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<sst xmlns="http://schemas.openxmlformats.org/spreadsheetml/2006/main" count="134132" uniqueCount="32721">
  <si>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</si>
  <si>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</si>
  <si>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</si>
  <si>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</si>
  <si>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</si>
  <si>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</si>
  <si>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</si>
  <si>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</si>
  <si>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</si>
  <si>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</si>
  <si>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</si>
  <si>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</si>
  <si>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</si>
  <si>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</si>
  <si>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</si>
  <si>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</si>
  <si>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</si>
  <si>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</si>
  <si>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</si>
  <si>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</si>
  <si>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</si>
  <si>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</si>
  <si>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</si>
  <si>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</si>
  <si>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</si>
  <si>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</si>
  <si>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</si>
  <si>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</si>
  <si>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</si>
  <si>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</si>
  <si>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</si>
  <si>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</si>
  <si>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</si>
  <si>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</si>
  <si>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</si>
  <si>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</si>
  <si>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</si>
  <si>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</si>
  <si>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</si>
  <si>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</si>
  <si>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</si>
  <si>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</si>
  <si>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</si>
  <si>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</si>
  <si>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</si>
  <si>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</si>
  <si>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</si>
  <si>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</si>
  <si>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</si>
  <si>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</si>
  <si>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</si>
  <si>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</si>
  <si>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</si>
  <si>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</si>
  <si>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</si>
  <si>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</si>
  <si>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</si>
  <si>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</si>
  <si>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</si>
  <si>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</si>
  <si>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</si>
  <si>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</si>
  <si>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</si>
  <si>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</si>
  <si>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</si>
  <si>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</si>
  <si>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</si>
  <si>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</si>
  <si>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</si>
  <si>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</si>
  <si>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</si>
  <si>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</si>
  <si>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</si>
  <si>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</si>
  <si>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</si>
  <si>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</si>
  <si>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</si>
  <si>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</si>
  <si>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</si>
  <si>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</si>
  <si>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</si>
  <si>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</si>
  <si>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</si>
  <si>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</si>
  <si>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</si>
  <si>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</si>
  <si>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</si>
  <si>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</si>
  <si>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</si>
  <si>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</si>
  <si>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</si>
  <si>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</si>
  <si>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</si>
  <si>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</si>
  <si>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</si>
  <si>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</si>
  <si>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</si>
  <si>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</si>
  <si>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</si>
  <si>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</si>
  <si>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</si>
  <si>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</si>
  <si>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</si>
  <si>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</si>
  <si>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</si>
  <si>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</si>
  <si>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</si>
  <si>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</si>
  <si>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</si>
  <si>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</si>
  <si>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</si>
  <si>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</si>
  <si>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</si>
  <si>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</si>
  <si>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</si>
  <si>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</si>
  <si>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</si>
  <si>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</si>
  <si>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</si>
  <si>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</si>
  <si>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</si>
  <si>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</si>
  <si>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</si>
  <si>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</si>
  <si>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</si>
  <si>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</si>
  <si>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</si>
  <si>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</si>
  <si>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</si>
  <si>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</si>
  <si>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</si>
  <si>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KÖK</t>
  </si>
  <si>
    <t>HİKMET GIDA KÖK 45-72-M00122_HARTA BAKIR FİDERİ ÇIKIŞ M04_66519783</t>
  </si>
  <si>
    <t>OG Ayırıcı Arızası</t>
  </si>
  <si>
    <t>Dağıtım-OG</t>
  </si>
  <si>
    <t>Uzun</t>
  </si>
  <si>
    <t>Şebeke işletmecisi</t>
  </si>
  <si>
    <t>Bildirimsiz</t>
  </si>
  <si>
    <t>07.02.2021 00:14:14</t>
  </si>
  <si>
    <t>07.02.2021 04:16:28</t>
  </si>
  <si>
    <t>Kullanıcı Bağlantı Hattı</t>
  </si>
  <si>
    <t>DM-3/TR-6 35-13-M00053_946422213_946422213</t>
  </si>
  <si>
    <t>AG Branşman Yeraltı Kablo Arızası</t>
  </si>
  <si>
    <t>Dağıtım-AG</t>
  </si>
  <si>
    <t>07.02.2021 00:26:45</t>
  </si>
  <si>
    <t>07.02.2021 12:03:21</t>
  </si>
  <si>
    <t>Dağıtım Transformatörü</t>
  </si>
  <si>
    <t>K-3246 35-07-K03246_35-07-K03246_2362478</t>
  </si>
  <si>
    <t>AG Termik Açması</t>
  </si>
  <si>
    <t>07.02.2021 00:56:26</t>
  </si>
  <si>
    <t>07.02.2021 02:50:51</t>
  </si>
  <si>
    <t>AG Fideri</t>
  </si>
  <si>
    <t>ILICAKSU TR-1 45-72-L00884_A_56389852_56389852</t>
  </si>
  <si>
    <t>AG Pano Kol Sigorta Atığı</t>
  </si>
  <si>
    <t>07.02.2021 00:46:22</t>
  </si>
  <si>
    <t>07.02.2021 02:21:33</t>
  </si>
  <si>
    <t>K-1927 35-10-K01927_35-10-K01927_48163454</t>
  </si>
  <si>
    <t>07.02.2021 00:52:34</t>
  </si>
  <si>
    <t>07.02.2021 01:34:21</t>
  </si>
  <si>
    <t>OG Fideri</t>
  </si>
  <si>
    <t>TR-1/40 45-83-M00040_TR-1/43 M01_2330137</t>
  </si>
  <si>
    <t>OG Fider Açması</t>
  </si>
  <si>
    <t>07.02.2021 01:28:16</t>
  </si>
  <si>
    <t>07.02.2021 01:55:00</t>
  </si>
  <si>
    <t>DM</t>
  </si>
  <si>
    <t>GÜRÇEŞME İM 35-03-A00001_ÇALDIRAN K09_2310747</t>
  </si>
  <si>
    <t>Manevra</t>
  </si>
  <si>
    <t>Bildirimli</t>
  </si>
  <si>
    <t>07.02.2021 02:00:00</t>
  </si>
  <si>
    <t>07.02.2021 02:08:24</t>
  </si>
  <si>
    <t>GÜRÇEŞME İM 35-03-A00001_AKADEMİ K05_2310744</t>
  </si>
  <si>
    <t>07.02.2021 02:07:53</t>
  </si>
  <si>
    <t>PAŞAKÖY KÖK 45-80-M00052_HatBaşıAyırıcı_53135478 M06_53135478</t>
  </si>
  <si>
    <t>Kısa</t>
  </si>
  <si>
    <t>07.02.2021 02:24:26</t>
  </si>
  <si>
    <t>07.02.2021 02:25:06</t>
  </si>
  <si>
    <t>BAYAT ALANDAMLARI TR-1 45-75-M00243_A_56369766_56369766</t>
  </si>
  <si>
    <t>07.02.2021 02:27:00</t>
  </si>
  <si>
    <t>07.02.2021 02:52:12</t>
  </si>
  <si>
    <t>TM Fideri</t>
  </si>
  <si>
    <t>ULUCAK TM 35-28-A00002_ULUKENT-1 M01_2061765</t>
  </si>
  <si>
    <t>İletim</t>
  </si>
  <si>
    <t>07.02.2021 03:02:17</t>
  </si>
  <si>
    <t>07.02.2021 03:14:06</t>
  </si>
  <si>
    <t>ULUCAK TM 35-28-A00002_MENEMEN-1 M03_2313766</t>
  </si>
  <si>
    <t>07.02.2021 03:02:26</t>
  </si>
  <si>
    <t>07.02.2021 03:13:23</t>
  </si>
  <si>
    <t>BOZYAKA TM 35-01-A00007_BOZYAKA-14 K26_2312200</t>
  </si>
  <si>
    <t>07.02.2021 03:12:00</t>
  </si>
  <si>
    <t>07.02.2021 03:18:09</t>
  </si>
  <si>
    <t>ULUKENT DM-1/1 35-28-M00584_ULUKENT DM-1 M01_66561444</t>
  </si>
  <si>
    <t>07.02.2021 03:14:34</t>
  </si>
  <si>
    <t>07.02.2021 03:48:12</t>
  </si>
  <si>
    <t>BAHRİBABA İM-DM 35-01-A00014_TRAFO-B K04_60323562</t>
  </si>
  <si>
    <t>07.02.2021 03:23:36</t>
  </si>
  <si>
    <t>07.02.2021 03:31:30</t>
  </si>
  <si>
    <t>DEĞİRMENDERE TR-2 35-22-M00198_955264863_955264863</t>
  </si>
  <si>
    <t>AG Havai Branşman Arızası</t>
  </si>
  <si>
    <t>07.02.2021 03:16:10</t>
  </si>
  <si>
    <t>07.02.2021 08:00:03</t>
  </si>
  <si>
    <t>Saha Dağıtım Kutusu (SDK)</t>
  </si>
  <si>
    <t>K-967 35-02-K00967_10864777 C1B_5817005</t>
  </si>
  <si>
    <t>AG Yeraltı Kablo Arızası</t>
  </si>
  <si>
    <t>07.02.2021 03:36:00</t>
  </si>
  <si>
    <t>07.02.2021 12:53:13</t>
  </si>
  <si>
    <t>BAHRİBABA İM-DM 35-01-A00014_TRAFO-B K04_60323439</t>
  </si>
  <si>
    <t>07.02.2021 03:32:23</t>
  </si>
  <si>
    <t>07.02.2021 04:11:29</t>
  </si>
  <si>
    <t>L-293 YENİ MECİDİYE 35-18-L00293_950448865_950448865</t>
  </si>
  <si>
    <t>AG Box / Sdk Abone Çıkış Sigorta Atığı</t>
  </si>
  <si>
    <t>07.02.2021 03:38:27</t>
  </si>
  <si>
    <t>07.02.2021 08:01:25</t>
  </si>
  <si>
    <t>K-4908 35-01-K04908_964853999_964853999</t>
  </si>
  <si>
    <t>07.02.2021 05:05:52</t>
  </si>
  <si>
    <t>07.02.2021 05:54:33</t>
  </si>
  <si>
    <t>M-1373 35-04-M01373_TRAFO M03_2099197</t>
  </si>
  <si>
    <t>07.02.2021 04:39:04</t>
  </si>
  <si>
    <t>07.02.2021 11:51:08</t>
  </si>
  <si>
    <t>K-1487 35-03-K01487_910322988_910322988</t>
  </si>
  <si>
    <t>07.02.2021 06:56:25</t>
  </si>
  <si>
    <t>07.02.2021 09:28:27</t>
  </si>
  <si>
    <t>_7526770_56377463_56377463</t>
  </si>
  <si>
    <t>AG Tel Kopuğu</t>
  </si>
  <si>
    <t>07.02.2021 07:41:55</t>
  </si>
  <si>
    <t>07.02.2021 10:00:49</t>
  </si>
  <si>
    <t>AŞAĞIKIRIKLAR DM 35-16-M00448_YENİKENT SULAMA M11_2334658</t>
  </si>
  <si>
    <t>07.02.2021 07:47:24</t>
  </si>
  <si>
    <t>07.02.2021 08:25:53</t>
  </si>
  <si>
    <t>SETÜSTÜ TR-1 45-83-M00133_TR-1/1 M04_2097683</t>
  </si>
  <si>
    <t>07.02.2021 07:55:56</t>
  </si>
  <si>
    <t>07.02.2021 08:48:31</t>
  </si>
  <si>
    <t>TR-2/31 45-83-L00031_955147268_955147268</t>
  </si>
  <si>
    <t>07.02.2021 08:00:46</t>
  </si>
  <si>
    <t>07.02.2021 17:01:19</t>
  </si>
  <si>
    <t>CABBAR DM 45-73-M00100_DSİ ÇIKIŞ M03_2057597</t>
  </si>
  <si>
    <t>07.02.2021 08:15:46</t>
  </si>
  <si>
    <t>07.02.2021 08:29:48</t>
  </si>
  <si>
    <t>07.02.2021 08:19:00</t>
  </si>
  <si>
    <t>07.02.2021 09:19:04</t>
  </si>
  <si>
    <t>K-3053 35-03-K03053__72374829_72374829</t>
  </si>
  <si>
    <t>AG Box / Sdk Giriş Sigorta Atığı</t>
  </si>
  <si>
    <t>07.02.2021 08:12:51</t>
  </si>
  <si>
    <t>07.02.2021 10:35:41</t>
  </si>
  <si>
    <t>M-3563(YATIRIM REZERVE) 35-02-M03563_D_56364001_56364001</t>
  </si>
  <si>
    <t>07.02.2021 08:27:10</t>
  </si>
  <si>
    <t>07.02.2021 10:18:36</t>
  </si>
  <si>
    <t>GÖÇBEYLİ DM 35-16-M00139_KOZLUCA M07_72044620</t>
  </si>
  <si>
    <t>07.02.2021 08:51:56</t>
  </si>
  <si>
    <t>07.02.2021 08:52:36</t>
  </si>
  <si>
    <t>TR-1/86-A (NAME SOKAK TRF) 45-83-M00271_45-83-M00271_2362207</t>
  </si>
  <si>
    <t>07.02.2021 08:52:50</t>
  </si>
  <si>
    <t>07.02.2021 10:55:54</t>
  </si>
  <si>
    <t>AKHİSAR TM 45-72-A00006_KAPAKLI-1 M16_2055310</t>
  </si>
  <si>
    <t>Şebeke Bakım Çalışması</t>
  </si>
  <si>
    <t>07.02.2021 09:03:46</t>
  </si>
  <si>
    <t>07.02.2021 12:29:21</t>
  </si>
  <si>
    <t>AKHİSAR TM 45-72-A00006_KAPAKLI-2 M17_2313110</t>
  </si>
  <si>
    <t>07.02.2021 09:03:26</t>
  </si>
  <si>
    <t>07.02.2021 12:29:13</t>
  </si>
  <si>
    <t>BOYABAĞ TR-1 35-21-L00113_A_56376280_56376280</t>
  </si>
  <si>
    <t>07.02.2021 09:01:07</t>
  </si>
  <si>
    <t>07.02.2021 10:22:21</t>
  </si>
  <si>
    <t>K-2573 35-01-K02573_ÖZEL SDP_5900699</t>
  </si>
  <si>
    <t>NH Altlık Arızası</t>
  </si>
  <si>
    <t>07.02.2021 08:58:45</t>
  </si>
  <si>
    <t>07.02.2021 10:40:40</t>
  </si>
  <si>
    <t>K-1487 35-03-K01487_F_56373240_56373240</t>
  </si>
  <si>
    <t>AG Direkten Kesme Açma</t>
  </si>
  <si>
    <t>07.02.2021 09:09:00</t>
  </si>
  <si>
    <t>07.02.2021 09:46:05</t>
  </si>
  <si>
    <t>ÇAMBEL KÖK 35-27-M00619_ÇAMBEL KÖYÜ M03_72166067</t>
  </si>
  <si>
    <t>TEİAŞ Hat Bakım Çalışması</t>
  </si>
  <si>
    <t>07.02.2021 09:12:48</t>
  </si>
  <si>
    <t>07.02.2021 18:30:36</t>
  </si>
  <si>
    <t>K-1395 35-08-K01395_A_56378142_56378142</t>
  </si>
  <si>
    <t>07.02.2021 09:02:56</t>
  </si>
  <si>
    <t>07.02.2021 10:21:21</t>
  </si>
  <si>
    <t>AKHİSAR İM 45-72-A00001_ESKİ ZEYTİN OVA L06_2058306</t>
  </si>
  <si>
    <t>07.02.2021 09:13:26</t>
  </si>
  <si>
    <t>07.02.2021 09:43:13</t>
  </si>
  <si>
    <t>DM-20/02 (DOĞU KABİN) 45-71-M00421_DAĞITIM TRAFOSU M06_2079242</t>
  </si>
  <si>
    <t>Müteahhit Çalışması</t>
  </si>
  <si>
    <t>07.02.2021 09:09:30</t>
  </si>
  <si>
    <t>07.02.2021 14:47:25</t>
  </si>
  <si>
    <t>K-1580 35-01-K01580_912389495_912389495</t>
  </si>
  <si>
    <t>07.02.2021 08:59:11</t>
  </si>
  <si>
    <t>07.02.2021 09:44:56</t>
  </si>
  <si>
    <t>GÜMÜLDÜR M-35 35-25-M00035_9419863_56354397_56354397</t>
  </si>
  <si>
    <t>07.02.2021 09:20:00</t>
  </si>
  <si>
    <t>07.02.2021 13:59:22</t>
  </si>
  <si>
    <t>DİLEK TR-2 45-80-M00136_45-80-M00136_2359614</t>
  </si>
  <si>
    <t>07.02.2021 09:27:24</t>
  </si>
  <si>
    <t>07.02.2021 16:39:25</t>
  </si>
  <si>
    <t>DM-16/02 (BORU FABRİKASI KABİN) 45-71-M00267_DAĞITIM TRAFOSU M06_66463700</t>
  </si>
  <si>
    <t>Trafo Bakım Çalışması</t>
  </si>
  <si>
    <t>07.02.2021 09:33:05</t>
  </si>
  <si>
    <t>07.02.2021 11:43:10</t>
  </si>
  <si>
    <t>KOLDERE KÖK 45-80-M00051_KUPLAJ M08_74491765</t>
  </si>
  <si>
    <t>07.02.2021 09:33:43</t>
  </si>
  <si>
    <t>07.02.2021 15:06:13</t>
  </si>
  <si>
    <t>DEĞİRMENDERE DM 35-22-M00085_DEĞİRMENDERE-1 M05_50066608</t>
  </si>
  <si>
    <t>07.02.2021 09:35:06</t>
  </si>
  <si>
    <t>07.02.2021 17:13:36</t>
  </si>
  <si>
    <t>ARAPLI TR-3 35-16-M00749_35-16-M00749_2363294</t>
  </si>
  <si>
    <t>07.02.2021 09:29:37</t>
  </si>
  <si>
    <t>07.02.2021 10:19:25</t>
  </si>
  <si>
    <t>FUNDACIK KÖK 45-75-M00068_ÇİÇEKLİ M02_67108854</t>
  </si>
  <si>
    <t>07.02.2021 09:40:56</t>
  </si>
  <si>
    <t>07.02.2021 20:54:23</t>
  </si>
  <si>
    <t>GÖRDES TR-16 45-75-M00016_45-75-M00016_2377189</t>
  </si>
  <si>
    <t>07.02.2021 09:41:53</t>
  </si>
  <si>
    <t>07.02.2021 17:21:50</t>
  </si>
  <si>
    <t>HOŞCALAR TR-1 45-74-M00106_45-74-M00106_2366752</t>
  </si>
  <si>
    <t>07.02.2021 09:42:16</t>
  </si>
  <si>
    <t>07.02.2021 17:06:11</t>
  </si>
  <si>
    <t>YENİKENT SULAMA TR-13 (ÖZÇOBAN) 35-16-M00222_35-16-M00222_2347511</t>
  </si>
  <si>
    <t>07.02.2021 09:39:24</t>
  </si>
  <si>
    <t>07.02.2021 10:21:04</t>
  </si>
  <si>
    <t>BAYIRLI TR-6 35-15-L01007_C_56406457_56406457</t>
  </si>
  <si>
    <t>07.02.2021 09:23:01</t>
  </si>
  <si>
    <t>07.02.2021 12:00:07</t>
  </si>
  <si>
    <t>07.02.2021 09:00:00</t>
  </si>
  <si>
    <t>07.02.2021 16:27:25</t>
  </si>
  <si>
    <t>KARADAĞ OLUKÇUKUR MEVKİİ TR-1 45-73-M00289_DIREK TIPI TRAFO HUCRESI H01_2091195</t>
  </si>
  <si>
    <t>OG Parafudr Patlaması</t>
  </si>
  <si>
    <t>07.02.2021 10:01:00</t>
  </si>
  <si>
    <t>07.02.2021 14:23:19</t>
  </si>
  <si>
    <t>TR-28 45-78-L00028_953259174_953259174</t>
  </si>
  <si>
    <t>07.02.2021 09:53:05</t>
  </si>
  <si>
    <t>07.02.2021 10:32:39</t>
  </si>
  <si>
    <t>K-2573 35-01-K02573_35-01-K02573_65796570</t>
  </si>
  <si>
    <t>07.02.2021 09:47:37</t>
  </si>
  <si>
    <t>07.02.2021 10:29:00</t>
  </si>
  <si>
    <t>TR-65 45-77-L00065_C C01_65811029</t>
  </si>
  <si>
    <t>07.02.2021 10:05:27</t>
  </si>
  <si>
    <t>07.02.2021 15:12:51</t>
  </si>
  <si>
    <t>BAŞIBÜYÜK KÖK 45-77-L00158_EVCİLER ÇIKIŞI L03_61353395</t>
  </si>
  <si>
    <t>07.02.2021 10:07:36</t>
  </si>
  <si>
    <t>07.02.2021 15:48:15</t>
  </si>
  <si>
    <t>DM-1/17 45-71-M00041_953222228_953222228</t>
  </si>
  <si>
    <t>07.02.2021 10:08:58</t>
  </si>
  <si>
    <t>07.02.2021 11:46:19</t>
  </si>
  <si>
    <t>KÜÇÜKKEMERDERE TR-1 35-29-L00690_950331444_950331444</t>
  </si>
  <si>
    <t>07.02.2021 10:05:49</t>
  </si>
  <si>
    <t>07.02.2021 13:08:12</t>
  </si>
  <si>
    <t>ARMUTLU DM-2/TR-36 (ESKİ TR-6) 35-27-L00006_KIZILCA L03_61232253</t>
  </si>
  <si>
    <t>07.02.2021 10:10:21</t>
  </si>
  <si>
    <t>07.02.2021 14:33:23</t>
  </si>
  <si>
    <t>HACIMUSA TR-1 45-80-M00128_45-80-M00128_2362707</t>
  </si>
  <si>
    <t>07.02.2021 10:13:09</t>
  </si>
  <si>
    <t>07.02.2021 11:02:29</t>
  </si>
  <si>
    <t>MORDOĞAN TR-5 35-21-L00146_953365287_953365287</t>
  </si>
  <si>
    <t>07.02.2021 10:12:10</t>
  </si>
  <si>
    <t>07.02.2021 11:09:24</t>
  </si>
  <si>
    <t>ÇATALCA TR-3 35-22-M00269_C_56370444_56370444</t>
  </si>
  <si>
    <t>07.02.2021 10:06:07</t>
  </si>
  <si>
    <t>07.02.2021 12:52:43</t>
  </si>
  <si>
    <t>DM-7/7 35-26-M00638_BALKAN SÜT M02_65952548</t>
  </si>
  <si>
    <t>07.02.2021 10:21:18</t>
  </si>
  <si>
    <t>07.02.2021 10:46:33</t>
  </si>
  <si>
    <t>YENİ BAĞARASI TR-1 35-23-M00207_35-23-M00207_2361193</t>
  </si>
  <si>
    <t>07.02.2021 10:33:00</t>
  </si>
  <si>
    <t>07.02.2021 11:05:06</t>
  </si>
  <si>
    <t>TR-50 35-15-M00050_HatBaşıAyırıcı_53138066 M02_53138066</t>
  </si>
  <si>
    <t>07.02.2021 10:34:34</t>
  </si>
  <si>
    <t>07.02.2021 15:17:24</t>
  </si>
  <si>
    <t>K-4325 35-04-K04325_99334921_99334921</t>
  </si>
  <si>
    <t>07.02.2021 10:28:32</t>
  </si>
  <si>
    <t>07.02.2021 19:25:33</t>
  </si>
  <si>
    <t>K-4668 35-02-K04668_D_56353613_56353613</t>
  </si>
  <si>
    <t>07.02.2021 10:35:16</t>
  </si>
  <si>
    <t>07.02.2021 18:03:32</t>
  </si>
  <si>
    <t>DOĞANCI TR-13 35-31-L00368_35-31-L00368_2365638</t>
  </si>
  <si>
    <t>07.02.2021 10:40:16</t>
  </si>
  <si>
    <t>07.02.2021 12:37:00</t>
  </si>
  <si>
    <t>MENDERES DM-2/TR-1 35-22-M00300_MENDERES-1 M17_2095708</t>
  </si>
  <si>
    <t>07.02.2021 10:47:37</t>
  </si>
  <si>
    <t>07.02.2021 13:54:24</t>
  </si>
  <si>
    <t>DM-1/11 45-71-M00030_D D5b_45142980</t>
  </si>
  <si>
    <t>07.02.2021 09:39:54</t>
  </si>
  <si>
    <t>07.02.2021 13:18:12</t>
  </si>
  <si>
    <t>DM-3/13 (KIRMIZI KÖPRÜ) 45-71-M00102_953217772_953217772</t>
  </si>
  <si>
    <t>07.02.2021 10:22:51</t>
  </si>
  <si>
    <t>07.02.2021 12:11:54</t>
  </si>
  <si>
    <t>MURADİYE TR-3 45-71-M02147_45-71-M02147_65989245</t>
  </si>
  <si>
    <t>AG Yük Ayırıcı Arızası</t>
  </si>
  <si>
    <t>07.02.2021 10:43:01</t>
  </si>
  <si>
    <t>07.02.2021 14:41:46</t>
  </si>
  <si>
    <t>M-2701 35-01-M02701_911249298_911249298</t>
  </si>
  <si>
    <t>Üçüncü Şahısların Vermiş Olduğu Hasarlar</t>
  </si>
  <si>
    <t>07.02.2021 10:43:14</t>
  </si>
  <si>
    <t>07.02.2021 15:48:04</t>
  </si>
  <si>
    <t>BATI BASMA KÖK 35-26-M00235_ M01_2038647</t>
  </si>
  <si>
    <t>07.02.2021 10:31:52</t>
  </si>
  <si>
    <t>07.02.2021 11:17:38</t>
  </si>
  <si>
    <t>SÖĞÜTÖREN TR-3 35-20-L00349_35-20-L00349_2359209</t>
  </si>
  <si>
    <t>AG Direk Değişimi</t>
  </si>
  <si>
    <t>07.02.2021 10:46:46</t>
  </si>
  <si>
    <t>07.02.2021 12:23:00</t>
  </si>
  <si>
    <t>YAHŞELLİ TR-1 35-28-M00216_953395856_953395856</t>
  </si>
  <si>
    <t>07.02.2021 10:55:14</t>
  </si>
  <si>
    <t>07.02.2021 12:01:24</t>
  </si>
  <si>
    <t>L-41 PANDALAKİ 35-14-L00041_5650961_56354457_56354457</t>
  </si>
  <si>
    <t>Ağaç Kesimi</t>
  </si>
  <si>
    <t>07.02.2021 11:00:00</t>
  </si>
  <si>
    <t>07.02.2021 15:31:18</t>
  </si>
  <si>
    <t>M-891 35-02-M00891_M-32 M03_2302813</t>
  </si>
  <si>
    <t>07.02.2021 11:01:46</t>
  </si>
  <si>
    <t>07.02.2021 11:32:26</t>
  </si>
  <si>
    <t>YENİCEKÖY YEŞİLLER TR-2 45-72-L00178_B_56401801_56401801</t>
  </si>
  <si>
    <t>07.02.2021 10:58:50</t>
  </si>
  <si>
    <t>07.02.2021 14:21:24</t>
  </si>
  <si>
    <t>TR-18 45-74-M00018__72373487_72373487</t>
  </si>
  <si>
    <t>07.02.2021 11:10:00</t>
  </si>
  <si>
    <t>07.02.2021 12:11:24</t>
  </si>
  <si>
    <t>ALOSBİ TM 35-17-A00006_ADALET-2 M08_2310720</t>
  </si>
  <si>
    <t>07.02.2021 11:13:00</t>
  </si>
  <si>
    <t>07.02.2021 11:23:33</t>
  </si>
  <si>
    <t>K-1395 35-08-K01395_911894421_911894421</t>
  </si>
  <si>
    <t>07.02.2021 11:06:57</t>
  </si>
  <si>
    <t>07.02.2021 14:34:32</t>
  </si>
  <si>
    <t>TR-31(M-731) 35-30-M00731_955297569_955297569</t>
  </si>
  <si>
    <t>07.02.2021 11:14:23</t>
  </si>
  <si>
    <t>07.02.2021 12:18:41</t>
  </si>
  <si>
    <t>TİRE İM-DM-1 35-29-A00001_TİRE-2 GİRİŞ M15_2059046</t>
  </si>
  <si>
    <t>Yük Aktarımı</t>
  </si>
  <si>
    <t>07.02.2021 11:22:27</t>
  </si>
  <si>
    <t>07.02.2021 11:44:13</t>
  </si>
  <si>
    <t>K-1858 35-09-K01858_97671136_97671136</t>
  </si>
  <si>
    <t>07.02.2021 11:11:41</t>
  </si>
  <si>
    <t>07.02.2021 14:29:19</t>
  </si>
  <si>
    <t>K-259 35-02-K00259_A_56362303_56362303</t>
  </si>
  <si>
    <t>07.02.2021 11:27:35</t>
  </si>
  <si>
    <t>07.02.2021 13:10:04</t>
  </si>
  <si>
    <t>L-121 35-18-L00121_964540133_964540133</t>
  </si>
  <si>
    <t>07.02.2021 11:25:33</t>
  </si>
  <si>
    <t>07.02.2021 13:38:13</t>
  </si>
  <si>
    <t>BAĞARASI TR-12 35-23-M00181_42067214_56357381_56357381</t>
  </si>
  <si>
    <t>07.02.2021 11:46:00</t>
  </si>
  <si>
    <t>07.02.2021 12:13:34</t>
  </si>
  <si>
    <t>YILMAZ TR-29 45-78-M00189_45-78-M00189_2348521</t>
  </si>
  <si>
    <t>07.02.2021 11:40:57</t>
  </si>
  <si>
    <t>07.02.2021 12:08:24</t>
  </si>
  <si>
    <t>07.02.2021 11:44:49</t>
  </si>
  <si>
    <t>07.02.2021 16:53:06</t>
  </si>
  <si>
    <t>KARAKÖY TR-1 45-72-L00275_45-72-L00275_61417749</t>
  </si>
  <si>
    <t>07.02.2021 11:38:57</t>
  </si>
  <si>
    <t>07.02.2021 12:16:09</t>
  </si>
  <si>
    <t>K-772 35-01-K00772_35-01-K00772_42387435</t>
  </si>
  <si>
    <t>07.02.2021 11:57:07</t>
  </si>
  <si>
    <t>07.02.2021 15:59:59</t>
  </si>
  <si>
    <t>L-77 ARDACAN SİTESİ 35-14-L00077_956652493_956652493</t>
  </si>
  <si>
    <t>07.02.2021 11:50:30</t>
  </si>
  <si>
    <t>07.02.2021 12:54:07</t>
  </si>
  <si>
    <t>K-3648 35-01-K03648_D D1_5869302</t>
  </si>
  <si>
    <t>07.02.2021 11:39:16</t>
  </si>
  <si>
    <t>07.02.2021 14:56:08</t>
  </si>
  <si>
    <t>M-1682 35-01-M01682_911509728_911509728</t>
  </si>
  <si>
    <t>07.02.2021 12:00:00</t>
  </si>
  <si>
    <t>07.02.2021 19:00:48</t>
  </si>
  <si>
    <t>HABAŞ TM 35-17-A00008_ÖZKAN-1 M17_2333332</t>
  </si>
  <si>
    <t>15.02.2021 11:44:16</t>
  </si>
  <si>
    <t>15.02.2021 11:46:09</t>
  </si>
  <si>
    <t>YAYAKENT DM 35-24-M00209_BALABAN M05_72093570</t>
  </si>
  <si>
    <t>15.02.2021 00:24:15</t>
  </si>
  <si>
    <t>15.02.2021 00:25:15</t>
  </si>
  <si>
    <t>K-3545 35-01-K03545_35-01-K03545_2377124</t>
  </si>
  <si>
    <t>15.02.2021 14:37:15</t>
  </si>
  <si>
    <t>15.02.2021 16:28:58</t>
  </si>
  <si>
    <t>YENİKÖY TR-4 35-15-L00383_950352297_950352297</t>
  </si>
  <si>
    <t>15.02.2021 21:44:35</t>
  </si>
  <si>
    <t>15.02.2021 23:24:43</t>
  </si>
  <si>
    <t>KAYIŞLAR KÖK 45-80-M00183_DİLEK M03_72195773</t>
  </si>
  <si>
    <t>15.02.2021 09:28:42</t>
  </si>
  <si>
    <t>15.02.2021 17:58:26</t>
  </si>
  <si>
    <t>L-289 DEMET AKBAĞ TRAFO 35-18-L00289_C_65601909_65601909</t>
  </si>
  <si>
    <t>15.02.2021 20:31:57</t>
  </si>
  <si>
    <t>15.02.2021 23:18:25</t>
  </si>
  <si>
    <t>ŞEHİTLER TR-1 35-26-L00161_956601372_956601372</t>
  </si>
  <si>
    <t>15.02.2021 15:46:15</t>
  </si>
  <si>
    <t>15.02.2021 20:29:40</t>
  </si>
  <si>
    <t>YAKAPINAR TR-1 35-20-L00148_955194229_955194229</t>
  </si>
  <si>
    <t>AG Klemens Arızası</t>
  </si>
  <si>
    <t>15.02.2021 02:35:53</t>
  </si>
  <si>
    <t>15.02.2021 04:42:19</t>
  </si>
  <si>
    <t>ULUCAK DM-2/17 35-27-M00859_B_56377751_56377751</t>
  </si>
  <si>
    <t>AG Atlama Kopuğu</t>
  </si>
  <si>
    <t>15.02.2021 21:13:00</t>
  </si>
  <si>
    <t>15.02.2021 23:12:06</t>
  </si>
  <si>
    <t>15.02.2021 10:30:28</t>
  </si>
  <si>
    <t>15.02.2021 11:08:16</t>
  </si>
  <si>
    <t>TR-13(M-713) 35-30-M00713_B b2_43010709</t>
  </si>
  <si>
    <t>AG Box / Sdk Giriş Faz Sigorta Atığı</t>
  </si>
  <si>
    <t>15.02.2021 21:10:21</t>
  </si>
  <si>
    <t>15.02.2021 22:19:06</t>
  </si>
  <si>
    <t>TR-1/17 45-72-M00017_45-72-M00017_2349090</t>
  </si>
  <si>
    <t>15.02.2021 18:07:30</t>
  </si>
  <si>
    <t>15.02.2021 18:22:53</t>
  </si>
  <si>
    <t>KAVAKLIDERE TR-11 45-73-M00144_945658630_945658630</t>
  </si>
  <si>
    <t>15.02.2021 15:31:44</t>
  </si>
  <si>
    <t>15.02.2021 17:28:00</t>
  </si>
  <si>
    <t>BAĞYURDU TR-7 (DM-1/6) 35-27-L00248_95000574361_95000574361</t>
  </si>
  <si>
    <t>15.02.2021 15:46:03</t>
  </si>
  <si>
    <t>15.02.2021 18:35:00</t>
  </si>
  <si>
    <t>KUŞÇUBURUN-3 35-26-M00538_95000112285_95000112285</t>
  </si>
  <si>
    <t>15.02.2021 00:59:58</t>
  </si>
  <si>
    <t>15.02.2021 01:21:45</t>
  </si>
  <si>
    <t>M-2137 35-07-M02137_C C1_49081721</t>
  </si>
  <si>
    <t>15.02.2021 20:35:53</t>
  </si>
  <si>
    <t>15.02.2021 21:37:18</t>
  </si>
  <si>
    <t>M-1208 35-02-M01208_C_56366357_56366357</t>
  </si>
  <si>
    <t>15.02.2021 21:51:19</t>
  </si>
  <si>
    <t>16.02.2021 01:10:18</t>
  </si>
  <si>
    <t>ULUKENT DM-3/13 35-28-M00064_953382444_953382444</t>
  </si>
  <si>
    <t>15.02.2021 20:39:53</t>
  </si>
  <si>
    <t>15.02.2021 23:25:32</t>
  </si>
  <si>
    <t>M-2207 DOĞANCILAR TR-3 35-03-M02207_A_56374701_56374701</t>
  </si>
  <si>
    <t>15.02.2021 19:19:50</t>
  </si>
  <si>
    <t>15.02.2021 21:35:58</t>
  </si>
  <si>
    <t>TR-13(M-713) 35-30-M00713_955298738_955298738</t>
  </si>
  <si>
    <t>15.02.2021 12:23:30</t>
  </si>
  <si>
    <t>15.02.2021 19:00:49</t>
  </si>
  <si>
    <t>SİYEKLİ KÖK 45-71-M00185_MALDAN M05_72256924</t>
  </si>
  <si>
    <t>15.02.2021 22:25:38</t>
  </si>
  <si>
    <t>15.02.2021 22:33:21</t>
  </si>
  <si>
    <t>K-936 35-02-K00936_F_56374770_56374770</t>
  </si>
  <si>
    <t>AG Sehim Bozukluğu</t>
  </si>
  <si>
    <t>15.02.2021 21:52:00</t>
  </si>
  <si>
    <t>15.02.2021 22:46:16</t>
  </si>
  <si>
    <t>HASAN YILDIRIM 1 SULAMA GRUBU TR 35-27-M00263_35-27-M00263_2348098</t>
  </si>
  <si>
    <t>15.02.2021 15:21:55</t>
  </si>
  <si>
    <t>15.02.2021 19:16:27</t>
  </si>
  <si>
    <t>M-1023 35-03-M01023_910213247_910213247</t>
  </si>
  <si>
    <t>15.02.2021 11:09:00</t>
  </si>
  <si>
    <t>15.02.2021 12:49:54</t>
  </si>
  <si>
    <t>SOMA KÖYLER DM-2 45-82-M00125_KÖYLER 34.5 M08_2035836</t>
  </si>
  <si>
    <t>15.02.2021 00:10:26</t>
  </si>
  <si>
    <t>15.02.2021 00:23:47</t>
  </si>
  <si>
    <t>ANSIZCA TR-2 35-27-M00862_35-27-M00862_2369219</t>
  </si>
  <si>
    <t>15.02.2021 09:56:36</t>
  </si>
  <si>
    <t>15.02.2021 17:24:44</t>
  </si>
  <si>
    <t>BORNOVA 380 GIS TM 35-02-A00015_TRAFO-A M06_73019605</t>
  </si>
  <si>
    <t>TEİAŞ Trafo Arızası</t>
  </si>
  <si>
    <t>15.02.2021 20:13:21</t>
  </si>
  <si>
    <t>15.02.2021 20:51:00</t>
  </si>
  <si>
    <t>DM-2/14 35-29-M00099_48384780_60983206_60983206</t>
  </si>
  <si>
    <t>15.02.2021 18:24:55</t>
  </si>
  <si>
    <t>15.02.2021 20:17:24</t>
  </si>
  <si>
    <t>L-295 35-18-L00295_6197188_56370564_56370564</t>
  </si>
  <si>
    <t>15.02.2021 16:48:00</t>
  </si>
  <si>
    <t>15.02.2021 17:30:10</t>
  </si>
  <si>
    <t>ÇAVUŞKÖY TR-1 35-28-M00346_953381237_953381237</t>
  </si>
  <si>
    <t>15.02.2021 21:17:02</t>
  </si>
  <si>
    <t>15.02.2021 22:34:17</t>
  </si>
  <si>
    <t>K-436 35-02-K00436_TRAFO K03_2065937</t>
  </si>
  <si>
    <t>OG Kesici Arızası</t>
  </si>
  <si>
    <t>15.02.2021 19:50:00</t>
  </si>
  <si>
    <t>15.02.2021 21:10:28</t>
  </si>
  <si>
    <t>SAİPLER TR-1 35-26-M00479_11828294_56358772_56358772</t>
  </si>
  <si>
    <t>AG Nötr İletken Kopması</t>
  </si>
  <si>
    <t>15.02.2021 20:43:30</t>
  </si>
  <si>
    <t>15.02.2021 21:49:37</t>
  </si>
  <si>
    <t>K-3799 35-04-K03799_C_56365860_56365860</t>
  </si>
  <si>
    <t>15.02.2021 20:55:09</t>
  </si>
  <si>
    <t>15.02.2021 21:47:39</t>
  </si>
  <si>
    <t>L-277 GÖLCÜK GÖDENCE KÖK 35-14-L00277_GÖDENCE L04_72144455</t>
  </si>
  <si>
    <t>OG İletken Kopması</t>
  </si>
  <si>
    <t>15.02.2021 01:11:45</t>
  </si>
  <si>
    <t>15.02.2021 04:09:18</t>
  </si>
  <si>
    <t>YENMİŞ KÖK 35-27-M00366_YUKARI YENMİŞ M05_72163708</t>
  </si>
  <si>
    <t>15.02.2021 23:31:49</t>
  </si>
  <si>
    <t>16.02.2021 02:51:35</t>
  </si>
  <si>
    <t>TİRE TR-6 35-29-L00006_950324043_950324043</t>
  </si>
  <si>
    <t>15.02.2021 18:48:31</t>
  </si>
  <si>
    <t>15.02.2021 21:37:56</t>
  </si>
  <si>
    <t>15.02.2021 17:28:09</t>
  </si>
  <si>
    <t>15.02.2021 17:30:09</t>
  </si>
  <si>
    <t>_12122240_56356523_56356523</t>
  </si>
  <si>
    <t>15.02.2021 00:38:34</t>
  </si>
  <si>
    <t>15.02.2021 01:25:22</t>
  </si>
  <si>
    <t>TR-113 ZEYTİNALANI 35-19-L00113_956678972_956678972</t>
  </si>
  <si>
    <t>15.02.2021 12:51:49</t>
  </si>
  <si>
    <t>15.02.2021 18:02:43</t>
  </si>
  <si>
    <t>YAZIBAŞI DM-5 35-26-M00550_DM-5/41 M08_2335562</t>
  </si>
  <si>
    <t>15.02.2021 21:51:04</t>
  </si>
  <si>
    <t>15.02.2021 22:37:47</t>
  </si>
  <si>
    <t>M-1494 35-02-M01494_D_56383473_56383473</t>
  </si>
  <si>
    <t>15.02.2021 16:11:49</t>
  </si>
  <si>
    <t>15.02.2021 17:09:05</t>
  </si>
  <si>
    <t>DEVELİ TR-42 35-22-M00042_35-22-M00042_2357594</t>
  </si>
  <si>
    <t>15.02.2021 09:07:18</t>
  </si>
  <si>
    <t>15.02.2021 18:09:35</t>
  </si>
  <si>
    <t>TR-333 35-19-L00309_956662499_956662499</t>
  </si>
  <si>
    <t>15.02.2021 18:55:06</t>
  </si>
  <si>
    <t>15.02.2021 22:57:15</t>
  </si>
  <si>
    <t>ZEYTİNDAĞ DM 35-16-M00138_HatBaşıAyırıcı_53140653 M06_53140653</t>
  </si>
  <si>
    <t>OG Sigorta Atması</t>
  </si>
  <si>
    <t>15.02.2021 13:01:37</t>
  </si>
  <si>
    <t>15.02.2021 20:30:31</t>
  </si>
  <si>
    <t>ESKİ KARAKÖY TR 35-17-M00447_6110785_56357309_56357309</t>
  </si>
  <si>
    <t>15.02.2021 22:00:47</t>
  </si>
  <si>
    <t>16.02.2021 14:46:00</t>
  </si>
  <si>
    <t>EMİRLİ TR-2 35-15-L00858_950389768_950389768</t>
  </si>
  <si>
    <t>15.02.2021 15:01:50</t>
  </si>
  <si>
    <t>15.02.2021 20:41:34</t>
  </si>
  <si>
    <t>KURTULMUŞ TR-1 45-72-L00201_956485065_956485065</t>
  </si>
  <si>
    <t>15.02.2021 18:08:15</t>
  </si>
  <si>
    <t>15.02.2021 18:24:53</t>
  </si>
  <si>
    <t>L-401 ALTINYUNUS DM 35-18-L00401_SAĞLIKÇILAR L-477 L15_2326016</t>
  </si>
  <si>
    <t>15.02.2021 10:46:00</t>
  </si>
  <si>
    <t>15.02.2021 14:51:02</t>
  </si>
  <si>
    <t>ALOSBİ TM 35-17-A00006_ŞAKRAN M05_2310717</t>
  </si>
  <si>
    <t>15.02.2021 12:22:00</t>
  </si>
  <si>
    <t>15.02.2021 12:39:06</t>
  </si>
  <si>
    <t>OVAKENT TR-9 35-15-L00589_35-15-L00589_2366046</t>
  </si>
  <si>
    <t>15.02.2021 17:37:48</t>
  </si>
  <si>
    <t>15.02.2021 21:43:28</t>
  </si>
  <si>
    <t>TR-1/40 45-83-M00040_48104060_56388932_56388932</t>
  </si>
  <si>
    <t>15.02.2021 21:53:21</t>
  </si>
  <si>
    <t>15.02.2021 23:49:14</t>
  </si>
  <si>
    <t>TR-21 35-31-L00021_956590861_956590861</t>
  </si>
  <si>
    <t>15.02.2021 11:10:14</t>
  </si>
  <si>
    <t>15.02.2021 18:55:46</t>
  </si>
  <si>
    <t>K-1006 35-09-K01006_B_56383982_56383982</t>
  </si>
  <si>
    <t>15.02.2021 21:54:30</t>
  </si>
  <si>
    <t>16.02.2021 00:20:25</t>
  </si>
  <si>
    <t>15.02.2021 19:32:45</t>
  </si>
  <si>
    <t>15.02.2021 21:12:04</t>
  </si>
  <si>
    <t>TR- 17 45-74-M00017_C c4_47702640</t>
  </si>
  <si>
    <t>15.02.2021 20:00:00</t>
  </si>
  <si>
    <t>15.02.2021 23:09:12</t>
  </si>
  <si>
    <t>ALÇUK TM 35-17-A00001_MENEMEN-1 M30_2307955</t>
  </si>
  <si>
    <t>15.02.2021 21:46:41</t>
  </si>
  <si>
    <t>15.02.2021 21:50:29</t>
  </si>
  <si>
    <t>BİRGİ TR-13 35-15-L00268_950391457_950391457</t>
  </si>
  <si>
    <t>15.02.2021 19:45:43</t>
  </si>
  <si>
    <t>15.02.2021 23:37:32</t>
  </si>
  <si>
    <t>K-429 35-01-K00429_B_56375467_56375467</t>
  </si>
  <si>
    <t>15.02.2021 16:00:31</t>
  </si>
  <si>
    <t>15.02.2021 19:24:17</t>
  </si>
  <si>
    <t>GÜLBAHÇE TR-14 35-19-L00246_10462405_56372153_56372153</t>
  </si>
  <si>
    <t>15.02.2021 18:12:33</t>
  </si>
  <si>
    <t>15.02.2021 21:19:41</t>
  </si>
  <si>
    <t>15.02.2021 14:20:38</t>
  </si>
  <si>
    <t>15.02.2021 14:24:53</t>
  </si>
  <si>
    <t>DEĞİRMENDERE DM 35-22-M00085_DEĞİRMENDERE-2 M06_50066609</t>
  </si>
  <si>
    <t>15.02.2021 18:46:31</t>
  </si>
  <si>
    <t>15.02.2021 20:41:02</t>
  </si>
  <si>
    <t>SÖĞÜTÖREN TR-1 35-20-L00347_5686461_56361282_56361282</t>
  </si>
  <si>
    <t>15.02.2021 20:05:03</t>
  </si>
  <si>
    <t>15.02.2021 21:10:26</t>
  </si>
  <si>
    <t>DM-5/41 KÖK 35-26-M00554_NAMET KÖK M02_65933900</t>
  </si>
  <si>
    <t>15.02.2021 00:14:37</t>
  </si>
  <si>
    <t>15.02.2021 00:46:02</t>
  </si>
  <si>
    <t>DM-18/03 45-71-M00258_DIREK TIPI TRAFO HUCRESI H01_2077655</t>
  </si>
  <si>
    <t>OG Trafo Arızası</t>
  </si>
  <si>
    <t>15.02.2021 12:51:57</t>
  </si>
  <si>
    <t>15.02.2021 17:52:00</t>
  </si>
  <si>
    <t>ÇAYAĞZI TR-18 35-31-L00406_35-31-L00406_2358381</t>
  </si>
  <si>
    <t>15.02.2021 05:01:29</t>
  </si>
  <si>
    <t>15.02.2021 06:29:00</t>
  </si>
  <si>
    <t>M-1065 35-07-M01065_M-3091 M06_54914962</t>
  </si>
  <si>
    <t>15.02.2021 09:33:20</t>
  </si>
  <si>
    <t>15.02.2021 13:21:51</t>
  </si>
  <si>
    <t>ARSLANLAR TM 35-26-A00004_ÖZBEY M15_2305567</t>
  </si>
  <si>
    <t>15.02.2021 13:19:58</t>
  </si>
  <si>
    <t>15.02.2021 14:07:14</t>
  </si>
  <si>
    <t>L-110 BEYLER KÖYÜ 35-14-L00110_B_56357086_56357086</t>
  </si>
  <si>
    <t>15.02.2021 16:56:42</t>
  </si>
  <si>
    <t>15.02.2021 20:29:19</t>
  </si>
  <si>
    <t>K-1655 35-02-K01655_F_56382036_56382036</t>
  </si>
  <si>
    <t>15.02.2021 22:22:04</t>
  </si>
  <si>
    <t>16.02.2021 00:30:56</t>
  </si>
  <si>
    <t>YENİ FOÇA TR-27 35-23-M00027_42096187_56365772_56365772</t>
  </si>
  <si>
    <t>15.02.2021 14:16:22</t>
  </si>
  <si>
    <t>15.02.2021 18:54:38</t>
  </si>
  <si>
    <t>KESİKKÖY TR-1 35-28-M00335_B_56359658_56359658</t>
  </si>
  <si>
    <t>15.02.2021 12:06:00</t>
  </si>
  <si>
    <t>15.02.2021 12:36:46</t>
  </si>
  <si>
    <t>L-524 SAĞLIKÇILAR 35-18-L00524_49947188_56383287_56383287</t>
  </si>
  <si>
    <t>15.02.2021 19:40:25</t>
  </si>
  <si>
    <t>15.02.2021 22:20:37</t>
  </si>
  <si>
    <t>MANİSA TM-1 45-71-A00001_TURGUTLU-2 M18_2309133</t>
  </si>
  <si>
    <t>01.02.2021 15:36:00</t>
  </si>
  <si>
    <t>01.02.2021 18:00:00</t>
  </si>
  <si>
    <t>M-271 KARAKAYALAR DM 35-14-M00271_BADEMLER 477 SOL DEVRE M10_2097313</t>
  </si>
  <si>
    <t>02.02.2021 01:32:00</t>
  </si>
  <si>
    <t>02.02.2021 01:36:58</t>
  </si>
  <si>
    <t>SEFERİHİSAR İM 35-14-A00002_KARAKAYALAR-2 M03_72378329</t>
  </si>
  <si>
    <t>02.02.2021 15:28:43</t>
  </si>
  <si>
    <t>02.02.2021 15:36:13</t>
  </si>
  <si>
    <t>DM-3/TR-10 SEFERİHİSAR 35-14-M00331_50049819 D03_50051055</t>
  </si>
  <si>
    <t>AG Box Arızası</t>
  </si>
  <si>
    <t>03.02.2021 11:43:56</t>
  </si>
  <si>
    <t>03.02.2021 17:02:45</t>
  </si>
  <si>
    <t>GÜMÜLDÜR DM 35-25-M00100_BARAJ M01_2054403</t>
  </si>
  <si>
    <t>04.02.2021 09:03:10</t>
  </si>
  <si>
    <t>04.02.2021 09:03:30</t>
  </si>
  <si>
    <t>GÜMÜLDÜR DM 35-25-M00100_BARAJ M01_2054404</t>
  </si>
  <si>
    <t>04.02.2021 09:04:23</t>
  </si>
  <si>
    <t>04.02.2021 09:05:13</t>
  </si>
  <si>
    <t>GÜMÜLDÜR M-39 35-25-M00039_DIREK TIPI TRAFO HUCRESI H01_2114734</t>
  </si>
  <si>
    <t>04.02.2021 09:08:08</t>
  </si>
  <si>
    <t>04.02.2021 16:59:32</t>
  </si>
  <si>
    <t>04.02.2021 16:39:02</t>
  </si>
  <si>
    <t>04.02.2021 16:39:36</t>
  </si>
  <si>
    <t>HACI HALİLLER DM 45-71-M00065_TURGUTLU-2 M09_72237336</t>
  </si>
  <si>
    <t>06.02.2021 18:50:05</t>
  </si>
  <si>
    <t>06.02.2021 19:39:00</t>
  </si>
  <si>
    <t>ULUCAK TM 35-28-A00002_MENEMEN-2 M11_2061195</t>
  </si>
  <si>
    <t>07.02.2021 03:08:31</t>
  </si>
  <si>
    <t>07.02.2021 03:11:26</t>
  </si>
  <si>
    <t>08.02.2021 16:54:28</t>
  </si>
  <si>
    <t>08.02.2021 18:50:00</t>
  </si>
  <si>
    <t>09.02.2021 03:03:18</t>
  </si>
  <si>
    <t>09.02.2021 03:38:11</t>
  </si>
  <si>
    <t>GÜMÜLDÜR DM 35-25-M00100_BARAJ M01_2309330</t>
  </si>
  <si>
    <t>09.02.2021 12:44:53</t>
  </si>
  <si>
    <t>09.02.2021 13:44:24</t>
  </si>
  <si>
    <t>BADEMLER DM 35-19-M00443_SEFERİHİSAR ÇIKIŞ SOL M14_72219098</t>
  </si>
  <si>
    <t>11.02.2021 22:24:16</t>
  </si>
  <si>
    <t>11.02.2021 22:56:00</t>
  </si>
  <si>
    <t>BAYINDIR İM 35-20-A00001_TR-A (15.8) L03_2058790</t>
  </si>
  <si>
    <t>OG Hatta Yabancı Cisim</t>
  </si>
  <si>
    <t>12.02.2021 00:12:01</t>
  </si>
  <si>
    <t>12.02.2021 00:47:16</t>
  </si>
  <si>
    <t>ASARLIK TR-16 35-28-M00174_ASARLIK TR-3 M01_66531257</t>
  </si>
  <si>
    <t>13.02.2021 05:11:07</t>
  </si>
  <si>
    <t>13.02.2021 05:33:07</t>
  </si>
  <si>
    <t>15.02.2021 17:35:06</t>
  </si>
  <si>
    <t>15.02.2021 18:11:32</t>
  </si>
  <si>
    <t>16.02.2021 18:36:10</t>
  </si>
  <si>
    <t>16.02.2021 20:08:32</t>
  </si>
  <si>
    <t>TR-1-2/1 35-20-L00007_IŞIKLAR - TR-1-2/2 L02_66520584</t>
  </si>
  <si>
    <t>22.02.2021 10:10:35</t>
  </si>
  <si>
    <t>22.02.2021 16:48:50</t>
  </si>
  <si>
    <t>TR-1-2/2 35-20-L00008_1 NOLU KABİNDEN (TR-1-2/1) L03_66513057</t>
  </si>
  <si>
    <t>22.02.2021 10:19:16</t>
  </si>
  <si>
    <t>22.02.2021 16:49:33</t>
  </si>
  <si>
    <t>KADIBOĞAN TR-2 45-74-M00220_A_56352048_56352048</t>
  </si>
  <si>
    <t>22.02.2021 12:59:46</t>
  </si>
  <si>
    <t>22.02.2021 14:53:02</t>
  </si>
  <si>
    <t>BEYDERE KÖK 45-71-M00128_ESKİ KARAAĞAÇLI M07_50217231</t>
  </si>
  <si>
    <t>23.02.2021 11:11:05</t>
  </si>
  <si>
    <t>23.02.2021 13:07:27</t>
  </si>
  <si>
    <t>EROL ERBİL SULAMA TR-5 35-15-L00863_950406282_950406282</t>
  </si>
  <si>
    <t>11.02.2021 23:29:51</t>
  </si>
  <si>
    <t>12.02.2021 02:09:06</t>
  </si>
  <si>
    <t>EMCELLİ TR-1 45-79-M00303_A_56388174_56388174</t>
  </si>
  <si>
    <t>11.02.2021 09:48:57</t>
  </si>
  <si>
    <t>11.02.2021 11:08:26</t>
  </si>
  <si>
    <t>YAĞLAR TR-5 35-31-L00448_ H_49869282</t>
  </si>
  <si>
    <t>OG Kademe Ayarı</t>
  </si>
  <si>
    <t>11.02.2021 00:14:00</t>
  </si>
  <si>
    <t>11.02.2021 01:33:19</t>
  </si>
  <si>
    <t>BAŞIBÜYÜK KÖK 45-77-L00158_HACITUFAN ÇIKIŞI L02_61353337</t>
  </si>
  <si>
    <t>11.02.2021 11:28:45</t>
  </si>
  <si>
    <t>11.02.2021 11:32:12</t>
  </si>
  <si>
    <t>M-2748 35-01-M02748_A_56370524_56370524</t>
  </si>
  <si>
    <t>11.02.2021 14:52:39</t>
  </si>
  <si>
    <t>11.02.2021 16:24:12</t>
  </si>
  <si>
    <t>M-103 35-09-M00103_97610386_97610386</t>
  </si>
  <si>
    <t>11.02.2021 14:28:52</t>
  </si>
  <si>
    <t>11.02.2021 16:34:51</t>
  </si>
  <si>
    <t>HASAN VARLIK 35-26-M00535_6779364_56360281_56360281</t>
  </si>
  <si>
    <t>11.02.2021 13:30:36</t>
  </si>
  <si>
    <t>11.02.2021 14:37:24</t>
  </si>
  <si>
    <t>OKLUİSA KÖK 45-81-M00046_KAZIKLI GRUP M05_71994465</t>
  </si>
  <si>
    <t>11.02.2021 09:15:40</t>
  </si>
  <si>
    <t>11.02.2021 15:43:32</t>
  </si>
  <si>
    <t>TR-112 35-15-M00112_950365817_950365817</t>
  </si>
  <si>
    <t>11.02.2021 15:31:03</t>
  </si>
  <si>
    <t>11.02.2021 16:11:21</t>
  </si>
  <si>
    <t>_B_56368240_56368240</t>
  </si>
  <si>
    <t>11.02.2021 19:03:30</t>
  </si>
  <si>
    <t>11.02.2021 19:56:50</t>
  </si>
  <si>
    <t>MORDOĞAN TR-2 35-21-L00140_35-21-L00140_72183041</t>
  </si>
  <si>
    <t>11.02.2021 23:00:46</t>
  </si>
  <si>
    <t>12.02.2021 01:35:01</t>
  </si>
  <si>
    <t>K-3036 35-04-K03036_35-04-K03036_2363303</t>
  </si>
  <si>
    <t>11.02.2021 09:30:00</t>
  </si>
  <si>
    <t>11.02.2021 10:06:23</t>
  </si>
  <si>
    <t>SARIGÖL DM 45-79-M00069_ESKİ KÖYLER FİDERİ M05_2318419</t>
  </si>
  <si>
    <t>11.02.2021 09:02:45</t>
  </si>
  <si>
    <t>11.02.2021 09:25:00</t>
  </si>
  <si>
    <t>TR-80 35-19-L00080_956673953_956673953</t>
  </si>
  <si>
    <t>11.02.2021 16:30:20</t>
  </si>
  <si>
    <t>11.02.2021 19:30:06</t>
  </si>
  <si>
    <t>TR-2/87-1 45-83-L00133_48125029 TR1877C1B_48127214</t>
  </si>
  <si>
    <t>11.02.2021 19:41:07</t>
  </si>
  <si>
    <t>11.02.2021 23:02:37</t>
  </si>
  <si>
    <t>DM-18/08 45-71-M00257_45-71-M00257_72077971</t>
  </si>
  <si>
    <t>11.02.2021 23:39:02</t>
  </si>
  <si>
    <t>12.02.2021 01:45:35</t>
  </si>
  <si>
    <t>AKKOYUNLU TR-1 35-29-L00269_953696746_953696746</t>
  </si>
  <si>
    <t>11.02.2021 07:55:15</t>
  </si>
  <si>
    <t>11.02.2021 09:07:46</t>
  </si>
  <si>
    <t>L-293 YENİ MECİDİYE 35-18-L00293_950448448_950448448</t>
  </si>
  <si>
    <t>11.02.2021 17:01:00</t>
  </si>
  <si>
    <t>11.02.2021 21:41:30</t>
  </si>
  <si>
    <t>ÇİLE DM 35-22-M00086_DEĞİRMENDERE DM M03_50064041</t>
  </si>
  <si>
    <t>11.02.2021 21:03:06</t>
  </si>
  <si>
    <t>11.02.2021 21:32:50</t>
  </si>
  <si>
    <t>SOĞANLI TR-1 45-73-M01034_945655344_945655344</t>
  </si>
  <si>
    <t>11.02.2021 17:22:49</t>
  </si>
  <si>
    <t>11.02.2021 20:29:25</t>
  </si>
  <si>
    <t>TR-1/64 DM 45-72-M00064_TR-1/47(DM-02) ŞEHİR-1 M04_66484383</t>
  </si>
  <si>
    <t>11.02.2021 16:10:46</t>
  </si>
  <si>
    <t>11.02.2021 16:34:00</t>
  </si>
  <si>
    <t>M-1389 35-02-M01389_35-02-M01389_2354912</t>
  </si>
  <si>
    <t>11.02.2021 23:02:56</t>
  </si>
  <si>
    <t>12.02.2021 00:31:27</t>
  </si>
  <si>
    <t>TR-2/6 45-72-L00006_956476811_956476811</t>
  </si>
  <si>
    <t>11.02.2021 18:10:15</t>
  </si>
  <si>
    <t>11.02.2021 20:31:14</t>
  </si>
  <si>
    <t>TİRE TR-6 35-29-L00006_TİRE TR-4 L06_72207636</t>
  </si>
  <si>
    <t>11.02.2021 09:13:35</t>
  </si>
  <si>
    <t>11.02.2021 09:14:05</t>
  </si>
  <si>
    <t>SEFERİHİSAR İM 35-14-A00002_KÖYLER L09_72378551</t>
  </si>
  <si>
    <t>11.02.2021 11:53:15</t>
  </si>
  <si>
    <t>11.02.2021 12:05:00</t>
  </si>
  <si>
    <t>M-1201 35-10-M01201_915164932_915164932</t>
  </si>
  <si>
    <t>11.02.2021 11:01:55</t>
  </si>
  <si>
    <t>11.02.2021 12:19:55</t>
  </si>
  <si>
    <t>İSMAİLLİ HACILAR TR-1 35-16-M00041_953333305_953333305</t>
  </si>
  <si>
    <t>11.02.2021 18:00:42</t>
  </si>
  <si>
    <t>11.02.2021 19:58:39</t>
  </si>
  <si>
    <t>K-1764 35-01-K01764_911073216_911073216</t>
  </si>
  <si>
    <t>11.02.2021 16:31:33</t>
  </si>
  <si>
    <t>11.02.2021 17:46:10</t>
  </si>
  <si>
    <t>M-333 35-02-M00333_910054731_910054731</t>
  </si>
  <si>
    <t>11.02.2021 09:20:32</t>
  </si>
  <si>
    <t>11.02.2021 11:34:42</t>
  </si>
  <si>
    <t>TR-19 35-32-L00019_946411639_946411639</t>
  </si>
  <si>
    <t>11.02.2021 10:25:47</t>
  </si>
  <si>
    <t>11.02.2021 13:20:15</t>
  </si>
  <si>
    <t>ELİT SİTELERİ 45-78-L00713__76406101_76406101</t>
  </si>
  <si>
    <t>11.02.2021 12:26:34</t>
  </si>
  <si>
    <t>11.02.2021 13:41:34</t>
  </si>
  <si>
    <t>K-3540 35-01-K03540_911834914_911834914</t>
  </si>
  <si>
    <t>11.02.2021 20:15:32</t>
  </si>
  <si>
    <t>11.02.2021 21:25:51</t>
  </si>
  <si>
    <t>BAHADIRLAR TR-2 45-79-M00125_B_56387131_56387131</t>
  </si>
  <si>
    <t>11.02.2021 23:26:59</t>
  </si>
  <si>
    <t>12.02.2021 00:08:51</t>
  </si>
  <si>
    <t>YUNUSDERE TR-1 45-83-L00287_956470496_956470496</t>
  </si>
  <si>
    <t>11.02.2021 15:40:57</t>
  </si>
  <si>
    <t>11.02.2021 17:25:01</t>
  </si>
  <si>
    <t>SUBAŞI-3 35-26-L00330__72372046_72372046</t>
  </si>
  <si>
    <t>11.02.2021 21:41:32</t>
  </si>
  <si>
    <t>11.02.2021 23:18:47</t>
  </si>
  <si>
    <t>K-4232 35-03-K04232_910895796_910895796</t>
  </si>
  <si>
    <t>11.02.2021 08:50:37</t>
  </si>
  <si>
    <t>11.02.2021 14:00:39</t>
  </si>
  <si>
    <t>MALAZ TR-1 45-75-M00290_DIREK TIPI TRAFO HUCRESI H01_2089052</t>
  </si>
  <si>
    <t>11.02.2021 09:14:18</t>
  </si>
  <si>
    <t>11.02.2021 18:31:06</t>
  </si>
  <si>
    <t>YENİKÖY TR-1 35-22-M00276_D_56352258_56352258</t>
  </si>
  <si>
    <t>11.02.2021 11:56:15</t>
  </si>
  <si>
    <t>11.02.2021 14:12:33</t>
  </si>
  <si>
    <t>EVRENOS TR-2 45-71-M01405_A_56385636_56385636</t>
  </si>
  <si>
    <t>11.02.2021 13:57:15</t>
  </si>
  <si>
    <t>11.02.2021 14:47:46</t>
  </si>
  <si>
    <t>K.AHMET TÜRBE YANI TR-2 45-71-M02568_953243595_953243595</t>
  </si>
  <si>
    <t>11.02.2021 23:36:45</t>
  </si>
  <si>
    <t>12.02.2021 04:01:08</t>
  </si>
  <si>
    <t>YAYLA KÖYÜ TR-1 35-21-L00093_DIREK TIPI TRAFO HUCRESI H01_2086619</t>
  </si>
  <si>
    <t>11.02.2021 17:04:00</t>
  </si>
  <si>
    <t>11.02.2021 19:24:34</t>
  </si>
  <si>
    <t>NARLIDERE TR-4 45-73-M00702_945648077_945648077</t>
  </si>
  <si>
    <t>11.02.2021 21:47:26</t>
  </si>
  <si>
    <t>11.02.2021 23:32:39</t>
  </si>
  <si>
    <t>TOPARLAR KARŞI MAH.TR-2 35-29-L00324_A_56395309_56395309</t>
  </si>
  <si>
    <t>11.02.2021 17:31:52</t>
  </si>
  <si>
    <t>11.02.2021 23:18:24</t>
  </si>
  <si>
    <t>M-2241 BELENBAŞI TR-1 35-03-M02241_7179288_56363766_56363766</t>
  </si>
  <si>
    <t>11.02.2021 11:38:13</t>
  </si>
  <si>
    <t>11.02.2021 14:03:04</t>
  </si>
  <si>
    <t>EĞLENHOCA DM 35-21-M00013_MORDOĞAN-3 M11_72178838</t>
  </si>
  <si>
    <t>11.02.2021 23:14:04</t>
  </si>
  <si>
    <t>11.02.2021 23:18:00</t>
  </si>
  <si>
    <t>KARABURUN TR-2 35-21-L00014_D_56357679_56357679</t>
  </si>
  <si>
    <t>11.02.2021 21:53:50</t>
  </si>
  <si>
    <t>12.02.2021 04:49:15</t>
  </si>
  <si>
    <t>L-177 35-18-L00177_950442834_950442834</t>
  </si>
  <si>
    <t>11.02.2021 19:32:59</t>
  </si>
  <si>
    <t>11.02.2021 23:27:47</t>
  </si>
  <si>
    <t>TİRE TR-10 35-29-L00010_TR-12 L01_2093798</t>
  </si>
  <si>
    <t>11.02.2021 09:13:18</t>
  </si>
  <si>
    <t>11.02.2021 14:20:34</t>
  </si>
  <si>
    <t>K-2865 35-03-K02865_35-03-K02865_41913435</t>
  </si>
  <si>
    <t>AG Hatta Ağaç Kesimi</t>
  </si>
  <si>
    <t>11.02.2021 15:16:46</t>
  </si>
  <si>
    <t>11.02.2021 15:36:13</t>
  </si>
  <si>
    <t>SOMA KÖYLER DM-2 45-82-M00125_SAVAŞTEPE 34.5 M09_2035838</t>
  </si>
  <si>
    <t>11.02.2021 12:24:02</t>
  </si>
  <si>
    <t>11.02.2021 13:29:00</t>
  </si>
  <si>
    <t>GERENKÖY KÖK 35-23-M00156_GERENKÖY M01_72155600</t>
  </si>
  <si>
    <t>11.02.2021 20:37:56</t>
  </si>
  <si>
    <t>11.02.2021 20:38:11</t>
  </si>
  <si>
    <t>GÖKÇEALAN VERİCİLER KÖK 35-13-L00500_VERİCİLER L01_76583386</t>
  </si>
  <si>
    <t>11.02.2021 21:15:55</t>
  </si>
  <si>
    <t>12.02.2021 09:26:11</t>
  </si>
  <si>
    <t>BİRGİ TR-13 35-15-L00268_C C6_48763308</t>
  </si>
  <si>
    <t>11.02.2021 22:09:16</t>
  </si>
  <si>
    <t>11.02.2021 23:54:26</t>
  </si>
  <si>
    <t>TR-84 35-19-L00084_956669453_956669453</t>
  </si>
  <si>
    <t>11.02.2021 13:51:59</t>
  </si>
  <si>
    <t>11.02.2021 19:25:04</t>
  </si>
  <si>
    <t>KÜÇÜKKALE TR-1 35-29-L00651_A_56403125_56403125</t>
  </si>
  <si>
    <t>11.02.2021 16:07:45</t>
  </si>
  <si>
    <t>11.02.2021 18:00:27</t>
  </si>
  <si>
    <t>BOYABAĞ TR-1 35-21-L00113_B_56376967_56376967</t>
  </si>
  <si>
    <t>11.02.2021 15:41:23</t>
  </si>
  <si>
    <t>11.02.2021 20:02:57</t>
  </si>
  <si>
    <t>DM-18 (UNCU BOZKÖY) 45-71-M00213_DM-18/05 (TR-138) - DM-18/10 BAYINDIRLIK M02_2318155</t>
  </si>
  <si>
    <t>11.02.2021 09:16:23</t>
  </si>
  <si>
    <t>11.02.2021 10:57:46</t>
  </si>
  <si>
    <t>CEVAPLI TR-1 35-16-M00049_35-16-M00049_2357413</t>
  </si>
  <si>
    <t>11.02.2021 09:02:00</t>
  </si>
  <si>
    <t>11.02.2021 11:08:33</t>
  </si>
  <si>
    <t>K-3186 35-02-K03186_913606631_913606631</t>
  </si>
  <si>
    <t>11.02.2021 11:54:33</t>
  </si>
  <si>
    <t>11.02.2021 13:49:30</t>
  </si>
  <si>
    <t>L-437 ŞEHİTLİK 35-18-L00437_950448391_950448391</t>
  </si>
  <si>
    <t>11.02.2021 09:21:35</t>
  </si>
  <si>
    <t>11.02.2021 17:11:20</t>
  </si>
  <si>
    <t>DALKARA KARAPINAR TR-1 45-75-M00261_DIREK TIPI TRAFO HUCRESI H01_2088407</t>
  </si>
  <si>
    <t>11.02.2021 12:02:24</t>
  </si>
  <si>
    <t>11.02.2021 18:31:36</t>
  </si>
  <si>
    <t>GÜLBAHÇE TR-21 (TR-280) 35-19-L00280_956673998_956673998</t>
  </si>
  <si>
    <t>11.02.2021 10:30:57</t>
  </si>
  <si>
    <t>11.02.2021 16:19:31</t>
  </si>
  <si>
    <t>AMBARSEKİ KÖYÜ TR-1 35-21-L00105_953357265_953357265</t>
  </si>
  <si>
    <t>11.02.2021 14:02:41</t>
  </si>
  <si>
    <t>11.02.2021 19:46:37</t>
  </si>
  <si>
    <t>K-1762 35-01-K01762_A_56372131_56372131</t>
  </si>
  <si>
    <t>11.02.2021 15:34:40</t>
  </si>
  <si>
    <t>11.02.2021 18:36:01</t>
  </si>
  <si>
    <t>ULUKENT DM-3/34 35-28-M00034_953382793_953382793</t>
  </si>
  <si>
    <t>11.02.2021 22:11:30</t>
  </si>
  <si>
    <t>12.02.2021 00:24:10</t>
  </si>
  <si>
    <t>KÖSEALİ TR-2 45-78-M00782_953286770_953286770</t>
  </si>
  <si>
    <t>11.02.2021 14:22:16</t>
  </si>
  <si>
    <t>11.02.2021 15:44:39</t>
  </si>
  <si>
    <t>YAĞLAR YAYLA TR-3 35-31-L00040_48580921_56371036_56371036</t>
  </si>
  <si>
    <t>11.02.2021 21:50:41</t>
  </si>
  <si>
    <t>11.02.2021 22:41:49</t>
  </si>
  <si>
    <t>DM-2/TR-2 35-13-M00059_946424406_946424406</t>
  </si>
  <si>
    <t>11.02.2021 18:42:54</t>
  </si>
  <si>
    <t>11.02.2021 20:21:53</t>
  </si>
  <si>
    <t>YENİKÖY TR-2 35-22-M00277_DIREK TIPI TRAFO HUCRESI H01_2043211</t>
  </si>
  <si>
    <t>Fiziki İrtibat</t>
  </si>
  <si>
    <t>11.02.2021 11:33:26</t>
  </si>
  <si>
    <t>11.02.2021 16:59:56</t>
  </si>
  <si>
    <t>TATAR DM 35-19-M00256_ALAÇATI-1 ÇIKIŞ M12_2053774</t>
  </si>
  <si>
    <t>11.02.2021 21:32:11</t>
  </si>
  <si>
    <t>11.02.2021 22:08:00</t>
  </si>
  <si>
    <t>MEDAR TR-6 45-72-L00276_956514291_956514291</t>
  </si>
  <si>
    <t>11.02.2021 16:21:05</t>
  </si>
  <si>
    <t>11.02.2021 19:44:14</t>
  </si>
  <si>
    <t>_5764699_56365821_56365821</t>
  </si>
  <si>
    <t>11.02.2021 19:30:52</t>
  </si>
  <si>
    <t>11.02.2021 20:35:33</t>
  </si>
  <si>
    <t>K-1482 35-04-K01482_E_56379528_56379528</t>
  </si>
  <si>
    <t>11.02.2021 04:18:22</t>
  </si>
  <si>
    <t>11.02.2021 12:25:48</t>
  </si>
  <si>
    <t>DM-18 (UNCU BOZKÖY) 45-71-M00213_DM-17 M03_2077600</t>
  </si>
  <si>
    <t>11.02.2021 09:06:56</t>
  </si>
  <si>
    <t>11.02.2021 09:22:51</t>
  </si>
  <si>
    <t>DURASILLI TR-6 45-78-M01117_953261981_953261981</t>
  </si>
  <si>
    <t>11.02.2021 16:32:45</t>
  </si>
  <si>
    <t>11.02.2021 18:38:01</t>
  </si>
  <si>
    <t>SART TR-3 45-78-M00175_953252927_953252927</t>
  </si>
  <si>
    <t>11.02.2021 15:44:10</t>
  </si>
  <si>
    <t>11.02.2021 16:39:02</t>
  </si>
  <si>
    <t>SARIGÖL DM 45-79-M00069_SELİMİYE FİDERİ M18_2076607</t>
  </si>
  <si>
    <t>11.02.2021 12:42:25</t>
  </si>
  <si>
    <t>11.02.2021 12:54:38</t>
  </si>
  <si>
    <t>DOMBAYLI BAHÇELER TR-2 45-78-M00276_45-78-M00276_2352027</t>
  </si>
  <si>
    <t>11.02.2021 09:02:19</t>
  </si>
  <si>
    <t>11.02.2021 17:23:37</t>
  </si>
  <si>
    <t>TR-38 35-30-L00038_B B02_66177374</t>
  </si>
  <si>
    <t>11.02.2021 19:09:20</t>
  </si>
  <si>
    <t>11.02.2021 22:14:04</t>
  </si>
  <si>
    <t>YAĞLAR TR-3 35-31-L00421_A_56386663_56386663</t>
  </si>
  <si>
    <t>11.02.2021 17:41:20</t>
  </si>
  <si>
    <t>11.02.2021 18:23:12</t>
  </si>
  <si>
    <t>ÇİFTLİK İM 35-18-A00003_SAĞLIKÇILAR L06_2307805</t>
  </si>
  <si>
    <t>11.02.2021 20:18:02</t>
  </si>
  <si>
    <t>11.02.2021 21:21:20</t>
  </si>
  <si>
    <t>L-145 DALYAN DM 35-18-L00145_HAVACILAR L03_72052182</t>
  </si>
  <si>
    <t>11.02.2021 23:04:46</t>
  </si>
  <si>
    <t>12.02.2021 00:24:22</t>
  </si>
  <si>
    <t>K-4147 35-01-K04147_95000495615_95000495615</t>
  </si>
  <si>
    <t>11.02.2021 10:41:39</t>
  </si>
  <si>
    <t>11.02.2021 17:59:43</t>
  </si>
  <si>
    <t>L-316 YALIKENT 35-18-L00316_7579699_56358305_56358305</t>
  </si>
  <si>
    <t>11.02.2021 17:56:33</t>
  </si>
  <si>
    <t>11.02.2021 22:20:14</t>
  </si>
  <si>
    <t>DM-16/23 45-71-M02399_952992768_952992768</t>
  </si>
  <si>
    <t>11.02.2021 17:07:34</t>
  </si>
  <si>
    <t>11.02.2021 20:38:40</t>
  </si>
  <si>
    <t>L-386 TARABYA EVLERİ 35-18-L00386_950438146_950438146</t>
  </si>
  <si>
    <t>11.02.2021 09:16:18</t>
  </si>
  <si>
    <t>11.02.2021 12:36:44</t>
  </si>
  <si>
    <t>MAHMUT TEKEL VE ARK. T-SULAMA GRB. 35-13-L00109_DIREK TIPI TRAFO HUCRESI H01_2042150</t>
  </si>
  <si>
    <t>11.02.2021 15:06:00</t>
  </si>
  <si>
    <t>11.02.2021 18:15:07</t>
  </si>
  <si>
    <t>AVDAN TR-2 45-82-M00232_B_56401922_56401922</t>
  </si>
  <si>
    <t>11.02.2021 23:04:05</t>
  </si>
  <si>
    <t>12.02.2021 01:38:20</t>
  </si>
  <si>
    <t>KIRKAĞAÇ TR-6 45-76-M00006_G G05_61137896</t>
  </si>
  <si>
    <t>11.02.2021 18:36:25</t>
  </si>
  <si>
    <t>11.02.2021 21:28:15</t>
  </si>
  <si>
    <t>ÇIRPI İM 35-20-A00002_ASLANLAR GİRİŞ-1 M07_2055137</t>
  </si>
  <si>
    <t>11.02.2021 23:43:06</t>
  </si>
  <si>
    <t>12.02.2021 01:55:00</t>
  </si>
  <si>
    <t>YEŞİLTEPE MERKEZ TR-1 35-32-L00048_35-32-L00048_2362979</t>
  </si>
  <si>
    <t>11.02.2021 22:52:00</t>
  </si>
  <si>
    <t>11.02.2021 23:09:40</t>
  </si>
  <si>
    <t>SANDIÇAY TR-1 35-22-M00265_C_56355527_56355527</t>
  </si>
  <si>
    <t>11.02.2021 11:14:00</t>
  </si>
  <si>
    <t>11.02.2021 17:15:44</t>
  </si>
  <si>
    <t>SOMA KÖYLER DM-2 45-82-M00125_HatBaşıAyırıcı_53135482 M08_53135482</t>
  </si>
  <si>
    <t>11.02.2021 10:01:48</t>
  </si>
  <si>
    <t>11.02.2021 13:42:53</t>
  </si>
  <si>
    <t>OVAKENT TR-13 35-15-L00635_950386510_950386510</t>
  </si>
  <si>
    <t>11.02.2021 19:54:31</t>
  </si>
  <si>
    <t>11.02.2021 22:30:03</t>
  </si>
  <si>
    <t>TR-71 ÖZYURT 35-19-L00071_7067265_56378419_56378419</t>
  </si>
  <si>
    <t>11.02.2021 22:45:14</t>
  </si>
  <si>
    <t>12.02.2021 08:48:00</t>
  </si>
  <si>
    <t>TR-80 35-19-L00080_956666222_956666222</t>
  </si>
  <si>
    <t>11.02.2021 10:13:57</t>
  </si>
  <si>
    <t>11.02.2021 18:55:52</t>
  </si>
  <si>
    <t>İĞDELİ TR-3 35-31-L00299_47810250_56352463_56352463</t>
  </si>
  <si>
    <t>11.02.2021 18:18:48</t>
  </si>
  <si>
    <t>11.02.2021 20:22:31</t>
  </si>
  <si>
    <t>K-2817 35-09-K02817_A_56382320_56382320</t>
  </si>
  <si>
    <t>11.02.2021 09:57:14</t>
  </si>
  <si>
    <t>11.02.2021 15:59:31</t>
  </si>
  <si>
    <t>VENTOLA KÖK 35-26-M00678_PİZZA PİZZA M02_65914155</t>
  </si>
  <si>
    <t>11.02.2021 17:20:36</t>
  </si>
  <si>
    <t>11.02.2021 17:49:40</t>
  </si>
  <si>
    <t>M-2132 KÖK 35-07-M02132__72410976_72410976</t>
  </si>
  <si>
    <t>11.02.2021 09:08:15</t>
  </si>
  <si>
    <t>11.02.2021 13:06:49</t>
  </si>
  <si>
    <t>M-333 35-02-M00333_914582910_914582910</t>
  </si>
  <si>
    <t>11.02.2021 14:16:13</t>
  </si>
  <si>
    <t>11.02.2021 17:28:43</t>
  </si>
  <si>
    <t>SUBATAN TR-3 35-15-L00337_C_56371060_56371060</t>
  </si>
  <si>
    <t>11.02.2021 16:44:56</t>
  </si>
  <si>
    <t>11.02.2021 22:10:40</t>
  </si>
  <si>
    <t>ÖZLEMTUR SAHİL SİTESİ 35-21-L00084_A_56379859_56379859</t>
  </si>
  <si>
    <t>11.02.2021 22:18:32</t>
  </si>
  <si>
    <t>12.02.2021 03:03:30</t>
  </si>
  <si>
    <t>K-3183 35-02-K03183_E_56372682_56372682</t>
  </si>
  <si>
    <t>11.02.2021 23:13:41</t>
  </si>
  <si>
    <t>12.02.2021 03:01:13</t>
  </si>
  <si>
    <t>HALİLLER TR-1 35-31-L00230_956580698_956580698</t>
  </si>
  <si>
    <t>AG Sigorta Atığı</t>
  </si>
  <si>
    <t>11.02.2021 20:43:04</t>
  </si>
  <si>
    <t>11.02.2021 22:31:11</t>
  </si>
  <si>
    <t>ÇELİKLİ TR-3 OKULLU 45-78-M00751_B_56392291_56392291</t>
  </si>
  <si>
    <t>11.02.2021 13:31:00</t>
  </si>
  <si>
    <t>11.02.2021 13:57:05</t>
  </si>
  <si>
    <t>GÜLBAHÇE TR-10 35-19-L00249_8296016_56376682_56376682</t>
  </si>
  <si>
    <t>11.02.2021 18:51:53</t>
  </si>
  <si>
    <t>11.02.2021 20:24:45</t>
  </si>
  <si>
    <t>M-1902 OĞLANANASI TR-12 35-22-M00645_95000006670_95000006670</t>
  </si>
  <si>
    <t>11.02.2021 10:45:16</t>
  </si>
  <si>
    <t>11.02.2021 12:15:17</t>
  </si>
  <si>
    <t>TR-16 45-78-L00016_953258821_953258821</t>
  </si>
  <si>
    <t>11.02.2021 08:45:30</t>
  </si>
  <si>
    <t>11.02.2021 09:52:20</t>
  </si>
  <si>
    <t>URGANLI TR-2 45-83-M00570_955161638_955161638</t>
  </si>
  <si>
    <t>11.02.2021 22:50:37</t>
  </si>
  <si>
    <t>12.02.2021 02:43:02</t>
  </si>
  <si>
    <t>M-103 35-09-M00103_954919963_954919963</t>
  </si>
  <si>
    <t>11.02.2021 16:27:56</t>
  </si>
  <si>
    <t>11.02.2021 17:11:57</t>
  </si>
  <si>
    <t>HALİL TAŞPINAR VE ARK. T-SULAMA GRB. 35-13-L00092_35-13-L00092_2361598</t>
  </si>
  <si>
    <t>11.02.2021 20:51:28</t>
  </si>
  <si>
    <t>11.02.2021 22:44:19</t>
  </si>
  <si>
    <t>KUŞÇULAR TR-9 35-19-M00221_956676534_956676534</t>
  </si>
  <si>
    <t>11.02.2021 22:57:07</t>
  </si>
  <si>
    <t>12.02.2021 09:14:23</t>
  </si>
  <si>
    <t>K-1904 35-10-K01904_98118390_98118390</t>
  </si>
  <si>
    <t>11.02.2021 20:06:25</t>
  </si>
  <si>
    <t>11.02.2021 21:26:41</t>
  </si>
  <si>
    <t>TR-1-1/4 (KAVAK TR) 35-20-L00004_955210801_955210801</t>
  </si>
  <si>
    <t>11.02.2021 16:04:19</t>
  </si>
  <si>
    <t>11.02.2021 17:32:15</t>
  </si>
  <si>
    <t>YOĞURTÇULAR TR-1 35-26-M00777_10854391_56368019_56368019</t>
  </si>
  <si>
    <t>AG Direk Kırılması</t>
  </si>
  <si>
    <t>11.02.2021 10:14:00</t>
  </si>
  <si>
    <t>11.02.2021 12:04:47</t>
  </si>
  <si>
    <t>YAZIBAŞI DM-5 35-26-M00550_BATI BGETON/KUŞÇUBURUN TR-1 TR-2 TR-3 M16_2335554</t>
  </si>
  <si>
    <t>11.02.2021 21:39:05</t>
  </si>
  <si>
    <t>11.02.2021 21:57:32</t>
  </si>
  <si>
    <t>NAİL TUNTAŞ VE ARK. T-SULAMA GRB. 35-13-L00094_A_56362471_56362471</t>
  </si>
  <si>
    <t>11.02.2021 18:19:25</t>
  </si>
  <si>
    <t>11.02.2021 19:43:32</t>
  </si>
  <si>
    <t>M-257 35-09-M00257_35-09-M00257_2355230</t>
  </si>
  <si>
    <t>11.02.2021 14:59:31</t>
  </si>
  <si>
    <t>11.02.2021 21:41:01</t>
  </si>
  <si>
    <t>DM-3/2 35-29-M00101_950315921_950315921</t>
  </si>
  <si>
    <t>11.02.2021 15:14:34</t>
  </si>
  <si>
    <t>11.02.2021 18:00:28</t>
  </si>
  <si>
    <t>BALIKLIOVA TR-4 35-19-L00274__72374221_72374221</t>
  </si>
  <si>
    <t>11.02.2021 11:39:18</t>
  </si>
  <si>
    <t>11.02.2021 14:29:42</t>
  </si>
  <si>
    <t>KUŞÇULAR TR-10 (OVAKAHVE) 35-19-M00222_8165373_56390014_56390014</t>
  </si>
  <si>
    <t>11.02.2021 09:13:29</t>
  </si>
  <si>
    <t>11.02.2021 17:22:08</t>
  </si>
  <si>
    <t>İĞDELİ DAMLAR SOKAK TR-4 35-31-L00344_47904917_56385165_56385165</t>
  </si>
  <si>
    <t>11.02.2021 23:33:25</t>
  </si>
  <si>
    <t>12.02.2021 01:11:29</t>
  </si>
  <si>
    <t>K-572 35-07-K00072_DIREK TIPI TRAFO HUCRESI H01_2077456</t>
  </si>
  <si>
    <t>11.02.2021 23:03:02</t>
  </si>
  <si>
    <t>12.02.2021 03:53:01</t>
  </si>
  <si>
    <t>K-1410 35-07-K01410_99483634_99483634</t>
  </si>
  <si>
    <t>11.02.2021 14:16:17</t>
  </si>
  <si>
    <t>11.02.2021 16:03:42</t>
  </si>
  <si>
    <t>11.02.2021 09:05:00</t>
  </si>
  <si>
    <t>11.02.2021 11:12:43</t>
  </si>
  <si>
    <t>TR-2/88 45-83-L00088_DAĞITIM TRAFOSU TR-2/88 L04_2328251</t>
  </si>
  <si>
    <t>11.02.2021 09:17:22</t>
  </si>
  <si>
    <t>11.02.2021 15:40:38</t>
  </si>
  <si>
    <t>TR-15 ( M-715) 35-30-M00715_955298055_955298055</t>
  </si>
  <si>
    <t>11.02.2021 09:48:00</t>
  </si>
  <si>
    <t>11.02.2021 16:15:39</t>
  </si>
  <si>
    <t>DEREKÖY TR-33 35-22-M00867_955289140_955289140</t>
  </si>
  <si>
    <t>11.02.2021 13:18:55</t>
  </si>
  <si>
    <t>11.02.2021 15:02:08</t>
  </si>
  <si>
    <t>KURFALLI TR-1 35-16-M00054_953356087_953356087</t>
  </si>
  <si>
    <t>11.02.2021 23:20:04</t>
  </si>
  <si>
    <t>12.02.2021 05:56:09</t>
  </si>
  <si>
    <t>KARABULU TR-4 35-31-L00353_47897193_56394087_56394087</t>
  </si>
  <si>
    <t>11.02.2021 16:44:15</t>
  </si>
  <si>
    <t>11.02.2021 18:52:25</t>
  </si>
  <si>
    <t>YEŞİLYAYLA TR-9 HARMANDALILAR ÜSTÜ 45-77-M00132_DIREK TIPI TRAFO HUCRESI H01_2099132</t>
  </si>
  <si>
    <t>11.02.2021 08:55:00</t>
  </si>
  <si>
    <t>11.02.2021 09:56:00</t>
  </si>
  <si>
    <t>TR-140 ŞHT.ALİ DERELİ MEVKİİ 35-15-L00140_35-15-L00140_2366030</t>
  </si>
  <si>
    <t>11.02.2021 10:50:30</t>
  </si>
  <si>
    <t>11.02.2021 11:47:49</t>
  </si>
  <si>
    <t>ÖREN TOPRAK SULAMA TR-2 35-27-M00761_A_56356497_56356497</t>
  </si>
  <si>
    <t>11.02.2021 19:04:42</t>
  </si>
  <si>
    <t>11.02.2021 20:25:06</t>
  </si>
  <si>
    <t>ÜRKMEZ M-22 35-25-M00156_956658006_956658006</t>
  </si>
  <si>
    <t>11.02.2021 11:48:05</t>
  </si>
  <si>
    <t>11.02.2021 15:36:56</t>
  </si>
  <si>
    <t>KARABURUN GIS TM 35-19-A00008_KARAREİS M05_2317316</t>
  </si>
  <si>
    <t>11.02.2021 22:01:44</t>
  </si>
  <si>
    <t>12.02.2021 06:34:28</t>
  </si>
  <si>
    <t>İĞDECİK TR-2 45-71-M00081_953203912_953203912</t>
  </si>
  <si>
    <t>11.02.2021 17:45:59</t>
  </si>
  <si>
    <t>12.02.2021 02:04:20</t>
  </si>
  <si>
    <t>ALİBEYLİ TR-2 45-80-M00065_956548039_956548039</t>
  </si>
  <si>
    <t>11.02.2021 12:31:00</t>
  </si>
  <si>
    <t>11.02.2021 13:31:47</t>
  </si>
  <si>
    <t>EGE GÜBRE DM 35-17-M00326_LİMANLAR ENH M08_66450262</t>
  </si>
  <si>
    <t>11.02.2021 20:52:00</t>
  </si>
  <si>
    <t>11.02.2021 21:30:31</t>
  </si>
  <si>
    <t>K-599 35-01-K00599_911738927_911738927</t>
  </si>
  <si>
    <t>11.02.2021 16:12:33</t>
  </si>
  <si>
    <t>11.02.2021 17:02:30</t>
  </si>
  <si>
    <t>GÖKÇEALAN KÖK 35-13-L00401_GÖKÇEALAN L02_66680401</t>
  </si>
  <si>
    <t>11.02.2021 20:14:53</t>
  </si>
  <si>
    <t>11.02.2021 21:08:01</t>
  </si>
  <si>
    <t>KAPAKLI DM 45-72-M00309_RAHMİYE-2 TARIMSAL SULAMA M03_2099572</t>
  </si>
  <si>
    <t>OG İzolatör Arızası</t>
  </si>
  <si>
    <t>11.02.2021 18:49:00</t>
  </si>
  <si>
    <t>11.02.2021 20:48:30</t>
  </si>
  <si>
    <t>KUŞÇULAR TR-9 35-19-M00221_6181307_56355638_56355638</t>
  </si>
  <si>
    <t>11.02.2021 17:25:37</t>
  </si>
  <si>
    <t>11.02.2021 18:41:49</t>
  </si>
  <si>
    <t>YENİCEKÖY TR-2 35-15-L00428_C_56407025_56407025</t>
  </si>
  <si>
    <t>11.02.2021 21:36:06</t>
  </si>
  <si>
    <t>11.02.2021 23:44:33</t>
  </si>
  <si>
    <t>BEYOBA TR-5 45-72-M00423_45-72-M00423_2362705</t>
  </si>
  <si>
    <t>11.02.2021 17:25:51</t>
  </si>
  <si>
    <t>11.02.2021 18:04:00</t>
  </si>
  <si>
    <t>K-1556 35-01-K01556_K-1187 K01_2047062</t>
  </si>
  <si>
    <t>OG Yeraltı Kablo Arızası</t>
  </si>
  <si>
    <t>11.02.2021 06:48:00</t>
  </si>
  <si>
    <t>11.02.2021 09:10:35</t>
  </si>
  <si>
    <t>M-3253(YATIRIM REZERVE) 35-04-M03253_E_56382032_56382032</t>
  </si>
  <si>
    <t>11.02.2021 12:40:47</t>
  </si>
  <si>
    <t>11.02.2021 12:56:22</t>
  </si>
  <si>
    <t>M-1037 35-04-M01037_M-1037 H-1b _61269735</t>
  </si>
  <si>
    <t>11.02.2021 15:49:58</t>
  </si>
  <si>
    <t>11.02.2021 17:35:48</t>
  </si>
  <si>
    <t>İSHAKÇELEBİ TR-2 45-80-M00154_956540726_956540726</t>
  </si>
  <si>
    <t>11.02.2021 14:56:48</t>
  </si>
  <si>
    <t>11.02.2021 15:29:32</t>
  </si>
  <si>
    <t>TR-85 45-78-L00085_49416338_56385775_56385775</t>
  </si>
  <si>
    <t>11.02.2021 15:23:00</t>
  </si>
  <si>
    <t>11.02.2021 17:07:28</t>
  </si>
  <si>
    <t>M-228 35-14-M00228_95000520019_95000520019</t>
  </si>
  <si>
    <t>11.02.2021 11:55:00</t>
  </si>
  <si>
    <t>11.02.2021 13:02:12</t>
  </si>
  <si>
    <t>DAĞDERE DM 45-72-M00097_GÖRDES M01_2106584</t>
  </si>
  <si>
    <t>11.02.2021 08:32:50</t>
  </si>
  <si>
    <t>11.02.2021 08:34:05</t>
  </si>
  <si>
    <t>HACIRAHMANLI TR-14 45-80-M00149_49865079_56359409_56359409</t>
  </si>
  <si>
    <t>11.02.2021 14:23:35</t>
  </si>
  <si>
    <t>11.02.2021 15:03:30</t>
  </si>
  <si>
    <t>MENEMEN TR-38 35-28-L00038_B b2b_5768547</t>
  </si>
  <si>
    <t>11.02.2021 16:29:59</t>
  </si>
  <si>
    <t>11.02.2021 18:17:55</t>
  </si>
  <si>
    <t>TR-2/85 45-83-L00085_48125282_56397385_56397385</t>
  </si>
  <si>
    <t>11.02.2021 10:24:04</t>
  </si>
  <si>
    <t>11.02.2021 11:42:21</t>
  </si>
  <si>
    <t>DİLEK TR-1 45-80-M00137_45-80-M00137_2374919</t>
  </si>
  <si>
    <t>11.02.2021 09:02:37</t>
  </si>
  <si>
    <t>11.02.2021 17:20:29</t>
  </si>
  <si>
    <t>AŞAĞIBEY-2 35-16-M00115_953322432_953322432</t>
  </si>
  <si>
    <t>11.02.2021 19:04:34</t>
  </si>
  <si>
    <t>11.02.2021 21:54:59</t>
  </si>
  <si>
    <t>UMURLU TR-7 35-31-L00361_47784621_56352323_56352323</t>
  </si>
  <si>
    <t>11.02.2021 23:45:46</t>
  </si>
  <si>
    <t>12.02.2021 02:24:15</t>
  </si>
  <si>
    <t>EMİRALEM TR-16 35-28-M00234_953380711_953380711</t>
  </si>
  <si>
    <t>11.02.2021 20:22:18</t>
  </si>
  <si>
    <t>11.02.2021 21:01:56</t>
  </si>
  <si>
    <t>M-1037 35-04-M01037_E_56379782_56379782</t>
  </si>
  <si>
    <t>11.02.2021 15:52:20</t>
  </si>
  <si>
    <t>11.02.2021 17:33:31</t>
  </si>
  <si>
    <t>DM-9/12-A 45-71-M01919_B_56398246_56398246</t>
  </si>
  <si>
    <t>11.02.2021 09:23:00</t>
  </si>
  <si>
    <t>11.02.2021 12:20:44</t>
  </si>
  <si>
    <t>TR-60 ADAYOLU 35-19-L00060_9266125_56392418_56392418</t>
  </si>
  <si>
    <t>11.02.2021 08:58:31</t>
  </si>
  <si>
    <t>11.02.2021 17:27:11</t>
  </si>
  <si>
    <t>MENDERES DM-2/TR-1 35-22-M00300_955285285_955285285</t>
  </si>
  <si>
    <t>11.02.2021 16:39:38</t>
  </si>
  <si>
    <t>11.02.2021 18:25:46</t>
  </si>
  <si>
    <t>M-10 35-02-M00010_M-1437 M04_2046894</t>
  </si>
  <si>
    <t>11.02.2021 14:06:51</t>
  </si>
  <si>
    <t>11.02.2021 15:16:00</t>
  </si>
  <si>
    <t>TAŞLIYATAK CEBECİLER TR-4 35-31-L00367_35-31-L00367_2365637</t>
  </si>
  <si>
    <t>11.02.2021 09:35:38</t>
  </si>
  <si>
    <t>11.02.2021 15:57:09</t>
  </si>
  <si>
    <t>DEREKÖY TR-47 35-22-M00653_955266534_955266534</t>
  </si>
  <si>
    <t>11.02.2021 14:27:06</t>
  </si>
  <si>
    <t>11.02.2021 18:48:12</t>
  </si>
  <si>
    <t>YENİCE Ç.TEKKE KÖYÜ TR-1 45-73-L00003_45-73-L00003_2374733</t>
  </si>
  <si>
    <t>11.02.2021 09:14:25</t>
  </si>
  <si>
    <t>11.02.2021 12:43:48</t>
  </si>
  <si>
    <t>DM-2/34 (MEVLANA YOLU) 45-71-M00532_B_60984766_60984766</t>
  </si>
  <si>
    <t>11.02.2021 23:46:32</t>
  </si>
  <si>
    <t>12.02.2021 05:00:35</t>
  </si>
  <si>
    <t>SARUHANLI TR-34 45-80-M00034_956559349_956559349</t>
  </si>
  <si>
    <t>11.02.2021 11:50:00</t>
  </si>
  <si>
    <t>11.02.2021 12:27:27</t>
  </si>
  <si>
    <t>ALİAĞA TR-43 DM 35-17-M00043_HatBaşıAyırıcı_72727542 M13_72727542</t>
  </si>
  <si>
    <t>11.02.2021 18:17:19</t>
  </si>
  <si>
    <t>11.02.2021 19:16:40</t>
  </si>
  <si>
    <t>ÖZBEY TR-4 35-26-L00414_956602672_956602672</t>
  </si>
  <si>
    <t>11.02.2021 13:12:09</t>
  </si>
  <si>
    <t>11.02.2021 14:07:14</t>
  </si>
  <si>
    <t>K-379 35-01-K00379_F_56389710_56389710</t>
  </si>
  <si>
    <t>11.02.2021 23:49:54</t>
  </si>
  <si>
    <t>12.02.2021 01:59:54</t>
  </si>
  <si>
    <t>TR-253 35-19-M00253_12197973_56394777_56394777</t>
  </si>
  <si>
    <t>11.02.2021 10:01:00</t>
  </si>
  <si>
    <t>11.02.2021 10:47:39</t>
  </si>
  <si>
    <t>M-1037 35-04-M01037_F_56379778_56379778</t>
  </si>
  <si>
    <t>11.02.2021 15:53:39</t>
  </si>
  <si>
    <t>11.02.2021 17:32:00</t>
  </si>
  <si>
    <t>K-4610 35-04-K04610_TRAFO K03_2118203</t>
  </si>
  <si>
    <t>11.02.2021 10:30:10</t>
  </si>
  <si>
    <t>11.02.2021 10:34:30</t>
  </si>
  <si>
    <t>FOÇA TR-48 35-23-L00048_42134249_56398604_56398604</t>
  </si>
  <si>
    <t>11.02.2021 10:52:43</t>
  </si>
  <si>
    <t>11.02.2021 11:29:03</t>
  </si>
  <si>
    <t>11.02.2021 08:33:43</t>
  </si>
  <si>
    <t>11.02.2021 08:54:00</t>
  </si>
  <si>
    <t>ÖZBEK DM (TR-315) 35-19-M00044_HatBaşıAyırıcı_53137471 M04_53137471</t>
  </si>
  <si>
    <t>11.02.2021 11:40:02</t>
  </si>
  <si>
    <t>11.02.2021 13:30:03</t>
  </si>
  <si>
    <t>YUKARI AKTEPE KÖYÜ TR-1 35-32-L00073_C_65513132_65513132</t>
  </si>
  <si>
    <t>11.02.2021 23:46:46</t>
  </si>
  <si>
    <t>12.02.2021 00:13:57</t>
  </si>
  <si>
    <t>K-4232 35-03-K04232_E E5_5793778</t>
  </si>
  <si>
    <t>11.02.2021 21:54:09</t>
  </si>
  <si>
    <t>12.02.2021 01:25:27</t>
  </si>
  <si>
    <t>BADEMLER DM 35-19-M00443_SEFERİHİSAR ÇIKIŞ SAĞ M10_72219094</t>
  </si>
  <si>
    <t>DM-2/21 45-71-M00135_953207188_953207188</t>
  </si>
  <si>
    <t>11.02.2021 20:25:00</t>
  </si>
  <si>
    <t>11.02.2021 21:58:49</t>
  </si>
  <si>
    <t>L-290 35-18-L00290__72372510_72372510</t>
  </si>
  <si>
    <t>11.02.2021 12:36:00</t>
  </si>
  <si>
    <t>11.02.2021 15:34:15</t>
  </si>
  <si>
    <t>TR-13 35-19-L00013_956667447_956667447</t>
  </si>
  <si>
    <t>11.02.2021 16:32:40</t>
  </si>
  <si>
    <t>11.02.2021 19:26:20</t>
  </si>
  <si>
    <t>K-1664 35-04-K01664_TRAFO K04_2113376</t>
  </si>
  <si>
    <t>11.02.2021 09:23:50</t>
  </si>
  <si>
    <t>11.02.2021 11:23:00</t>
  </si>
  <si>
    <t>AYRANCILAR DM-3 35-26-M00795_PANCAR-3 (AYIRANCILAR-2) M14_2116036</t>
  </si>
  <si>
    <t>11.02.2021 21:49:18</t>
  </si>
  <si>
    <t>11.02.2021 22:36:04</t>
  </si>
  <si>
    <t>YALLIOĞLU KÖK 35-15-L00361_YENİKÖY L02_66935956</t>
  </si>
  <si>
    <t>11.02.2021 09:11:40</t>
  </si>
  <si>
    <t>11.02.2021 15:38:54</t>
  </si>
  <si>
    <t>M-251 35-09-M00251_HatBaşıAyırıcı_53137817 M03_53137817</t>
  </si>
  <si>
    <t>Yabani Hayvan Teması</t>
  </si>
  <si>
    <t>11.02.2021 22:34:21</t>
  </si>
  <si>
    <t>12.02.2021 00:16:44</t>
  </si>
  <si>
    <t>GÖRDES DM 45-75-M00050_KAŞIKÇI M11_2322181</t>
  </si>
  <si>
    <t>11.02.2021 16:05:01</t>
  </si>
  <si>
    <t>11.02.2021 17:15:42</t>
  </si>
  <si>
    <t>M-1037 35-04-M01037_G_56379780_56379780</t>
  </si>
  <si>
    <t>11.02.2021 14:32:26</t>
  </si>
  <si>
    <t>11.02.2021 17:30:31</t>
  </si>
  <si>
    <t>TR-290 35-19-M00465_956682615_956682615</t>
  </si>
  <si>
    <t>11.02.2021 20:53:58</t>
  </si>
  <si>
    <t>11.02.2021 21:50:54</t>
  </si>
  <si>
    <t>CABERBURHAN TR-1 45-73-M00869_945639410_945639410</t>
  </si>
  <si>
    <t>11.02.2021 17:30:03</t>
  </si>
  <si>
    <t>11.02.2021 18:59:25</t>
  </si>
  <si>
    <t>BEĞENLER TR-1 45-75-M00179_945596226_945596226</t>
  </si>
  <si>
    <t>11.02.2021 18:19:40</t>
  </si>
  <si>
    <t>11.02.2021 21:17:10</t>
  </si>
  <si>
    <t>KARABURUN TR-10 35-21-L00020_HatBaşıAyırıcı_53138058 L01_53138058</t>
  </si>
  <si>
    <t>11.02.2021 22:21:52</t>
  </si>
  <si>
    <t>12.02.2021 01:32:34</t>
  </si>
  <si>
    <t>TR-53 35-19-L00053_5857776_56377683_56377683</t>
  </si>
  <si>
    <t>11.02.2021 19:30:45</t>
  </si>
  <si>
    <t>11.02.2021 22:24:15</t>
  </si>
  <si>
    <t>KARABURUN TR-16 35-21-L00016_C_56357701_56357701</t>
  </si>
  <si>
    <t>11.02.2021 21:19:17</t>
  </si>
  <si>
    <t>11.02.2021 22:30:18</t>
  </si>
  <si>
    <t>M-1222 35-01-M01222_F_60982172_60982172</t>
  </si>
  <si>
    <t>11.02.2021 17:23:48</t>
  </si>
  <si>
    <t>11.02.2021 20:45:27</t>
  </si>
  <si>
    <t>K-4232 35-03-K04232_910847260_910847260</t>
  </si>
  <si>
    <t>11.02.2021 01:56:39</t>
  </si>
  <si>
    <t>11.02.2021 03:21:13</t>
  </si>
  <si>
    <t>TR-147 35-19-L00147_956690355_956690355</t>
  </si>
  <si>
    <t>11.02.2021 16:06:41</t>
  </si>
  <si>
    <t>11.02.2021 20:36:41</t>
  </si>
  <si>
    <t>DM-18 (UNCU BOZKÖY) 45-71-M00213_45-71-M00213_2369225</t>
  </si>
  <si>
    <t>11.02.2021 13:32:22</t>
  </si>
  <si>
    <t>11.02.2021 13:55:08</t>
  </si>
  <si>
    <t>MURADİYE ARON YAPI DM 45-71-M00238_B DM5/05&amp;A3_5971977</t>
  </si>
  <si>
    <t>11.02.2021 12:40:00</t>
  </si>
  <si>
    <t>11.02.2021 15:51:49</t>
  </si>
  <si>
    <t>M-271 KARAKAYALAR DM 35-14-M00271_BAHÇEŞEHİR M01_2307467</t>
  </si>
  <si>
    <t>11.02.2021 23:24:00</t>
  </si>
  <si>
    <t>12.02.2021 00:20:51</t>
  </si>
  <si>
    <t>_C_56388977_56388977</t>
  </si>
  <si>
    <t>11.02.2021 09:36:00</t>
  </si>
  <si>
    <t>11.02.2021 10:19:37</t>
  </si>
  <si>
    <t>TEPEKÖY TR-1 45-73-M00785_945665172_945665172</t>
  </si>
  <si>
    <t>11.02.2021 11:48:59</t>
  </si>
  <si>
    <t>KONAKLI TR-12 35-15-L00899_48652766_56370715_56370715</t>
  </si>
  <si>
    <t>11.02.2021 22:09:44</t>
  </si>
  <si>
    <t>12.02.2021 00:02:46</t>
  </si>
  <si>
    <t>11.02.2021 10:34:08</t>
  </si>
  <si>
    <t>11.02.2021 13:57:34</t>
  </si>
  <si>
    <t>M-3039(YATIRIM REZERVE) 35-09-M03039_C_56379304_56379304</t>
  </si>
  <si>
    <t>11.02.2021 20:35:10</t>
  </si>
  <si>
    <t>11.02.2021 22:29:38</t>
  </si>
  <si>
    <t>K-11 35-01-K00011_911112295_911112295</t>
  </si>
  <si>
    <t>11.02.2021 22:09:31</t>
  </si>
  <si>
    <t>12.02.2021 11:53:47</t>
  </si>
  <si>
    <t>SARPINCIK TR-1 35-21-L00070_B_56377576_56377576</t>
  </si>
  <si>
    <t>11.02.2021 14:29:02</t>
  </si>
  <si>
    <t>11.02.2021 19:08:03</t>
  </si>
  <si>
    <t>KAYAKÖY DM 35-15-L00866_KAYAKÖY İÇME SUYU L07_72307059</t>
  </si>
  <si>
    <t>11.02.2021 18:16:26</t>
  </si>
  <si>
    <t>11.02.2021 18:32:15</t>
  </si>
  <si>
    <t>KEMALİYE DM (TR-1) 45-73-M00150_JANDARMA M06_66715927</t>
  </si>
  <si>
    <t>11.02.2021 23:54:41</t>
  </si>
  <si>
    <t>12.02.2021 00:39:34</t>
  </si>
  <si>
    <t>K-3053 35-03-K03053_944684841_944684841</t>
  </si>
  <si>
    <t>11.02.2021 18:39:02</t>
  </si>
  <si>
    <t>11.02.2021 21:20:19</t>
  </si>
  <si>
    <t>SARIAHMETLİ TR-1 45-71-M01701_43176097_56385330_56385330</t>
  </si>
  <si>
    <t>11.02.2021 19:57:02</t>
  </si>
  <si>
    <t>12.02.2021 00:02:13</t>
  </si>
  <si>
    <t>K-2530 35-02-K02530_C_56369536_56369536</t>
  </si>
  <si>
    <t>11.02.2021 23:09:50</t>
  </si>
  <si>
    <t>12.02.2021 00:18:41</t>
  </si>
  <si>
    <t>TR-10 BABACAN 35-19-L00010_5843990_56375066_56375066</t>
  </si>
  <si>
    <t>11.02.2021 19:51:12</t>
  </si>
  <si>
    <t>12.02.2021 00:40:06</t>
  </si>
  <si>
    <t>TR-292 (İM-1/TR-2) 35-19-L00292_50031814 D04_50032195</t>
  </si>
  <si>
    <t>11.02.2021 11:16:10</t>
  </si>
  <si>
    <t>11.02.2021 19:48:23</t>
  </si>
  <si>
    <t>SİNANCILAR KÖYÜ TR-1 35-27-L00259_B_56382431_56382431</t>
  </si>
  <si>
    <t>11.02.2021 03:33:15</t>
  </si>
  <si>
    <t>11.02.2021 04:48:07</t>
  </si>
  <si>
    <t>KARABURUN İM 35-21-A00001_TR-1 - GERİLİM-ÖLÇÜ L01_2062908</t>
  </si>
  <si>
    <t>11.02.2021 21:38:26</t>
  </si>
  <si>
    <t>11.02.2021 21:52:33</t>
  </si>
  <si>
    <t>YELKİ TR-20 35-10-L00020_ KÖYLER L03_50105689</t>
  </si>
  <si>
    <t>11.02.2021 22:17:21</t>
  </si>
  <si>
    <t>11.02.2021 22:49:49</t>
  </si>
  <si>
    <t>MENEMEN TR-243 35-28-M00553_6357225_56362663_56362663</t>
  </si>
  <si>
    <t>11.02.2021 13:48:57</t>
  </si>
  <si>
    <t>11.02.2021 18:36:50</t>
  </si>
  <si>
    <t>GRUPKENT KÖK 35-30-M00200_GRUPKENT M02_72066321</t>
  </si>
  <si>
    <t>11.02.2021 22:55:04</t>
  </si>
  <si>
    <t>11.02.2021 23:22:58</t>
  </si>
  <si>
    <t>NURİYE TR-1 45-80-M00118_956564309_956564309</t>
  </si>
  <si>
    <t>11.02.2021 09:04:00</t>
  </si>
  <si>
    <t>11.02.2021 10:46:18</t>
  </si>
  <si>
    <t>SÜLEYMANKÖY TR-1 45-72-L00507_Ayırıcı H01_2068774</t>
  </si>
  <si>
    <t>11.02.2021 16:01:07</t>
  </si>
  <si>
    <t>11.02.2021 18:18:44</t>
  </si>
  <si>
    <t>TR-52 45-78-L00052_953248307_953248307</t>
  </si>
  <si>
    <t>11.02.2021 15:41:28</t>
  </si>
  <si>
    <t>11.02.2021 17:26:44</t>
  </si>
  <si>
    <t>KARAKUZU TR-1 35-17-M00466_6109980_56355926_56355926</t>
  </si>
  <si>
    <t>11.02.2021 09:43:00</t>
  </si>
  <si>
    <t>11.02.2021 11:03:01</t>
  </si>
  <si>
    <t>TR-1/40 45-83-M00040_TR-1/1 M03_2096925</t>
  </si>
  <si>
    <t>11.02.2021 12:51:20</t>
  </si>
  <si>
    <t>11.02.2021 13:24:11</t>
  </si>
  <si>
    <t>KİLLİK TR-12 45-73-M00351_B_56400605_56400605</t>
  </si>
  <si>
    <t>11.02.2021 09:16:00</t>
  </si>
  <si>
    <t>11.02.2021 11:08:57</t>
  </si>
  <si>
    <t>AYVATLAR TR-1 45-77-L00128_DIREK TIPI TRAFO HUCRESI H01_2056360</t>
  </si>
  <si>
    <t>11.02.2021 13:53:00</t>
  </si>
  <si>
    <t>11.02.2021 14:43:19</t>
  </si>
  <si>
    <t>GÖKÇEKÖY TURGUTREİS TR-1 45-80-L00180_45-80-L00180_2361965</t>
  </si>
  <si>
    <t>11.02.2021 12:03:50</t>
  </si>
  <si>
    <t>11.02.2021 13:25:35</t>
  </si>
  <si>
    <t>M-362 35-09-M00362_M-447 M03_47555429</t>
  </si>
  <si>
    <t>11.02.2021 20:46:48</t>
  </si>
  <si>
    <t>11.02.2021 21:37:26</t>
  </si>
  <si>
    <t>K-1854 35-07-K01854_A_56374124_56374124</t>
  </si>
  <si>
    <t>11.02.2021 22:56:57</t>
  </si>
  <si>
    <t>12.02.2021 04:09:06</t>
  </si>
  <si>
    <t>HAMZABEYLİ TR-1 45-71-M01771_A_56352563_56352563</t>
  </si>
  <si>
    <t>11.02.2021 16:05:20</t>
  </si>
  <si>
    <t>12.02.2021 00:59:46</t>
  </si>
  <si>
    <t>M-2486 DADAŞKENT TR-2 35-10-M02486_35-10-M02486_50112829</t>
  </si>
  <si>
    <t>11.02.2021 08:43:00</t>
  </si>
  <si>
    <t>11.02.2021 11:11:46</t>
  </si>
  <si>
    <t>M-1485 35-01-M01485_B_56381883_56381883</t>
  </si>
  <si>
    <t>AG Hatta Yabancı Cisim</t>
  </si>
  <si>
    <t>11.02.2021 14:36:25</t>
  </si>
  <si>
    <t>11.02.2021 16:31:20</t>
  </si>
  <si>
    <t>M-2188 KARAAĞAÇ TR-1 35-03-M02188_910609453_910609453</t>
  </si>
  <si>
    <t>11.02.2021 20:28:04</t>
  </si>
  <si>
    <t>12.02.2021 03:02:42</t>
  </si>
  <si>
    <t>11.02.2021 23:31:46</t>
  </si>
  <si>
    <t>12.02.2021 00:13:00</t>
  </si>
  <si>
    <t>BAŞIBÜYÜK KIRLILAR TR-1 45-77-L00229_DIREK TIPI TRAFO HUCRESI H01_2055397</t>
  </si>
  <si>
    <t>11.02.2021 10:48:00</t>
  </si>
  <si>
    <t>11.02.2021 17:25:53</t>
  </si>
  <si>
    <t>KARABURUN TR-16 35-21-L00016_B_56357700_56357700</t>
  </si>
  <si>
    <t>11.02.2021 18:42:27</t>
  </si>
  <si>
    <t>11.02.2021 19:22:19</t>
  </si>
  <si>
    <t>DM-18/04 45-71-M00259_DM-18 (UNCU BOZKÖY) M03_2077656</t>
  </si>
  <si>
    <t>11.02.2021 15:41:10</t>
  </si>
  <si>
    <t>11.02.2021 16:04:52</t>
  </si>
  <si>
    <t>BADEMLİ TR-1 DM 35-15-L01010_BIÇAKÇI-OVACIK L09_67544256</t>
  </si>
  <si>
    <t>11.02.2021 09:16:15</t>
  </si>
  <si>
    <t>11.02.2021 17:23:40</t>
  </si>
  <si>
    <t>TR-309 35-19-L00360_956672414_956672414</t>
  </si>
  <si>
    <t>11.02.2021 14:09:37</t>
  </si>
  <si>
    <t>11.02.2021 18:26:05</t>
  </si>
  <si>
    <t>TR-62 35-19-L00062_956675500_956675500</t>
  </si>
  <si>
    <t>11.02.2021 20:01:06</t>
  </si>
  <si>
    <t>11.02.2021 22:06:23</t>
  </si>
  <si>
    <t>BEYOBA TR-5 45-72-M00423_B_56394327_56394327</t>
  </si>
  <si>
    <t>11.02.2021 18:02:25</t>
  </si>
  <si>
    <t>11.02.2021 21:55:56</t>
  </si>
  <si>
    <t>L-437 ŞEHİTLİK 35-18-L00437_L-295 L01_2337307</t>
  </si>
  <si>
    <t>OG Direk Yıkılması</t>
  </si>
  <si>
    <t>11.02.2021 21:28:51</t>
  </si>
  <si>
    <t>11.02.2021 23:58:47</t>
  </si>
  <si>
    <t>K-808 35-01-K00808_C_56378998_56378998</t>
  </si>
  <si>
    <t>11.02.2021 09:10:41</t>
  </si>
  <si>
    <t>11.02.2021 14:08:09</t>
  </si>
  <si>
    <t>ALAÇATI TM 35-18-A00005_URLA-1 M09_2311010</t>
  </si>
  <si>
    <t>OG Atlama(Jumper) Arızası</t>
  </si>
  <si>
    <t>11.02.2021 11:33:00</t>
  </si>
  <si>
    <t>11.02.2021 12:31:14</t>
  </si>
  <si>
    <t>FUAR İM 35-01-A00003_KÜLTÜRPARK K14_2306361</t>
  </si>
  <si>
    <t>11.02.2021 04:31:05</t>
  </si>
  <si>
    <t>11.02.2021 06:58:50</t>
  </si>
  <si>
    <t>M-611 (DM-4/23) 35-17-M00611_95000596554_95000596554</t>
  </si>
  <si>
    <t>11.02.2021 17:18:36</t>
  </si>
  <si>
    <t>11.02.2021 18:14:21</t>
  </si>
  <si>
    <t>TR-147 35-19-L00147_95000479112_95000479112</t>
  </si>
  <si>
    <t>11.02.2021 14:40:23</t>
  </si>
  <si>
    <t>11.02.2021 21:47:03</t>
  </si>
  <si>
    <t>ŞERİTLİ SÖĞÜT ÇAYI TR 45-77-L00242_DIREK TIPI TRAFO HUCRESI H01_2054071</t>
  </si>
  <si>
    <t>11.02.2021 11:06:49</t>
  </si>
  <si>
    <t>11.02.2021 11:47:28</t>
  </si>
  <si>
    <t>AKKEÇİLİ KÖK 45-73-M00239_AKKEÇİLİ M03_72035008</t>
  </si>
  <si>
    <t>11.02.2021 11:52:41</t>
  </si>
  <si>
    <t>11.02.2021 11:53:00</t>
  </si>
  <si>
    <t>CERİTLER TR-1 35-31-L00117_956588779_956588779</t>
  </si>
  <si>
    <t>11.02.2021 14:10:50</t>
  </si>
  <si>
    <t>11.02.2021 15:57:16</t>
  </si>
  <si>
    <t>KAYAKÖY DM 35-15-L00866_İLKKURŞUN L05_72307054</t>
  </si>
  <si>
    <t>11.02.2021 09:48:10</t>
  </si>
  <si>
    <t>11.02.2021 18:18:14</t>
  </si>
  <si>
    <t>K-3903 35-04-K03903_35-04-K03903_2375045</t>
  </si>
  <si>
    <t>11.02.2021 10:19:41</t>
  </si>
  <si>
    <t>11.02.2021 10:43:39</t>
  </si>
  <si>
    <t>TR-85 35-19-L00085_956684778_956684778</t>
  </si>
  <si>
    <t>11.02.2021 13:52:28</t>
  </si>
  <si>
    <t>11.02.2021 21:05:49</t>
  </si>
  <si>
    <t>SÜLEYMAN TR-3/A 45-72-L00316_965990949_965990949</t>
  </si>
  <si>
    <t>11.02.2021 16:55:11</t>
  </si>
  <si>
    <t>11.02.2021 20:08:00</t>
  </si>
  <si>
    <t>ASARLIK TR-8 35-28-M00182_953377214_953377214</t>
  </si>
  <si>
    <t>11.02.2021 22:19:30</t>
  </si>
  <si>
    <t>12.02.2021 03:32:32</t>
  </si>
  <si>
    <t>_49655684_56391209_56391209</t>
  </si>
  <si>
    <t>11.02.2021 18:43:11</t>
  </si>
  <si>
    <t>11.02.2021 19:27:26</t>
  </si>
  <si>
    <t>11.02.2021 17:51:10</t>
  </si>
  <si>
    <t>11.02.2021 20:41:59</t>
  </si>
  <si>
    <t>L-55 ÖZMET 35-14-L00055_956640137_956640137</t>
  </si>
  <si>
    <t>11.02.2021 15:40:17</t>
  </si>
  <si>
    <t>11.02.2021 16:40:39</t>
  </si>
  <si>
    <t>DEMİRTAŞ KÖK 35-30-M00149_DELİKTAŞ M05_72078606</t>
  </si>
  <si>
    <t>11.02.2021 22:22:06</t>
  </si>
  <si>
    <t>11.02.2021 22:51:42</t>
  </si>
  <si>
    <t>EMİRLİ TR-7 35-15-L00636_A_56369759_56369759</t>
  </si>
  <si>
    <t>11.02.2021 08:47:00</t>
  </si>
  <si>
    <t>11.02.2021 14:42:05</t>
  </si>
  <si>
    <t>AYRANCILAR DM-2/18 35-26-M00821_DM-3/19 M01_53077923</t>
  </si>
  <si>
    <t>11.02.2021 21:51:45</t>
  </si>
  <si>
    <t>11.02.2021 22:30:31</t>
  </si>
  <si>
    <t>M-32 CUMHURİYET 35-25-M00103_C_56355610_56355610</t>
  </si>
  <si>
    <t>11.02.2021 16:10:00</t>
  </si>
  <si>
    <t>11.02.2021 18:17:15</t>
  </si>
  <si>
    <t>K-1142 35-01-K01142_912005278_912005278</t>
  </si>
  <si>
    <t>11.02.2021 07:23:00</t>
  </si>
  <si>
    <t>11.02.2021 10:12:26</t>
  </si>
  <si>
    <t>YENİFOÇA TR-24 35-23-M00024_950426666_950426666</t>
  </si>
  <si>
    <t>11.02.2021 15:24:46</t>
  </si>
  <si>
    <t>11.02.2021 16:49:12</t>
  </si>
  <si>
    <t>M-1222 35-01-M01222_913619871_913619871</t>
  </si>
  <si>
    <t>11.02.2021 08:23:00</t>
  </si>
  <si>
    <t>11.02.2021 12:07:52</t>
  </si>
  <si>
    <t>L-433 ATİLLA BAYIR TRAFO 35-18-L00433_9108675_56372629_56372629</t>
  </si>
  <si>
    <t>11.02.2021 09:12:00</t>
  </si>
  <si>
    <t>11.02.2021 14:20:45</t>
  </si>
  <si>
    <t>URGANLI TR-3 45-83-M00571_DIREK TIPI TRAFO HUCRESI H01_2107448</t>
  </si>
  <si>
    <t>11.02.2021 13:01:51</t>
  </si>
  <si>
    <t>11.02.2021 15:23:14</t>
  </si>
  <si>
    <t>TR-1/10 45-72-M00010_C_56392594_56392594</t>
  </si>
  <si>
    <t>11.02.2021 11:46:56</t>
  </si>
  <si>
    <t>11.02.2021 13:09:27</t>
  </si>
  <si>
    <t>BOYNUYOĞUN KÖK 35-29-L00051_DM-1 L07_72215396</t>
  </si>
  <si>
    <t>11.02.2021 23:04:51</t>
  </si>
  <si>
    <t>11.02.2021 23:11:01</t>
  </si>
  <si>
    <t>EMİRALEM TR-5 35-28-M00501_D_56377640_56377640</t>
  </si>
  <si>
    <t>11.02.2021 13:00:09</t>
  </si>
  <si>
    <t>11.02.2021 17:51:48</t>
  </si>
  <si>
    <t>ALÇUK TM 35-17-A00001_HatBaşıAyırıcı_53133516 M30_53133516</t>
  </si>
  <si>
    <t>11.02.2021 19:03:07</t>
  </si>
  <si>
    <t>11.02.2021 22:48:28</t>
  </si>
  <si>
    <t>M-1302 35-09-M01302_913622096_913622096</t>
  </si>
  <si>
    <t>11.02.2021 10:16:45</t>
  </si>
  <si>
    <t>11.02.2021 11:14:54</t>
  </si>
  <si>
    <t>M-873 35-02-M00873_DIREK TIPI TRAFO HUCRESI H01_2038676</t>
  </si>
  <si>
    <t>OG Klemens Arızası</t>
  </si>
  <si>
    <t>11.02.2021 18:29:22</t>
  </si>
  <si>
    <t>11.02.2021 23:17:13</t>
  </si>
  <si>
    <t>KEMALİYE TR-10 45-73-M00156_45-73-M00156_2354014</t>
  </si>
  <si>
    <t>11.02.2021 09:50:07</t>
  </si>
  <si>
    <t>11.02.2021 10:29:52</t>
  </si>
  <si>
    <t>SARIGÖL DM 45-79-M00069_SELİMİYE FİDERİ M18_2076606</t>
  </si>
  <si>
    <t>11.02.2021 14:31:46</t>
  </si>
  <si>
    <t>11.02.2021 14:57:51</t>
  </si>
  <si>
    <t>L-224 SİBAM EVLERİ 35-18-L00224_12048236_56376389_56376389</t>
  </si>
  <si>
    <t>11.02.2021 17:24:14</t>
  </si>
  <si>
    <t>11.02.2021 19:01:32</t>
  </si>
  <si>
    <t>DANIŞKENT SİTESİ 35-30-M00053_B_56352686_56352686</t>
  </si>
  <si>
    <t>11.02.2021 23:27:22</t>
  </si>
  <si>
    <t>12.02.2021 09:41:58</t>
  </si>
  <si>
    <t>ÜNİVERSİTE TM 35-02-A00008_ÜNİVERSİTE-3 K31_2062766</t>
  </si>
  <si>
    <t>11.02.2021 11:04:11</t>
  </si>
  <si>
    <t>11.02.2021 12:08:46</t>
  </si>
  <si>
    <t>11.02.2021 13:28:13</t>
  </si>
  <si>
    <t>11.02.2021 14:26:50</t>
  </si>
  <si>
    <t>K-2378 35-03-K02378_910792719_910792719</t>
  </si>
  <si>
    <t>11.02.2021 12:30:40</t>
  </si>
  <si>
    <t>11.02.2021 14:22:26</t>
  </si>
  <si>
    <t>ASARLIK TR-6 35-28-M00177_953376119_953376119</t>
  </si>
  <si>
    <t>11.02.2021 20:10:51</t>
  </si>
  <si>
    <t>11.02.2021 21:24:05</t>
  </si>
  <si>
    <t>K-2318 35-01-K02318_35-01-K02318_2352450</t>
  </si>
  <si>
    <t>11.02.2021 08:53:02</t>
  </si>
  <si>
    <t>11.02.2021 10:48:40</t>
  </si>
  <si>
    <t>TR-142 YAĞCILAR KÖK 35-19-M00142_YAĞCILAR M01_72114523</t>
  </si>
  <si>
    <t>11.02.2021 22:27:38</t>
  </si>
  <si>
    <t>12.02.2021 00:14:52</t>
  </si>
  <si>
    <t>SİNANCILAR KÖYÜ TR-1 35-27-L00259_A_56382428_56382428</t>
  </si>
  <si>
    <t>11.02.2021 07:46:52</t>
  </si>
  <si>
    <t>11.02.2021 14:49:30</t>
  </si>
  <si>
    <t>K-3711 35-03-K03711_35-03-K03711_41951464</t>
  </si>
  <si>
    <t>11.02.2021 16:24:04</t>
  </si>
  <si>
    <t>11.02.2021 16:59:47</t>
  </si>
  <si>
    <t>SULTAN YAYLASI TR-1 45-71-M01766_915774139_915774139</t>
  </si>
  <si>
    <t>11.02.2021 08:54:29</t>
  </si>
  <si>
    <t>11.02.2021 13:23:07</t>
  </si>
  <si>
    <t>KARABURUN MERKEZ DM 35-21-L00002_KARABURUN TR-4/18 İSKELE L04_72170454</t>
  </si>
  <si>
    <t>11.02.2021 21:45:01</t>
  </si>
  <si>
    <t>11.02.2021 22:06:59</t>
  </si>
  <si>
    <t>11.02.2021 20:04:46</t>
  </si>
  <si>
    <t>11.02.2021 20:46:10</t>
  </si>
  <si>
    <t>TR-1-4/4 ESKİ SİNEMAN KABİN 35-20-L00027_955195125_955195125</t>
  </si>
  <si>
    <t>11.02.2021 17:06:43</t>
  </si>
  <si>
    <t>11.02.2021 18:48:37</t>
  </si>
  <si>
    <t>_11331095_56371228_56371228</t>
  </si>
  <si>
    <t>11.02.2021 21:11:00</t>
  </si>
  <si>
    <t>11.02.2021 21:44:23</t>
  </si>
  <si>
    <t>M-1951 35-09-M01951_97650387_97650387</t>
  </si>
  <si>
    <t>11.02.2021 23:57:55</t>
  </si>
  <si>
    <t>12.02.2021 00:29:38</t>
  </si>
  <si>
    <t>TR-17 45-77-L00017_TR-22 L05_2107681</t>
  </si>
  <si>
    <t>11.02.2021 10:03:10</t>
  </si>
  <si>
    <t>11.02.2021 11:44:57</t>
  </si>
  <si>
    <t>TR-9 35-32-L00009_A_56391779_56391779</t>
  </si>
  <si>
    <t>11.02.2021 09:59:00</t>
  </si>
  <si>
    <t>11.02.2021 12:59:10</t>
  </si>
  <si>
    <t>11.02.2021 19:32:45</t>
  </si>
  <si>
    <t>11.02.2021 21:03:36</t>
  </si>
  <si>
    <t>TİRE TR-4 35-29-L00004_ESKİ İM BİNASI L01_66160707</t>
  </si>
  <si>
    <t>11.02.2021 09:13:25</t>
  </si>
  <si>
    <t>11.02.2021 09:13:40</t>
  </si>
  <si>
    <t>TR-66 45-78-L00066_49415225 tr66/c2_49409161</t>
  </si>
  <si>
    <t>11.02.2021 16:00:06</t>
  </si>
  <si>
    <t>11.02.2021 18:10:32</t>
  </si>
  <si>
    <t>ÇAYLI TR-10 35-15-L00203_B_56368954_56368954</t>
  </si>
  <si>
    <t>11.02.2021 15:13:29</t>
  </si>
  <si>
    <t>11.02.2021 18:31:58</t>
  </si>
  <si>
    <t>M-1037 35-04-M01037_C_56379783_56379783</t>
  </si>
  <si>
    <t>11.02.2021 15:53:55</t>
  </si>
  <si>
    <t>11.02.2021 17:34:43</t>
  </si>
  <si>
    <t>K-966 35-02-K00966_K-4041 K01_2035747</t>
  </si>
  <si>
    <t>11.02.2021 11:55:05</t>
  </si>
  <si>
    <t>11.02.2021 14:57:58</t>
  </si>
  <si>
    <t>M-2873 35-04-M02873_ M03_76972140</t>
  </si>
  <si>
    <t>11.02.2021 18:03:10</t>
  </si>
  <si>
    <t>ALİBEYLİ DM 45-80-M00064_HALİTPAŞA DM-ÖLÇÜ M01_72190759</t>
  </si>
  <si>
    <t>11.02.2021 23:52:06</t>
  </si>
  <si>
    <t>11.02.2021 23:52:31</t>
  </si>
  <si>
    <t>OĞLANANASI TR-3 35-22-M00257_955257435_955257435</t>
  </si>
  <si>
    <t>11.02.2021 14:22:03</t>
  </si>
  <si>
    <t>11.02.2021 19:41:43</t>
  </si>
  <si>
    <t>K-4806 35-01-K04806_910215239_910215239</t>
  </si>
  <si>
    <t>11.02.2021 20:25:14</t>
  </si>
  <si>
    <t>11.02.2021 22:22:11</t>
  </si>
  <si>
    <t>NURİYE DM 45-80-M00090_AKHİSAR-1(İZSU) M08_72194610</t>
  </si>
  <si>
    <t>11.02.2021 10:44:00</t>
  </si>
  <si>
    <t>11.02.2021 11:44:56</t>
  </si>
  <si>
    <t>K-3027 35-10-K03027_35-10-K03027_47730219</t>
  </si>
  <si>
    <t>11.02.2021 09:13:05</t>
  </si>
  <si>
    <t>11.02.2021 10:17:13</t>
  </si>
  <si>
    <t>SARIGÖL DM 45-79-M00069_ESKİ KÖYLER FİDERİ M05_2076621</t>
  </si>
  <si>
    <t>11.02.2021 09:26:00</t>
  </si>
  <si>
    <t>11.02.2021 17:00:00</t>
  </si>
  <si>
    <t>IŞIKLAR KÖK-1 45-82-M00134_IŞIKLAR-1 M03_72198805</t>
  </si>
  <si>
    <t>11.02.2021 22:45:51</t>
  </si>
  <si>
    <t>11.02.2021 23:15:00</t>
  </si>
  <si>
    <t>K-4591 35-10-K04591_35-10-K04591_47741602</t>
  </si>
  <si>
    <t>11.02.2021 14:37:09</t>
  </si>
  <si>
    <t>11.02.2021 15:18:59</t>
  </si>
  <si>
    <t>TR-10 BABACAN 35-19-L00010_8029982_56375032_56375032</t>
  </si>
  <si>
    <t>11.02.2021 20:28:44</t>
  </si>
  <si>
    <t>11.02.2021 23:47:59</t>
  </si>
  <si>
    <t>DEMİRCİLİ DM 35-15-L00895_SEYREKLİ L07_2115253</t>
  </si>
  <si>
    <t>11.02.2021 09:01:30</t>
  </si>
  <si>
    <t>11.02.2021 16:38:43</t>
  </si>
  <si>
    <t>K-1735 35-04-K01735_B_56371222_56371222</t>
  </si>
  <si>
    <t>11.02.2021 09:16:21</t>
  </si>
  <si>
    <t>11.02.2021 10:58:19</t>
  </si>
  <si>
    <t>SARUHANLI TR-12 45-80-M00012_956562580_956562580</t>
  </si>
  <si>
    <t>11.02.2021 22:01:55</t>
  </si>
  <si>
    <t>12.02.2021 01:42:51</t>
  </si>
  <si>
    <t>YENİKÖY TR-5 35-22-M00272_950190788_950190788</t>
  </si>
  <si>
    <t>11.02.2021 18:35:25</t>
  </si>
  <si>
    <t>11.02.2021 20:13:58</t>
  </si>
  <si>
    <t>M-1204 35-10-M01204_912519702_912519702</t>
  </si>
  <si>
    <t>11.02.2021 23:07:07</t>
  </si>
  <si>
    <t>12.02.2021 00:59:22</t>
  </si>
  <si>
    <t>TEKKE AZİZ YILMAZ GRB. TR-5 35-15-L00127_A_56368969_56368969</t>
  </si>
  <si>
    <t>11.02.2021 12:03:02</t>
  </si>
  <si>
    <t>11.02.2021 13:41:47</t>
  </si>
  <si>
    <t>EMİRALEM TR-2 35-28-M00228_95000016921_95000016921</t>
  </si>
  <si>
    <t>11.02.2021 19:50:17</t>
  </si>
  <si>
    <t>11.02.2021 20:31:56</t>
  </si>
  <si>
    <t>ALİ TUNCEL SLM TR 35-26-L00351_DIREK TIPI TRAFO HUCRESI H01_2039786</t>
  </si>
  <si>
    <t>11.02.2021 02:08:24</t>
  </si>
  <si>
    <t>11.02.2021 03:23:02</t>
  </si>
  <si>
    <t>ORTA MAHALLE M-2 35-25-M00109_955257968_955257968</t>
  </si>
  <si>
    <t>11.02.2021 15:51:06</t>
  </si>
  <si>
    <t>11.02.2021 18:32:47</t>
  </si>
  <si>
    <t>YAĞLAR TR-3 35-31-L00421_DIREK TIPI TRAFO HUCRESI H01_2064550</t>
  </si>
  <si>
    <t>OG Trafo Kademe Ayarı</t>
  </si>
  <si>
    <t>11.02.2021 00:11:00</t>
  </si>
  <si>
    <t>11.02.2021 01:00:38</t>
  </si>
  <si>
    <t>MURADİYE TR-10 45-71-M02143_C_60984290_60984290</t>
  </si>
  <si>
    <t>11.02.2021 08:33:00</t>
  </si>
  <si>
    <t>11.02.2021 12:16:30</t>
  </si>
  <si>
    <t>YENİ FOÇA TR-26 35-23-M00026_950426230_950426230</t>
  </si>
  <si>
    <t>AG Box / Sdk Abone Çıkış Faz Sigorta Atığı</t>
  </si>
  <si>
    <t>11.02.2021 14:52:54</t>
  </si>
  <si>
    <t>11.02.2021 16:00:41</t>
  </si>
  <si>
    <t>ÇANAKÇI KÖK 45-79-M00194_ÇİMENTEPE YENİKÖY M01_67098847</t>
  </si>
  <si>
    <t>11.02.2021 09:04:04</t>
  </si>
  <si>
    <t>11.02.2021 09:26:38</t>
  </si>
  <si>
    <t>SOMA TR-17/3 45-82-M00114_C_56404936_56404936</t>
  </si>
  <si>
    <t>11.02.2021 13:50:46</t>
  </si>
  <si>
    <t>11.02.2021 14:32:50</t>
  </si>
  <si>
    <t>11.02.2021 14:28:02</t>
  </si>
  <si>
    <t>11.02.2021 16:52:47</t>
  </si>
  <si>
    <t>11.02.2021 16:47:56</t>
  </si>
  <si>
    <t>11.02.2021 16:56:48</t>
  </si>
  <si>
    <t>AKHİSAR TM 45-72-A00006_GÖRDES M05_2313118</t>
  </si>
  <si>
    <t>11.02.2021 09:26:49</t>
  </si>
  <si>
    <t>11.02.2021 15:37:12</t>
  </si>
  <si>
    <t>M-331 35-02-M00331_910074601_910074601</t>
  </si>
  <si>
    <t>11.02.2021 18:09:02</t>
  </si>
  <si>
    <t>11.02.2021 22:01:18</t>
  </si>
  <si>
    <t>EMİRALEM TR-18 KÖK 35-28-M00239_EMİRALEM TR-15 M04_66567533</t>
  </si>
  <si>
    <t>12.02.2021 02:34:24</t>
  </si>
  <si>
    <t>M-163 35-18-M00163__72372726_72372726</t>
  </si>
  <si>
    <t>11.02.2021 09:35:44</t>
  </si>
  <si>
    <t>11.02.2021 14:56:40</t>
  </si>
  <si>
    <t>GÜMÜLDÜR M-32 35-25-M00032_B_56357867_56357867</t>
  </si>
  <si>
    <t>11.02.2021 21:46:53</t>
  </si>
  <si>
    <t>11.02.2021 22:47:13</t>
  </si>
  <si>
    <t>YAHŞELLİ KÖK 35-28-M00293_EMİRALEM M03_66582307</t>
  </si>
  <si>
    <t>11.02.2021 22:43:26</t>
  </si>
  <si>
    <t>11.02.2021 23:15:27</t>
  </si>
  <si>
    <t>KİLLİK TR-10 45-73-M00850_45-73-M00850_2353463</t>
  </si>
  <si>
    <t>11.02.2021 18:40:47</t>
  </si>
  <si>
    <t>11.02.2021 19:22:11</t>
  </si>
  <si>
    <t>TR-6 35-15-M00006_950359351_950359351</t>
  </si>
  <si>
    <t>11.02.2021 11:27:00</t>
  </si>
  <si>
    <t>11.02.2021 11:38:09</t>
  </si>
  <si>
    <t>YAHŞİBEY TR-1 35-30-L00106_A_60982150_60982150</t>
  </si>
  <si>
    <t>11.02.2021 15:02:00</t>
  </si>
  <si>
    <t>11.02.2021 16:02:40</t>
  </si>
  <si>
    <t>K-111 35-04-K00111_A A1B_5780468</t>
  </si>
  <si>
    <t>11.02.2021 13:05:09</t>
  </si>
  <si>
    <t>11.02.2021 14:29:00</t>
  </si>
  <si>
    <t>FOÇA TR-14 35-23-L00014__72410454_72410454</t>
  </si>
  <si>
    <t>11.02.2021 19:40:01</t>
  </si>
  <si>
    <t>11.02.2021 21:34:09</t>
  </si>
  <si>
    <t>SAKARLI KÖK 45-76-M00046_KOCAİSKAN M03_72214509</t>
  </si>
  <si>
    <t>11.02.2021 22:16:26</t>
  </si>
  <si>
    <t>11.02.2021 22:20:06</t>
  </si>
  <si>
    <t>AŞAĞI KIZILCA TR-4 35-27-L00340_913573067_913573067</t>
  </si>
  <si>
    <t>11.02.2021 13:32:41</t>
  </si>
  <si>
    <t>11.02.2021 18:05:20</t>
  </si>
  <si>
    <t>M-3184 35-02-M03184_913199846_913199846</t>
  </si>
  <si>
    <t>11.02.2021 14:17:43</t>
  </si>
  <si>
    <t>11.02.2021 16:39:51</t>
  </si>
  <si>
    <t>ASARLIK TR-1 35-28-M00167_953376391_953376391</t>
  </si>
  <si>
    <t>11.02.2021 09:09:47</t>
  </si>
  <si>
    <t>11.02.2021 10:32:34</t>
  </si>
  <si>
    <t>M-163 35-18-M00163_950444248_950444248</t>
  </si>
  <si>
    <t>11.02.2021 17:29:20</t>
  </si>
  <si>
    <t>11.02.2021 18:18:47</t>
  </si>
  <si>
    <t>AZİZ ÇELİKDOĞAN TARIMSAL SULAMA TR-1 45-83-M00345_48010411_56401776_56401776</t>
  </si>
  <si>
    <t>AG İzolatör Arızası</t>
  </si>
  <si>
    <t>11.02.2021 16:11:52</t>
  </si>
  <si>
    <t>11.02.2021 20:44:26</t>
  </si>
  <si>
    <t>YENİ ORHANLI M-87 35-14-M00087_956638141_956638141</t>
  </si>
  <si>
    <t>11.02.2021 12:43:31</t>
  </si>
  <si>
    <t>11.02.2021 13:20:22</t>
  </si>
  <si>
    <t>DOLAYLAR TR-1 35-15-L00743_950351202_950351202</t>
  </si>
  <si>
    <t>11.02.2021 16:15:37</t>
  </si>
  <si>
    <t>11.02.2021 20:40:06</t>
  </si>
  <si>
    <t>GÜLENYAKA ÇAMLIK MAH. TR-3 45-73-M00518_A_56386457_56386457</t>
  </si>
  <si>
    <t>11.02.2021 10:08:14</t>
  </si>
  <si>
    <t>11.02.2021 13:40:34</t>
  </si>
  <si>
    <t>K-3812 35-03-K03812_35-03-K03812_41914697</t>
  </si>
  <si>
    <t>11.02.2021 15:57:00</t>
  </si>
  <si>
    <t>11.02.2021 16:08:31</t>
  </si>
  <si>
    <t>KARABÖRGLÜ TR-3 45-72-L00176_A_56392949_56392949</t>
  </si>
  <si>
    <t>11.02.2021 18:50:50</t>
  </si>
  <si>
    <t>11.02.2021 20:35:56</t>
  </si>
  <si>
    <t>K-1717 35-03-K01717_910307553_910307553</t>
  </si>
  <si>
    <t>11.02.2021 20:43:24</t>
  </si>
  <si>
    <t>11.02.2021 22:11:22</t>
  </si>
  <si>
    <t>YAĞCILAR TR-1 35-19-M00226_A_56377713_56377713</t>
  </si>
  <si>
    <t>11.02.2021 15:39:08</t>
  </si>
  <si>
    <t>11.02.2021 18:20:31</t>
  </si>
  <si>
    <t>K-808 35-01-K00808_911609474_911609474</t>
  </si>
  <si>
    <t>11.02.2021 17:43:56</t>
  </si>
  <si>
    <t>11.02.2021 19:00:40</t>
  </si>
  <si>
    <t>11.02.2021 15:43:33</t>
  </si>
  <si>
    <t>11.02.2021 16:08:17</t>
  </si>
  <si>
    <t>11.02.2021 19:18:20</t>
  </si>
  <si>
    <t>11.02.2021 19:42:34</t>
  </si>
  <si>
    <t>L-300 DM 35-18-L00300_L-454 L10_2329803</t>
  </si>
  <si>
    <t>11.02.2021 22:48:45</t>
  </si>
  <si>
    <t>12.02.2021 00:18:44</t>
  </si>
  <si>
    <t>KÜÇÜKKAYA TR-1 35-10-L00023_915108218_915108218</t>
  </si>
  <si>
    <t>11.02.2021 18:44:54</t>
  </si>
  <si>
    <t>11.02.2021 20:56:57</t>
  </si>
  <si>
    <t>YAĞCILAR KÖK 45-71-M00179_YAĞCILAR M04_72258020</t>
  </si>
  <si>
    <t>11.02.2021 10:05:35</t>
  </si>
  <si>
    <t>11.02.2021 11:21:45</t>
  </si>
  <si>
    <t>TR-293 (İM-1/TR-5) 35-19-L00348_956689836_956689836</t>
  </si>
  <si>
    <t>11.02.2021 15:47:34</t>
  </si>
  <si>
    <t>11.02.2021 20:26:31</t>
  </si>
  <si>
    <t>ÇAMLICA KÖYÜ TR-1 45-71-M01596_95000552101_95000552101</t>
  </si>
  <si>
    <t>11.02.2021 19:32:31</t>
  </si>
  <si>
    <t>11.02.2021 22:15:33</t>
  </si>
  <si>
    <t>11.02.2021 16:07:16</t>
  </si>
  <si>
    <t>11.02.2021 19:03:26</t>
  </si>
  <si>
    <t>ERSAN BUYRUK VE ARK. 35-30-M00153_DIREK TIPI TRAFO HUCRESI H01_2048157</t>
  </si>
  <si>
    <t>11.02.2021 23:41:42</t>
  </si>
  <si>
    <t>12.02.2021 03:17:56</t>
  </si>
  <si>
    <t>11.02.2021 12:54:00</t>
  </si>
  <si>
    <t>11.02.2021 16:00:21</t>
  </si>
  <si>
    <t>TR-1/77 45-72-M00077_TR-1/79 M01_2045668</t>
  </si>
  <si>
    <t>OG Kablo Başlığı Arızası</t>
  </si>
  <si>
    <t>11.02.2021 17:08:36</t>
  </si>
  <si>
    <t>11.02.2021 18:53:15</t>
  </si>
  <si>
    <t>GERELİ KÖYÜ KAVAKKUYU TR 7 35-15-M00224_B_56370001_56370001</t>
  </si>
  <si>
    <t>11.02.2021 13:09:19</t>
  </si>
  <si>
    <t>DM-18/04 45-71-M00259_DM-18/08 M01_2336366</t>
  </si>
  <si>
    <t>11.02.2021 08:45:03</t>
  </si>
  <si>
    <t>11.02.2021 19:59:25</t>
  </si>
  <si>
    <t>TR-2/90 45-83-L00090_95000011166_95000011166</t>
  </si>
  <si>
    <t>11.02.2021 21:11:07</t>
  </si>
  <si>
    <t>11.02.2021 23:24:21</t>
  </si>
  <si>
    <t>K-3458 35-08-K03458_97631158_97631158</t>
  </si>
  <si>
    <t>11.02.2021 06:16:42</t>
  </si>
  <si>
    <t>11.02.2021 08:44:58</t>
  </si>
  <si>
    <t>L-145 DALYAN DM 35-18-L00145_8634283_56370519_56370519</t>
  </si>
  <si>
    <t>11.02.2021 15:03:31</t>
  </si>
  <si>
    <t>11.02.2021 23:49:06</t>
  </si>
  <si>
    <t>KİPA DM 35-26-M00283_LA ŞARAP İDOL ÇIKIŞI M06_66064755</t>
  </si>
  <si>
    <t>11.02.2021 09:16:22</t>
  </si>
  <si>
    <t>11.02.2021 10:24:01</t>
  </si>
  <si>
    <t>TR-12 35-30-L00012_C_56366937_56366937</t>
  </si>
  <si>
    <t>11.02.2021 17:12:23</t>
  </si>
  <si>
    <t>11.02.2021 18:54:22</t>
  </si>
  <si>
    <t>DENİZGİREN TR-1 35-21-L00079_A_56353793_56353793</t>
  </si>
  <si>
    <t>11.02.2021 09:48:27</t>
  </si>
  <si>
    <t>11.02.2021 15:59:28</t>
  </si>
  <si>
    <t>11.02.2021 09:08:03</t>
  </si>
  <si>
    <t>11.02.2021 09:21:00</t>
  </si>
  <si>
    <t>K-1294 35-04-K01294_35-04-K01294_2359159</t>
  </si>
  <si>
    <t>11.02.2021 14:08:07</t>
  </si>
  <si>
    <t>K-1075 35-02-K01075_C_56369853_56369853</t>
  </si>
  <si>
    <t>11.02.2021 17:47:15</t>
  </si>
  <si>
    <t>11.02.2021 20:16:47</t>
  </si>
  <si>
    <t>K-1266 35-07-K01266_C_56367055_56367055</t>
  </si>
  <si>
    <t>11.02.2021 23:11:53</t>
  </si>
  <si>
    <t>12.02.2021 02:41:36</t>
  </si>
  <si>
    <t>DM-13/04(CEMİYET KARŞISI) 45-71-M00057_TR-13/03 M01_72051467</t>
  </si>
  <si>
    <t>11.02.2021 14:50:31</t>
  </si>
  <si>
    <t>11.02.2021 17:13:00</t>
  </si>
  <si>
    <t>DM-1/22 35-29-M00022_35-29-M00022_72202579</t>
  </si>
  <si>
    <t>11.02.2021 18:51:30</t>
  </si>
  <si>
    <t>11.02.2021 20:10:15</t>
  </si>
  <si>
    <t>EMİRALEM TR-7 35-28-M00225_C_56365814_56365814</t>
  </si>
  <si>
    <t>11.02.2021 11:00:00</t>
  </si>
  <si>
    <t>11.02.2021 12:12:14</t>
  </si>
  <si>
    <t>L-260 35-18-L00260_B B05b_5933269</t>
  </si>
  <si>
    <t>11.02.2021 12:00:07</t>
  </si>
  <si>
    <t>11.02.2021 13:52:00</t>
  </si>
  <si>
    <t>KAYAPINAR KÖK 45-71-M02146_KAYAPINAR M06_60777384</t>
  </si>
  <si>
    <t>11.02.2021 22:11:52</t>
  </si>
  <si>
    <t>12.02.2021 03:20:48</t>
  </si>
  <si>
    <t>GÖRDES DM 45-75-M00050_AKHİSAR - ÖLÇÜ M07_2322178</t>
  </si>
  <si>
    <t>11.02.2021 08:49:48</t>
  </si>
  <si>
    <t>11.02.2021 08:50:05</t>
  </si>
  <si>
    <t>L-325 (ALBAYRAK) 35-18-L00325_950449926_950449926</t>
  </si>
  <si>
    <t>11.02.2021 15:09:00</t>
  </si>
  <si>
    <t>11.02.2021 15:52:07</t>
  </si>
  <si>
    <t>SANAYİ TR-7 (DM-10/15) 35-17-M00502_945356102_945356102</t>
  </si>
  <si>
    <t>11.02.2021 19:20:41</t>
  </si>
  <si>
    <t>11.02.2021 19:59:55</t>
  </si>
  <si>
    <t>L-386 TARABYA EVLERİ 35-18-L00386_950438153_950438153</t>
  </si>
  <si>
    <t>11.02.2021 15:45:09</t>
  </si>
  <si>
    <t>11.02.2021 19:57:44</t>
  </si>
  <si>
    <t>DM-4/TR-3 (TR-37) 35-13-L00037_A_56381124_56381124</t>
  </si>
  <si>
    <t>11.02.2021 23:20:18</t>
  </si>
  <si>
    <t>12.02.2021 00:32:34</t>
  </si>
  <si>
    <t>ULUKENT DM-1/16 35-28-M00069_ESKİ KARŞIYAKA M06_66552881</t>
  </si>
  <si>
    <t>11.02.2021 22:26:03</t>
  </si>
  <si>
    <t>12.02.2021 00:46:20</t>
  </si>
  <si>
    <t>DM-2/36 45-71-M00168_B_56404343_56404343</t>
  </si>
  <si>
    <t>11.02.2021 20:01:23</t>
  </si>
  <si>
    <t>12.02.2021 00:01:48</t>
  </si>
  <si>
    <t>ESENDERE TR-1 35-21-L00108_953357241_953357241</t>
  </si>
  <si>
    <t>11.02.2021 10:12:00</t>
  </si>
  <si>
    <t>11.02.2021 11:08:14</t>
  </si>
  <si>
    <t>K-3373 35-10-K03373_35-10-K03373_47797835</t>
  </si>
  <si>
    <t>11.02.2021 22:51:10</t>
  </si>
  <si>
    <t>12.02.2021 00:26:28</t>
  </si>
  <si>
    <t>L-145 DALYAN DM 35-18-L00145_HAVACILAR L03_72052136</t>
  </si>
  <si>
    <t>11.02.2021 21:45:06</t>
  </si>
  <si>
    <t>11.02.2021 22:33:30</t>
  </si>
  <si>
    <t>TR-48 TEKEL 35-19-L00048_D_56394514_56394514</t>
  </si>
  <si>
    <t>11.02.2021 17:59:40</t>
  </si>
  <si>
    <t>BEYDAĞ İM 35-32-A00001_MUTAFLAR L14_2308120</t>
  </si>
  <si>
    <t>OG Atlama Arızası</t>
  </si>
  <si>
    <t>11.02.2021 21:35:37</t>
  </si>
  <si>
    <t>11.02.2021 22:53:46</t>
  </si>
  <si>
    <t>YAYAKENT TR-8 35-24-M00008_A_56354110_56354110</t>
  </si>
  <si>
    <t>11.02.2021 02:41:00</t>
  </si>
  <si>
    <t>11.02.2021 08:35:42</t>
  </si>
  <si>
    <t>ÇAVUŞLAR TR-1 45-79-M00270_945563968_945563968</t>
  </si>
  <si>
    <t>12.02.2021 16:41:12</t>
  </si>
  <si>
    <t>12.02.2021 20:24:24</t>
  </si>
  <si>
    <t>TR-293 (İM-1/TR-5) 35-19-L00348_95000057742_95000057742</t>
  </si>
  <si>
    <t>12.02.2021 17:22:13</t>
  </si>
  <si>
    <t>12.02.2021 19:09:13</t>
  </si>
  <si>
    <t>12.02.2021 14:09:49</t>
  </si>
  <si>
    <t>12.02.2021 16:40:03</t>
  </si>
  <si>
    <t>K-498 35-02-K00498_99720279_99720279</t>
  </si>
  <si>
    <t>12.02.2021 16:28:39</t>
  </si>
  <si>
    <t>12.02.2021 18:04:19</t>
  </si>
  <si>
    <t>TR-147 35-19-L00147_6902003_56354868_56354868</t>
  </si>
  <si>
    <t>12.02.2021 10:45:17</t>
  </si>
  <si>
    <t>12.02.2021 14:39:40</t>
  </si>
  <si>
    <t>M-331 35-02-M00331_35-02-M00331_2377156</t>
  </si>
  <si>
    <t>12.02.2021 08:54:55</t>
  </si>
  <si>
    <t>12.02.2021 14:15:25</t>
  </si>
  <si>
    <t>REMZİ İŞÇİ SLM TR 35-26-L00357_956631634_956631634</t>
  </si>
  <si>
    <t>12.02.2021 20:27:00</t>
  </si>
  <si>
    <t>12.02.2021 21:57:58</t>
  </si>
  <si>
    <t>ÖREN TOPRAK SULAMA TR-9 35-27-M01096_A_72382955_72382955</t>
  </si>
  <si>
    <t>12.02.2021 13:46:05</t>
  </si>
  <si>
    <t>12.02.2021 15:34:10</t>
  </si>
  <si>
    <t>FAHRİ AYDIN SULAMA GRUBU 35-29-M00389_B_56407196_56407196</t>
  </si>
  <si>
    <t>12.02.2021 09:50:24</t>
  </si>
  <si>
    <t>12.02.2021 19:59:59</t>
  </si>
  <si>
    <t>YUKARI AKTEPE KÖYÜ TR-1 35-32-L00073_A_65513154_65513154</t>
  </si>
  <si>
    <t>12.02.2021 07:33:51</t>
  </si>
  <si>
    <t>12.02.2021 10:47:42</t>
  </si>
  <si>
    <t>SEKİ KÖYÜ KÜSKÜT TR-6 35-15-L01043_DIREK TIPI TRAFO HUCRESI H01_2041849</t>
  </si>
  <si>
    <t>12.02.2021 08:28:28</t>
  </si>
  <si>
    <t>12.02.2021 10:11:06</t>
  </si>
  <si>
    <t>YASEMİN DM 35-19-M00002_HatBaşıAyırıcı_53137270 M02_53137270</t>
  </si>
  <si>
    <t>12.02.2021 09:30:10</t>
  </si>
  <si>
    <t>12.02.2021 18:56:47</t>
  </si>
  <si>
    <t>L-289 DEMET AKBAĞ TRAFO 35-18-L00289_35-18-L00289_72109224</t>
  </si>
  <si>
    <t>12.02.2021 10:04:00</t>
  </si>
  <si>
    <t>12.02.2021 14:55:40</t>
  </si>
  <si>
    <t>DM12/TR03 45-73-M00096_945675493_945675493</t>
  </si>
  <si>
    <t>12.02.2021 14:30:17</t>
  </si>
  <si>
    <t>12.02.2021 15:34:57</t>
  </si>
  <si>
    <t>AHMET ANDAŞ-2 SULAMA GRUBU 35-29-M00304_B_56406633_56406633</t>
  </si>
  <si>
    <t>12.02.2021 16:51:01</t>
  </si>
  <si>
    <t>12.02.2021 20:22:46</t>
  </si>
  <si>
    <t>SEYREKLİ TR-2 35-15-L00440_950371350_950371350</t>
  </si>
  <si>
    <t>12.02.2021 04:52:50</t>
  </si>
  <si>
    <t>12.02.2021 06:35:24</t>
  </si>
  <si>
    <t>PAYAMLI M-14 35-25-M00182_B_65587274_65587274</t>
  </si>
  <si>
    <t>12.02.2021 17:18:00</t>
  </si>
  <si>
    <t>12.02.2021 17:47:23</t>
  </si>
  <si>
    <t>HATUNDERE TR-3 35-28-M00568_DIREK TIPI TRAFO HUCRESI H01_2107794</t>
  </si>
  <si>
    <t>12.02.2021 13:48:23</t>
  </si>
  <si>
    <t>12.02.2021 19:45:19</t>
  </si>
  <si>
    <t>GÖKEYÜP EŞELER TR-2 45-78-M00813_49193880_56388088_56388088</t>
  </si>
  <si>
    <t>12.02.2021 16:05:20</t>
  </si>
  <si>
    <t>12.02.2021 17:53:32</t>
  </si>
  <si>
    <t>M-869 EĞRİDERE KÖYÜ 35-02-M00869_B_56364819_56364819</t>
  </si>
  <si>
    <t>12.02.2021 08:15:47</t>
  </si>
  <si>
    <t>12.02.2021 10:06:42</t>
  </si>
  <si>
    <t>ÜRKMEZ DM-4 (ÜRKMEZ M-21) 35-25-M00155_5861647_56376713_56376713</t>
  </si>
  <si>
    <t>12.02.2021 22:42:49</t>
  </si>
  <si>
    <t>12.02.2021 23:33:21</t>
  </si>
  <si>
    <t>KUŞÇULAR TR-14 35-19-M00259_8424957_56394750_56394750</t>
  </si>
  <si>
    <t>12.02.2021 09:51:23</t>
  </si>
  <si>
    <t>12.02.2021 18:50:22</t>
  </si>
  <si>
    <t>SARPINCIK TR-1 35-21-L00070_953357782_953357782</t>
  </si>
  <si>
    <t>12.02.2021 15:00:31</t>
  </si>
  <si>
    <t>12.02.2021 18:33:45</t>
  </si>
  <si>
    <t>ASARLIK TR-13 35-28-M00180_953377641_953377641</t>
  </si>
  <si>
    <t>12.02.2021 14:17:15</t>
  </si>
  <si>
    <t>12.02.2021 16:49:16</t>
  </si>
  <si>
    <t>TURAN KÖYÜ TR-1 35-20-L00070_ H_49168575</t>
  </si>
  <si>
    <t>12.02.2021 06:36:06</t>
  </si>
  <si>
    <t>12.02.2021 07:53:18</t>
  </si>
  <si>
    <t>L-245 35-18-L00245_950445911_950445911</t>
  </si>
  <si>
    <t>12.02.2021 15:12:59</t>
  </si>
  <si>
    <t>13.02.2021 01:15:37</t>
  </si>
  <si>
    <t>GÜNEŞLİ KÖK 45-75-M00056_KÖSELER - ULGAR M01_67577838</t>
  </si>
  <si>
    <t>12.02.2021 00:30:47</t>
  </si>
  <si>
    <t>12.02.2021 01:34:40</t>
  </si>
  <si>
    <t>TR-57 35-30-L00057_955315448_955315448</t>
  </si>
  <si>
    <t>12.02.2021 11:02:45</t>
  </si>
  <si>
    <t>12.02.2021 13:48:58</t>
  </si>
  <si>
    <t>APAK TR-1 45-80-M00126_A_56387067_56387067</t>
  </si>
  <si>
    <t>12.02.2021 02:30:43</t>
  </si>
  <si>
    <t>12.02.2021 04:32:57</t>
  </si>
  <si>
    <t>ZAFER YILMAZ GRUBU 35-26-M01142_DIREK TIPI TRAFO HUCRESI H01_2041792</t>
  </si>
  <si>
    <t>12.02.2021 08:40:28</t>
  </si>
  <si>
    <t>12.02.2021 09:37:47</t>
  </si>
  <si>
    <t>KARAOĞLANLI TR-1 45-78-M00350_C_56402743_56402743</t>
  </si>
  <si>
    <t>12.02.2021 09:05:46</t>
  </si>
  <si>
    <t>12.02.2021 13:36:53</t>
  </si>
  <si>
    <t>TR-60 ADAYOLU 35-19-L00060_D_65508948_65508948</t>
  </si>
  <si>
    <t>12.02.2021 09:17:08</t>
  </si>
  <si>
    <t>12.02.2021 17:41:01</t>
  </si>
  <si>
    <t>K-766 35-04-K00766_G_56364570_56364570</t>
  </si>
  <si>
    <t>12.02.2021 23:00:16</t>
  </si>
  <si>
    <t>13.02.2021 02:50:54</t>
  </si>
  <si>
    <t>OĞLANANASI TR-5 KÖK 35-22-M00092_OĞLANANASI TR-7/TR-8/TR-9 M02_72111090</t>
  </si>
  <si>
    <t>12.02.2021 10:11:26</t>
  </si>
  <si>
    <t>12.02.2021 11:03:00</t>
  </si>
  <si>
    <t>KİLLİK TR-10 45-73-M00850_A_56400943_56400943</t>
  </si>
  <si>
    <t>12.02.2021 09:30:00</t>
  </si>
  <si>
    <t>12.02.2021 09:57:28</t>
  </si>
  <si>
    <t>ÇAPAK TR-2 35-26-M00426_956612576_956612576</t>
  </si>
  <si>
    <t>12.02.2021 17:06:51</t>
  </si>
  <si>
    <t>12.02.2021 20:08:02</t>
  </si>
  <si>
    <t>DM-2/34 (MEVLANA YOLU) 45-71-M00532_953186589_953186589</t>
  </si>
  <si>
    <t>12.02.2021 13:51:56</t>
  </si>
  <si>
    <t>12.02.2021 20:04:55</t>
  </si>
  <si>
    <t>KURUDERE KÖYÜ TR-1 35-32-L00052_A_56377687_56377687</t>
  </si>
  <si>
    <t>12.02.2021 07:48:06</t>
  </si>
  <si>
    <t>12.02.2021 09:08:22</t>
  </si>
  <si>
    <t>TR-2/52 45-72-L00052_956516078_956516078</t>
  </si>
  <si>
    <t>12.02.2021 18:17:32</t>
  </si>
  <si>
    <t>12.02.2021 19:16:23</t>
  </si>
  <si>
    <t>KIZILCAAVLU TR-1 35-29-L00565_B_56360459_56360459</t>
  </si>
  <si>
    <t>12.02.2021 04:15:12</t>
  </si>
  <si>
    <t>12.02.2021 06:04:28</t>
  </si>
  <si>
    <t>TR-123 ZEYTİNALANI 35-19-L00123_95000453208_95000453208</t>
  </si>
  <si>
    <t>12.02.2021 13:30:11</t>
  </si>
  <si>
    <t>12.02.2021 20:44:33</t>
  </si>
  <si>
    <t>SELENDİ DM 45-81-M00001_HatBaşıAyırıcı_53135500 M14_53135500</t>
  </si>
  <si>
    <t>12.02.2021 06:47:35</t>
  </si>
  <si>
    <t>12.02.2021 08:00:38</t>
  </si>
  <si>
    <t>TAŞTEPE TR-1 35-29-L00395_48341859_56396331_56396331</t>
  </si>
  <si>
    <t>12.02.2021 09:56:14</t>
  </si>
  <si>
    <t>12.02.2021 11:10:02</t>
  </si>
  <si>
    <t>K-1078 35-02-K01078_912739862_912739862</t>
  </si>
  <si>
    <t>12.02.2021 22:15:54</t>
  </si>
  <si>
    <t>13.02.2021 00:21:46</t>
  </si>
  <si>
    <t>BİRGİ DM 35-15-L01013_KEMER L06_67562405</t>
  </si>
  <si>
    <t>12.02.2021 09:28:29</t>
  </si>
  <si>
    <t>12.02.2021 10:50:08</t>
  </si>
  <si>
    <t>SÜLEYMANLAR TR-1 35-15-L00540_A_56383944_56383944</t>
  </si>
  <si>
    <t>12.02.2021 10:57:21</t>
  </si>
  <si>
    <t>12.02.2021 16:01:33</t>
  </si>
  <si>
    <t>EŞENDERE KÖYÜ TR-1 35-21-L00108_35-21-L00108_2349247</t>
  </si>
  <si>
    <t>12.02.2021 17:01:00</t>
  </si>
  <si>
    <t>12.02.2021 17:44:52</t>
  </si>
  <si>
    <t>ARMUTLU İM 35-27-A00001_BAĞYURDU L15_73034164</t>
  </si>
  <si>
    <t>12.02.2021 02:30:11</t>
  </si>
  <si>
    <t>12.02.2021 03:13:00</t>
  </si>
  <si>
    <t>12.02.2021 13:13:38</t>
  </si>
  <si>
    <t>12.02.2021 18:12:49</t>
  </si>
  <si>
    <t>KÜNER TR-3 35-22-M00226_965845532_965845532</t>
  </si>
  <si>
    <t>12.02.2021 15:54:03</t>
  </si>
  <si>
    <t>12.02.2021 18:28:14</t>
  </si>
  <si>
    <t>L-280 35-18-L00280_950438472_950438472</t>
  </si>
  <si>
    <t>12.02.2021 13:02:17</t>
  </si>
  <si>
    <t>12.02.2021 18:34:28</t>
  </si>
  <si>
    <t>TR-60 ADAYOLU 35-19-L00060_E_65508922_65508922</t>
  </si>
  <si>
    <t>12.02.2021 09:15:52</t>
  </si>
  <si>
    <t>12.02.2021 17:40:21</t>
  </si>
  <si>
    <t>M-850 KARAÇAM KÖK 35-02-M00850_BEŞYOL M04_49919444</t>
  </si>
  <si>
    <t>12.02.2021 17:53:43</t>
  </si>
  <si>
    <t>12.02.2021 18:56:20</t>
  </si>
  <si>
    <t>GÜMÜLDÜR DM-6 (M-17) 35-25-M00017_955263774_955263774</t>
  </si>
  <si>
    <t>12.02.2021 11:28:38</t>
  </si>
  <si>
    <t>12.02.2021 12:54:29</t>
  </si>
  <si>
    <t>OVAKENT İM 35-15-A00003_ÇATAL ARMUT L05_2308501</t>
  </si>
  <si>
    <t>12.02.2021 14:54:49</t>
  </si>
  <si>
    <t>12.02.2021 18:49:11</t>
  </si>
  <si>
    <t>SARUHANLI TR-13 45-80-M00013_HatBaşıAyırıcı_72090074 M04_72090074</t>
  </si>
  <si>
    <t>12.02.2021 14:19:42</t>
  </si>
  <si>
    <t>12.02.2021 15:02:41</t>
  </si>
  <si>
    <t>NAİME İÇME SUYU 35-26-L00349_DIREK TIPI TRAFO HUCRESI H01_2039793</t>
  </si>
  <si>
    <t>12.02.2021 09:36:58</t>
  </si>
  <si>
    <t>12.02.2021 10:16:48</t>
  </si>
  <si>
    <t>ŞİRİNKÖY TR-1 35-15-L00554_950370543_950370543</t>
  </si>
  <si>
    <t>12.02.2021 20:49:26</t>
  </si>
  <si>
    <t>13.02.2021 02:35:49</t>
  </si>
  <si>
    <t>TR-54 35-15-M00054_950402714_950402714</t>
  </si>
  <si>
    <t>12.02.2021 02:10:52</t>
  </si>
  <si>
    <t>12.02.2021 04:55:34</t>
  </si>
  <si>
    <t>TR-9 35-26-M00009_956619046_956619046</t>
  </si>
  <si>
    <t>12.02.2021 11:54:28</t>
  </si>
  <si>
    <t>12.02.2021 13:07:53</t>
  </si>
  <si>
    <t>DERBENT İM-DM 45-83-A00004_CANBAZLI KÖK M02_2097293</t>
  </si>
  <si>
    <t>12.02.2021 12:35:45</t>
  </si>
  <si>
    <t>12.02.2021 13:25:35</t>
  </si>
  <si>
    <t>K-158 35-07-K00158_98713547_98713547</t>
  </si>
  <si>
    <t>12.02.2021 23:26:45</t>
  </si>
  <si>
    <t>13.02.2021 00:53:45</t>
  </si>
  <si>
    <t>K-210 35-07-K00210_B_56376229_56376229</t>
  </si>
  <si>
    <t>12.02.2021 05:32:29</t>
  </si>
  <si>
    <t>12.02.2021 09:07:30</t>
  </si>
  <si>
    <t>12.02.2021 09:18:02</t>
  </si>
  <si>
    <t>12.02.2021 15:18:45</t>
  </si>
  <si>
    <t>YEŞİLTEPE MERKEZ TR-1 35-32-L00048_B_56391395_56391395</t>
  </si>
  <si>
    <t>12.02.2021 09:04:34</t>
  </si>
  <si>
    <t>12.02.2021 12:03:36</t>
  </si>
  <si>
    <t>M-982 35-03-M00982_35-03-M00982_41943040</t>
  </si>
  <si>
    <t>12.02.2021 10:08:59</t>
  </si>
  <si>
    <t>12.02.2021 10:33:23</t>
  </si>
  <si>
    <t>İBRAHİM SILAY SULAMA GRUBU 35-29-M00265_35-29-M00265_2351199</t>
  </si>
  <si>
    <t>12.02.2021 15:42:58</t>
  </si>
  <si>
    <t>12.02.2021 20:37:55</t>
  </si>
  <si>
    <t>M-361 35-09-M00361_35-09-M00361_47619861</t>
  </si>
  <si>
    <t>12.02.2021 08:57:42</t>
  </si>
  <si>
    <t>12.02.2021 09:48:36</t>
  </si>
  <si>
    <t>TR-9(M-709) 35-30-M00709_962030910_962030910</t>
  </si>
  <si>
    <t>12.02.2021 07:51:54</t>
  </si>
  <si>
    <t>12.02.2021 12:14:40</t>
  </si>
  <si>
    <t>KADIKÖY TR-3 35-16-M00147_47441932_56399716_56399716</t>
  </si>
  <si>
    <t>12.02.2021 07:27:39</t>
  </si>
  <si>
    <t>12.02.2021 09:18:23</t>
  </si>
  <si>
    <t>PAŞAKÖY KÖK 45-80-M00052_AYDINLAR ÇIKIŞI M06_72063784</t>
  </si>
  <si>
    <t>12.02.2021 00:22:19</t>
  </si>
  <si>
    <t>12.02.2021 01:47:00</t>
  </si>
  <si>
    <t>TEKELİ ARITMA KÖK 35-22-M00090_İTOP M04_2127062</t>
  </si>
  <si>
    <t>12.02.2021 17:24:52</t>
  </si>
  <si>
    <t>12.02.2021 18:55:32</t>
  </si>
  <si>
    <t>KIZILÇUKUR TR-4 45-79-M00476_945573368_945573368</t>
  </si>
  <si>
    <t>12.02.2021 14:56:22</t>
  </si>
  <si>
    <t>12.02.2021 18:22:42</t>
  </si>
  <si>
    <t>BALIKLIOVA TR-2 35-19-L00272_956671549_956671549</t>
  </si>
  <si>
    <t>12.02.2021 17:15:19</t>
  </si>
  <si>
    <t>12.02.2021 23:26:18</t>
  </si>
  <si>
    <t>SEYİTOBA TR-1 45-80-L00177_A_56384550_56384550</t>
  </si>
  <si>
    <t>12.02.2021 11:51:52</t>
  </si>
  <si>
    <t>12.02.2021 13:03:39</t>
  </si>
  <si>
    <t>FATİH KÖK 35-15-L01160_HORZUM L01_72298565</t>
  </si>
  <si>
    <t>12.02.2021 12:58:39</t>
  </si>
  <si>
    <t>DEVELİ TR-42 35-22-M00042_DIREK TIPI TRAFO HUCRESI H01_2126407</t>
  </si>
  <si>
    <t>12.02.2021 09:17:42</t>
  </si>
  <si>
    <t>12.02.2021 09:35:27</t>
  </si>
  <si>
    <t>L-145 DALYAN DM 35-18-L00145_7490971_56368776_56368776</t>
  </si>
  <si>
    <t>12.02.2021 06:48:10</t>
  </si>
  <si>
    <t>12.02.2021 11:18:57</t>
  </si>
  <si>
    <t>TR-15 35-19-L00015_956676892_956676892</t>
  </si>
  <si>
    <t>12.02.2021 16:14:29</t>
  </si>
  <si>
    <t>12.02.2021 18:46:49</t>
  </si>
  <si>
    <t>YAĞCILAR TR-1 35-19-M00226_DIREK TIPI TRAFO HUCRESI H01_2056903</t>
  </si>
  <si>
    <t>12.02.2021 01:45:27</t>
  </si>
  <si>
    <t>12.02.2021 11:45:20</t>
  </si>
  <si>
    <t>L-278 35-18-L00278_950444720_950444720</t>
  </si>
  <si>
    <t>12.02.2021 15:44:30</t>
  </si>
  <si>
    <t>12.02.2021 17:36:13</t>
  </si>
  <si>
    <t>ÇAYIR TR-2 35-29-L00767_95000626126_95000626126</t>
  </si>
  <si>
    <t>12.02.2021 16:07:55</t>
  </si>
  <si>
    <t>12.02.2021 17:49:24</t>
  </si>
  <si>
    <t>BENLİELİ TR-1 45-75-M00162_945598009_945598009</t>
  </si>
  <si>
    <t>12.02.2021 09:49:29</t>
  </si>
  <si>
    <t>12.02.2021 11:47:39</t>
  </si>
  <si>
    <t>TURKCELL-AVEA TURGUTALP ÖZEL TR 45-71-M01763Ö_45-71-M01763Ö_2366816</t>
  </si>
  <si>
    <t>12.02.2021 16:42:17</t>
  </si>
  <si>
    <t>12.02.2021 21:31:04</t>
  </si>
  <si>
    <t>ÜRKMEZ DM-4 (ÜRKMEZ M-21) 35-25-M00155_DONANIMLI YEDEK M03_72072836</t>
  </si>
  <si>
    <t>12.02.2021 06:13:41</t>
  </si>
  <si>
    <t>12.02.2021 07:44:51</t>
  </si>
  <si>
    <t>SULTAN DM 35-25-M00121_ÖZDERE M-23 M10_72117316</t>
  </si>
  <si>
    <t>12.02.2021 17:02:04</t>
  </si>
  <si>
    <t>12.02.2021 18:21:48</t>
  </si>
  <si>
    <t>ÜRKMEZ M-3 35-25-M00139_956639185_956639185</t>
  </si>
  <si>
    <t>12.02.2021 23:50:33</t>
  </si>
  <si>
    <t>13.02.2021 00:36:12</t>
  </si>
  <si>
    <t>SOMA KÖYLER DM-2 45-82-M00125_HatBaşıAyırıcı_53135526 M08_53135526</t>
  </si>
  <si>
    <t>12.02.2021 11:46:35</t>
  </si>
  <si>
    <t>12.02.2021 12:51:56</t>
  </si>
  <si>
    <t>YENİFOÇA TR-24 35-23-M00024_950418885_950418885</t>
  </si>
  <si>
    <t>12.02.2021 11:12:11</t>
  </si>
  <si>
    <t>12.02.2021 17:09:52</t>
  </si>
  <si>
    <t>AŞAĞIBEY-2 35-16-M00115_953353168_953353168</t>
  </si>
  <si>
    <t>12.02.2021 15:42:03</t>
  </si>
  <si>
    <t>12.02.2021 19:16:34</t>
  </si>
  <si>
    <t>M-3439(YATIRIM REZERVE) 35-03-M03439_910421236_910421236</t>
  </si>
  <si>
    <t>12.02.2021 13:35:56</t>
  </si>
  <si>
    <t>12.02.2021 21:08:05</t>
  </si>
  <si>
    <t>KALE TR-2 45-78-M01259_953291313_953291313</t>
  </si>
  <si>
    <t>12.02.2021 14:43:13</t>
  </si>
  <si>
    <t>12.02.2021 18:25:40</t>
  </si>
  <si>
    <t>KARAAĞAÇLI TR-3 45-71-M01083_953223998_953223998</t>
  </si>
  <si>
    <t>12.02.2021 10:32:34</t>
  </si>
  <si>
    <t>12.02.2021 13:39:23</t>
  </si>
  <si>
    <t>TR-54 YILDIZTEPE 35-19-L00054__72371923_72371923</t>
  </si>
  <si>
    <t>12.02.2021 20:03:28</t>
  </si>
  <si>
    <t>13.02.2021 01:40:33</t>
  </si>
  <si>
    <t>KONURCA TR-1 45-77-M00108_C_65506135_65506135</t>
  </si>
  <si>
    <t>12.02.2021 08:46:20</t>
  </si>
  <si>
    <t>12.02.2021 09:53:59</t>
  </si>
  <si>
    <t>TR-1/56 45-72-M00640_956516447_956516447</t>
  </si>
  <si>
    <t>12.02.2021 20:12:49</t>
  </si>
  <si>
    <t>12.02.2021 21:18:51</t>
  </si>
  <si>
    <t>BAĞCILAR KÖK 35-28-M00603_ALANİÇİ TR-1 (ÇALTI) M02_66566252</t>
  </si>
  <si>
    <t>12.02.2021 00:20:33</t>
  </si>
  <si>
    <t>12.02.2021 02:06:17</t>
  </si>
  <si>
    <t>K-112 35-01-K00112_910653963_910653963</t>
  </si>
  <si>
    <t>12.02.2021 11:40:53</t>
  </si>
  <si>
    <t>12.02.2021 16:03:24</t>
  </si>
  <si>
    <t>DM-2/22 (VAKIF İŞ HANI) 45-71-M00141_G G4b_45193786</t>
  </si>
  <si>
    <t>12.02.2021 10:37:00</t>
  </si>
  <si>
    <t>12.02.2021 11:28:35</t>
  </si>
  <si>
    <t>SULUDERE TR-3 35-31-L00063_956595250_956595250</t>
  </si>
  <si>
    <t>12.02.2021 13:52:51</t>
  </si>
  <si>
    <t>12.02.2021 17:58:42</t>
  </si>
  <si>
    <t>HAMİDİYE TR-1 45-77-L00114_A_56395120_56395120</t>
  </si>
  <si>
    <t>12.02.2021 07:55:08</t>
  </si>
  <si>
    <t>12.02.2021 09:59:20</t>
  </si>
  <si>
    <t>K-1078 35-02-K01078_99508118_99508118</t>
  </si>
  <si>
    <t>12.02.2021 19:15:07</t>
  </si>
  <si>
    <t>12.02.2021 19:51:18</t>
  </si>
  <si>
    <t>L-94 ULAMIŞ OVA SULAMA 35-14-L00094_35-14-L00094_2361220</t>
  </si>
  <si>
    <t>12.02.2021 10:47:31</t>
  </si>
  <si>
    <t>12.02.2021 12:30:17</t>
  </si>
  <si>
    <t>EĞRİDERE TR-7 35-32-L00130_B_65508406_65508406</t>
  </si>
  <si>
    <t>12.02.2021 17:29:19</t>
  </si>
  <si>
    <t>12.02.2021 18:36:32</t>
  </si>
  <si>
    <t>DM-5/TR-12 URLA 35-19-M00468_50039936 A03_5842129</t>
  </si>
  <si>
    <t>12.02.2021 18:26:30</t>
  </si>
  <si>
    <t>12.02.2021 23:34:55</t>
  </si>
  <si>
    <t>SARUHANLI TR-10 45-80-M00010_956564158_956564158</t>
  </si>
  <si>
    <t>12.02.2021 14:41:00</t>
  </si>
  <si>
    <t>12.02.2021 16:07:35</t>
  </si>
  <si>
    <t>TİRE TR-16 35-29-L00016_950329225_950329225</t>
  </si>
  <si>
    <t>12.02.2021 14:13:19</t>
  </si>
  <si>
    <t>12.02.2021 15:16:32</t>
  </si>
  <si>
    <t>DM-2/37 35-26-M00840_956627584_956627584</t>
  </si>
  <si>
    <t>12.02.2021 14:06:53</t>
  </si>
  <si>
    <t>12.02.2021 15:33:29</t>
  </si>
  <si>
    <t>L-277 GÖLCÜK GÖDENCE KÖK 35-14-L00277_HatBaşıAyırıcı_53133201 L01_53133201</t>
  </si>
  <si>
    <t>12.02.2021 08:21:04</t>
  </si>
  <si>
    <t>12.02.2021 11:14:28</t>
  </si>
  <si>
    <t>DM-3/TR-33 35-26-M01259_TR-146 M02_53039959</t>
  </si>
  <si>
    <t>12.02.2021 01:34:22</t>
  </si>
  <si>
    <t>12.02.2021 02:00:30</t>
  </si>
  <si>
    <t>K-4183 35-10-K04183_913680706_913680706</t>
  </si>
  <si>
    <t>12.02.2021 15:16:25</t>
  </si>
  <si>
    <t>12.02.2021 17:39:21</t>
  </si>
  <si>
    <t>K-1266 35-07-K01266_912524434_912524434</t>
  </si>
  <si>
    <t>12.02.2021 13:25:45</t>
  </si>
  <si>
    <t>12.02.2021 15:12:18</t>
  </si>
  <si>
    <t>IŞIKLAR TR-510 TARIMSAL SULAMA 45-73-M00662_45-73-M00662_2352487</t>
  </si>
  <si>
    <t>12.02.2021 10:10:21</t>
  </si>
  <si>
    <t>12.02.2021 11:20:18</t>
  </si>
  <si>
    <t>TR-123 ZEYTİNALANI 35-19-L00123_11395598_56378075_56378075</t>
  </si>
  <si>
    <t>12.02.2021 10:07:39</t>
  </si>
  <si>
    <t>L-430 35-18-L00430_950459900_950459900</t>
  </si>
  <si>
    <t>12.02.2021 18:47:31</t>
  </si>
  <si>
    <t>13.02.2021 02:33:51</t>
  </si>
  <si>
    <t>12.02.2021 08:20:09</t>
  </si>
  <si>
    <t>12.02.2021 13:06:02</t>
  </si>
  <si>
    <t>L-372 35-18-L00372_955012020_955012020</t>
  </si>
  <si>
    <t>12.02.2021 07:59:54</t>
  </si>
  <si>
    <t>12.02.2021 17:03:45</t>
  </si>
  <si>
    <t>ULUKENT KÖK-15 35-28-M00070_ULUKENT TR-6 M05_66524969</t>
  </si>
  <si>
    <t>12.02.2021 03:32:11</t>
  </si>
  <si>
    <t>12.02.2021 04:08:31</t>
  </si>
  <si>
    <t>TR-1-3/1 35-20-L00014_35-20-L00014_66519548</t>
  </si>
  <si>
    <t>12.02.2021 10:03:02</t>
  </si>
  <si>
    <t>12.02.2021 17:05:32</t>
  </si>
  <si>
    <t>K-3999 35-02-K03999_C_65513051_65513051</t>
  </si>
  <si>
    <t>12.02.2021 11:19:18</t>
  </si>
  <si>
    <t>12.02.2021 13:35:57</t>
  </si>
  <si>
    <t>KUŞÇULAR TR-4 (BEYDERESİ) 35-19-M00216_11058497_60983587_60983587</t>
  </si>
  <si>
    <t>12.02.2021 09:26:48</t>
  </si>
  <si>
    <t>12.02.2021 19:21:59</t>
  </si>
  <si>
    <t>ALİZE KÖK 35-18-M00059_ALAÇATI TM (URLA-1) M10_72185135</t>
  </si>
  <si>
    <t>12.02.2021 12:06:00</t>
  </si>
  <si>
    <t>12.02.2021 13:25:05</t>
  </si>
  <si>
    <t>M-78 FULYA EVLERİ 35-14-M00078_956635573_956635573</t>
  </si>
  <si>
    <t>12.02.2021 16:02:30</t>
  </si>
  <si>
    <t>12.02.2021 22:13:17</t>
  </si>
  <si>
    <t>KARAOT TR-3 35-26-M01461_95000099918_95000099918</t>
  </si>
  <si>
    <t>12.02.2021 19:17:11</t>
  </si>
  <si>
    <t>12.02.2021 20:36:09</t>
  </si>
  <si>
    <t>12.02.2021 02:13:09</t>
  </si>
  <si>
    <t>12.02.2021 03:27:50</t>
  </si>
  <si>
    <t>GÜNLÜCE TR-4 35-15-L00831_A_56373131_56373131</t>
  </si>
  <si>
    <t>12.02.2021 18:56:33</t>
  </si>
  <si>
    <t>12.02.2021 22:05:46</t>
  </si>
  <si>
    <t>CENKYERİ TR-5 45-82-M00253_D_56405310_56405310</t>
  </si>
  <si>
    <t>12.02.2021 22:42:00</t>
  </si>
  <si>
    <t>12.02.2021 23:34:35</t>
  </si>
  <si>
    <t>L-295 35-18-L00295_DIREK TIPI TRAFO HUCRESI H01_2099652</t>
  </si>
  <si>
    <t>12.02.2021 00:01:00</t>
  </si>
  <si>
    <t>12.02.2021 17:52:21</t>
  </si>
  <si>
    <t>TR-121 35-15-L00121_48909339_56367635_56367635</t>
  </si>
  <si>
    <t>12.02.2021 15:24:13</t>
  </si>
  <si>
    <t>12.02.2021 22:28:12</t>
  </si>
  <si>
    <t>TR-85 35-19-L00085_956697529_956697529</t>
  </si>
  <si>
    <t>12.02.2021 18:21:38</t>
  </si>
  <si>
    <t>12.02.2021 21:44:43</t>
  </si>
  <si>
    <t>DM-18/08 45-71-M00257_DM-18/03 M03_72077969</t>
  </si>
  <si>
    <t>12.02.2021 15:11:00</t>
  </si>
  <si>
    <t>12.02.2021 15:48:46</t>
  </si>
  <si>
    <t>MORDOĞAN TR-2 35-21-L00140_D_56376563_56376563</t>
  </si>
  <si>
    <t>12.02.2021 07:58:20</t>
  </si>
  <si>
    <t>12.02.2021 10:38:21</t>
  </si>
  <si>
    <t>TURGUT ASLAN SULAMA GRUBU 35-29-L00418_A_56396002_56396002</t>
  </si>
  <si>
    <t>12.02.2021 16:32:03</t>
  </si>
  <si>
    <t>12.02.2021 17:29:34</t>
  </si>
  <si>
    <t>SALUR KÖK 45-75-M00062_HatBaşıAyırıcı_53135718 M03_53135718</t>
  </si>
  <si>
    <t>12.02.2021 14:12:48</t>
  </si>
  <si>
    <t>12.02.2021 17:23:15</t>
  </si>
  <si>
    <t>BÜYÜKIŞIKLAR TR-1 45-82-L00008_945546899_945546899</t>
  </si>
  <si>
    <t>12.02.2021 20:59:59</t>
  </si>
  <si>
    <t>13.02.2021 00:19:39</t>
  </si>
  <si>
    <t>SELENDİ DM 45-81-M00001_HatBaşıAyırıcı_53135367 M14_53135367</t>
  </si>
  <si>
    <t>12.02.2021 06:31:47</t>
  </si>
  <si>
    <t>12.02.2021 06:32:16</t>
  </si>
  <si>
    <t>L-190 35-18-L00190__72372310_72372310</t>
  </si>
  <si>
    <t>12.02.2021 13:39:21</t>
  </si>
  <si>
    <t>12.02.2021 19:47:50</t>
  </si>
  <si>
    <t>BALABANLI ÜNER DEVECİ SULAMA GRB TR-7 35-15-M00339_35-15-M00339_2365379</t>
  </si>
  <si>
    <t>12.02.2021 08:07:49</t>
  </si>
  <si>
    <t>12.02.2021 10:39:33</t>
  </si>
  <si>
    <t>PAYAMLI M-1 KÖK 35-25-M00175_KARAYOLLARI M08_72056661</t>
  </si>
  <si>
    <t>12.02.2021 07:31:56</t>
  </si>
  <si>
    <t>12.02.2021 07:38:26</t>
  </si>
  <si>
    <t>TAŞLIYATAK TR-2 35-31-L00365_47792044_56352980_56352980</t>
  </si>
  <si>
    <t>12.02.2021 12:36:41</t>
  </si>
  <si>
    <t>12.02.2021 17:38:48</t>
  </si>
  <si>
    <t>SARUHANLI TR-11 45-80-M00011_956561745_956561745</t>
  </si>
  <si>
    <t>12.02.2021 10:25:00</t>
  </si>
  <si>
    <t>12.02.2021 14:02:25</t>
  </si>
  <si>
    <t>İĞDELİ TR-1 35-31-L00300_47811005_56352570_56352570</t>
  </si>
  <si>
    <t>12.02.2021 18:15:38</t>
  </si>
  <si>
    <t>12.02.2021 20:13:48</t>
  </si>
  <si>
    <t>M-1950 35-09-M01950_913399361_913399361</t>
  </si>
  <si>
    <t>12.02.2021 00:36:04</t>
  </si>
  <si>
    <t>12.02.2021 01:15:52</t>
  </si>
  <si>
    <t>OKLUİSA KÖK 45-81-M00046_HatBaşıAyırıcı_53135497 M03_53135497</t>
  </si>
  <si>
    <t>12.02.2021 10:20:22</t>
  </si>
  <si>
    <t>12.02.2021 13:31:28</t>
  </si>
  <si>
    <t>K-997 35-07-K00997_A_56377306_56377306</t>
  </si>
  <si>
    <t>12.02.2021 10:12:37</t>
  </si>
  <si>
    <t>12.02.2021 17:53:31</t>
  </si>
  <si>
    <t>KARABULU TR-3 35-31-L00350_35-31-L00350_2365348</t>
  </si>
  <si>
    <t>12.02.2021 08:43:43</t>
  </si>
  <si>
    <t>12.02.2021 11:44:51</t>
  </si>
  <si>
    <t>POYRAZDAMLARI TR-11 45-78-M00576_HatBaşıAyırıcı_53139047 M05_53139047</t>
  </si>
  <si>
    <t>12.02.2021 03:52:45</t>
  </si>
  <si>
    <t>12.02.2021 05:51:00</t>
  </si>
  <si>
    <t>DEMİRCİLİ DM 35-15-L00895_SEYREKLİ L07_2335949</t>
  </si>
  <si>
    <t>12.02.2021 09:30:53</t>
  </si>
  <si>
    <t>12.02.2021 16:56:45</t>
  </si>
  <si>
    <t>EVRENOS TR-3 45-71-M01411_953243244_953243244</t>
  </si>
  <si>
    <t>12.02.2021 17:10:12</t>
  </si>
  <si>
    <t>12.02.2021 19:20:57</t>
  </si>
  <si>
    <t>12.02.2021 01:16:37</t>
  </si>
  <si>
    <t>12.02.2021 03:23:53</t>
  </si>
  <si>
    <t>YILMAZ TR-29 45-78-M00189__72373215_72373215</t>
  </si>
  <si>
    <t>12.02.2021 11:14:46</t>
  </si>
  <si>
    <t>12.02.2021 12:15:17</t>
  </si>
  <si>
    <t>TR-45 45-77-L00045_945488347_945488347</t>
  </si>
  <si>
    <t>12.02.2021 11:34:18</t>
  </si>
  <si>
    <t>12.02.2021 13:02:09</t>
  </si>
  <si>
    <t>KARATEKE TR-1 35-29-L00142__66115856_66115856</t>
  </si>
  <si>
    <t>12.02.2021 01:59:21</t>
  </si>
  <si>
    <t>12.02.2021 04:21:43</t>
  </si>
  <si>
    <t>KISIK TR-2 35-22-M00136_955256891_955256891</t>
  </si>
  <si>
    <t>12.02.2021 19:55:38</t>
  </si>
  <si>
    <t>12.02.2021 22:35:47</t>
  </si>
  <si>
    <t>TR-20 35-13-L00020_C_56356005_56356005</t>
  </si>
  <si>
    <t>12.02.2021 00:01:21</t>
  </si>
  <si>
    <t>12.02.2021 01:02:29</t>
  </si>
  <si>
    <t>TR-1/46 (25/17c) 45-71-M00146_953245017_953245017</t>
  </si>
  <si>
    <t>12.02.2021 15:31:57</t>
  </si>
  <si>
    <t>12.02.2021 18:33:02</t>
  </si>
  <si>
    <t>DAVUT DEMİRALAY SULAMA GRUBU 35-29-L00358_35-29-L00358_2375093</t>
  </si>
  <si>
    <t>12.02.2021 05:29:15</t>
  </si>
  <si>
    <t>12.02.2021 09:16:27</t>
  </si>
  <si>
    <t>BOSTANLI KÜME EVLERİ TR-2 45-83-M00694_955168639_955168639</t>
  </si>
  <si>
    <t>12.02.2021 16:13:03</t>
  </si>
  <si>
    <t>12.02.2021 19:42:33</t>
  </si>
  <si>
    <t>M-1814 KISIK DM-1 35-22-M00095_SULAMA M15_72099859</t>
  </si>
  <si>
    <t>12.02.2021 09:15:01</t>
  </si>
  <si>
    <t>12.02.2021 11:01:21</t>
  </si>
  <si>
    <t>12.02.2021 12:52:34</t>
  </si>
  <si>
    <t>12.02.2021 14:45:55</t>
  </si>
  <si>
    <t>İSMAİL ŞİMŞEK SULAMA GRUBU 35-29-L00149_C_56392284_56392284</t>
  </si>
  <si>
    <t>12.02.2021 14:49:13</t>
  </si>
  <si>
    <t>12.02.2021 16:58:14</t>
  </si>
  <si>
    <t>BOĞAZİÇİ İM 35-01-A00001_TR-2 K09_2047754</t>
  </si>
  <si>
    <t>12.02.2021 02:02:00</t>
  </si>
  <si>
    <t>12.02.2021 02:15:18</t>
  </si>
  <si>
    <t>L-139 35-18-L00139_950443439_950443439</t>
  </si>
  <si>
    <t>12.02.2021 10:45:35</t>
  </si>
  <si>
    <t>12.02.2021 23:43:28</t>
  </si>
  <si>
    <t>EMCELLİ TR-1 45-79-M00303_945555554_945555554</t>
  </si>
  <si>
    <t>12.02.2021 19:38:35</t>
  </si>
  <si>
    <t>12.02.2021 21:13:29</t>
  </si>
  <si>
    <t>K-1915 35-10-K01915_A_56378842_56378842</t>
  </si>
  <si>
    <t>12.02.2021 00:47:00</t>
  </si>
  <si>
    <t>12.02.2021 02:08:05</t>
  </si>
  <si>
    <t>DM-8/3-A 45-71-M02174_953188958_953188958</t>
  </si>
  <si>
    <t>12.02.2021 08:44:05</t>
  </si>
  <si>
    <t>12.02.2021 10:04:39</t>
  </si>
  <si>
    <t>M-1954 35-01-M01954_M M1b_5873843</t>
  </si>
  <si>
    <t>12.02.2021 20:46:56</t>
  </si>
  <si>
    <t>12.02.2021 22:08:48</t>
  </si>
  <si>
    <t>SANAYİ TR-7 (DM-10/15) 35-17-M00502_A A01_5761935</t>
  </si>
  <si>
    <t>12.02.2021 08:45:27</t>
  </si>
  <si>
    <t>12.02.2021 09:41:29</t>
  </si>
  <si>
    <t>K-225 35-07-K00225_35-07-K00225_48245461</t>
  </si>
  <si>
    <t>12.02.2021 09:17:00</t>
  </si>
  <si>
    <t>12.02.2021 10:02:03</t>
  </si>
  <si>
    <t>K-2541 35-02-K02541_B_56366713_56366713</t>
  </si>
  <si>
    <t>12.02.2021 11:17:00</t>
  </si>
  <si>
    <t>12.02.2021 13:36:44</t>
  </si>
  <si>
    <t>L-100 BELKENT 35-18-L00100_950442259_950442259</t>
  </si>
  <si>
    <t>12.02.2021 18:15:13</t>
  </si>
  <si>
    <t>13.02.2021 02:28:17</t>
  </si>
  <si>
    <t>OTOKENT İM 35-08-A00004_BEYAZEVLER K04_2052227</t>
  </si>
  <si>
    <t>12.02.2021 17:05:38</t>
  </si>
  <si>
    <t>12.02.2021 17:08:46</t>
  </si>
  <si>
    <t>PAYAMLI TR-1 35-10-L00056_35-10-L00056_2361802</t>
  </si>
  <si>
    <t>12.02.2021 09:27:39</t>
  </si>
  <si>
    <t>12.02.2021 11:33:06</t>
  </si>
  <si>
    <t>TR-79 DEREKENARI 35-19-L00079_956683809_956683809</t>
  </si>
  <si>
    <t>12.02.2021 12:20:44</t>
  </si>
  <si>
    <t>12.02.2021 20:48:25</t>
  </si>
  <si>
    <t>12.02.2021 07:21:20</t>
  </si>
  <si>
    <t>12.02.2021 09:47:53</t>
  </si>
  <si>
    <t>K-3165 35-03-K03165_6725417 h2b_5805840</t>
  </si>
  <si>
    <t>12.02.2021 13:02:01</t>
  </si>
  <si>
    <t>12.02.2021 17:27:20</t>
  </si>
  <si>
    <t>12.02.2021 10:05:01</t>
  </si>
  <si>
    <t>12.02.2021 11:20:43</t>
  </si>
  <si>
    <t>GÖKÇEKÖY FATİH MAH.TR-2 45-80-L00179_956544466_956544466</t>
  </si>
  <si>
    <t>12.02.2021 17:42:22</t>
  </si>
  <si>
    <t>12.02.2021 18:50:38</t>
  </si>
  <si>
    <t>KABAKLAR TR-1 45-81-M00224_DIREK TIPI TRAFO HUCRESI H01_2087038</t>
  </si>
  <si>
    <t>12.02.2021 17:17:16</t>
  </si>
  <si>
    <t>12.02.2021 18:42:32</t>
  </si>
  <si>
    <t>12.02.2021 17:23:49</t>
  </si>
  <si>
    <t>ÇANDARLI TR-4 35-30-M00004_B_56365156_56365156</t>
  </si>
  <si>
    <t>12.02.2021 16:02:35</t>
  </si>
  <si>
    <t>12.02.2021 18:26:19</t>
  </si>
  <si>
    <t>AKSELENDİ TR-8 45-72-L00838_956492631_956492631</t>
  </si>
  <si>
    <t>12.02.2021 10:47:20</t>
  </si>
  <si>
    <t>12.02.2021 12:55:15</t>
  </si>
  <si>
    <t>SOMA TR-8 GEÇİT 45-82-M00084_SOMA TR-8 M06_72201468</t>
  </si>
  <si>
    <t>12.02.2021 09:06:09</t>
  </si>
  <si>
    <t>12.02.2021 12:47:11</t>
  </si>
  <si>
    <t>MORDOĞAN TR-28 35-21-L00156_953356710_953356710</t>
  </si>
  <si>
    <t>12.02.2021 14:15:51</t>
  </si>
  <si>
    <t>12.02.2021 19:50:47</t>
  </si>
  <si>
    <t>MENEMEN İM 35-28-A00001_KESİKKÖY-1 M17_2311063</t>
  </si>
  <si>
    <t>12.02.2021 11:54:00</t>
  </si>
  <si>
    <t>12.02.2021 12:03:00</t>
  </si>
  <si>
    <t>L-289 DEMET AKBAĞ TRAFO 35-18-L00289_950447692_950447692</t>
  </si>
  <si>
    <t>12.02.2021 15:06:37</t>
  </si>
  <si>
    <t>12.02.2021 19:05:11</t>
  </si>
  <si>
    <t>KURŞUNLU KÖK 45-78-L00232_HatBaşıAyırıcı_53139440 L02_53139440</t>
  </si>
  <si>
    <t>12.02.2021 08:26:01</t>
  </si>
  <si>
    <t>12.02.2021 10:11:18</t>
  </si>
  <si>
    <t>K-3590 35-01-K03590_913868696_913868696</t>
  </si>
  <si>
    <t>12.02.2021 19:07:15</t>
  </si>
  <si>
    <t>12.02.2021 21:19:41</t>
  </si>
  <si>
    <t>M-3198 (YATIRIM REZERVE) 35-01-M03198_911069953_911069953</t>
  </si>
  <si>
    <t>12.02.2021 01:28:28</t>
  </si>
  <si>
    <t>12.02.2021 06:30:02</t>
  </si>
  <si>
    <t>_49209950_56394317_56394317</t>
  </si>
  <si>
    <t>12.02.2021 11:22:12</t>
  </si>
  <si>
    <t>12.02.2021 12:40:41</t>
  </si>
  <si>
    <t>KARAVELİLER TR-1 (SARNIÇKÖY) 45-72-L00260_A_56389829_56389829</t>
  </si>
  <si>
    <t>12.02.2021 10:38:50</t>
  </si>
  <si>
    <t>12.02.2021 13:33:34</t>
  </si>
  <si>
    <t>GÖKEYÜP EŞELER TR-2 45-78-M00813_49193881_56388089_56388089</t>
  </si>
  <si>
    <t>12.02.2021 09:46:35</t>
  </si>
  <si>
    <t>12.02.2021 10:39:26</t>
  </si>
  <si>
    <t>TİRE İM-DM-1 35-29-A00001_MAHMUTLAR L13_2312356</t>
  </si>
  <si>
    <t>12.02.2021 09:27:45</t>
  </si>
  <si>
    <t>12.02.2021 09:59:35</t>
  </si>
  <si>
    <t>KADIKÖY TR-3 35-16-M00147_47441856_56399373_56399373</t>
  </si>
  <si>
    <t>12.02.2021 01:25:06</t>
  </si>
  <si>
    <t>12.02.2021 04:18:05</t>
  </si>
  <si>
    <t>ALAŞEHİR TR-57 45-73-M00057_TR-58-59-60 M02_66699675</t>
  </si>
  <si>
    <t>12.02.2021 09:11:12</t>
  </si>
  <si>
    <t>12.02.2021 16:55:57</t>
  </si>
  <si>
    <t>ESKİOBA KÖK 35-29-L00037_MAHMUTLAR L02_2324401</t>
  </si>
  <si>
    <t>12.02.2021 02:15:40</t>
  </si>
  <si>
    <t>12.02.2021 03:18:14</t>
  </si>
  <si>
    <t>GÜNEŞLİ KÖK 45-75-M00056_HatBaşıAyırıcı_53135070 M03_53135070</t>
  </si>
  <si>
    <t>12.02.2021 09:04:08</t>
  </si>
  <si>
    <t>12.02.2021 20:25:07</t>
  </si>
  <si>
    <t>KAZANLI TR-1 35-15-L00964_950379711_950379711</t>
  </si>
  <si>
    <t>12.02.2021 05:21:28</t>
  </si>
  <si>
    <t>12.02.2021 06:01:40</t>
  </si>
  <si>
    <t>ZEYTİNOVA TR-3 35-20-L00309_955203589_955203589</t>
  </si>
  <si>
    <t>12.02.2021 18:06:12</t>
  </si>
  <si>
    <t>12.02.2021 19:25:43</t>
  </si>
  <si>
    <t>İMBAT SİTESİ TR-3 35-19-M00262_5864803 B1_5772789</t>
  </si>
  <si>
    <t>12.02.2021 18:06:52</t>
  </si>
  <si>
    <t>12.02.2021 23:00:27</t>
  </si>
  <si>
    <t>TR-9 35-32-L00009_B_56390424_56390424</t>
  </si>
  <si>
    <t>12.02.2021 07:33:04</t>
  </si>
  <si>
    <t>12.02.2021 08:41:46</t>
  </si>
  <si>
    <t>ÜRKMEZ DM-4 (ÜRKMEZ M-21) 35-25-M00155_DAĞITIM TRAFO ÜRKMEZ DM-4(ÜRKMEZ M-21) M07_72072824</t>
  </si>
  <si>
    <t>12.02.2021 07:07:28</t>
  </si>
  <si>
    <t>12.02.2021 07:29:59</t>
  </si>
  <si>
    <t>KAYMAKÇI TR-33 35-15-L00236_B_56369293_56369293</t>
  </si>
  <si>
    <t>12.02.2021 17:50:00</t>
  </si>
  <si>
    <t>12.02.2021 18:54:57</t>
  </si>
  <si>
    <t>YUNTDAĞIKÖSELER KÖYÜ TR-1 45-71-M01748_953214242_953214242</t>
  </si>
  <si>
    <t>12.02.2021 17:00:41</t>
  </si>
  <si>
    <t>12.02.2021 18:18:45</t>
  </si>
  <si>
    <t>TR-41 35-15-M00041_950367145_950367145</t>
  </si>
  <si>
    <t>12.02.2021 11:21:33</t>
  </si>
  <si>
    <t>12.02.2021 21:31:58</t>
  </si>
  <si>
    <t>12.02.2021 11:05:35</t>
  </si>
  <si>
    <t>12.02.2021 11:19:42</t>
  </si>
  <si>
    <t>KABAKUM KÖK-9 35-30-L00126_İSLAMLAR L02_72067139</t>
  </si>
  <si>
    <t>12.02.2021 16:44:12</t>
  </si>
  <si>
    <t>12.02.2021 17:03:05</t>
  </si>
  <si>
    <t>BAHADIR KÖYÜ TR-1 45-80-M00159_45-80-M00159_2352725</t>
  </si>
  <si>
    <t>12.02.2021 05:02:41</t>
  </si>
  <si>
    <t>12.02.2021 06:37:18</t>
  </si>
  <si>
    <t>DM-8/4-A 45-71-M02256_966324773_966324773</t>
  </si>
  <si>
    <t>12.02.2021 22:41:47</t>
  </si>
  <si>
    <t>13.02.2021 00:40:51</t>
  </si>
  <si>
    <t>POYRAZDAMLARI TR-3 45-78-M00574__56407795_56407795</t>
  </si>
  <si>
    <t>12.02.2021 14:13:50</t>
  </si>
  <si>
    <t>12.02.2021 19:38:30</t>
  </si>
  <si>
    <t>ARDIÇ MAHALLESİ TR-52 35-21-L00132_A_56376558_56376558</t>
  </si>
  <si>
    <t>12.02.2021 08:14:46</t>
  </si>
  <si>
    <t>12.02.2021 09:51:05</t>
  </si>
  <si>
    <t>KOZAKLI TR-1 45-86-M00093_DIREK TIPI TRAFO HUCRESI H01_2082499</t>
  </si>
  <si>
    <t>12.02.2021 04:01:23</t>
  </si>
  <si>
    <t>12.02.2021 07:59:37</t>
  </si>
  <si>
    <t>M-2595 BEŞYOL DM 35-02-M02595_HatBaşıAyırıcı_53137438 M07_53137438</t>
  </si>
  <si>
    <t>12.02.2021 18:08:17</t>
  </si>
  <si>
    <t>12.02.2021 21:18:01</t>
  </si>
  <si>
    <t>M-1207 35-02-M01207_99807270_99807270</t>
  </si>
  <si>
    <t>12.02.2021 18:47:41</t>
  </si>
  <si>
    <t>12.02.2021 20:38:33</t>
  </si>
  <si>
    <t>HAVUZBAŞI TR-2 35-20-L00476_955195826_955195826</t>
  </si>
  <si>
    <t>12.02.2021 14:50:29</t>
  </si>
  <si>
    <t>12.02.2021 18:31:39</t>
  </si>
  <si>
    <t>TR-2/32 45-72-L00032_956500177_956500177</t>
  </si>
  <si>
    <t>12.02.2021 10:11:38</t>
  </si>
  <si>
    <t>12.02.2021 13:49:52</t>
  </si>
  <si>
    <t>ORTA MAHALLE M-39 35-25-M00111_955281015_955281015</t>
  </si>
  <si>
    <t>12.02.2021 11:31:02</t>
  </si>
  <si>
    <t>12.02.2021 18:32:14</t>
  </si>
  <si>
    <t>BOSTANCI SİTESİ ÖZEL TR 35-19-L00235Ö_93540675_93540675</t>
  </si>
  <si>
    <t>12.02.2021 14:54:40</t>
  </si>
  <si>
    <t>12.02.2021 18:43:12</t>
  </si>
  <si>
    <t>TR-1/89 (DEMİRELLER) 45-83-M00089_TR-1/35 M02_72156199</t>
  </si>
  <si>
    <t>12.02.2021 09:55:00</t>
  </si>
  <si>
    <t>12.02.2021 13:35:31</t>
  </si>
  <si>
    <t>L-295 35-18-L00295_6197188_56370909_56370909</t>
  </si>
  <si>
    <t>12.02.2021 17:30:00</t>
  </si>
  <si>
    <t>12.02.2021 23:28:45</t>
  </si>
  <si>
    <t>EMİRLİ TR-3 35-15-L00859__72372778_72372778</t>
  </si>
  <si>
    <t>12.02.2021 12:38:14</t>
  </si>
  <si>
    <t>12.02.2021 15:27:38</t>
  </si>
  <si>
    <t>ALEMŞAHLI TR-4 HİSAR 45-79-M00454_A_56387817_56387817</t>
  </si>
  <si>
    <t>12.02.2021 06:04:08</t>
  </si>
  <si>
    <t>12.02.2021 08:25:21</t>
  </si>
  <si>
    <t>TİRE TR-16 35-29-L00016_35-29-L00016_2372188</t>
  </si>
  <si>
    <t>12.02.2021 11:29:54</t>
  </si>
  <si>
    <t>12.02.2021 13:22:37</t>
  </si>
  <si>
    <t>AHMET CÖMERT SULAMA GRUBU 35-29-M00163_B_56395620_56395620</t>
  </si>
  <si>
    <t>12.02.2021 06:51:46</t>
  </si>
  <si>
    <t>12.02.2021 09:18:52</t>
  </si>
  <si>
    <t>K-3807 35-01-K03807_911978159_911978159</t>
  </si>
  <si>
    <t>12.02.2021 08:58:59</t>
  </si>
  <si>
    <t>12.02.2021 10:47:39</t>
  </si>
  <si>
    <t>ŞEHİTLİOĞLU KÖYÜ TR 45-77-M00078_945499749_945499749</t>
  </si>
  <si>
    <t>12.02.2021 15:53:42</t>
  </si>
  <si>
    <t>12.02.2021 17:42:51</t>
  </si>
  <si>
    <t>ÇIRPI TOPRAK SU TR-4 35-20-L00192_914546360_914546360</t>
  </si>
  <si>
    <t>12.02.2021 11:19:58</t>
  </si>
  <si>
    <t>12.02.2021 13:22:21</t>
  </si>
  <si>
    <t>K-1873 35-09-K01873_912645359_912645359</t>
  </si>
  <si>
    <t>12.02.2021 03:26:27</t>
  </si>
  <si>
    <t>12.02.2021 04:24:44</t>
  </si>
  <si>
    <t>KURŞUNLU KÖK 45-78-L00232_BAHÇECİK-KARAAĞAÇ L02_65890635</t>
  </si>
  <si>
    <t>12.02.2021 02:03:01</t>
  </si>
  <si>
    <t>12.02.2021 02:31:55</t>
  </si>
  <si>
    <t>SIRIMLI TR-1 35-31-L00201_47875036_56379850_56379850</t>
  </si>
  <si>
    <t>12.02.2021 18:11:04</t>
  </si>
  <si>
    <t>12.02.2021 20:38:56</t>
  </si>
  <si>
    <t>TR-75 (M-775) 35-30-M00775_955296905_955296905</t>
  </si>
  <si>
    <t>12.02.2021 18:32:11</t>
  </si>
  <si>
    <t>12.02.2021 19:20:15</t>
  </si>
  <si>
    <t>K-1635 35-02-K01635_E_56379627_56379627</t>
  </si>
  <si>
    <t>12.02.2021 00:22:48</t>
  </si>
  <si>
    <t>12.02.2021 03:42:36</t>
  </si>
  <si>
    <t>ALÇUK TM 35-17-A00001_HatBaşıAyırıcı_53133535 M30_53133535</t>
  </si>
  <si>
    <t>12.02.2021 14:44:47</t>
  </si>
  <si>
    <t>12.02.2021 22:42:13</t>
  </si>
  <si>
    <t>K-4326 35-04-K04326_C_56354213_56354213</t>
  </si>
  <si>
    <t>12.02.2021 15:00:00</t>
  </si>
  <si>
    <t>12.02.2021 15:53:14</t>
  </si>
  <si>
    <t>ULUCAK DM-2/13 35-27-M00329_98707067_98707067</t>
  </si>
  <si>
    <t>12.02.2021 10:40:25</t>
  </si>
  <si>
    <t>12.02.2021 12:37:14</t>
  </si>
  <si>
    <t>TR-142 YAĞCILAR KÖK 35-19-M00142_YAĞCILAR M01_72114553</t>
  </si>
  <si>
    <t>12.02.2021 11:46:00</t>
  </si>
  <si>
    <t>12.02.2021 11:57:30</t>
  </si>
  <si>
    <t>M-1262 35-02-M01262_35-02-M01262_2352261</t>
  </si>
  <si>
    <t>12.02.2021 11:41:28</t>
  </si>
  <si>
    <t>12.02.2021 16:51:53</t>
  </si>
  <si>
    <t>YUKARI AKTEPE KÖYÜ TR-1 35-32-L00073_B_65513153_65513153</t>
  </si>
  <si>
    <t>12.02.2021 17:18:26</t>
  </si>
  <si>
    <t>12.02.2021 19:36:47</t>
  </si>
  <si>
    <t>M-10 35-02-M00010_M-280 M06_2046898</t>
  </si>
  <si>
    <t>12.02.2021 16:42:30</t>
  </si>
  <si>
    <t>12.02.2021 16:47:00</t>
  </si>
  <si>
    <t>KARABURUN TR-8 35-21-L00015_953367563_953367563</t>
  </si>
  <si>
    <t>12.02.2021 17:29:00</t>
  </si>
  <si>
    <t>12.02.2021 17:56:30</t>
  </si>
  <si>
    <t>BADEMLİ HACIMUSA MEV. TR-29 35-15-L01020_A_56361228_56361228</t>
  </si>
  <si>
    <t>12.02.2021 15:13:37</t>
  </si>
  <si>
    <t>12.02.2021 20:03:51</t>
  </si>
  <si>
    <t>KARAKEÇİLİ TR-1 45-75-M00102_A_56391014_56391014</t>
  </si>
  <si>
    <t>12.02.2021 08:30:22</t>
  </si>
  <si>
    <t>12.02.2021 09:28:40</t>
  </si>
  <si>
    <t>ÇAYBAŞI DM-1/5 35-26-M01194_8616066_56359076_56359076</t>
  </si>
  <si>
    <t>12.02.2021 00:14:15</t>
  </si>
  <si>
    <t>12.02.2021 14:37:45</t>
  </si>
  <si>
    <t>KİBAR KÖYÜ TR-2 35-31-L00313_35-31-L00313_2364981</t>
  </si>
  <si>
    <t>12.02.2021 01:34:33</t>
  </si>
  <si>
    <t>12.02.2021 03:41:33</t>
  </si>
  <si>
    <t>YARBASAN KÖK 45-74-M00119_MİNNETLER M03_72246660</t>
  </si>
  <si>
    <t>12.02.2021 21:35:12</t>
  </si>
  <si>
    <t>12.02.2021 21:35:42</t>
  </si>
  <si>
    <t>YİĞİTLER TR-4 35-27-L00226_35-27-L00226_2369112</t>
  </si>
  <si>
    <t>12.02.2021 23:13:04</t>
  </si>
  <si>
    <t>13.02.2021 01:23:01</t>
  </si>
  <si>
    <t>M-1313 35-09-M01313_35-09-M01313_2358463</t>
  </si>
  <si>
    <t>12.02.2021 12:31:59</t>
  </si>
  <si>
    <t>12.02.2021 14:53:41</t>
  </si>
  <si>
    <t>DEREBAŞI-TR-1 35-29-L00267_35-29-L00267_2355778</t>
  </si>
  <si>
    <t>12.02.2021 07:21:30</t>
  </si>
  <si>
    <t>HALİM İNMEZ SULAMA GRUBU 35-29-L00231_C_56361139_56361139</t>
  </si>
  <si>
    <t>12.02.2021 13:25:00</t>
  </si>
  <si>
    <t>12.02.2021 14:03:05</t>
  </si>
  <si>
    <t>EFESYEM ÖZEL 35-29-L00687Ö_ L01_2095238</t>
  </si>
  <si>
    <t>12.02.2021 09:26:46</t>
  </si>
  <si>
    <t>KINIK ORGANİZE DM 35-24-M00208_KINIK İM M02_72108271</t>
  </si>
  <si>
    <t>12.02.2021 10:48:27</t>
  </si>
  <si>
    <t>12.02.2021 11:04:00</t>
  </si>
  <si>
    <t>ELİT SİTELERİ 45-78-L00713_953274522_953274522</t>
  </si>
  <si>
    <t>12.02.2021 13:23:00</t>
  </si>
  <si>
    <t>12.02.2021 16:04:42</t>
  </si>
  <si>
    <t>K-1905 35-10-K01905_912692314_912692314</t>
  </si>
  <si>
    <t>12.02.2021 08:02:59</t>
  </si>
  <si>
    <t>12.02.2021 08:48:09</t>
  </si>
  <si>
    <t>TR-1/4-A 45-72-M00130_956494315_956494315</t>
  </si>
  <si>
    <t>12.02.2021 09:57:18</t>
  </si>
  <si>
    <t>12.02.2021 10:43:41</t>
  </si>
  <si>
    <t>HELVACI TR-6 35-17-M00366_35-17-M00366_2361921</t>
  </si>
  <si>
    <t>12.02.2021 08:57:06</t>
  </si>
  <si>
    <t>12.02.2021 12:49:26</t>
  </si>
  <si>
    <t>İNCECİKLER TR-1 35-16-L00256_47538966_56397098_56397098</t>
  </si>
  <si>
    <t>12.02.2021 20:05:44</t>
  </si>
  <si>
    <t>12.02.2021 21:36:31</t>
  </si>
  <si>
    <t>M-1100 35-03-M01100_D_56387942_56387942</t>
  </si>
  <si>
    <t>12.02.2021 09:25:01</t>
  </si>
  <si>
    <t>12.02.2021 16:40:38</t>
  </si>
  <si>
    <t>M-3557(YATIRIM REZERVE) 35-02-M03557_913880727_913880727</t>
  </si>
  <si>
    <t>12.02.2021 16:57:17</t>
  </si>
  <si>
    <t>12.02.2021 19:27:50</t>
  </si>
  <si>
    <t>TR-147 35-19-L00147_956666191_956666191</t>
  </si>
  <si>
    <t>12.02.2021 18:20:30</t>
  </si>
  <si>
    <t>12.02.2021 21:35:14</t>
  </si>
  <si>
    <t>M-1531 35-09-M01531_A_56372793_56372793</t>
  </si>
  <si>
    <t>12.02.2021 14:33:16</t>
  </si>
  <si>
    <t>12.02.2021 16:05:29</t>
  </si>
  <si>
    <t>SANCAKLI BOZKÖY KÖK 45-71-M00087_SULAMA M02_61320832</t>
  </si>
  <si>
    <t>12.02.2021 00:07:53</t>
  </si>
  <si>
    <t>12.02.2021 01:48:00</t>
  </si>
  <si>
    <t>M-1045 35-02-M01045_910007510_910007510</t>
  </si>
  <si>
    <t>12.02.2021 11:17:59</t>
  </si>
  <si>
    <t>12.02.2021 14:51:53</t>
  </si>
  <si>
    <t>MESCİTLİ S. KASAP GRB. TR-5 35-15-L01011_A_56406828_56406828</t>
  </si>
  <si>
    <t>12.02.2021 09:43:01</t>
  </si>
  <si>
    <t>12.02.2021 21:06:35</t>
  </si>
  <si>
    <t>M-1105 35-01-M01105_911227076_911227076</t>
  </si>
  <si>
    <t>12.02.2021 14:49:08</t>
  </si>
  <si>
    <t>12.02.2021 20:28:34</t>
  </si>
  <si>
    <t>SELENDİ DM 45-81-M00001_SATILMIŞ M14_2321600</t>
  </si>
  <si>
    <t>12.02.2021 06:13:06</t>
  </si>
  <si>
    <t>12.02.2021 06:32:30</t>
  </si>
  <si>
    <t>K-24 35-01-K00024_911718526_911718526</t>
  </si>
  <si>
    <t>12.02.2021 10:58:11</t>
  </si>
  <si>
    <t>12.02.2021 13:13:14</t>
  </si>
  <si>
    <t>DİKİLİ İM 35-30-A00001_DİKİLİ-(DİKİLİ TM) M13_72357036</t>
  </si>
  <si>
    <t>12.02.2021 01:56:36</t>
  </si>
  <si>
    <t>12.02.2021 03:30:35</t>
  </si>
  <si>
    <t>L-400 35-18-L00400_BAYKAL L03_2324808</t>
  </si>
  <si>
    <t>12.02.2021 13:09:56</t>
  </si>
  <si>
    <t>12.02.2021 13:32:37</t>
  </si>
  <si>
    <t>NOHUTALAN TR-1 (TR-205) 35-19-M00257_956698897_956698897</t>
  </si>
  <si>
    <t>14.02.2021 18:30:34</t>
  </si>
  <si>
    <t>14.02.2021 20:04:23</t>
  </si>
  <si>
    <t>K-2530 35-02-K02530_A_56372717_56372717</t>
  </si>
  <si>
    <t>14.02.2021 20:47:43</t>
  </si>
  <si>
    <t>14.02.2021 22:06:08</t>
  </si>
  <si>
    <t>M-30 35-02-M00030_M-575 M04_2117926</t>
  </si>
  <si>
    <t>14.02.2021 17:51:48</t>
  </si>
  <si>
    <t>14.02.2021 18:04:54</t>
  </si>
  <si>
    <t>İSACA TR-1 45-72-L00218_45-72-L00218_2372335</t>
  </si>
  <si>
    <t>14.02.2021 21:26:55</t>
  </si>
  <si>
    <t>14.02.2021 21:46:16</t>
  </si>
  <si>
    <t>M-442 35-02-M00442_35-02-M00442_2371588</t>
  </si>
  <si>
    <t>14.02.2021 14:06:39</t>
  </si>
  <si>
    <t>14.02.2021 15:22:23</t>
  </si>
  <si>
    <t>ARMUTLU TR-5 35-27-L00005_35-27-L00005_72164936</t>
  </si>
  <si>
    <t>14.02.2021 06:57:00</t>
  </si>
  <si>
    <t>14.02.2021 07:46:09</t>
  </si>
  <si>
    <t>14.02.2021 19:05:54</t>
  </si>
  <si>
    <t>14.02.2021 19:23:20</t>
  </si>
  <si>
    <t>DENİZGİREN TR-1 35-21-L00079_B_56354169_56354169</t>
  </si>
  <si>
    <t>14.02.2021 15:57:43</t>
  </si>
  <si>
    <t>14.02.2021 20:12:22</t>
  </si>
  <si>
    <t>M-2794 35-01-M02794_910824322_910824322</t>
  </si>
  <si>
    <t>14.02.2021 14:31:54</t>
  </si>
  <si>
    <t>14.02.2021 18:01:05</t>
  </si>
  <si>
    <t>TR-1-4/5 KİLİSE KABİN 35-20-L00028_955192909_955192909</t>
  </si>
  <si>
    <t>14.02.2021 09:38:53</t>
  </si>
  <si>
    <t>14.02.2021 11:01:44</t>
  </si>
  <si>
    <t>TİRE İM-DM-1 35-29-A00001_TİRE ŞEHİR-4 L21_2060277</t>
  </si>
  <si>
    <t>14.02.2021 20:17:36</t>
  </si>
  <si>
    <t>14.02.2021 20:21:16</t>
  </si>
  <si>
    <t>KAVAKDERE DM 35-14-M00339_KAVAKDERE KÖY M08_65666754</t>
  </si>
  <si>
    <t>14.02.2021 13:48:00</t>
  </si>
  <si>
    <t>14.02.2021 14:24:07</t>
  </si>
  <si>
    <t>YUKARI AVUNDUK TR-1 35-16-M00033_DIREK TIPI TRAFO HUCRESI H01_2043371</t>
  </si>
  <si>
    <t>14.02.2021 16:42:00</t>
  </si>
  <si>
    <t>14.02.2021 18:58:36</t>
  </si>
  <si>
    <t>SOMA A SANTRALİ İM/DM 45-82-A00001_SAVAŞTEPE 15.8 L14_2091658</t>
  </si>
  <si>
    <t>14.02.2021 19:29:54</t>
  </si>
  <si>
    <t>14.02.2021 19:47:00</t>
  </si>
  <si>
    <t>TÜRKELLİ TR-7 35-28-M00461_953388136_953388136</t>
  </si>
  <si>
    <t>14.02.2021 14:56:33</t>
  </si>
  <si>
    <t>14.02.2021 16:38:30</t>
  </si>
  <si>
    <t>SAKARLI KÖK 45-76-M00046_HatBaşıAyırıcı_53136508 M04_53136508</t>
  </si>
  <si>
    <t>14.02.2021 19:31:58</t>
  </si>
  <si>
    <t>14.02.2021 22:27:47</t>
  </si>
  <si>
    <t>14.02.2021 14:44:17</t>
  </si>
  <si>
    <t>14.02.2021 15:26:00</t>
  </si>
  <si>
    <t>AHMETBEYLER DM 35-16-M00154_DAĞISTAN KÖK M03_72044316</t>
  </si>
  <si>
    <t>14.02.2021 13:54:45</t>
  </si>
  <si>
    <t>14.02.2021 14:54:36</t>
  </si>
  <si>
    <t>GERENKÖY TR-1 35-23-M00147_950415141_950415141</t>
  </si>
  <si>
    <t>14.02.2021 18:08:09</t>
  </si>
  <si>
    <t>14.02.2021 19:55:49</t>
  </si>
  <si>
    <t>TR-40 45-77-L00040_945487830_945487830</t>
  </si>
  <si>
    <t>14.02.2021 23:59:50</t>
  </si>
  <si>
    <t>15.02.2021 00:32:27</t>
  </si>
  <si>
    <t>M-2212 DOĞANCILAR TR-1 35-03-M02212_966436293_966436293</t>
  </si>
  <si>
    <t>14.02.2021 19:15:00</t>
  </si>
  <si>
    <t>14.02.2021 23:40:59</t>
  </si>
  <si>
    <t>K-258 35-01-K00258_35-01-K00258_2348433</t>
  </si>
  <si>
    <t>14.02.2021 15:48:54</t>
  </si>
  <si>
    <t>14.02.2021 16:09:39</t>
  </si>
  <si>
    <t>İBRAHİMKUYU DM 35-15-M00286_TR-9 TR-10 TR-11 M04_67554483</t>
  </si>
  <si>
    <t>14.02.2021 09:36:50</t>
  </si>
  <si>
    <t>14.02.2021 11:12:42</t>
  </si>
  <si>
    <t>K-544 35-01-K00544_911985537_911985537</t>
  </si>
  <si>
    <t>14.02.2021 20:25:10</t>
  </si>
  <si>
    <t>14.02.2021 20:59:37</t>
  </si>
  <si>
    <t>K-258 35-01-K00258_D_56376769_56376769</t>
  </si>
  <si>
    <t>AG Pano Faz Sigorta Atığı</t>
  </si>
  <si>
    <t>14.02.2021 17:19:20</t>
  </si>
  <si>
    <t>14.02.2021 18:24:46</t>
  </si>
  <si>
    <t>GÖÇBEYLİ DM 35-16-M00139_ALHATLI GRUBU-ÇAMOBA-DURMUŞLAR-KAPLAN M06_72044678</t>
  </si>
  <si>
    <t>14.02.2021 13:01:19</t>
  </si>
  <si>
    <t>14.02.2021 13:26:01</t>
  </si>
  <si>
    <t>TR-45 DEREKÖY 35-22-M00065_955286979_955286979</t>
  </si>
  <si>
    <t>14.02.2021 17:13:31</t>
  </si>
  <si>
    <t>ÇANDARLI TR-5 35-30-M00005_A_56366197_56366197</t>
  </si>
  <si>
    <t>14.02.2021 15:48:52</t>
  </si>
  <si>
    <t>14.02.2021 17:46:54</t>
  </si>
  <si>
    <t>SİYEKLİ KÖK 45-71-M00185_DAĞYENİCE M07_72256926</t>
  </si>
  <si>
    <t>14.02.2021 23:16:44</t>
  </si>
  <si>
    <t>14.02.2021 23:21:07</t>
  </si>
  <si>
    <t>ÜÇYOL KÖK 45-82-M00128_URUZLAR GES M06_2090645</t>
  </si>
  <si>
    <t>14.02.2021 11:04:41</t>
  </si>
  <si>
    <t>14.02.2021 12:49:12</t>
  </si>
  <si>
    <t>BEŞPINARLAR KÖYÜ TR-1 35-27-M00413_DAĞITIM TRAFO BEŞPINARLAR KÖYÜ TR-1 M03_72162645</t>
  </si>
  <si>
    <t>14.02.2021 10:02:11</t>
  </si>
  <si>
    <t>14.02.2021 12:54:17</t>
  </si>
  <si>
    <t>L-376 PAZARYERİ 35-18-L00376_950449011_950449011</t>
  </si>
  <si>
    <t>14.02.2021 12:10:46</t>
  </si>
  <si>
    <t>14.02.2021 15:17:35</t>
  </si>
  <si>
    <t>SARIAHMETLİ TR-1 45-71-M01701_43176096_56387841_56387841</t>
  </si>
  <si>
    <t>14.02.2021 19:33:51</t>
  </si>
  <si>
    <t>14.02.2021 22:12:06</t>
  </si>
  <si>
    <t>ÇANDARLI TR-15 (SANAYİ) 35-30-M00015_42959434_56366888_56366888</t>
  </si>
  <si>
    <t>14.02.2021 15:27:23</t>
  </si>
  <si>
    <t>14.02.2021 17:18:54</t>
  </si>
  <si>
    <t>TR-30 (M-730) 35-30-M00730_E e2_43010655</t>
  </si>
  <si>
    <t>14.02.2021 10:22:43</t>
  </si>
  <si>
    <t>14.02.2021 12:06:51</t>
  </si>
  <si>
    <t>PAYAMLI M-19 35-25-M00172_956642176_956642176</t>
  </si>
  <si>
    <t>14.02.2021 17:23:03</t>
  </si>
  <si>
    <t>14.02.2021 18:55:17</t>
  </si>
  <si>
    <t>YEŞİLKÖY-3 35-26-M00792_956621704_956621704</t>
  </si>
  <si>
    <t>14.02.2021 21:15:00</t>
  </si>
  <si>
    <t>14.02.2021 21:34:32</t>
  </si>
  <si>
    <t>KARABURUN İM 35-21-A00001_KARABURUN MERKEZ L06_2063039</t>
  </si>
  <si>
    <t>14.02.2021 09:15:58</t>
  </si>
  <si>
    <t>14.02.2021 09:34:35</t>
  </si>
  <si>
    <t>KAPAKLI İM 45-72-A00003_KAPAKLI-KAYALIOĞLU L07_2327008</t>
  </si>
  <si>
    <t>14.02.2021 14:52:59</t>
  </si>
  <si>
    <t>14.02.2021 16:56:37</t>
  </si>
  <si>
    <t>ÇAYBAŞI DM-1/5 35-26-M01194_956625953_956625953</t>
  </si>
  <si>
    <t>14.02.2021 13:44:00</t>
  </si>
  <si>
    <t>14.02.2021 17:04:29</t>
  </si>
  <si>
    <t>TR-30 (M-730) 35-30-M00730_955323710_955323710</t>
  </si>
  <si>
    <t>14.02.2021 13:48:46</t>
  </si>
  <si>
    <t>14.02.2021 16:54:32</t>
  </si>
  <si>
    <t>ÇANDARLI TR-19 35-30-M00019_B_56364801_56364801</t>
  </si>
  <si>
    <t>14.02.2021 18:48:47</t>
  </si>
  <si>
    <t>14.02.2021 20:22:27</t>
  </si>
  <si>
    <t>SALUR KÖK 45-75-M00062_HatBaşıAyırıcı_53135717 M03_53135717</t>
  </si>
  <si>
    <t>14.02.2021 17:19:00</t>
  </si>
  <si>
    <t>14.02.2021 20:46:37</t>
  </si>
  <si>
    <t>14.02.2021 16:18:37</t>
  </si>
  <si>
    <t>14.02.2021 16:55:19</t>
  </si>
  <si>
    <t>BİMEYKO KÖK-10 35-30-M00048_DAĞITIM TRFAOSU M06_2107752</t>
  </si>
  <si>
    <t>14.02.2021 07:08:13</t>
  </si>
  <si>
    <t>14.02.2021 10:37:54</t>
  </si>
  <si>
    <t>BÖLCEK-1 TR 35-16-M00022_953350454_953350454</t>
  </si>
  <si>
    <t>14.02.2021 17:17:05</t>
  </si>
  <si>
    <t>15.02.2021 03:43:53</t>
  </si>
  <si>
    <t>BİMEYKO KÖK-10 35-30-M00048_ÇANDARLI DM M02_2107756</t>
  </si>
  <si>
    <t>14.02.2021 20:38:50</t>
  </si>
  <si>
    <t>14.02.2021 20:40:00</t>
  </si>
  <si>
    <t>KUMKENT SİTESİ ÖZEL TR 35-30-M00318Ö_35-30-M00318Ö_2370766</t>
  </si>
  <si>
    <t>14.02.2021 09:40:15</t>
  </si>
  <si>
    <t>14.02.2021 11:43:29</t>
  </si>
  <si>
    <t>K-3844 35-04-K03844_K K1B_5827455</t>
  </si>
  <si>
    <t>14.02.2021 13:06:02</t>
  </si>
  <si>
    <t>14.02.2021 18:35:03</t>
  </si>
  <si>
    <t>14.02.2021 12:56:07</t>
  </si>
  <si>
    <t>14.02.2021 14:06:00</t>
  </si>
  <si>
    <t>K-3248 35-07-K03248_912827994_912827994</t>
  </si>
  <si>
    <t>14.02.2021 07:44:32</t>
  </si>
  <si>
    <t>14.02.2021 16:11:01</t>
  </si>
  <si>
    <t>BOSTANCI TR-2 45-76-L00187_955253134_955253134</t>
  </si>
  <si>
    <t>14.02.2021 20:48:51</t>
  </si>
  <si>
    <t>14.02.2021 22:54:03</t>
  </si>
  <si>
    <t>TR-85 45-78-L00085_49416337_56385774_56385774</t>
  </si>
  <si>
    <t>14.02.2021 15:18:10</t>
  </si>
  <si>
    <t>14.02.2021 16:21:28</t>
  </si>
  <si>
    <t>ALİAĞA TR-30 35-17-M00030_6179451_56354274_56354274</t>
  </si>
  <si>
    <t>14.02.2021 04:56:00</t>
  </si>
  <si>
    <t>14.02.2021 10:38:39</t>
  </si>
  <si>
    <t>BİMEYKO TR-2 35-30-M00049_D_56352678_56352678</t>
  </si>
  <si>
    <t>14.02.2021 10:53:20</t>
  </si>
  <si>
    <t>14.02.2021 13:12:10</t>
  </si>
  <si>
    <t>DM-14 45-71-M00361_TR-25/19 M03_72258982</t>
  </si>
  <si>
    <t>14.02.2021 10:23:09</t>
  </si>
  <si>
    <t>14.02.2021 11:39:00</t>
  </si>
  <si>
    <t>K-3165 35-03-K03165_5735227 d6b_5805805</t>
  </si>
  <si>
    <t>14.02.2021 17:58:53</t>
  </si>
  <si>
    <t>14.02.2021 19:40:30</t>
  </si>
  <si>
    <t>BOĞAZİÇİ İM 35-01-A00001_TR-1 K14_2047755</t>
  </si>
  <si>
    <t>14.02.2021 02:32:49</t>
  </si>
  <si>
    <t>14.02.2021 02:38:00</t>
  </si>
  <si>
    <t>TR-15 45-78-L00015_49381734_56407750_56407750</t>
  </si>
  <si>
    <t>14.02.2021 09:11:00</t>
  </si>
  <si>
    <t>14.02.2021 11:23:04</t>
  </si>
  <si>
    <t>AHMETBEYLER DM 35-16-M00154_TIRMANLAR M07_72044257</t>
  </si>
  <si>
    <t>14.02.2021 13:47:39</t>
  </si>
  <si>
    <t>14.02.2021 13:48:04</t>
  </si>
  <si>
    <t>ÇOMAKLAR KÖYÜ TR-1 35-32-L00077_946415666_946415666</t>
  </si>
  <si>
    <t>14.02.2021 21:13:43</t>
  </si>
  <si>
    <t>14.02.2021 23:16:48</t>
  </si>
  <si>
    <t>YENİ ŞAKRAN TR-7 35-17-M00207_5656204_56355487_56355487</t>
  </si>
  <si>
    <t>14.02.2021 09:47:27</t>
  </si>
  <si>
    <t>14.02.2021 11:50:43</t>
  </si>
  <si>
    <t>MORDOĞAN TR-41 35-21-L00164_KÖRFEZ BALIKLIOVA TR-49 TR-50 L05_72179978</t>
  </si>
  <si>
    <t>14.02.2021 16:41:00</t>
  </si>
  <si>
    <t>14.02.2021 17:37:55</t>
  </si>
  <si>
    <t>14.02.2021 21:28:00</t>
  </si>
  <si>
    <t>14.02.2021 22:24:22</t>
  </si>
  <si>
    <t>HACI ABDİ YOLAYRIMI TR 35-20-L00050_8023937_56377151_56377151</t>
  </si>
  <si>
    <t>14.02.2021 11:59:06</t>
  </si>
  <si>
    <t>14.02.2021 14:56:43</t>
  </si>
  <si>
    <t>M-1535 35-01-M01535_35-01-M01535_2359216</t>
  </si>
  <si>
    <t>14.02.2021 16:23:46</t>
  </si>
  <si>
    <t>14.02.2021 17:59:58</t>
  </si>
  <si>
    <t>ÖDEMİŞ İM 35-15-A00001_ESKİ OVAKENT L15_2310686</t>
  </si>
  <si>
    <t>14.02.2021 10:00:14</t>
  </si>
  <si>
    <t>14.02.2021 17:21:40</t>
  </si>
  <si>
    <t>14.02.2021 20:03:59</t>
  </si>
  <si>
    <t>14.02.2021 20:12:54</t>
  </si>
  <si>
    <t>PAYAMLI TR-1 35-10-L00056_B_56374496_56374496</t>
  </si>
  <si>
    <t>14.02.2021 08:40:00</t>
  </si>
  <si>
    <t>14.02.2021 10:32:28</t>
  </si>
  <si>
    <t>K-1229 35-01-K01229_E_56375665_56375665</t>
  </si>
  <si>
    <t>14.02.2021 13:53:51</t>
  </si>
  <si>
    <t>14.02.2021 16:31:09</t>
  </si>
  <si>
    <t>MENEMEN TR-45 35-28-L00045_A_56394141_56394141</t>
  </si>
  <si>
    <t>14.02.2021 08:49:00</t>
  </si>
  <si>
    <t>14.02.2021 10:41:27</t>
  </si>
  <si>
    <t>KARAYAĞCI AVŞAR TR-1 45-75-M00293_DIREK TIPI TRAFO HUCRESI H01_2089054</t>
  </si>
  <si>
    <t>14.02.2021 11:56:00</t>
  </si>
  <si>
    <t>14.02.2021 12:47:43</t>
  </si>
  <si>
    <t>K-2966 35-08-K02966_A A1_5900571</t>
  </si>
  <si>
    <t>14.02.2021 18:37:07</t>
  </si>
  <si>
    <t>14.02.2021 19:59:38</t>
  </si>
  <si>
    <t>K-4070 35-03-K04070_910607749_910607749</t>
  </si>
  <si>
    <t>14.02.2021 07:53:53</t>
  </si>
  <si>
    <t>14.02.2021 09:37:24</t>
  </si>
  <si>
    <t>K-3545 35-01-K03545_C_56383242_56383242</t>
  </si>
  <si>
    <t>14.02.2021 19:02:48</t>
  </si>
  <si>
    <t>14.02.2021 21:51:14</t>
  </si>
  <si>
    <t>14.02.2021 13:33:09</t>
  </si>
  <si>
    <t>14.02.2021 14:37:53</t>
  </si>
  <si>
    <t>MAVİDERE TR-5 35-31-L00208_956574856_956574856</t>
  </si>
  <si>
    <t>14.02.2021 12:36:25</t>
  </si>
  <si>
    <t>14.02.2021 15:59:41</t>
  </si>
  <si>
    <t>M-287 35-02-M00287_D_56356058_56356058</t>
  </si>
  <si>
    <t>14.02.2021 23:47:04</t>
  </si>
  <si>
    <t>15.02.2021 01:54:30</t>
  </si>
  <si>
    <t>KINIK İM 35-24-A00001_YAYA KENT M09_2058920</t>
  </si>
  <si>
    <t>14.02.2021 17:08:32</t>
  </si>
  <si>
    <t>14.02.2021 17:20:45</t>
  </si>
  <si>
    <t>14.02.2021 14:27:22</t>
  </si>
  <si>
    <t>14.02.2021 15:55:02</t>
  </si>
  <si>
    <t>KARABURUN İM 35-21-A00001_KÜÇÜKBAHÇE L05_2063035</t>
  </si>
  <si>
    <t>14.02.2021 21:34:17</t>
  </si>
  <si>
    <t>14.02.2021 21:39:30</t>
  </si>
  <si>
    <t>KINIK ORGANİZE DM 35-24-M00208_HatBaşıAyırıcı_53133519 M15_53133519</t>
  </si>
  <si>
    <t>14.02.2021 17:10:37</t>
  </si>
  <si>
    <t>14.02.2021 21:22:38</t>
  </si>
  <si>
    <t>URLA TM-1 35-19-A00004_ZEYTİNALANI İM M07_2313938</t>
  </si>
  <si>
    <t>14.02.2021 07:07:01</t>
  </si>
  <si>
    <t>14.02.2021 07:17:48</t>
  </si>
  <si>
    <t>YENİ HARMANDALI TR-1 45-71-M00893_45-71-M00893_2356815</t>
  </si>
  <si>
    <t>14.02.2021 16:58:28</t>
  </si>
  <si>
    <t>14.02.2021 18:52:58</t>
  </si>
  <si>
    <t>K-429 35-01-K00429_D_56375785_56375785</t>
  </si>
  <si>
    <t>14.02.2021 15:44:21</t>
  </si>
  <si>
    <t>14.02.2021 16:43:28</t>
  </si>
  <si>
    <t>K-344 35-01-K00344_910793091_910793091</t>
  </si>
  <si>
    <t>14.02.2021 13:02:07</t>
  </si>
  <si>
    <t>14.02.2021 13:54:55</t>
  </si>
  <si>
    <t>L-96 35-18-L00096_DIREK TIPI TRAFO HUCRESI H01_2096490</t>
  </si>
  <si>
    <t>14.02.2021 20:20:17</t>
  </si>
  <si>
    <t>14.02.2021 23:10:22</t>
  </si>
  <si>
    <t>14.02.2021 20:57:18</t>
  </si>
  <si>
    <t>14.02.2021 22:38:24</t>
  </si>
  <si>
    <t>AYRANCILAR DM-3 35-26-M00795_SELAMPEN M01_2116053</t>
  </si>
  <si>
    <t>14.02.2021 10:18:44</t>
  </si>
  <si>
    <t>14.02.2021 10:20:39</t>
  </si>
  <si>
    <t>SAMURLU TR-1 35-17-M00318_10905923_56376063_56376063</t>
  </si>
  <si>
    <t>14.02.2021 14:16:49</t>
  </si>
  <si>
    <t>14.02.2021 15:02:55</t>
  </si>
  <si>
    <t>14.02.2021 21:28:07</t>
  </si>
  <si>
    <t>15.02.2021 02:26:22</t>
  </si>
  <si>
    <t>14.02.2021 09:43:14</t>
  </si>
  <si>
    <t>14.02.2021 09:43:34</t>
  </si>
  <si>
    <t>14.02.2021 22:55:34</t>
  </si>
  <si>
    <t>14.02.2021 23:59:07</t>
  </si>
  <si>
    <t>GÜNEŞLİ KÖK 45-75-M00056_SALUR M03_67577911</t>
  </si>
  <si>
    <t>14.02.2021 09:03:58</t>
  </si>
  <si>
    <t>14.02.2021 14:24:00</t>
  </si>
  <si>
    <t>YUNTDAĞ KÖK 35-16-M00010_YUNTDAĞ M01_72050956</t>
  </si>
  <si>
    <t>14.02.2021 15:15:54</t>
  </si>
  <si>
    <t>14.02.2021 16:44:36</t>
  </si>
  <si>
    <t>14.02.2021 10:35:50</t>
  </si>
  <si>
    <t>14.02.2021 12:16:20</t>
  </si>
  <si>
    <t>EYNEZ KÖK 45-82-M00158_EYNEZ M04_72199449</t>
  </si>
  <si>
    <t>14.02.2021 02:10:48</t>
  </si>
  <si>
    <t>14.02.2021 14:29:55</t>
  </si>
  <si>
    <t>AŞAĞIKIRIKLAR DM 35-16-M00448_TOPÇAM M05_2115968</t>
  </si>
  <si>
    <t>14.02.2021 01:21:10</t>
  </si>
  <si>
    <t>14.02.2021 01:39:43</t>
  </si>
  <si>
    <t>K-231/A 35-01-K04858_B_56375623_56375623</t>
  </si>
  <si>
    <t>14.02.2021 19:30:00</t>
  </si>
  <si>
    <t>14.02.2021 21:23:04</t>
  </si>
  <si>
    <t>K-4623 35-02-K04623_35-02-K04623_2371376</t>
  </si>
  <si>
    <t>14.02.2021 12:16:13</t>
  </si>
  <si>
    <t>14.02.2021 12:41:24</t>
  </si>
  <si>
    <t>K-3164 35-03-K03164_910668078_910668078</t>
  </si>
  <si>
    <t>14.02.2021 15:03:39</t>
  </si>
  <si>
    <t>14.02.2021 17:34:16</t>
  </si>
  <si>
    <t>AKGEDİK TR-1 45-71-M01047_D_56395252_56395252</t>
  </si>
  <si>
    <t>14.02.2021 13:37:22</t>
  </si>
  <si>
    <t>14.02.2021 17:28:48</t>
  </si>
  <si>
    <t>TR-159 35-15-M00159_950360275_950360275</t>
  </si>
  <si>
    <t>14.02.2021 22:37:33</t>
  </si>
  <si>
    <t>14.02.2021 23:15:35</t>
  </si>
  <si>
    <t>K-1179 35-08-K01179_965217714_965217714</t>
  </si>
  <si>
    <t>14.02.2021 12:07:52</t>
  </si>
  <si>
    <t>14.02.2021 13:23:37</t>
  </si>
  <si>
    <t>KURTULMUŞ KÖK 45-72-L00080_SARILAR ÇIKIŞI L03_66546809</t>
  </si>
  <si>
    <t>14.02.2021 17:58:19</t>
  </si>
  <si>
    <t>14.02.2021 21:12:52</t>
  </si>
  <si>
    <t>14.02.2021 09:48:15</t>
  </si>
  <si>
    <t>14.02.2021 09:51:12</t>
  </si>
  <si>
    <t>ERZE AMBALAJ KÖK 35-27-M00086_TR-32(DM03-TR-01) M04_72177640</t>
  </si>
  <si>
    <t>14.02.2021 17:19:32</t>
  </si>
  <si>
    <t>14.02.2021 17:26:00</t>
  </si>
  <si>
    <t>K-4908 35-01-K04908_964839539_964839539</t>
  </si>
  <si>
    <t>14.02.2021 14:29:33</t>
  </si>
  <si>
    <t>14.02.2021 16:25:08</t>
  </si>
  <si>
    <t>TR-8 35-13-L00008_946424600_946424600</t>
  </si>
  <si>
    <t>14.02.2021 19:00:48</t>
  </si>
  <si>
    <t>14.02.2021 19:52:31</t>
  </si>
  <si>
    <t>M-2139 35-07-M02139_TRAFO M01_61233813</t>
  </si>
  <si>
    <t>14.02.2021 07:36:19</t>
  </si>
  <si>
    <t>14.02.2021 09:13:15</t>
  </si>
  <si>
    <t>YEŞİLOVA ÇAYIR TR-6 35-20-L00131_955189722_955189722</t>
  </si>
  <si>
    <t>14.02.2021 16:08:04</t>
  </si>
  <si>
    <t>14.02.2021 17:54:04</t>
  </si>
  <si>
    <t>TEPECİK KÖPRÜ DM 35-14-M00332_TAŞKENT DM-2 (DOĞANBEY-2 477 H.H. SAĞ DEVRE) M07_49833970</t>
  </si>
  <si>
    <t>14.02.2021 15:21:00</t>
  </si>
  <si>
    <t>14.02.2021 15:41:56</t>
  </si>
  <si>
    <t>TR-153 (DM-2/43) 35-16-L00153_TR-108 L01_60225154</t>
  </si>
  <si>
    <t>14.02.2021 21:59:15</t>
  </si>
  <si>
    <t>14.02.2021 23:08:00</t>
  </si>
  <si>
    <t>ÇUKUROVA KİMYA EML 45-71-M01185_A A1_44684847</t>
  </si>
  <si>
    <t>14.02.2021 10:07:49</t>
  </si>
  <si>
    <t>14.02.2021 10:58:19</t>
  </si>
  <si>
    <t>14.02.2021 20:53:28</t>
  </si>
  <si>
    <t>14.02.2021 21:44:24</t>
  </si>
  <si>
    <t>KAVAKLIDERE TR-9 45-73-M00143_KAVAKLIDERE TR-7 M03_2317688</t>
  </si>
  <si>
    <t>14.02.2021 09:43:00</t>
  </si>
  <si>
    <t>14.02.2021 12:30:33</t>
  </si>
  <si>
    <t>MOLÜMER ÖZEL TR 35-26-M01004Ö_ M02_2306549</t>
  </si>
  <si>
    <t>14.02.2021 10:20:00</t>
  </si>
  <si>
    <t>14.02.2021 14:23:01</t>
  </si>
  <si>
    <t>M-2539 35-02-M02539_B_56371960_56371960</t>
  </si>
  <si>
    <t>14.02.2021 10:44:11</t>
  </si>
  <si>
    <t>14.02.2021 14:17:39</t>
  </si>
  <si>
    <t>MELTEMKÖY SAHİL SİTESİ TR 35-30-M00676_955323763_955323763</t>
  </si>
  <si>
    <t>14.02.2021 13:55:38</t>
  </si>
  <si>
    <t>15.02.2021 00:04:28</t>
  </si>
  <si>
    <t>BİRGİ TR-13 35-15-L00268_950391608_950391608</t>
  </si>
  <si>
    <t>14.02.2021 16:35:24</t>
  </si>
  <si>
    <t>14.02.2021 18:17:46</t>
  </si>
  <si>
    <t>DANIŞKENT SİTESİ 35-30-M00053_35-30-M00053_2376197</t>
  </si>
  <si>
    <t>14.02.2021 12:13:44</t>
  </si>
  <si>
    <t>14.02.2021 16:15:48</t>
  </si>
  <si>
    <t>M-218(TR-2) 35-09-M00218_M-203 M03_42986458</t>
  </si>
  <si>
    <t>14.02.2021 19:15:06</t>
  </si>
  <si>
    <t>14.02.2021 23:14:00</t>
  </si>
  <si>
    <t>YİĞİTLER TR-1 35-27-L00225_B_56370282_56370282</t>
  </si>
  <si>
    <t>14.02.2021 09:13:11</t>
  </si>
  <si>
    <t>14.02.2021 12:08:29</t>
  </si>
  <si>
    <t>14.02.2021 15:35:19</t>
  </si>
  <si>
    <t>14.02.2021 17:09:40</t>
  </si>
  <si>
    <t>DM-12/05 45-71-M02403_953200351_953200351</t>
  </si>
  <si>
    <t>14.02.2021 19:42:44</t>
  </si>
  <si>
    <t>14.02.2021 20:54:15</t>
  </si>
  <si>
    <t>MENEMEN GÖRECE TR-2 35-28-M00272_35-28-M00272_2363453</t>
  </si>
  <si>
    <t>14.02.2021 09:44:49</t>
  </si>
  <si>
    <t>14.02.2021 12:00:36</t>
  </si>
  <si>
    <t>NEVZAT AKÇALI SULAMA GRB. TR 35-27-M00122_DIREK TIPI TRAFO HUCRESI H01_2053493</t>
  </si>
  <si>
    <t>14.02.2021 14:23:50</t>
  </si>
  <si>
    <t>14.02.2021 17:33:21</t>
  </si>
  <si>
    <t>DM-11d (Y.BELEDİYE ŞANTİYE YANI) 45-71-M01903_953174137_953174137</t>
  </si>
  <si>
    <t>14.02.2021 10:26:12</t>
  </si>
  <si>
    <t>14.02.2021 12:49:30</t>
  </si>
  <si>
    <t>AŞAĞIKIRIKLAR DM 35-16-M00448_TEKKEDERE-1 M01_2115464</t>
  </si>
  <si>
    <t>14.02.2021 11:20:52</t>
  </si>
  <si>
    <t>14.02.2021 11:54:53</t>
  </si>
  <si>
    <t>L-301 ÇARK 35-18-L00301_DIREK TIPI TRAFO HUCRESI H01_2099788</t>
  </si>
  <si>
    <t>14.02.2021 16:22:00</t>
  </si>
  <si>
    <t>14.02.2021 18:31:45</t>
  </si>
  <si>
    <t>GÖÇBEYLİ DM 35-16-M00139_HatBaşıAyırıcı_53140539 M06_53140539</t>
  </si>
  <si>
    <t>14.02.2021 17:54:36</t>
  </si>
  <si>
    <t>15.02.2021 18:13:38</t>
  </si>
  <si>
    <t>_950330498_950330498</t>
  </si>
  <si>
    <t>14.02.2021 08:18:54</t>
  </si>
  <si>
    <t>14.02.2021 09:05:35</t>
  </si>
  <si>
    <t>KARABURUN İM 35-21-A00001_KÜÇÜKBAHÇE L05_2314244</t>
  </si>
  <si>
    <t>14.02.2021 21:35:30</t>
  </si>
  <si>
    <t>14.02.2021 22:40:00</t>
  </si>
  <si>
    <t>ESKİOBA TR-1 35-29-L00144_35-29-L00144_2372901</t>
  </si>
  <si>
    <t>14.02.2021 13:11:39</t>
  </si>
  <si>
    <t>14.02.2021 13:59:46</t>
  </si>
  <si>
    <t>TR-1/2 45-72-M00002_A_56391218_56391218</t>
  </si>
  <si>
    <t>14.02.2021 11:49:08</t>
  </si>
  <si>
    <t>14.02.2021 13:22:53</t>
  </si>
  <si>
    <t>14.02.2021 10:58:59</t>
  </si>
  <si>
    <t>14.02.2021 11:58:05</t>
  </si>
  <si>
    <t>İMBAT SİTESİ TR-3 35-19-M00262_11223601 A1_5772782</t>
  </si>
  <si>
    <t>14.02.2021 08:31:18</t>
  </si>
  <si>
    <t>14.02.2021 11:17:35</t>
  </si>
  <si>
    <t>YAĞCILLI TR-3 45-82-M00329_45-82-M00329_2373185</t>
  </si>
  <si>
    <t>14.02.2021 04:58:01</t>
  </si>
  <si>
    <t>14.02.2021 09:29:05</t>
  </si>
  <si>
    <t>TR-64 GERENLİKUYU 35-15-L00064_A_56370705_56370705</t>
  </si>
  <si>
    <t>14.02.2021 13:43:04</t>
  </si>
  <si>
    <t>14.02.2021 14:44:11</t>
  </si>
  <si>
    <t>TR-85 35-17-M00085_950306645_950306645</t>
  </si>
  <si>
    <t>14.02.2021 17:47:18</t>
  </si>
  <si>
    <t>14.02.2021 19:03:42</t>
  </si>
  <si>
    <t>K-2950 35-03-K02950_910916463_910916463</t>
  </si>
  <si>
    <t>14.02.2021 14:13:35</t>
  </si>
  <si>
    <t>14.02.2021 15:48:18</t>
  </si>
  <si>
    <t>MUSTAKLAR TR-1 35-24-M00101_DIREK TIPI TRAFO HUCRESI H01_2035741</t>
  </si>
  <si>
    <t>14.02.2021 16:00:35</t>
  </si>
  <si>
    <t>15.02.2021 00:35:17</t>
  </si>
  <si>
    <t>K-2984 35-03-K02984_K K1_61088488</t>
  </si>
  <si>
    <t>14.02.2021 19:48:54</t>
  </si>
  <si>
    <t>15.02.2021 00:15:55</t>
  </si>
  <si>
    <t>KARAVELİLER TR-3 35-20-L00142_955197410_955197410</t>
  </si>
  <si>
    <t>14.02.2021 18:56:37</t>
  </si>
  <si>
    <t>14.02.2021 20:15:56</t>
  </si>
  <si>
    <t>KIRKAĞAÇ TR-25 45-76-M00025_955240050_955240050</t>
  </si>
  <si>
    <t>14.02.2021 15:29:27</t>
  </si>
  <si>
    <t>14.02.2021 17:06:51</t>
  </si>
  <si>
    <t>ÜÇYOL KÖK 45-82-M00128_URUZLAR GES M06_2090646</t>
  </si>
  <si>
    <t>14.02.2021 16:00:52</t>
  </si>
  <si>
    <t>14.02.2021 17:18:34</t>
  </si>
  <si>
    <t>DM-18/04 45-71-M00259_DAĞITIM TRAFO DM-18/04 M04_2321011</t>
  </si>
  <si>
    <t>14.02.2021 18:18:48</t>
  </si>
  <si>
    <t>14.02.2021 20:28:47</t>
  </si>
  <si>
    <t>14.02.2021 09:53:58</t>
  </si>
  <si>
    <t>14.02.2021 10:24:47</t>
  </si>
  <si>
    <t>DOĞUŞLAR TR-2 45-79-M00103_D_56386850_56386850</t>
  </si>
  <si>
    <t>14.02.2021 17:19:43</t>
  </si>
  <si>
    <t>14.02.2021 18:38:16</t>
  </si>
  <si>
    <t>ÇAPAK TR-2 35-26-M00426_956613177_956613177</t>
  </si>
  <si>
    <t>14.02.2021 17:30:53</t>
  </si>
  <si>
    <t>14.02.2021 19:30:52</t>
  </si>
  <si>
    <t>KARABURUN TR-3 35-21-L00007_C_56378241_56378241</t>
  </si>
  <si>
    <t>14.02.2021 23:17:00</t>
  </si>
  <si>
    <t>14.02.2021 23:42:17</t>
  </si>
  <si>
    <t>H.İBRAHİM ELGÜN TARIMSAL SULAMA 45-71-M01000_45-71-M01000_2358265</t>
  </si>
  <si>
    <t>14.02.2021 12:36:55</t>
  </si>
  <si>
    <t>14.02.2021 18:24:20</t>
  </si>
  <si>
    <t>BÖRTLÜCE TR-1 45-77-M00115_45-77-M00115_2366776</t>
  </si>
  <si>
    <t>14.02.2021 11:44:34</t>
  </si>
  <si>
    <t>14.02.2021 13:25:25</t>
  </si>
  <si>
    <t>HACIHAMZALAR TR-1 35-16-M00104_47479513_56396747_56396747</t>
  </si>
  <si>
    <t>14.02.2021 23:51:27</t>
  </si>
  <si>
    <t>15.02.2021 02:38:24</t>
  </si>
  <si>
    <t>KARASAVCI TR-1 45-78-M00553_49222260_56405864_56405864</t>
  </si>
  <si>
    <t>14.02.2021 11:54:30</t>
  </si>
  <si>
    <t>14.02.2021 13:20:26</t>
  </si>
  <si>
    <t>YENİ ORHANLI M-87 35-14-M00087_956638131_956638131</t>
  </si>
  <si>
    <t>14.02.2021 15:26:10</t>
  </si>
  <si>
    <t>14.02.2021 18:02:58</t>
  </si>
  <si>
    <t>TR-24 35-17-M00024_M-500 M02_72301462</t>
  </si>
  <si>
    <t>OG Hatta Ağaç Kesimi</t>
  </si>
  <si>
    <t>14.02.2021 03:10:34</t>
  </si>
  <si>
    <t>14.02.2021 05:42:09</t>
  </si>
  <si>
    <t>DM-4/TR-4 35-13-L00444_946417989_946417989</t>
  </si>
  <si>
    <t>14.02.2021 21:11:45</t>
  </si>
  <si>
    <t>14.02.2021 22:12:49</t>
  </si>
  <si>
    <t>M-328 35-03-M00328_DIREK TIPI TRAFO HUCRESI H01_2070661</t>
  </si>
  <si>
    <t>14.02.2021 13:33:14</t>
  </si>
  <si>
    <t>14.02.2021 16:09:48</t>
  </si>
  <si>
    <t>ULUCAK TM 35-28-A00002_ULUKENT-2 M17_2313763</t>
  </si>
  <si>
    <t>14.02.2021 18:04:59</t>
  </si>
  <si>
    <t>14.02.2021 18:37:13</t>
  </si>
  <si>
    <t>TR-1/72 45-72-M00072_956505561_956505561</t>
  </si>
  <si>
    <t>14.02.2021 16:42:59</t>
  </si>
  <si>
    <t>14.02.2021 17:23:42</t>
  </si>
  <si>
    <t>L-401 ALTINYUNUS DM 35-18-L00401_950446082_950446082</t>
  </si>
  <si>
    <t>14.02.2021 09:08:56</t>
  </si>
  <si>
    <t>14.02.2021 13:31:23</t>
  </si>
  <si>
    <t>L-90 RAINBOW DM 35-18-L00090_ÇEVREYOLU L-97 L-96 L-95 L-93 L01_2325080</t>
  </si>
  <si>
    <t>14.02.2021 21:38:12</t>
  </si>
  <si>
    <t>14.02.2021 23:26:40</t>
  </si>
  <si>
    <t>ARMUTLU DM-2/TR-30 35-27-L00007_913631276_913631276</t>
  </si>
  <si>
    <t>14.02.2021 17:41:38</t>
  </si>
  <si>
    <t>14.02.2021 19:17:37</t>
  </si>
  <si>
    <t>YAĞCILI TR-1 45-82-M00331_45-82-M00331_2353949</t>
  </si>
  <si>
    <t>14.02.2021 16:01:00</t>
  </si>
  <si>
    <t>14.02.2021 16:40:30</t>
  </si>
  <si>
    <t>TR-1-5/11 (YANIKKAVAK MERKEZ) 35-20-L00056_955212706_955212706</t>
  </si>
  <si>
    <t>14.02.2021 17:29:36</t>
  </si>
  <si>
    <t>14.02.2021 18:42:13</t>
  </si>
  <si>
    <t>TEPECİK KÖPRÜ DM 35-14-M00332_HatBaşıAyırıcı_53133225 M07_53133225</t>
  </si>
  <si>
    <t>14.02.2021 09:43:06</t>
  </si>
  <si>
    <t>14.02.2021 14:15:05</t>
  </si>
  <si>
    <t>YAĞBASAN TR-1 45-78-M00546_953284491_953284491</t>
  </si>
  <si>
    <t>14.02.2021 14:22:39</t>
  </si>
  <si>
    <t>14.02.2021 16:34:30</t>
  </si>
  <si>
    <t>14.02.2021 13:56:00</t>
  </si>
  <si>
    <t>14.02.2021 15:40:39</t>
  </si>
  <si>
    <t>ÇANDARLI DM-TR-20 35-30-M00020_DENİZKÖY KÖYLER M04_72352815</t>
  </si>
  <si>
    <t>14.02.2021 09:36:46</t>
  </si>
  <si>
    <t>14.02.2021 10:46:35</t>
  </si>
  <si>
    <t>TR-26 35-22-M00026_DIREK TIPI TRAFO HUCRESI H01_2125063</t>
  </si>
  <si>
    <t>14.02.2021 20:06:25</t>
  </si>
  <si>
    <t>14.02.2021 20:51:16</t>
  </si>
  <si>
    <t>L-310 35-18-L00310_966674430_966674430</t>
  </si>
  <si>
    <t>14.02.2021 10:09:31</t>
  </si>
  <si>
    <t>14.02.2021 13:55:04</t>
  </si>
  <si>
    <t>KAVAKLIDERE TR-9 45-73-M00143_KAVAKLIDERE TR-7 M03_2092994</t>
  </si>
  <si>
    <t>14.02.2021 09:02:04</t>
  </si>
  <si>
    <t>URLA TM-1 35-19-A00004_URLA-2 M12_2314055</t>
  </si>
  <si>
    <t>14.02.2021 06:56:40</t>
  </si>
  <si>
    <t>14.02.2021 07:03:54</t>
  </si>
  <si>
    <t>14.02.2021 13:19:37</t>
  </si>
  <si>
    <t>14.02.2021 13:58:08</t>
  </si>
  <si>
    <t>KARAYENİCE TR-2 45-71-M01507_B_56384076_56384076</t>
  </si>
  <si>
    <t>14.02.2021 12:41:47</t>
  </si>
  <si>
    <t>14.02.2021 16:02:56</t>
  </si>
  <si>
    <t>_5674707 A1b_5759458</t>
  </si>
  <si>
    <t>14.02.2021 10:40:52</t>
  </si>
  <si>
    <t>14.02.2021 13:38:40</t>
  </si>
  <si>
    <t>L-179 35-18-L00179__72373253_72373253</t>
  </si>
  <si>
    <t>14.02.2021 18:21:14</t>
  </si>
  <si>
    <t>14.02.2021 20:31:58</t>
  </si>
  <si>
    <t>TR-67 35-19-L00067_956663735_956663735</t>
  </si>
  <si>
    <t>14.02.2021 18:51:35</t>
  </si>
  <si>
    <t>14.02.2021 21:17:46</t>
  </si>
  <si>
    <t>14.02.2021 12:03:54</t>
  </si>
  <si>
    <t>14.02.2021 17:37:20</t>
  </si>
  <si>
    <t>K-3165 35-03-K03165_6725417 h1b_5805875</t>
  </si>
  <si>
    <t>14.02.2021 23:28:17</t>
  </si>
  <si>
    <t>15.02.2021 01:07:25</t>
  </si>
  <si>
    <t>YUKARIKIRIKLAR TR-1 35-16-M00063_35-16-M00063_2352834</t>
  </si>
  <si>
    <t>14.02.2021 21:24:12</t>
  </si>
  <si>
    <t>15.02.2021 03:34:43</t>
  </si>
  <si>
    <t>ÇAVLU TR-3 45-78-L00626_953278772_953278772</t>
  </si>
  <si>
    <t>14.02.2021 11:11:34</t>
  </si>
  <si>
    <t>14.02.2021 12:35:09</t>
  </si>
  <si>
    <t>IŞIK TARIM KÖK 35-27-L00352_ÖREN KÖK  ÇIKIŞI L03_2121424</t>
  </si>
  <si>
    <t>14.02.2021 10:41:09</t>
  </si>
  <si>
    <t>14.02.2021 10:43:14</t>
  </si>
  <si>
    <t>FOÇA TR-65 35-23-L00065_42041530_56395506_56395506</t>
  </si>
  <si>
    <t>14.02.2021 23:14:13</t>
  </si>
  <si>
    <t>15.02.2021 01:42:09</t>
  </si>
  <si>
    <t>BİMEYKO KÖK-10 35-30-M00048_DENİZKÖY M05_2325697</t>
  </si>
  <si>
    <t>14.02.2021 22:38:51</t>
  </si>
  <si>
    <t>14.02.2021 23:54:27</t>
  </si>
  <si>
    <t>BÖRTLÜCE TR-1 45-77-M00115_C_56402538_56402538</t>
  </si>
  <si>
    <t>14.02.2021 16:39:27</t>
  </si>
  <si>
    <t>14.02.2021 17:56:54</t>
  </si>
  <si>
    <t>KÖPRÜBAŞI TR-20 45-86-M00020_KÖPRÜBAŞI TR-8/KÖPRÜBAŞI TR-23 M02_72221828</t>
  </si>
  <si>
    <t>14.02.2021 17:00:41</t>
  </si>
  <si>
    <t>14.02.2021 17:30:01</t>
  </si>
  <si>
    <t>ÖREN TR-9 35-27-L00214_98756215_98756215</t>
  </si>
  <si>
    <t>14.02.2021 17:07:40</t>
  </si>
  <si>
    <t>14.02.2021 20:37:13</t>
  </si>
  <si>
    <t>GÜMÜLCELİ TR-2 45-80-M00109_45-80-M00109_2374702</t>
  </si>
  <si>
    <t>14.02.2021 19:32:44</t>
  </si>
  <si>
    <t>14.02.2021 22:12:10</t>
  </si>
  <si>
    <t>L-301 ÇARK 35-18-L00301_11966144_60982170_60982170</t>
  </si>
  <si>
    <t>14.02.2021 08:36:47</t>
  </si>
  <si>
    <t>14.02.2021 14:18:10</t>
  </si>
  <si>
    <t>BAHADIRLAR TR-2 45-79-M00125_945551683_945551683</t>
  </si>
  <si>
    <t>14.02.2021 19:11:34</t>
  </si>
  <si>
    <t>14.02.2021 19:56:41</t>
  </si>
  <si>
    <t>DM-20/13 (ÇAPRA KABİN) 45-71-M00272_953244656_953244656</t>
  </si>
  <si>
    <t>14.02.2021 13:20:39</t>
  </si>
  <si>
    <t>14.02.2021 14:42:31</t>
  </si>
  <si>
    <t>14.02.2021 06:35:56</t>
  </si>
  <si>
    <t>14.02.2021 09:31:21</t>
  </si>
  <si>
    <t>SOFTALAR TR-1 45-75-M00207_DIREK TIPI TRAFO HUCRESI H01_2086605</t>
  </si>
  <si>
    <t>14.02.2021 21:37:45</t>
  </si>
  <si>
    <t>14.02.2021 00:07:00</t>
  </si>
  <si>
    <t>14.02.2021 00:24:12</t>
  </si>
  <si>
    <t>İSMAİLLİ KÖK 35-16-M00045_KOYUNELİ M04_72049231</t>
  </si>
  <si>
    <t>14.02.2021 14:55:35</t>
  </si>
  <si>
    <t>14.02.2021 15:08:19</t>
  </si>
  <si>
    <t>DOMİNOS KÖK 35-26-M00208_BEŞİKÇİOĞLU M03_65962998</t>
  </si>
  <si>
    <t>14.02.2021 09:29:39</t>
  </si>
  <si>
    <t>14.02.2021 12:35:51</t>
  </si>
  <si>
    <t>HELVACI DM-2 35-17-M00359_AVEA MOBİL M02_66476611</t>
  </si>
  <si>
    <t>14.02.2021 15:15:45</t>
  </si>
  <si>
    <t>14.02.2021 15:22:30</t>
  </si>
  <si>
    <t>14.02.2021 10:41:44</t>
  </si>
  <si>
    <t>14.02.2021 14:14:36</t>
  </si>
  <si>
    <t>L-29 35-14-L00029_35-14-L00029_2374387</t>
  </si>
  <si>
    <t>14.02.2021 12:55:15</t>
  </si>
  <si>
    <t>14.02.2021 15:57:23</t>
  </si>
  <si>
    <t>ARAPLIOVASI GES DM 35-16-M00811_BÖLCEK ENH ÇIKIŞ M022_62466278</t>
  </si>
  <si>
    <t>14.02.2021 19:07:15</t>
  </si>
  <si>
    <t>14.02.2021 19:11:55</t>
  </si>
  <si>
    <t>ZEYTİNLİOVA TR-5 45-72-L00413_956486244_956486244</t>
  </si>
  <si>
    <t>14.02.2021 20:33:56</t>
  </si>
  <si>
    <t>14.02.2021 22:24:25</t>
  </si>
  <si>
    <t>TR-87 MENTEŞ KAVŞAĞI 35-19-L00087_35-19-L00087_2353591</t>
  </si>
  <si>
    <t>14.02.2021 09:14:44</t>
  </si>
  <si>
    <t>14.02.2021 13:47:55</t>
  </si>
  <si>
    <t>RECEPLİ KÖYÜ TR-2 45-71-M01693_43105807_56387788_56387788</t>
  </si>
  <si>
    <t>14.02.2021 11:32:59</t>
  </si>
  <si>
    <t>14.02.2021 14:18:57</t>
  </si>
  <si>
    <t>14.02.2021 07:40:59</t>
  </si>
  <si>
    <t>14.02.2021 10:36:36</t>
  </si>
  <si>
    <t>14.02.2021 20:24:37</t>
  </si>
  <si>
    <t>14.02.2021 21:06:23</t>
  </si>
  <si>
    <t>TR-9 35-13-L00009_946418042_946418042</t>
  </si>
  <si>
    <t>14.02.2021 21:10:21</t>
  </si>
  <si>
    <t>14.02.2021 22:22:45</t>
  </si>
  <si>
    <t>L-295 35-18-L00295_95000148027_95000148027</t>
  </si>
  <si>
    <t>14.02.2021 10:41:37</t>
  </si>
  <si>
    <t>14.02.2021 12:56:42</t>
  </si>
  <si>
    <t>GÖKEYÜP TR-1 KÖK 45-78-M00798_HatBaşıAyırıcı_53139952 M04_53139952</t>
  </si>
  <si>
    <t>14.02.2021 10:21:49</t>
  </si>
  <si>
    <t>14.02.2021 10:26:00</t>
  </si>
  <si>
    <t>İSMAİLLİ KÖK 35-16-M00045_TAN RES ÖZEL M08_72049710</t>
  </si>
  <si>
    <t>14.02.2021 14:09:39</t>
  </si>
  <si>
    <t>14.02.2021 15:01:46</t>
  </si>
  <si>
    <t>ÇANDARLI TR-5 35-30-M00005_35-30-M00005_2349180</t>
  </si>
  <si>
    <t>14.02.2021 17:50:28</t>
  </si>
  <si>
    <t>14.02.2021 18:18:11</t>
  </si>
  <si>
    <t>14.02.2021 16:48:55</t>
  </si>
  <si>
    <t>14.02.2021 17:49:14</t>
  </si>
  <si>
    <t>TR-1/6 45-83-M00006_TR-1/11 M03_2331756</t>
  </si>
  <si>
    <t>14.02.2021 09:10:49</t>
  </si>
  <si>
    <t>14.02.2021 17:20:02</t>
  </si>
  <si>
    <t>DM-05/02 45-71-M00048_FABRİKALAR M03_66503130</t>
  </si>
  <si>
    <t>14.02.2021 12:17:26</t>
  </si>
  <si>
    <t>14.02.2021 14:14:45</t>
  </si>
  <si>
    <t>_12344124_56374314_56374314</t>
  </si>
  <si>
    <t>14.02.2021 13:40:03</t>
  </si>
  <si>
    <t>14.02.2021 16:09:25</t>
  </si>
  <si>
    <t>KOZLUCA TR1 35-16-M00149_953325750_953325750</t>
  </si>
  <si>
    <t>14.02.2021 21:16:24</t>
  </si>
  <si>
    <t>15.02.2021 04:46:35</t>
  </si>
  <si>
    <t>GELENBE TR-1 45-76-L00060_B_56385977_56385977</t>
  </si>
  <si>
    <t>14.02.2021 18:53:08</t>
  </si>
  <si>
    <t>14.02.2021 20:50:44</t>
  </si>
  <si>
    <t>ÇATALCA TR-1 35-22-M00267_35-22-M00267_2374489</t>
  </si>
  <si>
    <t>14.02.2021 09:13:30</t>
  </si>
  <si>
    <t>14.02.2021 13:15:36</t>
  </si>
  <si>
    <t>14.02.2021 13:24:00</t>
  </si>
  <si>
    <t>14.02.2021 14:34:08</t>
  </si>
  <si>
    <t>KIZILCA KÖYÜ TR-1 35-15-L00542_950378707_950378707</t>
  </si>
  <si>
    <t>14.02.2021 13:33:19</t>
  </si>
  <si>
    <t>14.02.2021 15:56:13</t>
  </si>
  <si>
    <t>14.02.2021 23:57:47</t>
  </si>
  <si>
    <t>15.02.2021 00:13:04</t>
  </si>
  <si>
    <t>PANCAR TR-4 35-26-M00896_ H_66407128</t>
  </si>
  <si>
    <t>14.02.2021 17:48:59</t>
  </si>
  <si>
    <t>14.02.2021 18:35:53</t>
  </si>
  <si>
    <t>K-4283 GÖRECE 35-22-K04283_965594688_965594688</t>
  </si>
  <si>
    <t>14.02.2021 15:10:45</t>
  </si>
  <si>
    <t>14.02.2021 16:57:05</t>
  </si>
  <si>
    <t>ULUKENT DM-3 35-28-M00003_ULUCAK TM M14_2064483</t>
  </si>
  <si>
    <t>14.02.2021 22:51:50</t>
  </si>
  <si>
    <t>14.02.2021 23:10:01</t>
  </si>
  <si>
    <t>HALIKÖY OVACIK MAH. TR-3 35-32-L00124_A_56369093_56369093</t>
  </si>
  <si>
    <t>14.02.2021 11:35:00</t>
  </si>
  <si>
    <t>14.02.2021 14:01:15</t>
  </si>
  <si>
    <t>İBRAHİM AĞA TR-1 35-24-M00108_DIREK TIPI TRAFO HUCRESI H01_2035464</t>
  </si>
  <si>
    <t>14.02.2021 09:22:52</t>
  </si>
  <si>
    <t>14.02.2021 12:52:18</t>
  </si>
  <si>
    <t>14.02.2021 20:32:04</t>
  </si>
  <si>
    <t>14.02.2021 20:36:00</t>
  </si>
  <si>
    <t>ÇALTIDERE TR-3 35-17-M00233_35-17-M00233_2375597</t>
  </si>
  <si>
    <t>14.02.2021 15:34:19</t>
  </si>
  <si>
    <t>14.02.2021 16:41:43</t>
  </si>
  <si>
    <t>14.02.2021 08:00:00</t>
  </si>
  <si>
    <t>14.02.2021 12:26:32</t>
  </si>
  <si>
    <t>DM-2 45-71-M00002_E e7_45180121</t>
  </si>
  <si>
    <t>14.02.2021 16:40:02</t>
  </si>
  <si>
    <t>14.02.2021 17:48:11</t>
  </si>
  <si>
    <t>KIZILCAAVLU KÖK 35-29-L00056_KIZILCAAVLU ENH L05_72209632</t>
  </si>
  <si>
    <t>14.02.2021 21:08:35</t>
  </si>
  <si>
    <t>14.02.2021 22:21:00</t>
  </si>
  <si>
    <t>DURASILLI TR-22 45-78-M01136_953261746_953261746</t>
  </si>
  <si>
    <t>14.02.2021 21:32:57</t>
  </si>
  <si>
    <t>14.02.2021 22:12:46</t>
  </si>
  <si>
    <t>SAKARLI KÖK 45-76-M00046_HatBaşıAyırıcı_53136562 M04_53136562</t>
  </si>
  <si>
    <t>14.02.2021 23:10:40</t>
  </si>
  <si>
    <t>14.02.2021 23:11:05</t>
  </si>
  <si>
    <t>14.02.2021 11:04:09</t>
  </si>
  <si>
    <t>14.02.2021 12:33:50</t>
  </si>
  <si>
    <t>KOZLUCA TR1 35-16-M00149_953325681_953325681</t>
  </si>
  <si>
    <t>14.02.2021 09:25:44</t>
  </si>
  <si>
    <t>14.02.2021 14:14:56</t>
  </si>
  <si>
    <t>HARMANDALI DM-2 (M-200) 35-09-M00200_DM-2/1 (M-201) M07_45385840</t>
  </si>
  <si>
    <t>14.02.2021 16:47:34</t>
  </si>
  <si>
    <t>DM-1/3 35-19-L00308_C C01_5905899</t>
  </si>
  <si>
    <t>14.02.2021 19:18:06</t>
  </si>
  <si>
    <t>14.02.2021 20:47:55</t>
  </si>
  <si>
    <t>K-4275 35-03-K04275_B_56362582_56362582</t>
  </si>
  <si>
    <t>14.02.2021 02:38:01</t>
  </si>
  <si>
    <t>14.02.2021 03:20:20</t>
  </si>
  <si>
    <t>DM-3/TR-10 SEFERİHİSAR 35-14-M00331_50049816 C03_50051052</t>
  </si>
  <si>
    <t>14.02.2021 15:22:40</t>
  </si>
  <si>
    <t>14.02.2021 18:28:55</t>
  </si>
  <si>
    <t>K-4153 35-01-K04153_911174411_911174411</t>
  </si>
  <si>
    <t>14.02.2021 18:01:40</t>
  </si>
  <si>
    <t>14.02.2021 19:28:17</t>
  </si>
  <si>
    <t>TR-1/80(CP ARKASI) 45-83-M00080_955176414_955176414</t>
  </si>
  <si>
    <t>14.02.2021 12:07:24</t>
  </si>
  <si>
    <t>14.02.2021 13:47:08</t>
  </si>
  <si>
    <t>SUDELİĞİ KÖK 45-72-L00111_SELCİKLİ ÇIKIŞI L04_66544654</t>
  </si>
  <si>
    <t>14.02.2021 18:52:23</t>
  </si>
  <si>
    <t>14.02.2021 21:04:10</t>
  </si>
  <si>
    <t>ÜÇPINAR DM 45-71-M00183_ESKİ ÜÇPINAR M11_72249517</t>
  </si>
  <si>
    <t>14.02.2021 17:02:21</t>
  </si>
  <si>
    <t>14.02.2021 17:16:50</t>
  </si>
  <si>
    <t>14.02.2021 20:43:41</t>
  </si>
  <si>
    <t>14.02.2021 21:23:46</t>
  </si>
  <si>
    <t>AHMETBEYLER DM 35-16-M00154_TIRMANLAR M07_72044321</t>
  </si>
  <si>
    <t>14.02.2021 22:20:25</t>
  </si>
  <si>
    <t>TR-2/85 45-83-L00085_48122374_56385646_56385646</t>
  </si>
  <si>
    <t>14.02.2021 14:11:51</t>
  </si>
  <si>
    <t>14.02.2021 15:53:09</t>
  </si>
  <si>
    <t>K-583 35-02-K00583_35-02-K00583_42317275</t>
  </si>
  <si>
    <t>14.02.2021 11:06:19</t>
  </si>
  <si>
    <t>14.02.2021 11:57:54</t>
  </si>
  <si>
    <t>14.02.2021 17:29:40</t>
  </si>
  <si>
    <t>14.02.2021 20:28:25</t>
  </si>
  <si>
    <t>TR-285 35-19-M00469_956670554_956670554</t>
  </si>
  <si>
    <t>14.02.2021 12:57:58</t>
  </si>
  <si>
    <t>14.02.2021 15:30:55</t>
  </si>
  <si>
    <t>14.02.2021 09:58:04</t>
  </si>
  <si>
    <t>14.02.2021 17:00:00</t>
  </si>
  <si>
    <t>K-3610 35-01-K03610_911453694_911453694</t>
  </si>
  <si>
    <t>14.02.2021 17:27:51</t>
  </si>
  <si>
    <t>14.02.2021 19:01:49</t>
  </si>
  <si>
    <t>İSACA TR-1 45-72-L00218_A_56391584_56391584</t>
  </si>
  <si>
    <t>14.02.2021 23:20:33</t>
  </si>
  <si>
    <t>15.02.2021 09:22:05</t>
  </si>
  <si>
    <t>14.02.2021 23:14:06</t>
  </si>
  <si>
    <t>15.02.2021 03:05:29</t>
  </si>
  <si>
    <t>K-3591 35-01-K03591_911799542_911799542</t>
  </si>
  <si>
    <t>14.02.2021 19:10:20</t>
  </si>
  <si>
    <t>14.02.2021 20:36:48</t>
  </si>
  <si>
    <t>TR-47 35-27-M00047_F F4B_5850347</t>
  </si>
  <si>
    <t>14.02.2021 14:43:47</t>
  </si>
  <si>
    <t>14.02.2021 15:55:40</t>
  </si>
  <si>
    <t>YENİKÖY TR-1 35-22-M00276_DIREK TIPI TRAFO HUCRESI H01_2111394</t>
  </si>
  <si>
    <t>14.02.2021 16:08:40</t>
  </si>
  <si>
    <t>14.02.2021 17:46:17</t>
  </si>
  <si>
    <t>14.02.2021 09:07:52</t>
  </si>
  <si>
    <t>14.02.2021 11:10:50</t>
  </si>
  <si>
    <t>GÖZTEPE İM 35-01-A00004_TR-3 10.5 K09_2047122</t>
  </si>
  <si>
    <t>14.02.2021 23:31:30</t>
  </si>
  <si>
    <t>15.02.2021 00:19:30</t>
  </si>
  <si>
    <t>KARABURUN TR-1/15 35-21-L00019_50121031_56357536_56357536</t>
  </si>
  <si>
    <t>14.02.2021 19:47:38</t>
  </si>
  <si>
    <t>14.02.2021 22:19:22</t>
  </si>
  <si>
    <t>AKÖREN TR-19 KÖK 45-78-M00974_ÇOBANOĞLU M01_66244779</t>
  </si>
  <si>
    <t>14.02.2021 09:46:58</t>
  </si>
  <si>
    <t>14.02.2021 11:11:55</t>
  </si>
  <si>
    <t>K-3978 35-01-K03978_912185536_912185536</t>
  </si>
  <si>
    <t>14.02.2021 20:38:57</t>
  </si>
  <si>
    <t>14.02.2021 22:40:21</t>
  </si>
  <si>
    <t>SARICALAR TR-1 35-16-M00161_953324740_953324740</t>
  </si>
  <si>
    <t>14.02.2021 14:43:50</t>
  </si>
  <si>
    <t>14.02.2021 15:52:13</t>
  </si>
  <si>
    <t>14.02.2021 16:11:44</t>
  </si>
  <si>
    <t>14.02.2021 21:10:06</t>
  </si>
  <si>
    <t>UMURLU KAHVEÖNÜ TR-8 35-31-L00372_35-31-L00372_2365710</t>
  </si>
  <si>
    <t>14.02.2021 10:04:04</t>
  </si>
  <si>
    <t>14.02.2021 15:42:57</t>
  </si>
  <si>
    <t>TR-2/38 45-72-L00038_956497150_956497150</t>
  </si>
  <si>
    <t>14.02.2021 19:49:05</t>
  </si>
  <si>
    <t>14.02.2021 20:28:32</t>
  </si>
  <si>
    <t>ÖRÜCÜLER KÖK 45-74-M00355_HatBaşıAyırıcı_53135286 M04_53135286</t>
  </si>
  <si>
    <t>14.02.2021 08:27:59</t>
  </si>
  <si>
    <t>14.02.2021 09:32:51</t>
  </si>
  <si>
    <t>14.02.2021 17:29:15</t>
  </si>
  <si>
    <t>14.02.2021 19:28:19</t>
  </si>
  <si>
    <t>ARAPLIOVASI GES DM 35-16-M00811_BÖLCEK ENH ÇIKIŞ M022_48716799</t>
  </si>
  <si>
    <t>14.02.2021 21:56:40</t>
  </si>
  <si>
    <t>15.02.2021 00:22:24</t>
  </si>
  <si>
    <t>SALUR KÖK 45-75-M00062_OĞULDURUK M03_72037155</t>
  </si>
  <si>
    <t>14.02.2021 14:25:00</t>
  </si>
  <si>
    <t>14.02.2021 15:12:02</t>
  </si>
  <si>
    <t>İSHAKÇELEBİ TR-2 45-80-M00154_956540687_956540687</t>
  </si>
  <si>
    <t>14.02.2021 22:39:53</t>
  </si>
  <si>
    <t>14.02.2021 23:32:21</t>
  </si>
  <si>
    <t>ÜÇPINAR DM 45-71-M00183_ESKİ YAĞCILAR M10_72249340</t>
  </si>
  <si>
    <t>14.02.2021 13:16:16</t>
  </si>
  <si>
    <t>14.02.2021 14:48:19</t>
  </si>
  <si>
    <t>BİMEYKO TR-3 35-30-M00050_B_56352764_56352764</t>
  </si>
  <si>
    <t>14.02.2021 11:40:28</t>
  </si>
  <si>
    <t>14.02.2021 14:28:35</t>
  </si>
  <si>
    <t>14.02.2021 08:45:06</t>
  </si>
  <si>
    <t>14.02.2021 08:47:41</t>
  </si>
  <si>
    <t>14.02.2021 05:38:10</t>
  </si>
  <si>
    <t>14.02.2021 07:13:34</t>
  </si>
  <si>
    <t>YİĞİTLER TR-4 35-27-L00226_DIREK TIPI TRAFO HUCRESI H01_2054289</t>
  </si>
  <si>
    <t>14.02.2021 09:05:02</t>
  </si>
  <si>
    <t>14.02.2021 10:51:14</t>
  </si>
  <si>
    <t>TR-2/15 45-72-L00015_956495983_956495983</t>
  </si>
  <si>
    <t>14.02.2021 16:47:03</t>
  </si>
  <si>
    <t>14.02.2021 17:41:31</t>
  </si>
  <si>
    <t>DM-1/27-B (KATLI OTOPARK) 45-71-M01863_953201253_953201253</t>
  </si>
  <si>
    <t>14.02.2021 21:20:46</t>
  </si>
  <si>
    <t>14.02.2021 22:04:56</t>
  </si>
  <si>
    <t>KEMİKLİDERE TR-2 45-80-M00133_45-80-M00133_73431979</t>
  </si>
  <si>
    <t>14.02.2021 10:17:48</t>
  </si>
  <si>
    <t>14.02.2021 13:18:29</t>
  </si>
  <si>
    <t>ULUKENT TR-5 35-28-M00085_35-28-M00085_2351359</t>
  </si>
  <si>
    <t>14.02.2021 19:04:38</t>
  </si>
  <si>
    <t>14.02.2021 21:39:21</t>
  </si>
  <si>
    <t>14.02.2021 23:25:57</t>
  </si>
  <si>
    <t>14.02.2021 23:55:32</t>
  </si>
  <si>
    <t>14.02.2021 10:37:27</t>
  </si>
  <si>
    <t>14.02.2021 16:30:49</t>
  </si>
  <si>
    <t>AŞAĞIÇOBANİSA TR-14 45-71-M00099_953227342_953227342</t>
  </si>
  <si>
    <t>14.02.2021 18:05:20</t>
  </si>
  <si>
    <t>14.02.2021 20:31:18</t>
  </si>
  <si>
    <t>AHMETBEYLER DM 35-16-M00154_BERGAMA T.M.-GERİLİM M04_72044260</t>
  </si>
  <si>
    <t>14.02.2021 13:47:44</t>
  </si>
  <si>
    <t>14.02.2021 13:48:34</t>
  </si>
  <si>
    <t>YAHŞELLİ KÖK 35-28-M00293_HAYKIRAN M01_66582619</t>
  </si>
  <si>
    <t>14.02.2021 22:45:45</t>
  </si>
  <si>
    <t>14.02.2021 23:11:16</t>
  </si>
  <si>
    <t>KÜÇÜKKALE TR-1 35-29-L00651_B_56403123_56403123</t>
  </si>
  <si>
    <t>14.02.2021 11:19:37</t>
  </si>
  <si>
    <t>14.02.2021 12:43:37</t>
  </si>
  <si>
    <t>TR-138 35-19-L00138_956690252_956690252</t>
  </si>
  <si>
    <t>14.02.2021 12:56:34</t>
  </si>
  <si>
    <t>14.02.2021 14:23:12</t>
  </si>
  <si>
    <t>GÜMÜLDÜR M-39 35-25-M00039_955259367_955259367</t>
  </si>
  <si>
    <t>14.02.2021 17:49:43</t>
  </si>
  <si>
    <t>14.02.2021 18:21:02</t>
  </si>
  <si>
    <t>TR-26 45-74-M00026_DAĞITIM TRAFO TR-26 M01_72234369</t>
  </si>
  <si>
    <t>14.02.2021 11:33:24</t>
  </si>
  <si>
    <t>14.02.2021 12:24:28</t>
  </si>
  <si>
    <t>YEŞİLKÖY-1 35-26-M00790_9548900_65513126_65513126</t>
  </si>
  <si>
    <t>14.02.2021 21:12:37</t>
  </si>
  <si>
    <t>14.02.2021 21:50:42</t>
  </si>
  <si>
    <t>K-371 35-07-K00371_C_56377970_56377970</t>
  </si>
  <si>
    <t>14.02.2021 07:10:00</t>
  </si>
  <si>
    <t>14.02.2021 15:15:11</t>
  </si>
  <si>
    <t>14.02.2021 15:44:20</t>
  </si>
  <si>
    <t>14.02.2021 17:14:30</t>
  </si>
  <si>
    <t>SÜLEYMANLI TR-10 45-72-L00304_956528393_956528393</t>
  </si>
  <si>
    <t>14.02.2021 19:54:09</t>
  </si>
  <si>
    <t>14.02.2021 21:35:04</t>
  </si>
  <si>
    <t>14.02.2021 16:09:31</t>
  </si>
  <si>
    <t>14.02.2021 17:02:05</t>
  </si>
  <si>
    <t>14.02.2021 18:47:03</t>
  </si>
  <si>
    <t>14.02.2021 22:52:35</t>
  </si>
  <si>
    <t>TR-60 ADAYOLU 35-19-L00060_956662634_956662634</t>
  </si>
  <si>
    <t>14.02.2021 19:24:00</t>
  </si>
  <si>
    <t>14.02.2021 22:17:43</t>
  </si>
  <si>
    <t>K-3372 35-01-K03372_911196760_911196760</t>
  </si>
  <si>
    <t>14.02.2021 15:10:09</t>
  </si>
  <si>
    <t>14.02.2021 16:51:53</t>
  </si>
  <si>
    <t>BALABANLI DM 35-15-M00280_KIZILCAAVLU M05_72306394</t>
  </si>
  <si>
    <t>14.02.2021 10:37:41</t>
  </si>
  <si>
    <t>14.02.2021 11:41:21</t>
  </si>
  <si>
    <t>14.02.2021 09:39:10</t>
  </si>
  <si>
    <t>14.02.2021 09:53:00</t>
  </si>
  <si>
    <t>MENEMEN TR-7 35-28-L00007_10569762_56360089_56360089</t>
  </si>
  <si>
    <t>14.02.2021 13:18:59</t>
  </si>
  <si>
    <t>14.02.2021 15:08:06</t>
  </si>
  <si>
    <t>K-1596 35-03-K01596_35-03-K01596_41960393</t>
  </si>
  <si>
    <t>14.02.2021 09:38:10</t>
  </si>
  <si>
    <t>14.02.2021 10:33:08</t>
  </si>
  <si>
    <t>M-2008 35-02-M02008_C_56366261_56366261</t>
  </si>
  <si>
    <t>14.02.2021 14:05:00</t>
  </si>
  <si>
    <t>14.02.2021 15:16:36</t>
  </si>
  <si>
    <t>14.02.2021 18:21:37</t>
  </si>
  <si>
    <t>SEYREK TR-7 KÖK 35-28-M00379_B b 1_5774923</t>
  </si>
  <si>
    <t>14.02.2021 20:44:58</t>
  </si>
  <si>
    <t>14.02.2021 21:57:56</t>
  </si>
  <si>
    <t>K-3844 35-04-K03844_35-04-K03844_2360339</t>
  </si>
  <si>
    <t>14.02.2021 09:00:23</t>
  </si>
  <si>
    <t>14.02.2021 11:13:43</t>
  </si>
  <si>
    <t>K-2323 35-04-K02323_912557876_912557876</t>
  </si>
  <si>
    <t>14.02.2021 10:42:54</t>
  </si>
  <si>
    <t>14.02.2021 11:29:53</t>
  </si>
  <si>
    <t>PELİTALAN TR-4 45-71-M02219_953246700_953246700</t>
  </si>
  <si>
    <t>14.02.2021 16:53:55</t>
  </si>
  <si>
    <t>14.02.2021 18:46:20</t>
  </si>
  <si>
    <t>PINAR KÖYÜ TR-1 45-71-M01686_43176046_56389179_56389179</t>
  </si>
  <si>
    <t>14.02.2021 22:49:34</t>
  </si>
  <si>
    <t>15.02.2021 01:32:03</t>
  </si>
  <si>
    <t>HAMİDİYE TR-1 45-76-M00161_DIREK TIPI TRAFO HUCRESI H01_2084916</t>
  </si>
  <si>
    <t>14.02.2021 12:02:49</t>
  </si>
  <si>
    <t>14.02.2021 19:51:54</t>
  </si>
  <si>
    <t>MORDOĞAN TR-28 35-21-L00156_35-21-L00156_72195650</t>
  </si>
  <si>
    <t>AG Kademe Ayarı</t>
  </si>
  <si>
    <t>14.02.2021 12:52:00</t>
  </si>
  <si>
    <t>14.02.2021 13:19:44</t>
  </si>
  <si>
    <t>TR-2 35-19-L00002_D_56374679_56374679</t>
  </si>
  <si>
    <t>16.02.2021 08:27:16</t>
  </si>
  <si>
    <t>16.02.2021 12:23:52</t>
  </si>
  <si>
    <t>16.02.2021 04:25:31</t>
  </si>
  <si>
    <t>16.02.2021 04:48:49</t>
  </si>
  <si>
    <t>K-208 35-02-K00208_D_56362347_56362347</t>
  </si>
  <si>
    <t>16.02.2021 18:41:01</t>
  </si>
  <si>
    <t>17.02.2021 16:23:42</t>
  </si>
  <si>
    <t>ARSLANLAR TM 35-26-A00004_DAĞKIZILCA-1 M32_2307566</t>
  </si>
  <si>
    <t>16.02.2021 13:54:27</t>
  </si>
  <si>
    <t>16.02.2021 13:59:29</t>
  </si>
  <si>
    <t>TR-21 35-19-L00021_35-19-L00021_76803158</t>
  </si>
  <si>
    <t>16.02.2021 23:01:07</t>
  </si>
  <si>
    <t>17.02.2021 02:07:46</t>
  </si>
  <si>
    <t>ÜNİVERSİTE TM 35-02-A00008_ERZENE M10_2310703</t>
  </si>
  <si>
    <t>16.02.2021 22:08:27</t>
  </si>
  <si>
    <t>16.02.2021 22:31:32</t>
  </si>
  <si>
    <t>SÖĞÜTÖREN TR-1 35-20-L00347_DIREK TIPI TRAFO HUCRESI H01_2045628</t>
  </si>
  <si>
    <t>16.02.2021 09:55:14</t>
  </si>
  <si>
    <t>16.02.2021 11:24:59</t>
  </si>
  <si>
    <t>16.02.2021 06:01:19</t>
  </si>
  <si>
    <t>16.02.2021 06:24:03</t>
  </si>
  <si>
    <t>DAĞHACIYUSUF TR-4 45-73-M01228_945651365_945651365</t>
  </si>
  <si>
    <t>16.02.2021 19:41:33</t>
  </si>
  <si>
    <t>16.02.2021 22:49:09</t>
  </si>
  <si>
    <t>EMİRALEM TR-18 KÖK 35-28-M00239_EMİRALEM TR-15 M04_66567534</t>
  </si>
  <si>
    <t>16.02.2021 16:37:00</t>
  </si>
  <si>
    <t>16.02.2021 19:25:42</t>
  </si>
  <si>
    <t>BAYRAMCILAR TR-1 35-16-M00039_47500884_56396764_56396764</t>
  </si>
  <si>
    <t>16.02.2021 12:23:42</t>
  </si>
  <si>
    <t>16.02.2021 15:06:47</t>
  </si>
  <si>
    <t>SOMA TR-23 45-82-M00023_DAĞITIM TRAFOSU M06_72177485</t>
  </si>
  <si>
    <t>16.02.2021 09:23:17</t>
  </si>
  <si>
    <t>16.02.2021 20:33:54</t>
  </si>
  <si>
    <t>K-4343 35-01-K04343_A_56374562_56374562</t>
  </si>
  <si>
    <t>16.02.2021 21:30:26</t>
  </si>
  <si>
    <t>17.02.2021 00:13:29</t>
  </si>
  <si>
    <t>GÖÇBEYLİ TR-5 35-16-M00020_47429735_56381874_56381874</t>
  </si>
  <si>
    <t>16.02.2021 08:34:49</t>
  </si>
  <si>
    <t>16.02.2021 09:48:06</t>
  </si>
  <si>
    <t>16.02.2021 10:38:51</t>
  </si>
  <si>
    <t>16.02.2021 10:57:59</t>
  </si>
  <si>
    <t>TAHTALI TM 35-22-A00001_ARITMA-2 M17_2307945</t>
  </si>
  <si>
    <t>16.02.2021 12:27:11</t>
  </si>
  <si>
    <t>16.02.2021 12:58:36</t>
  </si>
  <si>
    <t>DM-6/4 35-26-M00656_DAĞITIM TRAFO DM-6/4 M03_65941873</t>
  </si>
  <si>
    <t>16.02.2021 16:29:11</t>
  </si>
  <si>
    <t>16.02.2021 19:24:24</t>
  </si>
  <si>
    <t>CABBAR DM 45-73-M00100_KÖYLER ÇIKIŞI M04_2057594</t>
  </si>
  <si>
    <t>16.02.2021 11:11:52</t>
  </si>
  <si>
    <t>16.02.2021 11:18:07</t>
  </si>
  <si>
    <t>K-1735 35-04-K01735_E E1B_5790852</t>
  </si>
  <si>
    <t>16.02.2021 14:49:19</t>
  </si>
  <si>
    <t>16.02.2021 22:34:53</t>
  </si>
  <si>
    <t>OSMANCALI KÖYÜ TR-1 45-71-M01720_45-71-M01720_2367216</t>
  </si>
  <si>
    <t>16.02.2021 21:48:55</t>
  </si>
  <si>
    <t>17.02.2021 04:37:07</t>
  </si>
  <si>
    <t>SUBAŞI İM 35-26-A00002_NAİME L03_2035579</t>
  </si>
  <si>
    <t>16.02.2021 11:28:20</t>
  </si>
  <si>
    <t>16.02.2021 11:29:09</t>
  </si>
  <si>
    <t>K-3778 35-04-K03778_B_56364953_56364953</t>
  </si>
  <si>
    <t>16.02.2021 14:58:14</t>
  </si>
  <si>
    <t>16.02.2021 21:22:23</t>
  </si>
  <si>
    <t>K-429 35-01-K00429_C_60984767_60984767</t>
  </si>
  <si>
    <t>16.02.2021 18:39:25</t>
  </si>
  <si>
    <t>17.02.2021 02:21:46</t>
  </si>
  <si>
    <t>_A_56403398_56403398</t>
  </si>
  <si>
    <t>16.02.2021 16:05:30</t>
  </si>
  <si>
    <t>16.02.2021 19:13:08</t>
  </si>
  <si>
    <t>EYKO TR-1 35-30-M00027_TR-2 M02_2323620</t>
  </si>
  <si>
    <t>16.02.2021 04:18:29</t>
  </si>
  <si>
    <t>16.02.2021 07:07:06</t>
  </si>
  <si>
    <t>TR-23 35-17-M00023_D dm313/d1_5814813</t>
  </si>
  <si>
    <t>16.02.2021 16:13:15</t>
  </si>
  <si>
    <t>16.02.2021 21:33:47</t>
  </si>
  <si>
    <t>SİYEKLİ KÖK 45-71-M00185_OSMANCALI M04_72256923</t>
  </si>
  <si>
    <t>16.02.2021 15:34:25</t>
  </si>
  <si>
    <t>16.02.2021 15:51:53</t>
  </si>
  <si>
    <t>16.02.2021 08:24:22</t>
  </si>
  <si>
    <t>16.02.2021 08:54:41</t>
  </si>
  <si>
    <t>KARAKUYU KÖK 35-26-M00437_KÖYLER KORUCUK M06_66057101</t>
  </si>
  <si>
    <t>16.02.2021 13:10:00</t>
  </si>
  <si>
    <t>16.02.2021 23:52:00</t>
  </si>
  <si>
    <t>TR-2/53 45-72-L00053_B_56391550_56391550</t>
  </si>
  <si>
    <t>16.02.2021 09:18:23</t>
  </si>
  <si>
    <t>16.02.2021 10:55:55</t>
  </si>
  <si>
    <t>KAPANCI KÖK 45-78-L00229_HatBaşıAyırıcı_53140495 L02_53140495</t>
  </si>
  <si>
    <t>16.02.2021 10:10:20</t>
  </si>
  <si>
    <t>16.02.2021 11:28:53</t>
  </si>
  <si>
    <t>KIZILCAOVA TR-2 35-20-L00171_12479506_56378160_56378160</t>
  </si>
  <si>
    <t>16.02.2021 16:45:34</t>
  </si>
  <si>
    <t>16.02.2021 22:05:04</t>
  </si>
  <si>
    <t>İRİMAĞZI TR-22 35-15-L00699_A_56368260_56368260</t>
  </si>
  <si>
    <t>16.02.2021 17:48:40</t>
  </si>
  <si>
    <t>17.02.2021 04:26:59</t>
  </si>
  <si>
    <t>K-1402 35-01-K01402_D_56366128_56366128</t>
  </si>
  <si>
    <t>16.02.2021 12:27:38</t>
  </si>
  <si>
    <t>16.02.2021 16:43:08</t>
  </si>
  <si>
    <t>ÜÇPINAR DM 45-71-M00183_PELİTALAN M03_72249125</t>
  </si>
  <si>
    <t>16.02.2021 17:30:32</t>
  </si>
  <si>
    <t>17.02.2021 17:49:03</t>
  </si>
  <si>
    <t>OKLUİSA KÖK 45-81-M00046_CINAN GRUP M04_71994464</t>
  </si>
  <si>
    <t>16.02.2021 21:27:12</t>
  </si>
  <si>
    <t>17.02.2021 01:01:25</t>
  </si>
  <si>
    <t>ORDOĞAN AKŞEN SİTESİ TR 35-21-L00170_953365710_953365710</t>
  </si>
  <si>
    <t>16.02.2021 09:33:20</t>
  </si>
  <si>
    <t>16.02.2021 20:01:22</t>
  </si>
  <si>
    <t>K-144 35-02-K00144_35-02-K00144_2366138</t>
  </si>
  <si>
    <t>16.02.2021 16:01:46</t>
  </si>
  <si>
    <t>16.02.2021 17:56:59</t>
  </si>
  <si>
    <t>TR-43 35-30-L00043_B_56398341_56398341</t>
  </si>
  <si>
    <t>16.02.2021 10:14:38</t>
  </si>
  <si>
    <t>16.02.2021 13:42:51</t>
  </si>
  <si>
    <t>TR-15 ( M-715) 35-30-M00715_C_56367625_56367625</t>
  </si>
  <si>
    <t>16.02.2021 21:39:03</t>
  </si>
  <si>
    <t>16.02.2021 22:35:26</t>
  </si>
  <si>
    <t>M-944 35-04-M00944_35-04-M00944_2352022</t>
  </si>
  <si>
    <t>16.02.2021 23:16:52</t>
  </si>
  <si>
    <t>17.02.2021 03:57:39</t>
  </si>
  <si>
    <t>YUKARI ÇAMKÖY TR-1 45-71-M01487_44438020_56366562_56366562</t>
  </si>
  <si>
    <t>16.02.2021 09:55:13</t>
  </si>
  <si>
    <t>16.02.2021 22:16:49</t>
  </si>
  <si>
    <t>16.02.2021 16:22:10</t>
  </si>
  <si>
    <t>16.02.2021 18:03:15</t>
  </si>
  <si>
    <t>URLA İM 35-19-A00001_İSKELE ATATÜRK L10_2048616</t>
  </si>
  <si>
    <t>16.02.2021 16:54:23</t>
  </si>
  <si>
    <t>16.02.2021 17:01:05</t>
  </si>
  <si>
    <t>HECİZ TR-1 45-82-L00012_45-82-L00012_2370721</t>
  </si>
  <si>
    <t>16.02.2021 08:38:38</t>
  </si>
  <si>
    <t>16.02.2021 10:44:53</t>
  </si>
  <si>
    <t>M-735Ö GÜRMAR SOGUK HAVA DEPOLARI 35-03-M00735Ö_ M03_2305600</t>
  </si>
  <si>
    <t>16.02.2021 15:53:00</t>
  </si>
  <si>
    <t>16.02.2021 18:06:05</t>
  </si>
  <si>
    <t>TİRE İM-DM-1 35-29-A00001_TİRE ŞEHİR-4 L21_2312362</t>
  </si>
  <si>
    <t>16.02.2021 11:03:20</t>
  </si>
  <si>
    <t>16.02.2021 11:47:03</t>
  </si>
  <si>
    <t>16.02.2021 17:17:28</t>
  </si>
  <si>
    <t>16.02.2021 18:35:04</t>
  </si>
  <si>
    <t>CANLI TR-1 KÖK 35-20-L00124_BAYINDIR - GERİLİM L05_66505778</t>
  </si>
  <si>
    <t>16.02.2021 22:55:25</t>
  </si>
  <si>
    <t>17.02.2021 03:16:45</t>
  </si>
  <si>
    <t>K-1388 35-04-K01388_A_56368094_56368094</t>
  </si>
  <si>
    <t>16.02.2021 13:50:25</t>
  </si>
  <si>
    <t>16.02.2021 21:34:41</t>
  </si>
  <si>
    <t>SULUDERE ESKİ OKUL ALTI TR-8 35-31-L00061_47983184_56395316_56395316</t>
  </si>
  <si>
    <t>16.02.2021 19:02:33</t>
  </si>
  <si>
    <t>17.02.2021 03:13:22</t>
  </si>
  <si>
    <t>BOZYAKA TM 35-01-A00007_BOZYAKA-10 İZSU K22_2312196</t>
  </si>
  <si>
    <t>16.02.2021 07:12:58</t>
  </si>
  <si>
    <t>16.02.2021 08:34:15</t>
  </si>
  <si>
    <t>TR-10 BABACAN 35-19-L00010_6873342_56375033_56375033</t>
  </si>
  <si>
    <t>16.02.2021 11:05:27</t>
  </si>
  <si>
    <t>17.02.2021 02:28:23</t>
  </si>
  <si>
    <t>TR-65 MOBİL ÖNÜ 35-19-L00065_6054958_56378424_56378424</t>
  </si>
  <si>
    <t>16.02.2021 06:17:08</t>
  </si>
  <si>
    <t>16.02.2021 10:37:40</t>
  </si>
  <si>
    <t>_B_56376961_56376961</t>
  </si>
  <si>
    <t>16.02.2021 12:15:51</t>
  </si>
  <si>
    <t>16.02.2021 16:49:07</t>
  </si>
  <si>
    <t>İSHAKÇELEBİ TR-1 45-80-M00152_956567956_956567956</t>
  </si>
  <si>
    <t>16.02.2021 04:45:42</t>
  </si>
  <si>
    <t>16.02.2021 07:12:56</t>
  </si>
  <si>
    <t>K-4307 35-09-K04307_A a2b_5877867</t>
  </si>
  <si>
    <t>16.02.2021 11:40:10</t>
  </si>
  <si>
    <t>16.02.2021 17:25:54</t>
  </si>
  <si>
    <t>K-2488 35-02-K02488_99308509_99308509</t>
  </si>
  <si>
    <t>16.02.2021 08:58:57</t>
  </si>
  <si>
    <t>16.02.2021 13:27:23</t>
  </si>
  <si>
    <t>KAZANLI TR-2 35-15-L00976_A_56368293_56368293</t>
  </si>
  <si>
    <t>16.02.2021 14:57:17</t>
  </si>
  <si>
    <t>17.02.2021 02:22:19</t>
  </si>
  <si>
    <t>SARUHANLI TR-9 45-80-M00009_956561114_956561114</t>
  </si>
  <si>
    <t>16.02.2021 19:40:00</t>
  </si>
  <si>
    <t>16.02.2021 23:15:46</t>
  </si>
  <si>
    <t>GÖKÇEÖREN TR-3 45-77-M00032_45-77-M00032_2367570</t>
  </si>
  <si>
    <t>16.02.2021 13:31:43</t>
  </si>
  <si>
    <t>16.02.2021 15:24:40</t>
  </si>
  <si>
    <t>K-1522 GÖRECE ATA MAH. 35-22-K01522_A_56363361_56363361</t>
  </si>
  <si>
    <t>16.02.2021 11:02:00</t>
  </si>
  <si>
    <t>16.02.2021 12:07:48</t>
  </si>
  <si>
    <t>İRİMAĞZI TR-20 35-15-L00697_A_56407136_56407136</t>
  </si>
  <si>
    <t>16.02.2021 18:42:05</t>
  </si>
  <si>
    <t>17.02.2021 03:40:02</t>
  </si>
  <si>
    <t>YELKİ TR-9 35-10-L00009_A_56380463_56380463</t>
  </si>
  <si>
    <t>16.02.2021 17:51:02</t>
  </si>
  <si>
    <t>16.02.2021 20:41:22</t>
  </si>
  <si>
    <t>DERELI ARPALIK TR-1 35-29-L00463_950346968_950346968</t>
  </si>
  <si>
    <t>16.02.2021 09:23:22</t>
  </si>
  <si>
    <t>16.02.2021 15:45:21</t>
  </si>
  <si>
    <t>KARABURÇ KÖK 35-31-L00253_SULAMA GURUBU L04_2337265</t>
  </si>
  <si>
    <t>16.02.2021 11:31:00</t>
  </si>
  <si>
    <t>16.02.2021 12:10:15</t>
  </si>
  <si>
    <t>TR-26 35-13-L00026_A_56355832_56355832</t>
  </si>
  <si>
    <t>16.02.2021 22:11:58</t>
  </si>
  <si>
    <t>16.02.2021 23:59:11</t>
  </si>
  <si>
    <t>FOÇA TR-17 35-23-L00017_950414030_950414030</t>
  </si>
  <si>
    <t>16.02.2021 19:03:54</t>
  </si>
  <si>
    <t>16.02.2021 22:01:13</t>
  </si>
  <si>
    <t>KOYUNDERE TR-1 35-28-M00154_C_56365117_56365117</t>
  </si>
  <si>
    <t>16.02.2021 08:27:31</t>
  </si>
  <si>
    <t>ALİBEYLİ DM 45-80-M00064_HEYBELİ M03_72190768</t>
  </si>
  <si>
    <t>16.02.2021 10:34:00</t>
  </si>
  <si>
    <t>16.02.2021 11:54:15</t>
  </si>
  <si>
    <t>ÖRENCİK TR-2 45-73-M00552_DIREK TIPI TRAFO HUCRESI H01_2055376</t>
  </si>
  <si>
    <t>16.02.2021 01:43:00</t>
  </si>
  <si>
    <t>16.02.2021 04:11:45</t>
  </si>
  <si>
    <t>K-3976 35-04-K03976_A_56362849_56362849</t>
  </si>
  <si>
    <t>16.02.2021 13:57:27</t>
  </si>
  <si>
    <t>16.02.2021 22:54:38</t>
  </si>
  <si>
    <t>URLA TM-1 35-19-A00004_HatBaşıAyırıcı_53134089 M07_53134089</t>
  </si>
  <si>
    <t>16.02.2021 09:28:36</t>
  </si>
  <si>
    <t>16.02.2021 11:52:55</t>
  </si>
  <si>
    <t>KAYAKÖY İM 35-15-A00006_KAYAKÖY ÇIKIŞ L02_66921421</t>
  </si>
  <si>
    <t>16.02.2021 17:44:27</t>
  </si>
  <si>
    <t>16.02.2021 18:59:00</t>
  </si>
  <si>
    <t>DERBENT İM-DM 45-83-A00004_GÜNEY L03_2097295</t>
  </si>
  <si>
    <t>16.02.2021 23:24:00</t>
  </si>
  <si>
    <t>16.02.2021 23:31:21</t>
  </si>
  <si>
    <t>ÇUKURKÖY KÖK 35-29-L00034_ÇUKURKÖY ENH L06_2087141</t>
  </si>
  <si>
    <t>16.02.2021 16:47:52</t>
  </si>
  <si>
    <t>16.02.2021 17:34:17</t>
  </si>
  <si>
    <t>K-2587 35-04-K02587_35-04-K02587_2370800</t>
  </si>
  <si>
    <t>16.02.2021 21:17:37</t>
  </si>
  <si>
    <t>17.02.2021 09:49:07</t>
  </si>
  <si>
    <t>SAMİ GÜÇLÜ GRB. 35-20-M00014_12479337_56381514_56381514</t>
  </si>
  <si>
    <t>16.02.2021 20:56:47</t>
  </si>
  <si>
    <t>17.02.2021 06:19:03</t>
  </si>
  <si>
    <t>K-3072 35-04-K03072_B_56372278_56372278</t>
  </si>
  <si>
    <t>16.02.2021 18:42:52</t>
  </si>
  <si>
    <t>17.02.2021 08:47:25</t>
  </si>
  <si>
    <t>16.02.2021 05:14:35</t>
  </si>
  <si>
    <t>16.02.2021 08:00:46</t>
  </si>
  <si>
    <t>NURİYE DM 45-80-M00090_LÜTFİYE M01_72194529</t>
  </si>
  <si>
    <t>16.02.2021 16:14:18</t>
  </si>
  <si>
    <t>16.02.2021 19:48:26</t>
  </si>
  <si>
    <t>YEŞİLKÖY-3 35-26-M00792_64988476_65514277_65514277</t>
  </si>
  <si>
    <t>16.02.2021 12:58:08</t>
  </si>
  <si>
    <t>16.02.2021 13:58:34</t>
  </si>
  <si>
    <t>ÇALTIDERE KÖK 35-17-M00231_ÇORAKLAR KALABAK GRUBU/ÇİLEME M01_66291233</t>
  </si>
  <si>
    <t>16.02.2021 18:12:00</t>
  </si>
  <si>
    <t>KİRAZ İM 35-31-A00001_VELİLER L12_2094982</t>
  </si>
  <si>
    <t>16.02.2021 21:18:12</t>
  </si>
  <si>
    <t>16.02.2021 21:39:18</t>
  </si>
  <si>
    <t>OTOYOL DM 45-80-M02917_APPAK M01_72022605</t>
  </si>
  <si>
    <t>16.02.2021 12:03:38</t>
  </si>
  <si>
    <t>16.02.2021 12:15:00</t>
  </si>
  <si>
    <t>K-1869 35-09-K01869_A_56368876_56368876</t>
  </si>
  <si>
    <t>16.02.2021 12:25:51</t>
  </si>
  <si>
    <t>16.02.2021 14:31:10</t>
  </si>
  <si>
    <t>ILDIR KÖK 35-18-M00069_M-30 TERMAL KENT M03_72093159</t>
  </si>
  <si>
    <t>16.02.2021 08:26:43</t>
  </si>
  <si>
    <t>16.02.2021 11:56:37</t>
  </si>
  <si>
    <t>M-1045 35-02-M01045_E_56366025_56366025</t>
  </si>
  <si>
    <t>16.02.2021 13:35:27</t>
  </si>
  <si>
    <t>16.02.2021 19:50:25</t>
  </si>
  <si>
    <t>16.02.2021 10:41:49</t>
  </si>
  <si>
    <t>16.02.2021 12:34:07</t>
  </si>
  <si>
    <t>EGE TARIM ÜRÜNLERİ LİSANSLI DEP. 35-13-L00334Ö_DIREK TIPI TRAFO HUCRESI H01_2037051</t>
  </si>
  <si>
    <t>16.02.2021 21:18:28</t>
  </si>
  <si>
    <t>17.02.2021 02:09:00</t>
  </si>
  <si>
    <t>GÖLOVA TR-1 35-22-M00248_955292454_955292454</t>
  </si>
  <si>
    <t>16.02.2021 18:52:13</t>
  </si>
  <si>
    <t>17.02.2021 10:43:40</t>
  </si>
  <si>
    <t>ÇINARDİBİ KÖK 35-20-M00069_DERNEKLİ-BALCILAR-OSMANLAR-BAYRAMLAR-KAMBERLER M04_66050736</t>
  </si>
  <si>
    <t>16.02.2021 23:54:00</t>
  </si>
  <si>
    <t>17.02.2021 02:05:00</t>
  </si>
  <si>
    <t>GÖKÇEYURT TR-1 35-16-M00065_47596974_56353318_56353318</t>
  </si>
  <si>
    <t>16.02.2021 09:25:34</t>
  </si>
  <si>
    <t>16.02.2021 13:02:37</t>
  </si>
  <si>
    <t>K-3082 35-04-K03082_B_56371910_56371910</t>
  </si>
  <si>
    <t>16.02.2021 00:26:09</t>
  </si>
  <si>
    <t>16.02.2021 06:12:44</t>
  </si>
  <si>
    <t>GÖRDES TR-1 45-75-M00001_45-75-M00001_61374429</t>
  </si>
  <si>
    <t>16.02.2021 17:16:14</t>
  </si>
  <si>
    <t>17.02.2021 06:35:36</t>
  </si>
  <si>
    <t>SARIPINAR TR-8 45-73-M00582_45-73-M00582_2356059</t>
  </si>
  <si>
    <t>16.02.2021 21:46:18</t>
  </si>
  <si>
    <t>16.02.2021 23:51:23</t>
  </si>
  <si>
    <t>L-169 35-18-L00169_49998968_56392523_56392523</t>
  </si>
  <si>
    <t>16.02.2021 21:57:59</t>
  </si>
  <si>
    <t>17.02.2021 04:56:08</t>
  </si>
  <si>
    <t>KARTAL İM-DM 35-08-A00015_KARTAL-5 M06_74833679</t>
  </si>
  <si>
    <t>16.02.2021 11:05:12</t>
  </si>
  <si>
    <t>16.02.2021 18:46:01</t>
  </si>
  <si>
    <t>AKHİSAR İM 45-72-A00001_CAMÖNÜ L03_2058311</t>
  </si>
  <si>
    <t>16.02.2021 16:56:50</t>
  </si>
  <si>
    <t>16.02.2021 17:09:14</t>
  </si>
  <si>
    <t>M-1950 35-09-M01950_97658346_97658346</t>
  </si>
  <si>
    <t>16.02.2021 08:22:14</t>
  </si>
  <si>
    <t>16.02.2021 13:06:43</t>
  </si>
  <si>
    <t>ÇANDARLI TR-4 35-30-M00004_A_56365158_56365158</t>
  </si>
  <si>
    <t>16.02.2021 15:49:31</t>
  </si>
  <si>
    <t>16.02.2021 19:18:23</t>
  </si>
  <si>
    <t>GÖRDES TR-14 45-75-M00014_B_56393259_56393259</t>
  </si>
  <si>
    <t>16.02.2021 10:38:00</t>
  </si>
  <si>
    <t>16.02.2021 13:28:04</t>
  </si>
  <si>
    <t>M-639 OLDURUK KÖK 35-03-M00639_M-738  ( GÖLET) M02_42868422</t>
  </si>
  <si>
    <t>16.02.2021 22:55:18</t>
  </si>
  <si>
    <t>16.02.2021 22:59:56</t>
  </si>
  <si>
    <t>K-1625 35-07-K01625_B_56374995_56374995</t>
  </si>
  <si>
    <t>16.02.2021 10:14:50</t>
  </si>
  <si>
    <t>16.02.2021 13:17:34</t>
  </si>
  <si>
    <t>16.02.2021 16:46:35</t>
  </si>
  <si>
    <t>16.02.2021 19:50:50</t>
  </si>
  <si>
    <t>PAYAMLI M-29 35-25-M00173_9270454_56376023_56376023</t>
  </si>
  <si>
    <t>16.02.2021 08:44:39</t>
  </si>
  <si>
    <t>16.02.2021 13:05:08</t>
  </si>
  <si>
    <t>KIZILTEPE TR-1 35-16-M00238_953325960_953325960</t>
  </si>
  <si>
    <t>16.02.2021 12:19:04</t>
  </si>
  <si>
    <t>16.02.2021 16:25:37</t>
  </si>
  <si>
    <t>16.02.2021 17:43:17</t>
  </si>
  <si>
    <t>16.02.2021 18:15:43</t>
  </si>
  <si>
    <t>DM02/TR31 (ESKİ TR-33) 45-73-M00033_B_56403360_56403360</t>
  </si>
  <si>
    <t>16.02.2021 21:31:18</t>
  </si>
  <si>
    <t>16.02.2021 23:11:53</t>
  </si>
  <si>
    <t>TEPEKÖY TR-3 45-73-M00784_950216594_950216594</t>
  </si>
  <si>
    <t>16.02.2021 15:39:53</t>
  </si>
  <si>
    <t>16.02.2021 16:55:36</t>
  </si>
  <si>
    <t>K-4414 35-08-K04414__72410871_72410871</t>
  </si>
  <si>
    <t>16.02.2021 17:53:37</t>
  </si>
  <si>
    <t>16.02.2021 20:55:10</t>
  </si>
  <si>
    <t>SARAÇLAR KÖK 45-77-L00104_BAYRAMŞAH L03_72240086</t>
  </si>
  <si>
    <t>16.02.2021 10:06:37</t>
  </si>
  <si>
    <t>16.02.2021 13:13:44</t>
  </si>
  <si>
    <t>16.02.2021 11:29:41</t>
  </si>
  <si>
    <t>16.02.2021 11:30:41</t>
  </si>
  <si>
    <t>16.02.2021 10:56:50</t>
  </si>
  <si>
    <t>16.02.2021 11:32:18</t>
  </si>
  <si>
    <t>K-231 35-01-K00231_A_56374215_56374215</t>
  </si>
  <si>
    <t>16.02.2021 21:28:31</t>
  </si>
  <si>
    <t>17.02.2021 02:46:00</t>
  </si>
  <si>
    <t>YAYLA KÖYÜ TR-1 35-21-L00093_B_56369186_56369186</t>
  </si>
  <si>
    <t>16.02.2021 16:51:15</t>
  </si>
  <si>
    <t>17.02.2021 00:44:39</t>
  </si>
  <si>
    <t>ÜÇPINAR DM 45-71-M00183_MURADİYE M07_72249132</t>
  </si>
  <si>
    <t>16.02.2021 18:34:12</t>
  </si>
  <si>
    <t>16.02.2021 18:35:27</t>
  </si>
  <si>
    <t>ARDIÇ MAHALLESİ TR-9 35-21-L00130_953366655_953366655</t>
  </si>
  <si>
    <t>16.02.2021 20:53:55</t>
  </si>
  <si>
    <t>17.02.2021 02:51:57</t>
  </si>
  <si>
    <t>KARAVELİLER TR-3 35-20-L00142_DIREK TIPI TRAFO HUCRESI H01_2049936</t>
  </si>
  <si>
    <t>16.02.2021 20:46:37</t>
  </si>
  <si>
    <t>17.02.2021 05:06:11</t>
  </si>
  <si>
    <t>K-1286 35-02-K01286_D_56354128_56354128</t>
  </si>
  <si>
    <t>16.02.2021 19:33:33</t>
  </si>
  <si>
    <t>16.02.2021 22:38:03</t>
  </si>
  <si>
    <t>GÜZELKÖY TR 45-71-M00984_45-71-M00984_2370300</t>
  </si>
  <si>
    <t>16.02.2021 22:36:14</t>
  </si>
  <si>
    <t>17.02.2021 00:45:09</t>
  </si>
  <si>
    <t>ÇATAK TR-4 35-31-L00174_35-31-L00174_2364345</t>
  </si>
  <si>
    <t>16.02.2021 16:23:48</t>
  </si>
  <si>
    <t>17.02.2021 10:18:14</t>
  </si>
  <si>
    <t>TR-27 35-19-L00027_35-19-L00027_2350364</t>
  </si>
  <si>
    <t>16.02.2021 22:22:46</t>
  </si>
  <si>
    <t>17.02.2021 00:33:41</t>
  </si>
  <si>
    <t>M-850 KARAÇAM KÖK 35-02-M00850_EĞRİDERE M05_49919463</t>
  </si>
  <si>
    <t>16.02.2021 00:36:13</t>
  </si>
  <si>
    <t>16.02.2021 01:45:54</t>
  </si>
  <si>
    <t>MEDAR TR-6 45-72-L00276_45-72-L00276_2356091</t>
  </si>
  <si>
    <t>16.02.2021 14:03:54</t>
  </si>
  <si>
    <t>16.02.2021 21:47:05</t>
  </si>
  <si>
    <t>16.02.2021 03:51:13</t>
  </si>
  <si>
    <t>16.02.2021 03:52:28</t>
  </si>
  <si>
    <t>K-1906 35-10-K01906__72538690_72538690</t>
  </si>
  <si>
    <t>16.02.2021 16:47:30</t>
  </si>
  <si>
    <t>16.02.2021 18:54:05</t>
  </si>
  <si>
    <t>16.02.2021 08:34:54</t>
  </si>
  <si>
    <t>16.02.2021 08:42:06</t>
  </si>
  <si>
    <t>M-392 35-03-M00392_TRAFO M04_47395527</t>
  </si>
  <si>
    <t>16.02.2021 22:10:17</t>
  </si>
  <si>
    <t>17.02.2021 08:02:01</t>
  </si>
  <si>
    <t>ÇIRPI İM 35-20-A00002_ASLANLAR-2 M12_2307618</t>
  </si>
  <si>
    <t>16.02.2021 18:16:03</t>
  </si>
  <si>
    <t>16.02.2021 20:47:20</t>
  </si>
  <si>
    <t>16.02.2021 05:14:32</t>
  </si>
  <si>
    <t>16.02.2021 05:41:51</t>
  </si>
  <si>
    <t>_C_56372609_56372609</t>
  </si>
  <si>
    <t>16.02.2021 17:40:42</t>
  </si>
  <si>
    <t>17.02.2021 00:39:13</t>
  </si>
  <si>
    <t>ÇUKURKÖY KÖK 35-29-L00034_ÇUKURKÖY ENH L06_2329347</t>
  </si>
  <si>
    <t>16.02.2021 07:23:21</t>
  </si>
  <si>
    <t>16.02.2021 11:00:06</t>
  </si>
  <si>
    <t>K-1871 35-09-K01871_912341849_912341849</t>
  </si>
  <si>
    <t>16.02.2021 10:41:20</t>
  </si>
  <si>
    <t>16.02.2021 12:43:42</t>
  </si>
  <si>
    <t>DEMİRCİLİ DM 35-15-L00895_SEYREKLİ L07_2115246</t>
  </si>
  <si>
    <t>16.02.2021 20:17:13</t>
  </si>
  <si>
    <t>17.02.2021 04:23:13</t>
  </si>
  <si>
    <t>L-105 DÜZCE AĞA ÇEŞMESİ 35-14-L00105__72371907_72371907</t>
  </si>
  <si>
    <t>16.02.2021 19:13:23</t>
  </si>
  <si>
    <t>16.02.2021 23:22:34</t>
  </si>
  <si>
    <t>DM-16/07 45-71-M00271_C_56399256_56399256</t>
  </si>
  <si>
    <t>16.02.2021 11:03:58</t>
  </si>
  <si>
    <t>16.02.2021 14:31:37</t>
  </si>
  <si>
    <t>K-816 35-04-K00816_35-04-K00816_2356856</t>
  </si>
  <si>
    <t>16.02.2021 20:20:30</t>
  </si>
  <si>
    <t>17.02.2021 09:41:08</t>
  </si>
  <si>
    <t>KARAKUYU-2 35-26-M00439_35-26-M00439_2364265</t>
  </si>
  <si>
    <t>16.02.2021 16:06:32</t>
  </si>
  <si>
    <t>17.02.2021 17:11:14</t>
  </si>
  <si>
    <t>K-1083 35-04-K01083_A_56381928_56381928</t>
  </si>
  <si>
    <t>16.02.2021 14:07:49</t>
  </si>
  <si>
    <t>16.02.2021 14:52:25</t>
  </si>
  <si>
    <t>KÖSEDERE TR-1 35-21-L00124_6146772_56376605_56376605</t>
  </si>
  <si>
    <t>16.02.2021 08:54:21</t>
  </si>
  <si>
    <t>16.02.2021 13:54:29</t>
  </si>
  <si>
    <t>TR-138 35-16-L00138_C_56352872_56352872</t>
  </si>
  <si>
    <t>16.02.2021 19:36:52</t>
  </si>
  <si>
    <t>16.02.2021 20:58:34</t>
  </si>
  <si>
    <t>ZEYTİNALAN İM 35-19-A00002_TR-69 L12_2051673</t>
  </si>
  <si>
    <t>16.02.2021 20:06:12</t>
  </si>
  <si>
    <t>16.02.2021 21:12:00</t>
  </si>
  <si>
    <t>TR-4 35-31-L00004_47996165_56398723_56398723</t>
  </si>
  <si>
    <t>16.02.2021 12:57:54</t>
  </si>
  <si>
    <t>16.02.2021 20:13:20</t>
  </si>
  <si>
    <t>K-190 35-01-K00190_910822685_910822685</t>
  </si>
  <si>
    <t>16.02.2021 11:24:15</t>
  </si>
  <si>
    <t>16.02.2021 14:35:08</t>
  </si>
  <si>
    <t>TEPECİK KÖPRÜ DM 35-14-M00332_TEPECİK ÇIKIŞI (M-78) M04_49833964</t>
  </si>
  <si>
    <t>16.02.2021 05:08:46</t>
  </si>
  <si>
    <t>16.02.2021 07:00:34</t>
  </si>
  <si>
    <t>16.02.2021 14:24:12</t>
  </si>
  <si>
    <t>16.02.2021 18:51:31</t>
  </si>
  <si>
    <t>YEŞİLTEPE MERKEZ TR-1 35-32-L00048_C_56393138_56393138</t>
  </si>
  <si>
    <t>16.02.2021 16:37:12</t>
  </si>
  <si>
    <t>16.02.2021 18:27:13</t>
  </si>
  <si>
    <t>ULUDERBENT DM 45-73-M00491_D.YUSUF GRUBU M05_66856548</t>
  </si>
  <si>
    <t>16.02.2021 12:28:05</t>
  </si>
  <si>
    <t>16.02.2021 14:04:32</t>
  </si>
  <si>
    <t>URGANLI TR-6 45-83-M00569_955158653_955158653</t>
  </si>
  <si>
    <t>16.02.2021 21:59:09</t>
  </si>
  <si>
    <t>17.02.2021 14:27:22</t>
  </si>
  <si>
    <t>16.02.2021 14:56:17</t>
  </si>
  <si>
    <t>16.02.2021 15:17:54</t>
  </si>
  <si>
    <t>16.02.2021 08:16:25</t>
  </si>
  <si>
    <t>16.02.2021 08:22:43</t>
  </si>
  <si>
    <t>L-140 35-18-L00140_L-139 - L-138 - L-137 L09_2092537</t>
  </si>
  <si>
    <t>16.02.2021 08:34:36</t>
  </si>
  <si>
    <t>16.02.2021 19:23:22</t>
  </si>
  <si>
    <t>ARSLANLAR TM 35-26-A00004_DAĞKIZILCA-2 M07_2306547</t>
  </si>
  <si>
    <t>16.02.2021 14:25:22</t>
  </si>
  <si>
    <t>16.02.2021 15:54:42</t>
  </si>
  <si>
    <t>K-429 35-01-K00429_A_60984769_60984769</t>
  </si>
  <si>
    <t>16.02.2021 06:57:14</t>
  </si>
  <si>
    <t>16.02.2021 07:45:41</t>
  </si>
  <si>
    <t>DM-3/1 35-26-M00769_35-26-M00769_65910331</t>
  </si>
  <si>
    <t>16.02.2021 13:23:28</t>
  </si>
  <si>
    <t>16.02.2021 17:13:30</t>
  </si>
  <si>
    <t>YELKİ TR-20 35-10-L00020_ KÖYLER L03_50105713</t>
  </si>
  <si>
    <t>16.02.2021 20:10:18</t>
  </si>
  <si>
    <t>16.02.2021 20:47:04</t>
  </si>
  <si>
    <t>16.02.2021 18:28:57</t>
  </si>
  <si>
    <t>16.02.2021 18:31:17</t>
  </si>
  <si>
    <t>KAHRAMANLAR TR-3 HACIBEKİRLER 45-79-M00219_DIREK TIPI TRAFO HUCRESI H01_2076230</t>
  </si>
  <si>
    <t>16.02.2021 00:06:06</t>
  </si>
  <si>
    <t>16.02.2021 03:35:35</t>
  </si>
  <si>
    <t>L-236 35-18-L00236_10007187_56362682_56362682</t>
  </si>
  <si>
    <t>16.02.2021 01:53:28</t>
  </si>
  <si>
    <t>16.02.2021 16:35:58</t>
  </si>
  <si>
    <t>ALÇUK TM 35-17-A00001_KESİKKÖY M29_2307839</t>
  </si>
  <si>
    <t>16.02.2021 15:44:48</t>
  </si>
  <si>
    <t>16.02.2021 15:53:37</t>
  </si>
  <si>
    <t>TR-69 35-19-L00069_HatBaşıAyırıcı_53133996 L03_53133996</t>
  </si>
  <si>
    <t>16.02.2021 03:23:56</t>
  </si>
  <si>
    <t>16.02.2021 05:25:48</t>
  </si>
  <si>
    <t>DM-1/3 35-19-L00308_956682853_956682853</t>
  </si>
  <si>
    <t>16.02.2021 18:52:27</t>
  </si>
  <si>
    <t>17.02.2021 04:43:31</t>
  </si>
  <si>
    <t>KULA İM 45-77-A00001_HatBaşıAyırıcı_53135910 M03_53135910</t>
  </si>
  <si>
    <t>16.02.2021 19:52:55</t>
  </si>
  <si>
    <t>17.02.2021 00:00:10</t>
  </si>
  <si>
    <t>M-639 OLDURUK KÖK 35-03-M00639_M-2643 M01_42868454</t>
  </si>
  <si>
    <t>16.02.2021 19:58:57</t>
  </si>
  <si>
    <t>16.02.2021 21:34:15</t>
  </si>
  <si>
    <t>M-1041 35-04-M01041_35-04-M01041_2374444</t>
  </si>
  <si>
    <t>16.02.2021 07:37:21</t>
  </si>
  <si>
    <t>16.02.2021 13:15:00</t>
  </si>
  <si>
    <t>YUNTDAĞYENİCE KÖYÜ TR-1 45-71-M01699_43175958_56384148_56384148</t>
  </si>
  <si>
    <t>16.02.2021 12:57:01</t>
  </si>
  <si>
    <t>17.02.2021 03:55:48</t>
  </si>
  <si>
    <t>TR-112 KAVAKDERE 35-14-M00112_DIREK TIPI TRAFO HUCRESI H01_2093488</t>
  </si>
  <si>
    <t>16.02.2021 12:21:30</t>
  </si>
  <si>
    <t>16.02.2021 18:20:17</t>
  </si>
  <si>
    <t>OSMAN YAĞCIOĞLU VE ARK.ÖZEL 35-29-L00607Ö_DIREK TIPI TRAFO HUCRESI H01_2106096</t>
  </si>
  <si>
    <t>16.02.2021 15:46:34</t>
  </si>
  <si>
    <t>17.02.2021 12:09:23</t>
  </si>
  <si>
    <t>DM-16/20 45-71-M02397_953200343_953200343</t>
  </si>
  <si>
    <t>16.02.2021 14:39:00</t>
  </si>
  <si>
    <t>16.02.2021 14:58:39</t>
  </si>
  <si>
    <t>YENİ FOÇA TR-9 35-23-M00009_YENİFOÇA TR-18 M05_2114753</t>
  </si>
  <si>
    <t>27.02.2021 10:17:45</t>
  </si>
  <si>
    <t>27.02.2021 11:49:39</t>
  </si>
  <si>
    <t>GÜLBAHÇE TR-1 45-71-M00184_BAĞYOLU TR-1 M03_72255579</t>
  </si>
  <si>
    <t>27.02.2021 09:52:46</t>
  </si>
  <si>
    <t>27.02.2021 09:53:36</t>
  </si>
  <si>
    <t>KEMALPAŞA TM 35-27-A00002_ARMUTLU-2 M01_2319665</t>
  </si>
  <si>
    <t>27.02.2021 09:17:00</t>
  </si>
  <si>
    <t>27.02.2021 14:07:00</t>
  </si>
  <si>
    <t>27.02.2021 18:20:46</t>
  </si>
  <si>
    <t>28.02.2021 05:16:28</t>
  </si>
  <si>
    <t>PAMUKYAZI-2 35-26-L00381_5672348_56358695_56358695</t>
  </si>
  <si>
    <t>27.02.2021 22:19:26</t>
  </si>
  <si>
    <t>27.02.2021 23:50:42</t>
  </si>
  <si>
    <t>_A_56388219_56388219</t>
  </si>
  <si>
    <t>27.02.2021 07:49:48</t>
  </si>
  <si>
    <t>27.02.2021 10:27:21</t>
  </si>
  <si>
    <t>YENİKENT TR-1 35-16-M00026_953329702_953329702</t>
  </si>
  <si>
    <t>27.02.2021 19:48:02</t>
  </si>
  <si>
    <t>27.02.2021 20:47:13</t>
  </si>
  <si>
    <t>TEKNOPET KÖK-2 35-27-M00593_ARMUTLU TR-21/TR-22/A.CANCAN SULAMA GRUBU M02_72162540</t>
  </si>
  <si>
    <t>27.02.2021 17:05:31</t>
  </si>
  <si>
    <t>27.02.2021 17:07:03</t>
  </si>
  <si>
    <t>AKÇAAVLU TR-1 45-82-M00167_945548095_945548095</t>
  </si>
  <si>
    <t>27.02.2021 13:27:16</t>
  </si>
  <si>
    <t>27.02.2021 17:48:07</t>
  </si>
  <si>
    <t>SUBAŞI TR-1 45-73-M00808_945645824_945645824</t>
  </si>
  <si>
    <t>27.02.2021 18:28:36</t>
  </si>
  <si>
    <t>27.02.2021 21:13:32</t>
  </si>
  <si>
    <t>EMİRLİ TR-8 35-15-L00644_D_56371407_56371407</t>
  </si>
  <si>
    <t>27.02.2021 11:40:58</t>
  </si>
  <si>
    <t>27.02.2021 16:04:31</t>
  </si>
  <si>
    <t>AKÇAŞEHİR TR-2 35-29-L00172_C_56360308_56360308</t>
  </si>
  <si>
    <t>27.02.2021 09:01:05</t>
  </si>
  <si>
    <t>27.02.2021 15:11:20</t>
  </si>
  <si>
    <t>KAVAKLIDERE TR-7 45-73-M00304_44548325_56388849_56388849</t>
  </si>
  <si>
    <t>27.02.2021 13:04:00</t>
  </si>
  <si>
    <t>27.02.2021 14:26:55</t>
  </si>
  <si>
    <t>BELEVİ İM 35-13-A00002_BELEVİ OTOBAN SULAMA L01_2313338</t>
  </si>
  <si>
    <t>27.02.2021 15:52:32</t>
  </si>
  <si>
    <t>27.02.2021 16:49:50</t>
  </si>
  <si>
    <t>ARMUTLU TR-4 35-27-L00004_97564117_97564117</t>
  </si>
  <si>
    <t>27.02.2021 16:51:26</t>
  </si>
  <si>
    <t>27.02.2021 20:30:11</t>
  </si>
  <si>
    <t>MENDERES DM-2/TR-1 35-22-M00300_KÖYLER-1 M15_2095712</t>
  </si>
  <si>
    <t>27.02.2021 16:45:46</t>
  </si>
  <si>
    <t>27.02.2021 16:49:00</t>
  </si>
  <si>
    <t>L-427 35-18-L00427_7843296_56368103_56368103</t>
  </si>
  <si>
    <t>27.02.2021 00:11:05</t>
  </si>
  <si>
    <t>27.02.2021 02:55:49</t>
  </si>
  <si>
    <t>K-1323 35-02-K01323_99689782_99689782</t>
  </si>
  <si>
    <t>27.02.2021 16:12:57</t>
  </si>
  <si>
    <t>27.02.2021 19:22:27</t>
  </si>
  <si>
    <t>AŞAĞI ÇAMKÖY TR-1 45-71-M01480_954729214_954729214</t>
  </si>
  <si>
    <t>27.02.2021 15:15:08</t>
  </si>
  <si>
    <t>27.02.2021 18:33:54</t>
  </si>
  <si>
    <t>EĞRİDERE TR-2 35-29-L00739_35-29-L00739_45345214</t>
  </si>
  <si>
    <t>27.02.2021 11:12:00</t>
  </si>
  <si>
    <t>27.02.2021 13:02:24</t>
  </si>
  <si>
    <t>ÇAPAK KÖK 35-26-M00435_DAĞKIZILCA-2 ÇIKIŞ M05_66033272</t>
  </si>
  <si>
    <t>27.02.2021 10:29:22</t>
  </si>
  <si>
    <t>27.02.2021 11:17:38</t>
  </si>
  <si>
    <t>L-472 OLTULU 35-18-L00472_950466033_950466033</t>
  </si>
  <si>
    <t>27.02.2021 09:22:26</t>
  </si>
  <si>
    <t>27.02.2021 11:44:28</t>
  </si>
  <si>
    <t>L-245 35-18-L00245_6283056 _54920204</t>
  </si>
  <si>
    <t>27.02.2021 17:54:37</t>
  </si>
  <si>
    <t>27.02.2021 20:22:54</t>
  </si>
  <si>
    <t>TR-2/124 45-83-M00667__72371882_72371882</t>
  </si>
  <si>
    <t>27.02.2021 14:13:10</t>
  </si>
  <si>
    <t>27.02.2021 15:33:21</t>
  </si>
  <si>
    <t>BAĞCILAR TR-1 35-28-M00266_D_56359319_56359319</t>
  </si>
  <si>
    <t>27.02.2021 13:34:00</t>
  </si>
  <si>
    <t>27.02.2021 13:56:48</t>
  </si>
  <si>
    <t>K-1464 35-09-K01464_913523836_913523836</t>
  </si>
  <si>
    <t>27.02.2021 19:33:13</t>
  </si>
  <si>
    <t>27.02.2021 20:47:35</t>
  </si>
  <si>
    <t>BURHAN TR-1 45-78-M00743_A_56402627_56402627</t>
  </si>
  <si>
    <t>27.02.2021 14:34:03</t>
  </si>
  <si>
    <t>27.02.2021 16:47:13</t>
  </si>
  <si>
    <t>HALİLLER TR-1 35-31-L00230_956580831_956580831</t>
  </si>
  <si>
    <t>27.02.2021 21:32:18</t>
  </si>
  <si>
    <t>27.02.2021 23:02:10</t>
  </si>
  <si>
    <t>K-742 35-01-K00742_B_56373217_56373217</t>
  </si>
  <si>
    <t>27.02.2021 15:44:00</t>
  </si>
  <si>
    <t>27.02.2021 16:48:09</t>
  </si>
  <si>
    <t>K-4371 35-01-K04371_35-01-K04371_2353497</t>
  </si>
  <si>
    <t>27.02.2021 10:00:16</t>
  </si>
  <si>
    <t>27.02.2021 14:52:14</t>
  </si>
  <si>
    <t>GÜMÜLDÜR M-33 35-25-M00033__72374047_72374047</t>
  </si>
  <si>
    <t>27.02.2021 01:02:27</t>
  </si>
  <si>
    <t>27.02.2021 02:08:23</t>
  </si>
  <si>
    <t>27.02.2021 17:34:13</t>
  </si>
  <si>
    <t>27.02.2021 19:22:24</t>
  </si>
  <si>
    <t>M-1399 35-03-M01399_35-03-M01399_41948129</t>
  </si>
  <si>
    <t>27.02.2021 11:59:00</t>
  </si>
  <si>
    <t>27.02.2021 12:11:46</t>
  </si>
  <si>
    <t>TR-5 35-26-M00005_TR-6/TR-7 M03_72401079</t>
  </si>
  <si>
    <t>27.02.2021 11:19:43</t>
  </si>
  <si>
    <t>27.02.2021 11:34:47</t>
  </si>
  <si>
    <t>HARMANDALI DM-3 (M-211) 35-09-M00211_DM-3/10(M-212) M09_45384034</t>
  </si>
  <si>
    <t>27.02.2021 08:48:20</t>
  </si>
  <si>
    <t>27.02.2021 09:07:37</t>
  </si>
  <si>
    <t>ELDELEK TR-2 45-78-L00601_B_56392133_56392133</t>
  </si>
  <si>
    <t>27.02.2021 08:26:25</t>
  </si>
  <si>
    <t>27.02.2021 09:03:52</t>
  </si>
  <si>
    <t>DELİDEMİRCİ TR-1 45-74-M00237_A_56352371_56352371</t>
  </si>
  <si>
    <t>27.02.2021 12:22:33</t>
  </si>
  <si>
    <t>27.02.2021 14:28:56</t>
  </si>
  <si>
    <t>K-2805 35-03-K02805_35-03-K02805_2366839</t>
  </si>
  <si>
    <t>27.02.2021 09:12:26</t>
  </si>
  <si>
    <t>27.02.2021 09:48:07</t>
  </si>
  <si>
    <t>SOMA KÖYLER DM-2 45-82-M00125_BERGAMA M02_2035736</t>
  </si>
  <si>
    <t>27.02.2021 15:48:41</t>
  </si>
  <si>
    <t>27.02.2021 15:51:53</t>
  </si>
  <si>
    <t>YENİ FOÇA TR-10 35-23-M00010_YENİFOÇA TR-11 M04_2335212</t>
  </si>
  <si>
    <t>27.02.2021 14:42:21</t>
  </si>
  <si>
    <t>27.02.2021 16:05:35</t>
  </si>
  <si>
    <t>KARAMAN TR-1 35-31-L00435_C_56386354_56386354</t>
  </si>
  <si>
    <t>27.02.2021 16:03:41</t>
  </si>
  <si>
    <t>27.02.2021 17:21:05</t>
  </si>
  <si>
    <t>ÇAPAKLI KÖK 45-78-M01161_HatBaşıAyırıcı_53140090 M07_53140090</t>
  </si>
  <si>
    <t>27.02.2021 09:09:54</t>
  </si>
  <si>
    <t>27.02.2021 12:04:57</t>
  </si>
  <si>
    <t>LÜTFİYE TR-1 45-80-M00131_C_56386143_56386143</t>
  </si>
  <si>
    <t>27.02.2021 21:14:34</t>
  </si>
  <si>
    <t>27.02.2021 22:39:37</t>
  </si>
  <si>
    <t>M-2793 35-01-M02793_910334163_910334163</t>
  </si>
  <si>
    <t>27.02.2021 13:04:50</t>
  </si>
  <si>
    <t>27.02.2021 18:52:10</t>
  </si>
  <si>
    <t>_A_56405566_56405566</t>
  </si>
  <si>
    <t>27.02.2021 18:42:03</t>
  </si>
  <si>
    <t>27.02.2021 19:50:39</t>
  </si>
  <si>
    <t>DM08/TR19 45-73-M00065_DAĞITIM TRAFOSU M04_66875836</t>
  </si>
  <si>
    <t>27.02.2021 02:33:45</t>
  </si>
  <si>
    <t>27.02.2021 02:56:59</t>
  </si>
  <si>
    <t>M-2875 35-04-M02875_ M05_72335041</t>
  </si>
  <si>
    <t>27.02.2021 09:39:59</t>
  </si>
  <si>
    <t>27.02.2021 12:50:00</t>
  </si>
  <si>
    <t>K-4260 35-07-K04260_35-07-K04260_48272306</t>
  </si>
  <si>
    <t>27.02.2021 09:13:36</t>
  </si>
  <si>
    <t>27.02.2021 15:49:09</t>
  </si>
  <si>
    <t>TURGUTALP TR-1 45-82-M00051_TR-2 M02_72191204</t>
  </si>
  <si>
    <t>27.02.2021 06:33:11</t>
  </si>
  <si>
    <t>27.02.2021 10:11:56</t>
  </si>
  <si>
    <t>BAĞARASI TR-10 KÖK 35-23-M00179_YENİBAĞARASI M05_72143139</t>
  </si>
  <si>
    <t>27.02.2021 13:24:56</t>
  </si>
  <si>
    <t>27.02.2021 13:38:00</t>
  </si>
  <si>
    <t>27.02.2021 09:41:36</t>
  </si>
  <si>
    <t>27.02.2021 18:14:26</t>
  </si>
  <si>
    <t>K-1229 35-01-K01229_910543536_910543536</t>
  </si>
  <si>
    <t>27.02.2021 19:02:35</t>
  </si>
  <si>
    <t>27.02.2021 21:03:46</t>
  </si>
  <si>
    <t>ALİAĞA TR-43 DM 35-17-M00043_M-54 ÇIKIŞI M12_2315083</t>
  </si>
  <si>
    <t>27.02.2021 22:05:57</t>
  </si>
  <si>
    <t>27.02.2021 23:23:18</t>
  </si>
  <si>
    <t>SAİPALTI TR-1 35-21-L00101_35-21-L00101_2347971</t>
  </si>
  <si>
    <t>AG Pano Arızası</t>
  </si>
  <si>
    <t>27.02.2021 05:50:43</t>
  </si>
  <si>
    <t>27.02.2021 17:23:29</t>
  </si>
  <si>
    <t>L-243 35-18-L00243_950445730_950445730</t>
  </si>
  <si>
    <t>27.02.2021 16:43:29</t>
  </si>
  <si>
    <t>27.02.2021 21:41:04</t>
  </si>
  <si>
    <t>M-30 35-02-M00030_M-3042 M10_74475599</t>
  </si>
  <si>
    <t>27.02.2021 03:56:23</t>
  </si>
  <si>
    <t>27.02.2021 04:26:29</t>
  </si>
  <si>
    <t>SANAYİ SİTESİ TR-5 35-17-M00300_950198554_950198554</t>
  </si>
  <si>
    <t>27.02.2021 14:22:15</t>
  </si>
  <si>
    <t>27.02.2021 15:49:26</t>
  </si>
  <si>
    <t>SOMA TR-26/4 45-82-M00121_C_56385908_56385908</t>
  </si>
  <si>
    <t>27.02.2021 12:57:00</t>
  </si>
  <si>
    <t>27.02.2021 14:40:52</t>
  </si>
  <si>
    <t>EMİRALEM TR-8 35-28-M00231_C_56358588_56358588</t>
  </si>
  <si>
    <t>27.02.2021 10:17:00</t>
  </si>
  <si>
    <t>27.02.2021 11:39:41</t>
  </si>
  <si>
    <t>GÜZELKÖY KÖK 45-71-M00123_VEZİROĞLU M04_50218016</t>
  </si>
  <si>
    <t>27.02.2021 10:45:43</t>
  </si>
  <si>
    <t>27.02.2021 13:02:11</t>
  </si>
  <si>
    <t>ASSTAR KÖK 45-73-M00134_KÖYLER ÇIKIŞ M02_66686397</t>
  </si>
  <si>
    <t>27.02.2021 14:36:00</t>
  </si>
  <si>
    <t>27.02.2021 14:58:35</t>
  </si>
  <si>
    <t>SARAÇLAR KÖK 45-77-L00104_BAYRAMŞAH L03_72240033</t>
  </si>
  <si>
    <t>27.02.2021 13:50:46</t>
  </si>
  <si>
    <t>27.02.2021 13:51:46</t>
  </si>
  <si>
    <t>AZMAK TR-22 35-21-L00178_953358498_953358498</t>
  </si>
  <si>
    <t>27.02.2021 09:44:17</t>
  </si>
  <si>
    <t>27.02.2021 22:29:28</t>
  </si>
  <si>
    <t>L-283 35-18-L00283_950446608_950446608</t>
  </si>
  <si>
    <t>27.02.2021 13:14:58</t>
  </si>
  <si>
    <t>27.02.2021 14:56:09</t>
  </si>
  <si>
    <t>TR-15 35-15-M00015_35-15-M00015_67047613</t>
  </si>
  <si>
    <t>27.02.2021 09:42:30</t>
  </si>
  <si>
    <t>27.02.2021 11:44:59</t>
  </si>
  <si>
    <t>BÜYÜKKARCI KÖK 35-27-M00486_BAHATTİN DOĞANER M01_72163023</t>
  </si>
  <si>
    <t>27.02.2021 16:27:00</t>
  </si>
  <si>
    <t>27.02.2021 17:30:00</t>
  </si>
  <si>
    <t>KARAHALİLLİ TR-3 35-20-L00096_955204246_955204246</t>
  </si>
  <si>
    <t>27.02.2021 12:06:31</t>
  </si>
  <si>
    <t>27.02.2021 13:12:01</t>
  </si>
  <si>
    <t>TR-111 35-15-M00111_950365989_950365989</t>
  </si>
  <si>
    <t>27.02.2021 19:37:28</t>
  </si>
  <si>
    <t>27.02.2021 21:25:43</t>
  </si>
  <si>
    <t>SUCAHLI TR-1 35-24-M00103_B_56352621_56352621</t>
  </si>
  <si>
    <t>27.02.2021 10:49:49</t>
  </si>
  <si>
    <t>27.02.2021 13:42:41</t>
  </si>
  <si>
    <t>DEMİRCİLİ TR-2 35-19-M00212_7198159_56378040_56378040</t>
  </si>
  <si>
    <t>27.02.2021 16:57:22</t>
  </si>
  <si>
    <t>27.02.2021 19:14:23</t>
  </si>
  <si>
    <t>ARIKBAŞI TR-2 35-20-L00219_35-20-L00219_2360205</t>
  </si>
  <si>
    <t>27.02.2021 21:34:40</t>
  </si>
  <si>
    <t>27.02.2021 22:49:12</t>
  </si>
  <si>
    <t>27.02.2021 09:07:16</t>
  </si>
  <si>
    <t>27.02.2021 10:16:00</t>
  </si>
  <si>
    <t>27.02.2021 04:31:29</t>
  </si>
  <si>
    <t>27.02.2021 04:41:06</t>
  </si>
  <si>
    <t>UZUNKUYU TR-1 35-19-M00203_956699190_956699190</t>
  </si>
  <si>
    <t>27.02.2021 14:31:00</t>
  </si>
  <si>
    <t>27.02.2021 18:25:57</t>
  </si>
  <si>
    <t>27.02.2021 10:05:06</t>
  </si>
  <si>
    <t>27.02.2021 10:28:00</t>
  </si>
  <si>
    <t>L-129 35-18-L00129_950436020_950436020</t>
  </si>
  <si>
    <t>27.02.2021 11:31:31</t>
  </si>
  <si>
    <t>27.02.2021 14:08:10</t>
  </si>
  <si>
    <t>TR-81 35-19-L00081_956664667_956664667</t>
  </si>
  <si>
    <t>27.02.2021 15:51:07</t>
  </si>
  <si>
    <t>27.02.2021 18:53:35</t>
  </si>
  <si>
    <t>ÖZBEY TR-1 35-26-L00137_ H_42450212</t>
  </si>
  <si>
    <t>27.02.2021 18:50:16</t>
  </si>
  <si>
    <t>27.02.2021 20:08:34</t>
  </si>
  <si>
    <t>K-4012 35-04-K04012_912501098_912501098</t>
  </si>
  <si>
    <t>27.02.2021 16:08:48</t>
  </si>
  <si>
    <t>27.02.2021 19:54:37</t>
  </si>
  <si>
    <t>K-1086 35-01-K01086_K K1_5864006</t>
  </si>
  <si>
    <t>27.02.2021 14:37:46</t>
  </si>
  <si>
    <t>27.02.2021 18:03:34</t>
  </si>
  <si>
    <t>KOCA MEHMETLER TR-1 35-23-M00212_ H_58129223</t>
  </si>
  <si>
    <t>27.02.2021 11:46:40</t>
  </si>
  <si>
    <t>27.02.2021 13:43:52</t>
  </si>
  <si>
    <t>DM-14/3A 45-71-M02249_953200550_953200550</t>
  </si>
  <si>
    <t>27.02.2021 11:02:39</t>
  </si>
  <si>
    <t>27.02.2021 14:01:20</t>
  </si>
  <si>
    <t>DERBENT İM-DM 45-83-A00004_B.BELEN M14_2097152</t>
  </si>
  <si>
    <t>27.02.2021 00:04:46</t>
  </si>
  <si>
    <t>27.02.2021 00:35:31</t>
  </si>
  <si>
    <t>KUŞCULAR TR-2 35-19-M00214_B_65508521_65508521</t>
  </si>
  <si>
    <t>27.02.2021 10:27:00</t>
  </si>
  <si>
    <t>27.02.2021 13:13:51</t>
  </si>
  <si>
    <t>DEĞİRMENDERE TR-4 35-22-M00195_35-22-M00195_2374519</t>
  </si>
  <si>
    <t>27.02.2021 09:23:58</t>
  </si>
  <si>
    <t>27.02.2021 17:22:32</t>
  </si>
  <si>
    <t>YENİ FOÇA TR-2 35-23-M00002_TR-9 M01_66039430</t>
  </si>
  <si>
    <t>27.02.2021 09:07:26</t>
  </si>
  <si>
    <t>27.02.2021 10:05:50</t>
  </si>
  <si>
    <t>TR-32 35-30-L00032_955332537_955332537</t>
  </si>
  <si>
    <t>27.02.2021 13:57:38</t>
  </si>
  <si>
    <t>27.02.2021 15:54:36</t>
  </si>
  <si>
    <t>MAHMUTLAR KÖK 45-74-M00354_HatBaşıAyırıcı_53132848 M04_53132848</t>
  </si>
  <si>
    <t>27.02.2021 18:38:36</t>
  </si>
  <si>
    <t>27.02.2021 18:38:56</t>
  </si>
  <si>
    <t>_B_56365887_56365887</t>
  </si>
  <si>
    <t>27.02.2021 17:09:57</t>
  </si>
  <si>
    <t>27.02.2021 20:46:38</t>
  </si>
  <si>
    <t>TR-81 35-19-L00081_956693356_956693356</t>
  </si>
  <si>
    <t>27.02.2021 20:58:06</t>
  </si>
  <si>
    <t>27.02.2021 23:24:55</t>
  </si>
  <si>
    <t>L-5 35-18-L00005_950440048_950440048</t>
  </si>
  <si>
    <t>27.02.2021 13:00:56</t>
  </si>
  <si>
    <t>27.02.2021 15:24:42</t>
  </si>
  <si>
    <t>DM-16/23 45-71-M02399_953200069_953200069</t>
  </si>
  <si>
    <t>27.02.2021 16:09:00</t>
  </si>
  <si>
    <t>28.02.2021 00:06:12</t>
  </si>
  <si>
    <t>L-498 35-18-L00498_9239815_56367619_56367619</t>
  </si>
  <si>
    <t>27.02.2021 10:33:00</t>
  </si>
  <si>
    <t>27.02.2021 11:01:40</t>
  </si>
  <si>
    <t>DM-11/05 (TR-39) 45-71-M00283_953175141_953175141</t>
  </si>
  <si>
    <t>27.02.2021 11:06:21</t>
  </si>
  <si>
    <t>27.02.2021 12:01:44</t>
  </si>
  <si>
    <t>TR-8 35-13-L00008_B_56379907_56379907</t>
  </si>
  <si>
    <t>27.02.2021 15:27:40</t>
  </si>
  <si>
    <t>27.02.2021 18:07:14</t>
  </si>
  <si>
    <t>DM-3/30 45-71-M00084_953199465_953199465</t>
  </si>
  <si>
    <t>27.02.2021 11:56:53</t>
  </si>
  <si>
    <t>27.02.2021 13:37:42</t>
  </si>
  <si>
    <t>L-110 BEYLER KÖYÜ 35-14-L00110_956661177_956661177</t>
  </si>
  <si>
    <t>27.02.2021 14:41:39</t>
  </si>
  <si>
    <t>27.02.2021 17:48:37</t>
  </si>
  <si>
    <t>KARABURUN BOZKÖY 35-21-L00053_C_56358259_56358259</t>
  </si>
  <si>
    <t>27.02.2021 10:56:08</t>
  </si>
  <si>
    <t>27.02.2021 20:50:33</t>
  </si>
  <si>
    <t>L-20 DÖRT YOL KAVŞAĞI 35-14-L00020_956662153_956662153</t>
  </si>
  <si>
    <t>27.02.2021 13:21:49</t>
  </si>
  <si>
    <t>27.02.2021 14:04:03</t>
  </si>
  <si>
    <t>GÜVENDİK TR-1 45-76-L00086_45-76-L00086_2366515</t>
  </si>
  <si>
    <t>27.02.2021 08:39:22</t>
  </si>
  <si>
    <t>27.02.2021 11:36:30</t>
  </si>
  <si>
    <t>GÜLBAHÇE TR-11 35-19-L00110_956689325_956689325</t>
  </si>
  <si>
    <t>27.02.2021 19:52:52</t>
  </si>
  <si>
    <t>27.02.2021 21:06:17</t>
  </si>
  <si>
    <t>BAĞARASI TR-7 35-23-M00176_950415873_950415873</t>
  </si>
  <si>
    <t>27.02.2021 16:32:58</t>
  </si>
  <si>
    <t>27.02.2021 19:03:13</t>
  </si>
  <si>
    <t>YENİ FOÇA TR-2 35-23-M00002_950425928_950425928</t>
  </si>
  <si>
    <t>27.02.2021 09:16:03</t>
  </si>
  <si>
    <t>27.02.2021 14:55:42</t>
  </si>
  <si>
    <t>27.02.2021 13:01:00</t>
  </si>
  <si>
    <t>27.02.2021 13:36:11</t>
  </si>
  <si>
    <t>ÇALTI KÖY TR-1 35-24-M00075_B_56353230_56353230</t>
  </si>
  <si>
    <t>27.02.2021 18:36:06</t>
  </si>
  <si>
    <t>27.02.2021 20:54:16</t>
  </si>
  <si>
    <t>BOZARMUT TR-1 45-82-M00350_45-82-M00350_2363586</t>
  </si>
  <si>
    <t>AG Kablo Başlığı Arızası</t>
  </si>
  <si>
    <t>27.02.2021 17:53:02</t>
  </si>
  <si>
    <t>27.02.2021 19:24:53</t>
  </si>
  <si>
    <t>OVAKENT TR-2 35-15-L00632__72374871_72374871</t>
  </si>
  <si>
    <t>27.02.2021 08:09:21</t>
  </si>
  <si>
    <t>27.02.2021 09:44:41</t>
  </si>
  <si>
    <t>TR-87 MENTEŞ KAVŞAĞI 35-19-L00087_956684298_956684298</t>
  </si>
  <si>
    <t>27.02.2021 20:12:22</t>
  </si>
  <si>
    <t>27.02.2021 21:29:46</t>
  </si>
  <si>
    <t>SOMA DM-1 45-82-M00050_SOMA GIS TM DM-1 FİDER-2 GİRİŞ M15_60207429</t>
  </si>
  <si>
    <t>27.02.2021 05:56:47</t>
  </si>
  <si>
    <t>27.02.2021 06:12:45</t>
  </si>
  <si>
    <t>YENİÇİFTLİK TR-2 35-20-L00400_950324788_950324788</t>
  </si>
  <si>
    <t>27.02.2021 19:20:23</t>
  </si>
  <si>
    <t>27.02.2021 22:01:16</t>
  </si>
  <si>
    <t>TR-2 35-27-M00002_D_65503299_65503299</t>
  </si>
  <si>
    <t>27.02.2021 09:49:34</t>
  </si>
  <si>
    <t>27.02.2021 15:14:05</t>
  </si>
  <si>
    <t>M-969 35-03-M00969_B_56365352_56365352</t>
  </si>
  <si>
    <t>27.02.2021 12:56:06</t>
  </si>
  <si>
    <t>27.02.2021 13:26:10</t>
  </si>
  <si>
    <t>DURASILLI TR-6 45-78-M01117_49275182_56393380_56393380</t>
  </si>
  <si>
    <t>27.02.2021 20:55:35</t>
  </si>
  <si>
    <t>27.02.2021 22:26:22</t>
  </si>
  <si>
    <t>27.02.2021 09:06:32</t>
  </si>
  <si>
    <t>27.02.2021 16:47:16</t>
  </si>
  <si>
    <t>M-1984 35-09-M01984_97861130_97861130</t>
  </si>
  <si>
    <t>27.02.2021 07:00:00</t>
  </si>
  <si>
    <t>27.02.2021 14:12:36</t>
  </si>
  <si>
    <t>KOLDERE KÖK 45-80-M00051_TR-2 TR-4 TR-5 M03_73403237</t>
  </si>
  <si>
    <t>27.02.2021 08:42:17</t>
  </si>
  <si>
    <t>27.02.2021 09:28:16</t>
  </si>
  <si>
    <t>BADEMLİ KELTEPE MEV. TR-30 35-15-L01054_950404468_950404468</t>
  </si>
  <si>
    <t>27.02.2021 18:06:30</t>
  </si>
  <si>
    <t>27.02.2021 21:11:37</t>
  </si>
  <si>
    <t>KARAREİS KÖK 35-19-M00442_KARAREİS M02_72153263</t>
  </si>
  <si>
    <t>27.02.2021 01:07:08</t>
  </si>
  <si>
    <t>27.02.2021 01:35:50</t>
  </si>
  <si>
    <t>L-37 YAT LİMANI 35-14-L00037_956661618_956661618</t>
  </si>
  <si>
    <t>27.02.2021 23:35:03</t>
  </si>
  <si>
    <t>28.02.2021 01:28:22</t>
  </si>
  <si>
    <t>BURHAN TR-2 45-78-M00742_A_56394821_56394821</t>
  </si>
  <si>
    <t>27.02.2021 10:40:32</t>
  </si>
  <si>
    <t>27.02.2021 13:53:05</t>
  </si>
  <si>
    <t>SOMA DM-1 45-82-M00050_TR-1 M12_60207310</t>
  </si>
  <si>
    <t>27.02.2021 15:50:49</t>
  </si>
  <si>
    <t>KARAKUYU-5 35-26-M00444_956604816_956604816</t>
  </si>
  <si>
    <t>27.02.2021 20:45:43</t>
  </si>
  <si>
    <t>27.02.2021 21:56:44</t>
  </si>
  <si>
    <t>EMİRLİ TR-7 35-15-L00636_953118965_953118965</t>
  </si>
  <si>
    <t>27.02.2021 16:38:48</t>
  </si>
  <si>
    <t>27.02.2021 23:14:29</t>
  </si>
  <si>
    <t>M-1547 35-03-M01547_35-03-M01547_2372693</t>
  </si>
  <si>
    <t>27.02.2021 11:19:00</t>
  </si>
  <si>
    <t>27.02.2021 12:19:14</t>
  </si>
  <si>
    <t>MURADİYE TR-5 (ESKİ MEZARLIK YANI) 45-71-M00204_COCA COLA M02_2091442</t>
  </si>
  <si>
    <t>27.02.2021 18:38:05</t>
  </si>
  <si>
    <t>27.02.2021 19:56:34</t>
  </si>
  <si>
    <t>HAMİDİYE PALANKAYA TR-1 45-77-L00113_DIREK TIPI TRAFO HUCRESI H01_2056357</t>
  </si>
  <si>
    <t>27.02.2021 10:05:33</t>
  </si>
  <si>
    <t>27.02.2021 11:41:54</t>
  </si>
  <si>
    <t>K-1210 35-01-K01210_911445347_911445347</t>
  </si>
  <si>
    <t>27.02.2021 10:01:44</t>
  </si>
  <si>
    <t>27.02.2021 13:01:57</t>
  </si>
  <si>
    <t>K-4147 35-01-K04147_910910963_910910963</t>
  </si>
  <si>
    <t>27.02.2021 14:22:42</t>
  </si>
  <si>
    <t>27.02.2021 14:42:28</t>
  </si>
  <si>
    <t>ASARLIK TR-16 35-28-M00174_ASARLIK TR-14 M03_66531253</t>
  </si>
  <si>
    <t>27.02.2021 13:11:11</t>
  </si>
  <si>
    <t>27.02.2021 14:14:12</t>
  </si>
  <si>
    <t>L-46 HARİTACILAR 35-14-L00046_10385519_56377210_56377210</t>
  </si>
  <si>
    <t>27.02.2021 13:48:00</t>
  </si>
  <si>
    <t>27.02.2021 15:50:14</t>
  </si>
  <si>
    <t>GİRELLİ AYDINÇEŞME TR-6 45-73-M00753_945648749_945648749</t>
  </si>
  <si>
    <t>27.02.2021 16:37:42</t>
  </si>
  <si>
    <t>27.02.2021 18:19:11</t>
  </si>
  <si>
    <t>TR-2 35-27-M00002_A_56370653_56370653</t>
  </si>
  <si>
    <t>27.02.2021 16:06:10</t>
  </si>
  <si>
    <t>27.02.2021 19:01:46</t>
  </si>
  <si>
    <t>KULA İM 45-77-A00001_ESKİ SELENDİ M07_2120660</t>
  </si>
  <si>
    <t>27.02.2021 09:10:36</t>
  </si>
  <si>
    <t>27.02.2021 09:11:26</t>
  </si>
  <si>
    <t>ÇAMBEL TR1 35-27-M00477_99090102_99090102</t>
  </si>
  <si>
    <t>27.02.2021 11:42:54</t>
  </si>
  <si>
    <t>27.02.2021 18:22:56</t>
  </si>
  <si>
    <t>L-119 OVACIK 35-18-L00119_950466065_950466065</t>
  </si>
  <si>
    <t>27.02.2021 15:13:35</t>
  </si>
  <si>
    <t>27.02.2021 17:22:57</t>
  </si>
  <si>
    <t>BOZARMUT TR-1 45-82-M00350_B_56401603_56401603</t>
  </si>
  <si>
    <t>27.02.2021 10:24:01</t>
  </si>
  <si>
    <t>27.02.2021 16:26:08</t>
  </si>
  <si>
    <t>M-30 35-02-M00030_M-454 M08_2121890</t>
  </si>
  <si>
    <t>27.02.2021 13:42:22</t>
  </si>
  <si>
    <t>27.02.2021 14:06:37</t>
  </si>
  <si>
    <t>K-1740 35-01-K01740_D D1_49424969</t>
  </si>
  <si>
    <t>27.02.2021 18:00:47</t>
  </si>
  <si>
    <t>27.02.2021 18:39:41</t>
  </si>
  <si>
    <t>_48078273_56388249_56388249</t>
  </si>
  <si>
    <t>27.02.2021 20:31:35</t>
  </si>
  <si>
    <t>27.02.2021 22:50:22</t>
  </si>
  <si>
    <t>YASEMİN DM 35-19-M00002_ÖZBEK M03_2333725</t>
  </si>
  <si>
    <t>27.02.2021 08:58:36</t>
  </si>
  <si>
    <t>27.02.2021 09:25:22</t>
  </si>
  <si>
    <t>BOZYAKA TM 35-01-A00007_TR-C K13_2314206</t>
  </si>
  <si>
    <t>27.02.2021 15:28:11</t>
  </si>
  <si>
    <t>27.02.2021 15:57:36</t>
  </si>
  <si>
    <t>BIÇAKÇI OVACIK TR-5 35-15-L00084_C_56362281_56362281</t>
  </si>
  <si>
    <t>27.02.2021 14:12:44</t>
  </si>
  <si>
    <t>27.02.2021 18:01:06</t>
  </si>
  <si>
    <t>27.02.2021 10:23:13</t>
  </si>
  <si>
    <t>27.02.2021 10:49:27</t>
  </si>
  <si>
    <t>GÖKKAYA TR-1 45-84-L00018_C_56405253_56405253</t>
  </si>
  <si>
    <t>27.02.2021 10:39:16</t>
  </si>
  <si>
    <t>27.02.2021 13:24:15</t>
  </si>
  <si>
    <t>BAYINDIR İM 35-20-A00001_ŞEHİR-3 L05_2313519</t>
  </si>
  <si>
    <t>27.02.2021 09:12:36</t>
  </si>
  <si>
    <t>27.02.2021 10:13:02</t>
  </si>
  <si>
    <t>K-4147 35-01-K04147_A_60982896_60982896</t>
  </si>
  <si>
    <t>27.02.2021 09:48:43</t>
  </si>
  <si>
    <t>TR-10 CEZAEVİ YOLU 35-26-M00010_956625399_956625399</t>
  </si>
  <si>
    <t>27.02.2021 13:15:43</t>
  </si>
  <si>
    <t>27.02.2021 18:01:29</t>
  </si>
  <si>
    <t>KARABURUN BOZKÖY 35-21-L00053_953361302_953361302</t>
  </si>
  <si>
    <t>27.02.2021 15:14:48</t>
  </si>
  <si>
    <t>27.02.2021 20:55:23</t>
  </si>
  <si>
    <t>ARPACI AYDOĞAN TR-4 45-86-M00073_DIREK TIPI TRAFO HUCRESI H01_2087672</t>
  </si>
  <si>
    <t>27.02.2021 09:21:20</t>
  </si>
  <si>
    <t>27.02.2021 12:54:34</t>
  </si>
  <si>
    <t>DEMİRCİ TR-1 35-26-M00780_35-26-M00780_2351325</t>
  </si>
  <si>
    <t>27.02.2021 12:11:00</t>
  </si>
  <si>
    <t>27.02.2021 12:55:25</t>
  </si>
  <si>
    <t>SARUHANLI TR-32 45-80-M00032_956562239_956562239</t>
  </si>
  <si>
    <t>27.02.2021 16:31:00</t>
  </si>
  <si>
    <t>27.02.2021 19:18:44</t>
  </si>
  <si>
    <t>K-3591 35-01-K03591_911331800_911331800</t>
  </si>
  <si>
    <t>27.02.2021 19:40:30</t>
  </si>
  <si>
    <t>27.02.2021 22:08:23</t>
  </si>
  <si>
    <t>TÜRKELLİ TR-1803 35-28-M00456_953395291_953395291</t>
  </si>
  <si>
    <t>27.02.2021 12:01:07</t>
  </si>
  <si>
    <t>28.02.2021 10:08:06</t>
  </si>
  <si>
    <t>ABDURRAHMAN GÖKTAŞ SULAMA GRUBU 35-29-M00244_35-29-M00244_2351225</t>
  </si>
  <si>
    <t>27.02.2021 17:49:00</t>
  </si>
  <si>
    <t>27.02.2021 18:51:47</t>
  </si>
  <si>
    <t>TR-26 35-16-L00026_DIREK TIPI TRAFO HUCRESI H01_2041539</t>
  </si>
  <si>
    <t>27.02.2021 18:14:52</t>
  </si>
  <si>
    <t>27.02.2021 19:43:27</t>
  </si>
  <si>
    <t>TİRE İM-DM-1 35-29-A00001_GÖKÇEN SULAMA M26_2313893</t>
  </si>
  <si>
    <t>27.02.2021 09:01:02</t>
  </si>
  <si>
    <t>27.02.2021 13:57:22</t>
  </si>
  <si>
    <t>KARABURUN İM 35-21-A00001_SAİPALTI L08_2063042</t>
  </si>
  <si>
    <t>Yangın</t>
  </si>
  <si>
    <t>27.02.2021 05:06:41</t>
  </si>
  <si>
    <t>27.02.2021 05:16:04</t>
  </si>
  <si>
    <t>KARAAĞAÇLI TR-2 45-71-M00130_TR-13 M01_72242791</t>
  </si>
  <si>
    <t>27.02.2021 10:30:36</t>
  </si>
  <si>
    <t>27.02.2021 12:13:29</t>
  </si>
  <si>
    <t>HECİZ TR-1 45-82-L00012_A_56384180_56384180</t>
  </si>
  <si>
    <t>27.02.2021 20:51:34</t>
  </si>
  <si>
    <t>27.02.2021 22:37:20</t>
  </si>
  <si>
    <t>BALIKLIOVA TR-3 35-19-L00324_10559050_60982338_60982338</t>
  </si>
  <si>
    <t>27.02.2021 09:14:58</t>
  </si>
  <si>
    <t>27.02.2021 17:33:05</t>
  </si>
  <si>
    <t>EMENLER TR-1 35-31-L00139_47840981_56390482_56390482</t>
  </si>
  <si>
    <t>27.02.2021 08:53:00</t>
  </si>
  <si>
    <t>27.02.2021 12:30:34</t>
  </si>
  <si>
    <t>TR-48 TARIMSAL SULAMA 45-80-M01048_45-80-M01048_2373714</t>
  </si>
  <si>
    <t>27.02.2021 14:18:56</t>
  </si>
  <si>
    <t>27.02.2021 16:19:25</t>
  </si>
  <si>
    <t>SARUHANLI TR-20 45-80-M00020_95000481259_95000481259</t>
  </si>
  <si>
    <t>27.02.2021 10:55:00</t>
  </si>
  <si>
    <t>27.02.2021 12:41:42</t>
  </si>
  <si>
    <t>KABAKLAR TR-1 45-81-M00224_A_56368320_56368320</t>
  </si>
  <si>
    <t>27.02.2021 08:12:00</t>
  </si>
  <si>
    <t>27.02.2021 14:55:16</t>
  </si>
  <si>
    <t>KERESTECİLER TR-2 45-83-M00139_955149177_955149177</t>
  </si>
  <si>
    <t>27.02.2021 15:10:00</t>
  </si>
  <si>
    <t>27.02.2021 17:33:40</t>
  </si>
  <si>
    <t>27.02.2021 05:39:00</t>
  </si>
  <si>
    <t>27.02.2021 05:51:48</t>
  </si>
  <si>
    <t>L-134 AYARASANDA 35-18-L00134_950436631_950436631</t>
  </si>
  <si>
    <t>27.02.2021 10:12:29</t>
  </si>
  <si>
    <t>27.02.2021 13:21:50</t>
  </si>
  <si>
    <t>DM-1/30 35-29-M00030_950321904_950321904</t>
  </si>
  <si>
    <t>27.02.2021 12:53:25</t>
  </si>
  <si>
    <t>27.02.2021 14:21:37</t>
  </si>
  <si>
    <t>TR-122 ZEYTİNALANI 35-19-L00122_956667266_956667266</t>
  </si>
  <si>
    <t>27.02.2021 20:28:20</t>
  </si>
  <si>
    <t>27.02.2021 22:09:53</t>
  </si>
  <si>
    <t>27.02.2021 15:55:11</t>
  </si>
  <si>
    <t>27.02.2021 15:58:58</t>
  </si>
  <si>
    <t>TR-1-2/7 35-20-L00034_955214528_955214528</t>
  </si>
  <si>
    <t>27.02.2021 15:44:43</t>
  </si>
  <si>
    <t>27.02.2021 18:21:42</t>
  </si>
  <si>
    <t>TEKNOPET KÖK-2 35-27-M00593_ARMUTLU TR-21/TR-22/A.CANCAN SULAMA GRUBU M02_72162501</t>
  </si>
  <si>
    <t>27.02.2021 09:07:06</t>
  </si>
  <si>
    <t>27.02.2021 17:09:36</t>
  </si>
  <si>
    <t>VİKİNG TM 35-17-A00007_VİKİNG KÖYLER R08_2314259</t>
  </si>
  <si>
    <t>01.02.2021 07:01:24</t>
  </si>
  <si>
    <t>01.02.2021 08:29:00</t>
  </si>
  <si>
    <t>DM12/TR02 HORZUMOĞLU 45-73-M00047_45-73-M00047_66849551</t>
  </si>
  <si>
    <t>01.02.2021 07:27:27</t>
  </si>
  <si>
    <t>01.02.2021 21:02:37</t>
  </si>
  <si>
    <t>K-1247 35-01-K01247_E_56373519_56373519</t>
  </si>
  <si>
    <t>01.02.2021 17:09:28</t>
  </si>
  <si>
    <t>01.02.2021 23:11:00</t>
  </si>
  <si>
    <t>K-764 35-01-K00764_C_56404265_56404265</t>
  </si>
  <si>
    <t>01.02.2021 16:07:17</t>
  </si>
  <si>
    <t>01.02.2021 17:40:34</t>
  </si>
  <si>
    <t>_C_56366176_56366176</t>
  </si>
  <si>
    <t>01.02.2021 14:18:29</t>
  </si>
  <si>
    <t>02.02.2021 04:08:03</t>
  </si>
  <si>
    <t>SARISU TR-1 35-31-L00078_47816996_56352553_56352553</t>
  </si>
  <si>
    <t>01.02.2021 15:53:37</t>
  </si>
  <si>
    <t>01.02.2021 19:38:40</t>
  </si>
  <si>
    <t>TR-113 ZEYTİNALANI 35-19-L00113_915137784_915137784</t>
  </si>
  <si>
    <t>01.02.2021 08:34:52</t>
  </si>
  <si>
    <t>01.02.2021 17:51:30</t>
  </si>
  <si>
    <t>M-627 35-09-M00627_C_56372687_56372687</t>
  </si>
  <si>
    <t>01.02.2021 19:38:28</t>
  </si>
  <si>
    <t>01.02.2021 20:56:14</t>
  </si>
  <si>
    <t>MORDOĞAN İM 35-21-A00002_KARABURUN 15,8 (MORDOĞAN KÖYLER) L12_2039282</t>
  </si>
  <si>
    <t>01.02.2021 18:02:46</t>
  </si>
  <si>
    <t>01.02.2021 18:10:53</t>
  </si>
  <si>
    <t>MURADİYE DM-5/6 KÖK 45-71-M00245_DM-5/10 M03_72097657</t>
  </si>
  <si>
    <t>01.02.2021 12:43:32</t>
  </si>
  <si>
    <t>01.02.2021 12:57:00</t>
  </si>
  <si>
    <t>TR-2/46 45-72-L00046_45-72-L00046_2346862</t>
  </si>
  <si>
    <t>01.02.2021 09:05:32</t>
  </si>
  <si>
    <t>01.02.2021 15:58:00</t>
  </si>
  <si>
    <t>DM-12/03 (KIZ YURDU YANI) 45-71-M00317_DM-12 M02_72099105</t>
  </si>
  <si>
    <t>01.02.2021 22:18:22</t>
  </si>
  <si>
    <t>01.02.2021 23:14:02</t>
  </si>
  <si>
    <t>DEĞİRMENDERE TR-4 35-22-M00195_C_56354428_56354428</t>
  </si>
  <si>
    <t>01.02.2021 12:58:17</t>
  </si>
  <si>
    <t>01.02.2021 15:15:22</t>
  </si>
  <si>
    <t>DM-18/06 (DEREKENARI) 45-71-M00256_DM-18/05 M01_72077307</t>
  </si>
  <si>
    <t>01.02.2021 09:46:52</t>
  </si>
  <si>
    <t>01.02.2021 14:08:48</t>
  </si>
  <si>
    <t>TİRE İM-DM-1 35-29-A00001_BOYNUYOĞUN L04_2059646</t>
  </si>
  <si>
    <t>01.02.2021 22:59:28</t>
  </si>
  <si>
    <t>01.02.2021 23:17:19</t>
  </si>
  <si>
    <t>OCAKLI TR-2 35-15-L00775_C_56369282_56369282</t>
  </si>
  <si>
    <t>01.02.2021 15:00:06</t>
  </si>
  <si>
    <t>01.02.2021 17:16:27</t>
  </si>
  <si>
    <t>TR-49 EGELİ 35-19-L00049_956673905_956673905</t>
  </si>
  <si>
    <t>01.02.2021 18:12:05</t>
  </si>
  <si>
    <t>01.02.2021 22:01:04</t>
  </si>
  <si>
    <t>SARILAR KÖYÜ TR-1 35-27-L00262_DIREK TIPI TRAFO HUCRESI H01_2055433</t>
  </si>
  <si>
    <t>01.02.2021 22:55:27</t>
  </si>
  <si>
    <t>02.02.2021 01:41:17</t>
  </si>
  <si>
    <t>M-1951 35-09-M01951_A_56378685_56378685</t>
  </si>
  <si>
    <t>01.02.2021 15:40:24</t>
  </si>
  <si>
    <t>01.02.2021 16:49:44</t>
  </si>
  <si>
    <t>BIÇAKÇI TR-1 35-15-L00080_950355714_950355714</t>
  </si>
  <si>
    <t>01.02.2021 21:17:47</t>
  </si>
  <si>
    <t>02.02.2021 09:33:02</t>
  </si>
  <si>
    <t>YEŞİLDERE KAZALLI TR-3 35-31-L00164_47837261_56391151_56391151</t>
  </si>
  <si>
    <t>01.02.2021 20:01:00</t>
  </si>
  <si>
    <t>01.02.2021 21:55:17</t>
  </si>
  <si>
    <t>YILMAZ İM 45-78-A00003_YILMAZ DM-1 M07_2331189</t>
  </si>
  <si>
    <t>01.02.2021 23:45:23</t>
  </si>
  <si>
    <t>02.02.2021 00:04:38</t>
  </si>
  <si>
    <t>M-2725 GEÇİT 35-03-M02725_M-2837 OKUL M02_72081128</t>
  </si>
  <si>
    <t>01.02.2021 10:18:59</t>
  </si>
  <si>
    <t>01.02.2021 12:37:22</t>
  </si>
  <si>
    <t>GÖKYAKA TR-1 35-27-M00978_DIREK TIPI TRAFO HUCRESI H01_2052262</t>
  </si>
  <si>
    <t>01.02.2021 13:17:11</t>
  </si>
  <si>
    <t>01.02.2021 18:43:37</t>
  </si>
  <si>
    <t>TAŞTEPE TR-2 35-29-L00396_B_56360397_56360397</t>
  </si>
  <si>
    <t>01.02.2021 22:50:53</t>
  </si>
  <si>
    <t>01.02.2021 23:56:40</t>
  </si>
  <si>
    <t>OĞLANANASI TR-7 35-22-M00260_955274124_955274124</t>
  </si>
  <si>
    <t>01.02.2021 19:44:52</t>
  </si>
  <si>
    <t>01.02.2021 21:10:40</t>
  </si>
  <si>
    <t>MORDOĞAN İM 35-21-A00002_SAĞLIK OCAĞI L13_2061851</t>
  </si>
  <si>
    <t>01.02.2021 22:57:44</t>
  </si>
  <si>
    <t>01.02.2021 22:58:21</t>
  </si>
  <si>
    <t>K-978 35-07-K00978_A_56378665_56378665</t>
  </si>
  <si>
    <t>01.02.2021 07:46:10</t>
  </si>
  <si>
    <t>01.02.2021 09:22:14</t>
  </si>
  <si>
    <t>_49236935_56393674_56393674</t>
  </si>
  <si>
    <t>01.02.2021 19:39:44</t>
  </si>
  <si>
    <t>01.02.2021 20:56:54</t>
  </si>
  <si>
    <t>SUDELİĞİ KÖK 45-72-L00111_SELCİKLİ ÇIKIŞI L04_66544620</t>
  </si>
  <si>
    <t>01.02.2021 11:18:06</t>
  </si>
  <si>
    <t>01.02.2021 11:18:12</t>
  </si>
  <si>
    <t>YELKİ TR-5 (M-2339) 35-10-M02339_G_56385683_56385683</t>
  </si>
  <si>
    <t>01.02.2021 12:58:00</t>
  </si>
  <si>
    <t>01.02.2021 14:03:37</t>
  </si>
  <si>
    <t>DM-11/05 (TR-39) 45-71-M00283_B_60983896_60983896</t>
  </si>
  <si>
    <t>01.02.2021 18:02:33</t>
  </si>
  <si>
    <t>02.02.2021 10:07:25</t>
  </si>
  <si>
    <t>ÇANDARLI TR-7 35-30-M00007_DIREK TIPI TRAFO HUCRESI H01_2042860</t>
  </si>
  <si>
    <t>01.02.2021 23:32:25</t>
  </si>
  <si>
    <t>02.02.2021 02:52:54</t>
  </si>
  <si>
    <t>MENEMEN TR-15 35-28-L00015_953385299_953385299</t>
  </si>
  <si>
    <t>01.02.2021 21:31:00</t>
  </si>
  <si>
    <t>01.02.2021 22:54:13</t>
  </si>
  <si>
    <t>TR-1/83C 45-83-M00738_915900099_915900099</t>
  </si>
  <si>
    <t>01.02.2021 10:13:37</t>
  </si>
  <si>
    <t>01.02.2021 15:51:21</t>
  </si>
  <si>
    <t>ÇİLEME TR-4 35-22-M00163_C_56353713_56353713</t>
  </si>
  <si>
    <t>01.02.2021 12:39:00</t>
  </si>
  <si>
    <t>01.02.2021 13:38:55</t>
  </si>
  <si>
    <t>TR-45 35-22-M00045_C_56375829_56375829</t>
  </si>
  <si>
    <t>01.02.2021 18:36:03</t>
  </si>
  <si>
    <t>01.02.2021 22:49:45</t>
  </si>
  <si>
    <t>L-286 35-18-L00286_D_56369503_56369503</t>
  </si>
  <si>
    <t>01.02.2021 09:01:13</t>
  </si>
  <si>
    <t>01.02.2021 14:46:36</t>
  </si>
  <si>
    <t>MORDOĞAN TR-30 35-21-L00155_949440962_949440962</t>
  </si>
  <si>
    <t>01.02.2021 15:23:02</t>
  </si>
  <si>
    <t>01.02.2021 17:24:39</t>
  </si>
  <si>
    <t>KARABURUN TR-1/9 35-21-L00024_B_56357252_56357252</t>
  </si>
  <si>
    <t>01.02.2021 08:44:58</t>
  </si>
  <si>
    <t>01.02.2021 09:53:51</t>
  </si>
  <si>
    <t>01.02.2021 18:37:29</t>
  </si>
  <si>
    <t>01.02.2021 18:56:51</t>
  </si>
  <si>
    <t>01.02.2021 22:30:42</t>
  </si>
  <si>
    <t>01.02.2021 22:53:11</t>
  </si>
  <si>
    <t>ÇAPAKLI KÖK 45-78-M01161_SÜLEYMANİYE -M01 M01_66218126</t>
  </si>
  <si>
    <t>01.02.2021 06:15:40</t>
  </si>
  <si>
    <t>01.02.2021 08:40:55</t>
  </si>
  <si>
    <t>M-971 35-03-M00971_910433444_910433444</t>
  </si>
  <si>
    <t>01.02.2021 17:36:44</t>
  </si>
  <si>
    <t>02.02.2021 00:20:45</t>
  </si>
  <si>
    <t>GÜZELKÖY KÖK 45-71-M00123_VEZİROĞLU M04_50218021</t>
  </si>
  <si>
    <t>01.02.2021 23:23:36</t>
  </si>
  <si>
    <t>02.02.2021 01:45:56</t>
  </si>
  <si>
    <t>TR-162 45-78-L00162_95000485297_95000485297</t>
  </si>
  <si>
    <t>01.02.2021 10:25:10</t>
  </si>
  <si>
    <t>01.02.2021 11:17:03</t>
  </si>
  <si>
    <t>YAĞLAR TR-5 35-31-L00448_B_56386022_56386022</t>
  </si>
  <si>
    <t>01.02.2021 14:43:35</t>
  </si>
  <si>
    <t>01.02.2021 18:20:44</t>
  </si>
  <si>
    <t>M-939 35-22-M00152_M-1448 M02_72141306</t>
  </si>
  <si>
    <t>01.02.2021 15:02:01</t>
  </si>
  <si>
    <t>01.02.2021 15:57:52</t>
  </si>
  <si>
    <t>KARGIN KÖK 45-71-M00095_AYTEKİNLER ESKİ HARMANDALI M07_2321769</t>
  </si>
  <si>
    <t>01.02.2021 10:27:58</t>
  </si>
  <si>
    <t>01.02.2021 14:29:04</t>
  </si>
  <si>
    <t>SARIGÖL TR-52 45-79-M00052_A_56396206_56396206</t>
  </si>
  <si>
    <t>01.02.2021 11:53:19</t>
  </si>
  <si>
    <t>01.02.2021 12:45:46</t>
  </si>
  <si>
    <t>İZZETTİN KÖK 45-83-M00132_SİNİRLİ M02_2107099</t>
  </si>
  <si>
    <t>01.02.2021 16:23:51</t>
  </si>
  <si>
    <t>01.02.2021 16:55:37</t>
  </si>
  <si>
    <t>AKSA 86 SİTESİ TR 35-19-M00172_ M03_2061369</t>
  </si>
  <si>
    <t>01.02.2021 11:02:15</t>
  </si>
  <si>
    <t>01.02.2021 11:39:59</t>
  </si>
  <si>
    <t>BALIKLIOVA TR-1 35-19-L00271_7290203_56355084_56355084</t>
  </si>
  <si>
    <t>01.02.2021 05:40:50</t>
  </si>
  <si>
    <t>01.02.2021 14:12:22</t>
  </si>
  <si>
    <t>YANIKDAĞ TR-1 45-75-M00202_A_56386416_56386416</t>
  </si>
  <si>
    <t>01.02.2021 22:01:12</t>
  </si>
  <si>
    <t>02.02.2021 03:31:42</t>
  </si>
  <si>
    <t>DM06/TR08 45-73-M00036_915892986_915892986</t>
  </si>
  <si>
    <t>01.02.2021 08:29:05</t>
  </si>
  <si>
    <t>01.02.2021 09:42:38</t>
  </si>
  <si>
    <t>AZİZ ÇELİKDOĞAN TARIMSAL SULAMA TR-1 45-83-M00345_48010539_56395000_56395000</t>
  </si>
  <si>
    <t>01.02.2021 19:16:44</t>
  </si>
  <si>
    <t>02.02.2021 00:44:55</t>
  </si>
  <si>
    <t>MENEMEN TR-45 35-28-L00045_35-28-L00045_2374029</t>
  </si>
  <si>
    <t>01.02.2021 17:49:31</t>
  </si>
  <si>
    <t>01.02.2021 19:43:36</t>
  </si>
  <si>
    <t>K-3523 35-02-K03523_912969007_912969007</t>
  </si>
  <si>
    <t>01.02.2021 18:27:22</t>
  </si>
  <si>
    <t>01.02.2021 19:43:15</t>
  </si>
  <si>
    <t>CABARLAR KÖK 45-75-M00053_HatBaşıAyırıcı_53135630 M02_53135630</t>
  </si>
  <si>
    <t>01.02.2021 21:05:23</t>
  </si>
  <si>
    <t>01.02.2021 21:07:53</t>
  </si>
  <si>
    <t>DOĞANBEY KÖK 35-14-M00100_ M04_2323978</t>
  </si>
  <si>
    <t>01.02.2021 19:07:52</t>
  </si>
  <si>
    <t>01.02.2021 19:28:00</t>
  </si>
  <si>
    <t>L-231 35-18-L00231_7172988 B1b_5958364</t>
  </si>
  <si>
    <t>01.02.2021 21:44:15</t>
  </si>
  <si>
    <t>02.02.2021 02:55:50</t>
  </si>
  <si>
    <t>01.02.2021 10:40:00</t>
  </si>
  <si>
    <t>01.02.2021 16:37:00</t>
  </si>
  <si>
    <t>DM-2/8 BAŞKENT TR 35-18-L00588_6599270_56389445_56389445</t>
  </si>
  <si>
    <t>01.02.2021 17:41:31</t>
  </si>
  <si>
    <t>01.02.2021 20:45:50</t>
  </si>
  <si>
    <t>DM-16/09 45-71-M00611_45-71-M00611_2364296</t>
  </si>
  <si>
    <t>01.02.2021 09:37:49</t>
  </si>
  <si>
    <t>01.02.2021 10:32:18</t>
  </si>
  <si>
    <t>01.02.2021 23:54:22</t>
  </si>
  <si>
    <t>02.02.2021 00:45:29</t>
  </si>
  <si>
    <t>GÜNYAKA TR-2 45-79-M00479_945573663_945573663</t>
  </si>
  <si>
    <t>01.02.2021 12:13:38</t>
  </si>
  <si>
    <t>01.02.2021 15:22:35</t>
  </si>
  <si>
    <t>GÖKEYÜP SARISU TR-4 45-78-M00804_49194431_56405839_56405839</t>
  </si>
  <si>
    <t>01.02.2021 16:22:29</t>
  </si>
  <si>
    <t>01.02.2021 17:56:46</t>
  </si>
  <si>
    <t>M-1200 35-10-M01200_A_56381469_56381469</t>
  </si>
  <si>
    <t>01.02.2021 05:44:00</t>
  </si>
  <si>
    <t>01.02.2021 06:38:34</t>
  </si>
  <si>
    <t>GERELİ KÖYÜ KAVAKKUYU TR 4 35-15-M00221_D_56361814_56361814</t>
  </si>
  <si>
    <t>01.02.2021 19:00:20</t>
  </si>
  <si>
    <t>01.02.2021 22:18:58</t>
  </si>
  <si>
    <t>DM-20/08 45-71-M00419_B B02_60600274</t>
  </si>
  <si>
    <t>01.02.2021 13:02:02</t>
  </si>
  <si>
    <t>01.02.2021 20:44:27</t>
  </si>
  <si>
    <t>M-1229 35-01-M01229_911466699_911466699</t>
  </si>
  <si>
    <t>01.02.2021 00:06:36</t>
  </si>
  <si>
    <t>01.02.2021 05:07:08</t>
  </si>
  <si>
    <t>AŞAĞIKIRIKLAR DM 35-16-M00448_TARİŞ YEMTA M16_2115977</t>
  </si>
  <si>
    <t>01.02.2021 22:19:32</t>
  </si>
  <si>
    <t>01.02.2021 23:09:34</t>
  </si>
  <si>
    <t>GÖÇBEYLİ TR-3 35-16-M00018_953326953_953326953</t>
  </si>
  <si>
    <t>01.02.2021 17:42:52</t>
  </si>
  <si>
    <t>01.02.2021 19:17:37</t>
  </si>
  <si>
    <t>TR-1/5 45-72-M00005_45-72-M00005_2356493</t>
  </si>
  <si>
    <t>01.02.2021 13:33:15</t>
  </si>
  <si>
    <t>01.02.2021 13:46:31</t>
  </si>
  <si>
    <t>ALÇUK TM 35-17-A00001_HatBaşıAyırıcı_53132708 M30_53132708</t>
  </si>
  <si>
    <t>01.02.2021 15:45:45</t>
  </si>
  <si>
    <t>01.02.2021 19:18:43</t>
  </si>
  <si>
    <t>K-1917 35-10-K01917_35-10-K01917_2362561</t>
  </si>
  <si>
    <t>01.02.2021 13:40:09</t>
  </si>
  <si>
    <t>01.02.2021 14:36:44</t>
  </si>
  <si>
    <t>ALSANCAK TM 35-01-A00005_MİMARSİNAN M10_2308848</t>
  </si>
  <si>
    <t>01.02.2021 16:02:51</t>
  </si>
  <si>
    <t>01.02.2021 17:02:47</t>
  </si>
  <si>
    <t>YILMAZ İM 45-78-A00003_YILMAZ DM-1 M07_2108835</t>
  </si>
  <si>
    <t>01.02.2021 23:21:44</t>
  </si>
  <si>
    <t>01.02.2021 23:27:54</t>
  </si>
  <si>
    <t>KAZANLI TR-1 35-15-L00964_B_56369331_56369331</t>
  </si>
  <si>
    <t>01.02.2021 19:37:20</t>
  </si>
  <si>
    <t>01.02.2021 23:54:03</t>
  </si>
  <si>
    <t>01.02.2021 14:09:43</t>
  </si>
  <si>
    <t>01.02.2021 15:12:42</t>
  </si>
  <si>
    <t>DM-20/10 45-71-M00418_I I02_60592701</t>
  </si>
  <si>
    <t>01.02.2021 20:00:57</t>
  </si>
  <si>
    <t>01.02.2021 21:23:06</t>
  </si>
  <si>
    <t>YILMAZ İM 45-78-A00003_AHMETLİ DSİ M09_2331191</t>
  </si>
  <si>
    <t>01.02.2021 23:33:55</t>
  </si>
  <si>
    <t>02.02.2021 01:16:00</t>
  </si>
  <si>
    <t>01.02.2021 17:41:25</t>
  </si>
  <si>
    <t>01.02.2021 18:46:32</t>
  </si>
  <si>
    <t>K-4953 35-07-K04953_913619214_913619214</t>
  </si>
  <si>
    <t>01.02.2021 09:28:10</t>
  </si>
  <si>
    <t>01.02.2021 13:29:39</t>
  </si>
  <si>
    <t>UZUNKUYU TR-1 35-19-M00203_12055599_56376657_56376657</t>
  </si>
  <si>
    <t>01.02.2021 08:38:17</t>
  </si>
  <si>
    <t>01.02.2021 12:50:47</t>
  </si>
  <si>
    <t>K-1915 35-10-K01915_B_56375146_56375146</t>
  </si>
  <si>
    <t>01.02.2021 01:30:34</t>
  </si>
  <si>
    <t>01.02.2021 02:10:53</t>
  </si>
  <si>
    <t>L-36 35-14-L00036__72371870_72371870</t>
  </si>
  <si>
    <t>01.02.2021 17:06:00</t>
  </si>
  <si>
    <t>01.02.2021 18:15:07</t>
  </si>
  <si>
    <t>İM-2/TR-21 SIĞACIK 35-14-L00301_956636801_956636801</t>
  </si>
  <si>
    <t>01.02.2021 21:20:17</t>
  </si>
  <si>
    <t>02.02.2021 01:16:07</t>
  </si>
  <si>
    <t>01.02.2021 09:37:02</t>
  </si>
  <si>
    <t>01.02.2021 09:58:12</t>
  </si>
  <si>
    <t>ÇARIKMAHMUTLU TR 45-77-L00172_A_56384726_56384726</t>
  </si>
  <si>
    <t>01.02.2021 20:33:06</t>
  </si>
  <si>
    <t>02.02.2021 00:49:52</t>
  </si>
  <si>
    <t>TAŞTEPE TR-3 35-29-L00400_A_56395626_56395626</t>
  </si>
  <si>
    <t>01.02.2021 22:05:20</t>
  </si>
  <si>
    <t>01.02.2021 22:47:58</t>
  </si>
  <si>
    <t>01.02.2021 20:37:03</t>
  </si>
  <si>
    <t>01.02.2021 22:16:52</t>
  </si>
  <si>
    <t>KARABURUN TR-14 35-21-L00003_B_56357354_56357354</t>
  </si>
  <si>
    <t>01.02.2021 11:58:50</t>
  </si>
  <si>
    <t>02.02.2021 02:21:54</t>
  </si>
  <si>
    <t>K-1361 35-02-K01361_99233226_99233226</t>
  </si>
  <si>
    <t>01.02.2021 12:32:51</t>
  </si>
  <si>
    <t>01.02.2021 13:54:27</t>
  </si>
  <si>
    <t>GERMİYAN İM 35-18-A00004_ILDIR-1 L02_2064606</t>
  </si>
  <si>
    <t>01.02.2021 10:23:48</t>
  </si>
  <si>
    <t>01.02.2021 11:00:03</t>
  </si>
  <si>
    <t>KABAKUM TR-1 35-30-L00127_95000514158_95000514158</t>
  </si>
  <si>
    <t>01.02.2021 18:45:49</t>
  </si>
  <si>
    <t>01.02.2021 20:25:48</t>
  </si>
  <si>
    <t>BOĞAZİÇİ İM 35-01-A00001_SU POMPA K04_2309231</t>
  </si>
  <si>
    <t>01.02.2021 01:00:00</t>
  </si>
  <si>
    <t>01.02.2021 01:14:00</t>
  </si>
  <si>
    <t>TR-11 SANAYİ SİTESİ 35-19-L00011_956685909_956685909</t>
  </si>
  <si>
    <t>01.02.2021 09:31:30</t>
  </si>
  <si>
    <t>01.02.2021 13:34:25</t>
  </si>
  <si>
    <t>SULTAN YAYLASI TR-3 45-71-M01768_43149299_56384239_56384239</t>
  </si>
  <si>
    <t>01.02.2021 04:12:45</t>
  </si>
  <si>
    <t>01.02.2021 06:34:12</t>
  </si>
  <si>
    <t>01.02.2021 22:15:58</t>
  </si>
  <si>
    <t>02.02.2021 00:43:39</t>
  </si>
  <si>
    <t>TR-29 35-19-L00029_8115685_56370099_56370099</t>
  </si>
  <si>
    <t>01.02.2021 16:27:10</t>
  </si>
  <si>
    <t>01.02.2021 21:32:29</t>
  </si>
  <si>
    <t>M-531 KAVAKLIDERE KÖK 35-02-M00531_NATO M04_72200009</t>
  </si>
  <si>
    <t>01.02.2021 20:41:03</t>
  </si>
  <si>
    <t>01.02.2021 23:00:33</t>
  </si>
  <si>
    <t>M-969 35-03-M00969_912653581_912653581</t>
  </si>
  <si>
    <t>01.02.2021 06:25:36</t>
  </si>
  <si>
    <t>01.02.2021 14:03:59</t>
  </si>
  <si>
    <t>KARABURUN İM 35-21-A00001_YENİ LİMAN L03_2062912</t>
  </si>
  <si>
    <t>01.02.2021 13:28:35</t>
  </si>
  <si>
    <t>01.02.2021 13:58:44</t>
  </si>
  <si>
    <t>L-311 35-18-L00311_950441931_950441931</t>
  </si>
  <si>
    <t>01.02.2021 11:11:52</t>
  </si>
  <si>
    <t>01.02.2021 20:35:12</t>
  </si>
  <si>
    <t>L-157 YEŞİLKENT 35-14-L00157_10033501_56390104_56390104</t>
  </si>
  <si>
    <t>01.02.2021 19:30:32</t>
  </si>
  <si>
    <t>01.02.2021 21:38:17</t>
  </si>
  <si>
    <t>KESİKKÖY DM 35-28-M00309_HatBaşıAyırıcı_53133597 M06_53133597</t>
  </si>
  <si>
    <t>01.02.2021 13:47:54</t>
  </si>
  <si>
    <t>01.02.2021 17:49:05</t>
  </si>
  <si>
    <t>UZUNKUYU TR-2 35-19-M00204_956698717_956698717</t>
  </si>
  <si>
    <t>01.02.2021 17:39:14</t>
  </si>
  <si>
    <t>01.02.2021 23:22:39</t>
  </si>
  <si>
    <t>01.02.2021 09:15:36</t>
  </si>
  <si>
    <t>01.02.2021 12:33:28</t>
  </si>
  <si>
    <t>L-19 35-14-L00019_956659294_956659294</t>
  </si>
  <si>
    <t>01.02.2021 00:23:35</t>
  </si>
  <si>
    <t>01.02.2021 01:10:21</t>
  </si>
  <si>
    <t>POYRACIK TR-1 35-24-L00024_955215880_955215880</t>
  </si>
  <si>
    <t>01.02.2021 18:48:32</t>
  </si>
  <si>
    <t>01.02.2021 21:58:52</t>
  </si>
  <si>
    <t>YASEMİN DM 35-19-M00002_KUŞÇULAR DM-2 M02_2116641</t>
  </si>
  <si>
    <t>01.02.2021 09:49:42</t>
  </si>
  <si>
    <t>01.02.2021 10:39:00</t>
  </si>
  <si>
    <t>K-765 35-01-K00765_D_56353970_56353970</t>
  </si>
  <si>
    <t>01.02.2021 13:33:38</t>
  </si>
  <si>
    <t>01.02.2021 14:36:34</t>
  </si>
  <si>
    <t>L-42 35-14-L00042_6181153_56354121_56354121</t>
  </si>
  <si>
    <t>01.02.2021 18:05:46</t>
  </si>
  <si>
    <t>01.02.2021 20:22:12</t>
  </si>
  <si>
    <t>01.02.2021 23:02:41</t>
  </si>
  <si>
    <t>01.02.2021 23:54:13</t>
  </si>
  <si>
    <t>GÜMÜLDÜR DM-2 (M-6) 35-25-M00006_35-25-M00006_72094948</t>
  </si>
  <si>
    <t>01.02.2021 09:03:51</t>
  </si>
  <si>
    <t>01.02.2021 13:33:40</t>
  </si>
  <si>
    <t>DÜNDARLI TR-2 35-29-L00331_B_56395311_56395311</t>
  </si>
  <si>
    <t>01.02.2021 17:43:59</t>
  </si>
  <si>
    <t>01.02.2021 21:44:13</t>
  </si>
  <si>
    <t>01.02.2021 15:18:42</t>
  </si>
  <si>
    <t>01.02.2021 15:48:00</t>
  </si>
  <si>
    <t>ALSANCAK TM 35-01-A00005_ŞARK SANAYİ K18_2308243</t>
  </si>
  <si>
    <t>01.02.2021 00:32:49</t>
  </si>
  <si>
    <t>01.02.2021 00:36:16</t>
  </si>
  <si>
    <t>YUKARIKEMER TR-1 45-78-M00621_49211571_56403339_56403339</t>
  </si>
  <si>
    <t>01.02.2021 13:14:02</t>
  </si>
  <si>
    <t>01.02.2021 17:26:40</t>
  </si>
  <si>
    <t>ÇİFTLİK İM 35-18-A00003_SAĞLIKÇILAR L06_2054614</t>
  </si>
  <si>
    <t>01.02.2021 22:32:33</t>
  </si>
  <si>
    <t>01.02.2021 23:32:42</t>
  </si>
  <si>
    <t>DM-1/59 45-71-M00020_C_56397955_56397955</t>
  </si>
  <si>
    <t>01.02.2021 11:40:57</t>
  </si>
  <si>
    <t>01.02.2021 15:02:12</t>
  </si>
  <si>
    <t>KÜÇÜKKALE KÖK 35-29-L00036_MEHMETLER L02_2327050</t>
  </si>
  <si>
    <t>01.02.2021 13:18:09</t>
  </si>
  <si>
    <t>01.02.2021 15:26:17</t>
  </si>
  <si>
    <t>BAŞARAN TR-3 35-31-L00072_35-31-L00072_2351191</t>
  </si>
  <si>
    <t>01.02.2021 16:49:22</t>
  </si>
  <si>
    <t>01.02.2021 18:39:31</t>
  </si>
  <si>
    <t>TR-2/87 45-83-L00087_48123973_56397055_56397055</t>
  </si>
  <si>
    <t>01.02.2021 09:50:55</t>
  </si>
  <si>
    <t>01.02.2021 13:32:48</t>
  </si>
  <si>
    <t>DM-10/TR-27 (M-1879) 35-22-M00148_35-22-M00148_72140655</t>
  </si>
  <si>
    <t>01.02.2021 13:52:23</t>
  </si>
  <si>
    <t>01.02.2021 19:33:55</t>
  </si>
  <si>
    <t>M-2177 35-01-M02177_912099684_912099684</t>
  </si>
  <si>
    <t>01.02.2021 11:00:37</t>
  </si>
  <si>
    <t>01.02.2021 13:52:34</t>
  </si>
  <si>
    <t>01.02.2021 19:41:55</t>
  </si>
  <si>
    <t>01.02.2021 20:13:10</t>
  </si>
  <si>
    <t>DM-1/52 45-71-M00325__72410668_72410668</t>
  </si>
  <si>
    <t>01.02.2021 18:27:18</t>
  </si>
  <si>
    <t>02.02.2021 09:23:42</t>
  </si>
  <si>
    <t>ARİF DURSUN SLM TR 35-26-L00099_35-26-L00099_2373102</t>
  </si>
  <si>
    <t>01.02.2021 18:28:37</t>
  </si>
  <si>
    <t>01.02.2021 19:40:04</t>
  </si>
  <si>
    <t>KAYAPINAR KÖK 45-71-M02146_HatBaşıAyırıcı_53134567 M05_53134567</t>
  </si>
  <si>
    <t>01.02.2021 20:33:54</t>
  </si>
  <si>
    <t>01.02.2021 22:12:13</t>
  </si>
  <si>
    <t>KARABURUN TR-7 35-21-L00033_953359562_953359562</t>
  </si>
  <si>
    <t>01.02.2021 18:55:59</t>
  </si>
  <si>
    <t>02.02.2021 02:42:16</t>
  </si>
  <si>
    <t>01.02.2021 19:44:29</t>
  </si>
  <si>
    <t>01.02.2021 19:47:49</t>
  </si>
  <si>
    <t>SOĞUKYURT (OKULYANI) TR-1 45-73-M00207_45-73-M00207_2352507</t>
  </si>
  <si>
    <t>01.02.2021 14:54:49</t>
  </si>
  <si>
    <t>01.02.2021 21:43:12</t>
  </si>
  <si>
    <t>K-3768 35-02-K03768_99667682_99667682</t>
  </si>
  <si>
    <t>01.02.2021 19:57:00</t>
  </si>
  <si>
    <t>02.02.2021 01:52:36</t>
  </si>
  <si>
    <t>01.02.2021 19:27:47</t>
  </si>
  <si>
    <t>01.02.2021 21:41:56</t>
  </si>
  <si>
    <t>KAREL KÖK 35-18-L00528_ L03_72061187</t>
  </si>
  <si>
    <t>01.02.2021 01:52:03</t>
  </si>
  <si>
    <t>ÇAYIRLI TR-1 35-29-L00206__72399352_72399352</t>
  </si>
  <si>
    <t>01.02.2021 22:08:20</t>
  </si>
  <si>
    <t>01.02.2021 23:13:29</t>
  </si>
  <si>
    <t>01.02.2021 18:04:20</t>
  </si>
  <si>
    <t>02.02.2021 03:42:32</t>
  </si>
  <si>
    <t>M-1247 35-01-M01247_911326988_911326988</t>
  </si>
  <si>
    <t>01.02.2021 11:49:58</t>
  </si>
  <si>
    <t>01.02.2021 17:20:29</t>
  </si>
  <si>
    <t>KAYACIK KOŞUBURNU TR-1 45-75-M00216_B_56387813_56387813</t>
  </si>
  <si>
    <t>01.02.2021 16:47:18</t>
  </si>
  <si>
    <t>01.02.2021 20:12:32</t>
  </si>
  <si>
    <t>L-57 KERVANSARAY SİTESİ 35-14-L00057_11388884_56374198_56374198</t>
  </si>
  <si>
    <t>01.02.2021 04:43:12</t>
  </si>
  <si>
    <t>01.02.2021 05:56:02</t>
  </si>
  <si>
    <t>L-96 TURGUT KÖYÜ 35-14-L00096_6775815_56356377_56356377</t>
  </si>
  <si>
    <t>01.02.2021 15:34:21</t>
  </si>
  <si>
    <t>01.02.2021 19:47:27</t>
  </si>
  <si>
    <t>K-1642 35-03-K01642_A_56374049_56374049</t>
  </si>
  <si>
    <t>01.02.2021 14:47:53</t>
  </si>
  <si>
    <t>01.02.2021 15:48:32</t>
  </si>
  <si>
    <t>DEĞİRMENDERE TR-11 35-22-M00164_949168668_949168668</t>
  </si>
  <si>
    <t>01.02.2021 14:06:20</t>
  </si>
  <si>
    <t>01.02.2021 15:58:55</t>
  </si>
  <si>
    <t>KULA İM 45-77-A00001_DEMİRKÖPRÜ M03_2049496</t>
  </si>
  <si>
    <t>01.02.2021 19:00:31</t>
  </si>
  <si>
    <t>01.02.2021 19:59:01</t>
  </si>
  <si>
    <t>L-332 SERKANKENT 35-18-L00332_12269839_56358032_56358032</t>
  </si>
  <si>
    <t>01.02.2021 08:52:03</t>
  </si>
  <si>
    <t>01.02.2021 12:23:38</t>
  </si>
  <si>
    <t>MENEMEN TR-28 35-28-L00028_MENEMEN TR-90/MENEMEN TR-25 L02_66712105</t>
  </si>
  <si>
    <t>01.02.2021 20:45:11</t>
  </si>
  <si>
    <t>01.02.2021 22:51:10</t>
  </si>
  <si>
    <t>GERMİYAN İM 35-18-A00004_GERMİYAN EVLERİ L05_2064614</t>
  </si>
  <si>
    <t>01.02.2021 14:03:32</t>
  </si>
  <si>
    <t>01.02.2021 15:03:37</t>
  </si>
  <si>
    <t>K-593 35-01-K00593_B_56357520_56357520</t>
  </si>
  <si>
    <t>01.02.2021 21:25:14</t>
  </si>
  <si>
    <t>02.02.2021 02:43:10</t>
  </si>
  <si>
    <t>MORDOĞAN İM 35-21-A00002_İSKELE L03_2065975</t>
  </si>
  <si>
    <t>01.02.2021 23:51:14</t>
  </si>
  <si>
    <t>01.02.2021 23:53:09</t>
  </si>
  <si>
    <t>K-1414 35-07-K01414_913148937_913148937</t>
  </si>
  <si>
    <t>01.02.2021 08:40:00</t>
  </si>
  <si>
    <t>01.02.2021 10:02:49</t>
  </si>
  <si>
    <t>BAYRAMŞAH TR-1 45-74-M00205_A_56352247_56352247</t>
  </si>
  <si>
    <t>01.02.2021 16:13:16</t>
  </si>
  <si>
    <t>01.02.2021 18:13:03</t>
  </si>
  <si>
    <t>YAKAKÖY ULUBEY TR-4 45-75-M00225_B_56394084_56394084</t>
  </si>
  <si>
    <t>01.02.2021 11:02:24</t>
  </si>
  <si>
    <t>01.02.2021 13:18:51</t>
  </si>
  <si>
    <t>01.02.2021 11:09:42</t>
  </si>
  <si>
    <t>01.02.2021 12:51:55</t>
  </si>
  <si>
    <t>GÜNEŞLİ EVCİLER TR-4 45-75-M00061_DIREK TIPI TRAFO HUCRESI H01_2091354</t>
  </si>
  <si>
    <t>01.02.2021 12:50:54</t>
  </si>
  <si>
    <t>01.02.2021 16:34:09</t>
  </si>
  <si>
    <t>ÖRENCİK TR-3 45-73-M00553_D_56386606_56386606</t>
  </si>
  <si>
    <t>01.02.2021 02:27:00</t>
  </si>
  <si>
    <t>01.02.2021 03:56:08</t>
  </si>
  <si>
    <t>OVAKENT İM 35-15-A00003_MESCİTLİ L08_2057389</t>
  </si>
  <si>
    <t>01.02.2021 22:17:45</t>
  </si>
  <si>
    <t>01.02.2021 22:34:39</t>
  </si>
  <si>
    <t>UZUNKUYU TR-2 35-19-M00204_7133069_56377359_56377359</t>
  </si>
  <si>
    <t>01.02.2021 13:37:31</t>
  </si>
  <si>
    <t>01.02.2021 22:33:40</t>
  </si>
  <si>
    <t>ÖZBEK DM (TR-315) 35-19-M00044_EĞRİLİMAN M04_72140384</t>
  </si>
  <si>
    <t>01.02.2021 21:17:07</t>
  </si>
  <si>
    <t>02.02.2021 01:40:53</t>
  </si>
  <si>
    <t>TR-1/50 45-72-M00050_DIREK TIPI TRAFO HUCRESI H01_2102402</t>
  </si>
  <si>
    <t>01.02.2021 14:32:00</t>
  </si>
  <si>
    <t>01.02.2021 14:46:04</t>
  </si>
  <si>
    <t>BALABANLI TR-3 35-15-L00969_A_56367939_56367939</t>
  </si>
  <si>
    <t>01.02.2021 22:34:43</t>
  </si>
  <si>
    <t>02.02.2021 03:08:55</t>
  </si>
  <si>
    <t>RADAR KÖK 35-21-M00006_RADAR M02_72199828</t>
  </si>
  <si>
    <t>01.02.2021 15:00:00</t>
  </si>
  <si>
    <t>01.02.2021 15:53:57</t>
  </si>
  <si>
    <t>TR-79 45-78-L00079_45-78-L00079_2354830</t>
  </si>
  <si>
    <t>01.02.2021 22:55:04</t>
  </si>
  <si>
    <t>01.02.2021 23:24:16</t>
  </si>
  <si>
    <t>TR-45 MANZARA CAD. 35-19-M00045_35-19-M00045_2372389</t>
  </si>
  <si>
    <t>01.02.2021 19:50:35</t>
  </si>
  <si>
    <t>01.02.2021 23:56:21</t>
  </si>
  <si>
    <t>K-1478 35-03-K01478_A_56373203_56373203</t>
  </si>
  <si>
    <t>01.02.2021 14:40:57</t>
  </si>
  <si>
    <t>01.02.2021 16:08:54</t>
  </si>
  <si>
    <t>TR-55 45-77-L00055_945490611_945490611</t>
  </si>
  <si>
    <t>01.02.2021 14:44:40</t>
  </si>
  <si>
    <t>01.02.2021 15:30:21</t>
  </si>
  <si>
    <t>M-247 35-02-M00247_C_56381066_56381066</t>
  </si>
  <si>
    <t>01.02.2021 21:17:46</t>
  </si>
  <si>
    <t>02.02.2021 01:26:22</t>
  </si>
  <si>
    <t>DM-2 35-17-M00002_M-15 M03_2321746</t>
  </si>
  <si>
    <t>01.02.2021 17:33:53</t>
  </si>
  <si>
    <t>01.02.2021 18:01:38</t>
  </si>
  <si>
    <t>TR-98 KANAL 35-26-M00098_10448306_56358884_56358884</t>
  </si>
  <si>
    <t>01.02.2021 23:25:23</t>
  </si>
  <si>
    <t>02.02.2021 00:10:46</t>
  </si>
  <si>
    <t>KÖPRÜBAŞI TR-34 45-86-M00034_915928004_915928004</t>
  </si>
  <si>
    <t>01.02.2021 10:42:14</t>
  </si>
  <si>
    <t>01.02.2021 12:38:50</t>
  </si>
  <si>
    <t>TR-2/80-A 45-83-L00306_955147266_955147266</t>
  </si>
  <si>
    <t>01.02.2021 15:30:05</t>
  </si>
  <si>
    <t>01.02.2021 18:19:16</t>
  </si>
  <si>
    <t>KARABURUN TR-1/9 35-21-L00024_A_56357249_56357249</t>
  </si>
  <si>
    <t>01.02.2021 09:00:00</t>
  </si>
  <si>
    <t>01.02.2021 09:32:20</t>
  </si>
  <si>
    <t>KUŞÇULAR TR-5 35-19-M00217_6745825_56378088_56378088</t>
  </si>
  <si>
    <t>01.02.2021 11:50:10</t>
  </si>
  <si>
    <t>01.02.2021 12:30:56</t>
  </si>
  <si>
    <t>01.02.2021 18:21:10</t>
  </si>
  <si>
    <t>02.02.2021 12:05:36</t>
  </si>
  <si>
    <t>01.02.2021 12:14:55</t>
  </si>
  <si>
    <t>01.02.2021 14:21:43</t>
  </si>
  <si>
    <t>M-2959(YATIRIM REZERVE) 35-04-M02959_B_56359436_56359436</t>
  </si>
  <si>
    <t>01.02.2021 21:30:50</t>
  </si>
  <si>
    <t>01.02.2021 22:33:35</t>
  </si>
  <si>
    <t>SARIGÖL DM 45-79-M00069_HatBaşıAyırıcı_53134470 M17_53134470</t>
  </si>
  <si>
    <t>01.02.2021 12:01:54</t>
  </si>
  <si>
    <t>01.02.2021 14:12:40</t>
  </si>
  <si>
    <t>KAPANCI KÖK 45-78-L00229_HatBaşıAyırıcı_53140022 L03_53140022</t>
  </si>
  <si>
    <t>01.02.2021 18:09:56</t>
  </si>
  <si>
    <t>02.02.2021 01:58:15</t>
  </si>
  <si>
    <t>TR-13 DAVUT KISRAK PARKI 35-26-M00013_956618872_956618872</t>
  </si>
  <si>
    <t>01.02.2021 17:46:03</t>
  </si>
  <si>
    <t>01.02.2021 19:03:03</t>
  </si>
  <si>
    <t>ARMUTLU DM-2/TR-26 35-27-L00349_B_65514220_65514220</t>
  </si>
  <si>
    <t>01.02.2021 09:14:11</t>
  </si>
  <si>
    <t>01.02.2021 11:19:03</t>
  </si>
  <si>
    <t>TEKELİ TR-1 35-22-M00231_6902931_56355363_56355363</t>
  </si>
  <si>
    <t>01.02.2021 18:04:18</t>
  </si>
  <si>
    <t>01.02.2021 19:20:10</t>
  </si>
  <si>
    <t>01.02.2021 18:20:03</t>
  </si>
  <si>
    <t>02.02.2021 07:23:21</t>
  </si>
  <si>
    <t>01.02.2021 09:08:13</t>
  </si>
  <si>
    <t>01.02.2021 09:42:00</t>
  </si>
  <si>
    <t>L-517 OVACIK 35-18-L00517_11745789_56389491_56389491</t>
  </si>
  <si>
    <t>01.02.2021 10:25:17</t>
  </si>
  <si>
    <t>02.02.2021 01:30:46</t>
  </si>
  <si>
    <t>DM-14/3 45-71-M00387_MAĞRA BAHÇE M03_66511408</t>
  </si>
  <si>
    <t>01.02.2021 15:22:58</t>
  </si>
  <si>
    <t>01.02.2021 22:00:00</t>
  </si>
  <si>
    <t>CEVİZLİ DERVİŞLER TR-5 35-31-L00325_47798620_56352432_56352432</t>
  </si>
  <si>
    <t>01.02.2021 20:17:09</t>
  </si>
  <si>
    <t>01.02.2021 23:27:29</t>
  </si>
  <si>
    <t>SARIGÖL DM 45-79-M00069_DADAĞLI FİDERİ M17_2076608</t>
  </si>
  <si>
    <t>01.02.2021 13:28:29</t>
  </si>
  <si>
    <t>01.02.2021 14:12:12</t>
  </si>
  <si>
    <t>_7695098_56358023_56358023</t>
  </si>
  <si>
    <t>01.02.2021 09:55:00</t>
  </si>
  <si>
    <t>01.02.2021 13:32:43</t>
  </si>
  <si>
    <t>MESCİTLİ DM 35-15-L00904_MESCİTLİ L05_72321000</t>
  </si>
  <si>
    <t>01.02.2021 22:25:42</t>
  </si>
  <si>
    <t>02.02.2021 00:20:14</t>
  </si>
  <si>
    <t>KIZILÜZÜM TR-1 35-27-M00080_914009230_914009230</t>
  </si>
  <si>
    <t>01.02.2021 14:51:24</t>
  </si>
  <si>
    <t>01.02.2021 18:30:59</t>
  </si>
  <si>
    <t>ATAKÖY TR-2 35-22-M00191_C_56370105_56370105</t>
  </si>
  <si>
    <t>01.02.2021 18:33:14</t>
  </si>
  <si>
    <t>01.02.2021 21:06:12</t>
  </si>
  <si>
    <t>BAŞIBÜYÜK KIRLILAR TR-1 45-77-L00229_B_56359914_56359914</t>
  </si>
  <si>
    <t>01.02.2021 22:00:36</t>
  </si>
  <si>
    <t>02.02.2021 01:36:31</t>
  </si>
  <si>
    <t>01.02.2021 12:44:05</t>
  </si>
  <si>
    <t>01.02.2021 14:27:07</t>
  </si>
  <si>
    <t>M-32 CUMHURİYET 35-25-M00103_955253880_955253880</t>
  </si>
  <si>
    <t>01.02.2021 16:34:12</t>
  </si>
  <si>
    <t>01.02.2021 18:59:17</t>
  </si>
  <si>
    <t>MENEMEN TR-52 35-28-L00052_953384308_953384308</t>
  </si>
  <si>
    <t>01.02.2021 09:07:47</t>
  </si>
  <si>
    <t>01.02.2021 21:44:35</t>
  </si>
  <si>
    <t>L-310 35-18-L00310_9109203_56369862_56369862</t>
  </si>
  <si>
    <t>01.02.2021 16:14:20</t>
  </si>
  <si>
    <t>01.02.2021 19:44:53</t>
  </si>
  <si>
    <t>M. TELLİ TARIMSAL GRUP SULAMA 35-32-L00032_DIREK TIPI TRAFO HUCRESI H01_2045053</t>
  </si>
  <si>
    <t>01.02.2021 16:58:08</t>
  </si>
  <si>
    <t>01.02.2021 19:46:18</t>
  </si>
  <si>
    <t>PINARCIK TR-1 45-72-L00753_C_56401417_56401417</t>
  </si>
  <si>
    <t>01.02.2021 17:58:46</t>
  </si>
  <si>
    <t>01.02.2021 21:22:10</t>
  </si>
  <si>
    <t>KİRAZ TR-1 45-82-M00187_DIREK TIPI TRAFO HUCRESI H01_2091786</t>
  </si>
  <si>
    <t>01.02.2021 08:28:10</t>
  </si>
  <si>
    <t>01.02.2021 10:32:45</t>
  </si>
  <si>
    <t>K-3097 35-01-K03097_911823453_911823453</t>
  </si>
  <si>
    <t>01.02.2021 15:36:07</t>
  </si>
  <si>
    <t>01.02.2021 18:51:38</t>
  </si>
  <si>
    <t>01.02.2021 22:14:02</t>
  </si>
  <si>
    <t>01.02.2021 22:42:02</t>
  </si>
  <si>
    <t>M-1239 35-01-M01239_M-1957 M04_41902337</t>
  </si>
  <si>
    <t>01.02.2021 16:59:57</t>
  </si>
  <si>
    <t>01.02.2021 18:05:22</t>
  </si>
  <si>
    <t>01.02.2021 16:22:00</t>
  </si>
  <si>
    <t>01.02.2021 18:03:44</t>
  </si>
  <si>
    <t>DERBENT TM 45-83-A00003_TURGUTLU-1 M06_2312535</t>
  </si>
  <si>
    <t>01.02.2021 14:45:21</t>
  </si>
  <si>
    <t>01.02.2021 15:11:07</t>
  </si>
  <si>
    <t>01.02.2021 21:50:39</t>
  </si>
  <si>
    <t>01.02.2021 23:05:09</t>
  </si>
  <si>
    <t>M-2546 35-02-M02546_912493333_912493333</t>
  </si>
  <si>
    <t>01.02.2021 01:01:36</t>
  </si>
  <si>
    <t>01.02.2021 02:18:46</t>
  </si>
  <si>
    <t>L-174 35-18-L00174_49976481 A01_49976621</t>
  </si>
  <si>
    <t>01.02.2021 10:02:44</t>
  </si>
  <si>
    <t>01.02.2021 20:18:36</t>
  </si>
  <si>
    <t>BAŞKÖY TR-1 35-29-L00229_B_56395256_56395256</t>
  </si>
  <si>
    <t>01.02.2021 10:57:50</t>
  </si>
  <si>
    <t>01.02.2021 12:55:29</t>
  </si>
  <si>
    <t>K-983 35-07-K00983_35-07-K00983_2362476</t>
  </si>
  <si>
    <t>01.02.2021 22:39:54</t>
  </si>
  <si>
    <t>02.02.2021 00:32:44</t>
  </si>
  <si>
    <t>KARABURUN TR-1/9 35-21-L00024_35-21-L00024_72179621</t>
  </si>
  <si>
    <t>01.02.2021 14:14:55</t>
  </si>
  <si>
    <t>02.02.2021 01:10:59</t>
  </si>
  <si>
    <t>AKMESCİT TR-1 35-29-L00219_950347020_950347020</t>
  </si>
  <si>
    <t>01.02.2021 13:13:30</t>
  </si>
  <si>
    <t>01.02.2021 19:50:48</t>
  </si>
  <si>
    <t>01.02.2021 11:53:32</t>
  </si>
  <si>
    <t>01.02.2021 11:55:42</t>
  </si>
  <si>
    <t>KARABURUN TR-14 35-21-L00003_953368356_953368356</t>
  </si>
  <si>
    <t>01.02.2021 10:18:00</t>
  </si>
  <si>
    <t>01.02.2021 11:04:38</t>
  </si>
  <si>
    <t>AĞAÇ İŞLERİ KÖK-2 (M-703) 35-22-M00125_AĞAÇ SANAYİ TR-7/TR-8/TR-9/TR-10 M05_72110795</t>
  </si>
  <si>
    <t>01.02.2021 19:35:08</t>
  </si>
  <si>
    <t>01.02.2021 21:07:39</t>
  </si>
  <si>
    <t>GÜLKENT KÖK-3 35-30-M00219_ALTINOVA-1 ÇIKIŞ M05_2099586</t>
  </si>
  <si>
    <t>01.02.2021 22:17:16</t>
  </si>
  <si>
    <t>02.02.2021 00:30:42</t>
  </si>
  <si>
    <t>_49237021_56393324_56393324</t>
  </si>
  <si>
    <t>01.02.2021 21:35:54</t>
  </si>
  <si>
    <t>01.02.2021 23:49:06</t>
  </si>
  <si>
    <t>01.02.2021 14:13:29</t>
  </si>
  <si>
    <t>01.02.2021 14:42:37</t>
  </si>
  <si>
    <t>K-4742 35-07-K04742_A_56373784_56373784</t>
  </si>
  <si>
    <t>01.02.2021 09:13:05</t>
  </si>
  <si>
    <t>01.02.2021 11:57:01</t>
  </si>
  <si>
    <t>GÖRDES DM 45-75-M00050_HatBaşıAyırıcı_53135804 M09_53135804</t>
  </si>
  <si>
    <t>01.02.2021 13:00:52</t>
  </si>
  <si>
    <t>01.02.2021 15:24:32</t>
  </si>
  <si>
    <t>ÜZÜMLÜ KAHVELER TR-1 35-15-L00477_950363573_950363573</t>
  </si>
  <si>
    <t>01.02.2021 20:52:24</t>
  </si>
  <si>
    <t>02.02.2021 13:41:20</t>
  </si>
  <si>
    <t>K-2495 35-02-K02495_35-02-K02495_2356561</t>
  </si>
  <si>
    <t>01.02.2021 12:06:18</t>
  </si>
  <si>
    <t>01.02.2021 13:07:02</t>
  </si>
  <si>
    <t>01.02.2021 09:44:00</t>
  </si>
  <si>
    <t>01.02.2021 19:57:46</t>
  </si>
  <si>
    <t>01.02.2021 22:21:00</t>
  </si>
  <si>
    <t>GÜMÜLCELİ KÖK 45-80-M00057_A_56400929_56400929</t>
  </si>
  <si>
    <t>01.02.2021 14:49:59</t>
  </si>
  <si>
    <t>01.02.2021 17:31:51</t>
  </si>
  <si>
    <t>KURUDERE TR-3 35-32-L00023_946408240_946408240</t>
  </si>
  <si>
    <t>01.02.2021 09:48:36</t>
  </si>
  <si>
    <t>01.02.2021 10:58:15</t>
  </si>
  <si>
    <t>SAZOBA TR-5 45-72-M00458_D_56390596_56390596</t>
  </si>
  <si>
    <t>01.02.2021 20:35:08</t>
  </si>
  <si>
    <t>01.02.2021 21:14:40</t>
  </si>
  <si>
    <t>01.02.2021 16:35:54</t>
  </si>
  <si>
    <t>01.02.2021 18:59:44</t>
  </si>
  <si>
    <t>01.02.2021 10:30:00</t>
  </si>
  <si>
    <t>01.02.2021 13:26:40</t>
  </si>
  <si>
    <t>TR-2/86 45-83-L00086_45-83-L00086_2348856</t>
  </si>
  <si>
    <t>01.02.2021 18:08:56</t>
  </si>
  <si>
    <t>01.02.2021 22:24:18</t>
  </si>
  <si>
    <t>TİRE İM-DM-1 35-29-A00001_DEREBAŞI M25_2059028</t>
  </si>
  <si>
    <t>01.02.2021 23:10:35</t>
  </si>
  <si>
    <t>01.02.2021 23:17:44</t>
  </si>
  <si>
    <t>GÜNEŞLİ KÖK 45-75-M00056_HatBaşıAyırıcı_53135570 M01_53135570</t>
  </si>
  <si>
    <t>01.02.2021 19:30:06</t>
  </si>
  <si>
    <t>02.02.2021 02:05:31</t>
  </si>
  <si>
    <t>ZEYTİNELİ TR-1 35-19-M00208_956699175_956699175</t>
  </si>
  <si>
    <t>01.02.2021 18:47:38</t>
  </si>
  <si>
    <t>02.02.2021 00:10:20</t>
  </si>
  <si>
    <t>A. CANCAN SLM GRB TR-1 35-27-M00602_DIREK TIPI TRAFO HUCRESI H01_2050914</t>
  </si>
  <si>
    <t>01.02.2021 18:19:33</t>
  </si>
  <si>
    <t>01.02.2021 20:01:11</t>
  </si>
  <si>
    <t>BEYOBA TR-12 45-72-M00414_45-72-M00414_2373474</t>
  </si>
  <si>
    <t>01.02.2021 21:24:37</t>
  </si>
  <si>
    <t>ŞEMSİLER TR-1 35-31-L00098_47983094_56395270_56395270</t>
  </si>
  <si>
    <t>01.02.2021 10:25:26</t>
  </si>
  <si>
    <t>01.02.2021 11:37:08</t>
  </si>
  <si>
    <t>MORDOĞAN İM 35-21-A00002_PETLİNE BENZİNLİK L14_2061849</t>
  </si>
  <si>
    <t>01.02.2021 23:51:05</t>
  </si>
  <si>
    <t>01.02.2021 23:54:37</t>
  </si>
  <si>
    <t>K-525 35-04-K00525_35-04-K00525_2373747</t>
  </si>
  <si>
    <t>01.02.2021 08:39:34</t>
  </si>
  <si>
    <t>01.02.2021 09:17:36</t>
  </si>
  <si>
    <t>YILMAZ TR-5 45-78-L00205_A_56384404_56384404</t>
  </si>
  <si>
    <t>01.02.2021 21:36:54</t>
  </si>
  <si>
    <t>01.02.2021 22:55:10</t>
  </si>
  <si>
    <t>01.02.2021 19:33:59</t>
  </si>
  <si>
    <t>01.02.2021 22:01:00</t>
  </si>
  <si>
    <t>DEMİRCİLİ TR-1 35-19-M00211_DIREK TIPI TRAFO HUCRESI H01_2062013</t>
  </si>
  <si>
    <t>01.02.2021 20:31:13</t>
  </si>
  <si>
    <t>01.02.2021 23:32:47</t>
  </si>
  <si>
    <t>DERBENT İM-DM 45-83-A00004_CANBAZLI KÖK M02_2329810</t>
  </si>
  <si>
    <t>01.02.2021 11:00:57</t>
  </si>
  <si>
    <t>01.02.2021 11:25:10</t>
  </si>
  <si>
    <t>01.02.2021 12:29:12</t>
  </si>
  <si>
    <t>01.02.2021 12:34:29</t>
  </si>
  <si>
    <t>M-2530 35-07-M02530_99052990_99052990</t>
  </si>
  <si>
    <t>01.02.2021 16:46:21</t>
  </si>
  <si>
    <t>01.02.2021 18:44:25</t>
  </si>
  <si>
    <t>TURGUTLU TR-1/1 DM 45-83-M00001_BLOKSAN M03_72159592</t>
  </si>
  <si>
    <t>01.02.2021 10:27:22</t>
  </si>
  <si>
    <t>DM-19/02 45-71-M00713_ERNET-SA OTOMAT VE METAL ÖZEL M03_2079022</t>
  </si>
  <si>
    <t>01.02.2021 06:23:02</t>
  </si>
  <si>
    <t>01.02.2021 09:42:28</t>
  </si>
  <si>
    <t>KARAKÖY TR-1 45-72-L00275_A_65509287_65509287</t>
  </si>
  <si>
    <t>01.02.2021 15:57:03</t>
  </si>
  <si>
    <t>01.02.2021 22:57:05</t>
  </si>
  <si>
    <t>01.02.2021 22:58:39</t>
  </si>
  <si>
    <t>İNECİK TR-1 35-21-L00121_35-21-L00121_2349072</t>
  </si>
  <si>
    <t>01.02.2021 03:25:34</t>
  </si>
  <si>
    <t>01.02.2021 04:16:32</t>
  </si>
  <si>
    <t>MESCİTLİ S. KASAP GRB. TR-5 35-15-L01011_B_56361622_56361622</t>
  </si>
  <si>
    <t>01.02.2021 19:58:35</t>
  </si>
  <si>
    <t>02.02.2021 04:41:26</t>
  </si>
  <si>
    <t>TR-32 DEREKÖY 35-22-M00032_955286468_955286468</t>
  </si>
  <si>
    <t>01.02.2021 19:20:44</t>
  </si>
  <si>
    <t>02.02.2021 02:55:16</t>
  </si>
  <si>
    <t>K-2496 35-08-K02496_B_56370925_56370925</t>
  </si>
  <si>
    <t>01.02.2021 11:46:24</t>
  </si>
  <si>
    <t>02.02.2021 19:28:32</t>
  </si>
  <si>
    <t>L-319 BAHÇELİEVLER-2 35-18-L00319_10837127_56357673_56357673</t>
  </si>
  <si>
    <t>01.02.2021 13:06:28</t>
  </si>
  <si>
    <t>01.02.2021 19:06:10</t>
  </si>
  <si>
    <t>01.02.2021 18:17:43</t>
  </si>
  <si>
    <t>01.02.2021 19:34:53</t>
  </si>
  <si>
    <t>TİRE DM2/11 35-29-M00117_950348666_950348666</t>
  </si>
  <si>
    <t>01.02.2021 19:23:28</t>
  </si>
  <si>
    <t>01.02.2021 21:11:44</t>
  </si>
  <si>
    <t>K-768 35-01-K00768_910891336_910891336</t>
  </si>
  <si>
    <t>01.02.2021 15:51:47</t>
  </si>
  <si>
    <t>01.02.2021 17:56:55</t>
  </si>
  <si>
    <t>AVŞAR TR-1 45-83-L00340_955159390_955159390</t>
  </si>
  <si>
    <t>01.02.2021 12:34:25</t>
  </si>
  <si>
    <t>01.02.2021 13:53:18</t>
  </si>
  <si>
    <t>BIÇAKÇI OVACIK TR-5 35-15-L00084_35-15-L00084_2364724</t>
  </si>
  <si>
    <t>01.02.2021 20:08:04</t>
  </si>
  <si>
    <t>01.02.2021 22:10:52</t>
  </si>
  <si>
    <t>K-985 35-07-K00985_35-07-K00985_2350915</t>
  </si>
  <si>
    <t>AG Travers Arızası</t>
  </si>
  <si>
    <t>01.02.2021 20:23:07</t>
  </si>
  <si>
    <t>01.02.2021 21:51:39</t>
  </si>
  <si>
    <t>TR-13 DAVUT KISRAK PARKI 35-26-M00013_956618517_956618517</t>
  </si>
  <si>
    <t>01.02.2021 17:38:20</t>
  </si>
  <si>
    <t>01.02.2021 19:29:51</t>
  </si>
  <si>
    <t>K-594 35-04-K00594_B_56369942_56369942</t>
  </si>
  <si>
    <t>01.02.2021 10:43:37</t>
  </si>
  <si>
    <t>01.02.2021 12:31:17</t>
  </si>
  <si>
    <t>MORDOĞAN TR-51 35-21-L00151_A_56376561_56376561</t>
  </si>
  <si>
    <t>01.02.2021 15:40:31</t>
  </si>
  <si>
    <t>02.02.2021 02:32:16</t>
  </si>
  <si>
    <t>GERELİ TR-2 35-15-L00670_C_56371062_56371062</t>
  </si>
  <si>
    <t>01.02.2021 15:34:47</t>
  </si>
  <si>
    <t>01.02.2021 18:20:17</t>
  </si>
  <si>
    <t>BOZDAĞ TR-5 35-15-L00312_B_60985223_60985223</t>
  </si>
  <si>
    <t>01.02.2021 19:36:08</t>
  </si>
  <si>
    <t>02.02.2021 03:47:49</t>
  </si>
  <si>
    <t>01.02.2021 01:20:00</t>
  </si>
  <si>
    <t>01.02.2021 01:57:03</t>
  </si>
  <si>
    <t>BEYAZITLAR TR-1 35-15-L00792_35-15-L00792_2374802</t>
  </si>
  <si>
    <t>01.02.2021 09:17:40</t>
  </si>
  <si>
    <t>01.02.2021 17:42:53</t>
  </si>
  <si>
    <t>AKPINAR TR-1 45-75-M00079_45-75-M00079_2368342</t>
  </si>
  <si>
    <t>01.02.2021 17:06:10</t>
  </si>
  <si>
    <t>01.02.2021 17:33:26</t>
  </si>
  <si>
    <t>MENEMEN TR-28 35-28-L00028_MENEMEN TR-58 L01_66712056</t>
  </si>
  <si>
    <t>01.02.2021 09:47:09</t>
  </si>
  <si>
    <t>01.02.2021 14:59:59</t>
  </si>
  <si>
    <t>K-4494 35-03-K04494_35-03-K04494_41923932</t>
  </si>
  <si>
    <t>01.02.2021 18:07:01</t>
  </si>
  <si>
    <t>01.02.2021 19:51:00</t>
  </si>
  <si>
    <t>L-41 OBAKENT ÖZEL 35-18-L00041Ö_DIREK TIPI TRAFO HUCRESI H01_2099785</t>
  </si>
  <si>
    <t>01.02.2021 06:48:47</t>
  </si>
  <si>
    <t>01.02.2021 09:44:19</t>
  </si>
  <si>
    <t>DM-2/TR-44 35-22-M00870_955289246_955289246</t>
  </si>
  <si>
    <t>01.02.2021 18:38:02</t>
  </si>
  <si>
    <t>02.02.2021 00:08:10</t>
  </si>
  <si>
    <t>01.02.2021 12:00:14</t>
  </si>
  <si>
    <t>01.02.2021 12:04:32</t>
  </si>
  <si>
    <t>_9565813_56367128_56367128</t>
  </si>
  <si>
    <t>01.02.2021 14:56:56</t>
  </si>
  <si>
    <t>01.02.2021 15:18:39</t>
  </si>
  <si>
    <t>DM-2/28 45-71-M00536_953200869_953200869</t>
  </si>
  <si>
    <t>01.02.2021 08:24:37</t>
  </si>
  <si>
    <t>01.02.2021 09:26:44</t>
  </si>
  <si>
    <t>GÜLBAHÇE TR-8 35-19-L00268_956671206_956671206</t>
  </si>
  <si>
    <t>01.02.2021 20:14:46</t>
  </si>
  <si>
    <t>01.02.2021 21:36:22</t>
  </si>
  <si>
    <t>TÜPÜLER KEPEZ TR-1 45-75-M00136_DIREK TIPI TRAFO HUCRESI H01_2085446</t>
  </si>
  <si>
    <t>01.02.2021 17:35:02</t>
  </si>
  <si>
    <t>01.02.2021 22:28:10</t>
  </si>
  <si>
    <t>TR-1/54 45-72-M00054_DAĞITIM TRAFOSU TR-1/54 M04_2331613</t>
  </si>
  <si>
    <t>01.02.2021 11:10:42</t>
  </si>
  <si>
    <t>01.02.2021 12:54:53</t>
  </si>
  <si>
    <t>L-231 35-18-L00231_5720401 g1b_5957452</t>
  </si>
  <si>
    <t>01.02.2021 13:43:54</t>
  </si>
  <si>
    <t>01.02.2021 21:41:27</t>
  </si>
  <si>
    <t>L-523 ALTINKUM 35-18-L00523_ H_49093265</t>
  </si>
  <si>
    <t>01.02.2021 09:53:25</t>
  </si>
  <si>
    <t>01.02.2021 18:32:02</t>
  </si>
  <si>
    <t>KIRANÇİFTLİK TR-1 45-71-M01489_45-71-M01489_2371351</t>
  </si>
  <si>
    <t>01.02.2021 20:42:10</t>
  </si>
  <si>
    <t>01.02.2021 23:33:09</t>
  </si>
  <si>
    <t>YENİFOÇA TR-1 DM 35-23-M00001_ESKİFOÇA İM (FOTAŞ-2) M03_72190317</t>
  </si>
  <si>
    <t>01.02.2021 23:35:11</t>
  </si>
  <si>
    <t>02.02.2021 00:48:00</t>
  </si>
  <si>
    <t>PAYAMLI M-1 KÖK 35-25-M00175_DONANIMLI YEDEK M16_72057877</t>
  </si>
  <si>
    <t>01.02.2021 09:52:51</t>
  </si>
  <si>
    <t>01.02.2021 17:21:00</t>
  </si>
  <si>
    <t>KAYAPINAR TR-1 45-71-M00963_B_72056945_72056945</t>
  </si>
  <si>
    <t>01.02.2021 20:37:25</t>
  </si>
  <si>
    <t>02.02.2021 04:05:13</t>
  </si>
  <si>
    <t>SOMA DM-5/17 45-82-M00421_DAHİLİ TR M12_2035878</t>
  </si>
  <si>
    <t>01.02.2021 12:06:22</t>
  </si>
  <si>
    <t>01.02.2021 12:46:38</t>
  </si>
  <si>
    <t>SOĞUKYURT (OKULYANI) TR-1 45-73-M00207_B_56391821_56391821</t>
  </si>
  <si>
    <t>01.02.2021 16:59:00</t>
  </si>
  <si>
    <t>01.02.2021 21:23:59</t>
  </si>
  <si>
    <t>01.02.2021 17:12:23</t>
  </si>
  <si>
    <t>01.02.2021 22:51:07</t>
  </si>
  <si>
    <t>KURUCUOVA TR-8 35-15-L00249_DIREK TIPI TRAFO HUCRESI H01_2045565</t>
  </si>
  <si>
    <t>01.02.2021 23:15:42</t>
  </si>
  <si>
    <t>02.02.2021 05:20:09</t>
  </si>
  <si>
    <t>L-15 35-18-L00015_ L01_2085256</t>
  </si>
  <si>
    <t>01.02.2021 21:37:03</t>
  </si>
  <si>
    <t>01.02.2021 21:42:00</t>
  </si>
  <si>
    <t>BOZDAĞ TR-5 35-15-L00312_D_60982761_60982761</t>
  </si>
  <si>
    <t>01.02.2021 13:09:44</t>
  </si>
  <si>
    <t>01.02.2021 14:42:17</t>
  </si>
  <si>
    <t>DM-14/24 45-71-M00365_DAĞITIM TRAFOSU M03_72052031</t>
  </si>
  <si>
    <t>01.02.2021 21:13:33</t>
  </si>
  <si>
    <t>02.02.2021 03:06:22</t>
  </si>
  <si>
    <t>01.02.2021 20:17:59</t>
  </si>
  <si>
    <t>01.02.2021 21:09:00</t>
  </si>
  <si>
    <t>K-1162 35-01-K01162_911333398_911333398</t>
  </si>
  <si>
    <t>01.02.2021 21:33:28</t>
  </si>
  <si>
    <t>02.02.2021 04:14:19</t>
  </si>
  <si>
    <t>ÇERİKÖZÜ TR-1 35-29-L00326_A_56399869_56399869</t>
  </si>
  <si>
    <t>01.02.2021 12:38:34</t>
  </si>
  <si>
    <t>01.02.2021 16:08:11</t>
  </si>
  <si>
    <t>_C_56389510_56389510</t>
  </si>
  <si>
    <t>01.02.2021 14:52:25</t>
  </si>
  <si>
    <t>01.02.2021 16:28:38</t>
  </si>
  <si>
    <t>DM-1/31 35-29-M00031_48360778_56361415_56361415</t>
  </si>
  <si>
    <t>01.02.2021 14:01:54</t>
  </si>
  <si>
    <t>01.02.2021 15:54:29</t>
  </si>
  <si>
    <t>K-985 35-07-K00985_99478564_99478564</t>
  </si>
  <si>
    <t>01.02.2021 11:54:11</t>
  </si>
  <si>
    <t>01.02.2021 17:49:47</t>
  </si>
  <si>
    <t>GÜMÜLDÜR M-30 35-25-M00030_B_56357566_56357566</t>
  </si>
  <si>
    <t>01.02.2021 23:38:25</t>
  </si>
  <si>
    <t>02.02.2021 01:21:49</t>
  </si>
  <si>
    <t>01.02.2021 22:57:43</t>
  </si>
  <si>
    <t>01.02.2021 22:58:31</t>
  </si>
  <si>
    <t>AŞAĞIKIRIKLAR DM 35-16-M00448_YENİKENT SULAMA M11_2115986</t>
  </si>
  <si>
    <t>01.02.2021 23:13:02</t>
  </si>
  <si>
    <t>01.02.2021 23:18:44</t>
  </si>
  <si>
    <t>DM-2/22 35-27-M01093_98821885_98821885</t>
  </si>
  <si>
    <t>01.02.2021 12:14:08</t>
  </si>
  <si>
    <t>01.02.2021 15:57:44</t>
  </si>
  <si>
    <t>YENİFOÇA TR-37 35-23-M00037_950417386_950417386</t>
  </si>
  <si>
    <t>01.02.2021 09:24:54</t>
  </si>
  <si>
    <t>01.02.2021 11:14:36</t>
  </si>
  <si>
    <t>AĞAÇ İŞLERİ TR-3 35-22-M00103_6900676 TR3/B1_5933669</t>
  </si>
  <si>
    <t>01.02.2021 11:33:11</t>
  </si>
  <si>
    <t>01.02.2021 15:23:45</t>
  </si>
  <si>
    <t>SADULLAH SEZER GRB 35-30-M00197_35-30-M00197_2371559</t>
  </si>
  <si>
    <t>01.02.2021 17:23:13</t>
  </si>
  <si>
    <t>01.02.2021 20:11:39</t>
  </si>
  <si>
    <t>AHMETBEYLİ MAYDANOZ M-7 35-22-M00245_955254971_955254971</t>
  </si>
  <si>
    <t>01.02.2021 19:32:25</t>
  </si>
  <si>
    <t>DM-2/TR-21 35-22-M00063_35-22-M00063_72131565</t>
  </si>
  <si>
    <t>01.02.2021 09:02:56</t>
  </si>
  <si>
    <t>01.02.2021 17:33:00</t>
  </si>
  <si>
    <t>BADEMLİ TR-16 35-15-L01032_48663736_56361711_56361711</t>
  </si>
  <si>
    <t>01.02.2021 19:08:43</t>
  </si>
  <si>
    <t>01.02.2021 21:19:21</t>
  </si>
  <si>
    <t>TR-66 35-19-L00066_8915667_56390367_56390367</t>
  </si>
  <si>
    <t>01.02.2021 14:29:39</t>
  </si>
  <si>
    <t>01.02.2021 19:09:44</t>
  </si>
  <si>
    <t>SOMA TR-16/3 45-82-M00102_C_56400453_56400453</t>
  </si>
  <si>
    <t>01.02.2021 14:17:00</t>
  </si>
  <si>
    <t>01.02.2021 15:13:56</t>
  </si>
  <si>
    <t>CİNGÖZLER TR-1 45-81-M00080_45-81-M00080_2360592</t>
  </si>
  <si>
    <t>01.02.2021 07:29:12</t>
  </si>
  <si>
    <t>01.02.2021 09:14:27</t>
  </si>
  <si>
    <t>ALAÇATI İM 35-18-A00002_ILICA-1 L07_2052451</t>
  </si>
  <si>
    <t>01.02.2021 21:20:55</t>
  </si>
  <si>
    <t>01.02.2021 21:46:19</t>
  </si>
  <si>
    <t>GÖKÇEALAN KÖK 35-13-L00401_GÖKÇEALAN L02_66680400</t>
  </si>
  <si>
    <t>01.02.2021 23:19:18</t>
  </si>
  <si>
    <t>02.02.2021 00:04:56</t>
  </si>
  <si>
    <t>KAYAPINAR TR-1 45-71-M00963_953244551_953244551</t>
  </si>
  <si>
    <t>01.02.2021 17:40:24</t>
  </si>
  <si>
    <t>01.02.2021 23:13:57</t>
  </si>
  <si>
    <t>MURADİYE TR-3 45-71-M02147_MURADİYE TR-3/B M03_65989242</t>
  </si>
  <si>
    <t>01.02.2021 22:52:20</t>
  </si>
  <si>
    <t>02.02.2021 14:18:35</t>
  </si>
  <si>
    <t>01.02.2021 09:14:05</t>
  </si>
  <si>
    <t>01.02.2021 17:08:34</t>
  </si>
  <si>
    <t>01.02.2021 08:16:56</t>
  </si>
  <si>
    <t>01.02.2021 09:09:25</t>
  </si>
  <si>
    <t>K-235 35-01-K00235_910970906_910970906</t>
  </si>
  <si>
    <t>01.02.2021 22:04:14</t>
  </si>
  <si>
    <t>02.02.2021 04:09:43</t>
  </si>
  <si>
    <t>01.02.2021 11:46:20</t>
  </si>
  <si>
    <t>01.02.2021 12:10:59</t>
  </si>
  <si>
    <t>YENİ FOÇA TR-19 35-23-M00019_A_56366088_56366088</t>
  </si>
  <si>
    <t>01.02.2021 20:32:28</t>
  </si>
  <si>
    <t>01.02.2021 21:53:46</t>
  </si>
  <si>
    <t>_B_60984395_60984395</t>
  </si>
  <si>
    <t>01.02.2021 15:52:59</t>
  </si>
  <si>
    <t>01.02.2021 18:05:03</t>
  </si>
  <si>
    <t>ÇİFTLİK İM 35-18-A00003_ÇİFTLİK DM-2/1 L10_2054618</t>
  </si>
  <si>
    <t>01.02.2021 21:29:44</t>
  </si>
  <si>
    <t>01.02.2021 21:30:34</t>
  </si>
  <si>
    <t>TR-13 35-19-L00013_A A01_5938198</t>
  </si>
  <si>
    <t>01.02.2021 18:38:57</t>
  </si>
  <si>
    <t>01.02.2021 22:30:17</t>
  </si>
  <si>
    <t>ÇAKIRLAR TR-1 35-16-L00252_47540432_56397451_56397451</t>
  </si>
  <si>
    <t>01.02.2021 11:09:07</t>
  </si>
  <si>
    <t>01.02.2021 15:08:48</t>
  </si>
  <si>
    <t>L-200 35-18-L00200_7981703_56370844_56370844</t>
  </si>
  <si>
    <t>01.02.2021 13:42:14</t>
  </si>
  <si>
    <t>01.02.2021 17:46:47</t>
  </si>
  <si>
    <t>K-3157 35-07-K03157_C_56382733_56382733</t>
  </si>
  <si>
    <t>01.02.2021 22:04:25</t>
  </si>
  <si>
    <t>02.02.2021 00:07:51</t>
  </si>
  <si>
    <t>KÖFÜNDERE TR-3 35-15-L00211_B_56398037_56398037</t>
  </si>
  <si>
    <t>01.02.2021 08:47:00</t>
  </si>
  <si>
    <t>01.02.2021 11:08:36</t>
  </si>
  <si>
    <t>SOMA KÖYLER DM-2 45-82-M00125_SAVAŞTEPE 34.5 M09_2304041</t>
  </si>
  <si>
    <t>01.02.2021 09:54:37</t>
  </si>
  <si>
    <t>01.02.2021 10:21:10</t>
  </si>
  <si>
    <t>SALİHLİ İM 45-78-A00001_ŞEHİR-1 L05_48929108</t>
  </si>
  <si>
    <t>01.02.2021 23:46:15</t>
  </si>
  <si>
    <t>02.02.2021 00:12:00</t>
  </si>
  <si>
    <t>DM-8/7 KAZIMKARABEKİR İ.Ö.O 45-71-M00294_953188659_953188659</t>
  </si>
  <si>
    <t>01.02.2021 23:40:41</t>
  </si>
  <si>
    <t>02.02.2021 10:20:59</t>
  </si>
  <si>
    <t>TR-1/77 45-72-M00077_TR-1/80 M02_2045512</t>
  </si>
  <si>
    <t>01.02.2021 06:12:12</t>
  </si>
  <si>
    <t>01.02.2021 06:32:00</t>
  </si>
  <si>
    <t>OSMANİYE TR-1 45-73-M00503_C_56370065_56370065</t>
  </si>
  <si>
    <t>01.02.2021 17:23:25</t>
  </si>
  <si>
    <t>02.02.2021 01:17:05</t>
  </si>
  <si>
    <t>01.02.2021 14:27:54</t>
  </si>
  <si>
    <t>01.02.2021 18:04:11</t>
  </si>
  <si>
    <t>01.02.2021 17:54:18</t>
  </si>
  <si>
    <t>01.02.2021 17:56:18</t>
  </si>
  <si>
    <t>01.02.2021 12:37:26</t>
  </si>
  <si>
    <t>01.02.2021 17:11:24</t>
  </si>
  <si>
    <t>ÇERİKÖZÜ TR-1 35-29-L00326_950339826_950339826</t>
  </si>
  <si>
    <t>01.02.2021 19:50:38</t>
  </si>
  <si>
    <t>01.02.2021 20:59:12</t>
  </si>
  <si>
    <t>GÜNYAKA TR-3 45-79-M00478_C_56384484_56384484</t>
  </si>
  <si>
    <t>01.02.2021 22:55:09</t>
  </si>
  <si>
    <t>02.02.2021 01:27:32</t>
  </si>
  <si>
    <t>01.02.2021 20:00:17</t>
  </si>
  <si>
    <t>01.02.2021 20:01:51</t>
  </si>
  <si>
    <t>TR-48 TEKEL 35-19-L00048_B_56373305_56373305</t>
  </si>
  <si>
    <t>01.02.2021 20:03:08</t>
  </si>
  <si>
    <t>01.02.2021 21:21:19</t>
  </si>
  <si>
    <t>BOZDAĞ TR-4 35-15-L00313_48787593_56369278_56369278</t>
  </si>
  <si>
    <t>01.02.2021 16:39:59</t>
  </si>
  <si>
    <t>01.02.2021 18:33:18</t>
  </si>
  <si>
    <t>01.02.2021 23:21:55</t>
  </si>
  <si>
    <t>01.02.2021 23:55:53</t>
  </si>
  <si>
    <t>K-4624 35-03-K04624_D_56366986_56366986</t>
  </si>
  <si>
    <t>01.02.2021 13:27:44</t>
  </si>
  <si>
    <t>01.02.2021 16:26:44</t>
  </si>
  <si>
    <t>KALEMLİ TR-1 45-71-M01533_45-71-M01533_2367978</t>
  </si>
  <si>
    <t>01.02.2021 16:39:31</t>
  </si>
  <si>
    <t>01.02.2021 21:15:00</t>
  </si>
  <si>
    <t>YENİ LİMAN TR-2 35-21-L00051_953357474_953357474</t>
  </si>
  <si>
    <t>01.02.2021 15:57:41</t>
  </si>
  <si>
    <t>01.02.2021 20:39:32</t>
  </si>
  <si>
    <t>ÇAPAKLI KÖK 45-78-M01161_SÜLEYMANİYE M01_66218167</t>
  </si>
  <si>
    <t>01.02.2021 20:12:19</t>
  </si>
  <si>
    <t>01.02.2021 21:51:05</t>
  </si>
  <si>
    <t>ZEYTİNLİOVA TR-1 KÖK 45-72-L00389_45-72-L00389_2359472</t>
  </si>
  <si>
    <t>01.02.2021 08:09:50</t>
  </si>
  <si>
    <t>01.02.2021 11:28:54</t>
  </si>
  <si>
    <t>01.02.2021 14:14:49</t>
  </si>
  <si>
    <t>01.02.2021 15:22:22</t>
  </si>
  <si>
    <t>KARAKOVA TR-3 35-15-L00450_DIREK TIPI TRAFO HUCRESI H01_2049696</t>
  </si>
  <si>
    <t>01.02.2021 21:04:19</t>
  </si>
  <si>
    <t>02.02.2021 00:13:59</t>
  </si>
  <si>
    <t>TR-64 35-19-L00064_D_56394533_56394533</t>
  </si>
  <si>
    <t>01.02.2021 18:39:33</t>
  </si>
  <si>
    <t>01.02.2021 20:50:33</t>
  </si>
  <si>
    <t>01.02.2021 10:10:07</t>
  </si>
  <si>
    <t>01.02.2021 13:39:22</t>
  </si>
  <si>
    <t>ZEYTİNLİPARK DM (M-400) 35-17-M00400_M-91 M03_66434805</t>
  </si>
  <si>
    <t>01.02.2021 17:53:01</t>
  </si>
  <si>
    <t>01.02.2021 18:18:25</t>
  </si>
  <si>
    <t>01.02.2021 23:15:35</t>
  </si>
  <si>
    <t>02.02.2021 04:04:57</t>
  </si>
  <si>
    <t>L-93 35-18-L00093_35-18-L00093_2347792</t>
  </si>
  <si>
    <t>01.02.2021 09:11:03</t>
  </si>
  <si>
    <t>YALLIOĞLU KÖK 35-15-L00361_HatBaşıAyırıcı_53132189 L02_53132189</t>
  </si>
  <si>
    <t>01.02.2021 13:30:57</t>
  </si>
  <si>
    <t>01.02.2021 15:58:54</t>
  </si>
  <si>
    <t>KAREL KÖK 35-18-L00528_ L02_72061186</t>
  </si>
  <si>
    <t>01.02.2021 14:30:31</t>
  </si>
  <si>
    <t>01.02.2021 23:29:23</t>
  </si>
  <si>
    <t>M-993 35-03-M00993_910320457_910320457</t>
  </si>
  <si>
    <t>01.02.2021 12:28:28</t>
  </si>
  <si>
    <t>01.02.2021 14:38:47</t>
  </si>
  <si>
    <t>BATTALMUSTAFA TR-1 45-77-L00204_A_56385264_56385264</t>
  </si>
  <si>
    <t>01.02.2021 16:38:26</t>
  </si>
  <si>
    <t>01.02.2021 18:33:37</t>
  </si>
  <si>
    <t>KARABURUN TR-11 35-21-L00010_6037691 C1B_5828896</t>
  </si>
  <si>
    <t>01.02.2021 10:16:00</t>
  </si>
  <si>
    <t>01.02.2021 11:29:52</t>
  </si>
  <si>
    <t>01.02.2021 18:35:46</t>
  </si>
  <si>
    <t>01.02.2021 18:43:02</t>
  </si>
  <si>
    <t>MENEMEN TR-28 35-28-L00028_MENEMEN TR-90/MENEMEN TR-25 L02_66712057</t>
  </si>
  <si>
    <t>01.02.2021 09:46:13</t>
  </si>
  <si>
    <t>01.02.2021 14:58:05</t>
  </si>
  <si>
    <t>M-1732 35-09-M01732_B_56380795_56380795</t>
  </si>
  <si>
    <t>01.02.2021 14:54:15</t>
  </si>
  <si>
    <t>01.02.2021 18:01:08</t>
  </si>
  <si>
    <t>DM-1/45 45-71-M00027_953207896_953207896</t>
  </si>
  <si>
    <t>01.02.2021 09:06:36</t>
  </si>
  <si>
    <t>02.02.2021 07:06:27</t>
  </si>
  <si>
    <t>TEKELİ TR-3 35-22-M00233_C_56356201_56356201</t>
  </si>
  <si>
    <t>01.02.2021 22:26:41</t>
  </si>
  <si>
    <t>02.02.2021 02:36:24</t>
  </si>
  <si>
    <t>K-300 35-01-K00300_C C3_5873588</t>
  </si>
  <si>
    <t>01.02.2021 15:28:34</t>
  </si>
  <si>
    <t>01.02.2021 17:43:18</t>
  </si>
  <si>
    <t>TR-1/67 (CEZAEVİ YANI) 45-83-M00067_955176476_955176476</t>
  </si>
  <si>
    <t>01.02.2021 08:41:30</t>
  </si>
  <si>
    <t>01.02.2021 10:47:38</t>
  </si>
  <si>
    <t>KUŞCULAR TR-3 35-19-M00215_DIREK TIPI TRAFO HUCRESI H01_2057927</t>
  </si>
  <si>
    <t>01.02.2021 08:34:58</t>
  </si>
  <si>
    <t>01.02.2021 10:01:49</t>
  </si>
  <si>
    <t>01.02.2021 16:00:05</t>
  </si>
  <si>
    <t>01.02.2021 19:24:22</t>
  </si>
  <si>
    <t>BOĞAZİÇİ İM 35-01-A00001_STADYUM K08_2043012</t>
  </si>
  <si>
    <t>01.02.2021 01:12:41</t>
  </si>
  <si>
    <t>01.02.2021 01:14:54</t>
  </si>
  <si>
    <t>SAZOBA TR-5 45-72-M00458_45-72-M00458_2361871</t>
  </si>
  <si>
    <t>01.02.2021 16:10:34</t>
  </si>
  <si>
    <t>01.02.2021 18:37:54</t>
  </si>
  <si>
    <t>ÇANDARLI TR-4 35-30-M00004_955309976_955309976</t>
  </si>
  <si>
    <t>01.02.2021 15:55:17</t>
  </si>
  <si>
    <t>01.02.2021 21:24:06</t>
  </si>
  <si>
    <t>M-986 35-03-M00986_35-03-M00986_2358505</t>
  </si>
  <si>
    <t>01.02.2021 11:35:22</t>
  </si>
  <si>
    <t>01.02.2021 12:12:00</t>
  </si>
  <si>
    <t>TR-126 35-26-M00126_956618656_956618656</t>
  </si>
  <si>
    <t>01.02.2021 20:21:00</t>
  </si>
  <si>
    <t>02.02.2021 11:06:49</t>
  </si>
  <si>
    <t>KARABURUN TR-12 35-21-L00006_A_56357201_56357201</t>
  </si>
  <si>
    <t>01.02.2021 16:26:39</t>
  </si>
  <si>
    <t>02.02.2021 01:17:44</t>
  </si>
  <si>
    <t>01.02.2021 20:52:26</t>
  </si>
  <si>
    <t>01.02.2021 22:32:11</t>
  </si>
  <si>
    <t>ORTAKÖY TR-1 35-29-L00217_950329491_950329491</t>
  </si>
  <si>
    <t>01.02.2021 11:08:04</t>
  </si>
  <si>
    <t>01.02.2021 16:56:43</t>
  </si>
  <si>
    <t>DOĞANPINAR TR-1 45-75-M00172_DIREK TIPI TRAFO HUCRESI H01_2086092</t>
  </si>
  <si>
    <t>01.02.2021 13:41:50</t>
  </si>
  <si>
    <t>01.02.2021 17:15:29</t>
  </si>
  <si>
    <t>GÜMÜLDÜR M-40 35-25-M00040_DAĞITIM TRAFO GÜMÜLDÜR M-40 M01_72080505</t>
  </si>
  <si>
    <t>01.02.2021 23:39:32</t>
  </si>
  <si>
    <t>02.02.2021 02:43:54</t>
  </si>
  <si>
    <t>01.02.2021 14:35:32</t>
  </si>
  <si>
    <t>01.02.2021 14:40:51</t>
  </si>
  <si>
    <t>ÇANDARLI TR-18 35-30-M00018_95000155524_95000155524</t>
  </si>
  <si>
    <t>01.02.2021 10:26:03</t>
  </si>
  <si>
    <t>01.02.2021 11:42:10</t>
  </si>
  <si>
    <t>M-1309 35-02-M01309_M-338 RASATANE M04_2102196</t>
  </si>
  <si>
    <t>01.02.2021 12:07:00</t>
  </si>
  <si>
    <t>01.02.2021 13:15:11</t>
  </si>
  <si>
    <t>L-128/1 35-18-L00603_50067433_56406673_56406673</t>
  </si>
  <si>
    <t>01.02.2021 08:18:41</t>
  </si>
  <si>
    <t>01.02.2021 12:07:31</t>
  </si>
  <si>
    <t>ASMACIK TR-1 45-71-M01697_43105687_56384127_56384127</t>
  </si>
  <si>
    <t>01.02.2021 14:17:13</t>
  </si>
  <si>
    <t>02.02.2021 03:02:43</t>
  </si>
  <si>
    <t>M-362 35-09-M00362_HatBaşıAyırıcı_53137863 M03_53137863</t>
  </si>
  <si>
    <t>01.02.2021 20:59:02</t>
  </si>
  <si>
    <t>01.02.2021 23:22:42</t>
  </si>
  <si>
    <t>L-333 KONAKKENT 35-18-L00333_35-18-L00333_72119221</t>
  </si>
  <si>
    <t>01.02.2021 12:59:45</t>
  </si>
  <si>
    <t>01.02.2021 16:37:46</t>
  </si>
  <si>
    <t>ÇANDARLI DM-TR-20 35-30-M00020_ŞEHİR-1 M13_72352934</t>
  </si>
  <si>
    <t>01.02.2021 22:16:49</t>
  </si>
  <si>
    <t>01.02.2021 23:23:00</t>
  </si>
  <si>
    <t>M-1483 35-01-M01483_911615442_911615442</t>
  </si>
  <si>
    <t>01.02.2021 09:32:38</t>
  </si>
  <si>
    <t>01.02.2021 19:45:02</t>
  </si>
  <si>
    <t>ÖRTÜLÜ TR 1 35-24-M00098_955224993_955224993</t>
  </si>
  <si>
    <t>01.02.2021 18:26:00</t>
  </si>
  <si>
    <t>01.02.2021 20:20:29</t>
  </si>
  <si>
    <t>ARMUTLU DM-2/TR-36 (ESKİ TR-6) 35-27-L00006_DM-2/TR-34 L05_61232210</t>
  </si>
  <si>
    <t>01.02.2021 11:45:22</t>
  </si>
  <si>
    <t>01.02.2021 13:26:47</t>
  </si>
  <si>
    <t>GÖKÇEÖREN KÖK 45-77-M00024_GÖKÇEÖREN TR-1 M01_72216606</t>
  </si>
  <si>
    <t>01.02.2021 21:23:32</t>
  </si>
  <si>
    <t>01.02.2021 23:41:05</t>
  </si>
  <si>
    <t>ÇİFTLİK İM 35-18-A00003_TR-1 M08_2055237</t>
  </si>
  <si>
    <t>01.02.2021 21:35:46</t>
  </si>
  <si>
    <t>01.02.2021 21:40:21</t>
  </si>
  <si>
    <t>DM-12 45-71-M00305_DM-12/04 M05_2321053</t>
  </si>
  <si>
    <t>01.02.2021 22:17:02</t>
  </si>
  <si>
    <t>01.02.2021 23:11:49</t>
  </si>
  <si>
    <t>ÇİLE TR-3 35-22-M00188_C_56353982_56353982</t>
  </si>
  <si>
    <t>01.02.2021 21:35:02</t>
  </si>
  <si>
    <t>02.02.2021 12:31:04</t>
  </si>
  <si>
    <t>KUŞÇULAR TR-9 35-19-M00221_7952251_56355113_56355113</t>
  </si>
  <si>
    <t>01.02.2021 14:00:29</t>
  </si>
  <si>
    <t>01.02.2021 15:04:57</t>
  </si>
  <si>
    <t>L-175 35-18-L00175_49990595 A01_49991032</t>
  </si>
  <si>
    <t>01.02.2021 12:47:44</t>
  </si>
  <si>
    <t>01.02.2021 20:22:50</t>
  </si>
  <si>
    <t>DM06/TR-01 45-73-M00053_ALAŞEHİR TM ŞEHİR-1 M012_67583543</t>
  </si>
  <si>
    <t>01.02.2021 05:36:52</t>
  </si>
  <si>
    <t>01.02.2021 07:05:00</t>
  </si>
  <si>
    <t>K-2323 35-04-K02323_912458126_912458126</t>
  </si>
  <si>
    <t>01.02.2021 16:22:25</t>
  </si>
  <si>
    <t>01.02.2021 20:49:28</t>
  </si>
  <si>
    <t>DEMİRTAŞ TR-1 45-76-M00165_DIREK TIPI TRAFO HUCRESI H01_2084918</t>
  </si>
  <si>
    <t>01.02.2021 19:57:31</t>
  </si>
  <si>
    <t>01.02.2021 22:15:00</t>
  </si>
  <si>
    <t>GÖRDES TR-36 45-75-M00036_945604277_945604277</t>
  </si>
  <si>
    <t>01.02.2021 12:55:10</t>
  </si>
  <si>
    <t>01.02.2021 18:49:59</t>
  </si>
  <si>
    <t>M-2752 (YATIRIM REZERVE) 35-01-M02752_A_56369099_56369099</t>
  </si>
  <si>
    <t>01.02.2021 09:17:43</t>
  </si>
  <si>
    <t>01.02.2021 15:07:09</t>
  </si>
  <si>
    <t>TR-4 35-19-L00004_956696471_956696471</t>
  </si>
  <si>
    <t>01.02.2021 14:57:46</t>
  </si>
  <si>
    <t>01.02.2021 21:14:25</t>
  </si>
  <si>
    <t>TR-43 35-19-M00043_956667716_956667716</t>
  </si>
  <si>
    <t>01.02.2021 19:45:43</t>
  </si>
  <si>
    <t>01.02.2021 22:42:35</t>
  </si>
  <si>
    <t>TR-10 45-78-L00010_953264495_953264495</t>
  </si>
  <si>
    <t>01.02.2021 16:10:37</t>
  </si>
  <si>
    <t>01.02.2021 17:16:44</t>
  </si>
  <si>
    <t>TEKELİ TR-6 35-22-M00236_955253980_955253980</t>
  </si>
  <si>
    <t>01.02.2021 13:19:30</t>
  </si>
  <si>
    <t>01.02.2021 17:01:41</t>
  </si>
  <si>
    <t>K-3902 35-03-K03902_35-03-K03902_2355578</t>
  </si>
  <si>
    <t>01.02.2021 14:43:42</t>
  </si>
  <si>
    <t>01.02.2021 15:06:00</t>
  </si>
  <si>
    <t>K-1060 35-01-K01060_910919993_910919993</t>
  </si>
  <si>
    <t>01.02.2021 07:29:54</t>
  </si>
  <si>
    <t>01.02.2021 09:35:25</t>
  </si>
  <si>
    <t>İSMETİYE TR-1 45-73-M00994_F_56404288_56404288</t>
  </si>
  <si>
    <t>01.02.2021 15:15:30</t>
  </si>
  <si>
    <t>01.02.2021 19:25:00</t>
  </si>
  <si>
    <t>M-2595 BEŞYOL DM 35-02-M02595_BEŞYOL DM GİRİŞ M07_50219747</t>
  </si>
  <si>
    <t>01.02.2021 21:24:00</t>
  </si>
  <si>
    <t>01.02.2021 23:09:06</t>
  </si>
  <si>
    <t>K-3492 35-09-K03492_B_56382356_56382356</t>
  </si>
  <si>
    <t>01.02.2021 12:50:14</t>
  </si>
  <si>
    <t>01.02.2021 18:32:25</t>
  </si>
  <si>
    <t>K-3889 35-02-K03889_912450469_912450469</t>
  </si>
  <si>
    <t>01.02.2021 22:14:54</t>
  </si>
  <si>
    <t>02.02.2021 01:32:40</t>
  </si>
  <si>
    <t>K-1532 35-02-K01532_D D1b_5898492</t>
  </si>
  <si>
    <t>01.02.2021 08:48:41</t>
  </si>
  <si>
    <t>01.02.2021 10:17:50</t>
  </si>
  <si>
    <t>01.02.2021 20:29:07</t>
  </si>
  <si>
    <t>01.02.2021 23:00:58</t>
  </si>
  <si>
    <t>ÇAYLI TR-10 35-15-L00203_950406706_950406706</t>
  </si>
  <si>
    <t>01.02.2021 21:04:09</t>
  </si>
  <si>
    <t>02.02.2021 05:43:58</t>
  </si>
  <si>
    <t>DM-1/45 45-71-M00027_953216834_953216834</t>
  </si>
  <si>
    <t>01.02.2021 21:45:00</t>
  </si>
  <si>
    <t>01.02.2021 22:34:23</t>
  </si>
  <si>
    <t>L-353 İŞTUR 35-18-L00353_35-18-L00353_2358303</t>
  </si>
  <si>
    <t>01.02.2021 07:02:29</t>
  </si>
  <si>
    <t>01.02.2021 10:49:03</t>
  </si>
  <si>
    <t>SART TR-11 45-78-M00177_953253174_953253174</t>
  </si>
  <si>
    <t>01.02.2021 12:25:44</t>
  </si>
  <si>
    <t>01.02.2021 16:13:31</t>
  </si>
  <si>
    <t>TR-73 35-17-M00073_12488204 c1_5958995</t>
  </si>
  <si>
    <t>01.02.2021 18:19:20</t>
  </si>
  <si>
    <t>02.02.2021 02:18:49</t>
  </si>
  <si>
    <t>TR-63 35-19-L00063_956673566_956673566</t>
  </si>
  <si>
    <t>01.02.2021 09:57:45</t>
  </si>
  <si>
    <t>01.02.2021 20:39:48</t>
  </si>
  <si>
    <t>EĞRİDERE KOKARCA TR-6 35-32-L00082_B_56390017_56390017</t>
  </si>
  <si>
    <t>01.02.2021 18:36:58</t>
  </si>
  <si>
    <t>01.02.2021 20:22:15</t>
  </si>
  <si>
    <t>BAŞIBÜYÜK KÖK 45-77-L00158_TATLIÇEŞME ÇIKIŞI L04_61353343</t>
  </si>
  <si>
    <t>01.02.2021 18:03:02</t>
  </si>
  <si>
    <t>01.02.2021 18:56:00</t>
  </si>
  <si>
    <t>KIRBAŞI TR-1 35-26-L00319_DIREK TIPI TRAFO HUCRESI H01_2041764</t>
  </si>
  <si>
    <t>01.02.2021 09:11:57</t>
  </si>
  <si>
    <t>01.02.2021 17:10:00</t>
  </si>
  <si>
    <t>_49573116_56391178_56391178</t>
  </si>
  <si>
    <t>01.02.2021 17:41:50</t>
  </si>
  <si>
    <t>01.02.2021 18:41:39</t>
  </si>
  <si>
    <t>01.02.2021 13:28:32</t>
  </si>
  <si>
    <t>01.02.2021 13:29:12</t>
  </si>
  <si>
    <t>01.02.2021 20:51:51</t>
  </si>
  <si>
    <t>01.02.2021 21:42:39</t>
  </si>
  <si>
    <t>TR-46 35-30-L00046_B_56398324_56398324</t>
  </si>
  <si>
    <t>01.02.2021 14:34:28</t>
  </si>
  <si>
    <t>01.02.2021 18:55:36</t>
  </si>
  <si>
    <t>TR-61 HALİM AVCI GRB. 35-15-L00061_A_56372110_56372110</t>
  </si>
  <si>
    <t>01.02.2021 15:36:20</t>
  </si>
  <si>
    <t>01.02.2021 17:10:17</t>
  </si>
  <si>
    <t>K-2337 35-03-K02337_35-03-K02337_41913616</t>
  </si>
  <si>
    <t>01.02.2021 13:53:25</t>
  </si>
  <si>
    <t>01.02.2021 15:37:51</t>
  </si>
  <si>
    <t>OĞLANANASI TR-2 35-22-M00255_A_56353716_56353716</t>
  </si>
  <si>
    <t>01.02.2021 13:55:32</t>
  </si>
  <si>
    <t>01.02.2021 20:40:39</t>
  </si>
  <si>
    <t>L-526 SAĞLIKÇILAR 35-18-L00526_35-18-L00526_49906546</t>
  </si>
  <si>
    <t>01.02.2021 14:50:18</t>
  </si>
  <si>
    <t>01.02.2021 16:02:03</t>
  </si>
  <si>
    <t>ASARLIK TR-13 35-28-M00180_953377405_953377405</t>
  </si>
  <si>
    <t>01.02.2021 00:25:29</t>
  </si>
  <si>
    <t>01.02.2021 01:18:53</t>
  </si>
  <si>
    <t>SEFERİHİSAR İM 35-14-A00002_BEYLER L10_72378550</t>
  </si>
  <si>
    <t>01.02.2021 22:17:00</t>
  </si>
  <si>
    <t>02.02.2021 05:23:04</t>
  </si>
  <si>
    <t>KARAKUYU TR-3 35-22-M00291_955259163_955259163</t>
  </si>
  <si>
    <t>01.02.2021 14:00:40</t>
  </si>
  <si>
    <t>01.02.2021 20:02:49</t>
  </si>
  <si>
    <t>DURASIL TR-1 45-72-L01009_956490967_956490967</t>
  </si>
  <si>
    <t>01.02.2021 09:34:29</t>
  </si>
  <si>
    <t>01.02.2021 13:08:30</t>
  </si>
  <si>
    <t>K-1671 35-07-K01671_99258496_99258496</t>
  </si>
  <si>
    <t>01.02.2021 11:31:10</t>
  </si>
  <si>
    <t>01.02.2021 14:24:11</t>
  </si>
  <si>
    <t>CABBAR DM 45-73-M00100_KEMALİYE-1 ÇIKIŞ M09_2058104</t>
  </si>
  <si>
    <t>01.02.2021 06:01:53</t>
  </si>
  <si>
    <t>01.02.2021 07:23:00</t>
  </si>
  <si>
    <t>TR-116 45-78-M00116__72374336_72374336</t>
  </si>
  <si>
    <t>01.02.2021 22:57:24</t>
  </si>
  <si>
    <t>02.02.2021 01:31:56</t>
  </si>
  <si>
    <t>K-1322 35-02-K01322_B_56383808_56383808</t>
  </si>
  <si>
    <t>01.02.2021 16:51:23</t>
  </si>
  <si>
    <t>01.02.2021 21:30:22</t>
  </si>
  <si>
    <t>DEMİRCİ KÖK 35-26-M00779_KARACAAĞAÇ ENH M06_65897266</t>
  </si>
  <si>
    <t>01.02.2021 21:13:15</t>
  </si>
  <si>
    <t>01.02.2021 21:35:03</t>
  </si>
  <si>
    <t>01.02.2021 22:57:37</t>
  </si>
  <si>
    <t>01.02.2021 22:58:10</t>
  </si>
  <si>
    <t>M-2778(YATIRIM REZERVE) 35-02-M02778_35-02-M02778_66361328</t>
  </si>
  <si>
    <t>01.02.2021 12:38:43</t>
  </si>
  <si>
    <t>01.02.2021 13:28:54</t>
  </si>
  <si>
    <t>K-4444 35-08-K04444_966080539_966080539</t>
  </si>
  <si>
    <t>01.02.2021 12:52:21</t>
  </si>
  <si>
    <t>02.02.2021 00:51:02</t>
  </si>
  <si>
    <t>AZİZTEPE TR-1 45-73-M00214_B_56401067_56401067</t>
  </si>
  <si>
    <t>01.02.2021 15:36:02</t>
  </si>
  <si>
    <t>01.02.2021 22:19:01</t>
  </si>
  <si>
    <t>BAĞYURDU KÖK 35-27-L00239_HALİLBEYLİ TR-1 KÖK L04_72157252</t>
  </si>
  <si>
    <t>01.02.2021 21:33:22</t>
  </si>
  <si>
    <t>01.02.2021 22:10:00</t>
  </si>
  <si>
    <t>01.02.2021 13:54:32</t>
  </si>
  <si>
    <t>01.02.2021 14:41:41</t>
  </si>
  <si>
    <t>K-4444 35-08-K04444_A_56383662_56383662</t>
  </si>
  <si>
    <t>01.02.2021 16:22:54</t>
  </si>
  <si>
    <t>01.02.2021 19:13:06</t>
  </si>
  <si>
    <t>M. ALİ ÇETİN SULAMA GRUBU 35-27-M00172_B_56382982_56382982</t>
  </si>
  <si>
    <t>01.02.2021 22:01:35</t>
  </si>
  <si>
    <t>02.02.2021 04:54:36</t>
  </si>
  <si>
    <t>01.02.2021 16:05:00</t>
  </si>
  <si>
    <t>01.02.2021 17:00:50</t>
  </si>
  <si>
    <t>_F_56367201_56367201</t>
  </si>
  <si>
    <t>01.02.2021 20:13:04</t>
  </si>
  <si>
    <t>01.02.2021 20:56:38</t>
  </si>
  <si>
    <t>BARAJ KÖK 35-17-M00461_ÇITAK M04_2336610</t>
  </si>
  <si>
    <t>01.02.2021 10:21:32</t>
  </si>
  <si>
    <t>01.02.2021 11:22:03</t>
  </si>
  <si>
    <t>TR-37 35-30-L00037_35-30-L00037_72089892</t>
  </si>
  <si>
    <t>01.02.2021 14:46:11</t>
  </si>
  <si>
    <t>01.02.2021 18:30:35</t>
  </si>
  <si>
    <t>K-1353 35-01-K01353_E_56364429_56364429</t>
  </si>
  <si>
    <t>01.02.2021 21:54:50</t>
  </si>
  <si>
    <t>02.02.2021 01:23:48</t>
  </si>
  <si>
    <t>M-2839 35-01-M02839_95000598028_95000598028</t>
  </si>
  <si>
    <t>01.02.2021 09:52:12</t>
  </si>
  <si>
    <t>01.02.2021 14:00:17</t>
  </si>
  <si>
    <t>01.02.2021 19:19:54</t>
  </si>
  <si>
    <t>01.02.2021 21:10:49</t>
  </si>
  <si>
    <t>M-531 KAVAKLIDERE KÖK 35-02-M00531_NATO M04_72200143</t>
  </si>
  <si>
    <t>01.02.2021 14:00:00</t>
  </si>
  <si>
    <t>01.02.2021 14:40:54</t>
  </si>
  <si>
    <t>01.02.2021 23:51:08</t>
  </si>
  <si>
    <t>01.02.2021 23:54:30</t>
  </si>
  <si>
    <t>TR-1/53 45-72-M00053_45-72-M00053_2372258</t>
  </si>
  <si>
    <t>01.02.2021 10:41:59</t>
  </si>
  <si>
    <t>01.02.2021 11:01:08</t>
  </si>
  <si>
    <t>KARABURUN TR-1 35-21-L00001_35-21-L00001_2365917</t>
  </si>
  <si>
    <t>01.02.2021 19:43:00</t>
  </si>
  <si>
    <t>02.02.2021 01:02:43</t>
  </si>
  <si>
    <t>K-1658 35-03-K01658_C_56363811_56363811</t>
  </si>
  <si>
    <t>01.02.2021 13:34:15</t>
  </si>
  <si>
    <t>01.02.2021 17:38:18</t>
  </si>
  <si>
    <t>OVAKENT İM 35-15-A00003_MESCİTLİ L08_2308379</t>
  </si>
  <si>
    <t>01.02.2021 22:22:51</t>
  </si>
  <si>
    <t>01.02.2021 23:43:47</t>
  </si>
  <si>
    <t>DM-12/05 45-71-M00587_DAĞITIM TRAFO DM-12/05 M02_72089654</t>
  </si>
  <si>
    <t>01.02.2021 19:42:40</t>
  </si>
  <si>
    <t>02.02.2021 02:03:30</t>
  </si>
  <si>
    <t>ÇUKURKÖY TR-2 35-28-M00211_953369493_953369493</t>
  </si>
  <si>
    <t>01.02.2021 20:38:00</t>
  </si>
  <si>
    <t>01.02.2021 21:50:11</t>
  </si>
  <si>
    <t>M-1853 YAKAKÖY (TR-284) 35-02-M01853_962796184_962796184</t>
  </si>
  <si>
    <t>01.02.2021 11:11:53</t>
  </si>
  <si>
    <t>01.02.2021 14:14:23</t>
  </si>
  <si>
    <t>MORDOĞAN İM 35-21-A00002_İYTE-2 M03_2314073</t>
  </si>
  <si>
    <t>01.02.2021 22:53:49</t>
  </si>
  <si>
    <t>01.02.2021 22:57:50</t>
  </si>
  <si>
    <t>M-362 35-09-M00362_M-447 M03_47555515</t>
  </si>
  <si>
    <t>01.02.2021 21:00:55</t>
  </si>
  <si>
    <t>01.02.2021 23:23:37</t>
  </si>
  <si>
    <t>01.02.2021 13:09:29</t>
  </si>
  <si>
    <t>02.02.2021 03:05:14</t>
  </si>
  <si>
    <t>KARAAHMETLİ TR-1 45-71-M01704_953213056_953213056</t>
  </si>
  <si>
    <t>01.02.2021 18:52:02</t>
  </si>
  <si>
    <t>02.02.2021 17:47:28</t>
  </si>
  <si>
    <t>ÇINARLIKUYU KÖK 45-71-M00188_HatBaşıAyırıcı_53137186 M02_53137186</t>
  </si>
  <si>
    <t>01.02.2021 20:22:44</t>
  </si>
  <si>
    <t>02.02.2021 03:22:11</t>
  </si>
  <si>
    <t>DM-18/08 45-71-M00257_DM-18/04 M02_72077936</t>
  </si>
  <si>
    <t>01.02.2021 08:52:35</t>
  </si>
  <si>
    <t>01.02.2021 16:56:00</t>
  </si>
  <si>
    <t>KÖSELER TR-1 35-15-L00471_B_56371434_56371434</t>
  </si>
  <si>
    <t>01.02.2021 17:00:03</t>
  </si>
  <si>
    <t>02.02.2021 02:01:27</t>
  </si>
  <si>
    <t>BEYDERE KÖK 45-71-M00128_ÜÇPINAR M03_50217225</t>
  </si>
  <si>
    <t>01.02.2021 18:50:01</t>
  </si>
  <si>
    <t>02.02.2021 12:33:46</t>
  </si>
  <si>
    <t>BAŞKÖY TR-1 35-29-L00229_DIREK TIPI TRAFO HUCRESI H01_2099074</t>
  </si>
  <si>
    <t>01.02.2021 14:31:43</t>
  </si>
  <si>
    <t>01.02.2021 19:05:59</t>
  </si>
  <si>
    <t>01.02.2021 09:55:38</t>
  </si>
  <si>
    <t>01.02.2021 10:02:50</t>
  </si>
  <si>
    <t>TR-76 (M-701) 35-30-M00701_955299756_955299756</t>
  </si>
  <si>
    <t>01.02.2021 11:48:45</t>
  </si>
  <si>
    <t>01.02.2021 13:07:43</t>
  </si>
  <si>
    <t>01.02.2021 21:43:52</t>
  </si>
  <si>
    <t>02.02.2021 00:29:47</t>
  </si>
  <si>
    <t>01.02.2021 16:58:33</t>
  </si>
  <si>
    <t>01.02.2021 17:21:48</t>
  </si>
  <si>
    <t>_B_56353827_56353827</t>
  </si>
  <si>
    <t>01.02.2021 15:40:27</t>
  </si>
  <si>
    <t>01.02.2021 17:19:29</t>
  </si>
  <si>
    <t>K-1874 35-09-K01874_97721171_97721171</t>
  </si>
  <si>
    <t>01.02.2021 17:40:42</t>
  </si>
  <si>
    <t>DENİŞ 1-2 MOD5A 45-82-M00377_DENİŞ-2 ÇIKIŞ M10_2334387</t>
  </si>
  <si>
    <t>01.02.2021 23:35:43</t>
  </si>
  <si>
    <t>02.02.2021 01:01:51</t>
  </si>
  <si>
    <t>ÜZÜMLER TR-1 35-29-L00650_950326677_950326677</t>
  </si>
  <si>
    <t>01.02.2021 15:57:04</t>
  </si>
  <si>
    <t>01.02.2021 18:35:21</t>
  </si>
  <si>
    <t>01.02.2021 20:04:23</t>
  </si>
  <si>
    <t>01.02.2021 20:17:00</t>
  </si>
  <si>
    <t>K-1400 35-01-K01400_912292021_912292021</t>
  </si>
  <si>
    <t>01.02.2021 07:56:50</t>
  </si>
  <si>
    <t>01.02.2021 08:49:41</t>
  </si>
  <si>
    <t>01.02.2021 18:13:35</t>
  </si>
  <si>
    <t>01.02.2021 18:15:58</t>
  </si>
  <si>
    <t>M-968 35-03-M00968_910759081_910759081</t>
  </si>
  <si>
    <t>01.02.2021 11:10:43</t>
  </si>
  <si>
    <t>01.02.2021 19:08:20</t>
  </si>
  <si>
    <t>YAHŞELLİ TR-2 35-28-M00188_953371415_953371415</t>
  </si>
  <si>
    <t>01.02.2021 20:09:10</t>
  </si>
  <si>
    <t>02.02.2021 00:07:07</t>
  </si>
  <si>
    <t>BERGAMA TM 35-16-A00004_KOZAK M10_2314066</t>
  </si>
  <si>
    <t>01.02.2021 23:23:59</t>
  </si>
  <si>
    <t>01.02.2021 23:40:46</t>
  </si>
  <si>
    <t>K-4950 35-01-K04950_911584769_911584769</t>
  </si>
  <si>
    <t>01.02.2021 14:41:23</t>
  </si>
  <si>
    <t>01.02.2021 16:46:32</t>
  </si>
  <si>
    <t>ASARLIK TR-11 35-28-L00129_8791815_56376537_56376537</t>
  </si>
  <si>
    <t>01.02.2021 16:59:34</t>
  </si>
  <si>
    <t>01.02.2021 18:25:12</t>
  </si>
  <si>
    <t>SARIYURT TR-1 35-20-L00259_955205202_955205202</t>
  </si>
  <si>
    <t>01.02.2021 18:40:09</t>
  </si>
  <si>
    <t>01.02.2021 23:15:57</t>
  </si>
  <si>
    <t>BIÇAKÇI OVACIK TR-4 35-15-L00083_B_56362108_56362108</t>
  </si>
  <si>
    <t>01.02.2021 20:36:43</t>
  </si>
  <si>
    <t>02.02.2021 12:07:07</t>
  </si>
  <si>
    <t>DOMBAYLI BAHÇELER TR-3 45-78-M00277_45-78-M00277_2352028</t>
  </si>
  <si>
    <t>01.02.2021 12:13:48</t>
  </si>
  <si>
    <t>01.02.2021 17:19:40</t>
  </si>
  <si>
    <t>01.02.2021 23:27:32</t>
  </si>
  <si>
    <t>01.02.2021 23:28:02</t>
  </si>
  <si>
    <t>K-544 35-01-K00544_911680897_911680897</t>
  </si>
  <si>
    <t>01.02.2021 16:05:21</t>
  </si>
  <si>
    <t>01.02.2021 16:52:21</t>
  </si>
  <si>
    <t>DURASILLI TR-13 45-78-M01149_953261235_953261235</t>
  </si>
  <si>
    <t>01.02.2021 12:03:05</t>
  </si>
  <si>
    <t>01.02.2021 13:32:05</t>
  </si>
  <si>
    <t>SUBATAN TR-5 35-15-L00340_B_56371050_56371050</t>
  </si>
  <si>
    <t>01.02.2021 12:58:32</t>
  </si>
  <si>
    <t>01.02.2021 19:29:20</t>
  </si>
  <si>
    <t>TİRE TR-15/A 35-29-L00022_950330765_950330765</t>
  </si>
  <si>
    <t>01.02.2021 13:01:45</t>
  </si>
  <si>
    <t>01.02.2021 14:55:00</t>
  </si>
  <si>
    <t>KORDON KÖK 45-78-M00730_HatBaşıAyırıcı_53139496 M03_53139496</t>
  </si>
  <si>
    <t>01.02.2021 19:47:13</t>
  </si>
  <si>
    <t>01.02.2021 22:46:46</t>
  </si>
  <si>
    <t>AHMETBEYLİ MAYDANOZ M-7 35-22-M00245_DIREK TIPI TRAFO HUCRESI H01_2125287</t>
  </si>
  <si>
    <t>01.02.2021 10:09:30</t>
  </si>
  <si>
    <t>ALHATLI TR-1 35-16-M00159_953306794_953306794</t>
  </si>
  <si>
    <t>01.02.2021 10:23:10</t>
  </si>
  <si>
    <t>01.02.2021 18:35:02</t>
  </si>
  <si>
    <t>KOZANLI TR-1 45-82-M00214_45-82-M00214_2370776</t>
  </si>
  <si>
    <t>01.02.2021 19:09:42</t>
  </si>
  <si>
    <t>01.02.2021 19:53:12</t>
  </si>
  <si>
    <t>01.02.2021 20:44:05</t>
  </si>
  <si>
    <t>01.02.2021 21:09:37</t>
  </si>
  <si>
    <t>01.02.2021 22:19:58</t>
  </si>
  <si>
    <t>02.02.2021 01:59:06</t>
  </si>
  <si>
    <t>01.02.2021 20:06:24</t>
  </si>
  <si>
    <t>02.02.2021 04:46:39</t>
  </si>
  <si>
    <t>SALİHLİ İM 45-78-A00001_ŞEHİR-6 L04_48929109</t>
  </si>
  <si>
    <t>01.02.2021 18:47:26</t>
  </si>
  <si>
    <t>01.02.2021 21:07:50</t>
  </si>
  <si>
    <t>BAHÇECİK MAH. HAMAMDERE TR-1 45-78-L00494_A_56392312_56392312</t>
  </si>
  <si>
    <t>01.02.2021 08:58:35</t>
  </si>
  <si>
    <t>01.02.2021 09:56:41</t>
  </si>
  <si>
    <t>KIZILÜZÜM TR-1 35-27-M00080_A_56382484_56382484</t>
  </si>
  <si>
    <t>01.02.2021 22:01:30</t>
  </si>
  <si>
    <t>02.02.2021 10:29:35</t>
  </si>
  <si>
    <t>K-1953 35-09-K01953_97729290_97729290</t>
  </si>
  <si>
    <t>01.02.2021 17:51:10</t>
  </si>
  <si>
    <t>01.02.2021 19:46:38</t>
  </si>
  <si>
    <t>01.02.2021 18:23:00</t>
  </si>
  <si>
    <t>01.02.2021 19:30:38</t>
  </si>
  <si>
    <t>TALAS TR-1 45-74-M00286_B_56389245_56389245</t>
  </si>
  <si>
    <t>01.02.2021 11:15:00</t>
  </si>
  <si>
    <t>01.02.2021 15:38:35</t>
  </si>
  <si>
    <t>TR-1 45-78-L00001__72372227_72372227</t>
  </si>
  <si>
    <t>01.02.2021 23:40:33</t>
  </si>
  <si>
    <t>02.02.2021 02:33:06</t>
  </si>
  <si>
    <t>L-241 35-18-L00241_6497735_56368794_56368794</t>
  </si>
  <si>
    <t>01.02.2021 18:14:34</t>
  </si>
  <si>
    <t>02.02.2021 02:15:08</t>
  </si>
  <si>
    <t>K-2817 35-09-K02817_35-09-K02817_2366794</t>
  </si>
  <si>
    <t>01.02.2021 16:13:36</t>
  </si>
  <si>
    <t>01.02.2021 17:42:59</t>
  </si>
  <si>
    <t>DM-8/5 45-71-M02257__73544161_73544161</t>
  </si>
  <si>
    <t>02.02.2021 07:22:20</t>
  </si>
  <si>
    <t>K-4532 35-01-K04532_B_56374371_56374371</t>
  </si>
  <si>
    <t>01.02.2021 15:30:48</t>
  </si>
  <si>
    <t>01.02.2021 17:10:43</t>
  </si>
  <si>
    <t>SEYREK TR-8 35-28-M00377_E1 _5774916</t>
  </si>
  <si>
    <t>01.02.2021 20:54:14</t>
  </si>
  <si>
    <t>02.02.2021 09:55:02</t>
  </si>
  <si>
    <t>M-1149 35-09-M01149_M-389 M02_47615749</t>
  </si>
  <si>
    <t>01.02.2021 11:26:09</t>
  </si>
  <si>
    <t>TR-53 35-30-L00053_A_56365490_56365490</t>
  </si>
  <si>
    <t>01.02.2021 13:41:26</t>
  </si>
  <si>
    <t>01.02.2021 15:01:46</t>
  </si>
  <si>
    <t>01.02.2021 12:05:34</t>
  </si>
  <si>
    <t>01.02.2021 13:00:54</t>
  </si>
  <si>
    <t>SALMAN KÖYÜ TR-1 35-21-L00076_A_56366459_56366459</t>
  </si>
  <si>
    <t>01.02.2021 09:01:45</t>
  </si>
  <si>
    <t>01.02.2021 13:06:50</t>
  </si>
  <si>
    <t>DM-1/53-A 45-71-M00941_953178005_953178005</t>
  </si>
  <si>
    <t>01.02.2021 06:11:20</t>
  </si>
  <si>
    <t>01.02.2021 06:44:21</t>
  </si>
  <si>
    <t>SİVRİCE TR-1 45-83-L00422_45-83-L00422_75333989</t>
  </si>
  <si>
    <t>01.02.2021 22:40:05</t>
  </si>
  <si>
    <t>02.02.2021 00:05:09</t>
  </si>
  <si>
    <t>M-494 35-02-M00494_Ayırıcı H01_2061509</t>
  </si>
  <si>
    <t>01.02.2021 12:08:45</t>
  </si>
  <si>
    <t>01.02.2021 14:32:20</t>
  </si>
  <si>
    <t>K-2550 35-01-K02550_912115055_912115055</t>
  </si>
  <si>
    <t>01.02.2021 22:14:41</t>
  </si>
  <si>
    <t>02.02.2021 00:43:16</t>
  </si>
  <si>
    <t>İM-2/TR-21 SIĞACIK 35-14-L00301_956636805_956636805</t>
  </si>
  <si>
    <t>01.02.2021 14:55:57</t>
  </si>
  <si>
    <t>01.02.2021 18:46:31</t>
  </si>
  <si>
    <t>ASARLIK TR-1 35-28-M00167_B_56359724_56359724</t>
  </si>
  <si>
    <t>01.02.2021 15:14:55</t>
  </si>
  <si>
    <t>01.02.2021 16:16:00</t>
  </si>
  <si>
    <t>01.02.2021 20:15:22</t>
  </si>
  <si>
    <t>02.02.2021 01:21:29</t>
  </si>
  <si>
    <t>KAYNARPINAR TR-1 35-21-L00116_35-21-L00116_2350044</t>
  </si>
  <si>
    <t>01.02.2021 14:28:50</t>
  </si>
  <si>
    <t>01.02.2021 19:29:12</t>
  </si>
  <si>
    <t>YENİ LİMAN TR-1 35-21-L00050_953357586_953357586</t>
  </si>
  <si>
    <t>01.02.2021 12:20:14</t>
  </si>
  <si>
    <t>01.02.2021 14:40:52</t>
  </si>
  <si>
    <t>BADEMLİ TR-37 35-15-L01053_B_56361229_56361229</t>
  </si>
  <si>
    <t>01.02.2021 23:51:22</t>
  </si>
  <si>
    <t>02.02.2021 06:53:27</t>
  </si>
  <si>
    <t>01.02.2021 21:21:00</t>
  </si>
  <si>
    <t>02.02.2021 00:05:29</t>
  </si>
  <si>
    <t>M-989 35-03-M00989_910204304_910204304</t>
  </si>
  <si>
    <t>01.02.2021 08:59:00</t>
  </si>
  <si>
    <t>01.02.2021 14:18:37</t>
  </si>
  <si>
    <t>ARDIÇ MAHALLESİ TR-12 35-21-L00134_MORDOĞAN TR-2 L04_72192661</t>
  </si>
  <si>
    <t>01.02.2021 22:55:16</t>
  </si>
  <si>
    <t>01.02.2021 23:00:00</t>
  </si>
  <si>
    <t>SAĞLIKÇILAR DM 35-18-L00544_L-71 YUVAMKENT - L-72 OVAKENT L06_2095728</t>
  </si>
  <si>
    <t>01.02.2021 15:33:43</t>
  </si>
  <si>
    <t>01.02.2021 15:56:01</t>
  </si>
  <si>
    <t>YENİ FOÇA TR-2 35-23-M00002_950423831_950423831</t>
  </si>
  <si>
    <t>01.02.2021 09:36:59</t>
  </si>
  <si>
    <t>01.02.2021 19:58:07</t>
  </si>
  <si>
    <t>L-277 GÖLCÜK GÖDENCE KÖK 35-14-L00277_HatBaşıAyırıcı_53133313 L04_53133313</t>
  </si>
  <si>
    <t>01.02.2021 19:29:04</t>
  </si>
  <si>
    <t>01.02.2021 19:34:00</t>
  </si>
  <si>
    <t>TR-1/48 45-72-M00048_45-72-M00048_66480412</t>
  </si>
  <si>
    <t>01.02.2021 09:34:57</t>
  </si>
  <si>
    <t>01.02.2021 10:16:57</t>
  </si>
  <si>
    <t>_C_56403268_56403268</t>
  </si>
  <si>
    <t>01.02.2021 17:55:56</t>
  </si>
  <si>
    <t>02.02.2021 03:58:17</t>
  </si>
  <si>
    <t>ÖREN TR-5 35-27-L00221_914595888_914595888</t>
  </si>
  <si>
    <t>01.02.2021 16:31:37</t>
  </si>
  <si>
    <t>01.02.2021 18:30:13</t>
  </si>
  <si>
    <t>KISIK TR-1 (M-135) 35-22-M00135_955256453_955256453</t>
  </si>
  <si>
    <t>01.02.2021 13:16:56</t>
  </si>
  <si>
    <t>01.02.2021 15:59:53</t>
  </si>
  <si>
    <t>OTOYOL DM 45-80-M02917_DİREK NO-38 M03_60784084</t>
  </si>
  <si>
    <t>01.02.2021 18:29:10</t>
  </si>
  <si>
    <t>01.02.2021 18:56:55</t>
  </si>
  <si>
    <t>K-1414 35-07-K01414_912782620_912782620</t>
  </si>
  <si>
    <t>01.02.2021 11:48:00</t>
  </si>
  <si>
    <t>01.02.2021 12:34:42</t>
  </si>
  <si>
    <t>01.02.2021 13:07:14</t>
  </si>
  <si>
    <t>01.02.2021 14:07:03</t>
  </si>
  <si>
    <t>KAYRAK TR-1 45-83-L00256_48006982_56383910_56383910</t>
  </si>
  <si>
    <t>01.02.2021 22:39:01</t>
  </si>
  <si>
    <t>02.02.2021 01:31:06</t>
  </si>
  <si>
    <t>01.02.2021 13:39:32</t>
  </si>
  <si>
    <t>01.02.2021 13:39:43</t>
  </si>
  <si>
    <t>BEYDERE KÖK 45-71-M00128_HatBaşıAyırıcı_53135260 M07_53135260</t>
  </si>
  <si>
    <t>01.02.2021 22:47:27</t>
  </si>
  <si>
    <t>01.02.2021 23:28:29</t>
  </si>
  <si>
    <t>BORLU TR-3 45-86-M00048_A_56405231_56405231</t>
  </si>
  <si>
    <t>01.02.2021 22:17:21</t>
  </si>
  <si>
    <t>01.02.2021 23:16:45</t>
  </si>
  <si>
    <t>TR-81 35-16-L00081_47591135_56353468_56353468</t>
  </si>
  <si>
    <t>01.02.2021 11:40:55</t>
  </si>
  <si>
    <t>01.02.2021 13:30:35</t>
  </si>
  <si>
    <t>01.02.2021 20:04:49</t>
  </si>
  <si>
    <t>01.02.2021 21:35:41</t>
  </si>
  <si>
    <t>YUKARI KIZILCA TR-2 35-27-L00052_912634895_912634895</t>
  </si>
  <si>
    <t>01.02.2021 10:57:28</t>
  </si>
  <si>
    <t>01.02.2021 15:03:36</t>
  </si>
  <si>
    <t>M-878 35-02-M00878_35-02-M00878_2353762</t>
  </si>
  <si>
    <t>01.02.2021 19:27:23</t>
  </si>
  <si>
    <t>01.02.2021 22:32:04</t>
  </si>
  <si>
    <t>TR-84 35-19-L00084_956684143_956684143</t>
  </si>
  <si>
    <t>01.02.2021 12:25:02</t>
  </si>
  <si>
    <t>01.02.2021 23:07:55</t>
  </si>
  <si>
    <t>_A_56399855_56399855</t>
  </si>
  <si>
    <t>01.02.2021 10:22:41</t>
  </si>
  <si>
    <t>01.02.2021 14:50:16</t>
  </si>
  <si>
    <t>01.02.2021 17:13:21</t>
  </si>
  <si>
    <t>01.02.2021 17:42:35</t>
  </si>
  <si>
    <t>K-511 35-01-K00511_911677617_911677617</t>
  </si>
  <si>
    <t>01.02.2021 09:50:00</t>
  </si>
  <si>
    <t>01.02.2021 11:00:31</t>
  </si>
  <si>
    <t>01.02.2021 21:40:17</t>
  </si>
  <si>
    <t>01.02.2021 21:46:00</t>
  </si>
  <si>
    <t>01.02.2021 08:29:13</t>
  </si>
  <si>
    <t>01.02.2021 10:38:00</t>
  </si>
  <si>
    <t>K-4238 35-07-K04238_A_56383217_56383217</t>
  </si>
  <si>
    <t>01.02.2021 11:54:06</t>
  </si>
  <si>
    <t>01.02.2021 16:34:02</t>
  </si>
  <si>
    <t>01.02.2021 21:01:56</t>
  </si>
  <si>
    <t>01.02.2021 21:30:11</t>
  </si>
  <si>
    <t>TR-96 GÜVENDİK 35-19-L00096_35-19-L00096_2372967</t>
  </si>
  <si>
    <t>01.02.2021 14:19:55</t>
  </si>
  <si>
    <t>01.02.2021 17:51:57</t>
  </si>
  <si>
    <t>GÖÇBEYLİ TR-3 35-16-M00018_953326976_953326976</t>
  </si>
  <si>
    <t>01.02.2021 18:14:24</t>
  </si>
  <si>
    <t>05.02.2021 12:22:22</t>
  </si>
  <si>
    <t>GÖRDES TR-1 45-75-M00001_945606472_945606472</t>
  </si>
  <si>
    <t>01.02.2021 16:26:45</t>
  </si>
  <si>
    <t>01.02.2021 17:56:37</t>
  </si>
  <si>
    <t>K-1414 35-07-K01414_912490538_912490538</t>
  </si>
  <si>
    <t>01.02.2021 09:45:32</t>
  </si>
  <si>
    <t>01.02.2021 10:16:21</t>
  </si>
  <si>
    <t>MESCİTLİ TR-1 35-15-L00095_C_56361123_56361123</t>
  </si>
  <si>
    <t>01.02.2021 19:00:05</t>
  </si>
  <si>
    <t>01.02.2021 20:53:01</t>
  </si>
  <si>
    <t>K-1611 35-07-K01611_TRAFO K03_48259394</t>
  </si>
  <si>
    <t>01.02.2021 06:02:20</t>
  </si>
  <si>
    <t>01.02.2021 09:24:00</t>
  </si>
  <si>
    <t>_C_56403771_56403771</t>
  </si>
  <si>
    <t>01.02.2021 14:54:05</t>
  </si>
  <si>
    <t>01.02.2021 18:29:37</t>
  </si>
  <si>
    <t>ZEYTİNKÖY TR-4 35-13-L00068_946417398_946417398</t>
  </si>
  <si>
    <t>01.02.2021 16:41:56</t>
  </si>
  <si>
    <t>01.02.2021 20:54:11</t>
  </si>
  <si>
    <t>K-2353 35-02-K02353_BORNOVA İM K02_2058724</t>
  </si>
  <si>
    <t>01.02.2021 00:45:56</t>
  </si>
  <si>
    <t>01.02.2021 00:46:01</t>
  </si>
  <si>
    <t>BALIKLIOVA TR-2 35-19-L00272_12411247_56355622_56355622</t>
  </si>
  <si>
    <t>01.02.2021 16:58:28</t>
  </si>
  <si>
    <t>01.02.2021 20:30:45</t>
  </si>
  <si>
    <t>TEKELİ ARITMA KÖK 35-22-M00090_İTOP M04_2328483</t>
  </si>
  <si>
    <t>01.02.2021 16:18:00</t>
  </si>
  <si>
    <t>01.02.2021 16:32:46</t>
  </si>
  <si>
    <t>01.02.2021 16:49:00</t>
  </si>
  <si>
    <t>01.02.2021 17:17:19</t>
  </si>
  <si>
    <t>KIRTEPE TR-2 35-29-L00541_950332824_950332824</t>
  </si>
  <si>
    <t>01.02.2021 23:58:35</t>
  </si>
  <si>
    <t>02.02.2021 01:13:27</t>
  </si>
  <si>
    <t>ÇAVLU TR-1 KÖK 45-78-L00624_ L02_2327420</t>
  </si>
  <si>
    <t>01.02.2021 14:18:52</t>
  </si>
  <si>
    <t>01.02.2021 15:59:02</t>
  </si>
  <si>
    <t>ÇEŞME İM 35-18-A00001_ALTINYUNUS L10_2053074</t>
  </si>
  <si>
    <t>01.02.2021 21:21:34</t>
  </si>
  <si>
    <t>01.02.2021 21:45:05</t>
  </si>
  <si>
    <t>GERENKÖY TR-5 35-23-M00151_42127887_56356447_56356447</t>
  </si>
  <si>
    <t>01.02.2021 20:48:53</t>
  </si>
  <si>
    <t>01.02.2021 22:46:17</t>
  </si>
  <si>
    <t>KARABURUN TR-7 35-21-L00033_D_56357084_56357084</t>
  </si>
  <si>
    <t>01.02.2021 19:44:44</t>
  </si>
  <si>
    <t>02.02.2021 01:22:15</t>
  </si>
  <si>
    <t>_B_56389507_56389507</t>
  </si>
  <si>
    <t>01.02.2021 13:23:02</t>
  </si>
  <si>
    <t>01.02.2021 15:35:11</t>
  </si>
  <si>
    <t>ÇAMLICA KÖYÜ TR-1 45-71-M01596_45-71-M01596_2355935</t>
  </si>
  <si>
    <t>01.02.2021 13:39:09</t>
  </si>
  <si>
    <t>01.02.2021 15:26:16</t>
  </si>
  <si>
    <t>KAPLAN TR-1 35-16-M00118_35-16-M00118_2349459</t>
  </si>
  <si>
    <t>01.02.2021 09:33:16</t>
  </si>
  <si>
    <t>01.02.2021 14:19:29</t>
  </si>
  <si>
    <t>BADEMLİ KOCABAĞLAR MEV. TR-36 35-15-L01059_A_56361322_56361322</t>
  </si>
  <si>
    <t>01.02.2021 22:50:56</t>
  </si>
  <si>
    <t>02.02.2021 00:09:39</t>
  </si>
  <si>
    <t>TR-52 35-15-M00052_48866810_56363686_56363686</t>
  </si>
  <si>
    <t>01.02.2021 19:50:40</t>
  </si>
  <si>
    <t>02.02.2021 13:21:28</t>
  </si>
  <si>
    <t>KÖSEDERE TR-2 35-21-L00125_C_56376253_56376253</t>
  </si>
  <si>
    <t>01.02.2021 16:18:35</t>
  </si>
  <si>
    <t>01.02.2021 18:32:19</t>
  </si>
  <si>
    <t>DM-14/10 45-71-M00559_C_60984962_60984962</t>
  </si>
  <si>
    <t>01.02.2021 15:59:31</t>
  </si>
  <si>
    <t>01.02.2021 17:13:29</t>
  </si>
  <si>
    <t>KONURCA YAYLA TR-1 45-77-M00181_B_65511258_65511258</t>
  </si>
  <si>
    <t>01.02.2021 20:37:47</t>
  </si>
  <si>
    <t>02.02.2021 03:29:34</t>
  </si>
  <si>
    <t>ILICA GIS TM 35-07-A00002_ILICA-15 K21_2313382</t>
  </si>
  <si>
    <t>01.02.2021 05:15:00</t>
  </si>
  <si>
    <t>01.02.2021 05:38:58</t>
  </si>
  <si>
    <t>DM-1/22 35-29-M00022_48358189_56367662_56367662</t>
  </si>
  <si>
    <t>01.02.2021 16:41:20</t>
  </si>
  <si>
    <t>01.02.2021 17:40:32</t>
  </si>
  <si>
    <t>KAVAKLIDERE TR-11 45-73-M00144_45-73-M00144_2353049</t>
  </si>
  <si>
    <t>01.02.2021 22:57:42</t>
  </si>
  <si>
    <t>02.02.2021 00:45:25</t>
  </si>
  <si>
    <t>TR-98 ZEYTİNALANI 35-19-L00098_95000096249_95000096249</t>
  </si>
  <si>
    <t>01.02.2021 17:44:29</t>
  </si>
  <si>
    <t>01.02.2021 19:29:00</t>
  </si>
  <si>
    <t>KIRCALAR DM 35-16-M00261_SARICAOĞLU ENH GRUBU M05_72041846</t>
  </si>
  <si>
    <t>01.02.2021 22:49:43</t>
  </si>
  <si>
    <t>02.02.2021 00:22:00</t>
  </si>
  <si>
    <t>PAYAMLI TR-1 35-10-L00056_915122127_915122127</t>
  </si>
  <si>
    <t>01.02.2021 09:42:41</t>
  </si>
  <si>
    <t>01.02.2021 11:34:35</t>
  </si>
  <si>
    <t>IŞIKLAR KÖK 45-73-M00467_CABBAR FAKILI SULAMA M06_67094218</t>
  </si>
  <si>
    <t>01.02.2021 09:14:37</t>
  </si>
  <si>
    <t>01.02.2021 18:52:00</t>
  </si>
  <si>
    <t>SART TR-6 45-78-M00178_49316662_56407968_56407968</t>
  </si>
  <si>
    <t>01.02.2021 17:01:21</t>
  </si>
  <si>
    <t>01.02.2021 18:36:56</t>
  </si>
  <si>
    <t>DAĞDERE TR-1 35-29-L00320_C_56395275_56395275</t>
  </si>
  <si>
    <t>01.02.2021 22:24:00</t>
  </si>
  <si>
    <t>01.02.2021 23:38:54</t>
  </si>
  <si>
    <t>İLYASLAR TR-1 45-76-M00099_45-76-M00099_2352854</t>
  </si>
  <si>
    <t>01.02.2021 12:47:17</t>
  </si>
  <si>
    <t>01.02.2021 13:59:41</t>
  </si>
  <si>
    <t>01.02.2021 09:10:23</t>
  </si>
  <si>
    <t>01.02.2021 18:28:56</t>
  </si>
  <si>
    <t>01.02.2021 10:31:10</t>
  </si>
  <si>
    <t>01.02.2021 17:40:59</t>
  </si>
  <si>
    <t>M-1106 35-01-M01106_35-01-M01106_2375816</t>
  </si>
  <si>
    <t>01.02.2021 19:21:13</t>
  </si>
  <si>
    <t>01.02.2021 19:37:57</t>
  </si>
  <si>
    <t>YEŞİLYURT TR-1 45-75-M00357_C_65512878_65512878</t>
  </si>
  <si>
    <t>01.02.2021 19:27:57</t>
  </si>
  <si>
    <t>01.02.2021 23:30:41</t>
  </si>
  <si>
    <t>TEKELİ DM 35-22-M00088_ESKİ AHMETBEYLİ M08_48495873</t>
  </si>
  <si>
    <t>01.02.2021 23:38:32</t>
  </si>
  <si>
    <t>02.02.2021 02:41:15</t>
  </si>
  <si>
    <t>OKLUİSA KÖK 45-81-M00046_ESKİN GRUP M03_71994463</t>
  </si>
  <si>
    <t>01.02.2021 16:18:21</t>
  </si>
  <si>
    <t>01.02.2021 17:06:36</t>
  </si>
  <si>
    <t>L-57 KERVANSARAY SİTESİ 35-14-L00057_7129345_65506736_65506736</t>
  </si>
  <si>
    <t>01.02.2021 23:26:16</t>
  </si>
  <si>
    <t>02.02.2021 01:40:21</t>
  </si>
  <si>
    <t>_7195165_56375689_56375689</t>
  </si>
  <si>
    <t>01.02.2021 14:44:25</t>
  </si>
  <si>
    <t>01.02.2021 15:52:54</t>
  </si>
  <si>
    <t>TR-297 SAYDAM SİTESİ 35-19-M00121_35-19-M00121_2358137</t>
  </si>
  <si>
    <t>01.02.2021 14:46:27</t>
  </si>
  <si>
    <t>01.02.2021 20:42:59</t>
  </si>
  <si>
    <t>ÇÖKELEK TR-1 45-78-L00649_DIREK TIPI TRAFO HUCRESI H01_2125371</t>
  </si>
  <si>
    <t>01.02.2021 21:38:02</t>
  </si>
  <si>
    <t>01.02.2021 21:41:00</t>
  </si>
  <si>
    <t>01.02.2021 13:18:12</t>
  </si>
  <si>
    <t>01.02.2021 13:36:22</t>
  </si>
  <si>
    <t>M-292 OĞLANANASI HAVUZ TR 35-22-M00643_DIREK TIPI TRAFO HUCRESI H01_2102586</t>
  </si>
  <si>
    <t>01.02.2021 08:26:33</t>
  </si>
  <si>
    <t>01.02.2021 10:07:50</t>
  </si>
  <si>
    <t>M-834 35-03-M00834_DIREK TIPI TRAFO HUCRESI H01_2064207</t>
  </si>
  <si>
    <t>01.02.2021 13:38:28</t>
  </si>
  <si>
    <t>01.02.2021 21:30:27</t>
  </si>
  <si>
    <t>MEZİTLER TR-1 45-74-M00281_DIREK TIPI TRAFO HUCRESI H01_2054187</t>
  </si>
  <si>
    <t>01.02.2021 09:20:12</t>
  </si>
  <si>
    <t>01.02.2021 17:09:06</t>
  </si>
  <si>
    <t>KÖSELER TR-1 35-15-L00471_A_56371435_56371435</t>
  </si>
  <si>
    <t>01.02.2021 21:40:47</t>
  </si>
  <si>
    <t>02.02.2021 01:31:28</t>
  </si>
  <si>
    <t>BALABANLI FİKRET TEKELİ SULAMA GRB TR-6 35-15-M00335_B_56373052_56373052</t>
  </si>
  <si>
    <t>01.02.2021 20:02:45</t>
  </si>
  <si>
    <t>02.02.2021 00:36:04</t>
  </si>
  <si>
    <t>YENİ LİMAN TR-2 35-21-L00051_A_56407043_56407043</t>
  </si>
  <si>
    <t>01.02.2021 17:55:25</t>
  </si>
  <si>
    <t>02.02.2021 00:59:06</t>
  </si>
  <si>
    <t>KIZILAVLU TR-2 45-78-M00833_49235406_56394713_56394713</t>
  </si>
  <si>
    <t>01.02.2021 19:37:47</t>
  </si>
  <si>
    <t>02.02.2021 00:16:25</t>
  </si>
  <si>
    <t>ERGENLİ TR-1 35-20-L00250_35-20-L00250_2370981</t>
  </si>
  <si>
    <t>01.02.2021 08:58:52</t>
  </si>
  <si>
    <t>01.02.2021 16:49:58</t>
  </si>
  <si>
    <t>L-105 DÜZCE AĞA ÇEŞMESİ 35-14-L00105_DIREK TIPI TRAFO HUCRESI H01_2101937</t>
  </si>
  <si>
    <t>01.02.2021 18:10:18</t>
  </si>
  <si>
    <t>01.02.2021 20:49:18</t>
  </si>
  <si>
    <t>DM-2/10 35-26-M00828__56359919_56359919</t>
  </si>
  <si>
    <t>01.02.2021 15:45:01</t>
  </si>
  <si>
    <t>01.02.2021 17:02:15</t>
  </si>
  <si>
    <t>TR-2/22 45-72-L00022_C_56393921_56393921</t>
  </si>
  <si>
    <t>01.02.2021 11:56:33</t>
  </si>
  <si>
    <t>01.02.2021 12:27:58</t>
  </si>
  <si>
    <t>K-2370 35-01-K02370_910765878_910765878</t>
  </si>
  <si>
    <t>01.02.2021 21:44:39</t>
  </si>
  <si>
    <t>02.02.2021 02:45:38</t>
  </si>
  <si>
    <t>GERMİYAN İM 35-18-A00004_GERMİYAN EVLERİ L05_2313575</t>
  </si>
  <si>
    <t>01.02.2021 14:40:37</t>
  </si>
  <si>
    <t>01.02.2021 17:37:28</t>
  </si>
  <si>
    <t>TR-69 35-19-L00069_956677053_956677053</t>
  </si>
  <si>
    <t>01.02.2021 08:03:18</t>
  </si>
  <si>
    <t>01.02.2021 17:18:47</t>
  </si>
  <si>
    <t>YAĞCILI TR-2 45-82-M00367_HatBaşıAyırıcı_53136142 M02_53136142</t>
  </si>
  <si>
    <t>01.02.2021 22:01:47</t>
  </si>
  <si>
    <t>02.02.2021 07:44:46</t>
  </si>
  <si>
    <t>BADEMLİ KOCABAĞLAR MEV. TR-36 35-15-L01059_B_56360695_56360695</t>
  </si>
  <si>
    <t>01.02.2021 23:22:20</t>
  </si>
  <si>
    <t>02.02.2021 06:08:50</t>
  </si>
  <si>
    <t>YAĞCILAR TR-2 35-19-M00227_35-19-M00227_2351578</t>
  </si>
  <si>
    <t>01.02.2021 14:27:20</t>
  </si>
  <si>
    <t>02.02.2021 00:26:07</t>
  </si>
  <si>
    <t>BOĞAZİÇİ İM 35-01-A00001_TR-4 K22_2047902</t>
  </si>
  <si>
    <t>01.02.2021 01:01:40</t>
  </si>
  <si>
    <t>01.02.2021 01:06:00</t>
  </si>
  <si>
    <t>KESTANEDERESİ TR-1 45-73-M00229_45-73-M00229_2369392</t>
  </si>
  <si>
    <t>01.02.2021 22:25:00</t>
  </si>
  <si>
    <t>01.02.2021 22:46:30</t>
  </si>
  <si>
    <t>M-2546 35-02-M02546_912454226_912454226</t>
  </si>
  <si>
    <t>01.02.2021 17:20:55</t>
  </si>
  <si>
    <t>01.02.2021 19:53:15</t>
  </si>
  <si>
    <t>SAĞANCI İM 35-16-A00003_SAĞANCI L03_2316402</t>
  </si>
  <si>
    <t>01.02.2021 23:18:34</t>
  </si>
  <si>
    <t>01.02.2021 23:59:57</t>
  </si>
  <si>
    <t>K-3133 35-07-K03133_A_56381648_56381648</t>
  </si>
  <si>
    <t>01.02.2021 15:45:06</t>
  </si>
  <si>
    <t>01.02.2021 17:47:56</t>
  </si>
  <si>
    <t>L-179 35-18-L00179__72373251_72373251</t>
  </si>
  <si>
    <t>01.02.2021 09:19:53</t>
  </si>
  <si>
    <t>01.02.2021 11:32:28</t>
  </si>
  <si>
    <t>İĞDELİ TR-1 35-31-L00300_47811000_56352549_56352549</t>
  </si>
  <si>
    <t>01.02.2021 14:26:59</t>
  </si>
  <si>
    <t>01.02.2021 18:35:28</t>
  </si>
  <si>
    <t>BAŞIBÜYÜK KÖK 45-77-L00158_TATLIÇEŞME ÇIKIŞI L04_61353339</t>
  </si>
  <si>
    <t>01.02.2021 18:57:00</t>
  </si>
  <si>
    <t>01.02.2021 19:40:00</t>
  </si>
  <si>
    <t>01.02.2021 20:37:40</t>
  </si>
  <si>
    <t>01.02.2021 22:22:25</t>
  </si>
  <si>
    <t>01.02.2021 14:08:15</t>
  </si>
  <si>
    <t>01.02.2021 16:30:00</t>
  </si>
  <si>
    <t>01.02.2021 22:39:09</t>
  </si>
  <si>
    <t>01.02.2021 22:43:57</t>
  </si>
  <si>
    <t>GÜMÜŞÇAY KÖK 45-73-M00477_SULAMA ÇIKIŞI M05_2309301</t>
  </si>
  <si>
    <t>01.02.2021 15:32:52</t>
  </si>
  <si>
    <t>01.02.2021 19:10:00</t>
  </si>
  <si>
    <t>ASARLIK DM-2/1 35-28-M00186_B_60982331_60982331</t>
  </si>
  <si>
    <t>01.02.2021 08:48:49</t>
  </si>
  <si>
    <t>01.02.2021 11:49:48</t>
  </si>
  <si>
    <t>HİLMİ DİRLİK SULAMA GRUBU 35-29-M00212_DIREK TIPI TRAFO HUCRESI H01_2099260</t>
  </si>
  <si>
    <t>01.02.2021 18:28:10</t>
  </si>
  <si>
    <t>02.02.2021 03:11:22</t>
  </si>
  <si>
    <t>01.02.2021 11:45:32</t>
  </si>
  <si>
    <t>01.02.2021 11:46:22</t>
  </si>
  <si>
    <t>K-3454 35-08-K03454_912136710_912136710</t>
  </si>
  <si>
    <t>01.02.2021 22:53:24</t>
  </si>
  <si>
    <t>02.02.2021 01:35:49</t>
  </si>
  <si>
    <t>DM-21/20(TARIK ALMIŞ) 45-71-M00477_C_56397187_56397187</t>
  </si>
  <si>
    <t>01.02.2021 07:18:44</t>
  </si>
  <si>
    <t>01.02.2021 11:30:40</t>
  </si>
  <si>
    <t>DM-12/05 45-71-M00587_DM-21/08 M01_72089653</t>
  </si>
  <si>
    <t>01.02.2021 20:07:33</t>
  </si>
  <si>
    <t>02.02.2021 02:23:46</t>
  </si>
  <si>
    <t>K-3762 35-08-K03762_E_65514039_65514039</t>
  </si>
  <si>
    <t>01.02.2021 13:31:27</t>
  </si>
  <si>
    <t>01.02.2021 22:05:00</t>
  </si>
  <si>
    <t>TR-67 35-19-L00067_6875555_56378094_56378094</t>
  </si>
  <si>
    <t>01.02.2021 17:36:22</t>
  </si>
  <si>
    <t>01.02.2021 17:41:57</t>
  </si>
  <si>
    <t>01.02.2021 19:12:44</t>
  </si>
  <si>
    <t>DM 1-2/5 35-29-L00062_35-29-L00062_72211166</t>
  </si>
  <si>
    <t>01.02.2021 06:06:59</t>
  </si>
  <si>
    <t>01.02.2021 07:43:24</t>
  </si>
  <si>
    <t>OĞLANANASI TR-9 35-22-M00262_35-22-M00262_2362142</t>
  </si>
  <si>
    <t>01.02.2021 16:58:12</t>
  </si>
  <si>
    <t>01.02.2021 18:02:15</t>
  </si>
  <si>
    <t>TOPALAK TR-1 35-29-L00218_950346471_950346471</t>
  </si>
  <si>
    <t>01.02.2021 17:03:20</t>
  </si>
  <si>
    <t>01.02.2021 22:14:36</t>
  </si>
  <si>
    <t>M-3439(YATIRIM REZERVE) 35-03-M03439_910666350_910666350</t>
  </si>
  <si>
    <t>01.02.2021 08:13:12</t>
  </si>
  <si>
    <t>01.02.2021 10:20:27</t>
  </si>
  <si>
    <t>MEHMET KARABIYIK TR-2 35-27-M01102_35-27-M01102_72383703</t>
  </si>
  <si>
    <t>01.02.2021 19:46:37</t>
  </si>
  <si>
    <t>01.02.2021 21:47:11</t>
  </si>
  <si>
    <t>K-978 35-07-K00978_35-07-K00978_2350911</t>
  </si>
  <si>
    <t>01.02.2021 10:30:04</t>
  </si>
  <si>
    <t>01.02.2021 14:48:49</t>
  </si>
  <si>
    <t>DM-14/16-A 45-71-M00552_A_56402745_56402745</t>
  </si>
  <si>
    <t>01.02.2021 18:03:18</t>
  </si>
  <si>
    <t>02.02.2021 02:46:16</t>
  </si>
  <si>
    <t>M-1220 35-01-M01220_913496050_913496050</t>
  </si>
  <si>
    <t>01.02.2021 18:04:42</t>
  </si>
  <si>
    <t>04.02.2021 14:59:18</t>
  </si>
  <si>
    <t>TR-13 35-19-L00013_A_56370112_56370112</t>
  </si>
  <si>
    <t>01.02.2021 19:52:36</t>
  </si>
  <si>
    <t>01.02.2021 21:15:17</t>
  </si>
  <si>
    <t>K-421 35-01-K00421_911030850_911030850</t>
  </si>
  <si>
    <t>01.02.2021 22:44:58</t>
  </si>
  <si>
    <t>02.02.2021 01:48:18</t>
  </si>
  <si>
    <t>KURUCUOVA TR-8 35-15-L00249_950407224_950407224</t>
  </si>
  <si>
    <t>01.02.2021 16:12:13</t>
  </si>
  <si>
    <t>01.02.2021 19:26:00</t>
  </si>
  <si>
    <t>01.02.2021 10:32:08</t>
  </si>
  <si>
    <t>01.02.2021 19:22:12</t>
  </si>
  <si>
    <t>BALABANLI TR-2 35-15-L00968_A_56398380_56398380</t>
  </si>
  <si>
    <t>01.02.2021 18:40:22</t>
  </si>
  <si>
    <t>02.02.2021 01:41:59</t>
  </si>
  <si>
    <t>_C_56363030_56363030</t>
  </si>
  <si>
    <t>01.02.2021 05:30:39</t>
  </si>
  <si>
    <t>01.02.2021 06:16:22</t>
  </si>
  <si>
    <t>SERİNYAYLA TR-1 45-73-L00004_B_56405347_56405347</t>
  </si>
  <si>
    <t>01.02.2021 21:57:04</t>
  </si>
  <si>
    <t>02.02.2021 02:31:08</t>
  </si>
  <si>
    <t>KUŞÇULAR TR-9 35-19-M00221_8729228_56354899_56354899</t>
  </si>
  <si>
    <t>01.02.2021 10:58:46</t>
  </si>
  <si>
    <t>01.02.2021 21:55:41</t>
  </si>
  <si>
    <t>KIRATLI TR-1 35-30-L00141_D_56405425_56405425</t>
  </si>
  <si>
    <t>BADEMLER TR-4 35-14-L00332_A_56378058_56378058</t>
  </si>
  <si>
    <t>01.02.2021 11:48:37</t>
  </si>
  <si>
    <t>01.02.2021 15:51:38</t>
  </si>
  <si>
    <t>KARAKUYU KÖK 35-26-M00437_KÖYLER KORUCUK M06_66057229</t>
  </si>
  <si>
    <t>01.02.2021 13:10:21</t>
  </si>
  <si>
    <t>01.02.2021 15:07:00</t>
  </si>
  <si>
    <t>01.02.2021 22:08:44</t>
  </si>
  <si>
    <t>02.02.2021 06:13:52</t>
  </si>
  <si>
    <t>SIRIMLI TR-1 35-31-L00201_35-31-L00201_2365089</t>
  </si>
  <si>
    <t>01.02.2021 22:56:17</t>
  </si>
  <si>
    <t>02.02.2021 00:58:14</t>
  </si>
  <si>
    <t>TR-41 KÖK 45-78-L00041_KURŞUNLU BANYOLARI L07_65890245</t>
  </si>
  <si>
    <t>01.02.2021 22:32:32</t>
  </si>
  <si>
    <t>02.02.2021 02:17:36</t>
  </si>
  <si>
    <t>01.02.2021 21:34:25</t>
  </si>
  <si>
    <t>01.02.2021 21:42:28</t>
  </si>
  <si>
    <t>M-1309 35-02-M01309_M-338 RASATANE M04_2324279</t>
  </si>
  <si>
    <t>01.02.2021 14:34:00</t>
  </si>
  <si>
    <t>01.02.2021 16:19:10</t>
  </si>
  <si>
    <t>K-3187 35-01-K03187_913007295_913007295</t>
  </si>
  <si>
    <t>01.02.2021 16:38:00</t>
  </si>
  <si>
    <t>01.02.2021 18:56:20</t>
  </si>
  <si>
    <t>KARGINIŞIKLAR TR-1 45-74-M00125_945576758_945576758</t>
  </si>
  <si>
    <t>01.02.2021 21:34:55</t>
  </si>
  <si>
    <t>02.02.2021 01:44:53</t>
  </si>
  <si>
    <t>TR-70 35-30-L00070_B_60984782_60984782</t>
  </si>
  <si>
    <t>01.02.2021 12:32:36</t>
  </si>
  <si>
    <t>01.02.2021 14:11:12</t>
  </si>
  <si>
    <t>K-1001 35-03-K01001_D_56363966_56363966</t>
  </si>
  <si>
    <t>01.02.2021 15:34:18</t>
  </si>
  <si>
    <t>01.02.2021 17:14:01</t>
  </si>
  <si>
    <t>ALAÇATI TM 35-18-A00005_ÇEŞME-2 M10_2311011</t>
  </si>
  <si>
    <t>01.02.2021 22:40:11</t>
  </si>
  <si>
    <t>01.02.2021 22:43:52</t>
  </si>
  <si>
    <t>TR-1/80 45-72-M00080_A_56392121_56392121</t>
  </si>
  <si>
    <t>01.02.2021 15:12:34</t>
  </si>
  <si>
    <t>01.02.2021 16:15:59</t>
  </si>
  <si>
    <t>01.02.2021 22:37:33</t>
  </si>
  <si>
    <t>02.02.2021 03:22:33</t>
  </si>
  <si>
    <t>TR-113 ZEYTİNALANI 35-19-L00113_956663689_956663689</t>
  </si>
  <si>
    <t>01.02.2021 19:30:00</t>
  </si>
  <si>
    <t>01.02.2021 20:18:19</t>
  </si>
  <si>
    <t>L-62 İSTUR 35-14-L00062_956652516_956652516</t>
  </si>
  <si>
    <t>01.02.2021 15:52:41</t>
  </si>
  <si>
    <t>01.02.2021 18:35:09</t>
  </si>
  <si>
    <t>TR-97 45-78-L00097_B B01_65778364</t>
  </si>
  <si>
    <t>01.02.2021 10:30:13</t>
  </si>
  <si>
    <t>01.02.2021 12:00:48</t>
  </si>
  <si>
    <t>01.02.2021 14:25:53</t>
  </si>
  <si>
    <t>01.02.2021 14:41:00</t>
  </si>
  <si>
    <t>PAYAMLI M-27 (SAKIZAĞACI KÖK) 35-25-M00188_DAĞITIM TRAFO PAYAMLI M-27 (SAKIZAĞACI KÖK) M04_72070654</t>
  </si>
  <si>
    <t>01.02.2021 01:24:25</t>
  </si>
  <si>
    <t>01.02.2021 02:00:31</t>
  </si>
  <si>
    <t>M-13 HIDIRLIK 35-14-M00013_956639808_956639808</t>
  </si>
  <si>
    <t>01.02.2021 17:44:52</t>
  </si>
  <si>
    <t>01.02.2021 18:46:42</t>
  </si>
  <si>
    <t>01.02.2021 10:38:39</t>
  </si>
  <si>
    <t>01.02.2021 15:21:21</t>
  </si>
  <si>
    <t>01.02.2021 20:09:15</t>
  </si>
  <si>
    <t>01.02.2021 20:43:00</t>
  </si>
  <si>
    <t>CEVİZALAN TR-1 35-15-L01021_C_56361739_56361739</t>
  </si>
  <si>
    <t>01.02.2021 21:09:32</t>
  </si>
  <si>
    <t>02.02.2021 11:46:01</t>
  </si>
  <si>
    <t>01.02.2021 12:48:54</t>
  </si>
  <si>
    <t>01.02.2021 13:30:24</t>
  </si>
  <si>
    <t>ALİBEYLİ DM 45-80-M00064_ALİBEYLİ TARIMSAL SULAMA M02_72190826</t>
  </si>
  <si>
    <t>01.02.2021 11:45:29</t>
  </si>
  <si>
    <t>01.02.2021 13:05:03</t>
  </si>
  <si>
    <t>01.02.2021 17:38:11</t>
  </si>
  <si>
    <t>01.02.2021 18:53:14</t>
  </si>
  <si>
    <t>K-1675 35-02-K01675_D_56380332_56380332</t>
  </si>
  <si>
    <t>01.02.2021 13:20:27</t>
  </si>
  <si>
    <t>01.02.2021 18:08:52</t>
  </si>
  <si>
    <t>M-361 35-09-M00361_97608645_97608645</t>
  </si>
  <si>
    <t>01.02.2021 08:28:47</t>
  </si>
  <si>
    <t>01.02.2021 10:16:20</t>
  </si>
  <si>
    <t>DM-11/9 45-71-M00290__56393613_56393613</t>
  </si>
  <si>
    <t>01.02.2021 17:56:17</t>
  </si>
  <si>
    <t>02.02.2021 09:20:23</t>
  </si>
  <si>
    <t>KIZILAVLU KÖK 45-78-M00837_DELİBAŞLI GRUBU M02_66247833</t>
  </si>
  <si>
    <t>01.02.2021 22:11:03</t>
  </si>
  <si>
    <t>01.02.2021 23:08:00</t>
  </si>
  <si>
    <t>MENEMEN TR-67 35-28-L00067_A_56357286_56357286</t>
  </si>
  <si>
    <t>01.02.2021 17:53:51</t>
  </si>
  <si>
    <t>01.02.2021 18:55:35</t>
  </si>
  <si>
    <t>AKÇAPINAR TR-1 45-83-L00438_45-83-L00438_2371746</t>
  </si>
  <si>
    <t>01.02.2021 21:40:35</t>
  </si>
  <si>
    <t>01.02.2021 22:13:14</t>
  </si>
  <si>
    <t>KIZILÇUKUR TR-2 45-79-M00472_945570135_945570135</t>
  </si>
  <si>
    <t>01.02.2021 08:41:26</t>
  </si>
  <si>
    <t>01.02.2021 10:58:26</t>
  </si>
  <si>
    <t>01.02.2021 10:50:00</t>
  </si>
  <si>
    <t>01.02.2021 14:44:48</t>
  </si>
  <si>
    <t>01.02.2021 20:08:48</t>
  </si>
  <si>
    <t>01.02.2021 20:49:32</t>
  </si>
  <si>
    <t>ÇANAKÇI TR-1 45-74-M00168_B_56354345_56354345</t>
  </si>
  <si>
    <t>01.02.2021 21:03:22</t>
  </si>
  <si>
    <t>01.02.2021 22:21:18</t>
  </si>
  <si>
    <t>YÜKSEL UZUN VE ARK ÖZEL TR 35-27-M00182Ö_DIREK TIPI TRAFO HUCRESI H01_2052120</t>
  </si>
  <si>
    <t>01.02.2021 15:42:00</t>
  </si>
  <si>
    <t>01.02.2021 18:57:48</t>
  </si>
  <si>
    <t>HELVACI TR-8 35-17-M00368_DIREK TIPI TRAFO HUCRESI H01_2046961</t>
  </si>
  <si>
    <t>01.02.2021 11:14:56</t>
  </si>
  <si>
    <t>01.02.2021 12:47:20</t>
  </si>
  <si>
    <t>TR-1/51 45-72-M00051_DAĞITIM TRAFOSU TR-1/51 H4_2088187</t>
  </si>
  <si>
    <t>01.02.2021 10:33:16</t>
  </si>
  <si>
    <t>01.02.2021 10:47:39</t>
  </si>
  <si>
    <t>BAŞIBÜYÜK KÖK 45-77-L00158_HatBaşıAyırıcı_66750871 L04_66750871</t>
  </si>
  <si>
    <t>01.02.2021 18:59:56</t>
  </si>
  <si>
    <t>01.02.2021 21:32:15</t>
  </si>
  <si>
    <t>ÖRENCİK TR-3 45-73-M00553_A_56401347_56401347</t>
  </si>
  <si>
    <t>01.02.2021 12:58:34</t>
  </si>
  <si>
    <t>01.02.2021 15:01:33</t>
  </si>
  <si>
    <t>K-4624 35-03-K04624_A_56367114_56367114</t>
  </si>
  <si>
    <t>01.02.2021 17:28:20</t>
  </si>
  <si>
    <t>01.02.2021 18:12:17</t>
  </si>
  <si>
    <t>KEMALİYE TR-10 45-73-M00156_TR-1 DEN GİRİŞ RİNG M02_72331665</t>
  </si>
  <si>
    <t>01.02.2021 22:21:33</t>
  </si>
  <si>
    <t>01.02.2021 23:51:24</t>
  </si>
  <si>
    <t>DENİŞ 1-2 MOD5A 45-82-M00377_DENİŞ-2 GİRİŞ M09_2115175</t>
  </si>
  <si>
    <t>01.02.2021 14:33:00</t>
  </si>
  <si>
    <t>01.02.2021 15:30:09</t>
  </si>
  <si>
    <t>K-3209 35-03-K03209_A_56366046_56366046</t>
  </si>
  <si>
    <t>01.02.2021 15:34:07</t>
  </si>
  <si>
    <t>01.02.2021 18:33:36</t>
  </si>
  <si>
    <t>TAŞLIYATAK CEBECİLER TR-4 35-31-L00367_47791966_56352036_56352036</t>
  </si>
  <si>
    <t>01.02.2021 14:58:42</t>
  </si>
  <si>
    <t>01.02.2021 20:09:48</t>
  </si>
  <si>
    <t>YENİ FOÇA TR-19 35-23-M00019_B_56365459_56365459</t>
  </si>
  <si>
    <t>01.02.2021 05:50:19</t>
  </si>
  <si>
    <t>01.02.2021 10:07:57</t>
  </si>
  <si>
    <t>K-4095 35-09-K04095_947620283_947620283</t>
  </si>
  <si>
    <t>01.02.2021 22:50:35</t>
  </si>
  <si>
    <t>01.02.2021 23:54:28</t>
  </si>
  <si>
    <t>DM-21/05 (DERE KENARI) 45-71-M00460_953210254_953210254</t>
  </si>
  <si>
    <t>01.02.2021 14:53:23</t>
  </si>
  <si>
    <t>01.02.2021 17:46:39</t>
  </si>
  <si>
    <t>DEMİRCİLİ DM 35-15-L00895_35-15-L00895_2375646</t>
  </si>
  <si>
    <t>01.02.2021 09:52:31</t>
  </si>
  <si>
    <t>01.02.2021 14:28:44</t>
  </si>
  <si>
    <t>SAKARLI KÖK 45-76-M00046_HatBaşıAyırıcı_53134972 M03_53134972</t>
  </si>
  <si>
    <t>01.02.2021 17:44:49</t>
  </si>
  <si>
    <t>01.02.2021 19:27:17</t>
  </si>
  <si>
    <t>TUMBULLAR TR-2 35-31-L00369_47788459_56352277_56352277</t>
  </si>
  <si>
    <t>01.02.2021 09:31:20</t>
  </si>
  <si>
    <t>01.02.2021 11:42:16</t>
  </si>
  <si>
    <t>01.02.2021 22:37:35</t>
  </si>
  <si>
    <t>02.02.2021 00:56:24</t>
  </si>
  <si>
    <t>SARUHANLI TR-16 45-80-M00016_956558452_956558452</t>
  </si>
  <si>
    <t>01.02.2021 12:34:14</t>
  </si>
  <si>
    <t>01.02.2021 15:18:36</t>
  </si>
  <si>
    <t>ÇİFTLİK İM 35-18-A00003_GOLF-1 L12_2054622</t>
  </si>
  <si>
    <t>01.02.2021 09:07:14</t>
  </si>
  <si>
    <t>01.02.2021 09:37:08</t>
  </si>
  <si>
    <t>HELVACI DM-2 35-17-M00359_ŞEHİT KEMAL M05_66476614</t>
  </si>
  <si>
    <t>01.02.2021 11:52:19</t>
  </si>
  <si>
    <t>01.02.2021 11:55:31</t>
  </si>
  <si>
    <t>01.02.2021 23:24:52</t>
  </si>
  <si>
    <t>02.02.2021 00:56:00</t>
  </si>
  <si>
    <t>L-319 BAHÇELİEVLER-2 35-18-L00319_6111954_56357810_56357810</t>
  </si>
  <si>
    <t>01.02.2021 19:16:15</t>
  </si>
  <si>
    <t>01.02.2021 20:03:42</t>
  </si>
  <si>
    <t>HORZUM TR-7 35-15-L01071_DIREK TIPI TRAFO HUCRESI H01_2055225</t>
  </si>
  <si>
    <t>01.02.2021 21:17:22</t>
  </si>
  <si>
    <t>02.02.2021 00:01:39</t>
  </si>
  <si>
    <t>CABARLAR TR-1 45-75-M00115_A_56397894_56397894</t>
  </si>
  <si>
    <t>01.02.2021 15:27:00</t>
  </si>
  <si>
    <t>01.02.2021 15:51:24</t>
  </si>
  <si>
    <t>KIRANLI 35-16-M00128_953353008_953353008</t>
  </si>
  <si>
    <t>01.02.2021 19:14:31</t>
  </si>
  <si>
    <t>01.02.2021 20:49:29</t>
  </si>
  <si>
    <t>TR-55 35-30-L00055_B_60984958_60984958</t>
  </si>
  <si>
    <t>01.02.2021 12:53:07</t>
  </si>
  <si>
    <t>01.02.2021 13:53:19</t>
  </si>
  <si>
    <t>GÜZELHİSAR TR-2 35-17-M00168_950304397_950304397</t>
  </si>
  <si>
    <t>01.02.2021 20:22:51</t>
  </si>
  <si>
    <t>02.02.2021 09:48:12</t>
  </si>
  <si>
    <t>MERSİNDERE TR-3 45-78-L00475_45-78-L00475_2352831</t>
  </si>
  <si>
    <t>02.02.2021 20:55:00</t>
  </si>
  <si>
    <t>02.02.2021 21:22:32</t>
  </si>
  <si>
    <t>KEMALPAŞA TM 35-27-A00002_KEMALPAŞA-1 M06_2306690</t>
  </si>
  <si>
    <t>02.02.2021 11:22:14</t>
  </si>
  <si>
    <t>02.02.2021 11:24:18</t>
  </si>
  <si>
    <t>02.02.2021 06:10:11</t>
  </si>
  <si>
    <t>02.02.2021 21:32:26</t>
  </si>
  <si>
    <t>K-2752 35-03-K02752_910423381_910423381</t>
  </si>
  <si>
    <t>02.02.2021 14:45:49</t>
  </si>
  <si>
    <t>02.02.2021 16:57:34</t>
  </si>
  <si>
    <t>M-86 ORHANLI TEMESALTI 35-14-M00086_5650986_56354496_56354496</t>
  </si>
  <si>
    <t>02.02.2021 15:54:00</t>
  </si>
  <si>
    <t>03.02.2021 02:57:21</t>
  </si>
  <si>
    <t>TR-113 ZEYTİNALANI 35-19-L00113_956668217_956668217</t>
  </si>
  <si>
    <t>02.02.2021 21:27:12</t>
  </si>
  <si>
    <t>02.02.2021 23:18:31</t>
  </si>
  <si>
    <t>BALABANLI MUSTAFA ÖZDEMIR GRB-4 35-15-L00974_C_56367901_56367901</t>
  </si>
  <si>
    <t>02.02.2021 03:48:09</t>
  </si>
  <si>
    <t>02.02.2021 10:42:04</t>
  </si>
  <si>
    <t>MENDERES DM-2/TR-1 35-22-M00300_DM-2/TR-9 M22_2095195</t>
  </si>
  <si>
    <t>02.02.2021 05:10:13</t>
  </si>
  <si>
    <t>02.02.2021 05:38:00</t>
  </si>
  <si>
    <t>PINARLI TR-16 35-20-M00101__72731376_72731376</t>
  </si>
  <si>
    <t>02.02.2021 15:22:00</t>
  </si>
  <si>
    <t>02.02.2021 16:02:04</t>
  </si>
  <si>
    <t>02.02.2021 09:16:10</t>
  </si>
  <si>
    <t>02.02.2021 15:11:36</t>
  </si>
  <si>
    <t>K-921 35-01-K00921_911029716_911029716</t>
  </si>
  <si>
    <t>02.02.2021 17:51:17</t>
  </si>
  <si>
    <t>02.02.2021 21:39:36</t>
  </si>
  <si>
    <t>URUZLAR TR-1 45-82-M00165_DIREK TIPI TRAFO HUCRESI H01_2090770</t>
  </si>
  <si>
    <t>02.02.2021 08:51:00</t>
  </si>
  <si>
    <t>02.02.2021 10:19:36</t>
  </si>
  <si>
    <t>TR-112 45-78-L00112__56389661_56389661</t>
  </si>
  <si>
    <t>02.02.2021 08:47:00</t>
  </si>
  <si>
    <t>02.02.2021 18:33:55</t>
  </si>
  <si>
    <t>BOYABAĞ TR-1 35-21-L00113_C_56376968_56376968</t>
  </si>
  <si>
    <t>02.02.2021 07:56:07</t>
  </si>
  <si>
    <t>02.02.2021 09:18:49</t>
  </si>
  <si>
    <t>EMİRLİ TR-6 35-15-L00642__72372733_72372733</t>
  </si>
  <si>
    <t>02.02.2021 04:59:14</t>
  </si>
  <si>
    <t>02.02.2021 08:59:10</t>
  </si>
  <si>
    <t>K-921 35-01-K00921_35-01-K00921_2346539</t>
  </si>
  <si>
    <t>02.02.2021 21:05:47</t>
  </si>
  <si>
    <t>02.02.2021 23:02:22</t>
  </si>
  <si>
    <t>02.02.2021 08:16:42</t>
  </si>
  <si>
    <t>02.02.2021 10:36:59</t>
  </si>
  <si>
    <t>02.02.2021 09:33:07</t>
  </si>
  <si>
    <t>02.02.2021 19:59:45</t>
  </si>
  <si>
    <t>K-3203 35-04-K03203_F F3B_5828567</t>
  </si>
  <si>
    <t>02.02.2021 18:20:39</t>
  </si>
  <si>
    <t>02.02.2021 19:17:46</t>
  </si>
  <si>
    <t>TR-64 35-17-M00064_10631765_56389415_56389415</t>
  </si>
  <si>
    <t>02.02.2021 07:11:51</t>
  </si>
  <si>
    <t>02.02.2021 12:28:27</t>
  </si>
  <si>
    <t>02.02.2021 15:44:54</t>
  </si>
  <si>
    <t>02.02.2021 18:04:20</t>
  </si>
  <si>
    <t>L-55 ÖZMET 35-14-L00055_10904363_56377216_56377216</t>
  </si>
  <si>
    <t>02.02.2021 12:33:56</t>
  </si>
  <si>
    <t>02.02.2021 14:49:00</t>
  </si>
  <si>
    <t>K-217 35-01-K00217_35-01-K00217_2347911</t>
  </si>
  <si>
    <t>02.02.2021 23:00:34</t>
  </si>
  <si>
    <t>03.02.2021 02:38:02</t>
  </si>
  <si>
    <t>M-163 35-18-M00163_DIREK TIPI TRAFO HUCRESI H01_2096479</t>
  </si>
  <si>
    <t>02.02.2021 09:12:10</t>
  </si>
  <si>
    <t>02.02.2021 16:20:15</t>
  </si>
  <si>
    <t>K-525 35-04-K00525_TRAFO K01_2315251</t>
  </si>
  <si>
    <t>02.02.2021 14:12:16</t>
  </si>
  <si>
    <t>03.02.2021 00:32:40</t>
  </si>
  <si>
    <t>UMURLU TR-2 35-31-L00355_47788192_56352954_56352954</t>
  </si>
  <si>
    <t>02.02.2021 00:23:26</t>
  </si>
  <si>
    <t>02.02.2021 06:05:21</t>
  </si>
  <si>
    <t>MUSTAKLAR TR-1 35-24-M00101_B_56375414_56375414</t>
  </si>
  <si>
    <t>02.02.2021 13:02:06</t>
  </si>
  <si>
    <t>02.02.2021 14:22:42</t>
  </si>
  <si>
    <t>ÇINARLIKUYU KÖK 45-71-M00188_ÇINARLIKUYU TR-1 M02_72248739</t>
  </si>
  <si>
    <t>02.02.2021 15:02:13</t>
  </si>
  <si>
    <t>02.02.2021 15:02:54</t>
  </si>
  <si>
    <t>M-3103(YATIRIM REZERVE) 35-03-M03103_910195695_910195695</t>
  </si>
  <si>
    <t>02.02.2021 16:32:43</t>
  </si>
  <si>
    <t>02.02.2021 20:32:04</t>
  </si>
  <si>
    <t>SALİHLİ TM 45-78-A00004_ÇAPAKLI M14_2310857</t>
  </si>
  <si>
    <t>02.02.2021 10:13:40</t>
  </si>
  <si>
    <t>02.02.2021 13:56:36</t>
  </si>
  <si>
    <t>YILMAZ İM 45-78-A00003_49330005_56384343_56384343</t>
  </si>
  <si>
    <t>02.02.2021 02:23:44</t>
  </si>
  <si>
    <t>02.02.2021 03:38:10</t>
  </si>
  <si>
    <t>KAYAKÖY TR-3 35-15-L00523_48613176_56370018_56370018</t>
  </si>
  <si>
    <t>02.02.2021 08:05:29</t>
  </si>
  <si>
    <t>02.02.2021 14:40:21</t>
  </si>
  <si>
    <t>02.02.2021 14:48:23</t>
  </si>
  <si>
    <t>02.02.2021 14:49:03</t>
  </si>
  <si>
    <t>M-1230 35-01-M01230_B_56355955_56355955</t>
  </si>
  <si>
    <t>02.02.2021 06:35:51</t>
  </si>
  <si>
    <t>02.02.2021 08:48:47</t>
  </si>
  <si>
    <t>BÜYÜKKENT SİTESİ TR 35-21-L00028_953361824_953361824</t>
  </si>
  <si>
    <t>02.02.2021 12:19:27</t>
  </si>
  <si>
    <t>03.02.2021 03:50:18</t>
  </si>
  <si>
    <t>BADEMLİ TR-5 35-15-L01044_BADEMLİ TR-1 DM L01_66857064</t>
  </si>
  <si>
    <t>02.02.2021 12:22:19</t>
  </si>
  <si>
    <t>02.02.2021 14:04:50</t>
  </si>
  <si>
    <t>SAKARLI KÖK 45-76-M00046_HatBaşıAyırıcı_53136509 M04_53136509</t>
  </si>
  <si>
    <t>02.02.2021 10:29:01</t>
  </si>
  <si>
    <t>02.02.2021 22:00:12</t>
  </si>
  <si>
    <t>DENİZKÖY TR-1 35-30-M00594_A_56353088_56353088</t>
  </si>
  <si>
    <t>02.02.2021 01:47:20</t>
  </si>
  <si>
    <t>02.02.2021 03:20:26</t>
  </si>
  <si>
    <t>K-217 35-01-K00217_911102086_911102086</t>
  </si>
  <si>
    <t>02.02.2021 14:09:49</t>
  </si>
  <si>
    <t>03.02.2021 02:29:39</t>
  </si>
  <si>
    <t>02.02.2021 01:27:55</t>
  </si>
  <si>
    <t>02.02.2021 02:13:29</t>
  </si>
  <si>
    <t>HÜSEYİN ÖZKAN TARIMSAL SULAMA TR 45-78-M00352_DIREK TIPI TRAFO HUCRESI H01_2073890</t>
  </si>
  <si>
    <t>02.02.2021 11:13:24</t>
  </si>
  <si>
    <t>02.02.2021 13:47:59</t>
  </si>
  <si>
    <t>YEŞİLKÖY TR-2 35-27-M00856_DIREK TIPI TRAFO HUCRESI H01_2106266</t>
  </si>
  <si>
    <t>02.02.2021 13:32:13</t>
  </si>
  <si>
    <t>02.02.2021 16:09:39</t>
  </si>
  <si>
    <t>_49237828_60984688_60984688</t>
  </si>
  <si>
    <t>02.02.2021 07:20:11</t>
  </si>
  <si>
    <t>02.02.2021 08:43:41</t>
  </si>
  <si>
    <t>MENDERES DM-2/TR-1 35-22-M00300_PERLİT M18_2095706</t>
  </si>
  <si>
    <t>02.02.2021 08:19:53</t>
  </si>
  <si>
    <t>02.02.2021 08:35:53</t>
  </si>
  <si>
    <t>HİKMET GIDA KÖK 45-72-M00122_HatBaşıAyırıcı_53136024 M04_53136024</t>
  </si>
  <si>
    <t>02.02.2021 03:03:26</t>
  </si>
  <si>
    <t>02.02.2021 05:27:25</t>
  </si>
  <si>
    <t>BEYDAĞ İM 35-32-A00001_MUTAFLAR L14_2049959</t>
  </si>
  <si>
    <t>02.02.2021 00:21:53</t>
  </si>
  <si>
    <t>02.02.2021 00:39:36</t>
  </si>
  <si>
    <t>K-782 35-01-K00782_910930685_910930685</t>
  </si>
  <si>
    <t>02.02.2021 11:05:53</t>
  </si>
  <si>
    <t>02.02.2021 12:58:43</t>
  </si>
  <si>
    <t>TR-1/70 45-72-M00070_TR-1/77 M02_66616615</t>
  </si>
  <si>
    <t>02.02.2021 03:51:39</t>
  </si>
  <si>
    <t>02.02.2021 05:05:52</t>
  </si>
  <si>
    <t>ALSANCAK TM 35-01-A00005_BOZKURT K15_2308515</t>
  </si>
  <si>
    <t>02.02.2021 09:47:23</t>
  </si>
  <si>
    <t>02.02.2021 11:28:00</t>
  </si>
  <si>
    <t>TAŞLIYATAK TR-3 35-31-L00363_35-31-L00363_2365633</t>
  </si>
  <si>
    <t>02.02.2021 07:25:55</t>
  </si>
  <si>
    <t>02.02.2021 12:01:40</t>
  </si>
  <si>
    <t>UMURLU TR-7 35-31-L00361_47784639_56352352_56352352</t>
  </si>
  <si>
    <t>02.02.2021 08:53:06</t>
  </si>
  <si>
    <t>02.02.2021 13:11:13</t>
  </si>
  <si>
    <t>ÜÇYOL KÖK 45-82-M00128_URUZLAR GES M06_2329339</t>
  </si>
  <si>
    <t>02.02.2021 00:46:24</t>
  </si>
  <si>
    <t>02.02.2021 02:27:08</t>
  </si>
  <si>
    <t>ŞARLO DAMLARI TR-1 45-74-M00159_A_56354289_56354289</t>
  </si>
  <si>
    <t>02.02.2021 13:46:01</t>
  </si>
  <si>
    <t>02.02.2021 14:40:38</t>
  </si>
  <si>
    <t>YAMANDERE TR-1 35-29-L00311_D_56399880_56399880</t>
  </si>
  <si>
    <t>02.02.2021 15:23:36</t>
  </si>
  <si>
    <t>02.02.2021 19:04:16</t>
  </si>
  <si>
    <t>KEÇİLİKÖY DM-17/4 45-71-M02259_C C2_73735714</t>
  </si>
  <si>
    <t>02.02.2021 19:57:29</t>
  </si>
  <si>
    <t>02.02.2021 21:42:58</t>
  </si>
  <si>
    <t>HASALAN TR-2 45-78-L00384_49323680_56405848_56405848</t>
  </si>
  <si>
    <t>02.02.2021 05:06:16</t>
  </si>
  <si>
    <t>02.02.2021 05:56:10</t>
  </si>
  <si>
    <t>KARAALİ HAYVANCILIK GIDA SAN.VE TİC.A.Ş.ÖZEL TR 45-71-M02123Ö_ H_54753275</t>
  </si>
  <si>
    <t>02.02.2021 10:25:51</t>
  </si>
  <si>
    <t>02.02.2021 15:43:21</t>
  </si>
  <si>
    <t>TR-126 35-26-M00126_95000140842_95000140842</t>
  </si>
  <si>
    <t>02.02.2021 19:59:07</t>
  </si>
  <si>
    <t>02.02.2021 23:16:45</t>
  </si>
  <si>
    <t>SOMA DM-1 45-82-M00050_M-4 M16_60207306</t>
  </si>
  <si>
    <t>02.02.2021 17:16:42</t>
  </si>
  <si>
    <t>02.02.2021 17:31:24</t>
  </si>
  <si>
    <t>İM-1/DM-1/A 35-14-M00313_956643525_956643525</t>
  </si>
  <si>
    <t>02.02.2021 19:41:00</t>
  </si>
  <si>
    <t>03.02.2021 01:27:03</t>
  </si>
  <si>
    <t>YUKARIKEMER TR-1 45-78-M00621_49211573_56403341_56403341</t>
  </si>
  <si>
    <t>02.02.2021 10:44:29</t>
  </si>
  <si>
    <t>02.02.2021 12:14:10</t>
  </si>
  <si>
    <t>YEŞİLTEPE YONUÇ TR-3 35-32-L00050_B_56391041_56391041</t>
  </si>
  <si>
    <t>02.02.2021 09:41:19</t>
  </si>
  <si>
    <t>02.02.2021 13:44:25</t>
  </si>
  <si>
    <t>K-587 35-04-K00587_K-525 K02_2053140</t>
  </si>
  <si>
    <t>02.02.2021 13:37:54</t>
  </si>
  <si>
    <t>02.02.2021 14:25:20</t>
  </si>
  <si>
    <t>TR-98 45-78-L00098_95000085596_95000085596</t>
  </si>
  <si>
    <t>02.02.2021 09:11:18</t>
  </si>
  <si>
    <t>02.02.2021 14:17:55</t>
  </si>
  <si>
    <t>BADEMLİ ÜÇCEVİZLER TR-23 35-15-L01036_C_56368995_56368995</t>
  </si>
  <si>
    <t>02.02.2021 17:59:08</t>
  </si>
  <si>
    <t>02.02.2021 22:54:31</t>
  </si>
  <si>
    <t>DEMİRCİLİ TR-2 35-19-M00212_11156589_60982634_60982634</t>
  </si>
  <si>
    <t>02.02.2021 18:02:40</t>
  </si>
  <si>
    <t>03.02.2021 02:37:23</t>
  </si>
  <si>
    <t>SOMA TR-22 45-82-M00022_945540821_945540821</t>
  </si>
  <si>
    <t>02.02.2021 12:01:00</t>
  </si>
  <si>
    <t>02.02.2021 13:45:29</t>
  </si>
  <si>
    <t>AKSELENDİ İM 45-72-A00004_TR-A GİRİŞ L18_2326920</t>
  </si>
  <si>
    <t>02.02.2021 10:08:43</t>
  </si>
  <si>
    <t>02.02.2021 10:22:00</t>
  </si>
  <si>
    <t>M-3411(YATIRIM REZERVE) 35-03-M03411_ÖZEL dt1_5793687</t>
  </si>
  <si>
    <t>02.02.2021 21:23:10</t>
  </si>
  <si>
    <t>03.02.2021 01:14:47</t>
  </si>
  <si>
    <t>POLYAK TR-1 35-30-L00132_A_56404129_56404129</t>
  </si>
  <si>
    <t>02.02.2021 03:16:36</t>
  </si>
  <si>
    <t>02.02.2021 04:32:40</t>
  </si>
  <si>
    <t>MORSAN TM 45-71-A00002_MURADİYE M13_2061929</t>
  </si>
  <si>
    <t>02.02.2021 02:49:23</t>
  </si>
  <si>
    <t>02.02.2021 04:08:14</t>
  </si>
  <si>
    <t>OTOKENT İM 35-08-A00004_SÜMER K08_2052220</t>
  </si>
  <si>
    <t>02.02.2021 08:06:55</t>
  </si>
  <si>
    <t>02.02.2021 08:11:25</t>
  </si>
  <si>
    <t>K-2797 35-08-K02797_K-1693 K02_42038688</t>
  </si>
  <si>
    <t>02.02.2021 12:26:22</t>
  </si>
  <si>
    <t>02.02.2021 12:41:11</t>
  </si>
  <si>
    <t>M-1122 35-02-M01122_953009976_953009976</t>
  </si>
  <si>
    <t>02.02.2021 19:01:00</t>
  </si>
  <si>
    <t>02.02.2021 19:52:54</t>
  </si>
  <si>
    <t>ZEYTİNLİOVA TR-18 45-72-L00411_TR-21 L01_2109483</t>
  </si>
  <si>
    <t>02.02.2021 16:14:11</t>
  </si>
  <si>
    <t>02.02.2021 18:31:36</t>
  </si>
  <si>
    <t>TR-123 35-16-L00123_HatBaşıAyırıcı_53132995 L02_53132995</t>
  </si>
  <si>
    <t>02.02.2021 07:43:52</t>
  </si>
  <si>
    <t>02.02.2021 09:28:47</t>
  </si>
  <si>
    <t>K-429 35-01-K00429_F_56375803_56375803</t>
  </si>
  <si>
    <t>02.02.2021 22:47:05</t>
  </si>
  <si>
    <t>03.02.2021 06:42:43</t>
  </si>
  <si>
    <t>K-845 35-01-K00845_911553873_911553873</t>
  </si>
  <si>
    <t>02.02.2021 15:56:21</t>
  </si>
  <si>
    <t>02.02.2021 17:19:39</t>
  </si>
  <si>
    <t>KIRKAĞAÇ DM 45-76-M00043_GELENBE M03_72247570</t>
  </si>
  <si>
    <t>02.02.2021 02:24:13</t>
  </si>
  <si>
    <t>02.02.2021 02:37:00</t>
  </si>
  <si>
    <t>KARABURUN İM 35-21-A00001_HatBaşıAyırıcı_53138222 L05_53138222</t>
  </si>
  <si>
    <t>02.02.2021 18:57:14</t>
  </si>
  <si>
    <t>03.02.2021 04:46:25</t>
  </si>
  <si>
    <t>KINIK TR 15 35-24-L00015_955219935_955219935</t>
  </si>
  <si>
    <t>02.02.2021 09:47:45</t>
  </si>
  <si>
    <t>02.02.2021 11:17:34</t>
  </si>
  <si>
    <t>KIZILCAAVLU TR-5 35-29-L00576_B_56380192_56380192</t>
  </si>
  <si>
    <t>02.02.2021 10:17:59</t>
  </si>
  <si>
    <t>02.02.2021 12:41:38</t>
  </si>
  <si>
    <t>GÖLCÜK YILDIZKEN TR 35-30-M00121_955328070_955328070</t>
  </si>
  <si>
    <t>02.02.2021 13:11:20</t>
  </si>
  <si>
    <t>02.02.2021 14:46:25</t>
  </si>
  <si>
    <t>DELİKTAŞ TR-3 35-30-M00632_B_56364053_56364053</t>
  </si>
  <si>
    <t>02.02.2021 06:37:25</t>
  </si>
  <si>
    <t>02.02.2021 14:08:37</t>
  </si>
  <si>
    <t>K-3683 35-01-K03683_910058604_910058604</t>
  </si>
  <si>
    <t>02.02.2021 13:09:11</t>
  </si>
  <si>
    <t>03.02.2021 06:57:34</t>
  </si>
  <si>
    <t>HORZUM ALAYAKA DEDEKAVAK TR-2 45-73-M00292_C_56389767_56389767</t>
  </si>
  <si>
    <t>02.02.2021 12:01:14</t>
  </si>
  <si>
    <t>02.02.2021 15:13:22</t>
  </si>
  <si>
    <t>TR-92 35-15-L00092_A a1_48898369</t>
  </si>
  <si>
    <t>02.02.2021 16:26:15</t>
  </si>
  <si>
    <t>02.02.2021 17:14:18</t>
  </si>
  <si>
    <t>M-2558 35-01-M02558_911272888_911272888</t>
  </si>
  <si>
    <t>02.02.2021 13:23:06</t>
  </si>
  <si>
    <t>02.02.2021 14:48:18</t>
  </si>
  <si>
    <t>TEKKEDERE DM 35-16-M00137_ZEYTİNDAĞ SULAMA M13_2118600</t>
  </si>
  <si>
    <t>02.02.2021 15:11:07</t>
  </si>
  <si>
    <t>02.02.2021 21:17:37</t>
  </si>
  <si>
    <t>SIRIMLI AVCILAR TR 35-31-L00202_35-31-L00202_2365090</t>
  </si>
  <si>
    <t>02.02.2021 07:47:08</t>
  </si>
  <si>
    <t>02.02.2021 11:20:12</t>
  </si>
  <si>
    <t>K-4539 35-07-K04539_912520196_912520196</t>
  </si>
  <si>
    <t>02.02.2021 13:02:00</t>
  </si>
  <si>
    <t>02.02.2021 13:16:08</t>
  </si>
  <si>
    <t>FOÇA TR-32 35-23-L00032_95000011151_95000011151</t>
  </si>
  <si>
    <t>02.02.2021 09:14:32</t>
  </si>
  <si>
    <t>02.02.2021 12:43:12</t>
  </si>
  <si>
    <t>02.02.2021 17:49:47</t>
  </si>
  <si>
    <t>02.02.2021 20:46:42</t>
  </si>
  <si>
    <t>K-4473 35-01-K04473_97793091_97793091</t>
  </si>
  <si>
    <t>02.02.2021 06:41:31</t>
  </si>
  <si>
    <t>02.02.2021 08:38:48</t>
  </si>
  <si>
    <t>K-510 35-01-K00510_910961175_910961175</t>
  </si>
  <si>
    <t>02.02.2021 13:45:05</t>
  </si>
  <si>
    <t>02.02.2021 17:05:05</t>
  </si>
  <si>
    <t>SALUR KÖK 45-75-M00062_HatBaşıAyırıcı_53135657 M03_53135657</t>
  </si>
  <si>
    <t>02.02.2021 17:00:00</t>
  </si>
  <si>
    <t>02.02.2021 17:41:08</t>
  </si>
  <si>
    <t>ÇEPNİBEKTAŞ TR-1 45-83-L00300_955159757_955159757</t>
  </si>
  <si>
    <t>02.02.2021 08:38:29</t>
  </si>
  <si>
    <t>02.02.2021 12:02:57</t>
  </si>
  <si>
    <t>POYRACIK TR-2 35-24-L00025_A_56375749_56375749</t>
  </si>
  <si>
    <t>02.02.2021 07:29:44</t>
  </si>
  <si>
    <t>02.02.2021 10:59:23</t>
  </si>
  <si>
    <t>ÇANDARLI TR-6 35-30-M00006_D_56367264_56367264</t>
  </si>
  <si>
    <t>02.02.2021 07:32:04</t>
  </si>
  <si>
    <t>02.02.2021 12:41:45</t>
  </si>
  <si>
    <t>02.02.2021 16:16:00</t>
  </si>
  <si>
    <t>02.02.2021 18:01:06</t>
  </si>
  <si>
    <t>KOCAOBA KÖK-7 35-30-L00200_ÇATI L03_72060124</t>
  </si>
  <si>
    <t>02.02.2021 07:35:26</t>
  </si>
  <si>
    <t>02.02.2021 09:36:47</t>
  </si>
  <si>
    <t>M-1961 35-02-M01961_M-1482-M10 M10_2037417</t>
  </si>
  <si>
    <t>02.02.2021 08:58:21</t>
  </si>
  <si>
    <t>02.02.2021 11:20:42</t>
  </si>
  <si>
    <t>L-245 35-18-L00245_B_56377237_56377237</t>
  </si>
  <si>
    <t>02.02.2021 17:59:50</t>
  </si>
  <si>
    <t>02.02.2021 22:13:19</t>
  </si>
  <si>
    <t>GÖLCÜK TR-27 35-15-L00327_35-15-L00327_2365794</t>
  </si>
  <si>
    <t>02.02.2021 00:05:08</t>
  </si>
  <si>
    <t>02.02.2021 03:50:58</t>
  </si>
  <si>
    <t>ALLAHDİYEN TR-2 45-78-L00281_C_56391266_56391266</t>
  </si>
  <si>
    <t>02.02.2021 19:06:10</t>
  </si>
  <si>
    <t>02.02.2021 20:00:54</t>
  </si>
  <si>
    <t>L-278 35-18-L00278_L-279 L04_72088673</t>
  </si>
  <si>
    <t>02.02.2021 21:44:00</t>
  </si>
  <si>
    <t>02.02.2021 21:49:00</t>
  </si>
  <si>
    <t>M-1251 35-01-M01251_A A1_5853497</t>
  </si>
  <si>
    <t>02.02.2021 06:59:57</t>
  </si>
  <si>
    <t>02.02.2021 22:01:00</t>
  </si>
  <si>
    <t>OĞULDURUK HASYURT TR-1 45-75-M00180_B_56392339_56392339</t>
  </si>
  <si>
    <t>02.02.2021 10:03:12</t>
  </si>
  <si>
    <t>02.02.2021 11:16:44</t>
  </si>
  <si>
    <t>K-1725 35-07-K01725_D_56353042_56353042</t>
  </si>
  <si>
    <t>02.02.2021 15:51:21</t>
  </si>
  <si>
    <t>02.02.2021 18:42:27</t>
  </si>
  <si>
    <t>HELVACI DM-2 35-17-M00359_HELVACI M04_66476613</t>
  </si>
  <si>
    <t>02.02.2021 09:16:53</t>
  </si>
  <si>
    <t>02.02.2021 09:34:41</t>
  </si>
  <si>
    <t>02.02.2021 08:02:24</t>
  </si>
  <si>
    <t>02.02.2021 11:44:19</t>
  </si>
  <si>
    <t>L-310 35-18-L00310_95000465194_95000465194</t>
  </si>
  <si>
    <t>02.02.2021 15:51:30</t>
  </si>
  <si>
    <t>02.02.2021 23:34:51</t>
  </si>
  <si>
    <t>ASARLIK TR-4 35-28-M00179_953369563_953369563</t>
  </si>
  <si>
    <t>02.02.2021 14:00:55</t>
  </si>
  <si>
    <t>02.02.2021 22:23:39</t>
  </si>
  <si>
    <t>AKGEDİK TR-1 45-71-M01047_B_56395253_56395253</t>
  </si>
  <si>
    <t>02.02.2021 10:33:07</t>
  </si>
  <si>
    <t>02.02.2021 13:46:27</t>
  </si>
  <si>
    <t>L-6 35-18-L00006_950433338_950433338</t>
  </si>
  <si>
    <t>02.02.2021 02:20:00</t>
  </si>
  <si>
    <t>02.02.2021 02:34:39</t>
  </si>
  <si>
    <t>02.02.2021 05:26:01</t>
  </si>
  <si>
    <t>02.02.2021 11:20:24</t>
  </si>
  <si>
    <t>PAYAMLI M-5 35-25-M00161_956637081_956637081</t>
  </si>
  <si>
    <t>02.02.2021 23:08:56</t>
  </si>
  <si>
    <t>02.02.2021 23:59:36</t>
  </si>
  <si>
    <t>02.02.2021 04:04:31</t>
  </si>
  <si>
    <t>02.02.2021 10:35:52</t>
  </si>
  <si>
    <t>K-781 35-01-K00781_TRAFO K03_2046352</t>
  </si>
  <si>
    <t>02.02.2021 10:46:13</t>
  </si>
  <si>
    <t>02.02.2021 11:56:03</t>
  </si>
  <si>
    <t>02.02.2021 15:07:37</t>
  </si>
  <si>
    <t>02.02.2021 15:10:19</t>
  </si>
  <si>
    <t>DM-05/02 45-71-M00048_953242571_953242571</t>
  </si>
  <si>
    <t>02.02.2021 12:13:06</t>
  </si>
  <si>
    <t>02.02.2021 19:42:43</t>
  </si>
  <si>
    <t>AKHİSAR TM 45-72-A00006_KAPAKLI-1 M16_2313111</t>
  </si>
  <si>
    <t>02.02.2021 03:14:23</t>
  </si>
  <si>
    <t>02.02.2021 06:19:43</t>
  </si>
  <si>
    <t>K-3280 35-08-K03280__72410752_72410752</t>
  </si>
  <si>
    <t>02.02.2021 11:12:03</t>
  </si>
  <si>
    <t>02.02.2021 14:05:09</t>
  </si>
  <si>
    <t>SARIGÖL TR-39 45-79-M00039_945569015_945569015</t>
  </si>
  <si>
    <t>02.02.2021 11:00:52</t>
  </si>
  <si>
    <t>02.02.2021 12:11:32</t>
  </si>
  <si>
    <t>AŞAĞIKIRIKLAR DM 35-16-M00448_TEKKEDERE-2 M12_2115984</t>
  </si>
  <si>
    <t>02.02.2021 20:26:32</t>
  </si>
  <si>
    <t>02.02.2021 20:29:28</t>
  </si>
  <si>
    <t>M-3439(YATIRIM REZERVE) 35-03-M03439_910374264_910374264</t>
  </si>
  <si>
    <t>02.02.2021 00:28:00</t>
  </si>
  <si>
    <t>02.02.2021 00:58:31</t>
  </si>
  <si>
    <t>TR-74 35-19-L00074_TR-63 L01_2115357</t>
  </si>
  <si>
    <t>02.02.2021 17:17:00</t>
  </si>
  <si>
    <t>02.02.2021 20:39:30</t>
  </si>
  <si>
    <t>ÇAMÖNÜ TR-1 35-22-M00165_C_56368702_56368702</t>
  </si>
  <si>
    <t>02.02.2021 23:11:23</t>
  </si>
  <si>
    <t>03.02.2021 01:42:21</t>
  </si>
  <si>
    <t>L-55 ÖZMET 35-14-L00055_956640076_956640076</t>
  </si>
  <si>
    <t>02.02.2021 19:16:36</t>
  </si>
  <si>
    <t>03.02.2021 11:21:18</t>
  </si>
  <si>
    <t>ULUCAK TM 35-28-A00002_EGEKENT-2 M15_2313762</t>
  </si>
  <si>
    <t>02.02.2021 01:31:12</t>
  </si>
  <si>
    <t>02.02.2021 02:07:08</t>
  </si>
  <si>
    <t>BÖLCEK-2 TR 35-16-M00023_DIREK TIPI TRAFO HUCRESI H01_2039847</t>
  </si>
  <si>
    <t>02.02.2021 10:18:24</t>
  </si>
  <si>
    <t>02.02.2021 10:38:50</t>
  </si>
  <si>
    <t>M-909 GEÇİT 35-02-M00909_M-429 M01_66956054</t>
  </si>
  <si>
    <t>02.02.2021 23:26:23</t>
  </si>
  <si>
    <t>03.02.2021 01:01:30</t>
  </si>
  <si>
    <t>M-1857 YAKAKÖY TR-1 35-02-M01857_956439154_956439154</t>
  </si>
  <si>
    <t>02.02.2021 16:32:06</t>
  </si>
  <si>
    <t>02.02.2021 17:28:09</t>
  </si>
  <si>
    <t>YAHŞELLİ DM-5 35-28-M00882_KÖK-20 M09_66819936</t>
  </si>
  <si>
    <t>02.02.2021 09:43:11</t>
  </si>
  <si>
    <t>02.02.2021 10:34:05</t>
  </si>
  <si>
    <t>KUŞÇULAR TR-2 35-19-M00519_95000093014_95000093014</t>
  </si>
  <si>
    <t>02.02.2021 11:56:15</t>
  </si>
  <si>
    <t>02.02.2021 23:18:42</t>
  </si>
  <si>
    <t>KARABURUN TR-2 35-21-L00014_953368077_953368077</t>
  </si>
  <si>
    <t>02.02.2021 01:52:57</t>
  </si>
  <si>
    <t>02.02.2021 02:47:27</t>
  </si>
  <si>
    <t>PEŞREFLİ  TR-1 35-29-L00450_35-29-L00450_2349527</t>
  </si>
  <si>
    <t>02.02.2021 18:28:23</t>
  </si>
  <si>
    <t>02.02.2021 19:08:19</t>
  </si>
  <si>
    <t>K-3203 35-04-K03203_99188598_99188598</t>
  </si>
  <si>
    <t>02.02.2021 21:28:34</t>
  </si>
  <si>
    <t>03.02.2021 03:13:57</t>
  </si>
  <si>
    <t>ORHANLI TR-1 35-14-M00284_12124453_56358178_56358178</t>
  </si>
  <si>
    <t>02.02.2021 15:58:00</t>
  </si>
  <si>
    <t>03.02.2021 02:43:06</t>
  </si>
  <si>
    <t>ÇİFTLİKDERE TR-3 45-73-M00548_B_56386742_56386742</t>
  </si>
  <si>
    <t>02.02.2021 10:04:43</t>
  </si>
  <si>
    <t>02.02.2021 11:12:00</t>
  </si>
  <si>
    <t>KÜNER TR-16 35-22-M00294_B_56373278_56373278</t>
  </si>
  <si>
    <t>02.02.2021 11:42:00</t>
  </si>
  <si>
    <t>02.02.2021 19:16:00</t>
  </si>
  <si>
    <t>TR-30 (M-730) 35-30-M00730_955324011_955324011</t>
  </si>
  <si>
    <t>02.02.2021 10:48:38</t>
  </si>
  <si>
    <t>02.02.2021 11:52:21</t>
  </si>
  <si>
    <t>02.02.2021 14:22:08</t>
  </si>
  <si>
    <t>02.02.2021 15:03:00</t>
  </si>
  <si>
    <t>K-4554 35-07-K04554_98272722_98272722</t>
  </si>
  <si>
    <t>02.02.2021 18:25:07</t>
  </si>
  <si>
    <t>02.02.2021 19:57:51</t>
  </si>
  <si>
    <t>SARIGÖL TR-66 TARIMSAL SULAMA 45-79-M00066_DIREK TIPI TRAFO HUCRESI H01_2076511</t>
  </si>
  <si>
    <t>02.02.2021 09:15:09</t>
  </si>
  <si>
    <t>02.02.2021 17:08:56</t>
  </si>
  <si>
    <t>TURGUTALP KÖK 45-71-M00260_TURGUTALP M02_72233755</t>
  </si>
  <si>
    <t>02.02.2021 01:01:15</t>
  </si>
  <si>
    <t>02.02.2021 16:51:56</t>
  </si>
  <si>
    <t>02.02.2021 07:32:18</t>
  </si>
  <si>
    <t>02.02.2021 09:28:23</t>
  </si>
  <si>
    <t>02.02.2021 12:35:02</t>
  </si>
  <si>
    <t>02.02.2021 12:35:18</t>
  </si>
  <si>
    <t>K-150 35-02-K00150_910614673_910614673</t>
  </si>
  <si>
    <t>02.02.2021 17:22:12</t>
  </si>
  <si>
    <t>02.02.2021 19:17:49</t>
  </si>
  <si>
    <t>M-987 35-03-M00987_35-03-M00987_41914488</t>
  </si>
  <si>
    <t>02.02.2021 17:02:45</t>
  </si>
  <si>
    <t>02.02.2021 22:00:48</t>
  </si>
  <si>
    <t>YUKARI ÇOBANİSA TR-1 45-71-M00626_43137618_56393424_56393424</t>
  </si>
  <si>
    <t>02.02.2021 13:22:09</t>
  </si>
  <si>
    <t>03.02.2021 01:43:46</t>
  </si>
  <si>
    <t>HORZUM EMBEL 100.YIL MAH. TR 45-73-M00276_45-73-M00276_2374834</t>
  </si>
  <si>
    <t>02.02.2021 15:36:57</t>
  </si>
  <si>
    <t>02.02.2021 21:01:46</t>
  </si>
  <si>
    <t>TUMBULLAR TR-2 35-31-L00369_47788464_56352278_56352278</t>
  </si>
  <si>
    <t>02.02.2021 15:35:55</t>
  </si>
  <si>
    <t>02.02.2021 18:29:42</t>
  </si>
  <si>
    <t>CAMBAZLI KÖK 45-84-M00005_KARGIN M04_50241504</t>
  </si>
  <si>
    <t>02.02.2021 10:49:00</t>
  </si>
  <si>
    <t>02.02.2021 11:42:53</t>
  </si>
  <si>
    <t>MÜTEVELLİ KÖK 45-80-M00100_MÜTEVELLİ ŞEHİR-2(MÜTEVELLİ TR-5/TR-6/TR-7) M04_72196255</t>
  </si>
  <si>
    <t>02.02.2021 05:28:30</t>
  </si>
  <si>
    <t>02.02.2021 06:05:03</t>
  </si>
  <si>
    <t>KABAKUM KÖK-9 35-30-L00126_SALİHLER- BAHÇELİ L07_72067144</t>
  </si>
  <si>
    <t>02.02.2021 05:41:13</t>
  </si>
  <si>
    <t>02.02.2021 05:45:00</t>
  </si>
  <si>
    <t>02.02.2021 15:10:14</t>
  </si>
  <si>
    <t>02.02.2021 15:16:18</t>
  </si>
  <si>
    <t>TR-129 35-19-L00129_956662833_956662833</t>
  </si>
  <si>
    <t>02.02.2021 19:37:31</t>
  </si>
  <si>
    <t>02.02.2021 23:59:49</t>
  </si>
  <si>
    <t>BALABANLI TR-3 35-15-L00969_B_56367940_56367940</t>
  </si>
  <si>
    <t>02.02.2021 03:38:25</t>
  </si>
  <si>
    <t>02.02.2021 12:00:46</t>
  </si>
  <si>
    <t>TR-64 35-17-M00064_950301873_950301873</t>
  </si>
  <si>
    <t>02.02.2021 21:04:17</t>
  </si>
  <si>
    <t>02.02.2021 22:09:59</t>
  </si>
  <si>
    <t>L-107 GÖDENCE 35-14-L00107_5665552_56357625_56357625</t>
  </si>
  <si>
    <t>02.02.2021 14:45:19</t>
  </si>
  <si>
    <t>02.02.2021 16:31:41</t>
  </si>
  <si>
    <t>HATAY TM 35-01-A00009_HATAY-12 K19_2313684</t>
  </si>
  <si>
    <t>02.02.2021 13:15:29</t>
  </si>
  <si>
    <t>02.02.2021 13:46:33</t>
  </si>
  <si>
    <t>ÇAYLI TR-12 35-15-L00197_A_56368287_56368287</t>
  </si>
  <si>
    <t>02.02.2021 20:20:00</t>
  </si>
  <si>
    <t>02.02.2021 20:37:15</t>
  </si>
  <si>
    <t>SELİMİYE TR-1 45-79-M00315_D_56396907_56396907</t>
  </si>
  <si>
    <t>02.02.2021 13:22:49</t>
  </si>
  <si>
    <t>02.02.2021 16:02:01</t>
  </si>
  <si>
    <t>TR-156 35-15-L00156_A_56372118_56372118</t>
  </si>
  <si>
    <t>02.02.2021 16:53:27</t>
  </si>
  <si>
    <t>02.02.2021 23:49:11</t>
  </si>
  <si>
    <t>BALABAN TR-1 35-16-M00034_953321361_953321361</t>
  </si>
  <si>
    <t>02.02.2021 14:16:19</t>
  </si>
  <si>
    <t>02.02.2021 15:31:54</t>
  </si>
  <si>
    <t>DİNDARLI TR-4 YILDIRIMLAR 45-79-M00420_C_56401918_56401918</t>
  </si>
  <si>
    <t>02.02.2021 07:34:00</t>
  </si>
  <si>
    <t>02.02.2021 08:53:29</t>
  </si>
  <si>
    <t>ARMUTLU DM 35-27-M00879_TANBOĞA ÇIKIŞI M07_2329962</t>
  </si>
  <si>
    <t>02.02.2021 17:22:30</t>
  </si>
  <si>
    <t>02.02.2021 18:47:21</t>
  </si>
  <si>
    <t>02.02.2021 00:35:02</t>
  </si>
  <si>
    <t>02.02.2021 00:50:00</t>
  </si>
  <si>
    <t>OTOYOL DM 45-80-M02917_DİREK NO-37 M02_60784024</t>
  </si>
  <si>
    <t>02.02.2021 16:52:24</t>
  </si>
  <si>
    <t>02.02.2021 17:11:00</t>
  </si>
  <si>
    <t>M-2605 YELKİ DM 35-10-M02605_KAHRAMANDERE-1 M04_2035518</t>
  </si>
  <si>
    <t>02.02.2021 15:27:33</t>
  </si>
  <si>
    <t>02.02.2021 15:55:00</t>
  </si>
  <si>
    <t>ÇAMLIK DM 35-17-M00173_ZEYTİNDAĞ-1 M08_66328132</t>
  </si>
  <si>
    <t>02.02.2021 01:39:17</t>
  </si>
  <si>
    <t>02.02.2021 01:42:36</t>
  </si>
  <si>
    <t>DURASIL HÜSEYİNCİKLER TR-1 45-72-L00258_45-72-L00258_2350187</t>
  </si>
  <si>
    <t>02.02.2021 11:59:52</t>
  </si>
  <si>
    <t>02.02.2021 14:21:06</t>
  </si>
  <si>
    <t>DM-1/4 35-18-L00579_DM-1/1 L02_72046705</t>
  </si>
  <si>
    <t>02.02.2021 14:38:00</t>
  </si>
  <si>
    <t>02.02.2021 16:24:50</t>
  </si>
  <si>
    <t>BADEMLER DM 35-19-M00443_GÜZELBAHÇE-1 (GÖNEN) ÇIKIŞ M16_72219083</t>
  </si>
  <si>
    <t>02.02.2021 01:57:27</t>
  </si>
  <si>
    <t>02.02.2021 05:02:06</t>
  </si>
  <si>
    <t>M-1538 35-01-M01538_911221117_911221117</t>
  </si>
  <si>
    <t>02.02.2021 19:06:18</t>
  </si>
  <si>
    <t>03.02.2021 04:23:30</t>
  </si>
  <si>
    <t>L-289 DEMET AKBAĞ TRAFO 35-18-L00289_D_56370891_56370891</t>
  </si>
  <si>
    <t>02.02.2021 20:08:32</t>
  </si>
  <si>
    <t>03.02.2021 05:20:42</t>
  </si>
  <si>
    <t>ÇANDARLI TR-15 (SANAYİ) 35-30-M00015_42959435_56381567_56381567</t>
  </si>
  <si>
    <t>02.02.2021 15:09:32</t>
  </si>
  <si>
    <t>02.02.2021 18:01:55</t>
  </si>
  <si>
    <t>M-279 35-02-M00279_M-236 M04_2121414</t>
  </si>
  <si>
    <t>02.02.2021 11:08:00</t>
  </si>
  <si>
    <t>02.02.2021 11:25:52</t>
  </si>
  <si>
    <t>DM-3/TR-27 MENDERES 35-22-M00071_A A1_5813763</t>
  </si>
  <si>
    <t>02.02.2021 18:37:35</t>
  </si>
  <si>
    <t>02.02.2021 21:57:27</t>
  </si>
  <si>
    <t>K-4673 35-01-K04673_911683153_911683153</t>
  </si>
  <si>
    <t>02.02.2021 14:48:48</t>
  </si>
  <si>
    <t>05.02.2021 04:44:37</t>
  </si>
  <si>
    <t>02.02.2021 17:03:31</t>
  </si>
  <si>
    <t>02.02.2021 17:57:00</t>
  </si>
  <si>
    <t>ESBAŞ İM 35-08-A00001_ESBAŞ-10 K05_2053330</t>
  </si>
  <si>
    <t>02.02.2021 08:12:42</t>
  </si>
  <si>
    <t>02.02.2021 12:28:31</t>
  </si>
  <si>
    <t>ESKİOBA KÖK 35-29-L00037_AYAKLIKIRI L07_2045393</t>
  </si>
  <si>
    <t>02.02.2021 17:13:23</t>
  </si>
  <si>
    <t>02.02.2021 17:13:43</t>
  </si>
  <si>
    <t>K-3499 35-03-K03499_35-03-K03499_41968975</t>
  </si>
  <si>
    <t>02.02.2021 18:51:59</t>
  </si>
  <si>
    <t>02.02.2021 21:12:11</t>
  </si>
  <si>
    <t>ERSAN BUYRUK VE ARK. 35-30-M00153_915022918_915022918</t>
  </si>
  <si>
    <t>02.02.2021 14:11:56</t>
  </si>
  <si>
    <t>02.02.2021 15:47:16</t>
  </si>
  <si>
    <t>ÖRENCİK TR-3 35-31-L00455_35-31-L00455_65801638</t>
  </si>
  <si>
    <t>02.02.2021 10:02:15</t>
  </si>
  <si>
    <t>02.02.2021 15:19:45</t>
  </si>
  <si>
    <t>BOSTANLI KÜME EVLERİ TR-3 45-83-M00692_A_65514235_65514235</t>
  </si>
  <si>
    <t>02.02.2021 10:39:43</t>
  </si>
  <si>
    <t>02.02.2021 14:02:00</t>
  </si>
  <si>
    <t>DERELİ TR-1 35-29-L00461_950316368_950316368</t>
  </si>
  <si>
    <t>02.02.2021 11:38:51</t>
  </si>
  <si>
    <t>02.02.2021 17:23:33</t>
  </si>
  <si>
    <t>GÜMÜLDÜR DM 35-25-M00100_SULTAN M04_2054409</t>
  </si>
  <si>
    <t>02.02.2021 18:18:37</t>
  </si>
  <si>
    <t>02.02.2021 18:27:55</t>
  </si>
  <si>
    <t>K-3673 35-03-K03673_910149807_910149807</t>
  </si>
  <si>
    <t>02.02.2021 23:35:14</t>
  </si>
  <si>
    <t>03.02.2021 00:24:52</t>
  </si>
  <si>
    <t>DEĞİRMENDERE DM 35-22-M00085_ÇAMÖNÜ - ATAKÖY M09_50066540</t>
  </si>
  <si>
    <t>02.02.2021 17:50:34</t>
  </si>
  <si>
    <t>02.02.2021 17:57:44</t>
  </si>
  <si>
    <t>K-2864 35-01-K02864_A_56373196_56373196</t>
  </si>
  <si>
    <t>02.02.2021 20:51:42</t>
  </si>
  <si>
    <t>02.02.2021 22:19:16</t>
  </si>
  <si>
    <t>M-1269 35-02-M01269_M-427 M03_2097995</t>
  </si>
  <si>
    <t>02.02.2021 13:35:33</t>
  </si>
  <si>
    <t>02.02.2021 15:28:00</t>
  </si>
  <si>
    <t>_B_56379200_56379200</t>
  </si>
  <si>
    <t>02.02.2021 07:17:08</t>
  </si>
  <si>
    <t>02.02.2021 14:58:30</t>
  </si>
  <si>
    <t>DİBEKÇİ TR-2 35-29-L00329_A_56393276_56393276</t>
  </si>
  <si>
    <t>02.02.2021 10:06:00</t>
  </si>
  <si>
    <t>02.02.2021 15:40:15</t>
  </si>
  <si>
    <t>SOMA A SANTRALİ İM/DM 45-82-A00001_KIRKAĞAÇ L15_2324961</t>
  </si>
  <si>
    <t>02.02.2021 01:24:12</t>
  </si>
  <si>
    <t>02.02.2021 02:24:12</t>
  </si>
  <si>
    <t>TR-26 35-19-L00026_956668105_956668105</t>
  </si>
  <si>
    <t>02.02.2021 01:11:02</t>
  </si>
  <si>
    <t>02.02.2021 11:40:39</t>
  </si>
  <si>
    <t>02.02.2021 22:53:44</t>
  </si>
  <si>
    <t>02.02.2021 23:51:00</t>
  </si>
  <si>
    <t>CENNET MAHALLESİ TR-3 35-16-M00136_47491855_56396782_56396782</t>
  </si>
  <si>
    <t>02.02.2021 04:39:09</t>
  </si>
  <si>
    <t>02.02.2021 11:32:01</t>
  </si>
  <si>
    <t>K-3280 35-08-K03280_B b1b_5791779</t>
  </si>
  <si>
    <t>02.02.2021 14:51:19</t>
  </si>
  <si>
    <t>02.02.2021 17:45:47</t>
  </si>
  <si>
    <t>YAYLA KÖYÜ TR-1 35-21-L00093_A_56369474_56369474</t>
  </si>
  <si>
    <t>02.02.2021 03:01:00</t>
  </si>
  <si>
    <t>02.02.2021 06:21:33</t>
  </si>
  <si>
    <t>ELİFLİ TR-1 35-20-L00107_955204476_955204476</t>
  </si>
  <si>
    <t>02.02.2021 12:22:14</t>
  </si>
  <si>
    <t>02.02.2021 13:05:54</t>
  </si>
  <si>
    <t>SARUHANLI DM 45-80-M00001_BELEN HALİTPAŞA M10_2324162</t>
  </si>
  <si>
    <t>02.02.2021 13:53:50</t>
  </si>
  <si>
    <t>02.02.2021 14:43:17</t>
  </si>
  <si>
    <t>L-286 35-18-L00286_C_65600400_65600400</t>
  </si>
  <si>
    <t>02.02.2021 08:36:31</t>
  </si>
  <si>
    <t>02.02.2021 16:39:53</t>
  </si>
  <si>
    <t>02.02.2021 16:19:16</t>
  </si>
  <si>
    <t>02.02.2021 17:05:38</t>
  </si>
  <si>
    <t>02.02.2021 09:06:46</t>
  </si>
  <si>
    <t>02.02.2021 10:02:35</t>
  </si>
  <si>
    <t>BALLICA İM 45-72-A00005_BALLICA ŞEHİR L09_2095861</t>
  </si>
  <si>
    <t>02.02.2021 14:09:03</t>
  </si>
  <si>
    <t>02.02.2021 16:36:00</t>
  </si>
  <si>
    <t>02.02.2021 09:06:09</t>
  </si>
  <si>
    <t>02.02.2021 13:28:50</t>
  </si>
  <si>
    <t>MENDERES DM-2/TR-1 35-22-M00300_PERLİT M18_2328467</t>
  </si>
  <si>
    <t>02.02.2021 19:55:05</t>
  </si>
  <si>
    <t>02.02.2021 23:26:20</t>
  </si>
  <si>
    <t>K-928 35-04-K00928_M M5B_5835763</t>
  </si>
  <si>
    <t>02.02.2021 13:03:00</t>
  </si>
  <si>
    <t>03.02.2021 10:44:05</t>
  </si>
  <si>
    <t>ÇEPNİBEKTAŞ TR-1 45-83-L00300_B_56401103_56401103</t>
  </si>
  <si>
    <t>02.02.2021 07:37:25</t>
  </si>
  <si>
    <t>02.02.2021 08:41:02</t>
  </si>
  <si>
    <t>MUTAFLAR SÜLEYMANLAR TR-4 35-32-L00068_B_56357530_56357530</t>
  </si>
  <si>
    <t>02.02.2021 10:31:59</t>
  </si>
  <si>
    <t>02.02.2021 11:50:58</t>
  </si>
  <si>
    <t>K-1904 35-10-K01904_K-4946 K02_47797591</t>
  </si>
  <si>
    <t>02.02.2021 15:57:44</t>
  </si>
  <si>
    <t>02.02.2021 17:49:45</t>
  </si>
  <si>
    <t>02.02.2021 17:02:48</t>
  </si>
  <si>
    <t>02.02.2021 17:32:15</t>
  </si>
  <si>
    <t>SU ÇIKTI TR-2 35-15-L00484_35-15-L00484_2365862</t>
  </si>
  <si>
    <t>02.02.2021 09:04:27</t>
  </si>
  <si>
    <t>02.02.2021 17:16:06</t>
  </si>
  <si>
    <t>DM-4/TR-2 35-13-L00057_946423193_946423193</t>
  </si>
  <si>
    <t>02.02.2021 07:46:04</t>
  </si>
  <si>
    <t>02.02.2021 10:42:24</t>
  </si>
  <si>
    <t>L-238 35-18-L00238_12146294_56370503_56370503</t>
  </si>
  <si>
    <t>02.02.2021 09:06:56</t>
  </si>
  <si>
    <t>02.02.2021 15:13:57</t>
  </si>
  <si>
    <t>ÖVEÇLİ TR-1 45-76-L00134_DIREK TIPI TRAFO HUCRESI H01_2092592</t>
  </si>
  <si>
    <t>02.02.2021 07:52:43</t>
  </si>
  <si>
    <t>02.02.2021 09:22:09</t>
  </si>
  <si>
    <t>SOMA TR-11/1 45-82-M00034_C_56402172_56402172</t>
  </si>
  <si>
    <t>02.02.2021 18:27:50</t>
  </si>
  <si>
    <t>02.02.2021 20:22:21</t>
  </si>
  <si>
    <t>02.02.2021 09:29:06</t>
  </si>
  <si>
    <t>02.02.2021 12:46:34</t>
  </si>
  <si>
    <t>M-955 HASAN BUĞDAYEKEN 35-02-M00955Ö_DIREK TIPI TRAFO HUCRESI H01_2038673</t>
  </si>
  <si>
    <t>02.02.2021 19:45:00</t>
  </si>
  <si>
    <t>02.02.2021 22:27:19</t>
  </si>
  <si>
    <t>02.02.2021 17:39:13</t>
  </si>
  <si>
    <t>02.02.2021 17:39:43</t>
  </si>
  <si>
    <t>K-2485 35-01-K02485_912004648_912004648</t>
  </si>
  <si>
    <t>02.02.2021 09:52:28</t>
  </si>
  <si>
    <t>02.02.2021 12:42:39</t>
  </si>
  <si>
    <t>02.02.2021 05:18:36</t>
  </si>
  <si>
    <t>02.02.2021 10:08:55</t>
  </si>
  <si>
    <t>BEYOBA TR-12 45-72-M00414_B_56391887_56391887</t>
  </si>
  <si>
    <t>02.02.2021 08:40:48</t>
  </si>
  <si>
    <t>02.02.2021 09:51:31</t>
  </si>
  <si>
    <t>KESİKKÖY DM 35-28-M00309_HatBaşıAyırıcı_53133592 M14_53133592</t>
  </si>
  <si>
    <t>02.02.2021 10:01:15</t>
  </si>
  <si>
    <t>02.02.2021 11:24:20</t>
  </si>
  <si>
    <t>02.02.2021 18:15:47</t>
  </si>
  <si>
    <t>02.02.2021 23:12:55</t>
  </si>
  <si>
    <t>VEZİROĞLU TR-1 45-71-M01034_45-71-M01034_42027125</t>
  </si>
  <si>
    <t>02.02.2021 13:58:07</t>
  </si>
  <si>
    <t>02.02.2021 16:30:28</t>
  </si>
  <si>
    <t>DM-3/TR-32 35-22-M00074_DAĞITIM TRAFO DM-3/TR-32 M03_72135977</t>
  </si>
  <si>
    <t>02.02.2021 05:43:44</t>
  </si>
  <si>
    <t>02.02.2021 06:11:05</t>
  </si>
  <si>
    <t>M-2517 35-02-M02517_99784870_99784870</t>
  </si>
  <si>
    <t>02.02.2021 17:10:36</t>
  </si>
  <si>
    <t>02.02.2021 17:43:51</t>
  </si>
  <si>
    <t>DM-1/38 45-71-M00050_953195656_953195656</t>
  </si>
  <si>
    <t>02.02.2021 23:56:48</t>
  </si>
  <si>
    <t>03.02.2021 03:48:03</t>
  </si>
  <si>
    <t>02.02.2021 08:04:20</t>
  </si>
  <si>
    <t>02.02.2021 10:28:11</t>
  </si>
  <si>
    <t>02.02.2021 03:06:33</t>
  </si>
  <si>
    <t>02.02.2021 05:39:06</t>
  </si>
  <si>
    <t>TR-1/12 45-72-M00012_B_56391582_56391582</t>
  </si>
  <si>
    <t>02.02.2021 09:12:38</t>
  </si>
  <si>
    <t>02.02.2021 09:53:45</t>
  </si>
  <si>
    <t>02.02.2021 08:51:22</t>
  </si>
  <si>
    <t>02.02.2021 12:22:34</t>
  </si>
  <si>
    <t>TR-1/76 45-72-M00076_C_56394411_56394411</t>
  </si>
  <si>
    <t>02.02.2021 17:36:53</t>
  </si>
  <si>
    <t>02.02.2021 18:15:28</t>
  </si>
  <si>
    <t>TR-150 45-78-M00150_TR-172 M03_61206553</t>
  </si>
  <si>
    <t>02.02.2021 14:56:00</t>
  </si>
  <si>
    <t>02.02.2021 18:35:25</t>
  </si>
  <si>
    <t>ZEYTİNLER TR-1 35-19-M00207_11293715_56355464_56355464</t>
  </si>
  <si>
    <t>02.02.2021 02:03:57</t>
  </si>
  <si>
    <t>02.02.2021 10:41:48</t>
  </si>
  <si>
    <t>K-4339 35-01-K04339_910849132_910849132</t>
  </si>
  <si>
    <t>02.02.2021 16:21:00</t>
  </si>
  <si>
    <t>02.02.2021 21:57:04</t>
  </si>
  <si>
    <t>TR-24 35-27-M00024_DAĞITIM TRAFO TR-24/A M08_66131006</t>
  </si>
  <si>
    <t>02.02.2021 07:01:32</t>
  </si>
  <si>
    <t>02.02.2021 08:09:09</t>
  </si>
  <si>
    <t>02.02.2021 01:16:51</t>
  </si>
  <si>
    <t>02.02.2021 08:15:38</t>
  </si>
  <si>
    <t>ÇAMLICA KÖK 45-81-M00048_HatBaşıAyırıcı_53135407 M02_53135407</t>
  </si>
  <si>
    <t>02.02.2021 15:54:32</t>
  </si>
  <si>
    <t>02.02.2021 17:34:40</t>
  </si>
  <si>
    <t>K-1904 35-10-K01904_D_56380507_56380507</t>
  </si>
  <si>
    <t>02.02.2021 13:52:45</t>
  </si>
  <si>
    <t>02.02.2021 17:31:50</t>
  </si>
  <si>
    <t>K-1732 35-01-K01732_912998462_912998462</t>
  </si>
  <si>
    <t>02.02.2021 22:00:08</t>
  </si>
  <si>
    <t>03.02.2021 10:13:25</t>
  </si>
  <si>
    <t>BÖLCEK DM 35-16-M00153_GÖÇBEYLİ-MEZARLIKALTI M02_72045025</t>
  </si>
  <si>
    <t>02.02.2021 05:38:42</t>
  </si>
  <si>
    <t>02.02.2021 08:21:42</t>
  </si>
  <si>
    <t>02.02.2021 10:45:17</t>
  </si>
  <si>
    <t>02.02.2021 12:32:51</t>
  </si>
  <si>
    <t>KAREL KÖK 35-18-L00528_ L03_72061145</t>
  </si>
  <si>
    <t>02.02.2021 11:57:00</t>
  </si>
  <si>
    <t>02.02.2021 14:45:01</t>
  </si>
  <si>
    <t>M-1335 KAYADİBİ KÖK 35-02-M01335_M-640 TRT ÇIKIŞI M03_2333770</t>
  </si>
  <si>
    <t>02.02.2021 06:38:00</t>
  </si>
  <si>
    <t>02.02.2021 09:06:18</t>
  </si>
  <si>
    <t>ARPADERE TR-4 35-24-M00257_95000051303_95000051303</t>
  </si>
  <si>
    <t>02.02.2021 12:48:09</t>
  </si>
  <si>
    <t>02.02.2021 15:08:01</t>
  </si>
  <si>
    <t>TR-52 35-19-L00052_12491765_56376295_56376295</t>
  </si>
  <si>
    <t>02.02.2021 22:45:47</t>
  </si>
  <si>
    <t>03.02.2021 01:13:33</t>
  </si>
  <si>
    <t>M-2760(YATIRIM REZERVE) 35-10-M02760_ M01_72853569</t>
  </si>
  <si>
    <t>02.02.2021 00:30:44</t>
  </si>
  <si>
    <t>02.02.2021 01:09:23</t>
  </si>
  <si>
    <t>02.02.2021 09:58:13</t>
  </si>
  <si>
    <t>02.02.2021 12:01:47</t>
  </si>
  <si>
    <t>TR-117 35-16-L00117_TR-121 L02_72036835</t>
  </si>
  <si>
    <t>02.02.2021 00:08:04</t>
  </si>
  <si>
    <t>02.02.2021 00:35:47</t>
  </si>
  <si>
    <t>02.02.2021 18:26:26</t>
  </si>
  <si>
    <t>02.02.2021 19:58:58</t>
  </si>
  <si>
    <t>MENEMEN TR-25 35-28-L00025_A_56365402_56365402</t>
  </si>
  <si>
    <t>02.02.2021 10:27:00</t>
  </si>
  <si>
    <t>02.02.2021 10:50:00</t>
  </si>
  <si>
    <t>02.02.2021 14:03:57</t>
  </si>
  <si>
    <t>02.02.2021 17:16:28</t>
  </si>
  <si>
    <t>TIRMANLAR DM 35-16-M00171_AHMETBEYLER DM M06_72041532</t>
  </si>
  <si>
    <t>02.02.2021 13:00:03</t>
  </si>
  <si>
    <t>02.02.2021 13:00:13</t>
  </si>
  <si>
    <t>M-999 35-09-M00999_912348177_912348177</t>
  </si>
  <si>
    <t>02.02.2021 20:41:54</t>
  </si>
  <si>
    <t>03.02.2021 02:37:21</t>
  </si>
  <si>
    <t>02.02.2021 13:15:50</t>
  </si>
  <si>
    <t>02.02.2021 17:43:20</t>
  </si>
  <si>
    <t>DAĞDERE TR-1 35-29-L00320_B_56400195_56400195</t>
  </si>
  <si>
    <t>02.02.2021 18:13:00</t>
  </si>
  <si>
    <t>02.02.2021 20:55:37</t>
  </si>
  <si>
    <t>DM-18 (UNCU BOZKÖY) 45-71-M00213_953222742_953222742</t>
  </si>
  <si>
    <t>02.02.2021 08:26:37</t>
  </si>
  <si>
    <t>02.02.2021 11:23:58</t>
  </si>
  <si>
    <t>YENMİŞ KÖK 35-27-M00366_GÜVENİKSAN-ÇAMBEL 2 M01_72163649</t>
  </si>
  <si>
    <t>02.02.2021 05:21:24</t>
  </si>
  <si>
    <t>02.02.2021 05:32:14</t>
  </si>
  <si>
    <t>KAPAKLI İM 45-72-A00003_SARUHANLI-1 M08_2330330</t>
  </si>
  <si>
    <t>02.02.2021 06:20:35</t>
  </si>
  <si>
    <t>02.02.2021 08:09:53</t>
  </si>
  <si>
    <t/>
  </si>
  <si>
    <t>YENİ ORHANLI M-87 35-14-M00087_6015095_56358391_56358391</t>
  </si>
  <si>
    <t>02.02.2021 14:28:03</t>
  </si>
  <si>
    <t>03.02.2021 02:53:30</t>
  </si>
  <si>
    <t>MÜBECCEL TARIMSAL SULAMA 35-16-M00689_ M01_2334109</t>
  </si>
  <si>
    <t>02.02.2021 07:50:27</t>
  </si>
  <si>
    <t>02.02.2021 11:28:06</t>
  </si>
  <si>
    <t>SOMA A SANTRALİ İM/DM 45-82-A00001_HatBaşıAyırıcı_53135901 L16_53135901</t>
  </si>
  <si>
    <t>02.02.2021 11:06:38</t>
  </si>
  <si>
    <t>02.02.2021 15:34:00</t>
  </si>
  <si>
    <t>M-1961 35-02-M01961_35-02-M01961_2372029</t>
  </si>
  <si>
    <t>02.02.2021 07:55:57</t>
  </si>
  <si>
    <t>02.02.2021 15:03:09</t>
  </si>
  <si>
    <t>YENİKÖY TR-1 35-15-L00365_35-15-L00365_2365322</t>
  </si>
  <si>
    <t>02.02.2021 17:15:19</t>
  </si>
  <si>
    <t>02.02.2021 22:11:33</t>
  </si>
  <si>
    <t>GÜLENYAKA TR-2 45-73-M00524_A_56388011_56388011</t>
  </si>
  <si>
    <t>02.02.2021 07:21:07</t>
  </si>
  <si>
    <t>02.02.2021 09:16:22</t>
  </si>
  <si>
    <t>YAKAPINAR TR-5 35-20-L00138_955196027_955196027</t>
  </si>
  <si>
    <t>02.02.2021 10:54:46</t>
  </si>
  <si>
    <t>02.02.2021 12:36:18</t>
  </si>
  <si>
    <t>L-335 35-18-L00335_L-512 L-513 L02_61233854</t>
  </si>
  <si>
    <t>02.02.2021 09:28:40</t>
  </si>
  <si>
    <t>02.02.2021 10:12:04</t>
  </si>
  <si>
    <t>ÇAMLIBEL TR-3 35-20-L00431_A_65513261_65513261</t>
  </si>
  <si>
    <t>02.02.2021 13:43:12</t>
  </si>
  <si>
    <t>02.02.2021 17:45:12</t>
  </si>
  <si>
    <t>K-235 35-01-K00235_TRAFO-1 K03_42381277</t>
  </si>
  <si>
    <t>02.02.2021 10:48:42</t>
  </si>
  <si>
    <t>02.02.2021 23:07:54</t>
  </si>
  <si>
    <t>TR-4 35-32-L00004_A_65508381_65508381</t>
  </si>
  <si>
    <t>02.02.2021 11:20:00</t>
  </si>
  <si>
    <t>02.02.2021 12:56:54</t>
  </si>
  <si>
    <t>BAHARLAR TR-2 45-79-M00162_D_56385572_56385572</t>
  </si>
  <si>
    <t>02.02.2021 08:15:14</t>
  </si>
  <si>
    <t>02.02.2021 12:02:04</t>
  </si>
  <si>
    <t>K-765 35-01-K00765_911409153_911409153</t>
  </si>
  <si>
    <t>02.02.2021 15:25:00</t>
  </si>
  <si>
    <t>03.02.2021 02:23:14</t>
  </si>
  <si>
    <t>BAĞYURDU KÖK 35-27-L00239_HALİLBEYLİ TR-1 KÖK L04_72157253</t>
  </si>
  <si>
    <t>02.02.2021 09:20:36</t>
  </si>
  <si>
    <t>02.02.2021 11:12:49</t>
  </si>
  <si>
    <t>DUATEPE DM-3/11 35-29-L00769_A A02b_61485472</t>
  </si>
  <si>
    <t>02.02.2021 05:33:48</t>
  </si>
  <si>
    <t>02.02.2021 06:28:35</t>
  </si>
  <si>
    <t>K-1027 35-01-K01027_912277502_912277502</t>
  </si>
  <si>
    <t>02.02.2021 23:31:32</t>
  </si>
  <si>
    <t>03.02.2021 10:01:22</t>
  </si>
  <si>
    <t>02.02.2021 00:54:00</t>
  </si>
  <si>
    <t>02.02.2021 01:17:00</t>
  </si>
  <si>
    <t>ÜÇPINAR DM 45-71-M00183_GÖKBEL M09_72249134</t>
  </si>
  <si>
    <t>02.02.2021 15:00:59</t>
  </si>
  <si>
    <t>02.02.2021 15:01:23</t>
  </si>
  <si>
    <t>YAĞLAR TR-5 35-31-L00448_A_56386005_56386005</t>
  </si>
  <si>
    <t>02.02.2021 10:32:10</t>
  </si>
  <si>
    <t>02.02.2021 15:18:09</t>
  </si>
  <si>
    <t>GERENKÖY TR-6 35-23-M00152_42127626_56355820_56355820</t>
  </si>
  <si>
    <t>02.02.2021 11:50:51</t>
  </si>
  <si>
    <t>02.02.2021 14:17:44</t>
  </si>
  <si>
    <t>BOZCAYAKA TR-1 35-15-L00919_DIREK TIPI TRAFO HUCRESI H01_2046288</t>
  </si>
  <si>
    <t>02.02.2021 10:48:00</t>
  </si>
  <si>
    <t>02.02.2021 12:56:50</t>
  </si>
  <si>
    <t>KAYNARPINAR TR-2 35-21-L00115_953360440_953360440</t>
  </si>
  <si>
    <t>02.02.2021 19:01:39</t>
  </si>
  <si>
    <t>02.02.2021 23:17:18</t>
  </si>
  <si>
    <t>ZEYTİNLİOVA TR-7 45-72-L00421_ÜÇ AVLU ÇIKIŞI L02_66556445</t>
  </si>
  <si>
    <t>02.02.2021 02:05:30</t>
  </si>
  <si>
    <t>02.02.2021 07:30:00</t>
  </si>
  <si>
    <t>KARADOĞAN DİKİLİ TAŞ TR-5 35-15-L00387_950403074_950403074</t>
  </si>
  <si>
    <t>02.02.2021 23:02:00</t>
  </si>
  <si>
    <t>03.02.2021 00:01:06</t>
  </si>
  <si>
    <t>TEPECİK KÖPRÜ DM 35-14-M00332_TAŞKENT DM-1 (DOĞANBEY-1 H.H. 477 SOL DEVRE) M15_49833960</t>
  </si>
  <si>
    <t>02.02.2021 16:26:00</t>
  </si>
  <si>
    <t>02.02.2021 18:20:12</t>
  </si>
  <si>
    <t>PAYAMLI M-29 35-25-M00173_956641197_956641197</t>
  </si>
  <si>
    <t>02.02.2021 23:37:19</t>
  </si>
  <si>
    <t>03.02.2021 02:36:53</t>
  </si>
  <si>
    <t>ZEYTİNLİOVA TR-1 KÖK 45-72-L00389_TR-2 - TR-2-A L03_2330199</t>
  </si>
  <si>
    <t>02.02.2021 02:15:56</t>
  </si>
  <si>
    <t>02.02.2021 06:56:00</t>
  </si>
  <si>
    <t>DM-19/06 45-71-M00449_45-71-M00449_72079608</t>
  </si>
  <si>
    <t>02.02.2021 19:25:30</t>
  </si>
  <si>
    <t>03.02.2021 03:12:06</t>
  </si>
  <si>
    <t>BEŞPINARLAR KÖYÜ TR-1 35-27-M00413_YENMİŞ KÖK M01_72162646</t>
  </si>
  <si>
    <t>02.02.2021 05:44:57</t>
  </si>
  <si>
    <t>02.02.2021 16:44:31</t>
  </si>
  <si>
    <t>ARSLANLAR TM 35-26-A00004_KÖYLER-3 L45_2305569</t>
  </si>
  <si>
    <t>02.02.2021 14:03:46</t>
  </si>
  <si>
    <t>02.02.2021 14:12:13</t>
  </si>
  <si>
    <t>YAHŞELLİ DM-5 35-28-M00882_EMİRALEM SULAMA M10_66811804</t>
  </si>
  <si>
    <t>02.02.2021 12:13:43</t>
  </si>
  <si>
    <t>02.02.2021 12:24:00</t>
  </si>
  <si>
    <t>KAPANCI TR-1 45-78-L00380_49316154_56393813_56393813</t>
  </si>
  <si>
    <t>02.02.2021 08:35:47</t>
  </si>
  <si>
    <t>02.02.2021 10:35:54</t>
  </si>
  <si>
    <t>TURGUTALP TR-1 45-71-M01762_43149542_56385337_56385337</t>
  </si>
  <si>
    <t>02.02.2021 17:22:00</t>
  </si>
  <si>
    <t>02.02.2021 19:06:17</t>
  </si>
  <si>
    <t>K-843 35-03-K00843_K-1241 K01_41937128</t>
  </si>
  <si>
    <t>02.02.2021 09:50:00</t>
  </si>
  <si>
    <t>02.02.2021 14:13:26</t>
  </si>
  <si>
    <t>TEKELLER KÖYÜ TR-1 45-71-M01268_44415594_56387801_56387801</t>
  </si>
  <si>
    <t>02.02.2021 14:31:15</t>
  </si>
  <si>
    <t>02.02.2021 18:48:41</t>
  </si>
  <si>
    <t>02.02.2021 17:45:33</t>
  </si>
  <si>
    <t>02.02.2021 01:30:43</t>
  </si>
  <si>
    <t>02.02.2021 01:31:03</t>
  </si>
  <si>
    <t>KONAKLI TR-4 35-15-L00901_A_56371077_56371077</t>
  </si>
  <si>
    <t>02.02.2021 07:49:49</t>
  </si>
  <si>
    <t>02.02.2021 10:09:22</t>
  </si>
  <si>
    <t>ÇAYLI TR-9 35-15-L00202_B_56369645_56369645</t>
  </si>
  <si>
    <t>02.02.2021 08:35:02</t>
  </si>
  <si>
    <t>02.02.2021 12:59:04</t>
  </si>
  <si>
    <t>M-2044 35-08-M02044_MENDERES M01_42967486</t>
  </si>
  <si>
    <t>02.02.2021 04:38:00</t>
  </si>
  <si>
    <t>02.02.2021 04:46:50</t>
  </si>
  <si>
    <t>BALABANLI DM 35-15-M00280_C_56398700_56398700</t>
  </si>
  <si>
    <t>02.02.2021 03:58:07</t>
  </si>
  <si>
    <t>02.02.2021 11:18:31</t>
  </si>
  <si>
    <t>AŞAĞICUMA DM 35-16-M00103_TERZİHALİLLER M03_72040415</t>
  </si>
  <si>
    <t>02.02.2021 00:12:31</t>
  </si>
  <si>
    <t>02.02.2021 01:32:16</t>
  </si>
  <si>
    <t>AKHİSAR İM 45-72-A00001_TR-1/43 M13_2057347</t>
  </si>
  <si>
    <t>02.02.2021 18:38:20</t>
  </si>
  <si>
    <t>02.02.2021 18:39:49</t>
  </si>
  <si>
    <t>DURHASAN TR-2 45-74-M00265_B_56352128_56352128</t>
  </si>
  <si>
    <t>02.02.2021 17:28:00</t>
  </si>
  <si>
    <t>02.02.2021 18:30:46</t>
  </si>
  <si>
    <t>SARIKAYA MERKEZ TR-1 35-32-L00063_35-32-L00063_2361361</t>
  </si>
  <si>
    <t>02.02.2021 16:40:28</t>
  </si>
  <si>
    <t>02.02.2021 06:40:33</t>
  </si>
  <si>
    <t>02.02.2021 07:15:11</t>
  </si>
  <si>
    <t>M-2729 35-04-M02729_99359404_99359404</t>
  </si>
  <si>
    <t>02.02.2021 10:19:14</t>
  </si>
  <si>
    <t>02.02.2021 18:17:22</t>
  </si>
  <si>
    <t>AKÇAPINAR KÖK 45-83-L00131_HatBaşıAyırıcı_53137227 L02_53137227</t>
  </si>
  <si>
    <t>02.02.2021 05:08:56</t>
  </si>
  <si>
    <t>02.02.2021 09:23:30</t>
  </si>
  <si>
    <t>DÜZLEN TR-1 45-71-M01744_953244229_953244229</t>
  </si>
  <si>
    <t>02.02.2021 11:19:02</t>
  </si>
  <si>
    <t>02.02.2021 18:36:56</t>
  </si>
  <si>
    <t>UMMANDERESİ TR-1 45-75-M00075_B_56397907_56397907</t>
  </si>
  <si>
    <t>02.02.2021 20:56:00</t>
  </si>
  <si>
    <t>02.02.2021 22:52:36</t>
  </si>
  <si>
    <t>SELÇUK İM/DM 35-13-A00004_HatBaşıAyırıcı_53133088 L14_53133088</t>
  </si>
  <si>
    <t>02.02.2021 10:53:31</t>
  </si>
  <si>
    <t>02.02.2021 11:34:55</t>
  </si>
  <si>
    <t>L-133 35-18-L00133_950438908_950438908</t>
  </si>
  <si>
    <t>02.02.2021 14:06:43</t>
  </si>
  <si>
    <t>03.02.2021 03:33:57</t>
  </si>
  <si>
    <t>TR-24 35-27-M00024_TR-25-26-27 M05_66131077</t>
  </si>
  <si>
    <t>02.02.2021 08:57:49</t>
  </si>
  <si>
    <t>02.02.2021 10:38:51</t>
  </si>
  <si>
    <t>ZEYTİNELİ TR-1 35-19-M00208_12199569_56394760_56394760</t>
  </si>
  <si>
    <t>02.02.2021 17:29:59</t>
  </si>
  <si>
    <t>02.02.2021 19:14:54</t>
  </si>
  <si>
    <t>YAKAKÖY KÖK 45-75-M00067_TEPEKÖY M02_2092139</t>
  </si>
  <si>
    <t>02.02.2021 17:43:59</t>
  </si>
  <si>
    <t>02.02.2021 18:40:10</t>
  </si>
  <si>
    <t>UZUNKÖY TR-3 35-31-L00145_35-31-L00145_2364099</t>
  </si>
  <si>
    <t>02.02.2021 10:41:11</t>
  </si>
  <si>
    <t>02.02.2021 13:42:20</t>
  </si>
  <si>
    <t>02.02.2021 11:59:53</t>
  </si>
  <si>
    <t>02.02.2021 12:04:04</t>
  </si>
  <si>
    <t>ÖZBEY İM 35-26-A00005_KAPLANCIK L03_2314109</t>
  </si>
  <si>
    <t>02.02.2021 23:02:24</t>
  </si>
  <si>
    <t>02.02.2021 23:15:00</t>
  </si>
  <si>
    <t>KAYNARPINAR TR-2 35-21-L00115_B_56376250_56376250</t>
  </si>
  <si>
    <t>02.02.2021 08:44:05</t>
  </si>
  <si>
    <t>02.02.2021 22:58:53</t>
  </si>
  <si>
    <t>02.02.2021 16:01:22</t>
  </si>
  <si>
    <t>02.02.2021 20:27:10</t>
  </si>
  <si>
    <t>M-2001 GÜZELBAHÇE ÇAMLI KÖK 35-10-M02001_ÇIKIŞ M02_47756367</t>
  </si>
  <si>
    <t>02.02.2021 02:09:18</t>
  </si>
  <si>
    <t>02.02.2021 03:04:13</t>
  </si>
  <si>
    <t>KÖYLÜCE TR-1 45-74-M00235_B_65496791_65496791</t>
  </si>
  <si>
    <t>02.02.2021 08:35:00</t>
  </si>
  <si>
    <t>02.02.2021 15:19:00</t>
  </si>
  <si>
    <t>K-734 35-01-K00734_TRAFO K05_47314191</t>
  </si>
  <si>
    <t>02.02.2021 12:32:48</t>
  </si>
  <si>
    <t>03.02.2021 05:40:56</t>
  </si>
  <si>
    <t>02.02.2021 03:47:14</t>
  </si>
  <si>
    <t>02.02.2021 03:59:00</t>
  </si>
  <si>
    <t>GÖKÇEYURT TR-1 35-27-M01049_957775099_957775099</t>
  </si>
  <si>
    <t>02.02.2021 16:25:33</t>
  </si>
  <si>
    <t>02.02.2021 21:27:42</t>
  </si>
  <si>
    <t>KURUCUOVA TR-8 35-15-L00249_B_56361727_56361727</t>
  </si>
  <si>
    <t>02.02.2021 07:59:59</t>
  </si>
  <si>
    <t>02.02.2021 11:26:35</t>
  </si>
  <si>
    <t>L-97 35-18-L00097_C_56371789_56371789</t>
  </si>
  <si>
    <t>02.02.2021 10:03:11</t>
  </si>
  <si>
    <t>02.02.2021 13:49:52</t>
  </si>
  <si>
    <t>02.02.2021 12:10:46</t>
  </si>
  <si>
    <t>02.02.2021 12:14:37</t>
  </si>
  <si>
    <t>02.02.2021 03:09:09</t>
  </si>
  <si>
    <t>02.02.2021 03:29:54</t>
  </si>
  <si>
    <t>ÇAVUŞKÖY TR-2 35-28-M00347_A_65498671_65498671</t>
  </si>
  <si>
    <t>02.02.2021 07:20:04</t>
  </si>
  <si>
    <t>02.02.2021 10:27:01</t>
  </si>
  <si>
    <t>GÜMÜLDÜR M-20 35-25-M00020_35-25-M00020_72086876</t>
  </si>
  <si>
    <t>02.02.2021 10:46:00</t>
  </si>
  <si>
    <t>02.02.2021 23:25:49</t>
  </si>
  <si>
    <t>L-376 PAZARYERİ 35-18-L00376_950448186_950448186</t>
  </si>
  <si>
    <t>02.02.2021 19:13:40</t>
  </si>
  <si>
    <t>02.02.2021 21:57:39</t>
  </si>
  <si>
    <t>KARAKOCA TR-1 45-71-M00978_45-71-M00978_2355322</t>
  </si>
  <si>
    <t>02.02.2021 12:45:39</t>
  </si>
  <si>
    <t>02.02.2021 19:29:00</t>
  </si>
  <si>
    <t>L-49 SAYKOP 35-14-L00049_956635605_956635605</t>
  </si>
  <si>
    <t>02.02.2021 12:01:19</t>
  </si>
  <si>
    <t>03.02.2021 00:30:43</t>
  </si>
  <si>
    <t>KINIK İM 35-24-A00001_SOMA M01_2059065</t>
  </si>
  <si>
    <t>02.02.2021 01:28:28</t>
  </si>
  <si>
    <t>02.02.2021 01:31:04</t>
  </si>
  <si>
    <t>K-4539 35-07-K04539_912812509_912812509</t>
  </si>
  <si>
    <t>02.02.2021 13:05:57</t>
  </si>
  <si>
    <t>PAYAMLI M-3 35-25-M00187_5841162_56375395_56375395</t>
  </si>
  <si>
    <t>02.02.2021 09:49:13</t>
  </si>
  <si>
    <t>02.02.2021 22:41:20</t>
  </si>
  <si>
    <t>MENEMEN DM-3/16 35-28-L00098_B C01_5825978</t>
  </si>
  <si>
    <t>02.02.2021 07:41:34</t>
  </si>
  <si>
    <t>02.02.2021 15:37:25</t>
  </si>
  <si>
    <t>DM-1/1 35-18-L00580_10906794_56389470_56389470</t>
  </si>
  <si>
    <t>02.02.2021 09:14:56</t>
  </si>
  <si>
    <t>02.02.2021 17:53:48</t>
  </si>
  <si>
    <t>M-2348 35-09-M02348_DIREK TIPI TRAFO HUCRESI H01_2114262</t>
  </si>
  <si>
    <t>02.02.2021 17:26:00</t>
  </si>
  <si>
    <t>02.02.2021 19:27:28</t>
  </si>
  <si>
    <t>IŞIKLAR TM 35-02-A00006_KEMALPAŞA-2 M23_2308412</t>
  </si>
  <si>
    <t>02.02.2021 07:47:00</t>
  </si>
  <si>
    <t>02.02.2021 08:04:46</t>
  </si>
  <si>
    <t>KOCAOBA KÖK-7 35-30-L00200_KOCAOBA L04_72060170</t>
  </si>
  <si>
    <t>02.02.2021 00:13:03</t>
  </si>
  <si>
    <t>02.02.2021 01:11:06</t>
  </si>
  <si>
    <t>M-909 GEÇİT 35-02-M00909_M-429 M01_66956093</t>
  </si>
  <si>
    <t>02.02.2021 18:37:00</t>
  </si>
  <si>
    <t>02.02.2021 18:58:56</t>
  </si>
  <si>
    <t>L-108 (AKARCA TR-1) 35-18-L00108_DIREK TIPI TRAFO HUCRESI H01_2096493</t>
  </si>
  <si>
    <t>02.02.2021 04:24:56</t>
  </si>
  <si>
    <t>02.02.2021 05:30:53</t>
  </si>
  <si>
    <t>02.02.2021 13:18:00</t>
  </si>
  <si>
    <t>02.02.2021 15:40:55</t>
  </si>
  <si>
    <t>M-427 35-02-M00427_99604492_99604492</t>
  </si>
  <si>
    <t>02.02.2021 22:18:26</t>
  </si>
  <si>
    <t>03.02.2021 00:22:01</t>
  </si>
  <si>
    <t>DM-21/20(TARIK ALMIŞ) 45-71-M00477_A_56396845_56396845</t>
  </si>
  <si>
    <t>02.02.2021 11:21:47</t>
  </si>
  <si>
    <t>02.02.2021 16:24:35</t>
  </si>
  <si>
    <t>BÜYÜKKÖMÜRCÜ TR-1 35-29-L00335_A_56399858_56399858</t>
  </si>
  <si>
    <t>02.02.2021 09:55:00</t>
  </si>
  <si>
    <t>02.02.2021 12:54:59</t>
  </si>
  <si>
    <t>02.02.2021 16:32:00</t>
  </si>
  <si>
    <t>02.02.2021 22:05:30</t>
  </si>
  <si>
    <t>TR-142 YAĞCILAR KÖK 35-19-M00142_YAĞCILAR M01_72114524</t>
  </si>
  <si>
    <t>02.02.2021 18:43:33</t>
  </si>
  <si>
    <t>02.02.2021 19:14:00</t>
  </si>
  <si>
    <t>K-2556 35-02-K02556_913464957_913464957</t>
  </si>
  <si>
    <t>02.02.2021 23:32:03</t>
  </si>
  <si>
    <t>03.02.2021 02:13:06</t>
  </si>
  <si>
    <t>_8157622_56373796_56373796</t>
  </si>
  <si>
    <t>02.02.2021 16:32:45</t>
  </si>
  <si>
    <t>02.02.2021 18:19:33</t>
  </si>
  <si>
    <t>TORBALI DM-5/TR-1 (TR-101) 35-26-M00101_DAĞITIM TRF TR-101/1 M014_66227386</t>
  </si>
  <si>
    <t>02.02.2021 02:48:01</t>
  </si>
  <si>
    <t>02.02.2021 04:08:11</t>
  </si>
  <si>
    <t>02.02.2021 03:24:50</t>
  </si>
  <si>
    <t>02.02.2021 05:01:46</t>
  </si>
  <si>
    <t>02.02.2021 19:12:00</t>
  </si>
  <si>
    <t>02.02.2021 19:38:43</t>
  </si>
  <si>
    <t>KIRDAMLARI KARGACIK TR-1 45-78-M00499_45-78-M00499_2352818</t>
  </si>
  <si>
    <t>02.02.2021 15:37:19</t>
  </si>
  <si>
    <t>02.02.2021 17:47:19</t>
  </si>
  <si>
    <t>DM-11/9 45-71-M00290_953220466_953220466</t>
  </si>
  <si>
    <t>02.02.2021 10:37:32</t>
  </si>
  <si>
    <t>02.02.2021 12:28:34</t>
  </si>
  <si>
    <t>ÇİLE TR-2 35-22-M00238_35-22-M00238_2354034</t>
  </si>
  <si>
    <t>02.02.2021 11:41:03</t>
  </si>
  <si>
    <t>02.02.2021 13:29:06</t>
  </si>
  <si>
    <t>K-15 35-02-K00015_915154837_915154837</t>
  </si>
  <si>
    <t>02.02.2021 07:47:55</t>
  </si>
  <si>
    <t>02.02.2021 11:07:57</t>
  </si>
  <si>
    <t>ÇATALCA TR-3 35-22-M00269_E_56370443_56370443</t>
  </si>
  <si>
    <t>02.02.2021 18:35:31</t>
  </si>
  <si>
    <t>03.02.2021 00:03:29</t>
  </si>
  <si>
    <t>K-670 35-01-K00670_C_56375455_56375455</t>
  </si>
  <si>
    <t>02.02.2021 12:27:41</t>
  </si>
  <si>
    <t>03.02.2021 02:51:45</t>
  </si>
  <si>
    <t>ŞEMİKLER TM 35-04-A00003_İMBAT M03_2310728</t>
  </si>
  <si>
    <t>02.02.2021 08:12:40</t>
  </si>
  <si>
    <t>02.02.2021 11:22:37</t>
  </si>
  <si>
    <t>TR-2 DM (M-702) 35-30-M00702_955299901_955299901</t>
  </si>
  <si>
    <t>02.02.2021 12:20:26</t>
  </si>
  <si>
    <t>02.02.2021 14:46:34</t>
  </si>
  <si>
    <t>02.02.2021 10:50:09</t>
  </si>
  <si>
    <t>02.02.2021 10:57:13</t>
  </si>
  <si>
    <t>CENNET MAHALLESİ TR-3 35-16-M00136_953336242_953336242</t>
  </si>
  <si>
    <t>02.02.2021 15:41:47</t>
  </si>
  <si>
    <t>02.02.2021 18:50:39</t>
  </si>
  <si>
    <t>02.02.2021 05:28:16</t>
  </si>
  <si>
    <t>02.02.2021 07:25:36</t>
  </si>
  <si>
    <t>KUMKUYUCAK KÖK 45-80-M00093_ÇİFTLİK M04_72193246</t>
  </si>
  <si>
    <t>02.02.2021 11:17:00</t>
  </si>
  <si>
    <t>02.02.2021 11:42:27</t>
  </si>
  <si>
    <t>K-3593 35-01-K03593_912398698_912398698</t>
  </si>
  <si>
    <t>02.02.2021 20:29:41</t>
  </si>
  <si>
    <t>03.02.2021 02:06:47</t>
  </si>
  <si>
    <t>02.02.2021 05:05:22</t>
  </si>
  <si>
    <t>DM-3/2 35-29-M00101_48373555_56362255_56362255</t>
  </si>
  <si>
    <t>02.02.2021 13:09:10</t>
  </si>
  <si>
    <t>02.02.2021 14:19:35</t>
  </si>
  <si>
    <t>K-4226 35-08-K04226_98996022_98996022</t>
  </si>
  <si>
    <t>02.02.2021 21:03:23</t>
  </si>
  <si>
    <t>03.02.2021 00:20:54</t>
  </si>
  <si>
    <t>DM-01/3F(TR-1/48) 45-71-M00055_953201870_953201870</t>
  </si>
  <si>
    <t>02.02.2021 11:59:32</t>
  </si>
  <si>
    <t>02.02.2021 14:41:32</t>
  </si>
  <si>
    <t>TR-44 SAKIZLI 35-19-L00044_5858472_56376647_56376647</t>
  </si>
  <si>
    <t>02.02.2021 08:55:52</t>
  </si>
  <si>
    <t>02.02.2021 20:56:34</t>
  </si>
  <si>
    <t>ÇUKURKÖY KÖK 35-29-L00034_HatBaşıAyırıcı_53133266 L06_53133266</t>
  </si>
  <si>
    <t>02.02.2021 00:10:32</t>
  </si>
  <si>
    <t>02.02.2021 00:11:42</t>
  </si>
  <si>
    <t>MERCANKÖY TR-2 35-21-M00032_A 136_5775748</t>
  </si>
  <si>
    <t>02.02.2021 08:32:04</t>
  </si>
  <si>
    <t>02.02.2021 14:32:23</t>
  </si>
  <si>
    <t>MENDERES DM-2/TR-1 35-22-M00300_KÖYLER-1 M15_2328470</t>
  </si>
  <si>
    <t>02.02.2021 03:59:53</t>
  </si>
  <si>
    <t>02.02.2021 04:25:00</t>
  </si>
  <si>
    <t>SIRIMLI AVCILAR TR 35-31-L00202_47892124_56380920_56380920</t>
  </si>
  <si>
    <t>02.02.2021 19:12:03</t>
  </si>
  <si>
    <t>02.02.2021 22:14:52</t>
  </si>
  <si>
    <t>M-1817 35-01-M01817_D 1D_5869686</t>
  </si>
  <si>
    <t>02.02.2021 12:52:27</t>
  </si>
  <si>
    <t>02.02.2021 21:58:50</t>
  </si>
  <si>
    <t>K-3597 35-01-K03597_911161198_911161198</t>
  </si>
  <si>
    <t>02.02.2021 15:53:21</t>
  </si>
  <si>
    <t>03.02.2021 03:24:57</t>
  </si>
  <si>
    <t>02.02.2021 22:44:24</t>
  </si>
  <si>
    <t>02.02.2021 22:44:54</t>
  </si>
  <si>
    <t>İM-1/TR-4 35-14-M00310_956642567_956642567</t>
  </si>
  <si>
    <t>02.02.2021 12:38:45</t>
  </si>
  <si>
    <t>02.02.2021 16:32:25</t>
  </si>
  <si>
    <t>YAĞCILAR KÖK 45-71-M00179_HatBaşıAyırıcı_53135847 M04_53135847</t>
  </si>
  <si>
    <t>02.02.2021 00:37:12</t>
  </si>
  <si>
    <t>02.02.2021 00:37:32</t>
  </si>
  <si>
    <t>ÇANKÖY TR-1 35-24-M00084_955222544_955222544</t>
  </si>
  <si>
    <t>02.02.2021 17:28:02</t>
  </si>
  <si>
    <t>02.02.2021 19:43:31</t>
  </si>
  <si>
    <t>ÇAMLIK DM 35-17-M00173_ZEYTİNDAĞ-2 M04_66328145</t>
  </si>
  <si>
    <t>02.02.2021 01:42:21</t>
  </si>
  <si>
    <t>DOĞANCI AYVAZLAR TR-5 35-31-L00327_DIREK TIPI TRAFO HUCRESI H01_2050072</t>
  </si>
  <si>
    <t>02.02.2021 07:11:56</t>
  </si>
  <si>
    <t>02.02.2021 10:00:14</t>
  </si>
  <si>
    <t>DM-1/14-A (POSTANE TR) 45-71-M00036_A A3_45179683</t>
  </si>
  <si>
    <t>02.02.2021 06:06:01</t>
  </si>
  <si>
    <t>02.02.2021 10:17:32</t>
  </si>
  <si>
    <t>AKVATEK BALIK ÇİFTLİĞİ ÖZEL TR 35-30-M00067Ö_ M01_2050282</t>
  </si>
  <si>
    <t>02.02.2021 06:06:22</t>
  </si>
  <si>
    <t>02.02.2021 10:42:41</t>
  </si>
  <si>
    <t>02.02.2021 11:08:58</t>
  </si>
  <si>
    <t>02.02.2021 13:32:58</t>
  </si>
  <si>
    <t>KAYMAKÇI TR-27 35-15-L00237_B_56361654_56361654</t>
  </si>
  <si>
    <t>02.02.2021 16:42:50</t>
  </si>
  <si>
    <t>02.02.2021 20:44:46</t>
  </si>
  <si>
    <t>DM-14/05 (TR-14/19) 45-71-M00547_45089912_56402470_56402470</t>
  </si>
  <si>
    <t>02.02.2021 07:19:52</t>
  </si>
  <si>
    <t>02.02.2021 14:07:30</t>
  </si>
  <si>
    <t>K-978 35-07-K00978_912283003_912283003</t>
  </si>
  <si>
    <t>02.02.2021 15:52:16</t>
  </si>
  <si>
    <t>02.02.2021 17:29:18</t>
  </si>
  <si>
    <t>KINIK TR-14 KÖK 35-24-L00014_955232728_955232728</t>
  </si>
  <si>
    <t>02.02.2021 09:14:15</t>
  </si>
  <si>
    <t>02.02.2021 10:07:21</t>
  </si>
  <si>
    <t>TR-27 35-19-L00027_956674938_956674938</t>
  </si>
  <si>
    <t>02.02.2021 18:02:18</t>
  </si>
  <si>
    <t>02.02.2021 20:45:20</t>
  </si>
  <si>
    <t>SELÇİKLİ OVA MAH.TR-1 45-72-L00160_956477461_956477461</t>
  </si>
  <si>
    <t>02.02.2021 17:09:03</t>
  </si>
  <si>
    <t>02.02.2021 21:43:50</t>
  </si>
  <si>
    <t>SARIGÖL DM 45-79-M00069_ESKİ KÖYLER FİDERİ M05_2076620</t>
  </si>
  <si>
    <t>02.02.2021 09:14:18</t>
  </si>
  <si>
    <t>02.02.2021 09:17:54</t>
  </si>
  <si>
    <t>02.02.2021 16:25:06</t>
  </si>
  <si>
    <t>02.02.2021 17:28:05</t>
  </si>
  <si>
    <t>ÇİLE DM 35-22-M00086_ÇAKALTEPE M04_50064098</t>
  </si>
  <si>
    <t>02.02.2021 18:15:15</t>
  </si>
  <si>
    <t>02.02.2021 19:08:23</t>
  </si>
  <si>
    <t>TR-18 35-13-L00018_TR-20 L01_2334007</t>
  </si>
  <si>
    <t>02.02.2021 09:53:53</t>
  </si>
  <si>
    <t>02.02.2021 14:45:23</t>
  </si>
  <si>
    <t>ÖZBEY İM 35-26-A00005_ARAPKAHVE L01_2314105</t>
  </si>
  <si>
    <t>02.02.2021 16:32:56</t>
  </si>
  <si>
    <t>02.02.2021 18:45:39</t>
  </si>
  <si>
    <t>DERELİ TR-1 35-29-L00461__72425652_72425652</t>
  </si>
  <si>
    <t>02.02.2021 07:09:34</t>
  </si>
  <si>
    <t>02.02.2021 10:50:02</t>
  </si>
  <si>
    <t>M-1 35-02-M00001_KEMALPAŞA-1 HATTI HAT GİR M01_2311314</t>
  </si>
  <si>
    <t>02.02.2021 19:12:11</t>
  </si>
  <si>
    <t>02.02.2021 20:01:05</t>
  </si>
  <si>
    <t>MENEMEN KÖK-20 35-28-M00020_ M04_2329289</t>
  </si>
  <si>
    <t>02.02.2021 03:16:49</t>
  </si>
  <si>
    <t>02.02.2021 08:39:52</t>
  </si>
  <si>
    <t>K-3600 35-01-K03600_C_56375768_56375768</t>
  </si>
  <si>
    <t>02.02.2021 23:47:14</t>
  </si>
  <si>
    <t>03.02.2021 09:15:47</t>
  </si>
  <si>
    <t>K-2883 35-03-K02883_C_56367314_56367314</t>
  </si>
  <si>
    <t>02.02.2021 08:02:45</t>
  </si>
  <si>
    <t>02.02.2021 10:30:19</t>
  </si>
  <si>
    <t>EĞLENHOCA TR-2 35-21-L00119_C_56374483_56374483</t>
  </si>
  <si>
    <t>02.02.2021 10:19:12</t>
  </si>
  <si>
    <t>03.02.2021 02:36:44</t>
  </si>
  <si>
    <t>EMCELLİ TR-1 45-79-M00303_D_56385172_56385172</t>
  </si>
  <si>
    <t>02.02.2021 08:20:08</t>
  </si>
  <si>
    <t>02.02.2021 09:46:06</t>
  </si>
  <si>
    <t>K-1987 35-01-K01987_911290504_911290504</t>
  </si>
  <si>
    <t>02.02.2021 09:02:46</t>
  </si>
  <si>
    <t>02.02.2021 11:35:00</t>
  </si>
  <si>
    <t>M-2928 35-01-M02928_35-01-M02928_74189621</t>
  </si>
  <si>
    <t>02.02.2021 17:21:40</t>
  </si>
  <si>
    <t>03.02.2021 11:33:37</t>
  </si>
  <si>
    <t>GÖRDES TR-38 45-75-M00038_C c6_42660157</t>
  </si>
  <si>
    <t>02.02.2021 14:18:00</t>
  </si>
  <si>
    <t>02.02.2021 15:19:55</t>
  </si>
  <si>
    <t>DUĞLA TR-1 45-82-M00190_DIREK TIPI TRAFO HUCRESI H01_2091789</t>
  </si>
  <si>
    <t>02.02.2021 05:40:00</t>
  </si>
  <si>
    <t>02.02.2021 15:20:18</t>
  </si>
  <si>
    <t>ALAŞEHİR TR-86 ILGINKÖY 45-73-M00086_B_56401785_56401785</t>
  </si>
  <si>
    <t>02.02.2021 15:35:29</t>
  </si>
  <si>
    <t>02.02.2021 16:36:42</t>
  </si>
  <si>
    <t>ÇOBANLAR SUBATAN TR-2 35-15-L00357_B_56369348_56369348</t>
  </si>
  <si>
    <t>02.02.2021 10:27:47</t>
  </si>
  <si>
    <t>02.02.2021 16:21:26</t>
  </si>
  <si>
    <t>BALABAN TR-1 35-16-M00034_DIREK TIPI TRAFO HUCRESI H01_2043372</t>
  </si>
  <si>
    <t>02.02.2021 01:32:13</t>
  </si>
  <si>
    <t>02.02.2021 06:51:12</t>
  </si>
  <si>
    <t>K-3204 35-04-K03204_912495387_912495387</t>
  </si>
  <si>
    <t>03.02.2021 00:58:13</t>
  </si>
  <si>
    <t>TR-31 35-32-M00031_946411994_946411994</t>
  </si>
  <si>
    <t>02.02.2021 08:39:00</t>
  </si>
  <si>
    <t>02.02.2021 08:50:49</t>
  </si>
  <si>
    <t>DENİZ KABUĞU SİTESİ TR 35-30-M00060_35-30-M00060_2361807</t>
  </si>
  <si>
    <t>02.02.2021 05:35:38</t>
  </si>
  <si>
    <t>02.02.2021 11:18:26</t>
  </si>
  <si>
    <t>ARPACI AYDOĞAN TR-3 45-86-M00072_A_56405218_56405218</t>
  </si>
  <si>
    <t>02.02.2021 15:29:00</t>
  </si>
  <si>
    <t>02.02.2021 15:59:37</t>
  </si>
  <si>
    <t>K-2324 35-01-K02324_912072818_912072818</t>
  </si>
  <si>
    <t>02.02.2021 20:06:15</t>
  </si>
  <si>
    <t>03.02.2021 06:10:34</t>
  </si>
  <si>
    <t>DEĞİRMENDERE DM 35-22-M00085_ÇAMÖNÜ - ATAKÖY M09_50066612</t>
  </si>
  <si>
    <t>02.02.2021 20:35:28</t>
  </si>
  <si>
    <t>02.02.2021 22:36:14</t>
  </si>
  <si>
    <t>L-105 35-18-L00105_OVACIK KÖYÜ VE VERİCİLER L02_2324754</t>
  </si>
  <si>
    <t>02.02.2021 04:50:00</t>
  </si>
  <si>
    <t>02.02.2021 05:33:47</t>
  </si>
  <si>
    <t>ÇİLE DM 35-22-M00086_ÇAKALTEPE M04_50064049</t>
  </si>
  <si>
    <t>02.02.2021 15:39:26</t>
  </si>
  <si>
    <t>02.02.2021 16:56:00</t>
  </si>
  <si>
    <t>DM-3 (TR-16) 35-15-M00016_ÖDEMİŞ-3 M02_67054315</t>
  </si>
  <si>
    <t>02.02.2021 01:03:12</t>
  </si>
  <si>
    <t>02.02.2021 01:19:31</t>
  </si>
  <si>
    <t>02.02.2021 00:14:25</t>
  </si>
  <si>
    <t>02.02.2021 00:20:28</t>
  </si>
  <si>
    <t>BAĞCILAR TR-2 45-78-M00684_49289758_56390067_56390067</t>
  </si>
  <si>
    <t>02.02.2021 10:48:06</t>
  </si>
  <si>
    <t>02.02.2021 13:57:40</t>
  </si>
  <si>
    <t>02.02.2021 00:39:48</t>
  </si>
  <si>
    <t>02.02.2021 00:43:13</t>
  </si>
  <si>
    <t>02.02.2021 10:40:14</t>
  </si>
  <si>
    <t>03.02.2021 10:30:00</t>
  </si>
  <si>
    <t>KIZILÜZÜM TR-1 35-27-M00080_B_56379088_56379088</t>
  </si>
  <si>
    <t>02.02.2021 10:34:52</t>
  </si>
  <si>
    <t>02.02.2021 14:16:56</t>
  </si>
  <si>
    <t>K-823 35-03-K00823_910428276_910428276</t>
  </si>
  <si>
    <t>02.02.2021 15:22:41</t>
  </si>
  <si>
    <t>02.02.2021 19:21:35</t>
  </si>
  <si>
    <t>DM-3/07 (MAKEDON GÖÇMENLERİ) 45-71-M00062_953217864_953217864</t>
  </si>
  <si>
    <t>02.02.2021 11:24:49</t>
  </si>
  <si>
    <t>02.02.2021 21:08:16</t>
  </si>
  <si>
    <t>02.02.2021 19:29:49</t>
  </si>
  <si>
    <t>02.02.2021 20:38:04</t>
  </si>
  <si>
    <t>TR-88 45-78-L00088_953247650_953247650</t>
  </si>
  <si>
    <t>02.02.2021 10:38:02</t>
  </si>
  <si>
    <t>02.02.2021 14:32:43</t>
  </si>
  <si>
    <t>02.02.2021 08:48:26</t>
  </si>
  <si>
    <t>02.02.2021 18:11:26</t>
  </si>
  <si>
    <t>02.02.2021 02:52:41</t>
  </si>
  <si>
    <t>02.02.2021 03:27:27</t>
  </si>
  <si>
    <t>__72810211_72810211</t>
  </si>
  <si>
    <t>02.02.2021 12:14:00</t>
  </si>
  <si>
    <t>02.02.2021 15:02:20</t>
  </si>
  <si>
    <t>DM-16/16-A 45-71-M00427_44485392_56399909_56399909</t>
  </si>
  <si>
    <t>02.02.2021 06:11:24</t>
  </si>
  <si>
    <t>02.02.2021 07:16:51</t>
  </si>
  <si>
    <t>__65507836_65507836</t>
  </si>
  <si>
    <t>02.02.2021 17:03:28</t>
  </si>
  <si>
    <t>02.02.2021 20:28:10</t>
  </si>
  <si>
    <t>FUAR İM 35-01-A00003_TAŞÇILAR K05_2315346</t>
  </si>
  <si>
    <t>02.02.2021 08:15:23</t>
  </si>
  <si>
    <t>02.02.2021 12:31:03</t>
  </si>
  <si>
    <t>02.02.2021 04:04:46</t>
  </si>
  <si>
    <t>02.02.2021 04:59:12</t>
  </si>
  <si>
    <t>KADIOVACIK TR-1 35-19-M00202_10777779_56376016_56376016</t>
  </si>
  <si>
    <t>02.02.2021 05:17:33</t>
  </si>
  <si>
    <t>02.02.2021 18:00:44</t>
  </si>
  <si>
    <t>KIRAN KÖYÜ TR-1 45-75-M00469_945608223_945608223</t>
  </si>
  <si>
    <t>02.02.2021 15:13:00</t>
  </si>
  <si>
    <t>02.02.2021 16:40:44</t>
  </si>
  <si>
    <t>KUŞÇULAR TR-12 35-19-M00266_50034151_56394767_56394767</t>
  </si>
  <si>
    <t>02.02.2021 05:53:38</t>
  </si>
  <si>
    <t>02.02.2021 19:23:25</t>
  </si>
  <si>
    <t>ARSLANLAR TM 35-26-A00004_YAZIBAŞI-2 M17_2305565</t>
  </si>
  <si>
    <t>02.02.2021 10:18:00</t>
  </si>
  <si>
    <t>02.02.2021 10:26:00</t>
  </si>
  <si>
    <t>02.02.2021 08:50:34</t>
  </si>
  <si>
    <t>02.02.2021 09:25:18</t>
  </si>
  <si>
    <t>02.02.2021 17:40:01</t>
  </si>
  <si>
    <t>02.02.2021 17:58:05</t>
  </si>
  <si>
    <t>TR-1/47 45-72-M00047_45-72-M00047_2356413</t>
  </si>
  <si>
    <t>02.02.2021 17:00:44</t>
  </si>
  <si>
    <t>02.02.2021 22:11:00</t>
  </si>
  <si>
    <t>L-97 35-18-L00097_B_65594721_65594721</t>
  </si>
  <si>
    <t>02.02.2021 15:58:52</t>
  </si>
  <si>
    <t>03.02.2021 02:48:46</t>
  </si>
  <si>
    <t>M-584 DOĞANLAR KÖK 35-02-M00584_M-2031 M03_66682460</t>
  </si>
  <si>
    <t>02.02.2021 18:21:00</t>
  </si>
  <si>
    <t>02.02.2021 18:31:14</t>
  </si>
  <si>
    <t>02.02.2021 07:19:31</t>
  </si>
  <si>
    <t>02.02.2021 10:53:18</t>
  </si>
  <si>
    <t>L-252 SİSSUS HASTANE 35-18-L00252_9224471_56369868_56369868</t>
  </si>
  <si>
    <t>02.02.2021 08:18:02</t>
  </si>
  <si>
    <t>02.02.2021 13:20:42</t>
  </si>
  <si>
    <t>_49580489_56360727_56360727</t>
  </si>
  <si>
    <t>02.02.2021 10:17:29</t>
  </si>
  <si>
    <t>02.02.2021 19:54:59</t>
  </si>
  <si>
    <t>03.02.2021 02:30:49</t>
  </si>
  <si>
    <t>L-210 35-18-L00210_95000505907_95000505907</t>
  </si>
  <si>
    <t>02.02.2021 09:34:55</t>
  </si>
  <si>
    <t>02.02.2021 21:33:11</t>
  </si>
  <si>
    <t>K-1568 35-01-K01568_910797136_910797136</t>
  </si>
  <si>
    <t>02.02.2021 13:45:04</t>
  </si>
  <si>
    <t>02.02.2021 17:33:36</t>
  </si>
  <si>
    <t>M-1536 35-01-M01536_A_60982798_60982798</t>
  </si>
  <si>
    <t>02.02.2021 13:12:14</t>
  </si>
  <si>
    <t>02.02.2021 22:58:06</t>
  </si>
  <si>
    <t>02.02.2021 08:54:19</t>
  </si>
  <si>
    <t>02.02.2021 13:32:43</t>
  </si>
  <si>
    <t>MURADİYE DM-4 45-71-M00190_B_56389334_56389334</t>
  </si>
  <si>
    <t>02.02.2021 14:11:09</t>
  </si>
  <si>
    <t>03.02.2021 05:25:21</t>
  </si>
  <si>
    <t>TR-4 35-32-L00004_946410841_946410841</t>
  </si>
  <si>
    <t>02.02.2021 16:21:50</t>
  </si>
  <si>
    <t>02.02.2021 18:32:07</t>
  </si>
  <si>
    <t>AKKEÇİLİ TR-4 45-73-M00424_45075601_56390658_56390658</t>
  </si>
  <si>
    <t>02.02.2021 07:33:30</t>
  </si>
  <si>
    <t>02.02.2021 09:45:04</t>
  </si>
  <si>
    <t>M-313 35-02-M00313_M-510 M01_2096872</t>
  </si>
  <si>
    <t>02.02.2021 18:47:37</t>
  </si>
  <si>
    <t>02.02.2021 19:52:02</t>
  </si>
  <si>
    <t>GÖKÇEÖREN TR-6 45-77-M00034_945502763_945502763</t>
  </si>
  <si>
    <t>02.02.2021 14:20:33</t>
  </si>
  <si>
    <t>02.02.2021 15:31:12</t>
  </si>
  <si>
    <t>M-2568 35-04-M02568_M-2394 M03_50226328</t>
  </si>
  <si>
    <t>02.02.2021 11:23:06</t>
  </si>
  <si>
    <t>02.02.2021 13:12:19</t>
  </si>
  <si>
    <t>ATAKÖY TR-1 35-22-M00190_DIREK TIPI TRAFO HUCRESI H01_2126880</t>
  </si>
  <si>
    <t>02.02.2021 13:38:53</t>
  </si>
  <si>
    <t>02.02.2021 18:19:02</t>
  </si>
  <si>
    <t>M-127 35-02-M00127_A_56367824_56367824</t>
  </si>
  <si>
    <t>02.02.2021 06:36:50</t>
  </si>
  <si>
    <t>02.02.2021 10:51:14</t>
  </si>
  <si>
    <t>CAFERBEYLI TR-2 45-78-L00704_49333164_56407486_56407486</t>
  </si>
  <si>
    <t>02.02.2021 13:37:48</t>
  </si>
  <si>
    <t>02.02.2021 15:02:50</t>
  </si>
  <si>
    <t>TR-33 35-19-M00033_956670076_956670076</t>
  </si>
  <si>
    <t>02.02.2021 14:16:15</t>
  </si>
  <si>
    <t>02.02.2021 18:33:53</t>
  </si>
  <si>
    <t>TR-61 35-26-M00061__56360105_56360105</t>
  </si>
  <si>
    <t>02.02.2021 23:56:57</t>
  </si>
  <si>
    <t>03.02.2021 01:50:08</t>
  </si>
  <si>
    <t>MENEMEN İM 35-28-A00001_DM-3/13 M10_2311057</t>
  </si>
  <si>
    <t>02.02.2021 12:21:06</t>
  </si>
  <si>
    <t>02.02.2021 15:31:31</t>
  </si>
  <si>
    <t>MURADİYE DM-9/2 KÖK 45-71-M00676_HatBaşıAyırıcı_53139107 M02_53139107</t>
  </si>
  <si>
    <t>02.02.2021 00:42:12</t>
  </si>
  <si>
    <t>02.02.2021 06:29:28</t>
  </si>
  <si>
    <t>DAĞARLAR KAYALAR TR-1 45-73-M00598_945654988_945654988</t>
  </si>
  <si>
    <t>02.02.2021 15:02:25</t>
  </si>
  <si>
    <t>02.02.2021 18:23:04</t>
  </si>
  <si>
    <t>MURADİYE TR-5 (ESKİ MEZARLIK YANI) 45-71-M00204_COCA COLA M02_2091441</t>
  </si>
  <si>
    <t>02.02.2021 01:11:23</t>
  </si>
  <si>
    <t>02.02.2021 11:36:21</t>
  </si>
  <si>
    <t>SÜLEYMANLI TR-6 45-72-L00303_956493306_956493306</t>
  </si>
  <si>
    <t>02.02.2021 11:40:58</t>
  </si>
  <si>
    <t>02.02.2021 12:56:15</t>
  </si>
  <si>
    <t>L-277 GÖLCÜK GÖDENCE KÖK 35-14-L00277_OVACIK-BADEMLER L01_72144457</t>
  </si>
  <si>
    <t>02.02.2021 08:06:16</t>
  </si>
  <si>
    <t>02.02.2021 10:28:54</t>
  </si>
  <si>
    <t>BAĞLICA KÖK 45-79-M00248_YEŞİLYURT M03_72036937</t>
  </si>
  <si>
    <t>02.02.2021 14:46:43</t>
  </si>
  <si>
    <t>02.02.2021 15:34:17</t>
  </si>
  <si>
    <t>TEKKEDERE DM 35-16-M00137_HatBaşıAyırıcı_53140678 M03_53140678</t>
  </si>
  <si>
    <t>02.02.2021 07:33:25</t>
  </si>
  <si>
    <t>02.02.2021 10:18:25</t>
  </si>
  <si>
    <t>02.02.2021 10:59:00</t>
  </si>
  <si>
    <t>02.02.2021 12:16:26</t>
  </si>
  <si>
    <t>02.02.2021 16:12:01</t>
  </si>
  <si>
    <t>ORTAKÖY TR-1 35-29-L00217_950329519_950329519</t>
  </si>
  <si>
    <t>02.02.2021 11:29:39</t>
  </si>
  <si>
    <t>MORDOĞAN TR-29 35-21-L00157_A_56376102_56376102</t>
  </si>
  <si>
    <t>02.02.2021 17:08:58</t>
  </si>
  <si>
    <t>02.02.2021 21:21:17</t>
  </si>
  <si>
    <t>OSMANİYE ÇANDIR TR-2 45-73-M01174__72372585_72372585</t>
  </si>
  <si>
    <t>02.02.2021 17:12:50</t>
  </si>
  <si>
    <t>02.02.2021 11:37:26</t>
  </si>
  <si>
    <t>02.02.2021 11:43:37</t>
  </si>
  <si>
    <t>KINIK İM 35-24-A00001_TR-20 L03_2059054</t>
  </si>
  <si>
    <t>02.02.2021 00:31:31</t>
  </si>
  <si>
    <t>M-4 ÖZCAN SUNAY TAŞ OCAĞI ÖZEL 35-18-M00004Ö_DIREK TIPI TRAFO HUCRESI H01_2102121</t>
  </si>
  <si>
    <t>02.02.2021 20:03:08</t>
  </si>
  <si>
    <t>K-259 35-02-K00259_B_56362306_56362306</t>
  </si>
  <si>
    <t>02.02.2021 19:13:11</t>
  </si>
  <si>
    <t>02.02.2021 21:37:57</t>
  </si>
  <si>
    <t>PINARKÖY TR-1 35-16-L00265_A_56398096_56398096</t>
  </si>
  <si>
    <t>02.02.2021 05:16:17</t>
  </si>
  <si>
    <t>02.02.2021 11:19:49</t>
  </si>
  <si>
    <t>BOZYERLER TR-2 35-16-M00140_D_56396039_56396039</t>
  </si>
  <si>
    <t>02.02.2021 20:08:31</t>
  </si>
  <si>
    <t>02.02.2021 22:20:40</t>
  </si>
  <si>
    <t>M-3099 35-02-M03099_910181053_910181053</t>
  </si>
  <si>
    <t>02.02.2021 10:53:54</t>
  </si>
  <si>
    <t>02.02.2021 21:27:20</t>
  </si>
  <si>
    <t>CENKYERİ TR-1 45-82-M00131_CENKYERİ TR-4 M04_72194959</t>
  </si>
  <si>
    <t>02.02.2021 17:18:03</t>
  </si>
  <si>
    <t>02.02.2021 18:11:00</t>
  </si>
  <si>
    <t>KUŞCULAR TR-2 35-19-M00214_A_56394804_56394804</t>
  </si>
  <si>
    <t>02.02.2021 08:12:07</t>
  </si>
  <si>
    <t>02.02.2021 15:15:40</t>
  </si>
  <si>
    <t>KARABAĞLAR TM 35-01-A00012_KARABAĞLAR-2 K19_2310493</t>
  </si>
  <si>
    <t>02.02.2021 08:49:11</t>
  </si>
  <si>
    <t>02.02.2021 09:48:03</t>
  </si>
  <si>
    <t>K-1488 35-02-K01488_99213581_99213581</t>
  </si>
  <si>
    <t>02.02.2021 19:39:58</t>
  </si>
  <si>
    <t>02.02.2021 21:02:46</t>
  </si>
  <si>
    <t>İĞDECİK KÖK 45-71-M00077_SULAMALAR M05_72234162</t>
  </si>
  <si>
    <t>02.02.2021 10:45:34</t>
  </si>
  <si>
    <t>02.02.2021 18:29:00</t>
  </si>
  <si>
    <t>L-310 35-18-L00310_950437965_950437965</t>
  </si>
  <si>
    <t>02.02.2021 12:45:45</t>
  </si>
  <si>
    <t>02.02.2021 23:39:39</t>
  </si>
  <si>
    <t>DEVELİ TR-2 35-22-M00284_DIREK TIPI TRAFO HUCRESI H01_2035389</t>
  </si>
  <si>
    <t>02.02.2021 07:52:02</t>
  </si>
  <si>
    <t>02.02.2021 10:53:34</t>
  </si>
  <si>
    <t>DM-14/22 45-71-M00545_953242463_953242463</t>
  </si>
  <si>
    <t>02.02.2021 17:03:34</t>
  </si>
  <si>
    <t>03.02.2021 02:25:27</t>
  </si>
  <si>
    <t>DEREKÖY TR-1 35-16-M00079_47464870_56400014_56400014</t>
  </si>
  <si>
    <t>02.02.2021 08:58:40</t>
  </si>
  <si>
    <t>02.02.2021 10:16:34</t>
  </si>
  <si>
    <t>SANCAKLI BOZKÖY KÖK 45-71-M00087__56384982_56384982</t>
  </si>
  <si>
    <t>02.02.2021 11:33:40</t>
  </si>
  <si>
    <t>02.02.2021 22:41:40</t>
  </si>
  <si>
    <t>_B_56399971_56399971</t>
  </si>
  <si>
    <t>02.02.2021 02:20:53</t>
  </si>
  <si>
    <t>02.02.2021 05:25:38</t>
  </si>
  <si>
    <t>HALİTPAŞA DM 45-80-M00060_BELEN M02_72188714</t>
  </si>
  <si>
    <t>02.02.2021 12:07:33</t>
  </si>
  <si>
    <t>02.02.2021 12:50:58</t>
  </si>
  <si>
    <t>ÇİFTLİK İM 35-18-A00003_GOLF-1 L12_2307808</t>
  </si>
  <si>
    <t>02.02.2021 17:56:51</t>
  </si>
  <si>
    <t>02.02.2021 10:03:00</t>
  </si>
  <si>
    <t>02.02.2021 17:30:00</t>
  </si>
  <si>
    <t>02.02.2021 00:01:22</t>
  </si>
  <si>
    <t>02.02.2021 00:04:19</t>
  </si>
  <si>
    <t>K-3954 35-01-K03954_F_56374573_56374573</t>
  </si>
  <si>
    <t>02.02.2021 13:08:02</t>
  </si>
  <si>
    <t>02.02.2021 18:34:12</t>
  </si>
  <si>
    <t>PAYAMLI TR-1 35-10-L00056_98112210_98112210</t>
  </si>
  <si>
    <t>02.02.2021 20:58:02</t>
  </si>
  <si>
    <t>02.02.2021 22:22:08</t>
  </si>
  <si>
    <t>BARUTÇU TR-1 35-13-L00070_946418708_946418708</t>
  </si>
  <si>
    <t>02.02.2021 11:09:55</t>
  </si>
  <si>
    <t>02.02.2021 15:27:02</t>
  </si>
  <si>
    <t>DERBENT İM-DM 45-83-A00004_AKÇAPINAR L04_2097161</t>
  </si>
  <si>
    <t>02.02.2021 09:22:42</t>
  </si>
  <si>
    <t>02.02.2021 09:57:54</t>
  </si>
  <si>
    <t>ERDELLİ TR-2 KÖK 45-72-L00476_ARABACI BOZKÖY ÇIKIŞ L04_66551743</t>
  </si>
  <si>
    <t>02.02.2021 01:44:43</t>
  </si>
  <si>
    <t>02.02.2021 02:50:05</t>
  </si>
  <si>
    <t>02.02.2021 11:56:32</t>
  </si>
  <si>
    <t>02.02.2021 11:57:08</t>
  </si>
  <si>
    <t>KARAKURT TR-2 45-76-M00090_B_56402688_56402688</t>
  </si>
  <si>
    <t>02.02.2021 22:00:07</t>
  </si>
  <si>
    <t>02.02.2021 23:49:31</t>
  </si>
  <si>
    <t>SELENDİ DM 45-81-M00001_SELENDİ ŞEHİR-3 M11_2321597</t>
  </si>
  <si>
    <t>02.02.2021 13:58:53</t>
  </si>
  <si>
    <t>02.02.2021 14:04:00</t>
  </si>
  <si>
    <t>PAMUKYAZI-2 35-26-L00381_956602264_956602264</t>
  </si>
  <si>
    <t>02.02.2021 18:30:53</t>
  </si>
  <si>
    <t>03.02.2021 01:14:08</t>
  </si>
  <si>
    <t>PAYAMLI TR-1 35-10-L00056_A_56374495_56374495</t>
  </si>
  <si>
    <t>02.02.2021 12:09:00</t>
  </si>
  <si>
    <t>02.02.2021 14:47:34</t>
  </si>
  <si>
    <t>ÇALIKLI TR-1 45-81-M00174_DIREK TIPI TRAFO HUCRESI H01_2054916</t>
  </si>
  <si>
    <t>02.02.2021 22:45:56</t>
  </si>
  <si>
    <t>03.02.2021 01:11:55</t>
  </si>
  <si>
    <t>SIRIMLI TR-1 35-31-L00201_47875030_56380208_56380208</t>
  </si>
  <si>
    <t>02.02.2021 14:52:28</t>
  </si>
  <si>
    <t>02.02.2021 17:34:39</t>
  </si>
  <si>
    <t>02.02.2021 01:26:20</t>
  </si>
  <si>
    <t>ZEYTİNLİOVA TR-17 45-72-L00410_A_56393271_56393271</t>
  </si>
  <si>
    <t>02.02.2021 12:12:48</t>
  </si>
  <si>
    <t>02.02.2021 14:51:54</t>
  </si>
  <si>
    <t>02.02.2021 22:43:09</t>
  </si>
  <si>
    <t>03.02.2021 02:09:06</t>
  </si>
  <si>
    <t>DEVELİ TR-5 35-22-M00287_DIREK TIPI TRAFO HUCRESI H01_2046531</t>
  </si>
  <si>
    <t>02.02.2021 04:56:52</t>
  </si>
  <si>
    <t>02.02.2021 05:47:56</t>
  </si>
  <si>
    <t>HALİLBEYLİ TR-3 35-27-M01052_ H_61268186</t>
  </si>
  <si>
    <t>02.02.2021 18:37:12</t>
  </si>
  <si>
    <t>02.02.2021 22:08:17</t>
  </si>
  <si>
    <t>02.02.2021 03:03:15</t>
  </si>
  <si>
    <t>02.02.2021 04:28:05</t>
  </si>
  <si>
    <t>SUDELİĞİ KÖK 45-72-L00111_HatBaşıAyırıcı_53138922 L04_53138922</t>
  </si>
  <si>
    <t>02.02.2021 16:34:18</t>
  </si>
  <si>
    <t>02.02.2021 21:41:01</t>
  </si>
  <si>
    <t>02.02.2021 08:17:54</t>
  </si>
  <si>
    <t>02.02.2021 09:37:12</t>
  </si>
  <si>
    <t>TÜRKELLİ TR-1 35-28-M00462_95000045974_95000045974</t>
  </si>
  <si>
    <t>02.02.2021 13:30:49</t>
  </si>
  <si>
    <t>02.02.2021 19:10:42</t>
  </si>
  <si>
    <t>TR-1/77 45-72-M00077_TR-1/70 M05_2045509</t>
  </si>
  <si>
    <t>02.02.2021 13:22:00</t>
  </si>
  <si>
    <t>ÇAVLU TR-3 45-78-L00626_953278706_953278706</t>
  </si>
  <si>
    <t>02.02.2021 09:38:13</t>
  </si>
  <si>
    <t>02.02.2021 11:05:57</t>
  </si>
  <si>
    <t>GÜMÜLDÜR DM 35-25-M00100_SEFERİHİSAR M20_2055235</t>
  </si>
  <si>
    <t>02.02.2021 11:35:01</t>
  </si>
  <si>
    <t>02.02.2021 11:39:49</t>
  </si>
  <si>
    <t>02.02.2021 00:11:59</t>
  </si>
  <si>
    <t>02.02.2021 04:15:35</t>
  </si>
  <si>
    <t>GÖRDES TR-27 45-75-M00042_45-75-M00042_61335239</t>
  </si>
  <si>
    <t>02.02.2021 17:59:09</t>
  </si>
  <si>
    <t>02.02.2021 19:21:49</t>
  </si>
  <si>
    <t>K-2378 35-03-K02378_910811451_910811451</t>
  </si>
  <si>
    <t>02.02.2021 10:23:48</t>
  </si>
  <si>
    <t>03.02.2021 22:39:01</t>
  </si>
  <si>
    <t>02.02.2021 07:42:17</t>
  </si>
  <si>
    <t>02.02.2021 10:02:52</t>
  </si>
  <si>
    <t>DM-12/04 45-71-M00578_45-71-M00578_2371668</t>
  </si>
  <si>
    <t>02.02.2021 13:43:22</t>
  </si>
  <si>
    <t>02.02.2021 15:19:18</t>
  </si>
  <si>
    <t>ÇAPAK TR-1 35-26-M00425_35-26-M00425_2353582</t>
  </si>
  <si>
    <t>02.02.2021 11:24:40</t>
  </si>
  <si>
    <t>02.02.2021 14:06:57</t>
  </si>
  <si>
    <t>GÜMÜLDÜR DM 35-25-M00100_CİVAR M07_2054414</t>
  </si>
  <si>
    <t>02.02.2021 22:29:54</t>
  </si>
  <si>
    <t>02.02.2021 22:39:14</t>
  </si>
  <si>
    <t>ARPALIK TARIMSAL SULAMA TR-1 45-83-M00333_45-83-M00333_2347774</t>
  </si>
  <si>
    <t>02.02.2021 14:16:32</t>
  </si>
  <si>
    <t>02.02.2021 16:31:33</t>
  </si>
  <si>
    <t>K-2797 35-08-K02797_K-1693 K02_42038643</t>
  </si>
  <si>
    <t>02.02.2021 06:24:00</t>
  </si>
  <si>
    <t>02.02.2021 06:38:18</t>
  </si>
  <si>
    <t>İZSU PANCAR İÇME SUYU ÖZEL TR 35-26-M00356Ö_DIREK TIPI TRAFO HUCRESI H01_2044656</t>
  </si>
  <si>
    <t>02.02.2021 15:25:49</t>
  </si>
  <si>
    <t>02.02.2021 18:09:19</t>
  </si>
  <si>
    <t>MORDOĞAN TR-35 35-21-L00147_953356642_953356642</t>
  </si>
  <si>
    <t>02.02.2021 18:07:01</t>
  </si>
  <si>
    <t>02.02.2021 21:09:34</t>
  </si>
  <si>
    <t>ÜRKMEZ DM-4 (ÜRKMEZ M-21) 35-25-M00155_ÜRKMEZ DM-2(ÜRKMEZ M-1) M02_72072819</t>
  </si>
  <si>
    <t>02.02.2021 10:57:48</t>
  </si>
  <si>
    <t>02.02.2021 18:18:00</t>
  </si>
  <si>
    <t>MAHMUTLAR TR-2 45-74-M00164_45-74-M00164_2355359</t>
  </si>
  <si>
    <t>02.02.2021 09:24:34</t>
  </si>
  <si>
    <t>02.02.2021 17:03:00</t>
  </si>
  <si>
    <t>02.02.2021 09:10:13</t>
  </si>
  <si>
    <t>PAYAMLI M-1 KÖK 35-25-M00175_DONANIMLI YEDEK M16_72057731</t>
  </si>
  <si>
    <t>02.02.2021 06:46:23</t>
  </si>
  <si>
    <t>02.02.2021 08:17:00</t>
  </si>
  <si>
    <t>K-1208 35-01-K01208_912317766_912317766</t>
  </si>
  <si>
    <t>02.02.2021 08:26:48</t>
  </si>
  <si>
    <t>02.02.2021 11:10:36</t>
  </si>
  <si>
    <t>TÜRKELLİ DM (TR-4) 35-28-M00368_ALÇUK-2 M03_56298985</t>
  </si>
  <si>
    <t>02.02.2021 12:02:03</t>
  </si>
  <si>
    <t>02.02.2021 12:09:54</t>
  </si>
  <si>
    <t>MESCİTLİ TR-4 35-15-L01016_B_56398522_56398522</t>
  </si>
  <si>
    <t>02.02.2021 07:13:27</t>
  </si>
  <si>
    <t>02.02.2021 12:33:23</t>
  </si>
  <si>
    <t>ATALAN KÖK 35-26-L00247_ATALAN OVA SULAMA L01_72823418</t>
  </si>
  <si>
    <t>02.02.2021 09:03:24</t>
  </si>
  <si>
    <t>02.02.2021 11:24:10</t>
  </si>
  <si>
    <t>K-4473 35-01-K04473_35-01-K04473_65798040</t>
  </si>
  <si>
    <t>02.02.2021 12:41:53</t>
  </si>
  <si>
    <t>02.02.2021 13:22:17</t>
  </si>
  <si>
    <t>İĞDECİK TR-3 45-71-M00080_C_60985094_60985094</t>
  </si>
  <si>
    <t>02.02.2021 17:59:55</t>
  </si>
  <si>
    <t>02.02.2021 23:13:49</t>
  </si>
  <si>
    <t>ÖREN TR-3 35-27-L00218_914460024_914460024</t>
  </si>
  <si>
    <t>02.02.2021 14:01:08</t>
  </si>
  <si>
    <t>02.02.2021 15:20:01</t>
  </si>
  <si>
    <t>TR-48 TEKEL 35-19-L00048_C_56373306_56373306</t>
  </si>
  <si>
    <t>02.02.2021 01:50:51</t>
  </si>
  <si>
    <t>02.02.2021 02:46:30</t>
  </si>
  <si>
    <t>02.02.2021 05:31:09</t>
  </si>
  <si>
    <t>02.02.2021 07:28:04</t>
  </si>
  <si>
    <t>NEBİLER TR-1 35-30-L00137_DIREK TIPI TRAFO HUCRESI H01_2042861</t>
  </si>
  <si>
    <t>02.02.2021 00:42:09</t>
  </si>
  <si>
    <t>02.02.2021 05:53:31</t>
  </si>
  <si>
    <t>02.02.2021 08:44:25</t>
  </si>
  <si>
    <t>02.02.2021 13:06:20</t>
  </si>
  <si>
    <t>HÜSEYİN İNAN VE ARK ÖZEL TR 35-27-M00257Ö_DIREK TIPI TRAFO HUCRESI H01_2052641</t>
  </si>
  <si>
    <t>02.02.2021 14:25:41</t>
  </si>
  <si>
    <t>02.02.2021 15:54:45</t>
  </si>
  <si>
    <t>M-624 35-02-M00624_DIREK TIPI TRAFO HUCRESI H01_2043973</t>
  </si>
  <si>
    <t>02.02.2021 19:48:22</t>
  </si>
  <si>
    <t>02.02.2021 21:11:19</t>
  </si>
  <si>
    <t>KRAL KÖK 35-26-M00345_PEHLİNAOĞLU M01_66236494</t>
  </si>
  <si>
    <t>02.02.2021 19:12:23</t>
  </si>
  <si>
    <t>02.02.2021 22:09:44</t>
  </si>
  <si>
    <t>L-97 35-18-L00097_950457879_950457879</t>
  </si>
  <si>
    <t>02.02.2021 20:26:21</t>
  </si>
  <si>
    <t>02.02.2021 23:56:47</t>
  </si>
  <si>
    <t>CUMALI TOPRAK SULAMA TR-1 35-24-M00197_953004772_953004772</t>
  </si>
  <si>
    <t>02.02.2021 10:26:06</t>
  </si>
  <si>
    <t>02.02.2021 13:35:06</t>
  </si>
  <si>
    <t>L-336 REİSDERE 35-18-L00336_10831629_56355163_56355163</t>
  </si>
  <si>
    <t>02.02.2021 08:51:29</t>
  </si>
  <si>
    <t>02.02.2021 18:46:15</t>
  </si>
  <si>
    <t>M-1048 35-02-M01048_910089286_910089286</t>
  </si>
  <si>
    <t>02.02.2021 21:05:13</t>
  </si>
  <si>
    <t>03.02.2021 00:47:36</t>
  </si>
  <si>
    <t>02.02.2021 02:32:42</t>
  </si>
  <si>
    <t>02.02.2021 03:18:12</t>
  </si>
  <si>
    <t>DM-16/09 45-71-M00611_A_56399632_56399632</t>
  </si>
  <si>
    <t>02.02.2021 11:46:12</t>
  </si>
  <si>
    <t>02.02.2021 13:54:28</t>
  </si>
  <si>
    <t>M-1031 35-04-M01031_TRAFO M04_2117890</t>
  </si>
  <si>
    <t>02.02.2021 13:15:35</t>
  </si>
  <si>
    <t>02.02.2021 19:20:21</t>
  </si>
  <si>
    <t>TR-1/59A 45-71-M02142_953178011_953178011</t>
  </si>
  <si>
    <t>02.02.2021 09:48:00</t>
  </si>
  <si>
    <t>02.02.2021 10:34:30</t>
  </si>
  <si>
    <t>L-57 KERVANSARAY SİTESİ 35-14-L00057_35-14-L00057_2375381</t>
  </si>
  <si>
    <t>02.02.2021 07:48:32</t>
  </si>
  <si>
    <t>02.02.2021 19:50:43</t>
  </si>
  <si>
    <t>YERLİ TAHTACI TR-1 35-16-L00253_47539173_56397804_56397804</t>
  </si>
  <si>
    <t>02.02.2021 01:23:34</t>
  </si>
  <si>
    <t>02.02.2021 11:56:00</t>
  </si>
  <si>
    <t>02.02.2021 18:23:18</t>
  </si>
  <si>
    <t>02.02.2021 19:57:00</t>
  </si>
  <si>
    <t>K-767 35-01-K00767__72373751_72373751</t>
  </si>
  <si>
    <t>02.02.2021 22:12:34</t>
  </si>
  <si>
    <t>03.02.2021 00:25:24</t>
  </si>
  <si>
    <t>02.02.2021 14:05:13</t>
  </si>
  <si>
    <t>02.02.2021 14:06:13</t>
  </si>
  <si>
    <t>02.02.2021 09:01:57</t>
  </si>
  <si>
    <t>02.02.2021 16:37:14</t>
  </si>
  <si>
    <t>BALABANLI TR-1 35-15-L00965_A_65499226_65499226</t>
  </si>
  <si>
    <t>02.02.2021 15:56:32</t>
  </si>
  <si>
    <t>02.02.2021 17:52:06</t>
  </si>
  <si>
    <t>K-2377 35-08-K02377_912385141_912385141</t>
  </si>
  <si>
    <t>02.02.2021 19:00:29</t>
  </si>
  <si>
    <t>M-2139 35-07-M02139_B b2_5838655</t>
  </si>
  <si>
    <t>02.02.2021 10:13:37</t>
  </si>
  <si>
    <t>02.02.2021 11:25:10</t>
  </si>
  <si>
    <t>M-1189 35-03-M01189_910300954_910300954</t>
  </si>
  <si>
    <t>02.02.2021 12:09:26</t>
  </si>
  <si>
    <t>02.02.2021 16:15:02</t>
  </si>
  <si>
    <t>PUSAN MAH. TR-1 45-76-M00173_Ayırıcı H01_2084926</t>
  </si>
  <si>
    <t>02.02.2021 05:39:24</t>
  </si>
  <si>
    <t>02.02.2021 15:47:28</t>
  </si>
  <si>
    <t>DOĞANCI KÖYÜ TR-4 35-31-L00328_47904843_56387495_56387495</t>
  </si>
  <si>
    <t>02.02.2021 16:10:19</t>
  </si>
  <si>
    <t>02.02.2021 21:31:40</t>
  </si>
  <si>
    <t>DEMİRTAŞ KÖK 35-30-M00149_DELİKTAŞ TR-1 M04_72078655</t>
  </si>
  <si>
    <t>02.02.2021 15:49:36</t>
  </si>
  <si>
    <t>02.02.2021 16:16:24</t>
  </si>
  <si>
    <t>VEZİRKÖPRÜ İM 35-03-A00002_SAFFET ÖZSAN K03_2053163</t>
  </si>
  <si>
    <t>02.02.2021 08:51:48</t>
  </si>
  <si>
    <t>02.02.2021 10:00:59</t>
  </si>
  <si>
    <t>02.02.2021 08:52:29</t>
  </si>
  <si>
    <t>02.02.2021 19:54:00</t>
  </si>
  <si>
    <t>TR-73 ( M-773) 35-30-M00773_966474113_966474113</t>
  </si>
  <si>
    <t>02.02.2021 17:49:54</t>
  </si>
  <si>
    <t>02.02.2021 19:05:13</t>
  </si>
  <si>
    <t>HALİTPAŞA TR-3 45-80-M00061_HALİTPAŞA DM M04_72189054</t>
  </si>
  <si>
    <t>02.02.2021 16:55:50</t>
  </si>
  <si>
    <t>02.02.2021 20:20:41</t>
  </si>
  <si>
    <t>İĞDECİK TR-6 45-71-M00086_DIREK TIPI TRAFO HUCRESI H01_2078172</t>
  </si>
  <si>
    <t>02.02.2021 10:48:29</t>
  </si>
  <si>
    <t>02.02.2021 18:53:00</t>
  </si>
  <si>
    <t>ÖNDER SALİH TR 35-30-M00269_E e1_42917955</t>
  </si>
  <si>
    <t>02.02.2021 20:08:14</t>
  </si>
  <si>
    <t>02.02.2021 22:07:22</t>
  </si>
  <si>
    <t>TR-121 35-16-L00121_TR-122 L02_72037330</t>
  </si>
  <si>
    <t>02.02.2021 09:27:18</t>
  </si>
  <si>
    <t>02.02.2021 15:20:05</t>
  </si>
  <si>
    <t>L-254 35-18-L00254_95000535599_95000535599</t>
  </si>
  <si>
    <t>02.02.2021 08:27:07</t>
  </si>
  <si>
    <t>02.02.2021 13:18:51</t>
  </si>
  <si>
    <t>TR-31 35-19-L00031_ L03_2335624</t>
  </si>
  <si>
    <t>02.02.2021 07:51:36</t>
  </si>
  <si>
    <t>02.02.2021 09:52:37</t>
  </si>
  <si>
    <t>TR-74 35-19-L00074_956664824_956664824</t>
  </si>
  <si>
    <t>02.02.2021 12:59:10</t>
  </si>
  <si>
    <t>02.02.2021 20:35:33</t>
  </si>
  <si>
    <t>02.02.2021 01:09:24</t>
  </si>
  <si>
    <t>02.02.2021 04:22:12</t>
  </si>
  <si>
    <t>DM-21/06 (CAMİ) 45-71-M00356_B_60984446_60984446</t>
  </si>
  <si>
    <t>02.02.2021 09:45:18</t>
  </si>
  <si>
    <t>02.02.2021 15:40:32</t>
  </si>
  <si>
    <t>K-3810 35-01-K03810_913308603_913308603</t>
  </si>
  <si>
    <t>02.02.2021 08:20:55</t>
  </si>
  <si>
    <t>03.02.2021 16:15:40</t>
  </si>
  <si>
    <t>TR-15 ( M-715) 35-30-M00715_955300273_955300273</t>
  </si>
  <si>
    <t>02.02.2021 11:35:26</t>
  </si>
  <si>
    <t>02.02.2021 12:47:05</t>
  </si>
  <si>
    <t>YENMİŞ KÖK 35-27-M00366_Recloser M03_2303188</t>
  </si>
  <si>
    <t>02.02.2021 21:29:42</t>
  </si>
  <si>
    <t>02.02.2021 22:23:54</t>
  </si>
  <si>
    <t>SEYREK TR-8 35-28-M00377_A A1_5774860</t>
  </si>
  <si>
    <t>02.02.2021 12:44:31</t>
  </si>
  <si>
    <t>03.02.2021 04:52:58</t>
  </si>
  <si>
    <t>DM-1/62 45-71-M00064_E e1b_45125381</t>
  </si>
  <si>
    <t>02.02.2021 16:43:04</t>
  </si>
  <si>
    <t>02.02.2021 22:20:54</t>
  </si>
  <si>
    <t>SÖĞÜTÖREN TR-2 35-20-L00348_955193340_955193340</t>
  </si>
  <si>
    <t>02.02.2021 20:40:47</t>
  </si>
  <si>
    <t>K-768 35-01-K00768_910782486_910782486</t>
  </si>
  <si>
    <t>02.02.2021 13:43:13</t>
  </si>
  <si>
    <t>02.02.2021 20:44:20</t>
  </si>
  <si>
    <t>KAYNARPINAR TR-1 35-21-L00116_B_56376248_56376248</t>
  </si>
  <si>
    <t>02.02.2021 23:30:35</t>
  </si>
  <si>
    <t>03.02.2021 02:54:04</t>
  </si>
  <si>
    <t>IŞIKLAR TM 35-02-A00006_KARAYOLLARI M25_2308414</t>
  </si>
  <si>
    <t>02.02.2021 17:28:36</t>
  </si>
  <si>
    <t>02.02.2021 18:49:58</t>
  </si>
  <si>
    <t>K-619 35-01-K00619_TRAFO K04_2310241</t>
  </si>
  <si>
    <t>02.02.2021 10:54:00</t>
  </si>
  <si>
    <t>02.02.2021 11:55:03</t>
  </si>
  <si>
    <t>02.02.2021 03:51:33</t>
  </si>
  <si>
    <t>02.02.2021 05:32:00</t>
  </si>
  <si>
    <t>K-3956 35-03-K03956_A A1_5906579</t>
  </si>
  <si>
    <t>02.02.2021 10:07:02</t>
  </si>
  <si>
    <t>02.02.2021 11:25:45</t>
  </si>
  <si>
    <t>ÇAMBEL KÖK 35-27-M00619_İZ-SU TERFİ İSTASYONU M05_72166069</t>
  </si>
  <si>
    <t>02.02.2021 18:34:22</t>
  </si>
  <si>
    <t>02.02.2021 22:34:00</t>
  </si>
  <si>
    <t>KAHRAMANDERE İM 35-10-A00002_GÖNEN M09_2310125</t>
  </si>
  <si>
    <t>02.02.2021 11:40:21</t>
  </si>
  <si>
    <t>02.02.2021 13:11:00</t>
  </si>
  <si>
    <t>02.02.2021 10:26:29</t>
  </si>
  <si>
    <t>02.02.2021 10:31:24</t>
  </si>
  <si>
    <t>KALEMLİ TR-1 45-71-M01533_43109910_56388855_56388855</t>
  </si>
  <si>
    <t>02.02.2021 07:46:30</t>
  </si>
  <si>
    <t>02.02.2021 13:50:07</t>
  </si>
  <si>
    <t>HASAN KÜÇÜK SULAMA GRUBU 35-29-L00298_B_56400171_56400171</t>
  </si>
  <si>
    <t>02.02.2021 14:19:54</t>
  </si>
  <si>
    <t>02.02.2021 18:13:29</t>
  </si>
  <si>
    <t>TR-27 45-78-L00027_953728730_953728730</t>
  </si>
  <si>
    <t>02.02.2021 12:20:33</t>
  </si>
  <si>
    <t>02.02.2021 15:11:58</t>
  </si>
  <si>
    <t>K-434 35-02-K00434_913147947_913147947</t>
  </si>
  <si>
    <t>02.02.2021 20:22:06</t>
  </si>
  <si>
    <t>02.02.2021 22:44:02</t>
  </si>
  <si>
    <t>M-2518 35-02-M02518_99271887_99271887</t>
  </si>
  <si>
    <t>02.02.2021 13:25:43</t>
  </si>
  <si>
    <t>02.02.2021 19:25:47</t>
  </si>
  <si>
    <t>K-69 35-01-K00069_912060121_912060121</t>
  </si>
  <si>
    <t>02.02.2021 16:40:45</t>
  </si>
  <si>
    <t>03.02.2021 04:58:12</t>
  </si>
  <si>
    <t>02.02.2021 02:35:55</t>
  </si>
  <si>
    <t>02.02.2021 04:27:58</t>
  </si>
  <si>
    <t>K-4473 35-01-K04473_913396327_913396327</t>
  </si>
  <si>
    <t>02.02.2021 16:35:52</t>
  </si>
  <si>
    <t>04.02.2021 10:59:57</t>
  </si>
  <si>
    <t>DM06/TR08 45-73-M00036_945671967_945671967</t>
  </si>
  <si>
    <t>02.02.2021 08:54:00</t>
  </si>
  <si>
    <t>02.02.2021 09:47:22</t>
  </si>
  <si>
    <t>02.02.2021 01:31:07</t>
  </si>
  <si>
    <t>02.02.2021 01:58:22</t>
  </si>
  <si>
    <t>DM-20/17 45-71-M00602_B_56395554_56395554</t>
  </si>
  <si>
    <t>02.02.2021 09:03:11</t>
  </si>
  <si>
    <t>02.02.2021 12:49:46</t>
  </si>
  <si>
    <t>ÇAMLICA KÖK 45-81-M00048_ÇERİPAŞA M02_71996192</t>
  </si>
  <si>
    <t>02.02.2021 10:29:00</t>
  </si>
  <si>
    <t>02.02.2021 11:00:15</t>
  </si>
  <si>
    <t>PE-MA MANTAR ÖZEL TR-1 35-23-M00134Ö_DIREK TIPI TRAFO HUCRESI H01_2046351</t>
  </si>
  <si>
    <t>02.02.2021 06:22:31</t>
  </si>
  <si>
    <t>02.02.2021 09:13:00</t>
  </si>
  <si>
    <t>TEKKEDERE DM 35-16-M00137_HatBaşıAyırıcı_53140677 M03_53140677</t>
  </si>
  <si>
    <t>02.02.2021 07:45:03</t>
  </si>
  <si>
    <t>02.02.2021 10:39:36</t>
  </si>
  <si>
    <t>ERENBAĞ TR-1 45-77-L00139_DIREK TIPI TRAFO HUCRESI H01_2058158</t>
  </si>
  <si>
    <t>02.02.2021 14:12:00</t>
  </si>
  <si>
    <t>02.02.2021 15:33:00</t>
  </si>
  <si>
    <t>YAĞCILAR KÖK 45-71-M00179_YAĞCILAR M04_72258057</t>
  </si>
  <si>
    <t>02.02.2021 07:26:03</t>
  </si>
  <si>
    <t>02.02.2021 10:01:50</t>
  </si>
  <si>
    <t>ATAKÖY TR-4 35-22-M00193_DIREK TIPI TRAFO HUCRESI H01_2126883</t>
  </si>
  <si>
    <t>02.02.2021 18:49:35</t>
  </si>
  <si>
    <t>02.02.2021 23:08:41</t>
  </si>
  <si>
    <t>K-525 35-04-K00525_912565147_912565147</t>
  </si>
  <si>
    <t>02.02.2021 07:49:14</t>
  </si>
  <si>
    <t>02.02.2021 08:40:14</t>
  </si>
  <si>
    <t>YELKİ TR-3 (M-2344) 35-10-M02344_98035685_98035685</t>
  </si>
  <si>
    <t>02.02.2021 18:21:53</t>
  </si>
  <si>
    <t>02.02.2021 19:44:27</t>
  </si>
  <si>
    <t>PALAMATÇUK MERKEZ TR-1 35-32-L00067_D_56357088_56357088</t>
  </si>
  <si>
    <t>02.02.2021 09:03:34</t>
  </si>
  <si>
    <t>BEBEKLİ TR-1 45-77-L00196_A_56385184_56385184</t>
  </si>
  <si>
    <t>02.02.2021 08:08:18</t>
  </si>
  <si>
    <t>02.02.2021 09:52:44</t>
  </si>
  <si>
    <t>02.02.2021 19:15:33</t>
  </si>
  <si>
    <t>02.02.2021 20:57:52</t>
  </si>
  <si>
    <t>02.02.2021 17:02:29</t>
  </si>
  <si>
    <t>02.02.2021 17:05:23</t>
  </si>
  <si>
    <t>YÜKSEL BAĞCI ÖZEL TR 35-18-L00595Ö_ H_42919513</t>
  </si>
  <si>
    <t>02.02.2021 08:52:59</t>
  </si>
  <si>
    <t>02.02.2021 17:41:51</t>
  </si>
  <si>
    <t>TİRE TR-15/A 35-29-L00022_950316631_950316631</t>
  </si>
  <si>
    <t>02.02.2021 12:01:32</t>
  </si>
  <si>
    <t>02.02.2021 15:21:05</t>
  </si>
  <si>
    <t>MEHMET AKİF BİLİR TR 35-17-M00496_95000568669_95000568669</t>
  </si>
  <si>
    <t>02.02.2021 19:39:14</t>
  </si>
  <si>
    <t>02.02.2021 21:01:41</t>
  </si>
  <si>
    <t>AZİZTEPE TR-1 45-73-M00214_C_56401068_56401068</t>
  </si>
  <si>
    <t>02.02.2021 10:29:16</t>
  </si>
  <si>
    <t>02.02.2021 15:16:43</t>
  </si>
  <si>
    <t>KEMALPAŞA BÖCEK SİTESİ 35-27-M00142_915043257_915043257</t>
  </si>
  <si>
    <t>02.02.2021 23:44:15</t>
  </si>
  <si>
    <t>03.02.2021 02:12:01</t>
  </si>
  <si>
    <t>K-18 35-04-K00018_C K18C1B_5822026</t>
  </si>
  <si>
    <t>02.02.2021 03:23:19</t>
  </si>
  <si>
    <t>02.02.2021 20:43:35</t>
  </si>
  <si>
    <t>M-584 DOĞANLAR KÖK 35-02-M00584_M-2599 M02_66682459</t>
  </si>
  <si>
    <t>02.02.2021 08:15:27</t>
  </si>
  <si>
    <t>02.02.2021 10:08:40</t>
  </si>
  <si>
    <t>M-584 DOĞANLAR KÖK 35-02-M00584_M-2599 M02_66682426</t>
  </si>
  <si>
    <t>02.02.2021 17:48:00</t>
  </si>
  <si>
    <t>02.02.2021 18:08:03</t>
  </si>
  <si>
    <t>K-1580 35-01-K01580_I 1I_5863542</t>
  </si>
  <si>
    <t>02.02.2021 18:12:52</t>
  </si>
  <si>
    <t>03.02.2021 14:28:19</t>
  </si>
  <si>
    <t>DAĞDERE DM 45-72-M00097_KARAGÖZLER M08_2331562</t>
  </si>
  <si>
    <t>02.02.2021 12:33:51</t>
  </si>
  <si>
    <t>02.02.2021 13:03:15</t>
  </si>
  <si>
    <t>M-2013 35-10-M02013_35-10-M02013_57832191</t>
  </si>
  <si>
    <t>02.02.2021 09:11:53</t>
  </si>
  <si>
    <t>02.02.2021 10:20:32</t>
  </si>
  <si>
    <t>02.02.2021 07:10:31</t>
  </si>
  <si>
    <t>02.02.2021 14:14:39</t>
  </si>
  <si>
    <t>ALİAĞA TR-43 DM 35-17-M00043_M-460 M14_2315085</t>
  </si>
  <si>
    <t>02.02.2021 17:45:53</t>
  </si>
  <si>
    <t>02.02.2021 17:55:00</t>
  </si>
  <si>
    <t>02.02.2021 04:53:26</t>
  </si>
  <si>
    <t>02.02.2021 06:00:45</t>
  </si>
  <si>
    <t>02.02.2021 08:18:23</t>
  </si>
  <si>
    <t>02.02.2021 16:27:16</t>
  </si>
  <si>
    <t>M-236 35-02-M00236_35-02-M00236_2370116</t>
  </si>
  <si>
    <t>02.02.2021 11:29:59</t>
  </si>
  <si>
    <t>02.02.2021 17:15:24</t>
  </si>
  <si>
    <t>İSKELE KÖK 35-19-L00275_ÇAYIR L03_72119365</t>
  </si>
  <si>
    <t>02.02.2021 00:16:12</t>
  </si>
  <si>
    <t>02.02.2021 00:49:21</t>
  </si>
  <si>
    <t>MORDOĞAN TR-35 35-21-L00147_953357049_953357049</t>
  </si>
  <si>
    <t>02.02.2021 22:42:17</t>
  </si>
  <si>
    <t>02.02.2021 23:04:30</t>
  </si>
  <si>
    <t>SİYEKLİ TR-2 45-71-M01974_953201967_953201967</t>
  </si>
  <si>
    <t>02.02.2021 11:05:23</t>
  </si>
  <si>
    <t>02.02.2021 16:58:49</t>
  </si>
  <si>
    <t>02.02.2021 00:40:57</t>
  </si>
  <si>
    <t>02.02.2021 00:48:10</t>
  </si>
  <si>
    <t>GÜLSEN SAKA ÖZEL TR 45-71-M00903Ö_DIREK TIPI TRAFO HUCRESI H01_2084275</t>
  </si>
  <si>
    <t>02.02.2021 11:21:26</t>
  </si>
  <si>
    <t>03.02.2021 00:28:40</t>
  </si>
  <si>
    <t>TR-2 35-19-L00002_B_56393845_56393845</t>
  </si>
  <si>
    <t>02.02.2021 09:21:24</t>
  </si>
  <si>
    <t>03.02.2021 00:35:24</t>
  </si>
  <si>
    <t>MECİDİYE TR-1 KÖK 45-72-L00078_HatBaşıAyırıcı_53136724 L010_53136724</t>
  </si>
  <si>
    <t>02.02.2021 08:13:11</t>
  </si>
  <si>
    <t>02.02.2021 09:43:08</t>
  </si>
  <si>
    <t>K-843 35-03-K00843_910065393_910065393</t>
  </si>
  <si>
    <t>02.02.2021 16:28:18</t>
  </si>
  <si>
    <t>02.02.2021 19:40:35</t>
  </si>
  <si>
    <t>K-4537 35-07-K04537_912549029_912549029</t>
  </si>
  <si>
    <t>02.02.2021 13:20:29</t>
  </si>
  <si>
    <t>02.02.2021 15:06:21</t>
  </si>
  <si>
    <t>RAPUNZEL ÖZEL TR 35-27-M00246Ö_ M03_2310153</t>
  </si>
  <si>
    <t>02.02.2021 01:25:23</t>
  </si>
  <si>
    <t>02.02.2021 02:54:49</t>
  </si>
  <si>
    <t>L-111 ÇAMTEPE 35-14-L00111_DIREK TIPI TRAFO HUCRESI H01_2100314</t>
  </si>
  <si>
    <t>02.02.2021 10:48:05</t>
  </si>
  <si>
    <t>02.02.2021 11:19:14</t>
  </si>
  <si>
    <t>BİRGİ TR-3 (TR-283) 35-19-M00283_ H_49159390</t>
  </si>
  <si>
    <t>02.02.2021 07:26:49</t>
  </si>
  <si>
    <t>02.02.2021 11:36:41</t>
  </si>
  <si>
    <t>ALİ ÖCAL TARIMSAL SULAMA TR 35-30-L00209_C_56400771_56400771</t>
  </si>
  <si>
    <t>02.02.2021 08:33:18</t>
  </si>
  <si>
    <t>02.02.2021 15:36:52</t>
  </si>
  <si>
    <t>TR-18 35-16-L00018_953318216_953318216</t>
  </si>
  <si>
    <t>02.02.2021 16:00:55</t>
  </si>
  <si>
    <t>02.02.2021 16:47:08</t>
  </si>
  <si>
    <t>K-1205 35-01-K01205_C_56378046_56378046</t>
  </si>
  <si>
    <t>02.02.2021 06:15:42</t>
  </si>
  <si>
    <t>02.02.2021 11:40:38</t>
  </si>
  <si>
    <t>EŞEN MAHALLESİ TR-1 35-22-M00225_DIREK TIPI TRAFO HUCRESI H01_2125270</t>
  </si>
  <si>
    <t>02.02.2021 19:10:40</t>
  </si>
  <si>
    <t>03.02.2021 12:13:46</t>
  </si>
  <si>
    <t>02.02.2021 12:53:07</t>
  </si>
  <si>
    <t>02.02.2021 14:33:09</t>
  </si>
  <si>
    <t>02.02.2021 02:10:20</t>
  </si>
  <si>
    <t>02.02.2021 05:09:34</t>
  </si>
  <si>
    <t>DEREKÖY KÖK 45-72-L00458_ARABACI BOZKÖY ÇIKIŞI - KAPASİTOR L02_2330808</t>
  </si>
  <si>
    <t>02.02.2021 02:43:29</t>
  </si>
  <si>
    <t>02.02.2021 08:13:48</t>
  </si>
  <si>
    <t>BAYAT TR-1 45-82-L00059_ H_57993910</t>
  </si>
  <si>
    <t>02.02.2021 10:12:43</t>
  </si>
  <si>
    <t>02.02.2021 14:05:59</t>
  </si>
  <si>
    <t>DM-1/10 (TR-18) 35-19-M00018_956663796_956663796</t>
  </si>
  <si>
    <t>02.02.2021 19:07:48</t>
  </si>
  <si>
    <t>03.02.2021 01:39:24</t>
  </si>
  <si>
    <t>YENİ FOÇA TR-2 35-23-M00002_D D01_66160571</t>
  </si>
  <si>
    <t>02.02.2021 07:35:00</t>
  </si>
  <si>
    <t>02.02.2021 10:58:12</t>
  </si>
  <si>
    <t>M-2824 35-03-M02824_910389363_910389363</t>
  </si>
  <si>
    <t>02.02.2021 11:07:24</t>
  </si>
  <si>
    <t>02.02.2021 14:41:48</t>
  </si>
  <si>
    <t>K-4537 35-07-K04537_98981995_98981995</t>
  </si>
  <si>
    <t>02.02.2021 10:18:30</t>
  </si>
  <si>
    <t>02.02.2021 12:20:15</t>
  </si>
  <si>
    <t>_911783491_911783491</t>
  </si>
  <si>
    <t>02.02.2021 16:51:31</t>
  </si>
  <si>
    <t>03.02.2021 17:05:05</t>
  </si>
  <si>
    <t>TR-136 35-26-M00136_DIREK TIPI TRAFO HUCRESI H01_2046734</t>
  </si>
  <si>
    <t>02.02.2021 10:50:23</t>
  </si>
  <si>
    <t>02.02.2021 12:01:57</t>
  </si>
  <si>
    <t>02.02.2021 19:28:07</t>
  </si>
  <si>
    <t>03.02.2021 00:36:58</t>
  </si>
  <si>
    <t>DOĞANÇAY İM 35-04-A00004_ TR TABAN_72326043</t>
  </si>
  <si>
    <t>02.02.2021 07:55:21</t>
  </si>
  <si>
    <t>02.02.2021 11:43:53</t>
  </si>
  <si>
    <t>MEDAR TR-10 45-72-L00292_956518209_956518209</t>
  </si>
  <si>
    <t>02.02.2021 23:46:35</t>
  </si>
  <si>
    <t>03.02.2021 00:59:47</t>
  </si>
  <si>
    <t>M-2771 35-02-M02771_912518103_912518103</t>
  </si>
  <si>
    <t>02.02.2021 16:34:20</t>
  </si>
  <si>
    <t>02.02.2021 17:08:29</t>
  </si>
  <si>
    <t>TAHTALI TM 35-22-A00001_PANCAR-2 M21_2307948</t>
  </si>
  <si>
    <t>02.02.2021 22:34:44</t>
  </si>
  <si>
    <t>02.02.2021 23:00:22</t>
  </si>
  <si>
    <t>AKHİSAR İM 45-72-A00001_TR-1/13 M14_2058456</t>
  </si>
  <si>
    <t>02.02.2021 12:05:06</t>
  </si>
  <si>
    <t>02.02.2021 12:29:13</t>
  </si>
  <si>
    <t>DM-1/62 45-71-M00064_İ i1b_45125313</t>
  </si>
  <si>
    <t>02.02.2021 15:01:55</t>
  </si>
  <si>
    <t>02.02.2021 16:34:19</t>
  </si>
  <si>
    <t>SOĞANLI TR-1 45-73-M01034_B_56394374_56394374</t>
  </si>
  <si>
    <t>02.02.2021 11:41:21</t>
  </si>
  <si>
    <t>02.02.2021 14:01:10</t>
  </si>
  <si>
    <t>GÖRDES TR-7 45-75-M00342_945606632_945606632</t>
  </si>
  <si>
    <t>02.02.2021 12:50:23</t>
  </si>
  <si>
    <t>02.02.2021 14:06:02</t>
  </si>
  <si>
    <t>TR-117 35-16-L00117_953335930_953335930</t>
  </si>
  <si>
    <t>02.02.2021 17:03:41</t>
  </si>
  <si>
    <t>02.02.2021 21:10:20</t>
  </si>
  <si>
    <t>02.02.2021 01:10:00</t>
  </si>
  <si>
    <t>02.02.2021 01:15:00</t>
  </si>
  <si>
    <t>02.02.2021 13:46:38</t>
  </si>
  <si>
    <t>02.02.2021 15:00:53</t>
  </si>
  <si>
    <t>K-3023 35-01-K03023_913706006_913706006</t>
  </si>
  <si>
    <t>02.02.2021 16:06:20</t>
  </si>
  <si>
    <t>03.02.2021 06:36:03</t>
  </si>
  <si>
    <t>M-939 35-22-M00152_M-1448 M02_72141303</t>
  </si>
  <si>
    <t>02.02.2021 06:29:01</t>
  </si>
  <si>
    <t>02.02.2021 08:01:47</t>
  </si>
  <si>
    <t>YENİ ŞAKRAN TR-8 35-17-M00208_9854383_56357565_56357565</t>
  </si>
  <si>
    <t>02.02.2021 12:29:08</t>
  </si>
  <si>
    <t>02.02.2021 13:36:52</t>
  </si>
  <si>
    <t>AŞAĞIKIRIKLAR DM 35-16-M00448_TEKKEDERE-1 M01_2336316</t>
  </si>
  <si>
    <t>02.02.2021 00:06:03</t>
  </si>
  <si>
    <t>02.02.2021 00:48:51</t>
  </si>
  <si>
    <t>HILAL GIS TM 35-01-A00010_HİLAL-3 K15_2313221</t>
  </si>
  <si>
    <t>02.02.2021 21:23:14</t>
  </si>
  <si>
    <t>02.02.2021 21:39:58</t>
  </si>
  <si>
    <t>MORDOĞAN TR-35 35-21-L00147_A_56392768_56392768</t>
  </si>
  <si>
    <t>02.02.2021 14:59:35</t>
  </si>
  <si>
    <t>02.02.2021 20:37:20</t>
  </si>
  <si>
    <t>KAYNARPINAR TR-2 35-21-L00115_953364040_953364040</t>
  </si>
  <si>
    <t>02.02.2021 08:55:23</t>
  </si>
  <si>
    <t>02.02.2021 23:42:23</t>
  </si>
  <si>
    <t>02.02.2021 09:42:11</t>
  </si>
  <si>
    <t>02.02.2021 17:16:21</t>
  </si>
  <si>
    <t>KUŞÇULAR TR-12 35-19-M00266_50034163_56392129_56392129</t>
  </si>
  <si>
    <t>02.02.2021 05:54:57</t>
  </si>
  <si>
    <t>02.02.2021 22:52:30</t>
  </si>
  <si>
    <t>HAMZABÜKÜ TR-1 35-21-L00069_DIREK TIPI TRAFO HUCRESI H01_2084982</t>
  </si>
  <si>
    <t>02.02.2021 09:01:15</t>
  </si>
  <si>
    <t>02.02.2021 16:56:35</t>
  </si>
  <si>
    <t>02.02.2021 01:41:49</t>
  </si>
  <si>
    <t>02.02.2021 02:24:46</t>
  </si>
  <si>
    <t>TR-68 35-17-M00068_950301928_950301928</t>
  </si>
  <si>
    <t>02.02.2021 12:43:23</t>
  </si>
  <si>
    <t>02.02.2021 22:00:33</t>
  </si>
  <si>
    <t>02.02.2021 00:44:46</t>
  </si>
  <si>
    <t>02.02.2021 03:43:42</t>
  </si>
  <si>
    <t>HELİMLER MAH. TR-1 45-76-M00158_DIREK TIPI TRAFO HUCRESI H01_2084913</t>
  </si>
  <si>
    <t>02.02.2021 21:55:00</t>
  </si>
  <si>
    <t>03.02.2021 03:31:39</t>
  </si>
  <si>
    <t>PAYAMLI M-1 KÖK 35-25-M00175_KARAYOLLARI M08_72056736</t>
  </si>
  <si>
    <t>02.02.2021 14:00:06</t>
  </si>
  <si>
    <t>02.02.2021 23:00:00</t>
  </si>
  <si>
    <t>EVRENLİ KÖK 45-73-M00139_BAHADIR GİRİŞ M01_2055374</t>
  </si>
  <si>
    <t>02.02.2021 11:07:13</t>
  </si>
  <si>
    <t>02.02.2021 12:40:53</t>
  </si>
  <si>
    <t>02.02.2021 07:32:20</t>
  </si>
  <si>
    <t>02.02.2021 14:38:55</t>
  </si>
  <si>
    <t>02.02.2021 17:33:03</t>
  </si>
  <si>
    <t>02.02.2021 17:48:23</t>
  </si>
  <si>
    <t>KIZILKEÇİLİ KÖYÜ TR-1 35-20-L00393_955205518_955205518</t>
  </si>
  <si>
    <t>02.02.2021 13:48:57</t>
  </si>
  <si>
    <t>02.02.2021 18:10:42</t>
  </si>
  <si>
    <t>HULUSİ CAN TIKIS ÖZEL TR 45-71-M01235Ö_DIREK TIPI TRAFO HUCRESI H01_2077724</t>
  </si>
  <si>
    <t>02.02.2021 11:08:27</t>
  </si>
  <si>
    <t>02.02.2021 16:08:51</t>
  </si>
  <si>
    <t>02.02.2021 10:40:35</t>
  </si>
  <si>
    <t>02.02.2021 19:46:56</t>
  </si>
  <si>
    <t>IŞIKLAR TM 35-02-A00006_CUMAOVASI-2 M05_2307646</t>
  </si>
  <si>
    <t>02.02.2021 09:39:00</t>
  </si>
  <si>
    <t>02.02.2021 10:02:00</t>
  </si>
  <si>
    <t>02.02.2021 08:27:24</t>
  </si>
  <si>
    <t>02.02.2021 01:31:23</t>
  </si>
  <si>
    <t>02.02.2021 08:22:31</t>
  </si>
  <si>
    <t>POYRAZDAMLARI TR-1 KÖK 45-78-M00571__56407837_56407837</t>
  </si>
  <si>
    <t>02.02.2021 20:31:50</t>
  </si>
  <si>
    <t>02.02.2021 21:44:41</t>
  </si>
  <si>
    <t>SALİHLİ TM 45-78-A00004_SALİHLİ-2 M06_2310851</t>
  </si>
  <si>
    <t>02.02.2021 18:03:59</t>
  </si>
  <si>
    <t>02.02.2021 18:10:03</t>
  </si>
  <si>
    <t>ÇAMBEL KÖYÜ İÇME SUYU 2 TR 35-27-M00466_DIREK TIPI TRAFO HUCRESI H01_2051800</t>
  </si>
  <si>
    <t>02.02.2021 10:26:04</t>
  </si>
  <si>
    <t>02.02.2021 18:07:31</t>
  </si>
  <si>
    <t>K-3304 35-08-K03304_97618629_97618629</t>
  </si>
  <si>
    <t>03.02.2021 16:05:21</t>
  </si>
  <si>
    <t>03.02.2021 21:55:29</t>
  </si>
  <si>
    <t>TR-10 35-16-L00010_953333696_953333696</t>
  </si>
  <si>
    <t>03.02.2021 16:45:11</t>
  </si>
  <si>
    <t>03.02.2021 17:29:54</t>
  </si>
  <si>
    <t>SANCAKLI BOZKÖY KÖK 45-71-M00087__72410729_72410729</t>
  </si>
  <si>
    <t>03.02.2021 09:41:29</t>
  </si>
  <si>
    <t>03.02.2021 12:51:21</t>
  </si>
  <si>
    <t>KIZILCAAVLU TR-1 35-15-L00180_950378423_950378423</t>
  </si>
  <si>
    <t>03.02.2021 12:17:11</t>
  </si>
  <si>
    <t>03.02.2021 16:14:29</t>
  </si>
  <si>
    <t>MENDERES DM-2/TR-1 35-22-M00300_MENDERES-1 M17_2328468</t>
  </si>
  <si>
    <t>03.02.2021 23:34:00</t>
  </si>
  <si>
    <t>04.02.2021 00:02:11</t>
  </si>
  <si>
    <t>03.02.2021 14:21:32</t>
  </si>
  <si>
    <t>03.02.2021 14:34:19</t>
  </si>
  <si>
    <t>İZZETTİN TR-1 45-83-M00438_ H_61352772</t>
  </si>
  <si>
    <t>03.02.2021 16:45:02</t>
  </si>
  <si>
    <t>03.02.2021 17:49:57</t>
  </si>
  <si>
    <t>ALİBEYLİ TR-1 35-16-M00148_953322605_953322605</t>
  </si>
  <si>
    <t>03.02.2021 12:08:58</t>
  </si>
  <si>
    <t>03.02.2021 15:30:55</t>
  </si>
  <si>
    <t>L-281 35-18-L00281_10724815_56370832_56370832</t>
  </si>
  <si>
    <t>03.02.2021 13:24:39</t>
  </si>
  <si>
    <t>04.02.2021 02:22:09</t>
  </si>
  <si>
    <t>M-147 SAKIZLIKOY 35-18-M00147_950443629_950443629</t>
  </si>
  <si>
    <t>03.02.2021 08:17:27</t>
  </si>
  <si>
    <t>03.02.2021 20:54:57</t>
  </si>
  <si>
    <t>M-1798 35-09-M01798_915013980_915013980</t>
  </si>
  <si>
    <t>03.02.2021 07:54:16</t>
  </si>
  <si>
    <t>03.02.2021 11:49:46</t>
  </si>
  <si>
    <t>TR-273 35-19-L00273_956673874_956673874</t>
  </si>
  <si>
    <t>03.02.2021 19:04:37</t>
  </si>
  <si>
    <t>03.02.2021 23:40:52</t>
  </si>
  <si>
    <t>SELENDİ TR-30 (HÜKÜMET KONAĞI) 45-81-M00030_E E03_66020633</t>
  </si>
  <si>
    <t>03.02.2021 12:16:33</t>
  </si>
  <si>
    <t>03.02.2021 13:04:25</t>
  </si>
  <si>
    <t>ÇINARDİBİ TR-1 35-20-M00049_955199812_955199812</t>
  </si>
  <si>
    <t>03.02.2021 20:46:28</t>
  </si>
  <si>
    <t>03.02.2021 23:15:10</t>
  </si>
  <si>
    <t>TR-18 45-74-M00018_945585081_945585081</t>
  </si>
  <si>
    <t>03.02.2021 18:03:49</t>
  </si>
  <si>
    <t>03.02.2021 18:43:20</t>
  </si>
  <si>
    <t>KEMİKLİDERE KÖK 45-80-M00108_KAPAKLI DM  GİRİŞ M04_2086357</t>
  </si>
  <si>
    <t>03.02.2021 11:24:22</t>
  </si>
  <si>
    <t>03.02.2021 11:25:02</t>
  </si>
  <si>
    <t>ORTA MAHALLE M-40 35-25-M00112_A_56374651_56374651</t>
  </si>
  <si>
    <t>03.02.2021 09:06:22</t>
  </si>
  <si>
    <t>03.02.2021 13:18:47</t>
  </si>
  <si>
    <t>SANDIÇAY TR-1 35-22-M00265_35-22-M00265_2374487</t>
  </si>
  <si>
    <t>03.02.2021 00:24:58</t>
  </si>
  <si>
    <t>03.02.2021 11:03:57</t>
  </si>
  <si>
    <t>PAYAMLI M-10 35-25-M00184_956637635_956637635</t>
  </si>
  <si>
    <t>03.02.2021 09:06:40</t>
  </si>
  <si>
    <t>03.02.2021 12:31:15</t>
  </si>
  <si>
    <t>TR-75 35-19-L00075_956674543_956674543</t>
  </si>
  <si>
    <t>03.02.2021 18:30:18</t>
  </si>
  <si>
    <t>04.02.2021 01:38:22</t>
  </si>
  <si>
    <t>DM-1/TR-18 35-14-M00340_966133941_966133941</t>
  </si>
  <si>
    <t>03.02.2021 07:43:43</t>
  </si>
  <si>
    <t>03.02.2021 12:20:58</t>
  </si>
  <si>
    <t>M-3411(YATIRIM REZERVE) 35-03-M03411_B_56364274_56364274</t>
  </si>
  <si>
    <t>03.02.2021 07:25:00</t>
  </si>
  <si>
    <t>03.02.2021 17:00:24</t>
  </si>
  <si>
    <t>AKÇAŞEHİR KÖK 35-29-L00035_ALAYLI ENH L04_72208764</t>
  </si>
  <si>
    <t>03.02.2021 13:29:04</t>
  </si>
  <si>
    <t>03.02.2021 13:42:00</t>
  </si>
  <si>
    <t>K-1532 35-02-K01532_C C3b_61415813</t>
  </si>
  <si>
    <t>03.02.2021 08:34:50</t>
  </si>
  <si>
    <t>03.02.2021 09:40:54</t>
  </si>
  <si>
    <t>TÜTENLİ TR-1 45-72-L00126_956521476_956521476</t>
  </si>
  <si>
    <t>03.02.2021 21:45:54</t>
  </si>
  <si>
    <t>03.02.2021 22:50:30</t>
  </si>
  <si>
    <t>L-376 PAZARYERİ 35-18-L00376_95000082016_95000082016</t>
  </si>
  <si>
    <t>03.02.2021 16:52:16</t>
  </si>
  <si>
    <t>03.02.2021 19:47:34</t>
  </si>
  <si>
    <t>03.02.2021 03:28:02</t>
  </si>
  <si>
    <t>03.02.2021 20:48:38</t>
  </si>
  <si>
    <t>BEYOBA TR-15 45-72-M00418_956491935_956491935</t>
  </si>
  <si>
    <t>03.02.2021 12:16:51</t>
  </si>
  <si>
    <t>03.02.2021 15:15:28</t>
  </si>
  <si>
    <t>03.02.2021 15:25:22</t>
  </si>
  <si>
    <t>03.02.2021 16:06:00</t>
  </si>
  <si>
    <t>ÇAPAKLI KÖK 45-78-M01161_HatBaşıAyırıcı_53138943 M07_53138943</t>
  </si>
  <si>
    <t>03.02.2021 17:32:33</t>
  </si>
  <si>
    <t>03.02.2021 18:03:13</t>
  </si>
  <si>
    <t>DM-3/TR-14 35-13-L00052_946424133_946424133</t>
  </si>
  <si>
    <t>03.02.2021 14:13:52</t>
  </si>
  <si>
    <t>03.02.2021 15:14:24</t>
  </si>
  <si>
    <t>BOYNUYOĞUN KÖK 35-29-L00051_DALLIK L03_72215399</t>
  </si>
  <si>
    <t>03.02.2021 14:13:02</t>
  </si>
  <si>
    <t>03.02.2021 14:19:00</t>
  </si>
  <si>
    <t>KARABURÇ TR-5 DURSUN BEY 35-31-L00264_35-31-L00264_2365808</t>
  </si>
  <si>
    <t>03.02.2021 09:11:44</t>
  </si>
  <si>
    <t>03.02.2021 09:25:21</t>
  </si>
  <si>
    <t>VELİLER TR-1 35-15-L00536_A_56398779_56398779</t>
  </si>
  <si>
    <t>03.02.2021 09:35:07</t>
  </si>
  <si>
    <t>03.02.2021 15:54:00</t>
  </si>
  <si>
    <t>TR-8 35-32-L00008_946413065_946413065</t>
  </si>
  <si>
    <t>03.02.2021 17:59:45</t>
  </si>
  <si>
    <t>03.02.2021 18:51:56</t>
  </si>
  <si>
    <t>03.02.2021 18:35:40</t>
  </si>
  <si>
    <t>03.02.2021 19:52:55</t>
  </si>
  <si>
    <t>03.02.2021 02:11:38</t>
  </si>
  <si>
    <t>03.02.2021 02:22:10</t>
  </si>
  <si>
    <t>K-3188 35-01-K03188_913530010_913530010</t>
  </si>
  <si>
    <t>03.02.2021 15:29:21</t>
  </si>
  <si>
    <t>03.02.2021 16:51:28</t>
  </si>
  <si>
    <t>03.02.2021 09:14:57</t>
  </si>
  <si>
    <t>03.02.2021 09:33:31</t>
  </si>
  <si>
    <t>SASKO SİTESİ TR-1 35-21-L00211_HatBaşıAyırıcı_53138194 L01_53138194</t>
  </si>
  <si>
    <t>03.02.2021 21:44:00</t>
  </si>
  <si>
    <t>03.02.2021 22:31:09</t>
  </si>
  <si>
    <t>TR-116 35-15-M00116_950350192_950350192</t>
  </si>
  <si>
    <t>03.02.2021 11:57:46</t>
  </si>
  <si>
    <t>03.02.2021 17:52:22</t>
  </si>
  <si>
    <t>PAYAMLI TR-1 35-10-L00056_98179887_98179887</t>
  </si>
  <si>
    <t>03.02.2021 07:35:53</t>
  </si>
  <si>
    <t>03.02.2021 09:06:30</t>
  </si>
  <si>
    <t>ACARLAR KÖYÜ TR-2 35-13-L00079_946417861_946417861</t>
  </si>
  <si>
    <t>03.02.2021 09:32:38</t>
  </si>
  <si>
    <t>03.02.2021 10:49:08</t>
  </si>
  <si>
    <t>ÇAĞILLAR TR-1 45-74-M00272_945579089_945579089</t>
  </si>
  <si>
    <t>03.02.2021 11:48:51</t>
  </si>
  <si>
    <t>03.02.2021 13:56:38</t>
  </si>
  <si>
    <t>TR-43 35-13-L00043_F_56381259_56381259</t>
  </si>
  <si>
    <t>03.02.2021 09:43:29</t>
  </si>
  <si>
    <t>03.02.2021 17:30:49</t>
  </si>
  <si>
    <t>TR-79 DEREKENARI 35-19-L00079_956662633_956662633</t>
  </si>
  <si>
    <t>03.02.2021 14:53:08</t>
  </si>
  <si>
    <t>03.02.2021 23:57:44</t>
  </si>
  <si>
    <t>M-36 TR1 DERYA SİTESİ 35-25-M00292_ M04_2101542</t>
  </si>
  <si>
    <t>03.02.2021 13:34:02</t>
  </si>
  <si>
    <t>03.02.2021 18:40:17</t>
  </si>
  <si>
    <t>ÇIRPI TR-1-3/2 35-20-M00011_955214969_955214969</t>
  </si>
  <si>
    <t>03.02.2021 19:04:33</t>
  </si>
  <si>
    <t>03.02.2021 22:01:18</t>
  </si>
  <si>
    <t>GÖKÇEYURT TR-1 35-27-M01049_948534692_948534692</t>
  </si>
  <si>
    <t>03.02.2021 20:01:33</t>
  </si>
  <si>
    <t>03.02.2021 23:21:00</t>
  </si>
  <si>
    <t>MORDOĞAN TR-38 35-21-L00165_961481817_961481817</t>
  </si>
  <si>
    <t>03.02.2021 16:08:34</t>
  </si>
  <si>
    <t>03.02.2021 20:06:02</t>
  </si>
  <si>
    <t>M-3520(YATIRIM REZERVE) 35-09-M03520_97778790_97778790</t>
  </si>
  <si>
    <t>03.02.2021 12:14:58</t>
  </si>
  <si>
    <t>03.02.2021 13:27:58</t>
  </si>
  <si>
    <t>K-619 35-01-K00619_912362724_912362724</t>
  </si>
  <si>
    <t>03.02.2021 15:01:26</t>
  </si>
  <si>
    <t>03.02.2021 19:44:42</t>
  </si>
  <si>
    <t>DM-1/53-A 45-71-M00941_DM-1/53 M01_72055104</t>
  </si>
  <si>
    <t>03.02.2021 16:47:00</t>
  </si>
  <si>
    <t>03.02.2021 17:06:38</t>
  </si>
  <si>
    <t>KAYMAKÇI TR-27 35-15-L00237_A_56369292_56369292</t>
  </si>
  <si>
    <t>03.02.2021 10:06:28</t>
  </si>
  <si>
    <t>03.02.2021 12:44:31</t>
  </si>
  <si>
    <t>EMİRLİ TR-13 35-15-L01128_950406537_950406537</t>
  </si>
  <si>
    <t>03.02.2021 15:54:15</t>
  </si>
  <si>
    <t>03.02.2021 18:49:42</t>
  </si>
  <si>
    <t>_954740854_954740854</t>
  </si>
  <si>
    <t>03.02.2021 10:16:00</t>
  </si>
  <si>
    <t>03.02.2021 11:56:38</t>
  </si>
  <si>
    <t>M-535 (DM-6/6) 35-17-M00535_950302270_950302270</t>
  </si>
  <si>
    <t>03.02.2021 20:06:27</t>
  </si>
  <si>
    <t>04.02.2021 16:31:51</t>
  </si>
  <si>
    <t>GÜMÜLDÜR DM 35-25-M00100_CİVAR M07_2309335</t>
  </si>
  <si>
    <t>03.02.2021 04:02:40</t>
  </si>
  <si>
    <t>03.02.2021 05:21:22</t>
  </si>
  <si>
    <t>DAĞYENİCE TR-1 45-81-M00101_945630396_945630396</t>
  </si>
  <si>
    <t>03.02.2021 18:57:06</t>
  </si>
  <si>
    <t>03.02.2021 21:10:10</t>
  </si>
  <si>
    <t>03.02.2021 08:05:00</t>
  </si>
  <si>
    <t>03.02.2021 11:13:39</t>
  </si>
  <si>
    <t>HALİLBEYLİ TR-5 35-27-M01054_99142452_99142452</t>
  </si>
  <si>
    <t>03.02.2021 19:06:39</t>
  </si>
  <si>
    <t>03.02.2021 21:50:49</t>
  </si>
  <si>
    <t>K-3077 35-01-K03077_911848527_911848527</t>
  </si>
  <si>
    <t>03.02.2021 09:48:11</t>
  </si>
  <si>
    <t>03.02.2021 10:55:34</t>
  </si>
  <si>
    <t>YELKİ TR-16 35-10-L00016_C C02b_5845494</t>
  </si>
  <si>
    <t>03.02.2021 13:06:12</t>
  </si>
  <si>
    <t>03.02.2021 19:08:28</t>
  </si>
  <si>
    <t>ÇANDARLI DM-TR-20 35-30-M00020_BERGAMA-1 M11_72352932</t>
  </si>
  <si>
    <t>03.02.2021 11:08:21</t>
  </si>
  <si>
    <t>03.02.2021 12:10:00</t>
  </si>
  <si>
    <t>03.02.2021 08:47:00</t>
  </si>
  <si>
    <t>03.02.2021 11:28:02</t>
  </si>
  <si>
    <t>M-1031 35-04-M01031_98756501_98756501</t>
  </si>
  <si>
    <t>03.02.2021 18:41:43</t>
  </si>
  <si>
    <t>03.02.2021 20:42:22</t>
  </si>
  <si>
    <t>TR-16 35-13-L00016_946418299_946418299</t>
  </si>
  <si>
    <t>03.02.2021 12:48:32</t>
  </si>
  <si>
    <t>03.02.2021 14:15:05</t>
  </si>
  <si>
    <t>GÜLBAHÇE TR-2 (TR-183) 35-19-L00183_956696750_956696750</t>
  </si>
  <si>
    <t>03.02.2021 12:53:06</t>
  </si>
  <si>
    <t>03.02.2021 15:28:33</t>
  </si>
  <si>
    <t>TR-69 35-19-L00069_956698169_956698169</t>
  </si>
  <si>
    <t>03.02.2021 11:57:37</t>
  </si>
  <si>
    <t>03.02.2021 21:53:27</t>
  </si>
  <si>
    <t>03.02.2021 22:22:10</t>
  </si>
  <si>
    <t>04.02.2021 08:17:09</t>
  </si>
  <si>
    <t>SARIGÖL DM 45-79-M00069_HatBaşıAyırıcı_53134404 M05_53134404</t>
  </si>
  <si>
    <t>03.02.2021 08:31:09</t>
  </si>
  <si>
    <t>03.02.2021 09:38:00</t>
  </si>
  <si>
    <t>03.02.2021 18:18:25</t>
  </si>
  <si>
    <t>04.02.2021 09:46:26</t>
  </si>
  <si>
    <t>L-175 35-18-L00175_950457214_950457214</t>
  </si>
  <si>
    <t>03.02.2021 11:44:42</t>
  </si>
  <si>
    <t>03.02.2021 22:31:19</t>
  </si>
  <si>
    <t>TR-48 TEKEL 35-19-L00048_95000023247_95000023247</t>
  </si>
  <si>
    <t>03.02.2021 17:54:00</t>
  </si>
  <si>
    <t>03.02.2021 18:34:09</t>
  </si>
  <si>
    <t>SARIGÖL TR-18 45-79-M00018_945553758_945553758</t>
  </si>
  <si>
    <t>03.02.2021 08:58:19</t>
  </si>
  <si>
    <t>03.02.2021 10:14:59</t>
  </si>
  <si>
    <t>DİKİLİTAŞ ORTACA MAH. TR-1 45-75-M00315_A_56391521_56391521</t>
  </si>
  <si>
    <t>03.02.2021 17:18:17</t>
  </si>
  <si>
    <t>03.02.2021 18:40:25</t>
  </si>
  <si>
    <t>DM-1/4 35-18-L00579_5845319_56393493_56393493</t>
  </si>
  <si>
    <t>03.02.2021 23:47:52</t>
  </si>
  <si>
    <t>04.02.2021 11:15:35</t>
  </si>
  <si>
    <t>K-2519 35-02-K02519_913275647_913275647</t>
  </si>
  <si>
    <t>03.02.2021 10:54:45</t>
  </si>
  <si>
    <t>03.02.2021 12:26:09</t>
  </si>
  <si>
    <t>K-3889 35-02-K03889_912277096_912277096</t>
  </si>
  <si>
    <t>03.02.2021 09:10:47</t>
  </si>
  <si>
    <t>03.02.2021 10:43:46</t>
  </si>
  <si>
    <t>M-443 35-02-M00443_910022031_910022031</t>
  </si>
  <si>
    <t>03.02.2021 14:22:00</t>
  </si>
  <si>
    <t>03.02.2021 17:06:16</t>
  </si>
  <si>
    <t>03.02.2021 14:36:00</t>
  </si>
  <si>
    <t>03.02.2021 15:37:39</t>
  </si>
  <si>
    <t>SÜLEYMANLI TR-8 45-72-L00306_A_56392885_56392885</t>
  </si>
  <si>
    <t>03.02.2021 08:20:43</t>
  </si>
  <si>
    <t>03.02.2021 10:39:46</t>
  </si>
  <si>
    <t>03.02.2021 11:40:24</t>
  </si>
  <si>
    <t>03.02.2021 19:19:22</t>
  </si>
  <si>
    <t>M-1536 35-01-M01536_C_56373928_56373928</t>
  </si>
  <si>
    <t>03.02.2021 20:59:02</t>
  </si>
  <si>
    <t>03.02.2021 21:36:09</t>
  </si>
  <si>
    <t>KÖSEDERE TR-2 35-21-L00125_953359224_953359224</t>
  </si>
  <si>
    <t>03.02.2021 15:21:58</t>
  </si>
  <si>
    <t>03.02.2021 18:00:11</t>
  </si>
  <si>
    <t>L-28 SİMGE SİTESİ 35-18-L00028_950454261_950454261</t>
  </si>
  <si>
    <t>03.02.2021 09:00:05</t>
  </si>
  <si>
    <t>03.02.2021 13:23:26</t>
  </si>
  <si>
    <t>L-321 35-18-L00321_950463200_950463200</t>
  </si>
  <si>
    <t>03.02.2021 10:37:18</t>
  </si>
  <si>
    <t>03.02.2021 23:26:11</t>
  </si>
  <si>
    <t>K-1396 35-08-K01396_97823719_97823719</t>
  </si>
  <si>
    <t>TR-80 35-30-L00080_43004781_56362704_56362704</t>
  </si>
  <si>
    <t>03.02.2021 07:51:34</t>
  </si>
  <si>
    <t>03.02.2021 08:59:28</t>
  </si>
  <si>
    <t>SARIALAN KÖYÜ TR 1 45-71-M01529_45-71-M01529_2367909</t>
  </si>
  <si>
    <t>03.02.2021 13:38:45</t>
  </si>
  <si>
    <t>03.02.2021 19:03:47</t>
  </si>
  <si>
    <t>BEKİR ŞENOL 35-26-L00063_35-26-L00063_2367738</t>
  </si>
  <si>
    <t>03.02.2021 01:56:56</t>
  </si>
  <si>
    <t>03.02.2021 04:45:59</t>
  </si>
  <si>
    <t>DM-3/TR-22 35-22-M00067_955260832_955260832</t>
  </si>
  <si>
    <t>03.02.2021 19:28:10</t>
  </si>
  <si>
    <t>04.02.2021 00:25:56</t>
  </si>
  <si>
    <t>K-766 35-04-K00766_B_56381806_56381806</t>
  </si>
  <si>
    <t>03.02.2021 14:45:09</t>
  </si>
  <si>
    <t>03.02.2021 17:36:04</t>
  </si>
  <si>
    <t>DM-2/18 (YENİHAN) 45-71-M00155_953193939_953193939</t>
  </si>
  <si>
    <t>03.02.2021 08:15:09</t>
  </si>
  <si>
    <t>03.02.2021 09:35:36</t>
  </si>
  <si>
    <t>M-331 35-02-M00331_913059132_913059132</t>
  </si>
  <si>
    <t>03.02.2021 16:54:00</t>
  </si>
  <si>
    <t>03.02.2021 18:15:19</t>
  </si>
  <si>
    <t>TR-26 35-30-L00026_955331291_955331291</t>
  </si>
  <si>
    <t>03.02.2021 12:05:02</t>
  </si>
  <si>
    <t>03.02.2021 14:44:08</t>
  </si>
  <si>
    <t>TR-56 35-16-L00056_953338186_953338186</t>
  </si>
  <si>
    <t>03.02.2021 22:10:32</t>
  </si>
  <si>
    <t>03.02.2021 22:51:21</t>
  </si>
  <si>
    <t>K-1463 35-01-K01463_911783551_911783551</t>
  </si>
  <si>
    <t>03.02.2021 12:44:24</t>
  </si>
  <si>
    <t>03.02.2021 19:58:39</t>
  </si>
  <si>
    <t>AŞAĞI KIZILCA TR-2 35-27-L00025_914622152_914622152</t>
  </si>
  <si>
    <t>03.02.2021 15:02:00</t>
  </si>
  <si>
    <t>03.02.2021 18:12:14</t>
  </si>
  <si>
    <t>K-2308 35-01-K02308_A_56368755_56368755</t>
  </si>
  <si>
    <t>03.02.2021 15:13:51</t>
  </si>
  <si>
    <t>03.02.2021 17:14:37</t>
  </si>
  <si>
    <t>K-1486 35-08-K01486_912320454_912320454</t>
  </si>
  <si>
    <t>03.02.2021 12:12:29</t>
  </si>
  <si>
    <t>03.02.2021 13:30:05</t>
  </si>
  <si>
    <t>KIRCALAR TR-1 35-16-M00096_953326004_953326004</t>
  </si>
  <si>
    <t>03.02.2021 15:41:29</t>
  </si>
  <si>
    <t>03.02.2021 19:02:52</t>
  </si>
  <si>
    <t>K-843 35-03-K00843_910402402_910402402</t>
  </si>
  <si>
    <t>03.02.2021 09:37:18</t>
  </si>
  <si>
    <t>03.02.2021 15:04:51</t>
  </si>
  <si>
    <t>KIZILDAM BADEMLİ TR-1 45-75-M00142_B_56389901_56389901</t>
  </si>
  <si>
    <t>03.02.2021 20:00:24</t>
  </si>
  <si>
    <t>03.02.2021 21:55:51</t>
  </si>
  <si>
    <t>L-68 EROL UĞUR SİTESİ 35-14-L00068_956635083_956635083</t>
  </si>
  <si>
    <t>03.02.2021 13:22:06</t>
  </si>
  <si>
    <t>03.02.2021 17:21:52</t>
  </si>
  <si>
    <t>GÖKVELİLER KÖYÜ TR-1 45-86-M00172_45-86-M00172_2354375</t>
  </si>
  <si>
    <t>03.02.2021 09:07:31</t>
  </si>
  <si>
    <t>03.02.2021 17:09:31</t>
  </si>
  <si>
    <t>KÜÇÜKKEMERDERE TR-1 35-29-L00690_950331449_950331449</t>
  </si>
  <si>
    <t>03.02.2021 13:57:02</t>
  </si>
  <si>
    <t>03.02.2021 21:09:20</t>
  </si>
  <si>
    <t>KARAKEÇİLİ TAVŞANTAŞI TR-1 45-75-M00110_DIREK TIPI TRAFO HUCRESI H01_2087760</t>
  </si>
  <si>
    <t>03.02.2021 08:06:32</t>
  </si>
  <si>
    <t>03.02.2021 11:49:56</t>
  </si>
  <si>
    <t>K-3058 35-04-K03058_35-04-K03058_2363304</t>
  </si>
  <si>
    <t>03.02.2021 18:20:38</t>
  </si>
  <si>
    <t>03.02.2021 22:21:57</t>
  </si>
  <si>
    <t>DM-2/36 45-71-M00168_953185897_953185897</t>
  </si>
  <si>
    <t>03.02.2021 03:00:15</t>
  </si>
  <si>
    <t>03.02.2021 03:34:53</t>
  </si>
  <si>
    <t>MORDOĞAN TR-51 35-21-L00151_953368570_953368570</t>
  </si>
  <si>
    <t>03.02.2021 16:10:40</t>
  </si>
  <si>
    <t>03.02.2021 21:53:06</t>
  </si>
  <si>
    <t>L-192 35-18-L00192_950442439_950442439</t>
  </si>
  <si>
    <t>03.02.2021 11:29:45</t>
  </si>
  <si>
    <t>03.02.2021 21:29:09</t>
  </si>
  <si>
    <t>TR-28 35-27-M00028_KOZLUDERE TR-29 M02_66129632</t>
  </si>
  <si>
    <t>03.02.2021 13:44:42</t>
  </si>
  <si>
    <t>03.02.2021 14:12:00</t>
  </si>
  <si>
    <t>L-57 KERVANSARAY SİTESİ 35-14-L00057_956652632_956652632</t>
  </si>
  <si>
    <t>03.02.2021 23:20:26</t>
  </si>
  <si>
    <t>04.02.2021 10:31:12</t>
  </si>
  <si>
    <t>K-4145 35-01-K04145_911706674_911706674</t>
  </si>
  <si>
    <t>03.02.2021 20:12:11</t>
  </si>
  <si>
    <t>03.02.2021 21:53:49</t>
  </si>
  <si>
    <t>K-2631 35-03-K02631_910203380_910203380</t>
  </si>
  <si>
    <t>03.02.2021 10:39:39</t>
  </si>
  <si>
    <t>03.02.2021 13:24:49</t>
  </si>
  <si>
    <t>M-2559 35-01-M02559_SC_72374143_72374143</t>
  </si>
  <si>
    <t>03.02.2021 09:06:56</t>
  </si>
  <si>
    <t>03.02.2021 11:36:59</t>
  </si>
  <si>
    <t>K-1024 35-01-K01024__72410713_72410713</t>
  </si>
  <si>
    <t>03.02.2021 08:56:13</t>
  </si>
  <si>
    <t>03.02.2021 17:10:39</t>
  </si>
  <si>
    <t>SUBATAN TR-6 35-15-L00341_B_56367910_56367910</t>
  </si>
  <si>
    <t>03.02.2021 14:33:29</t>
  </si>
  <si>
    <t>03.02.2021 18:40:08</t>
  </si>
  <si>
    <t>OVACIK TR-1 35-15-L00285_B_56369994_56369994</t>
  </si>
  <si>
    <t>03.02.2021 13:50:00</t>
  </si>
  <si>
    <t>03.02.2021 16:50:20</t>
  </si>
  <si>
    <t>M-850 KARAÇAM KÖK 35-02-M00850_BEŞYOL M04_49920194</t>
  </si>
  <si>
    <t>03.02.2021 01:15:04</t>
  </si>
  <si>
    <t>03.02.2021 01:20:34</t>
  </si>
  <si>
    <t>M-1666 35-02-M01666_913415156_913415156</t>
  </si>
  <si>
    <t>03.02.2021 11:18:14</t>
  </si>
  <si>
    <t>03.02.2021 14:37:42</t>
  </si>
  <si>
    <t>TR-58 35-19-L00058_35-19-L00058_72128847</t>
  </si>
  <si>
    <t>03.02.2021 09:20:12</t>
  </si>
  <si>
    <t>03.02.2021 13:49:22</t>
  </si>
  <si>
    <t>03.02.2021 01:03:00</t>
  </si>
  <si>
    <t>03.02.2021 01:27:53</t>
  </si>
  <si>
    <t>K-3439 35-04-K03439_TRAFO-K02 K02_2114057</t>
  </si>
  <si>
    <t>03.02.2021 10:00:34</t>
  </si>
  <si>
    <t>03.02.2021 18:57:26</t>
  </si>
  <si>
    <t>YENİFOÇA TR-38 35-23-M00038_950421434_950421434</t>
  </si>
  <si>
    <t>03.02.2021 16:00:32</t>
  </si>
  <si>
    <t>03.02.2021 21:33:22</t>
  </si>
  <si>
    <t>K-235 35-01-K00235_911071689_911071689</t>
  </si>
  <si>
    <t>03.02.2021 15:23:58</t>
  </si>
  <si>
    <t>03.02.2021 19:29:05</t>
  </si>
  <si>
    <t>AZİZTEPE MEZARÖNÜ TR-3 45-73-M00222_45-73-M00222_2353616</t>
  </si>
  <si>
    <t>03.02.2021 12:53:21</t>
  </si>
  <si>
    <t>03.02.2021 15:16:48</t>
  </si>
  <si>
    <t>DM-2/32 (İŞKUR) 45-71-M00134_DM-2/30 M03_66489140</t>
  </si>
  <si>
    <t>03.02.2021 12:10:42</t>
  </si>
  <si>
    <t>03.02.2021 14:14:03</t>
  </si>
  <si>
    <t>SELENDİ DM 45-81-M00001_SELENDİ M13_2321599</t>
  </si>
  <si>
    <t>03.02.2021 12:04:52</t>
  </si>
  <si>
    <t>03.02.2021 16:17:00</t>
  </si>
  <si>
    <t>03.02.2021 11:06:58</t>
  </si>
  <si>
    <t>03.02.2021 15:40:51</t>
  </si>
  <si>
    <t>K-4232 35-03-K04232_910333932_910333932</t>
  </si>
  <si>
    <t>03.02.2021 11:33:23</t>
  </si>
  <si>
    <t>03.02.2021 18:37:56</t>
  </si>
  <si>
    <t>DM-2/36 45-71-M00168_953182711_953182711</t>
  </si>
  <si>
    <t>03.02.2021 14:44:44</t>
  </si>
  <si>
    <t>03.02.2021 22:44:22</t>
  </si>
  <si>
    <t>M-662 BEŞLER GRUP ÖZEL TR 35-02-M00662Ö_DIREK TIPI TRAFO HUCRESI H01_2061657</t>
  </si>
  <si>
    <t>03.02.2021 12:18:20</t>
  </si>
  <si>
    <t>03.02.2021 13:52:19</t>
  </si>
  <si>
    <t>TR-43 35-13-L00043_E_56382303_56382303</t>
  </si>
  <si>
    <t>03.02.2021 09:44:47</t>
  </si>
  <si>
    <t>03.02.2021 17:28:18</t>
  </si>
  <si>
    <t>K-1183 35-04-K01183_966609375_966609375</t>
  </si>
  <si>
    <t>03.02.2021 20:15:19</t>
  </si>
  <si>
    <t>04.02.2021 02:09:23</t>
  </si>
  <si>
    <t>K-47 35-01-K00047_K K3_5858713</t>
  </si>
  <si>
    <t>03.02.2021 08:12:30</t>
  </si>
  <si>
    <t>03.02.2021 12:46:09</t>
  </si>
  <si>
    <t>BOYNUYOĞUN KÖK 35-29-L00051_ESKİBOYNUYOĞUN L02_72215398</t>
  </si>
  <si>
    <t>03.02.2021 14:15:32</t>
  </si>
  <si>
    <t>03.02.2021 14:38:00</t>
  </si>
  <si>
    <t>SOMA B SANTRALİ TM 45-82-A00004_SOMA KÖYLER DM-2 FİDER-1 (2H09) M018_66326550</t>
  </si>
  <si>
    <t>03.02.2021 01:59:35</t>
  </si>
  <si>
    <t>03.02.2021 03:26:00</t>
  </si>
  <si>
    <t>K-612 35-02-K00612_910530564_910530564</t>
  </si>
  <si>
    <t>03.02.2021 08:40:48</t>
  </si>
  <si>
    <t>03.02.2021 14:39:47</t>
  </si>
  <si>
    <t>03.02.2021 21:08:39</t>
  </si>
  <si>
    <t>04.02.2021 02:57:21</t>
  </si>
  <si>
    <t>KULA İM 45-77-A00001_KONURCA M01_2049499</t>
  </si>
  <si>
    <t>03.02.2021 09:09:31</t>
  </si>
  <si>
    <t>03.02.2021 09:13:16</t>
  </si>
  <si>
    <t>KARABURUN TR-1/9 35-21-L00024_953358569_953358569</t>
  </si>
  <si>
    <t>03.02.2021 11:17:07</t>
  </si>
  <si>
    <t>03.02.2021 13:26:20</t>
  </si>
  <si>
    <t>İNECİK TR-1 35-21-L00121_B_56373640_56373640</t>
  </si>
  <si>
    <t>03.02.2021 08:27:49</t>
  </si>
  <si>
    <t>03.02.2021 11:57:39</t>
  </si>
  <si>
    <t>TR-24 35-30-L00024_35-30-L00024_2375530</t>
  </si>
  <si>
    <t>03.02.2021 17:28:35</t>
  </si>
  <si>
    <t>03.02.2021 20:01:16</t>
  </si>
  <si>
    <t>TR-26 35-27-M00026_912455565_912455565</t>
  </si>
  <si>
    <t>03.02.2021 23:14:12</t>
  </si>
  <si>
    <t>04.02.2021 01:06:51</t>
  </si>
  <si>
    <t>03.02.2021 01:25:54</t>
  </si>
  <si>
    <t>03.02.2021 02:33:56</t>
  </si>
  <si>
    <t>TR-32 DEREKÖY 35-22-M00032_955266101_955266101</t>
  </si>
  <si>
    <t>03.02.2021 20:38:34</t>
  </si>
  <si>
    <t>04.02.2021 00:40:58</t>
  </si>
  <si>
    <t>KUŞÇUBURUN TR-5 35-26-M01261_A_60985086_60985086</t>
  </si>
  <si>
    <t>03.02.2021 12:41:01</t>
  </si>
  <si>
    <t>03.02.2021 14:20:19</t>
  </si>
  <si>
    <t>L-95 35-18-L00095_950457722_950457722</t>
  </si>
  <si>
    <t>03.02.2021 16:40:39</t>
  </si>
  <si>
    <t>03.02.2021 18:10:00</t>
  </si>
  <si>
    <t>03.02.2021 16:44:10</t>
  </si>
  <si>
    <t>03.02.2021 18:17:54</t>
  </si>
  <si>
    <t>03.02.2021 19:22:52</t>
  </si>
  <si>
    <t>04.02.2021 09:59:36</t>
  </si>
  <si>
    <t>TR-53 35-30-L00053_955330060_955330060</t>
  </si>
  <si>
    <t>03.02.2021 09:56:56</t>
  </si>
  <si>
    <t>03.02.2021 12:01:16</t>
  </si>
  <si>
    <t>K-2883 35-03-K02883_F_56398317_56398317</t>
  </si>
  <si>
    <t>03.02.2021 11:07:19</t>
  </si>
  <si>
    <t>03.02.2021 15:37:20</t>
  </si>
  <si>
    <t>K-3975 35-04-K03975_B_56381373_56381373</t>
  </si>
  <si>
    <t>03.02.2021 07:38:00</t>
  </si>
  <si>
    <t>03.02.2021 10:23:56</t>
  </si>
  <si>
    <t>K-1685 35-01-K01685_911235603_911235603</t>
  </si>
  <si>
    <t>03.02.2021 13:41:05</t>
  </si>
  <si>
    <t>04.02.2021 00:39:05</t>
  </si>
  <si>
    <t>03.02.2021 08:40:28</t>
  </si>
  <si>
    <t>03.02.2021 08:43:00</t>
  </si>
  <si>
    <t>TR-19 35-27-M00019_A A01b_66325737</t>
  </si>
  <si>
    <t>03.02.2021 20:08:31</t>
  </si>
  <si>
    <t>03.02.2021 22:37:37</t>
  </si>
  <si>
    <t>K-2352 35-01-K02352_911620098_911620098</t>
  </si>
  <si>
    <t>03.02.2021 09:00:46</t>
  </si>
  <si>
    <t>03.02.2021 13:10:35</t>
  </si>
  <si>
    <t>TR-30 (M-730) 35-30-M00730_955323711_955323711</t>
  </si>
  <si>
    <t>03.02.2021 14:25:40</t>
  </si>
  <si>
    <t>03.02.2021 16:08:17</t>
  </si>
  <si>
    <t>K-1191 35-04-K01191_911898243_911898243</t>
  </si>
  <si>
    <t>03.02.2021 10:34:10</t>
  </si>
  <si>
    <t>03.02.2021 12:09:41</t>
  </si>
  <si>
    <t>K-872 35-04-K00872_99789851_99789851</t>
  </si>
  <si>
    <t>03.02.2021 16:49:09</t>
  </si>
  <si>
    <t>03.02.2021 19:11:20</t>
  </si>
  <si>
    <t>SARILAR KÖYÜ TR-2 35-27-L00264_C_56383857_56383857</t>
  </si>
  <si>
    <t>03.02.2021 16:02:57</t>
  </si>
  <si>
    <t>03.02.2021 18:59:02</t>
  </si>
  <si>
    <t>TR-1-4/5 KİLİSE KABİN 35-20-L00028_955192190_955192190</t>
  </si>
  <si>
    <t>03.02.2021 11:23:53</t>
  </si>
  <si>
    <t>03.02.2021 13:21:15</t>
  </si>
  <si>
    <t>HİKMET GIDA KÖK 45-72-M00122_HatBaşıAyırıcı_53136426 M04_53136426</t>
  </si>
  <si>
    <t>03.02.2021 18:06:39</t>
  </si>
  <si>
    <t>03.02.2021 19:56:11</t>
  </si>
  <si>
    <t>K-828 35-01-K00828_912258742_912258742</t>
  </si>
  <si>
    <t>03.02.2021 11:48:00</t>
  </si>
  <si>
    <t>03.02.2021 16:18:09</t>
  </si>
  <si>
    <t>YEŞİLYURT TR-1 35-27-M01046_99198585_99198585</t>
  </si>
  <si>
    <t>03.02.2021 14:08:58</t>
  </si>
  <si>
    <t>03.02.2021 20:25:15</t>
  </si>
  <si>
    <t>03.02.2021 17:20:00</t>
  </si>
  <si>
    <t>03.02.2021 17:42:06</t>
  </si>
  <si>
    <t>03.02.2021 11:15:02</t>
  </si>
  <si>
    <t>03.02.2021 12:57:00</t>
  </si>
  <si>
    <t>BAHÇECİK TR-1 35-22-M00264_35-22-M00264_2376613</t>
  </si>
  <si>
    <t>03.02.2021 00:23:19</t>
  </si>
  <si>
    <t>03.02.2021 19:30:44</t>
  </si>
  <si>
    <t>TR-1-4/5 KİLİSE KABİN 35-20-L00028_955192908_955192908</t>
  </si>
  <si>
    <t>03.02.2021 16:15:36</t>
  </si>
  <si>
    <t>03.02.2021 17:21:04</t>
  </si>
  <si>
    <t>SELÇUK İM/DM 35-13-A00004_OTELLER M03_65986285</t>
  </si>
  <si>
    <t>03.02.2021 09:48:05</t>
  </si>
  <si>
    <t>03.02.2021 10:36:00</t>
  </si>
  <si>
    <t>SOMA DM-1 45-82-M00050_TR-41 M06_60207431</t>
  </si>
  <si>
    <t>03.02.2021 02:27:00</t>
  </si>
  <si>
    <t>K-4152 35-01-K04152_910907845_910907845</t>
  </si>
  <si>
    <t>03.02.2021 18:35:07</t>
  </si>
  <si>
    <t>03.02.2021 19:48:10</t>
  </si>
  <si>
    <t>03.02.2021 04:16:13</t>
  </si>
  <si>
    <t>03.02.2021 04:35:25</t>
  </si>
  <si>
    <t>M-1361 35-03-M01361_35-03-M01361_2376509</t>
  </si>
  <si>
    <t>03.02.2021 09:36:04</t>
  </si>
  <si>
    <t>03.02.2021 09:53:23</t>
  </si>
  <si>
    <t>03.02.2021 14:45:08</t>
  </si>
  <si>
    <t>03.02.2021 19:19:43</t>
  </si>
  <si>
    <t>YASEMİN DM 35-19-M00002_KUŞÇULAR DM-2 M02_2333721</t>
  </si>
  <si>
    <t>03.02.2021 09:08:34</t>
  </si>
  <si>
    <t>03.02.2021 09:33:00</t>
  </si>
  <si>
    <t>K-1580 35-01-K01580_35-01-K01580_49934827</t>
  </si>
  <si>
    <t>03.02.2021 07:37:49</t>
  </si>
  <si>
    <t>03.02.2021 10:26:52</t>
  </si>
  <si>
    <t>EMİRALEM TR-11 35-28-M00236_95000513852_95000513852</t>
  </si>
  <si>
    <t>03.02.2021 11:21:39</t>
  </si>
  <si>
    <t>03.02.2021 12:37:10</t>
  </si>
  <si>
    <t>KARABURUN TR-2 35-21-L00014_A_56357508_56357508</t>
  </si>
  <si>
    <t>03.02.2021 12:51:48</t>
  </si>
  <si>
    <t>03.02.2021 17:15:44</t>
  </si>
  <si>
    <t>KARAAĞAÇLI TR-2 45-71-M00130_45-71-M00130_72242837</t>
  </si>
  <si>
    <t>03.02.2021 19:30:02</t>
  </si>
  <si>
    <t>03.02.2021 23:38:47</t>
  </si>
  <si>
    <t>AKHİSAR İM 45-72-A00001_DM-9 ŞEHİR-3 M05_42545412</t>
  </si>
  <si>
    <t>03.02.2021 10:42:38</t>
  </si>
  <si>
    <t>03.02.2021 10:58:11</t>
  </si>
  <si>
    <t>K-4473 35-01-K04473_M_56380139_56380139</t>
  </si>
  <si>
    <t>03.02.2021 19:43:51</t>
  </si>
  <si>
    <t>03.02.2021 22:18:16</t>
  </si>
  <si>
    <t>K-446 35-01-K00446_911353888_911353888</t>
  </si>
  <si>
    <t>03.02.2021 22:09:39</t>
  </si>
  <si>
    <t>03.02.2021 23:58:04</t>
  </si>
  <si>
    <t>DM02/TR-14  BULVAR ÜZERİ 45-73-M00031_A a1_45157804</t>
  </si>
  <si>
    <t>03.02.2021 16:23:50</t>
  </si>
  <si>
    <t>03.02.2021 18:11:26</t>
  </si>
  <si>
    <t>M-1826 35-02-M01826_99950023_99950023</t>
  </si>
  <si>
    <t>03.02.2021 10:41:52</t>
  </si>
  <si>
    <t>03.02.2021 13:08:48</t>
  </si>
  <si>
    <t>K-1621 35-02-K01621_C_56373488_56373488</t>
  </si>
  <si>
    <t>03.02.2021 11:03:47</t>
  </si>
  <si>
    <t>03.02.2021 12:51:58</t>
  </si>
  <si>
    <t>K-176 35-02-K00176_913292402_913292402</t>
  </si>
  <si>
    <t>03.02.2021 17:15:39</t>
  </si>
  <si>
    <t>03.02.2021 21:33:31</t>
  </si>
  <si>
    <t>K-1488 35-02-K01488_912618118_912618118</t>
  </si>
  <si>
    <t>03.02.2021 16:13:02</t>
  </si>
  <si>
    <t>03.02.2021 22:14:17</t>
  </si>
  <si>
    <t>DERELI ARPALIK TR-1 35-29-L00463_35-29-L00463_2373618</t>
  </si>
  <si>
    <t>03.02.2021 10:38:00</t>
  </si>
  <si>
    <t>03.02.2021 12:37:16</t>
  </si>
  <si>
    <t>KOLDERE TR-5 45-80-M00116_956539674_956539674</t>
  </si>
  <si>
    <t>03.02.2021 13:13:36</t>
  </si>
  <si>
    <t>03.02.2021 15:26:51</t>
  </si>
  <si>
    <t>K-122 35-01-K00122_911107845_911107845</t>
  </si>
  <si>
    <t>03.02.2021 13:31:52</t>
  </si>
  <si>
    <t>03.02.2021 20:08:51</t>
  </si>
  <si>
    <t>K-2713 35-03-K02713_35-03-K02713_2371384</t>
  </si>
  <si>
    <t>03.02.2021 13:04:23</t>
  </si>
  <si>
    <t>03.02.2021 17:33:00</t>
  </si>
  <si>
    <t>KARAAĞAÇLI TR-1 45-71-M01904_B_56352435_56352435</t>
  </si>
  <si>
    <t>03.02.2021 23:41:22</t>
  </si>
  <si>
    <t>04.02.2021 01:31:38</t>
  </si>
  <si>
    <t>M-1497 35-03-M01497_912845863_912845863</t>
  </si>
  <si>
    <t>03.02.2021 13:25:44</t>
  </si>
  <si>
    <t>03.02.2021 17:10:15</t>
  </si>
  <si>
    <t>M-2748 35-01-M02748_M-2818 M01_67128191</t>
  </si>
  <si>
    <t>03.02.2021 09:01:52</t>
  </si>
  <si>
    <t>03.02.2021 14:55:23</t>
  </si>
  <si>
    <t>K-1603 35-01-K01603_B B3_5848939</t>
  </si>
  <si>
    <t>03.02.2021 18:04:45</t>
  </si>
  <si>
    <t>03.02.2021 20:26:19</t>
  </si>
  <si>
    <t>M-1344 35-02-M01344_35-02-M01344_2353798</t>
  </si>
  <si>
    <t>03.02.2021 11:40:40</t>
  </si>
  <si>
    <t>03.02.2021 13:44:08</t>
  </si>
  <si>
    <t>03.02.2021 04:04:00</t>
  </si>
  <si>
    <t>03.02.2021 14:31:11</t>
  </si>
  <si>
    <t>ATAKÖY TR-2 35-22-M00191_A_56371492_56371492</t>
  </si>
  <si>
    <t>03.02.2021 08:10:18</t>
  </si>
  <si>
    <t>03.02.2021 13:20:13</t>
  </si>
  <si>
    <t>TR-28 35-27-M00028_DAHİLİ TRAFO TR-28 M01_66129626</t>
  </si>
  <si>
    <t>03.02.2021 11:50:05</t>
  </si>
  <si>
    <t>03.02.2021 15:12:06</t>
  </si>
  <si>
    <t>03.02.2021 18:43:14</t>
  </si>
  <si>
    <t>03.02.2021 19:00:31</t>
  </si>
  <si>
    <t>03.02.2021 01:34:05</t>
  </si>
  <si>
    <t>03.02.2021 03:34:36</t>
  </si>
  <si>
    <t>03.02.2021 11:32:12</t>
  </si>
  <si>
    <t>03.02.2021 12:07:58</t>
  </si>
  <si>
    <t>L-20 DÖRT YOL KAVŞAĞI 35-14-L00020_9746189_60982257_60982257</t>
  </si>
  <si>
    <t>03.02.2021 09:24:14</t>
  </si>
  <si>
    <t>03.02.2021 16:12:00</t>
  </si>
  <si>
    <t>ZEYTİNALAN TR-110 35-19-M00110_956670157_956670157</t>
  </si>
  <si>
    <t>03.02.2021 18:50:57</t>
  </si>
  <si>
    <t>03.02.2021 22:39:04</t>
  </si>
  <si>
    <t>03.02.2021 09:08:54</t>
  </si>
  <si>
    <t>03.02.2021 17:32:05</t>
  </si>
  <si>
    <t>TAYTAN OFİS KÖK 45-78-M00314_ÜLKÜ FABRİKALAR M014_60669844</t>
  </si>
  <si>
    <t>03.02.2021 04:46:26</t>
  </si>
  <si>
    <t>03.02.2021 05:42:58</t>
  </si>
  <si>
    <t>TR-24 35-30-L00024_955315136_955315136</t>
  </si>
  <si>
    <t>03.02.2021 16:33:59</t>
  </si>
  <si>
    <t>03.02.2021 19:55:25</t>
  </si>
  <si>
    <t>BEYDAĞ İM 35-32-A00001_TR-2 L06_2049973</t>
  </si>
  <si>
    <t>03.02.2021 07:49:14</t>
  </si>
  <si>
    <t>03.02.2021 07:49:54</t>
  </si>
  <si>
    <t>TR-26 35-27-M00026_F F6B_5828490</t>
  </si>
  <si>
    <t>03.02.2021 17:33:07</t>
  </si>
  <si>
    <t>03.02.2021 20:02:32</t>
  </si>
  <si>
    <t>PİYADELER TR-254 TARIMSAL SULAMA 45-73-M00937_D_56369501_56369501</t>
  </si>
  <si>
    <t>03.02.2021 12:23:38</t>
  </si>
  <si>
    <t>03.02.2021 15:02:01</t>
  </si>
  <si>
    <t>TR-62 35-17-M00062_950303081_950303081</t>
  </si>
  <si>
    <t>03.02.2021 11:56:47</t>
  </si>
  <si>
    <t>03.02.2021 13:26:30</t>
  </si>
  <si>
    <t>03.02.2021 08:35:46</t>
  </si>
  <si>
    <t>03.02.2021 13:43:24</t>
  </si>
  <si>
    <t>İĞDELİ TR-7 35-31-L00401_956599876_956599876</t>
  </si>
  <si>
    <t>03.02.2021 09:41:52</t>
  </si>
  <si>
    <t>03.02.2021 17:50:29</t>
  </si>
  <si>
    <t>K-670 35-01-K00670_911585777_911585777</t>
  </si>
  <si>
    <t>03.02.2021 10:16:37</t>
  </si>
  <si>
    <t>03.02.2021 17:20:30</t>
  </si>
  <si>
    <t>M-934 35-04-M00934_TRAFO M03_2113031</t>
  </si>
  <si>
    <t>03.02.2021 17:52:00</t>
  </si>
  <si>
    <t>03.02.2021 18:21:24</t>
  </si>
  <si>
    <t>L-288 MENDERES MAH. 35-18-L00288_7237804_56392638_56392638</t>
  </si>
  <si>
    <t>03.02.2021 14:35:00</t>
  </si>
  <si>
    <t>03.02.2021 17:30:37</t>
  </si>
  <si>
    <t>03.02.2021 01:06:55</t>
  </si>
  <si>
    <t>03.02.2021 01:09:08</t>
  </si>
  <si>
    <t>ÇAMÖNÜ TR-5 35-22-M00172_955290285_955290285</t>
  </si>
  <si>
    <t>03.02.2021 16:13:26</t>
  </si>
  <si>
    <t>03.02.2021 20:30:01</t>
  </si>
  <si>
    <t>YUKARI ÇOBANİSA TR-1 45-71-M00626_DIREK TIPI TRAFO HUCRESI H01_2077127</t>
  </si>
  <si>
    <t>03.02.2021 08:36:52</t>
  </si>
  <si>
    <t>03.02.2021 11:47:21</t>
  </si>
  <si>
    <t>K-3 35-01-K00003_M 3M1_5860383</t>
  </si>
  <si>
    <t>03.02.2021 11:30:18</t>
  </si>
  <si>
    <t>03.02.2021 16:30:57</t>
  </si>
  <si>
    <t>M-378 35-30-M00378_95000572815_95000572815</t>
  </si>
  <si>
    <t>03.02.2021 17:10:13</t>
  </si>
  <si>
    <t>03.02.2021 21:10:05</t>
  </si>
  <si>
    <t>DM-2/46 35-26-M00843_11679109_56369725_56369725</t>
  </si>
  <si>
    <t>03.02.2021 09:39:00</t>
  </si>
  <si>
    <t>03.02.2021 10:09:15</t>
  </si>
  <si>
    <t>DM-2/TR-7 35-22-M00007_B B02_42581236</t>
  </si>
  <si>
    <t>03.02.2021 14:29:17</t>
  </si>
  <si>
    <t>03.02.2021 17:57:14</t>
  </si>
  <si>
    <t>K-1408 35-01-K01408_35-01-K01408_2348891</t>
  </si>
  <si>
    <t>03.02.2021 10:18:34</t>
  </si>
  <si>
    <t>03.02.2021 10:57:38</t>
  </si>
  <si>
    <t>K-3874 35-01-K03874_911500832_911500832</t>
  </si>
  <si>
    <t>03.02.2021 09:06:00</t>
  </si>
  <si>
    <t>03.02.2021 10:13:09</t>
  </si>
  <si>
    <t>03.02.2021 14:00:35</t>
  </si>
  <si>
    <t>03.02.2021 15:08:31</t>
  </si>
  <si>
    <t>K-2966 35-08-K02966_913012553_913012553</t>
  </si>
  <si>
    <t>03.02.2021 08:06:56</t>
  </si>
  <si>
    <t>03.02.2021 09:52:42</t>
  </si>
  <si>
    <t>TR-2/112 45-83-L00112__72373358_72373358</t>
  </si>
  <si>
    <t>03.02.2021 18:23:54</t>
  </si>
  <si>
    <t>03.02.2021 20:01:56</t>
  </si>
  <si>
    <t>03.02.2021 08:27:06</t>
  </si>
  <si>
    <t>03.02.2021 08:34:00</t>
  </si>
  <si>
    <t>DM-12/08 45-71-M02401_953200238_953200238</t>
  </si>
  <si>
    <t>03.02.2021 12:16:10</t>
  </si>
  <si>
    <t>03.02.2021 14:24:02</t>
  </si>
  <si>
    <t>03.02.2021 10:51:48</t>
  </si>
  <si>
    <t>03.02.2021 14:35:25</t>
  </si>
  <si>
    <t>03.02.2021 15:27:17</t>
  </si>
  <si>
    <t>03.02.2021 18:37:30</t>
  </si>
  <si>
    <t>S.S.ÖZBURAK SİTESİ TR 35-30-L00107_B b2_48729040</t>
  </si>
  <si>
    <t>03.02.2021 17:01:10</t>
  </si>
  <si>
    <t>03.02.2021 18:13:26</t>
  </si>
  <si>
    <t>TR-62 35-27-M00145_913245485_913245485</t>
  </si>
  <si>
    <t>03.02.2021 10:36:10</t>
  </si>
  <si>
    <t>03.02.2021 13:28:36</t>
  </si>
  <si>
    <t>GÖRDES TR-17 45-75-M00408_945604929_945604929</t>
  </si>
  <si>
    <t>03.02.2021 08:26:11</t>
  </si>
  <si>
    <t>03.02.2021 09:29:22</t>
  </si>
  <si>
    <t>M-2925 35-03-M02925_H_56367303_56367303</t>
  </si>
  <si>
    <t>03.02.2021 05:40:12</t>
  </si>
  <si>
    <t>03.02.2021 09:07:29</t>
  </si>
  <si>
    <t>_910590873_910590873</t>
  </si>
  <si>
    <t>03.02.2021 07:55:35</t>
  </si>
  <si>
    <t>03.02.2021 12:38:35</t>
  </si>
  <si>
    <t>03.02.2021 10:09:59</t>
  </si>
  <si>
    <t>03.02.2021 22:15:13</t>
  </si>
  <si>
    <t>SARIGÖL TR-7 45-79-M00007_A_56396584_56396584</t>
  </si>
  <si>
    <t>03.02.2021 17:54:54</t>
  </si>
  <si>
    <t>L-280 35-18-L00280_95000020821_95000020821</t>
  </si>
  <si>
    <t>03.02.2021 08:39:14</t>
  </si>
  <si>
    <t>05.02.2021 00:59:16</t>
  </si>
  <si>
    <t>ÇAYAĞZI TR-13 35-31-L00410_956578373_956578373</t>
  </si>
  <si>
    <t>03.02.2021 10:20:04</t>
  </si>
  <si>
    <t>03.02.2021 16:21:20</t>
  </si>
  <si>
    <t>K-718 35-01-K00718_911862222_911862222</t>
  </si>
  <si>
    <t>03.02.2021 00:31:14</t>
  </si>
  <si>
    <t>03.02.2021 01:31:18</t>
  </si>
  <si>
    <t>M-657 35-17-M00657_HatBaşıAyırıcı_72823569 M03_72823569</t>
  </si>
  <si>
    <t>03.02.2021 19:56:32</t>
  </si>
  <si>
    <t>03.02.2021 19:57:00</t>
  </si>
  <si>
    <t>DM-14/3 45-71-M00387_95000141734_95000141734</t>
  </si>
  <si>
    <t>03.02.2021 21:51:10</t>
  </si>
  <si>
    <t>04.02.2021 02:49:03</t>
  </si>
  <si>
    <t>SELİMŞAHLAR TR-2 45-71-M00137_HatBaşıAyırıcı_53135159 M03_53135159</t>
  </si>
  <si>
    <t>03.02.2021 13:44:32</t>
  </si>
  <si>
    <t>03.02.2021 13:44:52</t>
  </si>
  <si>
    <t>DEREÇİFTLİK ESENÇAY 45-75-M00234_A_56389938_56389938</t>
  </si>
  <si>
    <t>03.02.2021 15:55:00</t>
  </si>
  <si>
    <t>03.02.2021 16:39:47</t>
  </si>
  <si>
    <t>BAĞARASI TR-14 35-23-M00361_950414287_950414287</t>
  </si>
  <si>
    <t>03.02.2021 16:29:25</t>
  </si>
  <si>
    <t>04.02.2021 00:22:40</t>
  </si>
  <si>
    <t>DM-2/TR-12 35-22-M00299_955264558_955264558</t>
  </si>
  <si>
    <t>03.02.2021 15:38:14</t>
  </si>
  <si>
    <t>03.02.2021 17:01:46</t>
  </si>
  <si>
    <t>ÇAPAK ORTA KÖY 35-26-M00412_5674232_56359263_56359263</t>
  </si>
  <si>
    <t>03.02.2021 09:12:29</t>
  </si>
  <si>
    <t>03.02.2021 12:12:55</t>
  </si>
  <si>
    <t>KULA İM 45-77-A00001_ESKİ SELENDİ M07_2049428</t>
  </si>
  <si>
    <t>03.02.2021 12:37:01</t>
  </si>
  <si>
    <t>03.02.2021 19:40:00</t>
  </si>
  <si>
    <t>TR-319 35-19-M00319_956697830_956697830</t>
  </si>
  <si>
    <t>03.02.2021 15:00:34</t>
  </si>
  <si>
    <t>03.02.2021 17:45:16</t>
  </si>
  <si>
    <t>YEŞİLKÖY-3 35-26-M00792_64988719_65514278_65514278</t>
  </si>
  <si>
    <t>03.02.2021 12:02:34</t>
  </si>
  <si>
    <t>03.02.2021 13:56:25</t>
  </si>
  <si>
    <t>TR-1/14-B 45-72-M00099_45-72-M00099_2348971</t>
  </si>
  <si>
    <t>03.02.2021 12:33:54</t>
  </si>
  <si>
    <t>03.02.2021 14:29:43</t>
  </si>
  <si>
    <t>K-3750 35-08-K03750_35-08-K03750_42114318</t>
  </si>
  <si>
    <t>03.02.2021 14:01:00</t>
  </si>
  <si>
    <t>03.02.2021 14:39:48</t>
  </si>
  <si>
    <t>M-1954 35-01-M01954_912841210_912841210</t>
  </si>
  <si>
    <t>03.02.2021 10:34:16</t>
  </si>
  <si>
    <t>03.02.2021 14:49:31</t>
  </si>
  <si>
    <t>EMCELLİ TR-1 45-79-M00303_945555558_945555558</t>
  </si>
  <si>
    <t>03.02.2021 15:26:30</t>
  </si>
  <si>
    <t>03.02.2021 15:51:13</t>
  </si>
  <si>
    <t>BALABANLI DM 35-15-M00280_OTURAKKUYU M04_72306393</t>
  </si>
  <si>
    <t>03.02.2021 16:48:25</t>
  </si>
  <si>
    <t>03.02.2021 17:48:08</t>
  </si>
  <si>
    <t>PAYAMLI M-2 35-25-M00177_956636943_956636943</t>
  </si>
  <si>
    <t>03.02.2021 17:01:34</t>
  </si>
  <si>
    <t>03.02.2021 19:15:57</t>
  </si>
  <si>
    <t>K-3466 35-08-K03466_98964935_98964935</t>
  </si>
  <si>
    <t>03.02.2021 02:16:27</t>
  </si>
  <si>
    <t>03.02.2021 18:10:38</t>
  </si>
  <si>
    <t>K-1642 35-03-K01642_910324550_910324550</t>
  </si>
  <si>
    <t>03.02.2021 12:10:03</t>
  </si>
  <si>
    <t>03.02.2021 16:28:45</t>
  </si>
  <si>
    <t>M-235 KAVAKDERE CEVİZALTI 35-14-M00235_A_56373680_56373680</t>
  </si>
  <si>
    <t>03.02.2021 19:02:01</t>
  </si>
  <si>
    <t>03.02.2021 19:57:31</t>
  </si>
  <si>
    <t>M-921 35-02-M00921_99702930_99702930</t>
  </si>
  <si>
    <t>03.02.2021 13:07:55</t>
  </si>
  <si>
    <t>03.02.2021 14:17:36</t>
  </si>
  <si>
    <t>ZEYTİNALAN TR-110 35-19-M00110_5855566_56377036_56377036</t>
  </si>
  <si>
    <t>03.02.2021 13:02:01</t>
  </si>
  <si>
    <t>03.02.2021 17:18:57</t>
  </si>
  <si>
    <t>TR-1-4/5 KİLİSE KABİN 35-20-L00028_955192907_955192907</t>
  </si>
  <si>
    <t>03.02.2021 13:37:27</t>
  </si>
  <si>
    <t>03.02.2021 16:02:35</t>
  </si>
  <si>
    <t>SARUHANLI DM 45-80-M00001_AKHİSAR-1 M07_2324159</t>
  </si>
  <si>
    <t>03.02.2021 10:29:34</t>
  </si>
  <si>
    <t>03.02.2021 11:00:43</t>
  </si>
  <si>
    <t>ILIPINAR TR-4 35-23-M00084_A_56356400_56356400</t>
  </si>
  <si>
    <t>03.02.2021 16:23:00</t>
  </si>
  <si>
    <t>03.02.2021 16:58:31</t>
  </si>
  <si>
    <t>ELİFLİ TR-1 35-20-L00107_955199617_955199617</t>
  </si>
  <si>
    <t>03.02.2021 16:44:20</t>
  </si>
  <si>
    <t>03.02.2021 20:45:25</t>
  </si>
  <si>
    <t>K-1603 35-01-K01603_911395265_911395265</t>
  </si>
  <si>
    <t>03.02.2021 20:56:28</t>
  </si>
  <si>
    <t>04.02.2021 02:24:54</t>
  </si>
  <si>
    <t>M-970 35-03-M00970_910446259_910446259</t>
  </si>
  <si>
    <t>03.02.2021 15:21:35</t>
  </si>
  <si>
    <t>03.02.2021 18:33:20</t>
  </si>
  <si>
    <t>DM-08/10-B 45-71-M00289_DIREK TIPI TRAFO HUCRESI H01_2075616</t>
  </si>
  <si>
    <t>03.02.2021 09:40:39</t>
  </si>
  <si>
    <t>03.02.2021 12:30:07</t>
  </si>
  <si>
    <t>03.02.2021 19:38:16</t>
  </si>
  <si>
    <t>03.02.2021 20:45:57</t>
  </si>
  <si>
    <t>K-845 35-01-K00845_912289781_912289781</t>
  </si>
  <si>
    <t>03.02.2021 08:06:55</t>
  </si>
  <si>
    <t>03.02.2021 09:32:50</t>
  </si>
  <si>
    <t>03.02.2021 08:38:14</t>
  </si>
  <si>
    <t>03.02.2021 10:34:28</t>
  </si>
  <si>
    <t>K-4376 35-02-K04376_912116063_912116063</t>
  </si>
  <si>
    <t>03.02.2021 17:53:24</t>
  </si>
  <si>
    <t>03.02.2021 20:20:38</t>
  </si>
  <si>
    <t>İHSAN GÖREN SLM GRB TR 35-27-M00715_B_56379131_56379131</t>
  </si>
  <si>
    <t>03.02.2021 12:21:47</t>
  </si>
  <si>
    <t>03.02.2021 21:24:53</t>
  </si>
  <si>
    <t>K-15 35-02-K00015_E L1b_5880131</t>
  </si>
  <si>
    <t>03.02.2021 06:28:34</t>
  </si>
  <si>
    <t>03.02.2021 10:57:04</t>
  </si>
  <si>
    <t>DM-3/TR-25 35-22-M00069_A A02_5923397</t>
  </si>
  <si>
    <t>03.02.2021 10:26:24</t>
  </si>
  <si>
    <t>03.02.2021 13:47:05</t>
  </si>
  <si>
    <t>PAYAMLI M-27 (SAKIZAĞACI KÖK) 35-25-M00188_HatBaşıAyırıcı_53133046 M02_53133046</t>
  </si>
  <si>
    <t>03.02.2021 02:00:40</t>
  </si>
  <si>
    <t>03.02.2021 04:48:14</t>
  </si>
  <si>
    <t>TİRE TR-14 35-29-L00014_950342195_950342195</t>
  </si>
  <si>
    <t>03.02.2021 15:58:57</t>
  </si>
  <si>
    <t>03.02.2021 19:24:42</t>
  </si>
  <si>
    <t>ORTA MAHALLE M-40 35-25-M00112_C_56374373_56374373</t>
  </si>
  <si>
    <t>03.02.2021 09:45:32</t>
  </si>
  <si>
    <t>03.02.2021 14:34:48</t>
  </si>
  <si>
    <t>K-670 35-01-K00670_TRAFO K01_2048719</t>
  </si>
  <si>
    <t>03.02.2021 17:04:05</t>
  </si>
  <si>
    <t>03.02.2021 20:02:02</t>
  </si>
  <si>
    <t>DM-7/24 35-26-M00662_956615240_956615240</t>
  </si>
  <si>
    <t>03.02.2021 11:50:51</t>
  </si>
  <si>
    <t>03.02.2021 15:11:13</t>
  </si>
  <si>
    <t>M-2595 BEŞYOL DM 35-02-M02595_SABUNCUBELİ TÜNELLERİ M03_50219743</t>
  </si>
  <si>
    <t>03.02.2021 04:14:00</t>
  </si>
  <si>
    <t>03.02.2021 11:05:41</t>
  </si>
  <si>
    <t>K-4506 35-03-K04506_911782546_911782546</t>
  </si>
  <si>
    <t>03.02.2021 18:09:07</t>
  </si>
  <si>
    <t>03.02.2021 21:09:02</t>
  </si>
  <si>
    <t>M-2866 35-03-M02866_910603333_910603333</t>
  </si>
  <si>
    <t>03.02.2021 18:06:10</t>
  </si>
  <si>
    <t>04.02.2021 02:00:33</t>
  </si>
  <si>
    <t>BURUNCUK TR-1 35-28-M00331_B_65502192_65502192</t>
  </si>
  <si>
    <t>03.02.2021 13:25:00</t>
  </si>
  <si>
    <t>03.02.2021 15:11:09</t>
  </si>
  <si>
    <t>03.02.2021 08:15:39</t>
  </si>
  <si>
    <t>03.02.2021 15:25:41</t>
  </si>
  <si>
    <t>03.02.2021 11:40:06</t>
  </si>
  <si>
    <t>03.02.2021 12:31:20</t>
  </si>
  <si>
    <t>K-1867 35-09-K01867_97747461_97747461</t>
  </si>
  <si>
    <t>03.02.2021 16:22:25</t>
  </si>
  <si>
    <t>03.02.2021 17:44:07</t>
  </si>
  <si>
    <t>TR-43 35-13-M00056_D_56381255_56381255</t>
  </si>
  <si>
    <t>03.02.2021 09:46:19</t>
  </si>
  <si>
    <t>03.02.2021 17:31:53</t>
  </si>
  <si>
    <t>K-1626 35-02-K01626_99831046_99831046</t>
  </si>
  <si>
    <t>03.02.2021 19:12:19</t>
  </si>
  <si>
    <t>03.02.2021 20:07:32</t>
  </si>
  <si>
    <t>TR-50 35-15-M00050_950364440_950364440</t>
  </si>
  <si>
    <t>03.02.2021 08:37:17</t>
  </si>
  <si>
    <t>03.02.2021 10:06:26</t>
  </si>
  <si>
    <t>SÖĞÜTÖREN TR-1 35-20-L00347_955194328_955194328</t>
  </si>
  <si>
    <t>03.02.2021 10:41:46</t>
  </si>
  <si>
    <t>03.02.2021 13:55:30</t>
  </si>
  <si>
    <t>MALTA TR-1 35-22-M00153_DIREK TIPI TRAFO HUCRESI H01_2126240</t>
  </si>
  <si>
    <t>03.02.2021 13:22:13</t>
  </si>
  <si>
    <t>03.02.2021 16:14:24</t>
  </si>
  <si>
    <t>ÇİLE DM 35-22-M00086_HatBaşıAyırıcı_54668692 M04_54668692</t>
  </si>
  <si>
    <t>03.02.2021 08:45:17</t>
  </si>
  <si>
    <t>03.02.2021 15:27:16</t>
  </si>
  <si>
    <t>ALİ KALKIN GRUBU 35-26-L00113_35-26-L00113_2363167</t>
  </si>
  <si>
    <t>03.02.2021 14:29:05</t>
  </si>
  <si>
    <t>03.02.2021 15:54:56</t>
  </si>
  <si>
    <t>YEŞİLKÖY TR-1 45-71-M01821_953214944_953214944</t>
  </si>
  <si>
    <t>03.02.2021 16:18:29</t>
  </si>
  <si>
    <t>03.02.2021 23:05:02</t>
  </si>
  <si>
    <t>L-431 HAPPY PARK 35-18-L00431_950467359_950467359</t>
  </si>
  <si>
    <t>03.02.2021 21:29:30</t>
  </si>
  <si>
    <t>04.02.2021 01:07:31</t>
  </si>
  <si>
    <t>ORHANLI ORTA M-90 35-14-M00090_7822183_56358770_56358770</t>
  </si>
  <si>
    <t>03.02.2021 17:28:16</t>
  </si>
  <si>
    <t>03.02.2021 20:11:35</t>
  </si>
  <si>
    <t>ATAKÖY OVA TR-2 35-22-M00180_DIREK TIPI TRAFO HUCRESI H01_2126872</t>
  </si>
  <si>
    <t>03.02.2021 01:28:00</t>
  </si>
  <si>
    <t>03.02.2021 02:23:57</t>
  </si>
  <si>
    <t>HASSEKİ KÖYÜ TR 35-21-L00066_35-21-L00066_2374541</t>
  </si>
  <si>
    <t>03.02.2021 09:28:37</t>
  </si>
  <si>
    <t>03.02.2021 14:36:33</t>
  </si>
  <si>
    <t>K-3203 35-04-K03203_F K3203F2B_5824791</t>
  </si>
  <si>
    <t>03.02.2021 11:52:17</t>
  </si>
  <si>
    <t>03.02.2021 21:45:46</t>
  </si>
  <si>
    <t>K-655 35-01-K00655_912052154_912052154</t>
  </si>
  <si>
    <t>03.02.2021 10:00:05</t>
  </si>
  <si>
    <t>03.02.2021 14:39:22</t>
  </si>
  <si>
    <t>HACIHAMZALAR TR-1 35-16-M00104_953326759_953326759</t>
  </si>
  <si>
    <t>03.02.2021 13:38:01</t>
  </si>
  <si>
    <t>03.02.2021 21:00:08</t>
  </si>
  <si>
    <t>L-133 35-18-L00133_9654333_56368066_56368066</t>
  </si>
  <si>
    <t>03.02.2021 07:20:45</t>
  </si>
  <si>
    <t>03.02.2021 12:08:34</t>
  </si>
  <si>
    <t>K-80 35-01-K00080_910683232_910683232</t>
  </si>
  <si>
    <t>03.02.2021 06:44:45</t>
  </si>
  <si>
    <t>04.02.2021 04:30:45</t>
  </si>
  <si>
    <t>K-995 35-07-K00995_99453738_99453738</t>
  </si>
  <si>
    <t>03.02.2021 16:40:44</t>
  </si>
  <si>
    <t>03.02.2021 20:41:41</t>
  </si>
  <si>
    <t>K-4554 35-07-K04554_913261804_913261804</t>
  </si>
  <si>
    <t>03.02.2021 12:01:14</t>
  </si>
  <si>
    <t>03.02.2021 20:10:45</t>
  </si>
  <si>
    <t>BELEVİ İM 35-13-A00002_HatBaşıAyırıcı_64549798 L01_64549798</t>
  </si>
  <si>
    <t>03.02.2021 09:52:18</t>
  </si>
  <si>
    <t>03.02.2021 13:14:05</t>
  </si>
  <si>
    <t>K-1990 35-04-K01990_99278587_99278587</t>
  </si>
  <si>
    <t>03.02.2021 10:23:17</t>
  </si>
  <si>
    <t>03.02.2021 11:06:21</t>
  </si>
  <si>
    <t>M-227 ORHANLI TEMESALTI-3 35-14-M00227_A_56355109_56355109</t>
  </si>
  <si>
    <t>03.02.2021 10:25:33</t>
  </si>
  <si>
    <t>03.02.2021 13:30:04</t>
  </si>
  <si>
    <t>K-4095 35-09-K04095_A a1b_5869038</t>
  </si>
  <si>
    <t>03.02.2021 08:51:43</t>
  </si>
  <si>
    <t>03.02.2021 12:24:14</t>
  </si>
  <si>
    <t>K-233 35-01-K00233_911733105_911733105</t>
  </si>
  <si>
    <t>03.02.2021 23:31:25</t>
  </si>
  <si>
    <t>04.02.2021 00:53:13</t>
  </si>
  <si>
    <t>KOZLUCA TR-1 45-73-M00500__72372289_72372289</t>
  </si>
  <si>
    <t>03.02.2021 09:45:00</t>
  </si>
  <si>
    <t>03.02.2021 13:00:40</t>
  </si>
  <si>
    <t>K-4342 35-01-K04342_913450450_913450450</t>
  </si>
  <si>
    <t>03.02.2021 13:17:45</t>
  </si>
  <si>
    <t>03.02.2021 15:59:41</t>
  </si>
  <si>
    <t>03.02.2021 03:11:46</t>
  </si>
  <si>
    <t>03.02.2021 03:51:09</t>
  </si>
  <si>
    <t>_11974906_56357672_56357672</t>
  </si>
  <si>
    <t>03.02.2021 17:11:00</t>
  </si>
  <si>
    <t>03.02.2021 17:58:42</t>
  </si>
  <si>
    <t>K-1721 35-01-K01721_DAĞITIM TRF K-1721 K03_65786528</t>
  </si>
  <si>
    <t>03.02.2021 18:57:32</t>
  </si>
  <si>
    <t>03.02.2021 22:33:57</t>
  </si>
  <si>
    <t>DM-21/23 (ITIR SOKAK) 45-71-M00326_953208169_953208169</t>
  </si>
  <si>
    <t>03.02.2021 10:31:40</t>
  </si>
  <si>
    <t>03.02.2021 13:06:03</t>
  </si>
  <si>
    <t>SAZOBA DM 45-72-M00413_KEMİKLİDERE GİRİŞ M04_2102716</t>
  </si>
  <si>
    <t>03.02.2021 11:24:12</t>
  </si>
  <si>
    <t>MUSABEY TR-1 35-28-M00348_953373964_953373964</t>
  </si>
  <si>
    <t>03.02.2021 23:20:43</t>
  </si>
  <si>
    <t>04.02.2021 00:56:52</t>
  </si>
  <si>
    <t>TR-159 45-78-M00159_953248614_953248614</t>
  </si>
  <si>
    <t>03.02.2021 09:18:41</t>
  </si>
  <si>
    <t>03.02.2021 09:57:57</t>
  </si>
  <si>
    <t>DM-2/4 35-18-L00590_950461305_950461305</t>
  </si>
  <si>
    <t>03.02.2021 10:49:51</t>
  </si>
  <si>
    <t>03.02.2021 23:53:37</t>
  </si>
  <si>
    <t>TR-30 35-27-M00030_97513944_97513944</t>
  </si>
  <si>
    <t>03.02.2021 09:37:32</t>
  </si>
  <si>
    <t>03.02.2021 14:18:04</t>
  </si>
  <si>
    <t>K-767 35-01-K00767_911602688_911602688</t>
  </si>
  <si>
    <t>03.02.2021 17:58:55</t>
  </si>
  <si>
    <t>03.02.2021 22:23:08</t>
  </si>
  <si>
    <t>03.02.2021 01:35:00</t>
  </si>
  <si>
    <t>03.02.2021 06:09:42</t>
  </si>
  <si>
    <t>TR-68 ÇAYIRÇEŞME 35-19-L00068_956671348_956671348</t>
  </si>
  <si>
    <t>03.02.2021 18:24:00</t>
  </si>
  <si>
    <t>04.02.2021 01:08:32</t>
  </si>
  <si>
    <t>03.02.2021 09:01:54</t>
  </si>
  <si>
    <t>03.02.2021 12:06:21</t>
  </si>
  <si>
    <t>ÇATALCA TR-1 35-22-M00267_B_56367689_56367689</t>
  </si>
  <si>
    <t>03.02.2021 11:48:35</t>
  </si>
  <si>
    <t>03.02.2021 19:48:33</t>
  </si>
  <si>
    <t>M-762 İZSU MENDERES İÇME SUYU ÖZEL 35-22-M00578Ö_DIREK TIPI TRAFO HUCRESI H01_2125983</t>
  </si>
  <si>
    <t>03.02.2021 08:24:29</t>
  </si>
  <si>
    <t>03.02.2021 23:48:25</t>
  </si>
  <si>
    <t>KUŞÇULAR TR-14 35-19-M00259_12053639_56378038_56378038</t>
  </si>
  <si>
    <t>03.02.2021 21:45:38</t>
  </si>
  <si>
    <t>03.02.2021 23:54:43</t>
  </si>
  <si>
    <t>03.02.2021 19:47:54</t>
  </si>
  <si>
    <t>04.02.2021 04:31:56</t>
  </si>
  <si>
    <t>03.02.2021 14:43:34</t>
  </si>
  <si>
    <t>03.02.2021 19:33:42</t>
  </si>
  <si>
    <t>M-1543 35-01-M01543_910702398_910702398</t>
  </si>
  <si>
    <t>03.02.2021 07:13:42</t>
  </si>
  <si>
    <t>03.02.2021 10:53:44</t>
  </si>
  <si>
    <t>L-97 35-18-L00097_962531142_962531142</t>
  </si>
  <si>
    <t>03.02.2021 16:42:12</t>
  </si>
  <si>
    <t>03.02.2021 18:13:33</t>
  </si>
  <si>
    <t>K-1497 35-02-K01497_910015375_910015375</t>
  </si>
  <si>
    <t>03.02.2021 17:25:26</t>
  </si>
  <si>
    <t>03.02.2021 19:31:14</t>
  </si>
  <si>
    <t>ABDULLAH BALKIYAN VE ARKADAŞLARI TR 45-71-M01105_DIREK TIPI TRAFO HUCRESI H01_2082040</t>
  </si>
  <si>
    <t>03.02.2021 11:03:36</t>
  </si>
  <si>
    <t>03.02.2021 13:37:51</t>
  </si>
  <si>
    <t>KAYMAKÇI TR-27 35-15-L00237_C_56362029_56362029</t>
  </si>
  <si>
    <t>03.02.2021 16:59:47</t>
  </si>
  <si>
    <t>03.02.2021 19:23:43</t>
  </si>
  <si>
    <t>TR-80 35-19-L00080_8422917_60983794_60983794</t>
  </si>
  <si>
    <t>03.02.2021 10:58:00</t>
  </si>
  <si>
    <t>03.02.2021 13:24:03</t>
  </si>
  <si>
    <t>03.02.2021 13:45:12</t>
  </si>
  <si>
    <t>03.02.2021 16:41:13</t>
  </si>
  <si>
    <t>AHMETBEYLİ M-4 35-22-M00242_955285746_955285746</t>
  </si>
  <si>
    <t>03.02.2021 13:27:33</t>
  </si>
  <si>
    <t>03.02.2021 17:29:31</t>
  </si>
  <si>
    <t>03.02.2021 15:31:00</t>
  </si>
  <si>
    <t>03.02.2021 16:07:55</t>
  </si>
  <si>
    <t>OKLUİSA KÖK 45-81-M00046_CINAN GRUP M04_71994402</t>
  </si>
  <si>
    <t>03.02.2021 09:39:25</t>
  </si>
  <si>
    <t>03.02.2021 09:39:54</t>
  </si>
  <si>
    <t>L-133 35-18-L00133_9654343_56368068_56368068</t>
  </si>
  <si>
    <t>03.02.2021 13:12:00</t>
  </si>
  <si>
    <t>03.02.2021 18:41:20</t>
  </si>
  <si>
    <t>DM-4/TR-2 35-13-L00057_946418378_946418378</t>
  </si>
  <si>
    <t>03.02.2021 11:38:17</t>
  </si>
  <si>
    <t>03.02.2021 14:34:09</t>
  </si>
  <si>
    <t>M-1255 35-01-M01255_911386665_911386665</t>
  </si>
  <si>
    <t>03.02.2021 08:20:18</t>
  </si>
  <si>
    <t>03.02.2021 13:43:39</t>
  </si>
  <si>
    <t>K-4063 35-02-K04063_35-02-K04063_2375903</t>
  </si>
  <si>
    <t>03.02.2021 14:20:41</t>
  </si>
  <si>
    <t>03.02.2021 16:10:39</t>
  </si>
  <si>
    <t>S.S.ÖZBURAK SİTESİ TR 35-30-L00107_955326608_955326608</t>
  </si>
  <si>
    <t>03.02.2021 12:25:11</t>
  </si>
  <si>
    <t>03.02.2021 13:26:16</t>
  </si>
  <si>
    <t>DAĞDERE TR-5 45-72-M00209_C_56402442_56402442</t>
  </si>
  <si>
    <t>03.02.2021 10:17:43</t>
  </si>
  <si>
    <t>03.02.2021 12:08:44</t>
  </si>
  <si>
    <t>03.02.2021 05:01:58</t>
  </si>
  <si>
    <t>03.02.2021 11:48:01</t>
  </si>
  <si>
    <t>TR-84 35-19-L00084_945390338_945390338</t>
  </si>
  <si>
    <t>03.02.2021 15:50:42</t>
  </si>
  <si>
    <t>04.02.2021 00:20:15</t>
  </si>
  <si>
    <t>03.02.2021 01:47:00</t>
  </si>
  <si>
    <t>03.02.2021 02:12:27</t>
  </si>
  <si>
    <t>ALİBEYLİ DM 45-80-M00064_HEYBELİ M03_72190828</t>
  </si>
  <si>
    <t>03.02.2021 09:21:19</t>
  </si>
  <si>
    <t>03.02.2021 10:22:42</t>
  </si>
  <si>
    <t>K-3793 35-03-K03793_35-03-K03793_41927937</t>
  </si>
  <si>
    <t>03.02.2021 18:45:01</t>
  </si>
  <si>
    <t>03.02.2021 19:57:34</t>
  </si>
  <si>
    <t>MURADİYE TR-1 İSTASYON KABİN 45-71-M00192_ÇARŞI(BELEDİYE) M02_55035916</t>
  </si>
  <si>
    <t>03.02.2021 18:19:32</t>
  </si>
  <si>
    <t>03.02.2021 20:19:20</t>
  </si>
  <si>
    <t>AŞAĞI ESKİN TR-2 45-81-M00235__72372695_72372695</t>
  </si>
  <si>
    <t>03.02.2021 15:45:05</t>
  </si>
  <si>
    <t>03.02.2021 17:29:29</t>
  </si>
  <si>
    <t>DM-1/1 35-18-L00580_9692747_65135013_65135013</t>
  </si>
  <si>
    <t>03.02.2021 07:46:53</t>
  </si>
  <si>
    <t>03.02.2021 12:24:42</t>
  </si>
  <si>
    <t>ÖZBEK TR-1 35-19-M00231_5848249_56394883_56394883</t>
  </si>
  <si>
    <t>03.02.2021 16:33:04</t>
  </si>
  <si>
    <t>03.02.2021 22:20:09</t>
  </si>
  <si>
    <t>L-286 35-18-L00286_A_56368456_56368456</t>
  </si>
  <si>
    <t>03.02.2021 09:14:00</t>
  </si>
  <si>
    <t>03.02.2021 15:41:32</t>
  </si>
  <si>
    <t>03.02.2021 18:48:00</t>
  </si>
  <si>
    <t>03.02.2021 19:33:57</t>
  </si>
  <si>
    <t>TR-104 ZEYTİNALANI 35-19-L00104_956672506_956672506</t>
  </si>
  <si>
    <t>03.02.2021 18:43:50</t>
  </si>
  <si>
    <t>03.02.2021 23:06:16</t>
  </si>
  <si>
    <t>HALIKÖY TR-2 35-32-L00133_B_56386362_56386362</t>
  </si>
  <si>
    <t>03.02.2021 11:23:15</t>
  </si>
  <si>
    <t>03.02.2021 14:40:46</t>
  </si>
  <si>
    <t>ARİF ŞENOL 35-26-L00057_6413818_56358582_56358582</t>
  </si>
  <si>
    <t>03.02.2021 12:41:50</t>
  </si>
  <si>
    <t>03.02.2021 14:38:59</t>
  </si>
  <si>
    <t>03.02.2021 13:35:29</t>
  </si>
  <si>
    <t>03.02.2021 17:43:15</t>
  </si>
  <si>
    <t>DM-25/17 45-71-M00049_953194947_953194947</t>
  </si>
  <si>
    <t>03.02.2021 11:21:20</t>
  </si>
  <si>
    <t>EMİRLİ TR-1 35-15-L00857__72373596_72373596</t>
  </si>
  <si>
    <t>03.02.2021 10:28:17</t>
  </si>
  <si>
    <t>03.02.2021 13:24:51</t>
  </si>
  <si>
    <t>M-1141 35-22-M00147_DIREK TIPI TRAFO HUCRESI H01_2112939</t>
  </si>
  <si>
    <t>03.02.2021 12:53:00</t>
  </si>
  <si>
    <t>03.02.2021 13:07:00</t>
  </si>
  <si>
    <t>M-2206 DOĞANCILAR TR-4 35-03-M02206_DIREK TIPI TRAFO HUCRESI H01_2107618</t>
  </si>
  <si>
    <t>03.02.2021 22:02:09</t>
  </si>
  <si>
    <t>04.02.2021 04:40:20</t>
  </si>
  <si>
    <t>TR-2/69 (15,8) 45-83-L00069__72662744_72662744</t>
  </si>
  <si>
    <t>03.02.2021 09:04:44</t>
  </si>
  <si>
    <t>03.02.2021 12:13:28</t>
  </si>
  <si>
    <t>HACI ABDİ YOLAYRIMI TR 35-20-L00050_955207975_955207975</t>
  </si>
  <si>
    <t>03.02.2021 13:53:53</t>
  </si>
  <si>
    <t>03.02.2021 14:41:20</t>
  </si>
  <si>
    <t>DELİDEMİRCİ TR-1 45-74-M00237_B_56352347_56352347</t>
  </si>
  <si>
    <t>03.02.2021 14:31:00</t>
  </si>
  <si>
    <t>03.02.2021 16:45:04</t>
  </si>
  <si>
    <t>03.02.2021 09:15:22</t>
  </si>
  <si>
    <t>03.02.2021 11:10:15</t>
  </si>
  <si>
    <t>OVAKENT TR-11 35-15-L00633_950386939_950386939</t>
  </si>
  <si>
    <t>03.02.2021 10:02:10</t>
  </si>
  <si>
    <t>03.02.2021 14:03:11</t>
  </si>
  <si>
    <t>ÇIRPI TR-1/1 35-20-M00001_955198167_955198167</t>
  </si>
  <si>
    <t>03.02.2021 16:50:42</t>
  </si>
  <si>
    <t>03.02.2021 18:29:21</t>
  </si>
  <si>
    <t>K-847 35-01-K00847_910671927_910671927</t>
  </si>
  <si>
    <t>03.02.2021 11:26:17</t>
  </si>
  <si>
    <t>03.02.2021 13:35:53</t>
  </si>
  <si>
    <t>K-4537 35-07-K04537_99114876_99114876</t>
  </si>
  <si>
    <t>03.02.2021 14:20:00</t>
  </si>
  <si>
    <t>03.02.2021 15:57:28</t>
  </si>
  <si>
    <t>HAŞİM AKÇORA SULAMA TR 45-71-M01340_DIREK TIPI TRAFO HUCRESI H01_2091216</t>
  </si>
  <si>
    <t>03.02.2021 08:04:18</t>
  </si>
  <si>
    <t>03.02.2021 14:38:36</t>
  </si>
  <si>
    <t>YEŞİLKÖY TR-2 45-71-M01822_953214820_953214820</t>
  </si>
  <si>
    <t>03.02.2021 12:54:39</t>
  </si>
  <si>
    <t>03.02.2021 22:28:07</t>
  </si>
  <si>
    <t>_B_56361884_56361884</t>
  </si>
  <si>
    <t>03.02.2021 20:21:38</t>
  </si>
  <si>
    <t>03.02.2021 22:23:34</t>
  </si>
  <si>
    <t>K-1902 35-10-K01902_C_56382454_56382454</t>
  </si>
  <si>
    <t>03.02.2021 10:48:06</t>
  </si>
  <si>
    <t>03.02.2021 11:46:22</t>
  </si>
  <si>
    <t>_961066545_961066545</t>
  </si>
  <si>
    <t>03.02.2021 19:23:00</t>
  </si>
  <si>
    <t>04.02.2021 10:37:03</t>
  </si>
  <si>
    <t>HAYALLİ TR-1 45-77-M00111_DIREK TIPI TRAFO HUCRESI H01_2071479</t>
  </si>
  <si>
    <t>03.02.2021 10:06:18</t>
  </si>
  <si>
    <t>03.02.2021 12:00:48</t>
  </si>
  <si>
    <t>K-1859 35-09-K01859_97761329_97761329</t>
  </si>
  <si>
    <t>03.02.2021 12:14:48</t>
  </si>
  <si>
    <t>03.02.2021 19:44:05</t>
  </si>
  <si>
    <t>K-1396 35-08-K01396_912275864_912275864</t>
  </si>
  <si>
    <t>03.02.2021 12:04:43</t>
  </si>
  <si>
    <t>03.02.2021 12:58:17</t>
  </si>
  <si>
    <t>SANCAKLI BOZKÖY TR-3 45-71-M00565_953204110_953204110</t>
  </si>
  <si>
    <t>03.02.2021 00:15:52</t>
  </si>
  <si>
    <t>03.02.2021 02:55:36</t>
  </si>
  <si>
    <t>03.02.2021 04:09:27</t>
  </si>
  <si>
    <t>03.02.2021 05:38:09</t>
  </si>
  <si>
    <t>DM-18/03 45-71-M00258_A_56395230_56395230</t>
  </si>
  <si>
    <t>03.02.2021 09:36:31</t>
  </si>
  <si>
    <t>03.02.2021 19:34:11</t>
  </si>
  <si>
    <t>ÇAPAK TAŞLIÇUKUR 35-26-M00529_6972730_56359287_56359287</t>
  </si>
  <si>
    <t>03.02.2021 09:28:42</t>
  </si>
  <si>
    <t>03.02.2021 10:08:45</t>
  </si>
  <si>
    <t>YENİFOÇA TR-24 35-23-M00024_950426376_950426376</t>
  </si>
  <si>
    <t>03.02.2021 17:58:13</t>
  </si>
  <si>
    <t>M-1543 35-01-M01543_911019103_911019103</t>
  </si>
  <si>
    <t>03.02.2021 07:59:42</t>
  </si>
  <si>
    <t>03.02.2021 14:24:28</t>
  </si>
  <si>
    <t>K-767 35-01-K00767_911519248_911519248</t>
  </si>
  <si>
    <t>03.02.2021 11:18:28</t>
  </si>
  <si>
    <t>03.02.2021 20:45:01</t>
  </si>
  <si>
    <t>YENİ FOÇA TR-10 35-23-M00010_C_56364766_56364766</t>
  </si>
  <si>
    <t>AG Voltaj Düşüklüğü</t>
  </si>
  <si>
    <t>03.02.2021 15:48:01</t>
  </si>
  <si>
    <t>DM-5/11 45-71-M00286_DM-5/14 (DSİ ÖZEL) M04_66503581</t>
  </si>
  <si>
    <t>03.02.2021 07:40:24</t>
  </si>
  <si>
    <t>03.02.2021 08:44:16</t>
  </si>
  <si>
    <t>TR-21 35-27-M00021_914558367_914558367</t>
  </si>
  <si>
    <t>03.02.2021 15:42:50</t>
  </si>
  <si>
    <t>03.02.2021 19:12:22</t>
  </si>
  <si>
    <t>AŞAĞI KIZILCA TR-3 35-27-L00047_95000144293_95000144293</t>
  </si>
  <si>
    <t>03.02.2021 10:50:14</t>
  </si>
  <si>
    <t>03.02.2021 11:46:40</t>
  </si>
  <si>
    <t>M-2517 35-02-M02517_912010287_912010287</t>
  </si>
  <si>
    <t>03.02.2021 22:19:25</t>
  </si>
  <si>
    <t>04.02.2021 03:46:11</t>
  </si>
  <si>
    <t>EĞRİDERE TR-4 35-29-L00513_B_56406214_56406214</t>
  </si>
  <si>
    <t>03.02.2021 12:52:00</t>
  </si>
  <si>
    <t>03.02.2021 15:25:55</t>
  </si>
  <si>
    <t>SİYEKLİ KÖK 45-71-M00185_SİYEKLİ M06_72256925</t>
  </si>
  <si>
    <t>03.02.2021 08:41:04</t>
  </si>
  <si>
    <t>03.02.2021 10:02:38</t>
  </si>
  <si>
    <t>M-2896(YATIRIM REZERVE) 35-01-M02896_ M01_73034229</t>
  </si>
  <si>
    <t>03.02.2021 18:20:28</t>
  </si>
  <si>
    <t>YEŞİLDERE KAZALLI TR-3 35-31-L00164_35-31-L00164_2364369</t>
  </si>
  <si>
    <t>03.02.2021 10:04:04</t>
  </si>
  <si>
    <t>03.02.2021 15:45:08</t>
  </si>
  <si>
    <t>K-967 35-02-K00967_910022361_910022361</t>
  </si>
  <si>
    <t>03.02.2021 15:30:40</t>
  </si>
  <si>
    <t>03.02.2021 17:15:59</t>
  </si>
  <si>
    <t>KARAAHMETLİ TR-1 45-71-M01704_953213054_953213054</t>
  </si>
  <si>
    <t>03.02.2021 12:09:31</t>
  </si>
  <si>
    <t>03.02.2021 15:49:29</t>
  </si>
  <si>
    <t>PAYAMLI M-11 35-25-M00186_35-25-M00186_72063325</t>
  </si>
  <si>
    <t>03.02.2021 09:20:24</t>
  </si>
  <si>
    <t>03.02.2021 15:29:33</t>
  </si>
  <si>
    <t>DM-19/02 45-71-M00713_ORTA ÖLÇEKLİ HAVAİ HAT M07_2321101</t>
  </si>
  <si>
    <t>03.02.2021 15:01:51</t>
  </si>
  <si>
    <t>03.02.2021 20:04:48</t>
  </si>
  <si>
    <t>L-433 35-18-L00433_950452926_950452926</t>
  </si>
  <si>
    <t>04.02.2021 04:02:55</t>
  </si>
  <si>
    <t>TR-49 45-77-L00049_KARAGÖZ İNŞ.ÖZEL L05_72209267</t>
  </si>
  <si>
    <t>03.02.2021 12:13:00</t>
  </si>
  <si>
    <t>03.02.2021 14:09:03</t>
  </si>
  <si>
    <t>L-335 35-18-L00335_950439151_950439151</t>
  </si>
  <si>
    <t>03.02.2021 17:13:23</t>
  </si>
  <si>
    <t>03.02.2021 23:28:28</t>
  </si>
  <si>
    <t>K-575 35-01-K00575_910832365_910832365</t>
  </si>
  <si>
    <t>03.02.2021 10:12:18</t>
  </si>
  <si>
    <t>03.02.2021 15:47:37</t>
  </si>
  <si>
    <t>K-1040 35-04-K01040_99662321_99662321</t>
  </si>
  <si>
    <t>03.02.2021 18:30:03</t>
  </si>
  <si>
    <t>03.02.2021 23:08:16</t>
  </si>
  <si>
    <t>03.02.2021 09:06:14</t>
  </si>
  <si>
    <t>03.02.2021 17:22:28</t>
  </si>
  <si>
    <t>AKÇAŞEHİR KÖK 35-29-L00035_AKYURT ENH L03_72208827</t>
  </si>
  <si>
    <t>03.02.2021 13:23:22</t>
  </si>
  <si>
    <t>TR-15 35-19-L00015_956682470_956682470</t>
  </si>
  <si>
    <t>03.02.2021 13:01:42</t>
  </si>
  <si>
    <t>03.02.2021 17:23:00</t>
  </si>
  <si>
    <t>M-2595 BEŞYOL DM 35-02-M02595_M-850 KARAÇAM KÖK M06_50219746</t>
  </si>
  <si>
    <t>03.02.2021 02:30:32</t>
  </si>
  <si>
    <t>03.02.2021 03:05:04</t>
  </si>
  <si>
    <t>TR-88 TARIMSAL SULAMA 45-80-M01088_956568130_956568130</t>
  </si>
  <si>
    <t>03.02.2021 16:09:18</t>
  </si>
  <si>
    <t>03.02.2021 17:55:55</t>
  </si>
  <si>
    <t>ZEYTİNLİOVA TR-5 45-72-L00413_956486199_956486199</t>
  </si>
  <si>
    <t>03.02.2021 23:20:16</t>
  </si>
  <si>
    <t>04.02.2021 02:16:16</t>
  </si>
  <si>
    <t>BEYDAĞ İM 35-32-A00001_SANAYİ M01_2048610</t>
  </si>
  <si>
    <t>03.02.2021 16:52:19</t>
  </si>
  <si>
    <t>03.02.2021 20:38:48</t>
  </si>
  <si>
    <t>L-92 ULAMIŞ MEZARLIK 35-14-L00092_956651687_956651687</t>
  </si>
  <si>
    <t>03.02.2021 17:16:49</t>
  </si>
  <si>
    <t>03.02.2021 19:14:34</t>
  </si>
  <si>
    <t>K-122 35-01-K00122_911370072_911370072</t>
  </si>
  <si>
    <t>03.02.2021 21:07:01</t>
  </si>
  <si>
    <t>03.02.2021 22:45:40</t>
  </si>
  <si>
    <t>K-4554 35-07-K04554_A_56377258_56377258</t>
  </si>
  <si>
    <t>03.02.2021 06:06:08</t>
  </si>
  <si>
    <t>03.02.2021 09:11:18</t>
  </si>
  <si>
    <t>TUMBULLAR TR-2 35-31-L00369_35-31-L00369_2365639</t>
  </si>
  <si>
    <t>03.02.2021 12:05:10</t>
  </si>
  <si>
    <t>M-236 35-02-M00236_A_56382755_56382755</t>
  </si>
  <si>
    <t>03.02.2021 06:29:06</t>
  </si>
  <si>
    <t>03.02.2021 08:33:12</t>
  </si>
  <si>
    <t>03.02.2021 15:58:00</t>
  </si>
  <si>
    <t>03.02.2021 16:18:25</t>
  </si>
  <si>
    <t>KARABURÇ MERKEZ TR-1 35-31-L00265_35-31-L00265_2365809</t>
  </si>
  <si>
    <t>03.02.2021 09:27:54</t>
  </si>
  <si>
    <t>03.02.2021 16:58:54</t>
  </si>
  <si>
    <t>ÇUKURALTI M-12 35-25-M00058_DIREK TIPI TRAFO HUCRESI H01_2126178</t>
  </si>
  <si>
    <t>03.02.2021 09:48:40</t>
  </si>
  <si>
    <t>03.02.2021 11:09:04</t>
  </si>
  <si>
    <t>DİBEKÇİ TR-2 35-29-L00329_950346947_950346947</t>
  </si>
  <si>
    <t>03.02.2021 12:57:28</t>
  </si>
  <si>
    <t>03.02.2021 20:14:03</t>
  </si>
  <si>
    <t>BELEN TR-1 35-28-M00205_D_56357833_56357833</t>
  </si>
  <si>
    <t>03.02.2021 12:08:17</t>
  </si>
  <si>
    <t>03.02.2021 13:20:49</t>
  </si>
  <si>
    <t>ASLANLAR TR-2 35-26-L00145_5672294_56358809_56358809</t>
  </si>
  <si>
    <t>03.02.2021 02:35:49</t>
  </si>
  <si>
    <t>03.02.2021 04:18:19</t>
  </si>
  <si>
    <t>03.02.2021 09:34:49</t>
  </si>
  <si>
    <t>03.02.2021 14:30:45</t>
  </si>
  <si>
    <t>MORDOĞAN TR-35 35-21-L00147_953356640_953356640</t>
  </si>
  <si>
    <t>03.02.2021 16:27:17</t>
  </si>
  <si>
    <t>03.02.2021 18:43:18</t>
  </si>
  <si>
    <t>ÇIRPI TR-1/1 35-20-M00001_955198253_955198253</t>
  </si>
  <si>
    <t>03.02.2021 14:47:44</t>
  </si>
  <si>
    <t>03.02.2021 16:04:06</t>
  </si>
  <si>
    <t>M-1390 35-02-M01390_913023720_913023720</t>
  </si>
  <si>
    <t>03.02.2021 11:51:47</t>
  </si>
  <si>
    <t>04.02.2021 03:21:36</t>
  </si>
  <si>
    <t>PEYNİRÇUKURU TR-1 45-73-M00280_A_56390161_56390161</t>
  </si>
  <si>
    <t>03.02.2021 17:47:36</t>
  </si>
  <si>
    <t>03.02.2021 21:29:10</t>
  </si>
  <si>
    <t>TİYELTİ TR-1 35-16-L00251_953330563_953330563</t>
  </si>
  <si>
    <t>03.02.2021 10:17:46</t>
  </si>
  <si>
    <t>03.02.2021 11:44:52</t>
  </si>
  <si>
    <t>ÇANDARLI DM-TR-20 35-30-M00020_DENİZKÖY KÖYLER M04_72352924</t>
  </si>
  <si>
    <t>03.02.2021 12:35:00</t>
  </si>
  <si>
    <t>03.02.2021 13:07:03</t>
  </si>
  <si>
    <t>AŞAĞIKIRIKLAR TR-4 35-16-M00709_953351709_953351709</t>
  </si>
  <si>
    <t>03.02.2021 18:59:59</t>
  </si>
  <si>
    <t>03.02.2021 20:20:06</t>
  </si>
  <si>
    <t>M-668 GÖKDERE TR-1 35-02-M00668_DIREK TIPI TRAFO HUCRESI H01_2062137</t>
  </si>
  <si>
    <t>03.02.2021 14:04:00</t>
  </si>
  <si>
    <t>03.02.2021 14:25:31</t>
  </si>
  <si>
    <t>AKÇAALAN YEDİEVLER TR-1 35-22-M00221_DIREK TIPI TRAFO HUCRESI H01_2126910</t>
  </si>
  <si>
    <t>03.02.2021 01:30:23</t>
  </si>
  <si>
    <t>03.02.2021 02:58:38</t>
  </si>
  <si>
    <t>TR-111 ZEYTİNALANI 35-19-L00111_8631331_56368369_56368369</t>
  </si>
  <si>
    <t>03.02.2021 13:10:22</t>
  </si>
  <si>
    <t>03.02.2021 14:58:38</t>
  </si>
  <si>
    <t>L-126 35-18-L00126_950433258_950433258</t>
  </si>
  <si>
    <t>03.02.2021 08:08:01</t>
  </si>
  <si>
    <t>03.02.2021 17:50:34</t>
  </si>
  <si>
    <t>03.02.2021 11:05:02</t>
  </si>
  <si>
    <t>03.02.2021 11:29:16</t>
  </si>
  <si>
    <t>TR-150 35-16-L00150_TR-126 L04_72038483</t>
  </si>
  <si>
    <t>03.02.2021 16:15:05</t>
  </si>
  <si>
    <t>03.02.2021 16:46:51</t>
  </si>
  <si>
    <t>DM-13/05 45-71-M00340_A_56396486_56396486</t>
  </si>
  <si>
    <t>03.02.2021 16:22:00</t>
  </si>
  <si>
    <t>03.02.2021 19:59:47</t>
  </si>
  <si>
    <t>M-2313Ö DSİ SÜZBEYLİ ÖZEL KÖK 35-09-M02313Ö_HatBaşıAyırıcı_53133545 M01_53133545</t>
  </si>
  <si>
    <t>03.02.2021 11:35:13</t>
  </si>
  <si>
    <t>03.02.2021 18:00:08</t>
  </si>
  <si>
    <t>M-1954 35-01-M01954_910732033_910732033</t>
  </si>
  <si>
    <t>03.02.2021 16:39:20</t>
  </si>
  <si>
    <t>03.02.2021 20:08:48</t>
  </si>
  <si>
    <t>03.02.2021 07:13:00</t>
  </si>
  <si>
    <t>03.02.2021 07:37:00</t>
  </si>
  <si>
    <t>HALİM İNMEZ SULAMA GRUBU 35-29-L00231_A_56361274_56361274</t>
  </si>
  <si>
    <t>03.02.2021 21:53:16</t>
  </si>
  <si>
    <t>04.02.2021 00:54:55</t>
  </si>
  <si>
    <t>MORDOĞAN TR-1 35-21-L00201_953361480_953361480</t>
  </si>
  <si>
    <t>03.02.2021 20:19:00</t>
  </si>
  <si>
    <t>04.02.2021 02:14:30</t>
  </si>
  <si>
    <t>BADEMLİ KOCABAĞLAR MEV. TR-35 35-15-L01057_A_56362260_56362260</t>
  </si>
  <si>
    <t>03.02.2021 17:58:25</t>
  </si>
  <si>
    <t>03.02.2021 19:39:11</t>
  </si>
  <si>
    <t>DİKİLİ TR-5 (M-705) 35-30-M00705_A_65514212_65514212</t>
  </si>
  <si>
    <t>03.02.2021 08:47:12</t>
  </si>
  <si>
    <t>03.02.2021 09:35:29</t>
  </si>
  <si>
    <t>L-512 REİSDERE 35-18-L00512_950461647_950461647</t>
  </si>
  <si>
    <t>03.02.2021 11:55:25</t>
  </si>
  <si>
    <t>03.02.2021 23:59:33</t>
  </si>
  <si>
    <t>03.02.2021 10:15:30</t>
  </si>
  <si>
    <t>03.02.2021 14:46:49</t>
  </si>
  <si>
    <t>KARAAĞAÇLI TR-13 45-71-M01075_BEYDERE KÖK M03_72307181</t>
  </si>
  <si>
    <t>03.02.2021 13:45:32</t>
  </si>
  <si>
    <t>DM-05/02 45-71-M00048__72374175_72374175</t>
  </si>
  <si>
    <t>KUŞÇULAR TR-10 (OVAKAHVE) 35-19-M00222_Ayırıcı H01_2057926</t>
  </si>
  <si>
    <t>03.02.2021 09:35:33</t>
  </si>
  <si>
    <t>03.02.2021 20:49:42</t>
  </si>
  <si>
    <t>04.02.2021 09:31:04</t>
  </si>
  <si>
    <t>04.02.2021 09:32:07</t>
  </si>
  <si>
    <t>ÇAPAK KÖK 35-26-M00435_DAĞKIZILCA-2 GİRİŞ M04_66033226</t>
  </si>
  <si>
    <t>04.02.2021 09:44:03</t>
  </si>
  <si>
    <t>04.02.2021 10:08:43</t>
  </si>
  <si>
    <t>M-865 ÇAMİÇİ KÖYÜ 35-02-M00865_A_56372994_56372994</t>
  </si>
  <si>
    <t>04.02.2021 16:25:06</t>
  </si>
  <si>
    <t>04.02.2021 19:06:04</t>
  </si>
  <si>
    <t>SOMA TR-20 45-82-M00020_DAĞITIM TRAFOSU M04_2091555</t>
  </si>
  <si>
    <t>04.02.2021 11:50:23</t>
  </si>
  <si>
    <t>04.02.2021 12:35:14</t>
  </si>
  <si>
    <t>M-164 35-18-M00164_DIREK TIPI TRAFO HUCRESI H01_2096478</t>
  </si>
  <si>
    <t>04.02.2021 09:23:00</t>
  </si>
  <si>
    <t>04.02.2021 15:51:03</t>
  </si>
  <si>
    <t>M-2077 35-09-M02077__72410630_72410630</t>
  </si>
  <si>
    <t>04.02.2021 12:48:47</t>
  </si>
  <si>
    <t>04.02.2021 18:11:48</t>
  </si>
  <si>
    <t>GÖKEYÜP SARISU TR-4 45-78-M00804_45-78-M00804_2375487</t>
  </si>
  <si>
    <t>04.02.2021 09:29:13</t>
  </si>
  <si>
    <t>04.02.2021 10:52:47</t>
  </si>
  <si>
    <t>KUŞÇULAR TR-5 35-19-M00217_956684230_956684230</t>
  </si>
  <si>
    <t>04.02.2021 23:42:37</t>
  </si>
  <si>
    <t>05.02.2021 01:25:09</t>
  </si>
  <si>
    <t>04.02.2021 17:19:53</t>
  </si>
  <si>
    <t>04.02.2021 17:20:23</t>
  </si>
  <si>
    <t>KÖMÜRCÜ TR-1 45-72-M00200_B_65513529_65513529</t>
  </si>
  <si>
    <t>04.02.2021 10:14:06</t>
  </si>
  <si>
    <t>04.02.2021 13:20:04</t>
  </si>
  <si>
    <t>GÖLCÜK TR-25 35-15-L00320_48779163_56369637_56369637</t>
  </si>
  <si>
    <t>04.02.2021 20:02:12</t>
  </si>
  <si>
    <t>04.02.2021 21:34:34</t>
  </si>
  <si>
    <t>K-1027 35-01-K01027_910979963_910979963</t>
  </si>
  <si>
    <t>04.02.2021 11:52:55</t>
  </si>
  <si>
    <t>04.02.2021 14:46:52</t>
  </si>
  <si>
    <t>L-49 SAYKOP 35-14-L00049_956635622_956635622</t>
  </si>
  <si>
    <t>04.02.2021 10:47:45</t>
  </si>
  <si>
    <t>04.02.2021 12:28:21</t>
  </si>
  <si>
    <t>K-235 35-01-K00235_911335506_911335506</t>
  </si>
  <si>
    <t>04.02.2021 08:57:40</t>
  </si>
  <si>
    <t>04.02.2021 10:22:48</t>
  </si>
  <si>
    <t>YILMAZ TR-14 45-78-L00214_49330162_56384401_56384401</t>
  </si>
  <si>
    <t>04.02.2021 17:32:00</t>
  </si>
  <si>
    <t>04.02.2021 18:18:55</t>
  </si>
  <si>
    <t>EĞLENHOCA DM 35-21-M00013_ALAÇATI-3 (KARABURUN GIS TM) M09_72178840</t>
  </si>
  <si>
    <t>04.02.2021 01:02:00</t>
  </si>
  <si>
    <t>04.02.2021 01:19:42</t>
  </si>
  <si>
    <t>K-1360 35-04-K01360_A A1B_5815396</t>
  </si>
  <si>
    <t>04.02.2021 17:46:54</t>
  </si>
  <si>
    <t>04.02.2021 18:32:48</t>
  </si>
  <si>
    <t>MENEMEN TR-36 KÖK 35-28-L00036_MENEMEN DM-7/15 L03_66578891</t>
  </si>
  <si>
    <t>04.02.2021 14:08:37</t>
  </si>
  <si>
    <t>04.02.2021 14:54:01</t>
  </si>
  <si>
    <t>K-3550 35-03-K03550_910256874_910256874</t>
  </si>
  <si>
    <t>04.02.2021 18:48:00</t>
  </si>
  <si>
    <t>04.02.2021 21:15:58</t>
  </si>
  <si>
    <t>MENEMEN TR-40 35-28-L00040_953375149_953375149</t>
  </si>
  <si>
    <t>04.02.2021 15:26:38</t>
  </si>
  <si>
    <t>04.02.2021 17:58:17</t>
  </si>
  <si>
    <t>L-19 35-14-L00019_8479881_56355298_56355298</t>
  </si>
  <si>
    <t>04.02.2021 12:20:01</t>
  </si>
  <si>
    <t>04.02.2021 14:39:30</t>
  </si>
  <si>
    <t>04.02.2021 04:01:53</t>
  </si>
  <si>
    <t>04.02.2021 04:27:00</t>
  </si>
  <si>
    <t>SOMA A SANTRALİ İM/DM 45-82-A00001_KIRKAĞAÇ L15_2091660</t>
  </si>
  <si>
    <t>04.02.2021 10:37:53</t>
  </si>
  <si>
    <t>04.02.2021 11:09:23</t>
  </si>
  <si>
    <t>M-2556 35-02-M02556_35-02-M02556_66108828</t>
  </si>
  <si>
    <t>04.02.2021 09:17:00</t>
  </si>
  <si>
    <t>04.02.2021 09:53:32</t>
  </si>
  <si>
    <t>DM-2/9 45-71-M00126_953207058_953207058</t>
  </si>
  <si>
    <t>04.02.2021 07:08:52</t>
  </si>
  <si>
    <t>04.02.2021 09:06:28</t>
  </si>
  <si>
    <t>TR-333 35-19-L00309_956689693_956689693</t>
  </si>
  <si>
    <t>04.02.2021 11:56:49</t>
  </si>
  <si>
    <t>04.02.2021 19:21:36</t>
  </si>
  <si>
    <t>K-766 35-04-K00766_A_56364209_56364209</t>
  </si>
  <si>
    <t>04.02.2021 21:40:19</t>
  </si>
  <si>
    <t>05.02.2021 03:15:24</t>
  </si>
  <si>
    <t>K-928 35-04-K00928_912572898_912572898</t>
  </si>
  <si>
    <t>04.02.2021 16:50:44</t>
  </si>
  <si>
    <t>04.02.2021 18:08:35</t>
  </si>
  <si>
    <t>ÖZGÖRKEY KÖK 35-26-M00256_ÇAPAK M07_65969695</t>
  </si>
  <si>
    <t>04.02.2021 15:22:03</t>
  </si>
  <si>
    <t>04.02.2021 15:59:40</t>
  </si>
  <si>
    <t>KINIK ORGANİZE DM 35-24-M00208_KOCAÖMERLİ KÖYLER M03_72108411</t>
  </si>
  <si>
    <t>04.02.2021 10:06:13</t>
  </si>
  <si>
    <t>04.02.2021 10:28:00</t>
  </si>
  <si>
    <t>DM02/TR20 KAYMAKAMLIK YANI 45-73-M00011_A a1_45157600</t>
  </si>
  <si>
    <t>04.02.2021 09:37:47</t>
  </si>
  <si>
    <t>04.02.2021 10:33:35</t>
  </si>
  <si>
    <t>MAHMUTLAR TR-2 45-74-M00351_945590084_945590084</t>
  </si>
  <si>
    <t>04.02.2021 20:35:01</t>
  </si>
  <si>
    <t>04.02.2021 21:38:30</t>
  </si>
  <si>
    <t>K-4453 35-10-K04453_913203113_913203113</t>
  </si>
  <si>
    <t>04.02.2021 17:10:10</t>
  </si>
  <si>
    <t>04.02.2021 18:37:52</t>
  </si>
  <si>
    <t>AKHİSAR İM 45-72-A00001_BAŞLAMIŞ L02_2058314</t>
  </si>
  <si>
    <t>04.02.2021 09:32:13</t>
  </si>
  <si>
    <t>04.02.2021 09:32:53</t>
  </si>
  <si>
    <t>K-854 35-01-K00854_913311105_913311105</t>
  </si>
  <si>
    <t>04.02.2021 07:57:00</t>
  </si>
  <si>
    <t>04.02.2021 16:18:41</t>
  </si>
  <si>
    <t>K-4827 35-02-K04827_95000056106_95000056106</t>
  </si>
  <si>
    <t>04.02.2021 17:49:20</t>
  </si>
  <si>
    <t>04.02.2021 19:47:29</t>
  </si>
  <si>
    <t>M-989 35-03-M00989_910991271_910991271</t>
  </si>
  <si>
    <t>04.02.2021 15:28:35</t>
  </si>
  <si>
    <t>04.02.2021 16:28:24</t>
  </si>
  <si>
    <t>AKHİSAR İM 45-72-A00001_AKHİSAR TM ŞEHİR-2 M15_2058454</t>
  </si>
  <si>
    <t>04.02.2021 18:39:33</t>
  </si>
  <si>
    <t>04.02.2021 19:13:00</t>
  </si>
  <si>
    <t>YENİ FOÇA TR-14 35-23-M00014_950419352_950419352</t>
  </si>
  <si>
    <t>04.02.2021 15:54:41</t>
  </si>
  <si>
    <t>04.02.2021 16:30:35</t>
  </si>
  <si>
    <t>04.02.2021 13:53:00</t>
  </si>
  <si>
    <t>04.02.2021 15:12:45</t>
  </si>
  <si>
    <t>SARILAR TR-1 35-29-L00475_35-29-L00475_72349259</t>
  </si>
  <si>
    <t>04.02.2021 19:58:23</t>
  </si>
  <si>
    <t>04.02.2021 20:28:33</t>
  </si>
  <si>
    <t>DEĞİRMENDERE TR-11 35-22-M00164_DIREK TIPI TRAFO HUCRESI H01_2035396</t>
  </si>
  <si>
    <t>04.02.2021 16:27:41</t>
  </si>
  <si>
    <t>04.02.2021 18:02:02</t>
  </si>
  <si>
    <t>ADALA TR-3 45-78-M00290_DIREK TIPI TRAFO HUCRESI H01_2125166</t>
  </si>
  <si>
    <t>04.02.2021 08:35:46</t>
  </si>
  <si>
    <t>04.02.2021 10:37:52</t>
  </si>
  <si>
    <t>L-44 ÖDEMİŞ ÖĞRETMEN EVLERİ 35-14-L00044_956645691_956645691</t>
  </si>
  <si>
    <t>04.02.2021 13:32:59</t>
  </si>
  <si>
    <t>04.02.2021 20:15:05</t>
  </si>
  <si>
    <t>KAVAKDERE DM 35-14-M00339_KAVAKDERE KÖY M08_65666681</t>
  </si>
  <si>
    <t>04.02.2021 14:45:13</t>
  </si>
  <si>
    <t>04.02.2021 14:52:00</t>
  </si>
  <si>
    <t>SAĞANCI SULAMA TR-1 35-16-L00267_35-16-L00267_2377026</t>
  </si>
  <si>
    <t>04.02.2021 09:56:17</t>
  </si>
  <si>
    <t>04.02.2021 14:15:45</t>
  </si>
  <si>
    <t>ÇAMÖNÜ TR-5 35-22-M00172_953006364_953006364</t>
  </si>
  <si>
    <t>04.02.2021 11:06:22</t>
  </si>
  <si>
    <t>04.02.2021 15:59:58</t>
  </si>
  <si>
    <t>ÇAYLI TR-9 35-15-L00202_C_56368951_56368951</t>
  </si>
  <si>
    <t>04.02.2021 13:17:00</t>
  </si>
  <si>
    <t>04.02.2021 15:58:41</t>
  </si>
  <si>
    <t>TOPALAK TR-1 35-29-L00218_DIREK TIPI TRAFO HUCRESI H01_2099063</t>
  </si>
  <si>
    <t>04.02.2021 10:12:08</t>
  </si>
  <si>
    <t>04.02.2021 17:44:00</t>
  </si>
  <si>
    <t>M-1536 35-01-M01536_A_56373902_56373902</t>
  </si>
  <si>
    <t>04.02.2021 17:43:00</t>
  </si>
  <si>
    <t>04.02.2021 18:37:06</t>
  </si>
  <si>
    <t>TR-1/80 45-72-M00080_915891215_915891215</t>
  </si>
  <si>
    <t>04.02.2021 12:47:18</t>
  </si>
  <si>
    <t>04.02.2021 17:23:58</t>
  </si>
  <si>
    <t>_955253797_955253797</t>
  </si>
  <si>
    <t>04.02.2021 14:50:57</t>
  </si>
  <si>
    <t>04.02.2021 16:54:24</t>
  </si>
  <si>
    <t>L-211 35-18-L00211_950466909_950466909</t>
  </si>
  <si>
    <t>04.02.2021 12:24:39</t>
  </si>
  <si>
    <t>05.02.2021 03:20:36</t>
  </si>
  <si>
    <t>TR-14 45-78-L00014_953264518_953264518</t>
  </si>
  <si>
    <t>04.02.2021 23:06:50</t>
  </si>
  <si>
    <t>05.02.2021 00:00:45</t>
  </si>
  <si>
    <t>M-271 KARAKAYALAR DM 35-14-M00271_ÇEVREKENT M06_2323243</t>
  </si>
  <si>
    <t>04.02.2021 09:55:53</t>
  </si>
  <si>
    <t>04.02.2021 13:19:32</t>
  </si>
  <si>
    <t>TR-1/52 45-72-M00052_49748294_56392690_56392690</t>
  </si>
  <si>
    <t>04.02.2021 09:05:50</t>
  </si>
  <si>
    <t>04.02.2021 14:27:51</t>
  </si>
  <si>
    <t>KUŞCULAR TR-3 35-19-M00215_956677006_956677006</t>
  </si>
  <si>
    <t>04.02.2021 15:23:39</t>
  </si>
  <si>
    <t>04.02.2021 19:06:54</t>
  </si>
  <si>
    <t>BÖLCEK MEZARLIK-1 TR 35-16-M00263_35-16-M00263_2351789</t>
  </si>
  <si>
    <t>04.02.2021 16:08:06</t>
  </si>
  <si>
    <t>04.02.2021 19:17:13</t>
  </si>
  <si>
    <t>04.02.2021 09:27:00</t>
  </si>
  <si>
    <t>04.02.2021 17:28:02</t>
  </si>
  <si>
    <t>_953385044_953385044</t>
  </si>
  <si>
    <t>04.02.2021 20:06:20</t>
  </si>
  <si>
    <t>04.02.2021 21:24:23</t>
  </si>
  <si>
    <t>BAĞARASI TR-10 KÖK 35-23-M00179_ESKİİBAĞARASI M02_72143144</t>
  </si>
  <si>
    <t>04.02.2021 10:24:00</t>
  </si>
  <si>
    <t>KARAVELİLER TR-2 35-16-M00127_953328312_953328312</t>
  </si>
  <si>
    <t>04.02.2021 22:31:27</t>
  </si>
  <si>
    <t>05.02.2021 00:04:41</t>
  </si>
  <si>
    <t>04.02.2021 16:32:02</t>
  </si>
  <si>
    <t>04.02.2021 18:37:48</t>
  </si>
  <si>
    <t>İZSU GENEL MÜDÜRLÜK ÖZEL TR 35-26-L00409Ö_DIREK TIPI TRAFO HUCRESI H01_2114962</t>
  </si>
  <si>
    <t>04.02.2021 11:23:48</t>
  </si>
  <si>
    <t>04.02.2021 13:51:28</t>
  </si>
  <si>
    <t>L-426 ESKİ GARAJ 35-18-L00426_950447902_950447902</t>
  </si>
  <si>
    <t>04.02.2021 19:30:00</t>
  </si>
  <si>
    <t>04.02.2021 21:29:33</t>
  </si>
  <si>
    <t>KIRKAĞAÇ TR-12/3 45-76-M00031_45-76-M00031_72210710</t>
  </si>
  <si>
    <t>04.02.2021 10:47:34</t>
  </si>
  <si>
    <t>04.02.2021 11:58:11</t>
  </si>
  <si>
    <t>L-185 35-18-L00185_950442288_950442288</t>
  </si>
  <si>
    <t>04.02.2021 17:56:23</t>
  </si>
  <si>
    <t>04.02.2021 23:00:02</t>
  </si>
  <si>
    <t>04.02.2021 10:23:58</t>
  </si>
  <si>
    <t>04.02.2021 12:03:38</t>
  </si>
  <si>
    <t>K-1603 35-01-K01603_910464837_910464837</t>
  </si>
  <si>
    <t>04.02.2021 04:45:24</t>
  </si>
  <si>
    <t>04.02.2021 22:44:00</t>
  </si>
  <si>
    <t>SELİMİYE TR-7 DUTLUKUYU 45-79-M00363_C_56386072_56386072</t>
  </si>
  <si>
    <t>04.02.2021 13:40:14</t>
  </si>
  <si>
    <t>04.02.2021 16:17:18</t>
  </si>
  <si>
    <t>HİSARLIK TR-1 35-29-L00212_A_56370792_56370792</t>
  </si>
  <si>
    <t>04.02.2021 08:32:07</t>
  </si>
  <si>
    <t>04.02.2021 12:03:15</t>
  </si>
  <si>
    <t>ÖRÜCÜLER KÖK 45-74-M00355_HatBaşıAyırıcı_53134239 M03_53134239</t>
  </si>
  <si>
    <t>04.02.2021 09:04:33</t>
  </si>
  <si>
    <t>04.02.2021 17:37:34</t>
  </si>
  <si>
    <t>L-330 DENİZKIZI-1 35-18-L00330_950437862_950437862</t>
  </si>
  <si>
    <t>04.02.2021 13:00:47</t>
  </si>
  <si>
    <t>04.02.2021 22:27:16</t>
  </si>
  <si>
    <t>ÇARIKBALLI KÖSELER TR 45-77-L00187_45-77-L00187_2374988</t>
  </si>
  <si>
    <t>04.02.2021 12:51:33</t>
  </si>
  <si>
    <t>04.02.2021 13:11:00</t>
  </si>
  <si>
    <t>K-619 35-01-K00619_B b1_5899220</t>
  </si>
  <si>
    <t>04.02.2021 11:04:02</t>
  </si>
  <si>
    <t>04.02.2021 13:09:13</t>
  </si>
  <si>
    <t>İNCİKENT TR 35-30-M00270_35-30-M00270_2347457</t>
  </si>
  <si>
    <t>04.02.2021 18:48:23</t>
  </si>
  <si>
    <t>04.02.2021 19:50:54</t>
  </si>
  <si>
    <t>04.02.2021 09:35:07</t>
  </si>
  <si>
    <t>04.02.2021 09:39:45</t>
  </si>
  <si>
    <t>L-105 DÜZCE AĞA ÇEŞMESİ 35-14-L00105__72371906_72371906</t>
  </si>
  <si>
    <t>04.02.2021 12:06:00</t>
  </si>
  <si>
    <t>04.02.2021 17:22:44</t>
  </si>
  <si>
    <t>YENİKÖY TR-2 35-22-M00277_35-22-M00277_2376606</t>
  </si>
  <si>
    <t>04.02.2021 14:27:58</t>
  </si>
  <si>
    <t>04.02.2021 17:18:38</t>
  </si>
  <si>
    <t>DM12/TR4 45-73-M00094_945675404_945675404</t>
  </si>
  <si>
    <t>04.02.2021 19:03:56</t>
  </si>
  <si>
    <t>04.02.2021 19:40:25</t>
  </si>
  <si>
    <t>K-446 35-01-K00446_911371619_911371619</t>
  </si>
  <si>
    <t>04.02.2021 00:29:00</t>
  </si>
  <si>
    <t>04.02.2021 00:58:07</t>
  </si>
  <si>
    <t>KIRTEPE TR-2 35-29-L00541_A_56361269_56361269</t>
  </si>
  <si>
    <t>04.02.2021 09:15:13</t>
  </si>
  <si>
    <t>04.02.2021 16:32:59</t>
  </si>
  <si>
    <t>M-1121 35-02-M01121_913131998_913131998</t>
  </si>
  <si>
    <t>04.02.2021 16:33:18</t>
  </si>
  <si>
    <t>04.02.2021 19:09:31</t>
  </si>
  <si>
    <t>KAYIŞLAR KÖK 45-80-M00183_DİLEK M03_72195716</t>
  </si>
  <si>
    <t>04.02.2021 09:20:23</t>
  </si>
  <si>
    <t>04.02.2021 17:11:45</t>
  </si>
  <si>
    <t>DM-2/5 RADİSSON OTEL ÖNÜ 35-18-L00582_950454076_950454076</t>
  </si>
  <si>
    <t>04.02.2021 16:19:29</t>
  </si>
  <si>
    <t>04.02.2021 21:15:31</t>
  </si>
  <si>
    <t>KEMHALLI KÖK 45-86-M00044_UĞURLU KÖK M03_72224712</t>
  </si>
  <si>
    <t>04.02.2021 08:24:33</t>
  </si>
  <si>
    <t>04.02.2021 08:25:03</t>
  </si>
  <si>
    <t>TR-1/64 DM 45-72-M00064_DM-04/TR-2 M17_66485104</t>
  </si>
  <si>
    <t>04.02.2021 19:13:15</t>
  </si>
  <si>
    <t>04.02.2021 20:28:00</t>
  </si>
  <si>
    <t>04.02.2021 11:32:21</t>
  </si>
  <si>
    <t>04.02.2021 13:54:53</t>
  </si>
  <si>
    <t>MENEMEN TR-40 35-28-L00040_953374784_953374784</t>
  </si>
  <si>
    <t>04.02.2021 22:45:24</t>
  </si>
  <si>
    <t>04.02.2021 23:37:05</t>
  </si>
  <si>
    <t>ALİAĞA TR-43 DM 35-17-M00043_HatBaşıAyırıcı_65662836 M13_65662836</t>
  </si>
  <si>
    <t>04.02.2021 10:30:58</t>
  </si>
  <si>
    <t>04.02.2021 12:07:09</t>
  </si>
  <si>
    <t>L-236 35-18-L00236_950441327_950441327</t>
  </si>
  <si>
    <t>04.02.2021 17:52:00</t>
  </si>
  <si>
    <t>04.02.2021 22:52:29</t>
  </si>
  <si>
    <t>ARAPBAŞI TR-3 35-20-M00033_955211004_955211004</t>
  </si>
  <si>
    <t>04.02.2021 14:10:06</t>
  </si>
  <si>
    <t>04.02.2021 16:20:33</t>
  </si>
  <si>
    <t>DM-3/TR-3 35-13-M00055_946422098_946422098</t>
  </si>
  <si>
    <t>04.02.2021 11:17:13</t>
  </si>
  <si>
    <t>04.02.2021 12:28:04</t>
  </si>
  <si>
    <t>K-1953 35-09-K01953_F f1b_5876979</t>
  </si>
  <si>
    <t>04.02.2021 09:59:00</t>
  </si>
  <si>
    <t>04.02.2021 13:03:39</t>
  </si>
  <si>
    <t>HELVACI TR-5 35-17-M00365_35-17-M00365_2361931</t>
  </si>
  <si>
    <t>04.02.2021 09:11:09</t>
  </si>
  <si>
    <t>04.02.2021 17:22:33</t>
  </si>
  <si>
    <t>K-3887 35-02-K03887_A_56381927_56381927</t>
  </si>
  <si>
    <t>04.02.2021 08:49:33</t>
  </si>
  <si>
    <t>04.02.2021 09:27:58</t>
  </si>
  <si>
    <t>L-470 KÖK 35-18-L00470_REİSDERE L04_72090182</t>
  </si>
  <si>
    <t>04.02.2021 09:35:01</t>
  </si>
  <si>
    <t>04.02.2021 17:23:00</t>
  </si>
  <si>
    <t>ALÇUK TM 35-17-A00001_FOÇA-2 M33_2307958</t>
  </si>
  <si>
    <t>04.02.2021 10:25:32</t>
  </si>
  <si>
    <t>04.02.2021 11:25:18</t>
  </si>
  <si>
    <t>GÖRDES TR-7 45-75-M00342_45-75-M00342_2347864</t>
  </si>
  <si>
    <t>04.02.2021 09:31:15</t>
  </si>
  <si>
    <t>04.02.2021 17:57:30</t>
  </si>
  <si>
    <t>İBRAHİM TABAN GRB 35-30-L00208_35-30-L00208_2373229</t>
  </si>
  <si>
    <t>04.02.2021 11:12:25</t>
  </si>
  <si>
    <t>04.02.2021 15:54:14</t>
  </si>
  <si>
    <t>YEŞİLOVA TR-1 45-78-M01058_DIREK TIPI TRAFO HUCRESI H01_2110936</t>
  </si>
  <si>
    <t>04.02.2021 11:30:24</t>
  </si>
  <si>
    <t>04.02.2021 13:43:48</t>
  </si>
  <si>
    <t>TR-164 35-15-M00164_B_56380590_56380590</t>
  </si>
  <si>
    <t>04.02.2021 15:23:11</t>
  </si>
  <si>
    <t>04.02.2021 18:38:32</t>
  </si>
  <si>
    <t>BOYABAĞ TR-1 35-21-L00113_953360647_953360647</t>
  </si>
  <si>
    <t>04.02.2021 14:58:01</t>
  </si>
  <si>
    <t>04.02.2021 19:15:48</t>
  </si>
  <si>
    <t>İĞDECİK TR-1 45-78-M00907_49236671_56393242_56393242</t>
  </si>
  <si>
    <t>04.02.2021 13:50:31</t>
  </si>
  <si>
    <t>04.02.2021 16:34:30</t>
  </si>
  <si>
    <t>K-1721 35-01-K01721_912539976_912539976</t>
  </si>
  <si>
    <t>04.02.2021 00:39:58</t>
  </si>
  <si>
    <t>04.02.2021 01:33:08</t>
  </si>
  <si>
    <t>TR-2/24 45-72-L00024_956513848_956513848</t>
  </si>
  <si>
    <t>04.02.2021 22:58:56</t>
  </si>
  <si>
    <t>05.02.2021 01:16:23</t>
  </si>
  <si>
    <t>M-1150 35-04-M01150_912480099_912480099</t>
  </si>
  <si>
    <t>04.02.2021 12:02:33</t>
  </si>
  <si>
    <t>04.02.2021 21:15:22</t>
  </si>
  <si>
    <t>M-2760(YATIRIM REZERVE) 35-10-M02760_ M03_72853536</t>
  </si>
  <si>
    <t>04.02.2021 11:07:07</t>
  </si>
  <si>
    <t>04.02.2021 12:49:23</t>
  </si>
  <si>
    <t>TAŞTEPE TR-2 35-29-L00396_A_56397402_56397402</t>
  </si>
  <si>
    <t>04.02.2021 16:21:11</t>
  </si>
  <si>
    <t>04.02.2021 18:10:03</t>
  </si>
  <si>
    <t>04.02.2021 08:57:23</t>
  </si>
  <si>
    <t>04.02.2021 10:13:59</t>
  </si>
  <si>
    <t>04.02.2021 13:54:04</t>
  </si>
  <si>
    <t>04.02.2021 15:34:24</t>
  </si>
  <si>
    <t>M-1031 35-04-M01031_35-04-M01031_2372443</t>
  </si>
  <si>
    <t>04.02.2021 00:47:41</t>
  </si>
  <si>
    <t>04.02.2021 01:16:20</t>
  </si>
  <si>
    <t>M-2240 ALİ KESKİN 35-03-M02240Ö_93532863_93532863</t>
  </si>
  <si>
    <t>04.02.2021 16:19:50</t>
  </si>
  <si>
    <t>05.02.2021 01:01:34</t>
  </si>
  <si>
    <t>K-1360 35-04-K01360_912215918_912215918</t>
  </si>
  <si>
    <t>04.02.2021 09:26:08</t>
  </si>
  <si>
    <t>04.02.2021 14:11:18</t>
  </si>
  <si>
    <t>K-742 35-01-K00742_913735365_913735365</t>
  </si>
  <si>
    <t>04.02.2021 16:44:02</t>
  </si>
  <si>
    <t>04.02.2021 21:56:35</t>
  </si>
  <si>
    <t>AKKOYUNLU TR-1 35-29-L00269_B_56359906_56359906</t>
  </si>
  <si>
    <t>04.02.2021 17:48:52</t>
  </si>
  <si>
    <t>04.02.2021 19:28:02</t>
  </si>
  <si>
    <t>L-377 35-18-L00377_6424049 a5_5958724</t>
  </si>
  <si>
    <t>04.02.2021 07:05:07</t>
  </si>
  <si>
    <t>04.02.2021 15:56:42</t>
  </si>
  <si>
    <t>04.02.2021 21:40:31</t>
  </si>
  <si>
    <t>04.02.2021 21:41:51</t>
  </si>
  <si>
    <t>K-2701 35-03-K02701_910759926_910759926</t>
  </si>
  <si>
    <t>04.02.2021 14:29:30</t>
  </si>
  <si>
    <t>04.02.2021 17:33:43</t>
  </si>
  <si>
    <t>K-47 35-01-K00047_911748604_911748604</t>
  </si>
  <si>
    <t>04.02.2021 12:45:15</t>
  </si>
  <si>
    <t>04.02.2021 16:22:24</t>
  </si>
  <si>
    <t>AKHİSAR İM 45-72-A00001_TR-2/8 L01_2058315</t>
  </si>
  <si>
    <t>04.02.2021 09:31:08</t>
  </si>
  <si>
    <t>04.02.2021 09:32:48</t>
  </si>
  <si>
    <t>KAVACIK TR-1 35-01-L00001_35-01-L00001_2368019</t>
  </si>
  <si>
    <t>04.02.2021 09:33:54</t>
  </si>
  <si>
    <t>04.02.2021 16:30:13</t>
  </si>
  <si>
    <t>TR-13 35-13-L00013_B_56356953_56356953</t>
  </si>
  <si>
    <t>04.02.2021 17:08:28</t>
  </si>
  <si>
    <t>04.02.2021 18:28:10</t>
  </si>
  <si>
    <t>KARAVELİLER TR-1 KÖK 35-20-L00137_YAKAPINAR ÇAYIR L05_2328880</t>
  </si>
  <si>
    <t>04.02.2021 08:44:19</t>
  </si>
  <si>
    <t>04.02.2021 10:25:49</t>
  </si>
  <si>
    <t>04.02.2021 13:11:53</t>
  </si>
  <si>
    <t>04.02.2021 15:50:16</t>
  </si>
  <si>
    <t>L-513 REİSDERE 35-18-L00513_948408610_948408610</t>
  </si>
  <si>
    <t>04.02.2021 17:42:05</t>
  </si>
  <si>
    <t>04.02.2021 20:20:43</t>
  </si>
  <si>
    <t>K-744 35-02-K00744_F_56369568_56369568</t>
  </si>
  <si>
    <t>04.02.2021 13:28:30</t>
  </si>
  <si>
    <t>04.02.2021 15:32:43</t>
  </si>
  <si>
    <t>K-4457 35-01-K04457_911473720_911473720</t>
  </si>
  <si>
    <t>04.02.2021 23:28:58</t>
  </si>
  <si>
    <t>05.02.2021 00:56:28</t>
  </si>
  <si>
    <t>SERİNYAYLA TR-2 45-73-L00005_B_56376568_56376568</t>
  </si>
  <si>
    <t>04.02.2021 19:48:08</t>
  </si>
  <si>
    <t>04.02.2021 21:48:45</t>
  </si>
  <si>
    <t>L-247 35-18-L00247_950463636_950463636</t>
  </si>
  <si>
    <t>04.02.2021 10:48:03</t>
  </si>
  <si>
    <t>04.02.2021 15:36:57</t>
  </si>
  <si>
    <t>TR-64 TARIMSAL SULAMA 45-80-M01064_45-80-M01064_2362399</t>
  </si>
  <si>
    <t>04.02.2021 12:15:22</t>
  </si>
  <si>
    <t>04.02.2021 13:32:28</t>
  </si>
  <si>
    <t>M-2559 35-01-M02559_C C1_66269630</t>
  </si>
  <si>
    <t>04.02.2021 07:40:24</t>
  </si>
  <si>
    <t>04.02.2021 18:36:41</t>
  </si>
  <si>
    <t>K-1596 35-03-K01596_910071094_910071094</t>
  </si>
  <si>
    <t>04.02.2021 07:03:11</t>
  </si>
  <si>
    <t>04.02.2021 16:24:32</t>
  </si>
  <si>
    <t>ERİKLİ KÖYÜ TR-1 35-32-L00029_A_56357368_56357368</t>
  </si>
  <si>
    <t>04.02.2021 13:41:51</t>
  </si>
  <si>
    <t>04.02.2021 16:18:30</t>
  </si>
  <si>
    <t>KAVACIK TR-1 45-77-M00001_945506415_945506415</t>
  </si>
  <si>
    <t>04.02.2021 12:33:33</t>
  </si>
  <si>
    <t>04.02.2021 16:45:33</t>
  </si>
  <si>
    <t>M-1528 35-03-M01528_910426273_910426273</t>
  </si>
  <si>
    <t>04.02.2021 13:03:49</t>
  </si>
  <si>
    <t>04.02.2021 15:59:28</t>
  </si>
  <si>
    <t>ÇİFTLİK KÖY TR-334 35-19-M00176_35-19-M00176_2349913</t>
  </si>
  <si>
    <t>04.02.2021 09:00:08</t>
  </si>
  <si>
    <t>04.02.2021 16:15:00</t>
  </si>
  <si>
    <t>TR-3 35-13-L00003_TR-4 L01_66494663</t>
  </si>
  <si>
    <t>04.02.2021 10:21:11</t>
  </si>
  <si>
    <t>04.02.2021 16:27:09</t>
  </si>
  <si>
    <t>DM-7/21 35-28-M00966_DM-7/23 L01_66570979</t>
  </si>
  <si>
    <t>04.02.2021 10:01:00</t>
  </si>
  <si>
    <t>04.02.2021 14:53:27</t>
  </si>
  <si>
    <t>DM-4/TR-25 35-22-M00082_955280112_955280112</t>
  </si>
  <si>
    <t>04.02.2021 10:56:04</t>
  </si>
  <si>
    <t>04.02.2021 23:15:57</t>
  </si>
  <si>
    <t>KARAOBA ÇİFTE KUYULAR TR-2 35-32-L00060_DIREK TIPI TRAFO HUCRESI H01_2045035</t>
  </si>
  <si>
    <t>04.02.2021 09:30:24</t>
  </si>
  <si>
    <t>04.02.2021 17:14:02</t>
  </si>
  <si>
    <t>SELÇUK İM/DM 35-13-A00004_SELÇUK ZİRAİ SULAMA L05_65986069</t>
  </si>
  <si>
    <t>04.02.2021 18:41:49</t>
  </si>
  <si>
    <t>04.02.2021 18:47:38</t>
  </si>
  <si>
    <t>KEMALİYE DM (TR-1) 45-73-M00150_İSMETİYE M02_66715937</t>
  </si>
  <si>
    <t>04.02.2021 11:09:33</t>
  </si>
  <si>
    <t>04.02.2021 11:10:23</t>
  </si>
  <si>
    <t>TR-36 35-19-L00036_956682105_956682105</t>
  </si>
  <si>
    <t>04.02.2021 15:11:53</t>
  </si>
  <si>
    <t>04.02.2021 17:47:58</t>
  </si>
  <si>
    <t>04.02.2021 09:05:03</t>
  </si>
  <si>
    <t>04.02.2021 15:59:47</t>
  </si>
  <si>
    <t>04.02.2021 18:55:10</t>
  </si>
  <si>
    <t>04.02.2021 21:50:15</t>
  </si>
  <si>
    <t>K-1603 35-01-K01603_DAĞITIM TRAFOSU K03_65792713</t>
  </si>
  <si>
    <t>04.02.2021 02:13:35</t>
  </si>
  <si>
    <t>04.02.2021 02:48:16</t>
  </si>
  <si>
    <t>04.02.2021 10:40:26</t>
  </si>
  <si>
    <t>04.02.2021 13:22:41</t>
  </si>
  <si>
    <t>L-312 GERMİYAN EVLERİ 35-18-L00312_950450023_950450023</t>
  </si>
  <si>
    <t>04.02.2021 20:06:35</t>
  </si>
  <si>
    <t>05.02.2021 01:25:56</t>
  </si>
  <si>
    <t>DENİŞ 1-2 MOD5A 45-82-M00377_DENİŞ-1 GİRİŞ M03_2334391</t>
  </si>
  <si>
    <t>04.02.2021 22:23:00</t>
  </si>
  <si>
    <t>05.02.2021 07:37:22</t>
  </si>
  <si>
    <t>YAHŞELLİ KÖK 35-28-M00293_HatBaşıAyırıcı_53133860 M01_53133860</t>
  </si>
  <si>
    <t>04.02.2021 11:30:00</t>
  </si>
  <si>
    <t>04.02.2021 12:00:12</t>
  </si>
  <si>
    <t>TR-21 (M-721) 35-30-M00721_955298265_955298265</t>
  </si>
  <si>
    <t>04.02.2021 09:48:00</t>
  </si>
  <si>
    <t>04.02.2021 11:16:44</t>
  </si>
  <si>
    <t>KÖPRÜBAŞI TR-39 45-86-M00039_915863449_915863449</t>
  </si>
  <si>
    <t>04.02.2021 09:58:04</t>
  </si>
  <si>
    <t>04.02.2021 11:07:12</t>
  </si>
  <si>
    <t>TR-257(DM-2/7) 35-19-L00257_956667028_956667028</t>
  </si>
  <si>
    <t>04.02.2021 13:49:28</t>
  </si>
  <si>
    <t>04.02.2021 21:56:33</t>
  </si>
  <si>
    <t>L-169 35-18-L00169_950442906_950442906</t>
  </si>
  <si>
    <t>04.02.2021 12:42:29</t>
  </si>
  <si>
    <t>04.02.2021 15:46:29</t>
  </si>
  <si>
    <t>TR-73 ( M-773) 35-30-M00773_965911765_965911765</t>
  </si>
  <si>
    <t>04.02.2021 11:10:00</t>
  </si>
  <si>
    <t>04.02.2021 18:40:32</t>
  </si>
  <si>
    <t>TR-1/48 45-72-M00048_TR-1/49 M01_66480370</t>
  </si>
  <si>
    <t>04.02.2021 20:27:28</t>
  </si>
  <si>
    <t>04.02.2021 23:43:17</t>
  </si>
  <si>
    <t>DEMİRCİLİ TR-1 35-15-L00390_950351772_950351772</t>
  </si>
  <si>
    <t>04.02.2021 11:16:27</t>
  </si>
  <si>
    <t>04.02.2021 14:07:28</t>
  </si>
  <si>
    <t>M-3439(YATIRIM REZERVE) 35-03-M03439_910285614_910285614</t>
  </si>
  <si>
    <t>04.02.2021 17:11:28</t>
  </si>
  <si>
    <t>04.02.2021 20:28:57</t>
  </si>
  <si>
    <t>M-247 35-02-M00247_A_56381063_56381063</t>
  </si>
  <si>
    <t>04.02.2021 09:14:55</t>
  </si>
  <si>
    <t>04.02.2021 10:26:03</t>
  </si>
  <si>
    <t>FOÇA TR-28 35-23-L00028_42133496_56397873_56397873</t>
  </si>
  <si>
    <t>04.02.2021 14:23:00</t>
  </si>
  <si>
    <t>04.02.2021 15:47:05</t>
  </si>
  <si>
    <t>KILAVUZLAR KÖK 45-74-M00198_DEMİRKÖPRÜ M01_72237252</t>
  </si>
  <si>
    <t>04.02.2021 09:22:13</t>
  </si>
  <si>
    <t>04.02.2021 09:40:00</t>
  </si>
  <si>
    <t>K-732 35-01-K00732_B_56362285_56362285</t>
  </si>
  <si>
    <t>04.02.2021 20:56:32</t>
  </si>
  <si>
    <t>MORALILAR İM 45-72-A00002_HatBaşıAyırıcı_53140444 L03_53140444</t>
  </si>
  <si>
    <t>04.02.2021 09:06:31</t>
  </si>
  <si>
    <t>04.02.2021 18:57:08</t>
  </si>
  <si>
    <t>KARAKUYU KÖK 35-22-M00091_NOHUT GÖLÜ(KÖY SULAMA) M01_72111686</t>
  </si>
  <si>
    <t>04.02.2021 13:07:15</t>
  </si>
  <si>
    <t>04.02.2021 16:44:40</t>
  </si>
  <si>
    <t>MENEMEN GÖRECE TR-1 35-28-M00288_953378189_953378189</t>
  </si>
  <si>
    <t>04.02.2021 14:59:51</t>
  </si>
  <si>
    <t>04.02.2021 17:14:47</t>
  </si>
  <si>
    <t>K-773 35-01-K00773_954684960_954684960</t>
  </si>
  <si>
    <t>04.02.2021 19:18:05</t>
  </si>
  <si>
    <t>04.02.2021 21:38:40</t>
  </si>
  <si>
    <t>GÜRÇEŞME İM 35-03-A00001_BOZYAKA-1 M02_2051102</t>
  </si>
  <si>
    <t>04.02.2021 20:22:40</t>
  </si>
  <si>
    <t>04.02.2021 20:24:05</t>
  </si>
  <si>
    <t>TR-293 (İM-1/TR-5) 35-19-L00348_95000137004_95000137004</t>
  </si>
  <si>
    <t>04.02.2021 17:41:09</t>
  </si>
  <si>
    <t>04.02.2021 22:26:09</t>
  </si>
  <si>
    <t>K-1858 35-09-K01858_D_56379650_56379650</t>
  </si>
  <si>
    <t>04.02.2021 12:01:54</t>
  </si>
  <si>
    <t>04.02.2021 17:34:29</t>
  </si>
  <si>
    <t>ANDAK KÖK 35-23-M00312_ANDAK GES DM M03_41958338</t>
  </si>
  <si>
    <t>04.02.2021 11:27:00</t>
  </si>
  <si>
    <t>04.02.2021 15:31:36</t>
  </si>
  <si>
    <t>ÜRKMEZ M-17 35-25-M00174_7133286_56378035_56378035</t>
  </si>
  <si>
    <t>04.02.2021 10:47:00</t>
  </si>
  <si>
    <t>04.02.2021 12:14:14</t>
  </si>
  <si>
    <t>GÜZELKÖY KÖK 45-71-M00123_HAŞİM AKCURA ENH M03_50218077</t>
  </si>
  <si>
    <t>04.02.2021 05:24:26</t>
  </si>
  <si>
    <t>04.02.2021 07:29:01</t>
  </si>
  <si>
    <t>TR-93 35-15-M00093_950370196_950370196</t>
  </si>
  <si>
    <t>04.02.2021 08:46:00</t>
  </si>
  <si>
    <t>DM-14/13-A 45-71-M01922_DIREK TIPI TRAFO HUCRESI H01_2114582</t>
  </si>
  <si>
    <t>04.02.2021 08:02:36</t>
  </si>
  <si>
    <t>04.02.2021 11:35:21</t>
  </si>
  <si>
    <t>AKHİSAR İM 45-72-A00001_BAŞLAMIŞ L02_2058313</t>
  </si>
  <si>
    <t>04.02.2021 09:31:05</t>
  </si>
  <si>
    <t>04.02.2021 09:32:18</t>
  </si>
  <si>
    <t>MORDOĞAN TR-35 35-21-L00147_953363160_953363160</t>
  </si>
  <si>
    <t>04.02.2021 14:03:00</t>
  </si>
  <si>
    <t>04.02.2021 16:02:02</t>
  </si>
  <si>
    <t>ÖVEÇLİ TR-1 45-76-L00134_45-76-L00134_2363329</t>
  </si>
  <si>
    <t>04.02.2021 11:54:12</t>
  </si>
  <si>
    <t>04.02.2021 16:48:33</t>
  </si>
  <si>
    <t>04.02.2021 09:34:00</t>
  </si>
  <si>
    <t>04.02.2021 19:33:06</t>
  </si>
  <si>
    <t>TR-79 DEREKENARI 35-19-L00079_956666158_956666158</t>
  </si>
  <si>
    <t>04.02.2021 15:03:16</t>
  </si>
  <si>
    <t>04.02.2021 21:44:30</t>
  </si>
  <si>
    <t>04.02.2021 16:40:03</t>
  </si>
  <si>
    <t>04.02.2021 17:18:26</t>
  </si>
  <si>
    <t>K-4538 35-07-K04538_B k4538b1_5853824</t>
  </si>
  <si>
    <t>04.02.2021 12:54:52</t>
  </si>
  <si>
    <t>05.02.2021 00:08:42</t>
  </si>
  <si>
    <t>DM-25/18 45-71-M00366_953195701_953195701</t>
  </si>
  <si>
    <t>04.02.2021 11:50:57</t>
  </si>
  <si>
    <t>04.02.2021 19:23:56</t>
  </si>
  <si>
    <t>K-3796 35-01-K03796_911479024_911479024</t>
  </si>
  <si>
    <t>04.02.2021 09:12:34</t>
  </si>
  <si>
    <t>04.02.2021 10:57:52</t>
  </si>
  <si>
    <t>L-31 35-14-L00031_35-14-L00031_2350379</t>
  </si>
  <si>
    <t>04.02.2021 17:39:44</t>
  </si>
  <si>
    <t>04.02.2021 19:00:37</t>
  </si>
  <si>
    <t>04.02.2021 17:27:36</t>
  </si>
  <si>
    <t>M-3090 35-09-M03090_97885829_97885829</t>
  </si>
  <si>
    <t>04.02.2021 21:10:49</t>
  </si>
  <si>
    <t>04.02.2021 22:31:39</t>
  </si>
  <si>
    <t>KAVAKALANI TR-1 45-81-M00149_A_56402633_56402633</t>
  </si>
  <si>
    <t>04.02.2021 08:58:49</t>
  </si>
  <si>
    <t>04.02.2021 10:11:57</t>
  </si>
  <si>
    <t>GÖRECE M-355 35-22-M00355_6647383 c1b_5965970</t>
  </si>
  <si>
    <t>04.02.2021 13:17:25</t>
  </si>
  <si>
    <t>04.02.2021 14:07:01</t>
  </si>
  <si>
    <t>04.02.2021 12:42:43</t>
  </si>
  <si>
    <t>04.02.2021 12:43:13</t>
  </si>
  <si>
    <t>SOMA A SANTRALİ İM/DM 45-82-A00001_DENİŞ-1 M11_2324953</t>
  </si>
  <si>
    <t>04.02.2021 11:07:36</t>
  </si>
  <si>
    <t>04.02.2021 22:44:42</t>
  </si>
  <si>
    <t>KUMKUYUCAK TR-2 45-80-M00175_956538458_956538458</t>
  </si>
  <si>
    <t>04.02.2021 15:11:18</t>
  </si>
  <si>
    <t>04.02.2021 16:49:37</t>
  </si>
  <si>
    <t>TR-61 35-26-M00061_956613729_956613729</t>
  </si>
  <si>
    <t>04.02.2021 07:01:10</t>
  </si>
  <si>
    <t>04.02.2021 15:40:08</t>
  </si>
  <si>
    <t>TR-53 35-30-L00053_955331202_955331202</t>
  </si>
  <si>
    <t>04.02.2021 19:31:52</t>
  </si>
  <si>
    <t>04.02.2021 20:16:45</t>
  </si>
  <si>
    <t>K-1258 35-04-K01258_35-04-K01258_2373791</t>
  </si>
  <si>
    <t>04.02.2021 08:49:36</t>
  </si>
  <si>
    <t>04.02.2021 17:43:47</t>
  </si>
  <si>
    <t>04.02.2021 14:39:36</t>
  </si>
  <si>
    <t>05.02.2021 02:47:58</t>
  </si>
  <si>
    <t>BAĞYURDU DM-1/11 35-27-L00236_35-27-L00236_2360058</t>
  </si>
  <si>
    <t>04.02.2021 11:32:57</t>
  </si>
  <si>
    <t>04.02.2021 13:27:37</t>
  </si>
  <si>
    <t>K-1936 35-09-K01936_F_56378702_56378702</t>
  </si>
  <si>
    <t>04.02.2021 13:39:00</t>
  </si>
  <si>
    <t>04.02.2021 14:32:00</t>
  </si>
  <si>
    <t>L-23 ESKİ POSTANE ÖNÜ 35-14-L00023_957824190_957824190</t>
  </si>
  <si>
    <t>04.02.2021 10:04:30</t>
  </si>
  <si>
    <t>04.02.2021 21:18:02</t>
  </si>
  <si>
    <t>DM-4/TR-19 35-13-M00034_946423075_946423075</t>
  </si>
  <si>
    <t>04.02.2021 09:23:33</t>
  </si>
  <si>
    <t>04.02.2021 10:58:50</t>
  </si>
  <si>
    <t>K-2378 35-03-K02378_910568856_910568856</t>
  </si>
  <si>
    <t>04.02.2021 11:57:30</t>
  </si>
  <si>
    <t>04.02.2021 20:16:16</t>
  </si>
  <si>
    <t>KALEMOĞLU FINDIKOĞLU TR-1 45-75-M00306_A_56398598_56398598</t>
  </si>
  <si>
    <t>04.02.2021 13:58:09</t>
  </si>
  <si>
    <t>04.02.2021 19:14:08</t>
  </si>
  <si>
    <t>ÖZBEK TR-4 (TR-234) 35-19-M00233_956668525_956668525</t>
  </si>
  <si>
    <t>04.02.2021 10:25:44</t>
  </si>
  <si>
    <t>04.02.2021 12:42:00</t>
  </si>
  <si>
    <t>04.02.2021 18:54:04</t>
  </si>
  <si>
    <t>04.02.2021 19:29:35</t>
  </si>
  <si>
    <t>04.02.2021 00:22:36</t>
  </si>
  <si>
    <t>04.02.2021 00:48:13</t>
  </si>
  <si>
    <t>04.02.2021 12:04:00</t>
  </si>
  <si>
    <t>04.02.2021 17:28:05</t>
  </si>
  <si>
    <t>K-854 35-01-K00854_912848690_912848690</t>
  </si>
  <si>
    <t>04.02.2021 15:14:09</t>
  </si>
  <si>
    <t>04.02.2021 18:52:32</t>
  </si>
  <si>
    <t>M-1635 GEÇİT 35-02-M01635_M-650 M03_2052010</t>
  </si>
  <si>
    <t>04.02.2021 17:14:00</t>
  </si>
  <si>
    <t>04.02.2021 17:34:16</t>
  </si>
  <si>
    <t>K-2963 35-08-K02963_C k2963c1b_5823797</t>
  </si>
  <si>
    <t>04.02.2021 20:46:17</t>
  </si>
  <si>
    <t>04.02.2021 22:26:40</t>
  </si>
  <si>
    <t>04.02.2021 09:35:29</t>
  </si>
  <si>
    <t>04.02.2021 10:54:15</t>
  </si>
  <si>
    <t>04.02.2021 09:08:26</t>
  </si>
  <si>
    <t>04.02.2021 11:50:16</t>
  </si>
  <si>
    <t>04.02.2021 17:10:03</t>
  </si>
  <si>
    <t>04.02.2021 17:44:33</t>
  </si>
  <si>
    <t>_965896356_965896356</t>
  </si>
  <si>
    <t>04.02.2021 10:22:16</t>
  </si>
  <si>
    <t>04.02.2021 13:55:18</t>
  </si>
  <si>
    <t>SOMA TR-7 45-82-M00007_DAĞITIM TRAFOSU TR-7-M04 M04_2091097</t>
  </si>
  <si>
    <t>04.02.2021 16:01:11</t>
  </si>
  <si>
    <t>04.02.2021 16:18:42</t>
  </si>
  <si>
    <t>DM-3/TR-21 35-22-M00066_955260514_955260514</t>
  </si>
  <si>
    <t>04.02.2021 10:04:32</t>
  </si>
  <si>
    <t>04.02.2021 14:27:50</t>
  </si>
  <si>
    <t>GÜZELHİSAR SULAMA TR-1 35-17-R00021_35-17-R00021_2365225</t>
  </si>
  <si>
    <t>04.02.2021 12:19:40</t>
  </si>
  <si>
    <t>04.02.2021 13:02:59</t>
  </si>
  <si>
    <t>MORDOĞAN TR-27 35-21-L00154_953358315_953358315</t>
  </si>
  <si>
    <t>04.02.2021 15:29:56</t>
  </si>
  <si>
    <t>04.02.2021 23:11:40</t>
  </si>
  <si>
    <t>AKHİSAR İM 45-72-A00001_ESKİ ZEYTİN OVA L06_2058305</t>
  </si>
  <si>
    <t>04.02.2021 09:30:59</t>
  </si>
  <si>
    <t>04.02.2021 09:31:40</t>
  </si>
  <si>
    <t>TR-2/76 45-83-M00774_955153282_955153282</t>
  </si>
  <si>
    <t>04.02.2021 16:23:25</t>
  </si>
  <si>
    <t>04.02.2021 17:17:50</t>
  </si>
  <si>
    <t>GÜZELHİSAR TR-2 35-17-M00168_950304405_950304405</t>
  </si>
  <si>
    <t>04.02.2021 13:06:59</t>
  </si>
  <si>
    <t>05.02.2021 21:38:20</t>
  </si>
  <si>
    <t>TR-77 45-78-L00077_953264178_953264178</t>
  </si>
  <si>
    <t>04.02.2021 14:35:14</t>
  </si>
  <si>
    <t>04.02.2021 15:47:26</t>
  </si>
  <si>
    <t>AZİZ ÇELİKDOĞAN TARIMSAL SULAMA TR-1 45-83-M00345_45-83-M00345_2347591</t>
  </si>
  <si>
    <t>04.02.2021 11:30:44</t>
  </si>
  <si>
    <t>04.02.2021 19:46:35</t>
  </si>
  <si>
    <t>DM-2/9 35-29-M00104_950339373_950339373</t>
  </si>
  <si>
    <t>04.02.2021 12:11:35</t>
  </si>
  <si>
    <t>04.02.2021 17:02:48</t>
  </si>
  <si>
    <t>TR-79 DEREKENARI 35-19-L00079_956662832_956662832</t>
  </si>
  <si>
    <t>04.02.2021 09:42:00</t>
  </si>
  <si>
    <t>04.02.2021 17:37:38</t>
  </si>
  <si>
    <t>DM-3/TR-26 (TR-94) 35-26-M00094_956616171_956616171</t>
  </si>
  <si>
    <t>04.02.2021 19:08:09</t>
  </si>
  <si>
    <t>04.02.2021 21:27:03</t>
  </si>
  <si>
    <t>04.02.2021 17:24:13</t>
  </si>
  <si>
    <t>04.02.2021 17:29:24</t>
  </si>
  <si>
    <t>L-433 ATİLLA BAYIR TRAFO 35-18-L00433_35-18-L00433_72086939</t>
  </si>
  <si>
    <t>04.02.2021 09:18:00</t>
  </si>
  <si>
    <t>04.02.2021 18:05:15</t>
  </si>
  <si>
    <t>TR-26 35-27-M00026_97544110_97544110</t>
  </si>
  <si>
    <t>04.02.2021 20:25:27</t>
  </si>
  <si>
    <t>04.02.2021 22:18:29</t>
  </si>
  <si>
    <t>M-2402 35-01-M02402_910431146_910431146</t>
  </si>
  <si>
    <t>04.02.2021 11:45:25</t>
  </si>
  <si>
    <t>04.02.2021 13:05:37</t>
  </si>
  <si>
    <t>KILAVUZLAR KÖK 45-74-M00198_HatBaşıAyırıcı_53134454 M03_53134454</t>
  </si>
  <si>
    <t>04.02.2021 08:53:45</t>
  </si>
  <si>
    <t>04.02.2021 17:43:02</t>
  </si>
  <si>
    <t>NARINCALIPITRAK TR-1 45-77-L00092_DIREK TIPI TRAFO HUCRESI H01_2050853</t>
  </si>
  <si>
    <t>04.02.2021 14:18:23</t>
  </si>
  <si>
    <t>04.02.2021 14:35:54</t>
  </si>
  <si>
    <t>MENEMEN TR-40 35-28-L00040_7131450 a4b_5769401</t>
  </si>
  <si>
    <t>04.02.2021 07:56:00</t>
  </si>
  <si>
    <t>04.02.2021 08:37:22</t>
  </si>
  <si>
    <t>TR-93 35-15-M00093_ÖDEMİŞ İM M01_66588821</t>
  </si>
  <si>
    <t>04.02.2021 10:18:03</t>
  </si>
  <si>
    <t>04.02.2021 10:27:00</t>
  </si>
  <si>
    <t>YENİ ŞAKRAN TR-11 35-17-M00211_10560031_56356234_56356234</t>
  </si>
  <si>
    <t>04.02.2021 19:17:00</t>
  </si>
  <si>
    <t>04.02.2021 19:52:30</t>
  </si>
  <si>
    <t>M-85 ORHANLI TEMESALTI 35-14-M00085_95000112798_95000112798</t>
  </si>
  <si>
    <t>04.02.2021 15:00:13</t>
  </si>
  <si>
    <t>04.02.2021 22:09:58</t>
  </si>
  <si>
    <t>HAMAM TR-1 35-29-L00500_A_56394680_56394680</t>
  </si>
  <si>
    <t>04.02.2021 10:03:09</t>
  </si>
  <si>
    <t>04.02.2021 17:29:30</t>
  </si>
  <si>
    <t>PELİTALAN TR-2 45-71-M01571_45-71-M01571_2371456</t>
  </si>
  <si>
    <t>04.02.2021 01:31:13</t>
  </si>
  <si>
    <t>04.02.2021 03:55:21</t>
  </si>
  <si>
    <t>M-1980 35-09-M01980_A_56366980_56366980</t>
  </si>
  <si>
    <t>04.02.2021 09:35:51</t>
  </si>
  <si>
    <t>04.02.2021 11:40:42</t>
  </si>
  <si>
    <t>GÖRDES DM 45-75-M00050_KAYACIK M06_2083588</t>
  </si>
  <si>
    <t>04.02.2021 09:17:18</t>
  </si>
  <si>
    <t>04.02.2021 17:46:37</t>
  </si>
  <si>
    <t>AKHİSAR İM 45-72-A00001_OVAKÖY L04_2058309</t>
  </si>
  <si>
    <t>04.02.2021 09:31:01</t>
  </si>
  <si>
    <t>04.02.2021 09:31:58</t>
  </si>
  <si>
    <t>04.02.2021 09:07:03</t>
  </si>
  <si>
    <t>04.02.2021 10:28:21</t>
  </si>
  <si>
    <t>TARIMSAL SULAMA TR-37 45-85-L00138_45-85-L00138_2355224</t>
  </si>
  <si>
    <t>04.02.2021 11:43:48</t>
  </si>
  <si>
    <t>04.02.2021 14:13:07</t>
  </si>
  <si>
    <t>ÇAMURHAMAMI TR-2 45-78-L00272_49308027_56386950_56386950</t>
  </si>
  <si>
    <t>04.02.2021 09:02:13</t>
  </si>
  <si>
    <t>04.02.2021 11:41:11</t>
  </si>
  <si>
    <t>K-4152 35-01-K04152_911102821_911102821</t>
  </si>
  <si>
    <t>04.02.2021 14:57:15</t>
  </si>
  <si>
    <t>04.02.2021 18:05:53</t>
  </si>
  <si>
    <t>K-3889 35-02-K03889_912466511_912466511</t>
  </si>
  <si>
    <t>04.02.2021 23:48:30</t>
  </si>
  <si>
    <t>05.02.2021 01:14:31</t>
  </si>
  <si>
    <t>KARABEL KÖK(VİŞNELİ KÖK) 35-26-M01207_DEREKÖY CUMALI M05_66051272</t>
  </si>
  <si>
    <t>04.02.2021 00:55:52</t>
  </si>
  <si>
    <t>04.02.2021 03:15:00</t>
  </si>
  <si>
    <t>04.02.2021 10:12:00</t>
  </si>
  <si>
    <t>04.02.2021 11:56:58</t>
  </si>
  <si>
    <t>K-3654 GÜNEY DENİZ SAHA KOM. ÖZEL 35-01-K03654Ö_ K02_2067594</t>
  </si>
  <si>
    <t>04.02.2021 01:05:00</t>
  </si>
  <si>
    <t>04.02.2021 01:12:37</t>
  </si>
  <si>
    <t>K-344 35-01-K00344_910838136_910838136</t>
  </si>
  <si>
    <t>04.02.2021 13:55:04</t>
  </si>
  <si>
    <t>04.02.2021 17:53:51</t>
  </si>
  <si>
    <t>BORNOVA TM 35-02-A00005_BORNOVA K13_2308104</t>
  </si>
  <si>
    <t>04.02.2021 17:54:00</t>
  </si>
  <si>
    <t>04.02.2021 18:39:01</t>
  </si>
  <si>
    <t>MEZİTLER TR-1 45-74-M00281_45-74-M00281_2373990</t>
  </si>
  <si>
    <t>04.02.2021 10:06:14</t>
  </si>
  <si>
    <t>04.02.2021 18:08:41</t>
  </si>
  <si>
    <t>K-1580 35-01-K01580_A 2A_5857017</t>
  </si>
  <si>
    <t>04.02.2021 07:27:49</t>
  </si>
  <si>
    <t>04.02.2021 09:34:54</t>
  </si>
  <si>
    <t>04.02.2021 18:29:00</t>
  </si>
  <si>
    <t>04.02.2021 18:57:22</t>
  </si>
  <si>
    <t>K-829 35-01-K00829_912817813_912817813</t>
  </si>
  <si>
    <t>04.02.2021 17:56:20</t>
  </si>
  <si>
    <t>04.02.2021 20:32:14</t>
  </si>
  <si>
    <t>04.02.2021 16:46:09</t>
  </si>
  <si>
    <t>04.02.2021 18:04:59</t>
  </si>
  <si>
    <t>TR-45 35-27-M00045_DAĞITIM TRAFO TR-45 M04_66132383</t>
  </si>
  <si>
    <t>04.02.2021 11:23:34</t>
  </si>
  <si>
    <t>04.02.2021 13:30:23</t>
  </si>
  <si>
    <t>ÜÇPINAR DM 45-71-M00183_GÖKBEL M09_72249143</t>
  </si>
  <si>
    <t>04.02.2021 21:41:43</t>
  </si>
  <si>
    <t>04.02.2021 21:42:33</t>
  </si>
  <si>
    <t>MERT PEKAR-2 ÖZEL TR 45-77-L00232Ö_45-77-L00232Ö_2375314</t>
  </si>
  <si>
    <t>04.02.2021 09:16:01</t>
  </si>
  <si>
    <t>04.02.2021 14:40:29</t>
  </si>
  <si>
    <t>L-283 35-18-L00283_35-18-L00283_2357764</t>
  </si>
  <si>
    <t>04.02.2021 13:51:21</t>
  </si>
  <si>
    <t>04.02.2021 15:20:22</t>
  </si>
  <si>
    <t>KIZILOBA-ERENKÖY TR-2 35-20-L00422_A_56407447_56407447</t>
  </si>
  <si>
    <t>04.02.2021 15:01:49</t>
  </si>
  <si>
    <t>BARAJ KÖK 35-17-M00461_PETKİM BARAJ M01_2336613</t>
  </si>
  <si>
    <t>04.02.2021 13:19:00</t>
  </si>
  <si>
    <t>04.02.2021 14:06:20</t>
  </si>
  <si>
    <t>GÖKEYÜP İKİOLUK MAH.TR-1 45-78-M00818_45-78-M00818_2374377</t>
  </si>
  <si>
    <t>04.02.2021 12:58:35</t>
  </si>
  <si>
    <t>04.02.2021 15:52:00</t>
  </si>
  <si>
    <t>TR-139 ERİNCİKLER 35-19-L00139_11907872_56391754_56391754</t>
  </si>
  <si>
    <t>04.02.2021 15:20:00</t>
  </si>
  <si>
    <t>04.02.2021 15:41:51</t>
  </si>
  <si>
    <t>SALİHLİ BİOKÜTLE YAKITLI ENERJİ SANTRALİ KÖK 45-78-M01333_AKÖREN KÖK M02_72251420</t>
  </si>
  <si>
    <t>04.02.2021 08:27:43</t>
  </si>
  <si>
    <t>04.02.2021 11:10:57</t>
  </si>
  <si>
    <t>04.02.2021 11:13:06</t>
  </si>
  <si>
    <t>FOÇA JANDARMA ALAYI KÖK 35-23-M00240_YENİFOÇA 7.JANDARMA ÖZEL M02_72144150</t>
  </si>
  <si>
    <t>04.02.2021 09:34:12</t>
  </si>
  <si>
    <t>04.02.2021 10:21:42</t>
  </si>
  <si>
    <t>ZEAMET TR-1 35-27-M01047_912457762_912457762</t>
  </si>
  <si>
    <t>04.02.2021 11:37:45</t>
  </si>
  <si>
    <t>04.02.2021 14:29:05</t>
  </si>
  <si>
    <t>K-3056 35-03-K03056_E_56367323_56367323</t>
  </si>
  <si>
    <t>04.02.2021 16:03:57</t>
  </si>
  <si>
    <t>04.02.2021 18:43:24</t>
  </si>
  <si>
    <t>TR-58 35-19-L00058_TR-57 L01_72128844</t>
  </si>
  <si>
    <t>04.02.2021 09:06:43</t>
  </si>
  <si>
    <t>04.02.2021 16:26:55</t>
  </si>
  <si>
    <t>L-47 DENİZKENT SİTESİ 35-14-L00047_956639952_956639952</t>
  </si>
  <si>
    <t>04.02.2021 15:09:02</t>
  </si>
  <si>
    <t>04.02.2021 19:59:28</t>
  </si>
  <si>
    <t>M-1902 OĞLANANASI TR-12 35-22-M00645_966461483_966461483</t>
  </si>
  <si>
    <t>04.02.2021 20:25:05</t>
  </si>
  <si>
    <t>04.02.2021 22:33:01</t>
  </si>
  <si>
    <t>M-2144 35-07-M02144_97566261_97566261</t>
  </si>
  <si>
    <t>04.02.2021 08:08:12</t>
  </si>
  <si>
    <t>04.02.2021 10:26:50</t>
  </si>
  <si>
    <t>GÜRÇEŞME İM 35-03-A00001_TR-1 M01_2051104</t>
  </si>
  <si>
    <t>04.02.2021 21:05:00</t>
  </si>
  <si>
    <t>TR-113 35-16-L00113_953354511_953354511</t>
  </si>
  <si>
    <t>04.02.2021 16:54:55</t>
  </si>
  <si>
    <t>04.02.2021 20:40:55</t>
  </si>
  <si>
    <t>SOMA TR-6 45-82-M00006_DAĞITIM TRAFOSU M04_2092252</t>
  </si>
  <si>
    <t>04.02.2021 14:32:23</t>
  </si>
  <si>
    <t>04.02.2021 14:43:57</t>
  </si>
  <si>
    <t>GÖRDES TR-17 45-75-M00017_45-75-M00017_2353549</t>
  </si>
  <si>
    <t>04.02.2021 04:54:00</t>
  </si>
  <si>
    <t>04.02.2021 05:52:24</t>
  </si>
  <si>
    <t>KARABURÇ HACILAR TR-7 35-31-L00263_35-31-L00263_2365807</t>
  </si>
  <si>
    <t>04.02.2021 23:14:54</t>
  </si>
  <si>
    <t>04.02.2021 23:20:00</t>
  </si>
  <si>
    <t>04.02.2021 13:54:14</t>
  </si>
  <si>
    <t>04.02.2021 15:21:09</t>
  </si>
  <si>
    <t>KUYUCAK DM 35-27-M00273_KUYUCAK M04_72164171</t>
  </si>
  <si>
    <t>04.02.2021 14:07:16</t>
  </si>
  <si>
    <t>04.02.2021 15:10:00</t>
  </si>
  <si>
    <t>04.02.2021 04:59:57</t>
  </si>
  <si>
    <t>04.02.2021 06:53:12</t>
  </si>
  <si>
    <t>04.02.2021 10:16:31</t>
  </si>
  <si>
    <t>04.02.2021 11:32:09</t>
  </si>
  <si>
    <t>DM-2/26 (ŞEHİTLER OKULU TR) 45-71-M00156_953207055_953207055</t>
  </si>
  <si>
    <t>04.02.2021 16:24:34</t>
  </si>
  <si>
    <t>04.02.2021 18:03:35</t>
  </si>
  <si>
    <t>L-329 35-18-L00329_950436896_950436896</t>
  </si>
  <si>
    <t>04.02.2021 10:01:50</t>
  </si>
  <si>
    <t>04.02.2021 13:07:04</t>
  </si>
  <si>
    <t>K-166 35-04-K00166_912505805_912505805</t>
  </si>
  <si>
    <t>04.02.2021 20:58:48</t>
  </si>
  <si>
    <t>04.02.2021 23:10:02</t>
  </si>
  <si>
    <t>04.02.2021 13:01:06</t>
  </si>
  <si>
    <t>04.02.2021 13:18:39</t>
  </si>
  <si>
    <t>K-2518 35-01-K02518_911236483_911236483</t>
  </si>
  <si>
    <t>04.02.2021 15:07:33</t>
  </si>
  <si>
    <t>04.02.2021 17:00:46</t>
  </si>
  <si>
    <t>ÜRKMEZ M-14 35-25-M00154_956644110_956644110</t>
  </si>
  <si>
    <t>04.02.2021 14:03:10</t>
  </si>
  <si>
    <t>04.02.2021 16:00:27</t>
  </si>
  <si>
    <t>TR-30 35-13-L00030_946418311_946418311</t>
  </si>
  <si>
    <t>04.02.2021 09:25:11</t>
  </si>
  <si>
    <t>04.02.2021 11:12:50</t>
  </si>
  <si>
    <t>04.02.2021 19:02:47</t>
  </si>
  <si>
    <t>04.02.2021 19:47:11</t>
  </si>
  <si>
    <t>KİLLİK TR-12 45-73-M00351_A_56387733_56387733</t>
  </si>
  <si>
    <t>04.02.2021 09:04:00</t>
  </si>
  <si>
    <t>04.02.2021 13:45:04</t>
  </si>
  <si>
    <t>BADEMLİ TR-15 35-15-L01031_B_56371403_56371403</t>
  </si>
  <si>
    <t>04.02.2021 08:14:00</t>
  </si>
  <si>
    <t>04.02.2021 14:24:04</t>
  </si>
  <si>
    <t>TR-113 CAMİ YANI 35-26-M00113_7229944_56359110_56359110</t>
  </si>
  <si>
    <t>04.02.2021 15:18:46</t>
  </si>
  <si>
    <t>04.02.2021 17:07:26</t>
  </si>
  <si>
    <t>_E_56392530_56392530</t>
  </si>
  <si>
    <t>04.02.2021 20:08:18</t>
  </si>
  <si>
    <t>04.02.2021 22:21:47</t>
  </si>
  <si>
    <t>GÖKEYÜP SARISU TR-5 45-78-M00805_49193945_56389105_56389105</t>
  </si>
  <si>
    <t>04.02.2021 16:14:00</t>
  </si>
  <si>
    <t>04.02.2021 17:09:15</t>
  </si>
  <si>
    <t>BAŞKÖY TR-1 35-29-L00229_A_56395257_56395257</t>
  </si>
  <si>
    <t>04.02.2021 13:50:24</t>
  </si>
  <si>
    <t>04.02.2021 18:12:29</t>
  </si>
  <si>
    <t>MORDOĞAN TR-2 35-21-L00140_ARDIÇ MAHALLESİ TR-12 L01_72183037</t>
  </si>
  <si>
    <t>04.02.2021 11:11:00</t>
  </si>
  <si>
    <t>MORDOĞAN TR-41 35-21-L00164_953357034_953357034</t>
  </si>
  <si>
    <t>04.02.2021 22:26:26</t>
  </si>
  <si>
    <t>05.02.2021 00:10:27</t>
  </si>
  <si>
    <t>DM06/TR-01 45-73-M00053_TR-50-54-55 M05_67583548</t>
  </si>
  <si>
    <t>04.02.2021 09:54:06</t>
  </si>
  <si>
    <t>04.02.2021 18:13:00</t>
  </si>
  <si>
    <t>04.02.2021 21:20:09</t>
  </si>
  <si>
    <t>BEYDERE KÖK 45-71-M00128_HatBaşıAyırıcı_53135243 M07_53135243</t>
  </si>
  <si>
    <t>04.02.2021 13:22:42</t>
  </si>
  <si>
    <t>04.02.2021 19:53:59</t>
  </si>
  <si>
    <t>K-928 35-04-K00928_99784150_99784150</t>
  </si>
  <si>
    <t>04.02.2021 09:06:32</t>
  </si>
  <si>
    <t>04.02.2021 10:06:49</t>
  </si>
  <si>
    <t>M-2760(YATIRIM REZERVE) 35-10-M02760_ M02_72853566</t>
  </si>
  <si>
    <t>04.02.2021 08:49:40</t>
  </si>
  <si>
    <t>04.02.2021 10:55:02</t>
  </si>
  <si>
    <t>ALABAŞ TR-9 35-15-L01014_950382408_950382408</t>
  </si>
  <si>
    <t>04.02.2021 14:35:15</t>
  </si>
  <si>
    <t>04.02.2021 15:28:49</t>
  </si>
  <si>
    <t>DM-11F TURGUT ÖZAL-2 45-71-M00388_953174319_953174319</t>
  </si>
  <si>
    <t>04.02.2021 10:17:15</t>
  </si>
  <si>
    <t>04.02.2021 12:15:32</t>
  </si>
  <si>
    <t>L-512 REİSDERE 35-18-L00512_950439173_950439173</t>
  </si>
  <si>
    <t>04.02.2021 14:06:16</t>
  </si>
  <si>
    <t>05.02.2021 01:34:34</t>
  </si>
  <si>
    <t>M-1536 35-01-M01536_D_56373930_56373930</t>
  </si>
  <si>
    <t>04.02.2021 18:32:40</t>
  </si>
  <si>
    <t>04.02.2021 19:05:44</t>
  </si>
  <si>
    <t>04.02.2021 20:31:37</t>
  </si>
  <si>
    <t>L-456 35-18-L00456_950464400_950464400</t>
  </si>
  <si>
    <t>04.02.2021 13:42:30</t>
  </si>
  <si>
    <t>04.02.2021 23:08:56</t>
  </si>
  <si>
    <t>KARABURUN BOZKÖY 35-21-L00053_953361315_953361315</t>
  </si>
  <si>
    <t>04.02.2021 18:44:56</t>
  </si>
  <si>
    <t>04.02.2021 21:44:48</t>
  </si>
  <si>
    <t>M-1954 35-01-M01954_912092768_912092768</t>
  </si>
  <si>
    <t>04.02.2021 10:08:18</t>
  </si>
  <si>
    <t>04.02.2021 12:33:30</t>
  </si>
  <si>
    <t>04.02.2021 10:02:33</t>
  </si>
  <si>
    <t>04.02.2021 16:35:02</t>
  </si>
  <si>
    <t>04.02.2021 09:29:33</t>
  </si>
  <si>
    <t>04.02.2021 09:30:07</t>
  </si>
  <si>
    <t>04.02.2021 10:29:00</t>
  </si>
  <si>
    <t>04.02.2021 14:49:11</t>
  </si>
  <si>
    <t>M-1536 35-01-M01536_35-01-M01536_2377130</t>
  </si>
  <si>
    <t>04.02.2021 21:19:51</t>
  </si>
  <si>
    <t>04.02.2021 23:53:03</t>
  </si>
  <si>
    <t>M-921 35-02-M00921_912406993_912406993</t>
  </si>
  <si>
    <t>04.02.2021 12:35:28</t>
  </si>
  <si>
    <t>04.02.2021 14:18:18</t>
  </si>
  <si>
    <t>BORLU TARIMSAL SULAMA 45-86-M00179_A_56404829_56404829</t>
  </si>
  <si>
    <t>04.02.2021 11:10:10</t>
  </si>
  <si>
    <t>TR-98 ZEYTİNALANI 35-19-L00098_956671824_956671824</t>
  </si>
  <si>
    <t>04.02.2021 19:28:31</t>
  </si>
  <si>
    <t>04.02.2021 23:07:08</t>
  </si>
  <si>
    <t>SARUHANLI TR-19 45-80-M00019_956558849_956558849</t>
  </si>
  <si>
    <t>04.02.2021 11:43:34</t>
  </si>
  <si>
    <t>04.02.2021 13:23:35</t>
  </si>
  <si>
    <t>04.02.2021 06:56:31</t>
  </si>
  <si>
    <t>04.02.2021 08:54:04</t>
  </si>
  <si>
    <t>K-1191 35-04-K01191_912716999_912716999</t>
  </si>
  <si>
    <t>04.02.2021 10:15:42</t>
  </si>
  <si>
    <t>04.02.2021 14:36:57</t>
  </si>
  <si>
    <t>BÜYÜKSÜMBÜLLER TR-1 45-71-M00818_95000517985_95000517985</t>
  </si>
  <si>
    <t>04.02.2021 19:37:05</t>
  </si>
  <si>
    <t>04.02.2021 23:14:55</t>
  </si>
  <si>
    <t>PAYAMLI M-26 35-25-M00194_A_56403230_56403230</t>
  </si>
  <si>
    <t>04.02.2021 11:38:59</t>
  </si>
  <si>
    <t>04.02.2021 13:22:04</t>
  </si>
  <si>
    <t>KUŞÇULAR TR-5 35-19-M00217_956673015_956673015</t>
  </si>
  <si>
    <t>04.02.2021 18:12:46</t>
  </si>
  <si>
    <t>04.02.2021 19:35:29</t>
  </si>
  <si>
    <t>K-808 35-01-K00808_35-01-K00808_2347802</t>
  </si>
  <si>
    <t>04.02.2021 08:50:23</t>
  </si>
  <si>
    <t>04.02.2021 17:02:24</t>
  </si>
  <si>
    <t>M-2866 35-03-M02866_910476976_910476976</t>
  </si>
  <si>
    <t>04.02.2021 09:03:17</t>
  </si>
  <si>
    <t>04.02.2021 12:27:02</t>
  </si>
  <si>
    <t>AKHİSAR İM 45-72-A00001_DM-8 ŞEHİR-2 L05_2058307</t>
  </si>
  <si>
    <t>04.02.2021 09:31:50</t>
  </si>
  <si>
    <t>GÖRDES TR-19 45-75-M00019_D D01_65853491</t>
  </si>
  <si>
    <t>04.02.2021 00:43:00</t>
  </si>
  <si>
    <t>04.02.2021 04:34:31</t>
  </si>
  <si>
    <t>İĞDELİ TR-1 35-31-L00300_956572809_956572809</t>
  </si>
  <si>
    <t>04.02.2021 12:04:40</t>
  </si>
  <si>
    <t>04.02.2021 15:22:49</t>
  </si>
  <si>
    <t>04.02.2021 15:50:36</t>
  </si>
  <si>
    <t>04.02.2021 21:28:26</t>
  </si>
  <si>
    <t>04.02.2021 15:16:13</t>
  </si>
  <si>
    <t>04.02.2021 20:22:16</t>
  </si>
  <si>
    <t>L-434 MENDERES BP 35-18-L00434_35-18-L00434_72107643</t>
  </si>
  <si>
    <t>04.02.2021 10:14:00</t>
  </si>
  <si>
    <t>04.02.2021 13:50:17</t>
  </si>
  <si>
    <t>AHMETBEYLİ M-4 35-22-M00242_955285865_955285865</t>
  </si>
  <si>
    <t>04.02.2021 15:42:30</t>
  </si>
  <si>
    <t>04.02.2021 19:25:43</t>
  </si>
  <si>
    <t>TR-35 35-16-L00035_47588447_56353664_56353664</t>
  </si>
  <si>
    <t>04.02.2021 08:57:02</t>
  </si>
  <si>
    <t>04.02.2021 17:00:22</t>
  </si>
  <si>
    <t>DM-2/36 45-71-M00168_953186760_953186760</t>
  </si>
  <si>
    <t>04.02.2021 12:01:57</t>
  </si>
  <si>
    <t>04.02.2021 18:40:55</t>
  </si>
  <si>
    <t>YAHŞELLİ DM-5 35-28-M00882_EMİRALEM SULAMA M10_66811691</t>
  </si>
  <si>
    <t>04.02.2021 09:40:13</t>
  </si>
  <si>
    <t>K-618 35-04-K00618_E_56356218_56356218</t>
  </si>
  <si>
    <t>04.02.2021 17:01:52</t>
  </si>
  <si>
    <t>04.02.2021 19:29:21</t>
  </si>
  <si>
    <t>M-1173 35-04-M01173_TRAFO M03_2050116</t>
  </si>
  <si>
    <t>04.02.2021 09:12:41</t>
  </si>
  <si>
    <t>04.02.2021 16:50:13</t>
  </si>
  <si>
    <t>YAHŞELLİ KÖK 35-28-M00293_HatBaşıAyırıcı_53133933 M01_53133933</t>
  </si>
  <si>
    <t>04.02.2021 09:04:21</t>
  </si>
  <si>
    <t>04.02.2021 10:34:00</t>
  </si>
  <si>
    <t>K-618 35-04-K00618_B_56355996_56355996</t>
  </si>
  <si>
    <t>04.02.2021 13:15:15</t>
  </si>
  <si>
    <t>04.02.2021 15:09:18</t>
  </si>
  <si>
    <t>04.02.2021 14:12:22</t>
  </si>
  <si>
    <t>04.02.2021 20:51:26</t>
  </si>
  <si>
    <t>SOMA TR-12 45-82-M00012_DAĞITIM TRAFOSU M04_72186388</t>
  </si>
  <si>
    <t>04.02.2021 12:44:18</t>
  </si>
  <si>
    <t>04.02.2021 13:06:53</t>
  </si>
  <si>
    <t>M-2356 (YATIRIM REZERVE) 35-01-M02356_35-01-M02356_2376843</t>
  </si>
  <si>
    <t>04.02.2021 21:30:35</t>
  </si>
  <si>
    <t>04.02.2021 22:49:30</t>
  </si>
  <si>
    <t>K-1953 35-09-K01953_C c1b_5859639</t>
  </si>
  <si>
    <t>04.02.2021 10:57:25</t>
  </si>
  <si>
    <t>04.02.2021 13:15:04</t>
  </si>
  <si>
    <t>TR-55 35-22-M00055_35-22-M00055_2358517</t>
  </si>
  <si>
    <t>04.02.2021 06:54:47</t>
  </si>
  <si>
    <t>04.02.2021 08:56:41</t>
  </si>
  <si>
    <t>04.02.2021 15:52:44</t>
  </si>
  <si>
    <t>04.02.2021 21:08:12</t>
  </si>
  <si>
    <t>05.02.2021 13:01:44</t>
  </si>
  <si>
    <t>05.02.2021 16:46:03</t>
  </si>
  <si>
    <t>ARSLANLAR TM 35-26-A00004_KÖYLER-2 L43_2057979</t>
  </si>
  <si>
    <t>05.02.2021 13:36:44</t>
  </si>
  <si>
    <t>05.02.2021 13:56:44</t>
  </si>
  <si>
    <t>KIRTEPE KÖK 35-29-L00055_KIRTEPE FİDERİ L03_72212792</t>
  </si>
  <si>
    <t>05.02.2021 08:59:34</t>
  </si>
  <si>
    <t>05.02.2021 17:37:08</t>
  </si>
  <si>
    <t>DEĞİRMENDERE DM 35-22-M00085_ÇİLEME-MALTA-SANCAKLI M08_50066539</t>
  </si>
  <si>
    <t>05.02.2021 10:27:04</t>
  </si>
  <si>
    <t>05.02.2021 10:50:09</t>
  </si>
  <si>
    <t>K-3323 35-09-K03323_E_56383753_56383753</t>
  </si>
  <si>
    <t>05.02.2021 19:24:00</t>
  </si>
  <si>
    <t>05.02.2021 20:05:51</t>
  </si>
  <si>
    <t>K-301 35-01-K00301_911022142_911022142</t>
  </si>
  <si>
    <t>05.02.2021 15:08:19</t>
  </si>
  <si>
    <t>05.02.2021 20:16:51</t>
  </si>
  <si>
    <t>05.02.2021 09:02:00</t>
  </si>
  <si>
    <t>05.02.2021 17:24:51</t>
  </si>
  <si>
    <t>ARMUTLU TR-5 35-27-L00005_B_56367440_56367440</t>
  </si>
  <si>
    <t>05.02.2021 16:43:07</t>
  </si>
  <si>
    <t>05.02.2021 20:24:05</t>
  </si>
  <si>
    <t>MENEMEN TR-39 35-28-L00039_MENEMEN TR-38 L01_66736005</t>
  </si>
  <si>
    <t>05.02.2021 08:32:34</t>
  </si>
  <si>
    <t>05.02.2021 09:00:11</t>
  </si>
  <si>
    <t>TİRE TR-14 35-29-L00014_950342080_950342080</t>
  </si>
  <si>
    <t>05.02.2021 19:05:26</t>
  </si>
  <si>
    <t>05.02.2021 20:47:50</t>
  </si>
  <si>
    <t>DEVELİ TR-5 35-22-M00287_955290436_955290436</t>
  </si>
  <si>
    <t>05.02.2021 20:51:17</t>
  </si>
  <si>
    <t>05.02.2021 22:16:11</t>
  </si>
  <si>
    <t>K-2617 35-08-K02617_912806382_912806382</t>
  </si>
  <si>
    <t>05.02.2021 17:41:47</t>
  </si>
  <si>
    <t>05.02.2021 20:43:46</t>
  </si>
  <si>
    <t>ALAÇATI İM 35-18-A00002_L-307 L06_2052311</t>
  </si>
  <si>
    <t>05.02.2021 12:47:05</t>
  </si>
  <si>
    <t>05.02.2021 12:48:49</t>
  </si>
  <si>
    <t>05.02.2021 11:41:00</t>
  </si>
  <si>
    <t>05.02.2021 14:35:15</t>
  </si>
  <si>
    <t>HASAN VARLIK 35-26-M00535_35-26-M00535_2363279</t>
  </si>
  <si>
    <t>05.02.2021 17:59:50</t>
  </si>
  <si>
    <t>05.02.2021 19:51:18</t>
  </si>
  <si>
    <t>FUAR İM 35-01-A00003_TR-3 K26_2102088</t>
  </si>
  <si>
    <t>05.02.2021 01:06:03</t>
  </si>
  <si>
    <t>05.02.2021 01:46:48</t>
  </si>
  <si>
    <t>M-1154 35-03-M01154_35-03-M01154_41950191</t>
  </si>
  <si>
    <t>05.02.2021 14:02:54</t>
  </si>
  <si>
    <t>05.02.2021 14:16:00</t>
  </si>
  <si>
    <t>GÜMÜLDÜR M-35 35-25-M00035_7288436 _5940333</t>
  </si>
  <si>
    <t>05.02.2021 14:33:00</t>
  </si>
  <si>
    <t>05.02.2021 15:46:01</t>
  </si>
  <si>
    <t>K-904 35-02-K00904_910032449_910032449</t>
  </si>
  <si>
    <t>05.02.2021 17:33:52</t>
  </si>
  <si>
    <t>05.02.2021 21:15:06</t>
  </si>
  <si>
    <t>M-2001 GÜZELBAHÇE ÇAMLI KÖK 35-10-M02001_GİRİŞ M01_47756318</t>
  </si>
  <si>
    <t>05.02.2021 10:18:00</t>
  </si>
  <si>
    <t>05.02.2021 17:37:15</t>
  </si>
  <si>
    <t>TR-42 35-15-M00042_950369187_950369187</t>
  </si>
  <si>
    <t>05.02.2021 16:35:49</t>
  </si>
  <si>
    <t>05.02.2021 20:48:51</t>
  </si>
  <si>
    <t>YENİ FOÇA TR-10 35-23-M00010_35-23-M00010_2375188</t>
  </si>
  <si>
    <t>05.02.2021 10:31:26</t>
  </si>
  <si>
    <t>05.02.2021 11:20:00</t>
  </si>
  <si>
    <t>TR-309 35-19-L00360_956679048_956679048</t>
  </si>
  <si>
    <t>05.02.2021 21:49:50</t>
  </si>
  <si>
    <t>05.02.2021 22:58:13</t>
  </si>
  <si>
    <t>05.02.2021 15:44:02</t>
  </si>
  <si>
    <t>05.02.2021 18:47:35</t>
  </si>
  <si>
    <t>YAĞLAR TR-5 35-31-L00448_956597519_956597519</t>
  </si>
  <si>
    <t>05.02.2021 15:40:14</t>
  </si>
  <si>
    <t>05.02.2021 18:07:14</t>
  </si>
  <si>
    <t>K-3956 35-03-K03956_C C1_5906507</t>
  </si>
  <si>
    <t>05.02.2021 19:46:46</t>
  </si>
  <si>
    <t>06.02.2021 06:19:27</t>
  </si>
  <si>
    <t>GÖRECE M-352 35-22-M00352_955259034_955259034</t>
  </si>
  <si>
    <t>05.02.2021 06:35:24</t>
  </si>
  <si>
    <t>05.02.2021 21:08:46</t>
  </si>
  <si>
    <t>L-283 35-18-L00283_10859528_56372298_56372298</t>
  </si>
  <si>
    <t>05.02.2021 22:07:38</t>
  </si>
  <si>
    <t>06.02.2021 01:20:20</t>
  </si>
  <si>
    <t>TR-54 35-30-L00054_955329893_955329893</t>
  </si>
  <si>
    <t>05.02.2021 08:57:38</t>
  </si>
  <si>
    <t>05.02.2021 10:55:14</t>
  </si>
  <si>
    <t>05.02.2021 11:09:00</t>
  </si>
  <si>
    <t>05.02.2021 14:35:20</t>
  </si>
  <si>
    <t>K-595 35-01-K00595_911201784_911201784</t>
  </si>
  <si>
    <t>05.02.2021 13:40:03</t>
  </si>
  <si>
    <t>05.02.2021 17:52:34</t>
  </si>
  <si>
    <t>M-1250 35-01-M01250_915153317_915153317</t>
  </si>
  <si>
    <t>05.02.2021 19:55:02</t>
  </si>
  <si>
    <t>06.02.2021 05:55:47</t>
  </si>
  <si>
    <t>DM-2/19 35-27-M01091_98625269_98625269</t>
  </si>
  <si>
    <t>05.02.2021 12:05:06</t>
  </si>
  <si>
    <t>05.02.2021 15:52:46</t>
  </si>
  <si>
    <t>TR-35 35-16-L00035_35-16-L00035_67580214</t>
  </si>
  <si>
    <t>05.02.2021 09:06:43</t>
  </si>
  <si>
    <t>05.02.2021 14:34:53</t>
  </si>
  <si>
    <t>05.02.2021 14:18:22</t>
  </si>
  <si>
    <t>05.02.2021 18:00:15</t>
  </si>
  <si>
    <t>GÖKÇEÖREN TR-5 45-77-M00031_945502908_945502908</t>
  </si>
  <si>
    <t>05.02.2021 15:46:07</t>
  </si>
  <si>
    <t>05.02.2021 17:20:09</t>
  </si>
  <si>
    <t>URGANLI TR-2 45-83-M00570_955157776_955157776</t>
  </si>
  <si>
    <t>05.02.2021 14:54:19</t>
  </si>
  <si>
    <t>05.02.2021 20:49:37</t>
  </si>
  <si>
    <t>DM-3/TR-26 (TR-94) 35-26-M00094_956616178_956616178</t>
  </si>
  <si>
    <t>05.02.2021 11:22:49</t>
  </si>
  <si>
    <t>05.02.2021 13:47:17</t>
  </si>
  <si>
    <t>TR-2/3 45-83-L00003_TR-2/12 L04_72148348</t>
  </si>
  <si>
    <t>05.02.2021 11:49:00</t>
  </si>
  <si>
    <t>05.02.2021 18:08:00</t>
  </si>
  <si>
    <t>K-619 35-01-K00619_913225071_913225071</t>
  </si>
  <si>
    <t>05.02.2021 18:13:33</t>
  </si>
  <si>
    <t>05.02.2021 21:29:14</t>
  </si>
  <si>
    <t>05.02.2021 03:21:46</t>
  </si>
  <si>
    <t>05.02.2021 03:52:29</t>
  </si>
  <si>
    <t>FIRINLI TR-7 35-20-L00094_955198512_955198512</t>
  </si>
  <si>
    <t>05.02.2021 21:18:53</t>
  </si>
  <si>
    <t>05.02.2021 23:37:41</t>
  </si>
  <si>
    <t>TR-316 35-19-M00528_956683931_956683931</t>
  </si>
  <si>
    <t>05.02.2021 11:06:04</t>
  </si>
  <si>
    <t>05.02.2021 18:16:01</t>
  </si>
  <si>
    <t>AKÇAKÖY TR-1 35-22-M00288_95000551875_95000551875</t>
  </si>
  <si>
    <t>05.02.2021 16:19:19</t>
  </si>
  <si>
    <t>05.02.2021 18:47:42</t>
  </si>
  <si>
    <t>TAŞLIYATAK TR-2 35-31-L00365_35-31-L00365_2365635</t>
  </si>
  <si>
    <t>05.02.2021 10:06:04</t>
  </si>
  <si>
    <t>05.02.2021 15:29:50</t>
  </si>
  <si>
    <t>PERLİT KÖK 35-22-M00094_YENİKÖY TR-1/TR-2/TR-3 M02_72139643</t>
  </si>
  <si>
    <t>05.02.2021 10:35:54</t>
  </si>
  <si>
    <t>05.02.2021 17:39:02</t>
  </si>
  <si>
    <t>05.02.2021 14:18:00</t>
  </si>
  <si>
    <t>05.02.2021 17:31:24</t>
  </si>
  <si>
    <t>KIRKAĞAÇ DM 45-76-M00043_ŞEHİR-2(GARAJ TARAFI) M09_72247471</t>
  </si>
  <si>
    <t>05.02.2021 09:40:25</t>
  </si>
  <si>
    <t>05.02.2021 09:55:24</t>
  </si>
  <si>
    <t>05.02.2021 09:10:30</t>
  </si>
  <si>
    <t>05.02.2021 13:09:23</t>
  </si>
  <si>
    <t>05.02.2021 18:21:52</t>
  </si>
  <si>
    <t>05.02.2021 19:47:06</t>
  </si>
  <si>
    <t>L-289 DEMET AKBAĞ TRAFO 35-18-L00289_A_65602643_65602643</t>
  </si>
  <si>
    <t>05.02.2021 20:24:01</t>
  </si>
  <si>
    <t>06.02.2021 02:32:57</t>
  </si>
  <si>
    <t>M-3095(YATIRIM REZERVE) 35-07-M03095_D_56384977_56384977</t>
  </si>
  <si>
    <t>05.02.2021 11:00:48</t>
  </si>
  <si>
    <t>05.02.2021 11:34:03</t>
  </si>
  <si>
    <t>TR-136 TORASAN 35-19-L00136_956700919_956700919</t>
  </si>
  <si>
    <t>05.02.2021 15:44:42</t>
  </si>
  <si>
    <t>05.02.2021 19:15:27</t>
  </si>
  <si>
    <t>L-433 ATİLLA BAYIR TRAFO 35-18-L00433_6980251_56369488_56369488</t>
  </si>
  <si>
    <t>05.02.2021 19:19:38</t>
  </si>
  <si>
    <t>06.02.2021 04:51:56</t>
  </si>
  <si>
    <t>KALEMOĞLU KÖK 45-75-M00069_İÇME SUYU ENH M03_2328713</t>
  </si>
  <si>
    <t>05.02.2021 09:02:34</t>
  </si>
  <si>
    <t>05.02.2021 16:13:24</t>
  </si>
  <si>
    <t>_A_56352056_56352056</t>
  </si>
  <si>
    <t>05.02.2021 14:15:00</t>
  </si>
  <si>
    <t>05.02.2021 15:48:00</t>
  </si>
  <si>
    <t>DM-13/22 (ÇİMENLİ SOKAK) 45-71-M00059_45-71-M00059_2367871</t>
  </si>
  <si>
    <t>05.02.2021 09:41:35</t>
  </si>
  <si>
    <t>05.02.2021 17:23:12</t>
  </si>
  <si>
    <t>M-2465 35-09-M02465_912258224_912258224</t>
  </si>
  <si>
    <t>05.02.2021 12:17:42</t>
  </si>
  <si>
    <t>05.02.2021 14:33:14</t>
  </si>
  <si>
    <t>HELVACI DM-2 35-17-M00359_DM-1 M07_66476623</t>
  </si>
  <si>
    <t>05.02.2021 08:50:54</t>
  </si>
  <si>
    <t>05.02.2021 09:12:20</t>
  </si>
  <si>
    <t>K-1314 35-03-K01314_35-03-K01314_41945244</t>
  </si>
  <si>
    <t>05.02.2021 10:23:04</t>
  </si>
  <si>
    <t>05.02.2021 10:47:47</t>
  </si>
  <si>
    <t>KEMALİYE DM (TR-1) 45-73-M00150_İSMETİYE M02_66715922</t>
  </si>
  <si>
    <t>05.02.2021 16:26:42</t>
  </si>
  <si>
    <t>05.02.2021 17:17:00</t>
  </si>
  <si>
    <t>TR-10 CEZAEVİ YOLU 35-26-M00010_35-26-M00010_2356818</t>
  </si>
  <si>
    <t>05.02.2021 12:51:57</t>
  </si>
  <si>
    <t>05.02.2021 15:00:56</t>
  </si>
  <si>
    <t>TR-1 45-77-L00001_TR-2 L04_72202882</t>
  </si>
  <si>
    <t>05.02.2021 09:33:54</t>
  </si>
  <si>
    <t>05.02.2021 10:03:24</t>
  </si>
  <si>
    <t>DM-3/TR-10 SEFERİHİSAR 35-14-M00331_956634305_956634305</t>
  </si>
  <si>
    <t>05.02.2021 17:55:09</t>
  </si>
  <si>
    <t>05.02.2021 19:24:57</t>
  </si>
  <si>
    <t>M-1335 KAYADİBİ KÖK 35-02-M01335_M-1157 KARAÇAM M05_2319919</t>
  </si>
  <si>
    <t>05.02.2021 17:50:00</t>
  </si>
  <si>
    <t>05.02.2021 18:01:27</t>
  </si>
  <si>
    <t>GÖRDES TR-17 45-75-M00408_945605080_945605080</t>
  </si>
  <si>
    <t>05.02.2021 10:49:12</t>
  </si>
  <si>
    <t>05.02.2021 12:02:46</t>
  </si>
  <si>
    <t>KAYAKÖY İM 35-15-A00006_KAYAKÖY ÇIKIŞ L02_66921420</t>
  </si>
  <si>
    <t>05.02.2021 10:02:04</t>
  </si>
  <si>
    <t>05.02.2021 11:09:11</t>
  </si>
  <si>
    <t>DM-15/2 KEÇİLİKÖY 45-71-M00646_953244559_953244559</t>
  </si>
  <si>
    <t>05.02.2021 15:30:22</t>
  </si>
  <si>
    <t>05.02.2021 20:41:59</t>
  </si>
  <si>
    <t>K-2756 35-01-K02756_911227892_911227892</t>
  </si>
  <si>
    <t>05.02.2021 20:11:40</t>
  </si>
  <si>
    <t>05.02.2021 22:24:15</t>
  </si>
  <si>
    <t>DM-2/TR-10 35-22-M00083_955264812_955264812</t>
  </si>
  <si>
    <t>05.02.2021 07:44:20</t>
  </si>
  <si>
    <t>05.02.2021 11:50:01</t>
  </si>
  <si>
    <t>05.02.2021 09:17:32</t>
  </si>
  <si>
    <t>05.02.2021 10:17:40</t>
  </si>
  <si>
    <t>TÜRKMEN KÖYÜ TR-1 45-71-M01740_DIREK TIPI TRAFO HUCRESI H01_2095403</t>
  </si>
  <si>
    <t>05.02.2021 10:08:08</t>
  </si>
  <si>
    <t>05.02.2021 13:26:09</t>
  </si>
  <si>
    <t>ÇİLEME TR-2 35-22-M00161_DIREK TIPI TRAFO HUCRESI H01_2126245</t>
  </si>
  <si>
    <t>05.02.2021 09:39:18</t>
  </si>
  <si>
    <t>05.02.2021 11:33:49</t>
  </si>
  <si>
    <t>05.02.2021 15:52:57</t>
  </si>
  <si>
    <t>05.02.2021 17:44:28</t>
  </si>
  <si>
    <t>GÜLBAHÇE TR-12 35-19-L00168_95000149498_95000149498</t>
  </si>
  <si>
    <t>05.02.2021 12:34:14</t>
  </si>
  <si>
    <t>05.02.2021 15:27:00</t>
  </si>
  <si>
    <t>TR-31 DEREKÖY 35-22-M00031_955264260_955264260</t>
  </si>
  <si>
    <t>05.02.2021 15:11:16</t>
  </si>
  <si>
    <t>05.02.2021 19:00:43</t>
  </si>
  <si>
    <t>K-112 35-01-K00112_910533812_910533812</t>
  </si>
  <si>
    <t>05.02.2021 10:47:00</t>
  </si>
  <si>
    <t>05.02.2021 13:11:41</t>
  </si>
  <si>
    <t>05.02.2021 08:47:34</t>
  </si>
  <si>
    <t>05.02.2021 15:03:45</t>
  </si>
  <si>
    <t>ÇANDARLI TR-21 35-30-M00021_F_56375123_56375123</t>
  </si>
  <si>
    <t>05.02.2021 16:32:22</t>
  </si>
  <si>
    <t>05.02.2021 18:33:15</t>
  </si>
  <si>
    <t>K-2887 35-03-K02887_C_56365332_56365332</t>
  </si>
  <si>
    <t>05.02.2021 15:08:53</t>
  </si>
  <si>
    <t>_6808619_56377663_56377663</t>
  </si>
  <si>
    <t>05.02.2021 18:05:20</t>
  </si>
  <si>
    <t>05.02.2021 21:42:53</t>
  </si>
  <si>
    <t>L-266 35-18-L00266_35-18-L00266_2358284</t>
  </si>
  <si>
    <t>05.02.2021 19:47:01</t>
  </si>
  <si>
    <t>05.02.2021 21:38:17</t>
  </si>
  <si>
    <t>ÇANDARLI DM-TR-20 35-30-M00020_YAYLAYURT M06_72352926</t>
  </si>
  <si>
    <t>05.02.2021 08:17:34</t>
  </si>
  <si>
    <t>05.02.2021 09:14:19</t>
  </si>
  <si>
    <t>TR-2/12 (KİRLİOĞLU) 45-83-L00012_TR-2/3 L02_2085161</t>
  </si>
  <si>
    <t>05.02.2021 04:09:34</t>
  </si>
  <si>
    <t>05.02.2021 04:10:04</t>
  </si>
  <si>
    <t>K-1078 35-02-K01078_912788109_912788109</t>
  </si>
  <si>
    <t>05.02.2021 10:58:31</t>
  </si>
  <si>
    <t>05.02.2021 12:32:54</t>
  </si>
  <si>
    <t>MURADİYE TR 2/A 45-71-M00201_B B02_5985643</t>
  </si>
  <si>
    <t>05.02.2021 14:26:32</t>
  </si>
  <si>
    <t>05.02.2021 20:50:25</t>
  </si>
  <si>
    <t>TR-1/78-A 45-72-M00117_45-72-M00117_2366530</t>
  </si>
  <si>
    <t>05.02.2021 06:56:54</t>
  </si>
  <si>
    <t>05.02.2021 07:30:20</t>
  </si>
  <si>
    <t>ALAŞEHİR DM-12/5 45-73-M01127_945669172_945669172</t>
  </si>
  <si>
    <t>05.02.2021 10:03:09</t>
  </si>
  <si>
    <t>05.02.2021 11:25:51</t>
  </si>
  <si>
    <t>TR-84 35-19-L00084_945407168_945407168</t>
  </si>
  <si>
    <t>05.02.2021 11:40:00</t>
  </si>
  <si>
    <t>05.02.2021 14:43:37</t>
  </si>
  <si>
    <t>M-1335 KAYADİBİ KÖK 35-02-M01335_M-1157 KARAÇAM M05_2053136</t>
  </si>
  <si>
    <t>05.02.2021 09:05:10</t>
  </si>
  <si>
    <t>05.02.2021 09:48:25</t>
  </si>
  <si>
    <t>K-3537 35-01-K03537_B_56354040_56354040</t>
  </si>
  <si>
    <t>05.02.2021 09:06:52</t>
  </si>
  <si>
    <t>05.02.2021 10:00:51</t>
  </si>
  <si>
    <t>ALAŞEHİR TR-29 45-73-M00029_A_56400359_56400359</t>
  </si>
  <si>
    <t>05.02.2021 23:52:09</t>
  </si>
  <si>
    <t>06.02.2021 01:26:11</t>
  </si>
  <si>
    <t>MURADİYE TR-10 45-71-M02143_95000459048_95000459048</t>
  </si>
  <si>
    <t>05.02.2021 10:15:15</t>
  </si>
  <si>
    <t>05.02.2021 12:09:01</t>
  </si>
  <si>
    <t>KALEMOĞLU KÖK 45-75-M00069_FUNDACIK KÖK M01_2101948</t>
  </si>
  <si>
    <t>05.02.2021 16:07:24</t>
  </si>
  <si>
    <t>05.02.2021 16:07:44</t>
  </si>
  <si>
    <t>ULUKENT DM-3/18 35-28-M00058_C_56364710_56364710</t>
  </si>
  <si>
    <t>05.02.2021 08:59:49</t>
  </si>
  <si>
    <t>05.02.2021 11:05:05</t>
  </si>
  <si>
    <t>M-3567(YATIRIM REZERVE) 35-02-M03567_910002110_910002110</t>
  </si>
  <si>
    <t>05.02.2021 16:37:11</t>
  </si>
  <si>
    <t>05.02.2021 17:27:39</t>
  </si>
  <si>
    <t>SEYREKLİ TR-2 35-15-L00440_950370880_950370880</t>
  </si>
  <si>
    <t>05.02.2021 09:38:56</t>
  </si>
  <si>
    <t>05.02.2021 11:59:07</t>
  </si>
  <si>
    <t>05.02.2021 12:54:48</t>
  </si>
  <si>
    <t>05.02.2021 14:07:58</t>
  </si>
  <si>
    <t>BULGURCA TR-2 35-22-M00251_955270965_955270965</t>
  </si>
  <si>
    <t>05.02.2021 15:19:08</t>
  </si>
  <si>
    <t>05.02.2021 21:23:40</t>
  </si>
  <si>
    <t>YIRCA TR-1 45-82-L00062_A_56400788_56400788</t>
  </si>
  <si>
    <t>05.02.2021 10:31:31</t>
  </si>
  <si>
    <t>05.02.2021 14:19:57</t>
  </si>
  <si>
    <t>YAKACIK TR-2 35-20-L00233_955212203_955212203</t>
  </si>
  <si>
    <t>05.02.2021 00:04:20</t>
  </si>
  <si>
    <t>05.02.2021 02:55:14</t>
  </si>
  <si>
    <t>05.02.2021 10:37:53</t>
  </si>
  <si>
    <t>05.02.2021 13:01:26</t>
  </si>
  <si>
    <t>TR-22 35-13-L00022_D_56381119_56381119</t>
  </si>
  <si>
    <t>05.02.2021 04:52:22</t>
  </si>
  <si>
    <t>05.02.2021 07:26:26</t>
  </si>
  <si>
    <t>DM-2/2 (ALAYBEY KÖPRÜSÜ) 45-71-M00165_953198858_953198858</t>
  </si>
  <si>
    <t>05.02.2021 19:01:05</t>
  </si>
  <si>
    <t>05.02.2021 20:37:12</t>
  </si>
  <si>
    <t>K-655 35-01-K00655_911269160_911269160</t>
  </si>
  <si>
    <t>05.02.2021 11:31:24</t>
  </si>
  <si>
    <t>05.02.2021 14:29:22</t>
  </si>
  <si>
    <t>BİRGİ TR-12 35-15-L00267_35-15-L00267_67560046</t>
  </si>
  <si>
    <t>05.02.2021 13:45:55</t>
  </si>
  <si>
    <t>05.02.2021 23:44:30</t>
  </si>
  <si>
    <t>M-180 DALYAN ARITMA DM 35-18-M00180_950443133_950443133</t>
  </si>
  <si>
    <t>05.02.2021 10:54:06</t>
  </si>
  <si>
    <t>05.02.2021 14:24:52</t>
  </si>
  <si>
    <t>TR-27 35-19-L00027_956670195_956670195</t>
  </si>
  <si>
    <t>05.02.2021 22:40:44</t>
  </si>
  <si>
    <t>06.02.2021 00:01:48</t>
  </si>
  <si>
    <t>TUZÇULLU TR-1 35-28-M00420_A_56358999_56358999</t>
  </si>
  <si>
    <t>05.02.2021 11:03:06</t>
  </si>
  <si>
    <t>05.02.2021 13:37:26</t>
  </si>
  <si>
    <t>M-1396 35-01-M01396_911415067_911415067</t>
  </si>
  <si>
    <t>05.02.2021 07:27:20</t>
  </si>
  <si>
    <t>05.02.2021 12:35:18</t>
  </si>
  <si>
    <t>EVRENLİ KAYADİBİ TR-1 45-73-M00497_A_56386396_56386396</t>
  </si>
  <si>
    <t>05.02.2021 17:32:32</t>
  </si>
  <si>
    <t>05.02.2021 19:43:42</t>
  </si>
  <si>
    <t>HALİLLER KÖK 35-31-L00228_KALEKÖY L02_72238538</t>
  </si>
  <si>
    <t>05.02.2021 11:10:44</t>
  </si>
  <si>
    <t>05.02.2021 11:33:06</t>
  </si>
  <si>
    <t>KARABURUN TR-12 35-21-L00006_966039857_966039857</t>
  </si>
  <si>
    <t>05.02.2021 14:03:06</t>
  </si>
  <si>
    <t>05.02.2021 17:17:39</t>
  </si>
  <si>
    <t>K-47 35-01-K00047_910409577_910409577</t>
  </si>
  <si>
    <t>05.02.2021 21:08:34</t>
  </si>
  <si>
    <t>06.02.2021 13:45:38</t>
  </si>
  <si>
    <t>M-2896(YATIRIM REZERVE) 35-01-M02896_B_56374988_56374988</t>
  </si>
  <si>
    <t>05.02.2021 08:57:09</t>
  </si>
  <si>
    <t>05.02.2021 16:31:58</t>
  </si>
  <si>
    <t>MECİDİYE TR-6 45-72-L00579_956517219_956517219</t>
  </si>
  <si>
    <t>05.02.2021 16:18:13</t>
  </si>
  <si>
    <t>05.02.2021 19:46:14</t>
  </si>
  <si>
    <t>TURGUTALP SİTESİ ÖZEL TR 45-71-M01764Ö_941950853_941950853</t>
  </si>
  <si>
    <t>05.02.2021 21:11:54</t>
  </si>
  <si>
    <t>06.02.2021 00:01:04</t>
  </si>
  <si>
    <t>YENİ ŞAKRAN M-469 35-17-M00469_950309291_950309291</t>
  </si>
  <si>
    <t>05.02.2021 22:15:35</t>
  </si>
  <si>
    <t>06.02.2021 20:45:58</t>
  </si>
  <si>
    <t>05.02.2021 16:51:28</t>
  </si>
  <si>
    <t>05.02.2021 17:00:47</t>
  </si>
  <si>
    <t>DELEMENLER KÖK 45-73-M00490_HACIALİLER M03_2081976</t>
  </si>
  <si>
    <t>05.02.2021 13:47:14</t>
  </si>
  <si>
    <t>05.02.2021 14:07:10</t>
  </si>
  <si>
    <t>K-822 35-01-K00822_913723576_913723576</t>
  </si>
  <si>
    <t>05.02.2021 20:02:50</t>
  </si>
  <si>
    <t>06.02.2021 02:29:05</t>
  </si>
  <si>
    <t>L-72 35-14-L00072_6872394_56375222_56375222</t>
  </si>
  <si>
    <t>05.02.2021 09:57:00</t>
  </si>
  <si>
    <t>05.02.2021 12:02:11</t>
  </si>
  <si>
    <t>M-1396 35-01-M01396_TRAFO M03_2118444</t>
  </si>
  <si>
    <t>05.02.2021 09:38:28</t>
  </si>
  <si>
    <t>05.02.2021 12:40:18</t>
  </si>
  <si>
    <t>M-1844 35-02-M01844_913620701_913620701</t>
  </si>
  <si>
    <t>05.02.2021 18:40:29</t>
  </si>
  <si>
    <t>05.02.2021 21:19:34</t>
  </si>
  <si>
    <t>TR-79 DEREKENARI 35-19-L00079_956682847_956682847</t>
  </si>
  <si>
    <t>05.02.2021 11:46:31</t>
  </si>
  <si>
    <t>05.02.2021 15:07:25</t>
  </si>
  <si>
    <t>ULUKENT KÖK-15 35-28-M00070_HatBaşıAyırıcı_53133686 M04_53133686</t>
  </si>
  <si>
    <t>05.02.2021 12:53:41</t>
  </si>
  <si>
    <t>05.02.2021 14:29:59</t>
  </si>
  <si>
    <t>BIÇAKÇI OVACIK TR-4 35-15-L00083_C_56362074_56362074</t>
  </si>
  <si>
    <t>05.02.2021 14:31:28</t>
  </si>
  <si>
    <t>05.02.2021 18:27:09</t>
  </si>
  <si>
    <t>YEŞİLOVA ÇAYIR TR-3 35-20-L00128_955189570_955189570</t>
  </si>
  <si>
    <t>05.02.2021 11:02:27</t>
  </si>
  <si>
    <t>05.02.2021 11:46:34</t>
  </si>
  <si>
    <t>MURADİYE DM-7/1 45-71-M01854_DM-5/7 KÖK M01_2125935</t>
  </si>
  <si>
    <t>05.02.2021 10:28:39</t>
  </si>
  <si>
    <t>05.02.2021 11:21:36</t>
  </si>
  <si>
    <t>ILIPINAR KÖK 35-23-M00154_GERENKÖY ÇIKIŞ M03_67163395</t>
  </si>
  <si>
    <t>05.02.2021 08:20:00</t>
  </si>
  <si>
    <t>05.02.2021 09:30:00</t>
  </si>
  <si>
    <t>K-742 35-01-K00742_D_56374014_56374014</t>
  </si>
  <si>
    <t>05.02.2021 13:24:00</t>
  </si>
  <si>
    <t>05.02.2021 16:02:21</t>
  </si>
  <si>
    <t>K-3107 35-04-K03107_35-04-K03107_2356482</t>
  </si>
  <si>
    <t>05.02.2021 09:20:37</t>
  </si>
  <si>
    <t>05.02.2021 15:59:08</t>
  </si>
  <si>
    <t>FUAR İM 35-01-A00003_EFES K25_2329047</t>
  </si>
  <si>
    <t>05.02.2021 01:43:00</t>
  </si>
  <si>
    <t>05.02.2021 03:05:34</t>
  </si>
  <si>
    <t>TR-145 35-19-L00145_956668087_956668087</t>
  </si>
  <si>
    <t>05.02.2021 16:15:55</t>
  </si>
  <si>
    <t>06.02.2021 00:58:18</t>
  </si>
  <si>
    <t>PEŞREFLİ  TR-1 35-29-L00450_950328545_950328545</t>
  </si>
  <si>
    <t>05.02.2021 09:29:07</t>
  </si>
  <si>
    <t>05.02.2021 13:11:45</t>
  </si>
  <si>
    <t>METAL İŞLERİ TR-12 KÖK 35-22-M00112_TAHTALIÇAY-OĞLANANASI DİZDARLAR SULAMA GRUBU M04_72106669</t>
  </si>
  <si>
    <t>05.02.2021 09:05:50</t>
  </si>
  <si>
    <t>05.02.2021 16:19:41</t>
  </si>
  <si>
    <t>ARMUTLU TR-4 35-27-L00004_C_56360855_56360855</t>
  </si>
  <si>
    <t>05.02.2021 19:49:25</t>
  </si>
  <si>
    <t>05.02.2021 21:08:39</t>
  </si>
  <si>
    <t>TR-1-3/1 35-20-L00014_DAĞITIM TRAFO TR-1-3/1 L04_66519516</t>
  </si>
  <si>
    <t>05.02.2021 09:00:42</t>
  </si>
  <si>
    <t>05.02.2021 17:11:30</t>
  </si>
  <si>
    <t>TR-290 35-19-M00465_956694519_956694519</t>
  </si>
  <si>
    <t>05.02.2021 22:01:50</t>
  </si>
  <si>
    <t>06.02.2021 01:35:53</t>
  </si>
  <si>
    <t>DM-2/28 45-71-M00536_953200958_953200958</t>
  </si>
  <si>
    <t>05.02.2021 08:26:01</t>
  </si>
  <si>
    <t>05.02.2021 09:01:05</t>
  </si>
  <si>
    <t>MEHMET ATICI VE ARK.TARIMSAL SULAMA GRUBU 45-71-M00954_45-71-M00954_2357924</t>
  </si>
  <si>
    <t>05.02.2021 17:47:00</t>
  </si>
  <si>
    <t>05.02.2021 19:24:52</t>
  </si>
  <si>
    <t>K-3586 35-01-K03586_911627042_911627042</t>
  </si>
  <si>
    <t>05.02.2021 14:50:33</t>
  </si>
  <si>
    <t>05.02.2021 18:56:44</t>
  </si>
  <si>
    <t>TR-1/64 DM 45-72-M00064_KUBLAJ M01_66484255</t>
  </si>
  <si>
    <t>05.02.2021 12:48:44</t>
  </si>
  <si>
    <t>05.02.2021 12:49:44</t>
  </si>
  <si>
    <t>MAHMUTLAR TR-1 45-74-M00350_945590286_945590286</t>
  </si>
  <si>
    <t>05.02.2021 18:29:39</t>
  </si>
  <si>
    <t>05.02.2021 21:00:48</t>
  </si>
  <si>
    <t>DM-2/14 (MURADİYE CAMİİ) 45-71-M00075_953190963_953190963</t>
  </si>
  <si>
    <t>05.02.2021 09:46:23</t>
  </si>
  <si>
    <t>05.02.2021 14:18:02</t>
  </si>
  <si>
    <t>ARMUTLU TR-5 35-27-L00005_913602878_913602878</t>
  </si>
  <si>
    <t>05.02.2021 20:28:00</t>
  </si>
  <si>
    <t>06.02.2021 00:20:08</t>
  </si>
  <si>
    <t>YENİ ŞAKRAN TR-19 35-17-M00216_D_56357043_56357043</t>
  </si>
  <si>
    <t>05.02.2021 11:08:58</t>
  </si>
  <si>
    <t>05.02.2021 13:28:06</t>
  </si>
  <si>
    <t>GÜZELBAHÇE İM 35-10-A00001_İSTİKLAL (GÜZELBAHÇE-2) M04_2308205</t>
  </si>
  <si>
    <t>05.02.2021 08:54:34</t>
  </si>
  <si>
    <t>05.02.2021 10:18:17</t>
  </si>
  <si>
    <t>K-2378 35-03-K02378_910807191_910807191</t>
  </si>
  <si>
    <t>05.02.2021 09:14:00</t>
  </si>
  <si>
    <t>05.02.2021 18:12:28</t>
  </si>
  <si>
    <t>TOPALAK ÇAMDERE TR-1 35-29-L00214_35-29-L00214_2372707</t>
  </si>
  <si>
    <t>05.02.2021 09:42:47</t>
  </si>
  <si>
    <t>05.02.2021 18:17:50</t>
  </si>
  <si>
    <t>KOLDERE KÖK 45-80-M00051_ÇAVUŞOĞLU TST M06_73403245</t>
  </si>
  <si>
    <t>05.02.2021 12:17:08</t>
  </si>
  <si>
    <t>05.02.2021 13:02:50</t>
  </si>
  <si>
    <t>GÖRDES TR-10 45-75-M00010_945606162_945606162</t>
  </si>
  <si>
    <t>05.02.2021 02:14:00</t>
  </si>
  <si>
    <t>05.02.2021 03:26:52</t>
  </si>
  <si>
    <t>ÇİFTLİK KÖY TR-334 35-19-M00176_95000481676_95000481676</t>
  </si>
  <si>
    <t>05.02.2021 19:36:57</t>
  </si>
  <si>
    <t>05.02.2021 21:57:26</t>
  </si>
  <si>
    <t>ELMADERE TR-1 35-24-M00085_955225966_955225966</t>
  </si>
  <si>
    <t>05.02.2021 10:18:38</t>
  </si>
  <si>
    <t>05.02.2021 13:35:25</t>
  </si>
  <si>
    <t>M-2917 35-01-M02917_911369409_911369409</t>
  </si>
  <si>
    <t>05.02.2021 16:02:01</t>
  </si>
  <si>
    <t>05.02.2021 18:31:11</t>
  </si>
  <si>
    <t>ÖDEMİŞ TM-2 35-15-A00005_OSMANTEPE M19_2334264</t>
  </si>
  <si>
    <t>05.02.2021 13:55:38</t>
  </si>
  <si>
    <t>05.02.2021 16:20:23</t>
  </si>
  <si>
    <t>OSMANLAR TR-2 45-75-M00125_A_56394109_56394109</t>
  </si>
  <si>
    <t>05.02.2021 10:53:45</t>
  </si>
  <si>
    <t>05.02.2021 13:20:50</t>
  </si>
  <si>
    <t>M-1855 YAKAKÖY TR-6 35-02-M01855_A_56366043_56366043</t>
  </si>
  <si>
    <t>05.02.2021 16:56:27</t>
  </si>
  <si>
    <t>05.02.2021 20:40:37</t>
  </si>
  <si>
    <t>K-2617 35-08-K02617_913254441_913254441</t>
  </si>
  <si>
    <t>05.02.2021 10:05:15</t>
  </si>
  <si>
    <t>05.02.2021 13:19:37</t>
  </si>
  <si>
    <t>YENİFOÇA TR-39 35-23-M00039_B_56376856_56376856</t>
  </si>
  <si>
    <t>05.02.2021 17:43:05</t>
  </si>
  <si>
    <t>05.02.2021 20:51:00</t>
  </si>
  <si>
    <t>K-552 35-03-K00552_35-03-K00552_2348482</t>
  </si>
  <si>
    <t>05.02.2021 10:59:00</t>
  </si>
  <si>
    <t>05.02.2021 11:51:55</t>
  </si>
  <si>
    <t>HACIALİLER TR-1 45-73-M00732_ H_61316814</t>
  </si>
  <si>
    <t>05.02.2021 12:36:38</t>
  </si>
  <si>
    <t>05.02.2021 14:31:45</t>
  </si>
  <si>
    <t>L-330 DENİZKIZI-1 35-18-L00330_950437867_950437867</t>
  </si>
  <si>
    <t>05.02.2021 15:04:47</t>
  </si>
  <si>
    <t>05.02.2021 18:31:23</t>
  </si>
  <si>
    <t>05.02.2021 08:44:00</t>
  </si>
  <si>
    <t>05.02.2021 09:54:02</t>
  </si>
  <si>
    <t>_C_56395066_56395066</t>
  </si>
  <si>
    <t>05.02.2021 09:16:00</t>
  </si>
  <si>
    <t>05.02.2021 14:01:07</t>
  </si>
  <si>
    <t>TR-84 35-19-L00084_10774937_56392451_56392451</t>
  </si>
  <si>
    <t>05.02.2021 11:38:00</t>
  </si>
  <si>
    <t>05.02.2021 14:25:55</t>
  </si>
  <si>
    <t>M-1993 35-09-M01993_35-09-M01993_2376415</t>
  </si>
  <si>
    <t>05.02.2021 12:32:00</t>
  </si>
  <si>
    <t>05.02.2021 11:07:00</t>
  </si>
  <si>
    <t>05.02.2021 12:22:18</t>
  </si>
  <si>
    <t>K-1037 35-01-K01037_911042581_911042581</t>
  </si>
  <si>
    <t>05.02.2021 19:25:11</t>
  </si>
  <si>
    <t>05.02.2021 22:43:52</t>
  </si>
  <si>
    <t>TR-41 35-30-L00041_955304607_955304607</t>
  </si>
  <si>
    <t>05.02.2021 21:21:27</t>
  </si>
  <si>
    <t>05.02.2021 23:11:57</t>
  </si>
  <si>
    <t>SEYREK TR-2 35-28-M00909_953377052_953377052</t>
  </si>
  <si>
    <t>05.02.2021 16:17:44</t>
  </si>
  <si>
    <t>05.02.2021 19:21:43</t>
  </si>
  <si>
    <t>GÖLCÜK TR-19 35-15-L00336_48779041_56373961_56373961</t>
  </si>
  <si>
    <t>05.02.2021 12:52:59</t>
  </si>
  <si>
    <t>05.02.2021 17:22:23</t>
  </si>
  <si>
    <t>AĞAÇ İŞLERİ TR-10 35-22-M00110_955257442_955257442</t>
  </si>
  <si>
    <t>05.02.2021 17:25:21</t>
  </si>
  <si>
    <t>05.02.2021 20:21:43</t>
  </si>
  <si>
    <t>05.02.2021 10:35:00</t>
  </si>
  <si>
    <t>05.02.2021 12:40:09</t>
  </si>
  <si>
    <t>DM-11/05 (TR-39) 45-71-M00283_953206675_953206675</t>
  </si>
  <si>
    <t>05.02.2021 17:39:51</t>
  </si>
  <si>
    <t>05.02.2021 18:46:40</t>
  </si>
  <si>
    <t>DM06/TR08 45-73-M00036_945671966_945671966</t>
  </si>
  <si>
    <t>05.02.2021 14:11:50</t>
  </si>
  <si>
    <t>05.02.2021 15:01:25</t>
  </si>
  <si>
    <t>YASEMİN DM 35-19-M00002_HatBaşıAyırıcı_53137333 M02_53137333</t>
  </si>
  <si>
    <t>05.02.2021 09:39:00</t>
  </si>
  <si>
    <t>05.02.2021 17:36:40</t>
  </si>
  <si>
    <t>TR-1/79 45-72-M00079_956505617_956505617</t>
  </si>
  <si>
    <t>05.02.2021 18:53:56</t>
  </si>
  <si>
    <t>05.02.2021 19:49:42</t>
  </si>
  <si>
    <t>MIDIKLI KÖK 45-81-M00043_HatBaşıAyırıcı_53135508 M03_53135508</t>
  </si>
  <si>
    <t>05.02.2021 09:12:32</t>
  </si>
  <si>
    <t>05.02.2021 10:01:45</t>
  </si>
  <si>
    <t>TR-84 35-19-L00084_956682980_956682980</t>
  </si>
  <si>
    <t>05.02.2021 12:49:16</t>
  </si>
  <si>
    <t>05.02.2021 14:50:10</t>
  </si>
  <si>
    <t>TR-299 35-19-L00355_956666467_956666467</t>
  </si>
  <si>
    <t>05.02.2021 13:52:01</t>
  </si>
  <si>
    <t>05.02.2021 15:47:39</t>
  </si>
  <si>
    <t>M-2055 35-03-M02055_35-03-M02055_2373035</t>
  </si>
  <si>
    <t>05.02.2021 15:53:24</t>
  </si>
  <si>
    <t>05.02.2021 16:29:05</t>
  </si>
  <si>
    <t>TR-75 45-78-M00075_95000028347_95000028347</t>
  </si>
  <si>
    <t>05.02.2021 23:18:19</t>
  </si>
  <si>
    <t>05.02.2021 23:42:57</t>
  </si>
  <si>
    <t>SİNİRLİ TR-1 45-83-M00459_45-83-M00459_2348915</t>
  </si>
  <si>
    <t>05.02.2021 17:56:34</t>
  </si>
  <si>
    <t>05.02.2021 18:38:00</t>
  </si>
  <si>
    <t>M-850 KARAÇAM KÖK 35-02-M00850_HatBaşıAyırıcı_53137807 M05_53137807</t>
  </si>
  <si>
    <t>05.02.2021 09:49:03</t>
  </si>
  <si>
    <t>05.02.2021 18:09:33</t>
  </si>
  <si>
    <t>K-476 35-04-K00476_99129804_99129804</t>
  </si>
  <si>
    <t>05.02.2021 16:40:00</t>
  </si>
  <si>
    <t>05.02.2021 21:03:47</t>
  </si>
  <si>
    <t>DM-3/1 35-26-M00769_956629949_956629949</t>
  </si>
  <si>
    <t>05.02.2021 17:33:42</t>
  </si>
  <si>
    <t>05.02.2021 21:45:46</t>
  </si>
  <si>
    <t>05.02.2021 16:07:34</t>
  </si>
  <si>
    <t>05.02.2021 16:08:24</t>
  </si>
  <si>
    <t>KARABURUN TR-10 35-21-L00020_953358553_953358553</t>
  </si>
  <si>
    <t>05.02.2021 13:33:00</t>
  </si>
  <si>
    <t>05.02.2021 18:08:36</t>
  </si>
  <si>
    <t>GÜLBAHÇE İM 35-19-A00006_HatBaşıAyırıcı_53137294 M06_53137294</t>
  </si>
  <si>
    <t>05.02.2021 12:50:09</t>
  </si>
  <si>
    <t>05.02.2021 15:32:00</t>
  </si>
  <si>
    <t>K-4012 35-04-K04012_K-4598 K02_2065480</t>
  </si>
  <si>
    <t>05.02.2021 09:32:00</t>
  </si>
  <si>
    <t>05.02.2021 18:46:24</t>
  </si>
  <si>
    <t>K-112 35-01-K00112_910922302_910922302</t>
  </si>
  <si>
    <t>05.02.2021 18:01:28</t>
  </si>
  <si>
    <t>05.02.2021 21:37:45</t>
  </si>
  <si>
    <t>K-4826 35-04-K04826_35-04-K04826_2359332</t>
  </si>
  <si>
    <t>05.02.2021 13:07:55</t>
  </si>
  <si>
    <t>05.02.2021 16:59:59</t>
  </si>
  <si>
    <t>TR-111 ZEYTİNALANI 35-19-L00111_95000057676_95000057676</t>
  </si>
  <si>
    <t>05.02.2021 14:25:04</t>
  </si>
  <si>
    <t>05.02.2021 18:20:50</t>
  </si>
  <si>
    <t>05.02.2021 00:43:34</t>
  </si>
  <si>
    <t>05.02.2021 00:50:57</t>
  </si>
  <si>
    <t>ÖDEMİŞ TM-2 35-15-A00005_İÇME SUYU M07_2122072</t>
  </si>
  <si>
    <t>05.02.2021 09:33:01</t>
  </si>
  <si>
    <t>05.02.2021 16:22:25</t>
  </si>
  <si>
    <t>M-163 35-18-M00163_9762378_56369521_56369521</t>
  </si>
  <si>
    <t>05.02.2021 09:21:00</t>
  </si>
  <si>
    <t>05.02.2021 15:26:51</t>
  </si>
  <si>
    <t>L-307 35-18-L00307_950446934_950446934</t>
  </si>
  <si>
    <t>05.02.2021 13:36:46</t>
  </si>
  <si>
    <t>06.02.2021 03:39:57</t>
  </si>
  <si>
    <t>05.02.2021 20:59:39</t>
  </si>
  <si>
    <t>05.02.2021 21:43:49</t>
  </si>
  <si>
    <t>DM-3/08(MESCİD SOKAK) 45-71-M00063_953210787_953210787</t>
  </si>
  <si>
    <t>05.02.2021 07:48:17</t>
  </si>
  <si>
    <t>05.02.2021 11:22:27</t>
  </si>
  <si>
    <t>05.02.2021 18:23:13</t>
  </si>
  <si>
    <t>06.02.2021 01:54:52</t>
  </si>
  <si>
    <t>AŞAĞIBEY-2 35-16-M00115_953354026_953354026</t>
  </si>
  <si>
    <t>05.02.2021 15:35:34</t>
  </si>
  <si>
    <t>05.02.2021 19:09:19</t>
  </si>
  <si>
    <t>K-1819 35-01-K01819_912027891_912027891</t>
  </si>
  <si>
    <t>05.02.2021 08:32:00</t>
  </si>
  <si>
    <t>05.02.2021 10:13:01</t>
  </si>
  <si>
    <t>DM-3/TR-26 (TR-94) 35-26-M00094__56360961_56360961</t>
  </si>
  <si>
    <t>05.02.2021 06:22:50</t>
  </si>
  <si>
    <t>05.02.2021 07:42:19</t>
  </si>
  <si>
    <t>HALİLLER DAVULCULAR TR-11 35-31-L00192_47867638_56393717_56393717</t>
  </si>
  <si>
    <t>05.02.2021 17:40:40</t>
  </si>
  <si>
    <t>05.02.2021 20:55:31</t>
  </si>
  <si>
    <t>DM-1/04 45-71-M00017_953200831_953200831</t>
  </si>
  <si>
    <t>05.02.2021 20:42:00</t>
  </si>
  <si>
    <t>05.02.2021 21:41:26</t>
  </si>
  <si>
    <t>ÖREN TR-9 35-27-L00214_912384595_912384595</t>
  </si>
  <si>
    <t>05.02.2021 11:04:35</t>
  </si>
  <si>
    <t>05.02.2021 12:24:08</t>
  </si>
  <si>
    <t>TR-1/56 45-72-M00056_TR-1/53-M04 M04_2098899</t>
  </si>
  <si>
    <t>05.02.2021 12:48:54</t>
  </si>
  <si>
    <t>05.02.2021 12:51:34</t>
  </si>
  <si>
    <t>DM-4/10 (MERKEZ EFENDİ PARKI) 45-71-M00231_953208230_953208230</t>
  </si>
  <si>
    <t>05.02.2021 23:43:44</t>
  </si>
  <si>
    <t>06.02.2021 00:43:28</t>
  </si>
  <si>
    <t>M-1439 35-01-M01439_C_56358143_56358143</t>
  </si>
  <si>
    <t>05.02.2021 18:39:01</t>
  </si>
  <si>
    <t>05.02.2021 19:18:17</t>
  </si>
  <si>
    <t>KUŞÇULAR TR-4 (BEYDERESİ) 35-19-M00216_11903039_56373314_56373314</t>
  </si>
  <si>
    <t>05.02.2021 09:37:52</t>
  </si>
  <si>
    <t>05.02.2021 17:38:24</t>
  </si>
  <si>
    <t>IŞIKLAR TM 35-02-A00006_BATIÇİM-2 M17_2056412</t>
  </si>
  <si>
    <t>05.02.2021 16:49:25</t>
  </si>
  <si>
    <t>05.02.2021 19:12:10</t>
  </si>
  <si>
    <t>05.02.2021 10:38:26</t>
  </si>
  <si>
    <t>05.02.2021 15:23:51</t>
  </si>
  <si>
    <t>ZEYTİNALANI TR-101 35-19-L00101_95000119800_95000119800</t>
  </si>
  <si>
    <t>05.02.2021 14:08:23</t>
  </si>
  <si>
    <t>05.02.2021 17:56:18</t>
  </si>
  <si>
    <t>KISIK TR-1 (M-135) 35-22-M00135_955256454_955256454</t>
  </si>
  <si>
    <t>05.02.2021 17:48:59</t>
  </si>
  <si>
    <t>05.02.2021 19:52:06</t>
  </si>
  <si>
    <t>K-2932 35-07-K02932_35-07-K02932_49837041</t>
  </si>
  <si>
    <t>05.02.2021 12:10:43</t>
  </si>
  <si>
    <t>05.02.2021 14:09:10</t>
  </si>
  <si>
    <t>MAVİDERE TR-2 35-31-L00211_47874786_56380576_56380576</t>
  </si>
  <si>
    <t>05.02.2021 21:30:30</t>
  </si>
  <si>
    <t>05.02.2021 23:47:57</t>
  </si>
  <si>
    <t>DİLEK TR-5 45-80-M02951_956545412_956545412</t>
  </si>
  <si>
    <t>05.02.2021 19:51:32</t>
  </si>
  <si>
    <t>05.02.2021 21:25:46</t>
  </si>
  <si>
    <t>L-290 35-18-L00290_12145163_56368787_56368787</t>
  </si>
  <si>
    <t>05.02.2021 17:31:40</t>
  </si>
  <si>
    <t>05.02.2021 19:20:13</t>
  </si>
  <si>
    <t>M-1302 35-09-M01302_913401457_913401457</t>
  </si>
  <si>
    <t>05.02.2021 19:04:58</t>
  </si>
  <si>
    <t>05.02.2021 20:52:12</t>
  </si>
  <si>
    <t>KUYUCAK TR-1 35-27-M00863_913812723_913812723</t>
  </si>
  <si>
    <t>05.02.2021 14:26:30</t>
  </si>
  <si>
    <t>05.02.2021 19:06:00</t>
  </si>
  <si>
    <t>M-462 BELENBAŞI 35-03-M00462_35-03-M00462_2355227</t>
  </si>
  <si>
    <t>05.02.2021 11:06:41</t>
  </si>
  <si>
    <t>05.02.2021 17:45:56</t>
  </si>
  <si>
    <t>TR-17 35-19-L00017_10344771_56368452_56368452</t>
  </si>
  <si>
    <t>05.02.2021 21:54:19</t>
  </si>
  <si>
    <t>05.02.2021 23:02:45</t>
  </si>
  <si>
    <t>KARABEL KÖK(VİŞNELİ KÖK) 35-26-M01207_DEREKÖY CUMALI M05_66051329</t>
  </si>
  <si>
    <t>05.02.2021 08:28:46</t>
  </si>
  <si>
    <t>05.02.2021 09:07:55</t>
  </si>
  <si>
    <t>TR-30 35-19-M00030_A A01_5934997</t>
  </si>
  <si>
    <t>05.02.2021 06:33:02</t>
  </si>
  <si>
    <t>05.02.2021 09:16:23</t>
  </si>
  <si>
    <t>TR-1/28 45-72-M00028_DAĞITIM TRAFOSU TR-1/28 M01_66492541</t>
  </si>
  <si>
    <t>05.02.2021 12:39:30</t>
  </si>
  <si>
    <t>05.02.2021 12:54:00</t>
  </si>
  <si>
    <t>TR-1/21 45-72-M00021_45-72-M00021_61377553</t>
  </si>
  <si>
    <t>05.02.2021 09:07:09</t>
  </si>
  <si>
    <t>05.02.2021 12:34:25</t>
  </si>
  <si>
    <t>KİLLİK TR-16 45-73-M00350_DAĞITIM TRAFOSU TR-16 M06_67005503</t>
  </si>
  <si>
    <t>05.02.2021 10:48:13</t>
  </si>
  <si>
    <t>05.02.2021 11:59:17</t>
  </si>
  <si>
    <t>TR-31(M-731) 35-30-M00731_955297732_955297732</t>
  </si>
  <si>
    <t>05.02.2021 18:40:28</t>
  </si>
  <si>
    <t>05.02.2021 20:26:51</t>
  </si>
  <si>
    <t>ÇIKRIKÇI TR-3 45-83-L00466_955159178_955159178</t>
  </si>
  <si>
    <t>05.02.2021 11:07:24</t>
  </si>
  <si>
    <t>05.02.2021 15:43:32</t>
  </si>
  <si>
    <t>M-1519 35-03-M01519_910743169_910743169</t>
  </si>
  <si>
    <t>05.02.2021 14:07:52</t>
  </si>
  <si>
    <t>05.02.2021 19:45:26</t>
  </si>
  <si>
    <t>05.02.2021 11:51:32</t>
  </si>
  <si>
    <t>05.02.2021 13:26:37</t>
  </si>
  <si>
    <t>L-73 BANKACILAR 35-14-L00073_956636074_956636074</t>
  </si>
  <si>
    <t>05.02.2021 15:20:04</t>
  </si>
  <si>
    <t>05.02.2021 18:24:29</t>
  </si>
  <si>
    <t>DELEMENLER KÖK 45-73-M00490_HatBaşıAyırıcı_53136417 M05_53136417</t>
  </si>
  <si>
    <t>05.02.2021 08:42:04</t>
  </si>
  <si>
    <t>05.02.2021 08:42:14</t>
  </si>
  <si>
    <t>SOMA DM-3 45-82-M00025_TURGUTALP TR-1 M02_60210160</t>
  </si>
  <si>
    <t>05.02.2021 01:54:23</t>
  </si>
  <si>
    <t>05.02.2021 04:39:41</t>
  </si>
  <si>
    <t>DİKİLİTAŞ TR-1 45-75-M00314_45-75-M00314_2372949</t>
  </si>
  <si>
    <t>05.02.2021 13:09:04</t>
  </si>
  <si>
    <t>05.02.2021 15:47:11</t>
  </si>
  <si>
    <t>YUSUFLU TR-5 35-20-L00236_9797022_56374637_56374637</t>
  </si>
  <si>
    <t>05.02.2021 19:20:09</t>
  </si>
  <si>
    <t>05.02.2021 20:01:20</t>
  </si>
  <si>
    <t>DM-03/01 45-71-M00003_TR-3/8 M05_2051770</t>
  </si>
  <si>
    <t>05.02.2021 10:28:37</t>
  </si>
  <si>
    <t>05.02.2021 10:52:51</t>
  </si>
  <si>
    <t>05.02.2021 09:04:44</t>
  </si>
  <si>
    <t>05.02.2021 12:45:50</t>
  </si>
  <si>
    <t>KARGINIŞIKLAR TR-1 45-74-M00125_D_56380013_56380013</t>
  </si>
  <si>
    <t>05.02.2021 16:49:14</t>
  </si>
  <si>
    <t>05.02.2021 19:38:50</t>
  </si>
  <si>
    <t>HAMZABÜKÜ TR-1 35-21-L00069_953357792_953357792</t>
  </si>
  <si>
    <t>05.02.2021 16:20:19</t>
  </si>
  <si>
    <t>06.02.2021 02:19:03</t>
  </si>
  <si>
    <t>YUKARI AKTEPE PALAMUTÇUK MAH. TR-3 35-32-L00074_B_56369088_56369088</t>
  </si>
  <si>
    <t>05.02.2021 22:03:27</t>
  </si>
  <si>
    <t>05.02.2021 23:06:53</t>
  </si>
  <si>
    <t>M-1150 35-04-M01150_35-04-M01150_2355035</t>
  </si>
  <si>
    <t>05.02.2021 17:48:24</t>
  </si>
  <si>
    <t>05.02.2021 18:31:25</t>
  </si>
  <si>
    <t>ÇAMÖNÜ TR-10 35-22-M00171_955291136_955291136</t>
  </si>
  <si>
    <t>05.02.2021 11:43:58</t>
  </si>
  <si>
    <t>05.02.2021 13:37:47</t>
  </si>
  <si>
    <t>05.02.2021 10:22:27</t>
  </si>
  <si>
    <t>05.02.2021 18:02:41</t>
  </si>
  <si>
    <t>YAĞCILAR TR-2 45-71-M01441_953216296_953216296</t>
  </si>
  <si>
    <t>05.02.2021 19:59:20</t>
  </si>
  <si>
    <t>05.02.2021 22:13:07</t>
  </si>
  <si>
    <t>K-693 35-02-K00693_F f1b_5842320</t>
  </si>
  <si>
    <t>05.02.2021 07:12:00</t>
  </si>
  <si>
    <t>05.02.2021 08:58:07</t>
  </si>
  <si>
    <t>TR-1/14 45-72-M00014_TR-1/15 M02_66509398</t>
  </si>
  <si>
    <t>05.02.2021 10:26:35</t>
  </si>
  <si>
    <t>05.02.2021 13:03:52</t>
  </si>
  <si>
    <t>SULTAN YAYLASI TR-2 45-71-M01767_A_56384244_56384244</t>
  </si>
  <si>
    <t>05.02.2021 13:53:00</t>
  </si>
  <si>
    <t>05.02.2021 20:44:05</t>
  </si>
  <si>
    <t>HAMZABEYLİ KÖK 45-71-M00071_GİRİŞ M05_2076261</t>
  </si>
  <si>
    <t>05.02.2021 12:55:14</t>
  </si>
  <si>
    <t>05.02.2021 14:45:00</t>
  </si>
  <si>
    <t>TEKELİ TR-5 35-22-M00235_B_56356039_56356039</t>
  </si>
  <si>
    <t>05.02.2021 08:06:23</t>
  </si>
  <si>
    <t>05.02.2021 09:33:12</t>
  </si>
  <si>
    <t>GÖRDES TR-22 45-75-M00022_B_56390474_56390474</t>
  </si>
  <si>
    <t>05.02.2021 07:30:18</t>
  </si>
  <si>
    <t>05.02.2021 08:14:46</t>
  </si>
  <si>
    <t>M-1109 35-08-M01109_35-08-M01109_42071537</t>
  </si>
  <si>
    <t>05.02.2021 11:04:13</t>
  </si>
  <si>
    <t>05.02.2021 11:25:15</t>
  </si>
  <si>
    <t>L-14 SEVTUR 35-18-L00014_950440279_950440279</t>
  </si>
  <si>
    <t>05.02.2021 08:54:10</t>
  </si>
  <si>
    <t>05.02.2021 10:30:37</t>
  </si>
  <si>
    <t>M-3439(YATIRIM REZERVE) 35-03-M03439_910052412_910052412</t>
  </si>
  <si>
    <t>05.02.2021 12:19:23</t>
  </si>
  <si>
    <t>05.02.2021 18:37:36</t>
  </si>
  <si>
    <t>L-279 ERDİL SİTESİ 35-18-L00279_950438666_950438666</t>
  </si>
  <si>
    <t>05.02.2021 21:34:53</t>
  </si>
  <si>
    <t>06.02.2021 02:48:38</t>
  </si>
  <si>
    <t>K-4020 35-09-K04020_97824356_97824356</t>
  </si>
  <si>
    <t>05.02.2021 14:12:47</t>
  </si>
  <si>
    <t>05.02.2021 14:55:16</t>
  </si>
  <si>
    <t>K-1027 35-01-K01027_910895380_910895380</t>
  </si>
  <si>
    <t>05.02.2021 13:08:37</t>
  </si>
  <si>
    <t>05.02.2021 22:49:28</t>
  </si>
  <si>
    <t>ERDİNÇ CELEP ÖZEL TR 35-16-L00249Ö_DIREK TIPI TRAFO HUCRESI H01_2041615</t>
  </si>
  <si>
    <t>05.02.2021 16:27:00</t>
  </si>
  <si>
    <t>05.02.2021 18:13:58</t>
  </si>
  <si>
    <t>DM-2/4 35-26-M00826__56369029_56369029</t>
  </si>
  <si>
    <t>05.02.2021 10:21:14</t>
  </si>
  <si>
    <t>05.02.2021 11:29:04</t>
  </si>
  <si>
    <t>TR-112 KAVAKDERE 35-14-M00112_C_56374666_56374666</t>
  </si>
  <si>
    <t>05.02.2021 10:24:00</t>
  </si>
  <si>
    <t>05.02.2021 20:48:00</t>
  </si>
  <si>
    <t>L-433 ATİLLA BAYIR TRAFO 35-18-L00433_6915291_56370897_56370897</t>
  </si>
  <si>
    <t>05.02.2021 19:11:59</t>
  </si>
  <si>
    <t>05.02.2021 23:59:09</t>
  </si>
  <si>
    <t>İSACA TR-1 45-72-L00218_956522552_956522552</t>
  </si>
  <si>
    <t>05.02.2021 15:17:58</t>
  </si>
  <si>
    <t>05.02.2021 18:36:37</t>
  </si>
  <si>
    <t>AŞAĞICUMA DM 35-16-M00103_TERZİHALİLLER M03_72040370</t>
  </si>
  <si>
    <t>05.02.2021 10:01:05</t>
  </si>
  <si>
    <t>05.02.2021 11:31:48</t>
  </si>
  <si>
    <t>05.02.2021 09:04:25</t>
  </si>
  <si>
    <t>TR-75 35-30-L00075_C_56367243_56367243</t>
  </si>
  <si>
    <t>05.02.2021 20:51:57</t>
  </si>
  <si>
    <t>05.02.2021 21:36:29</t>
  </si>
  <si>
    <t>BANKACILAR TR-2 35-30-M00208_955301192_955301192</t>
  </si>
  <si>
    <t>05.02.2021 16:46:37</t>
  </si>
  <si>
    <t>05.02.2021 18:28:52</t>
  </si>
  <si>
    <t>L-336 REİSDERE 35-18-L00336_95000537666_95000537666</t>
  </si>
  <si>
    <t>05.02.2021 10:44:08</t>
  </si>
  <si>
    <t>05.02.2021 19:32:42</t>
  </si>
  <si>
    <t>EĞLENHOCA TR-1 35-21-L00118_953360827_953360827</t>
  </si>
  <si>
    <t>05.02.2021 15:37:23</t>
  </si>
  <si>
    <t>05.02.2021 18:51:20</t>
  </si>
  <si>
    <t>K-2 35-01-K00002_910580459_910580459</t>
  </si>
  <si>
    <t>05.02.2021 20:03:24</t>
  </si>
  <si>
    <t>05.02.2021 21:58:19</t>
  </si>
  <si>
    <t>05.02.2021 09:02:19</t>
  </si>
  <si>
    <t>05.02.2021 17:18:57</t>
  </si>
  <si>
    <t>İSTASYONALTI KÖK 45-83-M00131_MANİSA-2 M04_2329933</t>
  </si>
  <si>
    <t>05.02.2021 13:11:51</t>
  </si>
  <si>
    <t>05.02.2021 15:01:34</t>
  </si>
  <si>
    <t>L-245 35-18-L00245_950445978_950445978</t>
  </si>
  <si>
    <t>05.02.2021 11:31:17</t>
  </si>
  <si>
    <t>05.02.2021 17:59:55</t>
  </si>
  <si>
    <t>MORDOĞAN TR-35 35-21-L00147_953363147_953363147</t>
  </si>
  <si>
    <t>05.02.2021 12:46:46</t>
  </si>
  <si>
    <t>05.02.2021 20:32:58</t>
  </si>
  <si>
    <t>05.02.2021 09:08:38</t>
  </si>
  <si>
    <t>05.02.2021 10:49:35</t>
  </si>
  <si>
    <t>KUŞLAR TARIMSAL SULAMA 45-83-L00284_45-83-L00284_2360666</t>
  </si>
  <si>
    <t>05.02.2021 15:08:49</t>
  </si>
  <si>
    <t>05.02.2021 18:59:58</t>
  </si>
  <si>
    <t>05.02.2021 09:46:35</t>
  </si>
  <si>
    <t>05.02.2021 17:25:15</t>
  </si>
  <si>
    <t>YUSUFLU TR-9 35-20-L00317_915936540_915936540</t>
  </si>
  <si>
    <t>05.02.2021 16:29:54</t>
  </si>
  <si>
    <t>05.02.2021 19:29:53</t>
  </si>
  <si>
    <t>05.02.2021 12:36:07</t>
  </si>
  <si>
    <t>05.02.2021 13:03:31</t>
  </si>
  <si>
    <t>TÜTENLİ TR-1 45-72-L00126_D_65514203_65514203</t>
  </si>
  <si>
    <t>05.02.2021 11:04:48</t>
  </si>
  <si>
    <t>05.02.2021 17:21:07</t>
  </si>
  <si>
    <t>05.02.2021 19:39:00</t>
  </si>
  <si>
    <t>05.02.2021 21:38:00</t>
  </si>
  <si>
    <t>IŞIKLAR KÖK 45-73-M00467_BAKLACI M02_67094230</t>
  </si>
  <si>
    <t>05.02.2021 15:16:44</t>
  </si>
  <si>
    <t>05.02.2021 15:17:34</t>
  </si>
  <si>
    <t>K-2817 35-09-K02817_915144458_915144458</t>
  </si>
  <si>
    <t>05.02.2021 11:56:37</t>
  </si>
  <si>
    <t>05.02.2021 12:34:38</t>
  </si>
  <si>
    <t>SOMA TR-16/3 45-82-M00102_A_56404953_56404953</t>
  </si>
  <si>
    <t>05.02.2021 13:53:29</t>
  </si>
  <si>
    <t>05.02.2021 14:52:05</t>
  </si>
  <si>
    <t>İSHAKÇELEBİ TR-2 45-80-M00154_956540665_956540665</t>
  </si>
  <si>
    <t>05.02.2021 17:29:39</t>
  </si>
  <si>
    <t>05.02.2021 18:59:14</t>
  </si>
  <si>
    <t>GÜNEY DM 45-83-L00130_HatBaşıAyırıcı_53136739 L07_53136739</t>
  </si>
  <si>
    <t>05.02.2021 18:33:04</t>
  </si>
  <si>
    <t>05.02.2021 18:40:14</t>
  </si>
  <si>
    <t>K-928 35-04-K00928_912532429_912532429</t>
  </si>
  <si>
    <t>05.02.2021 05:03:37</t>
  </si>
  <si>
    <t>05.02.2021 06:23:32</t>
  </si>
  <si>
    <t>K-3889 35-02-K03889_912478578_912478578</t>
  </si>
  <si>
    <t>05.02.2021 14:52:28</t>
  </si>
  <si>
    <t>05.02.2021 19:51:05</t>
  </si>
  <si>
    <t>UZUNKUYU TR-1 35-19-M00203_956699077_956699077</t>
  </si>
  <si>
    <t>05.02.2021 10:21:51</t>
  </si>
  <si>
    <t>05.02.2021 11:41:08</t>
  </si>
  <si>
    <t>DM-3/09 (YAYLA KABİN) 45-71-M00120_DM-3/10  DM-3/11  DM-3/12 M03_72060383</t>
  </si>
  <si>
    <t>05.02.2021 11:02:33</t>
  </si>
  <si>
    <t>05.02.2021 11:59:31</t>
  </si>
  <si>
    <t>HELVACI TR-5 35-17-M00365_6775923_56357440_56357440</t>
  </si>
  <si>
    <t>05.02.2021 09:35:58</t>
  </si>
  <si>
    <t>05.02.2021 16:03:00</t>
  </si>
  <si>
    <t>GÖKTAŞ TR-1 45-82-M00330_A_56407430_56407430</t>
  </si>
  <si>
    <t>05.02.2021 18:55:29</t>
  </si>
  <si>
    <t>05.02.2021 21:39:10</t>
  </si>
  <si>
    <t>GÜLKENT KÖK-3 35-30-M00219_GAZETECİLER SİTESİ M04_2099587</t>
  </si>
  <si>
    <t>05.02.2021 08:17:24</t>
  </si>
  <si>
    <t>05.02.2021 09:06:30</t>
  </si>
  <si>
    <t>K-112 35-01-K00112_35-01-K00112_2375632</t>
  </si>
  <si>
    <t>05.02.2021 20:27:30</t>
  </si>
  <si>
    <t>05.02.2021 21:41:50</t>
  </si>
  <si>
    <t>M-1531 35-09-M01531_D_56367679_56367679</t>
  </si>
  <si>
    <t>05.02.2021 15:54:49</t>
  </si>
  <si>
    <t>05.02.2021 18:01:00</t>
  </si>
  <si>
    <t>MENEMEN TR-58 35-28-L00058_MENEMEN TR-28 L02_66905822</t>
  </si>
  <si>
    <t>05.02.2021 09:06:11</t>
  </si>
  <si>
    <t>05.02.2021 17:45:59</t>
  </si>
  <si>
    <t>DOĞANCI TR-2 35-31-L00335_47797523_56352284_56352284</t>
  </si>
  <si>
    <t>05.02.2021 21:24:54</t>
  </si>
  <si>
    <t>05.02.2021 22:36:23</t>
  </si>
  <si>
    <t>SART TR-5 45-78-M00174_953252694_953252694</t>
  </si>
  <si>
    <t>05.02.2021 12:32:13</t>
  </si>
  <si>
    <t>05.02.2021 13:55:34</t>
  </si>
  <si>
    <t>K-510 35-01-K00510_910032845_910032845</t>
  </si>
  <si>
    <t>05.02.2021 20:24:26</t>
  </si>
  <si>
    <t>06.02.2021 01:22:01</t>
  </si>
  <si>
    <t>DELEMENLER BAHÇEARASI TR-1 45-73-M00670_B_56397493_56397493</t>
  </si>
  <si>
    <t>05.02.2021 16:10:00</t>
  </si>
  <si>
    <t>05.02.2021 18:49:02</t>
  </si>
  <si>
    <t>K-693 35-02-K00693_F f2b_5842312</t>
  </si>
  <si>
    <t>05.02.2021 09:30:44</t>
  </si>
  <si>
    <t>05.02.2021 11:07:38</t>
  </si>
  <si>
    <t>YENİCEKÖY BEYLER TR-1 45-72-L00274_A_72372266_72372266</t>
  </si>
  <si>
    <t>05.02.2021 12:59:42</t>
  </si>
  <si>
    <t>05.02.2021 17:44:48</t>
  </si>
  <si>
    <t>DM-2/TR-12 45-83-M00696_955178412_955178412</t>
  </si>
  <si>
    <t>05.02.2021 15:20:21</t>
  </si>
  <si>
    <t>05.02.2021 16:43:51</t>
  </si>
  <si>
    <t>SELİMİYE TR-2 ARNAVUTLAR 45-79-M00351_C_56364092_56364092</t>
  </si>
  <si>
    <t>05.02.2021 13:23:52</t>
  </si>
  <si>
    <t>05.02.2021 14:59:25</t>
  </si>
  <si>
    <t>AŞAĞIÇOBANİSA SANAYİ 45-71-M00108_ M01_2081211</t>
  </si>
  <si>
    <t>05.02.2021 16:40:55</t>
  </si>
  <si>
    <t>05.02.2021 17:44:53</t>
  </si>
  <si>
    <t>TR-1/40-C 45-72-M00108_956528587_956528587</t>
  </si>
  <si>
    <t>05.02.2021 18:07:47</t>
  </si>
  <si>
    <t>05.02.2021 19:32:24</t>
  </si>
  <si>
    <t>K-837 35-01-K00837_910580945_910580945</t>
  </si>
  <si>
    <t>05.02.2021 11:11:48</t>
  </si>
  <si>
    <t>05.02.2021 14:26:09</t>
  </si>
  <si>
    <t>VEDAT FİLİZ SLM 35-26-M00730_DIREK TIPI TRAFO HUCRESI H01_2042052</t>
  </si>
  <si>
    <t>05.02.2021 18:57:16</t>
  </si>
  <si>
    <t>05.02.2021 21:57:51</t>
  </si>
  <si>
    <t>05.02.2021 10:33:11</t>
  </si>
  <si>
    <t>05.02.2021 16:19:15</t>
  </si>
  <si>
    <t>K-3663 35-04-K03663_K-4184 K01_2056167</t>
  </si>
  <si>
    <t>05.02.2021 08:27:47</t>
  </si>
  <si>
    <t>05.02.2021 08:29:57</t>
  </si>
  <si>
    <t>TR-2/87 45-83-L00087_TR-2/87-1 L01_2104338</t>
  </si>
  <si>
    <t>05.02.2021 04:12:44</t>
  </si>
  <si>
    <t>KARAAĞAÇ TR-1 45-78-L00503_B_56392641_56392641</t>
  </si>
  <si>
    <t>05.02.2021 18:17:27</t>
  </si>
  <si>
    <t>05.02.2021 19:05:13</t>
  </si>
  <si>
    <t>TR-2/92 45-83-L00092_955154314_955154314</t>
  </si>
  <si>
    <t>05.02.2021 14:18:42</t>
  </si>
  <si>
    <t>05.02.2021 15:55:17</t>
  </si>
  <si>
    <t>BADEMLİ TR-38 35-15-L01055_950404499_950404499</t>
  </si>
  <si>
    <t>05.02.2021 12:22:31</t>
  </si>
  <si>
    <t>05.02.2021 15:37:43</t>
  </si>
  <si>
    <t>HALİLLER DAVULCULAR TR-11 35-31-L00192_959829594_959829594</t>
  </si>
  <si>
    <t>05.02.2021 16:58:39</t>
  </si>
  <si>
    <t>05.02.2021 20:28:52</t>
  </si>
  <si>
    <t>K-3689 AKBİRLİK DEMİR 35-08-K03689Ö_ K01_48526477</t>
  </si>
  <si>
    <t>06.02.2021 00:32:35</t>
  </si>
  <si>
    <t>06.02.2021 00:35:30</t>
  </si>
  <si>
    <t>06.02.2021 00:59:33</t>
  </si>
  <si>
    <t>06.02.2021 01:58:09</t>
  </si>
  <si>
    <t>FIRINLI TR-7 35-20-L00094_955198576_955198576</t>
  </si>
  <si>
    <t>06.02.2021 01:03:07</t>
  </si>
  <si>
    <t>06.02.2021 02:10:03</t>
  </si>
  <si>
    <t>06.02.2021 02:03:35</t>
  </si>
  <si>
    <t>06.02.2021 02:24:21</t>
  </si>
  <si>
    <t>MORDOĞAN İM 35-21-A00002_ALAÇATI-3 M08_2333294</t>
  </si>
  <si>
    <t>06.02.2021 02:07:29</t>
  </si>
  <si>
    <t>06.02.2021 02:28:44</t>
  </si>
  <si>
    <t>TR-43 35-13-M00056_A_56382281_56382281</t>
  </si>
  <si>
    <t>06.02.2021 02:23:42</t>
  </si>
  <si>
    <t>06.02.2021 02:51:23</t>
  </si>
  <si>
    <t>K-1027 35-01-K01027_910694555_910694555</t>
  </si>
  <si>
    <t>06.02.2021 02:15:17</t>
  </si>
  <si>
    <t>06.02.2021 03:07:38</t>
  </si>
  <si>
    <t>DM-5/11 45-71-M00286_DM5-12 DM5-13 BOZYAKA - FUAR ALANI M03_66503621</t>
  </si>
  <si>
    <t>06.02.2021 06:08:20</t>
  </si>
  <si>
    <t>06.02.2021 11:17:40</t>
  </si>
  <si>
    <t>K-2963 35-08-K02963_913418522_913418522</t>
  </si>
  <si>
    <t>06.02.2021 06:18:12</t>
  </si>
  <si>
    <t>06.02.2021 11:50:05</t>
  </si>
  <si>
    <t>06.02.2021 06:28:16</t>
  </si>
  <si>
    <t>06.02.2021 07:19:29</t>
  </si>
  <si>
    <t>06.02.2021 06:34:36</t>
  </si>
  <si>
    <t>06.02.2021 08:03:27</t>
  </si>
  <si>
    <t>K-1927 35-10-K01927_A A01b_5924685</t>
  </si>
  <si>
    <t>06.02.2021 06:40:16</t>
  </si>
  <si>
    <t>06.02.2021 08:51:07</t>
  </si>
  <si>
    <t>ALAŞEHİR TR-61 YILANLI 45-73-M00061_945670722_945670722</t>
  </si>
  <si>
    <t>06.02.2021 07:03:15</t>
  </si>
  <si>
    <t>06.02.2021 08:09:06</t>
  </si>
  <si>
    <t>L-109 (AKARCA TR-2) 35-18-L00109_DIREK TIPI TRAFO HUCRESI H01_2096494</t>
  </si>
  <si>
    <t>06.02.2021 07:26:22</t>
  </si>
  <si>
    <t>06.02.2021 10:39:42</t>
  </si>
  <si>
    <t>06.02.2021 07:49:42</t>
  </si>
  <si>
    <t>06.02.2021 08:27:45</t>
  </si>
  <si>
    <t>İBRAHİM GÖK VE ARK.ÖZEL 35-22-M00394Ö_DIREK TIPI TRAFO HUCRESI H01_2110669</t>
  </si>
  <si>
    <t>06.02.2021 07:45:49</t>
  </si>
  <si>
    <t>06.02.2021 09:01:28</t>
  </si>
  <si>
    <t>SANCAKLI BOZKÖY KÖK 45-71-M00087_KÖY İÇİ RİNG-2 M04_61320775</t>
  </si>
  <si>
    <t>06.02.2021 08:01:25</t>
  </si>
  <si>
    <t>06.02.2021 09:24:29</t>
  </si>
  <si>
    <t>L-518 OVACIK 35-18-L00518_956333195_956333195</t>
  </si>
  <si>
    <t>06.02.2021 07:57:26</t>
  </si>
  <si>
    <t>06.02.2021 11:01:13</t>
  </si>
  <si>
    <t>K-132 35-01-K00132_E 1E_5867134</t>
  </si>
  <si>
    <t>06.02.2021 08:00:25</t>
  </si>
  <si>
    <t>06.02.2021 09:10:45</t>
  </si>
  <si>
    <t>DEĞİRMENDERE TR-5 35-22-M00201_35-22-M00201_2375561</t>
  </si>
  <si>
    <t>06.02.2021 08:00:43</t>
  </si>
  <si>
    <t>06.02.2021 13:30:14</t>
  </si>
  <si>
    <t>PANCAR OSB DM-1 35-26-M00869_YAZIBAŞI-2 M26_2122350</t>
  </si>
  <si>
    <t>06.02.2021 08:37:55</t>
  </si>
  <si>
    <t>06.02.2021 09:16:12</t>
  </si>
  <si>
    <t>SANAYİ SİTESİ TR-1 35-17-M00295_950313992_950313992</t>
  </si>
  <si>
    <t>06.02.2021 08:29:43</t>
  </si>
  <si>
    <t>06.02.2021 14:14:45</t>
  </si>
  <si>
    <t>OKLUİSA KÖK 45-81-M00046_HatBaşıAyırıcı_53135349 M05_53135349</t>
  </si>
  <si>
    <t>06.02.2021 08:41:25</t>
  </si>
  <si>
    <t>06.02.2021 08:42:05</t>
  </si>
  <si>
    <t>06.02.2021 08:53:21</t>
  </si>
  <si>
    <t>06.02.2021 17:13:57</t>
  </si>
  <si>
    <t>L-455 35-18-L00455_950447418_950447418</t>
  </si>
  <si>
    <t>06.02.2021 08:51:58</t>
  </si>
  <si>
    <t>06.02.2021 11:24:41</t>
  </si>
  <si>
    <t>TOKMAKLI KÖK 45-86-M00047_ZEYTİNBURNU TR-1/ZEYTİNBURNU TR-2 M03_72227760</t>
  </si>
  <si>
    <t>06.02.2021 08:59:08</t>
  </si>
  <si>
    <t>06.02.2021 10:27:11</t>
  </si>
  <si>
    <t>06.02.2021 09:02:27</t>
  </si>
  <si>
    <t>06.02.2021 16:46:34</t>
  </si>
  <si>
    <t>GÖRDES DM 45-75-M00050_KAYACIK M06_2083711</t>
  </si>
  <si>
    <t>06.02.2021 09:05:55</t>
  </si>
  <si>
    <t>06.02.2021 17:39:53</t>
  </si>
  <si>
    <t>OVACIK TR-1 35-15-L00285_950407711_950407711</t>
  </si>
  <si>
    <t>06.02.2021 08:49:58</t>
  </si>
  <si>
    <t>06.02.2021 12:51:02</t>
  </si>
  <si>
    <t>06.02.2021 09:09:16</t>
  </si>
  <si>
    <t>06.02.2021 17:06:11</t>
  </si>
  <si>
    <t>TR-29 (M-729) 35-30-M00729_G g2_43010578</t>
  </si>
  <si>
    <t>06.02.2021 09:09:00</t>
  </si>
  <si>
    <t>06.02.2021 10:53:36</t>
  </si>
  <si>
    <t>TR-290 35-19-M00465_956691386_956691386</t>
  </si>
  <si>
    <t>06.02.2021 10:26:40</t>
  </si>
  <si>
    <t>K-1487 35-03-K01487_35-03-K01487_41935816</t>
  </si>
  <si>
    <t>06.02.2021 10:03:13</t>
  </si>
  <si>
    <t>06.02.2021 17:06:51</t>
  </si>
  <si>
    <t>HALIKÖY OVACIK TR-5 35-32-L00126_C_56369076_56369076</t>
  </si>
  <si>
    <t>06.02.2021 09:10:00</t>
  </si>
  <si>
    <t>06.02.2021 10:59:23</t>
  </si>
  <si>
    <t>BAYRAMCILAR TR-1 35-16-M00039_953321349_953321349</t>
  </si>
  <si>
    <t>06.02.2021 08:56:42</t>
  </si>
  <si>
    <t>06.02.2021 13:30:57</t>
  </si>
  <si>
    <t>TR-1-2/1 35-20-L00007_955197642_955197642</t>
  </si>
  <si>
    <t>06.02.2021 08:59:09</t>
  </si>
  <si>
    <t>06.02.2021 09:45:11</t>
  </si>
  <si>
    <t>BAĞARASI TR-4 35-23-M00173_DIREK TIPI TRAFO HUCRESI H01_2057831</t>
  </si>
  <si>
    <t>06.02.2021 09:02:41</t>
  </si>
  <si>
    <t>06.02.2021 10:03:03</t>
  </si>
  <si>
    <t>YASEMİN DM 35-19-M00002_A A1_5934877</t>
  </si>
  <si>
    <t>06.02.2021 09:09:08</t>
  </si>
  <si>
    <t>06.02.2021 18:28:03</t>
  </si>
  <si>
    <t>06.02.2021 09:19:56</t>
  </si>
  <si>
    <t>06.02.2021 17:22:50</t>
  </si>
  <si>
    <t>CABERBURHAN TR-1 45-73-M00869_B_56404350_56404350</t>
  </si>
  <si>
    <t>06.02.2021 09:30:00</t>
  </si>
  <si>
    <t>06.02.2021 13:10:32</t>
  </si>
  <si>
    <t>06.02.2021 09:30:53</t>
  </si>
  <si>
    <t>06.02.2021 17:15:15</t>
  </si>
  <si>
    <t>DM-1/38 45-71-M00050__73544164_73544164</t>
  </si>
  <si>
    <t>06.02.2021 09:31:00</t>
  </si>
  <si>
    <t>06.02.2021 12:01:40</t>
  </si>
  <si>
    <t>DM-1/40 45-71-M00052_C_60985038_60985038</t>
  </si>
  <si>
    <t>06.02.2021 08:40:31</t>
  </si>
  <si>
    <t>06.02.2021 15:04:58</t>
  </si>
  <si>
    <t>K-914 35-01-K00914_K-4832 K02_2309782</t>
  </si>
  <si>
    <t>06.02.2021 09:33:15</t>
  </si>
  <si>
    <t>06.02.2021 09:35:55</t>
  </si>
  <si>
    <t>06.02.2021 09:09:06</t>
  </si>
  <si>
    <t>06.02.2021 13:11:58</t>
  </si>
  <si>
    <t>AKÇAPINAR KÖK 45-83-L00131_ÇIKRIKÇI L02_72176473</t>
  </si>
  <si>
    <t>06.02.2021 09:08:33</t>
  </si>
  <si>
    <t>06.02.2021 11:34:54</t>
  </si>
  <si>
    <t>06.02.2021 09:21:53</t>
  </si>
  <si>
    <t>06.02.2021 10:35:05</t>
  </si>
  <si>
    <t>K-1027 35-01-K01027_910609621_910609621</t>
  </si>
  <si>
    <t>06.02.2021 09:19:44</t>
  </si>
  <si>
    <t>06.02.2021 10:08:44</t>
  </si>
  <si>
    <t>L-247 35-18-L00247_950440931_950440931</t>
  </si>
  <si>
    <t>06.02.2021 09:35:32</t>
  </si>
  <si>
    <t>06.02.2021 14:15:17</t>
  </si>
  <si>
    <t>GÜLBAHÇE TR-7 35-19-L00167_A_65508700_65508700</t>
  </si>
  <si>
    <t>06.02.2021 09:37:29</t>
  </si>
  <si>
    <t>06.02.2021 11:17:58</t>
  </si>
  <si>
    <t>L-293 YENİ MECİDİYE 35-18-L00293_11997476 b1_5958787</t>
  </si>
  <si>
    <t>06.02.2021 09:38:11</t>
  </si>
  <si>
    <t>06.02.2021 15:05:41</t>
  </si>
  <si>
    <t>İĞDECİK KÖK 45-71-M00077_ŞEHİR-2 (TR-5) M04_72234121</t>
  </si>
  <si>
    <t>06.02.2021 09:47:05</t>
  </si>
  <si>
    <t>06.02.2021 11:08:44</t>
  </si>
  <si>
    <t>DM-2/3 ESKİ ANIT YANI 35-18-L00581_950453979_950453979</t>
  </si>
  <si>
    <t>06.02.2021 09:40:34</t>
  </si>
  <si>
    <t>06.02.2021 14:06:04</t>
  </si>
  <si>
    <t>06.02.2021 09:43:31</t>
  </si>
  <si>
    <t>06.02.2021 13:09:04</t>
  </si>
  <si>
    <t>ÇAPAKLI KÖK 45-78-M01161_HatBaşıAyırıcı_53139031 M06_53139031</t>
  </si>
  <si>
    <t>06.02.2021 09:41:46</t>
  </si>
  <si>
    <t>06.02.2021 11:04:28</t>
  </si>
  <si>
    <t>DM-22/5 45-71-M01754_953190327_953190327</t>
  </si>
  <si>
    <t>06.02.2021 09:20:48</t>
  </si>
  <si>
    <t>06.02.2021 13:01:31</t>
  </si>
  <si>
    <t>MALTEPE TR-1 35-28-M00444_953373789_953373789</t>
  </si>
  <si>
    <t>06.02.2021 09:52:17</t>
  </si>
  <si>
    <t>06.02.2021 15:02:15</t>
  </si>
  <si>
    <t>K-4269 35-01-K04269_35-01-K04269_2375776</t>
  </si>
  <si>
    <t>06.02.2021 09:56:04</t>
  </si>
  <si>
    <t>06.02.2021 13:39:10</t>
  </si>
  <si>
    <t>06.02.2021 09:54:08</t>
  </si>
  <si>
    <t>06.02.2021 11:11:01</t>
  </si>
  <si>
    <t>06.02.2021 10:05:43</t>
  </si>
  <si>
    <t>06.02.2021 13:08:42</t>
  </si>
  <si>
    <t>06.02.2021 10:02:01</t>
  </si>
  <si>
    <t>06.02.2021 10:04:06</t>
  </si>
  <si>
    <t>BALIKLIOVA TR-1 35-19-L00271_B _5854799</t>
  </si>
  <si>
    <t>06.02.2021 10:01:00</t>
  </si>
  <si>
    <t>06.02.2021 17:36:47</t>
  </si>
  <si>
    <t>DM-2/28 45-71-M00536_953200873_953200873</t>
  </si>
  <si>
    <t>06.02.2021 09:34:03</t>
  </si>
  <si>
    <t>06.02.2021 12:23:30</t>
  </si>
  <si>
    <t>K-914 35-01-K00914_K-4832 K02_2034889</t>
  </si>
  <si>
    <t>06.02.2021 09:42:43</t>
  </si>
  <si>
    <t>06.02.2021 11:07:11</t>
  </si>
  <si>
    <t>TR-53 35-15-M00053__72374884_72374884</t>
  </si>
  <si>
    <t>06.02.2021 10:06:00</t>
  </si>
  <si>
    <t>06.02.2021 16:01:58</t>
  </si>
  <si>
    <t>ÇAMLI KÖYÜ TR-1 35-10-L00024_965587293_965587293</t>
  </si>
  <si>
    <t>06.02.2021 10:03:58</t>
  </si>
  <si>
    <t>06.02.2021 14:53:22</t>
  </si>
  <si>
    <t>ZEYTİNDAĞ NECATİ GEÇİDİ SULAMA TR 35-16-M00181_DIREK TIPI TRAFO HUCRESI H01_2042503</t>
  </si>
  <si>
    <t>06.02.2021 10:18:00</t>
  </si>
  <si>
    <t>06.02.2021 10:56:41</t>
  </si>
  <si>
    <t>DM-14/3 45-71-M00387_95000142221_95000142221</t>
  </si>
  <si>
    <t>06.02.2021 10:09:09</t>
  </si>
  <si>
    <t>06.02.2021 14:09:43</t>
  </si>
  <si>
    <t>M-9 GERMİYAN 35-18-M00009_950441958_950441958</t>
  </si>
  <si>
    <t>06.02.2021 10:27:14</t>
  </si>
  <si>
    <t>06.02.2021 19:09:46</t>
  </si>
  <si>
    <t>MURADİYE TR 2/A 45-71-M00201_953220953_953220953</t>
  </si>
  <si>
    <t>06.02.2021 10:28:37</t>
  </si>
  <si>
    <t>06.02.2021 12:06:56</t>
  </si>
  <si>
    <t>L-109 BEYLER KÖYÜ 35-14-L00109_956659986_956659986</t>
  </si>
  <si>
    <t>06.02.2021 10:39:00</t>
  </si>
  <si>
    <t>06.02.2021 13:17:28</t>
  </si>
  <si>
    <t>TR-93 35-26-M00093_956600844_956600844</t>
  </si>
  <si>
    <t>06.02.2021 10:34:26</t>
  </si>
  <si>
    <t>06.02.2021 17:16:37</t>
  </si>
  <si>
    <t>GÜLBAHÇE TR-5 (TR-186) 35-19-L00186_956690998_956690998</t>
  </si>
  <si>
    <t>06.02.2021 10:47:58</t>
  </si>
  <si>
    <t>06.02.2021 17:30:12</t>
  </si>
  <si>
    <t>M-1250 35-01-M01250_910573157_910573157</t>
  </si>
  <si>
    <t>06.02.2021 10:53:19</t>
  </si>
  <si>
    <t>06.02.2021 12:19:00</t>
  </si>
  <si>
    <t>L-133 MANİSALILAR SİTESİ 35-14-L00133_8910915 D1b_5959435</t>
  </si>
  <si>
    <t>06.02.2021 11:06:26</t>
  </si>
  <si>
    <t>06.02.2021 12:26:40</t>
  </si>
  <si>
    <t>GÜLBAHÇE TR-13 (KARAPINAR) 35-19-L00143_6451057_56376666_56376666</t>
  </si>
  <si>
    <t>06.02.2021 11:15:02</t>
  </si>
  <si>
    <t>06.02.2021 18:16:35</t>
  </si>
  <si>
    <t>AVŞAR TR-1 45-83-L00340_955159552_955159552</t>
  </si>
  <si>
    <t>06.02.2021 10:59:40</t>
  </si>
  <si>
    <t>06.02.2021 11:52:46</t>
  </si>
  <si>
    <t>ÇENİKLER TR-1 35-20-L00284_35-20-L00284_2363349</t>
  </si>
  <si>
    <t>06.02.2021 11:14:55</t>
  </si>
  <si>
    <t>06.02.2021 13:43:48</t>
  </si>
  <si>
    <t>L-112 OVACIK 35-18-L00112_950439439_950439439</t>
  </si>
  <si>
    <t>06.02.2021 11:33:00</t>
  </si>
  <si>
    <t>06.02.2021 12:11:59</t>
  </si>
  <si>
    <t>TR-17 (DM-2/TR-15) 35-22-M00017_955260564_955260564</t>
  </si>
  <si>
    <t>06.02.2021 11:29:23</t>
  </si>
  <si>
    <t>06.02.2021 15:34:39</t>
  </si>
  <si>
    <t>EMCELLİ TR-4 KARAOĞLANLAR 45-79-M00371_945562032_945562032</t>
  </si>
  <si>
    <t>06.02.2021 11:42:48</t>
  </si>
  <si>
    <t>06.02.2021 13:07:55</t>
  </si>
  <si>
    <t>06.02.2021 11:52:45</t>
  </si>
  <si>
    <t>06.02.2021 11:53:46</t>
  </si>
  <si>
    <t>DM-2/13 35-29-M00100_950330474_950330474</t>
  </si>
  <si>
    <t>06.02.2021 11:39:13</t>
  </si>
  <si>
    <t>06.02.2021 13:34:33</t>
  </si>
  <si>
    <t>K-1902 35-10-K01902_98021462_98021462</t>
  </si>
  <si>
    <t>06.02.2021 11:38:57</t>
  </si>
  <si>
    <t>06.02.2021 12:31:33</t>
  </si>
  <si>
    <t>ESENDERE TR-1 35-21-L00108_953357406_953357406</t>
  </si>
  <si>
    <t>06.02.2021 11:48:29</t>
  </si>
  <si>
    <t>06.02.2021 14:25:48</t>
  </si>
  <si>
    <t>PINARCIK TR-2 45-72-L00755_D_56394577_56394577</t>
  </si>
  <si>
    <t>06.02.2021 11:48:49</t>
  </si>
  <si>
    <t>06.02.2021 18:25:15</t>
  </si>
  <si>
    <t>KARABURUN TR-14 35-21-L00003_953367914_953367914</t>
  </si>
  <si>
    <t>06.02.2021 12:05:00</t>
  </si>
  <si>
    <t>06.02.2021 12:41:17</t>
  </si>
  <si>
    <t>06.02.2021 12:03:09</t>
  </si>
  <si>
    <t>06.02.2021 12:32:26</t>
  </si>
  <si>
    <t>M-1288 35-02-M01288_D_56365670_56365670</t>
  </si>
  <si>
    <t>06.02.2021 12:03:20</t>
  </si>
  <si>
    <t>06.02.2021 13:09:48</t>
  </si>
  <si>
    <t>M-229 35-14-M00229_956662044_956662044</t>
  </si>
  <si>
    <t>06.02.2021 12:16:37</t>
  </si>
  <si>
    <t>06.02.2021 13:39:23</t>
  </si>
  <si>
    <t>ÇAMBEL TR1 35-27-M00477_DIREK TIPI TRAFO HUCRESI H01_2052407</t>
  </si>
  <si>
    <t>06.02.2021 12:18:46</t>
  </si>
  <si>
    <t>06.02.2021 13:49:04</t>
  </si>
  <si>
    <t>06.02.2021 12:28:00</t>
  </si>
  <si>
    <t>06.02.2021 14:58:32</t>
  </si>
  <si>
    <t>İSKELE KÖK 35-19-L00275_TR-55 L02_72119385</t>
  </si>
  <si>
    <t>06.02.2021 12:30:05</t>
  </si>
  <si>
    <t>06.02.2021 13:18:00</t>
  </si>
  <si>
    <t>DENİZ KABUĞU SİTESİ TR 35-30-M00060_A _42974236</t>
  </si>
  <si>
    <t>06.02.2021 12:32:00</t>
  </si>
  <si>
    <t>06.02.2021 14:05:28</t>
  </si>
  <si>
    <t>06.02.2021 12:29:08</t>
  </si>
  <si>
    <t>ÇAMLIK DM 35-17-M00173_HatBaşıAyırıcı_65826607 M08_65826607</t>
  </si>
  <si>
    <t>06.02.2021 12:33:40</t>
  </si>
  <si>
    <t>06.02.2021 14:35:45</t>
  </si>
  <si>
    <t>L-437 ŞEHİTLİK 35-18-L00437_6197188 A01_5962531</t>
  </si>
  <si>
    <t>06.02.2021 12:29:45</t>
  </si>
  <si>
    <t>06.02.2021 20:15:59</t>
  </si>
  <si>
    <t>BALIKLIOVA TR-2 35-19-L00272_956672817_956672817</t>
  </si>
  <si>
    <t>06.02.2021 12:37:19</t>
  </si>
  <si>
    <t>06.02.2021 15:47:40</t>
  </si>
  <si>
    <t>06.02.2021 12:38:55</t>
  </si>
  <si>
    <t>06.02.2021 22:35:15</t>
  </si>
  <si>
    <t>BEYDAĞ İM 35-32-A00001_SANAYİ M01_2308137</t>
  </si>
  <si>
    <t>06.02.2021 12:50:00</t>
  </si>
  <si>
    <t>06.02.2021 13:42:00</t>
  </si>
  <si>
    <t>L-286 35-18-L00286_950452419_950452419</t>
  </si>
  <si>
    <t>06.02.2021 12:53:00</t>
  </si>
  <si>
    <t>06.02.2021 15:35:52</t>
  </si>
  <si>
    <t>ARDIÇ TR-8 35-21-L00131_953361497_953361497</t>
  </si>
  <si>
    <t>06.02.2021 12:43:23</t>
  </si>
  <si>
    <t>06.02.2021 15:26:06</t>
  </si>
  <si>
    <t>K-598 35-01-K00598_K-819 K02_2038570</t>
  </si>
  <si>
    <t>06.02.2021 12:57:05</t>
  </si>
  <si>
    <t>06.02.2021 12:57:45</t>
  </si>
  <si>
    <t>K-379 35-01-K00379_B_56389709_56389709</t>
  </si>
  <si>
    <t>06.02.2021 12:09:59</t>
  </si>
  <si>
    <t>06.02.2021 14:36:51</t>
  </si>
  <si>
    <t>M-163 35-18-M00163_950444218_950444218</t>
  </si>
  <si>
    <t>06.02.2021 12:47:03</t>
  </si>
  <si>
    <t>06.02.2021 14:56:45</t>
  </si>
  <si>
    <t>GÖLMARMARA TR-10 45-85-L00010_A_56401557_56401557</t>
  </si>
  <si>
    <t>06.02.2021 12:58:00</t>
  </si>
  <si>
    <t>06.02.2021 16:02:18</t>
  </si>
  <si>
    <t>K-1011 35-01-K01011_910843467_910843467</t>
  </si>
  <si>
    <t>06.02.2021 12:35:14</t>
  </si>
  <si>
    <t>06.02.2021 15:56:14</t>
  </si>
  <si>
    <t>M-1992 35-09-M01992_942546666_942546666</t>
  </si>
  <si>
    <t>06.02.2021 12:56:11</t>
  </si>
  <si>
    <t>06.02.2021 13:16:23</t>
  </si>
  <si>
    <t>K-228 35-07-K00228_B_56382989_56382989</t>
  </si>
  <si>
    <t>06.02.2021 12:28:08</t>
  </si>
  <si>
    <t>06.02.2021 14:44:33</t>
  </si>
  <si>
    <t>K-405 35-02-K00405_B_56363139_56363139</t>
  </si>
  <si>
    <t>06.02.2021 13:02:33</t>
  </si>
  <si>
    <t>06.02.2021 13:47:58</t>
  </si>
  <si>
    <t>FIRINLI TR-3 35-20-L00091_955208839_955208839</t>
  </si>
  <si>
    <t>06.02.2021 12:12:33</t>
  </si>
  <si>
    <t>06.02.2021 14:35:44</t>
  </si>
  <si>
    <t>AVŞAR TR-2 45-75-M00196_45-75-M00196_2373944</t>
  </si>
  <si>
    <t>06.02.2021 13:01:32</t>
  </si>
  <si>
    <t>06.02.2021 16:52:21</t>
  </si>
  <si>
    <t>M-86 ORHANLI TEMESALTI 35-14-M00086_956637921_956637921</t>
  </si>
  <si>
    <t>06.02.2021 13:02:01</t>
  </si>
  <si>
    <t>06.02.2021 14:43:11</t>
  </si>
  <si>
    <t>DM-16/23 45-71-M02399_953200068_953200068</t>
  </si>
  <si>
    <t>06.02.2021 13:01:06</t>
  </si>
  <si>
    <t>06.02.2021 22:16:53</t>
  </si>
  <si>
    <t>06.02.2021 13:13:15</t>
  </si>
  <si>
    <t>06.02.2021 13:50:50</t>
  </si>
  <si>
    <t>TR-19 (M-719) 35-30-M00719_955298754_955298754</t>
  </si>
  <si>
    <t>06.02.2021 13:09:46</t>
  </si>
  <si>
    <t>06.02.2021 13:59:22</t>
  </si>
  <si>
    <t>YENİCEKÖY TR-2 45-72-L00183_DIREK TIPI TRAFO HUCRESI H01_2109339</t>
  </si>
  <si>
    <t>06.02.2021 13:13:25</t>
  </si>
  <si>
    <t>06.02.2021 14:51:19</t>
  </si>
  <si>
    <t>DEVELİ TR-5 35-22-M00287_949788597_949788597</t>
  </si>
  <si>
    <t>06.02.2021 13:07:35</t>
  </si>
  <si>
    <t>06.02.2021 18:45:05</t>
  </si>
  <si>
    <t>06.02.2021 13:14:09</t>
  </si>
  <si>
    <t>06.02.2021 13:55:55</t>
  </si>
  <si>
    <t>06.02.2021 13:28:02</t>
  </si>
  <si>
    <t>06.02.2021 13:32:36</t>
  </si>
  <si>
    <t>06.02.2021 13:55:44</t>
  </si>
  <si>
    <t>K-1858 35-09-K01858_35-09-K01858_47399716</t>
  </si>
  <si>
    <t>06.02.2021 13:23:35</t>
  </si>
  <si>
    <t>06.02.2021 13:49:33</t>
  </si>
  <si>
    <t>06.02.2021 13:28:03</t>
  </si>
  <si>
    <t>06.02.2021 14:44:15</t>
  </si>
  <si>
    <t>ERDELLİ TR-1 45-72-L00477_95000577632_95000577632</t>
  </si>
  <si>
    <t>06.02.2021 13:38:55</t>
  </si>
  <si>
    <t>06.02.2021 15:11:08</t>
  </si>
  <si>
    <t>ARIKBAŞI TR-1 35-20-L00218_95000071655_95000071655</t>
  </si>
  <si>
    <t>06.02.2021 13:24:31</t>
  </si>
  <si>
    <t>06.02.2021 15:07:31</t>
  </si>
  <si>
    <t>KUŞÇULAR TR-6 35-19-M00218_956696456_956696456</t>
  </si>
  <si>
    <t>06.02.2021 13:38:53</t>
  </si>
  <si>
    <t>06.02.2021 22:03:24</t>
  </si>
  <si>
    <t>SARIGÖL DM 45-79-M00069_HatBaşıAyırıcı_53134183 M05_53134183</t>
  </si>
  <si>
    <t>06.02.2021 13:44:14</t>
  </si>
  <si>
    <t>06.02.2021 15:14:02</t>
  </si>
  <si>
    <t>M-3439(YATIRIM REZERVE) 35-03-M03439_A a10_5780405</t>
  </si>
  <si>
    <t>06.02.2021 13:52:00</t>
  </si>
  <si>
    <t>06.02.2021 15:51:45</t>
  </si>
  <si>
    <t>YENİOBA TR-2 35-29-L00074_950324255_950324255</t>
  </si>
  <si>
    <t>06.02.2021 13:56:25</t>
  </si>
  <si>
    <t>06.02.2021 15:38:12</t>
  </si>
  <si>
    <t>K-4576 35-07-K04576_TRAFO K03_48407107</t>
  </si>
  <si>
    <t>06.02.2021 14:04:33</t>
  </si>
  <si>
    <t>06.02.2021 15:16:28</t>
  </si>
  <si>
    <t>ÖZDOĞAN PLASTİK KÖK 35-27-M00848_HatBaşıAyırıcı_53137445 M03_53137445</t>
  </si>
  <si>
    <t>06.02.2021 13:59:51</t>
  </si>
  <si>
    <t>06.02.2021 16:10:34</t>
  </si>
  <si>
    <t>DM-14/2 45-71-M00373_953197181_953197181</t>
  </si>
  <si>
    <t>06.02.2021 13:42:01</t>
  </si>
  <si>
    <t>06.02.2021 21:15:22</t>
  </si>
  <si>
    <t>K-2754 35-01-K02754_911365108_911365108</t>
  </si>
  <si>
    <t>06.02.2021 14:06:16</t>
  </si>
  <si>
    <t>06.02.2021 18:35:56</t>
  </si>
  <si>
    <t>06.02.2021 14:11:12</t>
  </si>
  <si>
    <t>06.02.2021 17:51:35</t>
  </si>
  <si>
    <t>DM-4/18 35-26-M00803_B B02_5858201</t>
  </si>
  <si>
    <t>06.02.2021 13:58:51</t>
  </si>
  <si>
    <t>06.02.2021 17:08:54</t>
  </si>
  <si>
    <t>ARMUTLU TR-22 35-27-M00616_966248339_966248339</t>
  </si>
  <si>
    <t>06.02.2021 14:09:00</t>
  </si>
  <si>
    <t>06.02.2021 19:00:44</t>
  </si>
  <si>
    <t>KARAKUYU KÖK 35-26-M00437_HatBaşıAyırıcı_53138775 M06_53138775</t>
  </si>
  <si>
    <t>06.02.2021 14:24:00</t>
  </si>
  <si>
    <t>06.02.2021 15:44:02</t>
  </si>
  <si>
    <t>DM-2/2 35-28-M00128_953384128_953384128</t>
  </si>
  <si>
    <t>06.02.2021 14:23:14</t>
  </si>
  <si>
    <t>06.02.2021 23:54:27</t>
  </si>
  <si>
    <t>BURHAN KURTOĞLU TR-1 45-71-M01358_953246501_953246501</t>
  </si>
  <si>
    <t>06.02.2021 13:56:35</t>
  </si>
  <si>
    <t>06.02.2021 18:52:14</t>
  </si>
  <si>
    <t>M-1010 35-03-M01010_915031378_915031378</t>
  </si>
  <si>
    <t>06.02.2021 14:10:16</t>
  </si>
  <si>
    <t>06.02.2021 18:03:34</t>
  </si>
  <si>
    <t>M-1128 35-01-M01128_911187790_911187790</t>
  </si>
  <si>
    <t>06.02.2021 14:27:17</t>
  </si>
  <si>
    <t>06.02.2021 20:34:04</t>
  </si>
  <si>
    <t>06.02.2021 14:33:00</t>
  </si>
  <si>
    <t>06.02.2021 15:57:30</t>
  </si>
  <si>
    <t>K-767 35-01-K00767_911535072_911535072</t>
  </si>
  <si>
    <t>06.02.2021 14:31:52</t>
  </si>
  <si>
    <t>06.02.2021 17:13:17</t>
  </si>
  <si>
    <t>SİMKUR SİTESİ M-307 35-30-M00307_955305772_955305772</t>
  </si>
  <si>
    <t>06.02.2021 14:23:39</t>
  </si>
  <si>
    <t>06.02.2021 15:06:57</t>
  </si>
  <si>
    <t>06.02.2021 14:28:22</t>
  </si>
  <si>
    <t>06.02.2021 15:58:37</t>
  </si>
  <si>
    <t>KAYMAKÇI TR-30 35-15-L00240_B_56369001_56369001</t>
  </si>
  <si>
    <t>06.02.2021 14:29:07</t>
  </si>
  <si>
    <t>06.02.2021 14:48:40</t>
  </si>
  <si>
    <t>BAĞARASI TR-8 35-23-M00177_950424058_950424058</t>
  </si>
  <si>
    <t>06.02.2021 14:27:35</t>
  </si>
  <si>
    <t>06.02.2021 16:27:18</t>
  </si>
  <si>
    <t>TR-146 45-78-L00146_49414040_56388434_56388434</t>
  </si>
  <si>
    <t>06.02.2021 14:38:06</t>
  </si>
  <si>
    <t>06.02.2021 15:41:14</t>
  </si>
  <si>
    <t>KABAKUM TR-2 35-30-L00128_955304352_955304352</t>
  </si>
  <si>
    <t>06.02.2021 14:37:07</t>
  </si>
  <si>
    <t>06.02.2021 16:00:43</t>
  </si>
  <si>
    <t>K-405 35-02-K00405_E_56364960_56364960</t>
  </si>
  <si>
    <t>06.02.2021 14:46:40</t>
  </si>
  <si>
    <t>06.02.2021 16:12:16</t>
  </si>
  <si>
    <t>06.02.2021 14:50:03</t>
  </si>
  <si>
    <t>06.02.2021 17:53:52</t>
  </si>
  <si>
    <t>MENEMEN TR-34 (DM 7/13) 35-28-L00034_953375230_953375230</t>
  </si>
  <si>
    <t>06.02.2021 14:58:03</t>
  </si>
  <si>
    <t>06.02.2021 20:59:56</t>
  </si>
  <si>
    <t>TR-68 ÇAYIRÇEŞME 35-19-L00068_956670551_956670551</t>
  </si>
  <si>
    <t>06.02.2021 15:03:36</t>
  </si>
  <si>
    <t>06.02.2021 23:17:11</t>
  </si>
  <si>
    <t>EKİZ KÖK 35-23-M00087_İSMAİL CİDER ENH M02_72156399</t>
  </si>
  <si>
    <t>06.02.2021 15:09:13</t>
  </si>
  <si>
    <t>06.02.2021 19:18:44</t>
  </si>
  <si>
    <t>BADINCA TR-4 45-73-M00382_E_56390800_56390800</t>
  </si>
  <si>
    <t>06.02.2021 17:41:12</t>
  </si>
  <si>
    <t>M-1003 35-03-M01003_910243386_910243386</t>
  </si>
  <si>
    <t>06.02.2021 15:14:06</t>
  </si>
  <si>
    <t>06.02.2021 17:01:09</t>
  </si>
  <si>
    <t>HACIKÖSELİ TR-1 45-83-L00427_48140059_56391981_56391981</t>
  </si>
  <si>
    <t>06.02.2021 15:14:27</t>
  </si>
  <si>
    <t>06.02.2021 17:28:56</t>
  </si>
  <si>
    <t>M-1251 35-01-M01251_910590897_910590897</t>
  </si>
  <si>
    <t>06.02.2021 15:18:24</t>
  </si>
  <si>
    <t>07.02.2021 12:25:12</t>
  </si>
  <si>
    <t>DM-01/TR-91 45-71-M01856_953195147_953195147</t>
  </si>
  <si>
    <t>06.02.2021 15:08:13</t>
  </si>
  <si>
    <t>06.02.2021 22:35:13</t>
  </si>
  <si>
    <t>KORUCUK-2 35-26-M00462_6905930_56357797_56357797</t>
  </si>
  <si>
    <t>06.02.2021 15:34:00</t>
  </si>
  <si>
    <t>06.02.2021 19:08:52</t>
  </si>
  <si>
    <t>KIZILDAM TR-1 45-75-M00149_945603178_945603178</t>
  </si>
  <si>
    <t>06.02.2021 15:32:30</t>
  </si>
  <si>
    <t>06.02.2021 20:57:28</t>
  </si>
  <si>
    <t>EMİRALEM TR-11 35-28-M00236_B_56353498_56353498</t>
  </si>
  <si>
    <t>06.02.2021 15:45:00</t>
  </si>
  <si>
    <t>06.02.2021 18:36:54</t>
  </si>
  <si>
    <t>MORDOĞAN TR-23 35-21-L00152_953365663_953365663</t>
  </si>
  <si>
    <t>06.02.2021 14:38:46</t>
  </si>
  <si>
    <t>06.02.2021 18:03:04</t>
  </si>
  <si>
    <t>AKÇAALAN YEDİEVLER TR-2 35-22-M00220_955266174_955266174</t>
  </si>
  <si>
    <t>06.02.2021 15:41:52</t>
  </si>
  <si>
    <t>06.02.2021 17:04:18</t>
  </si>
  <si>
    <t>ÇİLE TR-4 35-22-M00189_955294756_955294756</t>
  </si>
  <si>
    <t>06.02.2021 15:41:47</t>
  </si>
  <si>
    <t>06.02.2021 17:44:24</t>
  </si>
  <si>
    <t>TR-2 DM (M-702) 35-30-M00702_955299537_955299537</t>
  </si>
  <si>
    <t>06.02.2021 15:38:11</t>
  </si>
  <si>
    <t>06.02.2021 17:27:33</t>
  </si>
  <si>
    <t>M-85 ORHANLI TEMESALTI 35-14-M00085_956638189_956638189</t>
  </si>
  <si>
    <t>06.02.2021 15:45:22</t>
  </si>
  <si>
    <t>06.02.2021 18:48:02</t>
  </si>
  <si>
    <t>BALIKLIOVA TR-7 (TR-308) 35-19-L00361_956666074_956666074</t>
  </si>
  <si>
    <t>06.02.2021 15:46:05</t>
  </si>
  <si>
    <t>06.02.2021 18:29:27</t>
  </si>
  <si>
    <t>ULUKENT DM-4/14 35-28-M00033_ULUKENT DM-4/10 M01_66487626</t>
  </si>
  <si>
    <t>06.02.2021 15:48:30</t>
  </si>
  <si>
    <t>06.02.2021 19:02:00</t>
  </si>
  <si>
    <t>PAŞATIMARI TARIMSAL SULAMA TR-4 45-83-M00246_48140662_56396289_56396289</t>
  </si>
  <si>
    <t>06.02.2021 15:53:46</t>
  </si>
  <si>
    <t>06.02.2021 17:43:31</t>
  </si>
  <si>
    <t>DM02/TR10 45-73-M00014_TR-15-16 M05_2084091</t>
  </si>
  <si>
    <t>06.02.2021 16:00:05</t>
  </si>
  <si>
    <t>06.02.2021 16:46:52</t>
  </si>
  <si>
    <t>06.02.2021 16:35:51</t>
  </si>
  <si>
    <t>06.02.2021 19:01:04</t>
  </si>
  <si>
    <t>06.02.2021 13:01:11</t>
  </si>
  <si>
    <t>06.02.2021 21:13:16</t>
  </si>
  <si>
    <t>06.02.2021 15:57:37</t>
  </si>
  <si>
    <t>07.02.2021 02:54:10</t>
  </si>
  <si>
    <t>K-471 35-02-K00471_910046980_910046980</t>
  </si>
  <si>
    <t>06.02.2021 15:57:35</t>
  </si>
  <si>
    <t>06.02.2021 16:51:00</t>
  </si>
  <si>
    <t>TR-126 35-16-L00126_953335453_953335453</t>
  </si>
  <si>
    <t>06.02.2021 16:14:39</t>
  </si>
  <si>
    <t>06.02.2021 17:39:59</t>
  </si>
  <si>
    <t>TR-115 ZEYTİNALANI 35-19-L00115_35-19-L00115_2376174</t>
  </si>
  <si>
    <t>06.02.2021 20:55:39</t>
  </si>
  <si>
    <t>K-1876 35-09-K01876_912798242_912798242</t>
  </si>
  <si>
    <t>06.02.2021 15:53:36</t>
  </si>
  <si>
    <t>06.02.2021 16:37:23</t>
  </si>
  <si>
    <t>06.02.2021 16:27:15</t>
  </si>
  <si>
    <t>06.02.2021 16:27:35</t>
  </si>
  <si>
    <t>İLTUR TR-1 35-19-M00433_956688722_956688722</t>
  </si>
  <si>
    <t>06.02.2021 16:21:36</t>
  </si>
  <si>
    <t>06.02.2021 19:12:05</t>
  </si>
  <si>
    <t>EMCELLİ TR-3 TARIMSAL SULAMA 45-79-M00156_DIREK TIPI TRAFO HUCRESI H01_2076332</t>
  </si>
  <si>
    <t>06.02.2021 16:20:54</t>
  </si>
  <si>
    <t>06.02.2021 17:53:28</t>
  </si>
  <si>
    <t>YAĞCILAR KÖK 45-71-M00179_YAĞCILAR KÖK GİRİŞ M01_72258015</t>
  </si>
  <si>
    <t>06.02.2021 16:37:46</t>
  </si>
  <si>
    <t>06.02.2021 19:24:18</t>
  </si>
  <si>
    <t>YENİ ŞAKRAN TR-3 35-17-M00203_950308076_950308076</t>
  </si>
  <si>
    <t>06.02.2021 16:30:39</t>
  </si>
  <si>
    <t>08.02.2021 19:07:03</t>
  </si>
  <si>
    <t>VEZİROĞLU TR-1 45-71-M01034_ H_42027122</t>
  </si>
  <si>
    <t>06.02.2021 16:33:11</t>
  </si>
  <si>
    <t>06.02.2021 18:57:00</t>
  </si>
  <si>
    <t>M-1283 35-02-M01283_A_56366200_56366200</t>
  </si>
  <si>
    <t>06.02.2021 16:40:19</t>
  </si>
  <si>
    <t>06.02.2021 17:39:03</t>
  </si>
  <si>
    <t>ÇANDIR TR-1 45-74-M00113_B_56352948_56352948</t>
  </si>
  <si>
    <t>06.02.2021 16:38:44</t>
  </si>
  <si>
    <t>06.02.2021 18:03:51</t>
  </si>
  <si>
    <t>YENİFOÇA TR-39 35-23-M00039_C_56376166_56376166</t>
  </si>
  <si>
    <t>06.02.2021 16:43:36</t>
  </si>
  <si>
    <t>06.02.2021 17:31:06</t>
  </si>
  <si>
    <t>KOCAKORU TR-1 45-71-M01490_953211162_953211162</t>
  </si>
  <si>
    <t>06.02.2021 16:41:55</t>
  </si>
  <si>
    <t>06.02.2021 20:18:32</t>
  </si>
  <si>
    <t>06.02.2021 16:42:37</t>
  </si>
  <si>
    <t>07.02.2021 01:44:56</t>
  </si>
  <si>
    <t>ÖRNEKKÖY TR3 35-27-L00124_98706913_98706913</t>
  </si>
  <si>
    <t>06.02.2021 16:56:14</t>
  </si>
  <si>
    <t>06.02.2021 19:17:20</t>
  </si>
  <si>
    <t>L-236 35-18-L00236_950441358_950441358</t>
  </si>
  <si>
    <t>06.02.2021 17:04:57</t>
  </si>
  <si>
    <t>07.02.2021 02:55:33</t>
  </si>
  <si>
    <t>M-3439(YATIRIM REZERVE) 35-03-M03439_B b1b_5786274</t>
  </si>
  <si>
    <t>06.02.2021 17:02:59</t>
  </si>
  <si>
    <t>06.02.2021 18:42:24</t>
  </si>
  <si>
    <t>ULUKENT DM-4/10 35-28-M00032_A_60984339_60984339</t>
  </si>
  <si>
    <t>06.02.2021 17:04:56</t>
  </si>
  <si>
    <t>06.02.2021 17:56:20</t>
  </si>
  <si>
    <t>TR-1/59 45-72-M00059_956528947_956528947</t>
  </si>
  <si>
    <t>06.02.2021 17:08:14</t>
  </si>
  <si>
    <t>06.02.2021 20:16:05</t>
  </si>
  <si>
    <t>K-2617 35-08-K02617_915130609_915130609</t>
  </si>
  <si>
    <t>06.02.2021 16:50:23</t>
  </si>
  <si>
    <t>06.02.2021 18:37:18</t>
  </si>
  <si>
    <t>TR-10 35-16-L00010_953333785_953333785</t>
  </si>
  <si>
    <t>06.02.2021 17:12:36</t>
  </si>
  <si>
    <t>06.02.2021 18:14:54</t>
  </si>
  <si>
    <t>M-116 TAŞKENT SİTESİ 35-14-M00116_8542616_56373381_56373381</t>
  </si>
  <si>
    <t>06.02.2021 17:13:44</t>
  </si>
  <si>
    <t>06.02.2021 19:40:56</t>
  </si>
  <si>
    <t>K-3289 RUBA GİYİM 35-08-K03289Ö_ K01_2317149</t>
  </si>
  <si>
    <t>06.02.2021 17:38:44</t>
  </si>
  <si>
    <t>06.02.2021 17:40:21</t>
  </si>
  <si>
    <t>ARDIÇ MAHALLESİ TR-12 35-21-L00134_953362003_953362003</t>
  </si>
  <si>
    <t>06.02.2021 17:56:00</t>
  </si>
  <si>
    <t>06.02.2021 18:24:42</t>
  </si>
  <si>
    <t>IŞIKLAR TM 35-02-A00006_HatBaşıAyırıcı_53137696 M05_53137696</t>
  </si>
  <si>
    <t>06.02.2021 17:54:54</t>
  </si>
  <si>
    <t>06.02.2021 19:40:42</t>
  </si>
  <si>
    <t>_A_56388203_56388203</t>
  </si>
  <si>
    <t>06.02.2021 17:56:52</t>
  </si>
  <si>
    <t>06.02.2021 18:28:47</t>
  </si>
  <si>
    <t>K-1507 35-03-K01507_D d3b_5781231</t>
  </si>
  <si>
    <t>06.02.2021 18:47:09</t>
  </si>
  <si>
    <t>SARUHANLI TR-19 45-80-M00019_956558846_956558846</t>
  </si>
  <si>
    <t>06.02.2021 18:03:00</t>
  </si>
  <si>
    <t>06.02.2021 18:46:33</t>
  </si>
  <si>
    <t>POYRAZDAMLARI TR-12 45-78-M00577_953254808_953254808</t>
  </si>
  <si>
    <t>06.02.2021 17:54:53</t>
  </si>
  <si>
    <t>06.02.2021 18:48:39</t>
  </si>
  <si>
    <t>06.02.2021 17:57:19</t>
  </si>
  <si>
    <t>06.02.2021 19:16:57</t>
  </si>
  <si>
    <t>MECİDİYE TR-3 45-72-L00576_956500687_956500687</t>
  </si>
  <si>
    <t>06.02.2021 17:59:24</t>
  </si>
  <si>
    <t>06.02.2021 19:01:38</t>
  </si>
  <si>
    <t>ÇAMÖNÜ TR-1 35-22-M00165_955281657_955281657</t>
  </si>
  <si>
    <t>06.02.2021 17:59:15</t>
  </si>
  <si>
    <t>06.02.2021 21:57:49</t>
  </si>
  <si>
    <t>ÖZBEK TR-4 35-19-M00233_Ayırıcı H01_2056913</t>
  </si>
  <si>
    <t>06.02.2021 18:04:26</t>
  </si>
  <si>
    <t>07.02.2021 01:00:24</t>
  </si>
  <si>
    <t>AŞAĞIBOSTANCI TR-1 45-76-L00027_A_56385587_56385587</t>
  </si>
  <si>
    <t>06.02.2021 17:59:55</t>
  </si>
  <si>
    <t>06.02.2021 19:07:14</t>
  </si>
  <si>
    <t>FOÇA TR-25 35-23-L00025_42134795 d2_42054598</t>
  </si>
  <si>
    <t>06.02.2021 17:55:43</t>
  </si>
  <si>
    <t>06.02.2021 22:51:34</t>
  </si>
  <si>
    <t>TR-69 45-78-M00069_953248612_953248612</t>
  </si>
  <si>
    <t>06.02.2021 18:06:29</t>
  </si>
  <si>
    <t>06.02.2021 18:43:19</t>
  </si>
  <si>
    <t>M-452 35-02-M00452_B_56363692_56363692</t>
  </si>
  <si>
    <t>06.02.2021 18:01:00</t>
  </si>
  <si>
    <t>06.02.2021 18:43:55</t>
  </si>
  <si>
    <t>TR-14 35-17-M00014_950303032_950303032</t>
  </si>
  <si>
    <t>06.02.2021 18:01:08</t>
  </si>
  <si>
    <t>06.02.2021 19:17:35</t>
  </si>
  <si>
    <t>06.02.2021 18:02:47</t>
  </si>
  <si>
    <t>07.02.2021 02:23:50</t>
  </si>
  <si>
    <t>TUNÇKENT SİTESİ M-339 35-30-M00339_A_60982814_60982814</t>
  </si>
  <si>
    <t>06.02.2021 18:03:59</t>
  </si>
  <si>
    <t>06.02.2021 20:55:09</t>
  </si>
  <si>
    <t>HALİLLER KÖK 35-31-L00228_KALEKÖY L02_72238617</t>
  </si>
  <si>
    <t>06.02.2021 18:14:20</t>
  </si>
  <si>
    <t>06.02.2021 19:13:15</t>
  </si>
  <si>
    <t>K-1129 35-03-K01129_910666012_910666012</t>
  </si>
  <si>
    <t>06.02.2021 15:37:58</t>
  </si>
  <si>
    <t>06.02.2021 19:32:36</t>
  </si>
  <si>
    <t>TR-2/76 45-83-M00774_955152534_955152534</t>
  </si>
  <si>
    <t>06.02.2021 17:56:43</t>
  </si>
  <si>
    <t>BOSTANLI KÜME EVLERİ TR-2 45-83-M00694_A_65513867_65513867</t>
  </si>
  <si>
    <t>06.02.2021 16:01:27</t>
  </si>
  <si>
    <t>06.02.2021 20:07:31</t>
  </si>
  <si>
    <t>ALİ ÖZKAN TARIMSAL SULAMA TR 45-78-M00672__72373260_72373260</t>
  </si>
  <si>
    <t>06.02.2021 18:23:06</t>
  </si>
  <si>
    <t>06.02.2021 20:10:09</t>
  </si>
  <si>
    <t>KARAVELİLER TR-2 35-16-M00127_47470088_56399696_56399696</t>
  </si>
  <si>
    <t>06.02.2021 18:29:12</t>
  </si>
  <si>
    <t>06.02.2021 19:24:17</t>
  </si>
  <si>
    <t>K-1316 35-04-K01316_D D3B_5831290</t>
  </si>
  <si>
    <t>06.02.2021 18:35:00</t>
  </si>
  <si>
    <t>06.02.2021 21:32:00</t>
  </si>
  <si>
    <t>06.02.2021 19:13:08</t>
  </si>
  <si>
    <t>_5827090_56375957_56375957</t>
  </si>
  <si>
    <t>06.02.2021 18:08:12</t>
  </si>
  <si>
    <t>06.02.2021 20:07:33</t>
  </si>
  <si>
    <t>K-4171 35-04-K04171_35-04-K04171_2355039</t>
  </si>
  <si>
    <t>06.02.2021 18:38:47</t>
  </si>
  <si>
    <t>06.02.2021 19:22:38</t>
  </si>
  <si>
    <t>06.02.2021 18:39:58</t>
  </si>
  <si>
    <t>06.02.2021 19:31:09</t>
  </si>
  <si>
    <t>DOĞANCI TR-2 35-31-L00335_35-31-L00335_2365264</t>
  </si>
  <si>
    <t>06.02.2021 18:38:26</t>
  </si>
  <si>
    <t>06.02.2021 20:08:21</t>
  </si>
  <si>
    <t>K-2814 35-04-K02814_H_56371875_56371875</t>
  </si>
  <si>
    <t>06.02.2021 18:45:57</t>
  </si>
  <si>
    <t>06.02.2021 20:08:46</t>
  </si>
  <si>
    <t>ÇİMENTEPE TR-2 45-79-M00237_B_56387119_56387119</t>
  </si>
  <si>
    <t>06.02.2021 18:50:59</t>
  </si>
  <si>
    <t>06.02.2021 19:37:48</t>
  </si>
  <si>
    <t>İNCİ KÖK 35-26-M00912_ÇALIŞIRLAR PANCARA DOĞRU M02_65883324</t>
  </si>
  <si>
    <t>06.02.2021 18:34:46</t>
  </si>
  <si>
    <t>06.02.2021 19:17:39</t>
  </si>
  <si>
    <t>DERBENT İM-DM 45-83-A00004_MANİSA-1 M03_2099895</t>
  </si>
  <si>
    <t>06.02.2021 18:49:55</t>
  </si>
  <si>
    <t>06.02.2021 19:38:00</t>
  </si>
  <si>
    <t>M-1302 35-09-M01302_913479311_913479311</t>
  </si>
  <si>
    <t>06.02.2021 18:58:17</t>
  </si>
  <si>
    <t>06.02.2021 21:15:34</t>
  </si>
  <si>
    <t>06.02.2021 19:15:15</t>
  </si>
  <si>
    <t>06.02.2021 20:05:09</t>
  </si>
  <si>
    <t>ULUKENT DM-4/14 35-28-M00033_A_56377231_56377231</t>
  </si>
  <si>
    <t>06.02.2021 19:02:39</t>
  </si>
  <si>
    <t>06.02.2021 22:05:56</t>
  </si>
  <si>
    <t>BADEMLİ TR-38 35-15-L01055_C_56361387_56361387</t>
  </si>
  <si>
    <t>06.02.2021 19:20:22</t>
  </si>
  <si>
    <t>06.02.2021 23:56:11</t>
  </si>
  <si>
    <t>_956576577_956576577</t>
  </si>
  <si>
    <t>06.02.2021 19:27:19</t>
  </si>
  <si>
    <t>06.02.2021 22:50:52</t>
  </si>
  <si>
    <t>PELİTALAN TR-4 45-71-M02219_953205589_953205589</t>
  </si>
  <si>
    <t>06.02.2021 19:21:00</t>
  </si>
  <si>
    <t>06.02.2021 21:22:28</t>
  </si>
  <si>
    <t>TR-11 35-26-M00011_956619797_956619797</t>
  </si>
  <si>
    <t>06.02.2021 19:33:06</t>
  </si>
  <si>
    <t>06.02.2021 20:44:32</t>
  </si>
  <si>
    <t>OVAKENT TR-6 35-15-L00586_950403351_950403351</t>
  </si>
  <si>
    <t>06.02.2021 19:33:20</t>
  </si>
  <si>
    <t>06.02.2021 22:49:33</t>
  </si>
  <si>
    <t>M-2716 35-04-M02716_912490577_912490577</t>
  </si>
  <si>
    <t>06.02.2021 19:29:59</t>
  </si>
  <si>
    <t>06.02.2021 22:45:33</t>
  </si>
  <si>
    <t>BADEMLER DOĞA SİTESİ TR-8 35-14-M00149_956695356_956695356</t>
  </si>
  <si>
    <t>06.02.2021 19:40:12</t>
  </si>
  <si>
    <t>07.02.2021 02:03:24</t>
  </si>
  <si>
    <t>ZEYTİNDAĞ TR-5 35-16-M00007_DIREK TIPI TRAFO HUCRESI H01_2045111</t>
  </si>
  <si>
    <t>06.02.2021 20:08:38</t>
  </si>
  <si>
    <t>06.02.2021 21:28:03</t>
  </si>
  <si>
    <t>TR-74 35-19-L00074_6450805_56377012_56377012</t>
  </si>
  <si>
    <t>06.02.2021 20:09:09</t>
  </si>
  <si>
    <t>06.02.2021 22:48:20</t>
  </si>
  <si>
    <t>YENİ ŞAKRAN M-469 35-17-M00469_6259490_56357124_56357124</t>
  </si>
  <si>
    <t>06.02.2021 20:23:00</t>
  </si>
  <si>
    <t>06.02.2021 20:52:20</t>
  </si>
  <si>
    <t>M-3335 35-04-M03335_912501111_912501111</t>
  </si>
  <si>
    <t>06.02.2021 20:20:28</t>
  </si>
  <si>
    <t>07.02.2021 01:49:31</t>
  </si>
  <si>
    <t>TR-2/77-1 (ORMAN DAİRE KARŞISI) 45-83-M00773_955153209_955153209</t>
  </si>
  <si>
    <t>06.02.2021 20:36:41</t>
  </si>
  <si>
    <t>07.02.2021 19:03:06</t>
  </si>
  <si>
    <t>YENİ LİMAN TR-2 35-21-L00051_C_56407065_56407065</t>
  </si>
  <si>
    <t>06.02.2021 20:41:56</t>
  </si>
  <si>
    <t>06.02.2021 23:10:23</t>
  </si>
  <si>
    <t>CABERBURHAN TR-1 45-73-M00869_945639494_945639494</t>
  </si>
  <si>
    <t>06.02.2021 20:51:14</t>
  </si>
  <si>
    <t>06.02.2021 22:38:30</t>
  </si>
  <si>
    <t>TR-38 35-15-M00038_950368217_950368217</t>
  </si>
  <si>
    <t>06.02.2021 21:08:18</t>
  </si>
  <si>
    <t>06.02.2021 23:24:57</t>
  </si>
  <si>
    <t>06.02.2021 21:11:20</t>
  </si>
  <si>
    <t>07.02.2021 00:07:55</t>
  </si>
  <si>
    <t>TR-47 45-78-L00047__56384706_56384706</t>
  </si>
  <si>
    <t>06.02.2021 21:46:56</t>
  </si>
  <si>
    <t>06.02.2021 22:38:49</t>
  </si>
  <si>
    <t>K-2535 35-01-K02535_915173820_915173820</t>
  </si>
  <si>
    <t>06.02.2021 21:49:14</t>
  </si>
  <si>
    <t>07.02.2021 04:40:04</t>
  </si>
  <si>
    <t>FOÇA TR-25 35-23-L00025_35-23-L00025_2348622</t>
  </si>
  <si>
    <t>06.02.2021 22:11:00</t>
  </si>
  <si>
    <t>06.02.2021 23:31:32</t>
  </si>
  <si>
    <t>POYRAZDAMLARI TR-13 45-78-M00578_953254784_953254784</t>
  </si>
  <si>
    <t>06.02.2021 22:17:00</t>
  </si>
  <si>
    <t>06.02.2021 23:09:04</t>
  </si>
  <si>
    <t>DM-8/3 45-71-M00538_953198679_953198679</t>
  </si>
  <si>
    <t>06.02.2021 22:03:33</t>
  </si>
  <si>
    <t>07.02.2021 01:28:37</t>
  </si>
  <si>
    <t>06.02.2021 22:58:16</t>
  </si>
  <si>
    <t>06.02.2021 22:58:46</t>
  </si>
  <si>
    <t>ZEYTİNLİOVA TR-14 45-72-L00408_DAĞITIM TRAFOSU L06_66581936</t>
  </si>
  <si>
    <t>06.02.2021 22:50:35</t>
  </si>
  <si>
    <t>07.02.2021 00:14:34</t>
  </si>
  <si>
    <t>ULUKENT DM-4/14 35-28-M00033_953393123_953393123</t>
  </si>
  <si>
    <t>06.02.2021 22:55:48</t>
  </si>
  <si>
    <t>07.02.2021 22:53:51</t>
  </si>
  <si>
    <t>__72372391_72372391</t>
  </si>
  <si>
    <t>06.02.2021 23:01:09</t>
  </si>
  <si>
    <t>07.02.2021 00:21:27</t>
  </si>
  <si>
    <t>ALAŞEHİR TR-61 YILANLI 45-73-M00061__72372995_72372995</t>
  </si>
  <si>
    <t>06.02.2021 23:03:11</t>
  </si>
  <si>
    <t>07.02.2021 00:13:31</t>
  </si>
  <si>
    <t>ÇAVUŞKÖY TR-2 35-28-M00347_B_65498797_65498797</t>
  </si>
  <si>
    <t>06.02.2021 23:28:00</t>
  </si>
  <si>
    <t>07.02.2021 00:05:31</t>
  </si>
  <si>
    <t>06.02.2021 23:43:46</t>
  </si>
  <si>
    <t>07.02.2021 00:09:27</t>
  </si>
  <si>
    <t>ÇAKALTEPE TR-4 35-22-M00791_DIREK TIPI TRAFO HUCRESI H01_2117810</t>
  </si>
  <si>
    <t>06.02.2021 23:42:00</t>
  </si>
  <si>
    <t>07.02.2021 00:02:29</t>
  </si>
  <si>
    <t>TR-1/79 45-72-M00079_C_56392505_56392505</t>
  </si>
  <si>
    <t>06.02.2021 23:53:50</t>
  </si>
  <si>
    <t>07.02.2021 01:18:24</t>
  </si>
  <si>
    <t>K-1927 35-10-K01927_97855554_97855554</t>
  </si>
  <si>
    <t>06.02.2021 23:43:48</t>
  </si>
  <si>
    <t>07.02.2021 01:30:16</t>
  </si>
  <si>
    <t>NURİYE TR-1 45-80-M00118_45-80-M00118_2374274</t>
  </si>
  <si>
    <t>07.02.2021 12:22:56</t>
  </si>
  <si>
    <t>07.02.2021 13:49:18</t>
  </si>
  <si>
    <t>DM-14/11-A 45-71-M02001_C C01b_42990536</t>
  </si>
  <si>
    <t>07.02.2021 12:12:53</t>
  </si>
  <si>
    <t>07.02.2021 14:52:26</t>
  </si>
  <si>
    <t>K-3169 35-04-K03169_99042463_99042463</t>
  </si>
  <si>
    <t>07.02.2021 12:09:22</t>
  </si>
  <si>
    <t>07.02.2021 13:35:24</t>
  </si>
  <si>
    <t>MURADİYE DM-5/6C 45-71-M02144_MURADİYE DM-5/6 M02_60744405</t>
  </si>
  <si>
    <t>07.02.2021 12:30:22</t>
  </si>
  <si>
    <t>07.02.2021 13:40:54</t>
  </si>
  <si>
    <t>K-1205 35-01-K01205_35-01-K01205_2348533</t>
  </si>
  <si>
    <t>07.02.2021 12:34:16</t>
  </si>
  <si>
    <t>07.02.2021 14:02:00</t>
  </si>
  <si>
    <t>TR-84 35-19-L00084_956679341_956679341</t>
  </si>
  <si>
    <t>07.02.2021 12:32:08</t>
  </si>
  <si>
    <t>07.02.2021 17:57:54</t>
  </si>
  <si>
    <t>K-4052 35-01-K04052_910164440_910164440</t>
  </si>
  <si>
    <t>07.02.2021 12:31:03</t>
  </si>
  <si>
    <t>07.02.2021 20:47:32</t>
  </si>
  <si>
    <t>TR-257(DM-2/7) 35-19-L00257_956668080_956668080</t>
  </si>
  <si>
    <t>07.02.2021 12:38:19</t>
  </si>
  <si>
    <t>07.02.2021 14:43:21</t>
  </si>
  <si>
    <t>TR-84 45-78-L00084_49415953_56389660_56389660</t>
  </si>
  <si>
    <t>07.02.2021 12:56:00</t>
  </si>
  <si>
    <t>07.02.2021 13:27:47</t>
  </si>
  <si>
    <t>DM-4/TR-12 35-22-M00081_DIREK TIPI TRAFO HUCRESI H01_2035400</t>
  </si>
  <si>
    <t>07.02.2021 12:32:20</t>
  </si>
  <si>
    <t>07.02.2021 13:08:11</t>
  </si>
  <si>
    <t>M-1555 35-08-M01555_35-08-M01555_41976288</t>
  </si>
  <si>
    <t>07.02.2021 12:57:23</t>
  </si>
  <si>
    <t>07.02.2021 13:14:12</t>
  </si>
  <si>
    <t>TR-2/82 BARIŞ MANÇO KÖK 45-83-L00082_955152501_955152501</t>
  </si>
  <si>
    <t>07.02.2021 12:51:38</t>
  </si>
  <si>
    <t>07.02.2021 15:32:14</t>
  </si>
  <si>
    <t>YENİFOÇA TR-34 35-23-M00034_950417334_950417334</t>
  </si>
  <si>
    <t>07.02.2021 13:03:05</t>
  </si>
  <si>
    <t>07.02.2021 15:27:38</t>
  </si>
  <si>
    <t>DOMBAYLI TR-1 45-78-M01111_953273101_953273101</t>
  </si>
  <si>
    <t>07.02.2021 12:56:05</t>
  </si>
  <si>
    <t>07.02.2021 14:20:26</t>
  </si>
  <si>
    <t>OVAKENT TR-1 35-15-L00631_950386283_950386283</t>
  </si>
  <si>
    <t>07.02.2021 12:58:35</t>
  </si>
  <si>
    <t>07.02.2021 19:04:12</t>
  </si>
  <si>
    <t>KEMALİYE DM (TR-1) 45-73-M00150_HatBaşıAyırıcı_53135428 M02_53135428</t>
  </si>
  <si>
    <t>07.02.2021 13:07:36</t>
  </si>
  <si>
    <t>07.02.2021 15:09:14</t>
  </si>
  <si>
    <t>M-1751 35-08-M01751_35-08-M01751_60591179</t>
  </si>
  <si>
    <t>07.02.2021 13:27:57</t>
  </si>
  <si>
    <t>07.02.2021 14:18:11</t>
  </si>
  <si>
    <t>SÖĞÜTÖREN TR-2 35-20-L00348_35-20-L00348_2360690</t>
  </si>
  <si>
    <t>07.02.2021 13:18:36</t>
  </si>
  <si>
    <t>07.02.2021 15:50:24</t>
  </si>
  <si>
    <t>K-1534 35-01-K01534_TRAFO-2 K02_42587701</t>
  </si>
  <si>
    <t>07.02.2021 13:36:00</t>
  </si>
  <si>
    <t>07.02.2021 16:17:34</t>
  </si>
  <si>
    <t>K-1487 35-03-K01487_910415440_910415440</t>
  </si>
  <si>
    <t>07.02.2021 13:33:43</t>
  </si>
  <si>
    <t>07.02.2021 16:17:33</t>
  </si>
  <si>
    <t>TR-84 35-19-L00084_95000553698_95000553698</t>
  </si>
  <si>
    <t>07.02.2021 13:43:00</t>
  </si>
  <si>
    <t>07.02.2021 17:55:56</t>
  </si>
  <si>
    <t>K-2316 35-04-K02316_99357192_99357192</t>
  </si>
  <si>
    <t>07.02.2021 13:39:09</t>
  </si>
  <si>
    <t>07.02.2021 16:21:51</t>
  </si>
  <si>
    <t>DAĞKIZILCA-1 35-26-M00499_956609757_956609757</t>
  </si>
  <si>
    <t>07.02.2021 13:44:22</t>
  </si>
  <si>
    <t>07.02.2021 14:23:36</t>
  </si>
  <si>
    <t>HİSARLIK TR-1 35-29-L00212_942218274_942218274</t>
  </si>
  <si>
    <t>07.02.2021 13:46:53</t>
  </si>
  <si>
    <t>07.02.2021 15:27:46</t>
  </si>
  <si>
    <t>KIZILOBA TR-4 35-20-L00439__72810190_72810190</t>
  </si>
  <si>
    <t>07.02.2021 13:49:04</t>
  </si>
  <si>
    <t>07.02.2021 17:58:31</t>
  </si>
  <si>
    <t>TR-93 35-26-M00093_956600853_956600853</t>
  </si>
  <si>
    <t>07.02.2021 13:54:00</t>
  </si>
  <si>
    <t>07.02.2021 15:47:11</t>
  </si>
  <si>
    <t>L-293 YENİ MECİDİYE 35-18-L00293_35-18-L00293_72064774</t>
  </si>
  <si>
    <t>07.02.2021 13:55:43</t>
  </si>
  <si>
    <t>07.02.2021 17:36:46</t>
  </si>
  <si>
    <t>L-293 YENİ MECİDİYE 35-18-L00293_11997476 b3_5958795</t>
  </si>
  <si>
    <t>07.02.2021 14:00:20</t>
  </si>
  <si>
    <t>08.02.2021 00:02:32</t>
  </si>
  <si>
    <t>OVAKENT TR-13 35-15-L00635_950386504_950386504</t>
  </si>
  <si>
    <t>07.02.2021 14:00:10</t>
  </si>
  <si>
    <t>07.02.2021 19:46:04</t>
  </si>
  <si>
    <t>L-379 35-18-L00379_950457268_950457268</t>
  </si>
  <si>
    <t>07.02.2021 14:04:28</t>
  </si>
  <si>
    <t>07.02.2021 17:05:14</t>
  </si>
  <si>
    <t>K-4143 35-01-K04143_911051164_911051164</t>
  </si>
  <si>
    <t>07.02.2021 14:07:11</t>
  </si>
  <si>
    <t>07.02.2021 18:10:17</t>
  </si>
  <si>
    <t>PANCAR TR-3 35-26-M00894__72371904_72371904</t>
  </si>
  <si>
    <t>07.02.2021 13:56:56</t>
  </si>
  <si>
    <t>07.02.2021 15:02:18</t>
  </si>
  <si>
    <t>YENİFOÇA TR-24 35-23-M00024_A_56373624_56373624</t>
  </si>
  <si>
    <t>07.02.2021 14:09:38</t>
  </si>
  <si>
    <t>07.02.2021 16:55:48</t>
  </si>
  <si>
    <t>HİSARLIK TR-1 35-29-L00212_35-29-L00212_2352139</t>
  </si>
  <si>
    <t>07.02.2021 14:14:56</t>
  </si>
  <si>
    <t>07.02.2021 15:30:09</t>
  </si>
  <si>
    <t>MADEN KÖK 45-83-M00128_İZZETTİN M03_47316670</t>
  </si>
  <si>
    <t>07.02.2021 13:55:24</t>
  </si>
  <si>
    <t>07.02.2021 14:42:41</t>
  </si>
  <si>
    <t>MEHMET ÇAKAR VE ARK.ÖZEL TR 45-71-M01115Ö_45-71-M01115Ö_2370615</t>
  </si>
  <si>
    <t>07.02.2021 14:16:30</t>
  </si>
  <si>
    <t>07.02.2021 15:51:17</t>
  </si>
  <si>
    <t>PAYAMLI M-26 35-25-M00194_956651445_956651445</t>
  </si>
  <si>
    <t>07.02.2021 14:11:54</t>
  </si>
  <si>
    <t>07.02.2021 16:22:28</t>
  </si>
  <si>
    <t>OTMANLAR KÖYÜ TR-1 45-71-M01743_95000572994_95000572994</t>
  </si>
  <si>
    <t>07.02.2021 14:05:17</t>
  </si>
  <si>
    <t>07.02.2021 17:30:02</t>
  </si>
  <si>
    <t>07.02.2021 14:28:01</t>
  </si>
  <si>
    <t>07.02.2021 14:42:00</t>
  </si>
  <si>
    <t>ÖDEMİŞ TM-2 35-15-A00005_GÖKÇEN M01_2334129</t>
  </si>
  <si>
    <t>07.02.2021 14:28:00</t>
  </si>
  <si>
    <t>07.02.2021 15:09:20</t>
  </si>
  <si>
    <t>ÇANDARLI TR-11(CANKENT1) 35-30-M00011_955317738_955317738</t>
  </si>
  <si>
    <t>07.02.2021 14:25:40</t>
  </si>
  <si>
    <t>07.02.2021 15:41:28</t>
  </si>
  <si>
    <t>KEMALİYE DM (TR-1) 45-73-M00150_İSMETİYE M02_66716001</t>
  </si>
  <si>
    <t>07.02.2021 14:43:16</t>
  </si>
  <si>
    <t>07.02.2021 14:59:57</t>
  </si>
  <si>
    <t>DM-3/TR-24 (ESKİ TR-56) 35-22-M00056_955257236_955257236</t>
  </si>
  <si>
    <t>07.02.2021 13:38:03</t>
  </si>
  <si>
    <t>07.02.2021 14:57:00</t>
  </si>
  <si>
    <t>VİLLAKENT TR-3 35-28-M00389_A TR3A1_5921334</t>
  </si>
  <si>
    <t>07.02.2021 14:32:01</t>
  </si>
  <si>
    <t>07.02.2021 19:52:31</t>
  </si>
  <si>
    <t>K-1683 35-01-K01683_910564106_910564106</t>
  </si>
  <si>
    <t>07.02.2021 14:34:20</t>
  </si>
  <si>
    <t>07.02.2021 15:30:50</t>
  </si>
  <si>
    <t>YAKACIK TR-1 35-20-L00232_955206406_955206406</t>
  </si>
  <si>
    <t>07.02.2021 14:35:32</t>
  </si>
  <si>
    <t>07.02.2021 15:37:50</t>
  </si>
  <si>
    <t>EŞEN TR-1 35-22-M00225_955282734_955282734</t>
  </si>
  <si>
    <t>07.02.2021 14:42:22</t>
  </si>
  <si>
    <t>07.02.2021 15:55:02</t>
  </si>
  <si>
    <t>K-2324 35-01-K02324_911454476_911454476</t>
  </si>
  <si>
    <t>07.02.2021 14:42:35</t>
  </si>
  <si>
    <t>07.02.2021 17:11:49</t>
  </si>
  <si>
    <t>TR-157 35-16-L00157_953335867_953335867</t>
  </si>
  <si>
    <t>07.02.2021 14:44:55</t>
  </si>
  <si>
    <t>07.02.2021 15:39:32</t>
  </si>
  <si>
    <t>M-3199 (YATIRIM REZERVE) 35-01-M03199_910944449_910944449</t>
  </si>
  <si>
    <t>07.02.2021 14:47:01</t>
  </si>
  <si>
    <t>07.02.2021 15:59:08</t>
  </si>
  <si>
    <t>FUNDACIK KÖK 45-75-M00068_FUNDACIK M03_67108815</t>
  </si>
  <si>
    <t>07.02.2021 14:52:56</t>
  </si>
  <si>
    <t>M-3439(YATIRIM REZERVE) 35-03-M03439_A a1b_5783325</t>
  </si>
  <si>
    <t>07.02.2021 14:55:28</t>
  </si>
  <si>
    <t>07.02.2021 16:10:35</t>
  </si>
  <si>
    <t>ÜÇYOL KÖK 45-82-M00128_UZUNAHIRLI-MENTEŞE M04_2329337</t>
  </si>
  <si>
    <t>07.02.2021 15:01:26</t>
  </si>
  <si>
    <t>07.02.2021 15:51:16</t>
  </si>
  <si>
    <t>07.02.2021 15:14:00</t>
  </si>
  <si>
    <t>07.02.2021 15:56:06</t>
  </si>
  <si>
    <t>M-2672 35-01-M02672_911243698_911243698</t>
  </si>
  <si>
    <t>07.02.2021 15:15:44</t>
  </si>
  <si>
    <t>07.02.2021 21:20:48</t>
  </si>
  <si>
    <t>07.02.2021 15:22:26</t>
  </si>
  <si>
    <t>07.02.2021 15:22:48</t>
  </si>
  <si>
    <t>MUTAFLAR OKUL ÖNÜ TR-1 35-32-L00070_946414778_946414778</t>
  </si>
  <si>
    <t>07.02.2021 15:04:03</t>
  </si>
  <si>
    <t>07.02.2021 17:24:11</t>
  </si>
  <si>
    <t>TR-20 35-22-M00020_955282145_955282145</t>
  </si>
  <si>
    <t>07.02.2021 15:07:49</t>
  </si>
  <si>
    <t>07.02.2021 17:36:22</t>
  </si>
  <si>
    <t>K-597 35-01-K00597_A a3_5909322</t>
  </si>
  <si>
    <t>07.02.2021 15:24:44</t>
  </si>
  <si>
    <t>07.02.2021 21:35:22</t>
  </si>
  <si>
    <t>K-2627 35-02-K02627_915134809_915134809</t>
  </si>
  <si>
    <t>07.02.2021 15:19:09</t>
  </si>
  <si>
    <t>07.02.2021 17:15:00</t>
  </si>
  <si>
    <t>07.02.2021 15:36:26</t>
  </si>
  <si>
    <t>07.02.2021 17:13:00</t>
  </si>
  <si>
    <t>K-2377 35-08-K02377_914581614_914581614</t>
  </si>
  <si>
    <t>07.02.2021 15:28:31</t>
  </si>
  <si>
    <t>07.02.2021 17:09:34</t>
  </si>
  <si>
    <t>DM-25/17-A 45-71-M00054_953195518_953195518</t>
  </si>
  <si>
    <t>07.02.2021 15:33:15</t>
  </si>
  <si>
    <t>07.02.2021 16:53:12</t>
  </si>
  <si>
    <t>İLYASÇILAR TR-1 45-71-M01671_953189014_953189014</t>
  </si>
  <si>
    <t>07.02.2021 15:40:58</t>
  </si>
  <si>
    <t>07.02.2021 18:31:46</t>
  </si>
  <si>
    <t>M-2145 35-07-M02145_A A2_61170115</t>
  </si>
  <si>
    <t>07.02.2021 15:47:05</t>
  </si>
  <si>
    <t>07.02.2021 17:00:40</t>
  </si>
  <si>
    <t>AZİZ ÇELİKDOĞAN TARIMSAL SULAMA TR-1 45-83-M00345_955177902_955177902</t>
  </si>
  <si>
    <t>07.02.2021 15:32:38</t>
  </si>
  <si>
    <t>07.02.2021 17:32:03</t>
  </si>
  <si>
    <t>K-2370 35-01-K02370_35-01-K02370_2347022</t>
  </si>
  <si>
    <t>07.02.2021 16:07:01</t>
  </si>
  <si>
    <t>07.02.2021 17:33:21</t>
  </si>
  <si>
    <t>L-64 35-18-L00064_950440374_950440374</t>
  </si>
  <si>
    <t>07.02.2021 16:05:30</t>
  </si>
  <si>
    <t>07.02.2021 18:51:24</t>
  </si>
  <si>
    <t>DİBEKÇİ TR-3 35-29-L00330_A_56392952_56392952</t>
  </si>
  <si>
    <t>07.02.2021 15:41:45</t>
  </si>
  <si>
    <t>07.02.2021 19:04:41</t>
  </si>
  <si>
    <t>ÜZÜMLER TR-1 35-29-L00650_950326616_950326616</t>
  </si>
  <si>
    <t>07.02.2021 15:59:10</t>
  </si>
  <si>
    <t>07.02.2021 18:47:40</t>
  </si>
  <si>
    <t>07.02.2021 16:08:40</t>
  </si>
  <si>
    <t>07.02.2021 21:23:02</t>
  </si>
  <si>
    <t>KABAKUM TR-1 35-30-L00127_955301411_955301411</t>
  </si>
  <si>
    <t>07.02.2021 16:21:00</t>
  </si>
  <si>
    <t>07.02.2021 18:25:20</t>
  </si>
  <si>
    <t>__72374646_72374646</t>
  </si>
  <si>
    <t>07.02.2021 16:18:33</t>
  </si>
  <si>
    <t>07.02.2021 18:02:14</t>
  </si>
  <si>
    <t>KRAL KÖK 35-26-M00345_PEHLİNAOĞLU M01_66236438</t>
  </si>
  <si>
    <t>07.02.2021 16:06:47</t>
  </si>
  <si>
    <t>07.02.2021 17:28:54</t>
  </si>
  <si>
    <t>TURGUTLU TR-1/1 DM 45-83-M00001_KAPTANOĞLU M07_72159570</t>
  </si>
  <si>
    <t>07.02.2021 16:06:35</t>
  </si>
  <si>
    <t>07.02.2021 17:37:19</t>
  </si>
  <si>
    <t>K-4038 35-03-K04038_910618621_910618621</t>
  </si>
  <si>
    <t>07.02.2021 16:32:45</t>
  </si>
  <si>
    <t>07.02.2021 18:30:52</t>
  </si>
  <si>
    <t>TR-98 45-78-L00098_49361129_56407843_56407843</t>
  </si>
  <si>
    <t>07.02.2021 16:36:52</t>
  </si>
  <si>
    <t>07.02.2021 17:16:35</t>
  </si>
  <si>
    <t>TR-84 35-19-L00084_956689960_956689960</t>
  </si>
  <si>
    <t>07.02.2021 16:38:01</t>
  </si>
  <si>
    <t>07.02.2021 21:16:35</t>
  </si>
  <si>
    <t>07.02.2021 16:51:00</t>
  </si>
  <si>
    <t>07.02.2021 19:19:20</t>
  </si>
  <si>
    <t>YEŞİLLİK MAH TR1 35-27-L00084_965671592_965671592</t>
  </si>
  <si>
    <t>07.02.2021 16:33:32</t>
  </si>
  <si>
    <t>07.02.2021 17:38:20</t>
  </si>
  <si>
    <t>TR-31(M-731) 35-30-M00731_955297086_955297086</t>
  </si>
  <si>
    <t>07.02.2021 16:53:25</t>
  </si>
  <si>
    <t>07.02.2021 17:38:57</t>
  </si>
  <si>
    <t>TR-79 DEREKENARI 35-19-L00079_956663429_956663429</t>
  </si>
  <si>
    <t>07.02.2021 16:55:43</t>
  </si>
  <si>
    <t>07.02.2021 19:57:38</t>
  </si>
  <si>
    <t>SARUHANLI TR-32 45-80-M00032_950002214_950002214</t>
  </si>
  <si>
    <t>07.02.2021 16:52:50</t>
  </si>
  <si>
    <t>07.02.2021 17:28:24</t>
  </si>
  <si>
    <t>ASARLIK TR-11 35-28-L00129_6447906_56376200_56376200</t>
  </si>
  <si>
    <t>07.02.2021 17:04:31</t>
  </si>
  <si>
    <t>07.02.2021 17:48:37</t>
  </si>
  <si>
    <t>YENİKÖY MERKEZ TR-1 35-31-L00183_956586019_956586019</t>
  </si>
  <si>
    <t>07.02.2021 17:09:00</t>
  </si>
  <si>
    <t>07.02.2021 18:14:21</t>
  </si>
  <si>
    <t>TR-84 35-19-L00084_956689900_956689900</t>
  </si>
  <si>
    <t>07.02.2021 17:07:48</t>
  </si>
  <si>
    <t>07.02.2021 18:00:39</t>
  </si>
  <si>
    <t>BADEMLER TR-2 35-19-L00297_947243921_947243921</t>
  </si>
  <si>
    <t>07.02.2021 17:07:12</t>
  </si>
  <si>
    <t>07.02.2021 18:52:24</t>
  </si>
  <si>
    <t>07.02.2021 17:09:38</t>
  </si>
  <si>
    <t>07.02.2021 19:17:24</t>
  </si>
  <si>
    <t>OĞLANANASI TR-14 35-22-M00686_955291448_955291448</t>
  </si>
  <si>
    <t>07.02.2021 17:00:23</t>
  </si>
  <si>
    <t>07.02.2021 18:49:47</t>
  </si>
  <si>
    <t>07.02.2021 17:13:11</t>
  </si>
  <si>
    <t>08.02.2021 06:57:36</t>
  </si>
  <si>
    <t>DİBEKÇİ TR-3 35-29-L00330_35-29-L00330_2373798</t>
  </si>
  <si>
    <t>07.02.2021 17:04:27</t>
  </si>
  <si>
    <t>07.02.2021 19:12:47</t>
  </si>
  <si>
    <t>07.02.2021 17:13:52</t>
  </si>
  <si>
    <t>07.02.2021 22:08:48</t>
  </si>
  <si>
    <t>07.02.2021 17:27:07</t>
  </si>
  <si>
    <t>07.02.2021 17:27:18</t>
  </si>
  <si>
    <t>M-967 ADA ÇİFTAY 35-02-M00967Ö_ M03_2314267</t>
  </si>
  <si>
    <t>07.02.2021 17:27:00</t>
  </si>
  <si>
    <t>07.02.2021 18:27:00</t>
  </si>
  <si>
    <t>SOMA A SANTRALİ İM/DM 45-82-A00001_SAVAŞTEPE 15.8 L14_2091657</t>
  </si>
  <si>
    <t>07.02.2021 17:40:18</t>
  </si>
  <si>
    <t>07.02.2021 19:52:35</t>
  </si>
  <si>
    <t>SALİHLER TR-2 35-30-L00293_955310020_955310020</t>
  </si>
  <si>
    <t>07.02.2021 17:42:00</t>
  </si>
  <si>
    <t>07.02.2021 19:53:13</t>
  </si>
  <si>
    <t>KUYUCAK TR-2 35-27-M00864_913371576_913371576</t>
  </si>
  <si>
    <t>07.02.2021 17:35:44</t>
  </si>
  <si>
    <t>07.02.2021 19:54:18</t>
  </si>
  <si>
    <t>DM-8/3-A 45-71-M02174_953183965_953183965</t>
  </si>
  <si>
    <t>07.02.2021 17:23:45</t>
  </si>
  <si>
    <t>07.02.2021 18:14:32</t>
  </si>
  <si>
    <t>TURGUTLU TR-1/1 DM 45-83-M00001_DERBENT TM M09_72159590</t>
  </si>
  <si>
    <t>07.02.2021 17:41:03</t>
  </si>
  <si>
    <t>07.02.2021 18:49:16</t>
  </si>
  <si>
    <t>ELİFLİ TR-4 35-20-L00111_10899162_56378511_56378511</t>
  </si>
  <si>
    <t>07.02.2021 17:48:36</t>
  </si>
  <si>
    <t>07.02.2021 18:48:06</t>
  </si>
  <si>
    <t>RUHBANLAR TR-1 45-81-M00105_45-81-M00105_2375985</t>
  </si>
  <si>
    <t>07.02.2021 17:50:59</t>
  </si>
  <si>
    <t>07.02.2021 20:13:32</t>
  </si>
  <si>
    <t>DM-1/TR-18 (TR-47) 35-26-M00047_956614121_956614121</t>
  </si>
  <si>
    <t>07.02.2021 17:48:25</t>
  </si>
  <si>
    <t>07.02.2021 19:47:52</t>
  </si>
  <si>
    <t>AVDAN TR-5 KÖK 45-82-M00130_CENKYERİ M02_72194255</t>
  </si>
  <si>
    <t>07.02.2021 17:59:27</t>
  </si>
  <si>
    <t>07.02.2021 20:09:27</t>
  </si>
  <si>
    <t>07.02.2021 17:45:46</t>
  </si>
  <si>
    <t>07.02.2021 19:01:12</t>
  </si>
  <si>
    <t>YENİ FOÇA TR-27 35-23-M00027_950419940_950419940</t>
  </si>
  <si>
    <t>07.02.2021 15:50:18</t>
  </si>
  <si>
    <t>07.02.2021 19:15:20</t>
  </si>
  <si>
    <t>TR-29 (M-729) 35-30-M00729_955295644_955295644</t>
  </si>
  <si>
    <t>07.02.2021 18:14:19</t>
  </si>
  <si>
    <t>07.02.2021 20:40:23</t>
  </si>
  <si>
    <t>DM-2/21 45-72-M00611_956508487_956508487</t>
  </si>
  <si>
    <t>07.02.2021 18:14:35</t>
  </si>
  <si>
    <t>07.02.2021 19:03:38</t>
  </si>
  <si>
    <t>K-1723 35-08-K01723_910267764_910267764</t>
  </si>
  <si>
    <t>07.02.2021 18:23:15</t>
  </si>
  <si>
    <t>07.02.2021 19:53:39</t>
  </si>
  <si>
    <t>TR-7 35-27-M00007_E E3B_5823678</t>
  </si>
  <si>
    <t>07.02.2021 18:23:30</t>
  </si>
  <si>
    <t>07.02.2021 21:08:05</t>
  </si>
  <si>
    <t>KOYUNDERE TR-1 35-28-M00154_953379362_953379362</t>
  </si>
  <si>
    <t>07.02.2021 18:24:54</t>
  </si>
  <si>
    <t>07.02.2021 23:43:10</t>
  </si>
  <si>
    <t>MENEMEN TR-87 (DM-5/31) 35-28-M00687_953386644_953386644</t>
  </si>
  <si>
    <t>07.02.2021 18:27:10</t>
  </si>
  <si>
    <t>07.02.2021 22:31:44</t>
  </si>
  <si>
    <t>GÖRDES TR-16 45-75-M00016_945605285_945605285</t>
  </si>
  <si>
    <t>07.02.2021 18:25:16</t>
  </si>
  <si>
    <t>07.02.2021 19:11:06</t>
  </si>
  <si>
    <t>KÜNER TR-2 35-22-M00227_955260394_955260394</t>
  </si>
  <si>
    <t>07.02.2021 18:36:51</t>
  </si>
  <si>
    <t>07.02.2021 19:27:45</t>
  </si>
  <si>
    <t>İLYASLAR TR-1 45-76-M00099_955246220_955246220</t>
  </si>
  <si>
    <t>07.02.2021 18:38:50</t>
  </si>
  <si>
    <t>07.02.2021 19:32:53</t>
  </si>
  <si>
    <t>PANCAR OSB DM-1 35-26-M00869_YAZIBAŞI-3 ÇETMEN M22_2303678</t>
  </si>
  <si>
    <t>07.02.2021 18:44:37</t>
  </si>
  <si>
    <t>07.02.2021 20:17:00</t>
  </si>
  <si>
    <t>TR-84 35-19-L00084_956679342_956679342</t>
  </si>
  <si>
    <t>07.02.2021 18:40:37</t>
  </si>
  <si>
    <t>07.02.2021 19:30:40</t>
  </si>
  <si>
    <t>ZEYTİNDAĞ TR-5 35-16-M00007_953329328_953329328</t>
  </si>
  <si>
    <t>07.02.2021 18:46:03</t>
  </si>
  <si>
    <t>07.02.2021 21:06:43</t>
  </si>
  <si>
    <t>KİPA DM 35-26-M00283_HAVAI HAT DM-4 M03_2122331</t>
  </si>
  <si>
    <t>07.02.2021 18:47:03</t>
  </si>
  <si>
    <t>07.02.2021 22:56:11</t>
  </si>
  <si>
    <t>KURŞUNLU KAYALI TR-1 45-81-M00185_45-81-M00185_2368331</t>
  </si>
  <si>
    <t>07.02.2021 18:52:11</t>
  </si>
  <si>
    <t>07.02.2021 21:47:24</t>
  </si>
  <si>
    <t>07.02.2021 18:47:36</t>
  </si>
  <si>
    <t>07.02.2021 19:19:26</t>
  </si>
  <si>
    <t>TR-1/86-A (NAME SOKAK TRF) 45-83-M00271_48125369_56395668_56395668</t>
  </si>
  <si>
    <t>07.02.2021 19:05:38</t>
  </si>
  <si>
    <t>07.02.2021 20:53:27</t>
  </si>
  <si>
    <t>ÇINAROBA KÖYÜ TR-1 45-80-M00077_95000136736_95000136736</t>
  </si>
  <si>
    <t>07.02.2021 19:10:36</t>
  </si>
  <si>
    <t>07.02.2021 20:38:39</t>
  </si>
  <si>
    <t>BADEMLİ TR-37 35-15-L01053_950386191_950386191</t>
  </si>
  <si>
    <t>07.02.2021 18:58:00</t>
  </si>
  <si>
    <t>07.02.2021 21:57:05</t>
  </si>
  <si>
    <t>DEĞİRMENDERE TR-2 35-22-M00198_955264867_955264867</t>
  </si>
  <si>
    <t>07.02.2021 19:07:21</t>
  </si>
  <si>
    <t>07.02.2021 20:36:43</t>
  </si>
  <si>
    <t>TİRE DM2/11 35-29-M00117_48388710_56381261_56381261</t>
  </si>
  <si>
    <t>07.02.2021 19:10:34</t>
  </si>
  <si>
    <t>07.02.2021 20:09:14</t>
  </si>
  <si>
    <t>DM-1/11 45-71-M00030_E e1b_45142983</t>
  </si>
  <si>
    <t>07.02.2021 19:22:31</t>
  </si>
  <si>
    <t>07.02.2021 23:31:07</t>
  </si>
  <si>
    <t>K-3499 35-03-K03499_C_56365919_56365919</t>
  </si>
  <si>
    <t>07.02.2021 19:20:38</t>
  </si>
  <si>
    <t>07.02.2021 20:01:49</t>
  </si>
  <si>
    <t>ARDIÇ MAHALLESİ TR-17 35-21-L00128_A_56378005_56378005</t>
  </si>
  <si>
    <t>07.02.2021 19:22:03</t>
  </si>
  <si>
    <t>07.02.2021 19:50:00</t>
  </si>
  <si>
    <t>ÇARIKBALLI ALİ HOCALAR TR-1 45-77-L00189_945497202_945497202</t>
  </si>
  <si>
    <t>07.02.2021 19:19:44</t>
  </si>
  <si>
    <t>07.02.2021 20:53:43</t>
  </si>
  <si>
    <t>TAŞTEPE TR-3 35-29-L00400_950337272_950337272</t>
  </si>
  <si>
    <t>07.02.2021 19:24:38</t>
  </si>
  <si>
    <t>07.02.2021 20:59:24</t>
  </si>
  <si>
    <t>BALIKLIOVA TR-5 35-19-L00374_956683427_956683427</t>
  </si>
  <si>
    <t>07.02.2021 19:34:33</t>
  </si>
  <si>
    <t>07.02.2021 23:47:17</t>
  </si>
  <si>
    <t>KÖSEDERE TR-2 35-21-L00125_A_56376251_56376251</t>
  </si>
  <si>
    <t>07.02.2021 19:36:10</t>
  </si>
  <si>
    <t>07.02.2021 20:23:48</t>
  </si>
  <si>
    <t>AYRANCILAR DM-3 35-26-M00795_DM-3/22 M11_2335348</t>
  </si>
  <si>
    <t>07.02.2021 19:42:57</t>
  </si>
  <si>
    <t>07.02.2021 20:16:00</t>
  </si>
  <si>
    <t>K-4052 35-01-K04052_35-01-K04052_2374472</t>
  </si>
  <si>
    <t>07.02.2021 20:00:13</t>
  </si>
  <si>
    <t>07.02.2021 20:28:37</t>
  </si>
  <si>
    <t>07.02.2021 20:06:07</t>
  </si>
  <si>
    <t>07.02.2021 20:41:22</t>
  </si>
  <si>
    <t>07.02.2021 19:57:03</t>
  </si>
  <si>
    <t>07.02.2021 23:06:29</t>
  </si>
  <si>
    <t>YENİFOÇA TR-37 35-23-M00037_950418741_950418741</t>
  </si>
  <si>
    <t>07.02.2021 20:22:51</t>
  </si>
  <si>
    <t>08.02.2021 00:36:05</t>
  </si>
  <si>
    <t>BOĞAZİÇİ İM 35-01-A00001_TR-2 K09_2043027</t>
  </si>
  <si>
    <t>07.02.2021 20:42:18</t>
  </si>
  <si>
    <t>07.02.2021 21:20:28</t>
  </si>
  <si>
    <t>PİRENTEPE TR-1 35-22-M00270_955269564_955269564</t>
  </si>
  <si>
    <t>07.02.2021 20:33:53</t>
  </si>
  <si>
    <t>07.02.2021 21:35:41</t>
  </si>
  <si>
    <t>07.02.2021 20:24:17</t>
  </si>
  <si>
    <t>07.02.2021 21:55:40</t>
  </si>
  <si>
    <t>07.02.2021 21:00:17</t>
  </si>
  <si>
    <t>07.02.2021 23:07:28</t>
  </si>
  <si>
    <t>K-4250 35-02-K04250_962967382_962967382</t>
  </si>
  <si>
    <t>07.02.2021 21:09:40</t>
  </si>
  <si>
    <t>07.02.2021 22:43:13</t>
  </si>
  <si>
    <t>ZEYTİNDAĞ TR-4 35-16-M00006_47507077_56395714_56395714</t>
  </si>
  <si>
    <t>07.02.2021 21:28:28</t>
  </si>
  <si>
    <t>07.02.2021 22:48:44</t>
  </si>
  <si>
    <t>TR-1/86-A (NAME SOKAK TRF) 45-83-M00271_48125457_56396022_56396022</t>
  </si>
  <si>
    <t>07.02.2021 21:23:31</t>
  </si>
  <si>
    <t>08.02.2021 00:05:54</t>
  </si>
  <si>
    <t>_C_56365299_56365299</t>
  </si>
  <si>
    <t>07.02.2021 21:37:05</t>
  </si>
  <si>
    <t>07.02.2021 22:33:38</t>
  </si>
  <si>
    <t>KARAKUZU TR-1 35-17-M00466_9970083_56355927_56355927</t>
  </si>
  <si>
    <t>07.02.2021 21:51:00</t>
  </si>
  <si>
    <t>08.02.2021 00:01:37</t>
  </si>
  <si>
    <t>TR-142 35-26-M00142_956614034_956614034</t>
  </si>
  <si>
    <t>07.02.2021 22:20:11</t>
  </si>
  <si>
    <t>08.02.2021 00:45:36</t>
  </si>
  <si>
    <t>07.02.2021 22:30:43</t>
  </si>
  <si>
    <t>08.02.2021 00:56:45</t>
  </si>
  <si>
    <t>KERPİÇLİK TR-1 45-74-M00103_A_56407151_56407151</t>
  </si>
  <si>
    <t>07.02.2021 22:47:05</t>
  </si>
  <si>
    <t>07.02.2021 23:38:47</t>
  </si>
  <si>
    <t>07.02.2021 22:43:58</t>
  </si>
  <si>
    <t>08.02.2021 00:32:31</t>
  </si>
  <si>
    <t>TR-70 KALABAK 35-19-L00070_95000607012_95000607012</t>
  </si>
  <si>
    <t>07.02.2021 22:48:14</t>
  </si>
  <si>
    <t>08.02.2021 01:24:14</t>
  </si>
  <si>
    <t>SARUHANLI TR-9 45-80-M00009_956563986_956563986</t>
  </si>
  <si>
    <t>07.02.2021 23:11:24</t>
  </si>
  <si>
    <t>07.02.2021 23:55:25</t>
  </si>
  <si>
    <t>TR-93 MELTEM SİTESİ 35-19-L00093_956666561_956666561</t>
  </si>
  <si>
    <t>07.02.2021 23:31:32</t>
  </si>
  <si>
    <t>08.02.2021 01:52:23</t>
  </si>
  <si>
    <t>KUŞÇULAR TR-6 35-19-M00218_5855062_56389670_56389670</t>
  </si>
  <si>
    <t>08.02.2021 12:01:26</t>
  </si>
  <si>
    <t>08.02.2021 15:40:23</t>
  </si>
  <si>
    <t>TR-1/40 KÖK 45-72-M00040__72635653_72635653</t>
  </si>
  <si>
    <t>08.02.2021 20:15:21</t>
  </si>
  <si>
    <t>08.02.2021 21:06:44</t>
  </si>
  <si>
    <t>08.02.2021 10:01:59</t>
  </si>
  <si>
    <t>08.02.2021 19:58:17</t>
  </si>
  <si>
    <t>İLHAN CAN SULAMA GRUBU 35-29-M00157_35-29-M00157_2361659</t>
  </si>
  <si>
    <t>08.02.2021 20:38:17</t>
  </si>
  <si>
    <t>08.02.2021 22:29:04</t>
  </si>
  <si>
    <t>K-1051 35-04-K01051_912560732_912560732</t>
  </si>
  <si>
    <t>08.02.2021 12:34:04</t>
  </si>
  <si>
    <t>08.02.2021 13:35:52</t>
  </si>
  <si>
    <t>K-332 35-02-K00332_99684452_99684452</t>
  </si>
  <si>
    <t>08.02.2021 18:35:46</t>
  </si>
  <si>
    <t>08.02.2021 20:00:43</t>
  </si>
  <si>
    <t>08.02.2021 09:09:00</t>
  </si>
  <si>
    <t>08.02.2021 18:38:53</t>
  </si>
  <si>
    <t>BAŞARAN TR-3 35-31-L00072_47943207_56367717_56367717</t>
  </si>
  <si>
    <t>08.02.2021 18:40:41</t>
  </si>
  <si>
    <t>08.02.2021 20:56:13</t>
  </si>
  <si>
    <t>08.02.2021 11:01:37</t>
  </si>
  <si>
    <t>08.02.2021 12:03:06</t>
  </si>
  <si>
    <t>YENİKÖY AYDINLAR TR-1 45-77-L00179_B_56356272_56356272</t>
  </si>
  <si>
    <t>08.02.2021 08:55:00</t>
  </si>
  <si>
    <t>08.02.2021 11:23:30</t>
  </si>
  <si>
    <t>TR-35 35-27-M00035_965432369_965432369</t>
  </si>
  <si>
    <t>08.02.2021 14:35:08</t>
  </si>
  <si>
    <t>08.02.2021 20:15:19</t>
  </si>
  <si>
    <t>DM-13/21 (HAKİ BABA) 45-71-M00339_C_56403394_56403394</t>
  </si>
  <si>
    <t>08.02.2021 17:31:29</t>
  </si>
  <si>
    <t>08.02.2021 21:20:07</t>
  </si>
  <si>
    <t>YENİFOÇA TR-1 DM 35-23-M00001_ALMAK TM M01_72190218</t>
  </si>
  <si>
    <t>08.02.2021 14:00:18</t>
  </si>
  <si>
    <t>08.02.2021 14:30:00</t>
  </si>
  <si>
    <t>M-1869 35-09-M01869_B_56362401_56362401</t>
  </si>
  <si>
    <t>08.02.2021 19:21:23</t>
  </si>
  <si>
    <t>08.02.2021 20:29:01</t>
  </si>
  <si>
    <t>08.02.2021 15:12:00</t>
  </si>
  <si>
    <t>08.02.2021 16:43:54</t>
  </si>
  <si>
    <t>DURMUŞ MAHALLESİ TR-1 45-78-M00253_49237075_56389577_56389577</t>
  </si>
  <si>
    <t>08.02.2021 22:34:42</t>
  </si>
  <si>
    <t>09.02.2021 01:00:06</t>
  </si>
  <si>
    <t>YEŞİLTEPE MERKEZ TR-1 35-32-L00048_A_56376347_56376347</t>
  </si>
  <si>
    <t>08.02.2021 20:52:51</t>
  </si>
  <si>
    <t>08.02.2021 23:06:22</t>
  </si>
  <si>
    <t>KOZLUCA TR-2 45-73-M00502_45-73-M00502_2352162</t>
  </si>
  <si>
    <t>08.02.2021 23:48:00</t>
  </si>
  <si>
    <t>09.02.2021 00:35:52</t>
  </si>
  <si>
    <t>DOĞANBEY KÖK 35-14-M00100_ M02_2323976</t>
  </si>
  <si>
    <t>08.02.2021 18:17:18</t>
  </si>
  <si>
    <t>08.02.2021 19:36:34</t>
  </si>
  <si>
    <t>08.02.2021 09:03:28</t>
  </si>
  <si>
    <t>08.02.2021 17:30:58</t>
  </si>
  <si>
    <t>08.02.2021 16:48:59</t>
  </si>
  <si>
    <t>08.02.2021 16:49:00</t>
  </si>
  <si>
    <t>IŞIKLAR KÖK 45-73-M00467_BAKLACI M02_67094287</t>
  </si>
  <si>
    <t>08.02.2021 18:03:08</t>
  </si>
  <si>
    <t>08.02.2021 18:05:31</t>
  </si>
  <si>
    <t>K-2304 35-04-K02304_99299877_99299877</t>
  </si>
  <si>
    <t>08.02.2021 15:16:42</t>
  </si>
  <si>
    <t>08.02.2021 22:12:41</t>
  </si>
  <si>
    <t>L-33 35-14-L00033_11026005_60983068_60983068</t>
  </si>
  <si>
    <t>08.02.2021 16:04:29</t>
  </si>
  <si>
    <t>08.02.2021 18:24:35</t>
  </si>
  <si>
    <t>DM-13/22 (ÇİMENLİ SOKAK) 45-71-M00059_C_56403014_56403014</t>
  </si>
  <si>
    <t>08.02.2021 17:27:06</t>
  </si>
  <si>
    <t>08.02.2021 19:53:11</t>
  </si>
  <si>
    <t>08.02.2021 14:56:21</t>
  </si>
  <si>
    <t>08.02.2021 16:17:49</t>
  </si>
  <si>
    <t>İKİZTEPE KÖK 45-78-M00258_İKİZTEPE M03_66251182</t>
  </si>
  <si>
    <t>08.02.2021 17:01:08</t>
  </si>
  <si>
    <t>08.02.2021 17:51:25</t>
  </si>
  <si>
    <t>08.02.2021 14:47:08</t>
  </si>
  <si>
    <t>08.02.2021 16:52:00</t>
  </si>
  <si>
    <t>MORDOĞAN TR-30 35-21-L00155_953364923_953364923</t>
  </si>
  <si>
    <t>08.02.2021 13:48:50</t>
  </si>
  <si>
    <t>08.02.2021 16:07:48</t>
  </si>
  <si>
    <t>GÜMÜLDÜR DM 35-25-M00100_ÖZDERE DM-1 M21_2309323</t>
  </si>
  <si>
    <t>08.02.2021 14:39:29</t>
  </si>
  <si>
    <t>08.02.2021 16:01:37</t>
  </si>
  <si>
    <t>K-4742 35-07-K04742__72410489_72410489</t>
  </si>
  <si>
    <t>08.02.2021 12:56:24</t>
  </si>
  <si>
    <t>08.02.2021 17:10:17</t>
  </si>
  <si>
    <t>ÇANDARLI TR-10 35-30-M00010_B_56369954_56369954</t>
  </si>
  <si>
    <t>08.02.2021 19:26:31</t>
  </si>
  <si>
    <t>08.02.2021 20:28:40</t>
  </si>
  <si>
    <t>KOLİN TERMİK SANTRAL KÖK 45-82-M00402Ö_-M02 M02_2037557</t>
  </si>
  <si>
    <t>08.02.2021 16:25:01</t>
  </si>
  <si>
    <t>08.02.2021 17:15:05</t>
  </si>
  <si>
    <t>YAYLAYURT TR-2 35-30-M00686_955293040_955293040</t>
  </si>
  <si>
    <t>08.02.2021 13:04:25</t>
  </si>
  <si>
    <t>08.02.2021 15:29:21</t>
  </si>
  <si>
    <t>ÖZDERE ORTA MAHALLE DM (M-1) 35-25-M00120_ORTA MAHALLE M-6(SAHİL) M05_72127253</t>
  </si>
  <si>
    <t>08.02.2021 10:28:30</t>
  </si>
  <si>
    <t>08.02.2021 11:18:36</t>
  </si>
  <si>
    <t>K-2451 35-03-K02451_B_56354194_56354194</t>
  </si>
  <si>
    <t>08.02.2021 10:47:01</t>
  </si>
  <si>
    <t>08.02.2021 15:58:13</t>
  </si>
  <si>
    <t>KINIK ORGANİZE DM 35-24-M00208_SOMA KÖYLER M05_72108277</t>
  </si>
  <si>
    <t>08.02.2021 19:10:08</t>
  </si>
  <si>
    <t>08.02.2021 19:10:18</t>
  </si>
  <si>
    <t>TR-19 35-16-L00019_B B1b_47594566</t>
  </si>
  <si>
    <t>08.02.2021 13:53:23</t>
  </si>
  <si>
    <t>09.02.2021 10:23:54</t>
  </si>
  <si>
    <t>08.02.2021 14:43:18</t>
  </si>
  <si>
    <t>08.02.2021 14:54:18</t>
  </si>
  <si>
    <t>KARGIN KÖK 45-71-M00095_AYTEKİNLER ESKİ HARMANDALI M07_2076259</t>
  </si>
  <si>
    <t>08.02.2021 12:06:19</t>
  </si>
  <si>
    <t>08.02.2021 12:07:08</t>
  </si>
  <si>
    <t>KINIK ORGANİZE DM 35-24-M00208_SOMA KÖYLER M05_72108413</t>
  </si>
  <si>
    <t>08.02.2021 19:27:41</t>
  </si>
  <si>
    <t>08.02.2021 20:52:04</t>
  </si>
  <si>
    <t>08.02.2021 23:28:16</t>
  </si>
  <si>
    <t>09.02.2021 03:28:33</t>
  </si>
  <si>
    <t>08.02.2021 21:44:48</t>
  </si>
  <si>
    <t>08.02.2021 21:49:18</t>
  </si>
  <si>
    <t>DADAĞLI TR-4 TARIMSAL SULAMA 45-79-M00368_DIREK TIPI TRAFO HUCRESI H01_2073424</t>
  </si>
  <si>
    <t>08.02.2021 14:30:49</t>
  </si>
  <si>
    <t>08.02.2021 16:27:38</t>
  </si>
  <si>
    <t>KORDON KÖK 45-78-M00730_ÇAKALDOĞAN M03_2327657</t>
  </si>
  <si>
    <t>08.02.2021 09:16:07</t>
  </si>
  <si>
    <t>08.02.2021 16:55:31</t>
  </si>
  <si>
    <t>HARMANDALI KÖK 45-71-M00061_NURİ SORMAN M11_72231093</t>
  </si>
  <si>
    <t>08.02.2021 14:16:01</t>
  </si>
  <si>
    <t>09.02.2021 01:17:33</t>
  </si>
  <si>
    <t>K-3082 35-04-K03082_99753652_99753652</t>
  </si>
  <si>
    <t>08.02.2021 13:45:21</t>
  </si>
  <si>
    <t>08.02.2021 16:21:37</t>
  </si>
  <si>
    <t>K-4356 35-02-K04356_B_56364186_56364186</t>
  </si>
  <si>
    <t>08.02.2021 18:07:52</t>
  </si>
  <si>
    <t>08.02.2021 19:27:01</t>
  </si>
  <si>
    <t>GÜLKENT TR-5 35-30-M00228_955307726_955307726</t>
  </si>
  <si>
    <t>08.02.2021 19:38:27</t>
  </si>
  <si>
    <t>08.02.2021 23:18:32</t>
  </si>
  <si>
    <t>CABBAR KAMARA TR-1 45-73-M00857_945639605_945639605</t>
  </si>
  <si>
    <t>08.02.2021 19:01:01</t>
  </si>
  <si>
    <t>08.02.2021 20:16:20</t>
  </si>
  <si>
    <t>K-342 35-02-K00342_910043811_910043811</t>
  </si>
  <si>
    <t>08.02.2021 20:02:54</t>
  </si>
  <si>
    <t>09.02.2021 00:29:17</t>
  </si>
  <si>
    <t>K-4440 35-02-K04440_99193790_99193790</t>
  </si>
  <si>
    <t>08.02.2021 16:16:21</t>
  </si>
  <si>
    <t>08.02.2021 20:03:01</t>
  </si>
  <si>
    <t>08.02.2021 09:39:38</t>
  </si>
  <si>
    <t>08.02.2021 11:36:12</t>
  </si>
  <si>
    <t>M-1621 35-02-M01621__72569548_72569548</t>
  </si>
  <si>
    <t>08.02.2021 09:29:31</t>
  </si>
  <si>
    <t>08.02.2021 10:49:34</t>
  </si>
  <si>
    <t>08.02.2021 17:19:35</t>
  </si>
  <si>
    <t>08.02.2021 17:49:48</t>
  </si>
  <si>
    <t>K-819 35-01-K00819_910545890_910545890</t>
  </si>
  <si>
    <t>08.02.2021 20:02:30</t>
  </si>
  <si>
    <t>08.02.2021 22:00:25</t>
  </si>
  <si>
    <t>08.02.2021 18:29:24</t>
  </si>
  <si>
    <t>08.02.2021 20:08:14</t>
  </si>
  <si>
    <t>K-436 35-02-K00436_35-02-K00436_2360246</t>
  </si>
  <si>
    <t>08.02.2021 10:07:35</t>
  </si>
  <si>
    <t>08.02.2021 10:31:22</t>
  </si>
  <si>
    <t>TR-40 35-16-L00040_TR-41/TR-42 L01_67579331</t>
  </si>
  <si>
    <t>08.02.2021 09:03:07</t>
  </si>
  <si>
    <t>08.02.2021 15:53:00</t>
  </si>
  <si>
    <t>08.02.2021 22:52:18</t>
  </si>
  <si>
    <t>08.02.2021 23:14:51</t>
  </si>
  <si>
    <t>L-208 35-18-L00208_L-217 TÜRKÜEVLER - L-216 YEŞEREN SİTESİ L03_2326193</t>
  </si>
  <si>
    <t>08.02.2021 13:50:28</t>
  </si>
  <si>
    <t>08.02.2021 14:37:57</t>
  </si>
  <si>
    <t>KİLLİK TR-11 45-73-M00852_B_56400365_56400365</t>
  </si>
  <si>
    <t>08.02.2021 18:56:26</t>
  </si>
  <si>
    <t>08.02.2021 23:37:47</t>
  </si>
  <si>
    <t>_11815920_56354133_56354133</t>
  </si>
  <si>
    <t>08.02.2021 19:36:08</t>
  </si>
  <si>
    <t>08.02.2021 22:38:53</t>
  </si>
  <si>
    <t>L-90 RAINBOW DM 35-18-L00090_6347564_56368486_56368486</t>
  </si>
  <si>
    <t>08.02.2021 10:27:09</t>
  </si>
  <si>
    <t>08.02.2021 11:12:10</t>
  </si>
  <si>
    <t>MEHMET ÖZ SULAMA GRUBU 35-29-M00162_B_56396663_56396663</t>
  </si>
  <si>
    <t>08.02.2021 23:38:20</t>
  </si>
  <si>
    <t>09.02.2021 02:44:41</t>
  </si>
  <si>
    <t>TR-86 35-19-L00086_956666440_956666440</t>
  </si>
  <si>
    <t>08.02.2021 16:37:59</t>
  </si>
  <si>
    <t>10.02.2021 14:09:13</t>
  </si>
  <si>
    <t>08.02.2021 21:16:29</t>
  </si>
  <si>
    <t>08.02.2021 22:21:00</t>
  </si>
  <si>
    <t>ERGENEKON TR-3 45-83-L00140_955152181_955152181</t>
  </si>
  <si>
    <t>08.02.2021 11:19:39</t>
  </si>
  <si>
    <t>08.02.2021 12:22:33</t>
  </si>
  <si>
    <t>KULA İM 45-77-A00001_DEMİRKÖPRÜ M03_2049497</t>
  </si>
  <si>
    <t>08.02.2021 23:45:58</t>
  </si>
  <si>
    <t>08.02.2021 23:50:38</t>
  </si>
  <si>
    <t>SIRIMLI CINGILLAR TR-4 35-31-L00195_47908951_56385442_56385442</t>
  </si>
  <si>
    <t>08.02.2021 14:59:41</t>
  </si>
  <si>
    <t>08.02.2021 17:27:40</t>
  </si>
  <si>
    <t>KULA İM 45-77-A00001_KONURCA M01_2049991</t>
  </si>
  <si>
    <t>08.02.2021 15:16:18</t>
  </si>
  <si>
    <t>08.02.2021 15:45:02</t>
  </si>
  <si>
    <t>M-3336 35-04-M03336_G_56369205_56369205</t>
  </si>
  <si>
    <t>08.02.2021 15:01:48</t>
  </si>
  <si>
    <t>08.02.2021 17:07:40</t>
  </si>
  <si>
    <t>BARBAROS TR-2 35-19-M00200_A_56378404_56378404</t>
  </si>
  <si>
    <t>08.02.2021 19:51:40</t>
  </si>
  <si>
    <t>09.02.2021 15:08:48</t>
  </si>
  <si>
    <t>PİYADELER TR-254 TARIMSAL SULAMA 45-73-M00937_945665431_945665431</t>
  </si>
  <si>
    <t>08.02.2021 11:11:53</t>
  </si>
  <si>
    <t>08.02.2021 15:19:43</t>
  </si>
  <si>
    <t>K-3893 35-01-K03893_A_56372906_56372906</t>
  </si>
  <si>
    <t>08.02.2021 12:35:25</t>
  </si>
  <si>
    <t>08.02.2021 18:38:11</t>
  </si>
  <si>
    <t>L-96 TURGUT KÖYÜ 35-14-L00096_6259246_56356399_56356399</t>
  </si>
  <si>
    <t>08.02.2021 17:31:32</t>
  </si>
  <si>
    <t>08.02.2021 18:10:00</t>
  </si>
  <si>
    <t>08.02.2021 13:25:58</t>
  </si>
  <si>
    <t>08.02.2021 14:28:00</t>
  </si>
  <si>
    <t>08.02.2021 12:54:55</t>
  </si>
  <si>
    <t>08.02.2021 13:36:43</t>
  </si>
  <si>
    <t>L-272 35-18-L00272_950445625_950445625</t>
  </si>
  <si>
    <t>08.02.2021 19:57:20</t>
  </si>
  <si>
    <t>09.02.2021 02:20:40</t>
  </si>
  <si>
    <t>GÜLBAHÇE TR-12 35-19-L00168_9377977_56377354_56377354</t>
  </si>
  <si>
    <t>08.02.2021 11:59:22</t>
  </si>
  <si>
    <t>08.02.2021 13:04:37</t>
  </si>
  <si>
    <t>BERGAMA TM 35-16-A00004_AŞAĞIKIRIKLAR-2 M07_2314063</t>
  </si>
  <si>
    <t>08.02.2021 13:37:16</t>
  </si>
  <si>
    <t>08.02.2021 14:09:50</t>
  </si>
  <si>
    <t>DM-9 45-71-M00386_HASTANE DM M05_66185016</t>
  </si>
  <si>
    <t>08.02.2021 10:06:19</t>
  </si>
  <si>
    <t>08.02.2021 10:47:08</t>
  </si>
  <si>
    <t>K-1677 35-01-K01677_B_56362725_56362725</t>
  </si>
  <si>
    <t>08.02.2021 22:51:24</t>
  </si>
  <si>
    <t>09.02.2021 01:04:25</t>
  </si>
  <si>
    <t>TR-37 35-30-L00037_C_56401459_56401459</t>
  </si>
  <si>
    <t>08.02.2021 18:51:25</t>
  </si>
  <si>
    <t>08.02.2021 20:34:12</t>
  </si>
  <si>
    <t>ALACALAR TR-1 45-76-L00087_955233429_955233429</t>
  </si>
  <si>
    <t>08.02.2021 16:18:53</t>
  </si>
  <si>
    <t>08.02.2021 19:45:04</t>
  </si>
  <si>
    <t>HASKÖY TR-1 45-72-L00255_B_56404283_56404283</t>
  </si>
  <si>
    <t>08.02.2021 20:49:17</t>
  </si>
  <si>
    <t>08.02.2021 23:22:40</t>
  </si>
  <si>
    <t>TR-89 MAVİ PLAJ 35-19-L00089_6707261_56354561_56354561</t>
  </si>
  <si>
    <t>08.02.2021 14:25:51</t>
  </si>
  <si>
    <t>08.02.2021 21:45:24</t>
  </si>
  <si>
    <t>UZUNKUYU TR-1 35-19-M00203_6302129_56377390_56377390</t>
  </si>
  <si>
    <t>08.02.2021 19:54:47</t>
  </si>
  <si>
    <t>09.02.2021 03:29:43</t>
  </si>
  <si>
    <t>08.02.2021 19:04:42</t>
  </si>
  <si>
    <t>09.02.2021 03:07:53</t>
  </si>
  <si>
    <t>YEŞİLYURT TR-14 45-73-M00803_945640059_945640059</t>
  </si>
  <si>
    <t>08.02.2021 20:09:07</t>
  </si>
  <si>
    <t>08.02.2021 20:51:52</t>
  </si>
  <si>
    <t>KAPAKLI DM 45-72-M00309_ZER SALÇA M05_2311315</t>
  </si>
  <si>
    <t>08.02.2021 16:25:00</t>
  </si>
  <si>
    <t>08.02.2021 16:43:17</t>
  </si>
  <si>
    <t>M-13 ÖZEL 35-18-M00013Ö_35-18-M00013Ö_2353471</t>
  </si>
  <si>
    <t>08.02.2021 15:48:32</t>
  </si>
  <si>
    <t>08.02.2021 22:31:31</t>
  </si>
  <si>
    <t>ARABACI BOZKÖY TR-3 45-72-L00531_A_56390181_56390181</t>
  </si>
  <si>
    <t>08.02.2021 16:54:24</t>
  </si>
  <si>
    <t>08.02.2021 19:21:56</t>
  </si>
  <si>
    <t>M-46 35-02-M00046_B_56364735_56364735</t>
  </si>
  <si>
    <t>08.02.2021 16:30:45</t>
  </si>
  <si>
    <t>08.02.2021 18:05:38</t>
  </si>
  <si>
    <t>08.02.2021 18:47:58</t>
  </si>
  <si>
    <t>08.02.2021 19:36:00</t>
  </si>
  <si>
    <t>TOPALAK ÇAMDERE TR-1 35-29-L00214_DIREK TIPI TRAFO HUCRESI H01_2100544</t>
  </si>
  <si>
    <t>08.02.2021 09:17:27</t>
  </si>
  <si>
    <t>08.02.2021 15:35:06</t>
  </si>
  <si>
    <t>K-3736 35-03-K03736_A_56366661_56366661</t>
  </si>
  <si>
    <t>08.02.2021 13:44:02</t>
  </si>
  <si>
    <t>08.02.2021 19:08:36</t>
  </si>
  <si>
    <t>İM-1/TR-3 35-14-M00309_35-14-M00309_2377166</t>
  </si>
  <si>
    <t>08.02.2021 17:06:33</t>
  </si>
  <si>
    <t>09.02.2021 03:27:20</t>
  </si>
  <si>
    <t>TR-51 TORBALI PAZAR YERİ 35-26-M00051_956613866_956613866</t>
  </si>
  <si>
    <t>08.02.2021 09:19:09</t>
  </si>
  <si>
    <t>08.02.2021 10:51:06</t>
  </si>
  <si>
    <t>TR-76 35-16-L00076_A_56398175_56398175</t>
  </si>
  <si>
    <t>08.02.2021 21:16:22</t>
  </si>
  <si>
    <t>09.02.2021 10:27:16</t>
  </si>
  <si>
    <t>HARMANDALI KÖK 45-71-M00061_HARMANDALI KÖYÜ M02_72230848</t>
  </si>
  <si>
    <t>08.02.2021 09:55:07</t>
  </si>
  <si>
    <t>08.02.2021 10:59:50</t>
  </si>
  <si>
    <t>08.02.2021 12:22:36</t>
  </si>
  <si>
    <t>08.02.2021 15:05:17</t>
  </si>
  <si>
    <t>K-595 35-01-K00595_911854784_911854784</t>
  </si>
  <si>
    <t>08.02.2021 18:52:32</t>
  </si>
  <si>
    <t>08.02.2021 21:39:01</t>
  </si>
  <si>
    <t>08.02.2021 12:07:44</t>
  </si>
  <si>
    <t>08.02.2021 15:52:34</t>
  </si>
  <si>
    <t>K-1291 35-04-K01291_912532416_912532416</t>
  </si>
  <si>
    <t>08.02.2021 15:01:40</t>
  </si>
  <si>
    <t>08.02.2021 18:52:14</t>
  </si>
  <si>
    <t>YIRCA TR-1 45-82-L00062_C_56402501_56402501</t>
  </si>
  <si>
    <t>08.02.2021 20:09:21</t>
  </si>
  <si>
    <t>08.02.2021 23:09:06</t>
  </si>
  <si>
    <t>08.02.2021 00:41:00</t>
  </si>
  <si>
    <t>08.02.2021 00:58:26</t>
  </si>
  <si>
    <t>TOYGAR KÖK 45-73-M00166_TOYGAR ÇIKIŞ M01_66715045</t>
  </si>
  <si>
    <t>08.02.2021 18:10:48</t>
  </si>
  <si>
    <t>08.02.2021 18:11:08</t>
  </si>
  <si>
    <t>08.02.2021 14:44:28</t>
  </si>
  <si>
    <t>08.02.2021 15:34:06</t>
  </si>
  <si>
    <t>TR-1-4/5 KİLİSE KABİN 35-20-L00028_95000567104_95000567104</t>
  </si>
  <si>
    <t>08.02.2021 11:17:40</t>
  </si>
  <si>
    <t>08.02.2021 12:03:55</t>
  </si>
  <si>
    <t>KARABURUN İM 35-21-A00001_YENİ LİMAN L03_2314242</t>
  </si>
  <si>
    <t>08.02.2021 08:37:20</t>
  </si>
  <si>
    <t>08.02.2021 11:01:42</t>
  </si>
  <si>
    <t>08.02.2021 21:50:02</t>
  </si>
  <si>
    <t>09.02.2021 02:33:01</t>
  </si>
  <si>
    <t>TR-57 45-78-L00057_DIREK TIPI TRAFO HUCRESI H01_2109519</t>
  </si>
  <si>
    <t>08.02.2021 10:22:33</t>
  </si>
  <si>
    <t>08.02.2021 11:53:45</t>
  </si>
  <si>
    <t>YENİFOÇA TR-20 35-23-M00020_YENİFOÇA TR-19 M1_76459068</t>
  </si>
  <si>
    <t>08.02.2021 12:52:12</t>
  </si>
  <si>
    <t>08.02.2021 13:11:28</t>
  </si>
  <si>
    <t>KARABURUN TR-6 35-21-L00032_C_56365119_56365119</t>
  </si>
  <si>
    <t>08.02.2021 12:22:00</t>
  </si>
  <si>
    <t>09.02.2021 03:38:31</t>
  </si>
  <si>
    <t>M-1690 35-01-M01690_B_56375249_56375249</t>
  </si>
  <si>
    <t>08.02.2021 13:16:21</t>
  </si>
  <si>
    <t>08.02.2021 15:56:12</t>
  </si>
  <si>
    <t>TR-6 35-19-L00006_6745015_56394535_56394535</t>
  </si>
  <si>
    <t>08.02.2021 13:52:48</t>
  </si>
  <si>
    <t>09.02.2021 05:06:47</t>
  </si>
  <si>
    <t>ZEYTİNKÖY KÖK 35-13-L00065_BARUTÇU L08_2328211</t>
  </si>
  <si>
    <t>08.02.2021 22:16:00</t>
  </si>
  <si>
    <t>09.02.2021 01:23:22</t>
  </si>
  <si>
    <t>TR-1/43 45-83-M00043_TR-1/44 M02_2096933</t>
  </si>
  <si>
    <t>08.02.2021 19:58:28</t>
  </si>
  <si>
    <t>08.02.2021 20:54:59</t>
  </si>
  <si>
    <t>08.02.2021 12:52:53</t>
  </si>
  <si>
    <t>08.02.2021 13:53:20</t>
  </si>
  <si>
    <t>ZEYTİNLER TR-1 35-19-M00207_9633744_56355465_56355465</t>
  </si>
  <si>
    <t>08.02.2021 19:57:07</t>
  </si>
  <si>
    <t>09.02.2021 03:34:55</t>
  </si>
  <si>
    <t>TR-1 GÖLCÜKLER 35-22-M00001_955288000_955288000</t>
  </si>
  <si>
    <t>08.02.2021 14:13:37</t>
  </si>
  <si>
    <t>08.02.2021 21:45:35</t>
  </si>
  <si>
    <t>NEVZAT AKÇALI SULAMA GRB. TR 35-27-M00122_35-27-M00122_2367609</t>
  </si>
  <si>
    <t>08.02.2021 22:22:18</t>
  </si>
  <si>
    <t>09.02.2021 04:41:42</t>
  </si>
  <si>
    <t>K-1654 35-07-K01654_ K03_2315044</t>
  </si>
  <si>
    <t>08.02.2021 22:56:00</t>
  </si>
  <si>
    <t>09.02.2021 00:36:07</t>
  </si>
  <si>
    <t>08.02.2021 14:10:22</t>
  </si>
  <si>
    <t>08.02.2021 23:00:41</t>
  </si>
  <si>
    <t>K-4408 35-01-K04408_A_56372176_56372176</t>
  </si>
  <si>
    <t>08.02.2021 15:12:09</t>
  </si>
  <si>
    <t>08.02.2021 18:37:37</t>
  </si>
  <si>
    <t>DERİCİ KÖK 45-84-M00003_MANDALLI M02_2313988</t>
  </si>
  <si>
    <t>08.02.2021 09:20:29</t>
  </si>
  <si>
    <t>08.02.2021 11:02:41</t>
  </si>
  <si>
    <t>08.02.2021 18:39:18</t>
  </si>
  <si>
    <t>08.02.2021 18:39:48</t>
  </si>
  <si>
    <t>ÇOBANKÖY KÖK 35-29-L00066_HAMAMKÖY FİDERİ L05_72212415</t>
  </si>
  <si>
    <t>08.02.2021 16:40:38</t>
  </si>
  <si>
    <t>TR-51 TORBALI PAZAR YERİ 35-26-M00051_956613816_956613816</t>
  </si>
  <si>
    <t>08.02.2021 08:21:16</t>
  </si>
  <si>
    <t>08.02.2021 09:10:08</t>
  </si>
  <si>
    <t>TR-61 35-19-L00061_5858200_56374211_56374211</t>
  </si>
  <si>
    <t>08.02.2021 14:29:41</t>
  </si>
  <si>
    <t>08.02.2021 21:28:28</t>
  </si>
  <si>
    <t>08.02.2021 10:00:00</t>
  </si>
  <si>
    <t>08.02.2021 10:59:16</t>
  </si>
  <si>
    <t>08.02.2021 15:37:28</t>
  </si>
  <si>
    <t>08.02.2021 16:12:49</t>
  </si>
  <si>
    <t>08.02.2021 12:46:18</t>
  </si>
  <si>
    <t>08.02.2021 12:46:38</t>
  </si>
  <si>
    <t>L-90 RAINBOW DM 35-18-L00090_6347564_56368485_56368485</t>
  </si>
  <si>
    <t>08.02.2021 13:49:18</t>
  </si>
  <si>
    <t>08.02.2021 18:08:22</t>
  </si>
  <si>
    <t>SINIRADA TR-1 35-16-M00095_47457605_56400032_56400032</t>
  </si>
  <si>
    <t>08.02.2021 18:37:25</t>
  </si>
  <si>
    <t>09.02.2021 11:09:20</t>
  </si>
  <si>
    <t>08.02.2021 18:28:32</t>
  </si>
  <si>
    <t>08.02.2021 20:30:36</t>
  </si>
  <si>
    <t>ILICA GIS TM 35-07-A00002_ILICA-9 K15_2056217</t>
  </si>
  <si>
    <t>08.02.2021 22:48:08</t>
  </si>
  <si>
    <t>08.02.2021 23:15:51</t>
  </si>
  <si>
    <t>K-4638 35-07-K04638_K-4238 K02_48306492</t>
  </si>
  <si>
    <t>08.02.2021 09:00:31</t>
  </si>
  <si>
    <t>08.02.2021 17:29:26</t>
  </si>
  <si>
    <t>SARUHANLI TR-34 45-80-M00034_45-80-M00034_72204501</t>
  </si>
  <si>
    <t>08.02.2021 20:24:13</t>
  </si>
  <si>
    <t>08.02.2021 22:17:50</t>
  </si>
  <si>
    <t>M-531 KAVAKLIDERE KÖK 35-02-M00531_M-530 / M529 M11_72200151</t>
  </si>
  <si>
    <t>08.02.2021 08:20:19</t>
  </si>
  <si>
    <t>08.02.2021 09:29:33</t>
  </si>
  <si>
    <t>TR-5 35-19-L00005_İÇMELER L03_72124010</t>
  </si>
  <si>
    <t>08.02.2021 17:17:20</t>
  </si>
  <si>
    <t>08.02.2021 17:28:00</t>
  </si>
  <si>
    <t>TR-33 35-19-M00033_6979224 a6b_5961291</t>
  </si>
  <si>
    <t>08.02.2021 19:02:52</t>
  </si>
  <si>
    <t>09.02.2021 15:52:14</t>
  </si>
  <si>
    <t>K-1867 35-09-K01867_A_56382023_56382023</t>
  </si>
  <si>
    <t>08.02.2021 11:59:34</t>
  </si>
  <si>
    <t>08.02.2021 13:07:17</t>
  </si>
  <si>
    <t>K-1074 35-01-K01074_D_56379370_56379370</t>
  </si>
  <si>
    <t>08.02.2021 15:54:38</t>
  </si>
  <si>
    <t>08.02.2021 22:51:31</t>
  </si>
  <si>
    <t>SOBRAN TR-1 45-73-M00952_945649532_945649532</t>
  </si>
  <si>
    <t>08.02.2021 21:01:00</t>
  </si>
  <si>
    <t>08.02.2021 21:13:19</t>
  </si>
  <si>
    <t>K-3590 35-01-K03590_D_56375730_56375730</t>
  </si>
  <si>
    <t>08.02.2021 16:31:34</t>
  </si>
  <si>
    <t>08.02.2021 17:36:32</t>
  </si>
  <si>
    <t>YENİFOÇA TR-43 35-23-M00043_35-23-M00043_2358834</t>
  </si>
  <si>
    <t>08.02.2021 10:23:52</t>
  </si>
  <si>
    <t>08.02.2021 14:57:47</t>
  </si>
  <si>
    <t>08.02.2021 18:43:36</t>
  </si>
  <si>
    <t>08.02.2021 23:55:32</t>
  </si>
  <si>
    <t>SARIGÖL DM 45-79-M00069_HatBaşıAyırıcı_53134405 M05_53134405</t>
  </si>
  <si>
    <t>08.02.2021 09:08:37</t>
  </si>
  <si>
    <t>08.02.2021 16:44:26</t>
  </si>
  <si>
    <t>TR-67 45-78-M00067_953248839_953248839</t>
  </si>
  <si>
    <t>08.02.2021 14:07:19</t>
  </si>
  <si>
    <t>08.02.2021 14:45:29</t>
  </si>
  <si>
    <t>MURADİYE TR-3 45-71-M02147_953221026_953221026</t>
  </si>
  <si>
    <t>08.02.2021 07:47:22</t>
  </si>
  <si>
    <t>08.02.2021 09:29:14</t>
  </si>
  <si>
    <t>BÖLCEK-1 TR 35-16-M00022_47439777_56399012_56399012</t>
  </si>
  <si>
    <t>08.02.2021 22:24:24</t>
  </si>
  <si>
    <t>09.02.2021 04:18:15</t>
  </si>
  <si>
    <t>M-1433 35-02-M01433_HatBaşıAyırıcı_53137278 M01_53137278</t>
  </si>
  <si>
    <t>08.02.2021 17:21:28</t>
  </si>
  <si>
    <t>08.02.2021 22:17:36</t>
  </si>
  <si>
    <t>ORTA MAHALLE M-55 (ARTIMA) KÖK 35-25-M00055_SULTAN DM M02_72124340</t>
  </si>
  <si>
    <t>08.02.2021 15:07:55</t>
  </si>
  <si>
    <t>08.02.2021 16:10:04</t>
  </si>
  <si>
    <t>K-1361 35-02-K01361_A_56378733_56378733</t>
  </si>
  <si>
    <t>08.02.2021 19:18:03</t>
  </si>
  <si>
    <t>08.02.2021 20:51:27</t>
  </si>
  <si>
    <t>M-2358 35-02-M02358_A_60983003_60983003</t>
  </si>
  <si>
    <t>08.02.2021 14:49:23</t>
  </si>
  <si>
    <t>08.02.2021 16:25:53</t>
  </si>
  <si>
    <t>08.02.2021 20:02:00</t>
  </si>
  <si>
    <t>08.02.2021 22:15:00</t>
  </si>
  <si>
    <t>M-1054 35-02-M01054_A_56382105_56382105</t>
  </si>
  <si>
    <t>08.02.2021 12:49:06</t>
  </si>
  <si>
    <t>08.02.2021 16:17:19</t>
  </si>
  <si>
    <t>ÇAPAKLI KÖK 45-78-M01161_HatBaşıAyırıcı_53140096 M06_53140096</t>
  </si>
  <si>
    <t>08.02.2021 17:21:48</t>
  </si>
  <si>
    <t>08.02.2021 19:06:53</t>
  </si>
  <si>
    <t>DM-2/41 (ULUCAMİİ ÖNÜ) 45-71-M00515_A_56403964_56403964</t>
  </si>
  <si>
    <t>08.02.2021 13:40:27</t>
  </si>
  <si>
    <t>08.02.2021 19:00:44</t>
  </si>
  <si>
    <t>UZUNBURUN TR-1 45-71-M01048_43156012_56395170_56395170</t>
  </si>
  <si>
    <t>08.02.2021 19:05:51</t>
  </si>
  <si>
    <t>08.02.2021 23:38:32</t>
  </si>
  <si>
    <t>İTOB DM 35-22-M00089_PANCAR-2 GİRİŞ M13_2328007</t>
  </si>
  <si>
    <t>08.02.2021 15:13:36</t>
  </si>
  <si>
    <t>08.02.2021 17:48:00</t>
  </si>
  <si>
    <t>K-2612 35-02-K02612_99938594_99938594</t>
  </si>
  <si>
    <t>08.02.2021 08:33:37</t>
  </si>
  <si>
    <t>08.02.2021 09:02:24</t>
  </si>
  <si>
    <t>08.02.2021 22:15:57</t>
  </si>
  <si>
    <t>09.02.2021 02:31:03</t>
  </si>
  <si>
    <t>K-244 35-04-K00244_912549305_912549305</t>
  </si>
  <si>
    <t>08.02.2021 16:47:20</t>
  </si>
  <si>
    <t>08.02.2021 23:46:48</t>
  </si>
  <si>
    <t>08.02.2021 22:56:02</t>
  </si>
  <si>
    <t>09.02.2021 02:55:38</t>
  </si>
  <si>
    <t>YENİ FOÇA TR-14 35-23-M00014_950419356_950419356</t>
  </si>
  <si>
    <t>08.02.2021 15:44:41</t>
  </si>
  <si>
    <t>08.02.2021 18:14:16</t>
  </si>
  <si>
    <t>ÇAMÖNÜ TR-1 45-72-L00271_45-72-L00271_2367315</t>
  </si>
  <si>
    <t>08.02.2021 20:58:29</t>
  </si>
  <si>
    <t>09.02.2021 01:14:46</t>
  </si>
  <si>
    <t>K-767 35-01-K00767_911510656_911510656</t>
  </si>
  <si>
    <t>08.02.2021 15:28:33</t>
  </si>
  <si>
    <t>08.02.2021 21:55:10</t>
  </si>
  <si>
    <t>08.02.2021 19:14:58</t>
  </si>
  <si>
    <t>08.02.2021 20:07:18</t>
  </si>
  <si>
    <t>SANCAKLI BOZKÖY TR-3 45-71-M00565_45-71-M00565_2360952</t>
  </si>
  <si>
    <t>08.02.2021 17:51:04</t>
  </si>
  <si>
    <t>09.02.2021 03:18:24</t>
  </si>
  <si>
    <t>08.02.2021 23:07:46</t>
  </si>
  <si>
    <t>09.02.2021 03:04:16</t>
  </si>
  <si>
    <t>08.02.2021 18:49:14</t>
  </si>
  <si>
    <t>08.02.2021 22:32:10</t>
  </si>
  <si>
    <t>M-3550(YATIRIM REZERVE) 35-02-M03550_910115693_910115693</t>
  </si>
  <si>
    <t>08.02.2021 16:24:28</t>
  </si>
  <si>
    <t>08.02.2021 22:27:52</t>
  </si>
  <si>
    <t>KEMİKLİDERE TR-1 45-80-M00134_45-80-M00134_2351328</t>
  </si>
  <si>
    <t>08.02.2021 20:24:38</t>
  </si>
  <si>
    <t>08.02.2021 22:54:02</t>
  </si>
  <si>
    <t>K-2864 35-01-K02864_D_56375865_56375865</t>
  </si>
  <si>
    <t>08.02.2021 12:37:20</t>
  </si>
  <si>
    <t>08.02.2021 17:23:20</t>
  </si>
  <si>
    <t>GÖRDES DM 45-75-M00050_HatBaşıAyırıcı_73330069 M11_73330069</t>
  </si>
  <si>
    <t>08.02.2021 15:35:11</t>
  </si>
  <si>
    <t>08.02.2021 18:02:13</t>
  </si>
  <si>
    <t>İLYASLAR KÖK 45-76-M00048_DAĞITIM TRAFO İLYASLAR KÖK M04_72213071</t>
  </si>
  <si>
    <t>08.02.2021 09:40:50</t>
  </si>
  <si>
    <t>08.02.2021 12:20:05</t>
  </si>
  <si>
    <t>L-15 BALLIKUYU BAHÇE ARKASI 35-14-L00015_956661916_956661916</t>
  </si>
  <si>
    <t>08.02.2021 09:09:44</t>
  </si>
  <si>
    <t>08.02.2021 11:06:30</t>
  </si>
  <si>
    <t>08.02.2021 16:02:18</t>
  </si>
  <si>
    <t>08.02.2021 17:27:51</t>
  </si>
  <si>
    <t>BEYDAĞ İM 35-32-A00001_MUTAFLAR L14_2049960</t>
  </si>
  <si>
    <t>08.02.2021 18:35:19</t>
  </si>
  <si>
    <t>08.02.2021 20:19:21</t>
  </si>
  <si>
    <t>K-934 35-04-K00934_35-04-K00934_66515493</t>
  </si>
  <si>
    <t>08.02.2021 08:25:30</t>
  </si>
  <si>
    <t>08.02.2021 09:04:19</t>
  </si>
  <si>
    <t>08.02.2021 18:09:08</t>
  </si>
  <si>
    <t>08.02.2021 19:10:04</t>
  </si>
  <si>
    <t>GÖLMARMARA TR-19 45-85-L00019_945465111_945465111</t>
  </si>
  <si>
    <t>08.02.2021 16:14:45</t>
  </si>
  <si>
    <t>08.02.2021 17:19:01</t>
  </si>
  <si>
    <t>M-1505 35-08-M01505_913756891_913756891</t>
  </si>
  <si>
    <t>08.02.2021 11:34:33</t>
  </si>
  <si>
    <t>08.02.2021 12:48:27</t>
  </si>
  <si>
    <t>K-3157 35-07-K03157_913437262_913437262</t>
  </si>
  <si>
    <t>08.02.2021 14:35:12</t>
  </si>
  <si>
    <t>08.02.2021 18:25:29</t>
  </si>
  <si>
    <t>FOÇA TR-41 35-23-L00041_A_56398921_56398921</t>
  </si>
  <si>
    <t>08.02.2021 20:11:58</t>
  </si>
  <si>
    <t>08.02.2021 22:04:22</t>
  </si>
  <si>
    <t>PİYADELER TR-2 45-73-M00167__72372438_72372438</t>
  </si>
  <si>
    <t>08.02.2021 23:34:24</t>
  </si>
  <si>
    <t>09.02.2021 00:40:04</t>
  </si>
  <si>
    <t>CENKYERİ TR-3 45-82-M00251_A_56400716_56400716</t>
  </si>
  <si>
    <t>08.02.2021 19:48:12</t>
  </si>
  <si>
    <t>08.02.2021 21:59:20</t>
  </si>
  <si>
    <t>KARABURUN İM 35-21-A00001_MORDOĞAN KÖYLER L02_2314241</t>
  </si>
  <si>
    <t>08.02.2021 14:25:18</t>
  </si>
  <si>
    <t>08.02.2021 17:30:29</t>
  </si>
  <si>
    <t>TURGUTALP TR-3 45-82-M00053_945530237_945530237</t>
  </si>
  <si>
    <t>08.02.2021 19:14:34</t>
  </si>
  <si>
    <t>08.02.2021 20:21:47</t>
  </si>
  <si>
    <t>TR-76 (M-701) 35-30-M00701_955299224_955299224</t>
  </si>
  <si>
    <t>08.02.2021 10:24:00</t>
  </si>
  <si>
    <t>08.02.2021 11:44:23</t>
  </si>
  <si>
    <t>K-3780 35-07-K03780_B_56374337_56374337</t>
  </si>
  <si>
    <t>08.02.2021 12:07:54</t>
  </si>
  <si>
    <t>08.02.2021 14:17:44</t>
  </si>
  <si>
    <t>DİNDARLI TR-4 YILDIRIMLAR 45-79-M00420_45-79-M00420_2364144</t>
  </si>
  <si>
    <t>08.02.2021 17:12:59</t>
  </si>
  <si>
    <t>08.02.2021 19:29:18</t>
  </si>
  <si>
    <t>08.02.2021 20:26:34</t>
  </si>
  <si>
    <t>08.02.2021 22:22:40</t>
  </si>
  <si>
    <t>YAYLAYURT TR-2 35-30-M00686_955293041_955293041</t>
  </si>
  <si>
    <t>08.02.2021 09:35:52</t>
  </si>
  <si>
    <t>08.02.2021 12:36:00</t>
  </si>
  <si>
    <t>SART TR-6 45-78-M00178_TR-21 M02_2109161</t>
  </si>
  <si>
    <t>08.02.2021 22:45:28</t>
  </si>
  <si>
    <t>08.02.2021 23:57:44</t>
  </si>
  <si>
    <t>08.02.2021 20:36:28</t>
  </si>
  <si>
    <t>08.02.2021 21:31:21</t>
  </si>
  <si>
    <t>08.02.2021 22:15:58</t>
  </si>
  <si>
    <t>08.02.2021 22:45:33</t>
  </si>
  <si>
    <t>ARMUTLU TR-21 35-27-M00615_DIREK TIPI TRAFO HUCRESI H01_2051059</t>
  </si>
  <si>
    <t>08.02.2021 13:33:10</t>
  </si>
  <si>
    <t>08.02.2021 15:50:46</t>
  </si>
  <si>
    <t>DM-2/33 (VALİ PARKI) 45-71-M00533_A_56404341_56404341</t>
  </si>
  <si>
    <t>08.02.2021 17:43:19</t>
  </si>
  <si>
    <t>08.02.2021 19:33:04</t>
  </si>
  <si>
    <t>_953187787_953187787</t>
  </si>
  <si>
    <t>08.02.2021 15:29:00</t>
  </si>
  <si>
    <t>08.02.2021 15:53:37</t>
  </si>
  <si>
    <t>KARAALİ TR-1 45-71-M01470_953244957_953244957</t>
  </si>
  <si>
    <t>08.02.2021 11:55:37</t>
  </si>
  <si>
    <t>08.02.2021 15:01:08</t>
  </si>
  <si>
    <t>DANIŞKENT SİTESİ 35-30-M00053__72372020_72372020</t>
  </si>
  <si>
    <t>08.02.2021 20:58:56</t>
  </si>
  <si>
    <t>08.02.2021 23:40:47</t>
  </si>
  <si>
    <t>EMİRLİ TR-6 35-15-L00642__72372734_72372734</t>
  </si>
  <si>
    <t>08.02.2021 19:36:38</t>
  </si>
  <si>
    <t>08.02.2021 23:48:38</t>
  </si>
  <si>
    <t>BEDDELLER TR-1 45-81-M00126_45-81-M00126_2376135</t>
  </si>
  <si>
    <t>08.02.2021 13:20:28</t>
  </si>
  <si>
    <t>08.02.2021 14:37:15</t>
  </si>
  <si>
    <t>TR-85 35-19-L00085_5648604_56354212_56354212</t>
  </si>
  <si>
    <t>08.02.2021 22:58:55</t>
  </si>
  <si>
    <t>09.02.2021 16:11:41</t>
  </si>
  <si>
    <t>_C_56402386_56402386</t>
  </si>
  <si>
    <t>08.02.2021 20:36:18</t>
  </si>
  <si>
    <t>09.02.2021 03:54:19</t>
  </si>
  <si>
    <t>IRLAMAZ TR-2 45-83-L00233_B_56389001_56389001</t>
  </si>
  <si>
    <t>08.02.2021 16:47:28</t>
  </si>
  <si>
    <t>08.02.2021 17:53:13</t>
  </si>
  <si>
    <t>ALAŞEHİR TR-24 45-73-M00024_A_56403633_56403633</t>
  </si>
  <si>
    <t>08.02.2021 19:59:14</t>
  </si>
  <si>
    <t>08.02.2021 22:02:35</t>
  </si>
  <si>
    <t>08.02.2021 14:34:08</t>
  </si>
  <si>
    <t>BADINCA TR-4 45-73-M00382_45-73-M00382_2355530</t>
  </si>
  <si>
    <t>08.02.2021 18:27:54</t>
  </si>
  <si>
    <t>08.02.2021 18:58:56</t>
  </si>
  <si>
    <t>PİYADELER KÖK 45-73-M00136_ÖRNEKKÖY M04_66674753</t>
  </si>
  <si>
    <t>08.02.2021 23:05:19</t>
  </si>
  <si>
    <t>08.02.2021 23:25:18</t>
  </si>
  <si>
    <t>08.02.2021 20:22:23</t>
  </si>
  <si>
    <t>09.02.2021 01:58:17</t>
  </si>
  <si>
    <t>L-228 ILICA GARAJ 35-18-L00228_35-18-L00228_72080127</t>
  </si>
  <si>
    <t>08.02.2021 17:38:29</t>
  </si>
  <si>
    <t>08.02.2021 18:34:54</t>
  </si>
  <si>
    <t>K-1296 35-01-K01296_910748916_910748916</t>
  </si>
  <si>
    <t>08.02.2021 20:44:37</t>
  </si>
  <si>
    <t>08.02.2021 22:34:17</t>
  </si>
  <si>
    <t>DM-8/5 45-71-M02257_45-71-M02257_73388242</t>
  </si>
  <si>
    <t>08.02.2021 18:48:31</t>
  </si>
  <si>
    <t>08.02.2021 21:42:46</t>
  </si>
  <si>
    <t>SAKARLI KÖK 45-76-M00046_HatBaşıAyırıcı_53135114 M03_53135114</t>
  </si>
  <si>
    <t>08.02.2021 19:18:59</t>
  </si>
  <si>
    <t>08.02.2021 21:53:06</t>
  </si>
  <si>
    <t>M-9 GERMİYAN 35-18-M00009_8096018_56357336_56357336</t>
  </si>
  <si>
    <t>08.02.2021 16:59:08</t>
  </si>
  <si>
    <t>08.02.2021 20:50:51</t>
  </si>
  <si>
    <t>TR-1/59 45-72-M00059_956509802_956509802</t>
  </si>
  <si>
    <t>08.02.2021 21:35:09</t>
  </si>
  <si>
    <t>08.02.2021 23:48:11</t>
  </si>
  <si>
    <t>K-4297 35-03-K04297_D_56364554_56364554</t>
  </si>
  <si>
    <t>08.02.2021 14:46:26</t>
  </si>
  <si>
    <t>08.02.2021 17:00:48</t>
  </si>
  <si>
    <t>08.02.2021 21:00:18</t>
  </si>
  <si>
    <t>08.02.2021 21:00:48</t>
  </si>
  <si>
    <t>HATUNKÖY TR-1 45-82-L00001_Ayırıcı H01_2088559</t>
  </si>
  <si>
    <t>08.02.2021 21:12:05</t>
  </si>
  <si>
    <t>09.02.2021 06:23:16</t>
  </si>
  <si>
    <t>K-1353 35-01-K01353_B_56364724_56364724</t>
  </si>
  <si>
    <t>08.02.2021 11:55:21</t>
  </si>
  <si>
    <t>08.02.2021 21:50:37</t>
  </si>
  <si>
    <t>FUNDACIK TR-1 45-75-M00280_A_56398242_56398242</t>
  </si>
  <si>
    <t>08.02.2021 21:45:33</t>
  </si>
  <si>
    <t>09.02.2021 00:45:13</t>
  </si>
  <si>
    <t>DM-3/TR-25 35-22-M00069_MENDERES DM-3/TR-1 M01_72134955</t>
  </si>
  <si>
    <t>08.02.2021 20:24:12</t>
  </si>
  <si>
    <t>08.02.2021 20:59:56</t>
  </si>
  <si>
    <t>L-24 SIĞACIK YOLU 35-14-L00024_956662028_956662028</t>
  </si>
  <si>
    <t>08.02.2021 13:10:24</t>
  </si>
  <si>
    <t>08.02.2021 14:10:01</t>
  </si>
  <si>
    <t>YUKARI AKTEPE PALAMUTÇUK MAH. TR-3 35-32-L00074_A_56370745_56370745</t>
  </si>
  <si>
    <t>08.02.2021 21:04:10</t>
  </si>
  <si>
    <t>08.02.2021 22:43:54</t>
  </si>
  <si>
    <t>TR-309 35-19-L00360_956695887_956695887</t>
  </si>
  <si>
    <t>08.02.2021 10:39:37</t>
  </si>
  <si>
    <t>08.02.2021 13:24:22</t>
  </si>
  <si>
    <t>08.02.2021 18:11:48</t>
  </si>
  <si>
    <t>08.02.2021 20:38:54</t>
  </si>
  <si>
    <t>08.02.2021 18:13:39</t>
  </si>
  <si>
    <t>08.02.2021 18:52:23</t>
  </si>
  <si>
    <t>ÖZER ÖZCAN ÖZEL TR 35-26-M00158Ö_35-26-M00158Ö_2361868</t>
  </si>
  <si>
    <t>08.02.2021 11:39:35</t>
  </si>
  <si>
    <t>08.02.2021 12:26:39</t>
  </si>
  <si>
    <t>DM-25/12 45-71-M00051_953215530_953215530</t>
  </si>
  <si>
    <t>08.02.2021 08:54:00</t>
  </si>
  <si>
    <t>08.02.2021 10:41:32</t>
  </si>
  <si>
    <t>K-764 35-01-K00764_DIREK TIPI TRAFO HUCRESI H01_2049156</t>
  </si>
  <si>
    <t>08.02.2021 12:20:15</t>
  </si>
  <si>
    <t>08.02.2021 22:19:05</t>
  </si>
  <si>
    <t>L-312 GERMİYAN EVLERİ 35-18-L00312__72371819_72371819</t>
  </si>
  <si>
    <t>08.02.2021 16:29:13</t>
  </si>
  <si>
    <t>08.02.2021 18:02:47</t>
  </si>
  <si>
    <t>TR-146 35-26-M00146_5674490_56358987_56358987</t>
  </si>
  <si>
    <t>08.02.2021 17:12:25</t>
  </si>
  <si>
    <t>08.02.2021 19:41:59</t>
  </si>
  <si>
    <t>ZEYTİNLİOVA TR-1 KÖK 45-72-L00389_ÜÇ AVLU ÇIKIŞI L02_2102917</t>
  </si>
  <si>
    <t>08.02.2021 13:56:04</t>
  </si>
  <si>
    <t>08.02.2021 14:49:01</t>
  </si>
  <si>
    <t>SUBAŞI İM 35-26-A00002_PAMUKYAZI L04_2035585</t>
  </si>
  <si>
    <t>08.02.2021 14:59:48</t>
  </si>
  <si>
    <t>08.02.2021 15:37:46</t>
  </si>
  <si>
    <t>08.02.2021 15:18:26</t>
  </si>
  <si>
    <t>08.02.2021 16:18:00</t>
  </si>
  <si>
    <t>FAHRİ AYDIN SULAMA GRUBU 35-29-M00389_A_56398406_56398406</t>
  </si>
  <si>
    <t>08.02.2021 19:12:13</t>
  </si>
  <si>
    <t>08.02.2021 21:08:21</t>
  </si>
  <si>
    <t>MENEMEN TR-3 35-28-L00003_35-28-L00003_66509065</t>
  </si>
  <si>
    <t>08.02.2021 20:04:18</t>
  </si>
  <si>
    <t>08.02.2021 20:27:18</t>
  </si>
  <si>
    <t>08.02.2021 09:06:18</t>
  </si>
  <si>
    <t>08.02.2021 17:04:09</t>
  </si>
  <si>
    <t>YUKARIBEY DM (TR-3) 35-16-M00122_BERGAMA T.M.-ÖLÇÜ-M03 M03_72038825</t>
  </si>
  <si>
    <t>08.02.2021 15:17:51</t>
  </si>
  <si>
    <t>08.02.2021 18:39:11</t>
  </si>
  <si>
    <t>TR-3 (KÖPRÜBAŞI KABİN) 35-32-L00003_BEYDAĞ KÖK L04_72227812</t>
  </si>
  <si>
    <t>08.02.2021 19:58:08</t>
  </si>
  <si>
    <t>08.02.2021 20:01:38</t>
  </si>
  <si>
    <t>ÖDEMİŞ İM 35-15-A00001_ESKİ OVAKENT L15_2062381</t>
  </si>
  <si>
    <t>08.02.2021 09:50:58</t>
  </si>
  <si>
    <t>08.02.2021 10:36:37</t>
  </si>
  <si>
    <t>TR-7 (KURTULUŞ PARKI KABİN) 35-32-L00007_C_56393106_56393106</t>
  </si>
  <si>
    <t>08.02.2021 19:37:21</t>
  </si>
  <si>
    <t>09.02.2021 00:14:50</t>
  </si>
  <si>
    <t>KARABULU KÖK 35-31-L00227_TUMBULLAR L03_2119135</t>
  </si>
  <si>
    <t>08.02.2021 22:46:49</t>
  </si>
  <si>
    <t>08.02.2021 22:47:18</t>
  </si>
  <si>
    <t>POLYAK TR-2 35-30-L00133_A_56403775_56403775</t>
  </si>
  <si>
    <t>08.02.2021 19:12:42</t>
  </si>
  <si>
    <t>08.02.2021 20:48:28</t>
  </si>
  <si>
    <t>KONURCA TR-1 45-77-M00108_A_65505999_65505999</t>
  </si>
  <si>
    <t>08.02.2021 12:52:57</t>
  </si>
  <si>
    <t>08.02.2021 14:02:29</t>
  </si>
  <si>
    <t>08.02.2021 17:05:06</t>
  </si>
  <si>
    <t>08.02.2021 18:55:09</t>
  </si>
  <si>
    <t>TR-57 BAKSAN 35-19-L00057_956665448_956665448</t>
  </si>
  <si>
    <t>08.02.2021 09:38:31</t>
  </si>
  <si>
    <t>08.02.2021 11:17:11</t>
  </si>
  <si>
    <t>YUKARIBEY DM (TR-3) 35-16-M00866_HatBaşıAyırıcı_60213185 M05_60213185</t>
  </si>
  <si>
    <t>08.02.2021 22:39:48</t>
  </si>
  <si>
    <t>08.02.2021 22:40:38</t>
  </si>
  <si>
    <t>YENİ FOÇA TR-13 35-23-M00013_DAĞITIM TRAFO YENİFOÇA TR-13 M06_2335333</t>
  </si>
  <si>
    <t>08.02.2021 14:03:50</t>
  </si>
  <si>
    <t>08.02.2021 15:19:41</t>
  </si>
  <si>
    <t>T. IŞIK TARIMSAL GRUP SULAMA 35-32-L00033_B_56375686_56375686</t>
  </si>
  <si>
    <t>08.02.2021 16:20:12</t>
  </si>
  <si>
    <t>08.02.2021 18:20:19</t>
  </si>
  <si>
    <t>K-4554 35-07-K04554_99148976_99148976</t>
  </si>
  <si>
    <t>08.02.2021 12:50:56</t>
  </si>
  <si>
    <t>08.02.2021 22:01:26</t>
  </si>
  <si>
    <t>08.02.2021 13:24:28</t>
  </si>
  <si>
    <t>NURİYE DM 45-80-M00090_LÜTFİYE M01_72194602</t>
  </si>
  <si>
    <t>08.02.2021 16:22:13</t>
  </si>
  <si>
    <t>08.02.2021 17:25:36</t>
  </si>
  <si>
    <t>TR-66 35-19-L00066__72372646_72372646</t>
  </si>
  <si>
    <t>08.02.2021 13:39:18</t>
  </si>
  <si>
    <t>08.02.2021 18:25:40</t>
  </si>
  <si>
    <t>08.02.2021 19:24:34</t>
  </si>
  <si>
    <t>08.02.2021 21:50:00</t>
  </si>
  <si>
    <t>KARABURUN İM 35-21-A00001_HatBaşıAyırıcı_53138033 L02_53138033</t>
  </si>
  <si>
    <t>08.02.2021 17:48:08</t>
  </si>
  <si>
    <t>09.02.2021 16:30:53</t>
  </si>
  <si>
    <t>ÇANAKÇI TR-1 45-74-M00168_45-74-M00168_2355016</t>
  </si>
  <si>
    <t>08.02.2021 15:03:04</t>
  </si>
  <si>
    <t>08.02.2021 16:11:55</t>
  </si>
  <si>
    <t>KOLDERE TR-10 (6/B) 45-80-M01202_956539506_956539506</t>
  </si>
  <si>
    <t>08.02.2021 19:30:14</t>
  </si>
  <si>
    <t>08.02.2021 23:49:43</t>
  </si>
  <si>
    <t>ÇİNİYERİ TR-1 35-29-L00293__72420322_72420322</t>
  </si>
  <si>
    <t>08.02.2021 17:10:27</t>
  </si>
  <si>
    <t>08.02.2021 19:43:46</t>
  </si>
  <si>
    <t>İBRAHİMKUYU DM 35-15-M00286_TR-9 TR-10 TR-11 M04_67554499</t>
  </si>
  <si>
    <t>08.02.2021 10:48:18</t>
  </si>
  <si>
    <t>08.02.2021 11:38:03</t>
  </si>
  <si>
    <t>BALLICA TR-4 45-72-L00550_C_56391991_56391991</t>
  </si>
  <si>
    <t>08.02.2021 16:12:17</t>
  </si>
  <si>
    <t>08.02.2021 18:29:42</t>
  </si>
  <si>
    <t>KARABULU KÖK 35-31-L00227_HALİLLER KÖK L06_2337018</t>
  </si>
  <si>
    <t>08.02.2021 22:58:53</t>
  </si>
  <si>
    <t>09.02.2021 02:14:05</t>
  </si>
  <si>
    <t>BAŞIBÜYÜK KÖK 45-77-L00158_EVCİLER ÇIKIŞI L03_61353342</t>
  </si>
  <si>
    <t>08.02.2021 14:05:18</t>
  </si>
  <si>
    <t>08.02.2021 16:04:06</t>
  </si>
  <si>
    <t>08.02.2021 14:01:16</t>
  </si>
  <si>
    <t>08.02.2021 18:52:46</t>
  </si>
  <si>
    <t>DM02/TR31 (ESKİ TR-33) 45-73-M00033_45-73-M00033_2354632</t>
  </si>
  <si>
    <t>08.02.2021 18:53:44</t>
  </si>
  <si>
    <t>08.02.2021 20:17:20</t>
  </si>
  <si>
    <t>08.02.2021 14:56:32</t>
  </si>
  <si>
    <t>08.02.2021 17:36:58</t>
  </si>
  <si>
    <t>DM-9/11-A 45-71-M01167_ M03_2321133</t>
  </si>
  <si>
    <t>08.02.2021 09:58:53</t>
  </si>
  <si>
    <t>08.02.2021 16:47:13</t>
  </si>
  <si>
    <t>TİRE İM-DM-1 35-29-A00001_TİRE-3 GİRİŞ M20_2059038</t>
  </si>
  <si>
    <t>08.02.2021 12:46:28</t>
  </si>
  <si>
    <t>08.02.2021 12:48:18</t>
  </si>
  <si>
    <t>AKSELENDİ İM 45-72-A00004_ILCAKSU L23_2095817</t>
  </si>
  <si>
    <t>08.02.2021 19:38:39</t>
  </si>
  <si>
    <t>08.02.2021 20:21:02</t>
  </si>
  <si>
    <t>08.02.2021 19:43:13</t>
  </si>
  <si>
    <t>08.02.2021 20:27:20</t>
  </si>
  <si>
    <t>GAYLAN TR-1 35-16-M00030_DIREK TIPI TRAFO HUCRESI H01_2043339</t>
  </si>
  <si>
    <t>08.02.2021 14:41:00</t>
  </si>
  <si>
    <t>08.02.2021 16:38:24</t>
  </si>
  <si>
    <t>08.02.2021 14:03:48</t>
  </si>
  <si>
    <t>08.02.2021 14:50:17</t>
  </si>
  <si>
    <t>GÜVERCİNLİK ZABITAĞA TR-1 45-77-L00338_C_56388144_56388144</t>
  </si>
  <si>
    <t>08.02.2021 10:53:23</t>
  </si>
  <si>
    <t>08.02.2021 11:57:05</t>
  </si>
  <si>
    <t>M-19 35-02-M00019_C_56380386_56380386</t>
  </si>
  <si>
    <t>08.02.2021 20:01:51</t>
  </si>
  <si>
    <t>08.02.2021 22:59:09</t>
  </si>
  <si>
    <t>EĞRİDERE TR-8 35-32-L00129_B_65499301_65499301</t>
  </si>
  <si>
    <t>08.02.2021 23:02:32</t>
  </si>
  <si>
    <t>08.02.2021 23:46:08</t>
  </si>
  <si>
    <t>ASARLIK TR-13 35-28-M00180_8000669_56367462_56367462</t>
  </si>
  <si>
    <t>08.02.2021 20:10:27</t>
  </si>
  <si>
    <t>09.02.2021 06:40:26</t>
  </si>
  <si>
    <t>TR-155 35-15-L00155_949777392_949777392</t>
  </si>
  <si>
    <t>08.02.2021 22:18:55</t>
  </si>
  <si>
    <t>08.02.2021 23:50:18</t>
  </si>
  <si>
    <t>AVŞAR TR-3 45-83-L00351_C_56399759_56399759</t>
  </si>
  <si>
    <t>08.02.2021 21:09:08</t>
  </si>
  <si>
    <t>08.02.2021 22:33:28</t>
  </si>
  <si>
    <t>PAMUCAK KÖK 35-13-L00400_ZEYTİNKÖY KÖK L04_2326927</t>
  </si>
  <si>
    <t>08.02.2021 20:33:18</t>
  </si>
  <si>
    <t>08.02.2021 22:21:52</t>
  </si>
  <si>
    <t>ÇAMLIK DM 35-17-M00173_HatBaşıAyırıcı_65357338 M08_65357338</t>
  </si>
  <si>
    <t>08.02.2021 12:54:11</t>
  </si>
  <si>
    <t>08.02.2021 14:45:09</t>
  </si>
  <si>
    <t>ULUCAK DM-2/12 35-27-M00320_ULUCAK DM M02_72176173</t>
  </si>
  <si>
    <t>08.02.2021 12:06:48</t>
  </si>
  <si>
    <t>08.02.2021 13:50:43</t>
  </si>
  <si>
    <t>İSMAİL ŞİMŞEK SULAMA GRUBU 35-29-L00149_A_56354869_56354869</t>
  </si>
  <si>
    <t>08.02.2021 21:54:44</t>
  </si>
  <si>
    <t>08.02.2021 23:36:28</t>
  </si>
  <si>
    <t>ABDULLAH SÜRÜCÜ SULAMA GRUBU TR 35-22-M00214_35-22-M00214_2347046</t>
  </si>
  <si>
    <t>08.02.2021 21:54:00</t>
  </si>
  <si>
    <t>08.02.2021 22:19:09</t>
  </si>
  <si>
    <t>L-232 BİTLİSLİLER 35-14-L00232_6010775_56354907_56354907</t>
  </si>
  <si>
    <t>08.02.2021 13:13:52</t>
  </si>
  <si>
    <t>08.02.2021 14:59:34</t>
  </si>
  <si>
    <t>L-469 35-18-L00469_GERMİYAN İM L01_72090721</t>
  </si>
  <si>
    <t>08.02.2021 12:54:08</t>
  </si>
  <si>
    <t>08.02.2021 13:56:44</t>
  </si>
  <si>
    <t>TR-64 35-30-L00064_A_56397607_56397607</t>
  </si>
  <si>
    <t>08.02.2021 19:26:40</t>
  </si>
  <si>
    <t>MEHMET DEMİRTAŞ SLM GRB TR 35-27-M00722_35-27-M00722_2369934</t>
  </si>
  <si>
    <t>08.02.2021 08:33:00</t>
  </si>
  <si>
    <t>08.02.2021 10:40:06</t>
  </si>
  <si>
    <t>OCAKLI TR-2 35-15-L00775_DIREK TIPI TRAFO HUCRESI H01_2049220</t>
  </si>
  <si>
    <t>08.02.2021 10:10:47</t>
  </si>
  <si>
    <t>08.02.2021 16:34:24</t>
  </si>
  <si>
    <t>TR-51 TORBALI PAZAR YERİ 35-26-M00051_35-26-M00051_2351379</t>
  </si>
  <si>
    <t>08.02.2021 08:00:37</t>
  </si>
  <si>
    <t>08.02.2021 08:21:40</t>
  </si>
  <si>
    <t>BAĞLICA KÖK 45-79-M00248_SARIGÖL DM M06_72036887</t>
  </si>
  <si>
    <t>08.02.2021 18:01:38</t>
  </si>
  <si>
    <t>08.02.2021 18:01:58</t>
  </si>
  <si>
    <t>ÖZLEMTUR SAHİL SİTESİ 35-21-L00084_35-21-L00084_72176570</t>
  </si>
  <si>
    <t>08.02.2021 15:14:32</t>
  </si>
  <si>
    <t>08.02.2021 22:19:10</t>
  </si>
  <si>
    <t>K-1006 35-09-K01006_C_56383983_56383983</t>
  </si>
  <si>
    <t>08.02.2021 14:54:23</t>
  </si>
  <si>
    <t>08.02.2021 16:07:35</t>
  </si>
  <si>
    <t>L-454 KÖK 35-18-L00454_L-294 L03_72060635</t>
  </si>
  <si>
    <t>08.02.2021 23:52:22</t>
  </si>
  <si>
    <t>09.02.2021 04:11:12</t>
  </si>
  <si>
    <t>TR-253 35-19-M00253_35-19-M00253_2363982</t>
  </si>
  <si>
    <t>08.02.2021 09:11:20</t>
  </si>
  <si>
    <t>08.02.2021 19:32:54</t>
  </si>
  <si>
    <t>08.02.2021 03:00:06</t>
  </si>
  <si>
    <t>08.02.2021 03:07:22</t>
  </si>
  <si>
    <t>K-3494 35-07-K03494_A_56379365_56379365</t>
  </si>
  <si>
    <t>08.02.2021 15:00:37</t>
  </si>
  <si>
    <t>08.02.2021 17:33:41</t>
  </si>
  <si>
    <t>L-228 ILICA GARAJ 35-18-L00228_L-400-L05 L05_72080078</t>
  </si>
  <si>
    <t>08.02.2021 18:15:48</t>
  </si>
  <si>
    <t>08.02.2021 18:41:57</t>
  </si>
  <si>
    <t>TR-120 35-16-L00120_47581744_56353205_56353205</t>
  </si>
  <si>
    <t>08.02.2021 23:26:23</t>
  </si>
  <si>
    <t>09.02.2021 02:16:52</t>
  </si>
  <si>
    <t>TR-139 ERİNCİKLER 35-19-L00139_6602187_56377401_56377401</t>
  </si>
  <si>
    <t>08.02.2021 16:33:15</t>
  </si>
  <si>
    <t>08.02.2021 21:01:59</t>
  </si>
  <si>
    <t>K-807 35-04-K00807_D_56365525_56365525</t>
  </si>
  <si>
    <t>08.02.2021 19:55:39</t>
  </si>
  <si>
    <t>08.02.2021 23:08:53</t>
  </si>
  <si>
    <t>ÇERİKÖZÜ TR-1 35-29-L00326_DIREK TIPI TRAFO HUCRESI H01_2095011</t>
  </si>
  <si>
    <t>08.02.2021 19:39:06</t>
  </si>
  <si>
    <t>08.02.2021 22:09:04</t>
  </si>
  <si>
    <t>TR-81 35-19-L00081_12114947_60982314_60982314</t>
  </si>
  <si>
    <t>08.02.2021 17:05:38</t>
  </si>
  <si>
    <t>08.02.2021 22:11:51</t>
  </si>
  <si>
    <t>K-1635 35-02-K01635_D_56379628_56379628</t>
  </si>
  <si>
    <t>08.02.2021 16:38:21</t>
  </si>
  <si>
    <t>08.02.2021 19:09:05</t>
  </si>
  <si>
    <t>TR-11 45-74-M00011_C_56352362_56352362</t>
  </si>
  <si>
    <t>08.02.2021 16:11:18</t>
  </si>
  <si>
    <t>08.02.2021 16:31:01</t>
  </si>
  <si>
    <t>LÜTFİYE KÖK 45-80-M02970_956554744_956554744</t>
  </si>
  <si>
    <t>08.02.2021 14:41:05</t>
  </si>
  <si>
    <t>08.02.2021 15:56:14</t>
  </si>
  <si>
    <t>DUMANLAR KÖK 45-81-M00044_HatBaşıAyırıcı_53134861 M02_53134861</t>
  </si>
  <si>
    <t>08.02.2021 18:39:58</t>
  </si>
  <si>
    <t>08.02.2021 21:28:48</t>
  </si>
  <si>
    <t>TR-115 ZEYTİNALANI 35-19-L00115_C_56378436_56378436</t>
  </si>
  <si>
    <t>08.02.2021 12:01:18</t>
  </si>
  <si>
    <t>08.02.2021 15:01:01</t>
  </si>
  <si>
    <t>08.02.2021 08:38:18</t>
  </si>
  <si>
    <t>08.02.2021 09:57:55</t>
  </si>
  <si>
    <t>BADINCA TR-4 45-73-M00382_A_56397497_56397497</t>
  </si>
  <si>
    <t>08.02.2021 20:00:50</t>
  </si>
  <si>
    <t>08.02.2021 22:55:30</t>
  </si>
  <si>
    <t>ASARLIK HAYVANAT BAHÇESİ GEÇİT 35-28-M00588_ASARLIK TR-10/TOKİ M02_66839852</t>
  </si>
  <si>
    <t>08.02.2021 15:46:18</t>
  </si>
  <si>
    <t>08.02.2021 15:46:48</t>
  </si>
  <si>
    <t>08.02.2021 23:22:00</t>
  </si>
  <si>
    <t>09.02.2021 00:02:51</t>
  </si>
  <si>
    <t>KARAALİ TR-1 45-71-M01470_43157777_56395539_56395539</t>
  </si>
  <si>
    <t>08.02.2021 19:41:00</t>
  </si>
  <si>
    <t>08.02.2021 20:54:18</t>
  </si>
  <si>
    <t>CELENGÖZ MAH. TR 45-77-L00221_45-77-L00221_2375244</t>
  </si>
  <si>
    <t>08.02.2021 18:51:48</t>
  </si>
  <si>
    <t>08.02.2021 19:33:29</t>
  </si>
  <si>
    <t>08.02.2021 12:34:59</t>
  </si>
  <si>
    <t>09.02.2021 04:14:02</t>
  </si>
  <si>
    <t>08.02.2021 21:44:38</t>
  </si>
  <si>
    <t>08.02.2021 21:48:08</t>
  </si>
  <si>
    <t>KABAKLAR TR-1 45-81-M00224_45-81-M00224_2358625</t>
  </si>
  <si>
    <t>08.02.2021 12:04:53</t>
  </si>
  <si>
    <t>08.02.2021 22:41:48</t>
  </si>
  <si>
    <t>09.02.2021 04:27:51</t>
  </si>
  <si>
    <t>08.02.2021 23:06:04</t>
  </si>
  <si>
    <t>08.02.2021 23:39:34</t>
  </si>
  <si>
    <t>K-3930 35-04-K03930_K-3908-K03 K03_2113619</t>
  </si>
  <si>
    <t>08.02.2021 08:30:58</t>
  </si>
  <si>
    <t>08.02.2021 19:00:00</t>
  </si>
  <si>
    <t>HÜSEYİN EROL YAMAÇ VE ARK.ÖZEL 35-22-M00343Ö_DIREK TIPI TRAFO HUCRESI H01_2125496</t>
  </si>
  <si>
    <t>08.02.2021 16:08:08</t>
  </si>
  <si>
    <t>08.02.2021 18:32:34</t>
  </si>
  <si>
    <t>08.02.2021 16:18:23</t>
  </si>
  <si>
    <t>08.02.2021 22:21:50</t>
  </si>
  <si>
    <t>MENEMEN TR-55 35-28-L00055_9148862_56390107_56390107</t>
  </si>
  <si>
    <t>08.02.2021 16:10:25</t>
  </si>
  <si>
    <t>08.02.2021 19:51:29</t>
  </si>
  <si>
    <t>08.02.2021 12:14:07</t>
  </si>
  <si>
    <t>08.02.2021 18:18:56</t>
  </si>
  <si>
    <t>M-9 GERMİYAN 35-18-M00009_DIREK TIPI TRAFO HUCRESI H01_2102131</t>
  </si>
  <si>
    <t>08.02.2021 17:48:42</t>
  </si>
  <si>
    <t>08.02.2021 20:29:59</t>
  </si>
  <si>
    <t>BALIKLIOVA TR-1 35-19-L00271_6011615_56355625_56355625</t>
  </si>
  <si>
    <t>08.02.2021 13:47:16</t>
  </si>
  <si>
    <t>08.02.2021 22:38:17</t>
  </si>
  <si>
    <t>OVAKENT TR-7 35-15-L00583_35-15-L00583_2366043</t>
  </si>
  <si>
    <t>08.02.2021 16:42:18</t>
  </si>
  <si>
    <t>08.02.2021 17:14:06</t>
  </si>
  <si>
    <t>TR-20 (SANAYİ KABİN) 35-32-L00020_TR-03 L01_2050276</t>
  </si>
  <si>
    <t>08.02.2021 19:36:12</t>
  </si>
  <si>
    <t>08.02.2021 20:50:33</t>
  </si>
  <si>
    <t>08.02.2021 19:16:55</t>
  </si>
  <si>
    <t>08.02.2021 20:10:25</t>
  </si>
  <si>
    <t>08.02.2021 09:12:13</t>
  </si>
  <si>
    <t>08.02.2021 17:37:09</t>
  </si>
  <si>
    <t>KIRTEPE TR-1 35-29-L00540_950332921_950332921</t>
  </si>
  <si>
    <t>08.02.2021 19:36:45</t>
  </si>
  <si>
    <t>08.02.2021 22:02:13</t>
  </si>
  <si>
    <t>08.02.2021 18:27:18</t>
  </si>
  <si>
    <t>08.02.2021 18:27:28</t>
  </si>
  <si>
    <t>GÖKÇEN TR-5 35-29-L00543_DIREK TIPI TRAFO HUCRESI H01_2106431</t>
  </si>
  <si>
    <t>08.02.2021 09:02:30</t>
  </si>
  <si>
    <t>08.02.2021 18:15:51</t>
  </si>
  <si>
    <t>GÜLBAHÇE TR-11 35-19-L00110_B B1_5938846</t>
  </si>
  <si>
    <t>08.02.2021 20:41:20</t>
  </si>
  <si>
    <t>09.02.2021 13:20:36</t>
  </si>
  <si>
    <t>GÖRDES TR-7 45-75-M00342_945606738_945606738</t>
  </si>
  <si>
    <t>08.02.2021 19:12:18</t>
  </si>
  <si>
    <t>08.02.2021 20:37:26</t>
  </si>
  <si>
    <t>FOÇA TR-10 35-23-L00010_A_56393349_56393349</t>
  </si>
  <si>
    <t>08.02.2021 17:50:22</t>
  </si>
  <si>
    <t>08.02.2021 21:26:57</t>
  </si>
  <si>
    <t>UMURLU TR-4 35-31-L00359_35-31-L00359_2365357</t>
  </si>
  <si>
    <t>08.02.2021 17:11:06</t>
  </si>
  <si>
    <t>08.02.2021 21:29:49</t>
  </si>
  <si>
    <t>K-3525 35-01-K03525_C_56381887_56381887</t>
  </si>
  <si>
    <t>08.02.2021 15:56:07</t>
  </si>
  <si>
    <t>08.02.2021 18:50:21</t>
  </si>
  <si>
    <t>08.02.2021 21:13:18</t>
  </si>
  <si>
    <t>08.02.2021 21:34:28</t>
  </si>
  <si>
    <t>BAŞKÖY KUREYŞ TR-1 35-29-L00194_35-29-L00194_2371493</t>
  </si>
  <si>
    <t>08.02.2021 14:21:17</t>
  </si>
  <si>
    <t>08.02.2021 15:02:03</t>
  </si>
  <si>
    <t>L-197 GÖLCÜK KÖYÜ 35-14-L00197_11976348_56357901_56357901</t>
  </si>
  <si>
    <t>08.02.2021 10:28:39</t>
  </si>
  <si>
    <t>08.02.2021 12:02:52</t>
  </si>
  <si>
    <t>AHMETLİ İM 45-84-A00001_KÖY GRUBU L05_2314527</t>
  </si>
  <si>
    <t>08.02.2021 17:45:56</t>
  </si>
  <si>
    <t>08.02.2021 18:34:08</t>
  </si>
  <si>
    <t>K-1603 35-01-K01603_910337627_910337627</t>
  </si>
  <si>
    <t>08.02.2021 10:39:59</t>
  </si>
  <si>
    <t>08.02.2021 13:41:53</t>
  </si>
  <si>
    <t>GÖLMARMARA TR-25 45-85-L00025_945465587_945465587</t>
  </si>
  <si>
    <t>08.02.2021 12:09:17</t>
  </si>
  <si>
    <t>08.02.2021 14:01:05</t>
  </si>
  <si>
    <t>08.02.2021 09:04:41</t>
  </si>
  <si>
    <t>08.02.2021 17:19:56</t>
  </si>
  <si>
    <t>08.02.2021 12:25:21</t>
  </si>
  <si>
    <t>08.02.2021 14:59:33</t>
  </si>
  <si>
    <t>08.02.2021 21:26:26</t>
  </si>
  <si>
    <t>09.02.2021 02:07:34</t>
  </si>
  <si>
    <t>TR-68 ÇAYIRÇEŞME 35-19-L00068_8797612_56376341_56376341</t>
  </si>
  <si>
    <t>08.02.2021 15:15:14</t>
  </si>
  <si>
    <t>08.02.2021 18:22:45</t>
  </si>
  <si>
    <t>SOMA TR-29 45-82-M00029_945526964_945526964</t>
  </si>
  <si>
    <t>08.02.2021 21:26:46</t>
  </si>
  <si>
    <t>08.02.2021 22:54:25</t>
  </si>
  <si>
    <t>BAŞIBÜYÜK KÖK 45-77-L00158_BALIBEY ÇIKIŞ L06_61353348</t>
  </si>
  <si>
    <t>08.02.2021 12:55:58</t>
  </si>
  <si>
    <t>08.02.2021 12:56:18</t>
  </si>
  <si>
    <t>ZEYTİNELİ TR-1 35-19-M00208_9034443_56394758_56394758</t>
  </si>
  <si>
    <t>08.02.2021 17:02:44</t>
  </si>
  <si>
    <t>09.02.2021 03:18:53</t>
  </si>
  <si>
    <t>TIRAZLI KÖK 45-79-M00079_KAVAKKIRIĞI M04_72036289</t>
  </si>
  <si>
    <t>08.02.2021 13:22:44</t>
  </si>
  <si>
    <t>08.02.2021 17:08:26</t>
  </si>
  <si>
    <t>POYRACIK TR-6 35-24-L00223_955216192_955216192</t>
  </si>
  <si>
    <t>08.02.2021 20:33:17</t>
  </si>
  <si>
    <t>09.02.2021 00:27:24</t>
  </si>
  <si>
    <t>08.02.2021 08:16:39</t>
  </si>
  <si>
    <t>08.02.2021 23:47:29</t>
  </si>
  <si>
    <t>08.02.2021 22:23:50</t>
  </si>
  <si>
    <t>08.02.2021 23:11:51</t>
  </si>
  <si>
    <t>TEPEKÖY TR-271 TARIMSAL SULAMA 45-73-M00743_DIREK TIPI TRAFO HUCRESI H01_2094311</t>
  </si>
  <si>
    <t>08.02.2021 09:54:11</t>
  </si>
  <si>
    <t>08.02.2021 19:32:53</t>
  </si>
  <si>
    <t>DM-9/TR-1 45-72-M00628_956532097_956532097</t>
  </si>
  <si>
    <t>08.02.2021 09:58:39</t>
  </si>
  <si>
    <t>08.02.2021 15:42:59</t>
  </si>
  <si>
    <t>EMİRALEM TR-2 35-28-M00228_B_60982185_60982185</t>
  </si>
  <si>
    <t>08.02.2021 17:45:36</t>
  </si>
  <si>
    <t>09.02.2021 01:51:43</t>
  </si>
  <si>
    <t>DM-2/3 ESKİ ANIT YANI 35-18-L00581_950453818_950453818</t>
  </si>
  <si>
    <t>08.02.2021 10:55:03</t>
  </si>
  <si>
    <t>DEMİRCİ KÖK 35-26-M00779_KARACAAĞAÇ ENH M06_42707151</t>
  </si>
  <si>
    <t>08.02.2021 08:40:47</t>
  </si>
  <si>
    <t>08.02.2021 09:51:00</t>
  </si>
  <si>
    <t>M-1268 35-04-M01268_A_56383736_56383736</t>
  </si>
  <si>
    <t>08.02.2021 14:09:00</t>
  </si>
  <si>
    <t>08.02.2021 14:50:22</t>
  </si>
  <si>
    <t>MESCİTLİ TR-1 35-15-L00095_B_56361008_56361008</t>
  </si>
  <si>
    <t>08.02.2021 17:37:11</t>
  </si>
  <si>
    <t>08.02.2021 19:27:35</t>
  </si>
  <si>
    <t>KARABULU KÖK 35-31-L00227_KARABULU L05_2119139</t>
  </si>
  <si>
    <t>08.02.2021 22:26:08</t>
  </si>
  <si>
    <t>08.02.2021 22:26:28</t>
  </si>
  <si>
    <t>BÜYÜKBELEN TR-2 45-80-M00067_A_56391448_56391448</t>
  </si>
  <si>
    <t>08.02.2021 14:10:00</t>
  </si>
  <si>
    <t>08.02.2021 14:41:38</t>
  </si>
  <si>
    <t>PAMUCAK KÖK 35-13-L00400_SELÇUK İ.M L03_2095827</t>
  </si>
  <si>
    <t>08.02.2021 21:49:39</t>
  </si>
  <si>
    <t>08.02.2021 21:50:18</t>
  </si>
  <si>
    <t>L-376 PAZARYERİ 35-18-L00376_35-18-L00376_72060231</t>
  </si>
  <si>
    <t>08.02.2021 13:21:15</t>
  </si>
  <si>
    <t>09.02.2021 01:12:10</t>
  </si>
  <si>
    <t>TR-100 KANAL KARŞISI 35-26-M00100_11486803_56358123_56358123</t>
  </si>
  <si>
    <t>08.02.2021 22:01:34</t>
  </si>
  <si>
    <t>09.02.2021 03:12:47</t>
  </si>
  <si>
    <t>08.02.2021 20:06:28</t>
  </si>
  <si>
    <t>08.02.2021 21:26:53</t>
  </si>
  <si>
    <t>PAYAMLI M-19 35-25-M00172_35-25-M00172_72064941</t>
  </si>
  <si>
    <t>08.02.2021 10:43:49</t>
  </si>
  <si>
    <t>08.02.2021 11:26:54</t>
  </si>
  <si>
    <t>TR-297 SAYDAM SİTESİ 35-19-M00121__72374797_72374797</t>
  </si>
  <si>
    <t>08.02.2021 12:29:08</t>
  </si>
  <si>
    <t>08.02.2021 15:46:02</t>
  </si>
  <si>
    <t>08.02.2021 19:50:09</t>
  </si>
  <si>
    <t>08.02.2021 20:16:00</t>
  </si>
  <si>
    <t>ALİBEYLİ DM 45-80-M00064_HEYBELİ M03_72190763</t>
  </si>
  <si>
    <t>08.02.2021 19:29:58</t>
  </si>
  <si>
    <t>08.02.2021 19:32:18</t>
  </si>
  <si>
    <t>AVŞAR TR-2 45-83-L00352_C_56400095_56400095</t>
  </si>
  <si>
    <t>08.02.2021 09:42:18</t>
  </si>
  <si>
    <t>08.02.2021 11:16:37</t>
  </si>
  <si>
    <t>LÜTFİYE TR-1 45-80-M00131_45-80-M00131_2357249</t>
  </si>
  <si>
    <t>08.02.2021 18:56:13</t>
  </si>
  <si>
    <t>08.02.2021 20:19:46</t>
  </si>
  <si>
    <t>KISIKKÖY YENİ MAH. TR-1 35-22-M00137_955294783_955294783</t>
  </si>
  <si>
    <t>08.02.2021 11:36:09</t>
  </si>
  <si>
    <t>08.02.2021 13:52:18</t>
  </si>
  <si>
    <t>İKİZLER TR-1 45-81-M00226_945630113_945630113</t>
  </si>
  <si>
    <t>08.02.2021 17:23:40</t>
  </si>
  <si>
    <t>08.02.2021 19:59:04</t>
  </si>
  <si>
    <t>TR-75 35-19-L00075_C_65508691_65508691</t>
  </si>
  <si>
    <t>08.02.2021 19:01:26</t>
  </si>
  <si>
    <t>09.02.2021 13:32:22</t>
  </si>
  <si>
    <t>DM-13/13 45-71-M00319_953207952_953207952</t>
  </si>
  <si>
    <t>08.02.2021 20:31:16</t>
  </si>
  <si>
    <t>09.02.2021 00:09:30</t>
  </si>
  <si>
    <t>PAYAMLI M-28 35-25-M00195_956651461_956651461</t>
  </si>
  <si>
    <t>08.02.2021 11:57:48</t>
  </si>
  <si>
    <t>08.02.2021 15:53:18</t>
  </si>
  <si>
    <t>EĞLENHOCA DM 35-21-M00013_ALAÇATI-3 (KARABURUN GIS TM) M09_72178742</t>
  </si>
  <si>
    <t>08.02.2021 18:43:53</t>
  </si>
  <si>
    <t>08.02.2021 20:35:42</t>
  </si>
  <si>
    <t>08.02.2021 22:02:04</t>
  </si>
  <si>
    <t>DM 1-2/5 35-29-L00062_950343448_950343448</t>
  </si>
  <si>
    <t>08.02.2021 08:58:20</t>
  </si>
  <si>
    <t>08.02.2021 10:06:16</t>
  </si>
  <si>
    <t>OTMANLAR KÖYÜ TR-1 45-71-M01743_43165896_56385334_56385334</t>
  </si>
  <si>
    <t>08.02.2021 18:42:35</t>
  </si>
  <si>
    <t>09.02.2021 00:50:48</t>
  </si>
  <si>
    <t>08.02.2021 11:28:09</t>
  </si>
  <si>
    <t>08.02.2021 12:15:53</t>
  </si>
  <si>
    <t>DANİŞMENTLER TR-1 45-74-M00149_A_56352199_56352199</t>
  </si>
  <si>
    <t>08.02.2021 09:46:00</t>
  </si>
  <si>
    <t>08.02.2021 16:21:07</t>
  </si>
  <si>
    <t>KIZILDAM TR-1 45-75-M00149_DIREK TIPI TRAFO HUCRESI H01_2085457</t>
  </si>
  <si>
    <t>08.02.2021 16:44:51</t>
  </si>
  <si>
    <t>08.02.2021 19:59:40</t>
  </si>
  <si>
    <t>RAMİZ IŞIK TARIMSAL SULAMA 45-76-L00016_A_56385230_56385230</t>
  </si>
  <si>
    <t>08.02.2021 15:16:28</t>
  </si>
  <si>
    <t>08.02.2021 20:46:09</t>
  </si>
  <si>
    <t>M-78 FULYA EVLERİ 35-14-M00078_DIREK TIPI TRAFO HUCRESI H01_2094490</t>
  </si>
  <si>
    <t>08.02.2021 14:07:32</t>
  </si>
  <si>
    <t>08.02.2021 16:12:47</t>
  </si>
  <si>
    <t>K-859 35-01-K00859_911304889_911304889</t>
  </si>
  <si>
    <t>08.02.2021 19:01:05</t>
  </si>
  <si>
    <t>09.02.2021 00:09:12</t>
  </si>
  <si>
    <t>BAĞLICA KÖK 45-79-M00248_ÇAVUŞLAR M04_72036896</t>
  </si>
  <si>
    <t>08.02.2021 18:50:14</t>
  </si>
  <si>
    <t>08.02.2021 22:33:00</t>
  </si>
  <si>
    <t>08.02.2021 14:03:18</t>
  </si>
  <si>
    <t>08.02.2021 15:10:17</t>
  </si>
  <si>
    <t>K-47 35-01-K00047_910349554_910349554</t>
  </si>
  <si>
    <t>08.02.2021 09:01:12</t>
  </si>
  <si>
    <t>08.02.2021 09:50:54</t>
  </si>
  <si>
    <t>YAĞLAR YAYLA TR-3 35-31-L00040_35-31-L00040_2366010</t>
  </si>
  <si>
    <t>08.02.2021 16:08:49</t>
  </si>
  <si>
    <t>08.02.2021 18:43:01</t>
  </si>
  <si>
    <t>PINARLI KÖK 35-20-M00085_TR-2 - TR-3 M03_72358871</t>
  </si>
  <si>
    <t>08.02.2021 16:03:12</t>
  </si>
  <si>
    <t>08.02.2021 17:25:48</t>
  </si>
  <si>
    <t>K-2643 35-01-K02643_C_56377981_56377981</t>
  </si>
  <si>
    <t>08.02.2021 14:43:38</t>
  </si>
  <si>
    <t>08.02.2021 17:00:24</t>
  </si>
  <si>
    <t>08.02.2021 18:36:37</t>
  </si>
  <si>
    <t>DEREBAŞI TR-10 35-29-L00259_A_56406159_56406159</t>
  </si>
  <si>
    <t>08.02.2021 11:58:01</t>
  </si>
  <si>
    <t>08.02.2021 15:34:03</t>
  </si>
  <si>
    <t>YENİŞAKRAN TR-5 35-17-M00205_950250890_950250890</t>
  </si>
  <si>
    <t>09.02.2021 16:08:22</t>
  </si>
  <si>
    <t>L-30 TAŞDİBİ 35-14-L00030_9528220_56355021_56355021</t>
  </si>
  <si>
    <t>08.02.2021 19:32:08</t>
  </si>
  <si>
    <t>08.02.2021 21:41:12</t>
  </si>
  <si>
    <t>TAŞTEPE TR-3 35-29-L00400_949438024_949438024</t>
  </si>
  <si>
    <t>08.02.2021 13:53:19</t>
  </si>
  <si>
    <t>08.02.2021 18:01:40</t>
  </si>
  <si>
    <t>08.02.2021 15:06:08</t>
  </si>
  <si>
    <t>08.02.2021 15:20:00</t>
  </si>
  <si>
    <t>GERELİ KÖYÜ KAVAKKUYU TR-8 35-15-M00225_B_56369689_56369689</t>
  </si>
  <si>
    <t>08.02.2021 16:35:59</t>
  </si>
  <si>
    <t>08.02.2021 20:39:17</t>
  </si>
  <si>
    <t>08.02.2021 22:39:08</t>
  </si>
  <si>
    <t>09.02.2021 03:46:26</t>
  </si>
  <si>
    <t>TR-30 35-13-L00030_946422560_946422560</t>
  </si>
  <si>
    <t>08.02.2021 09:28:00</t>
  </si>
  <si>
    <t>08.02.2021 10:52:11</t>
  </si>
  <si>
    <t>M-164 35-18-M00164_35-18-M00164_2370959</t>
  </si>
  <si>
    <t>08.02.2021 09:00:00</t>
  </si>
  <si>
    <t>08.02.2021 09:25:00</t>
  </si>
  <si>
    <t>MEHMET DEMİRTAŞ SLM GRB TR 35-27-M00722_B_56362487_56362487</t>
  </si>
  <si>
    <t>08.02.2021 21:02:18</t>
  </si>
  <si>
    <t>08.02.2021 23:05:06</t>
  </si>
  <si>
    <t>BAŞIBÜYÜK TR-2 45-77-L00217_D_56397875_56397875</t>
  </si>
  <si>
    <t>08.02.2021 13:26:56</t>
  </si>
  <si>
    <t>08.02.2021 14:06:20</t>
  </si>
  <si>
    <t>YAĞCILAR TR-1 45-71-M01440_43159447_56399245_56399245</t>
  </si>
  <si>
    <t>08.02.2021 20:36:13</t>
  </si>
  <si>
    <t>08.02.2021 23:53:58</t>
  </si>
  <si>
    <t>K-3304 35-08-K03304_910034088_910034088</t>
  </si>
  <si>
    <t>08.02.2021 11:54:28</t>
  </si>
  <si>
    <t>08.02.2021 13:43:33</t>
  </si>
  <si>
    <t>08.02.2021 10:07:25</t>
  </si>
  <si>
    <t>08.02.2021 17:28:38</t>
  </si>
  <si>
    <t>KEMALİYE DM (TR-1) 45-73-M00150_JANDARMA M06_66716006</t>
  </si>
  <si>
    <t>08.02.2021 17:50:28</t>
  </si>
  <si>
    <t>08.02.2021 18:41:58</t>
  </si>
  <si>
    <t>08.02.2021 19:24:36</t>
  </si>
  <si>
    <t>09.02.2021 01:43:18</t>
  </si>
  <si>
    <t>BAKLACI TR-1 45-73-M00523_945680096_945680096</t>
  </si>
  <si>
    <t>08.02.2021 15:29:35</t>
  </si>
  <si>
    <t>08.02.2021 16:12:52</t>
  </si>
  <si>
    <t>M-1563 35-02-M01563_95000161574_95000161574</t>
  </si>
  <si>
    <t>08.02.2021 21:16:44</t>
  </si>
  <si>
    <t>08.02.2021 21:52:22</t>
  </si>
  <si>
    <t>TEPEYNİHAN TR-1 45-81-M00244_45-81-M00244_2361216</t>
  </si>
  <si>
    <t>08.02.2021 16:18:11</t>
  </si>
  <si>
    <t>08.02.2021 18:10:07</t>
  </si>
  <si>
    <t>M-46 35-02-M00046_A_56364734_56364734</t>
  </si>
  <si>
    <t>08.02.2021 21:44:00</t>
  </si>
  <si>
    <t>08.02.2021 22:58:20</t>
  </si>
  <si>
    <t>POYRACIK TR-8 35-24-L00031_955219801_955219801</t>
  </si>
  <si>
    <t>08.02.2021 22:33:53</t>
  </si>
  <si>
    <t>09.02.2021 00:36:55</t>
  </si>
  <si>
    <t>K-3071 35-03-K03071_910583151_910583151</t>
  </si>
  <si>
    <t>08.02.2021 17:50:51</t>
  </si>
  <si>
    <t>08.02.2021 20:10:37</t>
  </si>
  <si>
    <t>K-4155 35-02-K04155_A_56382518_56382518</t>
  </si>
  <si>
    <t>08.02.2021 16:52:28</t>
  </si>
  <si>
    <t>08.02.2021 18:29:05</t>
  </si>
  <si>
    <t>08.02.2021 17:49:01</t>
  </si>
  <si>
    <t>08.02.2021 20:33:13</t>
  </si>
  <si>
    <t>ÇAMBEL TÜRK TELEKOM ÖZEL 35-27-M00479Ö_DIREK TIPI TRAFO HUCRESI H01_2052409</t>
  </si>
  <si>
    <t>08.02.2021 09:37:18</t>
  </si>
  <si>
    <t>08.02.2021 17:48:04</t>
  </si>
  <si>
    <t>08.02.2021 22:54:49</t>
  </si>
  <si>
    <t>09.02.2021 04:26:46</t>
  </si>
  <si>
    <t>M-1494 35-02-M01494_910012252_910012252</t>
  </si>
  <si>
    <t>08.02.2021 09:49:03</t>
  </si>
  <si>
    <t>08.02.2021 11:09:50</t>
  </si>
  <si>
    <t>ÇUKURKÖY TR-2 35-28-M00211_953369354_953369354</t>
  </si>
  <si>
    <t>08.02.2021 21:34:43</t>
  </si>
  <si>
    <t>09.02.2021 09:24:16</t>
  </si>
  <si>
    <t>KARAHALİLLİ KÖK 35-20-L00087_SÖĞÜTÖREN DAĞLAR GRUBU L02_66504223</t>
  </si>
  <si>
    <t>08.02.2021 09:05:37</t>
  </si>
  <si>
    <t>08.02.2021 16:36:31</t>
  </si>
  <si>
    <t>BAHÇECİK TR-1 35-22-M00264_DIREK TIPI TRAFO HUCRESI H01_2112511</t>
  </si>
  <si>
    <t>08.02.2021 18:58:34</t>
  </si>
  <si>
    <t>L-332 SERKANKENT 35-18-L00332_9089624_56358035_56358035</t>
  </si>
  <si>
    <t>08.02.2021 13:11:25</t>
  </si>
  <si>
    <t>08.02.2021 14:52:42</t>
  </si>
  <si>
    <t>L-190 35-18-L00190_35-18-L00190_2356938</t>
  </si>
  <si>
    <t>08.02.2021 11:23:55</t>
  </si>
  <si>
    <t>08.02.2021 12:41:08</t>
  </si>
  <si>
    <t>_A_56384514_56384514</t>
  </si>
  <si>
    <t>08.02.2021 16:04:45</t>
  </si>
  <si>
    <t>08.02.2021 19:17:08</t>
  </si>
  <si>
    <t>08.02.2021 14:22:43</t>
  </si>
  <si>
    <t>08.02.2021 16:34:55</t>
  </si>
  <si>
    <t>ASARLIK DM-2/1 35-28-M00186_A_60982231_60982231</t>
  </si>
  <si>
    <t>08.02.2021 10:21:16</t>
  </si>
  <si>
    <t>08.02.2021 19:34:37</t>
  </si>
  <si>
    <t>MENEMEN TR-9 35-28-M00008__72373176_72373176</t>
  </si>
  <si>
    <t>08.02.2021 15:12:02</t>
  </si>
  <si>
    <t>08.02.2021 16:45:21</t>
  </si>
  <si>
    <t>EYKO TR-6 35-30-M00032_42973545_56370143_56370143</t>
  </si>
  <si>
    <t>08.02.2021 21:05:37</t>
  </si>
  <si>
    <t>08.02.2021 22:46:35</t>
  </si>
  <si>
    <t>YAĞLAR TR-3 35-31-L00421_B_56386676_56386676</t>
  </si>
  <si>
    <t>08.02.2021 23:40:09</t>
  </si>
  <si>
    <t>09.02.2021 00:26:08</t>
  </si>
  <si>
    <t>PAYAMLI M-17 35-25-M00168_956641689_956641689</t>
  </si>
  <si>
    <t>08.02.2021 13:47:00</t>
  </si>
  <si>
    <t>08.02.2021 17:33:33</t>
  </si>
  <si>
    <t>08.02.2021 01:22:12</t>
  </si>
  <si>
    <t>08.02.2021 19:09:03</t>
  </si>
  <si>
    <t>08.02.2021 20:31:03</t>
  </si>
  <si>
    <t>08.02.2021 18:48:06</t>
  </si>
  <si>
    <t>08.02.2021 21:57:36</t>
  </si>
  <si>
    <t>DM-2/TR-2 35-22-M00805_955265279_955265279</t>
  </si>
  <si>
    <t>08.02.2021 08:55:52</t>
  </si>
  <si>
    <t>08.02.2021 10:42:57</t>
  </si>
  <si>
    <t>GÜNEŞLİ KÖK 45-75-M00056_KÖSELER - ULGAR M01_67577915</t>
  </si>
  <si>
    <t>08.02.2021 21:10:38</t>
  </si>
  <si>
    <t>08.02.2021 22:03:20</t>
  </si>
  <si>
    <t>M-358 35-14-M00358_956646126_956646126</t>
  </si>
  <si>
    <t>08.02.2021 14:41:11</t>
  </si>
  <si>
    <t>08.02.2021 19:12:16</t>
  </si>
  <si>
    <t>TR-114 35-26-M00114_35-26-M00114_65974766</t>
  </si>
  <si>
    <t>08.02.2021 15:38:16</t>
  </si>
  <si>
    <t>08.02.2021 18:24:42</t>
  </si>
  <si>
    <t>08.02.2021 18:26:59</t>
  </si>
  <si>
    <t>08.02.2021 20:01:32</t>
  </si>
  <si>
    <t>ÇINARKÖY TR-33 35-27-M00033_913623104_913623104</t>
  </si>
  <si>
    <t>08.02.2021 20:41:54</t>
  </si>
  <si>
    <t>08.02.2021 23:30:59</t>
  </si>
  <si>
    <t>K-436 35-02-K00436_B_56372588_56372588</t>
  </si>
  <si>
    <t>08.02.2021 07:35:11</t>
  </si>
  <si>
    <t>08.02.2021 10:26:33</t>
  </si>
  <si>
    <t>MUSAHOCA TR-1 45-76-L00118_A_56387716_56387716</t>
  </si>
  <si>
    <t>08.02.2021 15:28:11</t>
  </si>
  <si>
    <t>08.02.2021 18:13:22</t>
  </si>
  <si>
    <t>GÜZELKÖY TR 45-71-M00984_44426479_56395547_56395547</t>
  </si>
  <si>
    <t>08.02.2021 19:03:44</t>
  </si>
  <si>
    <t>09.02.2021 01:47:46</t>
  </si>
  <si>
    <t>08.02.2021 22:48:42</t>
  </si>
  <si>
    <t>08.02.2021 23:45:59</t>
  </si>
  <si>
    <t>08.02.2021 17:08:24</t>
  </si>
  <si>
    <t>08.02.2021 22:48:33</t>
  </si>
  <si>
    <t>TR-1-5/11 (YANIKKAVAK MERKEZ) 35-20-L00056_6114507_56359812_56359812</t>
  </si>
  <si>
    <t>08.02.2021 23:37:21</t>
  </si>
  <si>
    <t>09.02.2021 02:13:26</t>
  </si>
  <si>
    <t>K-783 35-01-K00783_910666987_910666987</t>
  </si>
  <si>
    <t>08.02.2021 17:28:34</t>
  </si>
  <si>
    <t>08.02.2021 20:26:21</t>
  </si>
  <si>
    <t>_914583117_914583117</t>
  </si>
  <si>
    <t>08.02.2021 10:17:32</t>
  </si>
  <si>
    <t>08.02.2021 15:13:30</t>
  </si>
  <si>
    <t>YENİFOÇA TR-24 35-23-M00024_950418808_950418808</t>
  </si>
  <si>
    <t>08.02.2021 09:14:04</t>
  </si>
  <si>
    <t>08.02.2021 16:26:14</t>
  </si>
  <si>
    <t>K-1557 35-01-K01557_E_56367319_56367319</t>
  </si>
  <si>
    <t>08.02.2021 15:07:07</t>
  </si>
  <si>
    <t>08.02.2021 16:42:29</t>
  </si>
  <si>
    <t>DM-2 45-71-M00002_B_56404667_56404667</t>
  </si>
  <si>
    <t>08.02.2021 19:03:20</t>
  </si>
  <si>
    <t>08.02.2021 22:05:18</t>
  </si>
  <si>
    <t>M-1207 35-02-M01207_910013385_910013385</t>
  </si>
  <si>
    <t>08.02.2021 20:05:28</t>
  </si>
  <si>
    <t>08.02.2021 22:07:21</t>
  </si>
  <si>
    <t>BALIKLI KAYADİBİ TR-1 45-75-M00220_A_56388838_56388838</t>
  </si>
  <si>
    <t>08.02.2021 15:40:11</t>
  </si>
  <si>
    <t>08.02.2021 18:51:15</t>
  </si>
  <si>
    <t>KURTULMUŞ KÖK 45-72-L00080_SARILAR ÇIKIŞI L03_66546761</t>
  </si>
  <si>
    <t>08.02.2021 20:59:28</t>
  </si>
  <si>
    <t>09.02.2021 00:56:45</t>
  </si>
  <si>
    <t>M-1199 35-10-M01199_35-10-M01199_2351574</t>
  </si>
  <si>
    <t>08.02.2021 18:58:40</t>
  </si>
  <si>
    <t>08.02.2021 19:36:55</t>
  </si>
  <si>
    <t>ZEYTİNLİOVA TR-1 KÖK 45-72-L00389_B_56390231_56390231</t>
  </si>
  <si>
    <t>08.02.2021 08:20:47</t>
  </si>
  <si>
    <t>08.02.2021 09:20:45</t>
  </si>
  <si>
    <t>K-4145 35-01-K04145_A_56377199_56377199</t>
  </si>
  <si>
    <t>08.02.2021 16:54:16</t>
  </si>
  <si>
    <t>08.02.2021 22:43:38</t>
  </si>
  <si>
    <t>TR-29 35-19-L00029_35-19-L00029_2349283</t>
  </si>
  <si>
    <t>08.02.2021 11:46:29</t>
  </si>
  <si>
    <t>08.02.2021 12:31:40</t>
  </si>
  <si>
    <t>TR-244 35-28-M00539_B_56356312_56356312</t>
  </si>
  <si>
    <t>08.02.2021 13:32:45</t>
  </si>
  <si>
    <t>08.02.2021 21:43:47</t>
  </si>
  <si>
    <t>MECİDİYE TR-3 45-72-L00576_A_56401048_56401048</t>
  </si>
  <si>
    <t>08.02.2021 20:44:38</t>
  </si>
  <si>
    <t>08.02.2021 21:30:59</t>
  </si>
  <si>
    <t>K-4147 35-01-K04147_910107293_910107293</t>
  </si>
  <si>
    <t>08.02.2021 08:14:40</t>
  </si>
  <si>
    <t>08.02.2021 15:03:13</t>
  </si>
  <si>
    <t>K-1433 35-04-K01433_B_56394479_56394479</t>
  </si>
  <si>
    <t>08.02.2021 18:03:00</t>
  </si>
  <si>
    <t>08.02.2021 18:31:44</t>
  </si>
  <si>
    <t>İĞDECİK TR-1 45-78-M00907_45-78-M00907_2359710</t>
  </si>
  <si>
    <t>08.02.2021 18:25:57</t>
  </si>
  <si>
    <t>08.02.2021 20:21:04</t>
  </si>
  <si>
    <t>YABACI KÖYÜ TR-1 45-86-M00187_45-86-M00187_2372103</t>
  </si>
  <si>
    <t>08.02.2021 08:56:35</t>
  </si>
  <si>
    <t>08.02.2021 09:33:11</t>
  </si>
  <si>
    <t>SARIGÖL TR-28 45-79-M00028_45-79-M00028_2359666</t>
  </si>
  <si>
    <t>08.02.2021 17:10:58</t>
  </si>
  <si>
    <t>08.02.2021 18:45:39</t>
  </si>
  <si>
    <t>08.02.2021 00:05:55</t>
  </si>
  <si>
    <t>08.02.2021 00:27:31</t>
  </si>
  <si>
    <t>SÜLEYMANLI KÖK 35-28-M00606_AYVACIK M11_66870924</t>
  </si>
  <si>
    <t>08.02.2021 11:13:38</t>
  </si>
  <si>
    <t>08.02.2021 12:52:00</t>
  </si>
  <si>
    <t>08.02.2021 19:04:28</t>
  </si>
  <si>
    <t>08.02.2021 20:17:51</t>
  </si>
  <si>
    <t>M-2428 35-04-M02428_912414155_912414155</t>
  </si>
  <si>
    <t>08.02.2021 19:48:30</t>
  </si>
  <si>
    <t>09.02.2021 00:21:25</t>
  </si>
  <si>
    <t>08.02.2021 13:05:43</t>
  </si>
  <si>
    <t>08.02.2021 15:11:20</t>
  </si>
  <si>
    <t>08.02.2021 18:39:55</t>
  </si>
  <si>
    <t>09.02.2021 11:18:13</t>
  </si>
  <si>
    <t>BALIKLIOVA DM 35-19-L00270_MORDOĞAN YUVAKENT L06_2318869</t>
  </si>
  <si>
    <t>08.02.2021 22:19:45</t>
  </si>
  <si>
    <t>08.02.2021 23:07:32</t>
  </si>
  <si>
    <t>SARUHANLI TR-25 45-80-M00025_D_56389010_56389010</t>
  </si>
  <si>
    <t>08.02.2021 14:18:39</t>
  </si>
  <si>
    <t>08.02.2021 23:36:00</t>
  </si>
  <si>
    <t>09.02.2021 00:28:46</t>
  </si>
  <si>
    <t>K-4780 35-04-K04780_99547309_99547309</t>
  </si>
  <si>
    <t>08.02.2021 15:32:41</t>
  </si>
  <si>
    <t>08.02.2021 16:58:17</t>
  </si>
  <si>
    <t>08.02.2021 19:50:45</t>
  </si>
  <si>
    <t>08.02.2021 22:50:33</t>
  </si>
  <si>
    <t>MAHMUT YILDIZDAĞ SULAMA GRUBU TR 35-27-M00536_914628983_914628983</t>
  </si>
  <si>
    <t>08.02.2021 15:30:23</t>
  </si>
  <si>
    <t>08.02.2021 21:20:01</t>
  </si>
  <si>
    <t>SOMA TR-26/4 45-82-M00121_95000518425_95000518425</t>
  </si>
  <si>
    <t>08.02.2021 15:12:01</t>
  </si>
  <si>
    <t>08.02.2021 17:18:41</t>
  </si>
  <si>
    <t>DÜNDARLI TR-1 35-24-M00202_DIREK TIPI TRAFO HUCRESI H01_2042648</t>
  </si>
  <si>
    <t>08.02.2021 20:13:56</t>
  </si>
  <si>
    <t>08.02.2021 23:15:26</t>
  </si>
  <si>
    <t>08.02.2021 12:42:57</t>
  </si>
  <si>
    <t>08.02.2021 20:10:45</t>
  </si>
  <si>
    <t>EMİRLİ TR-4 35-15-L00862_B_56369384_56369384</t>
  </si>
  <si>
    <t>08.02.2021 21:39:15</t>
  </si>
  <si>
    <t>08.02.2021 23:19:16</t>
  </si>
  <si>
    <t>_11654777_56356658_56356658</t>
  </si>
  <si>
    <t>08.02.2021 14:45:51</t>
  </si>
  <si>
    <t>08.02.2021 15:58:34</t>
  </si>
  <si>
    <t>L-217 35-18-L00217_11387643_56374197_56374197</t>
  </si>
  <si>
    <t>08.02.2021 11:22:20</t>
  </si>
  <si>
    <t>08.02.2021 14:28:46</t>
  </si>
  <si>
    <t>08.02.2021 03:44:47</t>
  </si>
  <si>
    <t>08.02.2021 04:58:19</t>
  </si>
  <si>
    <t>MORDOĞAN İM 35-21-A00002_KARABURUN 15,8 (MORDOĞAN KÖYLER) L12_2303193</t>
  </si>
  <si>
    <t>08.02.2021 11:21:07</t>
  </si>
  <si>
    <t>08.02.2021 13:25:30</t>
  </si>
  <si>
    <t>DM-11F TURGUT ÖZAL-2 45-71-M00388_DM-9 (HAYVAN PAZARI) M02_66174692</t>
  </si>
  <si>
    <t>08.02.2021 12:17:28</t>
  </si>
  <si>
    <t>08.02.2021 12:51:00</t>
  </si>
  <si>
    <t>08.02.2021 22:13:26</t>
  </si>
  <si>
    <t>09.02.2021 10:33:55</t>
  </si>
  <si>
    <t>08.02.2021 16:56:28</t>
  </si>
  <si>
    <t>08.02.2021 19:03:15</t>
  </si>
  <si>
    <t>08.02.2021 14:28:42</t>
  </si>
  <si>
    <t>TR-2/4 45-83-L00004_955148280_955148280</t>
  </si>
  <si>
    <t>08.02.2021 21:38:20</t>
  </si>
  <si>
    <t>09.02.2021 02:16:24</t>
  </si>
  <si>
    <t>SIRIMLI AVCILAR TR 35-31-L00202_47892125_56380921_56380921</t>
  </si>
  <si>
    <t>08.02.2021 20:58:19</t>
  </si>
  <si>
    <t>08.02.2021 23:31:48</t>
  </si>
  <si>
    <t>FOÇA TR-14 35-23-L00014_C_56398928_56398928</t>
  </si>
  <si>
    <t>08.02.2021 20:49:24</t>
  </si>
  <si>
    <t>09.02.2021 00:30:32</t>
  </si>
  <si>
    <t>YENİÇİFTLİK KÖK 35-20-L00373_ L02_2075091</t>
  </si>
  <si>
    <t>08.02.2021 12:59:35</t>
  </si>
  <si>
    <t>08.02.2021 14:11:08</t>
  </si>
  <si>
    <t>BAĞARASI TR-10 KÖK 35-23-M00179_YENİBAĞARASI M05_72143180</t>
  </si>
  <si>
    <t>08.02.2021 16:41:03</t>
  </si>
  <si>
    <t>08.02.2021 16:41:25</t>
  </si>
  <si>
    <t>08.02.2021 22:03:03</t>
  </si>
  <si>
    <t>09.02.2021 01:04:46</t>
  </si>
  <si>
    <t>08.02.2021 22:22:52</t>
  </si>
  <si>
    <t>09.02.2021 00:50:22</t>
  </si>
  <si>
    <t>TR-146 35-26-M00146_5674484_65498626_65498626</t>
  </si>
  <si>
    <t>08.02.2021 15:35:00</t>
  </si>
  <si>
    <t>08.02.2021 16:29:54</t>
  </si>
  <si>
    <t>08.02.2021 16:20:38</t>
  </si>
  <si>
    <t>09.02.2021 01:48:27</t>
  </si>
  <si>
    <t>08.02.2021 13:21:29</t>
  </si>
  <si>
    <t>08.02.2021 14:25:21</t>
  </si>
  <si>
    <t>SEYREK TR-2 35-28-M00909_966936210_966936210</t>
  </si>
  <si>
    <t>08.02.2021 17:44:23</t>
  </si>
  <si>
    <t>08.02.2021 21:04:17</t>
  </si>
  <si>
    <t>ULUKENT DM-4/1 35-28-M00043_95000076835_95000076835</t>
  </si>
  <si>
    <t>08.02.2021 09:16:51</t>
  </si>
  <si>
    <t>08.02.2021 19:02:38</t>
  </si>
  <si>
    <t>M-1154 35-03-M01154_E_56366266_56366266</t>
  </si>
  <si>
    <t>08.02.2021 16:21:30</t>
  </si>
  <si>
    <t>08.02.2021 17:55:11</t>
  </si>
  <si>
    <t>MURATLAR TR-1 35-16-M00250_A_56381521_56381521</t>
  </si>
  <si>
    <t>08.02.2021 11:46:00</t>
  </si>
  <si>
    <t>08.02.2021 13:20:41</t>
  </si>
  <si>
    <t>K-1403 35-01-K01403_911434567_911434567</t>
  </si>
  <si>
    <t>08.02.2021 13:05:20</t>
  </si>
  <si>
    <t>08.02.2021 16:03:22</t>
  </si>
  <si>
    <t>KARAKURT TR-2 45-76-M00090_DIREK TIPI TRAFO HUCRESI H01_2084833</t>
  </si>
  <si>
    <t>08.02.2021 08:04:54</t>
  </si>
  <si>
    <t>08.02.2021 12:23:46</t>
  </si>
  <si>
    <t>TR-8/B 35-32-L00136_95000515494_95000515494</t>
  </si>
  <si>
    <t>08.02.2021 13:53:43</t>
  </si>
  <si>
    <t>08.02.2021 15:25:35</t>
  </si>
  <si>
    <t>BADEMLER TR-1 35-19-L00298_8164209_56390732_56390732</t>
  </si>
  <si>
    <t>08.02.2021 20:34:00</t>
  </si>
  <si>
    <t>09.02.2021 00:21:00</t>
  </si>
  <si>
    <t>TİRE İM-DM-1 35-29-A00001_DEREBAŞI M25_2313894</t>
  </si>
  <si>
    <t>08.02.2021 22:03:29</t>
  </si>
  <si>
    <t>FOÇA TR-4 35-23-L00004_950427486_950427486</t>
  </si>
  <si>
    <t>08.02.2021 10:29:20</t>
  </si>
  <si>
    <t>10.02.2021 10:03:07</t>
  </si>
  <si>
    <t>K-1860 35-09-K01860_97664944_97664944</t>
  </si>
  <si>
    <t>08.02.2021 18:52:56</t>
  </si>
  <si>
    <t>08.02.2021 20:46:13</t>
  </si>
  <si>
    <t>K-3294 35-10-K03294_35-10-K03294_47774240</t>
  </si>
  <si>
    <t>08.02.2021 19:56:00</t>
  </si>
  <si>
    <t>08.02.2021 20:33:39</t>
  </si>
  <si>
    <t>SAMURLU TR-1 35-17-M00318_DIREK TIPI TRAFO HUCRESI H01_2047167</t>
  </si>
  <si>
    <t>08.02.2021 17:52:01</t>
  </si>
  <si>
    <t>08.02.2021 19:01:42</t>
  </si>
  <si>
    <t>BEYLİKLİ TR-2 45-78-M00728_B_56393336_56393336</t>
  </si>
  <si>
    <t>08.02.2021 10:02:12</t>
  </si>
  <si>
    <t>YAĞCILAR KÖK 45-71-M00179_SULAMALAR-AT ÇİFTLİĞİ M02_72258055</t>
  </si>
  <si>
    <t>08.02.2021 20:03:04</t>
  </si>
  <si>
    <t>08.02.2021 23:09:59</t>
  </si>
  <si>
    <t>08.02.2021 14:48:37</t>
  </si>
  <si>
    <t>08.02.2021 17:01:54</t>
  </si>
  <si>
    <t>K-777 35-02-K00777_B_56364522_56364522</t>
  </si>
  <si>
    <t>08.02.2021 12:18:08</t>
  </si>
  <si>
    <t>08.02.2021 13:57:15</t>
  </si>
  <si>
    <t>08.02.2021 22:45:00</t>
  </si>
  <si>
    <t>09.02.2021 03:55:00</t>
  </si>
  <si>
    <t>K-231 35-01-K00231_910721099_910721099</t>
  </si>
  <si>
    <t>08.02.2021 23:48:43</t>
  </si>
  <si>
    <t>09.02.2021 01:25:57</t>
  </si>
  <si>
    <t>KARABURUN İM 35-21-A00001_SAİPALTI L08_2314247</t>
  </si>
  <si>
    <t>08.02.2021 16:39:08</t>
  </si>
  <si>
    <t>08.02.2021 17:08:38</t>
  </si>
  <si>
    <t>ŞEVKİ OLGUN VE ARK. T-SULAMA GRB.OTOBAN 35-13-L00131_DIREK TIPI TRAFO HUCRESI H01_2044505</t>
  </si>
  <si>
    <t>08.02.2021 16:02:44</t>
  </si>
  <si>
    <t>08.02.2021 20:48:22</t>
  </si>
  <si>
    <t>TR-26 35-19-L00026_956669237_956669237</t>
  </si>
  <si>
    <t>08.02.2021 09:15:39</t>
  </si>
  <si>
    <t>08.02.2021 10:59:26</t>
  </si>
  <si>
    <t>08.02.2021 12:56:37</t>
  </si>
  <si>
    <t>08.02.2021 17:54:40</t>
  </si>
  <si>
    <t>SIDIKA SOYSAL ÖZEL TR 35-23-M00249Ö_35-23-M00249Ö_2361335</t>
  </si>
  <si>
    <t>08.02.2021 23:47:19</t>
  </si>
  <si>
    <t>09.02.2021 12:54:46</t>
  </si>
  <si>
    <t>M-1855 YAKAKÖY TR-6 35-02-M01855_35-02-M01855_2348089</t>
  </si>
  <si>
    <t>08.02.2021 16:12:25</t>
  </si>
  <si>
    <t>08.02.2021 17:13:51</t>
  </si>
  <si>
    <t>08.02.2021 12:45:00</t>
  </si>
  <si>
    <t>08.02.2021 15:08:00</t>
  </si>
  <si>
    <t>08.02.2021 11:56:54</t>
  </si>
  <si>
    <t>08.02.2021 14:59:07</t>
  </si>
  <si>
    <t>M-85 ORHANLI TEMESALTI 35-14-M00085_956661376_956661376</t>
  </si>
  <si>
    <t>08.02.2021 11:50:53</t>
  </si>
  <si>
    <t>08.02.2021 14:14:18</t>
  </si>
  <si>
    <t>MURADİYE DM 45-71-M00006_ÜÇPINAR DM M02_2076872</t>
  </si>
  <si>
    <t>08.02.2021 15:39:28</t>
  </si>
  <si>
    <t>08.02.2021 16:00:04</t>
  </si>
  <si>
    <t>KAYALIOĞLU TR-28 45-72-L00076_E_56394281_56394281</t>
  </si>
  <si>
    <t>08.02.2021 22:03:33</t>
  </si>
  <si>
    <t>08.02.2021 23:25:05</t>
  </si>
  <si>
    <t>K-4826 35-04-K04826__72410549_72410549</t>
  </si>
  <si>
    <t>08.02.2021 17:25:45</t>
  </si>
  <si>
    <t>08.02.2021 19:19:47</t>
  </si>
  <si>
    <t>DM-2/9 SEPETÇİK 35-18-L00589_950453713_950453713</t>
  </si>
  <si>
    <t>08.02.2021 09:50:01</t>
  </si>
  <si>
    <t>08.02.2021 10:45:07</t>
  </si>
  <si>
    <t>08.02.2021 16:56:22</t>
  </si>
  <si>
    <t>09.02.2021 13:16:18</t>
  </si>
  <si>
    <t>08.02.2021 19:37:00</t>
  </si>
  <si>
    <t>08.02.2021 20:04:59</t>
  </si>
  <si>
    <t>SULTAN DM 35-25-M00121_GÜMÜLDÜR DM M11_72117315</t>
  </si>
  <si>
    <t>08.02.2021 20:01:58</t>
  </si>
  <si>
    <t>08.02.2021 20:32:32</t>
  </si>
  <si>
    <t>L-108 GÖDENCE 35-14-L00108_E_56358253_56358253</t>
  </si>
  <si>
    <t>08.02.2021 16:45:32</t>
  </si>
  <si>
    <t>08.02.2021 20:32:06</t>
  </si>
  <si>
    <t>08.02.2021 16:39:42</t>
  </si>
  <si>
    <t>08.02.2021 18:13:08</t>
  </si>
  <si>
    <t>08.02.2021 17:18:49</t>
  </si>
  <si>
    <t>08.02.2021 18:59:46</t>
  </si>
  <si>
    <t>K-2999 35-03-K02999_98763441_98763441</t>
  </si>
  <si>
    <t>08.02.2021 15:33:15</t>
  </si>
  <si>
    <t>08.02.2021 21:54:01</t>
  </si>
  <si>
    <t>08.02.2021 09:57:36</t>
  </si>
  <si>
    <t>08.02.2021 11:04:22</t>
  </si>
  <si>
    <t>TURGUTALP TR-1 45-82-M00051_B_56387296_56387296</t>
  </si>
  <si>
    <t>08.02.2021 19:21:16</t>
  </si>
  <si>
    <t>08.02.2021 20:34:03</t>
  </si>
  <si>
    <t>TR-98 KANAL 35-26-M00098_9209235_56358865_56358865</t>
  </si>
  <si>
    <t>08.02.2021 19:09:43</t>
  </si>
  <si>
    <t>08.02.2021 20:21:17</t>
  </si>
  <si>
    <t>08.02.2021 16:44:20</t>
  </si>
  <si>
    <t>K-2443 35-07-K02443_C_56383342_56383342</t>
  </si>
  <si>
    <t>08.02.2021 12:40:18</t>
  </si>
  <si>
    <t>08.02.2021 14:41:33</t>
  </si>
  <si>
    <t>MAVİKENT TR-4 35-30-M00134_B_56403581_56403581</t>
  </si>
  <si>
    <t>08.02.2021 19:42:47</t>
  </si>
  <si>
    <t>08.02.2021 21:56:11</t>
  </si>
  <si>
    <t>08.02.2021 15:06:12</t>
  </si>
  <si>
    <t>08.02.2021 19:17:50</t>
  </si>
  <si>
    <t>YENİ HARMANDALI TR-2 45-71-M00892_953216058_953216058</t>
  </si>
  <si>
    <t>08.02.2021 12:04:19</t>
  </si>
  <si>
    <t>08.02.2021 13:54:56</t>
  </si>
  <si>
    <t>MORALILAR İM 45-72-A00002_GİRİŞ M06_2097526</t>
  </si>
  <si>
    <t>08.02.2021 20:32:09</t>
  </si>
  <si>
    <t>09.02.2021 01:48:00</t>
  </si>
  <si>
    <t>08.02.2021 22:30:26</t>
  </si>
  <si>
    <t>08.02.2021 23:43:44</t>
  </si>
  <si>
    <t>K-4742 35-07-K04742__72410488_72410488</t>
  </si>
  <si>
    <t>08.02.2021 11:13:52</t>
  </si>
  <si>
    <t>08.02.2021 12:50:40</t>
  </si>
  <si>
    <t>HALİL TAŞPINAR VE ARK. T-SULAMA GRB. 35-13-L00092_B_56356095_56356095</t>
  </si>
  <si>
    <t>08.02.2021 19:40:44</t>
  </si>
  <si>
    <t>09.02.2021 02:46:30</t>
  </si>
  <si>
    <t>POYRAZDAMLARI TR-11 45-78-M00576_KEMERDAMLARI YUKARIKEMER M05_2106463</t>
  </si>
  <si>
    <t>08.02.2021 22:04:38</t>
  </si>
  <si>
    <t>08.02.2021 22:06:00</t>
  </si>
  <si>
    <t>L-166 35-18-L00166_950443284_950443284</t>
  </si>
  <si>
    <t>08.02.2021 00:59:34</t>
  </si>
  <si>
    <t>08.02.2021 03:13:14</t>
  </si>
  <si>
    <t>YILMAZ TR-29 45-78-M00189_DIREK TIPI TRAFO HUCRESI H01_2108065</t>
  </si>
  <si>
    <t>08.02.2021 23:42:00</t>
  </si>
  <si>
    <t>09.02.2021 05:26:00</t>
  </si>
  <si>
    <t>L-106 İHSANİYE 35-14-L00106_DIREK TIPI TRAFO HUCRESI H01_2098983</t>
  </si>
  <si>
    <t>08.02.2021 19:40:13</t>
  </si>
  <si>
    <t>09.02.2021 03:22:27</t>
  </si>
  <si>
    <t>SUBAŞI İM 35-26-A00002_NAİME L03_2304032</t>
  </si>
  <si>
    <t>08.02.2021 22:42:56</t>
  </si>
  <si>
    <t>08.02.2021 23:29:01</t>
  </si>
  <si>
    <t>M-2423 35-04-M02423__72373894_72373894</t>
  </si>
  <si>
    <t>08.02.2021 20:26:24</t>
  </si>
  <si>
    <t>09.02.2021 02:37:19</t>
  </si>
  <si>
    <t>09.02.2021 00:33:53</t>
  </si>
  <si>
    <t>DM-21/23 (ITIR SOKAK) 45-71-M00326_953208024_953208024</t>
  </si>
  <si>
    <t>08.02.2021 12:08:12</t>
  </si>
  <si>
    <t>08.02.2021 20:18:35</t>
  </si>
  <si>
    <t>AMBARSEKİ KÖYÜ TR-1 35-21-L00105_B_56376924_56376924</t>
  </si>
  <si>
    <t>08.02.2021 12:34:25</t>
  </si>
  <si>
    <t>08.02.2021 13:41:51</t>
  </si>
  <si>
    <t>L-279 ERDİL SİTESİ 35-18-L00279_950438655_950438655</t>
  </si>
  <si>
    <t>08.02.2021 22:49:09</t>
  </si>
  <si>
    <t>09.02.2021 03:04:22</t>
  </si>
  <si>
    <t>KAPAKLI DM 45-72-M00309_SARUHANLI-2 M12_2331705</t>
  </si>
  <si>
    <t>08.02.2021 15:11:45</t>
  </si>
  <si>
    <t>08.02.2021 17:04:13</t>
  </si>
  <si>
    <t>L-101 ÇELEBİ 35-18-L00101_6807409_56376173_56376173</t>
  </si>
  <si>
    <t>08.02.2021 14:22:07</t>
  </si>
  <si>
    <t>08.02.2021 20:25:14</t>
  </si>
  <si>
    <t>AĞAÇ İŞLERİ TR-1. 35-22-M00139_A_56353933_56353933</t>
  </si>
  <si>
    <t>08.02.2021 15:51:01</t>
  </si>
  <si>
    <t>08.02.2021 21:32:32</t>
  </si>
  <si>
    <t>K-3376 35-04-K03376_A_56355768_56355768</t>
  </si>
  <si>
    <t>08.02.2021 15:35:21</t>
  </si>
  <si>
    <t>08.02.2021 19:02:30</t>
  </si>
  <si>
    <t>ÇATALOLUK DM 45-74-M00227_GÜVELİ M05_2115044</t>
  </si>
  <si>
    <t>08.02.2021 08:45:28</t>
  </si>
  <si>
    <t>08.02.2021 09:13:31</t>
  </si>
  <si>
    <t>08.02.2021 21:14:40</t>
  </si>
  <si>
    <t>08.02.2021 22:52:09</t>
  </si>
  <si>
    <t>KARAKÖY ÜÇYOL TR-2 45-72-L00195_D_56392210_56392210</t>
  </si>
  <si>
    <t>08.02.2021 16:14:26</t>
  </si>
  <si>
    <t>08.02.2021 17:46:58</t>
  </si>
  <si>
    <t>M-367 35-02-M00367_M-3227 M03_2104920</t>
  </si>
  <si>
    <t>08.02.2021 19:03:19</t>
  </si>
  <si>
    <t>08.02.2021 19:11:28</t>
  </si>
  <si>
    <t>08.02.2021 23:37:22</t>
  </si>
  <si>
    <t>09.02.2021 00:33:06</t>
  </si>
  <si>
    <t>PAŞAKÖY TR-3 45-80-M00058_956536595_956536595</t>
  </si>
  <si>
    <t>08.02.2021 13:55:24</t>
  </si>
  <si>
    <t>08.02.2021 15:30:31</t>
  </si>
  <si>
    <t>EMİRLİ TR-2 35-15-L00858_35-15-L00858_65832161</t>
  </si>
  <si>
    <t>08.02.2021 16:08:22</t>
  </si>
  <si>
    <t>08.02.2021 19:09:34</t>
  </si>
  <si>
    <t>TR-39 35-27-M00039_C_56381968_56381968</t>
  </si>
  <si>
    <t>08.02.2021 22:12:25</t>
  </si>
  <si>
    <t>08.02.2021 23:42:27</t>
  </si>
  <si>
    <t>BADEMBÜKÜ TR-2 35-21-L00218_953357859_953357859</t>
  </si>
  <si>
    <t>08.02.2021 14:55:32</t>
  </si>
  <si>
    <t>08.02.2021 23:35:59</t>
  </si>
  <si>
    <t>M-1570 35-02-M01570_M-1054 M01_2309768</t>
  </si>
  <si>
    <t>08.02.2021 19:14:50</t>
  </si>
  <si>
    <t>08.02.2021 22:00:00</t>
  </si>
  <si>
    <t>DM-13/22 (ÇİMENLİ SOKAK) 45-71-M00059_ M03_2074958</t>
  </si>
  <si>
    <t>08.02.2021 09:15:10</t>
  </si>
  <si>
    <t>08.02.2021 17:24:00</t>
  </si>
  <si>
    <t>K-581 35-01-K00581_910296861_910296861</t>
  </si>
  <si>
    <t>08.02.2021 10:47:49</t>
  </si>
  <si>
    <t>08.02.2021 12:33:14</t>
  </si>
  <si>
    <t>L-225 35-18-L00225_DIREK TIPI TRAFO HUCRESI H01_2061980</t>
  </si>
  <si>
    <t>08.02.2021 14:45:04</t>
  </si>
  <si>
    <t>DM-4/TR-13 45-72-M00620_95000186598_95000186598</t>
  </si>
  <si>
    <t>08.02.2021 19:05:59</t>
  </si>
  <si>
    <t>08.02.2021 19:56:51</t>
  </si>
  <si>
    <t>PANCAR TR-10 35-26-M01370__66211084_66211084</t>
  </si>
  <si>
    <t>08.02.2021 18:27:27</t>
  </si>
  <si>
    <t>08.02.2021 20:45:44</t>
  </si>
  <si>
    <t>TR-2 GÖLCÜKLER 35-22-M00002_955261730_955261730</t>
  </si>
  <si>
    <t>08.02.2021 17:12:05</t>
  </si>
  <si>
    <t>08.02.2021 22:02:01</t>
  </si>
  <si>
    <t>MENEMEN DM-5/27 35-28-L00099__72410380_72410380</t>
  </si>
  <si>
    <t>08.02.2021 16:56:59</t>
  </si>
  <si>
    <t>08.02.2021 21:22:55</t>
  </si>
  <si>
    <t>DM-13/13 45-71-M00319_D_56396523_56396523</t>
  </si>
  <si>
    <t>08.02.2021 20:18:30</t>
  </si>
  <si>
    <t>09.02.2021 00:16:34</t>
  </si>
  <si>
    <t>KOLDERE KÖK 45-80-M00051_GÜMÜLCELİ M011_73403320</t>
  </si>
  <si>
    <t>08.02.2021 09:01:25</t>
  </si>
  <si>
    <t>08.02.2021 10:13:16</t>
  </si>
  <si>
    <t>K-4854 35-01-K04854_C_65512979_65512979</t>
  </si>
  <si>
    <t>08.02.2021 16:19:13</t>
  </si>
  <si>
    <t>09.02.2021 01:55:41</t>
  </si>
  <si>
    <t>K-3196 35-03-K03196__72374521_72374521</t>
  </si>
  <si>
    <t>08.02.2021 21:19:24</t>
  </si>
  <si>
    <t>08.02.2021 22:55:39</t>
  </si>
  <si>
    <t>08.02.2021 21:52:28</t>
  </si>
  <si>
    <t>08.02.2021 22:26:23</t>
  </si>
  <si>
    <t>HAYKIRAN TR-1 35-28-M00200__72372589_72372589</t>
  </si>
  <si>
    <t>08.02.2021 12:02:48</t>
  </si>
  <si>
    <t>08.02.2021 15:09:35</t>
  </si>
  <si>
    <t>L-426 ESKİ GARAJ 35-18-L00426_950448930_950448930</t>
  </si>
  <si>
    <t>08.02.2021 10:36:13</t>
  </si>
  <si>
    <t>08.02.2021 15:17:09</t>
  </si>
  <si>
    <t>YEŞİLYURT TR-1 45-75-M00357_A_65512907_65512907</t>
  </si>
  <si>
    <t>08.02.2021 18:18:09</t>
  </si>
  <si>
    <t>08.02.2021 23:35:08</t>
  </si>
  <si>
    <t>TR-1/43 45-83-M00043_TR-1/44 M02_2330144</t>
  </si>
  <si>
    <t>08.02.2021 21:14:20</t>
  </si>
  <si>
    <t>09.02.2021 00:35:41</t>
  </si>
  <si>
    <t>DURHASAN TR-2 45-74-M00265_DIREK TIPI TRAFO HUCRESI H01_2054745</t>
  </si>
  <si>
    <t>08.02.2021 19:18:54</t>
  </si>
  <si>
    <t>08.02.2021 20:38:22</t>
  </si>
  <si>
    <t>KARABURUN İM 35-21-A00001_KÜÇÜKBAHÇE L05_2063036</t>
  </si>
  <si>
    <t>08.02.2021 18:16:58</t>
  </si>
  <si>
    <t>08.02.2021 18:46:49</t>
  </si>
  <si>
    <t>OSMANCALI KÖYÜ TR-1 45-71-M01720_43170615_56385310_56385310</t>
  </si>
  <si>
    <t>08.02.2021 12:35:51</t>
  </si>
  <si>
    <t>08.02.2021 21:45:04</t>
  </si>
  <si>
    <t>TR-1/84 (ERBİLLER) 45-83-M00084_TR-1/83 M04_2095765</t>
  </si>
  <si>
    <t>08.02.2021 12:18:39</t>
  </si>
  <si>
    <t>08.02.2021 12:54:29</t>
  </si>
  <si>
    <t>08.02.2021 18:55:38</t>
  </si>
  <si>
    <t>09.02.2021 16:51:29</t>
  </si>
  <si>
    <t>L-201 GÜZELÇİFTLİK 35-14-L00201_DAĞITIM TRAFO L-201 GÜZELÇİFTLİK L04_72216637</t>
  </si>
  <si>
    <t>08.02.2021 15:12:12</t>
  </si>
  <si>
    <t>08.02.2021 19:02:14</t>
  </si>
  <si>
    <t>ESKİ FOÇA İM 35-23-A00001_TR-37 L04_2308682</t>
  </si>
  <si>
    <t>08.02.2021 17:35:00</t>
  </si>
  <si>
    <t>08.02.2021 17:41:00</t>
  </si>
  <si>
    <t>08.02.2021 17:07:30</t>
  </si>
  <si>
    <t>KALEMOĞLU KÖK 45-75-M00069_SALUR KÖK M04_2328714</t>
  </si>
  <si>
    <t>08.02.2021 08:58:00</t>
  </si>
  <si>
    <t>08.02.2021 19:58:00</t>
  </si>
  <si>
    <t>KAYNARPINAR TR-1 35-21-L00116_A_56376246_56376246</t>
  </si>
  <si>
    <t>08.02.2021 13:38:50</t>
  </si>
  <si>
    <t>09.02.2021 02:24:30</t>
  </si>
  <si>
    <t>ZEYTİNLİOVA TR-2/A 45-72-L00402_C_56394274_56394274</t>
  </si>
  <si>
    <t>08.02.2021 23:00:58</t>
  </si>
  <si>
    <t>09.02.2021 01:15:19</t>
  </si>
  <si>
    <t>DM-3/22 35-26-M00796_DM-3 M02_2125118</t>
  </si>
  <si>
    <t>08.02.2021 09:19:25</t>
  </si>
  <si>
    <t>DM-1/50 35-29-M00050_950330566_950330566</t>
  </si>
  <si>
    <t>08.02.2021 15:39:51</t>
  </si>
  <si>
    <t>08.02.2021 16:59:39</t>
  </si>
  <si>
    <t>DEĞİRMENDERE DM 35-22-M00085_PANCAR-2 M03_50066525</t>
  </si>
  <si>
    <t>08.02.2021 14:18:08</t>
  </si>
  <si>
    <t>08.02.2021 14:19:08</t>
  </si>
  <si>
    <t>TR-2/25 45-83-L00025_48137508_56401406_56401406</t>
  </si>
  <si>
    <t>08.02.2021 23:23:39</t>
  </si>
  <si>
    <t>09.02.2021 01:15:35</t>
  </si>
  <si>
    <t>GELENBE TR-3 45-76-L00062_955237953_955237953</t>
  </si>
  <si>
    <t>08.02.2021 16:01:33</t>
  </si>
  <si>
    <t>08.02.2021 19:10:46</t>
  </si>
  <si>
    <t>YENİFOÇA TR-34 35-23-M00034_950417395_950417395</t>
  </si>
  <si>
    <t>08.02.2021 09:54:06</t>
  </si>
  <si>
    <t>08.02.2021 11:07:05</t>
  </si>
  <si>
    <t>08.02.2021 09:12:43</t>
  </si>
  <si>
    <t>08.02.2021 10:03:54</t>
  </si>
  <si>
    <t>KİRELİ TR-1 35-29-L00456_950333215_950333215</t>
  </si>
  <si>
    <t>08.02.2021 18:10:31</t>
  </si>
  <si>
    <t>08.02.2021 22:54:32</t>
  </si>
  <si>
    <t>EMİRALEM TR-18 KÖK 35-28-M00239_SÜLEYMANLI KÖK M02_66567575</t>
  </si>
  <si>
    <t>08.02.2021 18:23:57</t>
  </si>
  <si>
    <t>09.02.2021 00:06:40</t>
  </si>
  <si>
    <t>K-580 35-01-K00580_35-01-K00580_2376417</t>
  </si>
  <si>
    <t>08.02.2021 08:24:52</t>
  </si>
  <si>
    <t>08.02.2021 10:47:43</t>
  </si>
  <si>
    <t>08.02.2021 17:53:18</t>
  </si>
  <si>
    <t>08.02.2021 18:57:14</t>
  </si>
  <si>
    <t>08.02.2021 19:54:00</t>
  </si>
  <si>
    <t>09.02.2021 01:45:00</t>
  </si>
  <si>
    <t>08.02.2021 15:03:36</t>
  </si>
  <si>
    <t>08.02.2021 16:32:05</t>
  </si>
  <si>
    <t>YAYAKENT TR-6 35-24-M00006_C_56353250_56353250</t>
  </si>
  <si>
    <t>08.02.2021 20:43:49</t>
  </si>
  <si>
    <t>08.02.2021 23:35:36</t>
  </si>
  <si>
    <t>YAĞCILAR TR-5 35-19-M00230_DIREK TIPI TRAFO HUCRESI H01_2056905</t>
  </si>
  <si>
    <t>08.02.2021 12:38:19</t>
  </si>
  <si>
    <t>08.02.2021 15:02:09</t>
  </si>
  <si>
    <t>SAKARLI KÖK 45-76-M00046_KOCAİSKAN M03_72214545</t>
  </si>
  <si>
    <t>08.02.2021 20:49:16</t>
  </si>
  <si>
    <t>08.02.2021 21:45:00</t>
  </si>
  <si>
    <t>EMİRALEM TR-8 35-28-M00231_DIREK TIPI TRAFO HUCRESI H01_2112729</t>
  </si>
  <si>
    <t>08.02.2021 15:09:39</t>
  </si>
  <si>
    <t>09.02.2021 01:10:30</t>
  </si>
  <si>
    <t>TR-84 ORHAN HALLIOĞLU GRB. 35-15-M00084_A_56392504_56392504</t>
  </si>
  <si>
    <t>08.02.2021 21:45:18</t>
  </si>
  <si>
    <t>BADEMLİ TR-1 DM 35-15-L01010_KETENDERESİ (HACI MUSA) L11_67544258</t>
  </si>
  <si>
    <t>08.02.2021 19:23:01</t>
  </si>
  <si>
    <t>08.02.2021 22:20:38</t>
  </si>
  <si>
    <t>M-3092(YATIRIM REZERVE) 35-07-M03092_D_56374381_56374381</t>
  </si>
  <si>
    <t>08.02.2021 12:53:43</t>
  </si>
  <si>
    <t>08.02.2021 15:05:47</t>
  </si>
  <si>
    <t>08.02.2021 09:59:23</t>
  </si>
  <si>
    <t>08.02.2021 13:11:53</t>
  </si>
  <si>
    <t>YENİFOÇA TR-23 35-23-M00023_35-23-M00023_76459201</t>
  </si>
  <si>
    <t>08.02.2021 19:10:29</t>
  </si>
  <si>
    <t>08.02.2021 22:25:10</t>
  </si>
  <si>
    <t>K-704 35-01-K00704_910845638_910845638</t>
  </si>
  <si>
    <t>08.02.2021 11:56:01</t>
  </si>
  <si>
    <t>08.02.2021 17:05:05</t>
  </si>
  <si>
    <t>TR-1-2/1 35-20-L00007_8101934_56359979_56359979</t>
  </si>
  <si>
    <t>08.02.2021 09:13:56</t>
  </si>
  <si>
    <t>08.02.2021 17:11:38</t>
  </si>
  <si>
    <t>YUKARIKEMER TR-1 45-78-M00621_45-78-M00621_2348468</t>
  </si>
  <si>
    <t>08.02.2021 18:49:31</t>
  </si>
  <si>
    <t>08.02.2021 21:43:48</t>
  </si>
  <si>
    <t>TR-97 ERENLER 35-26-M00097_5681270_60982688_60982688</t>
  </si>
  <si>
    <t>08.02.2021 09:34:06</t>
  </si>
  <si>
    <t>08.02.2021 11:58:52</t>
  </si>
  <si>
    <t>08.02.2021 11:37:48</t>
  </si>
  <si>
    <t>08.02.2021 11:46:34</t>
  </si>
  <si>
    <t>BADEMLİ ÜÇCEVİZLER ÇIKIŞI YOL KENARI TR-25 35-15-L01039_C_56361296_56361296</t>
  </si>
  <si>
    <t>08.02.2021 21:48:38</t>
  </si>
  <si>
    <t>TR-43 35-13-M00056_35-13-M00056_2349369</t>
  </si>
  <si>
    <t>08.02.2021 15:49:50</t>
  </si>
  <si>
    <t>08.02.2021 18:22:50</t>
  </si>
  <si>
    <t>DM-1/04 45-71-M00017_45-71-M00017_66500380</t>
  </si>
  <si>
    <t>08.02.2021 14:18:00</t>
  </si>
  <si>
    <t>08.02.2021 14:38:00</t>
  </si>
  <si>
    <t>08.02.2021 19:51:38</t>
  </si>
  <si>
    <t>08.02.2021 20:41:11</t>
  </si>
  <si>
    <t>08.02.2021 14:34:22</t>
  </si>
  <si>
    <t>08.02.2021 17:41:34</t>
  </si>
  <si>
    <t>ÇATALKAYA TR-4 35-21-L00194_49808056_56376233_56376233</t>
  </si>
  <si>
    <t>08.02.2021 21:46:21</t>
  </si>
  <si>
    <t>09.02.2021 02:17:44</t>
  </si>
  <si>
    <t>M-2188 KARAAĞAÇ TR-1 35-03-M02188_DIREK TIPI TRAFO HUCRESI H01_2070830</t>
  </si>
  <si>
    <t>08.02.2021 13:13:10</t>
  </si>
  <si>
    <t>08.02.2021 19:00:46</t>
  </si>
  <si>
    <t>SALİHLİ TR-108/A 45-78-L00734_953260135_953260135</t>
  </si>
  <si>
    <t>08.02.2021 22:33:47</t>
  </si>
  <si>
    <t>09.02.2021 01:13:17</t>
  </si>
  <si>
    <t>08.02.2021 15:22:18</t>
  </si>
  <si>
    <t>08.02.2021 15:32:08</t>
  </si>
  <si>
    <t>ALAŞEHİR TR-77 BAKLACI KÖYÜ 45-73-M00077_A_56357164_56357164</t>
  </si>
  <si>
    <t>08.02.2021 18:47:57</t>
  </si>
  <si>
    <t>08.02.2021 22:21:42</t>
  </si>
  <si>
    <t>ÇAYLI TR-8 35-15-L00199_C_56369663_56369663</t>
  </si>
  <si>
    <t>08.02.2021 09:37:36</t>
  </si>
  <si>
    <t>08.02.2021 11:10:22</t>
  </si>
  <si>
    <t>L-281 35-18-L00281_950460492_950460492</t>
  </si>
  <si>
    <t>08.02.2021 08:27:05</t>
  </si>
  <si>
    <t>09.02.2021 13:15:19</t>
  </si>
  <si>
    <t>DEMİRCİLİ DM 35-15-L00895_KAYAKÖY İM L05_2115254</t>
  </si>
  <si>
    <t>08.02.2021 09:00:27</t>
  </si>
  <si>
    <t>08.02.2021 17:50:17</t>
  </si>
  <si>
    <t>MURADİYE TR-3 45-71-M02147__72374696_72374696</t>
  </si>
  <si>
    <t>08.02.2021 15:58:12</t>
  </si>
  <si>
    <t>09.02.2021 06:51:19</t>
  </si>
  <si>
    <t>FOÇAKÖY TR-3 35-23-M00224_950427902_950427902</t>
  </si>
  <si>
    <t>08.02.2021 18:44:45</t>
  </si>
  <si>
    <t>08.02.2021 20:08:39</t>
  </si>
  <si>
    <t>08.02.2021 17:50:15</t>
  </si>
  <si>
    <t>08.02.2021 18:22:00</t>
  </si>
  <si>
    <t>TR-48 TEKEL 35-19-L00048_A_56393457_56393457</t>
  </si>
  <si>
    <t>08.02.2021 18:32:03</t>
  </si>
  <si>
    <t>09.02.2021 12:14:52</t>
  </si>
  <si>
    <t>ÇAMLIK KÖK 35-13-L00084_SELÇUK DM-21 (TR-21) L02_66478107</t>
  </si>
  <si>
    <t>08.02.2021 14:03:58</t>
  </si>
  <si>
    <t>K-1188 35-01-K01188_A_56362414_56362414</t>
  </si>
  <si>
    <t>08.02.2021 15:18:05</t>
  </si>
  <si>
    <t>08.02.2021 16:24:59</t>
  </si>
  <si>
    <t>ÇERKEZ MAHMUDİYE KÖYÜ TR-1 45-71-M01095_DIREK TIPI TRAFO HUCRESI H01_2087806</t>
  </si>
  <si>
    <t>08.02.2021 14:32:08</t>
  </si>
  <si>
    <t>08.02.2021 17:44:02</t>
  </si>
  <si>
    <t>08.02.2021 13:27:28</t>
  </si>
  <si>
    <t>08.02.2021 14:15:39</t>
  </si>
  <si>
    <t>08.02.2021 07:44:39</t>
  </si>
  <si>
    <t>08.02.2021 08:18:24</t>
  </si>
  <si>
    <t>GÖKTEPE TR-2 35-28-M00270_A_56376977_56376977</t>
  </si>
  <si>
    <t>08.02.2021 17:26:23</t>
  </si>
  <si>
    <t>09.02.2021 01:14:12</t>
  </si>
  <si>
    <t>K-4950 35-01-K04950_910823620_910823620</t>
  </si>
  <si>
    <t>08.02.2021 21:16:48</t>
  </si>
  <si>
    <t>09.02.2021 00:40:24</t>
  </si>
  <si>
    <t>M-2872(YATIRIM REZERVE) 35-04-M02872_A_56366908_56366908</t>
  </si>
  <si>
    <t>08.02.2021 17:14:56</t>
  </si>
  <si>
    <t>08.02.2021 17:38:36</t>
  </si>
  <si>
    <t>08.02.2021 22:48:58</t>
  </si>
  <si>
    <t>08.02.2021 23:26:32</t>
  </si>
  <si>
    <t>CAFERBEYLI TR-2 45-78-L00704_49333464_56407710_56407710</t>
  </si>
  <si>
    <t>08.02.2021 14:31:33</t>
  </si>
  <si>
    <t>08.02.2021 17:26:51</t>
  </si>
  <si>
    <t>ALAŞEHİR TR-8 45-73-M00008_E_56355170_56355170</t>
  </si>
  <si>
    <t>08.02.2021 14:10:15</t>
  </si>
  <si>
    <t>KULA İM 45-77-A00001_HatBaşıAyırıcı_53134848 M07_53134848</t>
  </si>
  <si>
    <t>08.02.2021 16:28:56</t>
  </si>
  <si>
    <t>08.02.2021 18:02:05</t>
  </si>
  <si>
    <t>DM-1/5 45-71-M00005_953205937_953205937</t>
  </si>
  <si>
    <t>08.02.2021 10:07:56</t>
  </si>
  <si>
    <t>DM-13/08 TRAFİK TESCİL 45-71-M00350_45-71-M00350_72092824</t>
  </si>
  <si>
    <t>08.02.2021 22:11:58</t>
  </si>
  <si>
    <t>09.02.2021 02:20:25</t>
  </si>
  <si>
    <t>08.02.2021 15:09:28</t>
  </si>
  <si>
    <t>08.02.2021 15:17:00</t>
  </si>
  <si>
    <t>K-1478 35-03-K01478_B_56373237_56373237</t>
  </si>
  <si>
    <t>08.02.2021 11:50:06</t>
  </si>
  <si>
    <t>08.02.2021 13:41:43</t>
  </si>
  <si>
    <t>SOMA TR-16/3 45-82-M00102_945542881_945542881</t>
  </si>
  <si>
    <t>08.02.2021 09:54:00</t>
  </si>
  <si>
    <t>08.02.2021 10:41:58</t>
  </si>
  <si>
    <t>M-164 35-18-M00164_6980707_56370485_56370485</t>
  </si>
  <si>
    <t>08.02.2021 09:24:10</t>
  </si>
  <si>
    <t>08.02.2021 18:37:54</t>
  </si>
  <si>
    <t>SEFERİHİSAR İM 35-14-A00002_HatBaşıAyırıcı_53134098 L09_53134098</t>
  </si>
  <si>
    <t>08.02.2021 14:31:31</t>
  </si>
  <si>
    <t>08.02.2021 17:44:39</t>
  </si>
  <si>
    <t>KALEMOĞLU FINDIKOĞLU TR-1 45-75-M00306_B_56398567_56398567</t>
  </si>
  <si>
    <t>08.02.2021 14:26:00</t>
  </si>
  <si>
    <t>08.02.2021 15:27:40</t>
  </si>
  <si>
    <t>SANCAKLI ÇEŞMEBAŞI TR-1 45-71-M01753_953204047_953204047</t>
  </si>
  <si>
    <t>08.02.2021 09:09:58</t>
  </si>
  <si>
    <t>08.02.2021 13:45:44</t>
  </si>
  <si>
    <t>_B_56379183_56379183</t>
  </si>
  <si>
    <t>08.02.2021 14:44:59</t>
  </si>
  <si>
    <t>08.02.2021 16:23:23</t>
  </si>
  <si>
    <t>TİRE İM-DM-1 35-29-A00001_BOYNUYOĞUN L04_2312348</t>
  </si>
  <si>
    <t>08.02.2021 21:18:35</t>
  </si>
  <si>
    <t>ÇUKURALTI M-25 35-25-M00073_955266864_955266864</t>
  </si>
  <si>
    <t>08.02.2021 19:19:00</t>
  </si>
  <si>
    <t>08.02.2021 23:40:49</t>
  </si>
  <si>
    <t>08.02.2021 20:05:01</t>
  </si>
  <si>
    <t>08.02.2021 20:50:31</t>
  </si>
  <si>
    <t>GÖKÇEALAN KÖK 35-13-L00401_GÖKÇEALAN L02_66680416</t>
  </si>
  <si>
    <t>08.02.2021 19:57:29</t>
  </si>
  <si>
    <t>08.02.2021 22:40:29</t>
  </si>
  <si>
    <t>EFEMÇUKURU TR-1 35-22-L00001_35-22-L00001_2353786</t>
  </si>
  <si>
    <t>08.02.2021 16:22:39</t>
  </si>
  <si>
    <t>08.02.2021 20:07:20</t>
  </si>
  <si>
    <t>K-4440 35-02-K04440_99135051_99135051</t>
  </si>
  <si>
    <t>08.02.2021 13:07:52</t>
  </si>
  <si>
    <t>08.02.2021 14:32:01</t>
  </si>
  <si>
    <t>KİLLİK TR-16 45-73-M00350_TR-15 M01_72386841</t>
  </si>
  <si>
    <t>08.02.2021 18:00:38</t>
  </si>
  <si>
    <t>08.02.2021 18:21:59</t>
  </si>
  <si>
    <t>08.02.2021 19:10:16</t>
  </si>
  <si>
    <t>08.02.2021 20:19:54</t>
  </si>
  <si>
    <t>_49748043_56390668_56390668</t>
  </si>
  <si>
    <t>08.02.2021 10:17:00</t>
  </si>
  <si>
    <t>08.02.2021 12:33:37</t>
  </si>
  <si>
    <t>ARAPLIOVASI GES DM 35-16-M00811_PAŞAKÖY ENH GİRİŞ M018_48716785</t>
  </si>
  <si>
    <t>08.02.2021 19:20:28</t>
  </si>
  <si>
    <t>08.02.2021 20:17:46</t>
  </si>
  <si>
    <t>TR-1/56 45-72-M00640_956507585_956507585</t>
  </si>
  <si>
    <t>08.02.2021 14:52:53</t>
  </si>
  <si>
    <t>08.02.2021 15:42:18</t>
  </si>
  <si>
    <t>08.02.2021 15:08:53</t>
  </si>
  <si>
    <t>09.02.2021 10:09:10</t>
  </si>
  <si>
    <t>FOÇAKÖY TR-3 35-23-M00224_35-23-M00224_2363642</t>
  </si>
  <si>
    <t>08.02.2021 20:35:14</t>
  </si>
  <si>
    <t>08.02.2021 22:29:11</t>
  </si>
  <si>
    <t>DM-1/52 45-71-M00325_45-71-M00325_61063746</t>
  </si>
  <si>
    <t>08.02.2021 12:55:47</t>
  </si>
  <si>
    <t>08.02.2021 18:06:37</t>
  </si>
  <si>
    <t>_A_56389824_56389824</t>
  </si>
  <si>
    <t>08.02.2021 18:44:55</t>
  </si>
  <si>
    <t>08.02.2021 22:31:43</t>
  </si>
  <si>
    <t>KOLDERE KÖK 45-80-M00051_ÇAVUŞOĞLU TST M06_73403318</t>
  </si>
  <si>
    <t>08.02.2021 09:03:13</t>
  </si>
  <si>
    <t>08.02.2021 18:16:46</t>
  </si>
  <si>
    <t>K-1677 35-01-K01677_C_56364149_56364149</t>
  </si>
  <si>
    <t>08.02.2021 16:41:00</t>
  </si>
  <si>
    <t>08.02.2021 22:45:24</t>
  </si>
  <si>
    <t>M-3333 35-04-M03333_912461233_912461233</t>
  </si>
  <si>
    <t>08.02.2021 20:28:11</t>
  </si>
  <si>
    <t>09.02.2021 00:43:52</t>
  </si>
  <si>
    <t>08.02.2021 13:48:34</t>
  </si>
  <si>
    <t>08.02.2021 16:28:24</t>
  </si>
  <si>
    <t>MENEMEN TR-90 35-28-M00090_DIREK TIPI TRAFO HUCRESI H01_2113786</t>
  </si>
  <si>
    <t>08.02.2021 11:24:57</t>
  </si>
  <si>
    <t>08.02.2021 12:41:39</t>
  </si>
  <si>
    <t>08.02.2021 18:41:00</t>
  </si>
  <si>
    <t>08.02.2021 19:00:40</t>
  </si>
  <si>
    <t>08.02.2021 21:59:00</t>
  </si>
  <si>
    <t>08.02.2021 23:15:40</t>
  </si>
  <si>
    <t>ÇAPAKLI TR-2 45-78-M00446_953301275_953301275</t>
  </si>
  <si>
    <t>08.02.2021 20:55:59</t>
  </si>
  <si>
    <t>08.02.2021 21:58:52</t>
  </si>
  <si>
    <t>08.02.2021 18:26:18</t>
  </si>
  <si>
    <t>08.02.2021 18:26:29</t>
  </si>
  <si>
    <t>08.02.2021 22:22:32</t>
  </si>
  <si>
    <t>09.02.2021 00:43:19</t>
  </si>
  <si>
    <t>DM-12/13 45-72-L00064_956512833_956512833</t>
  </si>
  <si>
    <t>08.02.2021 15:44:39</t>
  </si>
  <si>
    <t>08.02.2021 16:54:47</t>
  </si>
  <si>
    <t>KONAKLI TR-1 35-15-L00902_KONAKLI TR-4 L02_67107875</t>
  </si>
  <si>
    <t>08.02.2021 17:57:00</t>
  </si>
  <si>
    <t>08.02.2021 18:44:14</t>
  </si>
  <si>
    <t>08.02.2021 14:54:28</t>
  </si>
  <si>
    <t>08.02.2021 15:56:33</t>
  </si>
  <si>
    <t>08.02.2021 15:03:28</t>
  </si>
  <si>
    <t>08.02.2021 16:19:14</t>
  </si>
  <si>
    <t>YILMAZ İM 45-78-A00003_TR-1 (15.8) L11_2331482</t>
  </si>
  <si>
    <t>08.02.2021 22:37:12</t>
  </si>
  <si>
    <t>08.02.2021 23:19:00</t>
  </si>
  <si>
    <t>KALEMLİ TR-1 45-71-M01533_953213834_953213834</t>
  </si>
  <si>
    <t>08.02.2021 13:55:47</t>
  </si>
  <si>
    <t>08.02.2021 15:57:48</t>
  </si>
  <si>
    <t>K-652 35-01-K00652_C_56358157_56358157</t>
  </si>
  <si>
    <t>08.02.2021 15:06:22</t>
  </si>
  <si>
    <t>08.02.2021 15:48:18</t>
  </si>
  <si>
    <t>GÜLBAHÇE TR-12 35-19-L00168_956675320_956675320</t>
  </si>
  <si>
    <t>08.02.2021 08:20:37</t>
  </si>
  <si>
    <t>08.02.2021 11:57:52</t>
  </si>
  <si>
    <t>AYDOĞDU TR-2 35-31-L00086_35-31-L00086_2363542</t>
  </si>
  <si>
    <t>08.02.2021 10:55:00</t>
  </si>
  <si>
    <t>08.02.2021 14:02:26</t>
  </si>
  <si>
    <t>TR-27 35-13-L00027_DIREK TIPI TRAFO HUCRESI H01_2052335</t>
  </si>
  <si>
    <t>08.02.2021 16:08:23</t>
  </si>
  <si>
    <t>08.02.2021 17:04:30</t>
  </si>
  <si>
    <t>SANCAKLI UZUNÇINAR KÖYÜ 45-71-M00566_953247460_953247460</t>
  </si>
  <si>
    <t>08.02.2021 19:52:07</t>
  </si>
  <si>
    <t>09.02.2021 04:24:06</t>
  </si>
  <si>
    <t>BADEMLİ TR-37 35-15-L01053_C_56362231_56362231</t>
  </si>
  <si>
    <t>09.02.2021 19:06:02</t>
  </si>
  <si>
    <t>09.02.2021 23:49:14</t>
  </si>
  <si>
    <t>HACIBEY TR-6/A 45-73-M01161_ H_65888923</t>
  </si>
  <si>
    <t>09.02.2021 12:38:18</t>
  </si>
  <si>
    <t>09.02.2021 13:19:06</t>
  </si>
  <si>
    <t>DM-20/13 (ÇAPRA KABİN) 45-71-M00272_953244815_953244815</t>
  </si>
  <si>
    <t>09.02.2021 12:05:32</t>
  </si>
  <si>
    <t>09.02.2021 13:00:18</t>
  </si>
  <si>
    <t>M-331 35-02-M00331_915134737_915134737</t>
  </si>
  <si>
    <t>09.02.2021 13:04:47</t>
  </si>
  <si>
    <t>09.02.2021 17:33:18</t>
  </si>
  <si>
    <t>KUŞCULAR TR-3 35-19-M00215_956678140_956678140</t>
  </si>
  <si>
    <t>09.02.2021 20:48:00</t>
  </si>
  <si>
    <t>09.02.2021 21:35:23</t>
  </si>
  <si>
    <t>K-580 35-01-K00580_A A1_5848867</t>
  </si>
  <si>
    <t>09.02.2021 08:17:51</t>
  </si>
  <si>
    <t>09.02.2021 09:19:22</t>
  </si>
  <si>
    <t>K-244 35-04-K00244_99048182_99048182</t>
  </si>
  <si>
    <t>09.02.2021 12:51:09</t>
  </si>
  <si>
    <t>09.02.2021 13:30:32</t>
  </si>
  <si>
    <t>09.02.2021 09:21:27</t>
  </si>
  <si>
    <t>09.02.2021 11:53:04</t>
  </si>
  <si>
    <t>ÖREN TOPRAK SULAMA TR-9 35-27-M01096_C_72382953_72382953</t>
  </si>
  <si>
    <t>09.02.2021 09:45:29</t>
  </si>
  <si>
    <t>09.02.2021 14:56:29</t>
  </si>
  <si>
    <t>KARABURUN TR-15 35-21-L00013_A_56357705_56357705</t>
  </si>
  <si>
    <t>09.02.2021 10:11:00</t>
  </si>
  <si>
    <t>09.02.2021 10:22:00</t>
  </si>
  <si>
    <t>SULTAN YAYLASI TR-3 45-71-M01768_43149415_56402037_56402037</t>
  </si>
  <si>
    <t>09.02.2021 04:37:42</t>
  </si>
  <si>
    <t>09.02.2021 09:39:20</t>
  </si>
  <si>
    <t>SOMA DM-4/TR10 45-82-M00010_945544626_945544626</t>
  </si>
  <si>
    <t>09.02.2021 16:28:14</t>
  </si>
  <si>
    <t>09.02.2021 18:17:31</t>
  </si>
  <si>
    <t>DEĞİRMENDERE TR-5 35-22-M00201_95000556941_95000556941</t>
  </si>
  <si>
    <t>09.02.2021 11:28:55</t>
  </si>
  <si>
    <t>09.02.2021 14:46:19</t>
  </si>
  <si>
    <t>DEREBAŞI TR-6 35-29-L00264_DIREK TIPI TRAFO HUCRESI H01_2101685</t>
  </si>
  <si>
    <t>09.02.2021 09:49:52</t>
  </si>
  <si>
    <t>09.02.2021 11:05:13</t>
  </si>
  <si>
    <t>ÇELİKLİ CELİLLER TR-1 45-78-M00749__72373588_72373588</t>
  </si>
  <si>
    <t>09.02.2021 10:59:36</t>
  </si>
  <si>
    <t>09.02.2021 12:59:45</t>
  </si>
  <si>
    <t>SIRIMLI CINGILLAR TR-4 35-31-L00195_47908950_56385183_56385183</t>
  </si>
  <si>
    <t>09.02.2021 16:42:15</t>
  </si>
  <si>
    <t>09.02.2021 20:26:06</t>
  </si>
  <si>
    <t>ÇANAKÇI TR-5 45-79-M00185_DIREK TIPI TRAFO HUCRESI H01_2075441</t>
  </si>
  <si>
    <t>09.02.2021 09:05:08</t>
  </si>
  <si>
    <t>09.02.2021 16:28:13</t>
  </si>
  <si>
    <t>TR-79 35-16-L00079_953334044_953334044</t>
  </si>
  <si>
    <t>09.02.2021 22:57:29</t>
  </si>
  <si>
    <t>09.02.2021 23:50:30</t>
  </si>
  <si>
    <t>HASAN TÜREK KÖK 45-71-M00181_ÜÇPINAR DM M02_72258693</t>
  </si>
  <si>
    <t>09.02.2021 17:33:13</t>
  </si>
  <si>
    <t>09.02.2021 17:59:34</t>
  </si>
  <si>
    <t>TR-13(M-713) 35-30-M00713_955298378_955298378</t>
  </si>
  <si>
    <t>09.02.2021 09:10:30</t>
  </si>
  <si>
    <t>09.02.2021 09:58:56</t>
  </si>
  <si>
    <t>ULUCAK TM 35-28-A00002_ULUKENT-1 M01_2313764</t>
  </si>
  <si>
    <t>09.02.2021 03:37:28</t>
  </si>
  <si>
    <t>09.02.2021 14:17:29</t>
  </si>
  <si>
    <t>09.02.2021 16:42:05</t>
  </si>
  <si>
    <t>K-767 35-01-K00767_D_56375051_56375051</t>
  </si>
  <si>
    <t>09.02.2021 01:18:18</t>
  </si>
  <si>
    <t>09.02.2021 02:12:06</t>
  </si>
  <si>
    <t>09.02.2021 08:39:58</t>
  </si>
  <si>
    <t>09.02.2021 12:37:28</t>
  </si>
  <si>
    <t>L-144 (ANKARALILAR SİTESİ) 35-18-L00144_950443634_950443634</t>
  </si>
  <si>
    <t>09.02.2021 16:28:30</t>
  </si>
  <si>
    <t>09.02.2021 19:18:42</t>
  </si>
  <si>
    <t>KAYMAKÇI TR-10 35-15-M00244_950402725_950402725</t>
  </si>
  <si>
    <t>09.02.2021 14:34:09</t>
  </si>
  <si>
    <t>09.02.2021 18:28:24</t>
  </si>
  <si>
    <t>PARSA TAVUK ÖZEL TR 35-27-M01079Ö_DIREK TIPI TRAFO HUCRESI H01_2053371</t>
  </si>
  <si>
    <t>09.02.2021 07:01:06</t>
  </si>
  <si>
    <t>09.02.2021 09:58:46</t>
  </si>
  <si>
    <t>FOÇA TR-4 35-23-L00004_42134325_56398923_56398923</t>
  </si>
  <si>
    <t>09.02.2021 15:12:51</t>
  </si>
  <si>
    <t>09.02.2021 15:59:15</t>
  </si>
  <si>
    <t>09.02.2021 11:30:09</t>
  </si>
  <si>
    <t>09.02.2021 11:52:53</t>
  </si>
  <si>
    <t>YUKARI KIZILCA TR-5 35-27-L00341_98950615_98950615</t>
  </si>
  <si>
    <t>09.02.2021 13:42:38</t>
  </si>
  <si>
    <t>09.02.2021 18:24:20</t>
  </si>
  <si>
    <t>YİĞİTLER TR-1 35-27-L00225_A_56370284_56370284</t>
  </si>
  <si>
    <t>09.02.2021 19:00:28</t>
  </si>
  <si>
    <t>09.02.2021 21:29:23</t>
  </si>
  <si>
    <t>09.02.2021 15:48:02</t>
  </si>
  <si>
    <t>09.02.2021 18:08:08</t>
  </si>
  <si>
    <t>K-2488 35-02-K02488_99383792_99383792</t>
  </si>
  <si>
    <t>09.02.2021 15:59:03</t>
  </si>
  <si>
    <t>09.02.2021 19:21:33</t>
  </si>
  <si>
    <t>09.02.2021 13:16:54</t>
  </si>
  <si>
    <t>09.02.2021 22:57:41</t>
  </si>
  <si>
    <t>TR-18 (M-718) 35-30-M00718_955299832_955299832</t>
  </si>
  <si>
    <t>09.02.2021 10:46:00</t>
  </si>
  <si>
    <t>09.02.2021 14:17:53</t>
  </si>
  <si>
    <t>EĞRİDERE KOKARCA TR-6 35-32-L00082_A_56392068_56392068</t>
  </si>
  <si>
    <t>09.02.2021 09:32:28</t>
  </si>
  <si>
    <t>09.02.2021 11:25:05</t>
  </si>
  <si>
    <t>GÜMÜLDÜR M-32 35-25-M00032_955262891_955262891</t>
  </si>
  <si>
    <t>09.02.2021 09:48:00</t>
  </si>
  <si>
    <t>09.02.2021 12:17:49</t>
  </si>
  <si>
    <t>DM-12/02 (LALELİ İ.Ö.) 45-71-M00306_A_56397572_56397572</t>
  </si>
  <si>
    <t>09.02.2021 07:29:57</t>
  </si>
  <si>
    <t>09.02.2021 11:15:15</t>
  </si>
  <si>
    <t>AKSELENDİ TR-8 45-72-L00838_45-72-L00838_66577458</t>
  </si>
  <si>
    <t>09.02.2021 19:48:00</t>
  </si>
  <si>
    <t>09.02.2021 20:33:17</t>
  </si>
  <si>
    <t>FATİH KÖK 35-15-L01160_ÇAMYAYLA L02_72298529</t>
  </si>
  <si>
    <t>09.02.2021 07:32:51</t>
  </si>
  <si>
    <t>09.02.2021 09:05:57</t>
  </si>
  <si>
    <t>YENİFOÇA TR-24 35-23-M00024_35-23-M00024_72189450</t>
  </si>
  <si>
    <t>09.02.2021 12:02:08</t>
  </si>
  <si>
    <t>09.02.2021 17:22:56</t>
  </si>
  <si>
    <t>09.02.2021 11:41:51</t>
  </si>
  <si>
    <t>09.02.2021 13:03:23</t>
  </si>
  <si>
    <t>K-1717 35-03-K01717_910543888_910543888</t>
  </si>
  <si>
    <t>09.02.2021 20:33:59</t>
  </si>
  <si>
    <t>09.02.2021 21:24:37</t>
  </si>
  <si>
    <t>M-2643 35-03-M02643__74493579_74493579</t>
  </si>
  <si>
    <t>09.02.2021 08:38:00</t>
  </si>
  <si>
    <t>09.02.2021 09:24:08</t>
  </si>
  <si>
    <t>GÖRDES TR-3 45-75-M00003_B_56389854_56389854</t>
  </si>
  <si>
    <t>09.02.2021 09:00:48</t>
  </si>
  <si>
    <t>09.02.2021 10:25:06</t>
  </si>
  <si>
    <t>09.02.2021 09:50:00</t>
  </si>
  <si>
    <t>09.02.2021 10:30:00</t>
  </si>
  <si>
    <t>TEPECİK KÖYÜ TR-1 45-71-M01289_953218836_953218836</t>
  </si>
  <si>
    <t>09.02.2021 21:22:58</t>
  </si>
  <si>
    <t>10.02.2021 02:38:42</t>
  </si>
  <si>
    <t>GÜLBAHÇE TR-2 (TR-183) 35-19-L00183_6849877_56369045_56369045</t>
  </si>
  <si>
    <t>09.02.2021 23:32:00</t>
  </si>
  <si>
    <t>10.02.2021 00:21:10</t>
  </si>
  <si>
    <t>ALAÇATI TM 35-18-A00005_HatBaşıAyırıcı_53138281 M09_53138281</t>
  </si>
  <si>
    <t>09.02.2021 16:32:00</t>
  </si>
  <si>
    <t>09.02.2021 17:12:07</t>
  </si>
  <si>
    <t>K-3071 35-03-K03071_35-03-K03071_2348491</t>
  </si>
  <si>
    <t>09.02.2021 10:24:00</t>
  </si>
  <si>
    <t>09.02.2021 11:03:07</t>
  </si>
  <si>
    <t>ILGIN TR-1 45-73-M00591_45-73-M00591_2353511</t>
  </si>
  <si>
    <t>09.02.2021 07:59:03</t>
  </si>
  <si>
    <t>09.02.2021 08:49:06</t>
  </si>
  <si>
    <t>TAHSİN GÜLEÇ SULAMA GRUBU 35-29-L00669_B_56402751_56402751</t>
  </si>
  <si>
    <t>09.02.2021 11:03:15</t>
  </si>
  <si>
    <t>09.02.2021 12:31:20</t>
  </si>
  <si>
    <t>TR-100 KANAL KARŞISI 35-26-M00100_956604220_956604220</t>
  </si>
  <si>
    <t>09.02.2021 16:27:01</t>
  </si>
  <si>
    <t>09.02.2021 17:04:32</t>
  </si>
  <si>
    <t>09.02.2021 08:59:16</t>
  </si>
  <si>
    <t>09.02.2021 13:25:25</t>
  </si>
  <si>
    <t>SOMA TR-16/8 (DM3/19) LABELLA ÜSTÜ 45-82-M00100_945545893_945545893</t>
  </si>
  <si>
    <t>09.02.2021 13:30:24</t>
  </si>
  <si>
    <t>09.02.2021 16:47:33</t>
  </si>
  <si>
    <t>DM-6 35-28-M00961_953384884_953384884</t>
  </si>
  <si>
    <t>09.02.2021 10:52:13</t>
  </si>
  <si>
    <t>09.02.2021 13:37:51</t>
  </si>
  <si>
    <t>K-1654 35-07-K01654_E_56376079_56376079</t>
  </si>
  <si>
    <t>09.02.2021 00:45:38</t>
  </si>
  <si>
    <t>09.02.2021 02:15:37</t>
  </si>
  <si>
    <t>SANAYİ TR-4 35-14-M00307_C_56369507_56369507</t>
  </si>
  <si>
    <t>09.02.2021 11:29:38</t>
  </si>
  <si>
    <t>09.02.2021 13:20:07</t>
  </si>
  <si>
    <t>K-934 35-04-K00934_D_56383180_56383180</t>
  </si>
  <si>
    <t>09.02.2021 17:57:25</t>
  </si>
  <si>
    <t>09.02.2021 18:53:32</t>
  </si>
  <si>
    <t>K-4440 35-02-K04440_99265018_99265018</t>
  </si>
  <si>
    <t>09.02.2021 13:30:27</t>
  </si>
  <si>
    <t>09.02.2021 14:53:51</t>
  </si>
  <si>
    <t>M-1106 35-01-M01106_TRF-2 M02_2117850</t>
  </si>
  <si>
    <t>09.02.2021 09:10:00</t>
  </si>
  <si>
    <t>09.02.2021 18:05:48</t>
  </si>
  <si>
    <t>DM-01/51 45-71-M00320_B_56403161_56403161</t>
  </si>
  <si>
    <t>09.02.2021 00:36:00</t>
  </si>
  <si>
    <t>09.02.2021 01:39:39</t>
  </si>
  <si>
    <t>KINIK TR-2 35-24-L00002_955218992_955218992</t>
  </si>
  <si>
    <t>09.02.2021 13:55:49</t>
  </si>
  <si>
    <t>09.02.2021 16:32:48</t>
  </si>
  <si>
    <t>K-3167 35-04-K03167_99497755_99497755</t>
  </si>
  <si>
    <t>09.02.2021 17:20:43</t>
  </si>
  <si>
    <t>09.02.2021 18:17:39</t>
  </si>
  <si>
    <t>09.02.2021 00:00:38</t>
  </si>
  <si>
    <t>09.02.2021 01:43:49</t>
  </si>
  <si>
    <t>MÜTEVELLİ KÖK 45-80-M00100_MÜTEVELLİ ŞEHİR-2(MÜTEVELLİ TR-5/TR-6/TR-7) M04_72196215</t>
  </si>
  <si>
    <t>09.02.2021 09:05:50</t>
  </si>
  <si>
    <t>09.02.2021 19:01:47</t>
  </si>
  <si>
    <t>L-271 SANATKARLAR SİTESİ 35-18-L00271_950445314_950445314</t>
  </si>
  <si>
    <t>09.02.2021 11:23:00</t>
  </si>
  <si>
    <t>09.02.2021 15:01:55</t>
  </si>
  <si>
    <t>YAMANDERE TR-1 35-29-L00311_A_56400176_56400176</t>
  </si>
  <si>
    <t>09.02.2021 08:30:10</t>
  </si>
  <si>
    <t>09.02.2021 14:44:27</t>
  </si>
  <si>
    <t>09.02.2021 09:12:58</t>
  </si>
  <si>
    <t>09.02.2021 17:37:07</t>
  </si>
  <si>
    <t>K-3187 35-01-K03187_911412519_911412519</t>
  </si>
  <si>
    <t>09.02.2021 10:19:48</t>
  </si>
  <si>
    <t>09.02.2021 12:18:42</t>
  </si>
  <si>
    <t>TR-1/82 HAYDAR TRAFO 45-83-M00082_955177742_955177742</t>
  </si>
  <si>
    <t>09.02.2021 13:13:52</t>
  </si>
  <si>
    <t>09.02.2021 15:16:56</t>
  </si>
  <si>
    <t>09.02.2021 09:13:00</t>
  </si>
  <si>
    <t>09.02.2021 11:00:57</t>
  </si>
  <si>
    <t>MENEMEN TR-15 35-28-L00015_953390457_953390457</t>
  </si>
  <si>
    <t>09.02.2021 13:01:18</t>
  </si>
  <si>
    <t>09.02.2021 14:28:56</t>
  </si>
  <si>
    <t>K-783 35-01-K00783_A A02b_5927197</t>
  </si>
  <si>
    <t>09.02.2021 17:17:44</t>
  </si>
  <si>
    <t>09.02.2021 19:17:42</t>
  </si>
  <si>
    <t>ÇANDARLI TR-12 (OBAKÖY) 35-30-M00013_DIREK TIPI TRAFO HUCRESI H01_2035969</t>
  </si>
  <si>
    <t>09.02.2021 12:31:38</t>
  </si>
  <si>
    <t>09.02.2021 14:17:28</t>
  </si>
  <si>
    <t>REFIK AYBAR SULAMA GRUBU 35-29-L00158_A_56360597_56360597</t>
  </si>
  <si>
    <t>09.02.2021 07:56:28</t>
  </si>
  <si>
    <t>09.02.2021 10:43:07</t>
  </si>
  <si>
    <t>AYVACIK TR-1 45-71-M00787_B_56387594_56387594</t>
  </si>
  <si>
    <t>09.02.2021 10:52:20</t>
  </si>
  <si>
    <t>09.02.2021 18:06:40</t>
  </si>
  <si>
    <t>ULUCAK TM 35-28-A00002_ULUKENT-2 M17_2061762</t>
  </si>
  <si>
    <t>09.02.2021 03:31:24</t>
  </si>
  <si>
    <t>09.02.2021 03:38:45</t>
  </si>
  <si>
    <t>YUKARIKEMER TR-1 45-78-M00621_49211615_56391281_56391281</t>
  </si>
  <si>
    <t>09.02.2021 00:22:01</t>
  </si>
  <si>
    <t>09.02.2021 01:43:08</t>
  </si>
  <si>
    <t>KARAAĞAÇLI TR-2 45-71-M00130_953213476_953213476</t>
  </si>
  <si>
    <t>09.02.2021 22:06:30</t>
  </si>
  <si>
    <t>10.02.2021 03:39:35</t>
  </si>
  <si>
    <t>MAHMUTLAR TR-1 35-29-L00118_A_56361323_56361323</t>
  </si>
  <si>
    <t>09.02.2021 15:47:52</t>
  </si>
  <si>
    <t>09.02.2021 20:16:16</t>
  </si>
  <si>
    <t>KABAKLAR TR-1 45-81-M00224_A_56398512_56398512</t>
  </si>
  <si>
    <t>09.02.2021 09:32:56</t>
  </si>
  <si>
    <t>09.02.2021 11:08:17</t>
  </si>
  <si>
    <t>TR-103 45-78-L00103_953265619_953265619</t>
  </si>
  <si>
    <t>09.02.2021 20:00:50</t>
  </si>
  <si>
    <t>09.02.2021 20:46:35</t>
  </si>
  <si>
    <t>ÖZBEK DM (TR-315) 35-19-M00044_EĞRİLİMAN M04_72140336</t>
  </si>
  <si>
    <t>09.02.2021 15:19:00</t>
  </si>
  <si>
    <t>09.02.2021 15:50:00</t>
  </si>
  <si>
    <t>GERENKÖY TR-1 35-23-M00147_42127910_56356508_56356508</t>
  </si>
  <si>
    <t>09.02.2021 07:34:20</t>
  </si>
  <si>
    <t>09.02.2021 10:44:44</t>
  </si>
  <si>
    <t>ŞEREMET KARIKOCA MAH. TR 45-77-M00068_45-77-M00068_2366493</t>
  </si>
  <si>
    <t>09.02.2021 18:49:43</t>
  </si>
  <si>
    <t>09.02.2021 21:07:46</t>
  </si>
  <si>
    <t>DM-2/33 (VALİ PARKI) 45-71-M00533_B_56404080_56404080</t>
  </si>
  <si>
    <t>09.02.2021 09:21:43</t>
  </si>
  <si>
    <t>09.02.2021 14:54:28</t>
  </si>
  <si>
    <t>ÖDEMİŞ TM-2 35-15-A00005_KAYMAKÇI-1 M09_2334254</t>
  </si>
  <si>
    <t>09.02.2021 12:31:18</t>
  </si>
  <si>
    <t>09.02.2021 12:47:42</t>
  </si>
  <si>
    <t>09.02.2021 09:11:39</t>
  </si>
  <si>
    <t>09.02.2021 17:35:21</t>
  </si>
  <si>
    <t>09.02.2021 17:29:24</t>
  </si>
  <si>
    <t>09.02.2021 18:59:21</t>
  </si>
  <si>
    <t>TR-22 45-77-L00022_TR-25 L04_2107221</t>
  </si>
  <si>
    <t>09.02.2021 10:37:43</t>
  </si>
  <si>
    <t>09.02.2021 13:08:29</t>
  </si>
  <si>
    <t>ULUCAK DM-2/14 35-27-M00332_95000543512_95000543512</t>
  </si>
  <si>
    <t>09.02.2021 14:55:13</t>
  </si>
  <si>
    <t>09.02.2021 18:46:23</t>
  </si>
  <si>
    <t>DURASILLI TR-8 45-78-M01119_953262326_953262326</t>
  </si>
  <si>
    <t>09.02.2021 11:35:54</t>
  </si>
  <si>
    <t>09.02.2021 16:03:42</t>
  </si>
  <si>
    <t>TR-2/53 45-72-L00053_A_56390716_56390716</t>
  </si>
  <si>
    <t>09.02.2021 19:01:43</t>
  </si>
  <si>
    <t>09.02.2021 20:07:34</t>
  </si>
  <si>
    <t>BAHÇECİK MAH. CAMİLİ TR-6 45-78-L00501_DIREK TIPI TRAFO HUCRESI H01_2108547</t>
  </si>
  <si>
    <t>09.02.2021 02:03:00</t>
  </si>
  <si>
    <t>09.02.2021 02:12:29</t>
  </si>
  <si>
    <t>CENKYERİ TR-1 45-82-M00131_CENKYERİ TR-3 M08_72194964</t>
  </si>
  <si>
    <t>09.02.2021 13:35:53</t>
  </si>
  <si>
    <t>09.02.2021 14:40:07</t>
  </si>
  <si>
    <t>KINIK ORGANİZE DM 35-24-M00208_HatBaşıAyırıcı_72291214 M13_72291214</t>
  </si>
  <si>
    <t>09.02.2021 10:04:38</t>
  </si>
  <si>
    <t>09.02.2021 11:22:22</t>
  </si>
  <si>
    <t>DM-13/13 45-71-M00319_B_56396200_56396200</t>
  </si>
  <si>
    <t>09.02.2021 08:04:47</t>
  </si>
  <si>
    <t>09.02.2021 09:44:43</t>
  </si>
  <si>
    <t>TAYTAN OFİS KÖK 45-78-M00314_SALİHLİ DM-2 GİRİŞİ (DEMİRKÖPRÜ-2) M07_60669849</t>
  </si>
  <si>
    <t>09.02.2021 08:21:59</t>
  </si>
  <si>
    <t>09.02.2021 10:39:08</t>
  </si>
  <si>
    <t>MÜTEVELLİ TR-5 45-80-M00106_45-80-M00106_2376624</t>
  </si>
  <si>
    <t>09.02.2021 17:58:05</t>
  </si>
  <si>
    <t>TR-47 35-27-M00047_912902985_912902985</t>
  </si>
  <si>
    <t>09.02.2021 20:46:45</t>
  </si>
  <si>
    <t>09.02.2021 22:22:21</t>
  </si>
  <si>
    <t>L-190 35-18-L00190_950442408_950442408</t>
  </si>
  <si>
    <t>09.02.2021 09:55:27</t>
  </si>
  <si>
    <t>09.02.2021 18:41:05</t>
  </si>
  <si>
    <t>YILMAZ TR-29 45-78-M00189__72373218_72373218</t>
  </si>
  <si>
    <t>09.02.2021 14:08:34</t>
  </si>
  <si>
    <t>09.02.2021 16:20:26</t>
  </si>
  <si>
    <t>ÇULLUGÖRECE TR-1 45-80-M00096_956549375_956549375</t>
  </si>
  <si>
    <t>09.02.2021 18:46:47</t>
  </si>
  <si>
    <t>09.02.2021 21:51:00</t>
  </si>
  <si>
    <t>TR-2/82 BARIŞ MANÇO KÖK 45-83-L00082_TR-2/86 L05_61336411</t>
  </si>
  <si>
    <t>09.02.2021 09:11:01</t>
  </si>
  <si>
    <t>09.02.2021 17:57:34</t>
  </si>
  <si>
    <t>BAĞARASI TR-1 35-23-M00170_950415801_950415801</t>
  </si>
  <si>
    <t>09.02.2021 13:47:48</t>
  </si>
  <si>
    <t>09.02.2021 16:34:01</t>
  </si>
  <si>
    <t>TR-48 TEKEL 35-19-L00048_965885066_965885066</t>
  </si>
  <si>
    <t>09.02.2021 21:45:10</t>
  </si>
  <si>
    <t>09.02.2021 23:32:48</t>
  </si>
  <si>
    <t>K-1954 35-09-K01954_E_56383745_56383745</t>
  </si>
  <si>
    <t>09.02.2021 11:04:48</t>
  </si>
  <si>
    <t>09.02.2021 14:24:48</t>
  </si>
  <si>
    <t>MORDOĞAN İM 35-21-A00002_TRAFO-A - GERİLİM-ÖLÇÜ L01_2314082</t>
  </si>
  <si>
    <t>09.02.2021 09:01:16</t>
  </si>
  <si>
    <t>09.02.2021 15:05:17</t>
  </si>
  <si>
    <t>BÖLCEK-3 TR 35-16-M00024_953337040_953337040</t>
  </si>
  <si>
    <t>09.02.2021 12:34:52</t>
  </si>
  <si>
    <t>09.02.2021 15:15:03</t>
  </si>
  <si>
    <t>09.02.2021 15:35:03</t>
  </si>
  <si>
    <t>09.02.2021 16:49:56</t>
  </si>
  <si>
    <t>09.02.2021 09:08:59</t>
  </si>
  <si>
    <t>09.02.2021 14:35:00</t>
  </si>
  <si>
    <t>TR-309 35-19-L00360_956684147_956684147</t>
  </si>
  <si>
    <t>09.02.2021 18:22:14</t>
  </si>
  <si>
    <t>09.02.2021 19:55:30</t>
  </si>
  <si>
    <t>SARIYER MAH. TR-1 45-73-M00532_45-73-M00532_2351889</t>
  </si>
  <si>
    <t>09.02.2021 10:04:11</t>
  </si>
  <si>
    <t>09.02.2021 14:18:17</t>
  </si>
  <si>
    <t>09.02.2021 07:56:23</t>
  </si>
  <si>
    <t>09.02.2021 08:44:00</t>
  </si>
  <si>
    <t>L-287 SCOTCH PARK 35-18-L00287_11330279_56371861_56371861</t>
  </si>
  <si>
    <t>09.02.2021 17:18:36</t>
  </si>
  <si>
    <t>09.02.2021 20:01:45</t>
  </si>
  <si>
    <t>ALAÇATI TR-2 45-73-M00590_B_56401370_56401370</t>
  </si>
  <si>
    <t>09.02.2021 19:56:16</t>
  </si>
  <si>
    <t>09.02.2021 23:06:03</t>
  </si>
  <si>
    <t>BAKLACI TR-2 45-73-M00525_945667067_945667067</t>
  </si>
  <si>
    <t>09.02.2021 11:53:18</t>
  </si>
  <si>
    <t>09.02.2021 13:45:47</t>
  </si>
  <si>
    <t>ÖDEMİŞ TM-2 35-15-A00005_KAYMAKÇI-2 M21_2334245</t>
  </si>
  <si>
    <t>09.02.2021 12:31:13</t>
  </si>
  <si>
    <t>09.02.2021 12:52:00</t>
  </si>
  <si>
    <t>09.02.2021 09:07:12</t>
  </si>
  <si>
    <t>09.02.2021 11:48:52</t>
  </si>
  <si>
    <t>ARKENT KONUTLARI 35-27-L00089_A_56406142_56406142</t>
  </si>
  <si>
    <t>09.02.2021 15:47:00</t>
  </si>
  <si>
    <t>09.02.2021 16:47:24</t>
  </si>
  <si>
    <t>09.02.2021 13:01:04</t>
  </si>
  <si>
    <t>09.02.2021 13:38:42</t>
  </si>
  <si>
    <t>09.02.2021 06:05:31</t>
  </si>
  <si>
    <t>09.02.2021 07:21:25</t>
  </si>
  <si>
    <t>MENEMEN İM 35-28-A00001_HIDIR TEPE L15_2311060</t>
  </si>
  <si>
    <t>09.02.2021 03:24:21</t>
  </si>
  <si>
    <t>09.02.2021 03:37:47</t>
  </si>
  <si>
    <t>ÖREN TOPRAK SULAMA TR-3 35-27-M00764_B_72382999_72382999</t>
  </si>
  <si>
    <t>09.02.2021 15:14:01</t>
  </si>
  <si>
    <t>09.02.2021 17:55:41</t>
  </si>
  <si>
    <t>09.02.2021 14:08:45</t>
  </si>
  <si>
    <t>09.02.2021 15:11:08</t>
  </si>
  <si>
    <t>M-2241 BELENBAŞI TR-1 35-03-M02241_35-03-M02241_2354947</t>
  </si>
  <si>
    <t>09.02.2021 11:44:23</t>
  </si>
  <si>
    <t>09.02.2021 14:15:21</t>
  </si>
  <si>
    <t>K-2844 35-01-K02844_912821937_912821937</t>
  </si>
  <si>
    <t>09.02.2021 00:00:57</t>
  </si>
  <si>
    <t>09.02.2021 15:50:59</t>
  </si>
  <si>
    <t>09.02.2021 17:15:38</t>
  </si>
  <si>
    <t>PİYADELER KÖK 45-73-M00136_HatBaşıAyırıcı_53136011 M04_53136011</t>
  </si>
  <si>
    <t>09.02.2021 00:05:49</t>
  </si>
  <si>
    <t>09.02.2021 02:07:10</t>
  </si>
  <si>
    <t>09.02.2021 09:40:43</t>
  </si>
  <si>
    <t>09.02.2021 18:18:24</t>
  </si>
  <si>
    <t>TR-83 35-30-L00083_955293215_955293215</t>
  </si>
  <si>
    <t>09.02.2021 20:41:33</t>
  </si>
  <si>
    <t>09.02.2021 23:22:15</t>
  </si>
  <si>
    <t>KIRCALAR TR-2 35-24-M00070_DIREK TIPI TRAFO HUCRESI H01_2039564</t>
  </si>
  <si>
    <t>09.02.2021 08:01:21</t>
  </si>
  <si>
    <t>09.02.2021 10:41:01</t>
  </si>
  <si>
    <t>TR-81 35-19-L00081_956663110_956663110</t>
  </si>
  <si>
    <t>09.02.2021 16:36:42</t>
  </si>
  <si>
    <t>09.02.2021 20:12:50</t>
  </si>
  <si>
    <t>09.02.2021 03:54:12</t>
  </si>
  <si>
    <t>09.02.2021 05:51:32</t>
  </si>
  <si>
    <t>DELEMENLER KÖK 45-73-M00490_HatBaşıAyırıcı_53136481 M03_53136481</t>
  </si>
  <si>
    <t>09.02.2021 17:45:36</t>
  </si>
  <si>
    <t>09.02.2021 21:09:28</t>
  </si>
  <si>
    <t>ALANYOLU TR-3 45-86-M00114_915793950_915793950</t>
  </si>
  <si>
    <t>09.02.2021 11:50:00</t>
  </si>
  <si>
    <t>09.02.2021 12:41:25</t>
  </si>
  <si>
    <t>09.02.2021 06:16:01</t>
  </si>
  <si>
    <t>09.02.2021 07:52:20</t>
  </si>
  <si>
    <t>TİRE İM-DM-1 35-29-A00001_DOYRANLI L11_2059659</t>
  </si>
  <si>
    <t>09.02.2021 09:48:53</t>
  </si>
  <si>
    <t>09.02.2021 10:56:00</t>
  </si>
  <si>
    <t>KOYUNDERE TR-10 35-28-M00156_953372411_953372411</t>
  </si>
  <si>
    <t>09.02.2021 19:15:02</t>
  </si>
  <si>
    <t>TR-8 35-13-L00008_35-13-L00008_2349317</t>
  </si>
  <si>
    <t>09.02.2021 13:00:52</t>
  </si>
  <si>
    <t>09.02.2021 17:31:55</t>
  </si>
  <si>
    <t>M-1248 35-01-M01248_910665206_910665206</t>
  </si>
  <si>
    <t>09.02.2021 07:31:28</t>
  </si>
  <si>
    <t>09.02.2021 08:35:36</t>
  </si>
  <si>
    <t>SİNANCILAR KÖYÜ TR-2 35-27-L00260_965948273_965948273</t>
  </si>
  <si>
    <t>09.02.2021 09:08:06</t>
  </si>
  <si>
    <t>09.02.2021 11:52:10</t>
  </si>
  <si>
    <t>09.02.2021 09:15:27</t>
  </si>
  <si>
    <t>10.02.2021 16:00:00</t>
  </si>
  <si>
    <t>TUNÇKENT SİTESİ M-339 35-30-M00339_961401322_961401322</t>
  </si>
  <si>
    <t>09.02.2021 17:07:42</t>
  </si>
  <si>
    <t>09.02.2021 18:20:42</t>
  </si>
  <si>
    <t>L-225 35-18-L00225_C_56375697_56375697</t>
  </si>
  <si>
    <t>09.02.2021 10:23:50</t>
  </si>
  <si>
    <t>09.02.2021 15:58:37</t>
  </si>
  <si>
    <t>K-820 35-04-K00820_35-04-K00820_2348897</t>
  </si>
  <si>
    <t>09.02.2021 11:25:47</t>
  </si>
  <si>
    <t>K-126 35-01-K00126_A_56373521_56373521</t>
  </si>
  <si>
    <t>09.02.2021 16:29:16</t>
  </si>
  <si>
    <t>10.02.2021 02:35:24</t>
  </si>
  <si>
    <t>TR-1 35-27-M00001_KEMALPAŞA TR-2/TR-3/TR-4 M07_72206249</t>
  </si>
  <si>
    <t>09.02.2021 09:05:21</t>
  </si>
  <si>
    <t>09.02.2021 17:03:47</t>
  </si>
  <si>
    <t>ULUKENT KÖK-15 35-28-M00070_HatBaşıAyırıcı_53133656 M04_53133656</t>
  </si>
  <si>
    <t>09.02.2021 22:48:17</t>
  </si>
  <si>
    <t>10.02.2021 00:24:52</t>
  </si>
  <si>
    <t>ÇANDARLI DM-TR-20 35-30-M00020_ŞEHİR-2 M02_72352922</t>
  </si>
  <si>
    <t>09.02.2021 08:43:00</t>
  </si>
  <si>
    <t>KUŞÇULAR TR-6 35-19-M00218_6745837_56373319_56373319</t>
  </si>
  <si>
    <t>09.02.2021 20:51:53</t>
  </si>
  <si>
    <t>10.02.2021 02:46:08</t>
  </si>
  <si>
    <t>BAĞYURDU TR-11 35-27-L00241_35-27-L00241_2368116</t>
  </si>
  <si>
    <t>09.02.2021 08:35:29</t>
  </si>
  <si>
    <t>09.02.2021 13:30:17</t>
  </si>
  <si>
    <t>UZUNHASANLAR TR-1 35-17-M00471_950300583_950300583</t>
  </si>
  <si>
    <t>09.02.2021 13:25:09</t>
  </si>
  <si>
    <t>09.02.2021 18:52:24</t>
  </si>
  <si>
    <t>SAZOBA TR-2 45-72-M00454_C_56393539_56393539</t>
  </si>
  <si>
    <t>09.02.2021 13:10:13</t>
  </si>
  <si>
    <t>09.02.2021 14:58:15</t>
  </si>
  <si>
    <t>K-1596 35-03-K01596_910410512_910410512</t>
  </si>
  <si>
    <t>09.02.2021 17:24:49</t>
  </si>
  <si>
    <t>09.02.2021 18:08:37</t>
  </si>
  <si>
    <t>YASEMİN DM 35-19-M00002_HatBaşıAyırıcı_53137319 M02_53137319</t>
  </si>
  <si>
    <t>09.02.2021 17:06:01</t>
  </si>
  <si>
    <t>09.02.2021 18:39:01</t>
  </si>
  <si>
    <t>İBRAHİMKUYU DM 35-15-M00286_TÜRKÖNÜ TR-2 (KISIK-1) M05_67554612</t>
  </si>
  <si>
    <t>09.02.2021 08:25:15</t>
  </si>
  <si>
    <t>09.02.2021 10:47:15</t>
  </si>
  <si>
    <t>K-244 35-04-K00244_99126493_99126493</t>
  </si>
  <si>
    <t>09.02.2021 16:28:00</t>
  </si>
  <si>
    <t>09.02.2021 17:45:52</t>
  </si>
  <si>
    <t>ZEYTİNALANI TR-118 35-19-L00118_956692172_956692172</t>
  </si>
  <si>
    <t>09.02.2021 16:27:46</t>
  </si>
  <si>
    <t>09.02.2021 19:06:09</t>
  </si>
  <si>
    <t>DM02/TR-32 45-73-M01293_945681156_945681156</t>
  </si>
  <si>
    <t>09.02.2021 13:24:24</t>
  </si>
  <si>
    <t>09.02.2021 16:34:03</t>
  </si>
  <si>
    <t>L-108 GÖDENCE 35-14-L00108_956659316_956659316</t>
  </si>
  <si>
    <t>09.02.2021 12:19:09</t>
  </si>
  <si>
    <t>09.02.2021 20:23:03</t>
  </si>
  <si>
    <t>09.02.2021 15:58:00</t>
  </si>
  <si>
    <t>09.02.2021 16:25:59</t>
  </si>
  <si>
    <t>09.02.2021 17:58:02</t>
  </si>
  <si>
    <t>09.02.2021 19:43:29</t>
  </si>
  <si>
    <t>09.02.2021 00:22:00</t>
  </si>
  <si>
    <t>09.02.2021 00:37:38</t>
  </si>
  <si>
    <t>KURTULMUŞ KÖK 45-72-L00080_HatBaşıAyırıcı_53139621 L03_53139621</t>
  </si>
  <si>
    <t>09.02.2021 08:53:31</t>
  </si>
  <si>
    <t>09.02.2021 11:11:55</t>
  </si>
  <si>
    <t>09.02.2021 14:27:18</t>
  </si>
  <si>
    <t>09.02.2021 16:13:26</t>
  </si>
  <si>
    <t>TIRMANLAR TR-1 35-16-M00083_953309335_953309335</t>
  </si>
  <si>
    <t>09.02.2021 11:05:37</t>
  </si>
  <si>
    <t>09.02.2021 13:09:15</t>
  </si>
  <si>
    <t>BERGAMA TM 35-16-A00004_KINIK-2 M19_2314379</t>
  </si>
  <si>
    <t>09.02.2021 12:02:38</t>
  </si>
  <si>
    <t>REMZİ İŞÇİ SLM TR 35-26-L00357_10209206_56358247_56358247</t>
  </si>
  <si>
    <t>09.02.2021 09:52:09</t>
  </si>
  <si>
    <t>09.02.2021 12:07:07</t>
  </si>
  <si>
    <t>KARACALAR TR-1 45-73-M00721_A_56391203_56391203</t>
  </si>
  <si>
    <t>09.02.2021 11:48:21</t>
  </si>
  <si>
    <t>09.02.2021 15:14:05</t>
  </si>
  <si>
    <t>K-4376 35-02-K04376_912403548_912403548</t>
  </si>
  <si>
    <t>09.02.2021 12:23:34</t>
  </si>
  <si>
    <t>09.02.2021 19:01:37</t>
  </si>
  <si>
    <t>09.02.2021 09:17:50</t>
  </si>
  <si>
    <t>09.02.2021 14:02:29</t>
  </si>
  <si>
    <t>09.02.2021 07:15:41</t>
  </si>
  <si>
    <t>09.02.2021 10:30:25</t>
  </si>
  <si>
    <t>09.02.2021 11:36:42</t>
  </si>
  <si>
    <t>09.02.2021 13:37:15</t>
  </si>
  <si>
    <t>TR-3 35-27-M00003_A_56383163_56383163</t>
  </si>
  <si>
    <t>09.02.2021 17:21:28</t>
  </si>
  <si>
    <t>09.02.2021 20:29:09</t>
  </si>
  <si>
    <t>OKLUİSA KÖK 45-81-M00046_ESKİN GRUP M03_71994400</t>
  </si>
  <si>
    <t>09.02.2021 01:03:08</t>
  </si>
  <si>
    <t>09.02.2021 01:54:47</t>
  </si>
  <si>
    <t>YILMAZ TR-6 45-78-L00206_953250085_953250085</t>
  </si>
  <si>
    <t>09.02.2021 10:14:10</t>
  </si>
  <si>
    <t>09.02.2021 12:49:38</t>
  </si>
  <si>
    <t>MORDOĞAN TR-35 35-21-L00147_953365412_953365412</t>
  </si>
  <si>
    <t>09.02.2021 11:08:00</t>
  </si>
  <si>
    <t>09.02.2021 16:12:36</t>
  </si>
  <si>
    <t>L-117 OVACIK 35-18-L00117_A_56366326_56366326</t>
  </si>
  <si>
    <t>09.02.2021 15:30:24</t>
  </si>
  <si>
    <t>09.02.2021 20:03:34</t>
  </si>
  <si>
    <t>FOÇA TR-22 35-23-L00022_42133863_56398196_56398196</t>
  </si>
  <si>
    <t>09.02.2021 10:17:52</t>
  </si>
  <si>
    <t>09.02.2021 14:42:43</t>
  </si>
  <si>
    <t>SUBAŞI TR-6 45-73-M00818_45-73-M00818_2354536</t>
  </si>
  <si>
    <t>09.02.2021 21:57:17</t>
  </si>
  <si>
    <t>10.02.2021 02:48:43</t>
  </si>
  <si>
    <t>SANCAKLI UZUNÇINAR KÖYÜ 45-71-M00566_B_56404034_56404034</t>
  </si>
  <si>
    <t>09.02.2021 21:02:54</t>
  </si>
  <si>
    <t>10.02.2021 02:39:55</t>
  </si>
  <si>
    <t>K-4131 35-04-K04131_C_56363915_56363915</t>
  </si>
  <si>
    <t>09.02.2021 20:11:25</t>
  </si>
  <si>
    <t>09.02.2021 20:43:25</t>
  </si>
  <si>
    <t>M-1996 35-09-M01996_35-09-M01996_2377169</t>
  </si>
  <si>
    <t>09.02.2021 08:31:43</t>
  </si>
  <si>
    <t>09.02.2021 09:36:05</t>
  </si>
  <si>
    <t>DM-01/13 45-71-M00024_953183934_953183934</t>
  </si>
  <si>
    <t>09.02.2021 21:44:25</t>
  </si>
  <si>
    <t>10.02.2021 02:17:04</t>
  </si>
  <si>
    <t>ÖREN TR-1 KÖK 35-27-L00213_B_56367813_56367813</t>
  </si>
  <si>
    <t>09.02.2021 07:25:43</t>
  </si>
  <si>
    <t>09.02.2021 14:33:06</t>
  </si>
  <si>
    <t>DÜZLEN TR-1 45-71-M01744_953192296_953192296</t>
  </si>
  <si>
    <t>09.02.2021 15:25:09</t>
  </si>
  <si>
    <t>09.02.2021 19:15:37</t>
  </si>
  <si>
    <t>09.02.2021 01:21:49</t>
  </si>
  <si>
    <t>09.02.2021 02:19:44</t>
  </si>
  <si>
    <t>K-4744 35-07-K04744_ K01_2324153</t>
  </si>
  <si>
    <t>09.02.2021 00:03:58</t>
  </si>
  <si>
    <t>09.02.2021 00:40:12</t>
  </si>
  <si>
    <t>K-1306 35-08-K01306_911959946_911959946</t>
  </si>
  <si>
    <t>09.02.2021 14:00:55</t>
  </si>
  <si>
    <t>09.02.2021 14:50:08</t>
  </si>
  <si>
    <t>EĞLENHOCA DM 35-21-M00013_KARABURUN-3 M10_72178839</t>
  </si>
  <si>
    <t>09.02.2021 00:29:28</t>
  </si>
  <si>
    <t>09.02.2021 00:39:00</t>
  </si>
  <si>
    <t>SANAYİ TR-4 35-14-M00307_956642503_956642503</t>
  </si>
  <si>
    <t>09.02.2021 07:45:56</t>
  </si>
  <si>
    <t>09.02.2021 14:13:35</t>
  </si>
  <si>
    <t>YAĞCILAR TR-1 35-19-M00226_956676738_956676738</t>
  </si>
  <si>
    <t>09.02.2021 16:07:37</t>
  </si>
  <si>
    <t>09.02.2021 18:44:02</t>
  </si>
  <si>
    <t>TR-57 35-30-L00057_955316053_955316053</t>
  </si>
  <si>
    <t>09.02.2021 12:13:19</t>
  </si>
  <si>
    <t>09.02.2021 14:43:20</t>
  </si>
  <si>
    <t>09.02.2021 06:27:54</t>
  </si>
  <si>
    <t>09.02.2021 14:28:16</t>
  </si>
  <si>
    <t>L-319 BAHÇELİEVLER-2 35-18-L00319_950449617_950449617</t>
  </si>
  <si>
    <t>09.02.2021 15:47:24</t>
  </si>
  <si>
    <t>09.02.2021 23:39:38</t>
  </si>
  <si>
    <t>MURADİYE TR-5 (ESKİ MEZARLIK YANI) 45-71-M00204_COCA COLA M02_2321022</t>
  </si>
  <si>
    <t>09.02.2021 13:15:18</t>
  </si>
  <si>
    <t>09.02.2021 17:31:15</t>
  </si>
  <si>
    <t>MENEMEN TR-28 35-28-L00028_MENEMEN TR-90/MENEMEN TR-25 L02_66712066</t>
  </si>
  <si>
    <t>09.02.2021 06:57:46</t>
  </si>
  <si>
    <t>09.02.2021 08:43:46</t>
  </si>
  <si>
    <t>09.02.2021 09:04:57</t>
  </si>
  <si>
    <t>09.02.2021 18:34:56</t>
  </si>
  <si>
    <t>09.02.2021 17:43:35</t>
  </si>
  <si>
    <t>09.02.2021 20:32:40</t>
  </si>
  <si>
    <t>EMİRALEM TR-5 35-28-M00501_35-28-M00501_2351308</t>
  </si>
  <si>
    <t>09.02.2021 15:40:00</t>
  </si>
  <si>
    <t>09.02.2021 18:45:51</t>
  </si>
  <si>
    <t>DOMBAYLI TR-1 45-78-M01111_49340989_56406132_56406132</t>
  </si>
  <si>
    <t>09.02.2021 09:55:42</t>
  </si>
  <si>
    <t>09.02.2021 14:34:58</t>
  </si>
  <si>
    <t>TAYTAN OFİS KÖK 45-78-M00314_DEMİRKÖPRÜ DM-2 ÇIKIŞI (DEMİRKÖPRÜ-2) M06_60669745</t>
  </si>
  <si>
    <t>09.02.2021 08:19:33</t>
  </si>
  <si>
    <t>09.02.2021 08:20:03</t>
  </si>
  <si>
    <t>ÖMER ÖZGÜR SULAMA GRUBU 35-29-M00365_48298404_56378815_56378815</t>
  </si>
  <si>
    <t>09.02.2021 12:50:23</t>
  </si>
  <si>
    <t>09.02.2021 15:26:58</t>
  </si>
  <si>
    <t>KARABURUN TR-10 35-21-L00020__72374647_72374647</t>
  </si>
  <si>
    <t>09.02.2021 08:26:38</t>
  </si>
  <si>
    <t>09.02.2021 10:01:19</t>
  </si>
  <si>
    <t>KIZILAVLU SÖNMEZLER MAH.TR 45-78-M00830_49235381_56389153_56389153</t>
  </si>
  <si>
    <t>09.02.2021 20:40:01</t>
  </si>
  <si>
    <t>09.02.2021 23:08:08</t>
  </si>
  <si>
    <t>09.02.2021 11:59:33</t>
  </si>
  <si>
    <t>09.02.2021 12:50:47</t>
  </si>
  <si>
    <t>SAİP TR-2 35-21-L00103_B_56394901_56394901</t>
  </si>
  <si>
    <t>09.02.2021 21:06:23</t>
  </si>
  <si>
    <t>09.02.2021 23:54:50</t>
  </si>
  <si>
    <t>ARAPLI OVASI TR-13 35-16-M00751_35-16-M00751_2358857</t>
  </si>
  <si>
    <t>09.02.2021 04:22:18</t>
  </si>
  <si>
    <t>09.02.2021 05:49:47</t>
  </si>
  <si>
    <t>09.02.2021 15:35:18</t>
  </si>
  <si>
    <t>09.02.2021 19:44:34</t>
  </si>
  <si>
    <t>TR-6 45-78-L00006_A_56407460_56407460</t>
  </si>
  <si>
    <t>09.02.2021 00:21:58</t>
  </si>
  <si>
    <t>09.02.2021 01:33:49</t>
  </si>
  <si>
    <t>HELVACI TR-11 35-17-M00371__72371874_72371874</t>
  </si>
  <si>
    <t>09.02.2021 10:06:33</t>
  </si>
  <si>
    <t>09.02.2021 10:51:27</t>
  </si>
  <si>
    <t>09.02.2021 09:19:20</t>
  </si>
  <si>
    <t>09.02.2021 16:59:02</t>
  </si>
  <si>
    <t>BAKTIRLI TR-1 45-83-L00426_955176072_955176072</t>
  </si>
  <si>
    <t>09.02.2021 10:51:05</t>
  </si>
  <si>
    <t>09.02.2021 12:41:36</t>
  </si>
  <si>
    <t>SEFERİHİSAR İM 35-14-A00002_SEFERİHİSAR ŞEHİR-2 L04_72378375</t>
  </si>
  <si>
    <t>09.02.2021 09:51:33</t>
  </si>
  <si>
    <t>09.02.2021 10:04:00</t>
  </si>
  <si>
    <t>KALEKÖY MERKEZ TR-1 35-31-L00238_956579105_956579105</t>
  </si>
  <si>
    <t>09.02.2021 13:06:52</t>
  </si>
  <si>
    <t>09.02.2021 15:46:57</t>
  </si>
  <si>
    <t>SARIGÖL TR-64 45-79-M00064_DIREK TIPI TRAFO HUCRESI H01_2076517</t>
  </si>
  <si>
    <t>09.02.2021 18:36:00</t>
  </si>
  <si>
    <t>09.02.2021 22:03:39</t>
  </si>
  <si>
    <t>İBRAHİMKUYU DM 35-15-M00286_YOLÜSTÜ (ÖDEMİŞ TM-2) M06_67554485</t>
  </si>
  <si>
    <t>09.02.2021 08:05:06</t>
  </si>
  <si>
    <t>09.02.2021 08:20:00</t>
  </si>
  <si>
    <t>09.02.2021 09:36:28</t>
  </si>
  <si>
    <t>09.02.2021 10:16:00</t>
  </si>
  <si>
    <t>AKÖREN TR-19 KÖK 45-78-M00974_HatBaşıAyırıcı_53139464 M03_53139464</t>
  </si>
  <si>
    <t>09.02.2021 17:59:54</t>
  </si>
  <si>
    <t>09.02.2021 22:43:07</t>
  </si>
  <si>
    <t>09.02.2021 18:35:40</t>
  </si>
  <si>
    <t>09.02.2021 20:16:22</t>
  </si>
  <si>
    <t>09.02.2021 14:37:53</t>
  </si>
  <si>
    <t>09.02.2021 15:02:45</t>
  </si>
  <si>
    <t>TR-47 35-16-L00047_915094005_915094005</t>
  </si>
  <si>
    <t>09.02.2021 13:57:25</t>
  </si>
  <si>
    <t>09.02.2021 15:53:44</t>
  </si>
  <si>
    <t>BADEMBÜKÜ TR-1 35-21-L00075_Ayırıcı H01_2084993</t>
  </si>
  <si>
    <t>09.02.2021 09:08:28</t>
  </si>
  <si>
    <t>09.02.2021 17:50:37</t>
  </si>
  <si>
    <t>YENİKÖY TR-1 45-79-M00223_945562282_945562282</t>
  </si>
  <si>
    <t>09.02.2021 17:31:18</t>
  </si>
  <si>
    <t>09.02.2021 20:07:20</t>
  </si>
  <si>
    <t>09.02.2021 22:48:25</t>
  </si>
  <si>
    <t>10.02.2021 05:50:52</t>
  </si>
  <si>
    <t>KARABURUN TEPEBOZ KÖYÜ TR 35-21-L00056_953357460_953357460</t>
  </si>
  <si>
    <t>09.02.2021 08:54:05</t>
  </si>
  <si>
    <t>09.02.2021 19:05:57</t>
  </si>
  <si>
    <t>TR-12 45-78-L00012__72372999_72372999</t>
  </si>
  <si>
    <t>09.02.2021 14:47:57</t>
  </si>
  <si>
    <t>09.02.2021 18:24:46</t>
  </si>
  <si>
    <t>SAZOBA TR-4 45-72-M00456_C_56392244_56392244</t>
  </si>
  <si>
    <t>09.02.2021 09:02:22</t>
  </si>
  <si>
    <t>09.02.2021 12:14:09</t>
  </si>
  <si>
    <t>DM-25/18 45-71-M00366_953196154_953196154</t>
  </si>
  <si>
    <t>09.02.2021 14:52:45</t>
  </si>
  <si>
    <t>09.02.2021 21:23:24</t>
  </si>
  <si>
    <t>TR-47 35-16-L00047_35-16-L00047_71976765</t>
  </si>
  <si>
    <t>09.02.2021 12:06:48</t>
  </si>
  <si>
    <t>09.02.2021 12:50:53</t>
  </si>
  <si>
    <t>09.02.2021 10:39:39</t>
  </si>
  <si>
    <t>09.02.2021 14:17:31</t>
  </si>
  <si>
    <t>M-257 35-09-M00257_C_56362479_56362479</t>
  </si>
  <si>
    <t>09.02.2021 20:45:34</t>
  </si>
  <si>
    <t>09.02.2021 22:11:26</t>
  </si>
  <si>
    <t>TAHİR ÇAKAN SULAMA GRUBU 35-29-M00254_35-29-M00254_2350463</t>
  </si>
  <si>
    <t>09.02.2021 07:10:07</t>
  </si>
  <si>
    <t>09.02.2021 10:39:43</t>
  </si>
  <si>
    <t>TABAKLAR TR-1 45-75-M00336_D_56397919_56397919</t>
  </si>
  <si>
    <t>09.02.2021 13:55:17</t>
  </si>
  <si>
    <t>09.02.2021 16:31:43</t>
  </si>
  <si>
    <t>KİRAZ İM 35-31-A00001_KAYMAKÇI-2 M11_2095000</t>
  </si>
  <si>
    <t>09.02.2021 08:05:23</t>
  </si>
  <si>
    <t>09.02.2021 08:06:23</t>
  </si>
  <si>
    <t>09.02.2021 08:35:13</t>
  </si>
  <si>
    <t>09.02.2021 11:16:21</t>
  </si>
  <si>
    <t>DM-14/22 45-71-M00545_45089886_56402410_56402410</t>
  </si>
  <si>
    <t>09.02.2021 09:43:48</t>
  </si>
  <si>
    <t>09.02.2021 14:45:50</t>
  </si>
  <si>
    <t>ÖRNEKKÖY TR-5 35-27-L00130_913422440_913422440</t>
  </si>
  <si>
    <t>09.02.2021 12:09:24</t>
  </si>
  <si>
    <t>09.02.2021 15:15:27</t>
  </si>
  <si>
    <t>YUKARI GÜLLÜCE 45-81-M00167_45-81-M00167_2375075</t>
  </si>
  <si>
    <t>09.02.2021 09:54:53</t>
  </si>
  <si>
    <t>09.02.2021 13:02:43</t>
  </si>
  <si>
    <t>KARABULU KÖK 35-31-L00227_HALİLLER KÖK L06_2119141</t>
  </si>
  <si>
    <t>09.02.2021 00:46:28</t>
  </si>
  <si>
    <t>09.02.2021 02:08:38</t>
  </si>
  <si>
    <t>L-39 35-14-L00039_5738852_56367312_56367312</t>
  </si>
  <si>
    <t>09.02.2021 11:08:58</t>
  </si>
  <si>
    <t>09.02.2021 15:27:40</t>
  </si>
  <si>
    <t>AKÇAKÖY TR-1 35-22-M00288_DIREK TIPI TRAFO HUCRESI H01_2107655</t>
  </si>
  <si>
    <t>09.02.2021 17:12:15</t>
  </si>
  <si>
    <t>09.02.2021 17:43:01</t>
  </si>
  <si>
    <t>L-404 35-18-L00404_950448347_950448347</t>
  </si>
  <si>
    <t>09.02.2021 11:38:56</t>
  </si>
  <si>
    <t>09.02.2021 13:50:06</t>
  </si>
  <si>
    <t>DEREBEBEKLER TR-1 35-15-L00481_A_56379917_56379917</t>
  </si>
  <si>
    <t>09.02.2021 15:30:27</t>
  </si>
  <si>
    <t>09.02.2021 20:48:17</t>
  </si>
  <si>
    <t>BAĞYURDU TR-11 35-27-L00241_B_56381090_56381090</t>
  </si>
  <si>
    <t>09.02.2021 16:19:46</t>
  </si>
  <si>
    <t>09.02.2021 17:41:27</t>
  </si>
  <si>
    <t>İNECİK TR-1 35-21-L00121_A_56373638_56373638</t>
  </si>
  <si>
    <t>09.02.2021 13:35:00</t>
  </si>
  <si>
    <t>UMURLU TR-6 35-31-L00360_47784458_56352927_56352927</t>
  </si>
  <si>
    <t>09.02.2021 10:42:02</t>
  </si>
  <si>
    <t>09.02.2021 12:08:57</t>
  </si>
  <si>
    <t>SARUHANLI TR-2 45-80-M00002_45-80-M00002_73402541</t>
  </si>
  <si>
    <t>09.02.2021 03:20:00</t>
  </si>
  <si>
    <t>09.02.2021 03:47:03</t>
  </si>
  <si>
    <t>DÜZLEN TR-1 45-71-M01744_953192336_953192336</t>
  </si>
  <si>
    <t>09.02.2021 09:09:59</t>
  </si>
  <si>
    <t>09.02.2021 19:20:09</t>
  </si>
  <si>
    <t>SEFERİHİSAR İM 35-14-A00002_KÖYLER L09_72378371</t>
  </si>
  <si>
    <t>09.02.2021 05:56:53</t>
  </si>
  <si>
    <t>09.02.2021 07:55:00</t>
  </si>
  <si>
    <t>K-3346 35-04-K03346_TRAFO-K03 K03_2113140</t>
  </si>
  <si>
    <t>09.02.2021 09:02:33</t>
  </si>
  <si>
    <t>09.02.2021 17:34:18</t>
  </si>
  <si>
    <t>BORLU TR-3 45-86-M00048_915764458_915764458</t>
  </si>
  <si>
    <t>09.02.2021 08:49:52</t>
  </si>
  <si>
    <t>09.02.2021 10:21:43</t>
  </si>
  <si>
    <t>TR-293 (İM-1/TR-5) 35-19-L00348_50031831_56394541_56394541</t>
  </si>
  <si>
    <t>09.02.2021 16:29:09</t>
  </si>
  <si>
    <t>09.02.2021 22:52:02</t>
  </si>
  <si>
    <t>TR-92 35-19-L00092_8871120_56369150_56369150</t>
  </si>
  <si>
    <t>09.02.2021 10:02:52</t>
  </si>
  <si>
    <t>09.02.2021 10:48:49</t>
  </si>
  <si>
    <t>L-18 35-14-L00018_8729426_56354994_56354994</t>
  </si>
  <si>
    <t>09.02.2021 08:13:08</t>
  </si>
  <si>
    <t>09.02.2021 12:29:28</t>
  </si>
  <si>
    <t>K-3265 35-04-K03265_99457718_99457718</t>
  </si>
  <si>
    <t>09.02.2021 15:55:29</t>
  </si>
  <si>
    <t>09.02.2021 17:51:29</t>
  </si>
  <si>
    <t>09.02.2021 14:11:13</t>
  </si>
  <si>
    <t>09.02.2021 14:27:49</t>
  </si>
  <si>
    <t>_B_56405042_56405042</t>
  </si>
  <si>
    <t>09.02.2021 13:05:39</t>
  </si>
  <si>
    <t>09.02.2021 13:59:42</t>
  </si>
  <si>
    <t>OVAKENT TR-7 35-15-L00583_A_56406982_56406982</t>
  </si>
  <si>
    <t>09.02.2021 16:56:00</t>
  </si>
  <si>
    <t>09.02.2021 18:37:05</t>
  </si>
  <si>
    <t>M-331 35-02-M00331_C C1B_5806981</t>
  </si>
  <si>
    <t>09.02.2021 19:22:00</t>
  </si>
  <si>
    <t>09.02.2021 21:50:52</t>
  </si>
  <si>
    <t>TR-51 35-22-M00051_955257385_955257385</t>
  </si>
  <si>
    <t>09.02.2021 09:06:10</t>
  </si>
  <si>
    <t>09.02.2021 11:20:39</t>
  </si>
  <si>
    <t>EŞREF SOYER SULAMA GRUBU 35-29-M00164_A_56396297_56396297</t>
  </si>
  <si>
    <t>09.02.2021 14:14:42</t>
  </si>
  <si>
    <t>09.02.2021 15:55:10</t>
  </si>
  <si>
    <t>DM-13/02 45-71-M00330_953219136_953219136</t>
  </si>
  <si>
    <t>09.02.2021 22:07:00</t>
  </si>
  <si>
    <t>09.02.2021 23:24:50</t>
  </si>
  <si>
    <t>OTÇUOGLU TR-2 45-71-M00832_45-71-M00832_2357500</t>
  </si>
  <si>
    <t>09.02.2021 09:02:10</t>
  </si>
  <si>
    <t>09.02.2021 13:40:49</t>
  </si>
  <si>
    <t>KÜNER TR-1 35-22-M00229_B_56372010_56372010</t>
  </si>
  <si>
    <t>09.02.2021 13:31:00</t>
  </si>
  <si>
    <t>09.02.2021 14:04:20</t>
  </si>
  <si>
    <t>UMURLU KAHVEÖNÜ TR-8 35-31-L00372_47788656_56352000_56352000</t>
  </si>
  <si>
    <t>09.02.2021 11:21:00</t>
  </si>
  <si>
    <t>09.02.2021 14:28:52</t>
  </si>
  <si>
    <t>M-3121 35-10-M03121_98054000_98054000</t>
  </si>
  <si>
    <t>09.02.2021 10:30:04</t>
  </si>
  <si>
    <t>09.02.2021 11:46:48</t>
  </si>
  <si>
    <t>09.02.2021 12:34:11</t>
  </si>
  <si>
    <t>URGANLI TR-4 45-83-M00554_MERA M03_2328740</t>
  </si>
  <si>
    <t>09.02.2021 09:16:03</t>
  </si>
  <si>
    <t>09.02.2021 10:30:05</t>
  </si>
  <si>
    <t>09.02.2021 15:11:16</t>
  </si>
  <si>
    <t>09.02.2021 18:50:30</t>
  </si>
  <si>
    <t>ÇANDARLI TR-15 (SANAYİ) 35-30-M00015_D_56366883_56366883</t>
  </si>
  <si>
    <t>09.02.2021 10:51:47</t>
  </si>
  <si>
    <t>09.02.2021 12:21:36</t>
  </si>
  <si>
    <t>ŞATIRLAR TR-1 45-80-L00208_A_56393551_56393551</t>
  </si>
  <si>
    <t>09.02.2021 09:29:32</t>
  </si>
  <si>
    <t>09.02.2021 14:04:51</t>
  </si>
  <si>
    <t>09.02.2021 18:47:34</t>
  </si>
  <si>
    <t>MENEMEN TR-65 35-28-L00065_953375463_953375463</t>
  </si>
  <si>
    <t>09.02.2021 11:47:58</t>
  </si>
  <si>
    <t>09.02.2021 15:04:42</t>
  </si>
  <si>
    <t>EĞLENHOCA DM 35-21-M00013_HatBaşıAyırıcı_53138203 M05_53138203</t>
  </si>
  <si>
    <t>09.02.2021 04:14:00</t>
  </si>
  <si>
    <t>10.02.2021 14:51:06</t>
  </si>
  <si>
    <t>09.02.2021 08:51:00</t>
  </si>
  <si>
    <t>09.02.2021 11:09:37</t>
  </si>
  <si>
    <t>SELENDİ DM 45-81-M00001_HatBaşıAyırıcı_53135136 M16_53135136</t>
  </si>
  <si>
    <t>09.02.2021 17:28:00</t>
  </si>
  <si>
    <t>09.02.2021 18:24:02</t>
  </si>
  <si>
    <t>TR-35 35-16-L00035_953318549_953318549</t>
  </si>
  <si>
    <t>09.02.2021 16:53:54</t>
  </si>
  <si>
    <t>09.02.2021 18:15:39</t>
  </si>
  <si>
    <t>EMİRALEM TR-9 35-28-M00232_953380672_953380672</t>
  </si>
  <si>
    <t>09.02.2021 11:35:37</t>
  </si>
  <si>
    <t>09.02.2021 13:45:00</t>
  </si>
  <si>
    <t>M-1541 35-01-M01541_910413658_910413658</t>
  </si>
  <si>
    <t>09.02.2021 16:07:25</t>
  </si>
  <si>
    <t>09.02.2021 22:23:34</t>
  </si>
  <si>
    <t>K-3315 35-09-K03315_912433619_912433619</t>
  </si>
  <si>
    <t>09.02.2021 20:11:40</t>
  </si>
  <si>
    <t>09.02.2021 22:42:55</t>
  </si>
  <si>
    <t>SEYREK TR-2 35-28-M00909_953377046_953377046</t>
  </si>
  <si>
    <t>09.02.2021 10:01:26</t>
  </si>
  <si>
    <t>TR-80 35-19-L00080_956696187_956696187</t>
  </si>
  <si>
    <t>09.02.2021 14:49:09</t>
  </si>
  <si>
    <t>09.02.2021 17:23:27</t>
  </si>
  <si>
    <t>09.02.2021 12:39:04</t>
  </si>
  <si>
    <t>09.02.2021 16:06:02</t>
  </si>
  <si>
    <t>GÖRDES TR-3 45-75-M00003__72372195_72372195</t>
  </si>
  <si>
    <t>09.02.2021 18:56:15</t>
  </si>
  <si>
    <t>09.02.2021 19:56:43</t>
  </si>
  <si>
    <t>DAĞDERE TR-7 45-72-M00587_956483011_956483011</t>
  </si>
  <si>
    <t>09.02.2021 07:32:45</t>
  </si>
  <si>
    <t>09.02.2021 12:12:35</t>
  </si>
  <si>
    <t>AYHAN BEZİRGENOGLU SULAMA GRUBU 35-29-L00346_A_56395624_56395624</t>
  </si>
  <si>
    <t>09.02.2021 06:20:58</t>
  </si>
  <si>
    <t>09.02.2021 07:56:04</t>
  </si>
  <si>
    <t>09.02.2021 08:11:55</t>
  </si>
  <si>
    <t>09.02.2021 11:59:23</t>
  </si>
  <si>
    <t>DM-14/13-A 45-71-M01922_45065843_56403140_56403140</t>
  </si>
  <si>
    <t>09.02.2021 11:34:07</t>
  </si>
  <si>
    <t>09.02.2021 17:06:02</t>
  </si>
  <si>
    <t>A. CANCAN SLM GRB TR-2 35-27-M00605_DIREK TIPI TRAFO HUCRESI H01_2051045</t>
  </si>
  <si>
    <t>09.02.2021 15:57:11</t>
  </si>
  <si>
    <t>09.02.2021 18:04:18</t>
  </si>
  <si>
    <t>K-4481 35-02-K04481_913388526_913388526</t>
  </si>
  <si>
    <t>09.02.2021 17:38:19</t>
  </si>
  <si>
    <t>09.02.2021 20:02:14</t>
  </si>
  <si>
    <t>DEMİRCİLİ DM 35-15-L00895_YENİKÖY (YALLIOĞLU KÖK) L04_2335954</t>
  </si>
  <si>
    <t>TR-2/116 45-83-M00714_955142488_955142488</t>
  </si>
  <si>
    <t>09.02.2021 11:52:55</t>
  </si>
  <si>
    <t>09.02.2021 13:22:56</t>
  </si>
  <si>
    <t>L-277 GÖLCÜK GÖDENCE KÖK 35-14-L00277_GÖDENCE L04_72144418</t>
  </si>
  <si>
    <t>09.02.2021 01:58:00</t>
  </si>
  <si>
    <t>KARAKURT KÖK 45-76-M00049_KARAKURT M02_72213534</t>
  </si>
  <si>
    <t>09.02.2021 15:17:38</t>
  </si>
  <si>
    <t>09.02.2021 15:39:52</t>
  </si>
  <si>
    <t>TR-85 35-19-L00085_956676484_956676484</t>
  </si>
  <si>
    <t>09.02.2021 17:43:31</t>
  </si>
  <si>
    <t>09.02.2021 20:44:20</t>
  </si>
  <si>
    <t>TAŞLIYATAK CEBECİLER TR-4 35-31-L00367_47791971_56352037_56352037</t>
  </si>
  <si>
    <t>09.02.2021 09:10:16</t>
  </si>
  <si>
    <t>09.02.2021 15:59:18</t>
  </si>
  <si>
    <t>09.02.2021 10:12:19</t>
  </si>
  <si>
    <t>09.02.2021 13:21:20</t>
  </si>
  <si>
    <t>09.02.2021 13:38:10</t>
  </si>
  <si>
    <t>09.02.2021 16:00:39</t>
  </si>
  <si>
    <t>SARUHANLI TR-9 45-80-M00009_45-80-M00009_2356749</t>
  </si>
  <si>
    <t>09.02.2021 11:03:13</t>
  </si>
  <si>
    <t>09.02.2021 13:43:08</t>
  </si>
  <si>
    <t>09.02.2021 11:25:00</t>
  </si>
  <si>
    <t>09.02.2021 14:19:51</t>
  </si>
  <si>
    <t>K-3620 35-01-K03620_D_56394134_56394134</t>
  </si>
  <si>
    <t>09.02.2021 13:33:00</t>
  </si>
  <si>
    <t>09.02.2021 15:53:14</t>
  </si>
  <si>
    <t>KARAOĞLANLI TR-2 45-71-M00092_TR-3 M02_2075952</t>
  </si>
  <si>
    <t>09.02.2021 09:41:21</t>
  </si>
  <si>
    <t>09.02.2021 11:32:42</t>
  </si>
  <si>
    <t>ÇAPAKLI TR-1 45-78-M00445_49250532_56402337_56402337</t>
  </si>
  <si>
    <t>09.02.2021 08:03:24</t>
  </si>
  <si>
    <t>09.02.2021 11:45:56</t>
  </si>
  <si>
    <t>ÇAYLI TR-11 35-15-L00196_C_56373040_56373040</t>
  </si>
  <si>
    <t>09.02.2021 18:09:08</t>
  </si>
  <si>
    <t>09.02.2021 19:09:50</t>
  </si>
  <si>
    <t>09.02.2021 10:21:00</t>
  </si>
  <si>
    <t>09.02.2021 13:14:37</t>
  </si>
  <si>
    <t>TR-29 35-27-M00029_913656061_913656061</t>
  </si>
  <si>
    <t>09.02.2021 14:17:47</t>
  </si>
  <si>
    <t>09.02.2021 23:18:01</t>
  </si>
  <si>
    <t>09.02.2021 17:27:00</t>
  </si>
  <si>
    <t>09.02.2021 17:56:11</t>
  </si>
  <si>
    <t>09.02.2021 08:34:17</t>
  </si>
  <si>
    <t>09.02.2021 09:55:50</t>
  </si>
  <si>
    <t>09.02.2021 07:23:21</t>
  </si>
  <si>
    <t>09.02.2021 10:08:12</t>
  </si>
  <si>
    <t>KABAKLAR TR-1 45-81-M00224_B_56398825_56398825</t>
  </si>
  <si>
    <t>09.02.2021 12:47:00</t>
  </si>
  <si>
    <t>09.02.2021 14:44:41</t>
  </si>
  <si>
    <t>09.02.2021 15:30:06</t>
  </si>
  <si>
    <t>09.02.2021 16:52:33</t>
  </si>
  <si>
    <t>M-1781 35-02-M01781_B_56381895_56381895</t>
  </si>
  <si>
    <t>09.02.2021 12:25:00</t>
  </si>
  <si>
    <t>09.02.2021 16:57:00</t>
  </si>
  <si>
    <t>GÖKEYÜP TR-1 KÖK 45-78-M00798_49203189_56387692_56387692</t>
  </si>
  <si>
    <t>09.02.2021 09:44:39</t>
  </si>
  <si>
    <t>09.02.2021 13:17:37</t>
  </si>
  <si>
    <t>M-475 (DM-3/24) 35-17-M00475_950303208_950303208</t>
  </si>
  <si>
    <t>09.02.2021 15:11:25</t>
  </si>
  <si>
    <t>09.02.2021 17:05:01</t>
  </si>
  <si>
    <t>L-111 OVACIK 35-18-L00111_950461749_950461749</t>
  </si>
  <si>
    <t>09.02.2021 19:08:49</t>
  </si>
  <si>
    <t>09.02.2021 21:31:41</t>
  </si>
  <si>
    <t>ÇİÇEKLİ ELMA ÇUKURU TR-1 45-75-M00312_B_56403999_56403999</t>
  </si>
  <si>
    <t>09.02.2021 15:48:13</t>
  </si>
  <si>
    <t>09.02.2021 19:14:29</t>
  </si>
  <si>
    <t>09.02.2021 16:30:50</t>
  </si>
  <si>
    <t>09.02.2021 19:03:37</t>
  </si>
  <si>
    <t>K-4183 35-10-K04183_915091665_915091665</t>
  </si>
  <si>
    <t>09.02.2021 13:21:16</t>
  </si>
  <si>
    <t>09.02.2021 14:13:04</t>
  </si>
  <si>
    <t>TAHTALIÇAY KÖK (M-751) 35-22-M00145_ M07_2103148</t>
  </si>
  <si>
    <t>09.02.2021 18:55:23</t>
  </si>
  <si>
    <t>09.02.2021 19:40:04</t>
  </si>
  <si>
    <t>ÜÇPINAR DM 45-71-M00183_PELİTALAN M03_72249223</t>
  </si>
  <si>
    <t>09.02.2021 17:35:10</t>
  </si>
  <si>
    <t>09.02.2021 19:40:10</t>
  </si>
  <si>
    <t>TR-1/48 45-72-M00048_956494484_956494484</t>
  </si>
  <si>
    <t>09.02.2021 13:05:26</t>
  </si>
  <si>
    <t>09.02.2021 17:25:09</t>
  </si>
  <si>
    <t>09.02.2021 06:28:40</t>
  </si>
  <si>
    <t>09.02.2021 08:35:51</t>
  </si>
  <si>
    <t>M-255 35-09-M00255_97644643_97644643</t>
  </si>
  <si>
    <t>09.02.2021 15:00:11</t>
  </si>
  <si>
    <t>09.02.2021 16:28:39</t>
  </si>
  <si>
    <t>BADEMLER TR-3 35-19-L00299_6300204_56389424_56389424</t>
  </si>
  <si>
    <t>09.02.2021 10:29:32</t>
  </si>
  <si>
    <t>09.02.2021 15:26:12</t>
  </si>
  <si>
    <t>GÖKÇEALAN TR-1 45-83-L00261_A_56361879_56361879</t>
  </si>
  <si>
    <t>09.02.2021 08:21:34</t>
  </si>
  <si>
    <t>09.02.2021 11:38:57</t>
  </si>
  <si>
    <t>KURŞUNLU KÖK 45-78-L00232_BAHÇECİK-KARAAĞAÇ L02_65890673</t>
  </si>
  <si>
    <t>09.02.2021 00:10:43</t>
  </si>
  <si>
    <t>09.02.2021 00:57:16</t>
  </si>
  <si>
    <t>EVRENLİ KÖK 45-73-M00139_EVRENLİ OSMANİYE KOZLUCA M03_2055362</t>
  </si>
  <si>
    <t>09.02.2021 02:11:48</t>
  </si>
  <si>
    <t>09.02.2021 02:12:13</t>
  </si>
  <si>
    <t>KÜÇÜK SANAYİ SİTESİ TR-1 45-83-L00142_48096838_56384164_56384164</t>
  </si>
  <si>
    <t>09.02.2021 11:48:27</t>
  </si>
  <si>
    <t>09.02.2021 13:04:28</t>
  </si>
  <si>
    <t>K-1024 35-01-K01024_35-01-K01024_61260309</t>
  </si>
  <si>
    <t>09.02.2021 09:02:58</t>
  </si>
  <si>
    <t>09.02.2021 09:08:00</t>
  </si>
  <si>
    <t>09.02.2021 20:34:04</t>
  </si>
  <si>
    <t>09.02.2021 22:29:03</t>
  </si>
  <si>
    <t>09.02.2021 09:18:38</t>
  </si>
  <si>
    <t>09.02.2021 16:00:00</t>
  </si>
  <si>
    <t>YENİ ŞAKRAN TR-5 35-17-M00205_A_56392450_56392450</t>
  </si>
  <si>
    <t>09.02.2021 09:07:41</t>
  </si>
  <si>
    <t>09.02.2021 11:10:09</t>
  </si>
  <si>
    <t>MENEMEN DM-4/9 35-28-L00119_953394394_953394394</t>
  </si>
  <si>
    <t>09.02.2021 14:52:34</t>
  </si>
  <si>
    <t>09.02.2021 16:35:22</t>
  </si>
  <si>
    <t>09.02.2021 11:18:33</t>
  </si>
  <si>
    <t>09.02.2021 11:47:00</t>
  </si>
  <si>
    <t>ELDELEK-5(BEKİR KURT) TARIMSAL SULAMA 45-78-M00442_45-78-M00442_2364643</t>
  </si>
  <si>
    <t>09.02.2021 12:06:09</t>
  </si>
  <si>
    <t>09.02.2021 15:32:37</t>
  </si>
  <si>
    <t>TR-1/42-B 45-72-M00110_D_56393527_56393527</t>
  </si>
  <si>
    <t>09.02.2021 14:47:19</t>
  </si>
  <si>
    <t>09.02.2021 15:27:51</t>
  </si>
  <si>
    <t>SANCAKLI BOZKÖY KÖK 45-71-M00087_954669509_954669509</t>
  </si>
  <si>
    <t>09.02.2021 07:19:36</t>
  </si>
  <si>
    <t>09.02.2021 10:25:36</t>
  </si>
  <si>
    <t>YAYLAKÖY TR-1 35-24-M00088_DIREK TIPI TRAFO HUCRESI H01_2034378</t>
  </si>
  <si>
    <t>09.02.2021 01:56:48</t>
  </si>
  <si>
    <t>09.02.2021 15:08:06</t>
  </si>
  <si>
    <t>TR-13 35-13-L00013_35-13-L00013_2377279</t>
  </si>
  <si>
    <t>09.02.2021 10:01:43</t>
  </si>
  <si>
    <t>09.02.2021 18:09:16</t>
  </si>
  <si>
    <t>DURASIL TR-1 45-72-L01009_956490910_956490910</t>
  </si>
  <si>
    <t>09.02.2021 10:48:17</t>
  </si>
  <si>
    <t>09.02.2021 14:11:51</t>
  </si>
  <si>
    <t>TR-80 35-19-L00080_956695451_956695451</t>
  </si>
  <si>
    <t>09.02.2021 21:46:24</t>
  </si>
  <si>
    <t>09.02.2021 23:07:17</t>
  </si>
  <si>
    <t>DELEMENLER KÖK 45-73-M00490_HACIALİLER M03_2317059</t>
  </si>
  <si>
    <t>09.02.2021 09:02:13</t>
  </si>
  <si>
    <t>09.02.2021 14:47:15</t>
  </si>
  <si>
    <t>NURİYE DM 45-80-M00090_SARUHANLI-2 M04_72194605</t>
  </si>
  <si>
    <t>09.02.2021 08:26:32</t>
  </si>
  <si>
    <t>09.02.2021 10:34:03</t>
  </si>
  <si>
    <t>L-24 SIĞACIK YOLU 35-14-L00024__72371783_72371783</t>
  </si>
  <si>
    <t>09.02.2021 10:06:24</t>
  </si>
  <si>
    <t>09.02.2021 11:15:35</t>
  </si>
  <si>
    <t>09.02.2021 22:58:21</t>
  </si>
  <si>
    <t>09.02.2021 23:33:37</t>
  </si>
  <si>
    <t>DM-3/TR-34 (ESKİ TR-145) 35-26-M01258_956616890_956616890</t>
  </si>
  <si>
    <t>09.02.2021 13:27:01</t>
  </si>
  <si>
    <t>09.02.2021 14:07:48</t>
  </si>
  <si>
    <t>ÇOBANLAR SUBATAN TR-1 35-15-L00358_B_56371078_56371078</t>
  </si>
  <si>
    <t>09.02.2021 21:25:42</t>
  </si>
  <si>
    <t>09.02.2021 23:48:39</t>
  </si>
  <si>
    <t>09.02.2021 01:29:00</t>
  </si>
  <si>
    <t>09.02.2021 01:45:53</t>
  </si>
  <si>
    <t>ULUDERBENT TR-5 45-73-M00536_945651624_945651624</t>
  </si>
  <si>
    <t>09.02.2021 08:09:43</t>
  </si>
  <si>
    <t>09.02.2021 14:49:39</t>
  </si>
  <si>
    <t>DM-3/18 35-19-M00416_956668559_956668559</t>
  </si>
  <si>
    <t>09.02.2021 16:25:20</t>
  </si>
  <si>
    <t>09.02.2021 21:48:00</t>
  </si>
  <si>
    <t>DM-3/34 35-26-M00766_956606207_956606207</t>
  </si>
  <si>
    <t>09.02.2021 14:20:12</t>
  </si>
  <si>
    <t>09.02.2021 15:35:09</t>
  </si>
  <si>
    <t>KUŞÇULAR TR-10 (OVAKAHVE) 35-19-M00222_8679736_56390771_56390771</t>
  </si>
  <si>
    <t>09.02.2021 10:10:44</t>
  </si>
  <si>
    <t>09.02.2021 17:41:58</t>
  </si>
  <si>
    <t>K-904 35-02-K00904_912739058_912739058</t>
  </si>
  <si>
    <t>09.02.2021 16:45:40</t>
  </si>
  <si>
    <t>09.02.2021 20:38:30</t>
  </si>
  <si>
    <t>M-1212 35-02-M01212_99699350_99699350</t>
  </si>
  <si>
    <t>09.02.2021 12:12:41</t>
  </si>
  <si>
    <t>09.02.2021 13:45:13</t>
  </si>
  <si>
    <t>09.02.2021 09:36:33</t>
  </si>
  <si>
    <t>09.02.2021 17:33:42</t>
  </si>
  <si>
    <t>HACIRAHMANLI TR-1 KÖK 45-80-M00070_HatBaşıAyırıcı_53136468 M03_53136468</t>
  </si>
  <si>
    <t>09.02.2021 17:52:00</t>
  </si>
  <si>
    <t>09.02.2021 19:00:00</t>
  </si>
  <si>
    <t>K-851 35-01-K00851_TRAFO K04_2316623</t>
  </si>
  <si>
    <t>09.02.2021 09:04:43</t>
  </si>
  <si>
    <t>09.02.2021 17:54:11</t>
  </si>
  <si>
    <t>AZMAK MAHALLESİ TR-22 35-21-L00127_B_56373247_56373247</t>
  </si>
  <si>
    <t>09.02.2021 07:04:19</t>
  </si>
  <si>
    <t>09.02.2021 20:02:21</t>
  </si>
  <si>
    <t>09.02.2021 11:45:15</t>
  </si>
  <si>
    <t>09.02.2021 12:40:28</t>
  </si>
  <si>
    <t>İBRAHİM TÜRK SLM GRB TR 35-27-M00717_35-27-M00717_2369938</t>
  </si>
  <si>
    <t>09.02.2021 15:27:12</t>
  </si>
  <si>
    <t>09.02.2021 17:25:59</t>
  </si>
  <si>
    <t>TABAKLAR TR-1 45-75-M00336_B_56398224_56398224</t>
  </si>
  <si>
    <t>09.02.2021 07:56:57</t>
  </si>
  <si>
    <t>09.02.2021 11:22:45</t>
  </si>
  <si>
    <t>KUŞCULAR TR-3 35-19-M00215_956670989_956670989</t>
  </si>
  <si>
    <t>09.02.2021 12:30:26</t>
  </si>
  <si>
    <t>09.02.2021 14:19:08</t>
  </si>
  <si>
    <t>KARABURUN TR-3 35-21-L00007_953359638_953359638</t>
  </si>
  <si>
    <t>09.02.2021 12:44:30</t>
  </si>
  <si>
    <t>09.02.2021 14:06:48</t>
  </si>
  <si>
    <t>DM-2/TR-10 35-13-L00051_35-13-L00051_74769179</t>
  </si>
  <si>
    <t>09.02.2021 10:01:48</t>
  </si>
  <si>
    <t>09.02.2021 13:19:00</t>
  </si>
  <si>
    <t>09.02.2021 19:41:59</t>
  </si>
  <si>
    <t>09.02.2021 20:52:28</t>
  </si>
  <si>
    <t>YENİ FOÇA TR-19 35-23-M00019_YENİFOÇA TR-20 M02_2115895</t>
  </si>
  <si>
    <t>09.02.2021 08:17:30</t>
  </si>
  <si>
    <t>09.02.2021 11:46:44</t>
  </si>
  <si>
    <t>DEĞİRMENDERE DM 35-22-M00085_HatBaşıAyırıcı_65653270 M09_65653270</t>
  </si>
  <si>
    <t>09.02.2021 14:19:50</t>
  </si>
  <si>
    <t>09.02.2021 17:47:45</t>
  </si>
  <si>
    <t>EĞRİDERE KOKARCA TR-6 35-32-L00082_DIREK TIPI TRAFO HUCRESI H01_2045048</t>
  </si>
  <si>
    <t>09.02.2021 13:33:57</t>
  </si>
  <si>
    <t>09.02.2021 15:31:19</t>
  </si>
  <si>
    <t>BODAMAS TR-2 45-75-M00325_B_56398213_56398213</t>
  </si>
  <si>
    <t>09.02.2021 09:46:08</t>
  </si>
  <si>
    <t>09.02.2021 12:30:20</t>
  </si>
  <si>
    <t>SAİP TR-2 35-21-L00103_953358022_953358022</t>
  </si>
  <si>
    <t>09.02.2021 10:27:00</t>
  </si>
  <si>
    <t>09.02.2021 10:43:05</t>
  </si>
  <si>
    <t>09.02.2021 04:51:49</t>
  </si>
  <si>
    <t>09.02.2021 06:30:54</t>
  </si>
  <si>
    <t>SANCAKLI BOZKÖY TR-2 45-71-M00530_45-71-M00530_2355100</t>
  </si>
  <si>
    <t>09.02.2021 18:35:22</t>
  </si>
  <si>
    <t>09.02.2021 18:57:52</t>
  </si>
  <si>
    <t>SART TR-10/A 45-78-M00182_49315697_56385642_56385642</t>
  </si>
  <si>
    <t>09.02.2021 01:22:14</t>
  </si>
  <si>
    <t>09.02.2021 02:30:07</t>
  </si>
  <si>
    <t>L-37 YAT LİMANI 35-14-L00037_956636362_956636362</t>
  </si>
  <si>
    <t>09.02.2021 17:14:00</t>
  </si>
  <si>
    <t>09.02.2021 18:27:01</t>
  </si>
  <si>
    <t>09.02.2021 09:22:28</t>
  </si>
  <si>
    <t>09.02.2021 09:25:53</t>
  </si>
  <si>
    <t>ÇANDARLI TR-5 35-30-M00005_D_60983114_60983114</t>
  </si>
  <si>
    <t>09.02.2021 12:50:00</t>
  </si>
  <si>
    <t>09.02.2021 14:14:21</t>
  </si>
  <si>
    <t>KARAPINAR İM 45-78-A00002_PAZARKÖY M01_66243740</t>
  </si>
  <si>
    <t>09.02.2021 09:01:18</t>
  </si>
  <si>
    <t>09.02.2021 17:10:20</t>
  </si>
  <si>
    <t>KARABÖRGLÜ TR-2 45-72-L00175_956529774_956529774</t>
  </si>
  <si>
    <t>09.02.2021 16:10:43</t>
  </si>
  <si>
    <t>09.02.2021 16:57:18</t>
  </si>
  <si>
    <t>L-72 35-14-L00072_956636675_956636675</t>
  </si>
  <si>
    <t>09.02.2021 20:32:00</t>
  </si>
  <si>
    <t>09.02.2021 21:24:31</t>
  </si>
  <si>
    <t>KAVAKLIDERE TR-11 45-73-M00144_B_56400962_56400962</t>
  </si>
  <si>
    <t>09.02.2021 08:47:30</t>
  </si>
  <si>
    <t>09.02.2021 12:15:51</t>
  </si>
  <si>
    <t>K-3676 35-04-K03676_99198916_99198916</t>
  </si>
  <si>
    <t>09.02.2021 16:24:57</t>
  </si>
  <si>
    <t>09.02.2021 18:28:53</t>
  </si>
  <si>
    <t>K-4378 35-03-K04378_944944657_944944657</t>
  </si>
  <si>
    <t>09.02.2021 17:07:45</t>
  </si>
  <si>
    <t>09.02.2021 19:33:42</t>
  </si>
  <si>
    <t>09.02.2021 14:01:08</t>
  </si>
  <si>
    <t>09.02.2021 14:33:04</t>
  </si>
  <si>
    <t>09.02.2021 09:28:42</t>
  </si>
  <si>
    <t>09.02.2021 14:06:43</t>
  </si>
  <si>
    <t>K-4269 35-01-K04269_911363170_911363170</t>
  </si>
  <si>
    <t>09.02.2021 15:48:28</t>
  </si>
  <si>
    <t>09.02.2021 21:44:30</t>
  </si>
  <si>
    <t>DİNDARLI TR-2 YEŞİLOVA 45-79-M00427_45-79-M00427_2363618</t>
  </si>
  <si>
    <t>09.02.2021 18:58:11</t>
  </si>
  <si>
    <t>09.02.2021 22:55:41</t>
  </si>
  <si>
    <t>SOMA DM-1 45-82-M00050_DM-2 M05_60207432</t>
  </si>
  <si>
    <t>09.02.2021 11:55:56</t>
  </si>
  <si>
    <t>TR-11(M-711) 35-30-M00711_B_56367628_56367628</t>
  </si>
  <si>
    <t>09.02.2021 02:28:27</t>
  </si>
  <si>
    <t>09.02.2021 03:38:14</t>
  </si>
  <si>
    <t>GÖLCÜKLER TR-3 35-22-M00869_955262223_955262223</t>
  </si>
  <si>
    <t>09.02.2021 20:28:58</t>
  </si>
  <si>
    <t>09.02.2021 22:45:46</t>
  </si>
  <si>
    <t>K-3265 35-04-K03265_99904673_99904673</t>
  </si>
  <si>
    <t>09.02.2021 08:16:38</t>
  </si>
  <si>
    <t>09.02.2021 09:50:59</t>
  </si>
  <si>
    <t>GÜLBAHÇE TR-5 (TR-186) 35-19-L00186_956681804_956681804</t>
  </si>
  <si>
    <t>09.02.2021 19:38:20</t>
  </si>
  <si>
    <t>09.02.2021 23:16:39</t>
  </si>
  <si>
    <t>09.02.2021 12:46:21</t>
  </si>
  <si>
    <t>09.02.2021 14:07:45</t>
  </si>
  <si>
    <t>DM-7/TR-7 35-22-M00688_35-22-M00688_45212595</t>
  </si>
  <si>
    <t>09.02.2021 13:26:18</t>
  </si>
  <si>
    <t>09.02.2021 15:19:57</t>
  </si>
  <si>
    <t>TR-47 35-27-M00047_912516361_912516361</t>
  </si>
  <si>
    <t>09.02.2021 10:02:09</t>
  </si>
  <si>
    <t>09.02.2021 14:42:56</t>
  </si>
  <si>
    <t>TR-68 ÇAYIRÇEŞME 35-19-L00068_9269104_56376340_56376340</t>
  </si>
  <si>
    <t>09.02.2021 10:14:25</t>
  </si>
  <si>
    <t>09.02.2021 14:02:45</t>
  </si>
  <si>
    <t>DM-8/10C 45-71-M02000_953179973_953179973</t>
  </si>
  <si>
    <t>09.02.2021 10:45:56</t>
  </si>
  <si>
    <t>09.02.2021 13:18:07</t>
  </si>
  <si>
    <t>YAKAKÖY KÖK 45-75-M00067_HatBaşıAyırıcı_53136512 M03_53136512</t>
  </si>
  <si>
    <t>09.02.2021 19:53:43</t>
  </si>
  <si>
    <t>09.02.2021 23:09:53</t>
  </si>
  <si>
    <t>L-128/1 35-18-L00603_50067517 B04_50068669</t>
  </si>
  <si>
    <t>09.02.2021 09:31:44</t>
  </si>
  <si>
    <t>09.02.2021 14:00:09</t>
  </si>
  <si>
    <t>ÇİNİYERİ TR-4 35-29-L00777_ H_72352654</t>
  </si>
  <si>
    <t>09.02.2021 07:59:18</t>
  </si>
  <si>
    <t>09.02.2021 15:15:25</t>
  </si>
  <si>
    <t>DOĞANCI TR-13 35-31-L00368_47904264_56392350_56392350</t>
  </si>
  <si>
    <t>09.02.2021 10:16:22</t>
  </si>
  <si>
    <t>09.02.2021 16:36:43</t>
  </si>
  <si>
    <t>L-272 35-18-L00272_9583828_56376570_56376570</t>
  </si>
  <si>
    <t>09.02.2021 11:51:46</t>
  </si>
  <si>
    <t>09.02.2021 15:22:43</t>
  </si>
  <si>
    <t>ABDULLAH BALKIYAN VE ARKADAŞLARI TR 45-71-M01105_953246999_953246999</t>
  </si>
  <si>
    <t>09.02.2021 11:56:00</t>
  </si>
  <si>
    <t>09.02.2021 17:54:20</t>
  </si>
  <si>
    <t>TR-8 BOZAVLU 35-19-L00008__72372642_72372642</t>
  </si>
  <si>
    <t>09.02.2021 00:10:56</t>
  </si>
  <si>
    <t>09.02.2021 14:56:58</t>
  </si>
  <si>
    <t>NARINCALISÜLEYMAN TR 45-77-L00209_A_56403265_56403265</t>
  </si>
  <si>
    <t>09.02.2021 14:43:00</t>
  </si>
  <si>
    <t>09.02.2021 16:06:22</t>
  </si>
  <si>
    <t>YOLÜSTÜ İM 35-15-A00002_TR-1 L03_2074348</t>
  </si>
  <si>
    <t>09.02.2021 08:05:58</t>
  </si>
  <si>
    <t>09.02.2021 08:12:48</t>
  </si>
  <si>
    <t>TR-1/80-A 45-72-M00119_956506021_956506021</t>
  </si>
  <si>
    <t>09.02.2021 13:34:19</t>
  </si>
  <si>
    <t>09.02.2021 17:07:24</t>
  </si>
  <si>
    <t>MERSİNLİ TR-1 45-78-M00935_49342716_56390937_56390937</t>
  </si>
  <si>
    <t>09.02.2021 05:44:34</t>
  </si>
  <si>
    <t>09.02.2021 10:18:34</t>
  </si>
  <si>
    <t>M-195 35-02-M00195_D_56360431_56360431</t>
  </si>
  <si>
    <t>09.02.2021 14:56:20</t>
  </si>
  <si>
    <t>09.02.2021 17:48:18</t>
  </si>
  <si>
    <t>PINARLI KÖK 35-20-M00085_TR-4 - TR-5 M04_72358872</t>
  </si>
  <si>
    <t>09.02.2021 09:05:00</t>
  </si>
  <si>
    <t>09.02.2021 09:39:44</t>
  </si>
  <si>
    <t>UZUNBURUN TR-1 45-71-M01048_43156011_56399985_56399985</t>
  </si>
  <si>
    <t>09.02.2021 09:18:31</t>
  </si>
  <si>
    <t>09.02.2021 14:03:41</t>
  </si>
  <si>
    <t>DÜNDARLI MUHTARLIĞI MERA 35-24-M00073_DIREK TIPI TRAFO HUCRESI H01_2039567</t>
  </si>
  <si>
    <t>09.02.2021 14:40:00</t>
  </si>
  <si>
    <t>09.02.2021 16:15:45</t>
  </si>
  <si>
    <t>DUMANLAR KÖK 45-81-M00044_HatBaşıAyırıcı_53135667 M02_53135667</t>
  </si>
  <si>
    <t>09.02.2021 18:04:16</t>
  </si>
  <si>
    <t>09.02.2021 20:12:25</t>
  </si>
  <si>
    <t>YUKARI KIZILCA TR-2 35-27-L00052_C_56406111_56406111</t>
  </si>
  <si>
    <t>09.02.2021 09:30:37</t>
  </si>
  <si>
    <t>09.02.2021 17:21:27</t>
  </si>
  <si>
    <t>YİĞİTLER TR-3 35-27-L00227_35-27-L00227_2360059</t>
  </si>
  <si>
    <t>09.02.2021 03:13:47</t>
  </si>
  <si>
    <t>09.02.2021 06:42:00</t>
  </si>
  <si>
    <t>09.02.2021 17:19:14</t>
  </si>
  <si>
    <t>09.02.2021 17:41:05</t>
  </si>
  <si>
    <t>K-421 35-01-K00421_910254828_910254828</t>
  </si>
  <si>
    <t>09.02.2021 08:51:01</t>
  </si>
  <si>
    <t>09.02.2021 11:11:36</t>
  </si>
  <si>
    <t>YENİ HARMANDALI TR-1 45-71-M00893_43142897_56384826_56384826</t>
  </si>
  <si>
    <t>09.02.2021 15:08:20</t>
  </si>
  <si>
    <t>09.02.2021 19:34:50</t>
  </si>
  <si>
    <t>DM-11/02 45-71-M02414_953188072_953188072</t>
  </si>
  <si>
    <t>09.02.2021 12:05:21</t>
  </si>
  <si>
    <t>09.02.2021 16:33:46</t>
  </si>
  <si>
    <t>K-188 35-01-K00188_910907871_910907871</t>
  </si>
  <si>
    <t>09.02.2021 13:05:09</t>
  </si>
  <si>
    <t>09.02.2021 14:31:51</t>
  </si>
  <si>
    <t>EMİRALEM TR-18 KÖK 35-28-M00239_953380352_953380352</t>
  </si>
  <si>
    <t>09.02.2021 09:47:19</t>
  </si>
  <si>
    <t>09.02.2021 12:10:40</t>
  </si>
  <si>
    <t>ULUKENT KÖK-15 35-28-M00070_HatBaşıAyırıcı_53133697 M04_53133697</t>
  </si>
  <si>
    <t>09.02.2021 07:18:56</t>
  </si>
  <si>
    <t>09.02.2021 12:23:53</t>
  </si>
  <si>
    <t>K-34 35-01-K00034_35-01-K00034_2374746</t>
  </si>
  <si>
    <t>09.02.2021 16:03:13</t>
  </si>
  <si>
    <t>L-437 ŞEHİTLİK 35-18-L00437_95000516045_95000516045</t>
  </si>
  <si>
    <t>09.02.2021 17:26:06</t>
  </si>
  <si>
    <t>10.02.2021 02:37:41</t>
  </si>
  <si>
    <t>ÇERİKÖZÜ YAYLA TR-1 35-29-L00800__72410802_72410802</t>
  </si>
  <si>
    <t>09.02.2021 15:42:34</t>
  </si>
  <si>
    <t>09.02.2021 14:11:00</t>
  </si>
  <si>
    <t>09.02.2021 16:37:58</t>
  </si>
  <si>
    <t>K-3603 35-01-K03603_910932169_910932169</t>
  </si>
  <si>
    <t>09.02.2021 16:53:55</t>
  </si>
  <si>
    <t>09.02.2021 20:30:49</t>
  </si>
  <si>
    <t>09.02.2021 16:40:38</t>
  </si>
  <si>
    <t>09.02.2021 16:50:00</t>
  </si>
  <si>
    <t>TR-25 35-13-L00025_946421553_946421553</t>
  </si>
  <si>
    <t>09.02.2021 16:01:05</t>
  </si>
  <si>
    <t>09.02.2021 18:49:40</t>
  </si>
  <si>
    <t>09.02.2021 20:48:14</t>
  </si>
  <si>
    <t>09.02.2021 21:09:44</t>
  </si>
  <si>
    <t>09.02.2021 08:28:08</t>
  </si>
  <si>
    <t>09.02.2021 09:07:06</t>
  </si>
  <si>
    <t>K-3620 35-01-K03620_C_56393874_56393874</t>
  </si>
  <si>
    <t>09.02.2021 13:32:00</t>
  </si>
  <si>
    <t>09.02.2021 14:54:04</t>
  </si>
  <si>
    <t>09.02.2021 08:59:23</t>
  </si>
  <si>
    <t>09.02.2021 17:20:24</t>
  </si>
  <si>
    <t>M-1248 35-01-M01248_A A1_5864798</t>
  </si>
  <si>
    <t>09.02.2021 09:06:58</t>
  </si>
  <si>
    <t>09.02.2021 14:50:44</t>
  </si>
  <si>
    <t>09.02.2021 10:38:55</t>
  </si>
  <si>
    <t>09.02.2021 14:58:42</t>
  </si>
  <si>
    <t>ZEYNEL ÇALAN 35-26-L00079_6639755_56359767_56359767</t>
  </si>
  <si>
    <t>09.02.2021 12:41:27</t>
  </si>
  <si>
    <t>09.02.2021 14:02:58</t>
  </si>
  <si>
    <t>09.02.2021 11:08:18</t>
  </si>
  <si>
    <t>09.02.2021 12:39:50</t>
  </si>
  <si>
    <t>09.02.2021 12:01:38</t>
  </si>
  <si>
    <t>09.02.2021 12:01:59</t>
  </si>
  <si>
    <t>AKKOYUNLU TR-1 35-29-L00269_A_56360370_56360370</t>
  </si>
  <si>
    <t>09.02.2021 07:32:50</t>
  </si>
  <si>
    <t>09.02.2021 09:58:06</t>
  </si>
  <si>
    <t>K-1745 35-01-K01745_911222726_911222726</t>
  </si>
  <si>
    <t>09.02.2021 14:20:13</t>
  </si>
  <si>
    <t>09.02.2021 16:12:01</t>
  </si>
  <si>
    <t>ALİBEYLİ TR-2 45-80-M00065_956557496_956557496</t>
  </si>
  <si>
    <t>09.02.2021 16:29:47</t>
  </si>
  <si>
    <t>09.02.2021 20:55:13</t>
  </si>
  <si>
    <t>AKSELENDİ İM 45-72-A00004_HatBaşıAyırıcı_53139545 L23_53139545</t>
  </si>
  <si>
    <t>09.02.2021 09:43:32</t>
  </si>
  <si>
    <t>09.02.2021 13:40:00</t>
  </si>
  <si>
    <t>GÜRES KÖK 45-80-M00053_KOLDERE-GÜMÜRCELİ-MTV M01_72195903</t>
  </si>
  <si>
    <t>09.02.2021 07:39:33</t>
  </si>
  <si>
    <t>09.02.2021 08:03:00</t>
  </si>
  <si>
    <t>ALANYOLU TR-1 45-86-M00112_45-86-M00112_2357612</t>
  </si>
  <si>
    <t>09.02.2021 15:25:05</t>
  </si>
  <si>
    <t>09.02.2021 17:14:47</t>
  </si>
  <si>
    <t>TR-35 35-16-L00035_95000159258_95000159258</t>
  </si>
  <si>
    <t>09.02.2021 18:56:00</t>
  </si>
  <si>
    <t>09.02.2021 20:28:10</t>
  </si>
  <si>
    <t>09.02.2021 05:22:10</t>
  </si>
  <si>
    <t>09.02.2021 06:13:35</t>
  </si>
  <si>
    <t>MENEMEN İM 35-28-A00001_FABRİKALAR L14_2311059</t>
  </si>
  <si>
    <t>09.02.2021 03:29:14</t>
  </si>
  <si>
    <t>09.02.2021 03:38:25</t>
  </si>
  <si>
    <t>YEŞİLYAYLA TR-9 HARMANDALILAR ÜSTÜ 45-77-M00132_B_56356569_56356569</t>
  </si>
  <si>
    <t>09.02.2021 09:11:23</t>
  </si>
  <si>
    <t>09.02.2021 11:18:29</t>
  </si>
  <si>
    <t>DM-09/13-A 45-71-M00382_A_56403044_56403044</t>
  </si>
  <si>
    <t>09.02.2021 15:52:13</t>
  </si>
  <si>
    <t>09.02.2021 18:10:40</t>
  </si>
  <si>
    <t>KINIK İM 35-24-A00001_TR-20 L03_2309872</t>
  </si>
  <si>
    <t>09.02.2021 01:16:58</t>
  </si>
  <si>
    <t>09.02.2021 08:35:42</t>
  </si>
  <si>
    <t>09.02.2021 07:07:52</t>
  </si>
  <si>
    <t>09.02.2021 08:00:23</t>
  </si>
  <si>
    <t>KARAOĞLANLI TR-5 45-71-M00568_45-71-M00568_2353706</t>
  </si>
  <si>
    <t>09.02.2021 16:32:14</t>
  </si>
  <si>
    <t>09.02.2021 20:13:09</t>
  </si>
  <si>
    <t>M-1024 35-02-M01024_99985126_99985126</t>
  </si>
  <si>
    <t>09.02.2021 12:11:22</t>
  </si>
  <si>
    <t>09.02.2021 14:27:15</t>
  </si>
  <si>
    <t>L-211 35-18-L00211_95000151232_95000151232</t>
  </si>
  <si>
    <t>09.02.2021 10:39:52</t>
  </si>
  <si>
    <t>09.02.2021 14:25:47</t>
  </si>
  <si>
    <t>09.02.2021 16:34:24</t>
  </si>
  <si>
    <t>09.02.2021 17:29:22</t>
  </si>
  <si>
    <t>BAHÇECİK TR-1 35-22-M00264_955289561_955289561</t>
  </si>
  <si>
    <t>09.02.2021 13:43:34</t>
  </si>
  <si>
    <t>09.02.2021 15:54:42</t>
  </si>
  <si>
    <t>SUBATAN TR-3 35-15-L00337_35-15-L00337_2365868</t>
  </si>
  <si>
    <t>09.02.2021 10:09:13</t>
  </si>
  <si>
    <t>09.02.2021 12:49:36</t>
  </si>
  <si>
    <t>KONAKLI TR-12 35-15-L00899_48652875_56371004_56371004</t>
  </si>
  <si>
    <t>09.02.2021 14:04:12</t>
  </si>
  <si>
    <t>09.02.2021 15:29:36</t>
  </si>
  <si>
    <t>EMİRALEM TR-17 35-28-M00233_B_56357733_56357733</t>
  </si>
  <si>
    <t>09.02.2021 11:51:00</t>
  </si>
  <si>
    <t>09.02.2021 12:46:18</t>
  </si>
  <si>
    <t>M-2794 35-01-M02794_910308799_910308799</t>
  </si>
  <si>
    <t>09.02.2021 13:57:24</t>
  </si>
  <si>
    <t>09.02.2021 21:07:27</t>
  </si>
  <si>
    <t>PANCAR KÖK 35-26-M00891_PANCAR ŞEHİR M01_2302861</t>
  </si>
  <si>
    <t>09.02.2021 08:42:13</t>
  </si>
  <si>
    <t>09.02.2021 09:17:25</t>
  </si>
  <si>
    <t>K-765 35-01-K00765_35-01-K00765_61213184</t>
  </si>
  <si>
    <t>09.02.2021 18:18:13</t>
  </si>
  <si>
    <t>09.02.2021 18:37:00</t>
  </si>
  <si>
    <t>09.02.2021 07:50:28</t>
  </si>
  <si>
    <t>09.02.2021 10:08:10</t>
  </si>
  <si>
    <t>09.02.2021 03:41:28</t>
  </si>
  <si>
    <t>09.02.2021 03:42:13</t>
  </si>
  <si>
    <t>KIZLARALANI KÖK 45-72-L00698_HatBaşıAyırıcı_53140455 L02_53140455</t>
  </si>
  <si>
    <t>09.02.2021 14:46:48</t>
  </si>
  <si>
    <t>09.02.2021 14:48:08</t>
  </si>
  <si>
    <t>KAYMAKÇI İM 35-15-A00004_EMİRLİOVA L07_2333299</t>
  </si>
  <si>
    <t>09.02.2021 08:42:54</t>
  </si>
  <si>
    <t>09.02.2021 11:55:19</t>
  </si>
  <si>
    <t>K-3406 35-08-K03406_A_56364255_56364255</t>
  </si>
  <si>
    <t>09.02.2021 17:21:58</t>
  </si>
  <si>
    <t>09.02.2021 18:57:24</t>
  </si>
  <si>
    <t>BAŞIBÜYÜK ACEMLER TR-1 45-77-L00159_B_56385216_56385216</t>
  </si>
  <si>
    <t>09.02.2021 10:12:34</t>
  </si>
  <si>
    <t>09.02.2021 12:04:55</t>
  </si>
  <si>
    <t>DM-11/01a (TR-8/13) 45-71-M00375_45-71-M00375_2362198</t>
  </si>
  <si>
    <t>09.02.2021 04:28:00</t>
  </si>
  <si>
    <t>09.02.2021 04:41:26</t>
  </si>
  <si>
    <t>OTOYOL DM 45-80-M02917_HatBaşıAyırıcı_53137209 M01_53137209</t>
  </si>
  <si>
    <t>09.02.2021 09:55:18</t>
  </si>
  <si>
    <t>09.02.2021 09:55:53</t>
  </si>
  <si>
    <t>HASKÖY TR-1 35-20-L00206_955213075_955213075</t>
  </si>
  <si>
    <t>09.02.2021 13:27:05</t>
  </si>
  <si>
    <t>09.02.2021 15:16:23</t>
  </si>
  <si>
    <t>KEMALİYE DM (TR-1) 45-73-M00150_HatBaşıAyırıcı_53134870 M01_53134870</t>
  </si>
  <si>
    <t>09.02.2021 08:09:56</t>
  </si>
  <si>
    <t>09.02.2021 09:46:33</t>
  </si>
  <si>
    <t>BAHÇELİ TR-3 45-73-M00602_B_56403314_56403314</t>
  </si>
  <si>
    <t>09.02.2021 19:25:28</t>
  </si>
  <si>
    <t>09.02.2021 22:26:21</t>
  </si>
  <si>
    <t>MASKİ İLYASLAR İÇME SUYU ÖZEL TR 45-76-L00059Ö_45-76-L00059Ö_2363408</t>
  </si>
  <si>
    <t>09.02.2021 16:07:27</t>
  </si>
  <si>
    <t>09.02.2021 18:42:16</t>
  </si>
  <si>
    <t>KINIK TR 20 35-24-L00020_B_56367791_56367791</t>
  </si>
  <si>
    <t>09.02.2021 06:18:02</t>
  </si>
  <si>
    <t>09.02.2021 09:02:55</t>
  </si>
  <si>
    <t>ÖZLEM SİTESİ TR 35-30-M00613_955322346_955322346</t>
  </si>
  <si>
    <t>09.02.2021 12:16:17</t>
  </si>
  <si>
    <t>09.02.2021 15:40:47</t>
  </si>
  <si>
    <t>KUŞÇULAR TR-4 (BEYDERESİ) 35-19-M00216_A_65513925_65513925</t>
  </si>
  <si>
    <t>09.02.2021 18:56:17</t>
  </si>
  <si>
    <t>09.02.2021 21:09:52</t>
  </si>
  <si>
    <t>DM01-TR06 35-27-M00006_95000034225_95000034225</t>
  </si>
  <si>
    <t>09.02.2021 16:46:45</t>
  </si>
  <si>
    <t>09.02.2021 19:24:13</t>
  </si>
  <si>
    <t>ORTA MAHALLE M-47 35-25-M00113_955258929_955258929</t>
  </si>
  <si>
    <t>09.02.2021 10:00:30</t>
  </si>
  <si>
    <t>09.02.2021 11:25:50</t>
  </si>
  <si>
    <t>09.02.2021 09:04:49</t>
  </si>
  <si>
    <t>09.02.2021 17:05:41</t>
  </si>
  <si>
    <t>09.02.2021 14:19:00</t>
  </si>
  <si>
    <t>09.02.2021 17:16:22</t>
  </si>
  <si>
    <t>K-1024 35-01-K01024_F_60984281_60984281</t>
  </si>
  <si>
    <t>09.02.2021 09:09:00</t>
  </si>
  <si>
    <t>09.02.2021 17:56:43</t>
  </si>
  <si>
    <t>K-4022 35-01-K04022_C_56358075_56358075</t>
  </si>
  <si>
    <t>09.02.2021 09:26:43</t>
  </si>
  <si>
    <t>09.02.2021 10:44:07</t>
  </si>
  <si>
    <t>09.02.2021 04:19:00</t>
  </si>
  <si>
    <t>09.02.2021 09:02:00</t>
  </si>
  <si>
    <t>TR-2/87 45-83-L00087_955147373_955147373</t>
  </si>
  <si>
    <t>09.02.2021 12:06:00</t>
  </si>
  <si>
    <t>09.02.2021 12:42:54</t>
  </si>
  <si>
    <t>KEMALİYE TR-12 45-73-M00981_B_56404298_56404298</t>
  </si>
  <si>
    <t>09.02.2021 11:34:44</t>
  </si>
  <si>
    <t>09.02.2021 17:48:04</t>
  </si>
  <si>
    <t>09.02.2021 03:04:00</t>
  </si>
  <si>
    <t>09.02.2021 09:41:00</t>
  </si>
  <si>
    <t>09.02.2021 09:31:00</t>
  </si>
  <si>
    <t>09.02.2021 14:22:19</t>
  </si>
  <si>
    <t>DM-14/22 45-71-M00545_45089929_56402762_56402762</t>
  </si>
  <si>
    <t>09.02.2021 09:58:43</t>
  </si>
  <si>
    <t>09.02.2021 15:16:10</t>
  </si>
  <si>
    <t>09.02.2021 15:30:13</t>
  </si>
  <si>
    <t>09.02.2021 19:24:48</t>
  </si>
  <si>
    <t>M-2125 35-03-M02125_913304605_913304605</t>
  </si>
  <si>
    <t>09.02.2021 17:15:56</t>
  </si>
  <si>
    <t>09.02.2021 19:03:56</t>
  </si>
  <si>
    <t>09.02.2021 10:49:24</t>
  </si>
  <si>
    <t>09.02.2021 19:59:12</t>
  </si>
  <si>
    <t>KINIK TR 22 35-24-L00022_955220863_955220863</t>
  </si>
  <si>
    <t>09.02.2021 01:12:13</t>
  </si>
  <si>
    <t>09.02.2021 10:56:02</t>
  </si>
  <si>
    <t>HALİTPAŞA TR-12 45-80-M00076_B_56385160_56385160</t>
  </si>
  <si>
    <t>09.02.2021 08:47:51</t>
  </si>
  <si>
    <t>09.02.2021 10:10:10</t>
  </si>
  <si>
    <t>K-820 35-04-K00820_F k820 h1b_5875955</t>
  </si>
  <si>
    <t>09.02.2021 18:24:35</t>
  </si>
  <si>
    <t>09.02.2021 19:21:45</t>
  </si>
  <si>
    <t>ALİ EŞEN SULAMA GRB. 35-20-L00183_12188660_56373889_56373889</t>
  </si>
  <si>
    <t>09.02.2021 08:36:20</t>
  </si>
  <si>
    <t>09.02.2021 11:34:58</t>
  </si>
  <si>
    <t>DİLEK TR-3 45-80-M00138_45-80-M00138_2369983</t>
  </si>
  <si>
    <t>09.02.2021 22:05:47</t>
  </si>
  <si>
    <t>09.02.2021 23:28:22</t>
  </si>
  <si>
    <t>SAİP KÖYÜ TR-1 35-21-L00102_95000001775_95000001775</t>
  </si>
  <si>
    <t>09.02.2021 21:58:13</t>
  </si>
  <si>
    <t>10.02.2021 02:33:44</t>
  </si>
  <si>
    <t>09.02.2021 08:25:30</t>
  </si>
  <si>
    <t>09.02.2021 11:55:10</t>
  </si>
  <si>
    <t>DM-13/22 (ÇİMENLİ SOKAK) 45-71-M00059_A_56403403_56403403</t>
  </si>
  <si>
    <t>09.02.2021 10:01:53</t>
  </si>
  <si>
    <t>09.02.2021 15:35:31</t>
  </si>
  <si>
    <t>YANIKKÖY TR-1 35-28-M00215_953393544_953393544</t>
  </si>
  <si>
    <t>09.02.2021 16:05:44</t>
  </si>
  <si>
    <t>09.02.2021 22:33:14</t>
  </si>
  <si>
    <t>BERGAMA TM 35-16-A00004_KINIK-1 M20_2314378</t>
  </si>
  <si>
    <t>09.02.2021 13:05:57</t>
  </si>
  <si>
    <t>09.02.2021 13:52:53</t>
  </si>
  <si>
    <t>HARMANDALI KÖK 45-71-M00061_AHMET KURUT M011_72230853</t>
  </si>
  <si>
    <t>09.02.2021 07:39:25</t>
  </si>
  <si>
    <t>09.02.2021 12:54:07</t>
  </si>
  <si>
    <t>K-1142 35-01-K01142_C_56377564_56377564</t>
  </si>
  <si>
    <t>09.02.2021 10:01:39</t>
  </si>
  <si>
    <t>09.02.2021 11:10:56</t>
  </si>
  <si>
    <t>İSMET GÖKALP SULAMA GRUBU 35-29-M00242_B_56360647_56360647</t>
  </si>
  <si>
    <t>09.02.2021 13:09:19</t>
  </si>
  <si>
    <t>09.02.2021 21:12:51</t>
  </si>
  <si>
    <t>09.02.2021 06:16:06</t>
  </si>
  <si>
    <t>09.02.2021 11:01:46</t>
  </si>
  <si>
    <t>TR-1/103 45-71-M00942_F_56398630_56398630</t>
  </si>
  <si>
    <t>09.02.2021 08:10:04</t>
  </si>
  <si>
    <t>09.02.2021 09:10:48</t>
  </si>
  <si>
    <t>K-1006 35-09-K01006_914533660_914533660</t>
  </si>
  <si>
    <t>09.02.2021 00:18:41</t>
  </si>
  <si>
    <t>09.02.2021 01:35:03</t>
  </si>
  <si>
    <t>BAĞYURDU TR-3 (DM-2/1) 35-27-L00242_35-27-L00242_72157623</t>
  </si>
  <si>
    <t>09.02.2021 07:59:07</t>
  </si>
  <si>
    <t>09.02.2021 14:08:55</t>
  </si>
  <si>
    <t>BAHÇECİK MAH. PAMUKTARLASI TR-2 45-78-L00498_45-78-L00498_2371477</t>
  </si>
  <si>
    <t>09.02.2021 15:51:07</t>
  </si>
  <si>
    <t>09.02.2021 21:31:34</t>
  </si>
  <si>
    <t>KARABURUN İM 35-21-A00001_KARABURUN-1 - RADAR M03_2333298</t>
  </si>
  <si>
    <t>09.02.2021 11:46:00</t>
  </si>
  <si>
    <t>09.02.2021 16:29:36</t>
  </si>
  <si>
    <t>BADEMLER TR-3 35-19-L00299_12347246_56392465_56392465</t>
  </si>
  <si>
    <t>09.02.2021 12:24:22</t>
  </si>
  <si>
    <t>09.02.2021 16:23:17</t>
  </si>
  <si>
    <t>09.02.2021 06:27:21</t>
  </si>
  <si>
    <t>09.02.2021 07:30:33</t>
  </si>
  <si>
    <t>K-1024 35-01-K01024_911432102_911432102</t>
  </si>
  <si>
    <t>09.02.2021 15:03:30</t>
  </si>
  <si>
    <t>09.02.2021 21:13:52</t>
  </si>
  <si>
    <t>K-2745 35-03-K02745_910342799_910342799</t>
  </si>
  <si>
    <t>09.02.2021 16:13:15</t>
  </si>
  <si>
    <t>09.02.2021 17:52:38</t>
  </si>
  <si>
    <t>09.02.2021 09:01:00</t>
  </si>
  <si>
    <t>09.02.2021 11:33:27</t>
  </si>
  <si>
    <t>M-1248 35-01-M01248_911476474_911476474</t>
  </si>
  <si>
    <t>09.02.2021 12:29:00</t>
  </si>
  <si>
    <t>10.02.2021 17:41:08</t>
  </si>
  <si>
    <t>10.02.2021 21:08:25</t>
  </si>
  <si>
    <t>10.02.2021 23:08:16</t>
  </si>
  <si>
    <t>TR-1/3 45-83-M00003_TR-1/4 M02_2331762</t>
  </si>
  <si>
    <t>10.02.2021 11:31:25</t>
  </si>
  <si>
    <t>10.02.2021 11:57:19</t>
  </si>
  <si>
    <t>TR-113 ZEYTİNALANI 35-19-L00113_956674546_956674546</t>
  </si>
  <si>
    <t>10.02.2021 11:11:17</t>
  </si>
  <si>
    <t>10.02.2021 14:43:51</t>
  </si>
  <si>
    <t>DM-14/24 45-71-M00365_953242735_953242735</t>
  </si>
  <si>
    <t>10.02.2021 19:49:55</t>
  </si>
  <si>
    <t>10.02.2021 21:28:01</t>
  </si>
  <si>
    <t>İZZETTİN TR-1 45-83-M00438_A_56399754_56399754</t>
  </si>
  <si>
    <t>10.02.2021 08:11:01</t>
  </si>
  <si>
    <t>10.02.2021 09:17:29</t>
  </si>
  <si>
    <t>M-1536 35-01-M01536_910609561_910609561</t>
  </si>
  <si>
    <t>10.02.2021 08:53:49</t>
  </si>
  <si>
    <t>10.02.2021 10:05:12</t>
  </si>
  <si>
    <t>DİLEK TR-3 45-80-M00138_B_56385852_56385852</t>
  </si>
  <si>
    <t>10.02.2021 18:53:51</t>
  </si>
  <si>
    <t>10.02.2021 20:42:32</t>
  </si>
  <si>
    <t>İMRENLER TR-1 45-74-M00173__72373938_72373938</t>
  </si>
  <si>
    <t>10.02.2021 17:32:28</t>
  </si>
  <si>
    <t>10.02.2021 18:49:46</t>
  </si>
  <si>
    <t>KULA İM 45-77-A00001_DEMİRKÖPRÜ M03_2308470</t>
  </si>
  <si>
    <t>10.02.2021 10:09:45</t>
  </si>
  <si>
    <t>10.02.2021 17:13:54</t>
  </si>
  <si>
    <t>10.02.2021 15:29:19</t>
  </si>
  <si>
    <t>10.02.2021 18:10:30</t>
  </si>
  <si>
    <t>SOMA A SANTRALİ İM/DM 45-82-A00001_HatBaşıAyırıcı_53137200 L14_53137200</t>
  </si>
  <si>
    <t>10.02.2021 09:19:32</t>
  </si>
  <si>
    <t>10.02.2021 13:44:23</t>
  </si>
  <si>
    <t>K-1655 35-02-K01655_910023857_910023857</t>
  </si>
  <si>
    <t>10.02.2021 13:37:25</t>
  </si>
  <si>
    <t>10.02.2021 14:25:59</t>
  </si>
  <si>
    <t>KİLLİK TR-10 45-73-M00850_B_56405679_56405679</t>
  </si>
  <si>
    <t>10.02.2021 14:35:53</t>
  </si>
  <si>
    <t>10.02.2021 16:48:27</t>
  </si>
  <si>
    <t>10.02.2021 06:14:34</t>
  </si>
  <si>
    <t>10.02.2021 08:01:56</t>
  </si>
  <si>
    <t>10.02.2021 09:48:23</t>
  </si>
  <si>
    <t>10.02.2021 11:56:37</t>
  </si>
  <si>
    <t>MENEMEN TR-16 35-28-L00016_953387070_953387070</t>
  </si>
  <si>
    <t>10.02.2021 12:58:03</t>
  </si>
  <si>
    <t>10.02.2021 15:19:25</t>
  </si>
  <si>
    <t>10.02.2021 10:43:00</t>
  </si>
  <si>
    <t>10.02.2021 16:02:42</t>
  </si>
  <si>
    <t>K-3266 35-09-K03266_D d1b_5876235</t>
  </si>
  <si>
    <t>10.02.2021 18:31:49</t>
  </si>
  <si>
    <t>10.02.2021 19:27:32</t>
  </si>
  <si>
    <t>SELÇUK İM/DM 35-13-A00004_BAYRAKÇIKULE (TEİAŞ GİRİŞ) M12_65986023</t>
  </si>
  <si>
    <t>10.02.2021 17:55:50</t>
  </si>
  <si>
    <t>10.02.2021 18:33:22</t>
  </si>
  <si>
    <t>YEŞİLKÖY-3 35-26-M00792_35-26-M00792_2373662</t>
  </si>
  <si>
    <t>10.02.2021 13:50:04</t>
  </si>
  <si>
    <t>10.02.2021 16:07:04</t>
  </si>
  <si>
    <t>ÜÇYOL KÖK 45-82-M00128_HatBaşıAyırıcı_53136034 M06_53136034</t>
  </si>
  <si>
    <t>10.02.2021 17:05:20</t>
  </si>
  <si>
    <t>11.02.2021 03:48:54</t>
  </si>
  <si>
    <t>ULUCAK DM-2/10 35-27-M00337_913481849_913481849</t>
  </si>
  <si>
    <t>10.02.2021 16:25:52</t>
  </si>
  <si>
    <t>10.02.2021 19:31:19</t>
  </si>
  <si>
    <t>BAĞLICA KÖK 45-79-M00248_SARIGÖL DM M06_72036898</t>
  </si>
  <si>
    <t>10.02.2021 09:14:41</t>
  </si>
  <si>
    <t>10.02.2021 17:05:27</t>
  </si>
  <si>
    <t>10.02.2021 06:54:09</t>
  </si>
  <si>
    <t>10.02.2021 09:21:16</t>
  </si>
  <si>
    <t>KIŞLAKÖY KÖYÜ TR-1 45-71-M01706_43168677_56384277_56384277</t>
  </si>
  <si>
    <t>10.02.2021 09:44:13</t>
  </si>
  <si>
    <t>10.02.2021 14:34:27</t>
  </si>
  <si>
    <t>ŞİRİNCE TR 2 35-13-L00076_946423800_946423800</t>
  </si>
  <si>
    <t>10.02.2021 13:28:03</t>
  </si>
  <si>
    <t>10.02.2021 19:13:03</t>
  </si>
  <si>
    <t>L-185 35-18-L00185_950457313_950457313</t>
  </si>
  <si>
    <t>10.02.2021 12:04:27</t>
  </si>
  <si>
    <t>10.02.2021 14:25:04</t>
  </si>
  <si>
    <t>10.02.2021 15:12:00</t>
  </si>
  <si>
    <t>10.02.2021 15:49:58</t>
  </si>
  <si>
    <t>EMİRLİ TR-7 35-15-L00636_C_56369760_56369760</t>
  </si>
  <si>
    <t>10.02.2021 13:48:16</t>
  </si>
  <si>
    <t>10.02.2021 15:24:59</t>
  </si>
  <si>
    <t>HALİTPAŞA DM 45-80-M00060_DEVELİ-ÇAMLIYURT M03_72188651</t>
  </si>
  <si>
    <t>10.02.2021 08:16:04</t>
  </si>
  <si>
    <t>10.02.2021 08:16:29</t>
  </si>
  <si>
    <t>YAKAKÖY KÖK 45-75-M00067_HatBaşıAyırıcı_53135485 M02_53135485</t>
  </si>
  <si>
    <t>10.02.2021 22:32:00</t>
  </si>
  <si>
    <t>10.02.2021 23:48:28</t>
  </si>
  <si>
    <t>10.02.2021 09:15:27</t>
  </si>
  <si>
    <t>10.02.2021 16:53:35</t>
  </si>
  <si>
    <t>GÖKÇEKÖY TURGUTREİS TR-1 45-80-L00180_956544213_956544213</t>
  </si>
  <si>
    <t>10.02.2021 20:42:52</t>
  </si>
  <si>
    <t>10.02.2021 23:33:27</t>
  </si>
  <si>
    <t>BADEMLİ TR-11 35-15-L01047_B_56361849_56361849</t>
  </si>
  <si>
    <t>10.02.2021 23:33:09</t>
  </si>
  <si>
    <t>11.02.2021 01:41:15</t>
  </si>
  <si>
    <t>10.02.2021 10:45:52</t>
  </si>
  <si>
    <t>10.02.2021 12:47:08</t>
  </si>
  <si>
    <t>KERESTECİLER TR-1 45-83-M00138_955175249_955175249</t>
  </si>
  <si>
    <t>10.02.2021 08:17:27</t>
  </si>
  <si>
    <t>10.02.2021 09:37:56</t>
  </si>
  <si>
    <t>DELİKTAŞ TR-3 35-30-M00632_955331727_955331727</t>
  </si>
  <si>
    <t>10.02.2021 13:41:29</t>
  </si>
  <si>
    <t>10.02.2021 16:45:11</t>
  </si>
  <si>
    <t>BÖLCEK DEREBAHÇE TR 35-16-M00272_953356203_953356203</t>
  </si>
  <si>
    <t>10.02.2021 19:09:16</t>
  </si>
  <si>
    <t>10.02.2021 21:53:52</t>
  </si>
  <si>
    <t>YASEMİN DM 35-19-M00002_HatBaşıAyırıcı_66084748 M02_66084748</t>
  </si>
  <si>
    <t>10.02.2021 09:22:18</t>
  </si>
  <si>
    <t>10.02.2021 19:52:00</t>
  </si>
  <si>
    <t>M-2100 35-04-M02100_C C 1b_5947518</t>
  </si>
  <si>
    <t>10.02.2021 05:12:01</t>
  </si>
  <si>
    <t>10.02.2021 08:40:51</t>
  </si>
  <si>
    <t>MÜTEVELLİ TR-5 45-80-M00106_B_56387467_56387467</t>
  </si>
  <si>
    <t>10.02.2021 10:14:00</t>
  </si>
  <si>
    <t>10.02.2021 11:20:21</t>
  </si>
  <si>
    <t>HORZUM ALAYAKA DEDEKAVAK TR-2 45-73-M00292_A_56389559_56389559</t>
  </si>
  <si>
    <t>10.02.2021 09:39:29</t>
  </si>
  <si>
    <t>10.02.2021 15:16:37</t>
  </si>
  <si>
    <t>HACIKIRI SULAMA TR 35-16-M00237_35-16-M00237_2361838</t>
  </si>
  <si>
    <t>10.02.2021 17:00:17</t>
  </si>
  <si>
    <t>10.02.2021 18:15:30</t>
  </si>
  <si>
    <t>DİKİLİ İM 35-30-A00001_BADEMLİ L11_72357048</t>
  </si>
  <si>
    <t>10.02.2021 01:53:04</t>
  </si>
  <si>
    <t>10.02.2021 02:45:24</t>
  </si>
  <si>
    <t>_49237015_56393323_56393323</t>
  </si>
  <si>
    <t>10.02.2021 17:44:26</t>
  </si>
  <si>
    <t>10.02.2021 19:18:08</t>
  </si>
  <si>
    <t>TR-151 35-15-L00151_950380697_950380697</t>
  </si>
  <si>
    <t>10.02.2021 12:52:21</t>
  </si>
  <si>
    <t>10.02.2021 14:41:45</t>
  </si>
  <si>
    <t>L-247 35-18-L00247_950440785_950440785</t>
  </si>
  <si>
    <t>10.02.2021 16:21:56</t>
  </si>
  <si>
    <t>11.02.2021 00:59:25</t>
  </si>
  <si>
    <t>10.02.2021 15:21:29</t>
  </si>
  <si>
    <t>11.02.2021 02:07:58</t>
  </si>
  <si>
    <t>K-1522 GÖRECE ATA MAH. 35-22-K01522_95000144343_95000144343</t>
  </si>
  <si>
    <t>10.02.2021 13:31:49</t>
  </si>
  <si>
    <t>10.02.2021 15:43:20</t>
  </si>
  <si>
    <t>10.02.2021 09:54:15</t>
  </si>
  <si>
    <t>10.02.2021 17:07:40</t>
  </si>
  <si>
    <t>CAFERBEYLİ TR-1 45-78-L00703_49333528_56407777_56407777</t>
  </si>
  <si>
    <t>10.02.2021 18:14:14</t>
  </si>
  <si>
    <t>10.02.2021 20:24:13</t>
  </si>
  <si>
    <t>10.02.2021 07:36:49</t>
  </si>
  <si>
    <t>10.02.2021 10:10:57</t>
  </si>
  <si>
    <t>M-103 35-09-M00103_97767641_97767641</t>
  </si>
  <si>
    <t>10.02.2021 10:34:15</t>
  </si>
  <si>
    <t>10.02.2021 14:06:11</t>
  </si>
  <si>
    <t>K-4558 35-02-K04558_D_56384042_56384042</t>
  </si>
  <si>
    <t>10.02.2021 20:08:52</t>
  </si>
  <si>
    <t>10.02.2021 21:24:13</t>
  </si>
  <si>
    <t>TR-61 35-27-M01103_97494531_97494531</t>
  </si>
  <si>
    <t>10.02.2021 15:09:21</t>
  </si>
  <si>
    <t>10.02.2021 16:34:51</t>
  </si>
  <si>
    <t>M-331 35-02-M00331_99858743_99858743</t>
  </si>
  <si>
    <t>10.02.2021 09:41:38</t>
  </si>
  <si>
    <t>10.02.2021 11:59:26</t>
  </si>
  <si>
    <t>L-366 ILDIR KÖY 35-18-L00366_950466437_950466437</t>
  </si>
  <si>
    <t>10.02.2021 10:14:43</t>
  </si>
  <si>
    <t>10.02.2021 15:28:24</t>
  </si>
  <si>
    <t>KİLLİK TR-10 45-73-M00850_C_56400942_56400942</t>
  </si>
  <si>
    <t>10.02.2021 17:27:00</t>
  </si>
  <si>
    <t>10.02.2021 18:44:12</t>
  </si>
  <si>
    <t>ÇEŞNELİ TR-2 45-73-M00455_945669146_945669146</t>
  </si>
  <si>
    <t>10.02.2021 12:23:39</t>
  </si>
  <si>
    <t>10.02.2021 17:02:05</t>
  </si>
  <si>
    <t>TR-18 35-13-L00018_TR-20 L01_2120258</t>
  </si>
  <si>
    <t>10.02.2021 11:54:55</t>
  </si>
  <si>
    <t>10.02.2021 18:00:54</t>
  </si>
  <si>
    <t>10.02.2021 09:17:08</t>
  </si>
  <si>
    <t>10.02.2021 09:21:10</t>
  </si>
  <si>
    <t>TR-61 HALİM AVCI GRB. 35-15-L00061_35-15-L00061_2365016</t>
  </si>
  <si>
    <t>10.02.2021 09:35:01</t>
  </si>
  <si>
    <t>10.02.2021 17:09:55</t>
  </si>
  <si>
    <t>K-749 35-01-K00749_910590179_910590179</t>
  </si>
  <si>
    <t>10.02.2021 11:24:11</t>
  </si>
  <si>
    <t>10.02.2021 14:14:05</t>
  </si>
  <si>
    <t>YENİ FOÇA TR-27 35-23-M00027_950419265_950419265</t>
  </si>
  <si>
    <t>10.02.2021 17:01:31</t>
  </si>
  <si>
    <t>10.02.2021 21:13:04</t>
  </si>
  <si>
    <t>K-966 35-02-K00966_910150401_910150401</t>
  </si>
  <si>
    <t>10.02.2021 09:11:37</t>
  </si>
  <si>
    <t>10.02.2021 15:11:43</t>
  </si>
  <si>
    <t>10.02.2021 12:48:15</t>
  </si>
  <si>
    <t>10.02.2021 14:38:58</t>
  </si>
  <si>
    <t>DURASILLI TR-6 45-78-M01117_953262108_953262108</t>
  </si>
  <si>
    <t>10.02.2021 22:34:47</t>
  </si>
  <si>
    <t>10.02.2021 23:14:59</t>
  </si>
  <si>
    <t>M-1179 35-04-M01179_D M-1179 D 1b_48774928</t>
  </si>
  <si>
    <t>10.02.2021 15:43:21</t>
  </si>
  <si>
    <t>10.02.2021 17:18:42</t>
  </si>
  <si>
    <t>L-293 YENİ MECİDİYE 35-18-L00293_950448814_950448814</t>
  </si>
  <si>
    <t>10.02.2021 10:47:45</t>
  </si>
  <si>
    <t>10.02.2021 16:02:11</t>
  </si>
  <si>
    <t>TR-25 45-77-L00025_945503843_945503843</t>
  </si>
  <si>
    <t>10.02.2021 13:50:43</t>
  </si>
  <si>
    <t>10.02.2021 18:18:24</t>
  </si>
  <si>
    <t>BAHÇELİ KÖK-5 35-30-M00232_TR-1 -2 -3 M01_72078255</t>
  </si>
  <si>
    <t>10.02.2021 05:56:45</t>
  </si>
  <si>
    <t>10.02.2021 08:36:22</t>
  </si>
  <si>
    <t>KURUDERE TR-3 35-32-L00023_C_56393116_56393116</t>
  </si>
  <si>
    <t>10.02.2021 20:26:26</t>
  </si>
  <si>
    <t>10.02.2021 23:14:00</t>
  </si>
  <si>
    <t>TATAR DM 35-19-M00256_ALAÇATI-1 ÇIKIŞ M12_2319183</t>
  </si>
  <si>
    <t>10.02.2021 14:24:01</t>
  </si>
  <si>
    <t>10.02.2021 16:46:19</t>
  </si>
  <si>
    <t>BAĞYOLU TR-1 45-71-M01598_953196318_953196318</t>
  </si>
  <si>
    <t>10.02.2021 14:15:57</t>
  </si>
  <si>
    <t>10.02.2021 15:00:50</t>
  </si>
  <si>
    <t>TR-75 (M-775) 35-30-M00775_955297170_955297170</t>
  </si>
  <si>
    <t>10.02.2021 14:40:45</t>
  </si>
  <si>
    <t>10.02.2021 16:48:47</t>
  </si>
  <si>
    <t>10.02.2021 18:48:37</t>
  </si>
  <si>
    <t>10.02.2021 20:09:44</t>
  </si>
  <si>
    <t>M-2212 DOĞANCILAR TR-1 35-03-M02212_910481451_910481451</t>
  </si>
  <si>
    <t>10.02.2021 12:57:13</t>
  </si>
  <si>
    <t>10.02.2021 18:38:51</t>
  </si>
  <si>
    <t>KERPİÇLİK KÖYÜ TR-1 35-15-L00546_950378916_950378916</t>
  </si>
  <si>
    <t>10.02.2021 17:53:27</t>
  </si>
  <si>
    <t>10.02.2021 21:00:04</t>
  </si>
  <si>
    <t>HASALAN TR-2 45-78-L00384_45-78-L00384_2350567</t>
  </si>
  <si>
    <t>10.02.2021 09:01:30</t>
  </si>
  <si>
    <t>10.02.2021 12:02:18</t>
  </si>
  <si>
    <t>L-106 İHSANİYE 35-14-L00106_9145551_56377274_56377274</t>
  </si>
  <si>
    <t>10.02.2021 10:39:24</t>
  </si>
  <si>
    <t>10.02.2021 17:29:03</t>
  </si>
  <si>
    <t>KALEMOĞLU KÖK 45-75-M00069_HatBaşıAyırıcı_53134975 M04_53134975</t>
  </si>
  <si>
    <t>10.02.2021 20:32:00</t>
  </si>
  <si>
    <t>10.02.2021 21:56:47</t>
  </si>
  <si>
    <t>K-1487 35-03-K01487_C_56373242_56373242</t>
  </si>
  <si>
    <t>10.02.2021 08:42:30</t>
  </si>
  <si>
    <t>10.02.2021 10:11:24</t>
  </si>
  <si>
    <t>GERENKÖY TR-1 35-23-M00147_42127925_56356889_56356889</t>
  </si>
  <si>
    <t>10.02.2021 07:48:06</t>
  </si>
  <si>
    <t>10.02.2021 10:44:38</t>
  </si>
  <si>
    <t>BELEVİ İM 35-13-A00002_İL FİDANLIĞI - SULAMA-2 L08_2313342</t>
  </si>
  <si>
    <t>10.02.2021 13:16:00</t>
  </si>
  <si>
    <t>10.02.2021 14:09:05</t>
  </si>
  <si>
    <t>ÖZLEM SİTESİ TR 35-30-M00613_955322342_955322342</t>
  </si>
  <si>
    <t>10.02.2021 12:15:01</t>
  </si>
  <si>
    <t>10.02.2021 18:06:34</t>
  </si>
  <si>
    <t>SELENDİ DM 45-81-M00001_KINIK M06_2077097</t>
  </si>
  <si>
    <t>10.02.2021 09:58:44</t>
  </si>
  <si>
    <t>10.02.2021 09:59:19</t>
  </si>
  <si>
    <t>10.02.2021 09:26:19</t>
  </si>
  <si>
    <t>10.02.2021 10:43:43</t>
  </si>
  <si>
    <t>M-1212 35-02-M01212_910007345_910007345</t>
  </si>
  <si>
    <t>10.02.2021 09:14:08</t>
  </si>
  <si>
    <t>10.02.2021 10:59:04</t>
  </si>
  <si>
    <t>K-4441 35-10-K04441_A_56382913_56382913</t>
  </si>
  <si>
    <t>10.02.2021 09:19:18</t>
  </si>
  <si>
    <t>10.02.2021 10:36:32</t>
  </si>
  <si>
    <t>SOMA A SANTRALİ İM/DM 45-82-A00001_DENİŞ-2 M12_2091665</t>
  </si>
  <si>
    <t>10.02.2021 06:35:50</t>
  </si>
  <si>
    <t>10.02.2021 09:30:27</t>
  </si>
  <si>
    <t>TR-77 45-77-L00077_G g1_42438157</t>
  </si>
  <si>
    <t>10.02.2021 19:31:44</t>
  </si>
  <si>
    <t>10.02.2021 20:47:47</t>
  </si>
  <si>
    <t>ÇUKURKÖY TR-2 35-28-M00211_953383258_953383258</t>
  </si>
  <si>
    <t>10.02.2021 15:49:48</t>
  </si>
  <si>
    <t>10.02.2021 19:58:57</t>
  </si>
  <si>
    <t>10.02.2021 22:54:00</t>
  </si>
  <si>
    <t>_A_56401349_56401349</t>
  </si>
  <si>
    <t>10.02.2021 14:17:43</t>
  </si>
  <si>
    <t>10.02.2021 15:31:42</t>
  </si>
  <si>
    <t>TR-9(M-709) 35-30-M00709_955297714_955297714</t>
  </si>
  <si>
    <t>10.02.2021 07:59:01</t>
  </si>
  <si>
    <t>10.02.2021 09:41:49</t>
  </si>
  <si>
    <t>TR-292 (İM-1/TR-2) 35-19-L00292_50031814 D05_50032194</t>
  </si>
  <si>
    <t>10.02.2021 11:07:03</t>
  </si>
  <si>
    <t>10.02.2021 18:37:24</t>
  </si>
  <si>
    <t>10.02.2021 02:41:00</t>
  </si>
  <si>
    <t>10.02.2021 04:03:26</t>
  </si>
  <si>
    <t>YENİ FOÇA TR-27 35-23-M00027_42096243 d5b_42106632</t>
  </si>
  <si>
    <t>10.02.2021 20:35:22</t>
  </si>
  <si>
    <t>10.02.2021 23:03:28</t>
  </si>
  <si>
    <t>10.02.2021 09:05:04</t>
  </si>
  <si>
    <t>10.02.2021 10:44:39</t>
  </si>
  <si>
    <t>TIRMANLAR DM 35-16-M00171_YOĞURTANLI M01_72041584</t>
  </si>
  <si>
    <t>10.02.2021 10:33:25</t>
  </si>
  <si>
    <t>10.02.2021 14:03:54</t>
  </si>
  <si>
    <t>GÜZELKÖY TR 45-71-M00984_DIREK TIPI TRAFO HUCRESI H01_2087783</t>
  </si>
  <si>
    <t>10.02.2021 14:00:35</t>
  </si>
  <si>
    <t>10.02.2021 15:26:41</t>
  </si>
  <si>
    <t>TR-50 35-19-L00050_7261794_56394534_56394534</t>
  </si>
  <si>
    <t>10.02.2021 08:05:03</t>
  </si>
  <si>
    <t>10.02.2021 11:14:04</t>
  </si>
  <si>
    <t>SELÇUK İM/DM 35-13-A00004_AYASULUK (TEİAŞ GİRİŞ) M05_65986038</t>
  </si>
  <si>
    <t>10.02.2021 18:10:15</t>
  </si>
  <si>
    <t>10.02.2021 18:12:20</t>
  </si>
  <si>
    <t>MAHMUDİYE TR-1 35-16-M00069_B_56399689_56399689</t>
  </si>
  <si>
    <t>10.02.2021 07:12:58</t>
  </si>
  <si>
    <t>10.02.2021 13:15:47</t>
  </si>
  <si>
    <t>BERGAMA TM 35-16-A00004_BERGAMA-1 M14_2314375</t>
  </si>
  <si>
    <t>10.02.2021 04:56:29</t>
  </si>
  <si>
    <t>10.02.2021 05:20:33</t>
  </si>
  <si>
    <t>K-3083 35-04-K03083_C C1_60670552</t>
  </si>
  <si>
    <t>10.02.2021 13:09:45</t>
  </si>
  <si>
    <t>10.02.2021 14:03:10</t>
  </si>
  <si>
    <t>10.02.2021 10:31:59</t>
  </si>
  <si>
    <t>10.02.2021 13:55:56</t>
  </si>
  <si>
    <t>SİNDEL TR-1 45-75-M00331_B_56389894_56389894</t>
  </si>
  <si>
    <t>10.02.2021 19:16:00</t>
  </si>
  <si>
    <t>10.02.2021 21:09:44</t>
  </si>
  <si>
    <t>10.02.2021 19:48:15</t>
  </si>
  <si>
    <t>10.02.2021 21:07:09</t>
  </si>
  <si>
    <t>M-2877 35-07-M02877_D_56375097_56375097</t>
  </si>
  <si>
    <t>10.02.2021 08:44:00</t>
  </si>
  <si>
    <t>10.02.2021 10:19:37</t>
  </si>
  <si>
    <t>_C_56354444_56354444</t>
  </si>
  <si>
    <t>10.02.2021 10:07:00</t>
  </si>
  <si>
    <t>10.02.2021 16:18:27</t>
  </si>
  <si>
    <t>HASAN VARLIK 35-26-M00535_7381227_56359867_56359867</t>
  </si>
  <si>
    <t>10.02.2021 15:01:11</t>
  </si>
  <si>
    <t>10.02.2021 17:33:31</t>
  </si>
  <si>
    <t>KABAZLI TR-4 45-78-M00678_49289991_56407773_56407773</t>
  </si>
  <si>
    <t>10.02.2021 15:56:06</t>
  </si>
  <si>
    <t>10.02.2021 18:14:39</t>
  </si>
  <si>
    <t>K-3768 35-02-K03768_912684335_912684335</t>
  </si>
  <si>
    <t>10.02.2021 12:03:20</t>
  </si>
  <si>
    <t>10.02.2021 14:50:46</t>
  </si>
  <si>
    <t>K-1291 35-04-K01291_99907652_99907652</t>
  </si>
  <si>
    <t>10.02.2021 15:53:47</t>
  </si>
  <si>
    <t>10.02.2021 17:53:07</t>
  </si>
  <si>
    <t>GÜMÜLDÜR M-32 35-25-M00032_954905828_954905828</t>
  </si>
  <si>
    <t>10.02.2021 23:26:54</t>
  </si>
  <si>
    <t>10.02.2021 23:56:44</t>
  </si>
  <si>
    <t>K-49 35-01-K00049_35-01-K00049_42446532</t>
  </si>
  <si>
    <t>10.02.2021 21:23:40</t>
  </si>
  <si>
    <t>10.02.2021 21:58:06</t>
  </si>
  <si>
    <t>YENİ HARMANDALI TR-1 45-71-M00893_953236561_953236561</t>
  </si>
  <si>
    <t>10.02.2021 15:53:44</t>
  </si>
  <si>
    <t>11.02.2021 00:35:57</t>
  </si>
  <si>
    <t>KINIK TR 22 35-24-L00022_35-24-L00022_2350168</t>
  </si>
  <si>
    <t>10.02.2021 13:28:00</t>
  </si>
  <si>
    <t>10.02.2021 15:45:50</t>
  </si>
  <si>
    <t>AHMETLİ TR-61 SANAYİ 45-84-L00061_B_56401012_56401012</t>
  </si>
  <si>
    <t>10.02.2021 14:04:00</t>
  </si>
  <si>
    <t>10.02.2021 15:11:18</t>
  </si>
  <si>
    <t>10.02.2021 09:13:10</t>
  </si>
  <si>
    <t>10.02.2021 16:06:34</t>
  </si>
  <si>
    <t>10.02.2021 18:15:00</t>
  </si>
  <si>
    <t>10.02.2021 18:29:39</t>
  </si>
  <si>
    <t>DOKUZLAR TR-3 35-31-L00170_956586590_956586590</t>
  </si>
  <si>
    <t>10.02.2021 09:40:29</t>
  </si>
  <si>
    <t>10.02.2021 11:13:51</t>
  </si>
  <si>
    <t>10.02.2021 04:24:57</t>
  </si>
  <si>
    <t>10.02.2021 05:18:47</t>
  </si>
  <si>
    <t>AKÖREN TR-19 KÖK 45-78-M00974_HatBaşıAyırıcı_53139376 M04_53139376</t>
  </si>
  <si>
    <t>10.02.2021 10:50:15</t>
  </si>
  <si>
    <t>10.02.2021 13:39:59</t>
  </si>
  <si>
    <t>ŞEBNEM SİTESİ TR 35-30-M00304_955306654_955306654</t>
  </si>
  <si>
    <t>10.02.2021 19:00:31</t>
  </si>
  <si>
    <t>10.02.2021 21:42:14</t>
  </si>
  <si>
    <t>GELENBE İM 45-76-A00001_TR-A GİRİŞ L06_2089859</t>
  </si>
  <si>
    <t>10.02.2021 07:13:14</t>
  </si>
  <si>
    <t>10.02.2021 07:46:00</t>
  </si>
  <si>
    <t>TR-32 35-30-L00032_B_56365530_56365530</t>
  </si>
  <si>
    <t>10.02.2021 10:30:13</t>
  </si>
  <si>
    <t>10.02.2021 16:04:18</t>
  </si>
  <si>
    <t>MENEMEN TR-52 35-28-L00052_953386332_953386332</t>
  </si>
  <si>
    <t>10.02.2021 12:54:07</t>
  </si>
  <si>
    <t>10.02.2021 20:35:53</t>
  </si>
  <si>
    <t>10.02.2021 18:55:27</t>
  </si>
  <si>
    <t>10.02.2021 19:56:00</t>
  </si>
  <si>
    <t>POLYAK TR-1 35-30-L00132_955310807_955310807</t>
  </si>
  <si>
    <t>10.02.2021 17:32:14</t>
  </si>
  <si>
    <t>GÖLCÜK TR-2 (ZEYTİNLİK) 35-15-L00753_DIREK TIPI TRAFO HUCRESI H01_2049711</t>
  </si>
  <si>
    <t>10.02.2021 09:24:09</t>
  </si>
  <si>
    <t>10.02.2021 16:45:05</t>
  </si>
  <si>
    <t>M-3090(YATIRIM REZERVE) 35-09-M03090_B b1b_5864214</t>
  </si>
  <si>
    <t>10.02.2021 09:15:35</t>
  </si>
  <si>
    <t>10.02.2021 10:24:35</t>
  </si>
  <si>
    <t>ÇAVUŞKÖY TR-2 35-28-M00347_953381235_953381235</t>
  </si>
  <si>
    <t>10.02.2021 11:28:21</t>
  </si>
  <si>
    <t>10.02.2021 21:35:14</t>
  </si>
  <si>
    <t>K-580 35-01-K00580_910459657_910459657</t>
  </si>
  <si>
    <t>10.02.2021 11:54:33</t>
  </si>
  <si>
    <t>10.02.2021 13:12:38</t>
  </si>
  <si>
    <t>MUSTAFA ÖZER TARIMSAL SULAMA TR 45-78-M01108_45-78-M01108_2362079</t>
  </si>
  <si>
    <t>10.02.2021 22:56:25</t>
  </si>
  <si>
    <t>11.02.2021 00:17:59</t>
  </si>
  <si>
    <t>MUSACALI TR-1 45-83-M00402_955158625_955158625</t>
  </si>
  <si>
    <t>10.02.2021 12:22:37</t>
  </si>
  <si>
    <t>10.02.2021 17:31:38</t>
  </si>
  <si>
    <t>10.02.2021 20:47:10</t>
  </si>
  <si>
    <t>10.02.2021 22:19:07</t>
  </si>
  <si>
    <t>K-3148 35-04-K03148_99449377_99449377</t>
  </si>
  <si>
    <t>10.02.2021 15:14:05</t>
  </si>
  <si>
    <t>10.02.2021 19:28:47</t>
  </si>
  <si>
    <t>SİNANCILAR KÖYÜ TR-1 35-27-L00259_915079046_915079046</t>
  </si>
  <si>
    <t>10.02.2021 12:22:11</t>
  </si>
  <si>
    <t>10.02.2021 14:47:27</t>
  </si>
  <si>
    <t>TR-15 ( M-715) 35-30-M00715_955300444_955300444</t>
  </si>
  <si>
    <t>10.02.2021 16:10:51</t>
  </si>
  <si>
    <t>L-347 MASİSA BURCU SİTESİ-2 35-18-L00347_950441816_950441816</t>
  </si>
  <si>
    <t>10.02.2021 10:28:30</t>
  </si>
  <si>
    <t>10.02.2021 15:42:54</t>
  </si>
  <si>
    <t>DİKİLİ İM 35-30-A00001_ALTINOVA-1 M08_72357026</t>
  </si>
  <si>
    <t>10.02.2021 00:38:54</t>
  </si>
  <si>
    <t>10.02.2021 01:27:07</t>
  </si>
  <si>
    <t>YENİ HARMANDALI TR-1 45-71-M00893_953236642_953236642</t>
  </si>
  <si>
    <t>10.02.2021 01:33:35</t>
  </si>
  <si>
    <t>10.02.2021 03:03:33</t>
  </si>
  <si>
    <t>DM-4/TR-19 35-13-M00034_DAĞITIM TRF DM-4/TR-19 M03_66208588</t>
  </si>
  <si>
    <t>10.02.2021 09:47:19</t>
  </si>
  <si>
    <t>10.02.2021 11:38:15</t>
  </si>
  <si>
    <t>L-428 35-18-L00428_950459950_950459950</t>
  </si>
  <si>
    <t>10.02.2021 12:05:50</t>
  </si>
  <si>
    <t>10.02.2021 18:54:49</t>
  </si>
  <si>
    <t>10.02.2021 11:22:54</t>
  </si>
  <si>
    <t>10.02.2021 12:20:40</t>
  </si>
  <si>
    <t>ORHANLI M-88 ORTA 35-14-M00088_956638090_956638090</t>
  </si>
  <si>
    <t>10.02.2021 11:48:09</t>
  </si>
  <si>
    <t>10.02.2021 14:27:35</t>
  </si>
  <si>
    <t>K-1482 35-04-K01482_E_56353403_56353403</t>
  </si>
  <si>
    <t>10.02.2021 23:58:48</t>
  </si>
  <si>
    <t>11.02.2021 03:52:31</t>
  </si>
  <si>
    <t>10.02.2021 09:05:54</t>
  </si>
  <si>
    <t>10.02.2021 14:35:22</t>
  </si>
  <si>
    <t>L-133 35-18-L00133_950438894_950438894</t>
  </si>
  <si>
    <t>10.02.2021 14:49:08</t>
  </si>
  <si>
    <t>10.02.2021 21:04:35</t>
  </si>
  <si>
    <t>10.02.2021 08:20:34</t>
  </si>
  <si>
    <t>10.02.2021 09:36:22</t>
  </si>
  <si>
    <t>DM-16/21 45-71-M00587_953200156_953200156</t>
  </si>
  <si>
    <t>10.02.2021 11:47:00</t>
  </si>
  <si>
    <t>10.02.2021 12:35:36</t>
  </si>
  <si>
    <t>AKÇAPINAR TR-1 45-83-L00438_B_56401089_56401089</t>
  </si>
  <si>
    <t>10.02.2021 14:57:35</t>
  </si>
  <si>
    <t>10.02.2021 19:33:47</t>
  </si>
  <si>
    <t>10.02.2021 05:23:39</t>
  </si>
  <si>
    <t>10.02.2021 05:52:47</t>
  </si>
  <si>
    <t>10.02.2021 19:18:05</t>
  </si>
  <si>
    <t>10.02.2021 20:45:22</t>
  </si>
  <si>
    <t>K-288 35-04-K00288_99224514_99224514</t>
  </si>
  <si>
    <t>10.02.2021 12:08:37</t>
  </si>
  <si>
    <t>10.02.2021 13:28:48</t>
  </si>
  <si>
    <t>K-3083 35-04-K03083_C C3_60670554</t>
  </si>
  <si>
    <t>10.02.2021 01:51:31</t>
  </si>
  <si>
    <t>10.02.2021 07:37:03</t>
  </si>
  <si>
    <t>DM-16/09 45-71-M00611_953244665_953244665</t>
  </si>
  <si>
    <t>10.02.2021 17:11:00</t>
  </si>
  <si>
    <t>10.02.2021 18:50:53</t>
  </si>
  <si>
    <t>AYASKENT DM-2 (TR-1) 35-16-M00011_ÖZBATILILAR BELEDİYE-AZİZİYE-PAŞAKÖY M05_72045944</t>
  </si>
  <si>
    <t>10.02.2021 06:07:27</t>
  </si>
  <si>
    <t>10.02.2021 06:54:36</t>
  </si>
  <si>
    <t>__72410382_72410382</t>
  </si>
  <si>
    <t>10.02.2021 16:57:24</t>
  </si>
  <si>
    <t>10.02.2021 20:02:25</t>
  </si>
  <si>
    <t>KEMHALLI TR-3 45-86-M00069_DIREK TIPI TRAFO HUCRESI H01_2087668</t>
  </si>
  <si>
    <t>10.02.2021 11:04:04</t>
  </si>
  <si>
    <t>10.02.2021 15:51:16</t>
  </si>
  <si>
    <t>KEMİKLİDERE KÖK 45-80-M00108_ESKİ KEMİKLİDERE AKHİSAR FİDERİ M06_2322962</t>
  </si>
  <si>
    <t>10.02.2021 16:31:18</t>
  </si>
  <si>
    <t>10.02.2021 18:47:10</t>
  </si>
  <si>
    <t>K-1024 35-01-K01024_911369511_911369511</t>
  </si>
  <si>
    <t>10.02.2021 13:54:31</t>
  </si>
  <si>
    <t>10.02.2021 14:55:55</t>
  </si>
  <si>
    <t>ÖRENCİK TR-5 45-73-M00555_B_56386562_56386562</t>
  </si>
  <si>
    <t>10.02.2021 18:19:02</t>
  </si>
  <si>
    <t>10.02.2021 19:42:53</t>
  </si>
  <si>
    <t>KARABURÇ HACI EVİ YANI TR-3 35-31-L00255_35-31-L00255_72249855</t>
  </si>
  <si>
    <t>10.02.2021 13:01:34</t>
  </si>
  <si>
    <t>10.02.2021 13:18:52</t>
  </si>
  <si>
    <t>HACIRAHMANLAR TARIMSAL SULAMA ÖZEL KÖK 45-80-M02000Ö_HACIRAHMANLI TST-1 M02_2323505</t>
  </si>
  <si>
    <t>10.02.2021 10:32:46</t>
  </si>
  <si>
    <t>10.02.2021 12:56:23</t>
  </si>
  <si>
    <t>TEKELİ TR-12 35-22-M00230_955294675_955294675</t>
  </si>
  <si>
    <t>10.02.2021 20:13:55</t>
  </si>
  <si>
    <t>10.02.2021 22:27:09</t>
  </si>
  <si>
    <t>MURADİYE TR-10 45-71-M02143_966684505_966684505</t>
  </si>
  <si>
    <t>10.02.2021 13:05:15</t>
  </si>
  <si>
    <t>11.02.2021 00:39:11</t>
  </si>
  <si>
    <t>SOMA DM-1 45-82-M00050_TR-41 M06_60207296</t>
  </si>
  <si>
    <t>10.02.2021 07:44:28</t>
  </si>
  <si>
    <t>10.02.2021 08:11:13</t>
  </si>
  <si>
    <t>K-2965 35-10-K02965_35-10-K02965_47728974</t>
  </si>
  <si>
    <t>10.02.2021 10:44:44</t>
  </si>
  <si>
    <t>10.02.2021 12:10:13</t>
  </si>
  <si>
    <t>TR-58 35-30-L00058_B_60983126_60983126</t>
  </si>
  <si>
    <t>10.02.2021 20:00:13</t>
  </si>
  <si>
    <t>10.02.2021 22:13:32</t>
  </si>
  <si>
    <t>10.02.2021 12:15:00</t>
  </si>
  <si>
    <t>10.02.2021 15:35:34</t>
  </si>
  <si>
    <t>10.02.2021 07:57:09</t>
  </si>
  <si>
    <t>10.02.2021 09:52:44</t>
  </si>
  <si>
    <t>BEŞPINARLAR KÖYÜ TR-1 35-27-M00413_SPİL DAĞI MİLLİ PARKI M02_72162669</t>
  </si>
  <si>
    <t>10.02.2021 09:18:00</t>
  </si>
  <si>
    <t>10.02.2021 18:30:08</t>
  </si>
  <si>
    <t>10.02.2021 09:15:02</t>
  </si>
  <si>
    <t>10.02.2021 18:08:16</t>
  </si>
  <si>
    <t>SIRIMLI TR-1 35-31-L00201_47875029_56380207_56380207</t>
  </si>
  <si>
    <t>10.02.2021 10:16:17</t>
  </si>
  <si>
    <t>10.02.2021 15:25:50</t>
  </si>
  <si>
    <t>L-177 35-18-L00177_950442846_950442846</t>
  </si>
  <si>
    <t>10.02.2021 11:22:55</t>
  </si>
  <si>
    <t>10.02.2021 14:47:05</t>
  </si>
  <si>
    <t>L-99 DÜZCE TR-1 35-14-L00099_956641069_956641069</t>
  </si>
  <si>
    <t>10.02.2021 19:01:09</t>
  </si>
  <si>
    <t>10.02.2021 22:09:42</t>
  </si>
  <si>
    <t>KUŞÇULAR TR-14 35-19-M00259_956673713_956673713</t>
  </si>
  <si>
    <t>10.02.2021 08:15:29</t>
  </si>
  <si>
    <t>10.02.2021 09:56:50</t>
  </si>
  <si>
    <t>ZAĞNOS TR-1 35-16-M00143_35-16-M00143_2347042</t>
  </si>
  <si>
    <t>10.02.2021 09:49:20</t>
  </si>
  <si>
    <t>10.02.2021 14:58:30</t>
  </si>
  <si>
    <t>ASIM HASKÖY SULAMA GRUBU 35-20-L00387_DIREK TIPI TRAFO HUCRESI H01_2095334</t>
  </si>
  <si>
    <t>10.02.2021 10:33:29</t>
  </si>
  <si>
    <t>10.02.2021 13:30:53</t>
  </si>
  <si>
    <t>10.02.2021 06:23:20</t>
  </si>
  <si>
    <t>10.02.2021 07:39:11</t>
  </si>
  <si>
    <t>10.02.2021 13:31:25</t>
  </si>
  <si>
    <t>10.02.2021 14:47:20</t>
  </si>
  <si>
    <t>YENİKÖY TR-2 35-23-M00086_DIREK TIPI TRAFO HUCRESI H01_2056540</t>
  </si>
  <si>
    <t>10.02.2021 02:33:45</t>
  </si>
  <si>
    <t>10.02.2021 09:46:41</t>
  </si>
  <si>
    <t>URLA TM-1 35-19-A00004_ALAÇATI-2 M04_2313935</t>
  </si>
  <si>
    <t>10.02.2021 14:28:00</t>
  </si>
  <si>
    <t>10.02.2021 14:59:00</t>
  </si>
  <si>
    <t>TR-14 35-13-L00014_DM-4/TR-14 - TR-10 L02_66487871</t>
  </si>
  <si>
    <t>10.02.2021 17:56:05</t>
  </si>
  <si>
    <t>10.02.2021 18:23:54</t>
  </si>
  <si>
    <t>AYASKENT DM-2 (TR-1) 35-16-M00011_KADIKÖY M04_72045937</t>
  </si>
  <si>
    <t>10.02.2021 13:30:27</t>
  </si>
  <si>
    <t>10.02.2021 14:47:33</t>
  </si>
  <si>
    <t>TR-253 35-19-M00253_6746425_56394806_56394806</t>
  </si>
  <si>
    <t>10.02.2021 20:32:53</t>
  </si>
  <si>
    <t>10.02.2021 23:20:28</t>
  </si>
  <si>
    <t>EĞRİDERE TR-9 35-32-L00144_C_72223698_72223698</t>
  </si>
  <si>
    <t>10.02.2021 11:00:10</t>
  </si>
  <si>
    <t>10.02.2021 14:45:27</t>
  </si>
  <si>
    <t>KARAAĞAÇLI TR-3 45-71-M01083_DIREK TIPI TRAFO HUCRESI H01_2087677</t>
  </si>
  <si>
    <t>10.02.2021 07:29:00</t>
  </si>
  <si>
    <t>10.02.2021 08:53:57</t>
  </si>
  <si>
    <t>10.02.2021 09:44:46</t>
  </si>
  <si>
    <t>10.02.2021 11:03:36</t>
  </si>
  <si>
    <t>KALEKÖY MERKEZ TR-1 35-31-L00238_956579078_956579078</t>
  </si>
  <si>
    <t>10.02.2021 12:48:21</t>
  </si>
  <si>
    <t>10.02.2021 19:30:25</t>
  </si>
  <si>
    <t>M-2872(YATIRIM REZERVE) 35-04-M02872_ M01_76932781</t>
  </si>
  <si>
    <t>10.02.2021 09:54:14</t>
  </si>
  <si>
    <t>10.02.2021 18:10:35</t>
  </si>
  <si>
    <t>K-3983 35-09-K03983_914576169_914576169</t>
  </si>
  <si>
    <t>10.02.2021 09:43:33</t>
  </si>
  <si>
    <t>10.02.2021 11:07:48</t>
  </si>
  <si>
    <t>BÖLCEK-1 TR 35-16-M00022_953350397_953350397</t>
  </si>
  <si>
    <t>10.02.2021 06:45:08</t>
  </si>
  <si>
    <t>10.02.2021 13:46:13</t>
  </si>
  <si>
    <t>L-117 OVACIK 35-18-L00117_950466053_950466053</t>
  </si>
  <si>
    <t>10.02.2021 15:51:07</t>
  </si>
  <si>
    <t>10.02.2021 21:59:38</t>
  </si>
  <si>
    <t>K-488 35-04-K00488_D 488 D1_5784544</t>
  </si>
  <si>
    <t>10.02.2021 08:58:37</t>
  </si>
  <si>
    <t>10.02.2021 12:07:52</t>
  </si>
  <si>
    <t>K-135 35-01-K00135_ST K1_5915362</t>
  </si>
  <si>
    <t>10.02.2021 22:45:19</t>
  </si>
  <si>
    <t>11.02.2021 00:31:54</t>
  </si>
  <si>
    <t>10.02.2021 11:24:31</t>
  </si>
  <si>
    <t>10.02.2021 12:59:05</t>
  </si>
  <si>
    <t>LOKMANKUYU KÖK 35-15-L00903_48738062_56373084_56373084</t>
  </si>
  <si>
    <t>10.02.2021 15:00:59</t>
  </si>
  <si>
    <t>10.02.2021 16:08:31</t>
  </si>
  <si>
    <t>10.02.2021 14:21:29</t>
  </si>
  <si>
    <t>10.02.2021 16:01:19</t>
  </si>
  <si>
    <t>L-289 DEMET AKBAĞ TRAFO 35-18-L00289_950462385_950462385</t>
  </si>
  <si>
    <t>10.02.2021 08:34:57</t>
  </si>
  <si>
    <t>10.02.2021 13:17:35</t>
  </si>
  <si>
    <t>AYASKENT TARIMSAL SULAMA TR-1 35-16-M00284_DIREK TIPI TRAFO HUCRESI H01_2044452</t>
  </si>
  <si>
    <t>10.02.2021 07:17:23</t>
  </si>
  <si>
    <t>10.02.2021 15:54:22</t>
  </si>
  <si>
    <t>K-215 35-04-K00215_913212356_913212356</t>
  </si>
  <si>
    <t>10.02.2021 21:04:53</t>
  </si>
  <si>
    <t>10.02.2021 22:22:59</t>
  </si>
  <si>
    <t>KINIK İM 35-24-A00001_YAYA KENT M09_2309867</t>
  </si>
  <si>
    <t>10.02.2021 12:26:49</t>
  </si>
  <si>
    <t>10.02.2021 12:38:00</t>
  </si>
  <si>
    <t>DÜNDARLI TR-1 35-24-M00202_A_56373249_56373249</t>
  </si>
  <si>
    <t>10.02.2021 03:08:48</t>
  </si>
  <si>
    <t>10.02.2021 08:44:47</t>
  </si>
  <si>
    <t>GÖKÇEN DM 1-1/2 35-29-L00059_950340713_950340713</t>
  </si>
  <si>
    <t>10.02.2021 13:58:56</t>
  </si>
  <si>
    <t>10.02.2021 15:15:02</t>
  </si>
  <si>
    <t>BURUNCUK TR-7 35-20-L00306_35-20-L00306_2370975</t>
  </si>
  <si>
    <t>10.02.2021 09:05:14</t>
  </si>
  <si>
    <t>10.02.2021 10:34:39</t>
  </si>
  <si>
    <t>K-3204 35-04-K03204_99366303_99366303</t>
  </si>
  <si>
    <t>10.02.2021 13:03:55</t>
  </si>
  <si>
    <t>10.02.2021 18:19:53</t>
  </si>
  <si>
    <t>VEZİROĞLU TR-1 45-71-M01034_954714980_954714980</t>
  </si>
  <si>
    <t>10.02.2021 00:31:05</t>
  </si>
  <si>
    <t>10.02.2021 04:06:40</t>
  </si>
  <si>
    <t>TR-61 35-19-L00061_8916624_56374213_56374213</t>
  </si>
  <si>
    <t>10.02.2021 09:35:57</t>
  </si>
  <si>
    <t>10.02.2021 16:46:27</t>
  </si>
  <si>
    <t>MURADİYE TR-10 45-71-M02143_TRAFO KORUMA M03_60700771</t>
  </si>
  <si>
    <t>10.02.2021 08:03:56</t>
  </si>
  <si>
    <t>10.02.2021 13:01:32</t>
  </si>
  <si>
    <t>M-2925 35-03-M02925_910648087_910648087</t>
  </si>
  <si>
    <t>10.02.2021 11:50:19</t>
  </si>
  <si>
    <t>10.02.2021 16:10:20</t>
  </si>
  <si>
    <t>TR-13(M-713) 35-30-M00713_43004011_56363009_56363009</t>
  </si>
  <si>
    <t>10.02.2021 09:25:01</t>
  </si>
  <si>
    <t>10.02.2021 13:02:29</t>
  </si>
  <si>
    <t>SANCAKLI ÇEŞMEBAŞI TR-1 45-71-M01753_A_56400299_56400299</t>
  </si>
  <si>
    <t>10.02.2021 11:36:41</t>
  </si>
  <si>
    <t>10.02.2021 13:46:26</t>
  </si>
  <si>
    <t>10.02.2021 07:03:08</t>
  </si>
  <si>
    <t>10.02.2021 09:40:27</t>
  </si>
  <si>
    <t>GEDİK KATRANDERE TR-2 35-31-L00133_47845313_56391892_56391892</t>
  </si>
  <si>
    <t>10.02.2021 15:57:03</t>
  </si>
  <si>
    <t>10.02.2021 18:13:03</t>
  </si>
  <si>
    <t>10.02.2021 08:56:13</t>
  </si>
  <si>
    <t>10.02.2021 17:58:41</t>
  </si>
  <si>
    <t>10.02.2021 12:40:09</t>
  </si>
  <si>
    <t>10.02.2021 13:26:29</t>
  </si>
  <si>
    <t>AHMETBEYLER DM 35-16-M00154_YUKARIKIRIKLAR M05_72044317</t>
  </si>
  <si>
    <t>10.02.2021 11:42:14</t>
  </si>
  <si>
    <t>10.02.2021 12:27:23</t>
  </si>
  <si>
    <t>AYAZÖREN TR-1 45-77-L00107_945498158_945498158</t>
  </si>
  <si>
    <t>10.02.2021 15:32:25</t>
  </si>
  <si>
    <t>10.02.2021 19:08:34</t>
  </si>
  <si>
    <t>10.02.2021 22:42:46</t>
  </si>
  <si>
    <t>11.02.2021 00:05:10</t>
  </si>
  <si>
    <t>PAMUKYAZI-4 35-26-L00383_956602215_956602215</t>
  </si>
  <si>
    <t>10.02.2021 20:29:35</t>
  </si>
  <si>
    <t>10.02.2021 22:04:53</t>
  </si>
  <si>
    <t>TR-64 TARIMSAL SULAMA 45-80-M01064_DIREK TIPI TRAFO HUCRESI H01_2080324</t>
  </si>
  <si>
    <t>10.02.2021 14:02:00</t>
  </si>
  <si>
    <t>10.02.2021 15:37:43</t>
  </si>
  <si>
    <t>GÖÇBEYLİ TR-6 35-16-M00021_953353257_953353257</t>
  </si>
  <si>
    <t>10.02.2021 11:27:05</t>
  </si>
  <si>
    <t>10.02.2021 14:24:13</t>
  </si>
  <si>
    <t>M-331 35-02-M00331_A A1B_5845766</t>
  </si>
  <si>
    <t>10.02.2021 11:55:53</t>
  </si>
  <si>
    <t>10.02.2021 13:39:19</t>
  </si>
  <si>
    <t>K-2932 35-07-K02932_99397015_99397015</t>
  </si>
  <si>
    <t>10.02.2021 21:04:12</t>
  </si>
  <si>
    <t>ALHATLI TR-1 35-16-M00159_953322869_953322869</t>
  </si>
  <si>
    <t>10.02.2021 19:42:11</t>
  </si>
  <si>
    <t>10.02.2021 22:39:13</t>
  </si>
  <si>
    <t>ULUKENT TR-6 35-28-M00073_953393034_953393034</t>
  </si>
  <si>
    <t>10.02.2021 15:14:22</t>
  </si>
  <si>
    <t>10.02.2021 18:10:18</t>
  </si>
  <si>
    <t>TÜRKELLİ TR-2 35-28-M00463_953393526_953393526</t>
  </si>
  <si>
    <t>10.02.2021 10:30:33</t>
  </si>
  <si>
    <t>10.02.2021 17:07:15</t>
  </si>
  <si>
    <t>HAMZALI SÜLEYMAN TR 35-16-M00066_47536328_56397077_56397077</t>
  </si>
  <si>
    <t>10.02.2021 07:41:10</t>
  </si>
  <si>
    <t>10.02.2021 12:51:17</t>
  </si>
  <si>
    <t>K-4833 35-01-K04833_911105655_911105655</t>
  </si>
  <si>
    <t>10.02.2021 09:32:42</t>
  </si>
  <si>
    <t>10.02.2021 10:47:59</t>
  </si>
  <si>
    <t>10.02.2021 13:47:40</t>
  </si>
  <si>
    <t>10.02.2021 15:22:12</t>
  </si>
  <si>
    <t>TURGUTALP TR-2 45-82-M00052_945529111_945529111</t>
  </si>
  <si>
    <t>10.02.2021 16:44:06</t>
  </si>
  <si>
    <t>10.02.2021 17:51:55</t>
  </si>
  <si>
    <t>YENİ ŞAKRAN TR-1 35-17-M00201_A_56355745_56355745</t>
  </si>
  <si>
    <t>10.02.2021 20:15:00</t>
  </si>
  <si>
    <t>10.02.2021 20:29:42</t>
  </si>
  <si>
    <t>AKÖREN TR-19 KÖK 45-78-M00974_ALAŞEHİR M04_66244783</t>
  </si>
  <si>
    <t>10.02.2021 07:13:19</t>
  </si>
  <si>
    <t>10.02.2021 07:13:59</t>
  </si>
  <si>
    <t>KARAHALİLLİ KÖK 35-20-L00087_SÖĞÜTÖREN DAĞLAR GRUBU L02_66504270</t>
  </si>
  <si>
    <t>10.02.2021 09:00:00</t>
  </si>
  <si>
    <t>10.02.2021 17:54:51</t>
  </si>
  <si>
    <t>K-4000 35-04-K04000_912484817_912484817</t>
  </si>
  <si>
    <t>10.02.2021 08:44:43</t>
  </si>
  <si>
    <t>10.02.2021 10:31:14</t>
  </si>
  <si>
    <t>K-150 35-02-K00150_A A1B_5846947</t>
  </si>
  <si>
    <t>10.02.2021 05:15:44</t>
  </si>
  <si>
    <t>10.02.2021 06:57:54</t>
  </si>
  <si>
    <t>M-103 35-09-M00103_97868528_97868528</t>
  </si>
  <si>
    <t>10.02.2021 17:22:12</t>
  </si>
  <si>
    <t>10.02.2021 21:21:22</t>
  </si>
  <si>
    <t>K-748 35-07-K00748_A_56379736_56379736</t>
  </si>
  <si>
    <t>10.02.2021 10:22:04</t>
  </si>
  <si>
    <t>10.02.2021 11:04:00</t>
  </si>
  <si>
    <t>M-2575 35-02-M02575_D_56371921_56371921</t>
  </si>
  <si>
    <t>10.02.2021 09:16:51</t>
  </si>
  <si>
    <t>10.02.2021 10:23:00</t>
  </si>
  <si>
    <t>10.02.2021 19:04:40</t>
  </si>
  <si>
    <t>10.02.2021 20:47:25</t>
  </si>
  <si>
    <t>GÜZELHİSAR TR-2 35-17-M00168_950304232_950304232</t>
  </si>
  <si>
    <t>10.02.2021 09:12:31</t>
  </si>
  <si>
    <t>10.02.2021 13:57:26</t>
  </si>
  <si>
    <t>ÜÇYOL KÖK 45-82-M00128_UZUNAHIRLI-MENTEŞE M04_2090479</t>
  </si>
  <si>
    <t>10.02.2021 12:24:53</t>
  </si>
  <si>
    <t>10.02.2021 14:47:55</t>
  </si>
  <si>
    <t>AHMETBEYLİ MAYDANOZ M-7 35-22-M00245_955255134_955255134</t>
  </si>
  <si>
    <t>10.02.2021 13:28:38</t>
  </si>
  <si>
    <t>10.02.2021 16:15:59</t>
  </si>
  <si>
    <t>YAKAKÖY KÖK 45-75-M00067_HatBaşıAyırıcı_53135534 M02_53135534</t>
  </si>
  <si>
    <t>10.02.2021 16:59:59</t>
  </si>
  <si>
    <t>10.02.2021 19:03:28</t>
  </si>
  <si>
    <t>M-2589 35-01-M02589_911897543_911897543</t>
  </si>
  <si>
    <t>10.02.2021 23:09:54</t>
  </si>
  <si>
    <t>11.02.2021 00:22:24</t>
  </si>
  <si>
    <t>TR-93 MELTEM SİTESİ 35-19-L00093_7753778_56394834_56394834</t>
  </si>
  <si>
    <t>10.02.2021 16:21:40</t>
  </si>
  <si>
    <t>10.02.2021 21:33:40</t>
  </si>
  <si>
    <t>AZİZİYE TOPRAK SULAMA TR-1 35-16-M00574_DIREK TIPI TRAFO HUCRESI H01_2043619</t>
  </si>
  <si>
    <t>10.02.2021 12:58:00</t>
  </si>
  <si>
    <t>10.02.2021 15:45:21</t>
  </si>
  <si>
    <t>TR-80 35-19-L00080_95000501700_95000501700</t>
  </si>
  <si>
    <t>10.02.2021 10:29:45</t>
  </si>
  <si>
    <t>10.02.2021 20:29:49</t>
  </si>
  <si>
    <t>TR-43 35-13-M00056_DAĞITIM TRAFO TR-43 L03_2119305</t>
  </si>
  <si>
    <t>10.02.2021 18:21:31</t>
  </si>
  <si>
    <t>10.02.2021 19:20:04</t>
  </si>
  <si>
    <t>HALIKÖY OVA TR-2 35-32-L00022_B_65508841_65508841</t>
  </si>
  <si>
    <t>10.02.2021 19:47:38</t>
  </si>
  <si>
    <t>10.02.2021 20:54:56</t>
  </si>
  <si>
    <t>M-164 35-18-M00164_8873232_56370860_56370860</t>
  </si>
  <si>
    <t>10.02.2021 09:11:56</t>
  </si>
  <si>
    <t>10.02.2021 15:11:37</t>
  </si>
  <si>
    <t>10.02.2021 01:37:09</t>
  </si>
  <si>
    <t>10.02.2021 02:26:24</t>
  </si>
  <si>
    <t>ÜRKMEZ M-19 35-25-M00152_8035832_56377045_56377045</t>
  </si>
  <si>
    <t>10.02.2021 09:25:46</t>
  </si>
  <si>
    <t>10.02.2021 10:19:56</t>
  </si>
  <si>
    <t>K-4953 35-07-K04953_98264718_98264718</t>
  </si>
  <si>
    <t>10.02.2021 14:19:16</t>
  </si>
  <si>
    <t>10.02.2021 21:49:47</t>
  </si>
  <si>
    <t>L-290 35-18-L00290_950456235_950456235</t>
  </si>
  <si>
    <t>10.02.2021 13:06:03</t>
  </si>
  <si>
    <t>10.02.2021 23:51:31</t>
  </si>
  <si>
    <t>10.02.2021 08:06:36</t>
  </si>
  <si>
    <t>10.02.2021 10:49:22</t>
  </si>
  <si>
    <t>DALBAHÇE TR-2 45-83-L00188_B_56399396_56399396</t>
  </si>
  <si>
    <t>10.02.2021 20:04:58</t>
  </si>
  <si>
    <t>ÇAPAKLI KÖK 45-78-M01161_HatBaşıAyırıcı_53139028 M06_53139028</t>
  </si>
  <si>
    <t>10.02.2021 07:16:08</t>
  </si>
  <si>
    <t>10.02.2021 11:32:59</t>
  </si>
  <si>
    <t>ÖDEMİŞ TM-2 35-15-A00005_OVAKENT M03_2334249</t>
  </si>
  <si>
    <t>10.02.2021 09:34:29</t>
  </si>
  <si>
    <t>10.02.2021 11:31:00</t>
  </si>
  <si>
    <t>KAZANLI TR-2 35-15-L00976_B_56368292_56368292</t>
  </si>
  <si>
    <t>10.02.2021 13:24:00</t>
  </si>
  <si>
    <t>10.02.2021 15:15:51</t>
  </si>
  <si>
    <t>TR-152(DM-5/17) 35-19-M00152_956669982_956669982</t>
  </si>
  <si>
    <t>10.02.2021 17:31:52</t>
  </si>
  <si>
    <t>10.02.2021 20:20:46</t>
  </si>
  <si>
    <t>YAYALAR TR-2 45-73-M00163_C_56395925_56395925</t>
  </si>
  <si>
    <t>10.02.2021 08:44:58</t>
  </si>
  <si>
    <t>10.02.2021 09:41:48</t>
  </si>
  <si>
    <t>TR-1/17 45-72-M00017_TR-1/21 M02_2104548</t>
  </si>
  <si>
    <t>10.02.2021 09:26:09</t>
  </si>
  <si>
    <t>10.02.2021 10:00:06</t>
  </si>
  <si>
    <t>10.02.2021 04:22:00</t>
  </si>
  <si>
    <t>10.02.2021 05:22:00</t>
  </si>
  <si>
    <t>MECİDİYE TR-1 KÖK 45-72-L00078_GÖKÇEKÖY (KÖYLER ÇIKIŞI) L010_66560808</t>
  </si>
  <si>
    <t>10.02.2021 05:12:54</t>
  </si>
  <si>
    <t>10.02.2021 05:13:24</t>
  </si>
  <si>
    <t>K-332 35-02-K00332_915137272_915137272</t>
  </si>
  <si>
    <t>10.02.2021 11:22:02</t>
  </si>
  <si>
    <t>10.02.2021 13:03:36</t>
  </si>
  <si>
    <t>10.02.2021 19:19:39</t>
  </si>
  <si>
    <t>10.02.2021 20:29:47</t>
  </si>
  <si>
    <t>ATATÜRK MAH TR-3 35-27-L00108_98937908_98937908</t>
  </si>
  <si>
    <t>10.02.2021 12:22:52</t>
  </si>
  <si>
    <t>10.02.2021 13:43:46</t>
  </si>
  <si>
    <t>10.02.2021 17:14:23</t>
  </si>
  <si>
    <t>10.02.2021 18:01:12</t>
  </si>
  <si>
    <t>10.02.2021 09:10:54</t>
  </si>
  <si>
    <t>10.02.2021 17:44:05</t>
  </si>
  <si>
    <t>10.02.2021 13:20:23</t>
  </si>
  <si>
    <t>10.02.2021 21:44:02</t>
  </si>
  <si>
    <t>DAĞDERE TR-1 35-29-L00320_950317450_950317450</t>
  </si>
  <si>
    <t>10.02.2021 16:30:02</t>
  </si>
  <si>
    <t>10.02.2021 18:14:40</t>
  </si>
  <si>
    <t>TR-1-3/6 TAVUK  PAZARI KABİN 35-20-L00022_35-20-L00022_66685949</t>
  </si>
  <si>
    <t>10.02.2021 10:42:44</t>
  </si>
  <si>
    <t>10.02.2021 12:02:44</t>
  </si>
  <si>
    <t>İLKER KONUT YAPI KOOP M-78 35-30-M00078_42981781_56353232_56353232</t>
  </si>
  <si>
    <t>10.02.2021 12:07:42</t>
  </si>
  <si>
    <t>10.02.2021 13:50:08</t>
  </si>
  <si>
    <t>10.02.2021 09:49:53</t>
  </si>
  <si>
    <t>10.02.2021 15:48:05</t>
  </si>
  <si>
    <t>K-595 35-01-K00595_910057690_910057690</t>
  </si>
  <si>
    <t>10.02.2021 18:18:28</t>
  </si>
  <si>
    <t>10.02.2021 20:19:28</t>
  </si>
  <si>
    <t>HALİTPAŞA TR-6 45-80-M00062__72410366_72410366</t>
  </si>
  <si>
    <t>10.02.2021 01:13:35</t>
  </si>
  <si>
    <t>10.02.2021 02:45:01</t>
  </si>
  <si>
    <t>YEŞİLOBA TR-1 45-74-M00176_ H_61353560</t>
  </si>
  <si>
    <t>10.02.2021 12:42:08</t>
  </si>
  <si>
    <t>10.02.2021 15:19:05</t>
  </si>
  <si>
    <t>10.02.2021 00:05:47</t>
  </si>
  <si>
    <t>10.02.2021 01:16:51</t>
  </si>
  <si>
    <t>DAĞDERE TR-7 45-72-M00587_956524282_956524282</t>
  </si>
  <si>
    <t>10.02.2021 12:01:08</t>
  </si>
  <si>
    <t>10.02.2021 13:44:07</t>
  </si>
  <si>
    <t>10.02.2021 09:17:13</t>
  </si>
  <si>
    <t>10.02.2021 15:31:00</t>
  </si>
  <si>
    <t>YENMİŞ KÖK 35-27-M00366_GÜVENİKSAN-ÇAMBEL 2 M01_72163711</t>
  </si>
  <si>
    <t>10.02.2021 09:12:34</t>
  </si>
  <si>
    <t>10.02.2021 09:41:05</t>
  </si>
  <si>
    <t>10.02.2021 22:46:10</t>
  </si>
  <si>
    <t>10.02.2021 23:48:20</t>
  </si>
  <si>
    <t>ATAKÖY TR-3 35-22-M00192_955270163_955270163</t>
  </si>
  <si>
    <t>10.02.2021 11:28:57</t>
  </si>
  <si>
    <t>10.02.2021 13:04:10</t>
  </si>
  <si>
    <t>SEYREKLİ TR-14 35-15-L00437_B_56369969_56369969</t>
  </si>
  <si>
    <t>10.02.2021 17:11:42</t>
  </si>
  <si>
    <t>10.02.2021 18:26:24</t>
  </si>
  <si>
    <t>L-433 35-18-L00433_950452892_950452892</t>
  </si>
  <si>
    <t>10.02.2021 10:18:08</t>
  </si>
  <si>
    <t>10.02.2021 21:12:03</t>
  </si>
  <si>
    <t>KEMALİYE DM (TR-1) 45-73-M00150_ALAŞEHİR GİRİŞ PİYADELER KÖKDEN M08_66716002</t>
  </si>
  <si>
    <t>10.02.2021 15:23:23</t>
  </si>
  <si>
    <t>10.02.2021 15:53:07</t>
  </si>
  <si>
    <t>TR-170 35-15-M00412_950356605_950356605</t>
  </si>
  <si>
    <t>10.02.2021 15:48:11</t>
  </si>
  <si>
    <t>10.02.2021 17:47:27</t>
  </si>
  <si>
    <t>K-807 35-04-K00807_35-04-K00807_2370446</t>
  </si>
  <si>
    <t>10.02.2021 18:43:55</t>
  </si>
  <si>
    <t>10.02.2021 19:35:09</t>
  </si>
  <si>
    <t>TR-23 35-27-M00023_C_56369883_56369883</t>
  </si>
  <si>
    <t>10.02.2021 07:46:51</t>
  </si>
  <si>
    <t>10.02.2021 10:24:21</t>
  </si>
  <si>
    <t>10.02.2021 17:40:19</t>
  </si>
  <si>
    <t>10.02.2021 22:04:50</t>
  </si>
  <si>
    <t>SOMA TR-38 45-82-M00038_DM-2 M03_2092774</t>
  </si>
  <si>
    <t>10.02.2021 06:34:59</t>
  </si>
  <si>
    <t>10.02.2021 06:55:35</t>
  </si>
  <si>
    <t>BADEMLER TR-6 35-19-L00296_956683830_956683830</t>
  </si>
  <si>
    <t>10.02.2021 17:12:17</t>
  </si>
  <si>
    <t>10.02.2021 23:44:33</t>
  </si>
  <si>
    <t>MURADİYE TR-5 (ESKİ MEZARLIK YANI) 45-71-M00204_953220881_953220881</t>
  </si>
  <si>
    <t>10.02.2021 14:10:44</t>
  </si>
  <si>
    <t>10.02.2021 15:13:34</t>
  </si>
  <si>
    <t>10.02.2021 13:35:00</t>
  </si>
  <si>
    <t>10.02.2021 13:51:00</t>
  </si>
  <si>
    <t>10.02.2021 15:05:04</t>
  </si>
  <si>
    <t>10.02.2021 17:03:16</t>
  </si>
  <si>
    <t>BADEMLER TR-3 35-19-L00299_DIREK TIPI TRAFO HUCRESI H01_2078289</t>
  </si>
  <si>
    <t>10.02.2021 08:40:56</t>
  </si>
  <si>
    <t>10.02.2021 17:16:29</t>
  </si>
  <si>
    <t>ÖZBEY İM 35-26-A00005_AHMETLİ L09_2066119</t>
  </si>
  <si>
    <t>10.02.2021 13:14:34</t>
  </si>
  <si>
    <t>10.02.2021 14:21:26</t>
  </si>
  <si>
    <t>AŞAĞI ÇAMKÖY TR-1 45-71-M01480_ H_66002962</t>
  </si>
  <si>
    <t>10.02.2021 09:07:07</t>
  </si>
  <si>
    <t>10.02.2021 11:11:11</t>
  </si>
  <si>
    <t>PINARKÖY TR-1 35-16-L00265_953331224_953331224</t>
  </si>
  <si>
    <t>10.02.2021 08:40:28</t>
  </si>
  <si>
    <t>10.02.2021 10:51:13</t>
  </si>
  <si>
    <t>TEPEKÖY TR-3 45-73-M00784_C_56391843_56391843</t>
  </si>
  <si>
    <t>10.02.2021 11:27:35</t>
  </si>
  <si>
    <t>10.02.2021 17:22:26</t>
  </si>
  <si>
    <t>K-1722 35-01-K01722_F_56378355_56378355</t>
  </si>
  <si>
    <t>10.02.2021 09:33:00</t>
  </si>
  <si>
    <t>10.02.2021 10:00:23</t>
  </si>
  <si>
    <t>K-610 35-02-K00610_910038025_910038025</t>
  </si>
  <si>
    <t>10.02.2021 13:13:57</t>
  </si>
  <si>
    <t>10.02.2021 16:56:02</t>
  </si>
  <si>
    <t>K-150 35-02-K00150_910091134_910091134</t>
  </si>
  <si>
    <t>10.02.2021 16:37:22</t>
  </si>
  <si>
    <t>KARAKÖY TR-1 45-72-L00275_956490081_956490081</t>
  </si>
  <si>
    <t>10.02.2021 22:29:00</t>
  </si>
  <si>
    <t>10.02.2021 23:25:59</t>
  </si>
  <si>
    <t>YENİ HARMANDALI TR-1 45-71-M00893_DIREK TIPI TRAFO HUCRESI H01_2084265</t>
  </si>
  <si>
    <t>10.02.2021 08:28:00</t>
  </si>
  <si>
    <t>10.02.2021 10:20:09</t>
  </si>
  <si>
    <t>GÖKÇEKÖY TURGUTREİS TR-1 45-80-L00180_956544857_956544857</t>
  </si>
  <si>
    <t>10.02.2021 15:08:40</t>
  </si>
  <si>
    <t>10.02.2021 18:13:47</t>
  </si>
  <si>
    <t>10.02.2021 05:37:59</t>
  </si>
  <si>
    <t>10.02.2021 06:36:29</t>
  </si>
  <si>
    <t>KURTLAR KÖYÜ TR-1 45-86-M00099_915903817_915903817</t>
  </si>
  <si>
    <t>10.02.2021 17:52:00</t>
  </si>
  <si>
    <t>10.02.2021 19:12:11</t>
  </si>
  <si>
    <t>10.02.2021 02:17:54</t>
  </si>
  <si>
    <t>10.02.2021 02:57:46</t>
  </si>
  <si>
    <t>TR-55 35-17-M00055_A_60983112_60983112</t>
  </si>
  <si>
    <t>10.02.2021 14:27:00</t>
  </si>
  <si>
    <t>10.02.2021 15:55:38</t>
  </si>
  <si>
    <t>M-2382 35-02-M02382_97477509_97477509</t>
  </si>
  <si>
    <t>10.02.2021 18:45:42</t>
  </si>
  <si>
    <t>10.02.2021 19:40:21</t>
  </si>
  <si>
    <t>DM-3/TR-21 35-22-M00066_955282788_955282788</t>
  </si>
  <si>
    <t>10.02.2021 17:51:49</t>
  </si>
  <si>
    <t>10.02.2021 19:32:10</t>
  </si>
  <si>
    <t>KUŞLUK TR-1 45-75-M00181_B_56392364_56392364</t>
  </si>
  <si>
    <t>10.02.2021 09:56:00</t>
  </si>
  <si>
    <t>10.02.2021 13:11:31</t>
  </si>
  <si>
    <t>10.02.2021 10:48:00</t>
  </si>
  <si>
    <t>10.02.2021 15:13:50</t>
  </si>
  <si>
    <t>AZİZİYE TOPRAK SULAMA TR-1 35-16-M00574_35-16-M00574_2366924</t>
  </si>
  <si>
    <t>10.02.2021 16:42:45</t>
  </si>
  <si>
    <t>10.02.2021 17:49:03</t>
  </si>
  <si>
    <t>OVACIK TR-1 35-19-L00305_956693774_956693774</t>
  </si>
  <si>
    <t>10.02.2021 20:18:16</t>
  </si>
  <si>
    <t>11.02.2021 00:06:25</t>
  </si>
  <si>
    <t>10.02.2021 18:14:55</t>
  </si>
  <si>
    <t>10.02.2021 18:17:30</t>
  </si>
  <si>
    <t>GRUPKENT TR-2 35-30-M00204_35-30-M00204_2352440</t>
  </si>
  <si>
    <t>10.02.2021 10:42:24</t>
  </si>
  <si>
    <t>10.02.2021 15:56:25</t>
  </si>
  <si>
    <t>TR-81 45-78-L00081__56405832_56405832</t>
  </si>
  <si>
    <t>10.02.2021 06:59:05</t>
  </si>
  <si>
    <t>10.02.2021 07:37:29</t>
  </si>
  <si>
    <t>10.02.2021 04:30:34</t>
  </si>
  <si>
    <t>10.02.2021 06:39:34</t>
  </si>
  <si>
    <t>TR - 27 45-74-M00027_A_56397770_56397770</t>
  </si>
  <si>
    <t>10.02.2021 13:13:38</t>
  </si>
  <si>
    <t>10.02.2021 14:39:42</t>
  </si>
  <si>
    <t>GÜNYAKA TR-1 45-79-M00480_A_56387611_56387611</t>
  </si>
  <si>
    <t>10.02.2021 09:50:49</t>
  </si>
  <si>
    <t>10.02.2021 13:04:51</t>
  </si>
  <si>
    <t>ÜÇKONAK TR-2 35-15-L00257_C_56361949_56361949</t>
  </si>
  <si>
    <t>10.02.2021 08:01:09</t>
  </si>
  <si>
    <t>10.02.2021 10:29:30</t>
  </si>
  <si>
    <t>YEŞİLYURT TR-4 45-73-M00801_945640965_945640965</t>
  </si>
  <si>
    <t>10.02.2021 10:07:14</t>
  </si>
  <si>
    <t>10.02.2021 12:33:31</t>
  </si>
  <si>
    <t>KEMALİYE TR-10 45-73-M00156_945655917_945655917</t>
  </si>
  <si>
    <t>10.02.2021 18:58:10</t>
  </si>
  <si>
    <t>10.02.2021 20:23:17</t>
  </si>
  <si>
    <t>BAHÇELİ TR-2 35-30-L00148_B_56404576_56404576</t>
  </si>
  <si>
    <t>10.02.2021 09:11:03</t>
  </si>
  <si>
    <t>10.02.2021 11:19:35</t>
  </si>
  <si>
    <t>10.02.2021 04:52:03</t>
  </si>
  <si>
    <t>10.02.2021 06:59:31</t>
  </si>
  <si>
    <t>10.02.2021 14:24:02</t>
  </si>
  <si>
    <t>10.02.2021 19:01:27</t>
  </si>
  <si>
    <t>K-4141 35-01-K04141_910747394_910747394</t>
  </si>
  <si>
    <t>10.02.2021 17:17:01</t>
  </si>
  <si>
    <t>10.02.2021 20:53:01</t>
  </si>
  <si>
    <t>DM-1/14-C 45-71-M00038_953216885_953216885</t>
  </si>
  <si>
    <t>10.02.2021 11:33:01</t>
  </si>
  <si>
    <t>10.02.2021 12:38:20</t>
  </si>
  <si>
    <t>10.02.2021 09:05:33</t>
  </si>
  <si>
    <t>10.02.2021 11:17:43</t>
  </si>
  <si>
    <t>10.02.2021 23:07:00</t>
  </si>
  <si>
    <t>10.02.2021 23:56:05</t>
  </si>
  <si>
    <t>ORAKLAR TR-1 45-78-M00880_953285754_953285754</t>
  </si>
  <si>
    <t>10.02.2021 20:37:28</t>
  </si>
  <si>
    <t>10.02.2021 23:29:03</t>
  </si>
  <si>
    <t>DM-4/12 35-26-M00834__56360880_56360880</t>
  </si>
  <si>
    <t>10.02.2021 11:26:54</t>
  </si>
  <si>
    <t>10.02.2021 16:01:26</t>
  </si>
  <si>
    <t>M-465 35-02-M00465_910022097_910022097</t>
  </si>
  <si>
    <t>10.02.2021 11:15:41</t>
  </si>
  <si>
    <t>10.02.2021 16:44:19</t>
  </si>
  <si>
    <t>TR-2/24 45-83-L00024_955141546_955141546</t>
  </si>
  <si>
    <t>10.02.2021 11:59:42</t>
  </si>
  <si>
    <t>10.02.2021 13:51:11</t>
  </si>
  <si>
    <t>10.02.2021 19:46:57</t>
  </si>
  <si>
    <t>10.02.2021 19:54:24</t>
  </si>
  <si>
    <t>ALAŞEHİR TM 45-73-A00001_KEMALİYE-2 M20_2312685</t>
  </si>
  <si>
    <t>10.02.2021 14:59:19</t>
  </si>
  <si>
    <t>10.02.2021 15:14:31</t>
  </si>
  <si>
    <t>KIZILCAAVLU KÖK 35-29-L00056_HatBaşıAyırıcı_53133489 L05_53133489</t>
  </si>
  <si>
    <t>10.02.2021 15:10:34</t>
  </si>
  <si>
    <t>10.02.2021 15:10:54</t>
  </si>
  <si>
    <t>GÜMÜLDÜR M-47 35-25-M00047_955262938_955262938</t>
  </si>
  <si>
    <t>10.02.2021 17:54:42</t>
  </si>
  <si>
    <t>10.02.2021 18:40:10</t>
  </si>
  <si>
    <t>10.02.2021 09:34:16</t>
  </si>
  <si>
    <t>10.02.2021 10:37:10</t>
  </si>
  <si>
    <t>YENİ ŞAKRAN TR-1 35-17-M00201_C_56355746_56355746</t>
  </si>
  <si>
    <t>10.02.2021 11:21:00</t>
  </si>
  <si>
    <t>10.02.2021 11:47:25</t>
  </si>
  <si>
    <t>MORDOĞAN MANAL TR-49 35-21-L00176_953367213_953367213</t>
  </si>
  <si>
    <t>10.02.2021 16:52:00</t>
  </si>
  <si>
    <t>10.02.2021 17:33:45</t>
  </si>
  <si>
    <t>AVDAN TARIMSAL SULAMA TR-3 45-82-M00225_DIREK TIPI TRAFO HUCRESI H01_2091926</t>
  </si>
  <si>
    <t>10.02.2021 13:19:39</t>
  </si>
  <si>
    <t>10.02.2021 23:57:29</t>
  </si>
  <si>
    <t>10.02.2021 07:12:33</t>
  </si>
  <si>
    <t>10.02.2021 10:04:07</t>
  </si>
  <si>
    <t>10.02.2021 13:21:08</t>
  </si>
  <si>
    <t>10.02.2021 16:17:36</t>
  </si>
  <si>
    <t>TR-67 45-78-M00067_953248339_953248339</t>
  </si>
  <si>
    <t>10.02.2021 04:30:41</t>
  </si>
  <si>
    <t>10.02.2021 04:50:25</t>
  </si>
  <si>
    <t>GÖKÇEKÖY TURGUTREİS TR-1 45-80-L00180_956544624_956544624</t>
  </si>
  <si>
    <t>10.02.2021 10:34:41</t>
  </si>
  <si>
    <t>10.02.2021 14:13:38</t>
  </si>
  <si>
    <t>GÜZELKÖY TR 45-71-M00984_44426475_56395521_56395521</t>
  </si>
  <si>
    <t>10.02.2021 10:29:14</t>
  </si>
  <si>
    <t>10.02.2021 12:09:34</t>
  </si>
  <si>
    <t>ARMUTLU TR-7 35-27-M00550_ARMUTLU TR-9 M02_72164688</t>
  </si>
  <si>
    <t>10.02.2021 06:42:07</t>
  </si>
  <si>
    <t>10.02.2021 07:22:49</t>
  </si>
  <si>
    <t>EMİRALEM TR-4 35-28-M00502_B_56357688_56357688</t>
  </si>
  <si>
    <t>10.02.2021 14:24:45</t>
  </si>
  <si>
    <t>10.02.2021 17:14:15</t>
  </si>
  <si>
    <t>HALIKÖY OVACIK TR-5 35-32-L00126_35-32-L00126_2347299</t>
  </si>
  <si>
    <t>10.02.2021 16:01:00</t>
  </si>
  <si>
    <t>10.02.2021 17:52:49</t>
  </si>
  <si>
    <t>TR-22 35-30-M00722_955299852_955299852</t>
  </si>
  <si>
    <t>10.02.2021 18:57:03</t>
  </si>
  <si>
    <t>10.02.2021 20:57:24</t>
  </si>
  <si>
    <t>HACIVELİLER TR-1 45-85-L00083_B_56404677_56404677</t>
  </si>
  <si>
    <t>10.02.2021 17:10:35</t>
  </si>
  <si>
    <t>10.02.2021 18:13:04</t>
  </si>
  <si>
    <t>SOMA A SANTRALİ İM/DM 45-82-A00001_HatBaşıAyırıcı_53136106 L14_53136106</t>
  </si>
  <si>
    <t>10.02.2021 11:55:50</t>
  </si>
  <si>
    <t>10.02.2021 13:56:30</t>
  </si>
  <si>
    <t>10.02.2021 11:33:19</t>
  </si>
  <si>
    <t>10.02.2021 14:21:41</t>
  </si>
  <si>
    <t>10.02.2021 14:57:27</t>
  </si>
  <si>
    <t>10.02.2021 21:03:54</t>
  </si>
  <si>
    <t>KUYUCAK TR-2 35-27-M00864_98783619_98783619</t>
  </si>
  <si>
    <t>10.02.2021 14:24:48</t>
  </si>
  <si>
    <t>10.02.2021 17:41:10</t>
  </si>
  <si>
    <t>10.02.2021 08:37:33</t>
  </si>
  <si>
    <t>10.02.2021 09:13:49</t>
  </si>
  <si>
    <t>KORDON KÖK 45-78-M00730_KABAZLI M01_2105504</t>
  </si>
  <si>
    <t>10.02.2021 08:07:14</t>
  </si>
  <si>
    <t>10.02.2021 08:07:44</t>
  </si>
  <si>
    <t>ESKİ ORHANLI M-89 35-14-M00089_DIREK TIPI TRAFO HUCRESI H01_2125446</t>
  </si>
  <si>
    <t>10.02.2021 16:01:57</t>
  </si>
  <si>
    <t>10.02.2021 18:59:00</t>
  </si>
  <si>
    <t>L-430 35-18-L00430_10464429_56369129_56369129</t>
  </si>
  <si>
    <t>10.02.2021 12:41:52</t>
  </si>
  <si>
    <t>10.02.2021 21:28:56</t>
  </si>
  <si>
    <t>10.02.2021 21:08:05</t>
  </si>
  <si>
    <t>10.02.2021 22:59:21</t>
  </si>
  <si>
    <t>10.02.2021 14:03:00</t>
  </si>
  <si>
    <t>10.02.2021 14:23:00</t>
  </si>
  <si>
    <t>ULUKENT DM-4/1 35-28-M00043_953393133_953393133</t>
  </si>
  <si>
    <t>10.02.2021 19:45:00</t>
  </si>
  <si>
    <t>10.02.2021 21:10:50</t>
  </si>
  <si>
    <t>L-518 OVACIK 35-18-L00518_950440307_950440307</t>
  </si>
  <si>
    <t>10.02.2021 16:58:00</t>
  </si>
  <si>
    <t>10.02.2021 18:46:57</t>
  </si>
  <si>
    <t>M-2749 35-01-M02749_911393056_911393056</t>
  </si>
  <si>
    <t>10.02.2021 09:21:23</t>
  </si>
  <si>
    <t>10.02.2021 10:37:09</t>
  </si>
  <si>
    <t>DM-3/TR-2 35-22-M00075_95000016236_95000016236</t>
  </si>
  <si>
    <t>10.02.2021 13:11:52</t>
  </si>
  <si>
    <t>10.02.2021 14:11:11</t>
  </si>
  <si>
    <t>10.02.2021 11:12:55</t>
  </si>
  <si>
    <t>10.02.2021 12:06:59</t>
  </si>
  <si>
    <t>L-108 GÖDENCE 35-14-L00108_D_56358248_56358248</t>
  </si>
  <si>
    <t>10.02.2021 09:07:00</t>
  </si>
  <si>
    <t>10.02.2021 12:11:30</t>
  </si>
  <si>
    <t>12.02.2021 10:51:17</t>
  </si>
  <si>
    <t>12.02.2021 10:55:02</t>
  </si>
  <si>
    <t>PANAZTEPE DM 35-28-M00732_HatBaşıAyırıcı_53133652 M07_53133652</t>
  </si>
  <si>
    <t>12.02.2021 00:02:26</t>
  </si>
  <si>
    <t>12.02.2021 01:30:28</t>
  </si>
  <si>
    <t>AKÇAALAN TR-1 45-72-L00743_45-72-L00743_2376957</t>
  </si>
  <si>
    <t>12.02.2021 01:29:32</t>
  </si>
  <si>
    <t>12.02.2021 02:46:16</t>
  </si>
  <si>
    <t>İMBAT SİTESİ TR-3 35-19-M00262_35-19-M00262_72146114</t>
  </si>
  <si>
    <t>12.02.2021 08:03:21</t>
  </si>
  <si>
    <t>12.02.2021 16:18:00</t>
  </si>
  <si>
    <t>12.02.2021 20:26:24</t>
  </si>
  <si>
    <t>12.02.2021 23:49:16</t>
  </si>
  <si>
    <t>_A_56387724_56387724</t>
  </si>
  <si>
    <t>12.02.2021 10:18:48</t>
  </si>
  <si>
    <t>12.02.2021 12:17:05</t>
  </si>
  <si>
    <t>M-1520 35-03-M01520_A_56363254_56363254</t>
  </si>
  <si>
    <t>12.02.2021 15:30:32</t>
  </si>
  <si>
    <t>12.02.2021 20:50:51</t>
  </si>
  <si>
    <t>BAĞCILAR KÖK 35-28-M00603_HatBaşıAyırıcı_53133605 M02_53133605</t>
  </si>
  <si>
    <t>12.02.2021 04:21:31</t>
  </si>
  <si>
    <t>12.02.2021 06:16:55</t>
  </si>
  <si>
    <t>KİLLİK TR-16 45-73-M00350_SERİNYAYLA M04_67005507</t>
  </si>
  <si>
    <t>12.02.2021 16:50:00</t>
  </si>
  <si>
    <t>12.02.2021 18:22:59</t>
  </si>
  <si>
    <t>12.02.2021 06:45:36</t>
  </si>
  <si>
    <t>12.02.2021 10:18:53</t>
  </si>
  <si>
    <t>12.02.2021 17:00:02</t>
  </si>
  <si>
    <t>12.02.2021 17:10:44</t>
  </si>
  <si>
    <t>HALİTPAŞA TR-10 45-80-M00081_956541494_956541494</t>
  </si>
  <si>
    <t>12.02.2021 16:02:55</t>
  </si>
  <si>
    <t>12.02.2021 20:08:38</t>
  </si>
  <si>
    <t>TR-74 45-77-L00074_945491429_945491429</t>
  </si>
  <si>
    <t>12.02.2021 11:39:41</t>
  </si>
  <si>
    <t>12.02.2021 13:35:06</t>
  </si>
  <si>
    <t>_B_56407440_56407440</t>
  </si>
  <si>
    <t>12.02.2021 10:49:25</t>
  </si>
  <si>
    <t>12.02.2021 20:24:59</t>
  </si>
  <si>
    <t>12.02.2021 19:31:46</t>
  </si>
  <si>
    <t>12.02.2021 20:16:36</t>
  </si>
  <si>
    <t>KAYMAKÇI TR-16 35-15-M00245_950387352_950387352</t>
  </si>
  <si>
    <t>12.02.2021 08:43:13</t>
  </si>
  <si>
    <t>12.02.2021 10:58:55</t>
  </si>
  <si>
    <t>AVDAL TR-1 45-71-M01588_45-71-M01588_2366555</t>
  </si>
  <si>
    <t>12.02.2021 06:26:00</t>
  </si>
  <si>
    <t>12.02.2021 06:38:31</t>
  </si>
  <si>
    <t>ÇIRPI İM 35-20-A00002_PAZARYERİ(ÇIRPI-2) M01_2308542</t>
  </si>
  <si>
    <t>12.02.2021 02:27:00</t>
  </si>
  <si>
    <t>12.02.2021 03:48:35</t>
  </si>
  <si>
    <t>YOLÜSTÜ İM 35-15-A00002_BİRGİ-2 L11_2076434</t>
  </si>
  <si>
    <t>12.02.2021 11:08:47</t>
  </si>
  <si>
    <t>12.02.2021 11:12:17</t>
  </si>
  <si>
    <t>12.02.2021 19:44:51</t>
  </si>
  <si>
    <t>12.02.2021 21:19:02</t>
  </si>
  <si>
    <t>HACI ABDİ YOLAYRIMI TR 35-20-L00050_YANIKKAVAK FİDERİ L01_66525668</t>
  </si>
  <si>
    <t>12.02.2021 00:11:46</t>
  </si>
  <si>
    <t>12.02.2021 00:47:36</t>
  </si>
  <si>
    <t>ÖDEMİŞ İM 35-15-A00001_TR-B L33_2309743</t>
  </si>
  <si>
    <t>12.02.2021 00:03:08</t>
  </si>
  <si>
    <t>12.02.2021 08:53:07</t>
  </si>
  <si>
    <t>TR-28 35-15-M00028_950364685_950364685</t>
  </si>
  <si>
    <t>12.02.2021 17:20:15</t>
  </si>
  <si>
    <t>12.02.2021 23:47:29</t>
  </si>
  <si>
    <t>12.02.2021 10:26:22</t>
  </si>
  <si>
    <t>12.02.2021 15:24:37</t>
  </si>
  <si>
    <t>12.02.2021 08:55:20</t>
  </si>
  <si>
    <t>12.02.2021 10:56:16</t>
  </si>
  <si>
    <t>K-1266 35-07-K01266_D_56367057_56367057</t>
  </si>
  <si>
    <t>12.02.2021 08:39:18</t>
  </si>
  <si>
    <t>12.02.2021 09:53:35</t>
  </si>
  <si>
    <t>12.02.2021 00:11:00</t>
  </si>
  <si>
    <t>12.02.2021 02:04:36</t>
  </si>
  <si>
    <t>DEMİRKÖPRÜ TM 45-78-A00005_SALİHLİ ŞEHİR ( DEMİRKÖPRÜ-1) M04_2329519</t>
  </si>
  <si>
    <t>12.02.2021 01:25:00</t>
  </si>
  <si>
    <t>12.02.2021 01:38:58</t>
  </si>
  <si>
    <t>12.02.2021 07:40:15</t>
  </si>
  <si>
    <t>12.02.2021 09:04:31</t>
  </si>
  <si>
    <t>K-32 35-01-K00032_913294580_913294580</t>
  </si>
  <si>
    <t>12.02.2021 20:39:00</t>
  </si>
  <si>
    <t>12.02.2021 21:11:59</t>
  </si>
  <si>
    <t>K-3127 35-01-K03127_A_56368696_56368696</t>
  </si>
  <si>
    <t>12.02.2021 12:01:11</t>
  </si>
  <si>
    <t>12.02.2021 20:47:59</t>
  </si>
  <si>
    <t>M-460 35-03-M00460_A_56365022_56365022</t>
  </si>
  <si>
    <t>12.02.2021 14:29:39</t>
  </si>
  <si>
    <t>13.02.2021 00:25:46</t>
  </si>
  <si>
    <t>L-128/1 35-18-L00603_50067517 A01_50068665</t>
  </si>
  <si>
    <t>12.02.2021 09:10:47</t>
  </si>
  <si>
    <t>12.02.2021 12:08:52</t>
  </si>
  <si>
    <t>OVACIK KÖYÜ DEDEKLER TR-2 35-27-L00269_A_56354159_56354159</t>
  </si>
  <si>
    <t>12.02.2021 09:26:06</t>
  </si>
  <si>
    <t>12.02.2021 14:17:07</t>
  </si>
  <si>
    <t>ÖRENCİK KARAİSMAİLLER TR-9 35-31-L00493_B_72230670_72230670</t>
  </si>
  <si>
    <t>12.02.2021 11:10:14</t>
  </si>
  <si>
    <t>12.02.2021 14:36:19</t>
  </si>
  <si>
    <t>12.02.2021 08:59:03</t>
  </si>
  <si>
    <t>12.02.2021 14:38:57</t>
  </si>
  <si>
    <t>EYKO TR-2 35-30-M00028_TR-1 - TR-3-5 M01_72084354</t>
  </si>
  <si>
    <t>12.02.2021 04:40:56</t>
  </si>
  <si>
    <t>12.02.2021 07:37:34</t>
  </si>
  <si>
    <t>12.02.2021 16:48:26</t>
  </si>
  <si>
    <t>12.02.2021 17:35:36</t>
  </si>
  <si>
    <t>DM-3/TR-28 MENDERES 35-22-M00827_955260985_955260985</t>
  </si>
  <si>
    <t>12.02.2021 20:20:24</t>
  </si>
  <si>
    <t>13.02.2021 03:52:25</t>
  </si>
  <si>
    <t>12.02.2021 13:50:00</t>
  </si>
  <si>
    <t>12.02.2021 15:57:58</t>
  </si>
  <si>
    <t>TR-79 DEREKENARI 35-19-L00079_956664734_956664734</t>
  </si>
  <si>
    <t>12.02.2021 10:07:02</t>
  </si>
  <si>
    <t>12.02.2021 20:35:11</t>
  </si>
  <si>
    <t>TR-22 35-15-M00022_DAĞITIM TRAFO TR-22 M04_67549136</t>
  </si>
  <si>
    <t>12.02.2021 09:42:32</t>
  </si>
  <si>
    <t>12.02.2021 16:02:38</t>
  </si>
  <si>
    <t>DOMBAYLI TR-1 45-78-M01111_953273187_953273187</t>
  </si>
  <si>
    <t>12.02.2021 14:11:09</t>
  </si>
  <si>
    <t>12.02.2021 14:52:29</t>
  </si>
  <si>
    <t>12.02.2021 22:41:06</t>
  </si>
  <si>
    <t>13.02.2021 00:14:05</t>
  </si>
  <si>
    <t>KARAREİS KÖK 35-19-M00442_HatBaşıAyırıcı_53138240 M02_53138240</t>
  </si>
  <si>
    <t>12.02.2021 06:35:00</t>
  </si>
  <si>
    <t>12.02.2021 13:59:31</t>
  </si>
  <si>
    <t>PAYAMLI M-24 35-25-M00191_956633670_956633670</t>
  </si>
  <si>
    <t>12.02.2021 15:19:24</t>
  </si>
  <si>
    <t>12.02.2021 19:30:02</t>
  </si>
  <si>
    <t>KAPAKLI İM 45-72-A00003_RAHMİYE (ESKİ BEYOBA) L06_2327009</t>
  </si>
  <si>
    <t>12.02.2021 15:08:22</t>
  </si>
  <si>
    <t>12.02.2021 18:34:43</t>
  </si>
  <si>
    <t>KILCANLAR OVALILAR TR-1 45-75-M00127_945609509_945609509</t>
  </si>
  <si>
    <t>12.02.2021 16:25:11</t>
  </si>
  <si>
    <t>12.02.2021 19:32:19</t>
  </si>
  <si>
    <t>K-4610 35-04-K04610_K-3238 K02_2118199</t>
  </si>
  <si>
    <t>12.02.2021 21:18:00</t>
  </si>
  <si>
    <t>12.02.2021 21:29:42</t>
  </si>
  <si>
    <t>KIZILÖREN TR-1 45-82-L00011_45-82-L00011_2361061</t>
  </si>
  <si>
    <t>12.02.2021 16:39:52</t>
  </si>
  <si>
    <t>12.02.2021 18:25:37</t>
  </si>
  <si>
    <t>TR-5 35-31-L00005_956592096_956592096</t>
  </si>
  <si>
    <t>12.02.2021 02:29:29</t>
  </si>
  <si>
    <t>12.02.2021 03:38:07</t>
  </si>
  <si>
    <t>YENİ FOÇA TR-13 35-23-M00013_953022933_953022933</t>
  </si>
  <si>
    <t>12.02.2021 11:40:16</t>
  </si>
  <si>
    <t>12.02.2021 13:35:45</t>
  </si>
  <si>
    <t>M-2744 35-02-M02744_912448869_912448869</t>
  </si>
  <si>
    <t>12.02.2021 11:34:41</t>
  </si>
  <si>
    <t>12.02.2021 13:30:54</t>
  </si>
  <si>
    <t>TR-10 ( ALİ ÇOK SULAMA GRUBU ) 35-27-M00010_914633782_914633782</t>
  </si>
  <si>
    <t>12.02.2021 10:42:56</t>
  </si>
  <si>
    <t>12.02.2021 13:30:22</t>
  </si>
  <si>
    <t>ÜRKMEZ DM-4 (ÜRKMEZ M-21) 35-25-M00155_HatBaşıAyırıcı_53133338 M03_53133338</t>
  </si>
  <si>
    <t>12.02.2021 05:36:03</t>
  </si>
  <si>
    <t>12.02.2021 06:41:23</t>
  </si>
  <si>
    <t>KIYMIK TR-1 45-75-M00111_945602871_945602871</t>
  </si>
  <si>
    <t>12.02.2021 09:09:26</t>
  </si>
  <si>
    <t>12.02.2021 10:24:07</t>
  </si>
  <si>
    <t>KARABURUN TEPEBOZ KÖYÜ TR 35-21-L00056_953357468_953357468</t>
  </si>
  <si>
    <t>12.02.2021 13:39:06</t>
  </si>
  <si>
    <t>12.02.2021 15:31:59</t>
  </si>
  <si>
    <t>TR-48 45-78-L00048_953250945_953250945</t>
  </si>
  <si>
    <t>12.02.2021 14:28:40</t>
  </si>
  <si>
    <t>12.02.2021 15:57:42</t>
  </si>
  <si>
    <t>L-222 35-21-L00222_953358448_953358448</t>
  </si>
  <si>
    <t>12.02.2021 19:58:10</t>
  </si>
  <si>
    <t>12.02.2021 21:33:33</t>
  </si>
  <si>
    <t>ÖDEMİŞ İM 35-15-A00001_TR-A M08_2309866</t>
  </si>
  <si>
    <t>12.02.2021 00:15:11</t>
  </si>
  <si>
    <t>12.02.2021 08:54:23</t>
  </si>
  <si>
    <t>12.02.2021 10:40:44</t>
  </si>
  <si>
    <t>12.02.2021 10:55:00</t>
  </si>
  <si>
    <t>HAVUZBAŞI TR-1 35-20-L00211_ H_72370591</t>
  </si>
  <si>
    <t>12.02.2021 09:59:50</t>
  </si>
  <si>
    <t>12.02.2021 11:58:36</t>
  </si>
  <si>
    <t>SELENDİ DM 45-81-M00001_HatBaşıAyırıcı_53134831 M14_53134831</t>
  </si>
  <si>
    <t>12.02.2021 07:55:01</t>
  </si>
  <si>
    <t>12.02.2021 12:41:08</t>
  </si>
  <si>
    <t>12.02.2021 11:01:48</t>
  </si>
  <si>
    <t>12.02.2021 13:03:22</t>
  </si>
  <si>
    <t>M-2847 (YATIRIM REZERVE) 35-03-M02847_-M01 M01_72157177</t>
  </si>
  <si>
    <t>12.02.2021 11:18:00</t>
  </si>
  <si>
    <t>12.02.2021 11:31:16</t>
  </si>
  <si>
    <t>PAYAMLI TR-1 35-10-L00056_98166303_98166303</t>
  </si>
  <si>
    <t>12.02.2021 13:39:37</t>
  </si>
  <si>
    <t>12.02.2021 15:16:10</t>
  </si>
  <si>
    <t>M-1063 35-03-M01063_C_56363297_56363297</t>
  </si>
  <si>
    <t>12.02.2021 09:52:39</t>
  </si>
  <si>
    <t>12.02.2021 16:41:00</t>
  </si>
  <si>
    <t>TR-147 35-19-L00147_956690466_956690466</t>
  </si>
  <si>
    <t>12.02.2021 10:10:47</t>
  </si>
  <si>
    <t>12.02.2021 21:24:34</t>
  </si>
  <si>
    <t>12.02.2021 08:35:00</t>
  </si>
  <si>
    <t>12.02.2021 16:27:41</t>
  </si>
  <si>
    <t>TEKKE TR-2 35-15-L01012_950399899_950399899</t>
  </si>
  <si>
    <t>12.02.2021 17:48:36</t>
  </si>
  <si>
    <t>13.02.2021 00:05:36</t>
  </si>
  <si>
    <t>K-1270 35-03-K01270_B_56364995_56364995</t>
  </si>
  <si>
    <t>12.02.2021 11:46:05</t>
  </si>
  <si>
    <t>12.02.2021 12:18:59</t>
  </si>
  <si>
    <t>12.02.2021 13:10:09</t>
  </si>
  <si>
    <t>12.02.2021 14:46:53</t>
  </si>
  <si>
    <t>12.02.2021 01:25:38</t>
  </si>
  <si>
    <t>12.02.2021 03:51:01</t>
  </si>
  <si>
    <t>12.02.2021 11:36:14</t>
  </si>
  <si>
    <t>12.02.2021 15:43:22</t>
  </si>
  <si>
    <t>L-243 35-18-L00243_ L04_2096406</t>
  </si>
  <si>
    <t>12.02.2021 09:07:42</t>
  </si>
  <si>
    <t>12.02.2021 09:28:00</t>
  </si>
  <si>
    <t>12.02.2021 23:23:17</t>
  </si>
  <si>
    <t>13.02.2021 00:27:44</t>
  </si>
  <si>
    <t>SEKİ KÖYÜ KÜSTÜK TR-7 35-15-L00138_DIREK TIPI TRAFO HUCRESI H01_2041847</t>
  </si>
  <si>
    <t>12.02.2021 06:05:12</t>
  </si>
  <si>
    <t>12.02.2021 09:52:31</t>
  </si>
  <si>
    <t>12.02.2021 11:25:28</t>
  </si>
  <si>
    <t>12.02.2021 15:41:42</t>
  </si>
  <si>
    <t>TÜRKALİ TERZİLER MAH. TR-1 45-82-M00193_A_56401146_56401146</t>
  </si>
  <si>
    <t>12.02.2021 16:54:06</t>
  </si>
  <si>
    <t>12.02.2021 20:34:39</t>
  </si>
  <si>
    <t>YENİFOÇA M-274 35-23-M00274_950421089_950421089</t>
  </si>
  <si>
    <t>12.02.2021 09:54:25</t>
  </si>
  <si>
    <t>12.02.2021 16:21:06</t>
  </si>
  <si>
    <t>AKÇAŞEHİR TR-1 35-29-L00173_A_56360346_56360346</t>
  </si>
  <si>
    <t>12.02.2021 08:43:16</t>
  </si>
  <si>
    <t>12.02.2021 09:48:12</t>
  </si>
  <si>
    <t>DM-14/05 (TR-14/19) 45-71-M00547_DIREK TIPI TRAFO HUCRESI H01_2074633</t>
  </si>
  <si>
    <t>12.02.2021 05:06:08</t>
  </si>
  <si>
    <t>12.02.2021 07:52:48</t>
  </si>
  <si>
    <t>K-4418 35-04-K04418_35-04-K04418_2351448</t>
  </si>
  <si>
    <t>12.02.2021 07:56:45</t>
  </si>
  <si>
    <t>12.02.2021 10:14:40</t>
  </si>
  <si>
    <t>KUYUCAK KARAPINAR TR-1 45-75-M00091_B_56391855_56391855</t>
  </si>
  <si>
    <t>12.02.2021 14:46:15</t>
  </si>
  <si>
    <t>12.02.2021 18:39:51</t>
  </si>
  <si>
    <t>12.02.2021 08:51:49</t>
  </si>
  <si>
    <t>12.02.2021 12:56:50</t>
  </si>
  <si>
    <t>K-363 35-04-K00363_99275177_99275177</t>
  </si>
  <si>
    <t>12.02.2021 18:20:26</t>
  </si>
  <si>
    <t>12.02.2021 20:07:54</t>
  </si>
  <si>
    <t>KIRCALAR DM 35-16-M00261_SARICAOĞLU ENH GRUBU M05_72041796</t>
  </si>
  <si>
    <t>12.02.2021 00:51:43</t>
  </si>
  <si>
    <t>12.02.2021 03:35:54</t>
  </si>
  <si>
    <t>K-3459 35-08-K03459_C_56382028_56382028</t>
  </si>
  <si>
    <t>12.02.2021 16:00:00</t>
  </si>
  <si>
    <t>12.02.2021 17:28:15</t>
  </si>
  <si>
    <t>GÖRDES TR-16 45-75-M00016_945605590_945605590</t>
  </si>
  <si>
    <t>12.02.2021 18:16:43</t>
  </si>
  <si>
    <t>12.02.2021 22:49:26</t>
  </si>
  <si>
    <t>KÜRDÜLLÜ TR-1 35-29-L00458_A_56401563_56401563</t>
  </si>
  <si>
    <t>12.02.2021 17:44:28</t>
  </si>
  <si>
    <t>12.02.2021 19:39:27</t>
  </si>
  <si>
    <t>K-1915 35-10-K01925_A_56378843_56378843</t>
  </si>
  <si>
    <t>12.02.2021 14:03:56</t>
  </si>
  <si>
    <t>12.02.2021 16:59:57</t>
  </si>
  <si>
    <t>12.02.2021 15:12:17</t>
  </si>
  <si>
    <t>12.02.2021 17:43:48</t>
  </si>
  <si>
    <t>ALİZE KÖK 35-18-M00059_HatBaşıAyırıcı_53138286 M09_53138286</t>
  </si>
  <si>
    <t>12.02.2021 10:40:46</t>
  </si>
  <si>
    <t>12.02.2021 13:00:33</t>
  </si>
  <si>
    <t>SEYREK TR-2 35-28-M00909_953377036_953377036</t>
  </si>
  <si>
    <t>12.02.2021 14:19:36</t>
  </si>
  <si>
    <t>12.02.2021 18:02:09</t>
  </si>
  <si>
    <t>K-1724 35-08-K01724_35-08-K01724_42018218</t>
  </si>
  <si>
    <t>12.02.2021 16:58:10</t>
  </si>
  <si>
    <t>12.02.2021 19:54:11</t>
  </si>
  <si>
    <t>KARAKOVA TR-1 35-15-L00447_B_65512481_65512481</t>
  </si>
  <si>
    <t>12.02.2021 15:47:00</t>
  </si>
  <si>
    <t>12.02.2021 17:45:55</t>
  </si>
  <si>
    <t>12.02.2021 09:09:53</t>
  </si>
  <si>
    <t>12.02.2021 18:01:52</t>
  </si>
  <si>
    <t>12.02.2021 03:27:10</t>
  </si>
  <si>
    <t>12.02.2021 07:43:00</t>
  </si>
  <si>
    <t>K-24 35-01-K00024_912422748_912422748</t>
  </si>
  <si>
    <t>12.02.2021 08:15:09</t>
  </si>
  <si>
    <t>12.02.2021 09:57:55</t>
  </si>
  <si>
    <t>YENİ LİMAN TR-2 35-21-L00051_953357512_953357512</t>
  </si>
  <si>
    <t>12.02.2021 13:48:29</t>
  </si>
  <si>
    <t>12.02.2021 15:47:16</t>
  </si>
  <si>
    <t>TR-27(M-727) 35-30-M00727_955299912_955299912</t>
  </si>
  <si>
    <t>12.02.2021 12:57:55</t>
  </si>
  <si>
    <t>12.02.2021 14:25:14</t>
  </si>
  <si>
    <t>BAŞARAN TR-3 35-31-L00072_47943191_56367715_56367715</t>
  </si>
  <si>
    <t>12.02.2021 06:03:43</t>
  </si>
  <si>
    <t>12.02.2021 09:57:25</t>
  </si>
  <si>
    <t>YILMAZ TR-7 45-78-L00207_953250193_953250193</t>
  </si>
  <si>
    <t>12.02.2021 12:27:24</t>
  </si>
  <si>
    <t>12.02.2021 13:16:57</t>
  </si>
  <si>
    <t>YAKACIK TR-2 35-20-L00233_5830925_56373466_56373466</t>
  </si>
  <si>
    <t>12.02.2021 09:50:30</t>
  </si>
  <si>
    <t>12.02.2021 11:04:52</t>
  </si>
  <si>
    <t>M-3069(YATIRIM REZERVE) 35-01-M03069_912249013_912249013</t>
  </si>
  <si>
    <t>12.02.2021 17:14:45</t>
  </si>
  <si>
    <t>12.02.2021 21:59:32</t>
  </si>
  <si>
    <t>OTOYOL DM 45-80-M02917_HatBaşıAyırıcı_53136975 M01_53136975</t>
  </si>
  <si>
    <t>12.02.2021 00:05:21</t>
  </si>
  <si>
    <t>12.02.2021 00:06:16</t>
  </si>
  <si>
    <t>KÖSEALİ TR-2 45-78-M00782_953286750_953286750</t>
  </si>
  <si>
    <t>12.02.2021 17:51:35</t>
  </si>
  <si>
    <t>12.02.2021 19:59:02</t>
  </si>
  <si>
    <t>12.02.2021 07:15:54</t>
  </si>
  <si>
    <t>12.02.2021 17:41:08</t>
  </si>
  <si>
    <t>12.02.2021 00:29:50</t>
  </si>
  <si>
    <t>12.02.2021 01:56:04</t>
  </si>
  <si>
    <t>DOĞANCI TR-12 35-31-L00339_47793595_56351957_56351957</t>
  </si>
  <si>
    <t>12.02.2021 08:54:48</t>
  </si>
  <si>
    <t>12.02.2021 11:04:14</t>
  </si>
  <si>
    <t>K-1723 35-08-K01723_97698303_97698303</t>
  </si>
  <si>
    <t>12.02.2021 16:05:00</t>
  </si>
  <si>
    <t>12.02.2021 18:03:36</t>
  </si>
  <si>
    <t>K-3196 35-03-K03196__72374527_72374527</t>
  </si>
  <si>
    <t>12.02.2021 08:52:23</t>
  </si>
  <si>
    <t>12.02.2021 10:45:57</t>
  </si>
  <si>
    <t>HELVACI TR-6 35-17-M00366_B_56357094_56357094</t>
  </si>
  <si>
    <t>12.02.2021 19:57:02</t>
  </si>
  <si>
    <t>12.02.2021 20:54:13</t>
  </si>
  <si>
    <t>12.02.2021 10:25:11</t>
  </si>
  <si>
    <t>12.02.2021 12:16:12</t>
  </si>
  <si>
    <t>12.02.2021 16:55:15</t>
  </si>
  <si>
    <t>12.02.2021 19:21:12</t>
  </si>
  <si>
    <t>K-783 35-01-K00783_911669635_911669635</t>
  </si>
  <si>
    <t>12.02.2021 11:38:24</t>
  </si>
  <si>
    <t>12.02.2021 13:34:20</t>
  </si>
  <si>
    <t>PEKMEZCİ TR-1 45-72-M00198_B_56407835_56407835</t>
  </si>
  <si>
    <t>12.02.2021 09:05:41</t>
  </si>
  <si>
    <t>12.02.2021 12:35:57</t>
  </si>
  <si>
    <t>12.02.2021 00:57:26</t>
  </si>
  <si>
    <t>12.02.2021 02:51:03</t>
  </si>
  <si>
    <t>K-3999 35-02-K03999_910068003_910068003</t>
  </si>
  <si>
    <t>12.02.2021 15:23:23</t>
  </si>
  <si>
    <t>12.02.2021 16:18:18</t>
  </si>
  <si>
    <t>12.02.2021 20:30:00</t>
  </si>
  <si>
    <t>12.02.2021 21:17:24</t>
  </si>
  <si>
    <t>12.02.2021 19:25:25</t>
  </si>
  <si>
    <t>12.02.2021 21:49:34</t>
  </si>
  <si>
    <t>M-1298 35-03-M01298_D_56391307_56391307</t>
  </si>
  <si>
    <t>12.02.2021 15:08:43</t>
  </si>
  <si>
    <t>12.02.2021 16:39:33</t>
  </si>
  <si>
    <t>KIZLARALANI TR-1 45-72-L00712_956488939_956488939</t>
  </si>
  <si>
    <t>12.02.2021 11:54:37</t>
  </si>
  <si>
    <t>12.02.2021 13:57:27</t>
  </si>
  <si>
    <t>TR-249 (DM-5/10) 35-19-M00249_B B02_5841028</t>
  </si>
  <si>
    <t>12.02.2021 09:20:39</t>
  </si>
  <si>
    <t>12.02.2021 18:12:44</t>
  </si>
  <si>
    <t>K-1129 35-03-K01129_35-03-K01129_41920458</t>
  </si>
  <si>
    <t>12.02.2021 14:11:00</t>
  </si>
  <si>
    <t>12.02.2021 14:35:39</t>
  </si>
  <si>
    <t>K-846 35-04-K00846_35-04-K00846_2370636</t>
  </si>
  <si>
    <t>12.02.2021 09:09:36</t>
  </si>
  <si>
    <t>12.02.2021 12:13:55</t>
  </si>
  <si>
    <t>12.02.2021 09:13:00</t>
  </si>
  <si>
    <t>12.02.2021 15:35:27</t>
  </si>
  <si>
    <t>12.02.2021 11:02:00</t>
  </si>
  <si>
    <t>12.02.2021 17:05:24</t>
  </si>
  <si>
    <t>TR-9(M-709) 35-30-M00709_955293753_955293753</t>
  </si>
  <si>
    <t>12.02.2021 14:17:00</t>
  </si>
  <si>
    <t>12.02.2021 15:11:21</t>
  </si>
  <si>
    <t>M-2555 35-04-M02555_35-04-M02555_54914185</t>
  </si>
  <si>
    <t>12.02.2021 18:03:02</t>
  </si>
  <si>
    <t>12.02.2021 20:39:15</t>
  </si>
  <si>
    <t>12.02.2021 10:53:00</t>
  </si>
  <si>
    <t>12.02.2021 14:33:59</t>
  </si>
  <si>
    <t>ÇIRPI İM 35-20-A00002_ÇIRPI-1(CAMİİ MAH) M15_2307620</t>
  </si>
  <si>
    <t>12.02.2021 03:37:00</t>
  </si>
  <si>
    <t>12.02.2021 05:28:26</t>
  </si>
  <si>
    <t>YUNUSEMRE TR-2 45-77-L00131_DIREK TIPI TRAFO HUCRESI H01_2056037</t>
  </si>
  <si>
    <t>12.02.2021 12:45:43</t>
  </si>
  <si>
    <t>12.02.2021 13:20:33</t>
  </si>
  <si>
    <t>YAYLAKÖY TR-1 45-83-L00241_45-83-L00241_2359487</t>
  </si>
  <si>
    <t>12.02.2021 10:02:45</t>
  </si>
  <si>
    <t>12.02.2021 15:18:57</t>
  </si>
  <si>
    <t>K-398 35-04-K00398_TRAFO-K04 K04_2117482</t>
  </si>
  <si>
    <t>12.02.2021 09:03:20</t>
  </si>
  <si>
    <t>12.02.2021 18:02:00</t>
  </si>
  <si>
    <t>YUKARIKEMER NARLI MAHALLESİ TR 45-78-M00634_49214092_56391227_56391227</t>
  </si>
  <si>
    <t>12.02.2021 07:38:27</t>
  </si>
  <si>
    <t>12.02.2021 09:29:21</t>
  </si>
  <si>
    <t>M-2896(YATIRIM REZERVE) 35-01-M02896_D_56374989_56374989</t>
  </si>
  <si>
    <t>12.02.2021 09:22:58</t>
  </si>
  <si>
    <t>12.02.2021 15:49:07</t>
  </si>
  <si>
    <t>SÜTÇÜLER DM-1/TR-6 35-27-M00920_914440061_914440061</t>
  </si>
  <si>
    <t>12.02.2021 13:20:20</t>
  </si>
  <si>
    <t>12.02.2021 18:01:41</t>
  </si>
  <si>
    <t>12.02.2021 08:56:00</t>
  </si>
  <si>
    <t>12.02.2021 14:09:08</t>
  </si>
  <si>
    <t>YENİFOÇA TR-3 35-23-M00003_95000068254_95000068254</t>
  </si>
  <si>
    <t>12.02.2021 09:52:44</t>
  </si>
  <si>
    <t>12.02.2021 12:24:02</t>
  </si>
  <si>
    <t>SELAMPEN KÖK 35-26-M00926_İMPO-KALE-CENKÇİ-SELAMPEN M01_65890825</t>
  </si>
  <si>
    <t>12.02.2021 01:50:36</t>
  </si>
  <si>
    <t>12.02.2021 02:45:23</t>
  </si>
  <si>
    <t>12.02.2021 20:22:19</t>
  </si>
  <si>
    <t>12.02.2021 20:42:08</t>
  </si>
  <si>
    <t>DM-1/TR-24 35-14-M00291_95000519990_95000519990</t>
  </si>
  <si>
    <t>12.02.2021 15:33:27</t>
  </si>
  <si>
    <t>12.02.2021 17:02:39</t>
  </si>
  <si>
    <t>DADAĞLI TR-8 TARIMSAL SULAMA 45-79-M00403_45-79-M00403_2363387</t>
  </si>
  <si>
    <t>12.02.2021 16:01:17</t>
  </si>
  <si>
    <t>12.02.2021 19:26:31</t>
  </si>
  <si>
    <t>12.02.2021 18:53:58</t>
  </si>
  <si>
    <t>12.02.2021 22:35:27</t>
  </si>
  <si>
    <t>YENİÇİFTLİK KÖK 35-20-L00373_ L01_2331265</t>
  </si>
  <si>
    <t>12.02.2021 14:56:03</t>
  </si>
  <si>
    <t>12.02.2021 16:36:43</t>
  </si>
  <si>
    <t>TİRE İM-DM-1 35-29-A00001_HatBaşıAyırıcı_53132637 L11_53132637</t>
  </si>
  <si>
    <t>12.02.2021 00:32:36</t>
  </si>
  <si>
    <t>12.02.2021 01:31:01</t>
  </si>
  <si>
    <t>TR-2/83-A 45-83-L00309_955155575_955155575</t>
  </si>
  <si>
    <t>12.02.2021 18:32:23</t>
  </si>
  <si>
    <t>12.02.2021 21:02:51</t>
  </si>
  <si>
    <t>MORDOĞAN TR-2 35-21-L00140_B_56373482_56373482</t>
  </si>
  <si>
    <t>12.02.2021 01:33:02</t>
  </si>
  <si>
    <t>12.02.2021 06:09:36</t>
  </si>
  <si>
    <t>12.02.2021 12:00:41</t>
  </si>
  <si>
    <t>12.02.2021 12:27:28</t>
  </si>
  <si>
    <t>ÜRKMEZ DM-4 (ÜRKMEZ M-21) 35-25-M00155_6939852 c1b_5914858</t>
  </si>
  <si>
    <t>13.02.2021 10:02:19</t>
  </si>
  <si>
    <t>13.02.2021 13:59:43</t>
  </si>
  <si>
    <t>ABALIOĞLU DM 45-83-M00136_BAĞYURDU-DOĞALGAZ-OZAN BLOK M09_72134615</t>
  </si>
  <si>
    <t>13.02.2021 09:06:10</t>
  </si>
  <si>
    <t>13.02.2021 10:01:39</t>
  </si>
  <si>
    <t>L-433 35-18-L00433_950430588_950430588</t>
  </si>
  <si>
    <t>13.02.2021 09:31:34</t>
  </si>
  <si>
    <t>13.02.2021 18:58:38</t>
  </si>
  <si>
    <t>TR-1/3 45-83-M00003_PAŞATIMARI TR-1 M05_2331761</t>
  </si>
  <si>
    <t>13.02.2021 10:18:22</t>
  </si>
  <si>
    <t>13.02.2021 10:46:19</t>
  </si>
  <si>
    <t>İĞDECİK KÖK 45-71-M00077_ŞEHİR-1 M03_72234120</t>
  </si>
  <si>
    <t>13.02.2021 14:13:03</t>
  </si>
  <si>
    <t>13.02.2021 15:11:43</t>
  </si>
  <si>
    <t>GÜNEŞLİ KÖK 45-75-M00056_HatBaşıAyırıcı_53135470 M03_53135470</t>
  </si>
  <si>
    <t>13.02.2021 10:58:43</t>
  </si>
  <si>
    <t>13.02.2021 16:53:01</t>
  </si>
  <si>
    <t>13.02.2021 09:09:08</t>
  </si>
  <si>
    <t>13.02.2021 17:17:35</t>
  </si>
  <si>
    <t>YİĞİTLER TR-2 35-27-L00224_35-27-L00224_61283954</t>
  </si>
  <si>
    <t>13.02.2021 11:58:39</t>
  </si>
  <si>
    <t>13.02.2021 15:17:40</t>
  </si>
  <si>
    <t>K-4600 35-08-K04600_K-3468 K01_42029554</t>
  </si>
  <si>
    <t>13.02.2021 02:05:00</t>
  </si>
  <si>
    <t>13.02.2021 02:21:22</t>
  </si>
  <si>
    <t>YAKAKÖY KÖK 45-75-M00067_BOYALI M03_2092142</t>
  </si>
  <si>
    <t>13.02.2021 17:17:58</t>
  </si>
  <si>
    <t>13.02.2021 17:48:11</t>
  </si>
  <si>
    <t>KOCAALİLER TR-1 35-29-L00476_A_56402408_56402408</t>
  </si>
  <si>
    <t>13.02.2021 19:26:32</t>
  </si>
  <si>
    <t>13.02.2021 20:48:16</t>
  </si>
  <si>
    <t>TR-84 35-19-L00084_950277461_950277461</t>
  </si>
  <si>
    <t>13.02.2021 18:04:13</t>
  </si>
  <si>
    <t>13.02.2021 20:13:41</t>
  </si>
  <si>
    <t>DM-20 45-71-M00273_TR-62 VEZİROĞLU M03_2306435</t>
  </si>
  <si>
    <t>13.02.2021 11:46:26</t>
  </si>
  <si>
    <t>13.02.2021 16:06:49</t>
  </si>
  <si>
    <t>HÜSEYİN ÇETİNKAYA SULAMA GRUBU 35-29-M00368_A_56369189_56369189</t>
  </si>
  <si>
    <t>13.02.2021 08:36:27</t>
  </si>
  <si>
    <t>13.02.2021 10:48:54</t>
  </si>
  <si>
    <t>13.02.2021 15:43:24</t>
  </si>
  <si>
    <t>13.02.2021 18:15:12</t>
  </si>
  <si>
    <t>M-1212 35-02-M01212_A_56364878_56364878</t>
  </si>
  <si>
    <t>13.02.2021 11:25:03</t>
  </si>
  <si>
    <t>13.02.2021 15:27:40</t>
  </si>
  <si>
    <t>13.02.2021 15:52:33</t>
  </si>
  <si>
    <t>13.02.2021 17:24:51</t>
  </si>
  <si>
    <t>DM-15/03 45-71-M02270_953211438_953211438</t>
  </si>
  <si>
    <t>13.02.2021 14:52:00</t>
  </si>
  <si>
    <t>13.02.2021 15:33:26</t>
  </si>
  <si>
    <t>AKKEÇİLİ TR-3 45-73-M00432_B_56390801_56390801</t>
  </si>
  <si>
    <t>13.02.2021 19:01:49</t>
  </si>
  <si>
    <t>13.02.2021 21:53:10</t>
  </si>
  <si>
    <t>ORTAKÖY TR-1 45-71-M01729_43165629_56384621_56384621</t>
  </si>
  <si>
    <t>13.02.2021 18:12:15</t>
  </si>
  <si>
    <t>13.02.2021 22:45:23</t>
  </si>
  <si>
    <t>13.02.2021 08:03:39</t>
  </si>
  <si>
    <t>13.02.2021 10:36:53</t>
  </si>
  <si>
    <t>ÇAVUŞLAR TR-1 45-79-M00270_945563973_945563973</t>
  </si>
  <si>
    <t>13.02.2021 17:02:43</t>
  </si>
  <si>
    <t>13.02.2021 19:35:17</t>
  </si>
  <si>
    <t>TUZÇULLU TR-1 35-28-M00420_953387246_953387246</t>
  </si>
  <si>
    <t>13.02.2021 14:10:37</t>
  </si>
  <si>
    <t>13.02.2021 21:56:17</t>
  </si>
  <si>
    <t>CANLI TR-4 35-20-L00135_12042358_56375670_56375670</t>
  </si>
  <si>
    <t>13.02.2021 18:00:55</t>
  </si>
  <si>
    <t>13.02.2021 19:10:37</t>
  </si>
  <si>
    <t>TR-1/6 45-72-M00006_TR-1/14 M03_66467480</t>
  </si>
  <si>
    <t>13.02.2021 08:09:43</t>
  </si>
  <si>
    <t>13.02.2021 08:44:17</t>
  </si>
  <si>
    <t>K-1670 35-04-K01670_912538341_912538341</t>
  </si>
  <si>
    <t>13.02.2021 11:33:25</t>
  </si>
  <si>
    <t>13.02.2021 14:15:27</t>
  </si>
  <si>
    <t>TR-122 35-15-M00122_950372557_950372557</t>
  </si>
  <si>
    <t>13.02.2021 20:53:23</t>
  </si>
  <si>
    <t>13.02.2021 21:32:47</t>
  </si>
  <si>
    <t>K-407 35-02-K00407_913016611_913016611</t>
  </si>
  <si>
    <t>13.02.2021 18:00:11</t>
  </si>
  <si>
    <t>13.02.2021 20:03:10</t>
  </si>
  <si>
    <t>K-821 35-03-K00821_910041017_910041017</t>
  </si>
  <si>
    <t>13.02.2021 12:58:22</t>
  </si>
  <si>
    <t>13.02.2021 18:26:20</t>
  </si>
  <si>
    <t>K-831 35-03-K00831_912861513_912861513</t>
  </si>
  <si>
    <t>13.02.2021 15:59:34</t>
  </si>
  <si>
    <t>13.02.2021 18:57:57</t>
  </si>
  <si>
    <t>13.02.2021 18:24:13</t>
  </si>
  <si>
    <t>13.02.2021 22:49:17</t>
  </si>
  <si>
    <t>KÖSEALİ TR-2 45-78-M00782_B_56392140_56392140</t>
  </si>
  <si>
    <t>13.02.2021 11:47:48</t>
  </si>
  <si>
    <t>13.02.2021 13:08:22</t>
  </si>
  <si>
    <t>BOYNUYOĞUN KÖK 35-29-L00051_ESKİBOYNUYOĞUN L02_72215451</t>
  </si>
  <si>
    <t>13.02.2021 05:56:52</t>
  </si>
  <si>
    <t>13.02.2021 07:45:18</t>
  </si>
  <si>
    <t>DM-1/56 35-29-M00056_48363012_56362155_56362155</t>
  </si>
  <si>
    <t>13.02.2021 22:01:01</t>
  </si>
  <si>
    <t>14.02.2021 04:47:05</t>
  </si>
  <si>
    <t>ÖREN TR-9 35-27-L00214_947746154_947746154</t>
  </si>
  <si>
    <t>13.02.2021 13:32:50</t>
  </si>
  <si>
    <t>13.02.2021 15:39:35</t>
  </si>
  <si>
    <t>AKHİSAR İM 45-72-A00001_TR-A L08_2058441</t>
  </si>
  <si>
    <t>13.02.2021 14:59:03</t>
  </si>
  <si>
    <t>13.02.2021 14:59:58</t>
  </si>
  <si>
    <t>ÖZKANLAR 3 SİTESİ ÖZEL TR 35-19-L00219Ö_93540241_93540241</t>
  </si>
  <si>
    <t>13.02.2021 15:18:48</t>
  </si>
  <si>
    <t>13.02.2021 18:38:47</t>
  </si>
  <si>
    <t>_6999162_56377832_56377832</t>
  </si>
  <si>
    <t>13.02.2021 19:46:21</t>
  </si>
  <si>
    <t>13.02.2021 23:44:22</t>
  </si>
  <si>
    <t>DM-2/9(TR-254) 35-19-L00254_956662411_956662411</t>
  </si>
  <si>
    <t>13.02.2021 11:23:00</t>
  </si>
  <si>
    <t>13.02.2021 19:20:38</t>
  </si>
  <si>
    <t>K-3799 35-04-K03799_C_56379865_56379865</t>
  </si>
  <si>
    <t>13.02.2021 08:57:29</t>
  </si>
  <si>
    <t>13.02.2021 11:42:00</t>
  </si>
  <si>
    <t>13.02.2021 09:43:28</t>
  </si>
  <si>
    <t>13.02.2021 10:13:08</t>
  </si>
  <si>
    <t>DM-2/9(TR-254) 35-19-L00254_956665171_956665171</t>
  </si>
  <si>
    <t>13.02.2021 16:50:31</t>
  </si>
  <si>
    <t>13.02.2021 18:43:38</t>
  </si>
  <si>
    <t>SARUHANLI TR-32 45-80-M00032_956560557_956560557</t>
  </si>
  <si>
    <t>13.02.2021 11:22:00</t>
  </si>
  <si>
    <t>13.02.2021 13:14:35</t>
  </si>
  <si>
    <t>K-1603 35-01-K01603_910641795_910641795</t>
  </si>
  <si>
    <t>13.02.2021 10:29:56</t>
  </si>
  <si>
    <t>13.02.2021 11:18:00</t>
  </si>
  <si>
    <t>TR-84 35-19-L00084_10630997_56392425_56392425</t>
  </si>
  <si>
    <t>13.02.2021 11:42:30</t>
  </si>
  <si>
    <t>13.02.2021 12:57:17</t>
  </si>
  <si>
    <t>M-236 35-02-M00236_912845984_912845984</t>
  </si>
  <si>
    <t>13.02.2021 07:22:40</t>
  </si>
  <si>
    <t>13.02.2021 13:26:47</t>
  </si>
  <si>
    <t>L-469 35-18-L00469_11302115_56357772_56357772</t>
  </si>
  <si>
    <t>13.02.2021 13:45:00</t>
  </si>
  <si>
    <t>13.02.2021 16:16:54</t>
  </si>
  <si>
    <t>YUKARI ÇAMKÖY TR-1 45-71-M01487_DIREK TIPI TRAFO HUCRESI H01_2089133</t>
  </si>
  <si>
    <t>13.02.2021 03:28:55</t>
  </si>
  <si>
    <t>13.02.2021 04:54:35</t>
  </si>
  <si>
    <t>13.02.2021 09:13:19</t>
  </si>
  <si>
    <t>13.02.2021 15:02:00</t>
  </si>
  <si>
    <t>M-2752 35-01-M02752_911438292_911438292</t>
  </si>
  <si>
    <t>13.02.2021 10:46:17</t>
  </si>
  <si>
    <t>13.02.2021 13:02:55</t>
  </si>
  <si>
    <t>TR-2/38 45-72-L00038_956497183_956497183</t>
  </si>
  <si>
    <t>13.02.2021 21:26:45</t>
  </si>
  <si>
    <t>13.02.2021 22:16:24</t>
  </si>
  <si>
    <t>K-3555 35-01-K03555_35-01-K03555_2368886</t>
  </si>
  <si>
    <t>13.02.2021 16:24:18</t>
  </si>
  <si>
    <t>13.02.2021 17:43:45</t>
  </si>
  <si>
    <t>K-1642 35-03-K01642_35-03-K01642_41938938</t>
  </si>
  <si>
    <t>13.02.2021 09:44:18</t>
  </si>
  <si>
    <t>13.02.2021 14:02:57</t>
  </si>
  <si>
    <t>TR-84 35-19-L00084_956665417_956665417</t>
  </si>
  <si>
    <t>13.02.2021 09:57:16</t>
  </si>
  <si>
    <t>13.02.2021 18:19:02</t>
  </si>
  <si>
    <t>OTOYOL DM 45-80-M02917_APPAK M01_72022596</t>
  </si>
  <si>
    <t>13.02.2021 09:01:13</t>
  </si>
  <si>
    <t>13.02.2021 11:24:00</t>
  </si>
  <si>
    <t>DM-3/19 35-26-M00820_9440145_56368676_56368676</t>
  </si>
  <si>
    <t>13.02.2021 20:21:56</t>
  </si>
  <si>
    <t>13.02.2021 21:39:53</t>
  </si>
  <si>
    <t>SELİMŞAHLAR TR-1 45-71-M00133_BEYDERE KÖK M07_2079699</t>
  </si>
  <si>
    <t>13.02.2021 08:09:03</t>
  </si>
  <si>
    <t>13.02.2021 08:09:33</t>
  </si>
  <si>
    <t>M-337 35-02-M00337_910227746_910227746</t>
  </si>
  <si>
    <t>13.02.2021 14:00:14</t>
  </si>
  <si>
    <t>13.02.2021 14:56:36</t>
  </si>
  <si>
    <t>TR-3 (KÖPRÜBAŞI KABİN) 35-32-L00003_BEYDAĞ KÖK L04_72227814</t>
  </si>
  <si>
    <t>13.02.2021 12:00:44</t>
  </si>
  <si>
    <t>13.02.2021 12:59:08</t>
  </si>
  <si>
    <t>K-141 35-03-K00141_35-03-K00141_41910332</t>
  </si>
  <si>
    <t>13.02.2021 09:32:53</t>
  </si>
  <si>
    <t>13.02.2021 09:50:10</t>
  </si>
  <si>
    <t>TR-12 35-22-M00012_95000131771_95000131771</t>
  </si>
  <si>
    <t>13.02.2021 13:07:43</t>
  </si>
  <si>
    <t>13.02.2021 14:41:53</t>
  </si>
  <si>
    <t>YAĞMURLAR TR-1 45-78-M00753_C_56400647_56400647</t>
  </si>
  <si>
    <t>13.02.2021 19:07:48</t>
  </si>
  <si>
    <t>13.02.2021 21:04:57</t>
  </si>
  <si>
    <t>TR-39 35-22-M00039_DIREK TIPI TRAFO HUCRESI H01_2046529</t>
  </si>
  <si>
    <t>13.02.2021 09:28:00</t>
  </si>
  <si>
    <t>13.02.2021 10:35:09</t>
  </si>
  <si>
    <t>PAŞAKÖY TR-3 45-80-M00058_967153189_967153189</t>
  </si>
  <si>
    <t>13.02.2021 13:34:34</t>
  </si>
  <si>
    <t>13.02.2021 16:12:30</t>
  </si>
  <si>
    <t>ÇERKEZ HAMİDİYE TR-1 45-82-M00259_B_56363392_56363392</t>
  </si>
  <si>
    <t>13.02.2021 08:18:19</t>
  </si>
  <si>
    <t>13.02.2021 10:42:11</t>
  </si>
  <si>
    <t>K-4089 35-03-K04089_35-03-K04089_41912075</t>
  </si>
  <si>
    <t>13.02.2021 10:07:11</t>
  </si>
  <si>
    <t>13.02.2021 10:22:39</t>
  </si>
  <si>
    <t>K-845 35-01-K00845_911495635_911495635</t>
  </si>
  <si>
    <t>13.02.2021 23:14:00</t>
  </si>
  <si>
    <t>14.02.2021 01:27:49</t>
  </si>
  <si>
    <t>ESKİ KARAKÖY TR 35-17-M00447_11131479_56357346_56357346</t>
  </si>
  <si>
    <t>13.02.2021 12:30:13</t>
  </si>
  <si>
    <t>13.02.2021 14:17:53</t>
  </si>
  <si>
    <t>L-179 35-18-L00179_950460279_950460279</t>
  </si>
  <si>
    <t>13.02.2021 12:54:45</t>
  </si>
  <si>
    <t>13.02.2021 18:33:49</t>
  </si>
  <si>
    <t>ULUDERBENT DM 45-73-M00491_B_56403647_56403647</t>
  </si>
  <si>
    <t>13.02.2021 14:39:56</t>
  </si>
  <si>
    <t>13.02.2021 18:17:25</t>
  </si>
  <si>
    <t>13.02.2021 09:02:42</t>
  </si>
  <si>
    <t>13.02.2021 10:24:25</t>
  </si>
  <si>
    <t>OTOYOL SANCAKLIBOZKÖY DM 45-71-M02152_GİŞELER M05_61455691</t>
  </si>
  <si>
    <t>13.02.2021 09:30:02</t>
  </si>
  <si>
    <t>13.02.2021 18:18:05</t>
  </si>
  <si>
    <t>TR-1/36 45-72-M00036_B_56393620_56393620</t>
  </si>
  <si>
    <t>13.02.2021 12:03:24</t>
  </si>
  <si>
    <t>13.02.2021 12:55:20</t>
  </si>
  <si>
    <t>ORHANLI TR-1 35-14-M00284_960605702_960605702</t>
  </si>
  <si>
    <t>13.02.2021 11:06:52</t>
  </si>
  <si>
    <t>13.02.2021 13:37:05</t>
  </si>
  <si>
    <t>CABBAR DM 45-73-M00100_HatBaşıAyırıcı_53136381 M03_53136381</t>
  </si>
  <si>
    <t>13.02.2021 19:01:45</t>
  </si>
  <si>
    <t>13.02.2021 21:10:17</t>
  </si>
  <si>
    <t>İZZETTİN KÖK 45-83-M00132_SİNİRLİ M02_2327937</t>
  </si>
  <si>
    <t>13.02.2021 16:19:12</t>
  </si>
  <si>
    <t>13.02.2021 17:07:37</t>
  </si>
  <si>
    <t>13.02.2021 15:01:33</t>
  </si>
  <si>
    <t>13.02.2021 16:24:43</t>
  </si>
  <si>
    <t>L-295 35-18-L00295_950436721_950436721</t>
  </si>
  <si>
    <t>13.02.2021 10:54:00</t>
  </si>
  <si>
    <t>13.02.2021 20:07:33</t>
  </si>
  <si>
    <t>13.02.2021 17:31:59</t>
  </si>
  <si>
    <t>13.02.2021 17:36:42</t>
  </si>
  <si>
    <t>DM06/TR06 45-73-M00066_45-73-M00066_66879596</t>
  </si>
  <si>
    <t>13.02.2021 18:09:21</t>
  </si>
  <si>
    <t>13.02.2021 19:22:40</t>
  </si>
  <si>
    <t>13.02.2021 08:15:38</t>
  </si>
  <si>
    <t>13.02.2021 08:50:34</t>
  </si>
  <si>
    <t>M-50 DOĞANKENT SİTESİ 35-14-M00050_956645128_956645128</t>
  </si>
  <si>
    <t>13.02.2021 11:13:21</t>
  </si>
  <si>
    <t>13.02.2021 15:13:15</t>
  </si>
  <si>
    <t>DEĞİRMENDERE TR-7 35-22-M00199_35-22-M00199_2375559</t>
  </si>
  <si>
    <t>13.02.2021 17:01:00</t>
  </si>
  <si>
    <t>13.02.2021 23:32:19</t>
  </si>
  <si>
    <t>M-2118 35-03-M02118_910184086_910184086</t>
  </si>
  <si>
    <t>13.02.2021 16:59:00</t>
  </si>
  <si>
    <t>13.02.2021 18:02:22</t>
  </si>
  <si>
    <t>13.02.2021 15:26:23</t>
  </si>
  <si>
    <t>13.02.2021 15:26:43</t>
  </si>
  <si>
    <t>ÖREN TR-5 35-27-L00221_C_56382443_56382443</t>
  </si>
  <si>
    <t>13.02.2021 16:06:15</t>
  </si>
  <si>
    <t>13.02.2021 18:37:28</t>
  </si>
  <si>
    <t>HASAN HÜSEYİN ERBUDAK SULAMA GRUBU TR 35-22-M00216_35-22-M00216_2362191</t>
  </si>
  <si>
    <t>13.02.2021 14:38:59</t>
  </si>
  <si>
    <t>13.02.2021 17:24:50</t>
  </si>
  <si>
    <t>FOÇA TR-25 35-23-L00025_42134286 e1b_42054600</t>
  </si>
  <si>
    <t>13.02.2021 11:13:43</t>
  </si>
  <si>
    <t>13.02.2021 12:49:49</t>
  </si>
  <si>
    <t>TR-84 35-19-L00084_956695476_956695476</t>
  </si>
  <si>
    <t>13.02.2021 10:09:04</t>
  </si>
  <si>
    <t>13.02.2021 18:09:57</t>
  </si>
  <si>
    <t>AKHİSAR İM 45-72-A00001_DM-9 ŞEHİR-3 M05_42545418</t>
  </si>
  <si>
    <t>13.02.2021 09:09:00</t>
  </si>
  <si>
    <t>13.02.2021 09:13:00</t>
  </si>
  <si>
    <t>KARGIN KÖK 45-71-M00095_ESKİ KARAOĞLANLI (BAYIRLAR PETROL) M02_2076275</t>
  </si>
  <si>
    <t>13.02.2021 10:33:02</t>
  </si>
  <si>
    <t>13.02.2021 11:50:08</t>
  </si>
  <si>
    <t>K-3053 35-03-K03053_F_56362575_56362575</t>
  </si>
  <si>
    <t>13.02.2021 18:40:30</t>
  </si>
  <si>
    <t>13.02.2021 20:22:18</t>
  </si>
  <si>
    <t>K-3556 35-01-K03556_911262805_911262805</t>
  </si>
  <si>
    <t>13.02.2021 12:22:08</t>
  </si>
  <si>
    <t>13.02.2021 15:54:13</t>
  </si>
  <si>
    <t>YUKARIDOLMA TR-2 45-72-L00670_956485257_956485257</t>
  </si>
  <si>
    <t>13.02.2021 21:33:56</t>
  </si>
  <si>
    <t>13.02.2021 22:46:04</t>
  </si>
  <si>
    <t>MENEMEN TR-25 35-28-L00025_MENEMEN TR-28 L04_66714283</t>
  </si>
  <si>
    <t>13.02.2021 08:45:29</t>
  </si>
  <si>
    <t>13.02.2021 14:44:00</t>
  </si>
  <si>
    <t>YENİFOÇA TR-45 35-23-M00045_950413827_950413827</t>
  </si>
  <si>
    <t>13.02.2021 13:25:15</t>
  </si>
  <si>
    <t>13.02.2021 15:06:58</t>
  </si>
  <si>
    <t>ÇİÇEKLİ KÖK 45-75-M00070_FUNDALIK M01_2059674</t>
  </si>
  <si>
    <t>13.02.2021 21:02:03</t>
  </si>
  <si>
    <t>13.02.2021 21:05:03</t>
  </si>
  <si>
    <t>TR-2/33 45-72-L00033_956507366_956507366</t>
  </si>
  <si>
    <t>13.02.2021 15:02:52</t>
  </si>
  <si>
    <t>13.02.2021 17:36:41</t>
  </si>
  <si>
    <t>_D_56390244_56390244</t>
  </si>
  <si>
    <t>13.02.2021 09:37:00</t>
  </si>
  <si>
    <t>13.02.2021 19:01:16</t>
  </si>
  <si>
    <t>13.02.2021 10:21:12</t>
  </si>
  <si>
    <t>13.02.2021 13:02:19</t>
  </si>
  <si>
    <t>K-3468 GEÇİT 35-08-K03468_K-4600 K01_77065780</t>
  </si>
  <si>
    <t>13.02.2021 12:24:18</t>
  </si>
  <si>
    <t>13.02.2021 12:41:05</t>
  </si>
  <si>
    <t>GÖRDES TR-6 45-75-M00006_TR-10 VE TR-7 M04_61372060</t>
  </si>
  <si>
    <t>13.02.2021 09:37:53</t>
  </si>
  <si>
    <t>13.02.2021 19:00:15</t>
  </si>
  <si>
    <t>DM-25/18 45-71-M00366_953195903_953195903</t>
  </si>
  <si>
    <t>13.02.2021 23:46:54</t>
  </si>
  <si>
    <t>14.02.2021 01:59:09</t>
  </si>
  <si>
    <t>13.02.2021 23:58:00</t>
  </si>
  <si>
    <t>14.02.2021 00:06:00</t>
  </si>
  <si>
    <t>HEYBELİ TR-1 45-80-M00094_6941238_56391384_56391384</t>
  </si>
  <si>
    <t>13.02.2021 14:15:35</t>
  </si>
  <si>
    <t>13.02.2021 15:54:33</t>
  </si>
  <si>
    <t>URGANLI TR-1 KÖK 45-83-M00129_DERBENT TM M03_2098472</t>
  </si>
  <si>
    <t>13.02.2021 13:35:18</t>
  </si>
  <si>
    <t>13.02.2021 14:17:30</t>
  </si>
  <si>
    <t>YENİFOÇA TR-24 35-23-M00024_950418881_950418881</t>
  </si>
  <si>
    <t>13.02.2021 18:48:27</t>
  </si>
  <si>
    <t>13.02.2021 20:53:35</t>
  </si>
  <si>
    <t>TR-12 35-31-L00012_35-31-L00012_2349461</t>
  </si>
  <si>
    <t>13.02.2021 19:00:00</t>
  </si>
  <si>
    <t>13.02.2021 19:05:00</t>
  </si>
  <si>
    <t>13.02.2021 21:26:00</t>
  </si>
  <si>
    <t>14.02.2021 05:34:41</t>
  </si>
  <si>
    <t>TR-132 35-26-M00132_35-26-M00132_66032523</t>
  </si>
  <si>
    <t>13.02.2021 14:09:18</t>
  </si>
  <si>
    <t>13.02.2021 14:36:44</t>
  </si>
  <si>
    <t>13.02.2021 17:38:15</t>
  </si>
  <si>
    <t>13.02.2021 21:26:18</t>
  </si>
  <si>
    <t>TR-77 ÇEŞMEALTI KÖK 35-19-M00077_956688113_956688113</t>
  </si>
  <si>
    <t>13.02.2021 09:38:04</t>
  </si>
  <si>
    <t>13.02.2021 19:39:30</t>
  </si>
  <si>
    <t>13.02.2021 15:41:43</t>
  </si>
  <si>
    <t>13.02.2021 16:37:52</t>
  </si>
  <si>
    <t>TR-34 45-77-L00034_945504487_945504487</t>
  </si>
  <si>
    <t>13.02.2021 08:39:15</t>
  </si>
  <si>
    <t>13.02.2021 09:39:41</t>
  </si>
  <si>
    <t>K-1154 35-07-K01154_97540085_97540085</t>
  </si>
  <si>
    <t>13.02.2021 11:53:27</t>
  </si>
  <si>
    <t>13.02.2021 14:32:48</t>
  </si>
  <si>
    <t>DM-2/9(TR-254) 35-19-L00254_956663618_956663618</t>
  </si>
  <si>
    <t>13.02.2021 11:21:00</t>
  </si>
  <si>
    <t>13.02.2021 19:34:03</t>
  </si>
  <si>
    <t>AVUNDURUK TR-1 35-16-M00067_DIREK TIPI TRAFO HUCRESI H01_2039452</t>
  </si>
  <si>
    <t>13.02.2021 06:24:44</t>
  </si>
  <si>
    <t>13.02.2021 10:28:39</t>
  </si>
  <si>
    <t>POYRAZDAMLARI TR-11 45-78-M00576_KEMERDAMLARI YUKARIKEMER M05_2328103</t>
  </si>
  <si>
    <t>13.02.2021 09:03:11</t>
  </si>
  <si>
    <t>13.02.2021 17:44:03</t>
  </si>
  <si>
    <t>ULUKENT DM-4/2 35-28-M00044_953393243_953393243</t>
  </si>
  <si>
    <t>13.02.2021 12:20:12</t>
  </si>
  <si>
    <t>13.02.2021 19:08:19</t>
  </si>
  <si>
    <t>K-4259 35-01-K04259_DIREK TIPI TRAFO HUCRESI H01_2050251</t>
  </si>
  <si>
    <t>13.02.2021 16:58:34</t>
  </si>
  <si>
    <t>13.02.2021 19:16:00</t>
  </si>
  <si>
    <t>SOMA TR-19 45-82-M00019_A_56401867_56401867</t>
  </si>
  <si>
    <t>13.02.2021 13:23:39</t>
  </si>
  <si>
    <t>13.02.2021 18:28:27</t>
  </si>
  <si>
    <t>13.02.2021 09:22:44</t>
  </si>
  <si>
    <t>13.02.2021 10:15:30</t>
  </si>
  <si>
    <t>SELÇUK İM/DM 35-13-A00004_KÖYLER-ÇAMLIK L14_65986062</t>
  </si>
  <si>
    <t>13.02.2021 18:59:18</t>
  </si>
  <si>
    <t>13.02.2021 19:48:16</t>
  </si>
  <si>
    <t>K-4953 35-07-K04953_913814676_913814676</t>
  </si>
  <si>
    <t>13.02.2021 09:16:00</t>
  </si>
  <si>
    <t>13.02.2021 14:17:49</t>
  </si>
  <si>
    <t>13.02.2021 15:34:43</t>
  </si>
  <si>
    <t>13.02.2021 16:21:49</t>
  </si>
  <si>
    <t>13.02.2021 09:01:38</t>
  </si>
  <si>
    <t>13.02.2021 09:04:53</t>
  </si>
  <si>
    <t>13.02.2021 19:30:17</t>
  </si>
  <si>
    <t>13.02.2021 23:31:26</t>
  </si>
  <si>
    <t>13.02.2021 09:58:57</t>
  </si>
  <si>
    <t>13.02.2021 14:50:26</t>
  </si>
  <si>
    <t>BOZKÖY TR-1 35-16-M00051_953336572_953336572</t>
  </si>
  <si>
    <t>13.02.2021 20:10:06</t>
  </si>
  <si>
    <t>13.02.2021 21:40:11</t>
  </si>
  <si>
    <t>13.02.2021 19:21:00</t>
  </si>
  <si>
    <t>13.02.2021 12:57:05</t>
  </si>
  <si>
    <t>13.02.2021 15:19:04</t>
  </si>
  <si>
    <t>13.02.2021 17:59:30</t>
  </si>
  <si>
    <t>13.02.2021 18:57:20</t>
  </si>
  <si>
    <t>13.02.2021 07:12:20</t>
  </si>
  <si>
    <t>13.02.2021 16:55:32</t>
  </si>
  <si>
    <t>13.02.2021 11:50:56</t>
  </si>
  <si>
    <t>13.02.2021 13:06:32</t>
  </si>
  <si>
    <t>TR-22 35-30-L00022_B_56367631_56367631</t>
  </si>
  <si>
    <t>13.02.2021 22:13:45</t>
  </si>
  <si>
    <t>13.02.2021 22:58:27</t>
  </si>
  <si>
    <t>AKKKEÇİLİ TR-437 TARIMSAL SULAMA 45-73-M00412_45-73-M00412_2351966</t>
  </si>
  <si>
    <t>13.02.2021 10:16:43</t>
  </si>
  <si>
    <t>13.02.2021 12:03:54</t>
  </si>
  <si>
    <t>L-318 35-14-L00318_956634014_956634014</t>
  </si>
  <si>
    <t>13.02.2021 14:52:36</t>
  </si>
  <si>
    <t>13.02.2021 19:17:06</t>
  </si>
  <si>
    <t>M-1402 35-01-M01402_911858904_911858904</t>
  </si>
  <si>
    <t>13.02.2021 18:47:55</t>
  </si>
  <si>
    <t>13.02.2021 22:23:33</t>
  </si>
  <si>
    <t>M-191 GEÇİT 35-08-M00191_ M02_2076251</t>
  </si>
  <si>
    <t>13.02.2021 13:40:01</t>
  </si>
  <si>
    <t>13.02.2021 14:20:24</t>
  </si>
  <si>
    <t>13.02.2021 21:50:42</t>
  </si>
  <si>
    <t>13.02.2021 23:09:40</t>
  </si>
  <si>
    <t>L-121 ESENEVLER 35-14-L00121_956634434_956634434</t>
  </si>
  <si>
    <t>13.02.2021 18:10:00</t>
  </si>
  <si>
    <t>13.02.2021 18:48:18</t>
  </si>
  <si>
    <t>K-418 35-03-K00418_35-03-K00418_41929000</t>
  </si>
  <si>
    <t>13.02.2021 11:23:18</t>
  </si>
  <si>
    <t>13.02.2021 11:44:49</t>
  </si>
  <si>
    <t>DM-20/13 (ÇAPRA KABİN) 45-71-M00272_45-71-M00272_2356318</t>
  </si>
  <si>
    <t>13.02.2021 08:59:51</t>
  </si>
  <si>
    <t>13.02.2021 13:21:43</t>
  </si>
  <si>
    <t>K-3551 35-03-K03551_35-03-K03551_41913876</t>
  </si>
  <si>
    <t>13.02.2021 09:50:00</t>
  </si>
  <si>
    <t>13.02.2021 10:02:56</t>
  </si>
  <si>
    <t>YENİ FOÇA TR-13 35-23-M00013_950424122_950424122</t>
  </si>
  <si>
    <t>13.02.2021 14:45:23</t>
  </si>
  <si>
    <t>13.02.2021 16:10:01</t>
  </si>
  <si>
    <t>K-4717 35-02-K04717_99501135_99501135</t>
  </si>
  <si>
    <t>13.02.2021 13:47:50</t>
  </si>
  <si>
    <t>13.02.2021 15:24:03</t>
  </si>
  <si>
    <t>13.02.2021 15:28:18</t>
  </si>
  <si>
    <t>KÜÇÜK SANAYİ SİTESİ TR-6 45-83-L00147_45-83-L00147_72139066</t>
  </si>
  <si>
    <t>13.02.2021 09:31:03</t>
  </si>
  <si>
    <t>13.02.2021 12:55:28</t>
  </si>
  <si>
    <t>13.02.2021 09:37:38</t>
  </si>
  <si>
    <t>13.02.2021 17:03:51</t>
  </si>
  <si>
    <t>DM-2/14 35-29-M00099_950317961_950317961</t>
  </si>
  <si>
    <t>13.02.2021 10:03:31</t>
  </si>
  <si>
    <t>13.02.2021 11:31:19</t>
  </si>
  <si>
    <t>TR-123 ZEYTİNALANI 35-19-L00123_95000531950_95000531950</t>
  </si>
  <si>
    <t>13.02.2021 00:48:24</t>
  </si>
  <si>
    <t>13.02.2021 01:52:11</t>
  </si>
  <si>
    <t>K-358 35-04-K00358_C_56381123_56381123</t>
  </si>
  <si>
    <t>13.02.2021 13:19:08</t>
  </si>
  <si>
    <t>13.02.2021 14:36:01</t>
  </si>
  <si>
    <t>ÇALTIDERE KÖK 35-17-M00231_DERE MADENCİLİK M05_66291227</t>
  </si>
  <si>
    <t>13.02.2021 11:03:37</t>
  </si>
  <si>
    <t>13.02.2021 13:16:32</t>
  </si>
  <si>
    <t>13.02.2021 19:00:53</t>
  </si>
  <si>
    <t>13.02.2021 19:49:21</t>
  </si>
  <si>
    <t>SANCAKLI TR-1 35-22-M00157_966462090_966462090</t>
  </si>
  <si>
    <t>13.02.2021 11:54:42</t>
  </si>
  <si>
    <t>ULUCAK TM 35-28-A00002_KOYUNDERE M13_2313760</t>
  </si>
  <si>
    <t>13.02.2021 17:01:48</t>
  </si>
  <si>
    <t>13.02.2021 17:58:28</t>
  </si>
  <si>
    <t>MENEMEN TR-52 35-28-L00052_MENEMEN TR-56 L04_66732145</t>
  </si>
  <si>
    <t>13.02.2021 15:10:22</t>
  </si>
  <si>
    <t>13.02.2021 15:10:46</t>
  </si>
  <si>
    <t>ÇEPNİDERE TR-1 45-83-L00222_955162292_955162292</t>
  </si>
  <si>
    <t>13.02.2021 12:04:57</t>
  </si>
  <si>
    <t>13.02.2021 14:44:37</t>
  </si>
  <si>
    <t>EĞRİDERE TR-4 35-29-L00513_C_56406615_56406615</t>
  </si>
  <si>
    <t>13.02.2021 12:38:16</t>
  </si>
  <si>
    <t>13.02.2021 18:46:32</t>
  </si>
  <si>
    <t>KIZILDAM BADEMLİ TR-1 45-75-M00142_C_56391005_56391005</t>
  </si>
  <si>
    <t>13.02.2021 19:10:42</t>
  </si>
  <si>
    <t>13.02.2021 23:22:27</t>
  </si>
  <si>
    <t>K-3403 35-08-K03403_97540183_97540183</t>
  </si>
  <si>
    <t>13.02.2021 18:09:34</t>
  </si>
  <si>
    <t>13.02.2021 22:35:32</t>
  </si>
  <si>
    <t>K-593 35-01-K00593_911328926_911328926</t>
  </si>
  <si>
    <t>13.02.2021 12:33:12</t>
  </si>
  <si>
    <t>13.02.2021 14:21:04</t>
  </si>
  <si>
    <t>13.02.2021 20:49:52</t>
  </si>
  <si>
    <t>13.02.2021 21:02:58</t>
  </si>
  <si>
    <t>GÜMÜLDÜR M-32 35-25-M00032_955263342_955263342</t>
  </si>
  <si>
    <t>13.02.2021 14:33:06</t>
  </si>
  <si>
    <t>13.02.2021 17:46:06</t>
  </si>
  <si>
    <t>TEKELİ TR-13 35-22-M00654_955253897_955253897</t>
  </si>
  <si>
    <t>13.02.2021 11:29:54</t>
  </si>
  <si>
    <t>13.02.2021 13:21:27</t>
  </si>
  <si>
    <t>DERELİ TR-1 35-29-L00461_35-29-L00461_72349508</t>
  </si>
  <si>
    <t>13.02.2021 15:35:35</t>
  </si>
  <si>
    <t>13.02.2021 20:09:10</t>
  </si>
  <si>
    <t>K-1024 35-01-K01024_K-813 K05_61260264</t>
  </si>
  <si>
    <t>13.02.2021 09:01:28</t>
  </si>
  <si>
    <t>13.02.2021 11:58:16</t>
  </si>
  <si>
    <t>13.02.2021 20:23:19</t>
  </si>
  <si>
    <t>13.02.2021 23:55:09</t>
  </si>
  <si>
    <t>13.02.2021 08:00:43</t>
  </si>
  <si>
    <t>13.02.2021 09:53:30</t>
  </si>
  <si>
    <t>ULUCAK TM 35-28-A00002_HatBaşıAyırıcı_53133650 M13_53133650</t>
  </si>
  <si>
    <t>13.02.2021 14:47:35</t>
  </si>
  <si>
    <t>13.02.2021 17:55:09</t>
  </si>
  <si>
    <t>K-2984 35-03-K02984_H H1_61088491</t>
  </si>
  <si>
    <t>13.02.2021 13:16:06</t>
  </si>
  <si>
    <t>13.02.2021 18:10:42</t>
  </si>
  <si>
    <t>AFŞAR TR-1 45-79-M00343_945572014_945572014</t>
  </si>
  <si>
    <t>13.02.2021 10:16:17</t>
  </si>
  <si>
    <t>13.02.2021 11:47:00</t>
  </si>
  <si>
    <t>TİRE TR-17 35-29-M00452_950325212_950325212</t>
  </si>
  <si>
    <t>13.02.2021 14:05:59</t>
  </si>
  <si>
    <t>13.02.2021 14:46:52</t>
  </si>
  <si>
    <t>BAĞCILAR TR-1 45-78-M00683_953281848_953281848</t>
  </si>
  <si>
    <t>13.02.2021 12:14:28</t>
  </si>
  <si>
    <t>13.02.2021 14:01:19</t>
  </si>
  <si>
    <t>KURTLAR KÖYÜ TR-1 45-86-M00099_45-86-M00099_2358449</t>
  </si>
  <si>
    <t>13.02.2021 16:58:00</t>
  </si>
  <si>
    <t>13.02.2021 18:10:40</t>
  </si>
  <si>
    <t>13.02.2021 17:20:18</t>
  </si>
  <si>
    <t>13.02.2021 19:15:10</t>
  </si>
  <si>
    <t>13.02.2021 20:55:32</t>
  </si>
  <si>
    <t>14.02.2021 03:28:31</t>
  </si>
  <si>
    <t>ÇEPNİBEKTAŞ TR-1 45-83-L00300_A_56400730_56400730</t>
  </si>
  <si>
    <t>13.02.2021 17:29:07</t>
  </si>
  <si>
    <t>13.02.2021 18:25:47</t>
  </si>
  <si>
    <t>L-12 DİNÇ OTEL 35-18-L00012_950467947_950467947</t>
  </si>
  <si>
    <t>13.02.2021 08:33:27</t>
  </si>
  <si>
    <t>13.02.2021 12:36:59</t>
  </si>
  <si>
    <t>HALİL DEMİR TST 45-72-L00982_45-72-L00982_72069150</t>
  </si>
  <si>
    <t>13.02.2021 15:44:01</t>
  </si>
  <si>
    <t>13.02.2021 20:23:39</t>
  </si>
  <si>
    <t>TR-73 YAŞAR KAHRAMAN GRB. 35-15-M00073_A_56369307_56369307</t>
  </si>
  <si>
    <t>13.02.2021 11:00:20</t>
  </si>
  <si>
    <t>13.02.2021 13:09:04</t>
  </si>
  <si>
    <t>KARABÖRGLÜ TR-2 45-72-L00175_A_56394335_56394335</t>
  </si>
  <si>
    <t>13.02.2021 15:52:37</t>
  </si>
  <si>
    <t>13.02.2021 17:28:39</t>
  </si>
  <si>
    <t>L-295 35-18-L00295_950436722_950436722</t>
  </si>
  <si>
    <t>13.02.2021 09:56:47</t>
  </si>
  <si>
    <t>13.02.2021 19:06:31</t>
  </si>
  <si>
    <t>13.02.2021 13:29:11</t>
  </si>
  <si>
    <t>_956662313_956662313</t>
  </si>
  <si>
    <t>13.02.2021 15:48:40</t>
  </si>
  <si>
    <t>13.02.2021 18:03:51</t>
  </si>
  <si>
    <t>ÇATALKAYA TR-4 35-21-L00194_49808088_56376209_56376209</t>
  </si>
  <si>
    <t>13.02.2021 15:25:08</t>
  </si>
  <si>
    <t>13.02.2021 17:44:33</t>
  </si>
  <si>
    <t>L-437 ŞEHİTLİK 35-18-L00437_950449104_950449104</t>
  </si>
  <si>
    <t>13.02.2021 19:38:31</t>
  </si>
  <si>
    <t>13.02.2021 13:39:58</t>
  </si>
  <si>
    <t>13.02.2021 13:55:00</t>
  </si>
  <si>
    <t>TR-79 DEREKENARI 35-19-L00079_956665244_956665244</t>
  </si>
  <si>
    <t>13.02.2021 13:55:50</t>
  </si>
  <si>
    <t>13.02.2021 19:40:25</t>
  </si>
  <si>
    <t>MESCİTLİ TR-2 35-15-L01019_D_56406829_56406829</t>
  </si>
  <si>
    <t>13.02.2021 19:34:48</t>
  </si>
  <si>
    <t>13.02.2021 21:56:22</t>
  </si>
  <si>
    <t>13.02.2021 03:28:50</t>
  </si>
  <si>
    <t>13.02.2021 04:21:55</t>
  </si>
  <si>
    <t>PINARLI KÖK 35-20-M00085_TR-4 - TR-5 M04_72358820</t>
  </si>
  <si>
    <t>13.02.2021 18:21:17</t>
  </si>
  <si>
    <t>13.02.2021 19:21:38</t>
  </si>
  <si>
    <t>HAŞİM AKÇORA SULAMA TR 45-71-M01340_45-71-M01340_2370459</t>
  </si>
  <si>
    <t>13.02.2021 15:27:07</t>
  </si>
  <si>
    <t>13.02.2021 18:05:45</t>
  </si>
  <si>
    <t>ESKİCİLER TR-1 45-75-M00311_DIREK TIPI TRAFO HUCRESI H01_2089553</t>
  </si>
  <si>
    <t>13.02.2021 21:25:54</t>
  </si>
  <si>
    <t>13.02.2021 22:16:58</t>
  </si>
  <si>
    <t>TR-9 KİRAZ MERKEZ EMNİYET KARŞISI 35-31-L00009_35-31-L00009_2350516</t>
  </si>
  <si>
    <t>13.02.2021 17:59:00</t>
  </si>
  <si>
    <t>13.02.2021 18:34:53</t>
  </si>
  <si>
    <t>K-1249 35-04-K01249_99286916_99286916</t>
  </si>
  <si>
    <t>13.02.2021 09:36:24</t>
  </si>
  <si>
    <t>13.02.2021 11:37:03</t>
  </si>
  <si>
    <t>K-1240 35-01-K01240_C_56375272_56375272</t>
  </si>
  <si>
    <t>13.02.2021 12:51:00</t>
  </si>
  <si>
    <t>13.02.2021 13:27:00</t>
  </si>
  <si>
    <t>13.02.2021 09:00:31</t>
  </si>
  <si>
    <t>13.02.2021 10:10:39</t>
  </si>
  <si>
    <t>DM-25/17 45-71-M00049_B_56396831_56396831</t>
  </si>
  <si>
    <t>13.02.2021 11:43:19</t>
  </si>
  <si>
    <t>13.02.2021 13:18:11</t>
  </si>
  <si>
    <t>13.02.2021 18:42:35</t>
  </si>
  <si>
    <t>13.02.2021 23:11:16</t>
  </si>
  <si>
    <t>13.02.2021 09:09:49</t>
  </si>
  <si>
    <t>13.02.2021 14:58:46</t>
  </si>
  <si>
    <t>TR-77 ÇEŞMEALTI KÖK 35-19-M00077_95000023708_95000023708</t>
  </si>
  <si>
    <t>13.02.2021 13:35:00</t>
  </si>
  <si>
    <t>13.02.2021 19:36:03</t>
  </si>
  <si>
    <t>DM-11/TR-25 35-22-M00523_955292247_955292247</t>
  </si>
  <si>
    <t>13.02.2021 08:54:13</t>
  </si>
  <si>
    <t>13.02.2021 13:53:56</t>
  </si>
  <si>
    <t>13.02.2021 14:10:38</t>
  </si>
  <si>
    <t>13.02.2021 14:43:43</t>
  </si>
  <si>
    <t>YUSUFLU TR-2 35-20-L00238_6871236_56374479_56374479</t>
  </si>
  <si>
    <t>13.02.2021 19:31:46</t>
  </si>
  <si>
    <t>13.02.2021 23:59:39</t>
  </si>
  <si>
    <t>ÇAMURHAMAMI KÖK 45-78-L00230_HatBaşıAyırıcı_53139660 L03_53139660</t>
  </si>
  <si>
    <t>13.02.2021 11:11:33</t>
  </si>
  <si>
    <t>13.02.2021 13:43:28</t>
  </si>
  <si>
    <t>K-2835 35-09-K02835_35-09-K02835_47446037</t>
  </si>
  <si>
    <t>13.02.2021 12:55:35</t>
  </si>
  <si>
    <t>13.02.2021 13:25:51</t>
  </si>
  <si>
    <t>13.02.2021 13:54:59</t>
  </si>
  <si>
    <t>ÇATALOLUK DM 45-74-M00227_GÜVELİ M05_2115043</t>
  </si>
  <si>
    <t>13.02.2021 09:49:34</t>
  </si>
  <si>
    <t>13.02.2021 09:55:11</t>
  </si>
  <si>
    <t>K-855 35-01-K00855__72410541_72410541</t>
  </si>
  <si>
    <t>13.02.2021 18:02:00</t>
  </si>
  <si>
    <t>13.02.2021 19:44:36</t>
  </si>
  <si>
    <t>ÇAYLI TR-14 35-15-L01176_950353689_950353689</t>
  </si>
  <si>
    <t>13.02.2021 12:31:00</t>
  </si>
  <si>
    <t>13.02.2021 13:54:06</t>
  </si>
  <si>
    <t>KARABURUN TR-9 35-21-L00027_7478344_56360113_56360113</t>
  </si>
  <si>
    <t>13.02.2021 13:04:00</t>
  </si>
  <si>
    <t>13.02.2021 13:52:56</t>
  </si>
  <si>
    <t>13.02.2021 20:54:18</t>
  </si>
  <si>
    <t>13.02.2021 21:11:00</t>
  </si>
  <si>
    <t>DM-3/TR-10 35-13-L00053_946417948_946417948</t>
  </si>
  <si>
    <t>13.02.2021 13:46:11</t>
  </si>
  <si>
    <t>13.02.2021 16:49:58</t>
  </si>
  <si>
    <t>L-295 35-18-L00295_950449188_950449188</t>
  </si>
  <si>
    <t>13.02.2021 07:58:19</t>
  </si>
  <si>
    <t>13.02.2021 11:28:22</t>
  </si>
  <si>
    <t>AKÖREN TR-19 KÖK 45-78-M00974_ALAŞEHİR M04_66244782</t>
  </si>
  <si>
    <t>13.02.2021 09:02:23</t>
  </si>
  <si>
    <t>13.02.2021 16:54:54</t>
  </si>
  <si>
    <t>13.02.2021 07:14:14</t>
  </si>
  <si>
    <t>13.02.2021 11:08:09</t>
  </si>
  <si>
    <t>L-433 35-18-L00433_950440733_950440733</t>
  </si>
  <si>
    <t>13.02.2021 09:22:31</t>
  </si>
  <si>
    <t>13.02.2021 18:59:39</t>
  </si>
  <si>
    <t>TR-47 35-15-M00047_35-15-M00047_66570299</t>
  </si>
  <si>
    <t>13.02.2021 14:52:35</t>
  </si>
  <si>
    <t>13.02.2021 16:12:53</t>
  </si>
  <si>
    <t>UMURLU TR-6 35-31-L00360_35-31-L00360_2365358</t>
  </si>
  <si>
    <t>13.02.2021 10:02:25</t>
  </si>
  <si>
    <t>13.02.2021 15:37:54</t>
  </si>
  <si>
    <t>13.02.2021 23:56:24</t>
  </si>
  <si>
    <t>14.02.2021 00:34:50</t>
  </si>
  <si>
    <t>13.02.2021 17:06:24</t>
  </si>
  <si>
    <t>13.02.2021 20:06:20</t>
  </si>
  <si>
    <t>TR-147 35-19-L00147_956687994_956687994</t>
  </si>
  <si>
    <t>13.02.2021 10:00:59</t>
  </si>
  <si>
    <t>13.02.2021 18:27:36</t>
  </si>
  <si>
    <t>13.02.2021 11:04:28</t>
  </si>
  <si>
    <t>13.02.2021 12:56:36</t>
  </si>
  <si>
    <t>K-421 35-01-K00421_B_56380035_56380035</t>
  </si>
  <si>
    <t>13.02.2021 19:59:00</t>
  </si>
  <si>
    <t>13.02.2021 20:46:11</t>
  </si>
  <si>
    <t>M-2948(YATIRIM REZERVE) 35-01-M02948_C_56379161_56379161</t>
  </si>
  <si>
    <t>13.02.2021 17:59:02</t>
  </si>
  <si>
    <t>13.02.2021 18:50:30</t>
  </si>
  <si>
    <t>ÖREN TOPRAK SULAMA TR-5 35-27-M00775_35-27-M00775_72385890</t>
  </si>
  <si>
    <t>13.02.2021 07:24:08</t>
  </si>
  <si>
    <t>13.02.2021 12:04:59</t>
  </si>
  <si>
    <t>13.02.2021 09:05:00</t>
  </si>
  <si>
    <t>13.02.2021 18:55:34</t>
  </si>
  <si>
    <t>13.02.2021 09:20:33</t>
  </si>
  <si>
    <t>13.02.2021 18:03:06</t>
  </si>
  <si>
    <t>KARABURUN İM 35-21-A00001_ALAÇATI-3 M02_2333297</t>
  </si>
  <si>
    <t>13.02.2021 01:01:14</t>
  </si>
  <si>
    <t>13.02.2021 01:11:15</t>
  </si>
  <si>
    <t>K-2380 35-08-K02380_K-565 K02_42545563</t>
  </si>
  <si>
    <t>13.02.2021 13:48:24</t>
  </si>
  <si>
    <t>13.02.2021 14:08:02</t>
  </si>
  <si>
    <t>13.02.2021 11:04:40</t>
  </si>
  <si>
    <t>13.02.2021 11:59:27</t>
  </si>
  <si>
    <t>TR-292 (İM-1/TR-2) 35-19-L00292_956671735_956671735</t>
  </si>
  <si>
    <t>13.02.2021 12:04:03</t>
  </si>
  <si>
    <t>13.02.2021 17:45:25</t>
  </si>
  <si>
    <t>DEMİRCİ KÖK 35-26-M00779_DEMİRCİ KÖYÜ TR-1 M02_42707190</t>
  </si>
  <si>
    <t>13.02.2021 10:37:15</t>
  </si>
  <si>
    <t>13.02.2021 11:10:50</t>
  </si>
  <si>
    <t>KÖSEDERE TR-1 35-21-L00124_950131847_950131847</t>
  </si>
  <si>
    <t>13.02.2021 22:44:16</t>
  </si>
  <si>
    <t>13.02.2021 23:53:04</t>
  </si>
  <si>
    <t>13.02.2021 14:52:33</t>
  </si>
  <si>
    <t>13.02.2021 19:53:14</t>
  </si>
  <si>
    <t>K-4408 35-01-K04408_C_56378698_56378698</t>
  </si>
  <si>
    <t>13.02.2021 16:33:44</t>
  </si>
  <si>
    <t>13.02.2021 19:09:22</t>
  </si>
  <si>
    <t>13.02.2021 16:36:13</t>
  </si>
  <si>
    <t>13.02.2021 16:36:33</t>
  </si>
  <si>
    <t>13.02.2021 12:38:06</t>
  </si>
  <si>
    <t>13.02.2021 14:36:26</t>
  </si>
  <si>
    <t>K-3053 35-03-K03053_35-03-K03053_41928504</t>
  </si>
  <si>
    <t>13.02.2021 20:18:48</t>
  </si>
  <si>
    <t>13.02.2021 20:56:05</t>
  </si>
  <si>
    <t>MESCİTLİ TR-4 35-15-L01016_950393485_950393485</t>
  </si>
  <si>
    <t>13.02.2021 10:57:59</t>
  </si>
  <si>
    <t>13.02.2021 14:18:36</t>
  </si>
  <si>
    <t>K-2571 35-01-K02571_912300575_912300575</t>
  </si>
  <si>
    <t>13.02.2021 14:19:59</t>
  </si>
  <si>
    <t>13.02.2021 19:54:36</t>
  </si>
  <si>
    <t>14.02.2021 13:19:01</t>
  </si>
  <si>
    <t>14.02.2021 13:59:21</t>
  </si>
  <si>
    <t>BİMEYKO KÖK-10 35-30-M00048_BİMEYKO TR-3 M04_2322626</t>
  </si>
  <si>
    <t>14.02.2021 20:44:22</t>
  </si>
  <si>
    <t>14.02.2021 23:11:45</t>
  </si>
  <si>
    <t>K-4245 35-03-K04245_910818721_910818721</t>
  </si>
  <si>
    <t>14.02.2021 16:59:58</t>
  </si>
  <si>
    <t>14.02.2021 18:28:02</t>
  </si>
  <si>
    <t>MURADİYE DM-5/11 45-71-M00232_AKARLAR M13_72091339</t>
  </si>
  <si>
    <t>14.02.2021 09:34:21</t>
  </si>
  <si>
    <t>14.02.2021 15:36:23</t>
  </si>
  <si>
    <t>ULUKENT DM-3/21 35-28-M00055_DAĞITIM TRAFO DM-3/21 M03_72335181</t>
  </si>
  <si>
    <t>14.02.2021 23:21:39</t>
  </si>
  <si>
    <t>15.02.2021 00:04:02</t>
  </si>
  <si>
    <t>DEĞİRMENDERE TR-2 35-22-M00198_955265107_955265107</t>
  </si>
  <si>
    <t>14.02.2021 13:56:39</t>
  </si>
  <si>
    <t>14.02.2021 17:52:05</t>
  </si>
  <si>
    <t>AYASKENT-4 TR 35-16-M00015_953321812_953321812</t>
  </si>
  <si>
    <t>14.02.2021 10:38:18</t>
  </si>
  <si>
    <t>14.02.2021 12:06:20</t>
  </si>
  <si>
    <t>14.02.2021 16:22:16</t>
  </si>
  <si>
    <t>14.02.2021 17:33:05</t>
  </si>
  <si>
    <t>TR-1/61 45-72-M00061_A_56392948_56392948</t>
  </si>
  <si>
    <t>14.02.2021 20:37:40</t>
  </si>
  <si>
    <t>14.02.2021 21:30:16</t>
  </si>
  <si>
    <t>KOZBEYLİ TR-3 35-23-M00072_42098143_56375400_56375400</t>
  </si>
  <si>
    <t>14.02.2021 12:38:27</t>
  </si>
  <si>
    <t>14.02.2021 13:45:28</t>
  </si>
  <si>
    <t>NOHUTALAN TR-2 35-19-M00258_DIREK TIPI TRAFO HUCRESI H01_2060459</t>
  </si>
  <si>
    <t>14.02.2021 22:09:02</t>
  </si>
  <si>
    <t>15.02.2021 00:27:08</t>
  </si>
  <si>
    <t>14.02.2021 11:10:22</t>
  </si>
  <si>
    <t>14.02.2021 13:46:02</t>
  </si>
  <si>
    <t>14.02.2021 17:36:30</t>
  </si>
  <si>
    <t>14.02.2021 18:19:39</t>
  </si>
  <si>
    <t>TR-153 35-15-M00153_950351391_950351391</t>
  </si>
  <si>
    <t>14.02.2021 20:04:09</t>
  </si>
  <si>
    <t>14.02.2021 21:15:34</t>
  </si>
  <si>
    <t>ÖRTÜLÜ TR 1 35-24-M00098_DIREK TIPI TRAFO HUCRESI H01_2035680</t>
  </si>
  <si>
    <t>14.02.2021 18:03:44</t>
  </si>
  <si>
    <t>14.02.2021 23:28:18</t>
  </si>
  <si>
    <t>K-1793 35-01-K01793_911086880_911086880</t>
  </si>
  <si>
    <t>14.02.2021 11:21:13</t>
  </si>
  <si>
    <t>14.02.2021 12:08:53</t>
  </si>
  <si>
    <t>DM-1/60 35-29-M00060_950338288_950338288</t>
  </si>
  <si>
    <t>14.02.2021 13:48:01</t>
  </si>
  <si>
    <t>14.02.2021 15:44:23</t>
  </si>
  <si>
    <t>M-2747 35-01-M02747_A_56354560_56354560</t>
  </si>
  <si>
    <t>14.02.2021 12:39:29</t>
  </si>
  <si>
    <t>14.02.2021 14:08:38</t>
  </si>
  <si>
    <t>PERLİT KÖK 35-22-M00094_YENİKÖY TR-1/TR-2/TR-3 M02_72139681</t>
  </si>
  <si>
    <t>14.02.2021 06:32:59</t>
  </si>
  <si>
    <t>14.02.2021 08:50:55</t>
  </si>
  <si>
    <t>14.02.2021 13:11:44</t>
  </si>
  <si>
    <t>14.02.2021 16:15:58</t>
  </si>
  <si>
    <t>GÖRECE M-1130 35-22-M00187_B_56369193_56369193</t>
  </si>
  <si>
    <t>14.02.2021 09:30:25</t>
  </si>
  <si>
    <t>14.02.2021 10:38:05</t>
  </si>
  <si>
    <t>KÖPRÜBAŞI TR-20 45-86-M00020_KÖPRÜBAŞI TR-8/KÖPRÜBAŞI TR-23 M02_72221829</t>
  </si>
  <si>
    <t>14.02.2021 09:01:19</t>
  </si>
  <si>
    <t>14.02.2021 09:57:18</t>
  </si>
  <si>
    <t>14.02.2021 15:06:41</t>
  </si>
  <si>
    <t>14.02.2021 16:12:35</t>
  </si>
  <si>
    <t>14.02.2021 00:26:00</t>
  </si>
  <si>
    <t>14.02.2021 03:19:46</t>
  </si>
  <si>
    <t>14.02.2021 12:00:44</t>
  </si>
  <si>
    <t>14.02.2021 13:45:39</t>
  </si>
  <si>
    <t>ÇANAKÇI TR-3 45-79-M00188_945564693_945564693</t>
  </si>
  <si>
    <t>14.02.2021 18:21:06</t>
  </si>
  <si>
    <t>14.02.2021 19:17:00</t>
  </si>
  <si>
    <t>14.02.2021 09:26:03</t>
  </si>
  <si>
    <t>14.02.2021 11:24:52</t>
  </si>
  <si>
    <t>SEFERİHİSAR İM 35-14-A00002_HatBaşıAyırıcı_53134100 L09_53134100</t>
  </si>
  <si>
    <t>14.02.2021 18:08:14</t>
  </si>
  <si>
    <t>14.02.2021 19:09:03</t>
  </si>
  <si>
    <t>15.02.2021 07:20:41</t>
  </si>
  <si>
    <t>15.02.2021 16:42:27</t>
  </si>
  <si>
    <t>RECEPLİ KÖYÜ TR-1 45-71-M01694_43105833_56388149_56388149</t>
  </si>
  <si>
    <t>15.02.2021 08:23:18</t>
  </si>
  <si>
    <t>15.02.2021 20:46:00</t>
  </si>
  <si>
    <t>_49546130_56390868_56390868</t>
  </si>
  <si>
    <t>15.02.2021 23:57:00</t>
  </si>
  <si>
    <t>16.02.2021 01:01:49</t>
  </si>
  <si>
    <t>L-261 SİTESPOR 35-18-L00261_B b4b_5945108</t>
  </si>
  <si>
    <t>15.02.2021 22:26:13</t>
  </si>
  <si>
    <t>16.02.2021 11:31:27</t>
  </si>
  <si>
    <t>TR-330 35-19-L00369_956663705_956663705</t>
  </si>
  <si>
    <t>15.02.2021 18:05:19</t>
  </si>
  <si>
    <t>15.02.2021 19:50:58</t>
  </si>
  <si>
    <t>EVRENLİ İNCELER MAH TR-1 45-73-M00496_A_56401996_56401996</t>
  </si>
  <si>
    <t>15.02.2021 09:24:49</t>
  </si>
  <si>
    <t>15.02.2021 11:17:00</t>
  </si>
  <si>
    <t>OLGUNLAR TR-2 35-31-L00220_47890963_56390995_56390995</t>
  </si>
  <si>
    <t>15.02.2021 14:06:00</t>
  </si>
  <si>
    <t>15.02.2021 19:08:28</t>
  </si>
  <si>
    <t>15.02.2021 00:45:25</t>
  </si>
  <si>
    <t>15.02.2021 01:41:00</t>
  </si>
  <si>
    <t>DİNDARLI KÖK TR-3 KAKLIK 45-79-M00395_HatBaşıAyırıcı_53134371 M06_53134371</t>
  </si>
  <si>
    <t>15.02.2021 17:05:22</t>
  </si>
  <si>
    <t>15.02.2021 22:32:59</t>
  </si>
  <si>
    <t>K-4786 35-04-K04786_35-04-K04786_54981506</t>
  </si>
  <si>
    <t>15.02.2021 19:09:44</t>
  </si>
  <si>
    <t>15.02.2021 22:52:13</t>
  </si>
  <si>
    <t>15.02.2021 20:38:11</t>
  </si>
  <si>
    <t>15.02.2021 22:52:34</t>
  </si>
  <si>
    <t>15.02.2021 09:02:53</t>
  </si>
  <si>
    <t>15.02.2021 17:40:05</t>
  </si>
  <si>
    <t>K-3265 35-04-K03265_DIREK TIPI TRAFO HUCRESI H01_2065186</t>
  </si>
  <si>
    <t>15.02.2021 11:47:43</t>
  </si>
  <si>
    <t>15.02.2021 13:54:32</t>
  </si>
  <si>
    <t>K-2530 35-02-K02530_35-02-K02530_75276490</t>
  </si>
  <si>
    <t>15.02.2021 18:52:33</t>
  </si>
  <si>
    <t>15.02.2021 23:13:05</t>
  </si>
  <si>
    <t>15.02.2021 21:27:24</t>
  </si>
  <si>
    <t>15.02.2021 21:35:14</t>
  </si>
  <si>
    <t>15.02.2021 09:32:26</t>
  </si>
  <si>
    <t>15.02.2021 10:32:00</t>
  </si>
  <si>
    <t>DM02/TR01 45-73-M00037_DM-2/30 M12_2082143</t>
  </si>
  <si>
    <t>15.02.2021 09:06:00</t>
  </si>
  <si>
    <t>15.02.2021 17:25:30</t>
  </si>
  <si>
    <t>DİNDARLI KÖK TR-3 KAKLIK 45-79-M00395_KIZILÇUKUR GÜNYAKA KARACAALİ BEYHARMAN M06_72035371</t>
  </si>
  <si>
    <t>15.02.2021 15:33:25</t>
  </si>
  <si>
    <t>15.02.2021 16:29:00</t>
  </si>
  <si>
    <t>KEMALPAŞA TM 35-27-A00002_IŞIKLAR-2 M04_2306691</t>
  </si>
  <si>
    <t>15.02.2021 22:18:36</t>
  </si>
  <si>
    <t>15.02.2021 22:19:00</t>
  </si>
  <si>
    <t>15.02.2021 21:19:13</t>
  </si>
  <si>
    <t>15.02.2021 22:59:07</t>
  </si>
  <si>
    <t>15.02.2021 02:47:20</t>
  </si>
  <si>
    <t>15.02.2021 05:14:38</t>
  </si>
  <si>
    <t>GÖKEYÜP TR-3 45-78-M00816_953275311_953275311</t>
  </si>
  <si>
    <t>15.02.2021 18:02:00</t>
  </si>
  <si>
    <t>15.02.2021 21:46:34</t>
  </si>
  <si>
    <t>DM-18/04 45-71-M00259__72373090_72373090</t>
  </si>
  <si>
    <t>15.02.2021 18:36:41</t>
  </si>
  <si>
    <t>15.02.2021 19:57:47</t>
  </si>
  <si>
    <t>TR-1/10 45-72-M00010_A_60983715_60983715</t>
  </si>
  <si>
    <t>15.02.2021 16:49:52</t>
  </si>
  <si>
    <t>15.02.2021 18:43:55</t>
  </si>
  <si>
    <t>SAKARLI KÖK 45-76-M00046_BADEMLİ M02_72214544</t>
  </si>
  <si>
    <t>15.02.2021 23:28:14</t>
  </si>
  <si>
    <t>16.02.2021 17:25:26</t>
  </si>
  <si>
    <t>15.02.2021 01:01:49</t>
  </si>
  <si>
    <t>15.02.2021 01:05:47</t>
  </si>
  <si>
    <t>K-2433 35-04-K02433_99173779_99173779</t>
  </si>
  <si>
    <t>15.02.2021 17:05:12</t>
  </si>
  <si>
    <t>15.02.2021 18:55:48</t>
  </si>
  <si>
    <t>TR-36 35-16-L00036_953320172_953320172</t>
  </si>
  <si>
    <t>15.02.2021 01:52:54</t>
  </si>
  <si>
    <t>15.02.2021 07:28:02</t>
  </si>
  <si>
    <t>KAYMAKÇI TR-16 35-15-M00245_950387359_950387359</t>
  </si>
  <si>
    <t>15.02.2021 16:31:21</t>
  </si>
  <si>
    <t>15.02.2021 19:57:45</t>
  </si>
  <si>
    <t>L-261 SİTESPOR 35-18-L00261_950450745_950450745</t>
  </si>
  <si>
    <t>15.02.2021 22:53:38</t>
  </si>
  <si>
    <t>16.02.2021 11:39:42</t>
  </si>
  <si>
    <t>YENİFOÇA TR-16 35-23-M00016_D D1_5793107</t>
  </si>
  <si>
    <t>15.02.2021 13:53:14</t>
  </si>
  <si>
    <t>15.02.2021 18:36:38</t>
  </si>
  <si>
    <t>K-765 35-01-K00765_B_56354573_56354573</t>
  </si>
  <si>
    <t>15.02.2021 19:26:46</t>
  </si>
  <si>
    <t>15.02.2021 21:36:27</t>
  </si>
  <si>
    <t>HACIHAMZALAR TR-1 35-16-M00104_47479514_56396748_56396748</t>
  </si>
  <si>
    <t>15.02.2021 19:22:50</t>
  </si>
  <si>
    <t>16.02.2021 10:52:11</t>
  </si>
  <si>
    <t>TROPİKAL DM 35-27-L00056_35-27-L00056_72201765</t>
  </si>
  <si>
    <t>15.02.2021 20:51:56</t>
  </si>
  <si>
    <t>15.02.2021 22:32:24</t>
  </si>
  <si>
    <t>BORNOVA TM 35-02-A00005_TURKCELL M46_2308404</t>
  </si>
  <si>
    <t>15.02.2021 11:48:59</t>
  </si>
  <si>
    <t>15.02.2021 11:51:20</t>
  </si>
  <si>
    <t>15.02.2021 15:09:36</t>
  </si>
  <si>
    <t>15.02.2021 16:18:05</t>
  </si>
  <si>
    <t>L-81 35-14-L00081_5667557_56357770_56357770</t>
  </si>
  <si>
    <t>15.02.2021 12:54:19</t>
  </si>
  <si>
    <t>15.02.2021 14:34:28</t>
  </si>
  <si>
    <t>MORDOĞAN MANAL TR-49 35-21-L00176_35-21-L00176_2375427</t>
  </si>
  <si>
    <t>15.02.2021 12:56:19</t>
  </si>
  <si>
    <t>16.02.2021 18:57:19</t>
  </si>
  <si>
    <t>15.02.2021 15:04:50</t>
  </si>
  <si>
    <t>15.02.2021 15:20:35</t>
  </si>
  <si>
    <t>M-1465 35-03-M01465_910736201_910736201</t>
  </si>
  <si>
    <t>15.02.2021 18:22:22</t>
  </si>
  <si>
    <t>15.02.2021 19:26:34</t>
  </si>
  <si>
    <t>K-34 35-01-K00034_911104441_911104441</t>
  </si>
  <si>
    <t>15.02.2021 19:24:03</t>
  </si>
  <si>
    <t>15.02.2021 20:52:57</t>
  </si>
  <si>
    <t>TAŞOKÇULAR TR-1 45-74-M00234_A_56403482_56403482</t>
  </si>
  <si>
    <t>15.02.2021 22:34:09</t>
  </si>
  <si>
    <t>DM-21/08 45-71-M00459_45-71-M00459_72250212</t>
  </si>
  <si>
    <t>15.02.2021 09:51:40</t>
  </si>
  <si>
    <t>15.02.2021 12:39:55</t>
  </si>
  <si>
    <t>ULUDERBENT DM 45-73-M00491_ÖRENCİK M01_66856544</t>
  </si>
  <si>
    <t>15.02.2021 18:54:31</t>
  </si>
  <si>
    <t>15.02.2021 21:48:30</t>
  </si>
  <si>
    <t>15.02.2021 18:31:00</t>
  </si>
  <si>
    <t>15.02.2021 19:21:03</t>
  </si>
  <si>
    <t>K-1522 GÖRECE ATA MAH. 35-22-K01522_35-22-K01522_2358720</t>
  </si>
  <si>
    <t>15.02.2021 15:41:13</t>
  </si>
  <si>
    <t>15.02.2021 18:41:16</t>
  </si>
  <si>
    <t>K-2877 35-02-K02877_910006663_910006663</t>
  </si>
  <si>
    <t>15.02.2021 16:36:11</t>
  </si>
  <si>
    <t>15.02.2021 21:35:00</t>
  </si>
  <si>
    <t>15.02.2021 03:03:35</t>
  </si>
  <si>
    <t>15.02.2021 05:55:24</t>
  </si>
  <si>
    <t>15.02.2021 21:29:25</t>
  </si>
  <si>
    <t>15.02.2021 21:35:07</t>
  </si>
  <si>
    <t>KOYUNDERE TR-7 35-28-M00162_KOYUNDERE TR-6 M01_66528681</t>
  </si>
  <si>
    <t>15.02.2021 18:46:00</t>
  </si>
  <si>
    <t>15.02.2021 20:12:40</t>
  </si>
  <si>
    <t>TR-27 45-77-L00027_45-77-L00027_75294579</t>
  </si>
  <si>
    <t>15.02.2021 10:16:08</t>
  </si>
  <si>
    <t>15.02.2021 14:12:43</t>
  </si>
  <si>
    <t>M-1302 35-09-M01302_913432411_913432411</t>
  </si>
  <si>
    <t>15.02.2021 20:51:08</t>
  </si>
  <si>
    <t>16.02.2021 01:54:09</t>
  </si>
  <si>
    <t>K-269 35-01-K00269_TRAFO K03_2054880</t>
  </si>
  <si>
    <t>15.02.2021 00:18:15</t>
  </si>
  <si>
    <t>15.02.2021 02:34:47</t>
  </si>
  <si>
    <t>K-2518 35-01-K02518_912129065_912129065</t>
  </si>
  <si>
    <t>15.02.2021 16:10:00</t>
  </si>
  <si>
    <t>15.02.2021 18:20:05</t>
  </si>
  <si>
    <t>UMURLU KAHVEÖNÜ TR-8 35-31-L00372_47788650_56352002_56352002</t>
  </si>
  <si>
    <t>15.02.2021 21:10:30</t>
  </si>
  <si>
    <t>15.02.2021 22:16:01</t>
  </si>
  <si>
    <t>GÜMÜŞÇAY KÖK 45-73-M00477_AYDOĞDU M02_2309298</t>
  </si>
  <si>
    <t>15.02.2021 17:36:00</t>
  </si>
  <si>
    <t>15.02.2021 19:04:45</t>
  </si>
  <si>
    <t>15.02.2021 22:05:01</t>
  </si>
  <si>
    <t>15.02.2021 23:03:00</t>
  </si>
  <si>
    <t>L-251 35-18-L00251_C C1_5956396</t>
  </si>
  <si>
    <t>15.02.2021 16:41:59</t>
  </si>
  <si>
    <t>15.02.2021 18:27:58</t>
  </si>
  <si>
    <t>15.02.2021 02:12:42</t>
  </si>
  <si>
    <t>15.02.2021 03:39:07</t>
  </si>
  <si>
    <t>KAZIKBAĞLARI TR-1 35-16-M00482_6866334_56375833_56375833</t>
  </si>
  <si>
    <t>15.02.2021 23:06:18</t>
  </si>
  <si>
    <t>16.02.2021 00:46:05</t>
  </si>
  <si>
    <t>K-1478 35-03-K01478_910524791_910524791</t>
  </si>
  <si>
    <t>15.02.2021 23:46:33</t>
  </si>
  <si>
    <t>16.02.2021 01:29:41</t>
  </si>
  <si>
    <t>15.02.2021 18:39:51</t>
  </si>
  <si>
    <t>15.02.2021 20:07:21</t>
  </si>
  <si>
    <t>ÖZLEMTUR SAHİL SİTESİ 35-21-L00084_DAĞITIM TRAFO ÖZLEMTUR SAHİL SİTESİ L01_72176560</t>
  </si>
  <si>
    <t>15.02.2021 04:28:00</t>
  </si>
  <si>
    <t>15.02.2021 12:26:03</t>
  </si>
  <si>
    <t>K-4140 35-07-K04140_B b1_5796176</t>
  </si>
  <si>
    <t>15.02.2021 10:04:47</t>
  </si>
  <si>
    <t>15.02.2021 12:35:37</t>
  </si>
  <si>
    <t>15.02.2021 17:47:47</t>
  </si>
  <si>
    <t>15.02.2021 22:27:37</t>
  </si>
  <si>
    <t>15.02.2021 22:08:44</t>
  </si>
  <si>
    <t>16.02.2021 06:42:39</t>
  </si>
  <si>
    <t>15.02.2021 22:33:31</t>
  </si>
  <si>
    <t>15.02.2021 22:44:10</t>
  </si>
  <si>
    <t>ÖZBEK TR-4 (TR-234) 35-19-M00233_95000075076_95000075076</t>
  </si>
  <si>
    <t>15.02.2021 19:35:10</t>
  </si>
  <si>
    <t>16.02.2021 00:01:07</t>
  </si>
  <si>
    <t>K-3082 35-04-K03082_35-04-K03082_41911382</t>
  </si>
  <si>
    <t>15.02.2021 20:52:24</t>
  </si>
  <si>
    <t>15.02.2021 22:21:44</t>
  </si>
  <si>
    <t>DM-1/13 45-71-M00034_953222180_953222180</t>
  </si>
  <si>
    <t>15.02.2021 19:48:29</t>
  </si>
  <si>
    <t>15.02.2021 22:03:57</t>
  </si>
  <si>
    <t>TEPEBOZ TR-3 35-21-L00062_953361764_953361764</t>
  </si>
  <si>
    <t>15.02.2021 19:07:10</t>
  </si>
  <si>
    <t>15.02.2021 20:59:15</t>
  </si>
  <si>
    <t>_12459006_56383956_56383956</t>
  </si>
  <si>
    <t>15.02.2021 21:04:20</t>
  </si>
  <si>
    <t>15.02.2021 21:34:35</t>
  </si>
  <si>
    <t>TR-30 (M-730) 35-30-M00730_955296849_955296849</t>
  </si>
  <si>
    <t>15.02.2021 14:36:28</t>
  </si>
  <si>
    <t>15.02.2021 19:44:00</t>
  </si>
  <si>
    <t>K-4230 35-03-K04230_912024054_912024054</t>
  </si>
  <si>
    <t>16.02.2021 00:04:29</t>
  </si>
  <si>
    <t>KÖSEDERE TR-2 35-21-L00125_953359250_953359250</t>
  </si>
  <si>
    <t>15.02.2021 21:47:28</t>
  </si>
  <si>
    <t>16.02.2021 05:49:57</t>
  </si>
  <si>
    <t>SERİNKÖY TR-1 45-73-M00872_DIREK TIPI TRAFO HUCRESI H01_2082152</t>
  </si>
  <si>
    <t>15.02.2021 17:34:00</t>
  </si>
  <si>
    <t>15.02.2021 19:02:43</t>
  </si>
  <si>
    <t>K-732 35-01-K00732_910526936_910526936</t>
  </si>
  <si>
    <t>15.02.2021 15:07:00</t>
  </si>
  <si>
    <t>15.02.2021 18:02:30</t>
  </si>
  <si>
    <t>BALIKLIOVA TR-2 35-19-L00272_DIREK TIPI TRAFO HUCRESI H01_2060623</t>
  </si>
  <si>
    <t>15.02.2021 09:19:09</t>
  </si>
  <si>
    <t>15.02.2021 12:23:33</t>
  </si>
  <si>
    <t>K-4911 35-02-K04911_35-02-K04911_62520689</t>
  </si>
  <si>
    <t>15.02.2021 19:12:51</t>
  </si>
  <si>
    <t>15.02.2021 20:27:58</t>
  </si>
  <si>
    <t>TR-2/115 45-83-L00115_B_56401683_56401683</t>
  </si>
  <si>
    <t>15.02.2021 15:39:45</t>
  </si>
  <si>
    <t>15.02.2021 21:44:32</t>
  </si>
  <si>
    <t>K-1190 35-02-K01190_D_56369939_56369939</t>
  </si>
  <si>
    <t>15.02.2021 23:00:20</t>
  </si>
  <si>
    <t>16.02.2021 03:49:59</t>
  </si>
  <si>
    <t>15.02.2021 23:55:11</t>
  </si>
  <si>
    <t>16.02.2021 02:54:22</t>
  </si>
  <si>
    <t>L-431 HAPPY PARK 35-18-L00431_950453156_950453156</t>
  </si>
  <si>
    <t>15.02.2021 13:49:00</t>
  </si>
  <si>
    <t>15.02.2021 18:16:16</t>
  </si>
  <si>
    <t>TR-11 35-22-M00011_35-22-M00011_72135645</t>
  </si>
  <si>
    <t>15.02.2021 12:29:50</t>
  </si>
  <si>
    <t>15.02.2021 13:11:47</t>
  </si>
  <si>
    <t>ÖZBEY İM 35-26-A00005_TR-1/ÖLÇÜ L04_2066123</t>
  </si>
  <si>
    <t>15.02.2021 13:19:31</t>
  </si>
  <si>
    <t>15.02.2021 14:07:25</t>
  </si>
  <si>
    <t>M-250 35-18-M00250_950439725_950439725</t>
  </si>
  <si>
    <t>15.02.2021 14:29:34</t>
  </si>
  <si>
    <t>15.02.2021 21:18:00</t>
  </si>
  <si>
    <t>TR-15 ( M-715) 35-30-M00715_E_56367599_56367599</t>
  </si>
  <si>
    <t>15.02.2021 19:35:31</t>
  </si>
  <si>
    <t>15.02.2021 20:42:08</t>
  </si>
  <si>
    <t>ARDIÇ MAHALLESİ TR-12 35-21-L00134_TR-8 - TR-9 - TR-17 L01_72192707</t>
  </si>
  <si>
    <t>15.02.2021 10:03:00</t>
  </si>
  <si>
    <t>15.02.2021 17:19:22</t>
  </si>
  <si>
    <t>TR-2/87-1 45-83-L00133_TR-2/86 L02_72131467</t>
  </si>
  <si>
    <t>15.02.2021 14:52:20</t>
  </si>
  <si>
    <t>15.02.2021 14:53:00</t>
  </si>
  <si>
    <t>15.02.2021 19:34:57</t>
  </si>
  <si>
    <t>15.02.2021 20:44:52</t>
  </si>
  <si>
    <t>SOMA DM-4/TR10 45-82-M00010_TR-11 M05_60208852</t>
  </si>
  <si>
    <t>15.02.2021 12:27:45</t>
  </si>
  <si>
    <t>15.02.2021 12:53:50</t>
  </si>
  <si>
    <t>TEKELİ TR-1 35-22-M00231_DIREK TIPI TRAFO HUCRESI H01_2125273</t>
  </si>
  <si>
    <t>15.02.2021 18:04:36</t>
  </si>
  <si>
    <t>15.02.2021 21:41:03</t>
  </si>
  <si>
    <t>SEYREK TR-7 KÖK 35-28-M00379_953393162_953393162</t>
  </si>
  <si>
    <t>15.02.2021 19:21:12</t>
  </si>
  <si>
    <t>15.02.2021 19:19:35</t>
  </si>
  <si>
    <t>15.02.2021 22:47:23</t>
  </si>
  <si>
    <t>DM12/TR02 HORZUMOĞLU 45-73-M00047_A A 1b_5975568</t>
  </si>
  <si>
    <t>15.02.2021 17:22:46</t>
  </si>
  <si>
    <t>15.02.2021 18:30:58</t>
  </si>
  <si>
    <t>K-2864 35-01-K02864_C_56375236_56375236</t>
  </si>
  <si>
    <t>15.02.2021 16:07:10</t>
  </si>
  <si>
    <t>15.02.2021 18:55:31</t>
  </si>
  <si>
    <t>YEŞİLOVA ÇAYIR TR-3 35-20-L00128_955189565_955189565</t>
  </si>
  <si>
    <t>15.02.2021 19:41:10</t>
  </si>
  <si>
    <t>15.02.2021 21:27:23</t>
  </si>
  <si>
    <t>HELVACI KÖK-1 35-17-M00360_HELVACI DM-2 M03_66443930</t>
  </si>
  <si>
    <t>15.02.2021 15:13:36</t>
  </si>
  <si>
    <t>15.02.2021 15:14:25</t>
  </si>
  <si>
    <t>15.02.2021 00:35:55</t>
  </si>
  <si>
    <t>15.02.2021 01:47:02</t>
  </si>
  <si>
    <t>15.02.2021 13:54:23</t>
  </si>
  <si>
    <t>15.02.2021 13:56:10</t>
  </si>
  <si>
    <t>15.02.2021 17:36:29</t>
  </si>
  <si>
    <t>15.02.2021 22:27:09</t>
  </si>
  <si>
    <t>ASARLIK DM-2/1 35-28-M00186_35-28-M00186_66527415</t>
  </si>
  <si>
    <t>15.02.2021 21:15:53</t>
  </si>
  <si>
    <t>15.02.2021 23:00:05</t>
  </si>
  <si>
    <t>M-1038 35-04-M01038_B_56383848_56383848</t>
  </si>
  <si>
    <t>15.02.2021 18:29:56</t>
  </si>
  <si>
    <t>15.02.2021 19:48:51</t>
  </si>
  <si>
    <t>GÜZELHİSAR TR-2 35-17-M00168_6184590_56357071_56357071</t>
  </si>
  <si>
    <t>15.02.2021 14:00:25</t>
  </si>
  <si>
    <t>15.02.2021 19:40:01</t>
  </si>
  <si>
    <t>TR-1-2/2 35-20-L00008_ÖĞRETMEN EVİ (TR-1-2/3) L02_66513055</t>
  </si>
  <si>
    <t>15.02.2021 09:35:37</t>
  </si>
  <si>
    <t>15.02.2021 17:08:53</t>
  </si>
  <si>
    <t>YUKARI ŞEHİT KEMAL TR 35-17-M00358_DIREK TIPI TRAFO HUCRESI H01_2047486</t>
  </si>
  <si>
    <t>15.02.2021 10:37:00</t>
  </si>
  <si>
    <t>15.02.2021 12:48:00</t>
  </si>
  <si>
    <t>TR-121 ZEYTİNALANI 35-19-L00121_B_56373275_56373275</t>
  </si>
  <si>
    <t>15.02.2021 19:41:16</t>
  </si>
  <si>
    <t>15.02.2021 21:48:22</t>
  </si>
  <si>
    <t>15.02.2021 19:25:02</t>
  </si>
  <si>
    <t>SİYEKLİ KÖK 45-71-M00185_DAĞYENİCE M07_72256967</t>
  </si>
  <si>
    <t>15.02.2021 02:25:00</t>
  </si>
  <si>
    <t>15.02.2021 15:54:00</t>
  </si>
  <si>
    <t>TR-48 35-27-M00048_965586378_965586378</t>
  </si>
  <si>
    <t>15.02.2021 20:30:42</t>
  </si>
  <si>
    <t>16.02.2021 00:29:52</t>
  </si>
  <si>
    <t>ALAÇATI İM 35-18-A00002_L-434 BENZİNLİK L12_2307543</t>
  </si>
  <si>
    <t>15.02.2021 09:22:22</t>
  </si>
  <si>
    <t>15.02.2021 13:56:53</t>
  </si>
  <si>
    <t>15.02.2021 23:25:21</t>
  </si>
  <si>
    <t>16.02.2021 00:30:57</t>
  </si>
  <si>
    <t>K-1293 35-04-K01293_D_56382267_56382267</t>
  </si>
  <si>
    <t>15.02.2021 08:55:00</t>
  </si>
  <si>
    <t>15.02.2021 09:56:00</t>
  </si>
  <si>
    <t>TR-134/1 35-19-L00359_956671817_956671817</t>
  </si>
  <si>
    <t>15.02.2021 16:35:45</t>
  </si>
  <si>
    <t>15.02.2021 17:33:14</t>
  </si>
  <si>
    <t>M-2390 35-09-M02390_D D1b_5877211</t>
  </si>
  <si>
    <t>15.02.2021 19:58:06</t>
  </si>
  <si>
    <t>16.02.2021 02:42:35</t>
  </si>
  <si>
    <t>TİRKEŞ TR-3 45-80-M00124_956534386_956534386</t>
  </si>
  <si>
    <t>15.02.2021 21:54:38</t>
  </si>
  <si>
    <t>15.02.2021 23:27:43</t>
  </si>
  <si>
    <t>K-3813 35-03-K03813_35-03-K03813_41943888</t>
  </si>
  <si>
    <t>15.02.2021 13:57:39</t>
  </si>
  <si>
    <t>15.02.2021 14:21:58</t>
  </si>
  <si>
    <t>15.02.2021 12:16:38</t>
  </si>
  <si>
    <t>15.02.2021 17:03:22</t>
  </si>
  <si>
    <t>TR-97 MENTEŞ YOLU 35-19-L00097_6408087_56354486_56354486</t>
  </si>
  <si>
    <t>15.02.2021 21:43:13</t>
  </si>
  <si>
    <t>16.02.2021 02:25:56</t>
  </si>
  <si>
    <t>15.02.2021 10:12:57</t>
  </si>
  <si>
    <t>15.02.2021 17:44:44</t>
  </si>
  <si>
    <t>K-908 35-04-K00908_99400805_99400805</t>
  </si>
  <si>
    <t>15.02.2021 19:02:11</t>
  </si>
  <si>
    <t>15.02.2021 20:18:49</t>
  </si>
  <si>
    <t>15.02.2021 10:23:54</t>
  </si>
  <si>
    <t>15.02.2021 10:58:07</t>
  </si>
  <si>
    <t>TR-106 ZEYTİNALANI 35-19-L00106_A_56390016_56390016</t>
  </si>
  <si>
    <t>15.02.2021 15:08:00</t>
  </si>
  <si>
    <t>15.02.2021 17:16:28</t>
  </si>
  <si>
    <t>L-224 SİBAM EVLERİ 35-18-L00224_950453633_950453633</t>
  </si>
  <si>
    <t>15.02.2021 18:34:55</t>
  </si>
  <si>
    <t>16.02.2021 22:16:30</t>
  </si>
  <si>
    <t>15.02.2021 22:06:03</t>
  </si>
  <si>
    <t>15.02.2021 22:09:55</t>
  </si>
  <si>
    <t>ELİT SİTELERİ 45-78-L00713_45-78-L00713_2347954</t>
  </si>
  <si>
    <t>15.02.2021 09:14:32</t>
  </si>
  <si>
    <t>15.02.2021 11:52:42</t>
  </si>
  <si>
    <t>K-3677 35-03-K03677_35-03-K03677_41963871</t>
  </si>
  <si>
    <t>15.02.2021 17:11:20</t>
  </si>
  <si>
    <t>M-1057 35-02-M01057_D_56365048_56365048</t>
  </si>
  <si>
    <t>15.02.2021 21:32:33</t>
  </si>
  <si>
    <t>15.02.2021 22:49:10</t>
  </si>
  <si>
    <t>15.02.2021 14:25:20</t>
  </si>
  <si>
    <t>15.02.2021 15:19:00</t>
  </si>
  <si>
    <t>K-231 35-01-K00231_M_56374216_56374216</t>
  </si>
  <si>
    <t>15.02.2021 19:24:54</t>
  </si>
  <si>
    <t>15.02.2021 22:06:56</t>
  </si>
  <si>
    <t>YENİFOÇA TR-16 35-23-M00016_42097724_56373213_56373213</t>
  </si>
  <si>
    <t>15.02.2021 12:02:11</t>
  </si>
  <si>
    <t>15.02.2021 17:44:12</t>
  </si>
  <si>
    <t>K-3082 35-04-K03082_A_56367811_56367811</t>
  </si>
  <si>
    <t>15.02.2021 23:04:21</t>
  </si>
  <si>
    <t>15.02.2021 23:59:35</t>
  </si>
  <si>
    <t>TR-59 35-17-M00059_6149436 B01_5829015</t>
  </si>
  <si>
    <t>15.02.2021 16:21:35</t>
  </si>
  <si>
    <t>15.02.2021 18:38:28</t>
  </si>
  <si>
    <t>15.02.2021 13:15:50</t>
  </si>
  <si>
    <t>15.02.2021 13:58:25</t>
  </si>
  <si>
    <t>TR-253 35-19-M00253_DIREK TIPI TRAFO HUCRESI H01_2042475</t>
  </si>
  <si>
    <t>15.02.2021 13:03:27</t>
  </si>
  <si>
    <t>15.02.2021 18:32:32</t>
  </si>
  <si>
    <t>M-2538 35-02-M02538_99522446_99522446</t>
  </si>
  <si>
    <t>15.02.2021 16:28:19</t>
  </si>
  <si>
    <t>15.02.2021 17:09:29</t>
  </si>
  <si>
    <t>K-2 35-01-K00002_35-01-K00002_2374436</t>
  </si>
  <si>
    <t>15.02.2021 19:15:09</t>
  </si>
  <si>
    <t>16.02.2021 01:35:04</t>
  </si>
  <si>
    <t>DM-2/8 BAŞKENT TR 35-18-L00588_11056145_56377459_56377459</t>
  </si>
  <si>
    <t>15.02.2021 18:48:17</t>
  </si>
  <si>
    <t>16.02.2021 20:12:07</t>
  </si>
  <si>
    <t>TR-20 AYI BALIĞI 35-21-L00207_C_56377812_56377812</t>
  </si>
  <si>
    <t>15.02.2021 18:34:28</t>
  </si>
  <si>
    <t>15.02.2021 23:20:16</t>
  </si>
  <si>
    <t>15.02.2021 16:13:08</t>
  </si>
  <si>
    <t>15.02.2021 19:16:54</t>
  </si>
  <si>
    <t>KOYUNDERE TR-6 35-28-M00158_KOYUNDERE TR-7 M02_66529263</t>
  </si>
  <si>
    <t>15.02.2021 11:40:45</t>
  </si>
  <si>
    <t>15.02.2021 16:59:13</t>
  </si>
  <si>
    <t>TR-155 ZEYTİNALANI 35-19-L00155_956674560_956674560</t>
  </si>
  <si>
    <t>15.02.2021 22:00:45</t>
  </si>
  <si>
    <t>16.02.2021 07:40:20</t>
  </si>
  <si>
    <t>TR-6 35-30-L00006_A_56363053_56363053</t>
  </si>
  <si>
    <t>15.02.2021 19:33:47</t>
  </si>
  <si>
    <t>15.02.2021 20:58:43</t>
  </si>
  <si>
    <t>MUSABEY TR-1 35-28-M00348_950178508_950178508</t>
  </si>
  <si>
    <t>15.02.2021 20:23:22</t>
  </si>
  <si>
    <t>15.02.2021 21:54:50</t>
  </si>
  <si>
    <t>L-139 35-18-L00139_9443195_56372557_56372557</t>
  </si>
  <si>
    <t>15.02.2021 23:14:00</t>
  </si>
  <si>
    <t>16.02.2021 20:19:36</t>
  </si>
  <si>
    <t>ÇAYBAŞI DM-1/19 35-26-M00182_95000488601_95000488601</t>
  </si>
  <si>
    <t>15.02.2021 14:09:19</t>
  </si>
  <si>
    <t>15.02.2021 16:34:49</t>
  </si>
  <si>
    <t>TR-151 35-16-L00151_953354186_953354186</t>
  </si>
  <si>
    <t>15.02.2021 22:34:02</t>
  </si>
  <si>
    <t>16.02.2021 02:38:55</t>
  </si>
  <si>
    <t>15.02.2021 23:45:41</t>
  </si>
  <si>
    <t>15.02.2021 23:51:55</t>
  </si>
  <si>
    <t>15.02.2021 16:25:35</t>
  </si>
  <si>
    <t>15.02.2021 19:09:34</t>
  </si>
  <si>
    <t>TR-61 35-19-L00061_6811177_56374212_56374212</t>
  </si>
  <si>
    <t>15.02.2021 16:43:38</t>
  </si>
  <si>
    <t>15.02.2021 17:18:35</t>
  </si>
  <si>
    <t>ÇİFTLİK TR-1 45-76-L00184_DIREK TIPI TRAFO HUCRESI H01_2089695</t>
  </si>
  <si>
    <t>15.02.2021 19:18:19</t>
  </si>
  <si>
    <t>16.02.2021 00:18:12</t>
  </si>
  <si>
    <t>15.02.2021 20:17:37</t>
  </si>
  <si>
    <t>16.02.2021 06:19:59</t>
  </si>
  <si>
    <t>15.02.2021 12:16:20</t>
  </si>
  <si>
    <t>15.02.2021 21:13:06</t>
  </si>
  <si>
    <t>K-3164 35-03-K03164_910470662_910470662</t>
  </si>
  <si>
    <t>15.02.2021 15:41:37</t>
  </si>
  <si>
    <t>15.02.2021 18:16:40</t>
  </si>
  <si>
    <t>15.02.2021 20:56:14</t>
  </si>
  <si>
    <t>15.02.2021 22:03:01</t>
  </si>
  <si>
    <t>L-166 35-18-L00166_11003074_56372863_56372863</t>
  </si>
  <si>
    <t>15.02.2021 22:26:02</t>
  </si>
  <si>
    <t>16.02.2021 12:23:16</t>
  </si>
  <si>
    <t>M-2445 35-04-M02445_911990632_911990632</t>
  </si>
  <si>
    <t>15.02.2021 18:59:49</t>
  </si>
  <si>
    <t>15.02.2021 21:10:43</t>
  </si>
  <si>
    <t>15.02.2021 12:58:00</t>
  </si>
  <si>
    <t>15.02.2021 13:12:18</t>
  </si>
  <si>
    <t>DM-2/TR-20 35-22-M00853_955256896_955256896</t>
  </si>
  <si>
    <t>15.02.2021 12:54:21</t>
  </si>
  <si>
    <t>15.02.2021 13:10:02</t>
  </si>
  <si>
    <t>NARLICA TR-1 35-16-L00260_35-16-L00260_2362167</t>
  </si>
  <si>
    <t>15.02.2021 00:15:58</t>
  </si>
  <si>
    <t>15.02.2021 06:21:00</t>
  </si>
  <si>
    <t>DEĞİRMENDERE TR-6 35-22-M00196_35-22-M00196_2375550</t>
  </si>
  <si>
    <t>15.02.2021 19:16:00</t>
  </si>
  <si>
    <t>15.02.2021 20:57:44</t>
  </si>
  <si>
    <t>HAYKIRAN TR-2 35-28-M00201_A_56357555_56357555</t>
  </si>
  <si>
    <t>15.02.2021 18:32:00</t>
  </si>
  <si>
    <t>15.02.2021 18:52:40</t>
  </si>
  <si>
    <t>AVDAN TR-1 45-82-M00230_945534185_945534185</t>
  </si>
  <si>
    <t>15.02.2021 21:53:44</t>
  </si>
  <si>
    <t>16.02.2021 01:26:05</t>
  </si>
  <si>
    <t>ÇAMLICA TR-2 35-29-L00481_950354066_950354066</t>
  </si>
  <si>
    <t>15.02.2021 15:17:06</t>
  </si>
  <si>
    <t>15.02.2021 19:33:14</t>
  </si>
  <si>
    <t>15.02.2021 21:59:30</t>
  </si>
  <si>
    <t>16.02.2021 00:02:43</t>
  </si>
  <si>
    <t>K-4785 35-02-K04785_C_60984175_60984175</t>
  </si>
  <si>
    <t>15.02.2021 17:33:51</t>
  </si>
  <si>
    <t>15.02.2021 18:51:20</t>
  </si>
  <si>
    <t>SÜLEYMANLI KÖK 35-28-M00606_MENEMEN DM-5 M05_66870930</t>
  </si>
  <si>
    <t>15.02.2021 09:29:17</t>
  </si>
  <si>
    <t>15.02.2021 10:54:38</t>
  </si>
  <si>
    <t>MAVİKÖŞE TR-4 35-17-M00228_950304157_950304157</t>
  </si>
  <si>
    <t>15.02.2021 12:21:58</t>
  </si>
  <si>
    <t>15.02.2021 21:21:49</t>
  </si>
  <si>
    <t>15.02.2021 15:52:00</t>
  </si>
  <si>
    <t>15.02.2021 20:39:34</t>
  </si>
  <si>
    <t>MORDOĞAN KÖYÜ TR-2 35-21-L00137_D_56378282_56378282</t>
  </si>
  <si>
    <t>15.02.2021 20:36:24</t>
  </si>
  <si>
    <t>15.02.2021 23:09:36</t>
  </si>
  <si>
    <t>SULTANİYE KÖYÜ TR-1 35-13-L00080_DIREK TIPI TRAFO HUCRESI H01_2039951</t>
  </si>
  <si>
    <t>15.02.2021 16:37:46</t>
  </si>
  <si>
    <t>15.02.2021 17:57:09</t>
  </si>
  <si>
    <t>15.02.2021 23:32:33</t>
  </si>
  <si>
    <t>16.02.2021 00:53:33</t>
  </si>
  <si>
    <t>TORBALI İM 35-26-A00001_ÖRNEK YAPI-SULAMA L05_2071927</t>
  </si>
  <si>
    <t>15.02.2021 21:28:39</t>
  </si>
  <si>
    <t>15.02.2021 21:44:08</t>
  </si>
  <si>
    <t>KÖSEDERE TR-2 35-21-L00125_953359225_953359225</t>
  </si>
  <si>
    <t>15.02.2021 19:27:28</t>
  </si>
  <si>
    <t>16.02.2021 04:14:17</t>
  </si>
  <si>
    <t>YAZIBAŞI DM-6 35-26-M00634_6714230_56360861_56360861</t>
  </si>
  <si>
    <t>15.02.2021 23:45:31</t>
  </si>
  <si>
    <t>16.02.2021 00:50:03</t>
  </si>
  <si>
    <t>15.02.2021 23:00:37</t>
  </si>
  <si>
    <t>15.02.2021 23:10:23</t>
  </si>
  <si>
    <t>15.02.2021 00:05:48</t>
  </si>
  <si>
    <t>15.02.2021 00:25:46</t>
  </si>
  <si>
    <t>15.02.2021 17:13:41</t>
  </si>
  <si>
    <t>15.02.2021 21:35:05</t>
  </si>
  <si>
    <t>CENKYERİ TR-2 45-82-M00257_945533503_945533503</t>
  </si>
  <si>
    <t>15.02.2021 22:12:42</t>
  </si>
  <si>
    <t>16.02.2021 01:08:17</t>
  </si>
  <si>
    <t>ÇÜRÜKBAĞ TR-1 35-16-M00082_953320631_953320631</t>
  </si>
  <si>
    <t>15.02.2021 19:10:18</t>
  </si>
  <si>
    <t>16.02.2021 10:08:39</t>
  </si>
  <si>
    <t>L-245 35-18-L00245_35-18-L00245_2371958</t>
  </si>
  <si>
    <t>15.02.2021 11:40:00</t>
  </si>
  <si>
    <t>15.02.2021 14:50:00</t>
  </si>
  <si>
    <t>K-2755 35-04-K02755_DOĞANÇAY İ.M. K02_2066642</t>
  </si>
  <si>
    <t>15.02.2021 11:38:38</t>
  </si>
  <si>
    <t>15.02.2021 13:04:22</t>
  </si>
  <si>
    <t>ARMAK KÖK 35-26-M00558_BAL-ET M02_65935503</t>
  </si>
  <si>
    <t>15.02.2021 18:56:06</t>
  </si>
  <si>
    <t>15.02.2021 19:57:23</t>
  </si>
  <si>
    <t>KARAKUYU TR-3 35-26-M00440_956604602_956604602</t>
  </si>
  <si>
    <t>15.02.2021 15:37:43</t>
  </si>
  <si>
    <t>15.02.2021 17:36:16</t>
  </si>
  <si>
    <t>ÇUKURALTI M-27 35-25-M00075_955265154_955265154</t>
  </si>
  <si>
    <t>15.02.2021 20:51:17</t>
  </si>
  <si>
    <t>15.02.2021 21:59:42</t>
  </si>
  <si>
    <t>15.02.2021 00:40:51</t>
  </si>
  <si>
    <t>15.02.2021 00:42:54</t>
  </si>
  <si>
    <t>K-766 35-04-K00766_912517791_912517791</t>
  </si>
  <si>
    <t>15.02.2021 12:54:00</t>
  </si>
  <si>
    <t>15.02.2021 13:30:41</t>
  </si>
  <si>
    <t>15.02.2021 18:13:55</t>
  </si>
  <si>
    <t>15.02.2021 21:55:02</t>
  </si>
  <si>
    <t>ÖDEMİŞ İM 35-15-A00001_ESKİ OVAKENT L15_2062382</t>
  </si>
  <si>
    <t>15.02.2021 09:11:24</t>
  </si>
  <si>
    <t>15.02.2021 18:07:33</t>
  </si>
  <si>
    <t>15.02.2021 17:33:13</t>
  </si>
  <si>
    <t>15.02.2021 20:35:58</t>
  </si>
  <si>
    <t>L-96 35-18-L00096_6347564_56369522_56369522</t>
  </si>
  <si>
    <t>15.02.2021 19:27:49</t>
  </si>
  <si>
    <t>16.02.2021 22:23:35</t>
  </si>
  <si>
    <t>MORDOĞAN TR-5 35-21-L00146_A_56374876_56374876</t>
  </si>
  <si>
    <t>15.02.2021 12:21:00</t>
  </si>
  <si>
    <t>15.02.2021 13:23:55</t>
  </si>
  <si>
    <t>15.02.2021 02:46:06</t>
  </si>
  <si>
    <t>15.02.2021 04:44:17</t>
  </si>
  <si>
    <t>DERE MAH. TR-1 45-76-M00156_A_56386284_56386284</t>
  </si>
  <si>
    <t>15.02.2021 00:21:52</t>
  </si>
  <si>
    <t>15.02.2021 12:15:16</t>
  </si>
  <si>
    <t>L-252 SİSSUS HASTANE 35-18-L00252_7108294_56369867_56369867</t>
  </si>
  <si>
    <t>15.02.2021 09:23:20</t>
  </si>
  <si>
    <t>15.02.2021 19:24:43</t>
  </si>
  <si>
    <t>KIZILCAAVLU TR-1 35-15-L00180_DIREK TIPI TRAFO HUCRESI H01_2039361</t>
  </si>
  <si>
    <t>15.02.2021 21:03:07</t>
  </si>
  <si>
    <t>15.02.2021 23:38:37</t>
  </si>
  <si>
    <t>15.02.2021 08:58:09</t>
  </si>
  <si>
    <t>15.02.2021 19:20:57</t>
  </si>
  <si>
    <t>KABAZLI KÖK 45-78-M00675_KABAZLI M03_65971403</t>
  </si>
  <si>
    <t>15.02.2021 18:08:10</t>
  </si>
  <si>
    <t>15.02.2021 19:34:53</t>
  </si>
  <si>
    <t>15.02.2021 04:19:45</t>
  </si>
  <si>
    <t>15.02.2021 04:21:25</t>
  </si>
  <si>
    <t>DURMUŞLAR TR-1 35-16-M00156_47451019_56394986_56394986</t>
  </si>
  <si>
    <t>15.02.2021 19:29:21</t>
  </si>
  <si>
    <t>16.02.2021 13:52:48</t>
  </si>
  <si>
    <t>OVAKENT İM 35-15-A00003_KONAKLI L04_2057395</t>
  </si>
  <si>
    <t>15.02.2021 01:19:35</t>
  </si>
  <si>
    <t>15.02.2021 01:25:21</t>
  </si>
  <si>
    <t>PİREVELİLER TR-1 35-16-M00081_953324982_953324982</t>
  </si>
  <si>
    <t>15.02.2021 18:11:13</t>
  </si>
  <si>
    <t>15.02.2021 21:51:48</t>
  </si>
  <si>
    <t>ARDIÇ MAHALLESİ TR-9 35-21-L00130_953366691_953366691</t>
  </si>
  <si>
    <t>15.02.2021 20:39:14</t>
  </si>
  <si>
    <t>15.02.2021 21:59:58</t>
  </si>
  <si>
    <t>15.02.2021 17:48:47</t>
  </si>
  <si>
    <t>15.02.2021 19:56:21</t>
  </si>
  <si>
    <t>15.02.2021 09:08:14</t>
  </si>
  <si>
    <t>15.02.2021 18:29:36</t>
  </si>
  <si>
    <t>K-1443 35-01-K01443_912317906_912317906</t>
  </si>
  <si>
    <t>15.02.2021 21:48:44</t>
  </si>
  <si>
    <t>16.02.2021 01:21:16</t>
  </si>
  <si>
    <t>HAKKI YEŞİLTEPE SULAMA GRUBU 35-29-M00392_B_56399043_56399043</t>
  </si>
  <si>
    <t>15.02.2021 18:37:51</t>
  </si>
  <si>
    <t>M-2212 DOĞANCILAR TR-1 35-03-M02212_C_56371889_56371889</t>
  </si>
  <si>
    <t>15.02.2021 22:22:09</t>
  </si>
  <si>
    <t>16.02.2021 03:36:03</t>
  </si>
  <si>
    <t>K-1913 35-10-K01913_912535290_912535290</t>
  </si>
  <si>
    <t>15.02.2021 16:09:17</t>
  </si>
  <si>
    <t>15.02.2021 17:33:53</t>
  </si>
  <si>
    <t>15.02.2021 19:08:26</t>
  </si>
  <si>
    <t>15.02.2021 21:58:05</t>
  </si>
  <si>
    <t>SEVİŞLER TR-1 45-82-L00003_A_56402576_56402576</t>
  </si>
  <si>
    <t>15.02.2021 20:26:24</t>
  </si>
  <si>
    <t>15.02.2021 21:06:04</t>
  </si>
  <si>
    <t>K-435 35-02-K00435_B_56378495_56378495</t>
  </si>
  <si>
    <t>15.02.2021 12:23:06</t>
  </si>
  <si>
    <t>15.02.2021 16:37:59</t>
  </si>
  <si>
    <t>İSMAİLLİ KÖK 35-16-M00045_HatBaşıAyırıcı_53140512 M06_53140512</t>
  </si>
  <si>
    <t>15.02.2021 20:18:07</t>
  </si>
  <si>
    <t>15.02.2021 21:58:39</t>
  </si>
  <si>
    <t>ÇALTIDERE KÖK 35-17-M00231_ŞAKRAN M03_66291164</t>
  </si>
  <si>
    <t>15.02.2021 12:06:25</t>
  </si>
  <si>
    <t>15.02.2021 12:09:50</t>
  </si>
  <si>
    <t>KARABURUN BOZKÖY 35-21-L00053_B_56358258_56358258</t>
  </si>
  <si>
    <t>15.02.2021 21:17:07</t>
  </si>
  <si>
    <t>16.02.2021 02:55:46</t>
  </si>
  <si>
    <t>GERELİ KÖYÜ KAVAKKUYU TR 4 35-15-M00221_B_56369664_56369664</t>
  </si>
  <si>
    <t>15.02.2021 19:49:00</t>
  </si>
  <si>
    <t>15.02.2021 20:29:58</t>
  </si>
  <si>
    <t>15.02.2021 16:55:51</t>
  </si>
  <si>
    <t>15.02.2021 17:31:37</t>
  </si>
  <si>
    <t>15.02.2021 22:29:00</t>
  </si>
  <si>
    <t>15.02.2021 23:12:58</t>
  </si>
  <si>
    <t>K-3165 35-03-K03165_C C1_5915594</t>
  </si>
  <si>
    <t>15.02.2021 18:22:05</t>
  </si>
  <si>
    <t>15.02.2021 19:38:53</t>
  </si>
  <si>
    <t>ALAŞEHİR TR-61 YILANLI 45-73-M00061__72372994_72372994</t>
  </si>
  <si>
    <t>15.02.2021 01:02:19</t>
  </si>
  <si>
    <t>15.02.2021 01:34:57</t>
  </si>
  <si>
    <t>M-1272 35-02-M01272_A A1B_5809250</t>
  </si>
  <si>
    <t>15.02.2021 17:09:50</t>
  </si>
  <si>
    <t>15.02.2021 18:26:47</t>
  </si>
  <si>
    <t>15.02.2021 03:34:33</t>
  </si>
  <si>
    <t>15.02.2021 04:18:19</t>
  </si>
  <si>
    <t>K-3713 35-01-K03713_912882688_912882688</t>
  </si>
  <si>
    <t>15.02.2021 20:47:27</t>
  </si>
  <si>
    <t>16.02.2021 03:33:17</t>
  </si>
  <si>
    <t>L-142 MAVİ BESTE SİTESİ 35-18-L00142_C_60982839_60982839</t>
  </si>
  <si>
    <t>15.02.2021 21:09:50</t>
  </si>
  <si>
    <t>15.02.2021 23:57:12</t>
  </si>
  <si>
    <t>HAMZABÜKÜ TR-1 35-21-L00069_35-21-L00069_2373870</t>
  </si>
  <si>
    <t>15.02.2021 21:50:07</t>
  </si>
  <si>
    <t>16.02.2021 02:04:23</t>
  </si>
  <si>
    <t>15.02.2021 18:51:57</t>
  </si>
  <si>
    <t>15.02.2021 20:28:08</t>
  </si>
  <si>
    <t>KONAKLI DM 35-15-L00898_BOZCAYAKA L11_67094895</t>
  </si>
  <si>
    <t>15.02.2021 14:43:00</t>
  </si>
  <si>
    <t>15.02.2021 18:29:52</t>
  </si>
  <si>
    <t>K-2861 35-03-K02861_910916449_910916449</t>
  </si>
  <si>
    <t>15.02.2021 18:57:18</t>
  </si>
  <si>
    <t>15.02.2021 22:23:43</t>
  </si>
  <si>
    <t>ÖREN TR-8 35-27-L00374_ H_64668410</t>
  </si>
  <si>
    <t>15.02.2021 13:06:00</t>
  </si>
  <si>
    <t>15.02.2021 14:49:23</t>
  </si>
  <si>
    <t>K-3949 35-02-K03949_910114109_910114109</t>
  </si>
  <si>
    <t>15.02.2021 16:18:58</t>
  </si>
  <si>
    <t>15.02.2021 19:02:44</t>
  </si>
  <si>
    <t>15.02.2021 17:19:41</t>
  </si>
  <si>
    <t>15.02.2021 19:54:41</t>
  </si>
  <si>
    <t>SAĞANCI İM 35-16-A00003_HatBaşıAyırıcı_53140362 L05_53140362</t>
  </si>
  <si>
    <t>15.02.2021 19:45:16</t>
  </si>
  <si>
    <t>16.02.2021 01:33:19</t>
  </si>
  <si>
    <t>KİPA DM 35-26-M00283_LA ŞARAP İDOL ÇIKIŞI M06_66064687</t>
  </si>
  <si>
    <t>15.02.2021 22:26:26</t>
  </si>
  <si>
    <t>15.02.2021 22:40:54</t>
  </si>
  <si>
    <t>YAVUZ BLOK KÖK 45-83-L00135_AVŞAR İM L03_72130028</t>
  </si>
  <si>
    <t>15.02.2021 11:13:25</t>
  </si>
  <si>
    <t>15.02.2021 11:51:40</t>
  </si>
  <si>
    <t>İM-2/TR-29 SIĞACIK 35-14-L00287_956636774_956636774</t>
  </si>
  <si>
    <t>15.02.2021 16:41:03</t>
  </si>
  <si>
    <t>15.02.2021 22:01:45</t>
  </si>
  <si>
    <t>15.02.2021 22:40:29</t>
  </si>
  <si>
    <t>16.02.2021 00:17:41</t>
  </si>
  <si>
    <t>15.02.2021 12:00:05</t>
  </si>
  <si>
    <t>15.02.2021 15:11:25</t>
  </si>
  <si>
    <t>15.02.2021 23:09:02</t>
  </si>
  <si>
    <t>15.02.2021 23:10:46</t>
  </si>
  <si>
    <t>K-1917 35-10-K01917__73848567_73848567</t>
  </si>
  <si>
    <t>15.02.2021 21:30:58</t>
  </si>
  <si>
    <t>15.02.2021 22:26:55</t>
  </si>
  <si>
    <t>15.02.2021 18:48:32</t>
  </si>
  <si>
    <t>15.02.2021 19:38:00</t>
  </si>
  <si>
    <t>15.02.2021 09:06:32</t>
  </si>
  <si>
    <t>15.02.2021 17:19:27</t>
  </si>
  <si>
    <t>L-277 35-18-L00277_A_56368422_56368422</t>
  </si>
  <si>
    <t>15.02.2021 08:58:20</t>
  </si>
  <si>
    <t>15.02.2021 17:55:00</t>
  </si>
  <si>
    <t>15.02.2021 19:32:16</t>
  </si>
  <si>
    <t>15.02.2021 21:19:23</t>
  </si>
  <si>
    <t>K-3685 35-04-K03685_DOĞANÇAY İ.M. K05_2038068</t>
  </si>
  <si>
    <t>15.02.2021 11:43:45</t>
  </si>
  <si>
    <t>15.02.2021 12:54:25</t>
  </si>
  <si>
    <t>15.02.2021 22:00:51</t>
  </si>
  <si>
    <t>16.02.2021 00:20:18</t>
  </si>
  <si>
    <t>TR-49 35-15-M00049_TR-50 M02_66723391</t>
  </si>
  <si>
    <t>15.02.2021 10:15:00</t>
  </si>
  <si>
    <t>15.02.2021 18:37:59</t>
  </si>
  <si>
    <t>15.02.2021 20:52:29</t>
  </si>
  <si>
    <t>16.02.2021 00:17:02</t>
  </si>
  <si>
    <t>BOZKÖY TR-1 35-16-M00051_953336667_953336667</t>
  </si>
  <si>
    <t>15.02.2021 08:33:51</t>
  </si>
  <si>
    <t>15.02.2021 18:35:50</t>
  </si>
  <si>
    <t>BALIKLIOVA TR-1 35-19-L00271_DIREK TIPI TRAFO HUCRESI H01_2060630</t>
  </si>
  <si>
    <t>15.02.2021 09:14:40</t>
  </si>
  <si>
    <t>15.02.2021 12:25:36</t>
  </si>
  <si>
    <t>ÇAYBAŞI DM-1/19 35-26-M00182_956632222_956632222</t>
  </si>
  <si>
    <t>15.02.2021 16:14:46</t>
  </si>
  <si>
    <t>15.02.2021 17:24:31</t>
  </si>
  <si>
    <t>15.02.2021 22:14:13</t>
  </si>
  <si>
    <t>15.02.2021 23:14:56</t>
  </si>
  <si>
    <t>YENİ FOÇA TR-14 35-23-M00014_950419380_950419380</t>
  </si>
  <si>
    <t>15.02.2021 17:10:55</t>
  </si>
  <si>
    <t>15.02.2021 22:34:51</t>
  </si>
  <si>
    <t>K-1858 35-09-K01858_E_65392095_65392095</t>
  </si>
  <si>
    <t>15.02.2021 13:05:12</t>
  </si>
  <si>
    <t>15.02.2021 21:32:24</t>
  </si>
  <si>
    <t>15.02.2021 21:50:13</t>
  </si>
  <si>
    <t>15.02.2021 22:14:01</t>
  </si>
  <si>
    <t>K-4405 35-02-K04405_K-286 K02_2119987</t>
  </si>
  <si>
    <t>15.02.2021 10:48:49</t>
  </si>
  <si>
    <t>15.02.2021 17:13:52</t>
  </si>
  <si>
    <t>15.02.2021 20:41:48</t>
  </si>
  <si>
    <t>15.02.2021 23:58:00</t>
  </si>
  <si>
    <t>15.02.2021 12:14:14</t>
  </si>
  <si>
    <t>15.02.2021 19:23:56</t>
  </si>
  <si>
    <t>ARMAS KÖK 35-26-M00986_ M02_2333200</t>
  </si>
  <si>
    <t>15.02.2021 02:19:12</t>
  </si>
  <si>
    <t>15.02.2021 02:51:47</t>
  </si>
  <si>
    <t>L-200 35-18-L00200_950438843_950438843</t>
  </si>
  <si>
    <t>15.02.2021 00:17:06</t>
  </si>
  <si>
    <t>15.02.2021 01:45:15</t>
  </si>
  <si>
    <t>KURTULMUŞ TR-1 45-72-L00201_A_56391914_56391914</t>
  </si>
  <si>
    <t>15.02.2021 17:04:40</t>
  </si>
  <si>
    <t>15.02.2021 18:12:28</t>
  </si>
  <si>
    <t>15.02.2021 10:06:44</t>
  </si>
  <si>
    <t>15.02.2021 14:27:00</t>
  </si>
  <si>
    <t>15.02.2021 11:11:53</t>
  </si>
  <si>
    <t>15.02.2021 17:23:59</t>
  </si>
  <si>
    <t>K-3711 35-03-K03711_C_56363250_56363250</t>
  </si>
  <si>
    <t>15.02.2021 13:57:49</t>
  </si>
  <si>
    <t>15.02.2021 16:28:20</t>
  </si>
  <si>
    <t>__56377752_56377752</t>
  </si>
  <si>
    <t>15.02.2021 04:15:24</t>
  </si>
  <si>
    <t>15.02.2021 07:56:09</t>
  </si>
  <si>
    <t>15.02.2021 21:16:15</t>
  </si>
  <si>
    <t>15.02.2021 22:06:47</t>
  </si>
  <si>
    <t>HACI ABDİ YOLAYRIMI TR 35-20-L00050_DAĞITIM TRAFO HACI ABDİ YOLAYRIMI TR L04_66525674</t>
  </si>
  <si>
    <t>15.02.2021 16:27:32</t>
  </si>
  <si>
    <t>15.02.2021 18:19:41</t>
  </si>
  <si>
    <t>KOCAKAĞAN TR-1 45-72-L00223_C_56406393_56406393</t>
  </si>
  <si>
    <t>15.02.2021 19:54:00</t>
  </si>
  <si>
    <t>15.02.2021 23:37:11</t>
  </si>
  <si>
    <t>MORDOĞAN TR-25 35-21-L00153_A_56376058_56376058</t>
  </si>
  <si>
    <t>15.02.2021 17:57:31</t>
  </si>
  <si>
    <t>15.02.2021 21:07:29</t>
  </si>
  <si>
    <t>15.02.2021 20:33:14</t>
  </si>
  <si>
    <t>15.02.2021 21:20:44</t>
  </si>
  <si>
    <t>BEYCE TR-1 45-82-L00002_DIREK TIPI TRAFO HUCRESI H01_2088568</t>
  </si>
  <si>
    <t>15.02.2021 13:31:00</t>
  </si>
  <si>
    <t>15.02.2021 20:55:00</t>
  </si>
  <si>
    <t>BADEMLER TR-2 35-19-L00297_6449865_56377411_56377411</t>
  </si>
  <si>
    <t>15.02.2021 10:13:26</t>
  </si>
  <si>
    <t>15.02.2021 18:44:52</t>
  </si>
  <si>
    <t>TR-44 45-78-L00480_D_56388071_56388071</t>
  </si>
  <si>
    <t>15.02.2021 19:38:56</t>
  </si>
  <si>
    <t>15.02.2021 21:09:37</t>
  </si>
  <si>
    <t>AKALAN TR-1 35-27-M00433_964310181_964310181</t>
  </si>
  <si>
    <t>15.02.2021 17:54:28</t>
  </si>
  <si>
    <t>15.02.2021 21:35:03</t>
  </si>
  <si>
    <t>ASLANLAR TR-3 35-26-L00146_12272848_56358869_56358869</t>
  </si>
  <si>
    <t>15.02.2021 19:31:56</t>
  </si>
  <si>
    <t>15.02.2021 20:54:41</t>
  </si>
  <si>
    <t>15.02.2021 18:24:27</t>
  </si>
  <si>
    <t>15.02.2021 18:55:00</t>
  </si>
  <si>
    <t>TR-62 45-78-M00062_C_56385432_56385432</t>
  </si>
  <si>
    <t>15.02.2021 09:28:37</t>
  </si>
  <si>
    <t>15.02.2021 11:14:22</t>
  </si>
  <si>
    <t>TR-62 45-78-M00062_F tr62/f03_49409180</t>
  </si>
  <si>
    <t>15.02.2021 14:23:48</t>
  </si>
  <si>
    <t>15.02.2021 20:01:31</t>
  </si>
  <si>
    <t>YENİ FOÇA TR-13 35-23-M00013_35-23-M00013_2375190</t>
  </si>
  <si>
    <t>15.02.2021 13:22:40</t>
  </si>
  <si>
    <t>15.02.2021 13:22:47</t>
  </si>
  <si>
    <t>15.02.2021 20:50:03</t>
  </si>
  <si>
    <t>15.02.2021 21:30:00</t>
  </si>
  <si>
    <t>DOĞANKAYA TR-1 45-72-L00187_A_56389539_56389539</t>
  </si>
  <si>
    <t>15.02.2021 20:57:00</t>
  </si>
  <si>
    <t>15.02.2021 22:49:20</t>
  </si>
  <si>
    <t>15.02.2021 00:31:54</t>
  </si>
  <si>
    <t>15.02.2021 01:12:09</t>
  </si>
  <si>
    <t>L-312 GERMİYAN EVLERİ 35-18-L00312__72371817_72371817</t>
  </si>
  <si>
    <t>15.02.2021 15:12:00</t>
  </si>
  <si>
    <t>15.02.2021 23:25:10</t>
  </si>
  <si>
    <t>BOĞAZİÇİ İM 35-01-A00001_TR-1 GİRİŞ M08_2034175</t>
  </si>
  <si>
    <t>15.02.2021 02:32:41</t>
  </si>
  <si>
    <t>15.02.2021 02:34:57</t>
  </si>
  <si>
    <t>L-298 35-18-L00298_950467440_950467440</t>
  </si>
  <si>
    <t>15.02.2021 17:25:39</t>
  </si>
  <si>
    <t>15.02.2021 22:55:02</t>
  </si>
  <si>
    <t>ARMUTLU TR-1 35-29-L00215_DIREK TIPI TRAFO HUCRESI H01_2102145</t>
  </si>
  <si>
    <t>15.02.2021 09:32:46</t>
  </si>
  <si>
    <t>15.02.2021 17:42:01</t>
  </si>
  <si>
    <t>15.02.2021 12:41:36</t>
  </si>
  <si>
    <t>15.02.2021 17:50:00</t>
  </si>
  <si>
    <t>15.02.2021 05:33:21</t>
  </si>
  <si>
    <t>15.02.2021 05:48:22</t>
  </si>
  <si>
    <t>ULUCAK DM-2/15 35-27-M00334_35-27-M00334_2367812</t>
  </si>
  <si>
    <t>15.02.2021 11:34:00</t>
  </si>
  <si>
    <t>15.02.2021 14:31:44</t>
  </si>
  <si>
    <t>TR-31 DEREKÖY 35-22-M00031_35-22-M00031_2376969</t>
  </si>
  <si>
    <t>15.02.2021 14:55:00</t>
  </si>
  <si>
    <t>15.02.2021 18:50:46</t>
  </si>
  <si>
    <t>15.02.2021 22:22:08</t>
  </si>
  <si>
    <t>16.02.2021 01:51:46</t>
  </si>
  <si>
    <t>K-4711 35-04-K04711_C_56367984_56367984</t>
  </si>
  <si>
    <t>15.02.2021 20:57:53</t>
  </si>
  <si>
    <t>15.02.2021 21:55:27</t>
  </si>
  <si>
    <t>MORDOĞAN TR-33 35-21-L00150_B_56376406_56376406</t>
  </si>
  <si>
    <t>15.02.2021 20:23:28</t>
  </si>
  <si>
    <t>15.02.2021 23:59:33</t>
  </si>
  <si>
    <t>K-855 35-01-K00855_D_56377168_56377168</t>
  </si>
  <si>
    <t>15.02.2021 15:39:00</t>
  </si>
  <si>
    <t>15.02.2021 16:50:17</t>
  </si>
  <si>
    <t>EĞLENHOCA TR-1 35-21-L00118_B_56376254_56376254</t>
  </si>
  <si>
    <t>15.02.2021 17:54:00</t>
  </si>
  <si>
    <t>15.02.2021 21:34:44</t>
  </si>
  <si>
    <t>SEYREK TR-7 KÖK 35-28-M00379_953393150_953393150</t>
  </si>
  <si>
    <t>16.02.2021 08:09:03</t>
  </si>
  <si>
    <t>16.02.2021 20:30:59</t>
  </si>
  <si>
    <t>TİRE İM-DM-1 35-29-A00001_DM-1/66 M04_2059514</t>
  </si>
  <si>
    <t>16.02.2021 17:01:08</t>
  </si>
  <si>
    <t>16.02.2021 18:04:43</t>
  </si>
  <si>
    <t>İDRİS KEPEZ TR 35-30-M00231_DIREK TIPI TRAFO HUCRESI H01_2041808</t>
  </si>
  <si>
    <t>16.02.2021 08:25:52</t>
  </si>
  <si>
    <t>16.02.2021 09:21:48</t>
  </si>
  <si>
    <t>L-95 35-18-L00095_6497245_56372203_56372203</t>
  </si>
  <si>
    <t>16.02.2021 22:25:04</t>
  </si>
  <si>
    <t>17.02.2021 02:10:56</t>
  </si>
  <si>
    <t>16.02.2021 17:14:08</t>
  </si>
  <si>
    <t>16.02.2021 17:29:11</t>
  </si>
  <si>
    <t>16.02.2021 21:45:46</t>
  </si>
  <si>
    <t>17.02.2021 13:04:40</t>
  </si>
  <si>
    <t>K-4792 35-02-K04792_912496939_912496939</t>
  </si>
  <si>
    <t>16.02.2021 08:54:28</t>
  </si>
  <si>
    <t>16.02.2021 16:35:32</t>
  </si>
  <si>
    <t>M-735Ö GÜRMAR SOGUK HAVA DEPOLARI 35-03-M00735Ö_ M03_2069747</t>
  </si>
  <si>
    <t>16.02.2021 18:36:00</t>
  </si>
  <si>
    <t>16.02.2021 19:55:58</t>
  </si>
  <si>
    <t>TR-161 BAYRAMKUYU MEVKİİ 35-15-L00161_A_56372097_56372097</t>
  </si>
  <si>
    <t>16.02.2021 16:18:00</t>
  </si>
  <si>
    <t>17.02.2021 10:21:52</t>
  </si>
  <si>
    <t>TR-1/49 45-72-M00049_49747854_56392720_56392720</t>
  </si>
  <si>
    <t>16.02.2021 15:02:33</t>
  </si>
  <si>
    <t>16.02.2021 17:50:39</t>
  </si>
  <si>
    <t>K-1144 35-04-K01144_A_56368079_56368079</t>
  </si>
  <si>
    <t>16.02.2021 12:36:46</t>
  </si>
  <si>
    <t>17.02.2021 10:09:03</t>
  </si>
  <si>
    <t>PELİTALAN TR-4 45-71-M02219_B_73315722_73315722</t>
  </si>
  <si>
    <t>16.02.2021 04:14:22</t>
  </si>
  <si>
    <t>16.02.2021 05:41:40</t>
  </si>
  <si>
    <t>16.02.2021 22:44:47</t>
  </si>
  <si>
    <t>17.02.2021 05:57:47</t>
  </si>
  <si>
    <t>KARAYENİCE TR-1 45-71-M01506_A_56395560_56395560</t>
  </si>
  <si>
    <t>16.02.2021 17:45:41</t>
  </si>
  <si>
    <t>16.02.2021 22:22:55</t>
  </si>
  <si>
    <t>16.02.2021 20:57:19</t>
  </si>
  <si>
    <t>16.02.2021 21:00:32</t>
  </si>
  <si>
    <t>GÖKEYÜP TR-1 KÖK 45-78-M00798_GÖKEYÜP MERKEZ M03_2107110</t>
  </si>
  <si>
    <t>16.02.2021 10:26:03</t>
  </si>
  <si>
    <t>16.02.2021 12:20:12</t>
  </si>
  <si>
    <t>DOĞANKAYA TR-1 45-72-L00187_B_56389538_56389538</t>
  </si>
  <si>
    <t>16.02.2021 13:19:41</t>
  </si>
  <si>
    <t>16.02.2021 23:18:59</t>
  </si>
  <si>
    <t>M-1025 35-04-M01025_C_56376502_56376502</t>
  </si>
  <si>
    <t>16.02.2021 12:42:35</t>
  </si>
  <si>
    <t>17.02.2021 05:54:55</t>
  </si>
  <si>
    <t>HAMİDİYE TR-1 45-72-L00895__72374550_72374550</t>
  </si>
  <si>
    <t>16.02.2021 12:32:05</t>
  </si>
  <si>
    <t>16.02.2021 15:18:28</t>
  </si>
  <si>
    <t>K-2530 35-02-K02530_B_56369956_56369956</t>
  </si>
  <si>
    <t>16.02.2021 00:22:20</t>
  </si>
  <si>
    <t>16.02.2021 02:44:57</t>
  </si>
  <si>
    <t>16.02.2021 11:21:50</t>
  </si>
  <si>
    <t>16.02.2021 13:53:23</t>
  </si>
  <si>
    <t>16.02.2021 21:27:42</t>
  </si>
  <si>
    <t>16.02.2021 22:54:27</t>
  </si>
  <si>
    <t>16.02.2021 21:02:18</t>
  </si>
  <si>
    <t>17.02.2021 00:40:36</t>
  </si>
  <si>
    <t>16.02.2021 13:10:31</t>
  </si>
  <si>
    <t>16.02.2021 14:32:14</t>
  </si>
  <si>
    <t>UZUNKÖY TR-3 35-31-L00145_47826851_56352599_56352599</t>
  </si>
  <si>
    <t>16.02.2021 13:25:45</t>
  </si>
  <si>
    <t>17.02.2021 02:15:29</t>
  </si>
  <si>
    <t>L-111 OVACIK 35-18-L00111_950439385_950439385</t>
  </si>
  <si>
    <t>16.02.2021 23:13:00</t>
  </si>
  <si>
    <t>16.02.2021 23:57:26</t>
  </si>
  <si>
    <t>16.02.2021 17:51:54</t>
  </si>
  <si>
    <t>16.02.2021 21:20:04</t>
  </si>
  <si>
    <t>SARUHANLI TR-11 45-80-M00011__72410798_72410798</t>
  </si>
  <si>
    <t>16.02.2021 08:35:31</t>
  </si>
  <si>
    <t>16.02.2021 10:55:59</t>
  </si>
  <si>
    <t>TR-30 45-77-L00030_945504505_945504505</t>
  </si>
  <si>
    <t>16.02.2021 16:38:02</t>
  </si>
  <si>
    <t>16.02.2021 17:42:35</t>
  </si>
  <si>
    <t>TR-28 45-77-L00028_TR-30 L04_72205024</t>
  </si>
  <si>
    <t>16.02.2021 11:01:41</t>
  </si>
  <si>
    <t>16.02.2021 11:39:20</t>
  </si>
  <si>
    <t>16.02.2021 12:07:21</t>
  </si>
  <si>
    <t>16.02.2021 17:38:50</t>
  </si>
  <si>
    <t>K-4024 35-01-K04024_C_56376850_56376850</t>
  </si>
  <si>
    <t>16.02.2021 16:29:26</t>
  </si>
  <si>
    <t>16.02.2021 20:49:32</t>
  </si>
  <si>
    <t>DM-20/16 45-71-M00600_953244689_953244689</t>
  </si>
  <si>
    <t>16.02.2021 09:53:14</t>
  </si>
  <si>
    <t>16.02.2021 15:47:30</t>
  </si>
  <si>
    <t>HASANLAR TR-1 35-28-M00203_B_56357858_56357858</t>
  </si>
  <si>
    <t>16.02.2021 07:43:11</t>
  </si>
  <si>
    <t>16.02.2021 16:38:25</t>
  </si>
  <si>
    <t>M-377 35-02-M00377_912143403_912143403</t>
  </si>
  <si>
    <t>16.02.2021 13:06:32</t>
  </si>
  <si>
    <t>16.02.2021 18:06:22</t>
  </si>
  <si>
    <t>16.02.2021 13:48:41</t>
  </si>
  <si>
    <t>16.02.2021 20:29:42</t>
  </si>
  <si>
    <t>16.02.2021 19:12:28</t>
  </si>
  <si>
    <t>16.02.2021 20:55:13</t>
  </si>
  <si>
    <t>_B_56387610_56387610</t>
  </si>
  <si>
    <t>16.02.2021 19:55:00</t>
  </si>
  <si>
    <t>16.02.2021 20:39:47</t>
  </si>
  <si>
    <t>16.02.2021 20:21:00</t>
  </si>
  <si>
    <t>17.02.2021 10:03:14</t>
  </si>
  <si>
    <t>16.02.2021 09:04:17</t>
  </si>
  <si>
    <t>16.02.2021 17:40:09</t>
  </si>
  <si>
    <t>YAZIBAŞI DM-6 35-26-M00634_DM-6/8 M01_2335688</t>
  </si>
  <si>
    <t>16.02.2021 10:28:25</t>
  </si>
  <si>
    <t>16.02.2021 19:26:00</t>
  </si>
  <si>
    <t>SOMA A SANTRALİ İM/DM 45-82-A00001_MADEN L16_2324962</t>
  </si>
  <si>
    <t>16.02.2021 03:57:55</t>
  </si>
  <si>
    <t>16.02.2021 11:46:55</t>
  </si>
  <si>
    <t>GÜZELHİSAR TR-2 35-17-M00168_35-17-M00168_2365224</t>
  </si>
  <si>
    <t>16.02.2021 08:16:32</t>
  </si>
  <si>
    <t>16.02.2021 12:27:14</t>
  </si>
  <si>
    <t>K-1625 35-07-K01625_912814841_912814841</t>
  </si>
  <si>
    <t>16.02.2021 14:37:08</t>
  </si>
  <si>
    <t>16.02.2021 16:39:42</t>
  </si>
  <si>
    <t>16.02.2021 21:45:00</t>
  </si>
  <si>
    <t>17.02.2021 11:36:11</t>
  </si>
  <si>
    <t>16.02.2021 15:44:41</t>
  </si>
  <si>
    <t>16.02.2021 20:38:22</t>
  </si>
  <si>
    <t>16.02.2021 15:29:03</t>
  </si>
  <si>
    <t>16.02.2021 23:07:35</t>
  </si>
  <si>
    <t>16.02.2021 05:37:19</t>
  </si>
  <si>
    <t>16.02.2021 06:24:23</t>
  </si>
  <si>
    <t>16.02.2021 03:02:00</t>
  </si>
  <si>
    <t>16.02.2021 03:08:00</t>
  </si>
  <si>
    <t>TR-19 35-26-M00019_35-26-M00019_2356473</t>
  </si>
  <si>
    <t>16.02.2021 19:00:59</t>
  </si>
  <si>
    <t>17.02.2021 03:39:58</t>
  </si>
  <si>
    <t>ÖZGÖRKEY KÖK 35-26-M00256_HatBaşıAyırıcı_53132203 M05_53132203</t>
  </si>
  <si>
    <t>16.02.2021 09:03:23</t>
  </si>
  <si>
    <t>16.02.2021 18:37:52</t>
  </si>
  <si>
    <t>YENİFOÇA TR-3 35-23-M00003_B_56373627_56373627</t>
  </si>
  <si>
    <t>16.02.2021 09:42:30</t>
  </si>
  <si>
    <t>16.02.2021 13:15:41</t>
  </si>
  <si>
    <t>L-14 SEVTUR 35-18-L00014_12051623_60983830_60983830</t>
  </si>
  <si>
    <t>16.02.2021 15:02:45</t>
  </si>
  <si>
    <t>16.02.2021 17:24:56</t>
  </si>
  <si>
    <t>TR-1/73 45-72-M00073_45-72-M00073_2348974</t>
  </si>
  <si>
    <t>16.02.2021 06:34:31</t>
  </si>
  <si>
    <t>16.02.2021 08:00:11</t>
  </si>
  <si>
    <t>K-610 35-02-K00610_910022009_910022009</t>
  </si>
  <si>
    <t>16.02.2021 14:27:03</t>
  </si>
  <si>
    <t>16.02.2021 18:49:22</t>
  </si>
  <si>
    <t>K-1049 35-02-K01049_A a1b_5839014</t>
  </si>
  <si>
    <t>16.02.2021 21:25:27</t>
  </si>
  <si>
    <t>17.02.2021 07:40:39</t>
  </si>
  <si>
    <t>TR-88 35-16-L00088_953316685_953316685</t>
  </si>
  <si>
    <t>16.02.2021 13:39:43</t>
  </si>
  <si>
    <t>16.02.2021 18:00:04</t>
  </si>
  <si>
    <t>K-435 35-02-K00435_TRAFO K03_2065995</t>
  </si>
  <si>
    <t>16.02.2021 21:53:00</t>
  </si>
  <si>
    <t>16.02.2021 22:35:22</t>
  </si>
  <si>
    <t>M-1394 35-01-M01394_911935950_911935950</t>
  </si>
  <si>
    <t>16.02.2021 19:44:33</t>
  </si>
  <si>
    <t>17.02.2021 02:25:52</t>
  </si>
  <si>
    <t>_11331095_56371227_56371227</t>
  </si>
  <si>
    <t>16.02.2021 08:39:47</t>
  </si>
  <si>
    <t>16.02.2021 12:10:50</t>
  </si>
  <si>
    <t>16.02.2021 02:45:39</t>
  </si>
  <si>
    <t>16.02.2021 03:45:26</t>
  </si>
  <si>
    <t>SÜTÇÜLER TR-2 35-27-M00406_DIREK TIPI TRAFO HUCRESI H01_2054151</t>
  </si>
  <si>
    <t>16.02.2021 17:18:41</t>
  </si>
  <si>
    <t>17.02.2021 01:39:48</t>
  </si>
  <si>
    <t>TR-252 35-19-M00252_A_56355006_56355006</t>
  </si>
  <si>
    <t>16.02.2021 22:40:12</t>
  </si>
  <si>
    <t>17.02.2021 14:59:54</t>
  </si>
  <si>
    <t>M-9 GERMİYAN 35-18-M00009_8483684_65498023_65498023</t>
  </si>
  <si>
    <t>16.02.2021 07:52:09</t>
  </si>
  <si>
    <t>16.02.2021 17:53:42</t>
  </si>
  <si>
    <t>DAĞKIZILCA-2 35-26-M00500_35-26-M00500_2363276</t>
  </si>
  <si>
    <t>16.02.2021 12:17:31</t>
  </si>
  <si>
    <t>16.02.2021 13:15:45</t>
  </si>
  <si>
    <t>ARMAK KÖK 35-26-M00558_BAL-ET M02_65935534</t>
  </si>
  <si>
    <t>16.02.2021 12:20:15</t>
  </si>
  <si>
    <t>16.02.2021 17:20:32</t>
  </si>
  <si>
    <t>KERİMAĞA ORTAKÖY TR-1 45-78-M00785_49189006_56406083_56406083</t>
  </si>
  <si>
    <t>16.02.2021 19:16:46</t>
  </si>
  <si>
    <t>16.02.2021 22:10:27</t>
  </si>
  <si>
    <t>FOÇAKÖY TR-3 35-23-M00224_A_65513239_65513239</t>
  </si>
  <si>
    <t>16.02.2021 18:39:38</t>
  </si>
  <si>
    <t>16.02.2021 22:48:51</t>
  </si>
  <si>
    <t>M-2772 35-02-M02772_912008290_912008290</t>
  </si>
  <si>
    <t>16.02.2021 12:45:23</t>
  </si>
  <si>
    <t>16.02.2021 17:43:35</t>
  </si>
  <si>
    <t>K-258 35-01-K00258_C_65506188_65506188</t>
  </si>
  <si>
    <t>16.02.2021 21:57:01</t>
  </si>
  <si>
    <t>16.02.2021 23:57:52</t>
  </si>
  <si>
    <t>K-1463 35-01-K01463_911527072_911527072</t>
  </si>
  <si>
    <t>16.02.2021 18:47:27</t>
  </si>
  <si>
    <t>16.02.2021 21:54:35</t>
  </si>
  <si>
    <t>AKHİSAR İM 45-72-A00001_TR2/1 L13_2057353</t>
  </si>
  <si>
    <t>16.02.2021 14:31:14</t>
  </si>
  <si>
    <t>16.02.2021 15:19:00</t>
  </si>
  <si>
    <t>K-4779 35-04-K04779_DIREK TIPI TRAFO HUCRESI H01_2089923</t>
  </si>
  <si>
    <t>16.02.2021 20:55:44</t>
  </si>
  <si>
    <t>17.02.2021 03:39:31</t>
  </si>
  <si>
    <t>16.02.2021 10:44:09</t>
  </si>
  <si>
    <t>16.02.2021 11:31:26</t>
  </si>
  <si>
    <t>16.02.2021 14:18:16</t>
  </si>
  <si>
    <t>16.02.2021 22:22:12</t>
  </si>
  <si>
    <t>HANPAŞA TR-1 45-72-M00205_956522831_956522831</t>
  </si>
  <si>
    <t>16.02.2021 10:11:52</t>
  </si>
  <si>
    <t>16.02.2021 15:26:53</t>
  </si>
  <si>
    <t>AYDOĞDU TR-1 45-73-M00899_A_56403332_56403332</t>
  </si>
  <si>
    <t>16.02.2021 18:10:34</t>
  </si>
  <si>
    <t>16.02.2021 22:13:43</t>
  </si>
  <si>
    <t>16.02.2021 23:10:34</t>
  </si>
  <si>
    <t>16.02.2021 23:29:18</t>
  </si>
  <si>
    <t>ÇAMBEL TR-2 35-27-M00857_35-27-M00857_2359078</t>
  </si>
  <si>
    <t>16.02.2021 23:38:58</t>
  </si>
  <si>
    <t>17.02.2021 14:19:44</t>
  </si>
  <si>
    <t>M-1097 GEÇİT 35-03-M01097_M-733 M02_66735538</t>
  </si>
  <si>
    <t>16.02.2021 17:27:26</t>
  </si>
  <si>
    <t>16.02.2021 18:10:17</t>
  </si>
  <si>
    <t>16.02.2021 14:42:46</t>
  </si>
  <si>
    <t>16.02.2021 20:29:22</t>
  </si>
  <si>
    <t>SERİNYAYLA KERİMLİ MAH. TR-1 45-73-L00001_A_56404991_56404991</t>
  </si>
  <si>
    <t>16.02.2021 09:47:55</t>
  </si>
  <si>
    <t>16.02.2021 12:51:39</t>
  </si>
  <si>
    <t>TR-4 35-27-M00004_A_56383160_56383160</t>
  </si>
  <si>
    <t>16.02.2021 21:02:06</t>
  </si>
  <si>
    <t>17.02.2021 00:37:47</t>
  </si>
  <si>
    <t>MERSİNLİDERE TR-4 (GARİPLER) 35-31-L00200__56380879_56380879</t>
  </si>
  <si>
    <t>16.02.2021 18:48:40</t>
  </si>
  <si>
    <t>17.02.2021 06:51:58</t>
  </si>
  <si>
    <t>AKSELENDİ TR-9 45-72-L00831_45-72-L00831_66583206</t>
  </si>
  <si>
    <t>16.02.2021 17:08:12</t>
  </si>
  <si>
    <t>16.02.2021 20:56:26</t>
  </si>
  <si>
    <t>16.02.2021 07:22:16</t>
  </si>
  <si>
    <t>16.02.2021 10:30:34</t>
  </si>
  <si>
    <t>M-516 METAŞ KÖK 35-02-M00516_M-1151 M04_72046138</t>
  </si>
  <si>
    <t>16.02.2021 20:53:00</t>
  </si>
  <si>
    <t>16.02.2021 21:40:27</t>
  </si>
  <si>
    <t>TR-1/126-1 (KEMALPAŞA SOKAK TRF) 45-83-M00270_48123543_56405624_56405624</t>
  </si>
  <si>
    <t>16.02.2021 19:06:19</t>
  </si>
  <si>
    <t>17.02.2021 00:58:25</t>
  </si>
  <si>
    <t>16.02.2021 09:01:23</t>
  </si>
  <si>
    <t>16.02.2021 09:46:59</t>
  </si>
  <si>
    <t>BOZKÖY TR-2 35-26-M00481_6561679_56357897_56357897</t>
  </si>
  <si>
    <t>16.02.2021 06:23:21</t>
  </si>
  <si>
    <t>16.02.2021 10:31:12</t>
  </si>
  <si>
    <t>16.02.2021 11:22:00</t>
  </si>
  <si>
    <t>16.02.2021 14:18:34</t>
  </si>
  <si>
    <t>IRLAMAZ KÖK 45-83-L00153_HatBaşıAyırıcı_53137125 L02_53137125</t>
  </si>
  <si>
    <t>16.02.2021 16:11:02</t>
  </si>
  <si>
    <t>16.02.2021 19:04:00</t>
  </si>
  <si>
    <t>16.02.2021 07:50:16</t>
  </si>
  <si>
    <t>16.02.2021 08:57:38</t>
  </si>
  <si>
    <t>YENİKÖY TR-1 45-71-M01046_B_56353009_56353009</t>
  </si>
  <si>
    <t>16.02.2021 16:22:31</t>
  </si>
  <si>
    <t>16.02.2021 20:19:55</t>
  </si>
  <si>
    <t>KIZILÇUKUR TR-5 KESKİN 45-79-M00469_C_56400540_56400540</t>
  </si>
  <si>
    <t>16.02.2021 11:45:24</t>
  </si>
  <si>
    <t>16.02.2021 13:42:48</t>
  </si>
  <si>
    <t>AGROPAK AMBALAJ ÖZEL TR 35-27-M01127Ö_ M01_72344786</t>
  </si>
  <si>
    <t>16.02.2021 17:09:38</t>
  </si>
  <si>
    <t>16.02.2021 19:26:17</t>
  </si>
  <si>
    <t>K-765 35-01-K00765_C_56353968_56353968</t>
  </si>
  <si>
    <t>16.02.2021 21:01:15</t>
  </si>
  <si>
    <t>16.02.2021 22:06:39</t>
  </si>
  <si>
    <t>16.02.2021 14:53:42</t>
  </si>
  <si>
    <t>16.02.2021 17:29:31</t>
  </si>
  <si>
    <t>ÇAKIRBEYLİ TR-1 35-26-M00486_C_56358895_56358895</t>
  </si>
  <si>
    <t>16.02.2021 10:40:00</t>
  </si>
  <si>
    <t>16.02.2021 11:53:44</t>
  </si>
  <si>
    <t>TR-12 45-74-M00012_C_56352917_56352917</t>
  </si>
  <si>
    <t>16.02.2021 00:52:45</t>
  </si>
  <si>
    <t>16.02.2021 02:15:49</t>
  </si>
  <si>
    <t>16.02.2021 12:37:51</t>
  </si>
  <si>
    <t>16.02.2021 12:38:16</t>
  </si>
  <si>
    <t>K-4133 35-04-K04133_912495296_912495296</t>
  </si>
  <si>
    <t>16.02.2021 11:21:47</t>
  </si>
  <si>
    <t>16.02.2021 19:34:58</t>
  </si>
  <si>
    <t>ÇAMPINAR TARIMSAL SULAMA TR-5 45-83-M00362_45-83-M00362_2359832</t>
  </si>
  <si>
    <t>16.02.2021 18:05:45</t>
  </si>
  <si>
    <t>17.02.2021 12:18:55</t>
  </si>
  <si>
    <t>K-4250 35-02-K04250_35-02-K04250_2372986</t>
  </si>
  <si>
    <t>16.02.2021 18:15:45</t>
  </si>
  <si>
    <t>16.02.2021 19:07:01</t>
  </si>
  <si>
    <t>TÜRKALİ KISACIKLAR TR-1 45-82-M00194_DIREK TIPI TRAFO HUCRESI H01_2091793</t>
  </si>
  <si>
    <t>16.02.2021 09:02:00</t>
  </si>
  <si>
    <t>17.02.2021 12:50:13</t>
  </si>
  <si>
    <t>K-128 35-02-K00128_35-02-K00128_2373043</t>
  </si>
  <si>
    <t>16.02.2021 13:37:36</t>
  </si>
  <si>
    <t>17.02.2021 12:33:27</t>
  </si>
  <si>
    <t>16.02.2021 20:15:32</t>
  </si>
  <si>
    <t>HİTİT KÖK 35-27-M01124_4 NO LU DİREK M04_72060325</t>
  </si>
  <si>
    <t>16.02.2021 11:07:00</t>
  </si>
  <si>
    <t>16.02.2021 11:52:35</t>
  </si>
  <si>
    <t>TR-1/40 45-83-M00040_48104527_56401399_56401399</t>
  </si>
  <si>
    <t>16.02.2021 11:37:00</t>
  </si>
  <si>
    <t>16.02.2021 13:43:17</t>
  </si>
  <si>
    <t>K-1820 35-01-K01820_911396506_911396506</t>
  </si>
  <si>
    <t>16.02.2021 22:45:55</t>
  </si>
  <si>
    <t>17.02.2021 05:14:31</t>
  </si>
  <si>
    <t>SULUDERE TR-13 35-31-L00392_47981996_56399871_56399871</t>
  </si>
  <si>
    <t>16.02.2021 13:36:12</t>
  </si>
  <si>
    <t>16.02.2021 17:20:43</t>
  </si>
  <si>
    <t>16.02.2021 10:53:00</t>
  </si>
  <si>
    <t>16.02.2021 11:11:00</t>
  </si>
  <si>
    <t>DOĞANCI TR-11 35-31-L00337_35-31-L00337_2365266</t>
  </si>
  <si>
    <t>16.02.2021 13:01:27</t>
  </si>
  <si>
    <t>16.02.2021 19:14:06</t>
  </si>
  <si>
    <t>DUMANLAR KÖK 45-81-M00044_KARABEYLER M02_72038345</t>
  </si>
  <si>
    <t>16.02.2021 17:31:59</t>
  </si>
  <si>
    <t>16.02.2021 18:32:00</t>
  </si>
  <si>
    <t>ÇAPAK KÖK 35-26-M00435_DAĞKIZILCA-2 ÇIKIŞ M05_66033222</t>
  </si>
  <si>
    <t>16.02.2021 21:08:48</t>
  </si>
  <si>
    <t>17.02.2021 03:36:01</t>
  </si>
  <si>
    <t>L-490 35-18-L00490_950465580_950465580</t>
  </si>
  <si>
    <t>16.02.2021 23:11:00</t>
  </si>
  <si>
    <t>17.02.2021 00:20:45</t>
  </si>
  <si>
    <t>K-655 35-01-K00655_912962206_912962206</t>
  </si>
  <si>
    <t>16.02.2021 16:17:31</t>
  </si>
  <si>
    <t>16.02.2021 20:53:26</t>
  </si>
  <si>
    <t>KOCAOBA TR-1 35-30-L00210_A_56403816_56403816</t>
  </si>
  <si>
    <t>16.02.2021 16:33:50</t>
  </si>
  <si>
    <t>16.02.2021 17:59:44</t>
  </si>
  <si>
    <t>16.02.2021 12:23:49</t>
  </si>
  <si>
    <t>16.02.2021 12:52:10</t>
  </si>
  <si>
    <t>TR-38 35-27-M00038_A_56371339_56371339</t>
  </si>
  <si>
    <t>16.02.2021 20:53:23</t>
  </si>
  <si>
    <t>16.02.2021 23:55:28</t>
  </si>
  <si>
    <t>ULUCAK TM 35-28-A00002_DSİ M06_2313768</t>
  </si>
  <si>
    <t>16.02.2021 03:03:22</t>
  </si>
  <si>
    <t>16.02.2021 03:21:46</t>
  </si>
  <si>
    <t>TR-1/3 45-83-M00003_PAŞATIMARI TR-1 M05_2095355</t>
  </si>
  <si>
    <t>16.02.2021 10:08:00</t>
  </si>
  <si>
    <t>16.02.2021 10:25:21</t>
  </si>
  <si>
    <t>TR-34 35-27-M00034_K.DERELİ M03_72209033</t>
  </si>
  <si>
    <t>16.02.2021 17:12:43</t>
  </si>
  <si>
    <t>16.02.2021 20:57:23</t>
  </si>
  <si>
    <t>K-544 35-01-K00544_911504592_911504592</t>
  </si>
  <si>
    <t>16.02.2021 21:27:29</t>
  </si>
  <si>
    <t>17.02.2021 02:52:24</t>
  </si>
  <si>
    <t>K-215 35-04-K00215_D_56383840_56383840</t>
  </si>
  <si>
    <t>16.02.2021 18:09:10</t>
  </si>
  <si>
    <t>16.02.2021 23:19:41</t>
  </si>
  <si>
    <t>ORTA MAHALLE M-57 35-25-M00231_35-25-M00231_72125553</t>
  </si>
  <si>
    <t>16.02.2021 09:31:48</t>
  </si>
  <si>
    <t>16.02.2021 13:43:44</t>
  </si>
  <si>
    <t>CABBAR DM 45-73-M00100_KÖYLER ÇIKIŞI M04_2307307</t>
  </si>
  <si>
    <t>16.02.2021 11:22:22</t>
  </si>
  <si>
    <t>16.02.2021 11:36:33</t>
  </si>
  <si>
    <t>DM-5/10 35-26-M00805_10988775_56360452_56360452</t>
  </si>
  <si>
    <t>16.02.2021 17:35:33</t>
  </si>
  <si>
    <t>17.02.2021 10:14:00</t>
  </si>
  <si>
    <t>K-1756 35-04-K01756_99446037_99446037</t>
  </si>
  <si>
    <t>16.02.2021 10:58:17</t>
  </si>
  <si>
    <t>16.02.2021 12:53:47</t>
  </si>
  <si>
    <t>KİRAZ İM 35-31-A00001_ŞEHİR-1 L05_2096756</t>
  </si>
  <si>
    <t>16.02.2021 09:27:00</t>
  </si>
  <si>
    <t>16.02.2021 09:52:06</t>
  </si>
  <si>
    <t>SANCAKLI BOZKÖY TR-8 45-71-M00501_43130615_56401304_56401304</t>
  </si>
  <si>
    <t>16.02.2021 09:34:10</t>
  </si>
  <si>
    <t>17.02.2021 00:38:38</t>
  </si>
  <si>
    <t>16.02.2021 17:40:48</t>
  </si>
  <si>
    <t>16.02.2021 18:05:22</t>
  </si>
  <si>
    <t>SAZOBA DM 45-72-M00413_BEYOBA TARIMSAL SULAMA M07_2331526</t>
  </si>
  <si>
    <t>16.02.2021 18:21:00</t>
  </si>
  <si>
    <t>16.02.2021 23:27:50</t>
  </si>
  <si>
    <t>16.02.2021 17:10:16</t>
  </si>
  <si>
    <t>16.02.2021 19:52:38</t>
  </si>
  <si>
    <t>HALİLLER TR-10 35-31-L00189_47918556_56388208_56388208</t>
  </si>
  <si>
    <t>16.02.2021 23:51:36</t>
  </si>
  <si>
    <t>17.02.2021 12:12:39</t>
  </si>
  <si>
    <t>ANADOLU YURDUM SİTESİ TR 35-30-M00322_DIREK TIPI TRAFO HUCRESI H01_2044771</t>
  </si>
  <si>
    <t>16.02.2021 18:28:42</t>
  </si>
  <si>
    <t>16.02.2021 22:52:05</t>
  </si>
  <si>
    <t>TR-17 35-27-M00017_A_56363200_56363200</t>
  </si>
  <si>
    <t>16.02.2021 18:09:00</t>
  </si>
  <si>
    <t>16.02.2021 23:16:20</t>
  </si>
  <si>
    <t>MÜTEVELLİ KÖK 45-80-M00100_MÜTEVELLİ ŞEHİR-1(MÜTEVELLİ TR-2/TR-3/TR-4) M02_72196212</t>
  </si>
  <si>
    <t>16.02.2021 10:18:29</t>
  </si>
  <si>
    <t>16.02.2021 16:57:00</t>
  </si>
  <si>
    <t>K-364 35-04-K00364_H_56363063_56363063</t>
  </si>
  <si>
    <t>16.02.2021 17:47:15</t>
  </si>
  <si>
    <t>17.02.2021 11:24:20</t>
  </si>
  <si>
    <t>16.02.2021 20:51:00</t>
  </si>
  <si>
    <t>16.02.2021 23:15:44</t>
  </si>
  <si>
    <t>M-995 35-03-M00995_M-976 M01_41946502</t>
  </si>
  <si>
    <t>16.02.2021 22:15:46</t>
  </si>
  <si>
    <t>17.02.2021 00:09:32</t>
  </si>
  <si>
    <t>TR-1-5/11 (YANIKKAVAK MERKEZ) 35-20-L00056_955213649_955213649</t>
  </si>
  <si>
    <t>16.02.2021 15:25:37</t>
  </si>
  <si>
    <t>16.02.2021 17:54:55</t>
  </si>
  <si>
    <t>16.02.2021 06:11:01</t>
  </si>
  <si>
    <t>16.02.2021 07:28:19</t>
  </si>
  <si>
    <t>16.02.2021 00:19:31</t>
  </si>
  <si>
    <t>16.02.2021 00:31:31</t>
  </si>
  <si>
    <t>K-1424 35-04-K01424_99225725_99225725</t>
  </si>
  <si>
    <t>16.02.2021 14:23:30</t>
  </si>
  <si>
    <t>16.02.2021 17:55:55</t>
  </si>
  <si>
    <t>M-3082(YATIRIM REZERVE) 35-02-M03082_B_56394161_56394161</t>
  </si>
  <si>
    <t>16.02.2021 17:38:51</t>
  </si>
  <si>
    <t>17.02.2021 03:28:47</t>
  </si>
  <si>
    <t>K-426 35-07-K00426_D d2b_5832744</t>
  </si>
  <si>
    <t>16.02.2021 21:19:01</t>
  </si>
  <si>
    <t>16.02.2021 22:35:02</t>
  </si>
  <si>
    <t>16.02.2021 16:55:33</t>
  </si>
  <si>
    <t>17.02.2021 02:58:02</t>
  </si>
  <si>
    <t>SARUHANLI TR-13 45-80-M00013_965908842_965908842</t>
  </si>
  <si>
    <t>16.02.2021 22:59:03</t>
  </si>
  <si>
    <t>17.02.2021 01:02:04</t>
  </si>
  <si>
    <t>PANAZTEPE DM 35-28-M00732_MALTEPE M03_2055980</t>
  </si>
  <si>
    <t>16.02.2021 16:25:38</t>
  </si>
  <si>
    <t>16.02.2021 18:30:26</t>
  </si>
  <si>
    <t>K-4156 35-02-K04156_C_56382533_56382533</t>
  </si>
  <si>
    <t>16.02.2021 21:55:57</t>
  </si>
  <si>
    <t>17.02.2021 08:56:03</t>
  </si>
  <si>
    <t>K-4492 35-10-K04492_F_56374076_56374076</t>
  </si>
  <si>
    <t>16.02.2021 15:01:41</t>
  </si>
  <si>
    <t>16.02.2021 16:34:09</t>
  </si>
  <si>
    <t>GÜNLÜCE KÖYÜ TR-3 35-15-L00838_DIREK TIPI TRAFO HUCRESI H01_2049239</t>
  </si>
  <si>
    <t>16.02.2021 16:19:19</t>
  </si>
  <si>
    <t>16.02.2021 19:44:59</t>
  </si>
  <si>
    <t>_A_56385916_56385916</t>
  </si>
  <si>
    <t>16.02.2021 09:30:47</t>
  </si>
  <si>
    <t>16.02.2021 21:24:47</t>
  </si>
  <si>
    <t>16.02.2021 07:53:55</t>
  </si>
  <si>
    <t>16.02.2021 09:07:27</t>
  </si>
  <si>
    <t>TR-1-4/3 ANIRGANKAYA 35-20-L00031_955201023_955201023</t>
  </si>
  <si>
    <t>16.02.2021 21:21:15</t>
  </si>
  <si>
    <t>17.02.2021 10:23:11</t>
  </si>
  <si>
    <t>ARSLANLAR TM 35-26-A00004_BAYINDIR M01_2327575</t>
  </si>
  <si>
    <t>16.02.2021 18:38:34</t>
  </si>
  <si>
    <t>16.02.2021 20:06:27</t>
  </si>
  <si>
    <t>K-744 35-02-K00744_E_56369567_56369567</t>
  </si>
  <si>
    <t>16.02.2021 07:36:56</t>
  </si>
  <si>
    <t>16.02.2021 09:10:11</t>
  </si>
  <si>
    <t>KOCAOBA TR-1 35-30-L00210_D_56403779_56403779</t>
  </si>
  <si>
    <t>16.02.2021 19:04:10</t>
  </si>
  <si>
    <t>16.02.2021 23:41:45</t>
  </si>
  <si>
    <t>M-1012 35-03-M01012_912952826_912952826</t>
  </si>
  <si>
    <t>16.02.2021 11:19:56</t>
  </si>
  <si>
    <t>16.02.2021 15:24:10</t>
  </si>
  <si>
    <t>DM-5/10 35-26-M00805_35-26-M00805_2355056</t>
  </si>
  <si>
    <t>16.02.2021 11:34:03</t>
  </si>
  <si>
    <t>16.02.2021 16:57:04</t>
  </si>
  <si>
    <t>TR-139 ERİNCİKLER 35-19-L00139_DIREK TIPI TRAFO HUCRESI H01_2057085</t>
  </si>
  <si>
    <t>16.02.2021 08:46:37</t>
  </si>
  <si>
    <t>16.02.2021 13:36:27</t>
  </si>
  <si>
    <t>KUŞÇULAR TR-9 35-19-M00221_35-19-M00221_2349916</t>
  </si>
  <si>
    <t>16.02.2021 19:15:01</t>
  </si>
  <si>
    <t>16.02.2021 19:51:51</t>
  </si>
  <si>
    <t>PANAZTEPE DM 35-28-M00732_MALTEPE M03_2315519</t>
  </si>
  <si>
    <t>16.02.2021 21:13:35</t>
  </si>
  <si>
    <t>K-869 35-04-K00869_B_56378596_56378596</t>
  </si>
  <si>
    <t>16.02.2021 11:33:04</t>
  </si>
  <si>
    <t>16.02.2021 13:21:21</t>
  </si>
  <si>
    <t>AHMETLİ İM 45-84-A00001_HatBaşıAyırıcı_53134253 L05_53134253</t>
  </si>
  <si>
    <t>16.02.2021 11:23:00</t>
  </si>
  <si>
    <t>16.02.2021 13:44:49</t>
  </si>
  <si>
    <t>K-31 35-01-K00031_E E1_5872932</t>
  </si>
  <si>
    <t>16.02.2021 09:31:32</t>
  </si>
  <si>
    <t>16.02.2021 18:04:19</t>
  </si>
  <si>
    <t>16.02.2021 01:38:14</t>
  </si>
  <si>
    <t>16.02.2021 04:28:19</t>
  </si>
  <si>
    <t>16.02.2021 20:52:30</t>
  </si>
  <si>
    <t>16.02.2021 21:02:55</t>
  </si>
  <si>
    <t>GÖÇBEYLİ DM 35-16-M00139_KOZLUCA M07_72044684</t>
  </si>
  <si>
    <t>16.02.2021 12:46:17</t>
  </si>
  <si>
    <t>16.02.2021 15:03:16</t>
  </si>
  <si>
    <t>16.02.2021 05:05:49</t>
  </si>
  <si>
    <t>16.02.2021 06:01:42</t>
  </si>
  <si>
    <t>SÜLEYMANLI KÖK 35-28-M00606_BOZALAN M04_66870996</t>
  </si>
  <si>
    <t>16.02.2021 20:07:52</t>
  </si>
  <si>
    <t>16.02.2021 21:20:42</t>
  </si>
  <si>
    <t>MENEMEN TR-65 35-28-L00065_A_56357588_56357588</t>
  </si>
  <si>
    <t>16.02.2021 12:42:00</t>
  </si>
  <si>
    <t>16.02.2021 13:35:30</t>
  </si>
  <si>
    <t>BOZKÖY-1 35-26-M00480_DIREK TIPI TRAFO HUCRESI H01_2039666</t>
  </si>
  <si>
    <t>16.02.2021 12:10:00</t>
  </si>
  <si>
    <t>16.02.2021 18:30:23</t>
  </si>
  <si>
    <t>ÜRKÜTLER TR-1 35-16-M00091_953324064_953324064</t>
  </si>
  <si>
    <t>16.02.2021 16:56:46</t>
  </si>
  <si>
    <t>16.02.2021 22:40:28</t>
  </si>
  <si>
    <t>K-1330 35-02-K01330_D D1B_5813007</t>
  </si>
  <si>
    <t>16.02.2021 18:01:54</t>
  </si>
  <si>
    <t>17.02.2021 05:34:25</t>
  </si>
  <si>
    <t>K-3600 35-01-K03600_912906053_912906053</t>
  </si>
  <si>
    <t>16.02.2021 08:08:35</t>
  </si>
  <si>
    <t>16.02.2021 12:34:51</t>
  </si>
  <si>
    <t>ÇAPAK ORTA KÖY 35-26-M00412_DIREK TIPI TRAFO HUCRESI H01_2047220</t>
  </si>
  <si>
    <t>16.02.2021 12:59:12</t>
  </si>
  <si>
    <t>16.02.2021 18:53:13</t>
  </si>
  <si>
    <t>16.02.2021 01:49:00</t>
  </si>
  <si>
    <t>16.02.2021 02:32:19</t>
  </si>
  <si>
    <t>ÇIRPI İM 35-20-A00002_YENİÇİFTLİK L03_2307631</t>
  </si>
  <si>
    <t>16.02.2021 16:16:10</t>
  </si>
  <si>
    <t>16.02.2021 22:18:57</t>
  </si>
  <si>
    <t>GÜMÜLCELİ KÖK 45-80-M00057_45-80-M00057_72197428</t>
  </si>
  <si>
    <t>16.02.2021 10:25:23</t>
  </si>
  <si>
    <t>16.02.2021 11:02:44</t>
  </si>
  <si>
    <t>YENİÇİFTLİK TR-2 35-20-L00400_48253414_56360701_56360701</t>
  </si>
  <si>
    <t>16.02.2021 22:38:20</t>
  </si>
  <si>
    <t>17.02.2021 08:35:23</t>
  </si>
  <si>
    <t>VEZİR YILDIZ SLM GRB TR 35-27-M00545_C_56355747_56355747</t>
  </si>
  <si>
    <t>16.02.2021 18:56:31</t>
  </si>
  <si>
    <t>16.02.2021 20:44:10</t>
  </si>
  <si>
    <t>K-3183 35-02-K03183_912348289_912348289</t>
  </si>
  <si>
    <t>16.02.2021 11:21:10</t>
  </si>
  <si>
    <t>16.02.2021 18:33:17</t>
  </si>
  <si>
    <t>KAYRANOKÇULAR TR-1 45-74-M00202_945595639_945595639</t>
  </si>
  <si>
    <t>16.02.2021 18:33:40</t>
  </si>
  <si>
    <t>16.02.2021 20:22:31</t>
  </si>
  <si>
    <t>16.02.2021 12:52:06</t>
  </si>
  <si>
    <t>16.02.2021 18:08:42</t>
  </si>
  <si>
    <t>16.02.2021 20:15:27</t>
  </si>
  <si>
    <t>16.02.2021 20:50:01</t>
  </si>
  <si>
    <t>K-2335 35-02-K02335_A_56383606_56383606</t>
  </si>
  <si>
    <t>16.02.2021 15:42:59</t>
  </si>
  <si>
    <t>16.02.2021 22:00:51</t>
  </si>
  <si>
    <t>16.02.2021 13:54:07</t>
  </si>
  <si>
    <t>16.02.2021 18:40:22</t>
  </si>
  <si>
    <t>MENDERES DM-2/TR-1 35-22-M00300_KÖYLER-2 M01_2095179</t>
  </si>
  <si>
    <t>16.02.2021 12:27:06</t>
  </si>
  <si>
    <t>16.02.2021 12:59:00</t>
  </si>
  <si>
    <t>16.02.2021 22:52:58</t>
  </si>
  <si>
    <t>16.02.2021 23:06:01</t>
  </si>
  <si>
    <t>TR-64 35-19-L00064_ H_77617356</t>
  </si>
  <si>
    <t>16.02.2021 06:11:39</t>
  </si>
  <si>
    <t>16.02.2021 11:26:36</t>
  </si>
  <si>
    <t>TR-1-1/6 HATAY KABİN 35-20-L00006_35-20-L00006_66508475</t>
  </si>
  <si>
    <t>16.02.2021 22:20:00</t>
  </si>
  <si>
    <t>17.02.2021 09:42:10</t>
  </si>
  <si>
    <t>16.02.2021 15:22:29</t>
  </si>
  <si>
    <t>17.02.2021 01:05:40</t>
  </si>
  <si>
    <t>16.02.2021 03:18:34</t>
  </si>
  <si>
    <t>16.02.2021 03:30:42</t>
  </si>
  <si>
    <t>M-850 KARAÇAM KÖK 35-02-M00850_EĞRİDERE-2 M01_2065730</t>
  </si>
  <si>
    <t>16.02.2021 12:13:26</t>
  </si>
  <si>
    <t>16.02.2021 18:38:36</t>
  </si>
  <si>
    <t>M-2573 35-01-M02573_C_56381900_56381900</t>
  </si>
  <si>
    <t>16.02.2021 17:37:18</t>
  </si>
  <si>
    <t>16.02.2021 20:12:18</t>
  </si>
  <si>
    <t>K-425 35-04-K00425_A_56370225_56370225</t>
  </si>
  <si>
    <t>16.02.2021 21:11:52</t>
  </si>
  <si>
    <t>17.02.2021 05:22:09</t>
  </si>
  <si>
    <t>K-2573 35-01-K02573_913245665_913245665</t>
  </si>
  <si>
    <t>16.02.2021 20:49:14</t>
  </si>
  <si>
    <t>17.02.2021 00:50:13</t>
  </si>
  <si>
    <t>K-277 35-04-K00277_C_56370542_56370542</t>
  </si>
  <si>
    <t>16.02.2021 17:40:08</t>
  </si>
  <si>
    <t>16.02.2021 22:41:55</t>
  </si>
  <si>
    <t>L-126 35-18-L00126_6497245_60982883_60982883</t>
  </si>
  <si>
    <t>16.02.2021 08:36:18</t>
  </si>
  <si>
    <t>16.02.2021 11:49:14</t>
  </si>
  <si>
    <t>16.02.2021 13:47:57</t>
  </si>
  <si>
    <t>16.02.2021 14:45:40</t>
  </si>
  <si>
    <t>TR-8 BOZAVLU 35-19-L00008_956697896_956697896</t>
  </si>
  <si>
    <t>16.02.2021 19:48:14</t>
  </si>
  <si>
    <t>17.02.2021 07:44:13</t>
  </si>
  <si>
    <t>16.02.2021 09:03:49</t>
  </si>
  <si>
    <t>16.02.2021 19:24:09</t>
  </si>
  <si>
    <t>TR-82 35-19-L00082_7066461_56392433_56392433</t>
  </si>
  <si>
    <t>16.02.2021 18:40:31</t>
  </si>
  <si>
    <t>17.02.2021 03:07:05</t>
  </si>
  <si>
    <t>L-210 35-18-L00210_950446049_950446049</t>
  </si>
  <si>
    <t>16.02.2021 23:05:00</t>
  </si>
  <si>
    <t>17.02.2021 00:29:41</t>
  </si>
  <si>
    <t>K-641 35-08-K00641_912003833_912003833</t>
  </si>
  <si>
    <t>16.02.2021 11:01:00</t>
  </si>
  <si>
    <t>16.02.2021 14:33:29</t>
  </si>
  <si>
    <t>K-848 35-04-K00848_K-3857 K02_2119040</t>
  </si>
  <si>
    <t>16.02.2021 20:31:17</t>
  </si>
  <si>
    <t>16.02.2021 20:34:36</t>
  </si>
  <si>
    <t>16.02.2021 19:21:43</t>
  </si>
  <si>
    <t>16.02.2021 20:56:49</t>
  </si>
  <si>
    <t>ZEYTİNLİOVA TR-11 45-72-L00422_956486137_956486137</t>
  </si>
  <si>
    <t>16.02.2021 09:34:25</t>
  </si>
  <si>
    <t>16.02.2021 14:57:27</t>
  </si>
  <si>
    <t>K-91 35-01-K00091_A_56376154_56376154</t>
  </si>
  <si>
    <t>16.02.2021 17:57:35</t>
  </si>
  <si>
    <t>16.02.2021 21:59:07</t>
  </si>
  <si>
    <t>K-572 35-07-K00072_A_56379235_56379235</t>
  </si>
  <si>
    <t>16.02.2021 19:15:09</t>
  </si>
  <si>
    <t>17.02.2021 00:29:02</t>
  </si>
  <si>
    <t>TR-313 35-19-M00512_35-19-M00512_66397076</t>
  </si>
  <si>
    <t>16.02.2021 19:14:24</t>
  </si>
  <si>
    <t>16.02.2021 22:18:36</t>
  </si>
  <si>
    <t>16.02.2021 15:25:03</t>
  </si>
  <si>
    <t>16.02.2021 16:08:24</t>
  </si>
  <si>
    <t>ÇARIKBALLI ALİ HOCALAR TR-1 45-77-L00189_A_56385044_56385044</t>
  </si>
  <si>
    <t>16.02.2021 10:41:34</t>
  </si>
  <si>
    <t>16.02.2021 11:50:28</t>
  </si>
  <si>
    <t>16.02.2021 12:28:15</t>
  </si>
  <si>
    <t>16.02.2021 13:23:08</t>
  </si>
  <si>
    <t>EMENLER TR-2 35-31-L00138_956587522_956587522</t>
  </si>
  <si>
    <t>16.02.2021 15:22:54</t>
  </si>
  <si>
    <t>17.02.2021 16:03:30</t>
  </si>
  <si>
    <t>AVŞAR İM 45-83-A00002_48142107_56401156_56401156</t>
  </si>
  <si>
    <t>16.02.2021 18:19:11</t>
  </si>
  <si>
    <t>16.02.2021 22:55:00</t>
  </si>
  <si>
    <t>KARAYAĞCI YANIKDAĞ TR-2 45-75-M00194_45-75-M00194_2353626</t>
  </si>
  <si>
    <t>16.02.2021 09:13:21</t>
  </si>
  <si>
    <t>16.02.2021 12:39:32</t>
  </si>
  <si>
    <t>M-1287 35-02-M01287_35-02-M01287_2377078</t>
  </si>
  <si>
    <t>16.02.2021 20:18:27</t>
  </si>
  <si>
    <t>17.02.2021 11:31:02</t>
  </si>
  <si>
    <t>L-406 35-18-L00406_5715272_56369469_56369469</t>
  </si>
  <si>
    <t>16.02.2021 08:30:33</t>
  </si>
  <si>
    <t>16.02.2021 10:09:52</t>
  </si>
  <si>
    <t>16.02.2021 21:32:58</t>
  </si>
  <si>
    <t>16.02.2021 09:21:27</t>
  </si>
  <si>
    <t>16.02.2021 10:10:11</t>
  </si>
  <si>
    <t>M-2818 35-01-M02818_D_56355339_56355339</t>
  </si>
  <si>
    <t>16.02.2021 21:09:04</t>
  </si>
  <si>
    <t>17.02.2021 02:09:58</t>
  </si>
  <si>
    <t>SUBAŞI-4 35-26-L00331_6112617_56358851_56358851</t>
  </si>
  <si>
    <t>16.02.2021 18:53:06</t>
  </si>
  <si>
    <t>16.02.2021 23:27:25</t>
  </si>
  <si>
    <t>K-636 35-01-K00636_D 2D_5927493</t>
  </si>
  <si>
    <t>16.02.2021 13:06:06</t>
  </si>
  <si>
    <t>16.02.2021 17:56:12</t>
  </si>
  <si>
    <t>K-3545 35-01-K03545_E_56383241_56383241</t>
  </si>
  <si>
    <t>16.02.2021 14:59:36</t>
  </si>
  <si>
    <t>16.02.2021 15:41:20</t>
  </si>
  <si>
    <t>M-1016 35-03-M01016_E_56378768_56378768</t>
  </si>
  <si>
    <t>16.02.2021 15:45:40</t>
  </si>
  <si>
    <t>17.02.2021 00:06:23</t>
  </si>
  <si>
    <t>DM-6/8 35-26-M00655_DM-6 M01_65937398</t>
  </si>
  <si>
    <t>16.02.2021 12:15:36</t>
  </si>
  <si>
    <t>16.02.2021 17:28:38</t>
  </si>
  <si>
    <t>M-1116 35-02-M01116_B_56367868_56367868</t>
  </si>
  <si>
    <t>16.02.2021 22:10:09</t>
  </si>
  <si>
    <t>17.02.2021 11:34:44</t>
  </si>
  <si>
    <t>16.02.2021 23:00:58</t>
  </si>
  <si>
    <t>17.02.2021 00:45:37</t>
  </si>
  <si>
    <t>TR-139 ERİNCİKLER 35-19-L00139_956668304_956668304</t>
  </si>
  <si>
    <t>16.02.2021 16:06:10</t>
  </si>
  <si>
    <t>17.02.2021 12:39:20</t>
  </si>
  <si>
    <t>K-894 35-01-K00894_98523528_98523528</t>
  </si>
  <si>
    <t>16.02.2021 10:56:17</t>
  </si>
  <si>
    <t>16.02.2021 18:20:27</t>
  </si>
  <si>
    <t>KARAOĞLANLI TR-1 KÖK 45-71-M00091_ŞEHİR İÇİ ÇIKIŞ M02_61195478</t>
  </si>
  <si>
    <t>16.02.2021 15:32:53</t>
  </si>
  <si>
    <t>16.02.2021 19:46:28</t>
  </si>
  <si>
    <t>K-768 35-01-K00768_35-01-K00768_2353100</t>
  </si>
  <si>
    <t>16.02.2021 11:38:29</t>
  </si>
  <si>
    <t>PAŞAKÖY TR-2 45-80-M00059_C_56385821_56385821</t>
  </si>
  <si>
    <t>16.02.2021 19:53:31</t>
  </si>
  <si>
    <t>16.02.2021 21:49:35</t>
  </si>
  <si>
    <t>16.02.2021 04:27:36</t>
  </si>
  <si>
    <t>16.02.2021 05:32:35</t>
  </si>
  <si>
    <t>K-4785 35-02-K04785_A_60983303_60983303</t>
  </si>
  <si>
    <t>16.02.2021 13:02:30</t>
  </si>
  <si>
    <t>16.02.2021 18:15:08</t>
  </si>
  <si>
    <t>ÇAMLIK KÖYÜ TR-3 35-13-L00083_946420236_946420236</t>
  </si>
  <si>
    <t>16.02.2021 10:32:42</t>
  </si>
  <si>
    <t>16.02.2021 14:12:45</t>
  </si>
  <si>
    <t>16.02.2021 17:27:57</t>
  </si>
  <si>
    <t>16.02.2021 14:06:21</t>
  </si>
  <si>
    <t>16.02.2021 16:35:28</t>
  </si>
  <si>
    <t>_C_56366312_56366312</t>
  </si>
  <si>
    <t>16.02.2021 23:07:03</t>
  </si>
  <si>
    <t>17.02.2021 10:40:17</t>
  </si>
  <si>
    <t>ÖZEGE KÖK 35-26-M00203_ZÜMRÜT TEKSTİL M03_65967651</t>
  </si>
  <si>
    <t>16.02.2021 08:11:48</t>
  </si>
  <si>
    <t>16.02.2021 09:12:53</t>
  </si>
  <si>
    <t>AKÇAKİLİSE TR-2 35-21-L00045_AZMAK TR-1 L02_72177527</t>
  </si>
  <si>
    <t>16.02.2021 14:32:32</t>
  </si>
  <si>
    <t>16.02.2021 14:40:00</t>
  </si>
  <si>
    <t>ÖRTÜLÜ TR 2 35-24-M00099_DIREK TIPI TRAFO HUCRESI H01_2035681</t>
  </si>
  <si>
    <t>16.02.2021 08:03:29</t>
  </si>
  <si>
    <t>16.02.2021 11:21:03</t>
  </si>
  <si>
    <t>ORHANLI ORTA M-90 35-14-M00090_DIREK TIPI TRAFO HUCRESI H01_2125447</t>
  </si>
  <si>
    <t>16.02.2021 06:40:36</t>
  </si>
  <si>
    <t>16.02.2021 08:44:46</t>
  </si>
  <si>
    <t>16.02.2021 15:22:09</t>
  </si>
  <si>
    <t>16.02.2021 18:15:28</t>
  </si>
  <si>
    <t>16.02.2021 09:17:23</t>
  </si>
  <si>
    <t>16.02.2021 10:40:20</t>
  </si>
  <si>
    <t>MERİNOS KÖK 35-26-M00392_MEKO METAL M04_65970791</t>
  </si>
  <si>
    <t>16.02.2021 14:03:43</t>
  </si>
  <si>
    <t>16.02.2021 18:26:52</t>
  </si>
  <si>
    <t>16.02.2021 17:18:07</t>
  </si>
  <si>
    <t>16.02.2021 17:22:30</t>
  </si>
  <si>
    <t>TR-69 35-19-L00069_TR-70 L03_2334539</t>
  </si>
  <si>
    <t>16.02.2021 21:12:17</t>
  </si>
  <si>
    <t>17.02.2021 00:24:55</t>
  </si>
  <si>
    <t>16.02.2021 23:25:17</t>
  </si>
  <si>
    <t>16.02.2021 23:28:07</t>
  </si>
  <si>
    <t>K-2007 35-01-K02007_910750605_910750605</t>
  </si>
  <si>
    <t>16.02.2021 21:48:30</t>
  </si>
  <si>
    <t>17.02.2021 01:57:02</t>
  </si>
  <si>
    <t>K-3586 35-01-K03586_A_56378507_56378507</t>
  </si>
  <si>
    <t>16.02.2021 21:40:22</t>
  </si>
  <si>
    <t>16.02.2021 23:46:49</t>
  </si>
  <si>
    <t>K-1424 35-04-K01424_A_56371540_56371540</t>
  </si>
  <si>
    <t>16.02.2021 12:50:12</t>
  </si>
  <si>
    <t>16.02.2021 14:16:08</t>
  </si>
  <si>
    <t>GELENBE İM 45-76-A00001_GELENBE L09_2081448</t>
  </si>
  <si>
    <t>16.02.2021 13:59:52</t>
  </si>
  <si>
    <t>16.02.2021 14:50:32</t>
  </si>
  <si>
    <t>ALÇUK TM 35-17-A00001_MENEMEN-1 M30_2055292</t>
  </si>
  <si>
    <t>16.02.2021 11:43:07</t>
  </si>
  <si>
    <t>16.02.2021 15:18:22</t>
  </si>
  <si>
    <t>KUYUCAK TR-2 35-27-M00864_A_60983121_60983121</t>
  </si>
  <si>
    <t>16.02.2021 18:14:11</t>
  </si>
  <si>
    <t>16.02.2021 22:12:40</t>
  </si>
  <si>
    <t>OLGUNLAR TR-3 35-31-L00215_47892076_56380547_56380547</t>
  </si>
  <si>
    <t>16.02.2021 17:55:30</t>
  </si>
  <si>
    <t>17.02.2021 14:31:30</t>
  </si>
  <si>
    <t>16.02.2021 18:32:59</t>
  </si>
  <si>
    <t>16.02.2021 18:34:14</t>
  </si>
  <si>
    <t>DEMİRCİ KÖK 35-26-M00779_KARACAAĞAÇ ENH M06_42707188</t>
  </si>
  <si>
    <t>16.02.2021 15:08:32</t>
  </si>
  <si>
    <t>16.02.2021 17:10:31</t>
  </si>
  <si>
    <t>SULUDERE KÖK 35-31-L00057_VELİLER KÖK L02_2337262</t>
  </si>
  <si>
    <t>16.02.2021 05:18:25</t>
  </si>
  <si>
    <t>16.02.2021 11:10:57</t>
  </si>
  <si>
    <t>16.02.2021 10:22:46</t>
  </si>
  <si>
    <t>17.02.2021 13:04:25</t>
  </si>
  <si>
    <t>ANADOLU İM 35-02-A00001_KARACAOĞLAN K33_2049176</t>
  </si>
  <si>
    <t>16.02.2021 16:38:38</t>
  </si>
  <si>
    <t>16.02.2021 17:05:51</t>
  </si>
  <si>
    <t>L-279 ERDİL SİTESİ 35-18-L00279_7392422_56370867_56370867</t>
  </si>
  <si>
    <t>16.02.2021 17:24:27</t>
  </si>
  <si>
    <t>16.02.2021 21:12:21</t>
  </si>
  <si>
    <t>16.02.2021 23:09:26</t>
  </si>
  <si>
    <t>16.02.2021 23:10:00</t>
  </si>
  <si>
    <t>K-4712 35-02-K04712_B_56362814_56362814</t>
  </si>
  <si>
    <t>16.02.2021 19:32:45</t>
  </si>
  <si>
    <t>17.02.2021 05:12:40</t>
  </si>
  <si>
    <t>16.02.2021 07:16:15</t>
  </si>
  <si>
    <t>16.02.2021 12:55:55</t>
  </si>
  <si>
    <t>_47983448_56400207_56400207</t>
  </si>
  <si>
    <t>16.02.2021 23:29:02</t>
  </si>
  <si>
    <t>17.02.2021 04:26:13</t>
  </si>
  <si>
    <t>ÖRSELLİ KÖYÜ TR-1 45-71-M01685_43175975_56388873_56388873</t>
  </si>
  <si>
    <t>16.02.2021 23:51:00</t>
  </si>
  <si>
    <t>17.02.2021 00:26:50</t>
  </si>
  <si>
    <t>OVACIK TR-5 35-31-L00146_47822422_56352480_56352480</t>
  </si>
  <si>
    <t>16.02.2021 19:03:14</t>
  </si>
  <si>
    <t>17.02.2021 14:02:14</t>
  </si>
  <si>
    <t>16.02.2021 17:09:47</t>
  </si>
  <si>
    <t>16.02.2021 19:41:42</t>
  </si>
  <si>
    <t>16.02.2021 17:58:12</t>
  </si>
  <si>
    <t>17.02.2021 05:36:21</t>
  </si>
  <si>
    <t>KÜNER TR-16 35-22-M00294_DIREK TIPI TRAFO HUCRESI H01_2102567</t>
  </si>
  <si>
    <t>16.02.2021 14:49:11</t>
  </si>
  <si>
    <t>16.02.2021 10:54:49</t>
  </si>
  <si>
    <t>16.02.2021 12:17:14</t>
  </si>
  <si>
    <t>K-1654 35-07-K01654_912498369_912498369</t>
  </si>
  <si>
    <t>16.02.2021 08:58:52</t>
  </si>
  <si>
    <t>16.02.2021 10:32:47</t>
  </si>
  <si>
    <t>KOYUNELİ TR1 35-16-M00035_DIREK TIPI TRAFO HUCRESI H01_2034425</t>
  </si>
  <si>
    <t>16.02.2021 03:36:16</t>
  </si>
  <si>
    <t>16.02.2021 04:44:24</t>
  </si>
  <si>
    <t>K-1371 35-04-K01371_912493021_912493021</t>
  </si>
  <si>
    <t>16.02.2021 08:52:21</t>
  </si>
  <si>
    <t>16.02.2021 09:35:10</t>
  </si>
  <si>
    <t>K-3492 35-09-K03492_913504024_913504024</t>
  </si>
  <si>
    <t>16.02.2021 13:54:08</t>
  </si>
  <si>
    <t>16.02.2021 18:52:51</t>
  </si>
  <si>
    <t>K-388 35-02-K00388_A_56366693_56366693</t>
  </si>
  <si>
    <t>16.02.2021 18:32:47</t>
  </si>
  <si>
    <t>17.02.2021 01:39:31</t>
  </si>
  <si>
    <t>16.02.2021 22:48:27</t>
  </si>
  <si>
    <t>17.02.2021 03:49:21</t>
  </si>
  <si>
    <t>GAZİEMİR GIS TM 35-08-A00006_HAVALİMANI-1 M08_2317308</t>
  </si>
  <si>
    <t>16.02.2021 18:42:42</t>
  </si>
  <si>
    <t>16.02.2021 19:06:00</t>
  </si>
  <si>
    <t>L-291 35-18-L00291_950459919_950459919</t>
  </si>
  <si>
    <t>16.02.2021 10:30:41</t>
  </si>
  <si>
    <t>16.02.2021 14:11:54</t>
  </si>
  <si>
    <t>M-1055 35-02-M01055_35-02-M01055_2350689</t>
  </si>
  <si>
    <t>16.02.2021 21:44:00</t>
  </si>
  <si>
    <t>17.02.2021 14:55:54</t>
  </si>
  <si>
    <t>BALIKLI TR-1 45-75-M00221_45-75-M00221_65940443</t>
  </si>
  <si>
    <t>16.02.2021 23:59:04</t>
  </si>
  <si>
    <t>17.02.2021 12:56:56</t>
  </si>
  <si>
    <t>16.02.2021 14:16:52</t>
  </si>
  <si>
    <t>17.02.2021 00:13:32</t>
  </si>
  <si>
    <t>EYKO TR-6 35-30-M00032_35-30-M00032_2372067</t>
  </si>
  <si>
    <t>16.02.2021 20:46:05</t>
  </si>
  <si>
    <t>16.02.2021 22:44:00</t>
  </si>
  <si>
    <t>CEVİZALAN TR-1 35-15-L01021_B_56361740_56361740</t>
  </si>
  <si>
    <t>16.02.2021 08:58:42</t>
  </si>
  <si>
    <t>16.02.2021 14:18:53</t>
  </si>
  <si>
    <t>PAYAMLI M-23 35-25-M00190_C_56353979_56353979</t>
  </si>
  <si>
    <t>16.02.2021 12:55:41</t>
  </si>
  <si>
    <t>16.02.2021 22:00:55</t>
  </si>
  <si>
    <t>16.02.2021 09:19:56</t>
  </si>
  <si>
    <t>17.02.2021 01:58:54</t>
  </si>
  <si>
    <t>ÇATALKAYA TR-4 35-21-L00194_49808096_56376260_56376260</t>
  </si>
  <si>
    <t>16.02.2021 09:43:06</t>
  </si>
  <si>
    <t>16.02.2021 14:22:48</t>
  </si>
  <si>
    <t>TR-155 ZEYTİNALANI 35-19-L00155_9589311 TR155 T3_5942580</t>
  </si>
  <si>
    <t>16.02.2021 08:20:58</t>
  </si>
  <si>
    <t>17.02.2021 04:04:26</t>
  </si>
  <si>
    <t>FIRINLI TR-4 35-20-L00093_B_56361411_56361411</t>
  </si>
  <si>
    <t>16.02.2021 16:33:02</t>
  </si>
  <si>
    <t>16.02.2021 17:45:22</t>
  </si>
  <si>
    <t>DM-6/32 35-28-M00756_D_60984092_60984092</t>
  </si>
  <si>
    <t>16.02.2021 09:12:41</t>
  </si>
  <si>
    <t>16.02.2021 17:19:39</t>
  </si>
  <si>
    <t>16.02.2021 08:15:50</t>
  </si>
  <si>
    <t>16.02.2021 08:26:51</t>
  </si>
  <si>
    <t>SARIALİLER TR-1 45-75-M00241_B_56392753_56392753</t>
  </si>
  <si>
    <t>16.02.2021 15:34:38</t>
  </si>
  <si>
    <t>DM-2/12 45-72-M00610_49749522_56406950_56406950</t>
  </si>
  <si>
    <t>16.02.2021 17:43:42</t>
  </si>
  <si>
    <t>16.02.2021 18:47:18</t>
  </si>
  <si>
    <t>M-995 35-03-M00995_TRAFO M03_41946498</t>
  </si>
  <si>
    <t>16.02.2021 22:15:30</t>
  </si>
  <si>
    <t>17.02.2021 00:11:43</t>
  </si>
  <si>
    <t>KARAKUYU TR-3 35-26-M00440_11658298_56357720_56357720</t>
  </si>
  <si>
    <t>16.02.2021 13:10:06</t>
  </si>
  <si>
    <t>17.02.2021 18:54:16</t>
  </si>
  <si>
    <t>16.02.2021 08:50:22</t>
  </si>
  <si>
    <t>16.02.2021 10:36:26</t>
  </si>
  <si>
    <t>L-317 BAHÇELİEVLER-1 35-18-L00317_12268579_56356413_56356413</t>
  </si>
  <si>
    <t>16.02.2021 10:15:02</t>
  </si>
  <si>
    <t>16.02.2021 14:34:37</t>
  </si>
  <si>
    <t>TR-76 35-19-L00076_DIREK TIPI TRAFO HUCRESI H01_2053472</t>
  </si>
  <si>
    <t>16.02.2021 08:12:48</t>
  </si>
  <si>
    <t>16.02.2021 12:43:26</t>
  </si>
  <si>
    <t>YEMİŞLER TR-1 35-29-L00216_DIREK TIPI TRAFO HUCRESI H01_2102146</t>
  </si>
  <si>
    <t>16.02.2021 09:30:00</t>
  </si>
  <si>
    <t>16.02.2021 17:22:00</t>
  </si>
  <si>
    <t>GÜMÜLDÜR M-32 35-25-M00032_A_56357868_56357868</t>
  </si>
  <si>
    <t>16.02.2021 18:28:47</t>
  </si>
  <si>
    <t>K-3103 35-10-K03103_98088244_98088244</t>
  </si>
  <si>
    <t>16.02.2021 10:04:26</t>
  </si>
  <si>
    <t>16.02.2021 12:04:58</t>
  </si>
  <si>
    <t>KULA İM 45-77-A00001_HatBaşıAyırıcı_53139086 M01_53139086</t>
  </si>
  <si>
    <t>16.02.2021 22:49:57</t>
  </si>
  <si>
    <t>16.02.2021 23:26:24</t>
  </si>
  <si>
    <t>16.02.2021 07:32:05</t>
  </si>
  <si>
    <t>16.02.2021 14:49:15</t>
  </si>
  <si>
    <t>HELVACI TR-1 35-17-M00361_35-17-M00361_2376698</t>
  </si>
  <si>
    <t>16.02.2021 23:19:31</t>
  </si>
  <si>
    <t>17.02.2021 02:35:03</t>
  </si>
  <si>
    <t>İLKKURŞUN MERKEZ TR-1 35-15-L00489_D_56397746_56397746</t>
  </si>
  <si>
    <t>16.02.2021 14:04:00</t>
  </si>
  <si>
    <t>16.02.2021 14:56:11</t>
  </si>
  <si>
    <t>L-353 İŞTUR 35-18-L00353_12483134_56375212_56375212</t>
  </si>
  <si>
    <t>16.02.2021 10:53:28</t>
  </si>
  <si>
    <t>16.02.2021 13:12:40</t>
  </si>
  <si>
    <t>DELİÖMER TR-1 35-22-M00280_ H_53090602</t>
  </si>
  <si>
    <t>16.02.2021 15:37:51</t>
  </si>
  <si>
    <t>17.02.2021 08:52:09</t>
  </si>
  <si>
    <t>KAYALIOĞLU TR-1 45-72-L00071_TR-8 L05_66526802</t>
  </si>
  <si>
    <t>16.02.2021 14:43:01</t>
  </si>
  <si>
    <t>16.02.2021 19:11:33</t>
  </si>
  <si>
    <t>NARLIGEÇİT KÖK(TR-32) 35-24-M00205_DAĞITIM TRAFOSU M4_2320090</t>
  </si>
  <si>
    <t>16.02.2021 10:07:36</t>
  </si>
  <si>
    <t>16.02.2021 16:40:06</t>
  </si>
  <si>
    <t>16.02.2021 16:26:19</t>
  </si>
  <si>
    <t>16.02.2021 17:31:37</t>
  </si>
  <si>
    <t>16.02.2021 17:31:39</t>
  </si>
  <si>
    <t>16.02.2021 20:47:53</t>
  </si>
  <si>
    <t>16.02.2021 09:27:31</t>
  </si>
  <si>
    <t>16.02.2021 12:45:10</t>
  </si>
  <si>
    <t>K-3761 35-02-K03761_A_56364218_56364218</t>
  </si>
  <si>
    <t>16.02.2021 17:49:11</t>
  </si>
  <si>
    <t>16.02.2021 21:02:33</t>
  </si>
  <si>
    <t>16.02.2021 00:17:48</t>
  </si>
  <si>
    <t>16.02.2021 05:30:21</t>
  </si>
  <si>
    <t>ZEYTİNOVA TR-1 35-20-L00307_10143465_56377420_56377420</t>
  </si>
  <si>
    <t>16.02.2021 21:17:25</t>
  </si>
  <si>
    <t>17.02.2021 08:59:51</t>
  </si>
  <si>
    <t>TR-81 35-17-M00081__65452457_65452457</t>
  </si>
  <si>
    <t>16.02.2021 18:55:30</t>
  </si>
  <si>
    <t>16.02.2021 20:15:54</t>
  </si>
  <si>
    <t>GÖÇBEYLİ TR-6 35-16-M00021_35-16-M00021_2347125</t>
  </si>
  <si>
    <t>16.02.2021 14:56:00</t>
  </si>
  <si>
    <t>16.02.2021 15:31:12</t>
  </si>
  <si>
    <t>K-2877 35-02-K02877_A A2B_5848083</t>
  </si>
  <si>
    <t>16.02.2021 21:47:21</t>
  </si>
  <si>
    <t>17.02.2021 13:05:03</t>
  </si>
  <si>
    <t>MORDOĞAN TR-25 35-21-L00153_953361879_953361879</t>
  </si>
  <si>
    <t>16.02.2021 19:38:53</t>
  </si>
  <si>
    <t>16.02.2021 22:35:03</t>
  </si>
  <si>
    <t>K-608 35-02-K00608_99333981_99333981</t>
  </si>
  <si>
    <t>16.02.2021 11:44:20</t>
  </si>
  <si>
    <t>16.02.2021 14:33:15</t>
  </si>
  <si>
    <t>TR-142 35-16-L00142_953317557_953317557</t>
  </si>
  <si>
    <t>16.02.2021 16:59:00</t>
  </si>
  <si>
    <t>16.02.2021 17:40:18</t>
  </si>
  <si>
    <t>M-1044 35-02-M01044_D_56362764_56362764</t>
  </si>
  <si>
    <t>16.02.2021 22:45:30</t>
  </si>
  <si>
    <t>17.02.2021 11:03:33</t>
  </si>
  <si>
    <t>K-3647 35-07-K03647_954887547_954887547</t>
  </si>
  <si>
    <t>16.02.2021 17:18:20</t>
  </si>
  <si>
    <t>16.02.2021 19:52:04</t>
  </si>
  <si>
    <t>KILCANLAR DEBELEK TR-1 45-75-M00129_A_56394106_56394106</t>
  </si>
  <si>
    <t>16.02.2021 15:58:20</t>
  </si>
  <si>
    <t>17.02.2021 04:35:31</t>
  </si>
  <si>
    <t>PİYADELER TR-1 45-73-M00165_B_56397172_56397172</t>
  </si>
  <si>
    <t>16.02.2021 12:20:55</t>
  </si>
  <si>
    <t>16.02.2021 14:59:05</t>
  </si>
  <si>
    <t>ZEYTİNLİOVA TR-5 45-72-L00413_A_56393876_56393876</t>
  </si>
  <si>
    <t>16.02.2021 22:26:43</t>
  </si>
  <si>
    <t>17.02.2021 00:36:17</t>
  </si>
  <si>
    <t>16.02.2021 03:57:53</t>
  </si>
  <si>
    <t>16.02.2021 04:37:35</t>
  </si>
  <si>
    <t>OSMANLAR TR-1 45-75-M00128_45-75-M00128_2354559</t>
  </si>
  <si>
    <t>16.02.2021 15:10:37</t>
  </si>
  <si>
    <t>16.02.2021 16:26:16</t>
  </si>
  <si>
    <t>K-4631 35-02-K04631_35-02-K04631_2358832</t>
  </si>
  <si>
    <t>16.02.2021 20:54:54</t>
  </si>
  <si>
    <t>17.02.2021 13:22:47</t>
  </si>
  <si>
    <t>K-941 35-02-K00941_9349235 G2B_5841193</t>
  </si>
  <si>
    <t>16.02.2021 12:50:40</t>
  </si>
  <si>
    <t>16.02.2021 20:09:53</t>
  </si>
  <si>
    <t>BULGURCA TR-3 35-22-M00253__56355481_56355481</t>
  </si>
  <si>
    <t>16.02.2021 17:09:00</t>
  </si>
  <si>
    <t>17.02.2021 01:29:07</t>
  </si>
  <si>
    <t>AHMETBEYLER DM 35-16-M00154_FERİZLER SULAMA M02_72044314</t>
  </si>
  <si>
    <t>16.02.2021 11:46:00</t>
  </si>
  <si>
    <t>16.02.2021 13:11:37</t>
  </si>
  <si>
    <t>DOĞANCI AYVAZLAR TR-5 35-31-L00327_47798717_56353011_56353011</t>
  </si>
  <si>
    <t>16.02.2021 13:09:57</t>
  </si>
  <si>
    <t>16.02.2021 18:20:18</t>
  </si>
  <si>
    <t>16.02.2021 02:58:56</t>
  </si>
  <si>
    <t>16.02.2021 03:59:37</t>
  </si>
  <si>
    <t>KUŞÇUBURUN-2 35-26-M00537_35-26-M00537_2359408</t>
  </si>
  <si>
    <t>16.02.2021 15:09:38</t>
  </si>
  <si>
    <t>16.02.2021 18:10:00</t>
  </si>
  <si>
    <t>TR-123 35-26-M00123_C_56359516_56359516</t>
  </si>
  <si>
    <t>16.02.2021 18:38:06</t>
  </si>
  <si>
    <t>17.02.2021 11:44:15</t>
  </si>
  <si>
    <t>ALÇUK TM 35-17-A00001_HatBaşıAyırıcı_74317746 M30_74317746</t>
  </si>
  <si>
    <t>16.02.2021 07:36:20</t>
  </si>
  <si>
    <t>16.02.2021 09:04:23</t>
  </si>
  <si>
    <t>BAHÇELİ TR-1 35-30-L00147_965895255_965895255</t>
  </si>
  <si>
    <t>16.02.2021 10:34:14</t>
  </si>
  <si>
    <t>16.02.2021 13:27:33</t>
  </si>
  <si>
    <t>M-1224 35-01-M01224_911603200_911603200</t>
  </si>
  <si>
    <t>16.02.2021 19:49:17</t>
  </si>
  <si>
    <t>16.02.2021 21:17:19</t>
  </si>
  <si>
    <t>GÜLBAHÇE TR-3 (TR-184) 35-19-L00184_10107937_56370414_56370414</t>
  </si>
  <si>
    <t>16.02.2021 14:49:00</t>
  </si>
  <si>
    <t>17.02.2021 16:38:17</t>
  </si>
  <si>
    <t>ULUKENT DM-1 35-28-M00001_953382645_953382645</t>
  </si>
  <si>
    <t>16.02.2021 09:52:22</t>
  </si>
  <si>
    <t>16.02.2021 11:42:23</t>
  </si>
  <si>
    <t>ZEYTİNKÖY KÖK 35-13-L00065_YONCAKÖY L05_2126549</t>
  </si>
  <si>
    <t>16.02.2021 17:18:00</t>
  </si>
  <si>
    <t>18.02.2021 01:26:00</t>
  </si>
  <si>
    <t>ZEYTİNDAĞ TR-3 35-16-M00005_953329209_953329209</t>
  </si>
  <si>
    <t>16.02.2021 11:05:24</t>
  </si>
  <si>
    <t>16.02.2021 13:52:18</t>
  </si>
  <si>
    <t>K-870 35-02-K00870_C_56379596_56379596</t>
  </si>
  <si>
    <t>16.02.2021 21:26:05</t>
  </si>
  <si>
    <t>17.02.2021 22:59:08</t>
  </si>
  <si>
    <t>TR-146 35-26-M00146_35-26-M00146_2350761</t>
  </si>
  <si>
    <t>16.02.2021 19:34:00</t>
  </si>
  <si>
    <t>17.02.2021 11:27:32</t>
  </si>
  <si>
    <t>TURGUTLAR TR-1 35-28-M00285_35-28-M00285_2351026</t>
  </si>
  <si>
    <t>16.02.2021 14:43:47</t>
  </si>
  <si>
    <t>16.02.2021 22:42:26</t>
  </si>
  <si>
    <t>GÖLCÜKLER TR-3 35-22-M00869_955262225_955262225</t>
  </si>
  <si>
    <t>16.02.2021 11:49:09</t>
  </si>
  <si>
    <t>16.02.2021 12:49:38</t>
  </si>
  <si>
    <t>16.02.2021 22:03:12</t>
  </si>
  <si>
    <t>ÇİLEME TR-1 35-22-M00160_955267939_955267939</t>
  </si>
  <si>
    <t>16.02.2021 16:20:47</t>
  </si>
  <si>
    <t>16.02.2021 22:06:16</t>
  </si>
  <si>
    <t>DAZYURT TR-1 45-71-M01738_43165497_56387820_56387820</t>
  </si>
  <si>
    <t>16.02.2021 17:25:43</t>
  </si>
  <si>
    <t>16.02.2021 23:03:58</t>
  </si>
  <si>
    <t>16.02.2021 16:41:58</t>
  </si>
  <si>
    <t>16.02.2021 19:35:16</t>
  </si>
  <si>
    <t>YUSUFLU KÖK 35-20-L00077_ERGENLİ L01_66527928</t>
  </si>
  <si>
    <t>16.02.2021 12:51:21</t>
  </si>
  <si>
    <t>16.02.2021 13:06:16</t>
  </si>
  <si>
    <t>16.02.2021 13:47:42</t>
  </si>
  <si>
    <t>16.02.2021 13:54:02</t>
  </si>
  <si>
    <t>MORDOĞAN TR-41 35-21-L00164_C_56379221_56379221</t>
  </si>
  <si>
    <t>16.02.2021 17:34:00</t>
  </si>
  <si>
    <t>16.02.2021 19:17:31</t>
  </si>
  <si>
    <t>16.02.2021 09:00:41</t>
  </si>
  <si>
    <t>16.02.2021 17:33:29</t>
  </si>
  <si>
    <t>MASKİ BEBEKLİ SARIALİLER İÇME SUYU ÖZEL TR 45-77-L00202Ö_DIREK TIPI TRAFO HUCRESI H01_2052916</t>
  </si>
  <si>
    <t>16.02.2021 00:34:00</t>
  </si>
  <si>
    <t>16.02.2021 01:49:11</t>
  </si>
  <si>
    <t>KAREL DM 35-17-M00247_İMBAT M04_66441224</t>
  </si>
  <si>
    <t>16.02.2021 13:41:49</t>
  </si>
  <si>
    <t>16.02.2021 15:02:16</t>
  </si>
  <si>
    <t>ÇUKURALTI M-15 35-25-M00061_955267592_955267592</t>
  </si>
  <si>
    <t>16.02.2021 07:02:48</t>
  </si>
  <si>
    <t>16.02.2021 07:46:09</t>
  </si>
  <si>
    <t>TR-5 35-13-L00005_DAĞITIM TRAFO TR-5 L01_66492202</t>
  </si>
  <si>
    <t>16.02.2021 17:39:38</t>
  </si>
  <si>
    <t>16.02.2021 19:39:57</t>
  </si>
  <si>
    <t>ÇEŞME İM 35-18-A00001_VAKIFLAR L06_2053080</t>
  </si>
  <si>
    <t>16.02.2021 21:11:24</t>
  </si>
  <si>
    <t>16.02.2021 21:26:00</t>
  </si>
  <si>
    <t>16.02.2021 20:53:07</t>
  </si>
  <si>
    <t>16.02.2021 21:09:00</t>
  </si>
  <si>
    <t>GELENBE TR-1 45-76-L00060_A_56386703_56386703</t>
  </si>
  <si>
    <t>16.02.2021 10:27:28</t>
  </si>
  <si>
    <t>16.02.2021 19:52:59</t>
  </si>
  <si>
    <t>KARAKUYU-7 35-26-M00446_11135109_56357293_56357293</t>
  </si>
  <si>
    <t>16.02.2021 14:27:01</t>
  </si>
  <si>
    <t>17.02.2021 21:51:35</t>
  </si>
  <si>
    <t>16.02.2021 13:17:12</t>
  </si>
  <si>
    <t>16.02.2021 14:22:00</t>
  </si>
  <si>
    <t>İSMAİLLİ KÖK 35-16-M00045_İSMAİLLİ-BAYRAMLAR M06_72049233</t>
  </si>
  <si>
    <t>16.02.2021 18:33:22</t>
  </si>
  <si>
    <t>16.02.2021 20:09:20</t>
  </si>
  <si>
    <t>SELÇUK İM/DM 35-13-A00004_ŞİRİNCE L04_65986299</t>
  </si>
  <si>
    <t>16.02.2021 10:18:28</t>
  </si>
  <si>
    <t>16.02.2021 10:58:00</t>
  </si>
  <si>
    <t>16.02.2021 02:43:36</t>
  </si>
  <si>
    <t>16.02.2021 03:11:51</t>
  </si>
  <si>
    <t>ULUKENT DM-4/10 35-28-M00032_35-28-M00032_66485187</t>
  </si>
  <si>
    <t>16.02.2021 03:57:00</t>
  </si>
  <si>
    <t>16.02.2021 04:51:28</t>
  </si>
  <si>
    <t>16.02.2021 05:20:34</t>
  </si>
  <si>
    <t>16.02.2021 06:39:20</t>
  </si>
  <si>
    <t>PINAR KÖYÜ TR-1 45-71-M01686_DIREK TIPI TRAFO HUCRESI H01_2089359</t>
  </si>
  <si>
    <t>16.02.2021 06:29:00</t>
  </si>
  <si>
    <t>16.02.2021 15:12:25</t>
  </si>
  <si>
    <t>KILAVUZLAR KÖK 45-74-M00198_KILAVUZLAR M03_72237257</t>
  </si>
  <si>
    <t>16.02.2021 15:18:27</t>
  </si>
  <si>
    <t>16.02.2021 15:18:57</t>
  </si>
  <si>
    <t>K-924 35-02-K00924_D_56358105_56358105</t>
  </si>
  <si>
    <t>16.02.2021 18:56:08</t>
  </si>
  <si>
    <t>17.02.2021 15:23:44</t>
  </si>
  <si>
    <t>KARAAHMETLİ TR-1 45-71-M01704_43171515_56399577_56399577</t>
  </si>
  <si>
    <t>16.02.2021 16:15:02</t>
  </si>
  <si>
    <t>16.02.2021 23:51:32</t>
  </si>
  <si>
    <t>16.02.2021 14:42:36</t>
  </si>
  <si>
    <t>16.02.2021 14:48:14</t>
  </si>
  <si>
    <t>K-705 35-02-K00705_A_56382724_56382724</t>
  </si>
  <si>
    <t>16.02.2021 07:49:01</t>
  </si>
  <si>
    <t>16.02.2021 08:51:51</t>
  </si>
  <si>
    <t>K-4440 35-02-K04440_E_56375131_56375131</t>
  </si>
  <si>
    <t>16.02.2021 18:32:11</t>
  </si>
  <si>
    <t>16.02.2021 23:07:52</t>
  </si>
  <si>
    <t>16.02.2021 13:03:00</t>
  </si>
  <si>
    <t>16.02.2021 13:27:00</t>
  </si>
  <si>
    <t>KİRAZ İM 35-31-A00001_ATERMİT M09_2095003</t>
  </si>
  <si>
    <t>16.02.2021 14:44:48</t>
  </si>
  <si>
    <t>16.02.2021 14:45:34</t>
  </si>
  <si>
    <t>YENİ FOÇA TR-13 35-23-M00013_B_56399575_56399575</t>
  </si>
  <si>
    <t>16.02.2021 22:00:52</t>
  </si>
  <si>
    <t>16.02.2021 23:59:32</t>
  </si>
  <si>
    <t>DEMİRCİLİ DM 35-15-L00895_ÜZÜMLÜ L02_2335950</t>
  </si>
  <si>
    <t>16.02.2021 17:51:59</t>
  </si>
  <si>
    <t>16.02.2021 18:15:00</t>
  </si>
  <si>
    <t>16.02.2021 13:22:36</t>
  </si>
  <si>
    <t>16.02.2021 13:50:07</t>
  </si>
  <si>
    <t>TR-1/9 45-72-M00009_45-72-M00009_2354983</t>
  </si>
  <si>
    <t>16.02.2021 11:34:33</t>
  </si>
  <si>
    <t>16.02.2021 12:59:55</t>
  </si>
  <si>
    <t>16.02.2021 17:02:44</t>
  </si>
  <si>
    <t>16.02.2021 17:07:12</t>
  </si>
  <si>
    <t>BÜYÜKIŞIKLAR TR-1 45-82-L00008_DIREK TIPI TRAFO HUCRESI H01_2089216</t>
  </si>
  <si>
    <t>16.02.2021 08:20:00</t>
  </si>
  <si>
    <t>16.02.2021 10:10:21</t>
  </si>
  <si>
    <t>K-2 35-01-K00002_A_56376348_56376348</t>
  </si>
  <si>
    <t>16.02.2021 19:37:38</t>
  </si>
  <si>
    <t>16.02.2021 22:28:17</t>
  </si>
  <si>
    <t>MORALILAR TR-1 45-72-L00674_45-72-L00674_2347977</t>
  </si>
  <si>
    <t>16.02.2021 22:31:00</t>
  </si>
  <si>
    <t>16.02.2021 22:54:54</t>
  </si>
  <si>
    <t>ALİFAKI TR-1 45-76-L00024_45-76-L00024_2354064</t>
  </si>
  <si>
    <t>16.02.2021 17:31:30</t>
  </si>
  <si>
    <t>16.02.2021 23:16:34</t>
  </si>
  <si>
    <t>NAMET KÖK 35-26-M00556_KAYARLAR ET M03_65931707</t>
  </si>
  <si>
    <t>16.02.2021 10:21:12</t>
  </si>
  <si>
    <t>16.02.2021 11:12:01</t>
  </si>
  <si>
    <t>K-1545 35-02-K01545_A_56380718_56380718</t>
  </si>
  <si>
    <t>16.02.2021 17:35:49</t>
  </si>
  <si>
    <t>17.02.2021 16:46:40</t>
  </si>
  <si>
    <t>16.02.2021 19:27:37</t>
  </si>
  <si>
    <t>16.02.2021 19:33:00</t>
  </si>
  <si>
    <t>K-3600 35-01-K03600_35-01-K03600_2369127</t>
  </si>
  <si>
    <t>16.02.2021 11:43:11</t>
  </si>
  <si>
    <t>16.02.2021 12:54:24</t>
  </si>
  <si>
    <t>16.02.2021 10:22:00</t>
  </si>
  <si>
    <t>16.02.2021 11:14:35</t>
  </si>
  <si>
    <t>16.02.2021 18:03:50</t>
  </si>
  <si>
    <t>16.02.2021 18:24:12</t>
  </si>
  <si>
    <t>K-1190 35-02-K01190_913673422_913673422</t>
  </si>
  <si>
    <t>16.02.2021 09:45:44</t>
  </si>
  <si>
    <t>16.02.2021 19:29:36</t>
  </si>
  <si>
    <t>ÇAYAĞZI KÖK 35-31-L00259_KARABURÇ L06_2337272</t>
  </si>
  <si>
    <t>16.02.2021 06:02:52</t>
  </si>
  <si>
    <t>16.02.2021 08:40:22</t>
  </si>
  <si>
    <t>YUSUFLU KÖK 35-20-L00077_ERGENLİ L01_66527971</t>
  </si>
  <si>
    <t>16.02.2021 07:20:18</t>
  </si>
  <si>
    <t>16.02.2021 07:56:57</t>
  </si>
  <si>
    <t>K-1862 35-09-K01862_915023908_915023908</t>
  </si>
  <si>
    <t>16.02.2021 12:17:41</t>
  </si>
  <si>
    <t>16.02.2021 15:17:43</t>
  </si>
  <si>
    <t>16.02.2021 23:31:39</t>
  </si>
  <si>
    <t>16.02.2021 23:49:05</t>
  </si>
  <si>
    <t>16.02.2021 08:00:53</t>
  </si>
  <si>
    <t>16.02.2021 08:21:45</t>
  </si>
  <si>
    <t>16.02.2021 15:22:55</t>
  </si>
  <si>
    <t>16.02.2021 18:37:06</t>
  </si>
  <si>
    <t>SANCAKLI BOZKÖY TR-6 45-71-M00528_953204195_953204195</t>
  </si>
  <si>
    <t>16.02.2021 22:12:33</t>
  </si>
  <si>
    <t>17.02.2021 15:51:24</t>
  </si>
  <si>
    <t>RIDVAN BAŞARGEL SULAMA GRUBU TR 35-27-M00265_B_56356135_56356135</t>
  </si>
  <si>
    <t>16.02.2021 17:39:16</t>
  </si>
  <si>
    <t>18.02.2021 07:20:43</t>
  </si>
  <si>
    <t>TIRMANLAR TR-1 35-16-M00083_953353513_953353513</t>
  </si>
  <si>
    <t>16.02.2021 20:56:59</t>
  </si>
  <si>
    <t>17.02.2021 00:13:50</t>
  </si>
  <si>
    <t>KALEMOĞLU KÖK 45-75-M00069_SALUR KÖK M04_2101954</t>
  </si>
  <si>
    <t>16.02.2021 18:31:16</t>
  </si>
  <si>
    <t>17.02.2021 03:04:14</t>
  </si>
  <si>
    <t>CEVİZALAN TR-3 35-15-L01018_DIREK TIPI TRAFO HUCRESI H01_2041280</t>
  </si>
  <si>
    <t>16.02.2021 14:07:00</t>
  </si>
  <si>
    <t>16.02.2021 15:33:30</t>
  </si>
  <si>
    <t>L-268 BOZDOĞAN MARKET 35-18-L00268_950452706_950452706</t>
  </si>
  <si>
    <t>16.02.2021 19:38:45</t>
  </si>
  <si>
    <t>17.02.2021 01:10:18</t>
  </si>
  <si>
    <t>MORDOĞAN TR-3 35-21-L00141_D_56375586_56375586</t>
  </si>
  <si>
    <t>16.02.2021 14:30:06</t>
  </si>
  <si>
    <t>16.02.2021 18:26:59</t>
  </si>
  <si>
    <t>SUBAŞI-4 35-26-L00331_9747559_56358401_56358401</t>
  </si>
  <si>
    <t>16.02.2021 16:00:26</t>
  </si>
  <si>
    <t>16.02.2021 20:39:25</t>
  </si>
  <si>
    <t>DM-2/13 35-26-M00833__56369740_56369740</t>
  </si>
  <si>
    <t>16.02.2021 21:36:48</t>
  </si>
  <si>
    <t>17.02.2021 09:51:45</t>
  </si>
  <si>
    <t>GERMİYAN İM 35-18-A00004_HatBaşıAyırıcı_53138271 L05_53138271</t>
  </si>
  <si>
    <t>16.02.2021 08:45:33</t>
  </si>
  <si>
    <t>16.02.2021 12:43:52</t>
  </si>
  <si>
    <t>K-53 35-04-K00053_99760053_99760053</t>
  </si>
  <si>
    <t>16.02.2021 08:38:31</t>
  </si>
  <si>
    <t>16.02.2021 08:58:43</t>
  </si>
  <si>
    <t>PAZARKÖY YENİ MAH TR-4 45-78-L00655_45-78-L00655_2351083</t>
  </si>
  <si>
    <t>16.02.2021 12:45:08</t>
  </si>
  <si>
    <t>16.02.2021 14:34:14</t>
  </si>
  <si>
    <t>ALAŞEHİR TR-86 ILGINKÖY 45-73-M00086_45-73-M00086_2354181</t>
  </si>
  <si>
    <t>16.02.2021 14:01:07</t>
  </si>
  <si>
    <t>MORDOĞAN TR-3 35-21-L00141_953358426_953358426</t>
  </si>
  <si>
    <t>16.02.2021 20:31:00</t>
  </si>
  <si>
    <t>17.02.2021 03:46:57</t>
  </si>
  <si>
    <t>KARABURUN TR-14 35-21-L00003_953367758_953367758</t>
  </si>
  <si>
    <t>16.02.2021 08:32:43</t>
  </si>
  <si>
    <t>16.02.2021 12:34:59</t>
  </si>
  <si>
    <t>16.02.2021 09:11:19</t>
  </si>
  <si>
    <t>16.02.2021 11:07:39</t>
  </si>
  <si>
    <t>BELEVİ TR-2 35-13-L00061_946418907_946418907</t>
  </si>
  <si>
    <t>16.02.2021 20:31:40</t>
  </si>
  <si>
    <t>17.02.2021 02:45:39</t>
  </si>
  <si>
    <t>DM-2/TR-7 35-22-M00007_DONANIMLI YEDEK M02_42464424</t>
  </si>
  <si>
    <t>16.02.2021 14:50:14</t>
  </si>
  <si>
    <t>16.02.2021 16:17:00</t>
  </si>
  <si>
    <t>K-3900 35-02-K03900_C_56360024_56360024</t>
  </si>
  <si>
    <t>16.02.2021 14:58:12</t>
  </si>
  <si>
    <t>16.02.2021 17:35:28</t>
  </si>
  <si>
    <t>16.02.2021 14:17:50</t>
  </si>
  <si>
    <t>16.02.2021 15:31:30</t>
  </si>
  <si>
    <t>16.02.2021 14:31:22</t>
  </si>
  <si>
    <t>16.02.2021 14:38:18</t>
  </si>
  <si>
    <t>TIRAZLI KÖK 45-79-M00079_BAHARLAR M06_72036291</t>
  </si>
  <si>
    <t>16.02.2021 18:47:02</t>
  </si>
  <si>
    <t>16.02.2021 20:51:52</t>
  </si>
  <si>
    <t>16.02.2021 20:03:30</t>
  </si>
  <si>
    <t>17.02.2021 01:53:47</t>
  </si>
  <si>
    <t>DÜZLEN TR-1 45-71-M01744_A_65509907_65509907</t>
  </si>
  <si>
    <t>16.02.2021 15:25:38</t>
  </si>
  <si>
    <t>16.02.2021 22:13:42</t>
  </si>
  <si>
    <t>L-69 BAŞKENT SİTESİ 35-14-L00069__72410530_72410530</t>
  </si>
  <si>
    <t>16.02.2021 19:40:59</t>
  </si>
  <si>
    <t>16.02.2021 22:05:54</t>
  </si>
  <si>
    <t>K-4440 35-02-K04440_99113952_99113952</t>
  </si>
  <si>
    <t>16.02.2021 08:05:57</t>
  </si>
  <si>
    <t>16.02.2021 10:18:12</t>
  </si>
  <si>
    <t>L-14 SEVTUR 35-18-L00014_7196389_56394158_56394158</t>
  </si>
  <si>
    <t>16.02.2021 10:23:16</t>
  </si>
  <si>
    <t>16.02.2021 20:33:40</t>
  </si>
  <si>
    <t>TR-120 35-15-L00120_950348849_950348849</t>
  </si>
  <si>
    <t>16.02.2021 00:43:20</t>
  </si>
  <si>
    <t>16.02.2021 02:28:19</t>
  </si>
  <si>
    <t>HALİLLER KÖK 35-31-L00228_SIRIMLI L011_72238625</t>
  </si>
  <si>
    <t>16.02.2021 16:31:18</t>
  </si>
  <si>
    <t>16.02.2021 22:50:55</t>
  </si>
  <si>
    <t>ÇARIKBALLI KÖSELER TR 45-77-L00187_DIREK TIPI TRAFO HUCRESI H01_2055901</t>
  </si>
  <si>
    <t>16.02.2021 21:11:30</t>
  </si>
  <si>
    <t>16.02.2021 23:43:08</t>
  </si>
  <si>
    <t>ÇAMÖNÜ TR-11 35-22-M00167_95000159592_95000159592</t>
  </si>
  <si>
    <t>16.02.2021 04:11:09</t>
  </si>
  <si>
    <t>16.02.2021 05:24:51</t>
  </si>
  <si>
    <t>M-1223 35-01-M01223_D_56371816_56371816</t>
  </si>
  <si>
    <t>16.02.2021 12:50:19</t>
  </si>
  <si>
    <t>16.02.2021 05:56:07</t>
  </si>
  <si>
    <t>16.02.2021 07:35:09</t>
  </si>
  <si>
    <t>16.02.2021 11:26:55</t>
  </si>
  <si>
    <t>16.02.2021 12:42:21</t>
  </si>
  <si>
    <t>L-221 35-18-L00221_6938802_56394911_56394911</t>
  </si>
  <si>
    <t>16.02.2021 10:33:43</t>
  </si>
  <si>
    <t>16.02.2021 18:48:46</t>
  </si>
  <si>
    <t>TEPEKÖY TR-1 45-73-M00785_A_56385761_56385761</t>
  </si>
  <si>
    <t>16.02.2021 21:23:54</t>
  </si>
  <si>
    <t>17.02.2021 00:39:20</t>
  </si>
  <si>
    <t>YEŞİLKÖY-1 35-26-M00790_6784998_56370476_56370476</t>
  </si>
  <si>
    <t>16.02.2021 18:20:23</t>
  </si>
  <si>
    <t>TR-49 EGELİ 35-19-L00049_DIREK TIPI TRAFO HUCRESI H01_2057435</t>
  </si>
  <si>
    <t>16.02.2021 07:27:19</t>
  </si>
  <si>
    <t>16.02.2021 09:37:36</t>
  </si>
  <si>
    <t>DOĞANÇAY İM 35-04-A00004_ TR TABAN_72326023</t>
  </si>
  <si>
    <t>16.02.2021 15:55:02</t>
  </si>
  <si>
    <t>16.02.2021 17:21:00</t>
  </si>
  <si>
    <t>ULUDERBENT DM 45-73-M00491_D.YUSUF GRUBU M05_66856612</t>
  </si>
  <si>
    <t>16.02.2021 07:59:49</t>
  </si>
  <si>
    <t>16.02.2021 11:49:57</t>
  </si>
  <si>
    <t>K-4222 35-02-K04222_A_56378794_56378794</t>
  </si>
  <si>
    <t>16.02.2021 11:47:48</t>
  </si>
  <si>
    <t>16.02.2021 14:06:09</t>
  </si>
  <si>
    <t>16.02.2021 05:55:35</t>
  </si>
  <si>
    <t>16.02.2021 06:50:03</t>
  </si>
  <si>
    <t>16.02.2021 19:11:50</t>
  </si>
  <si>
    <t>16.02.2021 19:16:54</t>
  </si>
  <si>
    <t>16.02.2021 18:17:57</t>
  </si>
  <si>
    <t>17.02.2021 20:57:41</t>
  </si>
  <si>
    <t>K-1606 35-01-K01606_911649377_911649377</t>
  </si>
  <si>
    <t>16.02.2021 08:37:34</t>
  </si>
  <si>
    <t>16.02.2021 09:57:41</t>
  </si>
  <si>
    <t>K-2953 35-02-K02953_A_56375161_56375161</t>
  </si>
  <si>
    <t>16.02.2021 23:36:33</t>
  </si>
  <si>
    <t>17.02.2021 10:52:34</t>
  </si>
  <si>
    <t>16.02.2021 17:42:57</t>
  </si>
  <si>
    <t>16.02.2021 18:45:23</t>
  </si>
  <si>
    <t>K-2530 35-02-K02530_912471882_912471882</t>
  </si>
  <si>
    <t>16.02.2021 10:51:50</t>
  </si>
  <si>
    <t>16.02.2021 11:53:15</t>
  </si>
  <si>
    <t>16.02.2021 18:46:22</t>
  </si>
  <si>
    <t>16.02.2021 19:50:20</t>
  </si>
  <si>
    <t>16.02.2021 20:22:06</t>
  </si>
  <si>
    <t>16.02.2021 20:26:43</t>
  </si>
  <si>
    <t>KARABURÇ KÖK 35-31-L00253_KARABURÇ L03_2337264</t>
  </si>
  <si>
    <t>16.02.2021 12:46:42</t>
  </si>
  <si>
    <t>16.02.2021 13:42:23</t>
  </si>
  <si>
    <t>M-2204 DOĞANCILAR TR-5 35-03-M02204_A_56383176_56383176</t>
  </si>
  <si>
    <t>16.02.2021 16:57:48</t>
  </si>
  <si>
    <t>16.02.2021 21:55:28</t>
  </si>
  <si>
    <t>M-219 35-09-M00219_B_56360843_56360843</t>
  </si>
  <si>
    <t>16.02.2021 10:52:22</t>
  </si>
  <si>
    <t>16.02.2021 16:58:50</t>
  </si>
  <si>
    <t>K-3562 35-02-K03562_910026729_910026729</t>
  </si>
  <si>
    <t>16.02.2021 16:24:04</t>
  </si>
  <si>
    <t>17.02.2021 19:50:19</t>
  </si>
  <si>
    <t>PINARKÖY TR-1 35-16-L00265_953331296_953331296</t>
  </si>
  <si>
    <t>16.02.2021 19:53:46</t>
  </si>
  <si>
    <t>16.02.2021 23:15:25</t>
  </si>
  <si>
    <t>KUŞÇULAR TR-1 35-19-M00213_11059057_56378388_56378388</t>
  </si>
  <si>
    <t>16.02.2021 20:11:58</t>
  </si>
  <si>
    <t>16.02.2021 22:08:12</t>
  </si>
  <si>
    <t>K-1190 35-02-K01190_C_56369940_56369940</t>
  </si>
  <si>
    <t>16.02.2021 12:25:27</t>
  </si>
  <si>
    <t>16.02.2021 20:08:20</t>
  </si>
  <si>
    <t>16.02.2021 19:00:29</t>
  </si>
  <si>
    <t>16.02.2021 20:33:52</t>
  </si>
  <si>
    <t>KARADOĞAN TR-1 35-15-L00469__72372017_72372017</t>
  </si>
  <si>
    <t>16.02.2021 18:10:25</t>
  </si>
  <si>
    <t>17.02.2021 02:29:56</t>
  </si>
  <si>
    <t>K-1728 35-02-K01728_910151919_910151919</t>
  </si>
  <si>
    <t>16.02.2021 09:32:16</t>
  </si>
  <si>
    <t>16.02.2021 11:49:54</t>
  </si>
  <si>
    <t>DM-14/24 45-71-M00365_B_60983241_60983241</t>
  </si>
  <si>
    <t>16.02.2021 14:53:26</t>
  </si>
  <si>
    <t>16.02.2021 18:53:43</t>
  </si>
  <si>
    <t>KARABURUN GIS TM 35-19-A00008_EĞLENHOCA M04_2317315</t>
  </si>
  <si>
    <t>16.02.2021 05:37:11</t>
  </si>
  <si>
    <t>16.02.2021 05:56:39</t>
  </si>
  <si>
    <t>K-4222 35-02-K04222_35-02-K04222_2350890</t>
  </si>
  <si>
    <t>16.02.2021 21:22:46</t>
  </si>
  <si>
    <t>17.02.2021 05:15:29</t>
  </si>
  <si>
    <t>_C_56391356_56391356</t>
  </si>
  <si>
    <t>16.02.2021 14:07:43</t>
  </si>
  <si>
    <t>16.02.2021 15:42:27</t>
  </si>
  <si>
    <t>16.02.2021 06:46:22</t>
  </si>
  <si>
    <t>16.02.2021 08:36:25</t>
  </si>
  <si>
    <t>K-3266 35-09-K03266_35-09-K03266_2358887</t>
  </si>
  <si>
    <t>16.02.2021 09:31:24</t>
  </si>
  <si>
    <t>16.02.2021 11:20:42</t>
  </si>
  <si>
    <t>K-1653 35-04-K01653_912184379_912184379</t>
  </si>
  <si>
    <t>16.02.2021 15:20:28</t>
  </si>
  <si>
    <t>16.02.2021 20:05:59</t>
  </si>
  <si>
    <t>KOBAŞDERE TR-1 45-72-L00205_B_56391628_56391628</t>
  </si>
  <si>
    <t>16.02.2021 07:56:41</t>
  </si>
  <si>
    <t>16.02.2021 09:26:49</t>
  </si>
  <si>
    <t>FIRINLI TR-4 35-20-L00093_A_56361409_56361409</t>
  </si>
  <si>
    <t>16.02.2021 20:54:10</t>
  </si>
  <si>
    <t>17.02.2021 03:48:04</t>
  </si>
  <si>
    <t>SARISU TR-1 35-31-L00078_47816994_56352552_56352552</t>
  </si>
  <si>
    <t>16.02.2021 12:22:04</t>
  </si>
  <si>
    <t>17.02.2021 15:28:52</t>
  </si>
  <si>
    <t>KARABURUN İM 35-21-A00001_HatBaşıAyırıcı_53138209 L05_53138209</t>
  </si>
  <si>
    <t>16.02.2021 13:10:20</t>
  </si>
  <si>
    <t>17.02.2021 12:14:53</t>
  </si>
  <si>
    <t>YENİKÖY TR-3 35-15-L00382_950352360_950352360</t>
  </si>
  <si>
    <t>16.02.2021 14:38:16</t>
  </si>
  <si>
    <t>16.02.2021 15:24:13</t>
  </si>
  <si>
    <t>ÇAKIRBEYLİ TR-2 35-26-M00487_DIREK TIPI TRAFO HUCRESI H01_2039663</t>
  </si>
  <si>
    <t>16.02.2021 19:02:22</t>
  </si>
  <si>
    <t>17.02.2021 02:36:56</t>
  </si>
  <si>
    <t>TR-1-3/2 ESKİ ARIZA KABİN 35-20-L00017_DAĞITIM TRAFO TR-1-3/2 ESKİ ARIZA KABİN L04_66702467</t>
  </si>
  <si>
    <t>16.02.2021 09:16:01</t>
  </si>
  <si>
    <t>16.02.2021 18:24:56</t>
  </si>
  <si>
    <t>HAVAOĞLU TR-1 45-81-M00070_B_56398856_56398856</t>
  </si>
  <si>
    <t>16.02.2021 22:22:14</t>
  </si>
  <si>
    <t>17.02.2021 02:01:01</t>
  </si>
  <si>
    <t>K-3558 35-02-K03558_F_56372036_56372036</t>
  </si>
  <si>
    <t>16.02.2021 16:04:25</t>
  </si>
  <si>
    <t>16.02.2021 22:10:39</t>
  </si>
  <si>
    <t>16.02.2021 18:15:25</t>
  </si>
  <si>
    <t>16.02.2021 20:52:59</t>
  </si>
  <si>
    <t>16.02.2021 17:14:23</t>
  </si>
  <si>
    <t>16.02.2021 18:04:40</t>
  </si>
  <si>
    <t>16.02.2021 17:18:42</t>
  </si>
  <si>
    <t>16.02.2021 23:28:43</t>
  </si>
  <si>
    <t>TR-26 35-13-L00026_D_56367654_56367654</t>
  </si>
  <si>
    <t>16.02.2021 18:08:07</t>
  </si>
  <si>
    <t>16.02.2021 22:07:45</t>
  </si>
  <si>
    <t>SARICALAR TR-1 45-78-M00493_45-78-M00493_2353167</t>
  </si>
  <si>
    <t>16.02.2021 22:03:31</t>
  </si>
  <si>
    <t>16.02.2021 23:12:47</t>
  </si>
  <si>
    <t>16.02.2021 01:21:13</t>
  </si>
  <si>
    <t>16.02.2021 01:50:02</t>
  </si>
  <si>
    <t>DM-1/TR-9 URLA 35-19-M00467_95000114981_95000114981</t>
  </si>
  <si>
    <t>16.02.2021 21:49:21</t>
  </si>
  <si>
    <t>17.02.2021 02:36:33</t>
  </si>
  <si>
    <t>KARABURUN TR-7 35-21-L00033_C_56357082_56357082</t>
  </si>
  <si>
    <t>16.02.2021 21:31:52</t>
  </si>
  <si>
    <t>17.02.2021 04:46:17</t>
  </si>
  <si>
    <t>SİNİRLİ TR-1 45-83-M00459_C_56401731_56401731</t>
  </si>
  <si>
    <t>16.02.2021 11:15:26</t>
  </si>
  <si>
    <t>16.02.2021 15:24:33</t>
  </si>
  <si>
    <t>K-2762 35-09-K02762_35-09-K02762_42928163</t>
  </si>
  <si>
    <t>16.02.2021 22:39:57</t>
  </si>
  <si>
    <t>17.02.2021 01:16:36</t>
  </si>
  <si>
    <t>ALİ YERSEL TARIMSAL SULAMA GRB.TR-3 45-71-M00897_DIREK TIPI TRAFO HUCRESI H01_2084269</t>
  </si>
  <si>
    <t>16.02.2021 19:31:28</t>
  </si>
  <si>
    <t>17.02.2021 15:40:55</t>
  </si>
  <si>
    <t>TR-18 35-15-M00018_950381569_950381569</t>
  </si>
  <si>
    <t>16.02.2021 10:43:01</t>
  </si>
  <si>
    <t>16.02.2021 19:00:36</t>
  </si>
  <si>
    <t>VİLLAKENT TR-5 35-28-M00382_C c1_5926360</t>
  </si>
  <si>
    <t>16.02.2021 16:18:11</t>
  </si>
  <si>
    <t>16.02.2021 21:05:47</t>
  </si>
  <si>
    <t>16.02.2021 12:41:27</t>
  </si>
  <si>
    <t>16.02.2021 12:45:00</t>
  </si>
  <si>
    <t>M-1029 35-04-M01029_A_56380695_56380695</t>
  </si>
  <si>
    <t>16.02.2021 09:58:24</t>
  </si>
  <si>
    <t>16.02.2021 11:48:13</t>
  </si>
  <si>
    <t>16.02.2021 18:58:08</t>
  </si>
  <si>
    <t>16.02.2021 21:23:32</t>
  </si>
  <si>
    <t>TR-2/73-A 45-83-L00151_955173861_955173861</t>
  </si>
  <si>
    <t>16.02.2021 14:49:26</t>
  </si>
  <si>
    <t>16.02.2021 15:40:00</t>
  </si>
  <si>
    <t>VELİLER KÖK 35-31-L00116_SAÇLI TR-1 L01_2119154</t>
  </si>
  <si>
    <t>16.02.2021 11:40:57</t>
  </si>
  <si>
    <t>16.02.2021 14:47:32</t>
  </si>
  <si>
    <t>YAĞMURLU TR-2 45-76-L00170_A_56384113_56384113</t>
  </si>
  <si>
    <t>16.02.2021 17:18:04</t>
  </si>
  <si>
    <t>16.02.2021 20:39:11</t>
  </si>
  <si>
    <t>16.02.2021 22:30:55</t>
  </si>
  <si>
    <t>17.02.2021 03:29:23</t>
  </si>
  <si>
    <t>BAHÇEARASI TR-1 35-31-L00317_35-31-L00317_2364986</t>
  </si>
  <si>
    <t>16.02.2021 13:04:02</t>
  </si>
  <si>
    <t>16.02.2021 19:28:51</t>
  </si>
  <si>
    <t>TR-2/49 45-72-L00049_956519356_956519356</t>
  </si>
  <si>
    <t>16.02.2021 23:06:25</t>
  </si>
  <si>
    <t>17.02.2021 01:54:26</t>
  </si>
  <si>
    <t>16.02.2021 09:00:43</t>
  </si>
  <si>
    <t>16.02.2021 14:30:56</t>
  </si>
  <si>
    <t>ÇAMÖNÜ TR-10 35-22-M00171_A_56353541_56353541</t>
  </si>
  <si>
    <t>16.02.2021 17:08:34</t>
  </si>
  <si>
    <t>16.02.2021 21:55:02</t>
  </si>
  <si>
    <t>BADEMALAN TR-1 35-24-M00097_955223049_955223049</t>
  </si>
  <si>
    <t>16.02.2021 23:25:07</t>
  </si>
  <si>
    <t>17.02.2021 00:13:01</t>
  </si>
  <si>
    <t>16.02.2021 08:39:57</t>
  </si>
  <si>
    <t>16.02.2021 10:39:35</t>
  </si>
  <si>
    <t>DM-1/TR-15 35-13-M00029_TR-24 M02_66202385</t>
  </si>
  <si>
    <t>16.02.2021 10:01:24</t>
  </si>
  <si>
    <t>16.02.2021 12:24:35</t>
  </si>
  <si>
    <t>BAYAT TR-1 45-82-L00059_60398099_60984643_60984643</t>
  </si>
  <si>
    <t>16.02.2021 16:19:09</t>
  </si>
  <si>
    <t>16.02.2021 20:10:07</t>
  </si>
  <si>
    <t>M-1442 35-04-M01442_B_56379439_56379439</t>
  </si>
  <si>
    <t>16.02.2021 12:16:59</t>
  </si>
  <si>
    <t>16.02.2021 13:37:41</t>
  </si>
  <si>
    <t>İĞDELİ TR-1 35-31-L00300_35-31-L00300_2364742</t>
  </si>
  <si>
    <t>16.02.2021 13:17:00</t>
  </si>
  <si>
    <t>16.02.2021 18:20:00</t>
  </si>
  <si>
    <t>16.02.2021 17:27:47</t>
  </si>
  <si>
    <t>16.02.2021 20:27:56</t>
  </si>
  <si>
    <t>M-1474 35-02-M01474_F_56379750_56379750</t>
  </si>
  <si>
    <t>16.02.2021 09:44:08</t>
  </si>
  <si>
    <t>16.02.2021 17:05:14</t>
  </si>
  <si>
    <t>16.02.2021 16:58:09</t>
  </si>
  <si>
    <t>16.02.2021 18:28:00</t>
  </si>
  <si>
    <t>ARPASEKİ TR-1 35-24-M00092_955232255_955232255</t>
  </si>
  <si>
    <t>16.02.2021 19:24:29</t>
  </si>
  <si>
    <t>16.02.2021 23:28:19</t>
  </si>
  <si>
    <t>TÜRKELLİ DM (TR-4) 35-28-M00368_HATUNDERE CEZAEVİ M08_56298993</t>
  </si>
  <si>
    <t>16.02.2021 20:13:41</t>
  </si>
  <si>
    <t>16.02.2021 23:57:23</t>
  </si>
  <si>
    <t>M-1689 35-03-M01689_35-03-M01689_2348650</t>
  </si>
  <si>
    <t>16.02.2021 06:56:00</t>
  </si>
  <si>
    <t>16.02.2021 14:56:12</t>
  </si>
  <si>
    <t>_A_56352370_56352370</t>
  </si>
  <si>
    <t>16.02.2021 22:54:49</t>
  </si>
  <si>
    <t>17.02.2021 00:12:04</t>
  </si>
  <si>
    <t>BALIKLI KAYADİBİ TR-1 45-75-M00220_45-75-M00220_2362798</t>
  </si>
  <si>
    <t>16.02.2021 15:57:34</t>
  </si>
  <si>
    <t>16.02.2021 19:13:55</t>
  </si>
  <si>
    <t>16.02.2021 18:11:00</t>
  </si>
  <si>
    <t>16.02.2021 04:35:45</t>
  </si>
  <si>
    <t>16.02.2021 04:45:32</t>
  </si>
  <si>
    <t>16.02.2021 19:49:41</t>
  </si>
  <si>
    <t>17.02.2021 10:55:36</t>
  </si>
  <si>
    <t>16.02.2021 09:07:19</t>
  </si>
  <si>
    <t>16.02.2021 18:34:08</t>
  </si>
  <si>
    <t>TÖYKO TR-2 35-30-M00214_B_56362425_56362425</t>
  </si>
  <si>
    <t>16.02.2021 12:09:30</t>
  </si>
  <si>
    <t>16.02.2021 16:46:56</t>
  </si>
  <si>
    <t>OĞLANANASI TR-13 35-22-M00296_A_56357477_56357477</t>
  </si>
  <si>
    <t>16.02.2021 13:43:26</t>
  </si>
  <si>
    <t>16.02.2021 18:25:10</t>
  </si>
  <si>
    <t>K-3685 35-04-K03685_K-1371 K04_2038067</t>
  </si>
  <si>
    <t>16.02.2021 20:24:00</t>
  </si>
  <si>
    <t>16.02.2021 21:04:11</t>
  </si>
  <si>
    <t>M-994 35-03-M00994_910406433_910406433</t>
  </si>
  <si>
    <t>16.02.2021 21:39:25</t>
  </si>
  <si>
    <t>17.02.2021 00:35:17</t>
  </si>
  <si>
    <t>16.02.2021 20:14:54</t>
  </si>
  <si>
    <t>17.02.2021 02:20:21</t>
  </si>
  <si>
    <t>TR-251 35-19-L00251_6571462_56371164_56371164</t>
  </si>
  <si>
    <t>16.02.2021 21:40:29</t>
  </si>
  <si>
    <t>17.02.2021 19:36:52</t>
  </si>
  <si>
    <t>OĞLANANASI TR-9 35-22-M00262_D_56353775_56353775</t>
  </si>
  <si>
    <t>16.02.2021 22:25:28</t>
  </si>
  <si>
    <t>17.02.2021 01:22:43</t>
  </si>
  <si>
    <t>TR-157 35-19-M00157_35-19-M00157_2371664</t>
  </si>
  <si>
    <t>16.02.2021 14:52:50</t>
  </si>
  <si>
    <t>17.02.2021 01:47:50</t>
  </si>
  <si>
    <t>M-1944 35-04-M01944_A_65514040_65514040</t>
  </si>
  <si>
    <t>16.02.2021 17:36:50</t>
  </si>
  <si>
    <t>17.02.2021 03:27:10</t>
  </si>
  <si>
    <t>L-25 35-14-L00025_8608510_56355371_56355371</t>
  </si>
  <si>
    <t>16.02.2021 18:39:00</t>
  </si>
  <si>
    <t>16.02.2021 23:03:15</t>
  </si>
  <si>
    <t>_A_56378868_56378868</t>
  </si>
  <si>
    <t>16.02.2021 10:40:06</t>
  </si>
  <si>
    <t>16.02.2021 17:03:22</t>
  </si>
  <si>
    <t>KAYNARPINAR TR-2 35-21-L00115_35-21-L00115_2374546</t>
  </si>
  <si>
    <t>16.02.2021 07:37:57</t>
  </si>
  <si>
    <t>16.02.2021 09:33:40</t>
  </si>
  <si>
    <t>16.02.2021 13:38:39</t>
  </si>
  <si>
    <t>16.02.2021 14:37:04</t>
  </si>
  <si>
    <t>K-435 35-02-K00435_913150936_913150936</t>
  </si>
  <si>
    <t>16.02.2021 09:09:06</t>
  </si>
  <si>
    <t>16.02.2021 11:15:39</t>
  </si>
  <si>
    <t>K-2678 35-03-K02678_910273825_910273825</t>
  </si>
  <si>
    <t>16.02.2021 11:37:48</t>
  </si>
  <si>
    <t>16.02.2021 15:11:02</t>
  </si>
  <si>
    <t>K-123 35-01-K00123_A_56375268_56375268</t>
  </si>
  <si>
    <t>16.02.2021 15:47:39</t>
  </si>
  <si>
    <t>16.02.2021 20:00:46</t>
  </si>
  <si>
    <t>KARABURUN İM 35-21-A00001_KARABURUN-1 - RADAR M03_2055250</t>
  </si>
  <si>
    <t>16.02.2021 11:11:15</t>
  </si>
  <si>
    <t>16.02.2021 12:51:46</t>
  </si>
  <si>
    <t>M-1097 GEÇİT 35-03-M01097_M-733 M02_66735576</t>
  </si>
  <si>
    <t>16.02.2021 19:35:00</t>
  </si>
  <si>
    <t>16.02.2021 20:02:20</t>
  </si>
  <si>
    <t>K-3888 35-02-K03888_A_56382155_56382155</t>
  </si>
  <si>
    <t>16.02.2021 21:13:37</t>
  </si>
  <si>
    <t>17.02.2021 20:11:10</t>
  </si>
  <si>
    <t>KARABURUN BOZKÖY 35-21-L00053_35-21-L00053_2352348</t>
  </si>
  <si>
    <t>16.02.2021 09:27:23</t>
  </si>
  <si>
    <t>16.02.2021 13:27:12</t>
  </si>
  <si>
    <t>ÖRNEKKÖY TR-2 35-27-L00324__72810187_72810187</t>
  </si>
  <si>
    <t>16.02.2021 09:31:37</t>
  </si>
  <si>
    <t>16.02.2021 16:49:27</t>
  </si>
  <si>
    <t>16.02.2021 08:56:40</t>
  </si>
  <si>
    <t>16.02.2021 11:38:59</t>
  </si>
  <si>
    <t>ÇİFTLİKDERE TR-1 45-73-M00546_B_56402924_56402924</t>
  </si>
  <si>
    <t>16.02.2021 17:27:14</t>
  </si>
  <si>
    <t>16.02.2021 21:32:20</t>
  </si>
  <si>
    <t>AKÖREN TR-19 KÖK 45-78-M00974_ALAŞEHİR M04_66244830</t>
  </si>
  <si>
    <t>16.02.2021 17:29:40</t>
  </si>
  <si>
    <t>16.02.2021 19:05:13</t>
  </si>
  <si>
    <t>16.02.2021 13:15:40</t>
  </si>
  <si>
    <t>16.02.2021 14:08:03</t>
  </si>
  <si>
    <t>K-1755 35-02-K01755_35-02-K01755_2370277</t>
  </si>
  <si>
    <t>16.02.2021 15:10:02</t>
  </si>
  <si>
    <t>17.02.2021 14:05:58</t>
  </si>
  <si>
    <t>16.02.2021 19:44:42</t>
  </si>
  <si>
    <t>16.02.2021 20:31:01</t>
  </si>
  <si>
    <t>MORDOĞAN TR-38 35-21-L00165_D_56379195_56379195</t>
  </si>
  <si>
    <t>16.02.2021 10:30:01</t>
  </si>
  <si>
    <t>16.02.2021 17:46:26</t>
  </si>
  <si>
    <t>KAZIKBAĞLARI TR-1 35-16-M00482_35-16-M00482_2364645</t>
  </si>
  <si>
    <t>16.02.2021 23:22:02</t>
  </si>
  <si>
    <t>17.02.2021 00:56:09</t>
  </si>
  <si>
    <t>TR-107 ZEYTİNALANI 35-19-L00107_12199429_56378437_56378437</t>
  </si>
  <si>
    <t>16.02.2021 15:16:01</t>
  </si>
  <si>
    <t>16.02.2021 23:47:43</t>
  </si>
  <si>
    <t>ESENYURT TR-1 45-74-M00111_45-74-M00111_2359344</t>
  </si>
  <si>
    <t>16.02.2021 10:11:58</t>
  </si>
  <si>
    <t>16.02.2021 14:11:21</t>
  </si>
  <si>
    <t>TURGUTLU TR-1/1 DM 45-83-M00001_DAĞITIM TRAFO TURGUTLU TR-1/1 DM TRH_72401556</t>
  </si>
  <si>
    <t>16.02.2021 20:22:00</t>
  </si>
  <si>
    <t>16.02.2021 21:42:43</t>
  </si>
  <si>
    <t>ŞENKENT TR 35-30-M00274_B_56404183_56404183</t>
  </si>
  <si>
    <t>16.02.2021 12:24:38</t>
  </si>
  <si>
    <t>16.02.2021 15:37:01</t>
  </si>
  <si>
    <t>L-226 ARITMA 35-18-L00226_D b1b_5950381</t>
  </si>
  <si>
    <t>16.02.2021 13:37:17</t>
  </si>
  <si>
    <t>17.02.2021 00:32:22</t>
  </si>
  <si>
    <t>L-295 35-18-L00295_6197188_56370179_56370179</t>
  </si>
  <si>
    <t>16.02.2021 14:17:07</t>
  </si>
  <si>
    <t>16.02.2021 22:57:16</t>
  </si>
  <si>
    <t>K-4493 35-02-K04493_A_56359957_56359957</t>
  </si>
  <si>
    <t>16.02.2021 17:21:12</t>
  </si>
  <si>
    <t>17.02.2021 10:04:53</t>
  </si>
  <si>
    <t>16.02.2021 01:46:57</t>
  </si>
  <si>
    <t>16.02.2021 06:43:58</t>
  </si>
  <si>
    <t>K-3004 35-01-K03004_912393668_912393668</t>
  </si>
  <si>
    <t>16.02.2021 11:55:58</t>
  </si>
  <si>
    <t>16.02.2021 17:07:32</t>
  </si>
  <si>
    <t>K-2398 35-02-K02398_35-02-K02398_2363901</t>
  </si>
  <si>
    <t>16.02.2021 15:52:48</t>
  </si>
  <si>
    <t>17.02.2021 04:44:32</t>
  </si>
  <si>
    <t>16.02.2021 09:14:39</t>
  </si>
  <si>
    <t>16.02.2021 13:42:14</t>
  </si>
  <si>
    <t>DENİZGİREN TR-1 35-21-L00079_C_56354737_56354737</t>
  </si>
  <si>
    <t>16.02.2021 18:02:56</t>
  </si>
  <si>
    <t>16.02.2021 23:59:47</t>
  </si>
  <si>
    <t>DM-5/TR-8 45-72-M00562_956511266_956511266</t>
  </si>
  <si>
    <t>16.02.2021 16:27:34</t>
  </si>
  <si>
    <t>16.02.2021 22:30:02</t>
  </si>
  <si>
    <t>16.02.2021 18:03:37</t>
  </si>
  <si>
    <t>16.02.2021 18:27:00</t>
  </si>
  <si>
    <t>16.02.2021 16:28:38</t>
  </si>
  <si>
    <t>16.02.2021 19:19:11</t>
  </si>
  <si>
    <t>16.02.2021 08:19:20</t>
  </si>
  <si>
    <t>16.02.2021 19:46:10</t>
  </si>
  <si>
    <t>TR-87 MENTEŞ KAVŞAĞI 35-19-L00087_10270066_56393473_56393473</t>
  </si>
  <si>
    <t>16.02.2021 22:13:17</t>
  </si>
  <si>
    <t>17.02.2021 03:05:19</t>
  </si>
  <si>
    <t>16.02.2021 10:46:04</t>
  </si>
  <si>
    <t>16.02.2021 14:20:32</t>
  </si>
  <si>
    <t>16.02.2021 13:29:22</t>
  </si>
  <si>
    <t>16.02.2021 13:31:26</t>
  </si>
  <si>
    <t>KAYALIOĞLU TR-7 45-72-L00072_956489506_956489506</t>
  </si>
  <si>
    <t>16.02.2021 11:19:37</t>
  </si>
  <si>
    <t>16.02.2021 13:22:54</t>
  </si>
  <si>
    <t>HAYKIRAN TR-2 35-28-M00201_C_56357559_56357559</t>
  </si>
  <si>
    <t>17.02.2021 01:32:23</t>
  </si>
  <si>
    <t>KAYACIK GÖKKÖY 45-75-M00215_B_56387462_56387462</t>
  </si>
  <si>
    <t>16.02.2021 09:51:00</t>
  </si>
  <si>
    <t>16.02.2021 14:44:35</t>
  </si>
  <si>
    <t>K-3900 35-02-K03900_35-02-K03900_2350725</t>
  </si>
  <si>
    <t>16.02.2021 18:19:13</t>
  </si>
  <si>
    <t>17.02.2021 13:22:02</t>
  </si>
  <si>
    <t>K-1496 35-02-K01496_910025122_910025122</t>
  </si>
  <si>
    <t>16.02.2021 19:48:48</t>
  </si>
  <si>
    <t>17.02.2021 21:52:01</t>
  </si>
  <si>
    <t>TR-2/12 45-72-L01016_956496415_956496415</t>
  </si>
  <si>
    <t>16.02.2021 20:53:09</t>
  </si>
  <si>
    <t>16.02.2021 23:12:43</t>
  </si>
  <si>
    <t>TR-120 35-16-L00120_953320026_953320026</t>
  </si>
  <si>
    <t>16.02.2021 11:50:06</t>
  </si>
  <si>
    <t>16.02.2021 12:46:06</t>
  </si>
  <si>
    <t>KULA İM 45-77-A00001_TR-1 L13_2049998</t>
  </si>
  <si>
    <t>16.02.2021 19:44:12</t>
  </si>
  <si>
    <t>16.02.2021 19:47:12</t>
  </si>
  <si>
    <t>SÖĞÜTLÜ TR-1 45-72-L00203_A_56390575_56390575</t>
  </si>
  <si>
    <t>16.02.2021 11:07:49</t>
  </si>
  <si>
    <t>16.02.2021 13:11:56</t>
  </si>
  <si>
    <t>16.02.2021 17:09:04</t>
  </si>
  <si>
    <t>16.02.2021 20:18:00</t>
  </si>
  <si>
    <t>16.02.2021 04:25:23</t>
  </si>
  <si>
    <t>16.02.2021 06:26:09</t>
  </si>
  <si>
    <t>K-3696 35-02-K03696_A_56359157_56359157</t>
  </si>
  <si>
    <t>16.02.2021 22:00:50</t>
  </si>
  <si>
    <t>17.02.2021 04:34:08</t>
  </si>
  <si>
    <t>TR-72 45-77-L00072_B_56395849_56395849</t>
  </si>
  <si>
    <t>16.02.2021 15:12:40</t>
  </si>
  <si>
    <t>16.02.2021 17:25:38</t>
  </si>
  <si>
    <t>L-283 35-18-L00283_12439468_56372627_56372627</t>
  </si>
  <si>
    <t>16.02.2021 08:34:38</t>
  </si>
  <si>
    <t>16.02.2021 12:16:58</t>
  </si>
  <si>
    <t>16.02.2021 08:39:08</t>
  </si>
  <si>
    <t>16.02.2021 10:02:38</t>
  </si>
  <si>
    <t>K-3505 35-01-K03505_C_56381841_56381841</t>
  </si>
  <si>
    <t>16.02.2021 16:36:39</t>
  </si>
  <si>
    <t>16.02.2021 19:48:25</t>
  </si>
  <si>
    <t>EĞLENHOCA TR-2 35-21-L00119_953364323_953364323</t>
  </si>
  <si>
    <t>16.02.2021 16:12:52</t>
  </si>
  <si>
    <t>17.02.2021 02:23:08</t>
  </si>
  <si>
    <t>DM-2/21 45-71-M00135_953207177_953207177</t>
  </si>
  <si>
    <t>16.02.2021 10:51:00</t>
  </si>
  <si>
    <t>16.02.2021 15:40:42</t>
  </si>
  <si>
    <t>L-92 35-18-L00092_5841826_56373209_56373209</t>
  </si>
  <si>
    <t>16.02.2021 01:33:14</t>
  </si>
  <si>
    <t>16.02.2021 10:06:04</t>
  </si>
  <si>
    <t>GÖRECE M-351 35-22-M00351_M-790 ADNAN MENDERES HAVALİMANI-GERİLİM M03_72143322</t>
  </si>
  <si>
    <t>16.02.2021 19:04:57</t>
  </si>
  <si>
    <t>16.02.2021 08:28:01</t>
  </si>
  <si>
    <t>16.02.2021 08:36:41</t>
  </si>
  <si>
    <t>16.02.2021 00:17:03</t>
  </si>
  <si>
    <t>16.02.2021 00:20:46</t>
  </si>
  <si>
    <t>16.02.2021 14:33:01</t>
  </si>
  <si>
    <t>16.02.2021 15:35:41</t>
  </si>
  <si>
    <t>TR-122 ZEYTİNALANI 35-19-L00122_956673599_956673599</t>
  </si>
  <si>
    <t>16.02.2021 07:30:00</t>
  </si>
  <si>
    <t>16.02.2021 10:08:23</t>
  </si>
  <si>
    <t>K-3283 35-02-K03283_35-02-K03283_2348097</t>
  </si>
  <si>
    <t>16.02.2021 21:58:29</t>
  </si>
  <si>
    <t>16.02.2021 23:52:07</t>
  </si>
  <si>
    <t>HAMZABEYLİ TR-2 45-71-M01772_A_56389190_56389190</t>
  </si>
  <si>
    <t>16.02.2021 15:14:42</t>
  </si>
  <si>
    <t>17.02.2021 00:34:43</t>
  </si>
  <si>
    <t>YENİ FOÇA TR-27 35-23-M00027_42096249_56366789_56366789</t>
  </si>
  <si>
    <t>16.02.2021 10:23:20</t>
  </si>
  <si>
    <t>16.02.2021 11:21:59</t>
  </si>
  <si>
    <t>BAHATTİN DOĞANER KÖK 35-27-M00482_ÇİFTEL KAZAN M05_72166834</t>
  </si>
  <si>
    <t>16.02.2021 21:31:05</t>
  </si>
  <si>
    <t>17.02.2021 13:08:28</t>
  </si>
  <si>
    <t>16.02.2021 17:16:44</t>
  </si>
  <si>
    <t>16.02.2021 22:11:52</t>
  </si>
  <si>
    <t>17.02.2021 01:46:01</t>
  </si>
  <si>
    <t>SARIKAYA KÖK 35-31-L00284_İĞDELİ L01_2337273</t>
  </si>
  <si>
    <t>16.02.2021 09:34:09</t>
  </si>
  <si>
    <t>16.02.2021 11:28:54</t>
  </si>
  <si>
    <t>L-90 RAINBOW DM 35-18-L00090_6347564_56369142_56369142</t>
  </si>
  <si>
    <t>16.02.2021 10:20:59</t>
  </si>
  <si>
    <t>16.02.2021 19:50:16</t>
  </si>
  <si>
    <t>ADİLOBA TR-2 45-80-M00157_45-80-M00157_2363805</t>
  </si>
  <si>
    <t>16.02.2021 19:08:05</t>
  </si>
  <si>
    <t>16.02.2021 21:18:22</t>
  </si>
  <si>
    <t>DİLEK TR-3 45-80-M00138_C_56385490_56385490</t>
  </si>
  <si>
    <t>16.02.2021 02:52:40</t>
  </si>
  <si>
    <t>16.02.2021 04:31:24</t>
  </si>
  <si>
    <t>HAYKIRAN TR-2 35-28-M00201_35-28-M00201_2368727</t>
  </si>
  <si>
    <t>16.02.2021 22:40:47</t>
  </si>
  <si>
    <t>16.02.2021 23:22:15</t>
  </si>
  <si>
    <t>GİRELLİ KIROĞLAN TR-4 45-73-M00764_A_56389549_56389549</t>
  </si>
  <si>
    <t>16.02.2021 13:13:05</t>
  </si>
  <si>
    <t>16.02.2021 16:26:24</t>
  </si>
  <si>
    <t>DAĞDERE DM 45-72-M00097_DAĞDERE MERKEZ M04_2106084</t>
  </si>
  <si>
    <t>16.02.2021 23:26:02</t>
  </si>
  <si>
    <t>16.02.2021 23:45:45</t>
  </si>
  <si>
    <t>GÜVENDİK TR-1 45-76-L00086_DIREK TIPI TRAFO HUCRESI H01_2036353</t>
  </si>
  <si>
    <t>16.02.2021 15:25:45</t>
  </si>
  <si>
    <t>16.02.2021 21:39:31</t>
  </si>
  <si>
    <t>16.02.2021 19:18:30</t>
  </si>
  <si>
    <t>16.02.2021 20:04:28</t>
  </si>
  <si>
    <t>YENİFOÇA TR-20 35-23-M00020_35-23-M00020_76459099</t>
  </si>
  <si>
    <t>17.02.2021 00:11:27</t>
  </si>
  <si>
    <t>İSMET DAĞLI SULAMA GRUBU TR 35-27-M00259_35-27-M00259_2368520</t>
  </si>
  <si>
    <t>16.02.2021 05:46:02</t>
  </si>
  <si>
    <t>16.02.2021 07:13:04</t>
  </si>
  <si>
    <t>YEŞİLTEPE TR-1 45-79-M00110_C_56386182_56386182</t>
  </si>
  <si>
    <t>16.02.2021 18:44:27</t>
  </si>
  <si>
    <t>16.02.2021 22:30:43</t>
  </si>
  <si>
    <t>ULUKENT DM-4/17 35-28-M00053_35-28-M00053_66490041</t>
  </si>
  <si>
    <t>16.02.2021 04:50:00</t>
  </si>
  <si>
    <t>16.02.2021 05:55:10</t>
  </si>
  <si>
    <t>16.02.2021 03:23:45</t>
  </si>
  <si>
    <t>16.02.2021 03:30:45</t>
  </si>
  <si>
    <t>K-4781 35-04-K04781__72411000_72411000</t>
  </si>
  <si>
    <t>16.02.2021 13:23:47</t>
  </si>
  <si>
    <t>EMİRLİ TR-4 35-15-L00862_35-15-L00862_2365251</t>
  </si>
  <si>
    <t>16.02.2021 09:46:10</t>
  </si>
  <si>
    <t>16.02.2021 12:25:31</t>
  </si>
  <si>
    <t>YENİFOÇA TR-3 35-23-M00003_35-23-M00003_72191346</t>
  </si>
  <si>
    <t>16.02.2021 12:36:25</t>
  </si>
  <si>
    <t>16.02.2021 14:19:59</t>
  </si>
  <si>
    <t>K-1444 35-04-K01444_E_56368095_56368095</t>
  </si>
  <si>
    <t>16.02.2021 08:05:25</t>
  </si>
  <si>
    <t>16.02.2021 09:08:46</t>
  </si>
  <si>
    <t>16.02.2021 21:36:00</t>
  </si>
  <si>
    <t>16.02.2021 22:49:56</t>
  </si>
  <si>
    <t>TR-1/103 45-71-M00942_45-71-M00942_66501713</t>
  </si>
  <si>
    <t>16.02.2021 09:35:09</t>
  </si>
  <si>
    <t>16.02.2021 11:50:42</t>
  </si>
  <si>
    <t>16.02.2021 22:13:41</t>
  </si>
  <si>
    <t>17.02.2021 00:37:04</t>
  </si>
  <si>
    <t>DM-12/TR-2 45-72-L00063_49735937 dm12tr2a1_49736985</t>
  </si>
  <si>
    <t>16.02.2021 16:47:29</t>
  </si>
  <si>
    <t>16.02.2021 20:08:04</t>
  </si>
  <si>
    <t>K-1938 35-09-K01938_E_56381700_56381700</t>
  </si>
  <si>
    <t>16.02.2021 13:14:49</t>
  </si>
  <si>
    <t>16.02.2021 17:06:22</t>
  </si>
  <si>
    <t>16.02.2021 13:58:44</t>
  </si>
  <si>
    <t>16.02.2021 20:11:13</t>
  </si>
  <si>
    <t>MENEMEN İM 35-28-A00001_MENEMEN ŞEHİR-3 L08_2311524</t>
  </si>
  <si>
    <t>16.02.2021 08:38:36</t>
  </si>
  <si>
    <t>16.02.2021 09:20:50</t>
  </si>
  <si>
    <t>16.02.2021 10:52:19</t>
  </si>
  <si>
    <t>16.02.2021 11:26:00</t>
  </si>
  <si>
    <t>K-435 35-02-K00435_35-02-K00435_2351425</t>
  </si>
  <si>
    <t>16.02.2021 16:53:17</t>
  </si>
  <si>
    <t>16.02.2021 23:30:20</t>
  </si>
  <si>
    <t>TR-84 35-19-L00084_966485678_966485678</t>
  </si>
  <si>
    <t>16.02.2021 10:11:36</t>
  </si>
  <si>
    <t>16.02.2021 18:59:56</t>
  </si>
  <si>
    <t>TÜRKALİ İNCEGEDİK MAH. TR-1 45-82-M00192_DIREK TIPI TRAFO HUCRESI H01_2091791</t>
  </si>
  <si>
    <t>17.02.2021 16:01:43</t>
  </si>
  <si>
    <t>16.02.2021 22:40:18</t>
  </si>
  <si>
    <t>17.02.2021 00:19:30</t>
  </si>
  <si>
    <t>16.02.2021 19:43:21</t>
  </si>
  <si>
    <t>16.02.2021 20:05:49</t>
  </si>
  <si>
    <t>16.02.2021 07:36:34</t>
  </si>
  <si>
    <t>16.02.2021 11:51:18</t>
  </si>
  <si>
    <t>BADEMLİ TR-1 DM 35-15-L01010_BIÇAKÇI-OVACIK L09_67544171</t>
  </si>
  <si>
    <t>16.02.2021 09:04:09</t>
  </si>
  <si>
    <t>16.02.2021 20:15:02</t>
  </si>
  <si>
    <t>16.02.2021 20:15:22</t>
  </si>
  <si>
    <t>L-220 35-18-L00220_E_56392507_56392507</t>
  </si>
  <si>
    <t>16.02.2021 06:03:23</t>
  </si>
  <si>
    <t>16.02.2021 20:53:20</t>
  </si>
  <si>
    <t>SARIPINAR TR-3 45-73-M00570_A_56403674_56403674</t>
  </si>
  <si>
    <t>16.02.2021 12:47:17</t>
  </si>
  <si>
    <t>16.02.2021 14:49:28</t>
  </si>
  <si>
    <t>ARDIÇ TR-8 35-21-L00131_953366310_953366310</t>
  </si>
  <si>
    <t>16.02.2021 17:46:12</t>
  </si>
  <si>
    <t>16.02.2021 20:47:14</t>
  </si>
  <si>
    <t>ÇAPAK TR-1 35-26-M00425_B_60982432_60982432</t>
  </si>
  <si>
    <t>16.02.2021 09:04:46</t>
  </si>
  <si>
    <t>16.02.2021 11:59:15</t>
  </si>
  <si>
    <t>ALÇUK TM 35-17-A00001_HatBaşıAyırıcı_53133626 M30_53133626</t>
  </si>
  <si>
    <t>16.02.2021 17:01:34</t>
  </si>
  <si>
    <t>16.02.2021 23:03:20</t>
  </si>
  <si>
    <t>EĞLENHOCA TR-3 35-21-L00120_A_56376290_56376290</t>
  </si>
  <si>
    <t>16.02.2021 09:11:01</t>
  </si>
  <si>
    <t>16.02.2021 15:04:20</t>
  </si>
  <si>
    <t>16.02.2021 19:17:38</t>
  </si>
  <si>
    <t>16.02.2021 21:26:27</t>
  </si>
  <si>
    <t>BÜYÜKBELEN TR-4 45-80-M00099_45-80-M00099_2374069</t>
  </si>
  <si>
    <t>16.02.2021 17:34:29</t>
  </si>
  <si>
    <t>16.02.2021 21:02:49</t>
  </si>
  <si>
    <t>M-2911(YATIRIM REZERVE) 35-01-M02911_A_56394860_56394860</t>
  </si>
  <si>
    <t>16.02.2021 14:12:56</t>
  </si>
  <si>
    <t>16.02.2021 15:43:48</t>
  </si>
  <si>
    <t>16.02.2021 09:01:39</t>
  </si>
  <si>
    <t>16.02.2021 19:17:28</t>
  </si>
  <si>
    <t>BAHARLAR TR-3 45-79-M00134_A_56401911_56401911</t>
  </si>
  <si>
    <t>16.02.2021 21:12:30</t>
  </si>
  <si>
    <t>16.02.2021 23:24:55</t>
  </si>
  <si>
    <t>BELEVİ İM 35-13-A00002_BELEVİ OTOBAN SULAMA L01_2064123</t>
  </si>
  <si>
    <t>16.02.2021 15:24:12</t>
  </si>
  <si>
    <t>16.02.2021 18:53:08</t>
  </si>
  <si>
    <t>TR-1/2 45-72-M00002_B_56385668_56385668</t>
  </si>
  <si>
    <t>16.02.2021 13:42:02</t>
  </si>
  <si>
    <t>16.02.2021 14:54:53</t>
  </si>
  <si>
    <t>SEYREK TR-7 KÖK 35-28-M00379_A a_5897893</t>
  </si>
  <si>
    <t>16.02.2021 00:35:41</t>
  </si>
  <si>
    <t>16.02.2021 01:35:09</t>
  </si>
  <si>
    <t>M-328 35-03-M00328_B_56379839_56379839</t>
  </si>
  <si>
    <t>16.02.2021 14:13:30</t>
  </si>
  <si>
    <t>16.02.2021 17:46:44</t>
  </si>
  <si>
    <t>TR-14 35-31-L00014_47996103_56398414_56398414</t>
  </si>
  <si>
    <t>16.02.2021 11:44:27</t>
  </si>
  <si>
    <t>16.02.2021 20:08:41</t>
  </si>
  <si>
    <t>TR-2/22 45-72-L00022_A_56392553_56392553</t>
  </si>
  <si>
    <t>16.02.2021 15:08:15</t>
  </si>
  <si>
    <t>16.02.2021 15:44:21</t>
  </si>
  <si>
    <t>16.02.2021 13:34:38</t>
  </si>
  <si>
    <t>16.02.2021 13:51:52</t>
  </si>
  <si>
    <t>ARMUTLU TR-9 35-27-M00566_RTS BETON-BANVİT M05_72163308</t>
  </si>
  <si>
    <t>16.02.2021 13:06:01</t>
  </si>
  <si>
    <t>YENİKÖY-1 35-26-L00140_6337930_56359637_56359637</t>
  </si>
  <si>
    <t>16.02.2021 21:38:05</t>
  </si>
  <si>
    <t>17.02.2021 01:47:10</t>
  </si>
  <si>
    <t>16.02.2021 21:05:56</t>
  </si>
  <si>
    <t>17.02.2021 03:46:00</t>
  </si>
  <si>
    <t>POYRAZDAMLARI TR-1 KÖK 45-78-M00571_TR-2 M03_66081109</t>
  </si>
  <si>
    <t>16.02.2021 08:25:48</t>
  </si>
  <si>
    <t>16.02.2021 09:22:56</t>
  </si>
  <si>
    <t>M-1755 35-04-M01755_C C1b_5858305</t>
  </si>
  <si>
    <t>16.02.2021 22:50:42</t>
  </si>
  <si>
    <t>17.02.2021 13:21:34</t>
  </si>
  <si>
    <t>M-78 FULYA EVLERİ 35-14-M00078_8226872_56358392_56358392</t>
  </si>
  <si>
    <t>16.02.2021 15:08:31</t>
  </si>
  <si>
    <t>16.02.2021 18:35:26</t>
  </si>
  <si>
    <t>16.02.2021 17:13:03</t>
  </si>
  <si>
    <t>16.02.2021 21:40:08</t>
  </si>
  <si>
    <t>K-3092 35-02-K03092_B_56380394_56380394</t>
  </si>
  <si>
    <t>16.02.2021 23:23:52</t>
  </si>
  <si>
    <t>17.02.2021 03:22:04</t>
  </si>
  <si>
    <t>16.02.2021 19:37:58</t>
  </si>
  <si>
    <t>16.02.2021 19:50:44</t>
  </si>
  <si>
    <t>16.02.2021 17:13:28</t>
  </si>
  <si>
    <t>16.02.2021 17:28:53</t>
  </si>
  <si>
    <t>DM-2/13 35-29-M00100_35-29-M00100_72205525</t>
  </si>
  <si>
    <t>16.02.2021 09:14:44</t>
  </si>
  <si>
    <t>16.02.2021 19:19:08</t>
  </si>
  <si>
    <t>ARIKBAŞI TR-1 35-20-L00218_12480390_56377770_56377770</t>
  </si>
  <si>
    <t>16.02.2021 20:48:34</t>
  </si>
  <si>
    <t>16.02.2021 23:27:17</t>
  </si>
  <si>
    <t>16.02.2021 10:28:54</t>
  </si>
  <si>
    <t>16.02.2021 13:14:33</t>
  </si>
  <si>
    <t>EĞLENHOCA TR-2 35-21-L00119_A_56373243_56373243</t>
  </si>
  <si>
    <t>16.02.2021 02:46:10</t>
  </si>
  <si>
    <t>16.02.2021 05:19:38</t>
  </si>
  <si>
    <t>M-2428 35-04-M02428_912491461_912491461</t>
  </si>
  <si>
    <t>16.02.2021 09:59:49</t>
  </si>
  <si>
    <t>16.02.2021 10:27:16</t>
  </si>
  <si>
    <t>16.02.2021 12:52:47</t>
  </si>
  <si>
    <t>16.02.2021 21:51:23</t>
  </si>
  <si>
    <t>16.02.2021 22:02:37</t>
  </si>
  <si>
    <t>YENMİŞ KÖK 35-27-M00366_YUKARI YENMİŞ M05_72163656</t>
  </si>
  <si>
    <t>16.02.2021 18:35:35</t>
  </si>
  <si>
    <t>17.02.2021 00:04:22</t>
  </si>
  <si>
    <t>GÖÇBEYLİ DM 35-16-M00139_HatBaşıAyırıcı_53140543 M07_53140543</t>
  </si>
  <si>
    <t>16.02.2021 13:25:32</t>
  </si>
  <si>
    <t>16.02.2021 19:45:19</t>
  </si>
  <si>
    <t>L-248 35-18-L00248_DIREK TIPI TRAFO HUCRESI H01_2102110</t>
  </si>
  <si>
    <t>16.02.2021 14:44:22</t>
  </si>
  <si>
    <t>TR-50 35-26-M00082_11664420_56359699_56359699</t>
  </si>
  <si>
    <t>16.02.2021 19:55:19</t>
  </si>
  <si>
    <t>17.02.2021 10:31:16</t>
  </si>
  <si>
    <t>MUSABEY TR-1 35-28-M00348_953374013_953374013</t>
  </si>
  <si>
    <t>16.02.2021 22:00:23</t>
  </si>
  <si>
    <t>HACI HALİLLER DM 45-71-M00065_TURGUTLU-2 M09_72237416</t>
  </si>
  <si>
    <t>16.02.2021 15:30:33</t>
  </si>
  <si>
    <t>16.02.2021 17:48:50</t>
  </si>
  <si>
    <t>TR-29 35-27-M00029_B_56363234_56363234</t>
  </si>
  <si>
    <t>16.02.2021 23:41:33</t>
  </si>
  <si>
    <t>K-1993 35-02-K01993_A_56398584_56398584</t>
  </si>
  <si>
    <t>16.02.2021 23:31:51</t>
  </si>
  <si>
    <t>17.02.2021 19:06:31</t>
  </si>
  <si>
    <t>16.02.2021 11:36:47</t>
  </si>
  <si>
    <t>16.02.2021 21:21:38</t>
  </si>
  <si>
    <t>ELMADERE TR-1 35-24-M00085_DIREK TIPI TRAFO HUCRESI H01_2034376</t>
  </si>
  <si>
    <t>16.02.2021 17:56:24</t>
  </si>
  <si>
    <t>16.02.2021 19:48:01</t>
  </si>
  <si>
    <t>SELÇUK İM/DM 35-13-A00004_ŞEHİR-1 L03_65986071</t>
  </si>
  <si>
    <t>16.02.2021 17:00:11</t>
  </si>
  <si>
    <t>16.02.2021 17:39:26</t>
  </si>
  <si>
    <t>K-610 35-02-K00610_910048266_910048266</t>
  </si>
  <si>
    <t>16.02.2021 10:02:30</t>
  </si>
  <si>
    <t>16.02.2021 18:22:18</t>
  </si>
  <si>
    <t>K-3853 35-01-K03853_911415271_911415271</t>
  </si>
  <si>
    <t>16.02.2021 08:07:18</t>
  </si>
  <si>
    <t>16.02.2021 14:23:04</t>
  </si>
  <si>
    <t>K-3074 35-04-K03074_D_56359397_56359397</t>
  </si>
  <si>
    <t>16.02.2021 21:23:44</t>
  </si>
  <si>
    <t>17.02.2021 00:33:02</t>
  </si>
  <si>
    <t>16.02.2021 17:47:22</t>
  </si>
  <si>
    <t>16.02.2021 18:45:31</t>
  </si>
  <si>
    <t>KAYMAKÇI TR-10 35-15-M00244_KAYMAKÇI TR-11 M04_67044593</t>
  </si>
  <si>
    <t>16.02.2021 09:40:49</t>
  </si>
  <si>
    <t>16.02.2021 18:23:13</t>
  </si>
  <si>
    <t>VELİLER DM 35-15-L00840_BÜLBÜLLER-KERPİÇLİK L01_66946047</t>
  </si>
  <si>
    <t>16.02.2021 18:02:53</t>
  </si>
  <si>
    <t>16.02.2021 22:33:56</t>
  </si>
  <si>
    <t>HACI HALİLLER DM 45-71-M00065_ŞENAY TARIM M06_72237422</t>
  </si>
  <si>
    <t>16.02.2021 09:55:00</t>
  </si>
  <si>
    <t>16.02.2021 12:39:59</t>
  </si>
  <si>
    <t>TR-84 35-19-L00084_956679174_956679174</t>
  </si>
  <si>
    <t>17.02.2021 03:44:02</t>
  </si>
  <si>
    <t>16.02.2021 08:58:24</t>
  </si>
  <si>
    <t>16.02.2021 17:16:40</t>
  </si>
  <si>
    <t>16.02.2021 23:32:03</t>
  </si>
  <si>
    <t>16.02.2021 23:38:18</t>
  </si>
  <si>
    <t>VELİLER KÖK 35-31-L00116_SAÇLI TR-1 L01_2337020</t>
  </si>
  <si>
    <t>16.02.2021 05:21:18</t>
  </si>
  <si>
    <t>16.02.2021 06:52:42</t>
  </si>
  <si>
    <t>CUMALI TR-1 35-27-M00965_35-27-M00965_2368874</t>
  </si>
  <si>
    <t>16.02.2021 14:54:15</t>
  </si>
  <si>
    <t>16.02.2021 23:49:34</t>
  </si>
  <si>
    <t>ZEYTİNDAĞ TR-3 35-16-M00005_953328668_953328668</t>
  </si>
  <si>
    <t>16.02.2021 15:16:10</t>
  </si>
  <si>
    <t>16.02.2021 21:31:11</t>
  </si>
  <si>
    <t>K-287 35-02-K00287_TRAFO K05_2311550</t>
  </si>
  <si>
    <t>16.02.2021 09:08:44</t>
  </si>
  <si>
    <t>16.02.2021 10:49:56</t>
  </si>
  <si>
    <t>MENDERES DM-2/TR-1 35-22-M00300_ARITMA-2 M16_2095711</t>
  </si>
  <si>
    <t>16.02.2021 16:05:57</t>
  </si>
  <si>
    <t>16.02.2021 16:09:58</t>
  </si>
  <si>
    <t>DERBENT İM-DM 45-83-A00004_FABRİKALAR L06_2097157</t>
  </si>
  <si>
    <t>16.02.2021 22:41:00</t>
  </si>
  <si>
    <t>16.02.2021 22:47:15</t>
  </si>
  <si>
    <t>YUKARI YENMİŞ TR-1 35-27-M00382_A_56380092_56380092</t>
  </si>
  <si>
    <t>16.02.2021 16:51:16</t>
  </si>
  <si>
    <t>17.02.2021 03:52:23</t>
  </si>
  <si>
    <t>16.02.2021 21:35:56</t>
  </si>
  <si>
    <t>17.02.2021 01:45:00</t>
  </si>
  <si>
    <t>L-208 35-18-L00208_35-18-L00208_2373067</t>
  </si>
  <si>
    <t>16.02.2021 14:28:31</t>
  </si>
  <si>
    <t>16.02.2021 17:54:29</t>
  </si>
  <si>
    <t>ÇAKIRBEYLİ TR-1 35-26-M00486_DIREK TIPI TRAFO HUCRESI H01_2039664</t>
  </si>
  <si>
    <t>16.02.2021 14:17:34</t>
  </si>
  <si>
    <t>16.02.2021 19:26:32</t>
  </si>
  <si>
    <t>M-2224 KIRIKLAR TR-1 35-03-M02224_ H_66059008</t>
  </si>
  <si>
    <t>16.02.2021 07:33:07</t>
  </si>
  <si>
    <t>DEVELİ TR-42 35-22-M00042_A_56371493_56371493</t>
  </si>
  <si>
    <t>16.02.2021 19:01:48</t>
  </si>
  <si>
    <t>17.02.2021 01:36:34</t>
  </si>
  <si>
    <t>FUNDACIK TR-1 45-75-M00280_45-75-M00280_75332227</t>
  </si>
  <si>
    <t>16.02.2021 18:22:11</t>
  </si>
  <si>
    <t>17.02.2021 07:46:09</t>
  </si>
  <si>
    <t>16.02.2021 14:17:00</t>
  </si>
  <si>
    <t>16.02.2021 15:18:58</t>
  </si>
  <si>
    <t>ÇOBANLAR SUBATAN TR-2 35-15-L00357_35-15-L00357_2365319</t>
  </si>
  <si>
    <t>16.02.2021 14:01:06</t>
  </si>
  <si>
    <t>17.02.2021 00:48:43</t>
  </si>
  <si>
    <t>M-1431 35-02-M01431_910209837_910209837</t>
  </si>
  <si>
    <t>16.02.2021 09:40:57</t>
  </si>
  <si>
    <t>16.02.2021 18:46:36</t>
  </si>
  <si>
    <t>L-174 35-18-L00174_49976484 C02_49976623</t>
  </si>
  <si>
    <t>16.02.2021 12:00:12</t>
  </si>
  <si>
    <t>16.02.2021 14:01:08</t>
  </si>
  <si>
    <t>ARMUTLU TR-9 35-27-M00566_ARMUTLU TR-14 M03_72163310</t>
  </si>
  <si>
    <t>16.02.2021 14:26:17</t>
  </si>
  <si>
    <t>16.02.2021 16:39:49</t>
  </si>
  <si>
    <t>16.02.2021 07:10:11</t>
  </si>
  <si>
    <t>16.02.2021 09:43:51</t>
  </si>
  <si>
    <t>16.02.2021 00:54:16</t>
  </si>
  <si>
    <t>16.02.2021 01:34:58</t>
  </si>
  <si>
    <t>16.02.2021 22:14:44</t>
  </si>
  <si>
    <t>16.02.2021 14:55:20</t>
  </si>
  <si>
    <t>16.02.2021 19:50:58</t>
  </si>
  <si>
    <t>16.02.2021 07:56:38</t>
  </si>
  <si>
    <t>16.02.2021 15:08:00</t>
  </si>
  <si>
    <t>K-4737 TURGAY BALABAN ÖZEL TR 35-04-K04737Ö_DIREK TIPI TRAFO HUCRESI H01_2065364</t>
  </si>
  <si>
    <t>16.02.2021 18:25:00</t>
  </si>
  <si>
    <t>16.02.2021 22:47:20</t>
  </si>
  <si>
    <t>TR-76 35-19-L00076_956669517_956669517</t>
  </si>
  <si>
    <t>16.02.2021 16:12:24</t>
  </si>
  <si>
    <t>17.02.2021 09:06:53</t>
  </si>
  <si>
    <t>K-3952 35-02-K03952_99778301_99778301</t>
  </si>
  <si>
    <t>16.02.2021 10:09:19</t>
  </si>
  <si>
    <t>16.02.2021 12:21:17</t>
  </si>
  <si>
    <t>K-4015 35-02-K04015_A_56379713_56379713</t>
  </si>
  <si>
    <t>16.02.2021 22:44:48</t>
  </si>
  <si>
    <t>17.02.2021 13:35:50</t>
  </si>
  <si>
    <t>HASKÖY TR-4 35-20-L00369_A_56378461_56378461</t>
  </si>
  <si>
    <t>16.02.2021 20:58:15</t>
  </si>
  <si>
    <t>17.02.2021 15:23:13</t>
  </si>
  <si>
    <t>K-1249 35-04-K01249_TRAFO K03_2310778</t>
  </si>
  <si>
    <t>16.02.2021 09:06:11</t>
  </si>
  <si>
    <t>16.02.2021 17:28:29</t>
  </si>
  <si>
    <t>K-1285 35-04-K01285_35-04-K01285_2359966</t>
  </si>
  <si>
    <t>16.02.2021 11:19:43</t>
  </si>
  <si>
    <t>16.02.2021 12:09:05</t>
  </si>
  <si>
    <t>AHMETLİ İM 45-84-A00001_DERBENT GİRİŞ M05_2067932</t>
  </si>
  <si>
    <t>16.02.2021 17:46:02</t>
  </si>
  <si>
    <t>16.02.2021 18:35:02</t>
  </si>
  <si>
    <t>K-3538 35-01-K03538_C_56363593_56363593</t>
  </si>
  <si>
    <t>16.02.2021 18:04:31</t>
  </si>
  <si>
    <t>16.02.2021 19:32:15</t>
  </si>
  <si>
    <t>YEŞİLKÖY-3 35-26-M00792_6979074_56369368_56369368</t>
  </si>
  <si>
    <t>16.02.2021 20:05:58</t>
  </si>
  <si>
    <t>17.02.2021 11:15:58</t>
  </si>
  <si>
    <t>YENİ ŞAKRAN TR-19 35-17-M00216_950308545_950308545</t>
  </si>
  <si>
    <t>16.02.2021 14:13:24</t>
  </si>
  <si>
    <t>16.02.2021 17:44:23</t>
  </si>
  <si>
    <t>K-2844 35-01-K02844_912515789_912515789</t>
  </si>
  <si>
    <t>16.02.2021 18:34:50</t>
  </si>
  <si>
    <t>16.02.2021 22:37:01</t>
  </si>
  <si>
    <t>SALİHLİ BİOKÜTLE YAKITLI ENERJİ SANTRALİ KÖK 45-78-M01333_DEMİRKÖPRÜ TM M16_72251548</t>
  </si>
  <si>
    <t>16.02.2021 09:24:55</t>
  </si>
  <si>
    <t>16.02.2021 17:29:35</t>
  </si>
  <si>
    <t>16.02.2021 23:30:17</t>
  </si>
  <si>
    <t>16.02.2021 23:43:59</t>
  </si>
  <si>
    <t>TIRAZLI KÖK 45-79-M00079_BAHARLAR M06_72036244</t>
  </si>
  <si>
    <t>16.02.2021 16:04:52</t>
  </si>
  <si>
    <t>16.02.2021 16:05:27</t>
  </si>
  <si>
    <t>KÜÇÜKKAYA TR-1 35-10-L00023_B_56369610_56369610</t>
  </si>
  <si>
    <t>16.02.2021 12:07:35</t>
  </si>
  <si>
    <t>16.02.2021 13:50:20</t>
  </si>
  <si>
    <t>GÜMÜLCELİ TR-3 45-80-M00111_C_56386478_56386478</t>
  </si>
  <si>
    <t>16.02.2021 14:37:54</t>
  </si>
  <si>
    <t>16.02.2021 17:30:20</t>
  </si>
  <si>
    <t>BATTALMUSTAFA PEHLİVANLAR TR-1 45-77-L00203_A_56356301_56356301</t>
  </si>
  <si>
    <t>16.02.2021 08:25:46</t>
  </si>
  <si>
    <t>16.02.2021 10:45:17</t>
  </si>
  <si>
    <t>K-2882 35-02-K02882_TRAFO K03_42312570</t>
  </si>
  <si>
    <t>16.02.2021 11:01:14</t>
  </si>
  <si>
    <t>16.02.2021 14:45:29</t>
  </si>
  <si>
    <t>16.02.2021 18:14:41</t>
  </si>
  <si>
    <t>16.02.2021 22:36:28</t>
  </si>
  <si>
    <t>16.02.2021 18:08:00</t>
  </si>
  <si>
    <t>16.02.2021 18:46:00</t>
  </si>
  <si>
    <t>TR-14 45-74-M00014_D_56352019_56352019</t>
  </si>
  <si>
    <t>16.02.2021 14:00:20</t>
  </si>
  <si>
    <t>FOÇAKÖY TR-3 35-23-M00224_950409898_950409898</t>
  </si>
  <si>
    <t>16.02.2021 17:55:24</t>
  </si>
  <si>
    <t>16.02.2021 21:39:10</t>
  </si>
  <si>
    <t>SOMA TR-12 45-82-M00012_945541146_945541146</t>
  </si>
  <si>
    <t>16.02.2021 12:07:00</t>
  </si>
  <si>
    <t>16.02.2021 12:55:35</t>
  </si>
  <si>
    <t>GÜNEY DM 45-83-L00130_DERBENT L08_2096778</t>
  </si>
  <si>
    <t>16.02.2021 23:10:32</t>
  </si>
  <si>
    <t>ÜÇPINAR DM 45-71-M00183_AVDAL M02_72249124</t>
  </si>
  <si>
    <t>16.02.2021 18:57:34</t>
  </si>
  <si>
    <t>16.02.2021 19:10:03</t>
  </si>
  <si>
    <t>16.02.2021 19:49:32</t>
  </si>
  <si>
    <t>16.02.2021 21:43:27</t>
  </si>
  <si>
    <t>16.02.2021 11:31:48</t>
  </si>
  <si>
    <t>16.02.2021 11:42:05</t>
  </si>
  <si>
    <t>DAĞDERE TR-2 45-72-M00257_B_66324877_66324877</t>
  </si>
  <si>
    <t>16.02.2021 12:29:51</t>
  </si>
  <si>
    <t>16.02.2021 17:06:15</t>
  </si>
  <si>
    <t>16.02.2021 17:26:36</t>
  </si>
  <si>
    <t>17.02.2021 00:10:30</t>
  </si>
  <si>
    <t>K-1755 35-02-K01755_C_56379932_56379932</t>
  </si>
  <si>
    <t>16.02.2021 11:09:48</t>
  </si>
  <si>
    <t>16.02.2021 15:46:56</t>
  </si>
  <si>
    <t>16.02.2021 06:31:44</t>
  </si>
  <si>
    <t>16.02.2021 11:02:16</t>
  </si>
  <si>
    <t>EGE-TAV EGE TAR.HAYV.YAT.TİC. VE SAN. A.Ş-2 ÖZEL 35-28-M00273Ö_DIREK TIPI TRAFO HUCRESI H01_2110243</t>
  </si>
  <si>
    <t>16.02.2021 18:27:09</t>
  </si>
  <si>
    <t>16.02.2021 21:22:58</t>
  </si>
  <si>
    <t>TR-30 35-19-M00030_6496510_65499754_65499754</t>
  </si>
  <si>
    <t>16.02.2021 10:07:15</t>
  </si>
  <si>
    <t>17.02.2021 02:12:51</t>
  </si>
  <si>
    <t>ŞEBNEM SİTESİ TR 35-30-M00304_ M01_2335809</t>
  </si>
  <si>
    <t>16.02.2021 15:30:35</t>
  </si>
  <si>
    <t>16.02.2021 19:20:53</t>
  </si>
  <si>
    <t>SEKLİK TR-1 35-16-M00036_47500992_56395693_56395693</t>
  </si>
  <si>
    <t>16.02.2021 10:30:32</t>
  </si>
  <si>
    <t>16.02.2021 16:51:12</t>
  </si>
  <si>
    <t>GÜNEY DM 45-83-L00130_DAĞ YENİKÖY L04_2303294</t>
  </si>
  <si>
    <t>16.02.2021 22:02:27</t>
  </si>
  <si>
    <t>17.02.2021 13:32:31</t>
  </si>
  <si>
    <t>16.02.2021 21:13:52</t>
  </si>
  <si>
    <t>17.02.2021 04:18:15</t>
  </si>
  <si>
    <t>KARŞIYAKA GIS TM 35-04-A00002_Karşıyaka-10 K17_2309969</t>
  </si>
  <si>
    <t>16.02.2021 18:43:27</t>
  </si>
  <si>
    <t>16.02.2021 20:19:00</t>
  </si>
  <si>
    <t>K-848 35-04-K00848_K-3857 K02_2314300</t>
  </si>
  <si>
    <t>16.02.2021 12:46:52</t>
  </si>
  <si>
    <t>16.02.2021 15:29:31</t>
  </si>
  <si>
    <t>HİCABİ GÜNDÜZ GRB 35-30-M00368_955326630_955326630</t>
  </si>
  <si>
    <t>16.02.2021 20:31:27</t>
  </si>
  <si>
    <t>16.02.2021 21:37:50</t>
  </si>
  <si>
    <t>AKKOYUNLU TR-4 35-29-L00128_A_56359903_56359903</t>
  </si>
  <si>
    <t>16.02.2021 20:05:36</t>
  </si>
  <si>
    <t>17.02.2021 09:32:19</t>
  </si>
  <si>
    <t>L-406 35-18-L00406_7494020_56372371_56372371</t>
  </si>
  <si>
    <t>16.02.2021 20:37:22</t>
  </si>
  <si>
    <t>16.02.2021 23:08:24</t>
  </si>
  <si>
    <t>K-3501 35-01-K03501_35-01-K03501_2369130</t>
  </si>
  <si>
    <t>16.02.2021 20:53:45</t>
  </si>
  <si>
    <t>16.02.2021 21:26:07</t>
  </si>
  <si>
    <t>YEŞİLDERE KEŞKEK TR-2 35-31-L00161_47841050_56391487_56391487</t>
  </si>
  <si>
    <t>16.02.2021 14:13:23</t>
  </si>
  <si>
    <t>16.02.2021 23:50:04</t>
  </si>
  <si>
    <t>ARDIÇ TR-8 35-21-L00131_953366419_953366419</t>
  </si>
  <si>
    <t>16.02.2021 10:27:47</t>
  </si>
  <si>
    <t>16.02.2021 21:19:17</t>
  </si>
  <si>
    <t>_B_56364382_56364382</t>
  </si>
  <si>
    <t>16.02.2021 14:13:05</t>
  </si>
  <si>
    <t>16.02.2021 22:27:25</t>
  </si>
  <si>
    <t>K-4773 35-04-K04773_ H_55022078</t>
  </si>
  <si>
    <t>16.02.2021 21:16:00</t>
  </si>
  <si>
    <t>16.02.2021 22:48:45</t>
  </si>
  <si>
    <t>ÇIRPI MEKTEP MAH. TR 35-20-M00005_8414471_56381182_56381182</t>
  </si>
  <si>
    <t>16.02.2021 22:01:58</t>
  </si>
  <si>
    <t>17.02.2021 10:57:23</t>
  </si>
  <si>
    <t>16.02.2021 11:10:00</t>
  </si>
  <si>
    <t>16.02.2021 13:37:37</t>
  </si>
  <si>
    <t>L-179 35-18-L00179_950437587_950437587</t>
  </si>
  <si>
    <t>16.02.2021 15:03:00</t>
  </si>
  <si>
    <t>16.02.2021 16:45:44</t>
  </si>
  <si>
    <t>K-3600 35-01-K03600_910821524_910821524</t>
  </si>
  <si>
    <t>16.02.2021 00:25:35</t>
  </si>
  <si>
    <t>16.02.2021 06:43:05</t>
  </si>
  <si>
    <t>CAFERBEY KÖK 45-78-L00231_HatBaşıAyırıcı_53139908 L04_53139908</t>
  </si>
  <si>
    <t>16.02.2021 13:48:28</t>
  </si>
  <si>
    <t>16.02.2021 15:41:47</t>
  </si>
  <si>
    <t>K-3501 35-01-K03501_A_56379061_56379061</t>
  </si>
  <si>
    <t>16.02.2021 21:56:42</t>
  </si>
  <si>
    <t>17.02.2021 01:24:07</t>
  </si>
  <si>
    <t>BOZKÖY TR-2 35-26-M00481_35-26-M00481_2361549</t>
  </si>
  <si>
    <t>16.02.2021 00:45:52</t>
  </si>
  <si>
    <t>16.02.2021 02:23:08</t>
  </si>
  <si>
    <t>ÇETMEN DM 35-26-M00924_SELAMPEN M03_2058195</t>
  </si>
  <si>
    <t>16.02.2021 14:31:36</t>
  </si>
  <si>
    <t>16.02.2021 00:02:01</t>
  </si>
  <si>
    <t>16.02.2021 00:39:22</t>
  </si>
  <si>
    <t>16.02.2021 11:40:35</t>
  </si>
  <si>
    <t>16.02.2021 11:42:36</t>
  </si>
  <si>
    <t>TR-23 35-17-M00023_F_65509018_65509018</t>
  </si>
  <si>
    <t>16.02.2021 19:00:48</t>
  </si>
  <si>
    <t>16.02.2021 19:40:48</t>
  </si>
  <si>
    <t>K-299 35-02-K00299_A_56366219_56366219</t>
  </si>
  <si>
    <t>16.02.2021 15:08:53</t>
  </si>
  <si>
    <t>17.02.2021 11:37:23</t>
  </si>
  <si>
    <t>16.02.2021 12:14:46</t>
  </si>
  <si>
    <t>17.02.2021 14:54:36</t>
  </si>
  <si>
    <t>K-1561 35-02-K01561_35-02-K01561_2359360</t>
  </si>
  <si>
    <t>16.02.2021 17:06:57</t>
  </si>
  <si>
    <t>17.02.2021 19:23:02</t>
  </si>
  <si>
    <t>K-2869 35-02-K02869_11019678 b1_5843808</t>
  </si>
  <si>
    <t>16.02.2021 08:21:49</t>
  </si>
  <si>
    <t>16.02.2021 13:01:33</t>
  </si>
  <si>
    <t>K-1288 35-02-K01288_35-02-K01288_2347991</t>
  </si>
  <si>
    <t>16.02.2021 20:22:56</t>
  </si>
  <si>
    <t>17.02.2021 15:02:53</t>
  </si>
  <si>
    <t>ŞAŞAL TR-1 35-22-M00283_B_56375341_56375341</t>
  </si>
  <si>
    <t>16.02.2021 06:35:28</t>
  </si>
  <si>
    <t>16.02.2021 09:56:41</t>
  </si>
  <si>
    <t>TIRAZLI KÖK 45-79-M00079_HatBaşıAyırıcı_72341660 M06_72341660</t>
  </si>
  <si>
    <t>16.02.2021 18:27:57</t>
  </si>
  <si>
    <t>16.02.2021 18:28:22</t>
  </si>
  <si>
    <t>KABAAĞAÇKIRAN TR-1 45-72-L00266_DIREK TIPI TRAFO HUCRESI H01_2107948</t>
  </si>
  <si>
    <t>16.02.2021 09:59:32</t>
  </si>
  <si>
    <t>16.02.2021 11:53:40</t>
  </si>
  <si>
    <t>KAREL DM 35-17-M00247_EGELİM DM-2 M12_66441977</t>
  </si>
  <si>
    <t>16.02.2021 14:31:12</t>
  </si>
  <si>
    <t>16.02.2021 15:00:18</t>
  </si>
  <si>
    <t>SAĞRAKÇI TR-1 45-72-L00219_B_56406417_56406417</t>
  </si>
  <si>
    <t>16.02.2021 07:53:49</t>
  </si>
  <si>
    <t>16.02.2021 11:45:48</t>
  </si>
  <si>
    <t>POYRAZDAMLARI TR-2 45-78-M00572_49221638_56407804_56407804</t>
  </si>
  <si>
    <t>16.02.2021 15:51:09</t>
  </si>
  <si>
    <t>16.02.2021 21:08:39</t>
  </si>
  <si>
    <t>ÇAYBAŞI DM-1/11 35-26-L00215_35-26-L00215_65966607</t>
  </si>
  <si>
    <t>16.02.2021 15:16:47</t>
  </si>
  <si>
    <t>16.02.2021 22:36:58</t>
  </si>
  <si>
    <t>ÇENİKLER TR-1 35-20-L00260_955209017_955209017</t>
  </si>
  <si>
    <t>16.02.2021 14:02:27</t>
  </si>
  <si>
    <t>17.02.2021 18:09:21</t>
  </si>
  <si>
    <t>M-36 DOĞALKENT 35-23-M00036_C tr1c1_42106682</t>
  </si>
  <si>
    <t>16.02.2021 16:33:59</t>
  </si>
  <si>
    <t>16.02.2021 18:00:24</t>
  </si>
  <si>
    <t>DUMANLAR KÖK 45-81-M00044_HatBaşıAyırıcı_53135668 M02_53135668</t>
  </si>
  <si>
    <t>16.02.2021 19:38:43</t>
  </si>
  <si>
    <t>16.02.2021 23:51:53</t>
  </si>
  <si>
    <t>YAKAPINAR TR-2 35-20-L00152_7127358_56375277_56375277</t>
  </si>
  <si>
    <t>16.02.2021 20:52:00</t>
  </si>
  <si>
    <t>17.02.2021 14:27:52</t>
  </si>
  <si>
    <t>SUBAŞI İM 35-26-A00002_KIRBAŞ L01_2035575</t>
  </si>
  <si>
    <t>16.02.2021 11:54:57</t>
  </si>
  <si>
    <t>16.02.2021 11:56:32</t>
  </si>
  <si>
    <t>16.02.2021 23:30:05</t>
  </si>
  <si>
    <t>17.02.2021 02:29:46</t>
  </si>
  <si>
    <t>16.02.2021 03:17:40</t>
  </si>
  <si>
    <t>16.02.2021 03:20:48</t>
  </si>
  <si>
    <t>16.02.2021 19:02:02</t>
  </si>
  <si>
    <t>16.02.2021 22:51:14</t>
  </si>
  <si>
    <t>K-2632 35-03-K02632_E_56365356_56365356</t>
  </si>
  <si>
    <t>16.02.2021 00:57:12</t>
  </si>
  <si>
    <t>16.02.2021 02:47:22</t>
  </si>
  <si>
    <t>_B_56388137_56388137</t>
  </si>
  <si>
    <t>16.02.2021 10:16:05</t>
  </si>
  <si>
    <t>16.02.2021 21:55:59</t>
  </si>
  <si>
    <t>ÇAPAK TR-1 35-26-M00425_B_56358997_56358997</t>
  </si>
  <si>
    <t>16.02.2021 12:11:15</t>
  </si>
  <si>
    <t>17.02.2021 13:46:01</t>
  </si>
  <si>
    <t>ÇARIKKARALAR TR-1 45-73-M01075_B_56403451_56403451</t>
  </si>
  <si>
    <t>16.02.2021 20:30:25</t>
  </si>
  <si>
    <t>17.02.2021 00:42:55</t>
  </si>
  <si>
    <t>K-4381 35-02-K04381_A_56363788_56363788</t>
  </si>
  <si>
    <t>16.02.2021 19:57:03</t>
  </si>
  <si>
    <t>16.02.2021 21:55:47</t>
  </si>
  <si>
    <t>SARUHANLI TR-20 45-80-M00020_C_56388896_56388896</t>
  </si>
  <si>
    <t>16.02.2021 13:57:00</t>
  </si>
  <si>
    <t>16.02.2021 14:54:23</t>
  </si>
  <si>
    <t>FOÇA TR-11 35-23-L00011_42134244_56398540_56398540</t>
  </si>
  <si>
    <t>16.02.2021 11:39:00</t>
  </si>
  <si>
    <t>16.02.2021 12:39:29</t>
  </si>
  <si>
    <t>OKLUİSA KÖK 45-81-M00046_SELENDİ DM M02_71994397</t>
  </si>
  <si>
    <t>16.02.2021 23:02:22</t>
  </si>
  <si>
    <t>16.02.2021 23:05:27</t>
  </si>
  <si>
    <t>16.02.2021 19:28:33</t>
  </si>
  <si>
    <t>16.02.2021 19:38:00</t>
  </si>
  <si>
    <t>VELİLER DM 35-15-L00840_YUSUFDERE-MENTBAŞI L05_66946043</t>
  </si>
  <si>
    <t>16.02.2021 17:47:46</t>
  </si>
  <si>
    <t>16.02.2021 21:50:36</t>
  </si>
  <si>
    <t>16.02.2021 20:01:51</t>
  </si>
  <si>
    <t>16.02.2021 21:59:40</t>
  </si>
  <si>
    <t>16.02.2021 18:26:42</t>
  </si>
  <si>
    <t>16.02.2021 19:45:30</t>
  </si>
  <si>
    <t>ÇANKÖY TR-1 35-24-M00084_DIREK TIPI TRAFO HUCRESI H01_2035639</t>
  </si>
  <si>
    <t>16.02.2021 17:56:50</t>
  </si>
  <si>
    <t>16.02.2021 20:42:57</t>
  </si>
  <si>
    <t>K-3761 35-02-K03761_35-02-K03761_2358118</t>
  </si>
  <si>
    <t>16.02.2021 11:58:07</t>
  </si>
  <si>
    <t>16.02.2021 23:00:22</t>
  </si>
  <si>
    <t>_49546131_56390867_56390867</t>
  </si>
  <si>
    <t>16.02.2021 11:21:45</t>
  </si>
  <si>
    <t>16.02.2021 12:21:31</t>
  </si>
  <si>
    <t>K-1104 35-03-K01104_910327674_910327674</t>
  </si>
  <si>
    <t>16.02.2021 13:59:09</t>
  </si>
  <si>
    <t>16.02.2021 18:20:46</t>
  </si>
  <si>
    <t>ALİ YALINIZ ÖZEL TR 35-22-M00830Ö_ H_44466155</t>
  </si>
  <si>
    <t>16.02.2021 07:27:45</t>
  </si>
  <si>
    <t>16.02.2021 09:30:01</t>
  </si>
  <si>
    <t>16.02.2021 17:38:00</t>
  </si>
  <si>
    <t>16.02.2021 18:03:48</t>
  </si>
  <si>
    <t>K-3082 35-04-K03082_911809727_911809727</t>
  </si>
  <si>
    <t>16.02.2021 19:25:44</t>
  </si>
  <si>
    <t>TR-87 MENTEŞ KAVŞAĞI 35-19-L00087_6675185_56393471_56393471</t>
  </si>
  <si>
    <t>16.02.2021 07:53:50</t>
  </si>
  <si>
    <t>16.02.2021 11:04:41</t>
  </si>
  <si>
    <t>16.02.2021 20:34:54</t>
  </si>
  <si>
    <t>16.02.2021 20:47:33</t>
  </si>
  <si>
    <t>TR-166 45-78-L00166_953255775_953255775</t>
  </si>
  <si>
    <t>16.02.2021 12:38:17</t>
  </si>
  <si>
    <t>16.02.2021 13:57:01</t>
  </si>
  <si>
    <t>16.02.2021 08:49:40</t>
  </si>
  <si>
    <t>16.02.2021 09:58:08</t>
  </si>
  <si>
    <t>DAMLACIK TR 1 35-27-M00346_B_56364811_56364811</t>
  </si>
  <si>
    <t>16.02.2021 12:26:00</t>
  </si>
  <si>
    <t>16.02.2021 16:48:18</t>
  </si>
  <si>
    <t>FOÇA TR-11 35-23-L00011_35-23-L00011_72150215</t>
  </si>
  <si>
    <t>16.02.2021 18:24:44</t>
  </si>
  <si>
    <t>16.02.2021 20:06:03</t>
  </si>
  <si>
    <t>BADEMALAN TR-1 35-24-M00097_DIREK TIPI TRAFO HUCRESI H01_2048641</t>
  </si>
  <si>
    <t>16.02.2021 19:59:36</t>
  </si>
  <si>
    <t>16.02.2021 23:15:01</t>
  </si>
  <si>
    <t>K-288 35-04-K00288_E 288 E1B_5826293</t>
  </si>
  <si>
    <t>16.02.2021 22:49:04</t>
  </si>
  <si>
    <t>17.02.2021 11:35:22</t>
  </si>
  <si>
    <t>KILAVUZLAR KÖK 45-74-M00198_HatBaşıAyırıcı_53134306 M03_53134306</t>
  </si>
  <si>
    <t>16.02.2021 17:29:00</t>
  </si>
  <si>
    <t>16.02.2021 18:38:37</t>
  </si>
  <si>
    <t>TÜRKALİ TERZİLER MAH. TR-1 45-82-M00193_DIREK TIPI TRAFO HUCRESI H01_2091792</t>
  </si>
  <si>
    <t>16.02.2021 09:01:37</t>
  </si>
  <si>
    <t>17.02.2021 12:32:31</t>
  </si>
  <si>
    <t>16.02.2021 13:26:52</t>
  </si>
  <si>
    <t>17.02.2021 01:33:45</t>
  </si>
  <si>
    <t>PAMUKYAZI-1 35-26-L00380_35-26-L00380_2348730</t>
  </si>
  <si>
    <t>16.02.2021 15:54:37</t>
  </si>
  <si>
    <t>16.02.2021 20:45:57</t>
  </si>
  <si>
    <t>16.02.2021 06:44:06</t>
  </si>
  <si>
    <t>16.02.2021 07:38:07</t>
  </si>
  <si>
    <t>16.02.2021 12:41:42</t>
  </si>
  <si>
    <t>16.02.2021 12:46:00</t>
  </si>
  <si>
    <t>K-3341 35-02-K03341_B_56378895_56378895</t>
  </si>
  <si>
    <t>16.02.2021 20:53:12</t>
  </si>
  <si>
    <t>17.02.2021 09:37:10</t>
  </si>
  <si>
    <t>M-1053 35-02-M01053_E_56365913_56365913</t>
  </si>
  <si>
    <t>16.02.2021 18:10:36</t>
  </si>
  <si>
    <t>17.02.2021 10:26:08</t>
  </si>
  <si>
    <t>TR-247 35-28-M00538_DIREK TIPI TRAFO HUCRESI H01_2108771</t>
  </si>
  <si>
    <t>17.02.2021 04:03:07</t>
  </si>
  <si>
    <t>KARAKÖY ÜÇYOL TR-1 45-72-L00193_A_56392872_56392872</t>
  </si>
  <si>
    <t>17.02.2021 08:00:55</t>
  </si>
  <si>
    <t>17.02.2021 09:57:45</t>
  </si>
  <si>
    <t>_49686895_56389574_56389574</t>
  </si>
  <si>
    <t>17.02.2021 07:50:39</t>
  </si>
  <si>
    <t>17.02.2021 09:26:40</t>
  </si>
  <si>
    <t>SOMA-10/2 45-82-M00072_945542136_945542136</t>
  </si>
  <si>
    <t>17.02.2021 01:06:58</t>
  </si>
  <si>
    <t>17.02.2021 02:35:11</t>
  </si>
  <si>
    <t>SARIAHMETLİ TR-1 45-71-M01701_953203381_953203381</t>
  </si>
  <si>
    <t>17.02.2021 09:46:53</t>
  </si>
  <si>
    <t>17.02.2021 12:36:13</t>
  </si>
  <si>
    <t>17.02.2021 03:01:38</t>
  </si>
  <si>
    <t>17.02.2021 03:12:59</t>
  </si>
  <si>
    <t>BELEVİ TR-2 35-13-L00061_946418694_946418694</t>
  </si>
  <si>
    <t>17.02.2021 09:20:20</t>
  </si>
  <si>
    <t>17.02.2021 13:47:55</t>
  </si>
  <si>
    <t>GÜMÜŞÇAY KÖK 45-73-M00477_GÜMÜŞÇAY M03_2309299</t>
  </si>
  <si>
    <t>17.02.2021 03:44:00</t>
  </si>
  <si>
    <t>17.02.2021 04:02:46</t>
  </si>
  <si>
    <t>SARIPINAR TR-8 45-73-M00582_C_56401372_56401372</t>
  </si>
  <si>
    <t>17.02.2021 08:31:00</t>
  </si>
  <si>
    <t>17.02.2021 10:09:54</t>
  </si>
  <si>
    <t>17.02.2021 08:32:31</t>
  </si>
  <si>
    <t>17.02.2021 15:45:53</t>
  </si>
  <si>
    <t>KARABURUN TEPEBOZ KÖYÜ TR 35-21-L00056_DIREK TIPI TRAFO HUCRESI H01_2088936</t>
  </si>
  <si>
    <t>17.02.2021 12:17:00</t>
  </si>
  <si>
    <t>17.02.2021 13:00:31</t>
  </si>
  <si>
    <t>M-1531 35-09-M01531_C_56371370_56371370</t>
  </si>
  <si>
    <t>17.02.2021 10:38:51</t>
  </si>
  <si>
    <t>17.02.2021 18:21:26</t>
  </si>
  <si>
    <t>TR-61 35-19-L00061_956663573_956663573</t>
  </si>
  <si>
    <t>17.02.2021 21:09:50</t>
  </si>
  <si>
    <t>17.02.2021 23:07:52</t>
  </si>
  <si>
    <t>17.02.2021 13:25:24</t>
  </si>
  <si>
    <t>17.02.2021 14:20:20</t>
  </si>
  <si>
    <t>AYVAALAN  TR-1 45-74-M00359_945580569_945580569</t>
  </si>
  <si>
    <t>17.02.2021 15:47:49</t>
  </si>
  <si>
    <t>17.02.2021 17:48:55</t>
  </si>
  <si>
    <t>TR-109 ZEYTİNALANI 35-19-L00109_956691817_956691817</t>
  </si>
  <si>
    <t>17.02.2021 15:30:37</t>
  </si>
  <si>
    <t>17.02.2021 19:38:11</t>
  </si>
  <si>
    <t>17.02.2021 11:02:48</t>
  </si>
  <si>
    <t>17.02.2021 12:27:13</t>
  </si>
  <si>
    <t>L-306 35-18-L00306_DAĞITIM TRAFO L-306 L03_72104267</t>
  </si>
  <si>
    <t>17.02.2021 12:23:00</t>
  </si>
  <si>
    <t>17.02.2021 13:01:40</t>
  </si>
  <si>
    <t>K-3558 35-02-K03558_A_56368545_56368545</t>
  </si>
  <si>
    <t>17.02.2021 14:38:17</t>
  </si>
  <si>
    <t>17.02.2021 18:51:58</t>
  </si>
  <si>
    <t>TR-21 35-31-L00021_47995426_56370768_56370768</t>
  </si>
  <si>
    <t>17.02.2021 17:09:48</t>
  </si>
  <si>
    <t>17.02.2021 22:23:37</t>
  </si>
  <si>
    <t>K-215 35-04-K00215_B_56367552_56367552</t>
  </si>
  <si>
    <t>17.02.2021 08:53:38</t>
  </si>
  <si>
    <t>17.02.2021 11:10:29</t>
  </si>
  <si>
    <t>17.02.2021 17:29:11</t>
  </si>
  <si>
    <t>17.02.2021 22:11:04</t>
  </si>
  <si>
    <t>17.02.2021 18:35:48</t>
  </si>
  <si>
    <t>17.02.2021 20:32:48</t>
  </si>
  <si>
    <t>YUKARI KIZILCA TR-2 35-27-L00052_913797946_913797946</t>
  </si>
  <si>
    <t>17.02.2021 20:18:10</t>
  </si>
  <si>
    <t>18.02.2021 00:31:47</t>
  </si>
  <si>
    <t>ÇIRPI TR-1/1 35-20-M00001_35-20-M00001_66559992</t>
  </si>
  <si>
    <t>17.02.2021 14:47:34</t>
  </si>
  <si>
    <t>17.02.2021 22:51:28</t>
  </si>
  <si>
    <t>ARAPBAŞI TR-3 35-20-M00033_10451450_56359853_56359853</t>
  </si>
  <si>
    <t>17.02.2021 16:26:06</t>
  </si>
  <si>
    <t>17.02.2021 18:50:57</t>
  </si>
  <si>
    <t>ARIKBAŞI TR-1 35-20-L00218_953025572_953025572</t>
  </si>
  <si>
    <t>17.02.2021 14:31:17</t>
  </si>
  <si>
    <t>18.02.2021 02:58:17</t>
  </si>
  <si>
    <t>URGANLI TR-5 45-83-M00572_48025794_56399116_56399116</t>
  </si>
  <si>
    <t>17.02.2021 12:49:39</t>
  </si>
  <si>
    <t>17.02.2021 20:59:55</t>
  </si>
  <si>
    <t>TR-293 (İM-1/TR-5) 35-19-L00348_TR-60 ÇIKIŞI L02_49811926</t>
  </si>
  <si>
    <t>17.02.2021 18:59:40</t>
  </si>
  <si>
    <t>17.02.2021 20:05:00</t>
  </si>
  <si>
    <t>17.02.2021 12:43:13</t>
  </si>
  <si>
    <t>17.02.2021 12:52:25</t>
  </si>
  <si>
    <t>DM-21/05 (DERE KENARI) 45-71-M00460_953210249_953210249</t>
  </si>
  <si>
    <t>17.02.2021 00:15:30</t>
  </si>
  <si>
    <t>17.02.2021 01:56:00</t>
  </si>
  <si>
    <t>ÖRENCİK KÖYÜ TR-1 45-71-M01564_43182196_56385287_56385287</t>
  </si>
  <si>
    <t>17.02.2021 18:02:17</t>
  </si>
  <si>
    <t>17.02.2021 19:48:43</t>
  </si>
  <si>
    <t>CANLI TR-3 35-20-L00134_12337850_56375949_56375949</t>
  </si>
  <si>
    <t>17.02.2021 09:36:13</t>
  </si>
  <si>
    <t>17.02.2021 16:46:25</t>
  </si>
  <si>
    <t>K-2416 35-07-K02416_B b1b_5852554</t>
  </si>
  <si>
    <t>17.02.2021 08:19:35</t>
  </si>
  <si>
    <t>17.02.2021 09:13:37</t>
  </si>
  <si>
    <t>ÖRSELLİ KÖYÜ TR-1 45-71-M01685_953206465_953206465</t>
  </si>
  <si>
    <t>17.02.2021 10:17:58</t>
  </si>
  <si>
    <t>17.02.2021 11:29:38</t>
  </si>
  <si>
    <t>TİLKİKÖY TR-1 45-71-M01271_D_56387823_56387823</t>
  </si>
  <si>
    <t>17.02.2021 13:38:56</t>
  </si>
  <si>
    <t>17.02.2021 16:28:08</t>
  </si>
  <si>
    <t>17.02.2021 13:58:03</t>
  </si>
  <si>
    <t>17.02.2021 14:58:09</t>
  </si>
  <si>
    <t>TR-20 35-27-M00020_D D01b_5922118</t>
  </si>
  <si>
    <t>17.02.2021 22:52:35</t>
  </si>
  <si>
    <t>17.02.2021 23:51:21</t>
  </si>
  <si>
    <t>SARMA KÖYÜ TR-2 45-71-M01525_43197478_56391939_56391939</t>
  </si>
  <si>
    <t>17.02.2021 11:26:10</t>
  </si>
  <si>
    <t>17.02.2021 15:14:49</t>
  </si>
  <si>
    <t>TR-24 45-78-L00024_953248607_953248607</t>
  </si>
  <si>
    <t>17.02.2021 11:10:01</t>
  </si>
  <si>
    <t>17.02.2021 12:27:39</t>
  </si>
  <si>
    <t>SAMİ GÜÇLÜ GRB. 35-20-M00014_915052690_915052690</t>
  </si>
  <si>
    <t>17.02.2021 14:06:48</t>
  </si>
  <si>
    <t>18.02.2021 11:53:06</t>
  </si>
  <si>
    <t>17.02.2021 07:32:00</t>
  </si>
  <si>
    <t>17.02.2021 09:10:05</t>
  </si>
  <si>
    <t>17.02.2021 08:43:59</t>
  </si>
  <si>
    <t>17.02.2021 10:01:15</t>
  </si>
  <si>
    <t>K-3184 35-04-K03184_F K3184F1B_5776513</t>
  </si>
  <si>
    <t>17.02.2021 15:09:12</t>
  </si>
  <si>
    <t>17.02.2021 18:46:49</t>
  </si>
  <si>
    <t>17.02.2021 00:28:45</t>
  </si>
  <si>
    <t>17.02.2021 02:54:10</t>
  </si>
  <si>
    <t>TEPECİK KÖYÜ TR-2 45-71-M01287_44415722_56387786_56387786</t>
  </si>
  <si>
    <t>17.02.2021 09:59:15</t>
  </si>
  <si>
    <t>17.02.2021 15:43:05</t>
  </si>
  <si>
    <t>M-2904(YATIRIM REZERVE) 35-02-M02904_B_56379715_56379715</t>
  </si>
  <si>
    <t>17.02.2021 10:16:36</t>
  </si>
  <si>
    <t>17.02.2021 12:58:22</t>
  </si>
  <si>
    <t>K-3236 35-03-K03236_G Gb1_5773600</t>
  </si>
  <si>
    <t>17.02.2021 07:17:08</t>
  </si>
  <si>
    <t>17.02.2021 10:09:14</t>
  </si>
  <si>
    <t>K-91 35-01-K00091_C_56374788_56374788</t>
  </si>
  <si>
    <t>17.02.2021 01:16:42</t>
  </si>
  <si>
    <t>17.02.2021 02:09:42</t>
  </si>
  <si>
    <t>K-255 35-02-K00255_A_56365390_56365390</t>
  </si>
  <si>
    <t>17.02.2021 09:24:38</t>
  </si>
  <si>
    <t>17.02.2021 13:42:55</t>
  </si>
  <si>
    <t>K-3545 35-01-K03545_D_56383229_56383229</t>
  </si>
  <si>
    <t>17.02.2021 10:57:12</t>
  </si>
  <si>
    <t>17.02.2021 14:26:14</t>
  </si>
  <si>
    <t>BEYLER ÇAYIRI TR-2 35-16-M00163_953354665_953354665</t>
  </si>
  <si>
    <t>17.02.2021 11:11:29</t>
  </si>
  <si>
    <t>17.02.2021 13:13:54</t>
  </si>
  <si>
    <t>M-219 35-09-M00219_912666862_912666862</t>
  </si>
  <si>
    <t>17.02.2021 18:24:19</t>
  </si>
  <si>
    <t>17.02.2021 20:52:53</t>
  </si>
  <si>
    <t>MAVİKENT TR-4 35-30-M00134_955310587_955310587</t>
  </si>
  <si>
    <t>17.02.2021 10:29:47</t>
  </si>
  <si>
    <t>17.02.2021 13:55:18</t>
  </si>
  <si>
    <t>_49207148_56403973_56403973</t>
  </si>
  <si>
    <t>17.02.2021 23:46:20</t>
  </si>
  <si>
    <t>M-1524 ÇİNÇİN MEVKİİ 35-03-M01524_B_56379837_56379837</t>
  </si>
  <si>
    <t>17.02.2021 14:02:50</t>
  </si>
  <si>
    <t>17.02.2021 21:22:16</t>
  </si>
  <si>
    <t>K-1699 35-02-K01699_C_56376631_56376631</t>
  </si>
  <si>
    <t>17.02.2021 21:13:39</t>
  </si>
  <si>
    <t>KARAGÖL TR-1 35-28-M00250_C_56356333_56356333</t>
  </si>
  <si>
    <t>17.02.2021 10:00:12</t>
  </si>
  <si>
    <t>17.02.2021 19:20:57</t>
  </si>
  <si>
    <t>MECİDİYE TR-5 45-72-L00578_A_56389955_56389955</t>
  </si>
  <si>
    <t>17.02.2021 15:40:58</t>
  </si>
  <si>
    <t>17.02.2021 19:29:11</t>
  </si>
  <si>
    <t>17.02.2021 00:58:17</t>
  </si>
  <si>
    <t>17.02.2021 00:59:45</t>
  </si>
  <si>
    <t>K-1424 35-04-K01424_35-04-K01424_2376321</t>
  </si>
  <si>
    <t>17.02.2021 20:07:21</t>
  </si>
  <si>
    <t>17.02.2021 23:33:11</t>
  </si>
  <si>
    <t>AKÇAKÖY TR-1 35-22-M00288_955285638_955285638</t>
  </si>
  <si>
    <t>17.02.2021 09:49:18</t>
  </si>
  <si>
    <t>17.02.2021 14:31:35</t>
  </si>
  <si>
    <t>K-1608 35-04-K01608_B B1B_5787366</t>
  </si>
  <si>
    <t>17.02.2021 05:49:15</t>
  </si>
  <si>
    <t>17.02.2021 12:51:17</t>
  </si>
  <si>
    <t>TR-132 35-19-L00132_B_56354490_56354490</t>
  </si>
  <si>
    <t>17.02.2021 08:37:24</t>
  </si>
  <si>
    <t>17.02.2021 17:33:52</t>
  </si>
  <si>
    <t>SELÇUK İM/DM 35-13-A00004_HatBaşıAyırıcı_53133634 L05_53133634</t>
  </si>
  <si>
    <t>17.02.2021 10:10:43</t>
  </si>
  <si>
    <t>17.02.2021 19:04:15</t>
  </si>
  <si>
    <t>EĞLENHOCA TR-1 35-21-L00118_C_56376288_56376288</t>
  </si>
  <si>
    <t>17.02.2021 20:56:04</t>
  </si>
  <si>
    <t>17.02.2021 22:18:48</t>
  </si>
  <si>
    <t>M-2044 35-08-M02044_MENDERES M01_42967512</t>
  </si>
  <si>
    <t>17.02.2021 13:44:00</t>
  </si>
  <si>
    <t>17.02.2021 13:58:57</t>
  </si>
  <si>
    <t>KUŞÇULAR TR-12 35-19-M00266_50034162_56391729_56391729</t>
  </si>
  <si>
    <t>17.02.2021 17:45:54</t>
  </si>
  <si>
    <t>17.02.2021 18:38:35</t>
  </si>
  <si>
    <t>TR-83 35-19-L00083__72373280_72373280</t>
  </si>
  <si>
    <t>17.02.2021 08:57:08</t>
  </si>
  <si>
    <t>17.02.2021 13:55:19</t>
  </si>
  <si>
    <t>BOĞAZİÇİ İM 35-01-A00001_ZEYTİNLİK K17_2307514</t>
  </si>
  <si>
    <t>17.02.2021 14:56:57</t>
  </si>
  <si>
    <t>17.02.2021 17:43:27</t>
  </si>
  <si>
    <t>K-4908 35-01-K04908_915141522_915141522</t>
  </si>
  <si>
    <t>17.02.2021 13:13:28</t>
  </si>
  <si>
    <t>17.02.2021 21:09:22</t>
  </si>
  <si>
    <t>HALİLLER KÖK 35-31-L00228_35-31-L00228_72238627</t>
  </si>
  <si>
    <t>17.02.2021 08:37:38</t>
  </si>
  <si>
    <t>17.02.2021 11:23:36</t>
  </si>
  <si>
    <t>TR-19 35-26-M00019__72372001_72372001</t>
  </si>
  <si>
    <t>17.02.2021 08:03:26</t>
  </si>
  <si>
    <t>17.02.2021 09:12:59</t>
  </si>
  <si>
    <t>KABAAĞAÇKIRAN TR-1 45-72-L00266_45-72-L00266_2350642</t>
  </si>
  <si>
    <t>17.02.2021 08:25:37</t>
  </si>
  <si>
    <t>17.02.2021 15:05:39</t>
  </si>
  <si>
    <t>17.02.2021 19:48:03</t>
  </si>
  <si>
    <t>17.02.2021 20:35:14</t>
  </si>
  <si>
    <t>MEHMET İNCE SULAMA GRUBU 35-27-M00174_DIREK TIPI TRAFO HUCRESI H01_2051630</t>
  </si>
  <si>
    <t>17.02.2021 21:25:33</t>
  </si>
  <si>
    <t>18.02.2021 04:42:14</t>
  </si>
  <si>
    <t>M-639 OLDURUK KÖK 35-03-M00639_M-2643 M01_42868421</t>
  </si>
  <si>
    <t>17.02.2021 05:55:01</t>
  </si>
  <si>
    <t>17.02.2021 06:10:30</t>
  </si>
  <si>
    <t>K-3092 35-02-K03092_910082123_910082123</t>
  </si>
  <si>
    <t>17.02.2021 23:17:49</t>
  </si>
  <si>
    <t>18.02.2021 01:03:31</t>
  </si>
  <si>
    <t>M-1543 35-01-M01543_911056860_911056860</t>
  </si>
  <si>
    <t>17.02.2021 07:49:20</t>
  </si>
  <si>
    <t>17.02.2021 08:41:20</t>
  </si>
  <si>
    <t>KARAVELİLER TR-1 (SARNIÇKÖY) 45-72-L00260_45-72-L00260_61414412</t>
  </si>
  <si>
    <t>17.02.2021 09:07:38</t>
  </si>
  <si>
    <t>17.02.2021 15:27:58</t>
  </si>
  <si>
    <t>ULUCAK TM 35-28-A00002_DSİ M06_2061780</t>
  </si>
  <si>
    <t>17.02.2021 03:01:35</t>
  </si>
  <si>
    <t>17.02.2021 03:13:43</t>
  </si>
  <si>
    <t>TR-12 35-31-L00012_956590764_956590764</t>
  </si>
  <si>
    <t>17.02.2021 09:47:24</t>
  </si>
  <si>
    <t>17.02.2021 14:56:51</t>
  </si>
  <si>
    <t>M-1212 35-02-M01212_B_56364877_56364877</t>
  </si>
  <si>
    <t>17.02.2021 19:28:52</t>
  </si>
  <si>
    <t>17.02.2021 21:24:22</t>
  </si>
  <si>
    <t>_A_56391216_56391216</t>
  </si>
  <si>
    <t>17.02.2021 11:58:55</t>
  </si>
  <si>
    <t>17.02.2021 13:59:18</t>
  </si>
  <si>
    <t>K-3665 35-02-K03665_910026542_910026542</t>
  </si>
  <si>
    <t>17.02.2021 09:12:37</t>
  </si>
  <si>
    <t>17.02.2021 18:05:45</t>
  </si>
  <si>
    <t>M-1390 35-02-M01390_A_56364162_56364162</t>
  </si>
  <si>
    <t>17.02.2021 13:15:00</t>
  </si>
  <si>
    <t>17.02.2021 19:16:44</t>
  </si>
  <si>
    <t>K-1396 35-08-K01396_912350376_912350376</t>
  </si>
  <si>
    <t>17.02.2021 09:58:15</t>
  </si>
  <si>
    <t>17.02.2021 17:05:10</t>
  </si>
  <si>
    <t>KALEKÖY TR-2 35-31-L00235_47918506_56386517_56386517</t>
  </si>
  <si>
    <t>17.02.2021 06:55:50</t>
  </si>
  <si>
    <t>17.02.2021 14:00:26</t>
  </si>
  <si>
    <t>ÇIRPI TR-1/1 35-20-M00001_955215646_955215646</t>
  </si>
  <si>
    <t>17.02.2021 22:35:18</t>
  </si>
  <si>
    <t>17.02.2021 23:54:01</t>
  </si>
  <si>
    <t>CAMBAZLI KÖK 45-84-M00005_MADEN KÖK M03_50241539</t>
  </si>
  <si>
    <t>17.02.2021 16:15:00</t>
  </si>
  <si>
    <t>17.02.2021 17:25:34</t>
  </si>
  <si>
    <t>17.02.2021 13:18:15</t>
  </si>
  <si>
    <t>17.02.2021 17:44:14</t>
  </si>
  <si>
    <t>KÖSEALİ TR-1 45-78-M00781_45-78-M00781_2373593</t>
  </si>
  <si>
    <t>17.02.2021 15:26:15</t>
  </si>
  <si>
    <t>17.02.2021 15:54:59</t>
  </si>
  <si>
    <t>K-3900 35-02-K03900_E_56360027_56360027</t>
  </si>
  <si>
    <t>17.02.2021 13:22:29</t>
  </si>
  <si>
    <t>17.02.2021 21:24:25</t>
  </si>
  <si>
    <t>HALİLBEYLİ TR-5 35-27-M01054_A_56355876_56355876</t>
  </si>
  <si>
    <t>17.02.2021 19:00:20</t>
  </si>
  <si>
    <t>17.02.2021 21:15:19</t>
  </si>
  <si>
    <t>K-967 35-02-K00967_A_56362322_56362322</t>
  </si>
  <si>
    <t>17.02.2021 11:58:53</t>
  </si>
  <si>
    <t>17.02.2021 20:15:08</t>
  </si>
  <si>
    <t>M-1544 35-01-M01544_E_56382234_56382234</t>
  </si>
  <si>
    <t>17.02.2021 19:43:20</t>
  </si>
  <si>
    <t>17.02.2021 20:55:16</t>
  </si>
  <si>
    <t>K-3248 35-07-K03248_B_56382855_56382855</t>
  </si>
  <si>
    <t>17.02.2021 14:35:00</t>
  </si>
  <si>
    <t>17.02.2021 15:26:44</t>
  </si>
  <si>
    <t>SANCAKLI BOZKÖY TR-4 45-71-M00564_DIREK TIPI TRAFO HUCRESI H01_2079929</t>
  </si>
  <si>
    <t>17.02.2021 17:10:32</t>
  </si>
  <si>
    <t>17.02.2021 18:06:58</t>
  </si>
  <si>
    <t>K-4482 35-02-K04482_35-02-K04482_2369029</t>
  </si>
  <si>
    <t>17.02.2021 12:26:08</t>
  </si>
  <si>
    <t>17.02.2021 16:54:00</t>
  </si>
  <si>
    <t>YANIKKÖY TR-1 35-28-M00215_953383166_953383166</t>
  </si>
  <si>
    <t>17.02.2021 17:10:38</t>
  </si>
  <si>
    <t>17.02.2021 18:15:23</t>
  </si>
  <si>
    <t>_10095871_56359677_56359677</t>
  </si>
  <si>
    <t>17.02.2021 15:19:04</t>
  </si>
  <si>
    <t>17.02.2021 20:16:35</t>
  </si>
  <si>
    <t>KÖPRÜBAŞI DM 45-86-M00051_TR-25/SANAYİ M010_72246993</t>
  </si>
  <si>
    <t>17.02.2021 19:03:38</t>
  </si>
  <si>
    <t>17.02.2021 19:09:58</t>
  </si>
  <si>
    <t>FOÇA M-258 35-23-M00258_35-23-M00258_2376578</t>
  </si>
  <si>
    <t>17.02.2021 16:04:00</t>
  </si>
  <si>
    <t>17.02.2021 16:21:00</t>
  </si>
  <si>
    <t>KILCANLAR DEBELEK TR-1 45-75-M00129_DIREK TIPI TRAFO HUCRESI H01_2085439</t>
  </si>
  <si>
    <t>17.02.2021 11:37:35</t>
  </si>
  <si>
    <t>17.02.2021 18:18:49</t>
  </si>
  <si>
    <t>K-568 35-03-K00568_910438096_910438096</t>
  </si>
  <si>
    <t>17.02.2021 09:42:58</t>
  </si>
  <si>
    <t>17.02.2021 17:48:37</t>
  </si>
  <si>
    <t>K-2679 35-08-K02679_35-08-K02679_42461463</t>
  </si>
  <si>
    <t>17.02.2021 00:23:48</t>
  </si>
  <si>
    <t>17.02.2021 02:17:56</t>
  </si>
  <si>
    <t>17.02.2021 10:56:14</t>
  </si>
  <si>
    <t>17.02.2021 12:49:42</t>
  </si>
  <si>
    <t>17.02.2021 10:35:36</t>
  </si>
  <si>
    <t>17.02.2021 11:01:57</t>
  </si>
  <si>
    <t>17.02.2021 00:57:40</t>
  </si>
  <si>
    <t>17.02.2021 08:47:58</t>
  </si>
  <si>
    <t>K-2370 35-01-K02370_910570913_910570913</t>
  </si>
  <si>
    <t>17.02.2021 12:20:16</t>
  </si>
  <si>
    <t>17.02.2021 15:53:32</t>
  </si>
  <si>
    <t>17.02.2021 20:37:16</t>
  </si>
  <si>
    <t>17.02.2021 21:10:18</t>
  </si>
  <si>
    <t>K-3874 35-01-K03874_911572352_911572352</t>
  </si>
  <si>
    <t>17.02.2021 11:19:13</t>
  </si>
  <si>
    <t>17.02.2021 21:55:34</t>
  </si>
  <si>
    <t>17.02.2021 03:44:34</t>
  </si>
  <si>
    <t>18.02.2021 00:23:10</t>
  </si>
  <si>
    <t>17.02.2021 00:12:00</t>
  </si>
  <si>
    <t>17.02.2021 02:41:20</t>
  </si>
  <si>
    <t>CEVİZLİ MERKEZ TR-1 35-31-L00321_47798052_56352010_56352010</t>
  </si>
  <si>
    <t>17.02.2021 11:37:34</t>
  </si>
  <si>
    <t>17.02.2021 20:16:10</t>
  </si>
  <si>
    <t>GÜMÜLCELİ TR-5 45-80-M00112_956542856_956542856</t>
  </si>
  <si>
    <t>17.02.2021 09:12:51</t>
  </si>
  <si>
    <t>17.02.2021 12:54:38</t>
  </si>
  <si>
    <t>17.02.2021 08:07:40</t>
  </si>
  <si>
    <t>17.02.2021 09:01:01</t>
  </si>
  <si>
    <t>GÜMÜŞÇAY TR-1 45-73-M00903_B_56402277_56402277</t>
  </si>
  <si>
    <t>17.02.2021 02:01:50</t>
  </si>
  <si>
    <t>17.02.2021 02:58:28</t>
  </si>
  <si>
    <t>ORTAKÖY TR-1 35-29-L00217_35-29-L00217_2370576</t>
  </si>
  <si>
    <t>17.02.2021 09:51:12</t>
  </si>
  <si>
    <t>17.02.2021 17:43:12</t>
  </si>
  <si>
    <t>YEŞİLDERE KEŞKEK TR-2 35-31-L00161_35-31-L00161_2364366</t>
  </si>
  <si>
    <t>17.02.2021 05:17:46</t>
  </si>
  <si>
    <t>17.02.2021 09:22:34</t>
  </si>
  <si>
    <t>K-1936 35-09-K01936_D_56378616_56378616</t>
  </si>
  <si>
    <t>17.02.2021 00:31:23</t>
  </si>
  <si>
    <t>17.02.2021 05:22:00</t>
  </si>
  <si>
    <t>L-128 35-18-L00128_50067432_56359974_56359974</t>
  </si>
  <si>
    <t>17.02.2021 08:25:23</t>
  </si>
  <si>
    <t>17.02.2021 18:32:19</t>
  </si>
  <si>
    <t>17.02.2021 07:04:12</t>
  </si>
  <si>
    <t>17.02.2021 07:04:54</t>
  </si>
  <si>
    <t>HACI HASAN KÖYÜ TR-1 35-15-L00271_35-15-L00271_2358853</t>
  </si>
  <si>
    <t>17.02.2021 07:42:28</t>
  </si>
  <si>
    <t>17.02.2021 16:02:47</t>
  </si>
  <si>
    <t>YENİFOÇA TR-18 35-23-M00018_42096335_56365755_56365755</t>
  </si>
  <si>
    <t>17.02.2021 13:51:09</t>
  </si>
  <si>
    <t>17.02.2021 16:42:50</t>
  </si>
  <si>
    <t>KARAOĞLANLI TR-1 KÖK 45-71-M00091_60805831_65498115_65498115</t>
  </si>
  <si>
    <t>17.02.2021 11:28:53</t>
  </si>
  <si>
    <t>17.02.2021 15:28:12</t>
  </si>
  <si>
    <t>17.02.2021 08:58:07</t>
  </si>
  <si>
    <t>17.02.2021 18:23:55</t>
  </si>
  <si>
    <t>L-65 GÜNEŞLİKENT 35-14-L00065_956634794_956634794</t>
  </si>
  <si>
    <t>17.02.2021 09:15:11</t>
  </si>
  <si>
    <t>17.02.2021 15:24:09</t>
  </si>
  <si>
    <t>17.02.2021 08:40:08</t>
  </si>
  <si>
    <t>17.02.2021 09:22:39</t>
  </si>
  <si>
    <t>DM-2/4 35-26-M00826__56369030_56369030</t>
  </si>
  <si>
    <t>17.02.2021 23:18:35</t>
  </si>
  <si>
    <t>17.02.2021 23:51:37</t>
  </si>
  <si>
    <t>NAİME KÖY-1 35-26-L00340_6841768_56358852_56358852</t>
  </si>
  <si>
    <t>17.02.2021 10:46:02</t>
  </si>
  <si>
    <t>17.02.2021 20:07:37</t>
  </si>
  <si>
    <t>K-3492 35-09-K03492_97738958_97738958</t>
  </si>
  <si>
    <t>17.02.2021 10:21:11</t>
  </si>
  <si>
    <t>17.02.2021 16:31:24</t>
  </si>
  <si>
    <t>KUŞCULAR TR-2 35-19-M00214_35-19-M00214_2348775</t>
  </si>
  <si>
    <t>17.02.2021 06:28:39</t>
  </si>
  <si>
    <t>17.02.2021 14:12:30</t>
  </si>
  <si>
    <t>17.02.2021 10:43:44</t>
  </si>
  <si>
    <t>17.02.2021 14:09:43</t>
  </si>
  <si>
    <t>BOZKÖY TR-2 35-26-M00481_95000561999_95000561999</t>
  </si>
  <si>
    <t>17.02.2021 22:00:16</t>
  </si>
  <si>
    <t>18.02.2021 00:11:12</t>
  </si>
  <si>
    <t>K-998 35-01-K00998_911380953_911380953</t>
  </si>
  <si>
    <t>17.02.2021 12:16:12</t>
  </si>
  <si>
    <t>18.02.2021 04:55:23</t>
  </si>
  <si>
    <t>DÜNDARLI KÖK 35-29-L00053_HatBaşıAyırıcı_53138512 L05_53138512</t>
  </si>
  <si>
    <t>17.02.2021 13:31:00</t>
  </si>
  <si>
    <t>17.02.2021 15:46:52</t>
  </si>
  <si>
    <t>TİRE İM-DM-1 35-29-A00001_DOYRANLI L11_2059658</t>
  </si>
  <si>
    <t>17.02.2021 14:27:57</t>
  </si>
  <si>
    <t>17.02.2021 16:15:23</t>
  </si>
  <si>
    <t>17.02.2021 11:56:22</t>
  </si>
  <si>
    <t>17.02.2021 15:56:44</t>
  </si>
  <si>
    <t>17.02.2021 23:55:28</t>
  </si>
  <si>
    <t>17.02.2021 23:56:03</t>
  </si>
  <si>
    <t>TORBALI İM 35-26-A00001_İZMİR YOLU L02_2071919</t>
  </si>
  <si>
    <t>17.02.2021 09:34:18</t>
  </si>
  <si>
    <t>17.02.2021 09:39:14</t>
  </si>
  <si>
    <t>K-3509 35-02-K03509_910053874_910053874</t>
  </si>
  <si>
    <t>17.02.2021 18:57:49</t>
  </si>
  <si>
    <t>18.02.2021 01:40:07</t>
  </si>
  <si>
    <t>KARAOT-1 35-26-M00507_956608644_956608644</t>
  </si>
  <si>
    <t>17.02.2021 21:02:13</t>
  </si>
  <si>
    <t>17.02.2021 23:10:53</t>
  </si>
  <si>
    <t>K-4123 35-09-K04123_D_56378632_56378632</t>
  </si>
  <si>
    <t>17.02.2021 20:30:48</t>
  </si>
  <si>
    <t>17.02.2021 22:52:41</t>
  </si>
  <si>
    <t>AKALAN TR-2 35-27-M00430_965613374_965613374</t>
  </si>
  <si>
    <t>17.02.2021 07:56:00</t>
  </si>
  <si>
    <t>17.02.2021 13:23:29</t>
  </si>
  <si>
    <t>EMİRLİ TR-13 35-15-L01128_950401812_950401812</t>
  </si>
  <si>
    <t>17.02.2021 12:19:51</t>
  </si>
  <si>
    <t>17.02.2021 16:06:27</t>
  </si>
  <si>
    <t>K-4439 35-02-K04439_B_56362833_56362833</t>
  </si>
  <si>
    <t>17.02.2021 08:29:43</t>
  </si>
  <si>
    <t>17.02.2021 10:03:26</t>
  </si>
  <si>
    <t>KARAHÜSEYİNLİ TR-1 45-71-M01687_43176174_56399623_56399623</t>
  </si>
  <si>
    <t>17.02.2021 09:14:00</t>
  </si>
  <si>
    <t>17.02.2021 13:06:01</t>
  </si>
  <si>
    <t>ILIPINAR TR-2 35-23-M00082_950415982_950415982</t>
  </si>
  <si>
    <t>17.02.2021 12:27:16</t>
  </si>
  <si>
    <t>17.02.2021 17:04:05</t>
  </si>
  <si>
    <t>17.02.2021 05:14:52</t>
  </si>
  <si>
    <t>17.02.2021 07:31:19</t>
  </si>
  <si>
    <t>KAPLAN TR-1 45-82-M00186_DIREK TIPI TRAFO HUCRESI H01_2091785</t>
  </si>
  <si>
    <t>17.02.2021 13:21:20</t>
  </si>
  <si>
    <t>17.02.2021 21:15:59</t>
  </si>
  <si>
    <t>KİLLİK TR-1 45-73-M00349_945639001_945639001</t>
  </si>
  <si>
    <t>17.02.2021 17:56:03</t>
  </si>
  <si>
    <t>17.02.2021 19:18:56</t>
  </si>
  <si>
    <t>DUTLUCA TR-1 45-75-M00282_DIREK TIPI TRAFO HUCRESI H01_2089040</t>
  </si>
  <si>
    <t>17.02.2021 08:24:00</t>
  </si>
  <si>
    <t>17.02.2021 18:43:00</t>
  </si>
  <si>
    <t>K-3100 35-02-K03100_99891348_99891348</t>
  </si>
  <si>
    <t>17.02.2021 12:07:11</t>
  </si>
  <si>
    <t>17.02.2021 21:22:35</t>
  </si>
  <si>
    <t>ARMUTLU TR-1 35-29-L00802_965662751_965662751</t>
  </si>
  <si>
    <t>17.02.2021 13:49:42</t>
  </si>
  <si>
    <t>17.02.2021 20:59:59</t>
  </si>
  <si>
    <t>17.02.2021 22:18:03</t>
  </si>
  <si>
    <t>18.02.2021 00:20:28</t>
  </si>
  <si>
    <t>M-3260(YATIRIM REZERVE) 35-04-M03260_913948273_913948273</t>
  </si>
  <si>
    <t>17.02.2021 08:03:37</t>
  </si>
  <si>
    <t>17.02.2021 12:36:54</t>
  </si>
  <si>
    <t>KAZANLI TR-1 35-15-L00964_A_56368291_56368291</t>
  </si>
  <si>
    <t>17.02.2021 09:05:45</t>
  </si>
  <si>
    <t>17.02.2021 14:42:18</t>
  </si>
  <si>
    <t>MORDOĞAN TR-2 35-21-L00140_953366011_953366011</t>
  </si>
  <si>
    <t>17.02.2021 10:46:55</t>
  </si>
  <si>
    <t>17.02.2021 19:58:11</t>
  </si>
  <si>
    <t>AYASKENT DM-2 (TR-1) 35-16-M00011_953305299_953305299</t>
  </si>
  <si>
    <t>17.02.2021 12:13:10</t>
  </si>
  <si>
    <t>ÖREN TR-2 35-31-L00315_DIREK TIPI TRAFO HUCRESI H01_2050061</t>
  </si>
  <si>
    <t>17.02.2021 12:30:34</t>
  </si>
  <si>
    <t>17.02.2021 19:11:10</t>
  </si>
  <si>
    <t>K-3453 35-08-K03453_97584229_97584229</t>
  </si>
  <si>
    <t>17.02.2021 12:47:30</t>
  </si>
  <si>
    <t>17.02.2021 18:21:29</t>
  </si>
  <si>
    <t>UMURCALI TR 4 35-31-L00108_47966988_56379498_56379498</t>
  </si>
  <si>
    <t>17.02.2021 08:55:08</t>
  </si>
  <si>
    <t>17.02.2021 11:06:14</t>
  </si>
  <si>
    <t>TR-26 35-17-M00217_6149150_56394209_56394209</t>
  </si>
  <si>
    <t>17.02.2021 18:11:00</t>
  </si>
  <si>
    <t>17.02.2021 18:31:25</t>
  </si>
  <si>
    <t>17.02.2021 11:03:00</t>
  </si>
  <si>
    <t>17.02.2021 11:38:05</t>
  </si>
  <si>
    <t>KARABURUN TR-4/18 35-21-L00012_B_56357360_56357360</t>
  </si>
  <si>
    <t>17.02.2021 18:55:40</t>
  </si>
  <si>
    <t>17.02.2021 23:02:11</t>
  </si>
  <si>
    <t>17.02.2021 05:22:51</t>
  </si>
  <si>
    <t>17.02.2021 10:02:13</t>
  </si>
  <si>
    <t>17.02.2021 13:01:18</t>
  </si>
  <si>
    <t>DM02/TR13 45-73-M00041_945671650_945671650</t>
  </si>
  <si>
    <t>17.02.2021 17:33:00</t>
  </si>
  <si>
    <t>17.02.2021 18:03:44</t>
  </si>
  <si>
    <t>YENİFOÇA TR-45 35-23-M00045_950420549_950420549</t>
  </si>
  <si>
    <t>17.02.2021 12:01:33</t>
  </si>
  <si>
    <t>17.02.2021 18:41:55</t>
  </si>
  <si>
    <t>GÜRÇEŞME İM 35-03-A00001_MEHTAP K11_2081090</t>
  </si>
  <si>
    <t>17.02.2021 17:21:00</t>
  </si>
  <si>
    <t>17.02.2021 17:34:02</t>
  </si>
  <si>
    <t>M-2212 DOĞANCILAR TR-1 35-03-M02212_A_56363237_56363237</t>
  </si>
  <si>
    <t>17.02.2021 15:50:08</t>
  </si>
  <si>
    <t>17.02.2021 18:47:29</t>
  </si>
  <si>
    <t>17.02.2021 09:12:42</t>
  </si>
  <si>
    <t>17.02.2021 13:55:32</t>
  </si>
  <si>
    <t>GÖKKÖY TR-1 45-78-L00275_49307244_56390930_56390930</t>
  </si>
  <si>
    <t>17.02.2021 15:22:08</t>
  </si>
  <si>
    <t>17.02.2021 17:47:54</t>
  </si>
  <si>
    <t>M-2747 35-01-M02747_35-01-M02747_72058042</t>
  </si>
  <si>
    <t>17.02.2021 18:50:25</t>
  </si>
  <si>
    <t>17.02.2021 21:51:57</t>
  </si>
  <si>
    <t>DAĞKIZILCA-2 35-26-M00500_DIREK TIPI TRAFO HUCRESI H01_2039659</t>
  </si>
  <si>
    <t>17.02.2021 01:58:27</t>
  </si>
  <si>
    <t>17.02.2021 10:57:57</t>
  </si>
  <si>
    <t>KARAKUYU-6 35-26-M00445_6485938_56357608_56357608</t>
  </si>
  <si>
    <t>17.02.2021 12:10:14</t>
  </si>
  <si>
    <t>17.02.2021 18:52:01</t>
  </si>
  <si>
    <t>DEĞİRMENDERE TR-1 35-29-L00015_950348434_950348434</t>
  </si>
  <si>
    <t>17.02.2021 09:38:03</t>
  </si>
  <si>
    <t>17.02.2021 10:59:24</t>
  </si>
  <si>
    <t>TR-97 MENTEŞ YOLU 35-19-L00097_956668354_956668354</t>
  </si>
  <si>
    <t>17.02.2021 04:12:46</t>
  </si>
  <si>
    <t>17.02.2021 04:59:15</t>
  </si>
  <si>
    <t>OSMANCALI KÖYÜ TR-3 45-71-M01722_43170793_56384322_56384322</t>
  </si>
  <si>
    <t>17.02.2021 08:54:29</t>
  </si>
  <si>
    <t>17.02.2021 09:47:27</t>
  </si>
  <si>
    <t>DAĞYENİKÖY TR-2 45-83-L00273_DIREK TIPI TRAFO HUCRESI H01_2106593</t>
  </si>
  <si>
    <t>17.02.2021 13:32:00</t>
  </si>
  <si>
    <t>17.02.2021 17:41:03</t>
  </si>
  <si>
    <t>AZMAK TR-22 35-21-L00178_953366890_953366890</t>
  </si>
  <si>
    <t>17.02.2021 19:29:41</t>
  </si>
  <si>
    <t>17.02.2021 21:47:06</t>
  </si>
  <si>
    <t>KOCAKAĞAN TR-1 45-72-L00223_956524870_956524870</t>
  </si>
  <si>
    <t>17.02.2021 10:16:20</t>
  </si>
  <si>
    <t>17.02.2021 21:40:56</t>
  </si>
  <si>
    <t>17.02.2021 14:27:07</t>
  </si>
  <si>
    <t>17.02.2021 14:27:38</t>
  </si>
  <si>
    <t>BAŞARAN TR-5 35-31-L00074_47942915_56371169_56371169</t>
  </si>
  <si>
    <t>17.02.2021 10:56:55</t>
  </si>
  <si>
    <t>17.02.2021 17:05:46</t>
  </si>
  <si>
    <t>TABAKLAR TR-2 45-75-M00337_C_56398563_56398563</t>
  </si>
  <si>
    <t>17.02.2021 10:10:41</t>
  </si>
  <si>
    <t>17.02.2021 17:15:15</t>
  </si>
  <si>
    <t>L-111 ÇAMTEPE 35-14-L00111_A_56357240_56357240</t>
  </si>
  <si>
    <t>17.02.2021 09:07:56</t>
  </si>
  <si>
    <t>17.02.2021 10:26:03</t>
  </si>
  <si>
    <t>TR-4 (M-704) 35-30-M00704_G G01_66174241</t>
  </si>
  <si>
    <t>17.02.2021 09:07:00</t>
  </si>
  <si>
    <t>17.02.2021 12:16:34</t>
  </si>
  <si>
    <t>K-4183 35-10-K04183_35-10-K04183_47727969</t>
  </si>
  <si>
    <t>17.02.2021 10:22:33</t>
  </si>
  <si>
    <t>17.02.2021 10:48:42</t>
  </si>
  <si>
    <t>ŞEMSİLER KEMER TR-4 35-31-L00101_47982573_56400205_56400205</t>
  </si>
  <si>
    <t>17.02.2021 06:31:32</t>
  </si>
  <si>
    <t>17.02.2021 07:15:27</t>
  </si>
  <si>
    <t>17.02.2021 11:35:21</t>
  </si>
  <si>
    <t>17.02.2021 22:02:52</t>
  </si>
  <si>
    <t>KIZILCAOVA TR-1 35-20-L00167_A_56407759_56407759</t>
  </si>
  <si>
    <t>17.02.2021 09:39:17</t>
  </si>
  <si>
    <t>17.02.2021 15:48:00</t>
  </si>
  <si>
    <t>M-392 35-03-M00392_35-03-M00392_47395559</t>
  </si>
  <si>
    <t>17.02.2021 08:00:22</t>
  </si>
  <si>
    <t>17.02.2021 12:14:07</t>
  </si>
  <si>
    <t>M-1635 GEÇİT 35-02-M01635_M-660 M04_2329435</t>
  </si>
  <si>
    <t>17.02.2021 08:45:23</t>
  </si>
  <si>
    <t>17.02.2021 18:51:42</t>
  </si>
  <si>
    <t>DM-4/TR-20 35-22-M00084_95000033385_95000033385</t>
  </si>
  <si>
    <t>17.02.2021 13:18:46</t>
  </si>
  <si>
    <t>17.02.2021 15:07:34</t>
  </si>
  <si>
    <t>YENİÇİFTLİK KÖK 35-20-L00373_ L06_2331260</t>
  </si>
  <si>
    <t>17.02.2021 08:17:51</t>
  </si>
  <si>
    <t>17.02.2021 20:17:25</t>
  </si>
  <si>
    <t>L-261 SİTESPOR 35-18-L00261_950444545_950444545</t>
  </si>
  <si>
    <t>17.02.2021 11:49:02</t>
  </si>
  <si>
    <t>17.02.2021 23:29:50</t>
  </si>
  <si>
    <t>BAŞARAN TR-5 35-31-L00074_47942817_56370820_56370820</t>
  </si>
  <si>
    <t>17.02.2021 15:08:50</t>
  </si>
  <si>
    <t>17.02.2021 16:47:00</t>
  </si>
  <si>
    <t>DEREBEBEKLER TR-1 35-15-L00481_35-15-L00481_2365859</t>
  </si>
  <si>
    <t>17.02.2021 11:59:06</t>
  </si>
  <si>
    <t>17.02.2021 15:47:16</t>
  </si>
  <si>
    <t>M-1536 35-01-M01536_A_60982794_60982794</t>
  </si>
  <si>
    <t>17.02.2021 20:40:19</t>
  </si>
  <si>
    <t>18.02.2021 00:09:03</t>
  </si>
  <si>
    <t>TR-19 35-26-M00019__72371998_72371998</t>
  </si>
  <si>
    <t>17.02.2021 04:51:58</t>
  </si>
  <si>
    <t>17.02.2021 10:43:28</t>
  </si>
  <si>
    <t>HALİLLER AKKEÇİLİ TR-2 35-31-L00188_47919624_56401773_56401773</t>
  </si>
  <si>
    <t>17.02.2021 15:31:00</t>
  </si>
  <si>
    <t>17.02.2021 18:11:59</t>
  </si>
  <si>
    <t>K-4341 35-01-K04341_K-486 K01_65824569</t>
  </si>
  <si>
    <t>17.02.2021 09:14:08</t>
  </si>
  <si>
    <t>17.02.2021 09:41:29</t>
  </si>
  <si>
    <t>17.02.2021 12:08:00</t>
  </si>
  <si>
    <t>17.02.2021 15:12:33</t>
  </si>
  <si>
    <t>17.02.2021 04:26:06</t>
  </si>
  <si>
    <t>17.02.2021 05:53:20</t>
  </si>
  <si>
    <t>DM-4/TR-16 35-26-M01302_915168421_915168421</t>
  </si>
  <si>
    <t>17.02.2021 17:34:01</t>
  </si>
  <si>
    <t>17.02.2021 19:50:23</t>
  </si>
  <si>
    <t>K-2496 35-08-K02496_915091071_915091071</t>
  </si>
  <si>
    <t>17.02.2021 15:25:37</t>
  </si>
  <si>
    <t>17.02.2021 20:39:40</t>
  </si>
  <si>
    <t>MENEMEN TR-6 35-28-L00006_DAĞITIM TRAFO MENEMEN TR-5 L04_66505379</t>
  </si>
  <si>
    <t>17.02.2021 07:52:53</t>
  </si>
  <si>
    <t>17.02.2021 14:06:18</t>
  </si>
  <si>
    <t>M-2948(YATIRIM REZERVE) 35-01-M02948_A_56363768_56363768</t>
  </si>
  <si>
    <t>17.02.2021 21:54:11</t>
  </si>
  <si>
    <t>18.02.2021 00:57:48</t>
  </si>
  <si>
    <t>MURADİYE TR-2 SU DEPOSU 45-71-M00199_953176702_953176702</t>
  </si>
  <si>
    <t>17.02.2021 18:53:31</t>
  </si>
  <si>
    <t>17.02.2021 22:22:54</t>
  </si>
  <si>
    <t>ÇAYBAŞI DM-1/11 35-26-L00215__56358352_56358352</t>
  </si>
  <si>
    <t>17.02.2021 07:06:16</t>
  </si>
  <si>
    <t>17.02.2021 09:48:07</t>
  </si>
  <si>
    <t>M-328 35-03-M00328_A_56383939_56383939</t>
  </si>
  <si>
    <t>17.02.2021 15:20:18</t>
  </si>
  <si>
    <t>17.02.2021 19:35:50</t>
  </si>
  <si>
    <t>TORBALI DM 35-26-M00001_TR-53/TR-54 M08_2056985</t>
  </si>
  <si>
    <t>17.02.2021 15:50:13</t>
  </si>
  <si>
    <t>17.02.2021 15:59:45</t>
  </si>
  <si>
    <t>L-92 35-18-L00092_7424215_65507406_65507406</t>
  </si>
  <si>
    <t>17.02.2021 08:50:02</t>
  </si>
  <si>
    <t>18.02.2021 00:52:21</t>
  </si>
  <si>
    <t>K-2882 35-02-K02882_D_56379665_56379665</t>
  </si>
  <si>
    <t>17.02.2021 05:19:59</t>
  </si>
  <si>
    <t>17.02.2021 11:45:40</t>
  </si>
  <si>
    <t>TR-22 35-13-L00022_35-13-L00022_2351303</t>
  </si>
  <si>
    <t>17.02.2021 09:44:03</t>
  </si>
  <si>
    <t>17.02.2021 18:09:09</t>
  </si>
  <si>
    <t>K-3416 35-08-K03416_97614323_97614323</t>
  </si>
  <si>
    <t>17.02.2021 13:38:25</t>
  </si>
  <si>
    <t>17.02.2021 16:47:13</t>
  </si>
  <si>
    <t>17.02.2021 03:26:00</t>
  </si>
  <si>
    <t>17.02.2021 03:36:32</t>
  </si>
  <si>
    <t>YUKARIKEMER TR-1 45-78-M00621_953288702_953288702</t>
  </si>
  <si>
    <t>17.02.2021 14:40:55</t>
  </si>
  <si>
    <t>17.02.2021 17:51:17</t>
  </si>
  <si>
    <t>K-2740 35-07-K02740_35-07-K02740_48407725</t>
  </si>
  <si>
    <t>17.02.2021 15:21:53</t>
  </si>
  <si>
    <t>17.02.2021 17:13:58</t>
  </si>
  <si>
    <t>_A_56407161_56407161</t>
  </si>
  <si>
    <t>17.02.2021 10:17:00</t>
  </si>
  <si>
    <t>17.02.2021 11:37:00</t>
  </si>
  <si>
    <t>ÇOBANLAR TR-1 35-16-M00085_47462165_56400012_56400012</t>
  </si>
  <si>
    <t>17.02.2021 12:11:37</t>
  </si>
  <si>
    <t>17.02.2021 14:30:36</t>
  </si>
  <si>
    <t>İSMAİLBEY TR-1 45-73-M00885_B_56403618_56403618</t>
  </si>
  <si>
    <t>17.02.2021 10:19:07</t>
  </si>
  <si>
    <t>17.02.2021 16:53:57</t>
  </si>
  <si>
    <t>17.02.2021 12:40:50</t>
  </si>
  <si>
    <t>17.02.2021 15:33:24</t>
  </si>
  <si>
    <t>K-4569 35-08-K04569_913817523_913817523</t>
  </si>
  <si>
    <t>17.02.2021 11:28:29</t>
  </si>
  <si>
    <t>17.02.2021 16:42:41</t>
  </si>
  <si>
    <t>K-191 35-04-K00191_K K1B_5775678</t>
  </si>
  <si>
    <t>17.02.2021 08:41:29</t>
  </si>
  <si>
    <t>17.02.2021 11:50:09</t>
  </si>
  <si>
    <t>BAĞCILAR TR-3 45-78-M00685_45-78-M00685_2352422</t>
  </si>
  <si>
    <t>17.02.2021 13:27:02</t>
  </si>
  <si>
    <t>17.02.2021 14:33:28</t>
  </si>
  <si>
    <t>K-1873 35-09-K01873_A_56379906_56379906</t>
  </si>
  <si>
    <t>17.02.2021 07:51:15</t>
  </si>
  <si>
    <t>17.02.2021 09:36:38</t>
  </si>
  <si>
    <t>HALİLAĞALAR TR-1 35-16-M00088_953354383_953354383</t>
  </si>
  <si>
    <t>17.02.2021 15:53:05</t>
  </si>
  <si>
    <t>17.02.2021 18:48:26</t>
  </si>
  <si>
    <t>GÖKBEL TR-1 45-71-M01659_D_56384498_56384498</t>
  </si>
  <si>
    <t>17.02.2021 11:21:20</t>
  </si>
  <si>
    <t>17.02.2021 13:49:51</t>
  </si>
  <si>
    <t>17.02.2021 23:54:32</t>
  </si>
  <si>
    <t>18.02.2021 02:02:53</t>
  </si>
  <si>
    <t>K-1189 35-02-K01189_910025276_910025276</t>
  </si>
  <si>
    <t>17.02.2021 17:22:00</t>
  </si>
  <si>
    <t>17.02.2021 18:56:06</t>
  </si>
  <si>
    <t>BÜLBÜLDERE TR-1 35-26-L00288_12000038_56367861_56367861</t>
  </si>
  <si>
    <t>17.02.2021 08:14:16</t>
  </si>
  <si>
    <t>17.02.2021 12:51:49</t>
  </si>
  <si>
    <t>17.02.2021 08:02:38</t>
  </si>
  <si>
    <t>17.02.2021 19:14:18</t>
  </si>
  <si>
    <t>17.02.2021 11:16:32</t>
  </si>
  <si>
    <t>17.02.2021 20:07:10</t>
  </si>
  <si>
    <t>17.02.2021 19:30:47</t>
  </si>
  <si>
    <t>17.02.2021 19:32:36</t>
  </si>
  <si>
    <t>17.02.2021 10:19:43</t>
  </si>
  <si>
    <t>17.02.2021 11:09:13</t>
  </si>
  <si>
    <t>DEREKÖY TR-1 35-27-M00966_B_56382332_56382332</t>
  </si>
  <si>
    <t>17.02.2021 08:41:10</t>
  </si>
  <si>
    <t>17.02.2021 13:08:10</t>
  </si>
  <si>
    <t>17.02.2021 03:01:50</t>
  </si>
  <si>
    <t>17.02.2021 03:13:38</t>
  </si>
  <si>
    <t>L-312 GERMİYAN EVLERİ 35-18-L00312__72371816_72371816</t>
  </si>
  <si>
    <t>17.02.2021 11:32:14</t>
  </si>
  <si>
    <t>17.02.2021 15:43:47</t>
  </si>
  <si>
    <t>KARABURUN TR-9A 35-21-L00043_35-21-L00043_2346836</t>
  </si>
  <si>
    <t>17.02.2021 15:07:00</t>
  </si>
  <si>
    <t>17.02.2021 15:36:54</t>
  </si>
  <si>
    <t>TR-80 35-19-L00080_956684473_956684473</t>
  </si>
  <si>
    <t>17.02.2021 10:07:04</t>
  </si>
  <si>
    <t>17.02.2021 21:03:13</t>
  </si>
  <si>
    <t>İSTASYONALTI KÖK 45-83-M00131_CELALETTİN AŞKIN M08_2101366</t>
  </si>
  <si>
    <t>17.02.2021 08:50:09</t>
  </si>
  <si>
    <t>17.02.2021 13:27:08</t>
  </si>
  <si>
    <t>17.02.2021 11:21:45</t>
  </si>
  <si>
    <t>17.02.2021 19:44:39</t>
  </si>
  <si>
    <t>17.02.2021 16:26:51</t>
  </si>
  <si>
    <t>17.02.2021 19:54:09</t>
  </si>
  <si>
    <t>K-4619 35-04-K04619_99315039_99315039</t>
  </si>
  <si>
    <t>17.02.2021 14:28:08</t>
  </si>
  <si>
    <t>18.02.2021 02:49:51</t>
  </si>
  <si>
    <t>17.02.2021 00:12:56</t>
  </si>
  <si>
    <t>17.02.2021 00:53:02</t>
  </si>
  <si>
    <t>TEPEYNİHAN TR-1 45-81-M00244_B_56398845_56398845</t>
  </si>
  <si>
    <t>17.02.2021 12:13:00</t>
  </si>
  <si>
    <t>17.02.2021 14:08:35</t>
  </si>
  <si>
    <t>17.02.2021 19:00:36</t>
  </si>
  <si>
    <t>17.02.2021 21:15:30</t>
  </si>
  <si>
    <t>K-4631 35-02-K04631_A_56370607_56370607</t>
  </si>
  <si>
    <t>17.02.2021 20:26:39</t>
  </si>
  <si>
    <t>18.02.2021 00:32:41</t>
  </si>
  <si>
    <t>17.02.2021 06:49:17</t>
  </si>
  <si>
    <t>17.02.2021 13:29:37</t>
  </si>
  <si>
    <t>TERZİHALİLLER-1 35-16-M00105_B_56399309_56399309</t>
  </si>
  <si>
    <t>17.02.2021 17:55:13</t>
  </si>
  <si>
    <t>17.02.2021 22:22:12</t>
  </si>
  <si>
    <t>DM02/TR30 45-73-M00032_B_56405039_56405039</t>
  </si>
  <si>
    <t>17.02.2021 00:55:20</t>
  </si>
  <si>
    <t>17.02.2021 01:35:35</t>
  </si>
  <si>
    <t>M-2017 35-01-M02017_D 3D_5846387</t>
  </si>
  <si>
    <t>17.02.2021 12:03:09</t>
  </si>
  <si>
    <t>17.02.2021 14:06:36</t>
  </si>
  <si>
    <t>ASARLIK TR-3 35-28-M00183_953376789_953376789</t>
  </si>
  <si>
    <t>17.02.2021 21:24:52</t>
  </si>
  <si>
    <t>17.02.2021 22:41:28</t>
  </si>
  <si>
    <t>17.02.2021 23:15:19</t>
  </si>
  <si>
    <t>18.02.2021 00:51:25</t>
  </si>
  <si>
    <t>M-2745 35-01-M02745_35-01-M02745_65990500</t>
  </si>
  <si>
    <t>17.02.2021 21:41:15</t>
  </si>
  <si>
    <t>17.02.2021 22:28:09</t>
  </si>
  <si>
    <t>M-869 EĞRİDERE KÖYÜ 35-02-M00869_A_56364100_56364100</t>
  </si>
  <si>
    <t>17.02.2021 09:16:27</t>
  </si>
  <si>
    <t>17.02.2021 12:41:54</t>
  </si>
  <si>
    <t>K-1131 35-08-K01131_F_65504031_65504031</t>
  </si>
  <si>
    <t>17.02.2021 21:09:24</t>
  </si>
  <si>
    <t>17.02.2021 22:30:35</t>
  </si>
  <si>
    <t>M-326 35-03-M00326_M-2380 - M-444 M02_65521379</t>
  </si>
  <si>
    <t>17.02.2021 12:19:00</t>
  </si>
  <si>
    <t>17.02.2021 18:56:10</t>
  </si>
  <si>
    <t>TR-23 35-19-L00023_B_56390375_56390375</t>
  </si>
  <si>
    <t>17.02.2021 08:59:07</t>
  </si>
  <si>
    <t>17.02.2021 12:39:01</t>
  </si>
  <si>
    <t>17.02.2021 12:01:00</t>
  </si>
  <si>
    <t>17.02.2021 14:57:27</t>
  </si>
  <si>
    <t>17.02.2021 00:24:07</t>
  </si>
  <si>
    <t>17.02.2021 02:47:08</t>
  </si>
  <si>
    <t>17.02.2021 18:37:24</t>
  </si>
  <si>
    <t>17.02.2021 20:13:48</t>
  </si>
  <si>
    <t>17.02.2021 09:53:39</t>
  </si>
  <si>
    <t>17.02.2021 11:39:58</t>
  </si>
  <si>
    <t>DM-3 35-29-M00003_DM-3/2 M04_72188033</t>
  </si>
  <si>
    <t>17.02.2021 11:08:52</t>
  </si>
  <si>
    <t>17.02.2021 13:34:53</t>
  </si>
  <si>
    <t>DOMBAYLI TR-1 45-78-M01111_49340999_56406019_56406019</t>
  </si>
  <si>
    <t>17.02.2021 02:46:37</t>
  </si>
  <si>
    <t>17.02.2021 03:17:10</t>
  </si>
  <si>
    <t>K-599 35-01-K00599_35-01-K00599_2352281</t>
  </si>
  <si>
    <t>17.02.2021 21:38:58</t>
  </si>
  <si>
    <t>18.02.2021 00:20:11</t>
  </si>
  <si>
    <t>17.02.2021 20:51:58</t>
  </si>
  <si>
    <t>17.02.2021 21:21:07</t>
  </si>
  <si>
    <t>HASKÖY TR-2 35-20-L00207_B_56378172_56378172</t>
  </si>
  <si>
    <t>17.02.2021 05:29:59</t>
  </si>
  <si>
    <t>17.02.2021 12:11:25</t>
  </si>
  <si>
    <t>17.02.2021 18:58:20</t>
  </si>
  <si>
    <t>17.02.2021 23:46:54</t>
  </si>
  <si>
    <t>17.02.2021 16:06:43</t>
  </si>
  <si>
    <t>17.02.2021 16:07:03</t>
  </si>
  <si>
    <t>AŞAĞIÇOBANİSA TR-14 45-71-M00099_953197747_953197747</t>
  </si>
  <si>
    <t>17.02.2021 18:28:46</t>
  </si>
  <si>
    <t>17.02.2021 23:24:45</t>
  </si>
  <si>
    <t>K-4779 35-04-K04779_A_60984639_60984639</t>
  </si>
  <si>
    <t>17.02.2021 07:51:18</t>
  </si>
  <si>
    <t>17.02.2021 11:00:39</t>
  </si>
  <si>
    <t>İSTASYONALTI KÖK 45-83-M00131_ARPALIK KÖK-1 M03_2099100</t>
  </si>
  <si>
    <t>17.02.2021 17:18:53</t>
  </si>
  <si>
    <t>17.02.2021 22:13:37</t>
  </si>
  <si>
    <t>TR-247 35-28-M00538_35-28-M00538_2363906</t>
  </si>
  <si>
    <t>17.02.2021 08:15:19</t>
  </si>
  <si>
    <t>17.02.2021 09:40:16</t>
  </si>
  <si>
    <t>M-906 35-03-M00906_D_56366707_56366707</t>
  </si>
  <si>
    <t>17.02.2021 20:00:16</t>
  </si>
  <si>
    <t>17.02.2021 21:28:26</t>
  </si>
  <si>
    <t>TR-123 35-26-M00123_A_56359037_56359037</t>
  </si>
  <si>
    <t>17.02.2021 12:02:29</t>
  </si>
  <si>
    <t>17.02.2021 15:19:24</t>
  </si>
  <si>
    <t>ÇAPAK KÖK 35-26-M00435_HatBaşıAyırıcı_74816160 M05_74816160</t>
  </si>
  <si>
    <t>17.02.2021 07:29:02</t>
  </si>
  <si>
    <t>17.02.2021 16:33:24</t>
  </si>
  <si>
    <t>BOSTANCI TR-1 45-76-L00025_B_56386224_56386224</t>
  </si>
  <si>
    <t>17.02.2021 09:55:34</t>
  </si>
  <si>
    <t>17.02.2021 12:52:49</t>
  </si>
  <si>
    <t>HAYKIRAN TR-2 35-28-M00201_953384829_953384829</t>
  </si>
  <si>
    <t>17.02.2021 14:49:01</t>
  </si>
  <si>
    <t>17.02.2021 18:55:15</t>
  </si>
  <si>
    <t>K-4781 35-04-K04781_ H_55021943</t>
  </si>
  <si>
    <t>17.02.2021 11:58:39</t>
  </si>
  <si>
    <t>17.02.2021 19:45:20</t>
  </si>
  <si>
    <t>17.02.2021 07:18:27</t>
  </si>
  <si>
    <t>17.02.2021 07:18:55</t>
  </si>
  <si>
    <t>ZEYTİNLİK TR-34 35-15-L00750_DIREK TIPI TRAFO HUCRESI H01_2036739</t>
  </si>
  <si>
    <t>17.02.2021 11:14:49</t>
  </si>
  <si>
    <t>17.02.2021 17:02:38</t>
  </si>
  <si>
    <t>KARAHALİLLİ TR-2 35-20-L00089_B_56360254_56360254</t>
  </si>
  <si>
    <t>17.02.2021 09:35:35</t>
  </si>
  <si>
    <t>17.02.2021 12:24:44</t>
  </si>
  <si>
    <t>TR-80 35-19-L00080_956665089_956665089</t>
  </si>
  <si>
    <t>17.02.2021 10:55:39</t>
  </si>
  <si>
    <t>17.02.2021 18:12:14</t>
  </si>
  <si>
    <t>17.02.2021 12:21:14</t>
  </si>
  <si>
    <t>17.02.2021 18:46:39</t>
  </si>
  <si>
    <t>KOZLUÖREN TR-1 45-82-M00309_945518836_945518836</t>
  </si>
  <si>
    <t>17.02.2021 16:06:03</t>
  </si>
  <si>
    <t>17.02.2021 19:17:23</t>
  </si>
  <si>
    <t>TR-1/64 DM 45-72-M00064_956497417_956497417</t>
  </si>
  <si>
    <t>17.02.2021 14:07:58</t>
  </si>
  <si>
    <t>17.02.2021 18:17:21</t>
  </si>
  <si>
    <t>KÖPRÜBAŞI TR-23 (DERE YANI) 45-86-M00023_45-86-M00023_72221607</t>
  </si>
  <si>
    <t>17.02.2021 11:00:42</t>
  </si>
  <si>
    <t>17.02.2021 12:18:10</t>
  </si>
  <si>
    <t>LUKOİL BENZİNLİK ÖZEL TR 35-30-M00335Ö_DIREK TIPI TRAFO HUCRESI H01_2041814</t>
  </si>
  <si>
    <t>17.02.2021 08:35:06</t>
  </si>
  <si>
    <t>17.02.2021 11:28:23</t>
  </si>
  <si>
    <t>TR-2/28 45-83-L00028_45-83-L00028_2371445</t>
  </si>
  <si>
    <t>17.02.2021 08:40:54</t>
  </si>
  <si>
    <t>17.02.2021 14:15:58</t>
  </si>
  <si>
    <t>L-108 GÖDENCE 35-14-L00108_11132769_56357627_56357627</t>
  </si>
  <si>
    <t>17.02.2021 10:32:00</t>
  </si>
  <si>
    <t>17.02.2021 10:57:31</t>
  </si>
  <si>
    <t>HALİLLER AKKEÇİLİ TR-2 35-31-L00188_DIREK TIPI TRAFO HUCRESI H01_2046072</t>
  </si>
  <si>
    <t>17.02.2021 13:21:28</t>
  </si>
  <si>
    <t>17.02.2021 15:54:23</t>
  </si>
  <si>
    <t>M-1519 35-03-M01519_DIREK TIPI TRAFO HUCRESI H01_2070526</t>
  </si>
  <si>
    <t>17.02.2021 08:12:00</t>
  </si>
  <si>
    <t>17.02.2021 11:22:07</t>
  </si>
  <si>
    <t>DM-7/18 35-26-M00637__56359896_56359896</t>
  </si>
  <si>
    <t>17.02.2021 10:14:02</t>
  </si>
  <si>
    <t>17.02.2021 12:30:43</t>
  </si>
  <si>
    <t>KARAKUYU-5 35-26-M00444_956604706_956604706</t>
  </si>
  <si>
    <t>17.02.2021 11:18:55</t>
  </si>
  <si>
    <t>17.02.2021 18:56:49</t>
  </si>
  <si>
    <t>BALKAYASI TR-1 45-73-M00883_B_56403329_56403329</t>
  </si>
  <si>
    <t>17.02.2021 08:34:00</t>
  </si>
  <si>
    <t>17.02.2021 10:17:43</t>
  </si>
  <si>
    <t>TR-46 45-78-L00046_953250525_953250525</t>
  </si>
  <si>
    <t>17.02.2021 16:09:33</t>
  </si>
  <si>
    <t>17.02.2021 17:13:44</t>
  </si>
  <si>
    <t>17.02.2021 09:58:44</t>
  </si>
  <si>
    <t>17.02.2021 12:00:48</t>
  </si>
  <si>
    <t>L-306 35-18-L00306_950446513_950446513</t>
  </si>
  <si>
    <t>17.02.2021 10:07:25</t>
  </si>
  <si>
    <t>17.02.2021 12:31:35</t>
  </si>
  <si>
    <t>K-32 35-01-K00032_D 1D_5863038</t>
  </si>
  <si>
    <t>17.02.2021 20:34:26</t>
  </si>
  <si>
    <t>17.02.2021 21:41:37</t>
  </si>
  <si>
    <t>17.02.2021 20:00:03</t>
  </si>
  <si>
    <t>17.02.2021 20:24:00</t>
  </si>
  <si>
    <t>NAMET KÖK 35-26-M00556_ARMAK M04_65932443</t>
  </si>
  <si>
    <t>17.02.2021 00:30:50</t>
  </si>
  <si>
    <t>17.02.2021 03:25:00</t>
  </si>
  <si>
    <t>KARAKOVA TR-1 35-15-L00447_DIREK TIPI TRAFO HUCRESI H01_2049694</t>
  </si>
  <si>
    <t>17.02.2021 08:09:31</t>
  </si>
  <si>
    <t>17.02.2021 10:35:08</t>
  </si>
  <si>
    <t>17.02.2021 08:53:16</t>
  </si>
  <si>
    <t>17.02.2021 19:00:27</t>
  </si>
  <si>
    <t>TR-1/47 45-72-M00047_956509580_956509580</t>
  </si>
  <si>
    <t>17.02.2021 13:00:51</t>
  </si>
  <si>
    <t>17.02.2021 14:14:15</t>
  </si>
  <si>
    <t>17.02.2021 17:17:14</t>
  </si>
  <si>
    <t>17.02.2021 09:26:22</t>
  </si>
  <si>
    <t>17.02.2021 10:03:28</t>
  </si>
  <si>
    <t>HANPAŞA AKYOL TR-1 45-72-M00186_45-72-M00186_2359940</t>
  </si>
  <si>
    <t>17.02.2021 10:27:47</t>
  </si>
  <si>
    <t>17.02.2021 22:03:46</t>
  </si>
  <si>
    <t>M-2701 (YATIRIM REZERVE) 35-01-M02701_35-01-M02701_64249773</t>
  </si>
  <si>
    <t>17.02.2021 18:36:32</t>
  </si>
  <si>
    <t>17.02.2021 21:29:49</t>
  </si>
  <si>
    <t>17.02.2021 07:08:06</t>
  </si>
  <si>
    <t>17.02.2021 07:13:04</t>
  </si>
  <si>
    <t>M-1281 35-02-M01281_912968985_912968985</t>
  </si>
  <si>
    <t>17.02.2021 11:45:46</t>
  </si>
  <si>
    <t>17.02.2021 19:25:06</t>
  </si>
  <si>
    <t>17.02.2021 18:54:32</t>
  </si>
  <si>
    <t>18.02.2021 08:34:43</t>
  </si>
  <si>
    <t>17.02.2021 07:32:10</t>
  </si>
  <si>
    <t>17.02.2021 12:32:06</t>
  </si>
  <si>
    <t>HALIKÖY TR-1 35-32-L00031_946412457_946412457</t>
  </si>
  <si>
    <t>17.02.2021 18:33:00</t>
  </si>
  <si>
    <t>17.02.2021 22:45:54</t>
  </si>
  <si>
    <t>DM-3/TR-33 SEFERİHİSAR 35-14-L00299_956661189_956661189</t>
  </si>
  <si>
    <t>17.02.2021 13:17:55</t>
  </si>
  <si>
    <t>17.02.2021 15:27:21</t>
  </si>
  <si>
    <t>17.02.2021 13:55:57</t>
  </si>
  <si>
    <t>17.02.2021 14:08:43</t>
  </si>
  <si>
    <t>GÖKÇEÖREN TR-1 45-77-M00027_A_56387108_56387108</t>
  </si>
  <si>
    <t>17.02.2021 13:21:00</t>
  </si>
  <si>
    <t>17.02.2021 16:37:50</t>
  </si>
  <si>
    <t>17.02.2021 09:43:00</t>
  </si>
  <si>
    <t>17.02.2021 10:02:55</t>
  </si>
  <si>
    <t>KUYUCAK DM 35-27-M00273_KEMALPAŞA T.M. M01_72164175</t>
  </si>
  <si>
    <t>17.02.2021 12:04:56</t>
  </si>
  <si>
    <t>17.02.2021 14:23:55</t>
  </si>
  <si>
    <t>K-2 35-01-K00002_K F1_5871620</t>
  </si>
  <si>
    <t>17.02.2021 21:53:55</t>
  </si>
  <si>
    <t>18.02.2021 01:51:28</t>
  </si>
  <si>
    <t>_B_56356698_56356698</t>
  </si>
  <si>
    <t>17.02.2021 21:51:50</t>
  </si>
  <si>
    <t>DM-14/13 45-71-M00562_953209624_953209624</t>
  </si>
  <si>
    <t>17.02.2021 19:43:00</t>
  </si>
  <si>
    <t>17.02.2021 21:08:56</t>
  </si>
  <si>
    <t>KALEMLİ TR-1 45-71-M01533_953213860_953213860</t>
  </si>
  <si>
    <t>17.02.2021 12:28:36</t>
  </si>
  <si>
    <t>17.02.2021 13:25:27</t>
  </si>
  <si>
    <t>YENİFOÇA TR-18 35-23-M00018_42096340_56365410_56365410</t>
  </si>
  <si>
    <t>17.02.2021 20:30:44</t>
  </si>
  <si>
    <t>17.02.2021 23:43:04</t>
  </si>
  <si>
    <t>MENEMEN TR-57 35-28-L00057_6873577_56394149_56394149</t>
  </si>
  <si>
    <t>17.02.2021 09:36:59</t>
  </si>
  <si>
    <t>17.02.2021 17:23:24</t>
  </si>
  <si>
    <t>HALİLLER KÖK 35-31-L00228_HatBaşıAyırıcı_66346730 L011_66346730</t>
  </si>
  <si>
    <t>17.02.2021 12:28:47</t>
  </si>
  <si>
    <t>17.02.2021 19:59:55</t>
  </si>
  <si>
    <t>KARAKUYU-8 35-26-M00442_5668644_56357266_56357266</t>
  </si>
  <si>
    <t>17.02.2021 10:05:06</t>
  </si>
  <si>
    <t>17.02.2021 17:50:10</t>
  </si>
  <si>
    <t>K-4601 35-04-K04601_C K4601C1b_5946526</t>
  </si>
  <si>
    <t>17.02.2021 02:41:00</t>
  </si>
  <si>
    <t>17.02.2021 03:19:17</t>
  </si>
  <si>
    <t>SARIGÖL DM 45-79-M00069_HatBaşıAyırıcı_64291545 M17_64291545</t>
  </si>
  <si>
    <t>17.02.2021 09:17:50</t>
  </si>
  <si>
    <t>17.02.2021 11:41:51</t>
  </si>
  <si>
    <t>TR-21 35-31-L00021_47995425_56370767_56370767</t>
  </si>
  <si>
    <t>17.02.2021 17:03:29</t>
  </si>
  <si>
    <t>17.02.2021 20:44:57</t>
  </si>
  <si>
    <t>ÇOBANLAR SUBATAN TR-1 35-15-L00358_35-15-L00358_2365314</t>
  </si>
  <si>
    <t>17.02.2021 08:02:58</t>
  </si>
  <si>
    <t>17.02.2021 20:45:52</t>
  </si>
  <si>
    <t>17.02.2021 09:00:58</t>
  </si>
  <si>
    <t>17.02.2021 17:36:39</t>
  </si>
  <si>
    <t>MENEMEN TR-9 35-28-M00008_DIREK TIPI TRAFO HUCRESI H01_2109948</t>
  </si>
  <si>
    <t>17.02.2021 09:36:51</t>
  </si>
  <si>
    <t>17.02.2021 11:20:48</t>
  </si>
  <si>
    <t>17.02.2021 16:05:39</t>
  </si>
  <si>
    <t>17.02.2021 16:24:25</t>
  </si>
  <si>
    <t>17.02.2021 15:14:02</t>
  </si>
  <si>
    <t>17.02.2021 18:37:30</t>
  </si>
  <si>
    <t>17.02.2021 00:50:56</t>
  </si>
  <si>
    <t>17.02.2021 01:02:45</t>
  </si>
  <si>
    <t>DM-4/TR-14 35-13-L00054_C C3b_5891322</t>
  </si>
  <si>
    <t>17.02.2021 18:16:54</t>
  </si>
  <si>
    <t>17.02.2021 23:47:56</t>
  </si>
  <si>
    <t>AVDAL TR-1 45-71-M01588_B_56366895_56366895</t>
  </si>
  <si>
    <t>17.02.2021 10:10:30</t>
  </si>
  <si>
    <t>17.02.2021 14:02:08</t>
  </si>
  <si>
    <t>17.02.2021 06:11:55</t>
  </si>
  <si>
    <t>17.02.2021 07:03:13</t>
  </si>
  <si>
    <t>TR-135 35-19-L00135__72374237_72374237</t>
  </si>
  <si>
    <t>17.02.2021 10:45:51</t>
  </si>
  <si>
    <t>17.02.2021 17:38:06</t>
  </si>
  <si>
    <t>YENİ HARMANDALI TR-1 45-71-M00893_953215971_953215971</t>
  </si>
  <si>
    <t>17.02.2021 10:51:36</t>
  </si>
  <si>
    <t>17.02.2021 19:30:49</t>
  </si>
  <si>
    <t>ÇİÇEKLİ KÖK 45-75-M00070_HatBaşıAyırıcı_53135614 M03_53135614</t>
  </si>
  <si>
    <t>17.02.2021 13:42:38</t>
  </si>
  <si>
    <t>17.02.2021 20:40:49</t>
  </si>
  <si>
    <t>ORUÇLAR TR-1 35-16-M00093_953325155_953325155</t>
  </si>
  <si>
    <t>17.02.2021 14:14:47</t>
  </si>
  <si>
    <t>17.02.2021 22:16:21</t>
  </si>
  <si>
    <t>L-209 35-18-L00209_11896750_56374822_56374822</t>
  </si>
  <si>
    <t>17.02.2021 10:06:06</t>
  </si>
  <si>
    <t>17.02.2021 12:34:06</t>
  </si>
  <si>
    <t>YENİFOÇA TR-45 35-23-M00045_YENİFOÇA TR-52 M01_2334878</t>
  </si>
  <si>
    <t>17.02.2021 01:47:37</t>
  </si>
  <si>
    <t>17.02.2021 02:50:46</t>
  </si>
  <si>
    <t>MENEMEN TR-4 35-28-L00004_A_56359500_56359500</t>
  </si>
  <si>
    <t>17.02.2021 14:45:00</t>
  </si>
  <si>
    <t>17.02.2021 15:14:38</t>
  </si>
  <si>
    <t>17.02.2021 03:01:42</t>
  </si>
  <si>
    <t>17.02.2021 03:13:15</t>
  </si>
  <si>
    <t>17.02.2021 10:52:41</t>
  </si>
  <si>
    <t>17.02.2021 18:12:33</t>
  </si>
  <si>
    <t>ÇİFTLİK RUMBEYLİ TR-1 35-32-L00036_A_56377413_56377413</t>
  </si>
  <si>
    <t>17.02.2021 07:29:25</t>
  </si>
  <si>
    <t>17.02.2021 09:30:06</t>
  </si>
  <si>
    <t>M-3048 35-04-M03048_A_56371536_56371536</t>
  </si>
  <si>
    <t>17.02.2021 08:57:00</t>
  </si>
  <si>
    <t>17.02.2021 10:07:18</t>
  </si>
  <si>
    <t>SUBAŞI-5 35-26-L00332_6777084_56358279_56358279</t>
  </si>
  <si>
    <t>17.02.2021 11:59:56</t>
  </si>
  <si>
    <t>17.02.2021 13:30:56</t>
  </si>
  <si>
    <t>ULUKENT DM-3/30 35-28-M00115_953382670_953382670</t>
  </si>
  <si>
    <t>17.02.2021 15:01:33</t>
  </si>
  <si>
    <t>17.02.2021 21:38:22</t>
  </si>
  <si>
    <t>17.02.2021 01:25:40</t>
  </si>
  <si>
    <t>17.02.2021 02:08:39</t>
  </si>
  <si>
    <t>M-2315 35-02-M02315_35-02-M02315_57967952</t>
  </si>
  <si>
    <t>17.02.2021 20:36:09</t>
  </si>
  <si>
    <t>17.02.2021 21:35:11</t>
  </si>
  <si>
    <t>M-1010 35-03-M01010_910704175_910704175</t>
  </si>
  <si>
    <t>17.02.2021 14:21:01</t>
  </si>
  <si>
    <t>17.02.2021 18:27:35</t>
  </si>
  <si>
    <t>KARABURUN TR-8 35-21-L00015_B_56357681_56357681</t>
  </si>
  <si>
    <t>17.02.2021 14:42:08</t>
  </si>
  <si>
    <t>17.02.2021 23:05:05</t>
  </si>
  <si>
    <t>K-1950 35-08-K01950_912079105_912079105</t>
  </si>
  <si>
    <t>17.02.2021 22:16:09</t>
  </si>
  <si>
    <t>18.02.2021 00:55:48</t>
  </si>
  <si>
    <t>L-225 35-18-L00225_35-18-L00225_2347789</t>
  </si>
  <si>
    <t>17.02.2021 17:00:23</t>
  </si>
  <si>
    <t>17.02.2021 17:46:12</t>
  </si>
  <si>
    <t>17.02.2021 14:35:29</t>
  </si>
  <si>
    <t>17.02.2021 20:19:19</t>
  </si>
  <si>
    <t>TR-88 35-16-L00088_953330786_953330786</t>
  </si>
  <si>
    <t>17.02.2021 17:15:14</t>
  </si>
  <si>
    <t>17.02.2021 18:31:44</t>
  </si>
  <si>
    <t>M-2030 35-01-M02030_A_56388918_56388918</t>
  </si>
  <si>
    <t>17.02.2021 20:59:24</t>
  </si>
  <si>
    <t>17.02.2021 23:41:46</t>
  </si>
  <si>
    <t>M-328 35-03-M00328_910044834_910044834</t>
  </si>
  <si>
    <t>17.02.2021 17:30:31</t>
  </si>
  <si>
    <t>17.02.2021 19:50:37</t>
  </si>
  <si>
    <t>M-328 35-03-M00328_910140336_910140336</t>
  </si>
  <si>
    <t>17.02.2021 15:44:19</t>
  </si>
  <si>
    <t>17.02.2021 19:57:35</t>
  </si>
  <si>
    <t>17.02.2021 20:23:08</t>
  </si>
  <si>
    <t>17.02.2021 22:40:44</t>
  </si>
  <si>
    <t>DELİÖMER TR-1 35-22-M00280_A_56406917_56406917</t>
  </si>
  <si>
    <t>17.02.2021 13:42:42</t>
  </si>
  <si>
    <t>17.02.2021 18:03:11</t>
  </si>
  <si>
    <t>TR-61 35-27-M01103_912470699_912470699</t>
  </si>
  <si>
    <t>17.02.2021 18:55:23</t>
  </si>
  <si>
    <t>17.02.2021 21:22:57</t>
  </si>
  <si>
    <t>ASARLIK TR-13 35-28-M00180_11182072_56364758_56364758</t>
  </si>
  <si>
    <t>17.02.2021 16:22:43</t>
  </si>
  <si>
    <t>17.02.2021 18:11:57</t>
  </si>
  <si>
    <t>DERBENT İM-DM 45-83-A00004_SARIBEY-2 L07_54875609</t>
  </si>
  <si>
    <t>17.02.2021 12:42:35</t>
  </si>
  <si>
    <t>17.02.2021 14:23:50</t>
  </si>
  <si>
    <t>K-2993 35-07-K02993_B_56380964_56380964</t>
  </si>
  <si>
    <t>17.02.2021 10:15:51</t>
  </si>
  <si>
    <t>17.02.2021 17:07:12</t>
  </si>
  <si>
    <t>_49207149_65510265_65510265</t>
  </si>
  <si>
    <t>17.02.2021 09:07:23</t>
  </si>
  <si>
    <t>17.02.2021 11:28:10</t>
  </si>
  <si>
    <t>KOZLUCA TR1 35-16-M00149_953325675_953325675</t>
  </si>
  <si>
    <t>17.02.2021 09:13:41</t>
  </si>
  <si>
    <t>17.02.2021 11:01:05</t>
  </si>
  <si>
    <t>K-3735 35-03-K03735_K_56365047_56365047</t>
  </si>
  <si>
    <t>17.02.2021 11:44:00</t>
  </si>
  <si>
    <t>17.02.2021 13:21:19</t>
  </si>
  <si>
    <t>TR-72 35-19-L00072_7158590_56354339_56354339</t>
  </si>
  <si>
    <t>17.02.2021 08:40:30</t>
  </si>
  <si>
    <t>17.02.2021 21:01:06</t>
  </si>
  <si>
    <t>17.02.2021 10:22:57</t>
  </si>
  <si>
    <t>17.02.2021 12:10:08</t>
  </si>
  <si>
    <t>17.02.2021 07:36:29</t>
  </si>
  <si>
    <t>17.02.2021 17:07:01</t>
  </si>
  <si>
    <t>17.02.2021 01:35:08</t>
  </si>
  <si>
    <t>17.02.2021 03:02:20</t>
  </si>
  <si>
    <t>ULDERBENT  HAYITLIDERE MAH.TR 45-73-M00550_A_56402007_56402007</t>
  </si>
  <si>
    <t>17.02.2021 11:19:16</t>
  </si>
  <si>
    <t>17.02.2021 12:22:08</t>
  </si>
  <si>
    <t>KARAPINAR TR-1 45-78-M01107_DIREK TIPI TRAFO HUCRESI H01_2111265</t>
  </si>
  <si>
    <t>17.02.2021 09:31:02</t>
  </si>
  <si>
    <t>17.02.2021 14:07:22</t>
  </si>
  <si>
    <t>M-2353 35-03-M02353_910516017_910516017</t>
  </si>
  <si>
    <t>17.02.2021 08:54:41</t>
  </si>
  <si>
    <t>17.02.2021 14:57:31</t>
  </si>
  <si>
    <t>17.02.2021 03:33:07</t>
  </si>
  <si>
    <t>DIRAZLAR TR-1 45-81-M00223_B_56400561_56400561</t>
  </si>
  <si>
    <t>17.02.2021 09:53:00</t>
  </si>
  <si>
    <t>17.02.2021 10:25:18</t>
  </si>
  <si>
    <t>_48104059_56388931_56388931</t>
  </si>
  <si>
    <t>17.02.2021 10:01:27</t>
  </si>
  <si>
    <t>17.02.2021 12:47:02</t>
  </si>
  <si>
    <t>17.02.2021 04:23:55</t>
  </si>
  <si>
    <t>17.02.2021 07:58:04</t>
  </si>
  <si>
    <t>SULUDERE ESKİ OKUL ALTI TR-8 35-31-L00061_47982640_56395260_56395260</t>
  </si>
  <si>
    <t>17.02.2021 06:42:14</t>
  </si>
  <si>
    <t>17.02.2021 08:06:11</t>
  </si>
  <si>
    <t>M-1027 35-04-M01027_99756622_99756622</t>
  </si>
  <si>
    <t>17.02.2021 08:23:55</t>
  </si>
  <si>
    <t>17.02.2021 12:05:37</t>
  </si>
  <si>
    <t>TR-48 TEKEL 35-19-L00048_DIREK TIPI TRAFO HUCRESI H01_2057918</t>
  </si>
  <si>
    <t>17.02.2021 23:19:00</t>
  </si>
  <si>
    <t>18.02.2021 00:00:49</t>
  </si>
  <si>
    <t>YENİCEKÖY TR-1 45-72-L00184_956483412_956483412</t>
  </si>
  <si>
    <t>17.02.2021 11:22:47</t>
  </si>
  <si>
    <t>17.02.2021 17:41:14</t>
  </si>
  <si>
    <t>ÇİNAN TOYGAR TR-1 45-81-M00217_B_56389050_56389050</t>
  </si>
  <si>
    <t>17.02.2021 09:01:53</t>
  </si>
  <si>
    <t>17.02.2021 09:47:04</t>
  </si>
  <si>
    <t>K-4631 35-02-K04631_C_56364572_56364572</t>
  </si>
  <si>
    <t>17.02.2021 17:37:05</t>
  </si>
  <si>
    <t>17.02.2021 20:32:54</t>
  </si>
  <si>
    <t>M-2318 35-03-M02318_ H_66053423</t>
  </si>
  <si>
    <t>17.02.2021 14:33:00</t>
  </si>
  <si>
    <t>17.02.2021 16:55:53</t>
  </si>
  <si>
    <t>17.02.2021 00:36:12</t>
  </si>
  <si>
    <t>17.02.2021 05:39:00</t>
  </si>
  <si>
    <t>ÇİFTLİK RUMBEYLİ TR-1 35-32-L00036_B_56377414_56377414</t>
  </si>
  <si>
    <t>17.02.2021 16:36:36</t>
  </si>
  <si>
    <t>17.02.2021 18:07:45</t>
  </si>
  <si>
    <t>M-2777 35-04-M02777_99380703_99380703</t>
  </si>
  <si>
    <t>17.02.2021 16:24:23</t>
  </si>
  <si>
    <t>18.02.2021 01:42:19</t>
  </si>
  <si>
    <t>METAL İŞLERİ TR-16 35-22-M00116_10506030 TR16D1_5914754</t>
  </si>
  <si>
    <t>17.02.2021 09:43:55</t>
  </si>
  <si>
    <t>17.02.2021 13:41:54</t>
  </si>
  <si>
    <t>BADEMLER TR-2 35-19-L00297_7196803_56394800_56394800</t>
  </si>
  <si>
    <t>17.02.2021 09:33:09</t>
  </si>
  <si>
    <t>17.02.2021 18:07:20</t>
  </si>
  <si>
    <t>17.02.2021 21:43:19</t>
  </si>
  <si>
    <t>18.02.2021 11:47:54</t>
  </si>
  <si>
    <t>L-210 35-18-L00210_10029409_56374350_56374350</t>
  </si>
  <si>
    <t>17.02.2021 08:56:00</t>
  </si>
  <si>
    <t>17.02.2021 11:49:31</t>
  </si>
  <si>
    <t>17.02.2021 09:01:29</t>
  </si>
  <si>
    <t>17.02.2021 15:27:48</t>
  </si>
  <si>
    <t>17.02.2021 17:58:00</t>
  </si>
  <si>
    <t>17.02.2021 19:15:15</t>
  </si>
  <si>
    <t>17.02.2021 13:19:20</t>
  </si>
  <si>
    <t>17.02.2021 14:45:31</t>
  </si>
  <si>
    <t>DM-2/13 35-29-M00100_950330451_950330451</t>
  </si>
  <si>
    <t>17.02.2021 13:55:01</t>
  </si>
  <si>
    <t>17.02.2021 14:29:30</t>
  </si>
  <si>
    <t>17.02.2021 08:08:49</t>
  </si>
  <si>
    <t>17.02.2021 09:23:05</t>
  </si>
  <si>
    <t>KARAKUYU-10 35-26-M00217_5671838_56358172_56358172</t>
  </si>
  <si>
    <t>17.02.2021 00:52:54</t>
  </si>
  <si>
    <t>17.02.2021 21:55:00</t>
  </si>
  <si>
    <t>DM-3/34 35-26-M00766__56360216_56360216</t>
  </si>
  <si>
    <t>17.02.2021 09:21:11</t>
  </si>
  <si>
    <t>17.02.2021 17:50:07</t>
  </si>
  <si>
    <t>ASMACIK TR-1 45-71-M01697_43105690_56384128_56384128</t>
  </si>
  <si>
    <t>17.02.2021 09:17:00</t>
  </si>
  <si>
    <t>17.02.2021 14:15:40</t>
  </si>
  <si>
    <t>K-429 35-01-K00429_35-01-K00429_2358116</t>
  </si>
  <si>
    <t>17.02.2021 21:32:01</t>
  </si>
  <si>
    <t>18.02.2021 01:49:57</t>
  </si>
  <si>
    <t>K-3610 35-01-K03610_911444106_911444106</t>
  </si>
  <si>
    <t>17.02.2021 12:08:07</t>
  </si>
  <si>
    <t>17.02.2021 13:12:25</t>
  </si>
  <si>
    <t>17.02.2021 07:58:25</t>
  </si>
  <si>
    <t>17.02.2021 15:00:00</t>
  </si>
  <si>
    <t>K-2 35-01-K00002_910502265_910502265</t>
  </si>
  <si>
    <t>17.02.2021 23:20:01</t>
  </si>
  <si>
    <t>18.02.2021 00:56:06</t>
  </si>
  <si>
    <t>_B_56368824_56368824</t>
  </si>
  <si>
    <t>17.02.2021 08:32:23</t>
  </si>
  <si>
    <t>17.02.2021 10:26:07</t>
  </si>
  <si>
    <t>M-2207 DOĞANCILAR TR-3 35-03-M02207_35-03-M02207_2352524</t>
  </si>
  <si>
    <t>17.02.2021 07:21:53</t>
  </si>
  <si>
    <t>17.02.2021 14:17:10</t>
  </si>
  <si>
    <t>17.02.2021 16:52:40</t>
  </si>
  <si>
    <t>17.02.2021 17:20:18</t>
  </si>
  <si>
    <t>17.02.2021 16:27:00</t>
  </si>
  <si>
    <t>17.02.2021 17:14:43</t>
  </si>
  <si>
    <t>17.02.2021 11:10:44</t>
  </si>
  <si>
    <t>17.02.2021 16:54:41</t>
  </si>
  <si>
    <t>ÇIRPI İM 35-20-A00002_ÇIPPI TİRE SULAMA M10_2056273</t>
  </si>
  <si>
    <t>17.02.2021 02:53:27</t>
  </si>
  <si>
    <t>17.02.2021 03:03:48</t>
  </si>
  <si>
    <t>TR-1/2 45-72-M00002_C_56385670_56385670</t>
  </si>
  <si>
    <t>17.02.2021 09:11:29</t>
  </si>
  <si>
    <t>17.02.2021 10:06:47</t>
  </si>
  <si>
    <t>SÜLEYMANLI TR-10 45-72-L00304_956487100_956487100</t>
  </si>
  <si>
    <t>17.02.2021 10:52:33</t>
  </si>
  <si>
    <t>17.02.2021 21:16:02</t>
  </si>
  <si>
    <t>K-2 35-01-K00002_K G1_5872564</t>
  </si>
  <si>
    <t>17.02.2021 01:11:45</t>
  </si>
  <si>
    <t>17.02.2021 02:51:45</t>
  </si>
  <si>
    <t>K-1543 35-02-K01543_915126497_915126497</t>
  </si>
  <si>
    <t>17.02.2021 13:29:14</t>
  </si>
  <si>
    <t>17.02.2021 21:20:39</t>
  </si>
  <si>
    <t>TR-1-3/3 HÜKÜMET ÖNÜ KABİN 35-20-L00018_D d1b_5914643</t>
  </si>
  <si>
    <t>17.02.2021 20:37:19</t>
  </si>
  <si>
    <t>17.02.2021 23:16:56</t>
  </si>
  <si>
    <t>KAMBERLER TR-2 35-20-M00070__66121056_66121056</t>
  </si>
  <si>
    <t>17.02.2021 12:49:29</t>
  </si>
  <si>
    <t>17.02.2021 17:03:39</t>
  </si>
  <si>
    <t>TR-29 45-78-L00029_953258806_953258806</t>
  </si>
  <si>
    <t>17.02.2021 18:38:42</t>
  </si>
  <si>
    <t>17.02.2021 19:38:57</t>
  </si>
  <si>
    <t>TR-10 ( ALİ ÇOK SULAMA GRUBU ) 35-27-M00010_DIREK TIPI TRAFO HUCRESI H01_2050636</t>
  </si>
  <si>
    <t>17.02.2021 15:46:31</t>
  </si>
  <si>
    <t>17.02.2021 23:54:20</t>
  </si>
  <si>
    <t>17.02.2021 10:01:06</t>
  </si>
  <si>
    <t>17.02.2021 14:36:04</t>
  </si>
  <si>
    <t>ÇIRPI TR-1/3 35-20-M00003_C M1-1-3C1_5923565</t>
  </si>
  <si>
    <t>17.02.2021 09:39:16</t>
  </si>
  <si>
    <t>17.02.2021 14:18:58</t>
  </si>
  <si>
    <t>GÜNLÜCE KÖYÜ TR-2 35-15-L00836_B_56361951_56361951</t>
  </si>
  <si>
    <t>17.02.2021 18:27:58</t>
  </si>
  <si>
    <t>K-732 35-01-K00732_911533600_911533600</t>
  </si>
  <si>
    <t>17.02.2021 08:13:23</t>
  </si>
  <si>
    <t>17.02.2021 12:41:16</t>
  </si>
  <si>
    <t>TR-36 35-17-M00036_M-81 M03_66462599</t>
  </si>
  <si>
    <t>17.02.2021 09:07:59</t>
  </si>
  <si>
    <t>17.02.2021 16:07:36</t>
  </si>
  <si>
    <t>CANLI TR-2 35-20-L00133_35-20-L00133_2367746</t>
  </si>
  <si>
    <t>17.02.2021 02:53:33</t>
  </si>
  <si>
    <t>17.02.2021 09:41:40</t>
  </si>
  <si>
    <t>TR-29 35-19-L00029_10857008_56371837_56371837</t>
  </si>
  <si>
    <t>17.02.2021 08:58:46</t>
  </si>
  <si>
    <t>17.02.2021 17:31:30</t>
  </si>
  <si>
    <t>M-1826 35-02-M01826_35-02-M01826_2348419</t>
  </si>
  <si>
    <t>17.02.2021 17:30:27</t>
  </si>
  <si>
    <t>17.02.2021 19:44:54</t>
  </si>
  <si>
    <t>17.02.2021 16:48:20</t>
  </si>
  <si>
    <t>17.02.2021 16:49:03</t>
  </si>
  <si>
    <t>İĞDELİ TR-2 35-31-L00301_47810909_56352434_56352434</t>
  </si>
  <si>
    <t>17.02.2021 12:07:00</t>
  </si>
  <si>
    <t>17.02.2021 15:32:41</t>
  </si>
  <si>
    <t>TR-58 35-19-L00058_D D2_5938574</t>
  </si>
  <si>
    <t>17.02.2021 18:07:36</t>
  </si>
  <si>
    <t>KEMALPAŞA TM 35-27-A00002_YENMİŞ M08_2306688</t>
  </si>
  <si>
    <t>17.02.2021 00:52:21</t>
  </si>
  <si>
    <t>17.02.2021 01:03:49</t>
  </si>
  <si>
    <t>K-231 35-01-K00231_F_56375671_56375671</t>
  </si>
  <si>
    <t>17.02.2021 14:49:48</t>
  </si>
  <si>
    <t>17.02.2021 17:52:55</t>
  </si>
  <si>
    <t>K-1024 35-01-K01024_C_56377909_56377909</t>
  </si>
  <si>
    <t>17.02.2021 19:03:54</t>
  </si>
  <si>
    <t>17.02.2021 22:42:36</t>
  </si>
  <si>
    <t>17.02.2021 06:04:38</t>
  </si>
  <si>
    <t>17.02.2021 13:22:39</t>
  </si>
  <si>
    <t>17.02.2021 19:23:23</t>
  </si>
  <si>
    <t>17.02.2021 21:37:52</t>
  </si>
  <si>
    <t>URLA MİGROS ÖZEL TR 35-19-L00294Ö_ L01_2335075</t>
  </si>
  <si>
    <t>17.02.2021 04:23:53</t>
  </si>
  <si>
    <t>17.02.2021 05:47:27</t>
  </si>
  <si>
    <t>_B_56381924_56381924</t>
  </si>
  <si>
    <t>17.02.2021 15:42:00</t>
  </si>
  <si>
    <t>17.02.2021 17:01:54</t>
  </si>
  <si>
    <t>KARABURUN İM 35-21-A00001_HatBaşıAyırıcı_53138229 L05_53138229</t>
  </si>
  <si>
    <t>17.02.2021 09:00:00</t>
  </si>
  <si>
    <t>17.02.2021 12:35:50</t>
  </si>
  <si>
    <t>YEŞİLDERE SAPADERESİ TR-1 35-31-L00160_47841123_56390783_56390783</t>
  </si>
  <si>
    <t>17.02.2021 11:36:10</t>
  </si>
  <si>
    <t>17.02.2021 19:21:30</t>
  </si>
  <si>
    <t>TR-133 35-16-L00133_47570331_56353101_56353101</t>
  </si>
  <si>
    <t>17.02.2021 11:23:39</t>
  </si>
  <si>
    <t>17.02.2021 13:40:49</t>
  </si>
  <si>
    <t>AŞAĞIÇOBANİSA TR-23 45-71-M00933_A_56391993_56391993</t>
  </si>
  <si>
    <t>17.02.2021 09:04:00</t>
  </si>
  <si>
    <t>17.02.2021 09:44:11</t>
  </si>
  <si>
    <t>17.02.2021 08:11:15</t>
  </si>
  <si>
    <t>17.02.2021 10:11:05</t>
  </si>
  <si>
    <t>BOSTANLI KÜME EVLERİ TR-2 45-83-M00694_B_65512243_65512243</t>
  </si>
  <si>
    <t>17.02.2021 04:01:36</t>
  </si>
  <si>
    <t>17.02.2021 05:37:23</t>
  </si>
  <si>
    <t>DOKUZ EYLÜL ÖZEL KÖK 35-26-M00187Ö_HatBaşıAyırıcı_74363156 M04_74363156</t>
  </si>
  <si>
    <t>17.02.2021 02:06:12</t>
  </si>
  <si>
    <t>17.02.2021 10:13:17</t>
  </si>
  <si>
    <t>TR-64 35-19-L00064_956672554_956672554</t>
  </si>
  <si>
    <t>17.02.2021 03:04:38</t>
  </si>
  <si>
    <t>17.02.2021 04:03:21</t>
  </si>
  <si>
    <t>TR-250(DM-5/15) 35-19-M00250_A A01_5841099</t>
  </si>
  <si>
    <t>17.02.2021 06:52:12</t>
  </si>
  <si>
    <t>17.02.2021 14:41:25</t>
  </si>
  <si>
    <t>TR-1805 35-28-M00565_E_56376383_56376383</t>
  </si>
  <si>
    <t>17.02.2021 07:52:47</t>
  </si>
  <si>
    <t>17.02.2021 09:26:15</t>
  </si>
  <si>
    <t>YENİCEKÖY TR-2 35-15-L00428_A_56381608_56381608</t>
  </si>
  <si>
    <t>17.02.2021 08:42:24</t>
  </si>
  <si>
    <t>17.02.2021 13:59:11</t>
  </si>
  <si>
    <t>TR-83 35-19-L00083_10437681_56354673_56354673</t>
  </si>
  <si>
    <t>17.02.2021 05:17:37</t>
  </si>
  <si>
    <t>17.02.2021 09:43:16</t>
  </si>
  <si>
    <t>MADEN KÖK 45-83-M00128_İZZETTİN M03_47316729</t>
  </si>
  <si>
    <t>17.02.2021 07:44:03</t>
  </si>
  <si>
    <t>17.02.2021 12:10:46</t>
  </si>
  <si>
    <t>ŞEYHDAVUTLAR TR-7 (TR-3) 45-79-M00504_B_56386403_56386403</t>
  </si>
  <si>
    <t>17.02.2021 00:39:47</t>
  </si>
  <si>
    <t>17.02.2021 02:01:57</t>
  </si>
  <si>
    <t>17.02.2021 07:47:38</t>
  </si>
  <si>
    <t>17.02.2021 09:20:35</t>
  </si>
  <si>
    <t>BÜNYAN OSMANİYE TR-2 45-72-L00445_B_65509269_65509269</t>
  </si>
  <si>
    <t>17.02.2021 14:40:58</t>
  </si>
  <si>
    <t>17.02.2021 18:43:49</t>
  </si>
  <si>
    <t>MEDAR TR-9 45-72-L00278_956514155_956514155</t>
  </si>
  <si>
    <t>17.02.2021 13:45:04</t>
  </si>
  <si>
    <t>17.02.2021 15:45:18</t>
  </si>
  <si>
    <t>KARAKILIÇLI TR-1 45-71-M01555_43188544_56387780_56387780</t>
  </si>
  <si>
    <t>17.02.2021 18:44:57</t>
  </si>
  <si>
    <t>17.02.2021 20:34:11</t>
  </si>
  <si>
    <t>ULUKENT DM-4/14 35-28-M00033_B_56377229_56377229</t>
  </si>
  <si>
    <t>17.02.2021 19:12:43</t>
  </si>
  <si>
    <t>17.02.2021 21:34:11</t>
  </si>
  <si>
    <t>TR-84 35-19-L00084_956678470_956678470</t>
  </si>
  <si>
    <t>17.02.2021 11:07:49</t>
  </si>
  <si>
    <t>17.02.2021 20:36:45</t>
  </si>
  <si>
    <t>TROPİKAL DM 35-27-L00056_ÖRNEKKÖY L04_72201722</t>
  </si>
  <si>
    <t>17.02.2021 12:02:43</t>
  </si>
  <si>
    <t>17.02.2021 12:06:53</t>
  </si>
  <si>
    <t>17.02.2021 12:11:29</t>
  </si>
  <si>
    <t>17.02.2021 13:55:16</t>
  </si>
  <si>
    <t>DM-1/6 45-71-M00354_953200941_953200941</t>
  </si>
  <si>
    <t>17.02.2021 15:41:22</t>
  </si>
  <si>
    <t>17.02.2021 20:13:12</t>
  </si>
  <si>
    <t>K-526 35-02-K00526_B_56383405_56383405</t>
  </si>
  <si>
    <t>17.02.2021 11:27:21</t>
  </si>
  <si>
    <t>17.02.2021 14:57:11</t>
  </si>
  <si>
    <t>L-293 YENİ MECİDİYE 35-18-L00293_950448771_950448771</t>
  </si>
  <si>
    <t>17.02.2021 17:42:23</t>
  </si>
  <si>
    <t>17.02.2021 19:57:16</t>
  </si>
  <si>
    <t>17.02.2021 18:57:26</t>
  </si>
  <si>
    <t>17.02.2021 19:25:39</t>
  </si>
  <si>
    <t>K-1608 35-04-K01608_B B3B_5774510</t>
  </si>
  <si>
    <t>17.02.2021 15:41:24</t>
  </si>
  <si>
    <t>18.02.2021 05:30:49</t>
  </si>
  <si>
    <t>SANCAKLI UZUNÇINAR KÖYÜ 45-71-M00566_A_56404089_56404089</t>
  </si>
  <si>
    <t>17.02.2021 15:48:36</t>
  </si>
  <si>
    <t>17.02.2021 17:26:44</t>
  </si>
  <si>
    <t>17.02.2021 15:41:53</t>
  </si>
  <si>
    <t>17.02.2021 18:39:14</t>
  </si>
  <si>
    <t>17.02.2021 21:21:04</t>
  </si>
  <si>
    <t>17.02.2021 22:43:51</t>
  </si>
  <si>
    <t>TEPECİK KÖYÜ TR-2 45-71-M01287_953218894_953218894</t>
  </si>
  <si>
    <t>17.02.2021 18:35:53</t>
  </si>
  <si>
    <t>17.02.2021 22:45:03</t>
  </si>
  <si>
    <t>DM-2/3 ESKİ ANIT YANI 35-18-L00581_950454828_950454828</t>
  </si>
  <si>
    <t>17.02.2021 19:45:11</t>
  </si>
  <si>
    <t>17.02.2021 23:56:58</t>
  </si>
  <si>
    <t>DM-01/06 45-71-M00023_953184448_953184448</t>
  </si>
  <si>
    <t>17.02.2021 18:13:00</t>
  </si>
  <si>
    <t>17.02.2021 18:30:22</t>
  </si>
  <si>
    <t>KARAKUYU TR-3 35-26-M00440_956604621_956604621</t>
  </si>
  <si>
    <t>17.02.2021 19:03:57</t>
  </si>
  <si>
    <t>17.02.2021 20:31:17</t>
  </si>
  <si>
    <t>17.02.2021 18:54:29</t>
  </si>
  <si>
    <t>18.02.2021 03:31:19</t>
  </si>
  <si>
    <t>TR-1/80 45-72-M00080_956505214_956505214</t>
  </si>
  <si>
    <t>17.02.2021 11:05:37</t>
  </si>
  <si>
    <t>17.02.2021 19:09:04</t>
  </si>
  <si>
    <t>DM-3/TR-33 SEFERİHİSAR 35-14-L00299_956640449_956640449</t>
  </si>
  <si>
    <t>17.02.2021 09:44:14</t>
  </si>
  <si>
    <t>17.02.2021 15:31:48</t>
  </si>
  <si>
    <t>17.02.2021 00:37:42</t>
  </si>
  <si>
    <t>17.02.2021 00:54:32</t>
  </si>
  <si>
    <t>17.02.2021 09:16:24</t>
  </si>
  <si>
    <t>17.02.2021 14:06:55</t>
  </si>
  <si>
    <t>17.02.2021 10:20:15</t>
  </si>
  <si>
    <t>17.02.2021 11:46:58</t>
  </si>
  <si>
    <t>DUMANLAR TR-1 45-81-M00081_B_56388538_56388538</t>
  </si>
  <si>
    <t>17.02.2021 00:34:58</t>
  </si>
  <si>
    <t>17.02.2021 03:04:23</t>
  </si>
  <si>
    <t>TR-27 35-19-L00027_DIREK TIPI TRAFO HUCRESI H01_2060141</t>
  </si>
  <si>
    <t>17.02.2021 18:42:38</t>
  </si>
  <si>
    <t>17.02.2021 20:30:02</t>
  </si>
  <si>
    <t>17.02.2021 10:00:45</t>
  </si>
  <si>
    <t>17.02.2021 12:36:21</t>
  </si>
  <si>
    <t>KILCANLAR DEBELEK TR-1 45-75-M00129_45-75-M00129_2357226</t>
  </si>
  <si>
    <t>17.02.2021 08:08:00</t>
  </si>
  <si>
    <t>17.02.2021 09:44:47</t>
  </si>
  <si>
    <t>K-2759 35-02-K02759_B B4B_5820782</t>
  </si>
  <si>
    <t>17.02.2021 22:39:22</t>
  </si>
  <si>
    <t>18.02.2021 00:12:50</t>
  </si>
  <si>
    <t>17.02.2021 07:27:16</t>
  </si>
  <si>
    <t>17.02.2021 10:21:03</t>
  </si>
  <si>
    <t>K-332 35-02-K00332_A_56365278_56365278</t>
  </si>
  <si>
    <t>17.02.2021 10:38:57</t>
  </si>
  <si>
    <t>17.02.2021 20:23:49</t>
  </si>
  <si>
    <t>_9976639_56359301_56359301</t>
  </si>
  <si>
    <t>17.02.2021 01:05:52</t>
  </si>
  <si>
    <t>17.02.2021 04:52:23</t>
  </si>
  <si>
    <t>KOCAKAĞAN TR-1 45-72-L00223_956524942_956524942</t>
  </si>
  <si>
    <t>17.02.2021 16:21:40</t>
  </si>
  <si>
    <t>17.02.2021 21:37:34</t>
  </si>
  <si>
    <t>17.02.2021 09:38:55</t>
  </si>
  <si>
    <t>BİRGİ DM 35-15-L01013_HatBaşıAyırıcı_72390952 L06_72390952</t>
  </si>
  <si>
    <t>17.02.2021 10:01:57</t>
  </si>
  <si>
    <t>17.02.2021 11:21:58</t>
  </si>
  <si>
    <t>SARIGÖL TR-6 45-79-M00006_A_56396912_56396912</t>
  </si>
  <si>
    <t>17.02.2021 12:55:28</t>
  </si>
  <si>
    <t>17.02.2021 15:36:03</t>
  </si>
  <si>
    <t>M-1 35-02-M00001_M-1053-M04 M04_2098227</t>
  </si>
  <si>
    <t>17.02.2021 08:14:17</t>
  </si>
  <si>
    <t>17.02.2021 09:12:57</t>
  </si>
  <si>
    <t>TEPEYNİHAN TR-2 45-81-M00242_B_56399173_56399173</t>
  </si>
  <si>
    <t>17.02.2021 10:14:13</t>
  </si>
  <si>
    <t>17.02.2021 11:30:57</t>
  </si>
  <si>
    <t>17.02.2021 09:21:14</t>
  </si>
  <si>
    <t>17.02.2021 14:26:45</t>
  </si>
  <si>
    <t>L-336 REİSDERE 35-18-L00336_35-18-L00336_2367888</t>
  </si>
  <si>
    <t>17.02.2021 20:19:43</t>
  </si>
  <si>
    <t>17.02.2021 22:42:26</t>
  </si>
  <si>
    <t>İBRAHİM FIRTINA VE ARK. T-SULAMA GRB. 35-13-L00112_A_56365584_56365584</t>
  </si>
  <si>
    <t>17.02.2021 18:18:31</t>
  </si>
  <si>
    <t>18.02.2021 01:37:59</t>
  </si>
  <si>
    <t>17.02.2021 16:02:25</t>
  </si>
  <si>
    <t>17.02.2021 19:37:24</t>
  </si>
  <si>
    <t>17.02.2021 00:50:12</t>
  </si>
  <si>
    <t>17.02.2021 01:31:42</t>
  </si>
  <si>
    <t>CANLI TR-4 35-20-L00135_955201114_955201114</t>
  </si>
  <si>
    <t>17.02.2021 19:57:07</t>
  </si>
  <si>
    <t>17.02.2021 22:25:54</t>
  </si>
  <si>
    <t>17.02.2021 06:33:16</t>
  </si>
  <si>
    <t>17.02.2021 12:42:13</t>
  </si>
  <si>
    <t>17.02.2021 17:25:00</t>
  </si>
  <si>
    <t>17.02.2021 17:59:30</t>
  </si>
  <si>
    <t>YILANLI TR-1 35-31-L00171_A_56371016_56371016</t>
  </si>
  <si>
    <t>17.02.2021 11:30:17</t>
  </si>
  <si>
    <t>17.02.2021 16:29:50</t>
  </si>
  <si>
    <t>K-2877 35-02-K02877_F_56355648_56355648</t>
  </si>
  <si>
    <t>17.02.2021 18:40:45</t>
  </si>
  <si>
    <t>18.02.2021 02:44:48</t>
  </si>
  <si>
    <t>REMZİ İŞÇİ SLM TR 35-26-L00357_10702295_56358901_56358901</t>
  </si>
  <si>
    <t>17.02.2021 14:18:23</t>
  </si>
  <si>
    <t>17.02.2021 21:42:45</t>
  </si>
  <si>
    <t>YAKAPINAR TR-5 35-20-L00138_A_56375315_56375315</t>
  </si>
  <si>
    <t>17.02.2021 14:26:52</t>
  </si>
  <si>
    <t>17.02.2021 15:21:42</t>
  </si>
  <si>
    <t>17.02.2021 15:58:00</t>
  </si>
  <si>
    <t>17.02.2021 17:30:00</t>
  </si>
  <si>
    <t>DOKUZLAR TR-2 35-31-L00167_956586776_956586776</t>
  </si>
  <si>
    <t>17.02.2021 14:03:15</t>
  </si>
  <si>
    <t>18.02.2021 01:50:52</t>
  </si>
  <si>
    <t>_A_56402570_56402570</t>
  </si>
  <si>
    <t>17.02.2021 06:29:12</t>
  </si>
  <si>
    <t>17.02.2021 07:59:33</t>
  </si>
  <si>
    <t>AKÇAKÖY TR-1 35-22-M00288_A_65508345_65508345</t>
  </si>
  <si>
    <t>17.02.2021 10:33:14</t>
  </si>
  <si>
    <t>17.02.2021 13:49:04</t>
  </si>
  <si>
    <t>DM-2 35-17-M00002_M-7 M20_2336080</t>
  </si>
  <si>
    <t>17.02.2021 09:03:27</t>
  </si>
  <si>
    <t>17.02.2021 09:30:12</t>
  </si>
  <si>
    <t>M-1542 35-01-M01542_910699764_910699764</t>
  </si>
  <si>
    <t>17.02.2021 11:15:16</t>
  </si>
  <si>
    <t>17.02.2021 17:36:16</t>
  </si>
  <si>
    <t>KURTULMUŞ TR-1 45-72-L00201_956485040_956485040</t>
  </si>
  <si>
    <t>17.02.2021 13:15:20</t>
  </si>
  <si>
    <t>17.02.2021 20:12:25</t>
  </si>
  <si>
    <t>17.02.2021 10:38:03</t>
  </si>
  <si>
    <t>DM-14/16-A 45-71-M00552_953200491_953200491</t>
  </si>
  <si>
    <t>17.02.2021 23:50:13</t>
  </si>
  <si>
    <t>18.02.2021 01:11:32</t>
  </si>
  <si>
    <t>17.02.2021 08:00:21</t>
  </si>
  <si>
    <t>17.02.2021 19:16:29</t>
  </si>
  <si>
    <t>17.02.2021 03:46:58</t>
  </si>
  <si>
    <t>17.02.2021 05:34:22</t>
  </si>
  <si>
    <t>TR-45 35-26-M00045_35-26-M00045_2359389</t>
  </si>
  <si>
    <t>17.02.2021 05:34:17</t>
  </si>
  <si>
    <t>17.02.2021 10:47:29</t>
  </si>
  <si>
    <t>K-3545 35-01-K03545_A_56383228_56383228</t>
  </si>
  <si>
    <t>17.02.2021 21:42:54</t>
  </si>
  <si>
    <t>18.02.2021 00:34:04</t>
  </si>
  <si>
    <t>L-225 35-18-L00225_A_65507630_65507630</t>
  </si>
  <si>
    <t>17.02.2021 12:56:11</t>
  </si>
  <si>
    <t>17.02.2021 17:43:44</t>
  </si>
  <si>
    <t>MENEMEN TR-11 35-28-L00011_MENEMEN İ.M. L04_66579795</t>
  </si>
  <si>
    <t>17.02.2021 15:09:23</t>
  </si>
  <si>
    <t>17.02.2021 14:36:59</t>
  </si>
  <si>
    <t>17.02.2021 20:25:56</t>
  </si>
  <si>
    <t>AKALAN TR-1 35-27-M00433_DIREK TIPI TRAFO HUCRESI H01_2051132</t>
  </si>
  <si>
    <t>17.02.2021 14:26:33</t>
  </si>
  <si>
    <t>17.02.2021 18:30:20</t>
  </si>
  <si>
    <t>BİRGİ DM 35-15-L01013_CEVİZALAN L05_67562292</t>
  </si>
  <si>
    <t>17.02.2021 09:15:12</t>
  </si>
  <si>
    <t>17.02.2021 13:20:24</t>
  </si>
  <si>
    <t>17.02.2021 09:43:56</t>
  </si>
  <si>
    <t>17.02.2021 10:26:02</t>
  </si>
  <si>
    <t>TOKATBAŞI TR-2 35-20-L00102_6973851_56360770_56360770</t>
  </si>
  <si>
    <t>17.02.2021 11:21:24</t>
  </si>
  <si>
    <t>17.02.2021 12:39:29</t>
  </si>
  <si>
    <t>ÖRLEMİŞ TR-1 35-16-M00293_953355617_953355617</t>
  </si>
  <si>
    <t>17.02.2021 12:05:00</t>
  </si>
  <si>
    <t>17.02.2021 14:51:30</t>
  </si>
  <si>
    <t>17.02.2021 18:54:10</t>
  </si>
  <si>
    <t>18.02.2021 01:03:12</t>
  </si>
  <si>
    <t>M-1918 35-10-M01918_A A1_5804349</t>
  </si>
  <si>
    <t>17.02.2021 03:27:35</t>
  </si>
  <si>
    <t>17.02.2021 08:05:46</t>
  </si>
  <si>
    <t>TR-1/10 45-72-M00010_45-72-M00010_66462253</t>
  </si>
  <si>
    <t>17.02.2021 10:22:27</t>
  </si>
  <si>
    <t>17.02.2021 13:13:37</t>
  </si>
  <si>
    <t>TAT DM 35-26-M00070_RABİA GİRGİN M013_64662442</t>
  </si>
  <si>
    <t>17.02.2021 00:38:28</t>
  </si>
  <si>
    <t>17.02.2021 03:01:00</t>
  </si>
  <si>
    <t>DEĞİRMENDERE TR-5 35-22-M00201_D_56366239_56366239</t>
  </si>
  <si>
    <t>17.02.2021 14:07:50</t>
  </si>
  <si>
    <t>17.02.2021 17:13:12</t>
  </si>
  <si>
    <t>TR-28 45-78-L00028_953258972_953258972</t>
  </si>
  <si>
    <t>17.02.2021 13:04:34</t>
  </si>
  <si>
    <t>17.02.2021 14:13:00</t>
  </si>
  <si>
    <t>YAYLAYURT TR-2 35-30-M00686_955292799_955292799</t>
  </si>
  <si>
    <t>17.02.2021 08:15:12</t>
  </si>
  <si>
    <t>17.02.2021 09:31:32</t>
  </si>
  <si>
    <t>17.02.2021 02:51:58</t>
  </si>
  <si>
    <t>17.02.2021 05:14:10</t>
  </si>
  <si>
    <t>_950330532_950330532</t>
  </si>
  <si>
    <t>17.02.2021 09:13:17</t>
  </si>
  <si>
    <t>17.02.2021 09:53:54</t>
  </si>
  <si>
    <t>FOÇA TR-15 35-23-L00015_C_56398926_56398926</t>
  </si>
  <si>
    <t>17.02.2021 10:57:46</t>
  </si>
  <si>
    <t>17.02.2021 13:40:17</t>
  </si>
  <si>
    <t>KODUKBURUN TR-1 35-24-M00102_35-24-M00102_2373234</t>
  </si>
  <si>
    <t>17.02.2021 16:06:28</t>
  </si>
  <si>
    <t>17.02.2021 18:45:25</t>
  </si>
  <si>
    <t>YUKARI YENMİŞ TR-1 35-27-M00382_DIREK TIPI TRAFO HUCRESI H01_2053409</t>
  </si>
  <si>
    <t>17.02.2021 07:09:40</t>
  </si>
  <si>
    <t>17.02.2021 10:46:42</t>
  </si>
  <si>
    <t>K-4784 35-01-K04784_35-01-K04784_2360370</t>
  </si>
  <si>
    <t>17.02.2021 19:02:19</t>
  </si>
  <si>
    <t>17.02.2021 20:15:56</t>
  </si>
  <si>
    <t>TR-318 ZEYTİNALANI 35-19-L00366_A_72050232_72050232</t>
  </si>
  <si>
    <t>17.02.2021 23:57:05</t>
  </si>
  <si>
    <t>18.02.2021 01:07:53</t>
  </si>
  <si>
    <t>İZZETTİN TARIMSAL SULAMA TR-5 45-83-M00348_45-83-M00348_2347594</t>
  </si>
  <si>
    <t>17.02.2021 23:12:36</t>
  </si>
  <si>
    <t>17.02.2021 23:53:56</t>
  </si>
  <si>
    <t>17.02.2021 11:49:58</t>
  </si>
  <si>
    <t>17.02.2021 17:53:31</t>
  </si>
  <si>
    <t>17.02.2021 08:30:16</t>
  </si>
  <si>
    <t>17.02.2021 10:17:52</t>
  </si>
  <si>
    <t>K-3558 35-02-K03558_35-02-K03558_2357396</t>
  </si>
  <si>
    <t>17.02.2021 00:02:57</t>
  </si>
  <si>
    <t>17.02.2021 13:10:40</t>
  </si>
  <si>
    <t>SELİMŞAHLAR TR-4 45-71-M00136_953202277_953202277</t>
  </si>
  <si>
    <t>17.02.2021 17:38:52</t>
  </si>
  <si>
    <t>17.02.2021 21:12:11</t>
  </si>
  <si>
    <t>K-4784 35-01-K04784_911264389_911264389</t>
  </si>
  <si>
    <t>17.02.2021 21:28:45</t>
  </si>
  <si>
    <t>17.02.2021 23:45:24</t>
  </si>
  <si>
    <t>SÜTÇÜLER TR-2 35-27-M00406_A_56381804_56381804</t>
  </si>
  <si>
    <t>17.02.2021 07:55:57</t>
  </si>
  <si>
    <t>17.02.2021 12:30:20</t>
  </si>
  <si>
    <t>K-4759 35-01-K04759_911612034_911612034</t>
  </si>
  <si>
    <t>17.02.2021 09:18:02</t>
  </si>
  <si>
    <t>17.02.2021 18:31:09</t>
  </si>
  <si>
    <t>K-2 35-01-K00002_G_60983263_60983263</t>
  </si>
  <si>
    <t>17.02.2021 09:06:41</t>
  </si>
  <si>
    <t>17.02.2021 12:15:30</t>
  </si>
  <si>
    <t>DM-1/52 45-71-M00325_953174827_953174827</t>
  </si>
  <si>
    <t>17.02.2021 15:54:28</t>
  </si>
  <si>
    <t>17.02.2021 18:21:10</t>
  </si>
  <si>
    <t>TR-58 35-19-L00058_C_56373601_56373601</t>
  </si>
  <si>
    <t>17.02.2021 13:05:26</t>
  </si>
  <si>
    <t>17.02.2021 20:14:29</t>
  </si>
  <si>
    <t>17.02.2021 03:25:04</t>
  </si>
  <si>
    <t>17.02.2021 05:27:52</t>
  </si>
  <si>
    <t>17.02.2021 11:15:33</t>
  </si>
  <si>
    <t>17.02.2021 16:20:52</t>
  </si>
  <si>
    <t>17.02.2021 13:36:13</t>
  </si>
  <si>
    <t>17.02.2021 14:15:03</t>
  </si>
  <si>
    <t>GÖKÇEYURT TR-1 35-27-M01049_914555307_914555307</t>
  </si>
  <si>
    <t>17.02.2021 20:40:26</t>
  </si>
  <si>
    <t>CANLI TR-1 KÖK 35-20-L00124_955197904_955197904</t>
  </si>
  <si>
    <t>17.02.2021 07:03:36</t>
  </si>
  <si>
    <t>18.02.2021 00:38:51</t>
  </si>
  <si>
    <t>ŞEHİTLER TR-2 35-26-L00162_8230772_56359235_56359235</t>
  </si>
  <si>
    <t>17.02.2021 08:40:09</t>
  </si>
  <si>
    <t>17.02.2021 11:18:00</t>
  </si>
  <si>
    <t>17.02.2021 10:38:21</t>
  </si>
  <si>
    <t>17.02.2021 23:33:01</t>
  </si>
  <si>
    <t>TR-94 YOLLUCA 35-19-L00094_35-19-L00094_2349645</t>
  </si>
  <si>
    <t>17.02.2021 22:16:05</t>
  </si>
  <si>
    <t>18.02.2021 01:37:37</t>
  </si>
  <si>
    <t>DEĞİRMENDERE TR-1 35-22-M00197_B_56365550_56365550</t>
  </si>
  <si>
    <t>17.02.2021 09:42:52</t>
  </si>
  <si>
    <t>17.02.2021 13:09:02</t>
  </si>
  <si>
    <t>SUBAŞI-5 35-26-L00332_8485892_56358281_56358281</t>
  </si>
  <si>
    <t>17.02.2021 09:53:24</t>
  </si>
  <si>
    <t>17.02.2021 13:37:17</t>
  </si>
  <si>
    <t>KARAKÖY ÜÇYOL TR-2 45-72-L00195_45-72-L00195_2367026</t>
  </si>
  <si>
    <t>17.02.2021 14:31:57</t>
  </si>
  <si>
    <t>17.02.2021 15:54:14</t>
  </si>
  <si>
    <t>K-869 35-04-K00869_912591092_912591092</t>
  </si>
  <si>
    <t>17.02.2021 08:34:52</t>
  </si>
  <si>
    <t>17.02.2021 12:39:25</t>
  </si>
  <si>
    <t>ABDÜL ÖZTÜRK TEDAŞ 35-26-L00055_11136445_56359073_56359073</t>
  </si>
  <si>
    <t>17.02.2021 17:05:57</t>
  </si>
  <si>
    <t>17.02.2021 19:46:56</t>
  </si>
  <si>
    <t>M-2878 35-10-M02878_35-10-M02878_72343142</t>
  </si>
  <si>
    <t>17.02.2021 09:05:52</t>
  </si>
  <si>
    <t>17.02.2021 10:15:15</t>
  </si>
  <si>
    <t>K-2398 35-02-K02398_C_56371261_56371261</t>
  </si>
  <si>
    <t>17.02.2021 07:46:10</t>
  </si>
  <si>
    <t>17.02.2021 16:01:17</t>
  </si>
  <si>
    <t>AKKOCALI TR-1 45-72-L00206_956520355_956520355</t>
  </si>
  <si>
    <t>17.02.2021 19:53:57</t>
  </si>
  <si>
    <t>17.02.2021 20:41:41</t>
  </si>
  <si>
    <t>MORDOĞAN TR-54 35-21-L00195__72410417_72410417</t>
  </si>
  <si>
    <t>17.02.2021 16:38:19</t>
  </si>
  <si>
    <t>17.02.2021 20:38:08</t>
  </si>
  <si>
    <t>PAMUKYAZI-2 35-26-L00381_DIREK TIPI TRAFO HUCRESI H01_2040383</t>
  </si>
  <si>
    <t>17.02.2021 11:26:40</t>
  </si>
  <si>
    <t>17.02.2021 14:14:06</t>
  </si>
  <si>
    <t>TR-2/106 45-83-L00106_955144686_955144686</t>
  </si>
  <si>
    <t>17.02.2021 11:50:36</t>
  </si>
  <si>
    <t>17.02.2021 20:22:37</t>
  </si>
  <si>
    <t>DEVELİ TR-5 35-22-M00287_915950883_915950883</t>
  </si>
  <si>
    <t>17.02.2021 13:56:47</t>
  </si>
  <si>
    <t>17.02.2021 18:42:45</t>
  </si>
  <si>
    <t>17.02.2021 15:35:05</t>
  </si>
  <si>
    <t>17.02.2021 20:42:27</t>
  </si>
  <si>
    <t>YUVAKENT TR-5 35-19-L00265_35-19-L00265_2369148</t>
  </si>
  <si>
    <t>17.02.2021 01:36:22</t>
  </si>
  <si>
    <t>17.02.2021 15:44:15</t>
  </si>
  <si>
    <t>17.02.2021 20:29:54</t>
  </si>
  <si>
    <t>18.02.2021 06:15:47</t>
  </si>
  <si>
    <t>MEDAR DM 45-72-L00079_D_56392601_56392601</t>
  </si>
  <si>
    <t>17.02.2021 15:22:03</t>
  </si>
  <si>
    <t>17.02.2021 17:22:53</t>
  </si>
  <si>
    <t>ÇAMLICA KÖYÜ TR-1 45-71-M01596_B_60984826_60984826</t>
  </si>
  <si>
    <t>17.02.2021 00:30:33</t>
  </si>
  <si>
    <t>17.02.2021 05:15:11</t>
  </si>
  <si>
    <t>K-4785 35-02-K04785_B_60984176_60984176</t>
  </si>
  <si>
    <t>17.02.2021 21:54:59</t>
  </si>
  <si>
    <t>18.02.2021 04:08:56</t>
  </si>
  <si>
    <t>ATAKÖY TR-7 35-22-M00177_955295096_955295096</t>
  </si>
  <si>
    <t>17.02.2021 12:23:03</t>
  </si>
  <si>
    <t>17.02.2021 18:13:42</t>
  </si>
  <si>
    <t>KÖSELER TR-1 35-24-M00100_DIREK TIPI TRAFO HUCRESI H01_2035463</t>
  </si>
  <si>
    <t>17.02.2021 02:33:25</t>
  </si>
  <si>
    <t>17.02.2021 10:42:15</t>
  </si>
  <si>
    <t>DM-2/34 (MEVLANA YOLU) 45-71-M00532_45-71-M00532_2369475</t>
  </si>
  <si>
    <t>17.02.2021 17:02:00</t>
  </si>
  <si>
    <t>17.02.2021 19:32:11</t>
  </si>
  <si>
    <t>MORDOĞAN TR-51 35-21-L00151_B_56376562_56376562</t>
  </si>
  <si>
    <t>17.02.2021 18:51:00</t>
  </si>
  <si>
    <t>17.02.2021 19:26:10</t>
  </si>
  <si>
    <t>ÇAMLICA KÖYÜ TR-2 45-71-M01597_DIREK TIPI TRAFO HUCRESI H01_2080927</t>
  </si>
  <si>
    <t>17.02.2021 08:40:21</t>
  </si>
  <si>
    <t>17.02.2021 11:07:01</t>
  </si>
  <si>
    <t>M-2877 35-07-M02877_35-07-M02877_72353067</t>
  </si>
  <si>
    <t>17.02.2021 13:47:46</t>
  </si>
  <si>
    <t>17.02.2021 15:15:00</t>
  </si>
  <si>
    <t>_A_56396517_56396517</t>
  </si>
  <si>
    <t>17.02.2021 02:00:47</t>
  </si>
  <si>
    <t>17.02.2021 03:27:37</t>
  </si>
  <si>
    <t>KARABURUN TR-7 35-21-L00033_B_56357081_56357081</t>
  </si>
  <si>
    <t>17.02.2021 07:50:06</t>
  </si>
  <si>
    <t>17.02.2021 10:12:23</t>
  </si>
  <si>
    <t>KUŞÇULAR TR-7 35-19-M00219_DIREK TIPI TRAFO HUCRESI H01_2057922</t>
  </si>
  <si>
    <t>17.02.2021 02:40:51</t>
  </si>
  <si>
    <t>17.02.2021 03:41:14</t>
  </si>
  <si>
    <t>17.02.2021 20:18:49</t>
  </si>
  <si>
    <t>17.02.2021 21:59:26</t>
  </si>
  <si>
    <t>TR-1/45 45-83-M00045_B_56400748_56400748</t>
  </si>
  <si>
    <t>17.02.2021 20:57:36</t>
  </si>
  <si>
    <t>17.02.2021 23:14:30</t>
  </si>
  <si>
    <t>17.02.2021 03:47:32</t>
  </si>
  <si>
    <t>17.02.2021 04:35:22</t>
  </si>
  <si>
    <t>K-425 35-04-K00425_913091886_913091886</t>
  </si>
  <si>
    <t>17.02.2021 19:05:58</t>
  </si>
  <si>
    <t>18.02.2021 01:09:42</t>
  </si>
  <si>
    <t>K-1657 35-02-K01657_F_56382073_56382073</t>
  </si>
  <si>
    <t>17.02.2021 02:12:17</t>
  </si>
  <si>
    <t>17.02.2021 12:08:33</t>
  </si>
  <si>
    <t>TR-129 35-19-L00129_8554589_56376639_56376639</t>
  </si>
  <si>
    <t>17.02.2021 17:36:51</t>
  </si>
  <si>
    <t>17.02.2021 21:35:31</t>
  </si>
  <si>
    <t>17.02.2021 09:59:24</t>
  </si>
  <si>
    <t>17.02.2021 20:10:32</t>
  </si>
  <si>
    <t>K-264 35-02-K00264_D_56381812_56381812</t>
  </si>
  <si>
    <t>17.02.2021 06:41:07</t>
  </si>
  <si>
    <t>17.02.2021 22:28:35</t>
  </si>
  <si>
    <t>BAĞYURDU TR-4 (DM-2/3) 35-27-L00233_913304218_913304218</t>
  </si>
  <si>
    <t>17.02.2021 11:48:34</t>
  </si>
  <si>
    <t>17.02.2021 15:38:59</t>
  </si>
  <si>
    <t>K-4528 35-02-K04528_C_76654941_76654941</t>
  </si>
  <si>
    <t>17.02.2021 13:56:51</t>
  </si>
  <si>
    <t>17.02.2021 22:03:09</t>
  </si>
  <si>
    <t>ÇAKIRBEYLİ TR-2 35-26-M00487_95000158712_95000158712</t>
  </si>
  <si>
    <t>17.02.2021 12:59:03</t>
  </si>
  <si>
    <t>17.02.2021 15:28:44</t>
  </si>
  <si>
    <t>17.02.2021 17:56:28</t>
  </si>
  <si>
    <t>18.02.2021 00:28:53</t>
  </si>
  <si>
    <t>TR-129 35-19-L00129_9697375_56391089_56391089</t>
  </si>
  <si>
    <t>17.02.2021 22:11:09</t>
  </si>
  <si>
    <t>17.02.2021 23:44:00</t>
  </si>
  <si>
    <t>SUBAŞI İM 35-26-A00002_PAMUKYAZI L04_2035578</t>
  </si>
  <si>
    <t>17.02.2021 13:52:43</t>
  </si>
  <si>
    <t>17.02.2021 13:55:44</t>
  </si>
  <si>
    <t>KARAYAĞCI YANIKDAĞ TR-2 45-75-M00194_B_56384563_56384563</t>
  </si>
  <si>
    <t>17.02.2021 15:48:45</t>
  </si>
  <si>
    <t>17.02.2021 21:29:56</t>
  </si>
  <si>
    <t>K-2883 35-03-K02883_912719339_912719339</t>
  </si>
  <si>
    <t>17.02.2021 12:09:41</t>
  </si>
  <si>
    <t>17.02.2021 16:04:09</t>
  </si>
  <si>
    <t>ÖRENCİK KAPAN TR-1 35-31-L00224_A_72233180_72233180</t>
  </si>
  <si>
    <t>17.02.2021 11:19:49</t>
  </si>
  <si>
    <t>17.02.2021 20:48:14</t>
  </si>
  <si>
    <t>K-610 35-02-K00610_F_56365453_56365453</t>
  </si>
  <si>
    <t>17.02.2021 09:48:11</t>
  </si>
  <si>
    <t>17.02.2021 17:44:50</t>
  </si>
  <si>
    <t>K-4130 35-04-K04130_35-04-K04130_2361587</t>
  </si>
  <si>
    <t>17.02.2021 12:53:25</t>
  </si>
  <si>
    <t>17.02.2021 13:49:37</t>
  </si>
  <si>
    <t>İĞDELİ TR-1 35-31-L00300_47810993_56352548_56352548</t>
  </si>
  <si>
    <t>17.02.2021 06:55:33</t>
  </si>
  <si>
    <t>17.02.2021 11:18:35</t>
  </si>
  <si>
    <t>K-1049 35-02-K01049_D_56363460_56363460</t>
  </si>
  <si>
    <t>17.02.2021 08:12:34</t>
  </si>
  <si>
    <t>17.02.2021 17:28:43</t>
  </si>
  <si>
    <t>M-2143 35-07-M02143_98608496_98608496</t>
  </si>
  <si>
    <t>17.02.2021 14:45:55</t>
  </si>
  <si>
    <t>17.02.2021 18:38:14</t>
  </si>
  <si>
    <t>K-2 35-01-K00002_911521457_911521457</t>
  </si>
  <si>
    <t>17.02.2021 15:13:00</t>
  </si>
  <si>
    <t>17.02.2021 17:01:39</t>
  </si>
  <si>
    <t>K-2921 35-02-K02921_C_56375152_56375152</t>
  </si>
  <si>
    <t>17.02.2021 18:42:00</t>
  </si>
  <si>
    <t>17.02.2021 08:35:41</t>
  </si>
  <si>
    <t>17.02.2021 16:59:31</t>
  </si>
  <si>
    <t>TR-80 35-19-L00080_956690371_956690371</t>
  </si>
  <si>
    <t>17.02.2021 17:17:00</t>
  </si>
  <si>
    <t>17.02.2021 17:49:58</t>
  </si>
  <si>
    <t>UMURCALI TR 1 35-31-L00187_47966754_56380872_56380872</t>
  </si>
  <si>
    <t>17.02.2021 08:35:29</t>
  </si>
  <si>
    <t>17.02.2021 13:47:07</t>
  </si>
  <si>
    <t>K-2974 35-02-K02974_910008942_910008942</t>
  </si>
  <si>
    <t>17.02.2021 15:55:57</t>
  </si>
  <si>
    <t>18.02.2021 00:47:57</t>
  </si>
  <si>
    <t>K-1371 35-04-K01371_A_56383573_56383573</t>
  </si>
  <si>
    <t>17.02.2021 09:18:43</t>
  </si>
  <si>
    <t>17.02.2021 12:56:05</t>
  </si>
  <si>
    <t>K-1608 35-04-K01608_A_56363902_56363902</t>
  </si>
  <si>
    <t>17.02.2021 13:13:10</t>
  </si>
  <si>
    <t>17.02.2021 15:44:29</t>
  </si>
  <si>
    <t>BATTALMUSTAFA PEHLİVANLAR TR-1 45-77-L00203_B_56355944_56355944</t>
  </si>
  <si>
    <t>17.02.2021 08:25:58</t>
  </si>
  <si>
    <t>17.02.2021 10:30:28</t>
  </si>
  <si>
    <t>17.02.2021 16:20:10</t>
  </si>
  <si>
    <t>17.02.2021 18:29:54</t>
  </si>
  <si>
    <t>SARIAHMETLİ TR-1 45-71-M01701_43176100_56387842_56387842</t>
  </si>
  <si>
    <t>17.02.2021 09:13:00</t>
  </si>
  <si>
    <t>17.02.2021 13:47:06</t>
  </si>
  <si>
    <t>TR-133 35-16-L00133_953317155_953317155</t>
  </si>
  <si>
    <t>17.02.2021 18:04:31</t>
  </si>
  <si>
    <t>17.02.2021 18:54:07</t>
  </si>
  <si>
    <t>YENİ FOÇA TR-13 35-23-M00013_A_56364398_56364398</t>
  </si>
  <si>
    <t>17.02.2021 11:04:06</t>
  </si>
  <si>
    <t>17.02.2021 11:28:24</t>
  </si>
  <si>
    <t>CEVİZALAN TR-3 35-15-L01018_35-15-L01018_2365057</t>
  </si>
  <si>
    <t>17.02.2021 07:22:19</t>
  </si>
  <si>
    <t>17.02.2021 12:56:42</t>
  </si>
  <si>
    <t>17.02.2021 22:54:04</t>
  </si>
  <si>
    <t>18.02.2021 12:47:38</t>
  </si>
  <si>
    <t>GÖKYAKA TR-1 35-27-M00978_B_56382664_56382664</t>
  </si>
  <si>
    <t>17.02.2021 08:10:14</t>
  </si>
  <si>
    <t>17.02.2021 15:01:31</t>
  </si>
  <si>
    <t>TR-2/95 45-83-L00095_B_56389351_56389351</t>
  </si>
  <si>
    <t>17.02.2021 14:41:00</t>
  </si>
  <si>
    <t>17.02.2021 21:34:39</t>
  </si>
  <si>
    <t>GÖLOVA TR-1 35-22-M00248_955262696_955262696</t>
  </si>
  <si>
    <t>17.02.2021 10:48:05</t>
  </si>
  <si>
    <t>17.02.2021 15:11:41</t>
  </si>
  <si>
    <t>M-3497 (YATIRIM REZERVE) 35-02-M03497_A_56378498_56378498</t>
  </si>
  <si>
    <t>17.02.2021 09:39:15</t>
  </si>
  <si>
    <t>18.02.2021 15:20:01</t>
  </si>
  <si>
    <t>17.02.2021 11:52:11</t>
  </si>
  <si>
    <t>17.02.2021 17:51:30</t>
  </si>
  <si>
    <t>17.02.2021 09:30:00</t>
  </si>
  <si>
    <t>17.02.2021 14:56:15</t>
  </si>
  <si>
    <t>M-461 35-03-M00461_A_56359489_56359489</t>
  </si>
  <si>
    <t>17.02.2021 17:26:28</t>
  </si>
  <si>
    <t>17.02.2021 19:00:04</t>
  </si>
  <si>
    <t>SUBAŞI-3 35-26-L00330_956599884_956599884</t>
  </si>
  <si>
    <t>17.02.2021 09:42:07</t>
  </si>
  <si>
    <t>17.02.2021 13:15:52</t>
  </si>
  <si>
    <t>BEŞPINARLAR KÖYÜ TR-1 35-27-M00413_C_56356026_56356026</t>
  </si>
  <si>
    <t>17.02.2021 12:09:02</t>
  </si>
  <si>
    <t>17.02.2021 19:15:58</t>
  </si>
  <si>
    <t>17.02.2021 09:32:25</t>
  </si>
  <si>
    <t>17.02.2021 14:22:49</t>
  </si>
  <si>
    <t>EMİRALEM TR-6 35-28-M00504_A_56357662_56357662</t>
  </si>
  <si>
    <t>17.02.2021 12:05:25</t>
  </si>
  <si>
    <t>17.02.2021 20:20:25</t>
  </si>
  <si>
    <t>17.02.2021 11:25:00</t>
  </si>
  <si>
    <t>17.02.2021 11:49:00</t>
  </si>
  <si>
    <t>17.02.2021 08:06:28</t>
  </si>
  <si>
    <t>17.02.2021 13:11:26</t>
  </si>
  <si>
    <t>SÜTÇÜLER TR-3 35-27-M00407_DIREK TIPI TRAFO HUCRESI H01_2054152</t>
  </si>
  <si>
    <t>17.02.2021 08:34:36</t>
  </si>
  <si>
    <t>17.02.2021 11:37:13</t>
  </si>
  <si>
    <t>ÇAMLICA KÖYÜ TR-2 45-71-M01597_953194390_953194390</t>
  </si>
  <si>
    <t>17.02.2021 17:09:02</t>
  </si>
  <si>
    <t>17.02.2021 21:18:03</t>
  </si>
  <si>
    <t>M-2556 35-02-M02556__79503511_79503511</t>
  </si>
  <si>
    <t>17.02.2021 13:04:18</t>
  </si>
  <si>
    <t>18.02.2021 05:37:55</t>
  </si>
  <si>
    <t>17.02.2021 09:16:25</t>
  </si>
  <si>
    <t>17.02.2021 17:14:50</t>
  </si>
  <si>
    <t>K-364 35-04-K00364_B_56371897_56371897</t>
  </si>
  <si>
    <t>17.02.2021 05:30:04</t>
  </si>
  <si>
    <t>17.02.2021 14:50:55</t>
  </si>
  <si>
    <t>DM-3/TR-26 35-22-M00070_955260593_955260593</t>
  </si>
  <si>
    <t>17.02.2021 15:46:39</t>
  </si>
  <si>
    <t>17.02.2021 19:00:34</t>
  </si>
  <si>
    <t>M-1944 35-04-M01944_B_65514041_65514041</t>
  </si>
  <si>
    <t>17.02.2021 13:26:01</t>
  </si>
  <si>
    <t>17.02.2021 20:24:32</t>
  </si>
  <si>
    <t>MEDAR TR-6 45-72-L00276_956518254_956518254</t>
  </si>
  <si>
    <t>17.02.2021 09:56:15</t>
  </si>
  <si>
    <t>17.02.2021 14:59:25</t>
  </si>
  <si>
    <t>ÇAMLIBEL TR-5 35-20-L00352_B_65499094_65499094</t>
  </si>
  <si>
    <t>17.02.2021 14:55:27</t>
  </si>
  <si>
    <t>17.02.2021 23:55:10</t>
  </si>
  <si>
    <t>L-300 DM 35-18-L00300_B B2_5897358</t>
  </si>
  <si>
    <t>17.02.2021 10:43:03</t>
  </si>
  <si>
    <t>17.02.2021 18:45:29</t>
  </si>
  <si>
    <t>TR-2 35-19-L00002_B_60983807_60983807</t>
  </si>
  <si>
    <t>17.02.2021 06:25:11</t>
  </si>
  <si>
    <t>17.02.2021 09:33:18</t>
  </si>
  <si>
    <t>K-4781 35-04-K04781_35-04-K04781_55021946</t>
  </si>
  <si>
    <t>17.02.2021 00:24:28</t>
  </si>
  <si>
    <t>17.02.2021 08:58:53</t>
  </si>
  <si>
    <t>TR-142 35-15-L00142_950352851_950352851</t>
  </si>
  <si>
    <t>17.02.2021 16:30:42</t>
  </si>
  <si>
    <t>17.02.2021 19:34:13</t>
  </si>
  <si>
    <t>ARAPBAŞI TR-4 35-20-M00034_6779724_56359878_56359878</t>
  </si>
  <si>
    <t>17.02.2021 01:24:33</t>
  </si>
  <si>
    <t>17.02.2021 15:31:22</t>
  </si>
  <si>
    <t>17.02.2021 10:22:37</t>
  </si>
  <si>
    <t>17.02.2021 13:01:12</t>
  </si>
  <si>
    <t>17.02.2021 13:44:12</t>
  </si>
  <si>
    <t>17.02.2021 21:23:15</t>
  </si>
  <si>
    <t>ULDERBENT  HAYITLIDERE MAH.TR 45-73-M00550_B_56402008_56402008</t>
  </si>
  <si>
    <t>17.02.2021 09:21:35</t>
  </si>
  <si>
    <t>17.02.2021 10:40:06</t>
  </si>
  <si>
    <t>AYDOĞDU TR-2 35-31-L00086_956585622_956585622</t>
  </si>
  <si>
    <t>17.02.2021 14:03:38</t>
  </si>
  <si>
    <t>ÇINARDİBİ TR-8 35-20-M00075_ H_41895814</t>
  </si>
  <si>
    <t>17.02.2021 20:17:09</t>
  </si>
  <si>
    <t>18.02.2021 01:59:14</t>
  </si>
  <si>
    <t>YAĞCILAR TR-5 35-19-M00230_B_56390359_56390359</t>
  </si>
  <si>
    <t>17.02.2021 12:15:48</t>
  </si>
  <si>
    <t>17.02.2021 18:01:27</t>
  </si>
  <si>
    <t>DM-1/10 (TR-18) 35-19-M00018_50108248_56356619_56356619</t>
  </si>
  <si>
    <t>17.02.2021 21:28:03</t>
  </si>
  <si>
    <t>17.02.2021 22:14:08</t>
  </si>
  <si>
    <t>17.02.2021 03:53:52</t>
  </si>
  <si>
    <t>17.02.2021 05:28:59</t>
  </si>
  <si>
    <t>MEDAR TR-6 45-72-L00276_956518419_956518419</t>
  </si>
  <si>
    <t>17.02.2021 17:28:47</t>
  </si>
  <si>
    <t>17.02.2021 20:59:52</t>
  </si>
  <si>
    <t>M-529 35-02-M00529_910014650_910014650</t>
  </si>
  <si>
    <t>17.02.2021 17:45:25</t>
  </si>
  <si>
    <t>17.02.2021 22:33:01</t>
  </si>
  <si>
    <t>K-2 35-01-K00002_J_56377437_56377437</t>
  </si>
  <si>
    <t>17.02.2021 20:11:17</t>
  </si>
  <si>
    <t>17.02.2021 21:24:41</t>
  </si>
  <si>
    <t>HILAL GIS TM 35-01-A00010_HİLAL-5 K13_2313223</t>
  </si>
  <si>
    <t>17.02.2021 07:59:23</t>
  </si>
  <si>
    <t>17.02.2021 09:16:42</t>
  </si>
  <si>
    <t>17.02.2021 00:58:48</t>
  </si>
  <si>
    <t>17.02.2021 04:00:53</t>
  </si>
  <si>
    <t>M-147 SAKIZLIKOY 35-18-M00147_35-18-M00147_66031113</t>
  </si>
  <si>
    <t>17.02.2021 09:07:39</t>
  </si>
  <si>
    <t>17.02.2021 22:22:30</t>
  </si>
  <si>
    <t>K-1782 35-02-K01782_C_56367862_56367862</t>
  </si>
  <si>
    <t>17.02.2021 00:05:54</t>
  </si>
  <si>
    <t>17.02.2021 02:36:45</t>
  </si>
  <si>
    <t>17.02.2021 09:21:08</t>
  </si>
  <si>
    <t>17.02.2021 10:53:12</t>
  </si>
  <si>
    <t>TR-1-4/2 DEMİRCİLİK KABİN 35-20-L00026_955201894_955201894</t>
  </si>
  <si>
    <t>17.02.2021 05:42:02</t>
  </si>
  <si>
    <t>17.02.2021 09:47:53</t>
  </si>
  <si>
    <t>YÜKSEKKÖY TR-1 35-17-M00184_950299987_950299987</t>
  </si>
  <si>
    <t>17.02.2021 11:51:50</t>
  </si>
  <si>
    <t>17.02.2021 13:31:25</t>
  </si>
  <si>
    <t>17.02.2021 03:02:09</t>
  </si>
  <si>
    <t>17.02.2021 03:13:23</t>
  </si>
  <si>
    <t>L-238 35-18-L00238_35-18-L00238_76973463</t>
  </si>
  <si>
    <t>17.02.2021 11:36:06</t>
  </si>
  <si>
    <t>17.02.2021 14:17:17</t>
  </si>
  <si>
    <t>K-388 35-02-K00388_TRAFO K01_2310960</t>
  </si>
  <si>
    <t>17.02.2021 06:02:42</t>
  </si>
  <si>
    <t>17.02.2021 06:14:00</t>
  </si>
  <si>
    <t>K-907 35-04-K00907_E_56366390_56366390</t>
  </si>
  <si>
    <t>17.02.2021 11:04:12</t>
  </si>
  <si>
    <t>17.02.2021 19:22:57</t>
  </si>
  <si>
    <t>AŞAĞIÇOBANİSA TR-14 45-71-M00099_953197699_953197699</t>
  </si>
  <si>
    <t>17.02.2021 12:21:00</t>
  </si>
  <si>
    <t>17.02.2021 15:20:53</t>
  </si>
  <si>
    <t>YAKAPINAR TR-2 35-20-L00152_12042022_56375302_56375302</t>
  </si>
  <si>
    <t>17.02.2021 22:35:20</t>
  </si>
  <si>
    <t>17.02.2021 23:37:44</t>
  </si>
  <si>
    <t>KADİR MEŞE ÖZEL TR 35-15-L00833Ö_35-15-L00833Ö_2347518</t>
  </si>
  <si>
    <t>17.02.2021 07:03:52</t>
  </si>
  <si>
    <t>17.02.2021 11:27:42</t>
  </si>
  <si>
    <t>17.02.2021 13:11:33</t>
  </si>
  <si>
    <t>17.02.2021 15:31:32</t>
  </si>
  <si>
    <t>DM-5/TR-6 35-26-M00773_C_56403879_56403879</t>
  </si>
  <si>
    <t>17.02.2021 19:26:46</t>
  </si>
  <si>
    <t>17.02.2021 19:56:11</t>
  </si>
  <si>
    <t>17.02.2021 12:03:36</t>
  </si>
  <si>
    <t>17.02.2021 15:17:13</t>
  </si>
  <si>
    <t>17.02.2021 00:08:47</t>
  </si>
  <si>
    <t>17.02.2021 01:26:48</t>
  </si>
  <si>
    <t>K-3954 35-01-K03954_K-3506 K02_2063571</t>
  </si>
  <si>
    <t>17.02.2021 17:33:41</t>
  </si>
  <si>
    <t>17.02.2021 19:37:00</t>
  </si>
  <si>
    <t>DM-3/TR-33 SEFERİHİSAR 35-14-L00299_956660765_956660765</t>
  </si>
  <si>
    <t>17.02.2021 08:54:03</t>
  </si>
  <si>
    <t>17.02.2021 15:36:20</t>
  </si>
  <si>
    <t>REMZİ İŞÇİ SLM TR 35-26-L00357_11135875_56357818_56357818</t>
  </si>
  <si>
    <t>17.02.2021 08:50:31</t>
  </si>
  <si>
    <t>17.02.2021 14:07:11</t>
  </si>
  <si>
    <t>K-567 35-02-K00567_35-02-K00567_76583272</t>
  </si>
  <si>
    <t>17.02.2021 22:20:14</t>
  </si>
  <si>
    <t>17.02.2021 23:03:54</t>
  </si>
  <si>
    <t>YANIKKÖY TR-1 35-28-M00215_953383157_953383157</t>
  </si>
  <si>
    <t>17.02.2021 10:47:39</t>
  </si>
  <si>
    <t>17.02.2021 18:24:44</t>
  </si>
  <si>
    <t>TR-113 ZEYTİNALANI 35-19-L00113_A_56372148_56372148</t>
  </si>
  <si>
    <t>17.02.2021 08:14:36</t>
  </si>
  <si>
    <t>17.02.2021 16:18:08</t>
  </si>
  <si>
    <t>DM-14/3A 45-71-M02249__73720628_73720628</t>
  </si>
  <si>
    <t>17.02.2021 17:47:10</t>
  </si>
  <si>
    <t>K-1860 35-09-K01860_B_56383781_56383781</t>
  </si>
  <si>
    <t>17.02.2021 07:22:13</t>
  </si>
  <si>
    <t>17.02.2021 09:16:56</t>
  </si>
  <si>
    <t>İBRAHİM ASLANOĞLU SULAMA GRUBU TR 35-27-M00206_35-27-M00206_2360571</t>
  </si>
  <si>
    <t>17.02.2021 16:27:47</t>
  </si>
  <si>
    <t>18.02.2021 02:01:26</t>
  </si>
  <si>
    <t>K-1409 35-04-K01409_912514385_912514385</t>
  </si>
  <si>
    <t>17.02.2021 15:15:53</t>
  </si>
  <si>
    <t>17.02.2021 18:01:23</t>
  </si>
  <si>
    <t>AYRANCILAR DM-2/18 35-26-M00821_942782220_942782220</t>
  </si>
  <si>
    <t>17.02.2021 12:36:40</t>
  </si>
  <si>
    <t>ARIKBAŞI TR-2 35-20-L00219_11735917_56383238_56383238</t>
  </si>
  <si>
    <t>17.02.2021 09:29:42</t>
  </si>
  <si>
    <t>17.02.2021 13:29:47</t>
  </si>
  <si>
    <t>HACIHALİLLER TR-2 45-71-M01785_A_56390508_56390508</t>
  </si>
  <si>
    <t>17.02.2021 08:53:09</t>
  </si>
  <si>
    <t>17.02.2021 12:12:27</t>
  </si>
  <si>
    <t>K-2973 35-02-K02973__72373049_72373049</t>
  </si>
  <si>
    <t>17.02.2021 13:06:44</t>
  </si>
  <si>
    <t>17.02.2021 20:27:28</t>
  </si>
  <si>
    <t>KARAOT-1 35-26-M00507_11827034_56357735_56357735</t>
  </si>
  <si>
    <t>17.02.2021 08:56:33</t>
  </si>
  <si>
    <t>17.02.2021 16:28:27</t>
  </si>
  <si>
    <t>M-234 35-02-M00234_A_56379589_56379589</t>
  </si>
  <si>
    <t>17.02.2021 14:47:54</t>
  </si>
  <si>
    <t>17.02.2021 17:25:12</t>
  </si>
  <si>
    <t>K-765 35-01-K00765_911636994_911636994</t>
  </si>
  <si>
    <t>17.02.2021 08:55:28</t>
  </si>
  <si>
    <t>17.02.2021 14:44:29</t>
  </si>
  <si>
    <t>TR-26 35-32-L00026_946413598_946413598</t>
  </si>
  <si>
    <t>17.02.2021 15:18:31</t>
  </si>
  <si>
    <t>17.02.2021 17:01:12</t>
  </si>
  <si>
    <t>TR-1-4/2 DEMİRCİLİK KABİN 35-20-L00026_955202057_955202057</t>
  </si>
  <si>
    <t>17.02.2021 07:40:49</t>
  </si>
  <si>
    <t>17.02.2021 09:24:33</t>
  </si>
  <si>
    <t>KARABURUN TR-14 35-21-L00003_953368202_953368202</t>
  </si>
  <si>
    <t>17.02.2021 22:41:08</t>
  </si>
  <si>
    <t>K-1139 35-02-K01139_E_56373443_56373443</t>
  </si>
  <si>
    <t>17.02.2021 10:28:15</t>
  </si>
  <si>
    <t>17.02.2021 19:11:23</t>
  </si>
  <si>
    <t>MEDAR TR-9 45-72-L00278_956514026_956514026</t>
  </si>
  <si>
    <t>17.02.2021 12:49:46</t>
  </si>
  <si>
    <t>17.02.2021 15:19:14</t>
  </si>
  <si>
    <t>KAPAKLI TR-7 45-72-M00314_DIREK TIPI TRAFO HUCRESI H01_2108401</t>
  </si>
  <si>
    <t>17.02.2021 11:06:00</t>
  </si>
  <si>
    <t>17.02.2021 12:15:00</t>
  </si>
  <si>
    <t>DM-7/24 35-26-M00662_956615350_956615350</t>
  </si>
  <si>
    <t>17.02.2021 22:38:08</t>
  </si>
  <si>
    <t>17.02.2021 23:29:06</t>
  </si>
  <si>
    <t>17.02.2021 07:28:37</t>
  </si>
  <si>
    <t>17.02.2021 14:44:15</t>
  </si>
  <si>
    <t>DEVELİ TR-42 35-22-M00042_955292939_955292939</t>
  </si>
  <si>
    <t>17.02.2021 13:13:00</t>
  </si>
  <si>
    <t>17.02.2021 15:43:02</t>
  </si>
  <si>
    <t>17.02.2021 13:23:06</t>
  </si>
  <si>
    <t>17.02.2021 15:11:38</t>
  </si>
  <si>
    <t>17.02.2021 14:50:00</t>
  </si>
  <si>
    <t>17.02.2021 16:27:46</t>
  </si>
  <si>
    <t>17.02.2021 10:33:00</t>
  </si>
  <si>
    <t>17.02.2021 13:00:42</t>
  </si>
  <si>
    <t>17.02.2021 04:15:00</t>
  </si>
  <si>
    <t>17.02.2021 04:49:08</t>
  </si>
  <si>
    <t>17.02.2021 17:52:33</t>
  </si>
  <si>
    <t>17.02.2021 18:17:19</t>
  </si>
  <si>
    <t>TR-1/6 45-83-M00006_955176988_955176988</t>
  </si>
  <si>
    <t>17.02.2021 01:15:15</t>
  </si>
  <si>
    <t>17.02.2021 06:29:03</t>
  </si>
  <si>
    <t>M-3198 (YATIRIM REZERVE) 35-01-M03198_910580250_910580250</t>
  </si>
  <si>
    <t>17.02.2021 20:18:44</t>
  </si>
  <si>
    <t>18.02.2021 01:32:45</t>
  </si>
  <si>
    <t>DM20/TR-20/21 A 45-71-M00442_953181653_953181653</t>
  </si>
  <si>
    <t>17.02.2021 07:44:20</t>
  </si>
  <si>
    <t>17.02.2021 08:54:21</t>
  </si>
  <si>
    <t>SAZOBA DM 45-72-M00413_BEYOBA TARIMSAL SULAMA M07_2102707</t>
  </si>
  <si>
    <t>17.02.2021 20:59:00</t>
  </si>
  <si>
    <t>17.02.2021 21:38:37</t>
  </si>
  <si>
    <t>17.02.2021 19:03:19</t>
  </si>
  <si>
    <t>17.02.2021 20:59:09</t>
  </si>
  <si>
    <t>17.02.2021 12:09:30</t>
  </si>
  <si>
    <t>17.02.2021 13:44:03</t>
  </si>
  <si>
    <t>_B_56405225_56405225</t>
  </si>
  <si>
    <t>17.02.2021 19:01:51</t>
  </si>
  <si>
    <t>17.02.2021 19:55:13</t>
  </si>
  <si>
    <t>M-452 35-02-M00452_910178666_910178666</t>
  </si>
  <si>
    <t>17.02.2021 08:35:53</t>
  </si>
  <si>
    <t>17.02.2021 09:20:54</t>
  </si>
  <si>
    <t>MURADİYE TR-3 45-71-M02147_953243097_953243097</t>
  </si>
  <si>
    <t>17.02.2021 23:00:12</t>
  </si>
  <si>
    <t>18.02.2021 01:49:19</t>
  </si>
  <si>
    <t>ÇARIKBALLI ALİ HOCALAR TR-1 45-77-L00189_945497212_945497212</t>
  </si>
  <si>
    <t>17.02.2021 13:37:02</t>
  </si>
  <si>
    <t>17.02.2021 17:50:19</t>
  </si>
  <si>
    <t>17.02.2021 14:05:33</t>
  </si>
  <si>
    <t>17.02.2021 19:36:40</t>
  </si>
  <si>
    <t>GERENKÖY TR-10 35-23-M00366_35-23-M00366_76318322</t>
  </si>
  <si>
    <t>17.02.2021 09:31:00</t>
  </si>
  <si>
    <t>17.02.2021 13:19:00</t>
  </si>
  <si>
    <t>17.02.2021 01:01:26</t>
  </si>
  <si>
    <t>17.02.2021 01:03:29</t>
  </si>
  <si>
    <t>17.02.2021 04:53:49</t>
  </si>
  <si>
    <t>17.02.2021 13:58:35</t>
  </si>
  <si>
    <t>17.02.2021 20:08:54</t>
  </si>
  <si>
    <t>M-2573 35-01-M02573__72410766_72410766</t>
  </si>
  <si>
    <t>17.02.2021 11:38:02</t>
  </si>
  <si>
    <t>17.02.2021 14:54:19</t>
  </si>
  <si>
    <t>TR-16 35-19-M00016_956665106_956665106</t>
  </si>
  <si>
    <t>17.02.2021 08:36:04</t>
  </si>
  <si>
    <t>17.02.2021 12:18:54</t>
  </si>
  <si>
    <t>OSMAN ÖLÇER GRB 35-20-L00210_35-20-L00210_2365079</t>
  </si>
  <si>
    <t>17.02.2021 17:28:15</t>
  </si>
  <si>
    <t>18.02.2021 01:58:07</t>
  </si>
  <si>
    <t>ÖZBEK TR-5 35-19-M00235_5861088_56377743_56377743</t>
  </si>
  <si>
    <t>17.02.2021 10:18:25</t>
  </si>
  <si>
    <t>17.02.2021 23:23:02</t>
  </si>
  <si>
    <t>MÜTEVELLİ TR-8 45-80-M02954_956538187_956538187</t>
  </si>
  <si>
    <t>17.02.2021 22:29:24</t>
  </si>
  <si>
    <t>18.02.2021 00:51:28</t>
  </si>
  <si>
    <t>KAYACIK GÖKKÖY 45-75-M00215_C_56387452_56387452</t>
  </si>
  <si>
    <t>17.02.2021 08:05:12</t>
  </si>
  <si>
    <t>17.02.2021 13:32:40</t>
  </si>
  <si>
    <t>MORDOĞAN TR-38 35-21-L00165_DAĞITIM TRAFO MORDOĞAN TR-38 L06_72182221</t>
  </si>
  <si>
    <t>18.02.2021 01:12:00</t>
  </si>
  <si>
    <t>18.02.2021 01:28:14</t>
  </si>
  <si>
    <t>TR-44 SAKIZLI 35-19-L00044_956693056_956693056</t>
  </si>
  <si>
    <t>18.02.2021 11:21:00</t>
  </si>
  <si>
    <t>18.02.2021 19:13:16</t>
  </si>
  <si>
    <t>M-2742 35-10-M02742_915024070_915024070</t>
  </si>
  <si>
    <t>18.02.2021 16:48:18</t>
  </si>
  <si>
    <t>18.02.2021 18:27:05</t>
  </si>
  <si>
    <t>18.02.2021 09:02:49</t>
  </si>
  <si>
    <t>18.02.2021 15:48:07</t>
  </si>
  <si>
    <t>L-31 BİZBİZE SİTESİ 35-18-L00031_6221555_56392818_56392818</t>
  </si>
  <si>
    <t>18.02.2021 09:46:00</t>
  </si>
  <si>
    <t>18.02.2021 11:50:36</t>
  </si>
  <si>
    <t>K-1505 35-03-K01505_35-03-K01505_41956163</t>
  </si>
  <si>
    <t>18.02.2021 22:56:37</t>
  </si>
  <si>
    <t>19.02.2021 03:04:41</t>
  </si>
  <si>
    <t>K-161 35-01-K00161_35-01-K00161_2370288</t>
  </si>
  <si>
    <t>18.02.2021 13:53:00</t>
  </si>
  <si>
    <t>18.02.2021 14:32:53</t>
  </si>
  <si>
    <t>18.02.2021 19:33:34</t>
  </si>
  <si>
    <t>19.02.2021 01:02:41</t>
  </si>
  <si>
    <t>ÇATALKAYA TR-4 35-21-L00194_49808064_56374819_56374819</t>
  </si>
  <si>
    <t>18.02.2021 10:46:00</t>
  </si>
  <si>
    <t>18.02.2021 11:55:05</t>
  </si>
  <si>
    <t>YELKİ TR-22 35-10-L00022_TR-9 L01_47246154</t>
  </si>
  <si>
    <t>18.02.2021 08:29:38</t>
  </si>
  <si>
    <t>19.02.2021 04:21:06</t>
  </si>
  <si>
    <t>TR-3 45-77-L00003_945511944_945511944</t>
  </si>
  <si>
    <t>18.02.2021 15:16:55</t>
  </si>
  <si>
    <t>18.02.2021 18:15:03</t>
  </si>
  <si>
    <t>KARABURUN TR-10 35-21-L00020_953367696_953367696</t>
  </si>
  <si>
    <t>18.02.2021 15:36:00</t>
  </si>
  <si>
    <t>18.02.2021 16:09:45</t>
  </si>
  <si>
    <t>DM-11/TR-11 45-72-L01002_956499379_956499379</t>
  </si>
  <si>
    <t>18.02.2021 10:21:00</t>
  </si>
  <si>
    <t>18.02.2021 10:48:12</t>
  </si>
  <si>
    <t>YENİKÖY TR-1 45-75-M00272_C_56390190_56390190</t>
  </si>
  <si>
    <t>18.02.2021 19:18:27</t>
  </si>
  <si>
    <t>18.02.2021 21:28:39</t>
  </si>
  <si>
    <t>18.02.2021 19:08:52</t>
  </si>
  <si>
    <t>19.02.2021 01:13:16</t>
  </si>
  <si>
    <t>YENİKÖY TR-1 35-22-M00276_A_56353018_56353018</t>
  </si>
  <si>
    <t>18.02.2021 07:41:45</t>
  </si>
  <si>
    <t>18.02.2021 09:42:16</t>
  </si>
  <si>
    <t>K-3390 35-04-K03390_99711620_99711620</t>
  </si>
  <si>
    <t>18.02.2021 09:19:47</t>
  </si>
  <si>
    <t>18.02.2021 11:23:56</t>
  </si>
  <si>
    <t>TR-2 DM (M-702) 35-30-M00702_955300062_955300062</t>
  </si>
  <si>
    <t>18.02.2021 15:28:57</t>
  </si>
  <si>
    <t>18.02.2021 17:44:33</t>
  </si>
  <si>
    <t>BOĞAZİÇİ İM 35-01-A00001_HALKAPINAR K16_2307513</t>
  </si>
  <si>
    <t>18.02.2021 13:38:19</t>
  </si>
  <si>
    <t>18.02.2021 13:45:24</t>
  </si>
  <si>
    <t>MORDOĞAN TR-38 35-21-L00165_35-21-L00165_72182267</t>
  </si>
  <si>
    <t>18.02.2021 04:26:26</t>
  </si>
  <si>
    <t>18.02.2021 08:51:11</t>
  </si>
  <si>
    <t>M-1038 35-04-M01038_D_56379787_56379787</t>
  </si>
  <si>
    <t>18.02.2021 17:48:01</t>
  </si>
  <si>
    <t>18.02.2021 20:59:22</t>
  </si>
  <si>
    <t>L-226 ARITMA 35-18-L00226_C c1b_5950397</t>
  </si>
  <si>
    <t>18.02.2021 08:49:00</t>
  </si>
  <si>
    <t>18.02.2021 10:28:44</t>
  </si>
  <si>
    <t>İLYASLAR KÖK 45-76-M00048_KARAKURT KÖK M03_72213143</t>
  </si>
  <si>
    <t>18.02.2021 12:15:34</t>
  </si>
  <si>
    <t>18.02.2021 12:49:00</t>
  </si>
  <si>
    <t>KODUKBURUN TR-1 35-24-M00102_B_56352415_56352415</t>
  </si>
  <si>
    <t>18.02.2021 12:35:07</t>
  </si>
  <si>
    <t>18.02.2021 15:15:58</t>
  </si>
  <si>
    <t>MORDOĞAN TR-35 35-21-L00147_D_56393521_56393521</t>
  </si>
  <si>
    <t>18.02.2021 15:11:19</t>
  </si>
  <si>
    <t>18.02.2021 19:19:15</t>
  </si>
  <si>
    <t>18.02.2021 17:57:35</t>
  </si>
  <si>
    <t>18.02.2021 17:57:58</t>
  </si>
  <si>
    <t>18.02.2021 09:14:44</t>
  </si>
  <si>
    <t>18.02.2021 14:39:58</t>
  </si>
  <si>
    <t>YEŞİLDERE KAZALLI TR-3 35-31-L00164_956587255_956587255</t>
  </si>
  <si>
    <t>18.02.2021 09:12:47</t>
  </si>
  <si>
    <t>18.02.2021 11:13:41</t>
  </si>
  <si>
    <t>K-4305 35-03-K04305_910366645_910366645</t>
  </si>
  <si>
    <t>18.02.2021 20:34:30</t>
  </si>
  <si>
    <t>18.02.2021 22:31:23</t>
  </si>
  <si>
    <t>UMURLU TR-5 35-31-L00358_47784500_56352976_56352976</t>
  </si>
  <si>
    <t>18.02.2021 14:06:32</t>
  </si>
  <si>
    <t>18.02.2021 17:53:19</t>
  </si>
  <si>
    <t>18.02.2021 14:40:58</t>
  </si>
  <si>
    <t>18.02.2021 19:26:36</t>
  </si>
  <si>
    <t>DM-2/6 (DM-10) 45-71-M00276_953187518_953187518</t>
  </si>
  <si>
    <t>18.02.2021 23:19:35</t>
  </si>
  <si>
    <t>19.02.2021 01:08:37</t>
  </si>
  <si>
    <t>GÜNEY DM 45-83-L00130_DAĞ YENİKÖY L04_2096786</t>
  </si>
  <si>
    <t>18.02.2021 11:36:04</t>
  </si>
  <si>
    <t>18.02.2021 18:31:32</t>
  </si>
  <si>
    <t>ÜZÜMLÜ TR-2 45-73-M00608_B_56390814_56390814</t>
  </si>
  <si>
    <t>18.02.2021 11:53:43</t>
  </si>
  <si>
    <t>18.02.2021 15:36:31</t>
  </si>
  <si>
    <t>TR-84 35-19-L00084_956665794_956665794</t>
  </si>
  <si>
    <t>18.02.2021 13:37:02</t>
  </si>
  <si>
    <t>18.02.2021 16:12:08</t>
  </si>
  <si>
    <t>BAYINDIR İM 35-20-A00001_YANIK KAVAK L04_2313520</t>
  </si>
  <si>
    <t>18.02.2021 10:48:44</t>
  </si>
  <si>
    <t>18.02.2021 11:44:00</t>
  </si>
  <si>
    <t>ÇAKMAKLI TR-1 35-17-M00345_B_56407289_56407289</t>
  </si>
  <si>
    <t>18.02.2021 13:55:00</t>
  </si>
  <si>
    <t>18.02.2021 14:13:21</t>
  </si>
  <si>
    <t>OVACIK TR-1 35-31-L00151_47821995_56352577_56352577</t>
  </si>
  <si>
    <t>18.02.2021 18:07:32</t>
  </si>
  <si>
    <t>18.02.2021 18:56:37</t>
  </si>
  <si>
    <t>ÇUKURALTI M-15 35-25-M00061_D_56394502_56394502</t>
  </si>
  <si>
    <t>18.02.2021 16:27:27</t>
  </si>
  <si>
    <t>18.02.2021 18:19:30</t>
  </si>
  <si>
    <t>K-1706 35-04-K01706_B_56366933_56366933</t>
  </si>
  <si>
    <t>18.02.2021 02:29:41</t>
  </si>
  <si>
    <t>18.02.2021 04:09:46</t>
  </si>
  <si>
    <t>18.02.2021 12:26:04</t>
  </si>
  <si>
    <t>18.02.2021 12:44:21</t>
  </si>
  <si>
    <t>18.02.2021 09:07:03</t>
  </si>
  <si>
    <t>18.02.2021 17:16:43</t>
  </si>
  <si>
    <t>18.02.2021 14:48:00</t>
  </si>
  <si>
    <t>18.02.2021 14:58:18</t>
  </si>
  <si>
    <t>18.02.2021 19:13:48</t>
  </si>
  <si>
    <t>18.02.2021 20:46:07</t>
  </si>
  <si>
    <t>ORTA MAHALLE M-10 35-25-M00108_B_56357794_56357794</t>
  </si>
  <si>
    <t>18.02.2021 19:38:37</t>
  </si>
  <si>
    <t>18.02.2021 22:13:10</t>
  </si>
  <si>
    <t>18.02.2021 15:52:00</t>
  </si>
  <si>
    <t>18.02.2021 16:05:46</t>
  </si>
  <si>
    <t>L-289 DEMET AKBAĞ TRAFO 35-18-L00289_950456297_950456297</t>
  </si>
  <si>
    <t>18.02.2021 08:12:02</t>
  </si>
  <si>
    <t>18.02.2021 13:39:01</t>
  </si>
  <si>
    <t>M-1814 KISIK DM-1 35-22-M00095_MENDERES-2 M06_72099732</t>
  </si>
  <si>
    <t>18.02.2021 02:18:03</t>
  </si>
  <si>
    <t>18.02.2021 02:20:38</t>
  </si>
  <si>
    <t>L-191 35-18-L00191_950443039_950443039</t>
  </si>
  <si>
    <t>18.02.2021 10:16:25</t>
  </si>
  <si>
    <t>18.02.2021 20:18:11</t>
  </si>
  <si>
    <t>DM-2/12 35-26-M00832__56359990_56359990</t>
  </si>
  <si>
    <t>18.02.2021 18:46:10</t>
  </si>
  <si>
    <t>18.02.2021 20:03:48</t>
  </si>
  <si>
    <t>M-2373 35-02-M02373_912481802_912481802</t>
  </si>
  <si>
    <t>18.02.2021 08:02:23</t>
  </si>
  <si>
    <t>18.02.2021 08:57:49</t>
  </si>
  <si>
    <t>AĞAÇ İŞLERİ TR-11 35-22-M00111_955269626_955269626</t>
  </si>
  <si>
    <t>18.02.2021 07:54:00</t>
  </si>
  <si>
    <t>18.02.2021 11:02:28</t>
  </si>
  <si>
    <t>M-2794 35-01-M02794_910450736_910450736</t>
  </si>
  <si>
    <t>18.02.2021 08:56:04</t>
  </si>
  <si>
    <t>18.02.2021 12:18:31</t>
  </si>
  <si>
    <t>K-599 35-01-K00599_T A1_5915090</t>
  </si>
  <si>
    <t>18.02.2021 00:45:01</t>
  </si>
  <si>
    <t>18.02.2021 01:29:19</t>
  </si>
  <si>
    <t>L-111 OVACIK 35-18-L00111_9529061_56355660_56355660</t>
  </si>
  <si>
    <t>18.02.2021 20:19:12</t>
  </si>
  <si>
    <t>19.02.2021 01:47:59</t>
  </si>
  <si>
    <t>MEDAR TR-9 45-72-L00278_F_56392266_56392266</t>
  </si>
  <si>
    <t>18.02.2021 13:30:07</t>
  </si>
  <si>
    <t>18.02.2021 18:33:01</t>
  </si>
  <si>
    <t>L-226 ARITMA 35-18-L00226_950444660_950444660</t>
  </si>
  <si>
    <t>18.02.2021 21:58:40</t>
  </si>
  <si>
    <t>18.02.2021 23:39:23</t>
  </si>
  <si>
    <t>DM-01/TR-91 45-71-M01856_DAĞITIM TRAFOSU M03_72053252</t>
  </si>
  <si>
    <t>18.02.2021 17:55:00</t>
  </si>
  <si>
    <t>18.02.2021 18:02:39</t>
  </si>
  <si>
    <t>TR-2/45 45-72-L00045_TR-2/48 L04_66517456</t>
  </si>
  <si>
    <t>18.02.2021 12:42:04</t>
  </si>
  <si>
    <t>18.02.2021 13:33:53</t>
  </si>
  <si>
    <t>K-3749 35-08-K03749_97495632_97495632</t>
  </si>
  <si>
    <t>18.02.2021 13:56:55</t>
  </si>
  <si>
    <t>18.02.2021 17:48:11</t>
  </si>
  <si>
    <t>YUKARI ÇOBANİSA TR-1 45-71-M00626_95000539995_95000539995</t>
  </si>
  <si>
    <t>18.02.2021 14:56:31</t>
  </si>
  <si>
    <t>18.02.2021 16:35:22</t>
  </si>
  <si>
    <t>DM12/TR02 HORZUMOĞLU 45-73-M00047_945675378_945675378</t>
  </si>
  <si>
    <t>18.02.2021 12:54:00</t>
  </si>
  <si>
    <t>18.02.2021 15:15:59</t>
  </si>
  <si>
    <t>MURADİYE DM-5/10 45-71-M00775_DM-5/10C M03_2124686</t>
  </si>
  <si>
    <t>18.02.2021 10:02:10</t>
  </si>
  <si>
    <t>18.02.2021 10:03:06</t>
  </si>
  <si>
    <t>TR-20 35-13-L00020_B_56355987_56355987</t>
  </si>
  <si>
    <t>18.02.2021 09:44:14</t>
  </si>
  <si>
    <t>18.02.2021 16:49:20</t>
  </si>
  <si>
    <t>SELİM GES KÖK 35-23-M00319_35-23-M00319_72307550</t>
  </si>
  <si>
    <t>18.02.2021 17:19:21</t>
  </si>
  <si>
    <t>18.02.2021 21:46:34</t>
  </si>
  <si>
    <t>18.02.2021 00:04:49</t>
  </si>
  <si>
    <t>18.02.2021 00:36:46</t>
  </si>
  <si>
    <t>BOĞAZİÇİ İM 35-01-A00001_TR-4 GİRİŞ M12_2307526</t>
  </si>
  <si>
    <t>18.02.2021 11:04:04</t>
  </si>
  <si>
    <t>18.02.2021 12:05:00</t>
  </si>
  <si>
    <t>K-1281 35-01-K01281_911937966_911937966</t>
  </si>
  <si>
    <t>18.02.2021 16:11:46</t>
  </si>
  <si>
    <t>18.02.2021 22:07:16</t>
  </si>
  <si>
    <t>M-1491 35-10-M01491_915071765_915071765</t>
  </si>
  <si>
    <t>18.02.2021 18:14:30</t>
  </si>
  <si>
    <t>18.02.2021 20:24:52</t>
  </si>
  <si>
    <t>SOMA A SANTRALİ İM/DM 45-82-A00001_DENİŞ-2 M12_2324964</t>
  </si>
  <si>
    <t>18.02.2021 12:16:40</t>
  </si>
  <si>
    <t>18.02.2021 13:04:10</t>
  </si>
  <si>
    <t>18.02.2021 03:53:13</t>
  </si>
  <si>
    <t>18.02.2021 05:37:27</t>
  </si>
  <si>
    <t>TR-98 45-78-L00098_49361453_56387741_56387741</t>
  </si>
  <si>
    <t>18.02.2021 19:30:00</t>
  </si>
  <si>
    <t>18.02.2021 20:02:58</t>
  </si>
  <si>
    <t>18.02.2021 09:38:41</t>
  </si>
  <si>
    <t>18.02.2021 10:03:10</t>
  </si>
  <si>
    <t>18.02.2021 13:38:46</t>
  </si>
  <si>
    <t>18.02.2021 15:34:42</t>
  </si>
  <si>
    <t>K-419 35-01-K00419_A_56378204_56378204</t>
  </si>
  <si>
    <t>18.02.2021 02:56:19</t>
  </si>
  <si>
    <t>18.02.2021 05:08:14</t>
  </si>
  <si>
    <t>TR-45 MANZARA CAD. 35-19-M00045_956693586_956693586</t>
  </si>
  <si>
    <t>18.02.2021 15:38:35</t>
  </si>
  <si>
    <t>18.02.2021 18:51:45</t>
  </si>
  <si>
    <t>FOÇA TR-23 35-23-L00023_42133768_56355678_56355678</t>
  </si>
  <si>
    <t>18.02.2021 13:26:57</t>
  </si>
  <si>
    <t>18.02.2021 16:22:27</t>
  </si>
  <si>
    <t>TR-36 35-17-M00036_C_56389410_56389410</t>
  </si>
  <si>
    <t>18.02.2021 09:25:00</t>
  </si>
  <si>
    <t>18.02.2021 09:45:17</t>
  </si>
  <si>
    <t>TR-264 HEKİMKÖY SİTESİ TR 35-14-L00132_956680671_956680671</t>
  </si>
  <si>
    <t>18.02.2021 16:19:58</t>
  </si>
  <si>
    <t>19.02.2021 04:41:48</t>
  </si>
  <si>
    <t>FOÇA TR-31 35-23-L00031_B_56398240_56398240</t>
  </si>
  <si>
    <t>18.02.2021 17:41:16</t>
  </si>
  <si>
    <t>18.02.2021 19:28:20</t>
  </si>
  <si>
    <t>DUMANLAR KÖK 45-81-M00044_SELENDİ DM M01_72038295</t>
  </si>
  <si>
    <t>18.02.2021 10:41:39</t>
  </si>
  <si>
    <t>18.02.2021 10:42:09</t>
  </si>
  <si>
    <t>M-2017 35-01-M02017_910794171_910794171</t>
  </si>
  <si>
    <t>18.02.2021 14:36:31</t>
  </si>
  <si>
    <t>18.02.2021 16:02:41</t>
  </si>
  <si>
    <t>K-4780 35-04-K04780_35-04-K04780_54984934</t>
  </si>
  <si>
    <t>18.02.2021 20:18:47</t>
  </si>
  <si>
    <t>18.02.2021 21:58:56</t>
  </si>
  <si>
    <t>L-440 35-18-L00440_950453407_950453407</t>
  </si>
  <si>
    <t>18.02.2021 08:51:05</t>
  </si>
  <si>
    <t>18.02.2021 10:15:06</t>
  </si>
  <si>
    <t>TOKMAKLI KÖK 45-86-M00047_TOKMAKLI M05_72227762</t>
  </si>
  <si>
    <t>18.02.2021 09:02:14</t>
  </si>
  <si>
    <t>18.02.2021 12:50:00</t>
  </si>
  <si>
    <t>18.02.2021 11:42:27</t>
  </si>
  <si>
    <t>18.02.2021 13:00:54</t>
  </si>
  <si>
    <t>K-1532 35-02-K01532_99661501_99661501</t>
  </si>
  <si>
    <t>18.02.2021 08:37:43</t>
  </si>
  <si>
    <t>18.02.2021 11:52:20</t>
  </si>
  <si>
    <t>18.02.2021 17:58:55</t>
  </si>
  <si>
    <t>18.02.2021 23:06:07</t>
  </si>
  <si>
    <t>18.02.2021 01:23:59</t>
  </si>
  <si>
    <t>18.02.2021 17:10:01</t>
  </si>
  <si>
    <t>ASLANLAR TR-1 35-26-L00144_941904851_941904851</t>
  </si>
  <si>
    <t>18.02.2021 10:55:10</t>
  </si>
  <si>
    <t>18.02.2021 12:19:26</t>
  </si>
  <si>
    <t>18.02.2021 06:48:15</t>
  </si>
  <si>
    <t>18.02.2021 08:24:51</t>
  </si>
  <si>
    <t>CUMALI TR-1 35-24-M00094_955222055_955222055</t>
  </si>
  <si>
    <t>18.02.2021 18:53:45</t>
  </si>
  <si>
    <t>18.02.2021 20:23:53</t>
  </si>
  <si>
    <t>BÜYÜKKÖMÜRCÜ TR-1 35-29-L00335_E_56393355_56393355</t>
  </si>
  <si>
    <t>18.02.2021 09:34:38</t>
  </si>
  <si>
    <t>18.02.2021 13:07:51</t>
  </si>
  <si>
    <t>ŞİRİNCE TR 1 35-13-L00075_946420469_946420469</t>
  </si>
  <si>
    <t>18.02.2021 10:27:00</t>
  </si>
  <si>
    <t>18.02.2021 11:48:44</t>
  </si>
  <si>
    <t>BAĞYURDU SLM GRB TR-3 35-27-M00752_A_56382326_56382326</t>
  </si>
  <si>
    <t>18.02.2021 12:15:00</t>
  </si>
  <si>
    <t>18.02.2021 23:15:02</t>
  </si>
  <si>
    <t>BOĞAZİÇİ İM 35-01-A00001_ALTINDAĞ K15_2307512</t>
  </si>
  <si>
    <t>18.02.2021 12:47:34</t>
  </si>
  <si>
    <t>18.02.2021 13:52:06</t>
  </si>
  <si>
    <t>18.02.2021 09:34:47</t>
  </si>
  <si>
    <t>18.02.2021 14:23:49</t>
  </si>
  <si>
    <t>M-712 KERESTECİLER SİTESİ 35-08-M00712_EKİNCİ GRUP ÖZEL M02_72145253</t>
  </si>
  <si>
    <t>18.02.2021 21:12:00</t>
  </si>
  <si>
    <t>18.02.2021 23:08:46</t>
  </si>
  <si>
    <t>M-2557 35-01-M02557_910732046_910732046</t>
  </si>
  <si>
    <t>18.02.2021 08:03:01</t>
  </si>
  <si>
    <t>18.02.2021 08:51:14</t>
  </si>
  <si>
    <t>18.02.2021 15:15:00</t>
  </si>
  <si>
    <t>18.02.2021 21:27:35</t>
  </si>
  <si>
    <t>BURHAN KURTOĞLU TR-1 45-71-M01358_45-71-M01358_2369710</t>
  </si>
  <si>
    <t>18.02.2021 18:10:59</t>
  </si>
  <si>
    <t>19.02.2021 08:04:26</t>
  </si>
  <si>
    <t>18.02.2021 23:34:29</t>
  </si>
  <si>
    <t>19.02.2021 01:02:31</t>
  </si>
  <si>
    <t>K-4786 35-04-K04786_99495056_99495056</t>
  </si>
  <si>
    <t>18.02.2021 11:00:52</t>
  </si>
  <si>
    <t>18.02.2021 14:13:40</t>
  </si>
  <si>
    <t>ÖRNEKKÖY TR3 35-27-L00124__72372848_72372848</t>
  </si>
  <si>
    <t>18.02.2021 10:14:05</t>
  </si>
  <si>
    <t>18.02.2021 14:41:49</t>
  </si>
  <si>
    <t>KAVAKLIDERE TR-12 45-73-M00145_TR-14 M05_2317559</t>
  </si>
  <si>
    <t>18.02.2021 08:57:19</t>
  </si>
  <si>
    <t>18.02.2021 09:32:16</t>
  </si>
  <si>
    <t>DM-1/10 (TR-18) 35-19-M00018_35-19-M00018_2375002</t>
  </si>
  <si>
    <t>18.02.2021 21:19:07</t>
  </si>
  <si>
    <t>19.02.2021 00:12:40</t>
  </si>
  <si>
    <t>18.02.2021 09:11:01</t>
  </si>
  <si>
    <t>18.02.2021 15:30:00</t>
  </si>
  <si>
    <t>AKSELENDİ TR-7 45-72-L00837_956492019_956492019</t>
  </si>
  <si>
    <t>18.02.2021 14:07:11</t>
  </si>
  <si>
    <t>18.02.2021 19:42:27</t>
  </si>
  <si>
    <t>K-4238 35-07-K04238_99404705_99404705</t>
  </si>
  <si>
    <t>18.02.2021 08:37:00</t>
  </si>
  <si>
    <t>18.02.2021 10:11:32</t>
  </si>
  <si>
    <t>M-668 GÖKDERE TR-1 35-02-M00668_B_56368548_56368548</t>
  </si>
  <si>
    <t>18.02.2021 20:13:36</t>
  </si>
  <si>
    <t>18.02.2021 23:07:18</t>
  </si>
  <si>
    <t>GÜMÜLDÜR DM 35-25-M00100_ÖZDERE DM-1 M21_2055232</t>
  </si>
  <si>
    <t>18.02.2021 01:49:07</t>
  </si>
  <si>
    <t>18.02.2021 01:58:38</t>
  </si>
  <si>
    <t>18.02.2021 10:43:27</t>
  </si>
  <si>
    <t>18.02.2021 10:56:47</t>
  </si>
  <si>
    <t>KEMALPAŞA TM 35-27-A00002_KUYUCAK M07_2048962</t>
  </si>
  <si>
    <t>18.02.2021 09:22:16</t>
  </si>
  <si>
    <t>18.02.2021 18:29:03</t>
  </si>
  <si>
    <t>18.02.2021 06:13:01</t>
  </si>
  <si>
    <t>18.02.2021 10:16:02</t>
  </si>
  <si>
    <t>18.02.2021 16:47:28</t>
  </si>
  <si>
    <t>18.02.2021 20:28:58</t>
  </si>
  <si>
    <t>M-2925 35-03-M02925_E k1346e1b_5776674</t>
  </si>
  <si>
    <t>18.02.2021 12:38:18</t>
  </si>
  <si>
    <t>18.02.2021 14:19:11</t>
  </si>
  <si>
    <t>18.02.2021 22:22:36</t>
  </si>
  <si>
    <t>19.02.2021 00:31:47</t>
  </si>
  <si>
    <t>M-2920 35-02-M02920_911766436_911766436</t>
  </si>
  <si>
    <t>18.02.2021 15:53:12</t>
  </si>
  <si>
    <t>18.02.2021 18:54:57</t>
  </si>
  <si>
    <t>18.02.2021 16:05:00</t>
  </si>
  <si>
    <t>18.02.2021 20:21:09</t>
  </si>
  <si>
    <t>K-4281 35-04-K04281_35-04-K04281_2376323</t>
  </si>
  <si>
    <t>18.02.2021 19:01:00</t>
  </si>
  <si>
    <t>18.02.2021 19:23:54</t>
  </si>
  <si>
    <t>DM-20/23 (AYAKKABICILAR SİTESİ) 45-71-M00436_DAĞITIM TRAFOSU M04_2308980</t>
  </si>
  <si>
    <t>18.02.2021 07:06:38</t>
  </si>
  <si>
    <t>18.02.2021 10:23:25</t>
  </si>
  <si>
    <t>TR-17 (DM-2/TR-15) 35-22-M00017_G G01_57815288</t>
  </si>
  <si>
    <t>18.02.2021 10:34:02</t>
  </si>
  <si>
    <t>18.02.2021 16:42:51</t>
  </si>
  <si>
    <t>L-36 35-18-L00036_49952321_56406672_56406672</t>
  </si>
  <si>
    <t>18.02.2021 16:01:10</t>
  </si>
  <si>
    <t>18.02.2021 17:54:51</t>
  </si>
  <si>
    <t>K-1422 35-04-K01422_A_56382784_56382784</t>
  </si>
  <si>
    <t>18.02.2021 16:30:00</t>
  </si>
  <si>
    <t>18.02.2021 18:21:12</t>
  </si>
  <si>
    <t>M-1374 35-04-M01374_99306878_99306878</t>
  </si>
  <si>
    <t>18.02.2021 10:26:44</t>
  </si>
  <si>
    <t>18.02.2021 12:42:08</t>
  </si>
  <si>
    <t>KARAKUYU TR-11 35-26-M00447_9534870_56357976_56357976</t>
  </si>
  <si>
    <t>18.02.2021 12:58:18</t>
  </si>
  <si>
    <t>18.02.2021 18:07:53</t>
  </si>
  <si>
    <t>TR-94 YOLLUCA 35-19-L00094_DIREK TIPI TRAFO HUCRESI H01_2057290</t>
  </si>
  <si>
    <t>18.02.2021 12:45:56</t>
  </si>
  <si>
    <t>18.02.2021 15:25:53</t>
  </si>
  <si>
    <t>ÇAYIR TR-1 35-29-L00505_950353739_950353739</t>
  </si>
  <si>
    <t>18.02.2021 10:53:34</t>
  </si>
  <si>
    <t>18.02.2021 18:23:50</t>
  </si>
  <si>
    <t>MUSALAR YENİKÖY TR-1 45-83-M00663_955158450_955158450</t>
  </si>
  <si>
    <t>18.02.2021 09:24:55</t>
  </si>
  <si>
    <t>18.02.2021 10:20:02</t>
  </si>
  <si>
    <t>M-2615 35-01-M02615_35-01-M02615_54685528</t>
  </si>
  <si>
    <t>18.02.2021 13:18:29</t>
  </si>
  <si>
    <t>18.02.2021 19:00:34</t>
  </si>
  <si>
    <t>18.02.2021 20:32:40</t>
  </si>
  <si>
    <t>18.02.2021 21:13:26</t>
  </si>
  <si>
    <t>18.02.2021 17:04:37</t>
  </si>
  <si>
    <t>18.02.2021 18:55:43</t>
  </si>
  <si>
    <t>TR-72 45-78-M00072_İ dm916i1_49409306</t>
  </si>
  <si>
    <t>18.02.2021 09:03:06</t>
  </si>
  <si>
    <t>18.02.2021 13:24:25</t>
  </si>
  <si>
    <t>18.02.2021 19:28:56</t>
  </si>
  <si>
    <t>18.02.2021 20:36:26</t>
  </si>
  <si>
    <t>OCAKLI TR-2 35-15-L00775_950372444_950372444</t>
  </si>
  <si>
    <t>18.02.2021 10:15:00</t>
  </si>
  <si>
    <t>18.02.2021 10:58:03</t>
  </si>
  <si>
    <t>MÜTEVELLİ KÖK 45-80-M00100_KARAAĞAÇLI M01_72196257</t>
  </si>
  <si>
    <t>18.02.2021 00:24:00</t>
  </si>
  <si>
    <t>18.02.2021 01:15:41</t>
  </si>
  <si>
    <t>18.02.2021 14:21:35</t>
  </si>
  <si>
    <t>18.02.2021 17:14:03</t>
  </si>
  <si>
    <t>MURADİYE DM-8 45-71-M02145_HALİL ARDA ÇIKIŞ M09_64306264</t>
  </si>
  <si>
    <t>18.02.2021 23:50:55</t>
  </si>
  <si>
    <t>19.02.2021 04:48:20</t>
  </si>
  <si>
    <t>GÖÇBEYLİ TR-4 35-16-M00019_47430235_56394965_56394965</t>
  </si>
  <si>
    <t>18.02.2021 09:58:00</t>
  </si>
  <si>
    <t>18.02.2021 11:13:56</t>
  </si>
  <si>
    <t>K-4777 35-04-K04777_ H_49772263</t>
  </si>
  <si>
    <t>18.02.2021 17:48:37</t>
  </si>
  <si>
    <t>18.02.2021 19:48:58</t>
  </si>
  <si>
    <t>ZEYTİNALAN İM 35-19-A00002_ZEYTİNALAN TR-101 L10_2051677</t>
  </si>
  <si>
    <t>18.02.2021 04:33:45</t>
  </si>
  <si>
    <t>18.02.2021 07:01:18</t>
  </si>
  <si>
    <t>18.02.2021 18:50:00</t>
  </si>
  <si>
    <t>18.02.2021 22:32:34</t>
  </si>
  <si>
    <t>L-439 35-18-L00439_950467406_950467406</t>
  </si>
  <si>
    <t>18.02.2021 16:05:11</t>
  </si>
  <si>
    <t>18.02.2021 18:30:13</t>
  </si>
  <si>
    <t>TR-41 KÖK 45-78-L00041_TR-44 L01_65890188</t>
  </si>
  <si>
    <t>18.02.2021 14:27:29</t>
  </si>
  <si>
    <t>18.02.2021 15:17:08</t>
  </si>
  <si>
    <t>K-388 35-02-K00388_35-02-K00388_2374766</t>
  </si>
  <si>
    <t>18.02.2021 11:23:00</t>
  </si>
  <si>
    <t>18.02.2021 13:17:27</t>
  </si>
  <si>
    <t>TR-33 35-19-M00033_95000057684_95000057684</t>
  </si>
  <si>
    <t>18.02.2021 07:28:05</t>
  </si>
  <si>
    <t>18.02.2021 10:00:37</t>
  </si>
  <si>
    <t>TR-252 35-19-M00252_956693690_956693690</t>
  </si>
  <si>
    <t>18.02.2021 09:04:17</t>
  </si>
  <si>
    <t>18.02.2021 13:21:06</t>
  </si>
  <si>
    <t>ALAÇATI TM 35-18-A00005_HatBaşıAyırıcı_53133974 M09_53133974</t>
  </si>
  <si>
    <t>18.02.2021 19:54:57</t>
  </si>
  <si>
    <t>19.02.2021 03:38:02</t>
  </si>
  <si>
    <t>K-1182 35-04-K01182_913316152_913316152</t>
  </si>
  <si>
    <t>18.02.2021 16:54:12</t>
  </si>
  <si>
    <t>18.02.2021 18:31:51</t>
  </si>
  <si>
    <t>K-4046 35-09-K04046_K-1938 K02_47329195</t>
  </si>
  <si>
    <t>18.02.2021 20:06:42</t>
  </si>
  <si>
    <t>18.02.2021 20:25:46</t>
  </si>
  <si>
    <t>18.02.2021 08:33:14</t>
  </si>
  <si>
    <t>18.02.2021 14:30:04</t>
  </si>
  <si>
    <t>18.02.2021 13:46:28</t>
  </si>
  <si>
    <t>18.02.2021 14:56:37</t>
  </si>
  <si>
    <t>PİYADELER KÖK 45-73-M00136_ÖRNEKKÖY M04_66674816</t>
  </si>
  <si>
    <t>18.02.2021 09:01:44</t>
  </si>
  <si>
    <t>18.02.2021 16:37:38</t>
  </si>
  <si>
    <t>18.02.2021 20:43:55</t>
  </si>
  <si>
    <t>18.02.2021 21:31:35</t>
  </si>
  <si>
    <t>TR-15 35-31-L00015_35-31-L00015_2350089</t>
  </si>
  <si>
    <t>18.02.2021 09:26:34</t>
  </si>
  <si>
    <t>18.02.2021 13:06:59</t>
  </si>
  <si>
    <t>PAYAMLI TR-1 35-10-L00056_912610700_912610700</t>
  </si>
  <si>
    <t>18.02.2021 14:09:00</t>
  </si>
  <si>
    <t>18.02.2021 16:54:50</t>
  </si>
  <si>
    <t>M-2151 35-07-M02151_99381463_99381463</t>
  </si>
  <si>
    <t>18.02.2021 11:08:00</t>
  </si>
  <si>
    <t>18.02.2021 15:37:03</t>
  </si>
  <si>
    <t>18.02.2021 16:09:00</t>
  </si>
  <si>
    <t>18.02.2021 20:04:53</t>
  </si>
  <si>
    <t>MURADİYE DM-7/1 45-71-M01854_DM-8 M02_2328819</t>
  </si>
  <si>
    <t>18.02.2021 08:10:21</t>
  </si>
  <si>
    <t>18.02.2021 10:11:00</t>
  </si>
  <si>
    <t>K-34 35-01-K00034_910662047_910662047</t>
  </si>
  <si>
    <t>18.02.2021 14:45:13</t>
  </si>
  <si>
    <t>18.02.2021 17:13:38</t>
  </si>
  <si>
    <t>18.02.2021 11:02:13</t>
  </si>
  <si>
    <t>18.02.2021 17:36:34</t>
  </si>
  <si>
    <t>L-166 35-18-L00166_950443294_950443294</t>
  </si>
  <si>
    <t>18.02.2021 15:23:33</t>
  </si>
  <si>
    <t>18.02.2021 22:39:20</t>
  </si>
  <si>
    <t>M-2390 35-09-M02390__72410688_72410688</t>
  </si>
  <si>
    <t>18.02.2021 19:32:53</t>
  </si>
  <si>
    <t>18.02.2021 21:18:12</t>
  </si>
  <si>
    <t>KARŞIYAKA GIS TM 35-04-A00002_Karşıyaka-10 K17_2053748</t>
  </si>
  <si>
    <t>18.02.2021 17:24:19</t>
  </si>
  <si>
    <t>18.02.2021 17:59:58</t>
  </si>
  <si>
    <t>MEDAR TR-2 45-72-M00593__72372146_72372146</t>
  </si>
  <si>
    <t>18.02.2021 12:47:41</t>
  </si>
  <si>
    <t>18.02.2021 14:21:23</t>
  </si>
  <si>
    <t>M-2902 35-02-M02902_910165540_910165540</t>
  </si>
  <si>
    <t>18.02.2021 08:25:34</t>
  </si>
  <si>
    <t>18.02.2021 10:46:49</t>
  </si>
  <si>
    <t>L-490 35-18-L00490_8769364_56366819_56366819</t>
  </si>
  <si>
    <t>18.02.2021 12:05:47</t>
  </si>
  <si>
    <t>18.02.2021 15:16:01</t>
  </si>
  <si>
    <t>MURADİYE DM 45-71-M00006_DM-02 ÜÇTEPELER RİNG M04_2076877</t>
  </si>
  <si>
    <t>18.02.2021 10:11:53</t>
  </si>
  <si>
    <t>18.02.2021 10:38:44</t>
  </si>
  <si>
    <t>18.02.2021 08:12:34</t>
  </si>
  <si>
    <t>18.02.2021 08:39:04</t>
  </si>
  <si>
    <t>MURADİYE DM-8 45-71-M02145_MANİSA TM GİRİŞ M07_60746556</t>
  </si>
  <si>
    <t>18.02.2021 17:46:00</t>
  </si>
  <si>
    <t>18.02.2021 18:26:00</t>
  </si>
  <si>
    <t>18.02.2021 09:41:51</t>
  </si>
  <si>
    <t>18.02.2021 17:29:37</t>
  </si>
  <si>
    <t>18.02.2021 02:16:50</t>
  </si>
  <si>
    <t>18.02.2021 04:19:13</t>
  </si>
  <si>
    <t>SANCAKLI ÇEŞMEBAŞI TR-1 45-71-M01753_953204074_953204074</t>
  </si>
  <si>
    <t>18.02.2021 09:03:01</t>
  </si>
  <si>
    <t>18.02.2021 15:45:42</t>
  </si>
  <si>
    <t>18.02.2021 14:57:12</t>
  </si>
  <si>
    <t>18.02.2021 18:14:07</t>
  </si>
  <si>
    <t>ÜÇYOL KÖK 45-82-M00128_HatBaşıAyırıcı_53136005 M04_53136005</t>
  </si>
  <si>
    <t>18.02.2021 18:15:00</t>
  </si>
  <si>
    <t>18.02.2021 21:46:47</t>
  </si>
  <si>
    <t>M-2151 35-07-M02151_954767558_954767558</t>
  </si>
  <si>
    <t>18.02.2021 08:49:31</t>
  </si>
  <si>
    <t>18.02.2021 10:32:11</t>
  </si>
  <si>
    <t>TR-84 35-19-L00084_956695736_956695736</t>
  </si>
  <si>
    <t>18.02.2021 20:23:15</t>
  </si>
  <si>
    <t>K-2779 35-02-K02779_35-02-K02779_2377241</t>
  </si>
  <si>
    <t>18.02.2021 21:44:00</t>
  </si>
  <si>
    <t>18.02.2021 21:56:05</t>
  </si>
  <si>
    <t>MURADİYE TR-5 (ESKİ MEZARLIK YANI) 45-71-M00204_A A4_5973792</t>
  </si>
  <si>
    <t>18.02.2021 07:49:34</t>
  </si>
  <si>
    <t>18.02.2021 14:34:39</t>
  </si>
  <si>
    <t>SELİMŞAHLAR TR-7 45-71-M01294_45-71-M01294_2356040</t>
  </si>
  <si>
    <t>18.02.2021 00:46:31</t>
  </si>
  <si>
    <t>18.02.2021 02:18:44</t>
  </si>
  <si>
    <t>MEMİŞ ÇERÇİOĞLU VE ARK. T-SULAMA GRB. 35-13-L00118_A_56379972_56379972</t>
  </si>
  <si>
    <t>18.02.2021 13:30:05</t>
  </si>
  <si>
    <t>18.02.2021 17:49:15</t>
  </si>
  <si>
    <t>TR-7 DEPREM KONUTLARI 35-19-L00007_956694346_956694346</t>
  </si>
  <si>
    <t>18.02.2021 12:00:00</t>
  </si>
  <si>
    <t>18.02.2021 18:24:59</t>
  </si>
  <si>
    <t>18.02.2021 09:42:29</t>
  </si>
  <si>
    <t>18.02.2021 10:48:11</t>
  </si>
  <si>
    <t>HAYKIRAN TR-1 35-28-M00200_953386433_953386433</t>
  </si>
  <si>
    <t>18.02.2021 10:04:49</t>
  </si>
  <si>
    <t>18.02.2021 19:46:47</t>
  </si>
  <si>
    <t>18.02.2021 14:18:05</t>
  </si>
  <si>
    <t>18.02.2021 19:39:50</t>
  </si>
  <si>
    <t>18.02.2021 23:19:50</t>
  </si>
  <si>
    <t>19.02.2021 01:10:35</t>
  </si>
  <si>
    <t>K-1103 35-02-K01103_D_56380290_56380290</t>
  </si>
  <si>
    <t>18.02.2021 09:24:04</t>
  </si>
  <si>
    <t>18.02.2021 10:49:10</t>
  </si>
  <si>
    <t>TR-29 35-24-L00029_POYRACIK TR-1 L02_72094561</t>
  </si>
  <si>
    <t>18.02.2021 14:02:04</t>
  </si>
  <si>
    <t>18.02.2021 15:35:28</t>
  </si>
  <si>
    <t>M-913 35-02-M00913_913950702_913950702</t>
  </si>
  <si>
    <t>18.02.2021 21:44:37</t>
  </si>
  <si>
    <t>19.02.2021 00:48:14</t>
  </si>
  <si>
    <t>GÖKÇEAHMET-YİĞİTALİ TARIMSAL SULAMA 45-72-L00145_DIREK TIPI TRAFO HUCRESI H01_2124773</t>
  </si>
  <si>
    <t>18.02.2021 13:51:42</t>
  </si>
  <si>
    <t>TURAN KÖYÜ TR-1 35-20-L00070_A_56405768_56405768</t>
  </si>
  <si>
    <t>18.02.2021 14:12:28</t>
  </si>
  <si>
    <t>18.02.2021 18:09:44</t>
  </si>
  <si>
    <t>MORDOĞAN TR-1 35-21-L00201_A_56375583_56375583</t>
  </si>
  <si>
    <t>18.02.2021 16:32:11</t>
  </si>
  <si>
    <t>18.02.2021 17:58:21</t>
  </si>
  <si>
    <t>SUBAŞI-5 35-26-L00332_35-26-L00332_2347626</t>
  </si>
  <si>
    <t>18.02.2021 10:53:09</t>
  </si>
  <si>
    <t>18.02.2021 11:55:44</t>
  </si>
  <si>
    <t>KARABURUN TR-7 35-21-L00033_A A4B_5792332</t>
  </si>
  <si>
    <t>18.02.2021 13:41:26</t>
  </si>
  <si>
    <t>18.02.2021 14:14:48</t>
  </si>
  <si>
    <t>MENEMEN DM-3/16 35-28-L00098_953375471_953375471</t>
  </si>
  <si>
    <t>18.02.2021 17:10:42</t>
  </si>
  <si>
    <t>18.02.2021 19:15:18</t>
  </si>
  <si>
    <t>ÜNİVERSİTE TM 35-02-A00008_ÜNİVERSİTE-4 K32_2310275</t>
  </si>
  <si>
    <t>18.02.2021 02:52:43</t>
  </si>
  <si>
    <t>18.02.2021 03:41:00</t>
  </si>
  <si>
    <t>L-244 35-18-L00244_6871872_56373461_56373461</t>
  </si>
  <si>
    <t>18.02.2021 12:48:42</t>
  </si>
  <si>
    <t>18.02.2021 14:17:31</t>
  </si>
  <si>
    <t>18.02.2021 18:18:00</t>
  </si>
  <si>
    <t>18.02.2021 21:09:48</t>
  </si>
  <si>
    <t>18.02.2021 15:18:16</t>
  </si>
  <si>
    <t>18.02.2021 18:03:47</t>
  </si>
  <si>
    <t>K-3584 35-01-K03584_A_56378184_56378184</t>
  </si>
  <si>
    <t>18.02.2021 20:52:37</t>
  </si>
  <si>
    <t>19.02.2021 01:28:08</t>
  </si>
  <si>
    <t>18.02.2021 09:07:13</t>
  </si>
  <si>
    <t>18.02.2021 15:48:19</t>
  </si>
  <si>
    <t>ÇANDARLI TR-21 35-30-M00021_C_56375125_56375125</t>
  </si>
  <si>
    <t>18.02.2021 13:13:00</t>
  </si>
  <si>
    <t>18.02.2021 13:43:22</t>
  </si>
  <si>
    <t>SÜTÇÜLER TR-7 35-27-M00919_DIREK TIPI TRAFO HUCRESI H01_2120406</t>
  </si>
  <si>
    <t>18.02.2021 19:40:11</t>
  </si>
  <si>
    <t>18.02.2021 21:47:41</t>
  </si>
  <si>
    <t>M-2524 35-07-M02524_99369852_99369852</t>
  </si>
  <si>
    <t>18.02.2021 10:51:22</t>
  </si>
  <si>
    <t>18.02.2021 12:13:06</t>
  </si>
  <si>
    <t>BAĞARASI TR-1 35-23-M00170_ H_59847236</t>
  </si>
  <si>
    <t>18.02.2021 10:05:40</t>
  </si>
  <si>
    <t>18.02.2021 12:23:00</t>
  </si>
  <si>
    <t>18.02.2021 05:47:23</t>
  </si>
  <si>
    <t>18.02.2021 05:50:38</t>
  </si>
  <si>
    <t>KOZBEYLİ TR-1 35-23-M00070_42095125_56364440_56364440</t>
  </si>
  <si>
    <t>18.02.2021 10:24:10</t>
  </si>
  <si>
    <t>18.02.2021 10:45:39</t>
  </si>
  <si>
    <t>K-549 35-01-K00549_35-01-K00549_2348465</t>
  </si>
  <si>
    <t>18.02.2021 16:51:07</t>
  </si>
  <si>
    <t>18.02.2021 18:07:52</t>
  </si>
  <si>
    <t>TR-17 35-27-M00017_913800583_913800583</t>
  </si>
  <si>
    <t>18.02.2021 09:39:11</t>
  </si>
  <si>
    <t>18.02.2021 13:53:56</t>
  </si>
  <si>
    <t>18.02.2021 08:52:21</t>
  </si>
  <si>
    <t>18.02.2021 10:37:52</t>
  </si>
  <si>
    <t>18.02.2021 18:46:00</t>
  </si>
  <si>
    <t>18.02.2021 19:04:21</t>
  </si>
  <si>
    <t>K-1004 35-03-K01004_35-03-K01004_2355332</t>
  </si>
  <si>
    <t>18.02.2021 13:44:46</t>
  </si>
  <si>
    <t>18.02.2021 16:34:12</t>
  </si>
  <si>
    <t>M-235 KAVAKDERE CEVİZALTI 35-14-M00235_956638003_956638003</t>
  </si>
  <si>
    <t>18.02.2021 15:50:53</t>
  </si>
  <si>
    <t>18.02.2021 18:01:48</t>
  </si>
  <si>
    <t>DEREKÖY TR-1 35-16-M00079_47464868_56400013_56400013</t>
  </si>
  <si>
    <t>18.02.2021 11:06:04</t>
  </si>
  <si>
    <t>18.02.2021 12:40:34</t>
  </si>
  <si>
    <t>K-3011 35-01-K03011_A_56362421_56362421</t>
  </si>
  <si>
    <t>18.02.2021 22:02:44</t>
  </si>
  <si>
    <t>19.02.2021 00:27:54</t>
  </si>
  <si>
    <t>18.02.2021 17:54:58</t>
  </si>
  <si>
    <t>18.02.2021 19:16:37</t>
  </si>
  <si>
    <t>K-122 35-01-K00122_D_56375662_56375662</t>
  </si>
  <si>
    <t>18.02.2021 17:21:51</t>
  </si>
  <si>
    <t>18.02.2021 19:30:11</t>
  </si>
  <si>
    <t>ARDIÇ MAHALLESİ TR-9 35-21-L00130_953356692_953356692</t>
  </si>
  <si>
    <t>18.02.2021 01:13:00</t>
  </si>
  <si>
    <t>18.02.2021 02:18:58</t>
  </si>
  <si>
    <t>DM-21 45-71-M00446_DM-20/01 M04_72099945</t>
  </si>
  <si>
    <t>18.02.2021 11:28:24</t>
  </si>
  <si>
    <t>18.02.2021 11:31:00</t>
  </si>
  <si>
    <t>K-4445 35-03-K04445_910413163_910413163</t>
  </si>
  <si>
    <t>18.02.2021 09:36:21</t>
  </si>
  <si>
    <t>18.02.2021 10:43:17</t>
  </si>
  <si>
    <t>K-4619 35-04-K04619_35-04-K04619_2357840</t>
  </si>
  <si>
    <t>18.02.2021 02:24:18</t>
  </si>
  <si>
    <t>18.02.2021 03:18:50</t>
  </si>
  <si>
    <t>GÖRDES DM 45-75-M00050_GÜNEŞLİ M13_2322183</t>
  </si>
  <si>
    <t>18.02.2021 18:40:37</t>
  </si>
  <si>
    <t>ARTICAK TR-2 35-15-L00345_950403691_950403691</t>
  </si>
  <si>
    <t>18.02.2021 10:02:16</t>
  </si>
  <si>
    <t>18.02.2021 12:37:45</t>
  </si>
  <si>
    <t>K-339 35-02-K00339_D_56372928_56372928</t>
  </si>
  <si>
    <t>18.02.2021 20:19:05</t>
  </si>
  <si>
    <t>19.02.2021 03:00:42</t>
  </si>
  <si>
    <t>18.02.2021 15:48:04</t>
  </si>
  <si>
    <t>18.02.2021 16:25:05</t>
  </si>
  <si>
    <t>AKALAN TR-1 35-27-M00433_95000115791_95000115791</t>
  </si>
  <si>
    <t>18.02.2021 08:30:27</t>
  </si>
  <si>
    <t>18.02.2021 10:04:47</t>
  </si>
  <si>
    <t>KARABURUN TR-16 35-21-L00016_953358528_953358528</t>
  </si>
  <si>
    <t>18.02.2021 19:21:50</t>
  </si>
  <si>
    <t>18.02.2021 22:25:51</t>
  </si>
  <si>
    <t>KILCANLAR TR-2 45-75-M00446_945609752_945609752</t>
  </si>
  <si>
    <t>18.02.2021 19:20:49</t>
  </si>
  <si>
    <t>18.02.2021 22:36:06</t>
  </si>
  <si>
    <t>18.02.2021 08:04:55</t>
  </si>
  <si>
    <t>18.02.2021 08:49:09</t>
  </si>
  <si>
    <t>M-1228 35-01-M01228_912148928_912148928</t>
  </si>
  <si>
    <t>18.02.2021 18:17:51</t>
  </si>
  <si>
    <t>18.02.2021 20:43:58</t>
  </si>
  <si>
    <t>ÇUKURALTI M-13 ÇAMLIK KÖK 35-25-M00059_A_56402833_56402833</t>
  </si>
  <si>
    <t>18.02.2021 16:24:15</t>
  </si>
  <si>
    <t>18.02.2021 17:58:35</t>
  </si>
  <si>
    <t>18.02.2021 09:43:00</t>
  </si>
  <si>
    <t>18.02.2021 11:09:03</t>
  </si>
  <si>
    <t>YENİÇİFTLİK TR-2 35-20-L00400_950324644_950324644</t>
  </si>
  <si>
    <t>18.02.2021 13:27:20</t>
  </si>
  <si>
    <t>18.02.2021 14:51:24</t>
  </si>
  <si>
    <t>K-1938 35-09-K01938_TRAFO K04_45353365</t>
  </si>
  <si>
    <t>18.02.2021 20:12:09</t>
  </si>
  <si>
    <t>18.02.2021 20:47:22</t>
  </si>
  <si>
    <t>MURADİYE DM-5/6-B KÖK 45-71-M00632_DM-9/4 M06_2077216</t>
  </si>
  <si>
    <t>18.02.2021 14:10:50</t>
  </si>
  <si>
    <t>18.02.2021 15:03:44</t>
  </si>
  <si>
    <t>BİRGİ TR-23 35-15-L00794_B_56373112_56373112</t>
  </si>
  <si>
    <t>18.02.2021 17:01:54</t>
  </si>
  <si>
    <t>18.02.2021 18:23:15</t>
  </si>
  <si>
    <t>KARABURUN TR-1/15 35-21-L00019_KARABURUN TR-4/6 L01_72176117</t>
  </si>
  <si>
    <t>18.02.2021 12:41:54</t>
  </si>
  <si>
    <t>18.02.2021 13:55:41</t>
  </si>
  <si>
    <t>K-4230 35-03-K04230_35-03-K04230_2356606</t>
  </si>
  <si>
    <t>18.02.2021 05:49:43</t>
  </si>
  <si>
    <t>18.02.2021 06:43:26</t>
  </si>
  <si>
    <t>AĞAÇ İŞLERİ KÖK-2 (M-703) 35-22-M00125_KISIKKÖY(KARTAL) M02_72110798</t>
  </si>
  <si>
    <t>18.02.2021 15:08:00</t>
  </si>
  <si>
    <t>18.02.2021 17:06:34</t>
  </si>
  <si>
    <t>MAVİ KÖŞE TR-1 KÖK 35-17-M00224__56356204_56356204</t>
  </si>
  <si>
    <t>18.02.2021 10:24:28</t>
  </si>
  <si>
    <t>18.02.2021 12:43:11</t>
  </si>
  <si>
    <t>REMZİ İŞÇİ SLM TR 35-26-L00357_DIREK TIPI TRAFO HUCRESI H01_2039788</t>
  </si>
  <si>
    <t>18.02.2021 12:29:11</t>
  </si>
  <si>
    <t>18.02.2021 15:18:35</t>
  </si>
  <si>
    <t>YOLÜSTÜ TR-8 35-15-M00271_950407283_950407283</t>
  </si>
  <si>
    <t>18.02.2021 15:20:27</t>
  </si>
  <si>
    <t>18.02.2021 19:23:03</t>
  </si>
  <si>
    <t>M-1011 35-03-M01011_B_56365315_56365315</t>
  </si>
  <si>
    <t>18.02.2021 23:31:39</t>
  </si>
  <si>
    <t>19.02.2021 02:25:37</t>
  </si>
  <si>
    <t>ÇOBANLAR AYVACIK TR-3 35-15-L00359_35-15-L00359_2365320</t>
  </si>
  <si>
    <t>18.02.2021 14:04:00</t>
  </si>
  <si>
    <t>18.02.2021 15:33:54</t>
  </si>
  <si>
    <t>L-261 SİTESPOR 35-18-L00261_A a1b_5961699</t>
  </si>
  <si>
    <t>18.02.2021 09:30:01</t>
  </si>
  <si>
    <t>18.02.2021 11:56:18</t>
  </si>
  <si>
    <t>18.02.2021 19:23:34</t>
  </si>
  <si>
    <t>18.02.2021 21:14:16</t>
  </si>
  <si>
    <t>TR-49 EGELİ 35-19-L00049_956692365_956692365</t>
  </si>
  <si>
    <t>18.02.2021 13:09:06</t>
  </si>
  <si>
    <t>18.02.2021 23:08:33</t>
  </si>
  <si>
    <t>TR-64 35-19-L00064_956700717_956700717</t>
  </si>
  <si>
    <t>18.02.2021 16:29:00</t>
  </si>
  <si>
    <t>18.02.2021 19:40:59</t>
  </si>
  <si>
    <t>K-3773 35-04-K03773_B_56367194_56367194</t>
  </si>
  <si>
    <t>18.02.2021 18:30:00</t>
  </si>
  <si>
    <t>18.02.2021 19:18:00</t>
  </si>
  <si>
    <t>M-2747 35-01-M02747_F_56354554_56354554</t>
  </si>
  <si>
    <t>18.02.2021 19:29:03</t>
  </si>
  <si>
    <t>18.02.2021 21:11:31</t>
  </si>
  <si>
    <t>TR-84 35-19-L00084_956662412_956662412</t>
  </si>
  <si>
    <t>18.02.2021 17:43:38</t>
  </si>
  <si>
    <t>18.02.2021 21:08:27</t>
  </si>
  <si>
    <t>M-1236 35-01-M01236_910975988_910975988</t>
  </si>
  <si>
    <t>18.02.2021 13:42:27</t>
  </si>
  <si>
    <t>18.02.2021 16:26:02</t>
  </si>
  <si>
    <t>K-2877 35-02-K02877_910162911_910162911</t>
  </si>
  <si>
    <t>18.02.2021 11:30:02</t>
  </si>
  <si>
    <t>18.02.2021 17:20:02</t>
  </si>
  <si>
    <t>SELİMŞAHLAR TR-7 45-71-M01294_B_56400601_56400601</t>
  </si>
  <si>
    <t>18.02.2021 08:15:59</t>
  </si>
  <si>
    <t>18.02.2021 17:03:00</t>
  </si>
  <si>
    <t>K-3688 35-02-K03688_A_56369598_56369598</t>
  </si>
  <si>
    <t>18.02.2021 00:19:00</t>
  </si>
  <si>
    <t>18.02.2021 05:13:46</t>
  </si>
  <si>
    <t>KORDON KÖK 45-78-M00730_HatBaşıAyırıcı_53139399 M02_53139399</t>
  </si>
  <si>
    <t>18.02.2021 21:21:20</t>
  </si>
  <si>
    <t>18.02.2021 22:41:45</t>
  </si>
  <si>
    <t>L-90 RAINBOW DM 35-18-L00090_6347564_56371800_56371800</t>
  </si>
  <si>
    <t>18.02.2021 19:48:06</t>
  </si>
  <si>
    <t>18.02.2021 23:29:05</t>
  </si>
  <si>
    <t>BORNOVA TM 35-02-A00005_MANAS M34_2309020</t>
  </si>
  <si>
    <t>18.02.2021 16:56:23</t>
  </si>
  <si>
    <t>18.02.2021 17:10:04</t>
  </si>
  <si>
    <t>18.02.2021 01:49:32</t>
  </si>
  <si>
    <t>18.02.2021 02:48:00</t>
  </si>
  <si>
    <t>MURADİYE DM 45-71-M00006_DM-4 KÜÇÜK ÖLÇEKLİ SAN. SİTESİ M10_2077009</t>
  </si>
  <si>
    <t>18.02.2021 12:53:14</t>
  </si>
  <si>
    <t>18.02.2021 13:01:06</t>
  </si>
  <si>
    <t>HAMZABÜKÜ TR-1 35-21-L00069_A_56357903_56357903</t>
  </si>
  <si>
    <t>18.02.2021 09:12:08</t>
  </si>
  <si>
    <t>18.02.2021 15:40:09</t>
  </si>
  <si>
    <t>ÇAYLI TR-3 35-15-L00190_35-15-L00190_2365415</t>
  </si>
  <si>
    <t>18.02.2021 09:50:41</t>
  </si>
  <si>
    <t>18.02.2021 16:35:51</t>
  </si>
  <si>
    <t>DM-2/16 35-29-M00097_950333775_950333775</t>
  </si>
  <si>
    <t>18.02.2021 12:45:04</t>
  </si>
  <si>
    <t>18.02.2021 18:48:22</t>
  </si>
  <si>
    <t>18.02.2021 07:11:48</t>
  </si>
  <si>
    <t>18.02.2021 09:42:12</t>
  </si>
  <si>
    <t>DM-14/2 45-71-M00373_953197389_953197389</t>
  </si>
  <si>
    <t>18.02.2021 08:40:55</t>
  </si>
  <si>
    <t>18.02.2021 09:08:25</t>
  </si>
  <si>
    <t>18.02.2021 19:03:19</t>
  </si>
  <si>
    <t>18.02.2021 19:28:54</t>
  </si>
  <si>
    <t>PERLİT KÖK 35-22-M00094_YENİKÖY TR-1/TR-2/TR-3 M02_72139642</t>
  </si>
  <si>
    <t>18.02.2021 10:05:36</t>
  </si>
  <si>
    <t>18.02.2021 15:15:29</t>
  </si>
  <si>
    <t>ÇALTI TR-1 35-28-M00261_C_56375377_56375377</t>
  </si>
  <si>
    <t>18.02.2021 10:45:00</t>
  </si>
  <si>
    <t>18.02.2021 11:47:52</t>
  </si>
  <si>
    <t>DM-4/TR-14 35-13-L00054_946422958_946422958</t>
  </si>
  <si>
    <t>18.02.2021 12:02:53</t>
  </si>
  <si>
    <t>18.02.2021 12:52:50</t>
  </si>
  <si>
    <t>IŞIKLAR TM 35-02-A00006_BOĞAZİÇİ-2 M03_2307644</t>
  </si>
  <si>
    <t>18.02.2021 11:04:20</t>
  </si>
  <si>
    <t>18.02.2021 11:14:54</t>
  </si>
  <si>
    <t>18.02.2021 04:07:30</t>
  </si>
  <si>
    <t>18.02.2021 04:47:31</t>
  </si>
  <si>
    <t>TR-11 45-78-L00011_DIREK TIPI TRAFO HUCRESI H01_2107174</t>
  </si>
  <si>
    <t>18.02.2021 18:47:24</t>
  </si>
  <si>
    <t>18.02.2021 19:40:22</t>
  </si>
  <si>
    <t>18.02.2021 23:56:09</t>
  </si>
  <si>
    <t>19.02.2021 04:45:00</t>
  </si>
  <si>
    <t>YUKARI KIZILCA TR-3 35-27-L00053_C_56405959_56405959</t>
  </si>
  <si>
    <t>18.02.2021 09:49:06</t>
  </si>
  <si>
    <t>18.02.2021 12:22:47</t>
  </si>
  <si>
    <t>18.02.2021 21:43:55</t>
  </si>
  <si>
    <t>YENİFOÇA TR-45 35-23-M00045_YENİFOÇA TR-52 M01_2124641</t>
  </si>
  <si>
    <t>18.02.2021 07:45:21</t>
  </si>
  <si>
    <t>18.02.2021 08:49:22</t>
  </si>
  <si>
    <t>L-438 35-18-L00438_9350325 B05_5938734</t>
  </si>
  <si>
    <t>18.02.2021 11:26:12</t>
  </si>
  <si>
    <t>18.02.2021 15:32:12</t>
  </si>
  <si>
    <t>18.02.2021 22:16:05</t>
  </si>
  <si>
    <t>18.02.2021 23:56:15</t>
  </si>
  <si>
    <t>AĞAÇ İŞLERİ KÖK-2 (M-703) 35-22-M00125_KISIKKÖY(KARTAL) M02_72110742</t>
  </si>
  <si>
    <t>18.02.2021 09:42:41</t>
  </si>
  <si>
    <t>18.02.2021 15:07:04</t>
  </si>
  <si>
    <t>M-667 FLORAPLAST 35-02-M00667Ö_DIREK TIPI TRAFO HUCRESI H01_2062136</t>
  </si>
  <si>
    <t>18.02.2021 11:32:37</t>
  </si>
  <si>
    <t>18.02.2021 17:48:02</t>
  </si>
  <si>
    <t>PAŞAKÖY TR-5 45-80-M00167_956536751_956536751</t>
  </si>
  <si>
    <t>18.02.2021 15:03:25</t>
  </si>
  <si>
    <t>18.02.2021 17:23:59</t>
  </si>
  <si>
    <t>K-299 35-02-K00299_910185251_910185251</t>
  </si>
  <si>
    <t>18.02.2021 18:54:06</t>
  </si>
  <si>
    <t>18.02.2021 21:37:00</t>
  </si>
  <si>
    <t>M-2847 (YATIRIM REZERVE) 35-03-M02847_35-03-M02847_72157205</t>
  </si>
  <si>
    <t>18.02.2021 09:13:34</t>
  </si>
  <si>
    <t>18.02.2021 11:02:06</t>
  </si>
  <si>
    <t>M-1201 35-10-M01201_DIREK TIPI TRAFO HUCRESI H01_2088802</t>
  </si>
  <si>
    <t>18.02.2021 01:27:47</t>
  </si>
  <si>
    <t>18.02.2021 06:39:15</t>
  </si>
  <si>
    <t>DM-3/19 35-19-M00019_9761738 _5962395</t>
  </si>
  <si>
    <t>18.02.2021 13:26:12</t>
  </si>
  <si>
    <t>18.02.2021 15:11:10</t>
  </si>
  <si>
    <t>18.02.2021 09:48:34</t>
  </si>
  <si>
    <t>18.02.2021 11:30:19</t>
  </si>
  <si>
    <t>18.02.2021 22:23:00</t>
  </si>
  <si>
    <t>18.02.2021 22:39:12</t>
  </si>
  <si>
    <t>18.02.2021 11:12:08</t>
  </si>
  <si>
    <t>18.02.2021 13:59:41</t>
  </si>
  <si>
    <t>18.02.2021 08:36:46</t>
  </si>
  <si>
    <t>18.02.2021 12:02:13</t>
  </si>
  <si>
    <t>YAĞCILAR TR-1 35-19-M00226_35-19-M00226_2351577</t>
  </si>
  <si>
    <t>18.02.2021 01:12:13</t>
  </si>
  <si>
    <t>18.02.2021 02:45:55</t>
  </si>
  <si>
    <t>18.02.2021 19:01:48</t>
  </si>
  <si>
    <t>18.02.2021 20:57:48</t>
  </si>
  <si>
    <t>18.02.2021 06:46:20</t>
  </si>
  <si>
    <t>18.02.2021 13:45:16</t>
  </si>
  <si>
    <t>18.02.2021 09:06:24</t>
  </si>
  <si>
    <t>18.02.2021 17:24:46</t>
  </si>
  <si>
    <t>18.02.2021 13:36:37</t>
  </si>
  <si>
    <t>18.02.2021 15:33:08</t>
  </si>
  <si>
    <t>DM-5/TR13 (TR-57) ALPKENT 35-26-M00057_A A02_66402861</t>
  </si>
  <si>
    <t>18.02.2021 19:51:00</t>
  </si>
  <si>
    <t>18.02.2021 20:34:12</t>
  </si>
  <si>
    <t>18.02.2021 20:51:55</t>
  </si>
  <si>
    <t>18.02.2021 21:19:04</t>
  </si>
  <si>
    <t>M-14 ILDIR TARIMSAL SULAMA 35-18-M00014_7889915_56377989_56377989</t>
  </si>
  <si>
    <t>18.02.2021 14:02:38</t>
  </si>
  <si>
    <t>18.02.2021 20:42:44</t>
  </si>
  <si>
    <t>M-1542 35-01-M01542_A_56378051_56378051</t>
  </si>
  <si>
    <t>18.02.2021 21:42:24</t>
  </si>
  <si>
    <t>19.02.2021 02:51:24</t>
  </si>
  <si>
    <t>18.02.2021 14:22:34</t>
  </si>
  <si>
    <t>19.02.2021 00:06:42</t>
  </si>
  <si>
    <t>18.02.2021 16:34:53</t>
  </si>
  <si>
    <t>18.02.2021 16:53:23</t>
  </si>
  <si>
    <t>DM-2/8 BAŞKENT TR 35-18-L00588_OTEL YANI DM-2/5 L01_72045769</t>
  </si>
  <si>
    <t>18.02.2021 16:09:49</t>
  </si>
  <si>
    <t>18.02.2021 17:20:14</t>
  </si>
  <si>
    <t>NİHAT ÇORUM SULAMA GRUBU TR 35-27-M00207__73215838_73215838</t>
  </si>
  <si>
    <t>18.02.2021 15:43:02</t>
  </si>
  <si>
    <t>18.02.2021 17:53:50</t>
  </si>
  <si>
    <t>CEVİZLİ BOSTANYERİ TR-2 35-31-L00322_35-31-L00322_2364990</t>
  </si>
  <si>
    <t>18.02.2021 11:24:00</t>
  </si>
  <si>
    <t>18.02.2021 15:15:43</t>
  </si>
  <si>
    <t>YENİKÖY TR-2 45-71-M01045_B_56353038_56353038</t>
  </si>
  <si>
    <t>18.02.2021 13:11:21</t>
  </si>
  <si>
    <t>18.02.2021 16:19:51</t>
  </si>
  <si>
    <t>18.02.2021 13:09:39</t>
  </si>
  <si>
    <t>18.02.2021 13:16:53</t>
  </si>
  <si>
    <t>K-3137 35-01-K03137_B_56373827_56373827</t>
  </si>
  <si>
    <t>18.02.2021 10:49:00</t>
  </si>
  <si>
    <t>18.02.2021 12:15:58</t>
  </si>
  <si>
    <t>18.02.2021 09:42:00</t>
  </si>
  <si>
    <t>18.02.2021 12:33:51</t>
  </si>
  <si>
    <t>MEDAR TR-8 45-72-L00285_956518354_956518354</t>
  </si>
  <si>
    <t>18.02.2021 10:30:16</t>
  </si>
  <si>
    <t>18.02.2021 11:11:43</t>
  </si>
  <si>
    <t>MURADİYE DM-5/11 45-71-M00232_DM-5/08 M02_72091348</t>
  </si>
  <si>
    <t>18.02.2021 18:15:19</t>
  </si>
  <si>
    <t>18.02.2021 18:16:10</t>
  </si>
  <si>
    <t>M-2518 (YATIRIM REZERVE) 35-02-M02518_B_56357591_56357591</t>
  </si>
  <si>
    <t>18.02.2021 07:37:13</t>
  </si>
  <si>
    <t>18.02.2021 10:19:49</t>
  </si>
  <si>
    <t>SANCAKLI KAYADİBİ 45-71-M00641_43131981_56387728_56387728</t>
  </si>
  <si>
    <t>18.02.2021 18:38:22</t>
  </si>
  <si>
    <t>18.02.2021 21:30:00</t>
  </si>
  <si>
    <t>18.02.2021 22:33:44</t>
  </si>
  <si>
    <t>19.02.2021 00:14:30</t>
  </si>
  <si>
    <t>ŞIHLI KARADÜZ MAH. TR 45-77-L00133_45-77-L00133_2353288</t>
  </si>
  <si>
    <t>18.02.2021 20:15:00</t>
  </si>
  <si>
    <t>18.02.2021 22:18:09</t>
  </si>
  <si>
    <t>BİRGİ TR-24 35-15-L00795_C_56361846_56361846</t>
  </si>
  <si>
    <t>18.02.2021 09:45:00</t>
  </si>
  <si>
    <t>18.02.2021 10:10:16</t>
  </si>
  <si>
    <t>GÖLMARMARA İM 45-85-A00001_ESKİ GÖLMARMARA L28_2305901</t>
  </si>
  <si>
    <t>18.02.2021 00:37:23</t>
  </si>
  <si>
    <t>18.02.2021 02:38:48</t>
  </si>
  <si>
    <t>BÜYÜK AVULCUK TR-3 35-15-L00700_A_56373032_56373032</t>
  </si>
  <si>
    <t>18.02.2021 21:33:50</t>
  </si>
  <si>
    <t>18.02.2021 23:45:05</t>
  </si>
  <si>
    <t>K-1174 35-01-K01174_911960842_911960842</t>
  </si>
  <si>
    <t>18.02.2021 18:54:14</t>
  </si>
  <si>
    <t>18.02.2021 23:47:57</t>
  </si>
  <si>
    <t>K-1923 35-10-K01923_F k1923f1_5785132</t>
  </si>
  <si>
    <t>18.02.2021 09:21:44</t>
  </si>
  <si>
    <t>18.02.2021 12:03:33</t>
  </si>
  <si>
    <t>K-3036 35-04-K03036_915186941_915186941</t>
  </si>
  <si>
    <t>18.02.2021 10:27:56</t>
  </si>
  <si>
    <t>18.02.2021 13:24:13</t>
  </si>
  <si>
    <t>M-529 35-02-M00529_961481176_961481176</t>
  </si>
  <si>
    <t>18.02.2021 11:05:17</t>
  </si>
  <si>
    <t>18.02.2021 16:36:34</t>
  </si>
  <si>
    <t>YENİ HARMANDALI TR-3 45-71-M00894_43142798_56401196_56401196</t>
  </si>
  <si>
    <t>18.02.2021 16:44:16</t>
  </si>
  <si>
    <t>18.02.2021 20:07:15</t>
  </si>
  <si>
    <t>K-3071 35-03-K03071_910902567_910902567</t>
  </si>
  <si>
    <t>18.02.2021 10:35:52</t>
  </si>
  <si>
    <t>18.02.2021 18:58:42</t>
  </si>
  <si>
    <t>M-326 35-03-M00326__72373933_72373933</t>
  </si>
  <si>
    <t>18.02.2021 14:38:05</t>
  </si>
  <si>
    <t>18.02.2021 16:26:32</t>
  </si>
  <si>
    <t>18.02.2021 09:28:11</t>
  </si>
  <si>
    <t>18.02.2021 12:24:15</t>
  </si>
  <si>
    <t>M-1424 35-02-M01424_99797971_99797971</t>
  </si>
  <si>
    <t>18.02.2021 08:19:19</t>
  </si>
  <si>
    <t>18.02.2021 09:27:31</t>
  </si>
  <si>
    <t>ZEYTİNALANI TR-101 35-19-L00101_35-19-L00101_2346585</t>
  </si>
  <si>
    <t>18.02.2021 10:38:29</t>
  </si>
  <si>
    <t>18.02.2021 12:11:24</t>
  </si>
  <si>
    <t>K-1229 35-01-K01229_B_56375666_56375666</t>
  </si>
  <si>
    <t>18.02.2021 02:24:21</t>
  </si>
  <si>
    <t>18.02.2021 03:52:09</t>
  </si>
  <si>
    <t>ORTA MAHALLE M-10 35-25-M00108_D_56357796_56357796</t>
  </si>
  <si>
    <t>18.02.2021 20:38:45</t>
  </si>
  <si>
    <t>18.02.2021 22:03:02</t>
  </si>
  <si>
    <t>MENEMEN TR-48 35-28-L00048_953386226_953386226</t>
  </si>
  <si>
    <t>18.02.2021 11:58:06</t>
  </si>
  <si>
    <t>18.02.2021 16:02:34</t>
  </si>
  <si>
    <t>DAMLACIK TR-2 35-27-M00860_A_56364809_56364809</t>
  </si>
  <si>
    <t>18.02.2021 09:07:00</t>
  </si>
  <si>
    <t>18.02.2021 15:53:00</t>
  </si>
  <si>
    <t>K-1247 35-01-K01247_35-01-K01247_2353859</t>
  </si>
  <si>
    <t>18.02.2021 19:42:14</t>
  </si>
  <si>
    <t>18.02.2021 20:55:00</t>
  </si>
  <si>
    <t>18.02.2021 10:09:33</t>
  </si>
  <si>
    <t>UMURCALI TR 2 35-31-L00107_956596693_956596693</t>
  </si>
  <si>
    <t>18.02.2021 13:12:00</t>
  </si>
  <si>
    <t>18.02.2021 15:29:20</t>
  </si>
  <si>
    <t>YAKAPINAR TR-1 35-20-L00148_10264027_56375636_56375636</t>
  </si>
  <si>
    <t>18.02.2021 10:52:00</t>
  </si>
  <si>
    <t>18.02.2021 14:42:50</t>
  </si>
  <si>
    <t>18.02.2021 15:28:53</t>
  </si>
  <si>
    <t>18.02.2021 19:00:30</t>
  </si>
  <si>
    <t>DM-5/TR-12 URLA 35-19-M00468_50039842 D1_50040817</t>
  </si>
  <si>
    <t>18.02.2021 15:27:43</t>
  </si>
  <si>
    <t>18.02.2021 21:14:30</t>
  </si>
  <si>
    <t>GÜZELBAHÇE İM 35-10-A00001_HatBaşıAyırıcı_53138102 M07_53138102</t>
  </si>
  <si>
    <t>18.02.2021 06:00:08</t>
  </si>
  <si>
    <t>18.02.2021 06:32:51</t>
  </si>
  <si>
    <t>18.02.2021 04:48:48</t>
  </si>
  <si>
    <t>18.02.2021 06:09:38</t>
  </si>
  <si>
    <t>M-1288 35-02-M01288_B_56366084_56366084</t>
  </si>
  <si>
    <t>18.02.2021 21:20:17</t>
  </si>
  <si>
    <t>18.02.2021 21:53:28</t>
  </si>
  <si>
    <t>BİRGİ TR-15 35-15-L00269_DIREK TIPI TRAFO HUCRESI H01_2046156</t>
  </si>
  <si>
    <t>18.02.2021 09:32:46</t>
  </si>
  <si>
    <t>18.02.2021 17:26:22</t>
  </si>
  <si>
    <t>ÇAMBEL TR-2 35-27-M00857_A_56389430_56389430</t>
  </si>
  <si>
    <t>18.02.2021 16:15:00</t>
  </si>
  <si>
    <t>18.02.2021 17:40:51</t>
  </si>
  <si>
    <t>ALİAĞA M-564 35-17-M00564_C_65502627_65502627</t>
  </si>
  <si>
    <t>18.02.2021 09:44:03</t>
  </si>
  <si>
    <t>18.02.2021 10:13:09</t>
  </si>
  <si>
    <t>TR-125 ZEYTİNALANI 35-19-L00125_956685607_956685607</t>
  </si>
  <si>
    <t>18.02.2021 18:48:15</t>
  </si>
  <si>
    <t>18.02.2021 23:25:01</t>
  </si>
  <si>
    <t>BOĞAZİÇİ İM 35-01-A00001_KURUÇAY M13_2047763</t>
  </si>
  <si>
    <t>18.02.2021 12:06:57</t>
  </si>
  <si>
    <t>18.02.2021 12:39:03</t>
  </si>
  <si>
    <t>MEDAR DM 45-72-L00079_45-72-L00079_66588794</t>
  </si>
  <si>
    <t>18.02.2021 08:54:59</t>
  </si>
  <si>
    <t>18.02.2021 10:49:24</t>
  </si>
  <si>
    <t>HALİL DEDEOĞLU SULAMA GRUBU TR 35-27-M00511_A_56382112_56382112</t>
  </si>
  <si>
    <t>18.02.2021 10:28:57</t>
  </si>
  <si>
    <t>18.02.2021 11:56:52</t>
  </si>
  <si>
    <t>FOÇA M-259 BAĞARASI 35-23-M00259_DIREK TIPI TRAFO HUCRESI H01_2051289</t>
  </si>
  <si>
    <t>18.02.2021 12:40:00</t>
  </si>
  <si>
    <t>18.02.2021 12:52:30</t>
  </si>
  <si>
    <t>K-1544 35-01-K01544_D D1_5864638</t>
  </si>
  <si>
    <t>18.02.2021 01:00:59</t>
  </si>
  <si>
    <t>18.02.2021 02:10:59</t>
  </si>
  <si>
    <t>KARAKEÇİLİ TAVŞANTAŞI TR-1 45-75-M00110_A_56387742_56387742</t>
  </si>
  <si>
    <t>18.02.2021 10:37:35</t>
  </si>
  <si>
    <t>18.02.2021 11:49:17</t>
  </si>
  <si>
    <t>ARAPBAŞI TR-4 35-20-M00034_955214948_955214948</t>
  </si>
  <si>
    <t>18.02.2021 08:24:56</t>
  </si>
  <si>
    <t>K-4024 35-01-K04024_911374951_911374951</t>
  </si>
  <si>
    <t>18.02.2021 14:47:57</t>
  </si>
  <si>
    <t>18.02.2021 20:24:50</t>
  </si>
  <si>
    <t>DOĞANKAYA TR-1 45-72-L00187_45-72-L00187_2372327</t>
  </si>
  <si>
    <t>18.02.2021 11:39:25</t>
  </si>
  <si>
    <t>18.02.2021 18:26:50</t>
  </si>
  <si>
    <t>M-57 35-18-M00098_A A1_42118079</t>
  </si>
  <si>
    <t>18.02.2021 17:53:53</t>
  </si>
  <si>
    <t>18.02.2021 22:20:55</t>
  </si>
  <si>
    <t>K-1466 35-03-K01466_A_56365992_56365992</t>
  </si>
  <si>
    <t>18.02.2021 09:49:03</t>
  </si>
  <si>
    <t>18.02.2021 15:35:34</t>
  </si>
  <si>
    <t>YUNTDAĞIKÖSELER KÖYÜ TR-1 45-71-M01748_43172288_56388161_56388161</t>
  </si>
  <si>
    <t>18.02.2021 20:01:00</t>
  </si>
  <si>
    <t>19.02.2021 03:29:11</t>
  </si>
  <si>
    <t>DM-16/14 45-71-M00621_B_56387783_56387783</t>
  </si>
  <si>
    <t>18.02.2021 09:55:26</t>
  </si>
  <si>
    <t>18.02.2021 11:05:11</t>
  </si>
  <si>
    <t>SEYREK TR-3 35-28-M00372_Ayırıcı H01_2110968</t>
  </si>
  <si>
    <t>18.02.2021 09:52:00</t>
  </si>
  <si>
    <t>18.02.2021 12:42:00</t>
  </si>
  <si>
    <t>BAŞKÖY KUREYŞ TR-1 35-29-L00194_950320739_950320739</t>
  </si>
  <si>
    <t>18.02.2021 14:05:20</t>
  </si>
  <si>
    <t>18.02.2021 19:37:57</t>
  </si>
  <si>
    <t>MORDOĞAN TR-23 35-21-L00152_E_56394851_56394851</t>
  </si>
  <si>
    <t>18.02.2021 15:00:02</t>
  </si>
  <si>
    <t>18.02.2021 17:14:26</t>
  </si>
  <si>
    <t>TR-22 35-16-L00022_TR-27 L02_72009162</t>
  </si>
  <si>
    <t>18.02.2021 18:17:49</t>
  </si>
  <si>
    <t>18.02.2021 18:20:14</t>
  </si>
  <si>
    <t>ÇAMÖNÜ TR-2 45-72-L00272_956515645_956515645</t>
  </si>
  <si>
    <t>18.02.2021 08:58:19</t>
  </si>
  <si>
    <t>18.02.2021 10:32:34</t>
  </si>
  <si>
    <t>SANCAKLI BOZKÖY KÖK 45-71-M00087_SULAMA M02_61320770</t>
  </si>
  <si>
    <t>18.02.2021 20:56:33</t>
  </si>
  <si>
    <t>18.02.2021 22:12:12</t>
  </si>
  <si>
    <t>18.02.2021 13:17:14</t>
  </si>
  <si>
    <t>18.02.2021 13:17:57</t>
  </si>
  <si>
    <t>18.02.2021 14:54:26</t>
  </si>
  <si>
    <t>18.02.2021 18:51:21</t>
  </si>
  <si>
    <t>18.02.2021 12:18:52</t>
  </si>
  <si>
    <t>18.02.2021 11:19:00</t>
  </si>
  <si>
    <t>18.02.2021 11:30:00</t>
  </si>
  <si>
    <t>18.02.2021 09:07:34</t>
  </si>
  <si>
    <t>18.02.2021 17:43:02</t>
  </si>
  <si>
    <t>DM-23 45-71-M00500_DM-22 M04_2076935</t>
  </si>
  <si>
    <t>18.02.2021 08:04:56</t>
  </si>
  <si>
    <t>18.02.2021 08:37:28</t>
  </si>
  <si>
    <t>ARIKBAŞI TR-1 35-20-L00218_955202272_955202272</t>
  </si>
  <si>
    <t>18.02.2021 10:13:27</t>
  </si>
  <si>
    <t>18.02.2021 13:42:38</t>
  </si>
  <si>
    <t>K-501 35-01-K00501_C c1_5903291</t>
  </si>
  <si>
    <t>18.02.2021 08:39:30</t>
  </si>
  <si>
    <t>M-1205 35-10-M01205_98107288_98107288</t>
  </si>
  <si>
    <t>18.02.2021 10:31:10</t>
  </si>
  <si>
    <t>18.02.2021 14:15:08</t>
  </si>
  <si>
    <t>K-2400 35-02-K02400_913290751_913290751</t>
  </si>
  <si>
    <t>18.02.2021 08:33:55</t>
  </si>
  <si>
    <t>18.02.2021 09:13:06</t>
  </si>
  <si>
    <t>YENİFOÇA TR-20 35-23-M00020_YENİFOÇA TR-19 M01_76459098</t>
  </si>
  <si>
    <t>18.02.2021 06:27:33</t>
  </si>
  <si>
    <t>18.02.2021 08:04:03</t>
  </si>
  <si>
    <t>KARABURUN TR-4/6 35-21-L00030_KARABURUN TR-6 TR-7 L02_72175702</t>
  </si>
  <si>
    <t>18.02.2021 10:54:18</t>
  </si>
  <si>
    <t>18.02.2021 13:52:37</t>
  </si>
  <si>
    <t>TR-41 35-17-M00041_7196005_56389408_56389408</t>
  </si>
  <si>
    <t>18.02.2021 15:10:13</t>
  </si>
  <si>
    <t>18.02.2021 17:38:06</t>
  </si>
  <si>
    <t>MURADİYE TR-5 (ESKİ MEZARLIK YANI) 45-71-M00204_953220889_953220889</t>
  </si>
  <si>
    <t>18.02.2021 15:15:07</t>
  </si>
  <si>
    <t>18.02.2021 21:25:33</t>
  </si>
  <si>
    <t>SOBRAN TR-2 45-73-M00953_45-73-M00953_2353924</t>
  </si>
  <si>
    <t>18.02.2021 22:17:19</t>
  </si>
  <si>
    <t>19.02.2021 01:42:36</t>
  </si>
  <si>
    <t>KÖSEDERE TR-1 35-21-L00124_953359173_953359173</t>
  </si>
  <si>
    <t>18.02.2021 01:38:08</t>
  </si>
  <si>
    <t>18.02.2021 03:59:02</t>
  </si>
  <si>
    <t>TİRE DM2/6 35-29-L00025_35-29-L00025_2372185</t>
  </si>
  <si>
    <t>18.02.2021 12:07:22</t>
  </si>
  <si>
    <t>18.02.2021 13:31:13</t>
  </si>
  <si>
    <t>K-594 35-04-K00594_35-04-K00594_2358354</t>
  </si>
  <si>
    <t>18.02.2021 13:15:42</t>
  </si>
  <si>
    <t>18.02.2021 20:41:40</t>
  </si>
  <si>
    <t>18.02.2021 01:06:19</t>
  </si>
  <si>
    <t>KUŞÇULAR TR-14 35-19-M00259_6150843_56377756_56377756</t>
  </si>
  <si>
    <t>18.02.2021 21:58:42</t>
  </si>
  <si>
    <t>19.02.2021 01:44:33</t>
  </si>
  <si>
    <t>18.02.2021 13:22:16</t>
  </si>
  <si>
    <t>18.02.2021 17:47:25</t>
  </si>
  <si>
    <t>18.02.2021 09:58:29</t>
  </si>
  <si>
    <t>18.02.2021 10:40:59</t>
  </si>
  <si>
    <t>DAĞYENİKÖY TR-1 45-83-L00272_45-83-L00272_2375361</t>
  </si>
  <si>
    <t>18.02.2021 23:27:53</t>
  </si>
  <si>
    <t>18.02.2021 23:39:56</t>
  </si>
  <si>
    <t>18.02.2021 09:32:17</t>
  </si>
  <si>
    <t>18.02.2021 15:16:25</t>
  </si>
  <si>
    <t>18.02.2021 14:52:38</t>
  </si>
  <si>
    <t>18.02.2021 20:23:12</t>
  </si>
  <si>
    <t>18.02.2021 14:30:46</t>
  </si>
  <si>
    <t>18.02.2021 17:54:18</t>
  </si>
  <si>
    <t>GERENKÖY TR-1 35-23-M00147_950415105_950415105</t>
  </si>
  <si>
    <t>18.02.2021 14:01:00</t>
  </si>
  <si>
    <t>18.02.2021 14:57:43</t>
  </si>
  <si>
    <t>18.02.2021 12:00:29</t>
  </si>
  <si>
    <t>18.02.2021 12:55:00</t>
  </si>
  <si>
    <t>MURADİYE DM-5/10 45-71-M00775_DM-5/9A M07_2124693</t>
  </si>
  <si>
    <t>18.02.2021 10:01:53</t>
  </si>
  <si>
    <t>18.02.2021 10:09:54</t>
  </si>
  <si>
    <t>KUŞÇULAR TR-1 35-19-M00213_8678889_56389672_56389672</t>
  </si>
  <si>
    <t>18.02.2021 19:23:14</t>
  </si>
  <si>
    <t>18.02.2021 21:56:53</t>
  </si>
  <si>
    <t>L-438 35-18-L00438_950448049_950448049</t>
  </si>
  <si>
    <t>18.02.2021 17:34:13</t>
  </si>
  <si>
    <t>18.02.2021 18:39:31</t>
  </si>
  <si>
    <t>K-122 35-01-K00122_F_56375661_56375661</t>
  </si>
  <si>
    <t>18.02.2021 21:10:51</t>
  </si>
  <si>
    <t>19.02.2021 00:03:31</t>
  </si>
  <si>
    <t>MORDOĞAN TR-38 35-21-L00165_953358396_953358396</t>
  </si>
  <si>
    <t>18.02.2021 18:56:41</t>
  </si>
  <si>
    <t>ÖRENCİK TR-1 45-71-M01564_953206578_953206578</t>
  </si>
  <si>
    <t>18.02.2021 09:28:10</t>
  </si>
  <si>
    <t>18.02.2021 16:52:12</t>
  </si>
  <si>
    <t>CELALETTİN AŞKIN TARIMSAL SULAMA TR-2 45-83-M00604_B_56407860_56407860</t>
  </si>
  <si>
    <t>18.02.2021 15:33:28</t>
  </si>
  <si>
    <t>18.02.2021 19:11:03</t>
  </si>
  <si>
    <t>18.02.2021 10:33:48</t>
  </si>
  <si>
    <t>18.02.2021 11:56:29</t>
  </si>
  <si>
    <t>18.02.2021 10:59:09</t>
  </si>
  <si>
    <t>18.02.2021 11:03:59</t>
  </si>
  <si>
    <t>M-3333 (YATIRIM REZERVE) 35-04-M03333_B_56363916_56363916</t>
  </si>
  <si>
    <t>18.02.2021 20:10:52</t>
  </si>
  <si>
    <t>18.02.2021 21:46:57</t>
  </si>
  <si>
    <t>TR-144 35-16-L00144_C_65513150_65513150</t>
  </si>
  <si>
    <t>18.02.2021 19:19:27</t>
  </si>
  <si>
    <t>18.02.2021 20:18:15</t>
  </si>
  <si>
    <t>18.02.2021 16:31:21</t>
  </si>
  <si>
    <t>18.02.2021 18:25:11</t>
  </si>
  <si>
    <t>K-1705 35-01-K01705_911349893_911349893</t>
  </si>
  <si>
    <t>18.02.2021 08:10:18</t>
  </si>
  <si>
    <t>18.02.2021 10:27:19</t>
  </si>
  <si>
    <t>M-483 DOĞA DOSTU KONUTLARI 35-09-M00483_97745206_97745206</t>
  </si>
  <si>
    <t>18.02.2021 08:49:06</t>
  </si>
  <si>
    <t>18.02.2021 11:23:01</t>
  </si>
  <si>
    <t>TR-11 SANAYİ SİTESİ 35-19-L00011_D _50086087</t>
  </si>
  <si>
    <t>18.02.2021 15:12:55</t>
  </si>
  <si>
    <t>18.02.2021 17:58:31</t>
  </si>
  <si>
    <t>K-3592 35-01-K03592_911900889_911900889</t>
  </si>
  <si>
    <t>18.02.2021 08:23:33</t>
  </si>
  <si>
    <t>18.02.2021 13:07:16</t>
  </si>
  <si>
    <t>TR-98 45-78-L00098_45-78-L00098_2357275</t>
  </si>
  <si>
    <t>18.02.2021 18:49:09</t>
  </si>
  <si>
    <t>18.02.2021 19:23:41</t>
  </si>
  <si>
    <t>18.02.2021 09:25:48</t>
  </si>
  <si>
    <t>18.02.2021 16:37:55</t>
  </si>
  <si>
    <t>18.02.2021 18:04:00</t>
  </si>
  <si>
    <t>18.02.2021 19:06:13</t>
  </si>
  <si>
    <t>DEĞİRMENDERE TR-3 35-22-M00194_955264378_955264378</t>
  </si>
  <si>
    <t>18.02.2021 10:37:06</t>
  </si>
  <si>
    <t>18.02.2021 19:12:19</t>
  </si>
  <si>
    <t>MURADİYE DM-8 45-71-M02145_MURADİYE DM-7/1 ÇIKIŞ M03_60746552</t>
  </si>
  <si>
    <t>18.02.2021 17:57:39</t>
  </si>
  <si>
    <t>18.02.2021 18:41:40</t>
  </si>
  <si>
    <t>YAHŞELLİ TR-8 35-28-M00731_A_56354111_56354111</t>
  </si>
  <si>
    <t>18.02.2021 09:20:00</t>
  </si>
  <si>
    <t>18.02.2021 09:53:44</t>
  </si>
  <si>
    <t>K-3236 35-03-K03236_35-03-K03236_41918554</t>
  </si>
  <si>
    <t>18.02.2021 07:06:35</t>
  </si>
  <si>
    <t>18.02.2021 10:54:56</t>
  </si>
  <si>
    <t>TURGUTLU TR-1/1 DM 45-83-M00001_955176781_955176781</t>
  </si>
  <si>
    <t>18.02.2021 10:19:46</t>
  </si>
  <si>
    <t>18.02.2021 13:19:06</t>
  </si>
  <si>
    <t>K-4281 35-04-K04281_912498460_912498460</t>
  </si>
  <si>
    <t>18.02.2021 15:23:36</t>
  </si>
  <si>
    <t>18.02.2021 19:09:36</t>
  </si>
  <si>
    <t>K-3816 35-03-K03816_35-03-K03816_41912882</t>
  </si>
  <si>
    <t>18.02.2021 13:47:47</t>
  </si>
  <si>
    <t>18.02.2021 15:07:07</t>
  </si>
  <si>
    <t>MURADİYE DM-5/05 45-71-M00235_DM-5/6 M06_2124546</t>
  </si>
  <si>
    <t>18.02.2021 10:37:02</t>
  </si>
  <si>
    <t>18.02.2021 13:45:37</t>
  </si>
  <si>
    <t>TR-41 KÖK 45-78-L00041_HatBaşıAyırıcı_53139485 L01_53139485</t>
  </si>
  <si>
    <t>18.02.2021 13:06:54</t>
  </si>
  <si>
    <t>18.02.2021 15:10:07</t>
  </si>
  <si>
    <t>ÖREN TR-8 35-27-L00374__65505857_65505857</t>
  </si>
  <si>
    <t>18.02.2021 12:51:41</t>
  </si>
  <si>
    <t>18.02.2021 15:39:08</t>
  </si>
  <si>
    <t>TEKELİ ARITMA KÖK 35-22-M00090_İTOB M05_2328484</t>
  </si>
  <si>
    <t>18.02.2021 01:50:00</t>
  </si>
  <si>
    <t>18.02.2021 14:06:00</t>
  </si>
  <si>
    <t>K-1075 35-02-K01075_35-02-K01075_58134079</t>
  </si>
  <si>
    <t>18.02.2021 12:09:03</t>
  </si>
  <si>
    <t>18.02.2021 19:21:11</t>
  </si>
  <si>
    <t>DM-14/13-A 45-71-M01922_45065854_65510824_65510824</t>
  </si>
  <si>
    <t>18.02.2021 13:58:18</t>
  </si>
  <si>
    <t>18.02.2021 15:55:43</t>
  </si>
  <si>
    <t>M-1826 35-02-M01826_A_56382805_56382805</t>
  </si>
  <si>
    <t>18.02.2021 20:28:36</t>
  </si>
  <si>
    <t>18.02.2021 22:25:26</t>
  </si>
  <si>
    <t>18.02.2021 08:50:16</t>
  </si>
  <si>
    <t>18.02.2021 12:57:17</t>
  </si>
  <si>
    <t>DM-1/10 (TR-18) 35-19-M00018_956662602_956662602</t>
  </si>
  <si>
    <t>18.02.2021 08:50:39</t>
  </si>
  <si>
    <t>18.02.2021 13:15:08</t>
  </si>
  <si>
    <t>18.02.2021 09:18:12</t>
  </si>
  <si>
    <t>18.02.2021 16:05:47</t>
  </si>
  <si>
    <t>18.02.2021 09:31:04</t>
  </si>
  <si>
    <t>18.02.2021 10:10:00</t>
  </si>
  <si>
    <t>18.02.2021 00:41:58</t>
  </si>
  <si>
    <t>18.02.2021 01:13:12</t>
  </si>
  <si>
    <t>18.02.2021 15:22:29</t>
  </si>
  <si>
    <t>18.02.2021 19:52:48</t>
  </si>
  <si>
    <t>K-1990 35-04-K01990_947295141_947295141</t>
  </si>
  <si>
    <t>18.02.2021 09:13:00</t>
  </si>
  <si>
    <t>18.02.2021 12:04:08</t>
  </si>
  <si>
    <t>ÇİFTLİK İM 35-18-A00003_TURSİTE L14_2054626</t>
  </si>
  <si>
    <t>18.02.2021 11:03:22</t>
  </si>
  <si>
    <t>18.02.2021 11:47:42</t>
  </si>
  <si>
    <t>TR-94 45-78-L00094_953248161_953248161</t>
  </si>
  <si>
    <t>18.02.2021 17:32:30</t>
  </si>
  <si>
    <t>18.02.2021 18:23:20</t>
  </si>
  <si>
    <t>18.02.2021 04:45:54</t>
  </si>
  <si>
    <t>18.02.2021 07:09:28</t>
  </si>
  <si>
    <t>YOLÜSTÜ TR-6 35-15-M00270_950407272_950407272</t>
  </si>
  <si>
    <t>18.02.2021 07:40:35</t>
  </si>
  <si>
    <t>18.02.2021 11:27:00</t>
  </si>
  <si>
    <t>M-1210 35-02-M01210_910083918_910083918</t>
  </si>
  <si>
    <t>18.02.2021 09:46:53</t>
  </si>
  <si>
    <t>18.02.2021 10:30:19</t>
  </si>
  <si>
    <t>TR-158 35-16-L00158_953317252_953317252</t>
  </si>
  <si>
    <t>18.02.2021 08:08:41</t>
  </si>
  <si>
    <t>18.02.2021 11:14:52</t>
  </si>
  <si>
    <t>OSMANGAZİ İM 35-02-A00004_BAYRAKLI M04_2087805</t>
  </si>
  <si>
    <t>18.02.2021 16:55:03</t>
  </si>
  <si>
    <t>18.02.2021 17:11:00</t>
  </si>
  <si>
    <t>K-3205 35-02-K03205_913800376_913800376</t>
  </si>
  <si>
    <t>18.02.2021 19:34:02</t>
  </si>
  <si>
    <t>18.02.2021 23:38:19</t>
  </si>
  <si>
    <t>TR-2/22 45-83-L00022_955147849_955147849</t>
  </si>
  <si>
    <t>18.02.2021 10:32:00</t>
  </si>
  <si>
    <t>18.02.2021 12:26:28</t>
  </si>
  <si>
    <t>18.02.2021 11:48:38</t>
  </si>
  <si>
    <t>18.02.2021 16:45:25</t>
  </si>
  <si>
    <t>18.02.2021 15:57:25</t>
  </si>
  <si>
    <t>18.02.2021 17:21:02</t>
  </si>
  <si>
    <t>KARABURUN TR-10 35-21-L00020_953367672_953367672</t>
  </si>
  <si>
    <t>18.02.2021 14:15:15</t>
  </si>
  <si>
    <t>18.02.2021 20:42:41</t>
  </si>
  <si>
    <t>K-1659 35-01-K01659_911507744_911507744</t>
  </si>
  <si>
    <t>18.02.2021 10:44:34</t>
  </si>
  <si>
    <t>18.02.2021 14:07:48</t>
  </si>
  <si>
    <t>ARMUTLU TR-21 35-27-M00615_A_56356259_56356259</t>
  </si>
  <si>
    <t>18.02.2021 10:22:44</t>
  </si>
  <si>
    <t>18.02.2021 11:11:13</t>
  </si>
  <si>
    <t>DM-01/TR-91 45-71-M01856_ÇAĞLAYAN DM M02_72053250</t>
  </si>
  <si>
    <t>18.02.2021 12:37:09</t>
  </si>
  <si>
    <t>18.02.2021 12:37:24</t>
  </si>
  <si>
    <t>18.02.2021 11:07:00</t>
  </si>
  <si>
    <t>18.02.2021 12:36:46</t>
  </si>
  <si>
    <t>BAĞARASI TR-4 35-23-M00173_35-23-M00173_2367836</t>
  </si>
  <si>
    <t>18.02.2021 13:03:40</t>
  </si>
  <si>
    <t>18.02.2021 19:30:18</t>
  </si>
  <si>
    <t>18.02.2021 15:29:59</t>
  </si>
  <si>
    <t>18.02.2021 15:30:09</t>
  </si>
  <si>
    <t>VİLLAKENT TR-5 35-28-M00382_953372297_953372297</t>
  </si>
  <si>
    <t>18.02.2021 23:48:11</t>
  </si>
  <si>
    <t>19.02.2021 01:48:44</t>
  </si>
  <si>
    <t>18.02.2021 13:11:16</t>
  </si>
  <si>
    <t>18.02.2021 16:33:03</t>
  </si>
  <si>
    <t>18.02.2021 08:40:57</t>
  </si>
  <si>
    <t>18.02.2021 09:24:53</t>
  </si>
  <si>
    <t>TR-49 EGELİ 35-19-L00049_956692643_956692643</t>
  </si>
  <si>
    <t>18.02.2021 16:25:03</t>
  </si>
  <si>
    <t>18.02.2021 19:14:01</t>
  </si>
  <si>
    <t>TR-58 35-19-L00058_967113913_967113913</t>
  </si>
  <si>
    <t>18.02.2021 07:58:04</t>
  </si>
  <si>
    <t>18.02.2021 09:40:04</t>
  </si>
  <si>
    <t>18.02.2021 11:36:22</t>
  </si>
  <si>
    <t>18.02.2021 12:13:48</t>
  </si>
  <si>
    <t>TR-106 ZEYTİNALANI 35-19-L00106_956698380_956698380</t>
  </si>
  <si>
    <t>18.02.2021 09:45:37</t>
  </si>
  <si>
    <t>18.02.2021 15:49:18</t>
  </si>
  <si>
    <t>L-291 35-18-L00291_950452364_950452364</t>
  </si>
  <si>
    <t>18.02.2021 11:12:24</t>
  </si>
  <si>
    <t>18.02.2021 13:35:22</t>
  </si>
  <si>
    <t>DM-3 (TR-16) 35-15-M00016_950365257_950365257</t>
  </si>
  <si>
    <t>18.02.2021 18:43:58</t>
  </si>
  <si>
    <t>18.02.2021 22:56:30</t>
  </si>
  <si>
    <t>SULTAN DM 35-25-M00121_ÖZDERE M-23 M10_72117238</t>
  </si>
  <si>
    <t>18.02.2021 01:50:14</t>
  </si>
  <si>
    <t>18.02.2021 02:17:30</t>
  </si>
  <si>
    <t>18.02.2021 08:55:06</t>
  </si>
  <si>
    <t>18.02.2021 17:17:22</t>
  </si>
  <si>
    <t>18.02.2021 21:23:08</t>
  </si>
  <si>
    <t>18.02.2021 23:51:32</t>
  </si>
  <si>
    <t>_B_56392533_56392533</t>
  </si>
  <si>
    <t>18.02.2021 18:03:02</t>
  </si>
  <si>
    <t>18.02.2021 19:17:12</t>
  </si>
  <si>
    <t>DUMANLAR TR-1 45-81-M00081_945623910_945623910</t>
  </si>
  <si>
    <t>18.02.2021 12:31:14</t>
  </si>
  <si>
    <t>18.02.2021 13:40:37</t>
  </si>
  <si>
    <t>M-1201 35-10-M01201_98149405_98149405</t>
  </si>
  <si>
    <t>18.02.2021 16:32:05</t>
  </si>
  <si>
    <t>18.02.2021 18:56:56</t>
  </si>
  <si>
    <t>18.02.2021 14:47:26</t>
  </si>
  <si>
    <t>18.02.2021 16:02:35</t>
  </si>
  <si>
    <t>L-19 35-14-L00019_9207080_56357589_56357589</t>
  </si>
  <si>
    <t>18.02.2021 19:06:36</t>
  </si>
  <si>
    <t>18.02.2021 20:13:12</t>
  </si>
  <si>
    <t>ZEYTİNALANI TR-101 35-19-L00101_95000128183_95000128183</t>
  </si>
  <si>
    <t>18.02.2021 07:25:31</t>
  </si>
  <si>
    <t>18.02.2021 09:37:09</t>
  </si>
  <si>
    <t>M-1373 35-04-M01373_A_56380694_56380694</t>
  </si>
  <si>
    <t>18.02.2021 08:41:35</t>
  </si>
  <si>
    <t>18.02.2021 10:58:55</t>
  </si>
  <si>
    <t>K-2413 35-07-K02413_35-07-K02413_50072524</t>
  </si>
  <si>
    <t>18.02.2021 09:15:26</t>
  </si>
  <si>
    <t>18.02.2021 11:28:47</t>
  </si>
  <si>
    <t>EBSO TM 35-09-A00001_EBSO-20 K49_2062850</t>
  </si>
  <si>
    <t>18.02.2021 19:03:35</t>
  </si>
  <si>
    <t>18.02.2021 20:15:13</t>
  </si>
  <si>
    <t>ÖREN TOPRAK SULAMA TR-3 35-27-M00764_965931394_965931394</t>
  </si>
  <si>
    <t>19.02.2021 09:20:25</t>
  </si>
  <si>
    <t>19.02.2021 15:09:50</t>
  </si>
  <si>
    <t>OSMANLI TEL VE ÇİVİ METAL SAN. ÖZEL TR 45-71-M02212Ö_ERDAL HASPOLAT M01_72242479</t>
  </si>
  <si>
    <t>19.02.2021 11:32:48</t>
  </si>
  <si>
    <t>19.02.2021 13:08:39</t>
  </si>
  <si>
    <t>TR-255(DM-2/2) 35-19-L00255_7066467_56394877_56394877</t>
  </si>
  <si>
    <t>19.02.2021 18:59:27</t>
  </si>
  <si>
    <t>20.02.2021 01:15:32</t>
  </si>
  <si>
    <t>KEMER KÖYÜ PARNALI TR-3 35-15-L00276_35-15-L00276_2365507</t>
  </si>
  <si>
    <t>19.02.2021 11:00:00</t>
  </si>
  <si>
    <t>19.02.2021 12:17:13</t>
  </si>
  <si>
    <t>M-2200 BELENBAŞI TR-2 35-03-M02200_35-03-M02200_2371299</t>
  </si>
  <si>
    <t>19.02.2021 19:45:00</t>
  </si>
  <si>
    <t>19.02.2021 20:12:34</t>
  </si>
  <si>
    <t>19.02.2021 01:07:00</t>
  </si>
  <si>
    <t>19.02.2021 04:24:29</t>
  </si>
  <si>
    <t>DM-1/25 35-29-M00025_TİRE İM-DM1 M01_72196638</t>
  </si>
  <si>
    <t>19.02.2021 11:22:05</t>
  </si>
  <si>
    <t>19.02.2021 11:25:45</t>
  </si>
  <si>
    <t>K-1864 35-09-K01864_A a1b_5883601</t>
  </si>
  <si>
    <t>19.02.2021 14:09:44</t>
  </si>
  <si>
    <t>19.02.2021 19:29:50</t>
  </si>
  <si>
    <t>K-123 35-01-K00123_C_56375267_56375267</t>
  </si>
  <si>
    <t>Hırsızlık</t>
  </si>
  <si>
    <t>19.02.2021 06:35:26</t>
  </si>
  <si>
    <t>19.02.2021 11:54:55</t>
  </si>
  <si>
    <t>TR-84 35-16-L00084_953333414_953333414</t>
  </si>
  <si>
    <t>19.02.2021 10:59:46</t>
  </si>
  <si>
    <t>19.02.2021 13:47:30</t>
  </si>
  <si>
    <t>SERKELE TR-2 45-72-M00208_A_56406419_56406419</t>
  </si>
  <si>
    <t>19.02.2021 10:17:00</t>
  </si>
  <si>
    <t>19.02.2021 13:15:14</t>
  </si>
  <si>
    <t>19.02.2021 09:05:01</t>
  </si>
  <si>
    <t>19.02.2021 15:44:13</t>
  </si>
  <si>
    <t>TR-155 45-78-L00155_A_56385704_56385704</t>
  </si>
  <si>
    <t>19.02.2021 14:54:49</t>
  </si>
  <si>
    <t>19.02.2021 15:55:59</t>
  </si>
  <si>
    <t>DM-3/19 35-26-M00820_956628119_956628119</t>
  </si>
  <si>
    <t>19.02.2021 20:44:53</t>
  </si>
  <si>
    <t>19.02.2021 22:33:01</t>
  </si>
  <si>
    <t>DM-1/TR-19 (TR-46) 35-26-M00046_956614177_956614177</t>
  </si>
  <si>
    <t>19.02.2021 10:17:51</t>
  </si>
  <si>
    <t>19.02.2021 15:27:06</t>
  </si>
  <si>
    <t>19.02.2021 08:30:00</t>
  </si>
  <si>
    <t>19.02.2021 13:19:03</t>
  </si>
  <si>
    <t>19.02.2021 21:34:35</t>
  </si>
  <si>
    <t>19.02.2021 21:35:31</t>
  </si>
  <si>
    <t>DM-1/TR-18 (TR-47) 35-26-M00047__60982679_60982679</t>
  </si>
  <si>
    <t>19.02.2021 17:25:44</t>
  </si>
  <si>
    <t>19.02.2021 18:10:39</t>
  </si>
  <si>
    <t>TR-13 35-19-L00013__72372415_72372415</t>
  </si>
  <si>
    <t>19.02.2021 07:21:36</t>
  </si>
  <si>
    <t>19.02.2021 10:28:23</t>
  </si>
  <si>
    <t>L-367 ERBAY SİTESİ 35-18-L00367_6148102_56374658_56374658</t>
  </si>
  <si>
    <t>19.02.2021 16:29:00</t>
  </si>
  <si>
    <t>19.02.2021 21:03:07</t>
  </si>
  <si>
    <t>GELENBE İM 45-76-A00001_HatBaşıAyırıcı_53135034 L03_53135034</t>
  </si>
  <si>
    <t>19.02.2021 03:55:37</t>
  </si>
  <si>
    <t>19.02.2021 05:49:54</t>
  </si>
  <si>
    <t>M-331 35-02-M00331_D D1B_5806974</t>
  </si>
  <si>
    <t>19.02.2021 15:43:10</t>
  </si>
  <si>
    <t>19.02.2021 17:25:18</t>
  </si>
  <si>
    <t>19.02.2021 17:54:12</t>
  </si>
  <si>
    <t>19.02.2021 19:33:51</t>
  </si>
  <si>
    <t>M-57 35-18-M00098_950465392_950465392</t>
  </si>
  <si>
    <t>19.02.2021 09:33:40</t>
  </si>
  <si>
    <t>19.02.2021 13:41:25</t>
  </si>
  <si>
    <t>19.02.2021 19:00:44</t>
  </si>
  <si>
    <t>19.02.2021 19:57:45</t>
  </si>
  <si>
    <t>19.02.2021 22:23:48</t>
  </si>
  <si>
    <t>20.02.2021 02:12:15</t>
  </si>
  <si>
    <t>UĞURLU KÖK 45-86-M00045_HatBaşıAyırıcı_53135437 M04_53135437</t>
  </si>
  <si>
    <t>19.02.2021 11:43:05</t>
  </si>
  <si>
    <t>19.02.2021 11:43:40</t>
  </si>
  <si>
    <t>DM-15/03 45-71-M02270_953244930_953244930</t>
  </si>
  <si>
    <t>19.02.2021 18:04:12</t>
  </si>
  <si>
    <t>19.02.2021 20:02:15</t>
  </si>
  <si>
    <t>19.02.2021 17:43:29</t>
  </si>
  <si>
    <t>19.02.2021 18:58:42</t>
  </si>
  <si>
    <t>TR-34 35-27-M00034_DAĞITIM TRAFO TR-34 M06_72209032</t>
  </si>
  <si>
    <t>19.02.2021 11:19:42</t>
  </si>
  <si>
    <t>19.02.2021 12:24:53</t>
  </si>
  <si>
    <t>ÇEŞME İM 35-18-A00001_OTELLER-GERİLİM ÖLÇÜ M08_2324554</t>
  </si>
  <si>
    <t>19.02.2021 09:23:09</t>
  </si>
  <si>
    <t>19.02.2021 17:07:03</t>
  </si>
  <si>
    <t>DAMLACIK TR-2 35-27-M00860_914533750_914533750</t>
  </si>
  <si>
    <t>19.02.2021 09:30:13</t>
  </si>
  <si>
    <t>19.02.2021 13:04:12</t>
  </si>
  <si>
    <t>M-1063 35-03-M01063_B_56363296_56363296</t>
  </si>
  <si>
    <t>19.02.2021 09:50:53</t>
  </si>
  <si>
    <t>19.02.2021 16:55:14</t>
  </si>
  <si>
    <t>OVACIK TR-1 35-31-L00151_35-31-L00151_2364356</t>
  </si>
  <si>
    <t>19.02.2021 13:30:45</t>
  </si>
  <si>
    <t>19.02.2021 13:49:35</t>
  </si>
  <si>
    <t>PİRENTEPE TR-1 35-22-M00270_B_56355257_56355257</t>
  </si>
  <si>
    <t>19.02.2021 09:03:25</t>
  </si>
  <si>
    <t>19.02.2021 16:53:38</t>
  </si>
  <si>
    <t>TR-23 35-27-M00023_913291255_913291255</t>
  </si>
  <si>
    <t>19.02.2021 13:42:49</t>
  </si>
  <si>
    <t>19.02.2021 17:53:53</t>
  </si>
  <si>
    <t>YENİ ŞAKRAN TR-9 35-17-M00209_8794125_56392427_56392427</t>
  </si>
  <si>
    <t>19.02.2021 12:54:42</t>
  </si>
  <si>
    <t>19.02.2021 15:44:59</t>
  </si>
  <si>
    <t>K-739 35-04-K00739_912484531_912484531</t>
  </si>
  <si>
    <t>19.02.2021 14:54:20</t>
  </si>
  <si>
    <t>20.02.2021 00:00:42</t>
  </si>
  <si>
    <t>BİRGİ TR-13 35-15-L00268_967126279_967126279</t>
  </si>
  <si>
    <t>19.02.2021 12:09:52</t>
  </si>
  <si>
    <t>19.02.2021 15:47:03</t>
  </si>
  <si>
    <t>KARABURUN TR-1 35-21-L00001_953368185_953368185</t>
  </si>
  <si>
    <t>19.02.2021 09:40:46</t>
  </si>
  <si>
    <t>19.02.2021 13:48:29</t>
  </si>
  <si>
    <t>ATAKÖY TR-4 35-22-M00193_955269991_955269991</t>
  </si>
  <si>
    <t>19.02.2021 12:53:50</t>
  </si>
  <si>
    <t>19.02.2021 14:32:31</t>
  </si>
  <si>
    <t>L-14 SEVTUR 35-18-L00014_950440242_950440242</t>
  </si>
  <si>
    <t>19.02.2021 07:16:30</t>
  </si>
  <si>
    <t>19.02.2021 11:10:12</t>
  </si>
  <si>
    <t>DM-1/61 35-29-M00061_95000525030_95000525030</t>
  </si>
  <si>
    <t>19.02.2021 13:20:06</t>
  </si>
  <si>
    <t>19.02.2021 15:01:29</t>
  </si>
  <si>
    <t>TR-23 35-27-M00023_913536749_913536749</t>
  </si>
  <si>
    <t>19.02.2021 20:06:30</t>
  </si>
  <si>
    <t>19.02.2021 23:58:54</t>
  </si>
  <si>
    <t>ÇIRPI TR-1/3 35-20-M00003_9141943_56381474_56381474</t>
  </si>
  <si>
    <t>19.02.2021 20:59:21</t>
  </si>
  <si>
    <t>19.02.2021 22:16:35</t>
  </si>
  <si>
    <t>MURADİYE TR-1 İSTASYON KABİN 45-71-M00192_953221444_953221444</t>
  </si>
  <si>
    <t>19.02.2021 00:43:46</t>
  </si>
  <si>
    <t>19.02.2021 04:02:15</t>
  </si>
  <si>
    <t>K-3844 35-04-K03844_C K3844C1B_5827441</t>
  </si>
  <si>
    <t>19.02.2021 13:33:58</t>
  </si>
  <si>
    <t>19.02.2021 14:37:01</t>
  </si>
  <si>
    <t>MESCİTLİ DM 35-15-L00904_MESCİTLİ SULAMA-1 L02_72321003</t>
  </si>
  <si>
    <t>19.02.2021 10:05:37</t>
  </si>
  <si>
    <t>19.02.2021 17:46:20</t>
  </si>
  <si>
    <t>YENİ ŞAKRAN KÖK 35-17-M00174_YENİ ŞAKRAN M03_66296524</t>
  </si>
  <si>
    <t>19.02.2021 09:18:25</t>
  </si>
  <si>
    <t>19.02.2021 16:01:00</t>
  </si>
  <si>
    <t>19.02.2021 10:41:00</t>
  </si>
  <si>
    <t>19.02.2021 11:30:54</t>
  </si>
  <si>
    <t>19.02.2021 17:47:29</t>
  </si>
  <si>
    <t>19.02.2021 23:00:13</t>
  </si>
  <si>
    <t>19.02.2021 13:07:10</t>
  </si>
  <si>
    <t>19.02.2021 14:17:09</t>
  </si>
  <si>
    <t>19.02.2021 01:46:49</t>
  </si>
  <si>
    <t>19.02.2021 01:48:13</t>
  </si>
  <si>
    <t>M-3390(YATIRIM REZERVE) 35-03-M03390_912662244_912662244</t>
  </si>
  <si>
    <t>19.02.2021 19:37:59</t>
  </si>
  <si>
    <t>20.02.2021 01:29:46</t>
  </si>
  <si>
    <t>K-652 35-01-K00652_E_56358155_56358155</t>
  </si>
  <si>
    <t>19.02.2021 06:10:52</t>
  </si>
  <si>
    <t>19.02.2021 08:32:17</t>
  </si>
  <si>
    <t>19.02.2021 09:53:10</t>
  </si>
  <si>
    <t>19.02.2021 11:35:08</t>
  </si>
  <si>
    <t>DM-18/05 (TR-138) 45-71-M00255_DM-18/08 M02_72076457</t>
  </si>
  <si>
    <t>19.02.2021 12:02:05</t>
  </si>
  <si>
    <t>19.02.2021 13:04:07</t>
  </si>
  <si>
    <t>19.02.2021 04:24:10</t>
  </si>
  <si>
    <t>19.02.2021 04:58:00</t>
  </si>
  <si>
    <t>19.02.2021 07:54:04</t>
  </si>
  <si>
    <t>19.02.2021 08:01:04</t>
  </si>
  <si>
    <t>19.02.2021 09:53:25</t>
  </si>
  <si>
    <t>19.02.2021 10:32:28</t>
  </si>
  <si>
    <t>M-1027 35-04-M01027_99344210_99344210</t>
  </si>
  <si>
    <t>19.02.2021 13:07:49</t>
  </si>
  <si>
    <t>19.02.2021 22:28:29</t>
  </si>
  <si>
    <t>TR-71 ÖZYURT 35-19-L00071_6556131_56354941_56354941</t>
  </si>
  <si>
    <t>19.02.2021 13:51:21</t>
  </si>
  <si>
    <t>20.02.2021 01:48:14</t>
  </si>
  <si>
    <t>PİYALE TM 35-02-A00007_PİYALE-17 K23_2310579</t>
  </si>
  <si>
    <t>19.02.2021 10:58:11</t>
  </si>
  <si>
    <t>19.02.2021 11:00:18</t>
  </si>
  <si>
    <t>19.02.2021 15:02:09</t>
  </si>
  <si>
    <t>19.02.2021 23:24:08</t>
  </si>
  <si>
    <t>ESENYAZI EĞRİKUYU MAH. TR-1 45-77-M00022_A_56392400_56392400</t>
  </si>
  <si>
    <t>19.02.2021 09:18:50</t>
  </si>
  <si>
    <t>19.02.2021 12:01:23</t>
  </si>
  <si>
    <t>UĞURLU KÖK 45-86-M00045_HatBaşıAyırıcı_53135415 M04_53135415</t>
  </si>
  <si>
    <t>19.02.2021 13:26:05</t>
  </si>
  <si>
    <t>19.02.2021 15:11:28</t>
  </si>
  <si>
    <t>K-3545 35-01-K03545_B_56383240_56383240</t>
  </si>
  <si>
    <t>19.02.2021 17:31:54</t>
  </si>
  <si>
    <t>19.02.2021 20:02:43</t>
  </si>
  <si>
    <t>YENİFOÇA TR-23 35-23-M00023_RADAR ÖZEL M02_76459198</t>
  </si>
  <si>
    <t>19.02.2021 14:15:34</t>
  </si>
  <si>
    <t>19.02.2021 15:54:23</t>
  </si>
  <si>
    <t>ALLAHDİYEN TR-1 45-78-L00279_953282127_953282127</t>
  </si>
  <si>
    <t>19.02.2021 10:36:12</t>
  </si>
  <si>
    <t>19.02.2021 11:32:06</t>
  </si>
  <si>
    <t>M-2475(YATIRIM REZERVE) 35-02-M02475_913305209_913305209</t>
  </si>
  <si>
    <t>19.02.2021 09:08:12</t>
  </si>
  <si>
    <t>19.02.2021 10:11:51</t>
  </si>
  <si>
    <t>19.02.2021 20:41:32</t>
  </si>
  <si>
    <t>19.02.2021 21:10:11</t>
  </si>
  <si>
    <t>TR-71 ÖZYURT 35-19-L00071_956693820_956693820</t>
  </si>
  <si>
    <t>19.02.2021 19:20:25</t>
  </si>
  <si>
    <t>19.02.2021 20:10:05</t>
  </si>
  <si>
    <t>M-21 HAMAM ALANI 35-14-M00021_956634285_956634285</t>
  </si>
  <si>
    <t>19.02.2021 15:24:37</t>
  </si>
  <si>
    <t>19.02.2021 16:37:20</t>
  </si>
  <si>
    <t>TR-36 35-15-M00036_950366542_950366542</t>
  </si>
  <si>
    <t>19.02.2021 13:18:57</t>
  </si>
  <si>
    <t>19.02.2021 14:37:14</t>
  </si>
  <si>
    <t>AHMETLİ TR-31 45-84-L00031_95000581663_95000581663</t>
  </si>
  <si>
    <t>19.02.2021 16:02:59</t>
  </si>
  <si>
    <t>19.02.2021 17:03:57</t>
  </si>
  <si>
    <t>19.02.2021 21:09:35</t>
  </si>
  <si>
    <t>19.02.2021 23:05:40</t>
  </si>
  <si>
    <t>TR-248 AMERİKAN KÜLTÜR KOLEJİ 35-28-M00533_6414168_56358613_56358613</t>
  </si>
  <si>
    <t>19.02.2021 09:18:08</t>
  </si>
  <si>
    <t>19.02.2021 05:14:00</t>
  </si>
  <si>
    <t>19.02.2021 06:16:38</t>
  </si>
  <si>
    <t>MURADİYE TR-5(BELEDİYE KABİN) 45-71-M00194_D_56393369_56393369</t>
  </si>
  <si>
    <t>19.02.2021 12:21:24</t>
  </si>
  <si>
    <t>19.02.2021 15:07:38</t>
  </si>
  <si>
    <t>19.02.2021 10:26:11</t>
  </si>
  <si>
    <t>19.02.2021 18:14:15</t>
  </si>
  <si>
    <t>MURADİYE TR-2 SU DEPOSU 45-71-M00199_B B1_5965370</t>
  </si>
  <si>
    <t>19.02.2021 21:46:00</t>
  </si>
  <si>
    <t>20.02.2021 04:23:38</t>
  </si>
  <si>
    <t>19.02.2021 10:33:11</t>
  </si>
  <si>
    <t>19.02.2021 11:04:08</t>
  </si>
  <si>
    <t>DUALAR TR-1 45-76-M00155_45-76-M00155_2358557</t>
  </si>
  <si>
    <t>19.02.2021 09:28:34</t>
  </si>
  <si>
    <t>19.02.2021 10:47:52</t>
  </si>
  <si>
    <t>MURADİYE DM-11/10-A KÖK 45-71-M00800_İDEAL METAL M07_72116380</t>
  </si>
  <si>
    <t>19.02.2021 19:40:05</t>
  </si>
  <si>
    <t>19.02.2021 20:36:27</t>
  </si>
  <si>
    <t>TR-90 45-78-L00090_953248146_953248146</t>
  </si>
  <si>
    <t>19.02.2021 11:41:01</t>
  </si>
  <si>
    <t>19.02.2021 12:35:04</t>
  </si>
  <si>
    <t>PANCAR TR-6 35-26-M00903_956605143_956605143</t>
  </si>
  <si>
    <t>19.02.2021 14:19:18</t>
  </si>
  <si>
    <t>19.02.2021 17:41:57</t>
  </si>
  <si>
    <t>19.02.2021 08:40:00</t>
  </si>
  <si>
    <t>19.02.2021 10:11:05</t>
  </si>
  <si>
    <t>M-2902 35-02-M02902_C_56374113_56374113</t>
  </si>
  <si>
    <t>19.02.2021 12:06:09</t>
  </si>
  <si>
    <t>19.02.2021 13:45:31</t>
  </si>
  <si>
    <t>L-256 (18 KABİN) 35-18-L00256_950450595_950450595</t>
  </si>
  <si>
    <t>19.02.2021 15:07:40</t>
  </si>
  <si>
    <t>19.02.2021 21:43:37</t>
  </si>
  <si>
    <t>19.02.2021 17:26:19</t>
  </si>
  <si>
    <t>19.02.2021 19:23:05</t>
  </si>
  <si>
    <t>K-4494 35-03-K04494_966332644_966332644</t>
  </si>
  <si>
    <t>19.02.2021 16:49:05</t>
  </si>
  <si>
    <t>19.02.2021 19:17:17</t>
  </si>
  <si>
    <t>19.02.2021 16:35:35</t>
  </si>
  <si>
    <t>19.02.2021 16:51:00</t>
  </si>
  <si>
    <t>TR-84 35-16-L00084_47565525_56398122_56398122</t>
  </si>
  <si>
    <t>19.02.2021 13:32:00</t>
  </si>
  <si>
    <t>19.02.2021 13:48:32</t>
  </si>
  <si>
    <t>HELVACI TR-3 35-17-M00363_7819610_56393307_56393307</t>
  </si>
  <si>
    <t>19.02.2021 23:43:00</t>
  </si>
  <si>
    <t>20.02.2021 00:23:03</t>
  </si>
  <si>
    <t>L-377 35-18-L00377_950448692_950448692</t>
  </si>
  <si>
    <t>19.02.2021 15:29:08</t>
  </si>
  <si>
    <t>19.02.2021 20:16:15</t>
  </si>
  <si>
    <t>_11331095_56371229_56371229</t>
  </si>
  <si>
    <t>19.02.2021 09:56:32</t>
  </si>
  <si>
    <t>19.02.2021 15:18:47</t>
  </si>
  <si>
    <t>19.02.2021 10:58:56</t>
  </si>
  <si>
    <t>19.02.2021 12:10:01</t>
  </si>
  <si>
    <t>M-315 ULAMIŞ 35-14-M00315_956660489_956660489</t>
  </si>
  <si>
    <t>19.02.2021 08:59:07</t>
  </si>
  <si>
    <t>19.02.2021 14:32:57</t>
  </si>
  <si>
    <t>19.02.2021 08:49:38</t>
  </si>
  <si>
    <t>19.02.2021 13:45:02</t>
  </si>
  <si>
    <t>TR-122 35-16-L00122_47581448_56352708_56352708</t>
  </si>
  <si>
    <t>19.02.2021 13:29:30</t>
  </si>
  <si>
    <t>19.02.2021 15:32:18</t>
  </si>
  <si>
    <t>19.02.2021 10:28:00</t>
  </si>
  <si>
    <t>19.02.2021 11:57:56</t>
  </si>
  <si>
    <t>19.02.2021 11:18:00</t>
  </si>
  <si>
    <t>19.02.2021 14:46:40</t>
  </si>
  <si>
    <t>L-289 DEMET AKBAĞ TRAFO 35-18-L00289_950456221_950456221</t>
  </si>
  <si>
    <t>19.02.2021 23:51:49</t>
  </si>
  <si>
    <t>20.02.2021 10:39:38</t>
  </si>
  <si>
    <t>19.02.2021 10:04:43</t>
  </si>
  <si>
    <t>19.02.2021 22:29:37</t>
  </si>
  <si>
    <t>19.02.2021 10:33:00</t>
  </si>
  <si>
    <t>19.02.2021 11:56:34</t>
  </si>
  <si>
    <t>TR-97 MENTEŞ YOLU 35-19-L00097_DIREK TIPI TRAFO HUCRESI H01_2057285</t>
  </si>
  <si>
    <t>19.02.2021 11:21:25</t>
  </si>
  <si>
    <t>19.02.2021 14:09:25</t>
  </si>
  <si>
    <t>19.02.2021 09:47:43</t>
  </si>
  <si>
    <t>19.02.2021 11:01:45</t>
  </si>
  <si>
    <t>DM-13/22 (ÇİMENLİ SOKAK) 45-71-M00059_ M03_2319016</t>
  </si>
  <si>
    <t>19.02.2021 10:07:32</t>
  </si>
  <si>
    <t>19.02.2021 12:24:56</t>
  </si>
  <si>
    <t>KAYRAK TR-1 45-83-L00256_48007000_56378863_56378863</t>
  </si>
  <si>
    <t>19.02.2021 17:00:18</t>
  </si>
  <si>
    <t>19.02.2021 17:33:38</t>
  </si>
  <si>
    <t>GÜRÇEŞME İM 35-03-A00001_NATO K06_2310745</t>
  </si>
  <si>
    <t>19.02.2021 06:18:00</t>
  </si>
  <si>
    <t>19.02.2021 06:32:30</t>
  </si>
  <si>
    <t>KOCAER KÖK 35-17-M00253_İMBAT DM M01_66425694</t>
  </si>
  <si>
    <t>19.02.2021 09:16:08</t>
  </si>
  <si>
    <t>19.02.2021 10:36:00</t>
  </si>
  <si>
    <t>TR-41 35-27-M00041_ M06_2332659</t>
  </si>
  <si>
    <t>19.02.2021 12:38:49</t>
  </si>
  <si>
    <t>19.02.2021 13:58:29</t>
  </si>
  <si>
    <t>DM-2/03 45-71-M00166_953204958_953204958</t>
  </si>
  <si>
    <t>19.02.2021 19:27:53</t>
  </si>
  <si>
    <t>19.02.2021 21:38:03</t>
  </si>
  <si>
    <t>CANLI TR-3 35-20-L00134_955201120_955201120</t>
  </si>
  <si>
    <t>19.02.2021 12:02:52</t>
  </si>
  <si>
    <t>19.02.2021 15:50:22</t>
  </si>
  <si>
    <t>19.02.2021 15:15:45</t>
  </si>
  <si>
    <t>19.02.2021 15:16:45</t>
  </si>
  <si>
    <t>GERENKÖY TR-1 35-23-M00147_42127928_56356893_56356893</t>
  </si>
  <si>
    <t>19.02.2021 12:33:32</t>
  </si>
  <si>
    <t>19.02.2021 17:05:31</t>
  </si>
  <si>
    <t>19.02.2021 09:32:27</t>
  </si>
  <si>
    <t>19.02.2021 13:59:05</t>
  </si>
  <si>
    <t>SEYREK TR-3 35-28-M00372_953389187_953389187</t>
  </si>
  <si>
    <t>19.02.2021 11:09:00</t>
  </si>
  <si>
    <t>19.02.2021 12:10:22</t>
  </si>
  <si>
    <t>BAĞARASI TR-1 35-23-M00170_A_65513641_65513641</t>
  </si>
  <si>
    <t>19.02.2021 20:44:12</t>
  </si>
  <si>
    <t>20.02.2021 00:44:35</t>
  </si>
  <si>
    <t>AYVACIK KIRAN TR-1 45-83-L00297_45-83-L00297_2356540</t>
  </si>
  <si>
    <t>19.02.2021 09:59:49</t>
  </si>
  <si>
    <t>19.02.2021 12:03:29</t>
  </si>
  <si>
    <t>TR-6 35-19-L00006_6053089_56376049_56376049</t>
  </si>
  <si>
    <t>19.02.2021 10:28:18</t>
  </si>
  <si>
    <t>19.02.2021 11:40:45</t>
  </si>
  <si>
    <t>ÖZBEK TR-2 (TR-232) 35-19-M00232_956663174_956663174</t>
  </si>
  <si>
    <t>19.02.2021 14:35:00</t>
  </si>
  <si>
    <t>19.02.2021 15:25:06</t>
  </si>
  <si>
    <t>YENİFOÇA TR-53 35-23-M00053_A_56376195_56376195</t>
  </si>
  <si>
    <t>19.02.2021 17:47:15</t>
  </si>
  <si>
    <t>19.02.2021 20:34:47</t>
  </si>
  <si>
    <t>M-910 35-09-M00910_97802856_97802856</t>
  </si>
  <si>
    <t>19.02.2021 11:09:29</t>
  </si>
  <si>
    <t>19.02.2021 12:54:50</t>
  </si>
  <si>
    <t>19.02.2021 08:59:46</t>
  </si>
  <si>
    <t>19.02.2021 18:14:19</t>
  </si>
  <si>
    <t>19.02.2021 09:12:15</t>
  </si>
  <si>
    <t>19.02.2021 09:14:50</t>
  </si>
  <si>
    <t>19.02.2021 10:41:10</t>
  </si>
  <si>
    <t>19.02.2021 15:40:21</t>
  </si>
  <si>
    <t>YENİ HARMANDALI TR-3 45-71-M00894_43142797_56401195_56401195</t>
  </si>
  <si>
    <t>19.02.2021 14:19:17</t>
  </si>
  <si>
    <t>19.02.2021 22:40:23</t>
  </si>
  <si>
    <t>ÇANDARLI TR-19 35-30-M00019_DIREK TIPI TRAFO HUCRESI H01_2044966</t>
  </si>
  <si>
    <t>19.02.2021 15:57:20</t>
  </si>
  <si>
    <t>19.02.2021 17:57:23</t>
  </si>
  <si>
    <t>DOĞANKAYA TR-1 45-72-L00187_C_56389526_56389526</t>
  </si>
  <si>
    <t>19.02.2021 21:34:00</t>
  </si>
  <si>
    <t>20.02.2021 00:04:13</t>
  </si>
  <si>
    <t>19.02.2021 07:03:30</t>
  </si>
  <si>
    <t>19.02.2021 10:42:46</t>
  </si>
  <si>
    <t>BALIKLIOVA TR-7 (TR-308) 35-19-L00361_964233670_964233670</t>
  </si>
  <si>
    <t>19.02.2021 12:11:40</t>
  </si>
  <si>
    <t>19.02.2021 18:37:03</t>
  </si>
  <si>
    <t>UZUNKUYU TR-1 35-19-M00203_8798404_56376658_56376658</t>
  </si>
  <si>
    <t>19.02.2021 20:03:27</t>
  </si>
  <si>
    <t>20.02.2021 02:06:42</t>
  </si>
  <si>
    <t>KABAZLI KÖK 45-78-M00675_KABAZLI M03_65971365</t>
  </si>
  <si>
    <t>19.02.2021 12:41:25</t>
  </si>
  <si>
    <t>19.02.2021 12:41:55</t>
  </si>
  <si>
    <t>YUKARI SÜTÇÜLER KÖYÜ TR-1 35-27-M00410_B_56380408_56380408</t>
  </si>
  <si>
    <t>19.02.2021 19:29:36</t>
  </si>
  <si>
    <t>19.02.2021 23:22:11</t>
  </si>
  <si>
    <t>M-2200 BELENBAŞI TR-2 35-03-M02200_913503961_913503961</t>
  </si>
  <si>
    <t>19.02.2021 18:50:08</t>
  </si>
  <si>
    <t>19.02.2021 20:10:46</t>
  </si>
  <si>
    <t>SELİM GES KÖK 35-23-M00319_950419411_950419411</t>
  </si>
  <si>
    <t>19.02.2021 14:52:00</t>
  </si>
  <si>
    <t>20.02.2021 15:03:36</t>
  </si>
  <si>
    <t>19.02.2021 13:02:02</t>
  </si>
  <si>
    <t>19.02.2021 13:21:48</t>
  </si>
  <si>
    <t>M. ALİ ÇETİN SULAMA GRUBU 35-27-M00172_A_56382978_56382978</t>
  </si>
  <si>
    <t>19.02.2021 16:11:17</t>
  </si>
  <si>
    <t>19.02.2021 18:57:54</t>
  </si>
  <si>
    <t>19.02.2021 15:43:29</t>
  </si>
  <si>
    <t>19.02.2021 15:50:29</t>
  </si>
  <si>
    <t>_A_56401076_56401076</t>
  </si>
  <si>
    <t>19.02.2021 12:30:34</t>
  </si>
  <si>
    <t>19.02.2021 15:20:22</t>
  </si>
  <si>
    <t>YENİ FOÇA TR-25 35-23-M00025_950418279_950418279</t>
  </si>
  <si>
    <t>19.02.2021 19:29:45</t>
  </si>
  <si>
    <t>19.02.2021 21:22:32</t>
  </si>
  <si>
    <t>19.02.2021 14:32:12</t>
  </si>
  <si>
    <t>19.02.2021 14:32:42</t>
  </si>
  <si>
    <t>DM02/TR16 ÖĞRETMEN EVİ YANI 45-73-M00019_945675073_945675073</t>
  </si>
  <si>
    <t>19.02.2021 17:42:30</t>
  </si>
  <si>
    <t>19.02.2021 18:52:53</t>
  </si>
  <si>
    <t>TR-131 35-19-L00131_B_56391417_56391417</t>
  </si>
  <si>
    <t>19.02.2021 17:45:36</t>
  </si>
  <si>
    <t>20.02.2021 02:30:42</t>
  </si>
  <si>
    <t>K-1222 35-01-K01222_C_56374714_56374714</t>
  </si>
  <si>
    <t>19.02.2021 20:33:04</t>
  </si>
  <si>
    <t>19.02.2021 22:17:01</t>
  </si>
  <si>
    <t>K-1270 35-03-K01270_910465903_910465903</t>
  </si>
  <si>
    <t>19.02.2021 19:03:53</t>
  </si>
  <si>
    <t>20.02.2021 00:11:41</t>
  </si>
  <si>
    <t>19.02.2021 11:08:41</t>
  </si>
  <si>
    <t>19.02.2021 13:04:34</t>
  </si>
  <si>
    <t>L-92 ULAMIŞ MEZARLIK 35-14-L00092_956633885_956633885</t>
  </si>
  <si>
    <t>19.02.2021 18:24:57</t>
  </si>
  <si>
    <t>19.02.2021 22:35:21</t>
  </si>
  <si>
    <t>19.02.2021 01:32:00</t>
  </si>
  <si>
    <t>19.02.2021 02:54:29</t>
  </si>
  <si>
    <t>SEFERİHİSAR İM 35-14-A00002_SEFERİHİSAR ŞEHİR-2 L04_72378556</t>
  </si>
  <si>
    <t>19.02.2021 09:35:16</t>
  </si>
  <si>
    <t>19.02.2021 14:46:34</t>
  </si>
  <si>
    <t>M-417 35-02-M00417_B B1B_5805707</t>
  </si>
  <si>
    <t>19.02.2021 09:58:06</t>
  </si>
  <si>
    <t>19.02.2021 11:02:50</t>
  </si>
  <si>
    <t>ÇIRPI İM 35-20-A00002_ÇIRPI SULAMA M09_2056271</t>
  </si>
  <si>
    <t>19.02.2021 09:03:41</t>
  </si>
  <si>
    <t>19.02.2021 09:47:04</t>
  </si>
  <si>
    <t>19.02.2021 11:20:55</t>
  </si>
  <si>
    <t>19.02.2021 13:18:49</t>
  </si>
  <si>
    <t>L-10 MEZARLIK YANI 35-14-L00010_956645320_956645320</t>
  </si>
  <si>
    <t>19.02.2021 09:27:06</t>
  </si>
  <si>
    <t>19.02.2021 14:42:14</t>
  </si>
  <si>
    <t>K-3769 35-04-K03769_912413830_912413830</t>
  </si>
  <si>
    <t>19.02.2021 15:56:51</t>
  </si>
  <si>
    <t>20.02.2021 01:04:30</t>
  </si>
  <si>
    <t>AKKEÇİLİ TR-3 45-73-M00432_945667878_945667878</t>
  </si>
  <si>
    <t>19.02.2021 09:31:30</t>
  </si>
  <si>
    <t>19.02.2021 11:02:10</t>
  </si>
  <si>
    <t>GÜNEY DM 45-83-L00130_DAĞMARMARA L07_2096780</t>
  </si>
  <si>
    <t>19.02.2021 14:50:32</t>
  </si>
  <si>
    <t>19.02.2021 15:16:04</t>
  </si>
  <si>
    <t>19.02.2021 12:17:07</t>
  </si>
  <si>
    <t>19.02.2021 13:21:35</t>
  </si>
  <si>
    <t>TR-52 35-17-M00052_6901324_56353993_56353993</t>
  </si>
  <si>
    <t>19.02.2021 10:55:00</t>
  </si>
  <si>
    <t>19.02.2021 11:30:47</t>
  </si>
  <si>
    <t>K-1075 35-02-K01075_910064865_910064865</t>
  </si>
  <si>
    <t>19.02.2021 13:25:34</t>
  </si>
  <si>
    <t>19.02.2021 17:16:23</t>
  </si>
  <si>
    <t>ÖRTÜLÜ TR 2 35-24-M00099_955218761_955218761</t>
  </si>
  <si>
    <t>19.02.2021 22:47:57</t>
  </si>
  <si>
    <t>19.02.2021 23:37:09</t>
  </si>
  <si>
    <t>DM-1/10 (TR-18) 35-19-M00018_6346787_60982629_60982629</t>
  </si>
  <si>
    <t>19.02.2021 03:32:31</t>
  </si>
  <si>
    <t>19.02.2021 06:36:41</t>
  </si>
  <si>
    <t>BİRGİ TR-25 (PAŞA ÇEŞMESİ) 35-15-L00278_B_56370728_56370728</t>
  </si>
  <si>
    <t>19.02.2021 18:06:22</t>
  </si>
  <si>
    <t>19.02.2021 23:00:12</t>
  </si>
  <si>
    <t>19.02.2021 07:20:02</t>
  </si>
  <si>
    <t>19.02.2021 10:09:34</t>
  </si>
  <si>
    <t>M-3557(YATIRIM REZERVE) 35-02-M03557_910142415_910142415</t>
  </si>
  <si>
    <t>19.02.2021 12:58:02</t>
  </si>
  <si>
    <t>19.02.2021 17:02:33</t>
  </si>
  <si>
    <t>ULUCAK DM-2/17 35-27-M00859_C_56378036_56378036</t>
  </si>
  <si>
    <t>19.02.2021 21:29:08</t>
  </si>
  <si>
    <t>20.02.2021 02:04:49</t>
  </si>
  <si>
    <t>MIDIKLI TR-1 45-81-M00147_A_56389301_56389301</t>
  </si>
  <si>
    <t>19.02.2021 16:51:03</t>
  </si>
  <si>
    <t>19.02.2021 18:42:09</t>
  </si>
  <si>
    <t>TR-8 35-27-M00008_DAĞITIM TRAFO TR-8 M06_72208597</t>
  </si>
  <si>
    <t>19.02.2021 14:21:01</t>
  </si>
  <si>
    <t>19.02.2021 15:31:34</t>
  </si>
  <si>
    <t>BEYOBA TR-9 45-72-M00427_45-72-M00427_2363033</t>
  </si>
  <si>
    <t>19.02.2021 16:19:18</t>
  </si>
  <si>
    <t>19.02.2021 18:09:01</t>
  </si>
  <si>
    <t>EĞLENHOCA TR-3 35-21-L00120_953360988_953360988</t>
  </si>
  <si>
    <t>19.02.2021 10:19:40</t>
  </si>
  <si>
    <t>19.02.2021 16:28:17</t>
  </si>
  <si>
    <t>19.02.2021 08:23:30</t>
  </si>
  <si>
    <t>19.02.2021 10:27:31</t>
  </si>
  <si>
    <t>VİLLAKENT TR-5 35-28-M00382_7584266_56360135_56360135</t>
  </si>
  <si>
    <t>19.02.2021 12:37:45</t>
  </si>
  <si>
    <t>19.02.2021 13:32:10</t>
  </si>
  <si>
    <t>YENİ FOÇA TR-14 35-23-M00014_D_65504098_65504098</t>
  </si>
  <si>
    <t>19.02.2021 09:10:44</t>
  </si>
  <si>
    <t>19.02.2021 10:57:16</t>
  </si>
  <si>
    <t>TR-256(DM-2/8) 35-19-L00256_A A04_5764011</t>
  </si>
  <si>
    <t>19.02.2021 14:37:00</t>
  </si>
  <si>
    <t>19.02.2021 18:39:15</t>
  </si>
  <si>
    <t>L-10 MEZARLIK YANI 35-14-L00010_TR-12 L03_47484160</t>
  </si>
  <si>
    <t>19.02.2021 19:11:15</t>
  </si>
  <si>
    <t>19.02.2021 19:35:21</t>
  </si>
  <si>
    <t>19.02.2021 01:01:44</t>
  </si>
  <si>
    <t>19.02.2021 04:41:01</t>
  </si>
  <si>
    <t>SELÇUK İM/DM 35-13-A00004_ŞİRİNCE L04_65986070</t>
  </si>
  <si>
    <t>19.02.2021 04:51:14</t>
  </si>
  <si>
    <t>19.02.2021 05:51:39</t>
  </si>
  <si>
    <t>KÜÇÜK SANAYİ SİTESİ TR-5 45-83-L00146_48096972_56389262_56389262</t>
  </si>
  <si>
    <t>19.02.2021 19:36:19</t>
  </si>
  <si>
    <t>19.02.2021 21:20:41</t>
  </si>
  <si>
    <t>19.02.2021 20:29:56</t>
  </si>
  <si>
    <t>19.02.2021 22:41:16</t>
  </si>
  <si>
    <t>M-531 KAVAKLIDERE KÖK 35-02-M00531_M-530 / M529 M11_72200023</t>
  </si>
  <si>
    <t>19.02.2021 11:35:35</t>
  </si>
  <si>
    <t>19.02.2021 12:12:00</t>
  </si>
  <si>
    <t>GÜVELİ TR-1 45-74-M00233_A_56352148_56352148</t>
  </si>
  <si>
    <t>19.02.2021 10:18:41</t>
  </si>
  <si>
    <t>19.02.2021 12:45:02</t>
  </si>
  <si>
    <t>ULUCAK DM-2/1 35-27-M00335_913187398_913187398</t>
  </si>
  <si>
    <t>19.02.2021 10:48:49</t>
  </si>
  <si>
    <t>19.02.2021 14:03:17</t>
  </si>
  <si>
    <t>GELENBE TR-4 45-76-L00065_955237938_955237938</t>
  </si>
  <si>
    <t>19.02.2021 12:19:04</t>
  </si>
  <si>
    <t>19.02.2021 14:31:51</t>
  </si>
  <si>
    <t>BEYDERE KÖK 45-71-M00128_ÜÇPINAR M03_50217152</t>
  </si>
  <si>
    <t>19.02.2021 08:59:25</t>
  </si>
  <si>
    <t>19.02.2021 11:53:16</t>
  </si>
  <si>
    <t>TR-1/48 45-72-M00048_TR-1/53 M02_66480376</t>
  </si>
  <si>
    <t>19.02.2021 21:35:05</t>
  </si>
  <si>
    <t>19.02.2021 22:03:00</t>
  </si>
  <si>
    <t>K-1232 35-04-K01232_35-04-K01232_2351757</t>
  </si>
  <si>
    <t>19.02.2021 16:53:53</t>
  </si>
  <si>
    <t>19.02.2021 17:49:20</t>
  </si>
  <si>
    <t>K-3184 35-04-K03184_K K1B_5779250</t>
  </si>
  <si>
    <t>19.02.2021 08:36:00</t>
  </si>
  <si>
    <t>19.02.2021 15:19:56</t>
  </si>
  <si>
    <t>M-1112 35-08-M01112_97482016_97482016</t>
  </si>
  <si>
    <t>19.02.2021 13:49:37</t>
  </si>
  <si>
    <t>19.02.2021 20:16:32</t>
  </si>
  <si>
    <t>K-4150 35-01-K04150_910429101_910429101</t>
  </si>
  <si>
    <t>19.02.2021 20:54:33</t>
  </si>
  <si>
    <t>19.02.2021 21:55:47</t>
  </si>
  <si>
    <t>19.02.2021 13:25:00</t>
  </si>
  <si>
    <t>19.02.2021 18:12:00</t>
  </si>
  <si>
    <t>19.02.2021 07:25:47</t>
  </si>
  <si>
    <t>19.02.2021 11:41:15</t>
  </si>
  <si>
    <t>K-1635 35-02-K01635_A_56379630_56379630</t>
  </si>
  <si>
    <t>19.02.2021 13:44:39</t>
  </si>
  <si>
    <t>19.02.2021 18:19:24</t>
  </si>
  <si>
    <t>HELVACI TR-3 35-17-M00363_950313844_950313844</t>
  </si>
  <si>
    <t>19.02.2021 19:43:32</t>
  </si>
  <si>
    <t>L-278 35-18-L00278_5718191_56369161_56369161</t>
  </si>
  <si>
    <t>19.02.2021 10:02:00</t>
  </si>
  <si>
    <t>19.02.2021 11:20:15</t>
  </si>
  <si>
    <t>ATAKÖY TR-1 35-22-M00190_D_56369070_56369070</t>
  </si>
  <si>
    <t>19.02.2021 15:24:00</t>
  </si>
  <si>
    <t>19.02.2021 15:48:35</t>
  </si>
  <si>
    <t>L-268 BOZDOĞAN MARKET TRAFO 35-18-L00268_35-18-L00268_72088059</t>
  </si>
  <si>
    <t>19.02.2021 09:21:42</t>
  </si>
  <si>
    <t>19.02.2021 18:10:34</t>
  </si>
  <si>
    <t>M-2314 35-02-M02314_910026311_910026311</t>
  </si>
  <si>
    <t>19.02.2021 12:38:44</t>
  </si>
  <si>
    <t>19.02.2021 14:14:15</t>
  </si>
  <si>
    <t>L-157 YEŞİLKENT 35-14-L00157_956661463_956661463</t>
  </si>
  <si>
    <t>19.02.2021 21:49:42</t>
  </si>
  <si>
    <t>19.02.2021 23:01:09</t>
  </si>
  <si>
    <t>K-574 35-01-K00574_B_56383255_56383255</t>
  </si>
  <si>
    <t>19.02.2021 05:51:35</t>
  </si>
  <si>
    <t>19.02.2021 08:19:16</t>
  </si>
  <si>
    <t>19.02.2021 23:12:40</t>
  </si>
  <si>
    <t>TR-1/80-A 45-72-M00119_956506036_956506036</t>
  </si>
  <si>
    <t>19.02.2021 10:18:54</t>
  </si>
  <si>
    <t>19.02.2021 11:29:04</t>
  </si>
  <si>
    <t>M-2506 (YATIRIM REZERVE) 35-01-M02506_ M03_47723946</t>
  </si>
  <si>
    <t>19.02.2021 12:34:00</t>
  </si>
  <si>
    <t>19.02.2021 13:37:59</t>
  </si>
  <si>
    <t>L-126 35-18-L00126_950094982_950094982</t>
  </si>
  <si>
    <t>19.02.2021 10:48:15</t>
  </si>
  <si>
    <t>19.02.2021 18:07:33</t>
  </si>
  <si>
    <t>K-4226 35-08-K04226_910034066_910034066</t>
  </si>
  <si>
    <t>19.02.2021 11:59:52</t>
  </si>
  <si>
    <t>19.02.2021 16:24:06</t>
  </si>
  <si>
    <t>YİĞİTLER TR-4 35-27-L00226_A_56362807_56362807</t>
  </si>
  <si>
    <t>19.02.2021 17:03:30</t>
  </si>
  <si>
    <t>19.02.2021 19:40:30</t>
  </si>
  <si>
    <t>K-2875 35-04-K02875_913111553_913111553</t>
  </si>
  <si>
    <t>19.02.2021 13:15:00</t>
  </si>
  <si>
    <t>19.02.2021 13:48:39</t>
  </si>
  <si>
    <t>K-2007 35-01-K02007_911107290_911107290</t>
  </si>
  <si>
    <t>19.02.2021 10:57:54</t>
  </si>
  <si>
    <t>19.02.2021 13:25:11</t>
  </si>
  <si>
    <t>KAYMAKÇI TR-22 35-15-M00250_35-15-M00250_2365395</t>
  </si>
  <si>
    <t>19.02.2021 09:41:00</t>
  </si>
  <si>
    <t>K-162 35-01-K00162_910571903_910571903</t>
  </si>
  <si>
    <t>19.02.2021 19:51:46</t>
  </si>
  <si>
    <t>19.02.2021 22:36:42</t>
  </si>
  <si>
    <t>İBRAHİM SILAY SULAMA GRUBU 35-29-M00265_DIREK TIPI TRAFO HUCRESI H01_2095308</t>
  </si>
  <si>
    <t>19.02.2021 18:19:04</t>
  </si>
  <si>
    <t>20.02.2021 12:02:53</t>
  </si>
  <si>
    <t>GÜMÜLDÜR M-39 35-25-M00039_954906637_954906637</t>
  </si>
  <si>
    <t>19.02.2021 11:34:57</t>
  </si>
  <si>
    <t>19.02.2021 18:58:39</t>
  </si>
  <si>
    <t>19.02.2021 09:08:13</t>
  </si>
  <si>
    <t>19.02.2021 10:05:03</t>
  </si>
  <si>
    <t>19.02.2021 12:10:50</t>
  </si>
  <si>
    <t>19.02.2021 12:47:16</t>
  </si>
  <si>
    <t>A. CANCAN SLM GRB TR-1 35-27-M00602_914693464_914693464</t>
  </si>
  <si>
    <t>19.02.2021 14:34:18</t>
  </si>
  <si>
    <t>19.02.2021 16:18:41</t>
  </si>
  <si>
    <t>M-367 35-02-M00367_910157572_910157572</t>
  </si>
  <si>
    <t>19.02.2021 08:34:08</t>
  </si>
  <si>
    <t>19.02.2021 10:39:00</t>
  </si>
  <si>
    <t>AKSELENDİ TR-8 45-72-L00838_A_56394222_56394222</t>
  </si>
  <si>
    <t>19.02.2021 12:29:12</t>
  </si>
  <si>
    <t>19.02.2021 19:21:19</t>
  </si>
  <si>
    <t>DM-15/2 KEÇİLİKÖY 45-71-M00646_960268650_960268650</t>
  </si>
  <si>
    <t>19.02.2021 14:45:26</t>
  </si>
  <si>
    <t>19.02.2021 15:25:44</t>
  </si>
  <si>
    <t>GÜNEY TR-1 45-83-L00269_B_56399729_56399729</t>
  </si>
  <si>
    <t>19.02.2021 19:07:32</t>
  </si>
  <si>
    <t>19.02.2021 20:52:19</t>
  </si>
  <si>
    <t>19.02.2021 09:30:04</t>
  </si>
  <si>
    <t>19.02.2021 17:55:42</t>
  </si>
  <si>
    <t>L-286 35-18-L00286_L-211 L03_72087601</t>
  </si>
  <si>
    <t>19.02.2021 09:09:38</t>
  </si>
  <si>
    <t>19.02.2021 09:57:26</t>
  </si>
  <si>
    <t>YENİ ŞAKRAN TR-6 35-17-M00206_35-17-M00206_66297279</t>
  </si>
  <si>
    <t>19.02.2021 16:32:18</t>
  </si>
  <si>
    <t>19.02.2021 18:46:32</t>
  </si>
  <si>
    <t>GÖRDES DM 45-75-M00050_GÜNEŞLİ M13_2083728</t>
  </si>
  <si>
    <t>19.02.2021 21:56:41</t>
  </si>
  <si>
    <t>19.02.2021 23:31:00</t>
  </si>
  <si>
    <t>19.02.2021 06:14:25</t>
  </si>
  <si>
    <t>19.02.2021 06:18:20</t>
  </si>
  <si>
    <t>M-1027 35-04-M01027_99401125_99401125</t>
  </si>
  <si>
    <t>19.02.2021 20:26:50</t>
  </si>
  <si>
    <t>19.02.2021 21:49:33</t>
  </si>
  <si>
    <t>TOLOZ KÖK 45-79-M00251_AKKEÇELİ KÖK M01_66843588</t>
  </si>
  <si>
    <t>19.02.2021 08:14:45</t>
  </si>
  <si>
    <t>19.02.2021 08:15:15</t>
  </si>
  <si>
    <t>19.02.2021 21:20:30</t>
  </si>
  <si>
    <t>19.02.2021 22:05:00</t>
  </si>
  <si>
    <t>ÖDEMİŞ TM-2 35-15-A00005_İÇME SUYU M07_2334253</t>
  </si>
  <si>
    <t>19.02.2021 08:04:03</t>
  </si>
  <si>
    <t>19.02.2021 08:05:24</t>
  </si>
  <si>
    <t>19.02.2021 21:42:38</t>
  </si>
  <si>
    <t>19.02.2021 22:45:37</t>
  </si>
  <si>
    <t>L-14 BALLIKUYU 35-14-L00014_L-12 BALLIKUYU L02_2100584</t>
  </si>
  <si>
    <t>19.02.2021 09:28:24</t>
  </si>
  <si>
    <t>19.02.2021 09:36:00</t>
  </si>
  <si>
    <t>TR-84 35-19-L00084_956680022_956680022</t>
  </si>
  <si>
    <t>19.02.2021 16:04:56</t>
  </si>
  <si>
    <t>20.02.2021 01:17:41</t>
  </si>
  <si>
    <t>K-4712 35-02-K04712_912484674_912484674</t>
  </si>
  <si>
    <t>19.02.2021 10:06:29</t>
  </si>
  <si>
    <t>19.02.2021 10:47:55</t>
  </si>
  <si>
    <t>SEFERİHİSAR İM 35-14-A00002_SIĞACIK L03_72378557</t>
  </si>
  <si>
    <t>19.02.2021 19:50:37</t>
  </si>
  <si>
    <t>19.02.2021 20:34:00</t>
  </si>
  <si>
    <t>L-97 35-18-L00097_C_56372166_56372166</t>
  </si>
  <si>
    <t>19.02.2021 20:02:59</t>
  </si>
  <si>
    <t>19.02.2021 23:53:58</t>
  </si>
  <si>
    <t>M-41 35-02-M00041_A_56375323_56375323</t>
  </si>
  <si>
    <t>19.02.2021 09:44:00</t>
  </si>
  <si>
    <t>19.02.2021 12:58:10</t>
  </si>
  <si>
    <t>19.02.2021 09:18:21</t>
  </si>
  <si>
    <t>19.02.2021 09:34:00</t>
  </si>
  <si>
    <t>K-1465 35-03-K01465_35-03-K01465_41921362</t>
  </si>
  <si>
    <t>19.02.2021 11:31:30</t>
  </si>
  <si>
    <t>19.02.2021 14:03:59</t>
  </si>
  <si>
    <t>19.02.2021 17:49:00</t>
  </si>
  <si>
    <t>19.02.2021 18:45:52</t>
  </si>
  <si>
    <t>KUŞÇULAR TR-1 35-19-M00213_10390278_56373291_56373291</t>
  </si>
  <si>
    <t>19.02.2021 10:13:07</t>
  </si>
  <si>
    <t>19.02.2021 20:48:11</t>
  </si>
  <si>
    <t>SELÇUK İM/DM 35-13-A00004_ŞEHİR-3 M15_65986280</t>
  </si>
  <si>
    <t>19.02.2021 10:45:08</t>
  </si>
  <si>
    <t>19.02.2021 17:10:35</t>
  </si>
  <si>
    <t>KARADERE TR 1 35-24-L00035_35-24-L00035_2358707</t>
  </si>
  <si>
    <t>19.02.2021 13:42:00</t>
  </si>
  <si>
    <t>19.02.2021 15:41:36</t>
  </si>
  <si>
    <t>TR-1/45 45-72-M00045_B_56392907_56392907</t>
  </si>
  <si>
    <t>19.02.2021 10:51:44</t>
  </si>
  <si>
    <t>19.02.2021 11:44:59</t>
  </si>
  <si>
    <t>İKİZTEPE KÖK 45-78-M00258_İKİZTEPE M03_66251203</t>
  </si>
  <si>
    <t>19.02.2021 10:54:15</t>
  </si>
  <si>
    <t>19.02.2021 11:57:54</t>
  </si>
  <si>
    <t>SEYREKLİ TR-14 35-15-L00437_A_56369968_56369968</t>
  </si>
  <si>
    <t>19.02.2021 17:46:55</t>
  </si>
  <si>
    <t>19.02.2021 20:15:07</t>
  </si>
  <si>
    <t>TİRE İM-DM-1 35-29-A00001_DM-2 M06_2312228</t>
  </si>
  <si>
    <t>19.02.2021 10:55:35</t>
  </si>
  <si>
    <t>19.02.2021 12:33:37</t>
  </si>
  <si>
    <t>KIRKAĞAÇ TR-22 45-76-M00022_955235745_955235745</t>
  </si>
  <si>
    <t>19.02.2021 14:26:04</t>
  </si>
  <si>
    <t>19.02.2021 15:19:12</t>
  </si>
  <si>
    <t>KUŞCULAR TR-2 35-19-M00214_C_56390013_56390013</t>
  </si>
  <si>
    <t>19.02.2021 11:40:00</t>
  </si>
  <si>
    <t>19.02.2021 18:08:00</t>
  </si>
  <si>
    <t>DAĞKIZILCA-3 35-26-M00501_12418343_56357686_56357686</t>
  </si>
  <si>
    <t>19.02.2021 19:01:33</t>
  </si>
  <si>
    <t>19.02.2021 20:07:26</t>
  </si>
  <si>
    <t>19.02.2021 13:22:30</t>
  </si>
  <si>
    <t>19.02.2021 13:47:57</t>
  </si>
  <si>
    <t>IŞIKLAR KÖK 45-73-M00467_IŞIKLAR SULAMA M05_72394704</t>
  </si>
  <si>
    <t>19.02.2021 09:24:26</t>
  </si>
  <si>
    <t>19.02.2021 12:49:18</t>
  </si>
  <si>
    <t>YENİKÖY-3 35-26-L00142_10983771_56358991_56358991</t>
  </si>
  <si>
    <t>19.02.2021 09:49:00</t>
  </si>
  <si>
    <t>19.02.2021 10:50:39</t>
  </si>
  <si>
    <t>MURADİYE DM-11/10 KÖK 45-71-M00782_DHL M08_50184728</t>
  </si>
  <si>
    <t>19.02.2021 16:18:00</t>
  </si>
  <si>
    <t>19.02.2021 18:41:24</t>
  </si>
  <si>
    <t>KUŞCULAR TR-3 35-19-M00215_7262052_56373271_56373271</t>
  </si>
  <si>
    <t>19.02.2021 21:21:44</t>
  </si>
  <si>
    <t>19.02.2021 23:52:42</t>
  </si>
  <si>
    <t>19.02.2021 09:59:17</t>
  </si>
  <si>
    <t>19.02.2021 10:06:34</t>
  </si>
  <si>
    <t>19.02.2021 20:48:26</t>
  </si>
  <si>
    <t>20.02.2021 00:20:03</t>
  </si>
  <si>
    <t>DM-20/24 45-71-M00275_B_56396821_56396821</t>
  </si>
  <si>
    <t>19.02.2021 07:22:12</t>
  </si>
  <si>
    <t>19.02.2021 08:09:45</t>
  </si>
  <si>
    <t>K-1038 35-01-K01038_E 3E_5862613</t>
  </si>
  <si>
    <t>19.02.2021 03:33:09</t>
  </si>
  <si>
    <t>19.02.2021 04:29:53</t>
  </si>
  <si>
    <t>DM-2/38 ÜÇPINARLAR 35-26-M00849_10460689 DM2-38-E3b_5913060</t>
  </si>
  <si>
    <t>19.02.2021 19:38:00</t>
  </si>
  <si>
    <t>19.02.2021 20:36:40</t>
  </si>
  <si>
    <t>MENEMEN TR-14 35-28-L00014_MENEMEN TR-17/MENEMEN TR-24 L05_66717214</t>
  </si>
  <si>
    <t>19.02.2021 00:34:35</t>
  </si>
  <si>
    <t>19.02.2021 02:41:46</t>
  </si>
  <si>
    <t>TR-66 45-78-L00066_953011340_953011340</t>
  </si>
  <si>
    <t>19.02.2021 15:30:00</t>
  </si>
  <si>
    <t>19.02.2021 16:07:56</t>
  </si>
  <si>
    <t>BİRGİ TR-12 35-15-L00267_950391379_950391379</t>
  </si>
  <si>
    <t>19.02.2021 16:45:07</t>
  </si>
  <si>
    <t>19.02.2021 18:02:10</t>
  </si>
  <si>
    <t>K-1131 35-08-K01131_912005868_912005868</t>
  </si>
  <si>
    <t>19.02.2021 22:05:01</t>
  </si>
  <si>
    <t>20.02.2021 00:30:02</t>
  </si>
  <si>
    <t>19.02.2021 20:35:11</t>
  </si>
  <si>
    <t>19.02.2021 21:20:35</t>
  </si>
  <si>
    <t>CABBAR FAKILI TR-3 45-73-M00631_C_65510716_65510716</t>
  </si>
  <si>
    <t>19.02.2021 14:18:27</t>
  </si>
  <si>
    <t>19.02.2021 16:48:31</t>
  </si>
  <si>
    <t>K-123 35-01-K00123_35-01-K00123_2375634</t>
  </si>
  <si>
    <t>19.02.2021 07:12:00</t>
  </si>
  <si>
    <t>19.02.2021 10:49:00</t>
  </si>
  <si>
    <t>19.02.2021 09:16:25</t>
  </si>
  <si>
    <t>19.02.2021 17:40:53</t>
  </si>
  <si>
    <t>19.02.2021 10:23:10</t>
  </si>
  <si>
    <t>19.02.2021 12:46:42</t>
  </si>
  <si>
    <t>M-1664 ESHOT GARAJ 35-03-M01664Ö_35-03-M01664Ö_2369668</t>
  </si>
  <si>
    <t>19.02.2021 09:34:36</t>
  </si>
  <si>
    <t>19.02.2021 16:51:53</t>
  </si>
  <si>
    <t>19.02.2021 09:53:00</t>
  </si>
  <si>
    <t>19.02.2021 10:30:42</t>
  </si>
  <si>
    <t>TİRE İM-DM-1 35-29-A00001_DM-2 M06_2059510</t>
  </si>
  <si>
    <t>19.02.2021 11:20:57</t>
  </si>
  <si>
    <t>19.02.2021 11:24:50</t>
  </si>
  <si>
    <t>YENİ FOÇA TR-29 35-23-M00029_950426616_950426616</t>
  </si>
  <si>
    <t>19.02.2021 19:33:33</t>
  </si>
  <si>
    <t>20.02.2021 00:28:06</t>
  </si>
  <si>
    <t>AKGEDİK KÖK-3 45-71-M00164_AKGEDİK M02_55994733</t>
  </si>
  <si>
    <t>19.02.2021 18:05:00</t>
  </si>
  <si>
    <t>19.02.2021 20:22:34</t>
  </si>
  <si>
    <t>M-3337 35-04-M03337_D_60982587_60982587</t>
  </si>
  <si>
    <t>19.02.2021 11:39:00</t>
  </si>
  <si>
    <t>19.02.2021 13:45:55</t>
  </si>
  <si>
    <t>M-1298 35-03-M01298_E_56364343_56364343</t>
  </si>
  <si>
    <t>19.02.2021 09:48:28</t>
  </si>
  <si>
    <t>19.02.2021 16:53:12</t>
  </si>
  <si>
    <t>KUŞÇULAR TR-11(KASABA EVLERİ) 35-19-M00264__72374392_72374392</t>
  </si>
  <si>
    <t>19.02.2021 10:06:28</t>
  </si>
  <si>
    <t>19.02.2021 11:27:48</t>
  </si>
  <si>
    <t>K-1854 35-07-K01854_35-07-K01854_65925246</t>
  </si>
  <si>
    <t>19.02.2021 10:52:00</t>
  </si>
  <si>
    <t>19.02.2021 11:38:00</t>
  </si>
  <si>
    <t>TR-98 ZEYTİNALANI 35-19-L00098_956670997_956670997</t>
  </si>
  <si>
    <t>19.02.2021 15:42:55</t>
  </si>
  <si>
    <t>L-33 35-14-L00033_12165977_60983072_60983072</t>
  </si>
  <si>
    <t>19.02.2021 14:53:18</t>
  </si>
  <si>
    <t>19.02.2021 17:55:36</t>
  </si>
  <si>
    <t>K-928 35-04-K00928_H H1B_5812475</t>
  </si>
  <si>
    <t>19.02.2021 10:12:47</t>
  </si>
  <si>
    <t>19.02.2021 12:36:37</t>
  </si>
  <si>
    <t>M-21 HAMAM ALANI 35-14-M00021_956642832_956642832</t>
  </si>
  <si>
    <t>19.02.2021 21:24:17</t>
  </si>
  <si>
    <t>19.02.2021 22:43:42</t>
  </si>
  <si>
    <t>HACIİSA TR-1 45-83-L00282_45-83-L00282_2356847</t>
  </si>
  <si>
    <t>19.02.2021 12:20:16</t>
  </si>
  <si>
    <t>19.02.2021 14:20:14</t>
  </si>
  <si>
    <t>L-110 OVACIK 35-18-L00110_965667020_965667020</t>
  </si>
  <si>
    <t>19.02.2021 12:32:37</t>
  </si>
  <si>
    <t>19.02.2021 19:53:10</t>
  </si>
  <si>
    <t>19.02.2021 19:35:46</t>
  </si>
  <si>
    <t>19.02.2021 21:38:51</t>
  </si>
  <si>
    <t>K-1505 35-03-K01505_E e1b_5778298</t>
  </si>
  <si>
    <t>19.02.2021 03:33:46</t>
  </si>
  <si>
    <t>19.02.2021 22:42:00</t>
  </si>
  <si>
    <t>ULUCAK DM-2 35-27-M00331_B_56356043_56356043</t>
  </si>
  <si>
    <t>19.02.2021 16:10:38</t>
  </si>
  <si>
    <t>19.02.2021 19:56:00</t>
  </si>
  <si>
    <t>L-226 ARITMA 35-18-L00226_35-18-L00226_2349328</t>
  </si>
  <si>
    <t>19.02.2021 00:32:34</t>
  </si>
  <si>
    <t>19.02.2021 01:21:45</t>
  </si>
  <si>
    <t>TR-121 45-78-L00121_953253464_953253464</t>
  </si>
  <si>
    <t>19.02.2021 02:32:20</t>
  </si>
  <si>
    <t>19.02.2021 03:15:07</t>
  </si>
  <si>
    <t>19.02.2021 09:25:38</t>
  </si>
  <si>
    <t>19.02.2021 11:17:08</t>
  </si>
  <si>
    <t>SAMİ GÜNGÖR SULAMA GRUBU 35-29-M00185_A_56360872_56360872</t>
  </si>
  <si>
    <t>19.02.2021 11:34:40</t>
  </si>
  <si>
    <t>19.02.2021 15:01:34</t>
  </si>
  <si>
    <t>TR-34 35-27-M00034_TR-35 M01_72209035</t>
  </si>
  <si>
    <t>19.02.2021 09:31:04</t>
  </si>
  <si>
    <t>19.02.2021 11:07:37</t>
  </si>
  <si>
    <t>L-20 DÖRT YOL KAVŞAĞI 35-14-L00020_DAĞITIM TRAFO L-20 DÖRT YOL KAVŞAĞI L01_72208200</t>
  </si>
  <si>
    <t>19.02.2021 09:53:39</t>
  </si>
  <si>
    <t>19.02.2021 17:32:59</t>
  </si>
  <si>
    <t>TR-89 35-16-L00089_953330666_953330666</t>
  </si>
  <si>
    <t>19.02.2021 19:38:14</t>
  </si>
  <si>
    <t>19.02.2021 21:14:01</t>
  </si>
  <si>
    <t>L-97 35-18-L00097_A_56372507_56372507</t>
  </si>
  <si>
    <t>19.02.2021 01:09:11</t>
  </si>
  <si>
    <t>19.02.2021 04:27:47</t>
  </si>
  <si>
    <t>19.02.2021 21:08:01</t>
  </si>
  <si>
    <t>19.02.2021 22:18:03</t>
  </si>
  <si>
    <t>TR-43 35-13-M00056_DM-3/TR-3 L01_2120266</t>
  </si>
  <si>
    <t>19.02.2021 10:08:24</t>
  </si>
  <si>
    <t>19.02.2021 17:43:00</t>
  </si>
  <si>
    <t>19.02.2021 08:59:44</t>
  </si>
  <si>
    <t>19.02.2021 10:45:49</t>
  </si>
  <si>
    <t>YUKARI AKTEPE PALAMUTÇUK MAH. TR-3 35-32-L00074_35-32-L00074_2363055</t>
  </si>
  <si>
    <t>19.02.2021 09:39:50</t>
  </si>
  <si>
    <t>19.02.2021 14:16:43</t>
  </si>
  <si>
    <t>METİN SILAY SULAMA GRUBU 35-29-M00269_A_56386946_56386946</t>
  </si>
  <si>
    <t>19.02.2021 15:59:55</t>
  </si>
  <si>
    <t>19.02.2021 18:00:35</t>
  </si>
  <si>
    <t>19.02.2021 09:02:20</t>
  </si>
  <si>
    <t>19.02.2021 17:32:40</t>
  </si>
  <si>
    <t>K-664 35-08-K00664_B_56381330_56381330</t>
  </si>
  <si>
    <t>19.02.2021 14:22:56</t>
  </si>
  <si>
    <t>19.02.2021 20:45:21</t>
  </si>
  <si>
    <t>BADEMBÜKÜ TR-1 35-21-L00075_A_56365114_56365114</t>
  </si>
  <si>
    <t>19.02.2021 08:31:29</t>
  </si>
  <si>
    <t>19.02.2021 19:26:04</t>
  </si>
  <si>
    <t>L-105 35-18-L00105_7422403_56377179_56377179</t>
  </si>
  <si>
    <t>19.02.2021 23:09:19</t>
  </si>
  <si>
    <t>20.02.2021 07:54:40</t>
  </si>
  <si>
    <t>19.02.2021 16:54:01</t>
  </si>
  <si>
    <t>19.02.2021 17:18:09</t>
  </si>
  <si>
    <t>19.02.2021 04:22:57</t>
  </si>
  <si>
    <t>19.02.2021 04:56:03</t>
  </si>
  <si>
    <t>ALAŞEHİR TR-69 45-73-M00069_A_56352503_56352503</t>
  </si>
  <si>
    <t>19.02.2021 16:22:05</t>
  </si>
  <si>
    <t>19.02.2021 18:39:06</t>
  </si>
  <si>
    <t>KUŞCULAR TR-2 35-19-M00214_Ayırıcı H01_2057924</t>
  </si>
  <si>
    <t>19.02.2021 18:14:03</t>
  </si>
  <si>
    <t>19.02.2021 21:02:24</t>
  </si>
  <si>
    <t>ÇANDARLI TR-5 35-30-M00005_955322154_955322154</t>
  </si>
  <si>
    <t>19.02.2021 15:06:38</t>
  </si>
  <si>
    <t>19.02.2021 17:37:58</t>
  </si>
  <si>
    <t>K-1317 35-07-K01317_912535056_912535056</t>
  </si>
  <si>
    <t>19.02.2021 13:21:52</t>
  </si>
  <si>
    <t>19.02.2021 15:49:43</t>
  </si>
  <si>
    <t>19.02.2021 10:27:47</t>
  </si>
  <si>
    <t>19.02.2021 12:12:40</t>
  </si>
  <si>
    <t>BALIKLIOVA TR-2 35-19-L00272_11125989_56355623_56355623</t>
  </si>
  <si>
    <t>19.02.2021 09:21:52</t>
  </si>
  <si>
    <t>19.02.2021 17:38:35</t>
  </si>
  <si>
    <t>OSMANCALI KÖYÜ TR-1 45-71-M01720_43170620_56385311_56385311</t>
  </si>
  <si>
    <t>19.02.2021 01:32:54</t>
  </si>
  <si>
    <t>19.02.2021 02:44:24</t>
  </si>
  <si>
    <t>AKÇAKERTİL TR-1 45-81-M00061_B_56399205_56399205</t>
  </si>
  <si>
    <t>19.02.2021 19:46:45</t>
  </si>
  <si>
    <t>19.02.2021 20:34:06</t>
  </si>
  <si>
    <t>DEMİRDERE TR-2 35-29-L00492__72373699_72373699</t>
  </si>
  <si>
    <t>19.02.2021 19:11:20</t>
  </si>
  <si>
    <t>19.02.2021 19:58:25</t>
  </si>
  <si>
    <t>K-1560 35-01-K01560_911418501_911418501</t>
  </si>
  <si>
    <t>19.02.2021 12:44:27</t>
  </si>
  <si>
    <t>19.02.2021 14:06:06</t>
  </si>
  <si>
    <t>K-1769 35-01-K01769_35-01-K01769_2364771</t>
  </si>
  <si>
    <t>19.02.2021 20:23:53</t>
  </si>
  <si>
    <t>20.02.2021 03:49:18</t>
  </si>
  <si>
    <t>EYNEZ KÖK 45-82-M00158_EYNEZ M04_72199497</t>
  </si>
  <si>
    <t>19.02.2021 09:53:55</t>
  </si>
  <si>
    <t>19.02.2021 11:35:46</t>
  </si>
  <si>
    <t>_955253792_955253792</t>
  </si>
  <si>
    <t>19.02.2021 14:06:26</t>
  </si>
  <si>
    <t>19.02.2021 15:35:45</t>
  </si>
  <si>
    <t>DM-16/02 (BORU FABRİKASI KABİN) 45-71-M00267_TR-86-87-88 M03_66463695</t>
  </si>
  <si>
    <t>19.02.2021 16:59:13</t>
  </si>
  <si>
    <t>19.02.2021 17:55:13</t>
  </si>
  <si>
    <t>YEŞİLOCA ÇAYIR TR-4 35-20-L00129_955208978_955208978</t>
  </si>
  <si>
    <t>19.02.2021 14:58:23</t>
  </si>
  <si>
    <t>19.02.2021 16:21:34</t>
  </si>
  <si>
    <t>DÜNDARLI TR-1 35-29-L00332_A_56400169_56400169</t>
  </si>
  <si>
    <t>19.02.2021 13:09:00</t>
  </si>
  <si>
    <t>19.02.2021 13:42:13</t>
  </si>
  <si>
    <t>GERENKÖY TR-4 35-23-M00150_950415550_950415550</t>
  </si>
  <si>
    <t>19.02.2021 18:07:16</t>
  </si>
  <si>
    <t>20.02.2021 01:45:40</t>
  </si>
  <si>
    <t>M-353 KOCAMEHMETLER YOLÜSTÜ 35-23-M00353_35-23-M00353_48527226</t>
  </si>
  <si>
    <t>19.02.2021 09:09:28</t>
  </si>
  <si>
    <t>19.02.2021 12:17:27</t>
  </si>
  <si>
    <t>SOBRAN TR-2 45-73-M00953_DIREK TIPI TRAFO HUCRESI H01_2081772</t>
  </si>
  <si>
    <t>19.02.2021 07:23:09</t>
  </si>
  <si>
    <t>19.02.2021 10:43:47</t>
  </si>
  <si>
    <t>19.02.2021 13:31:00</t>
  </si>
  <si>
    <t>19.02.2021 14:33:07</t>
  </si>
  <si>
    <t>19.02.2021 14:14:49</t>
  </si>
  <si>
    <t>19.02.2021 15:44:55</t>
  </si>
  <si>
    <t>TR-2/70 45-83-L00070_A_56387193_56387193</t>
  </si>
  <si>
    <t>19.02.2021 08:44:00</t>
  </si>
  <si>
    <t>19.02.2021 11:21:57</t>
  </si>
  <si>
    <t>HELVACI TR-3 35-17-M00363_950301157_950301157</t>
  </si>
  <si>
    <t>19.02.2021 20:58:27</t>
  </si>
  <si>
    <t>19.02.2021 23:45:58</t>
  </si>
  <si>
    <t>19.02.2021 18:03:00</t>
  </si>
  <si>
    <t>19.02.2021 18:26:38</t>
  </si>
  <si>
    <t>M-396 35-09-M00396_C_56365258_56365258</t>
  </si>
  <si>
    <t>19.02.2021 19:13:34</t>
  </si>
  <si>
    <t>19.02.2021 20:49:15</t>
  </si>
  <si>
    <t>L-290 35-18-L00290_95000022932_95000022932</t>
  </si>
  <si>
    <t>19.02.2021 11:46:00</t>
  </si>
  <si>
    <t>19.02.2021 20:02:35</t>
  </si>
  <si>
    <t>SOMA MERKEZ DM-2 45-82-M00070_TR-44 M07_2322048</t>
  </si>
  <si>
    <t>19.02.2021 08:35:05</t>
  </si>
  <si>
    <t>19.02.2021 09:04:12</t>
  </si>
  <si>
    <t>M-1129 35-02-M01129_35-02-M01129_2374794</t>
  </si>
  <si>
    <t>19.02.2021 08:13:34</t>
  </si>
  <si>
    <t>19.02.2021 11:38:23</t>
  </si>
  <si>
    <t>K-929 35-02-K00929_910048398_910048398</t>
  </si>
  <si>
    <t>19.02.2021 13:42:47</t>
  </si>
  <si>
    <t>19.02.2021 20:10:04</t>
  </si>
  <si>
    <t>K-706 35-04-K00706_913355898_913355898</t>
  </si>
  <si>
    <t>19.02.2021 22:02:56</t>
  </si>
  <si>
    <t>20.02.2021 00:31:41</t>
  </si>
  <si>
    <t>KAŞIKÇI TAŞPINAR TR-1 45-75-M00083_45-75-M00083_2352696</t>
  </si>
  <si>
    <t>19.02.2021 12:40:35</t>
  </si>
  <si>
    <t>19.02.2021 14:29:14</t>
  </si>
  <si>
    <t>19.02.2021 09:10:56</t>
  </si>
  <si>
    <t>19.02.2021 16:55:51</t>
  </si>
  <si>
    <t>BAĞARASI TR-8 35-23-M00177__72371978_72371978</t>
  </si>
  <si>
    <t>19.02.2021 14:05:28</t>
  </si>
  <si>
    <t>19.02.2021 17:17:49</t>
  </si>
  <si>
    <t>MEDAR TR-11 45-72-M00276_A_56393198_56393198</t>
  </si>
  <si>
    <t>19.02.2021 15:04:34</t>
  </si>
  <si>
    <t>19.02.2021 16:10:57</t>
  </si>
  <si>
    <t>M-235 KAVAKDERE CEVİZALTI 35-14-M00235_956638002_956638002</t>
  </si>
  <si>
    <t>19.02.2021 14:51:13</t>
  </si>
  <si>
    <t>19.02.2021 19:06:02</t>
  </si>
  <si>
    <t>DENİZGİREN TR-1 35-21-L00079_953363874_953363874</t>
  </si>
  <si>
    <t>19.02.2021 16:04:37</t>
  </si>
  <si>
    <t>19.02.2021 19:32:09</t>
  </si>
  <si>
    <t>K-1770 35-04-K01770_B_56367204_56367204</t>
  </si>
  <si>
    <t>19.02.2021 20:02:49</t>
  </si>
  <si>
    <t>20.02.2021 00:57:17</t>
  </si>
  <si>
    <t>L-525 SAĞLIKÇILAR 35-18-L00525__72410829_72410829</t>
  </si>
  <si>
    <t>19.02.2021 11:18:47</t>
  </si>
  <si>
    <t>19.02.2021 19:18:24</t>
  </si>
  <si>
    <t>19.02.2021 00:17:43</t>
  </si>
  <si>
    <t>19.02.2021 02:28:46</t>
  </si>
  <si>
    <t>HÜSNÜ MOLA SULAMA TR 45-71-M01342_43117832_56352544_56352544</t>
  </si>
  <si>
    <t>19.02.2021 14:24:12</t>
  </si>
  <si>
    <t>19.02.2021 22:20:52</t>
  </si>
  <si>
    <t>TR-1 35-27-M00001_KEMALPAŞA TR-41 M011_72206344</t>
  </si>
  <si>
    <t>19.02.2021 15:42:21</t>
  </si>
  <si>
    <t>19.02.2021 16:57:18</t>
  </si>
  <si>
    <t>SARPINCIK TR-1 35-21-L00070_953357699_953357699</t>
  </si>
  <si>
    <t>19.02.2021 16:15:52</t>
  </si>
  <si>
    <t>19.02.2021 19:59:21</t>
  </si>
  <si>
    <t>DM-3/TR-10 SEFERİHİSAR 35-14-M00331_956657254_956657254</t>
  </si>
  <si>
    <t>19.02.2021 17:46:03</t>
  </si>
  <si>
    <t>19.02.2021 18:38:51</t>
  </si>
  <si>
    <t>K-920 35-01-K00920_910825412_910825412</t>
  </si>
  <si>
    <t>19.02.2021 12:09:45</t>
  </si>
  <si>
    <t>19.02.2021 13:05:21</t>
  </si>
  <si>
    <t>K-1654 35-07-K01654_99377454_99377454</t>
  </si>
  <si>
    <t>19.02.2021 14:22:48</t>
  </si>
  <si>
    <t>19.02.2021 15:19:08</t>
  </si>
  <si>
    <t>YENİFOÇA TR-48 35-23-M00048_950413790_950413790</t>
  </si>
  <si>
    <t>19.02.2021 16:31:35</t>
  </si>
  <si>
    <t>19.02.2021 19:37:56</t>
  </si>
  <si>
    <t>MENEMEN TR-16 35-28-L00016_DIREK TIPI TRAFO HUCRESI H01_2108602</t>
  </si>
  <si>
    <t>19.02.2021 02:39:00</t>
  </si>
  <si>
    <t>19.02.2021 11:57:06</t>
  </si>
  <si>
    <t>KADİR SUBAŞI SLM TR 35-26-L00350_DIREK TIPI TRAFO HUCRESI H01_2039785</t>
  </si>
  <si>
    <t>19.02.2021 11:48:37</t>
  </si>
  <si>
    <t>19.02.2021 14:59:49</t>
  </si>
  <si>
    <t>19.02.2021 16:38:30</t>
  </si>
  <si>
    <t>19.02.2021 16:57:54</t>
  </si>
  <si>
    <t>L-278 DM-1/TR-19 35-14-L00278_SEFERİHİSAR İM L01_72213561</t>
  </si>
  <si>
    <t>19.02.2021 09:20:58</t>
  </si>
  <si>
    <t>19.02.2021 17:24:20</t>
  </si>
  <si>
    <t>19.02.2021 08:37:38</t>
  </si>
  <si>
    <t>19.02.2021 19:47:16</t>
  </si>
  <si>
    <t>KUŞÇULAR TR-9 35-19-M00221_956694314_956694314</t>
  </si>
  <si>
    <t>19.02.2021 16:03:14</t>
  </si>
  <si>
    <t>K-574 35-01-K00574_C_56373718_56373718</t>
  </si>
  <si>
    <t>19.02.2021 06:03:41</t>
  </si>
  <si>
    <t>19.02.2021 08:20:47</t>
  </si>
  <si>
    <t>KÜÇÜKSÜMBÜLLER KÖYÜ TR-1 45-71-M01745_953210929_953210929</t>
  </si>
  <si>
    <t>19.02.2021 23:47:19</t>
  </si>
  <si>
    <t>20.02.2021 05:31:41</t>
  </si>
  <si>
    <t>K-3110 35-04-K03110_99099914_99099914</t>
  </si>
  <si>
    <t>19.02.2021 21:42:05</t>
  </si>
  <si>
    <t>20.02.2021 01:14:32</t>
  </si>
  <si>
    <t>KARABURUN TR-4/6 35-21-L00030_953359859_953359859</t>
  </si>
  <si>
    <t>19.02.2021 12:55:15</t>
  </si>
  <si>
    <t>19.02.2021 15:01:15</t>
  </si>
  <si>
    <t>19.02.2021 19:56:09</t>
  </si>
  <si>
    <t>20.02.2021 00:00:45</t>
  </si>
  <si>
    <t>M-7 35-18-M00007_950439808_950439808</t>
  </si>
  <si>
    <t>19.02.2021 18:04:38</t>
  </si>
  <si>
    <t>20.02.2021 00:06:47</t>
  </si>
  <si>
    <t>DEMİR  DEMİRCAN VE ARK. T-SULAMA GRB. 35-13-L00120_A_56365944_56365944</t>
  </si>
  <si>
    <t>19.02.2021 11:44:06</t>
  </si>
  <si>
    <t>19.02.2021 13:04:17</t>
  </si>
  <si>
    <t>K-3013 35-08-K03013_B b1_5778676</t>
  </si>
  <si>
    <t>19.02.2021 09:38:11</t>
  </si>
  <si>
    <t>19.02.2021 09:41:45</t>
  </si>
  <si>
    <t>19.02.2021 09:44:45</t>
  </si>
  <si>
    <t>ASARLIK TR-4 35-28-M00179_953378631_953378631</t>
  </si>
  <si>
    <t>19.02.2021 21:23:31</t>
  </si>
  <si>
    <t>19.02.2021 22:53:06</t>
  </si>
  <si>
    <t>MAVİ KÖY SİTESİ M-352 35-30-M00352_915124704_915124704</t>
  </si>
  <si>
    <t>19.02.2021 19:28:29</t>
  </si>
  <si>
    <t>19.02.2021 21:33:11</t>
  </si>
  <si>
    <t>19.02.2021 14:29:30</t>
  </si>
  <si>
    <t>19.02.2021 14:44:00</t>
  </si>
  <si>
    <t>AKÇAKÖY TR-1 35-22-M00288_95000508535_95000508535</t>
  </si>
  <si>
    <t>19.02.2021 12:08:51</t>
  </si>
  <si>
    <t>19.02.2021 14:31:31</t>
  </si>
  <si>
    <t>TR-1/21 45-72-M00021_TR-1/33 M04_61377550</t>
  </si>
  <si>
    <t>19.02.2021 14:50:00</t>
  </si>
  <si>
    <t>19.02.2021 15:18:27</t>
  </si>
  <si>
    <t>19.02.2021 15:04:40</t>
  </si>
  <si>
    <t>19.02.2021 15:57:57</t>
  </si>
  <si>
    <t>K-1648 35-03-K01648_910217197_910217197</t>
  </si>
  <si>
    <t>19.02.2021 22:47:38</t>
  </si>
  <si>
    <t>20.02.2021 01:48:47</t>
  </si>
  <si>
    <t>SOBRAN TR-1 45-73-M00952_945646334_945646334</t>
  </si>
  <si>
    <t>19.02.2021 02:09:17</t>
  </si>
  <si>
    <t>19.02.2021 03:07:42</t>
  </si>
  <si>
    <t>19.02.2021 09:31:23</t>
  </si>
  <si>
    <t>19.02.2021 15:56:57</t>
  </si>
  <si>
    <t>TURAN DUMAN ÖZEL TR 35-24-M00118Ö_DIREK TIPI TRAFO HUCRESI H01_2039568</t>
  </si>
  <si>
    <t>19.02.2021 09:48:40</t>
  </si>
  <si>
    <t>19.02.2021 11:08:34</t>
  </si>
  <si>
    <t>DM-5/TR-13 35-26-M01287_956630523_956630523</t>
  </si>
  <si>
    <t>19.02.2021 20:34:01</t>
  </si>
  <si>
    <t>19.02.2021 21:06:31</t>
  </si>
  <si>
    <t>DM-15/03 45-71-M02270_D D2_73736428</t>
  </si>
  <si>
    <t>19.02.2021 16:22:27</t>
  </si>
  <si>
    <t>19.02.2021 17:13:31</t>
  </si>
  <si>
    <t>L-512 REİSDERE 35-18-L00512_965774008_965774008</t>
  </si>
  <si>
    <t>20.02.2021 12:48:47</t>
  </si>
  <si>
    <t>20.02.2021 17:53:56</t>
  </si>
  <si>
    <t>M-70 BELEDİYE PARK 35-14-M00070_956657013_956657013</t>
  </si>
  <si>
    <t>20.02.2021 13:14:32</t>
  </si>
  <si>
    <t>20.02.2021 13:40:00</t>
  </si>
  <si>
    <t>M-991 35-03-M00991_35-03-M00991_41923664</t>
  </si>
  <si>
    <t>20.02.2021 09:30:12</t>
  </si>
  <si>
    <t>20.02.2021 09:50:13</t>
  </si>
  <si>
    <t>20.02.2021 11:59:00</t>
  </si>
  <si>
    <t>20.02.2021 13:24:31</t>
  </si>
  <si>
    <t>KÖPRÜBAŞI TR-18 45-86-M00018_KÖPRÜBAŞI TR-19 M02_72223653</t>
  </si>
  <si>
    <t>20.02.2021 09:03:10</t>
  </si>
  <si>
    <t>20.02.2021 10:12:58</t>
  </si>
  <si>
    <t>_B_56381154_56381154</t>
  </si>
  <si>
    <t>20.02.2021 00:52:14</t>
  </si>
  <si>
    <t>20.02.2021 01:25:14</t>
  </si>
  <si>
    <t>L-134 AYARASANDA 35-18-L00134_950460036_950460036</t>
  </si>
  <si>
    <t>20.02.2021 09:09:45</t>
  </si>
  <si>
    <t>21.02.2021 13:52:37</t>
  </si>
  <si>
    <t>M-1992 35-09-M01992_912830361_912830361</t>
  </si>
  <si>
    <t>20.02.2021 14:29:19</t>
  </si>
  <si>
    <t>20.02.2021 15:37:13</t>
  </si>
  <si>
    <t>TR-86 35-19-L00086_12347120_56392815_56392815</t>
  </si>
  <si>
    <t>20.02.2021 20:17:00</t>
  </si>
  <si>
    <t>20.02.2021 22:00:40</t>
  </si>
  <si>
    <t>L-26 35-14-L00026_OVA L-27 - L-28 - L-29 L02_72205623</t>
  </si>
  <si>
    <t>20.02.2021 21:37:15</t>
  </si>
  <si>
    <t>20.02.2021 23:23:17</t>
  </si>
  <si>
    <t>TR-1/17 45-72-M00017_49743091_56391681_56391681</t>
  </si>
  <si>
    <t>20.02.2021 11:06:42</t>
  </si>
  <si>
    <t>20.02.2021 13:38:29</t>
  </si>
  <si>
    <t>M-1038 35-04-M01038_912499591_912499591</t>
  </si>
  <si>
    <t>20.02.2021 19:12:38</t>
  </si>
  <si>
    <t>20.02.2021 20:50:28</t>
  </si>
  <si>
    <t>TR-326 35-19-L00349_956671138_956671138</t>
  </si>
  <si>
    <t>20.02.2021 16:09:48</t>
  </si>
  <si>
    <t>20.02.2021 21:18:13</t>
  </si>
  <si>
    <t>ALİBEYLİ TR-1 35-16-M00148_953322667_953322667</t>
  </si>
  <si>
    <t>20.02.2021 10:41:41</t>
  </si>
  <si>
    <t>20.02.2021 12:36:32</t>
  </si>
  <si>
    <t>KINIK TR-16 35-24-L00016_955217559_955217559</t>
  </si>
  <si>
    <t>20.02.2021 09:55:21</t>
  </si>
  <si>
    <t>20.02.2021 11:37:53</t>
  </si>
  <si>
    <t>L-427 35-18-L00427_L-428 L03_72111943</t>
  </si>
  <si>
    <t>20.02.2021 14:58:11</t>
  </si>
  <si>
    <t>20.02.2021 15:59:58</t>
  </si>
  <si>
    <t>TR-76 (M-701) 35-30-M00701_G G03_66174267</t>
  </si>
  <si>
    <t>20.02.2021 19:33:16</t>
  </si>
  <si>
    <t>20.02.2021 21:56:30</t>
  </si>
  <si>
    <t>CABARLAR TR-2 45-75-M00113_A_56387292_56387292</t>
  </si>
  <si>
    <t>20.02.2021 18:02:43</t>
  </si>
  <si>
    <t>20.02.2021 19:07:39</t>
  </si>
  <si>
    <t>20.02.2021 17:55:32</t>
  </si>
  <si>
    <t>20.02.2021 19:19:09</t>
  </si>
  <si>
    <t>ÇAPAK ORTA KÖY 35-26-M00412_11137510_56358882_56358882</t>
  </si>
  <si>
    <t>20.02.2021 13:24:54</t>
  </si>
  <si>
    <t>20.02.2021 15:16:23</t>
  </si>
  <si>
    <t>GÜNEŞLİ TR-15 45-75-M00058_C_56392036_56392036</t>
  </si>
  <si>
    <t>20.02.2021 11:04:47</t>
  </si>
  <si>
    <t>20.02.2021 18:26:52</t>
  </si>
  <si>
    <t>DM-1/TR-21 35-14-M00303_956643085_956643085</t>
  </si>
  <si>
    <t>20.02.2021 12:45:27</t>
  </si>
  <si>
    <t>20.02.2021 23:19:11</t>
  </si>
  <si>
    <t>ESENYAZI TR-2 45-77-M00018_945513056_945513056</t>
  </si>
  <si>
    <t>20.02.2021 13:42:19</t>
  </si>
  <si>
    <t>20.02.2021 14:40:26</t>
  </si>
  <si>
    <t>TR-1/12 45-72-M00012_TR-1/10 M04_2103629</t>
  </si>
  <si>
    <t>20.02.2021 09:05:43</t>
  </si>
  <si>
    <t>20.02.2021 12:02:51</t>
  </si>
  <si>
    <t>20.02.2021 09:02:01</t>
  </si>
  <si>
    <t>20.02.2021 10:20:11</t>
  </si>
  <si>
    <t>M-2200 BELENBAŞI TR-2 35-03-M02200_C_56362369_56362369</t>
  </si>
  <si>
    <t>20.02.2021 13:00:37</t>
  </si>
  <si>
    <t>20.02.2021 19:12:10</t>
  </si>
  <si>
    <t>20.02.2021 09:23:00</t>
  </si>
  <si>
    <t>20.02.2021 11:36:05</t>
  </si>
  <si>
    <t>20.02.2021 11:19:26</t>
  </si>
  <si>
    <t>20.02.2021 12:12:43</t>
  </si>
  <si>
    <t>SARICALAR TR-1 45-78-M00493_DIREK TIPI TRAFO HUCRESI H01_2111622</t>
  </si>
  <si>
    <t>20.02.2021 21:29:50</t>
  </si>
  <si>
    <t>20.02.2021 22:42:12</t>
  </si>
  <si>
    <t>K-1536 35-01-K01536_A_56374485_56374485</t>
  </si>
  <si>
    <t>20.02.2021 14:15:52</t>
  </si>
  <si>
    <t>20.02.2021 17:42:49</t>
  </si>
  <si>
    <t>20.02.2021 14:53:00</t>
  </si>
  <si>
    <t>20.02.2021 15:51:15</t>
  </si>
  <si>
    <t>20.02.2021 10:26:03</t>
  </si>
  <si>
    <t>20.02.2021 18:13:14</t>
  </si>
  <si>
    <t>EYKO TR-1 35-30-M00027_A_56378877_56378877</t>
  </si>
  <si>
    <t>20.02.2021 20:36:26</t>
  </si>
  <si>
    <t>20.02.2021 22:55:09</t>
  </si>
  <si>
    <t>M-1284 35-02-M01284_910058681_910058681</t>
  </si>
  <si>
    <t>20.02.2021 14:55:34</t>
  </si>
  <si>
    <t>20.02.2021 18:54:39</t>
  </si>
  <si>
    <t>AŞAĞIKIRIKLAR DM 35-16-M00448_TARİŞ YEMTA M16_2334654</t>
  </si>
  <si>
    <t>20.02.2021 19:32:00</t>
  </si>
  <si>
    <t>20.02.2021 22:34:54</t>
  </si>
  <si>
    <t>GÖLMARMARA İM 45-85-A00001_HatBaşıAyırıcı_53135840 L28_53135840</t>
  </si>
  <si>
    <t>20.02.2021 09:18:22</t>
  </si>
  <si>
    <t>20.02.2021 13:09:16</t>
  </si>
  <si>
    <t>YENİKÖY TR-3 35-22-M00278_955289722_955289722</t>
  </si>
  <si>
    <t>20.02.2021 17:51:22</t>
  </si>
  <si>
    <t>20.02.2021 19:52:45</t>
  </si>
  <si>
    <t>SAÇLI TR-1 35-31-L00153_47852960_56393258_56393258</t>
  </si>
  <si>
    <t>20.02.2021 11:09:17</t>
  </si>
  <si>
    <t>20.02.2021 18:36:23</t>
  </si>
  <si>
    <t>20.02.2021 15:47:46</t>
  </si>
  <si>
    <t>20.02.2021 15:53:11</t>
  </si>
  <si>
    <t>20.02.2021 13:28:06</t>
  </si>
  <si>
    <t>20.02.2021 17:32:07</t>
  </si>
  <si>
    <t>YİĞİTLER TR-4 35-27-L00226_B_56363538_56363538</t>
  </si>
  <si>
    <t>20.02.2021 14:44:00</t>
  </si>
  <si>
    <t>20.02.2021 18:40:55</t>
  </si>
  <si>
    <t>M-329 35-03-M00329_962528615_962528615</t>
  </si>
  <si>
    <t>20.02.2021 10:09:32</t>
  </si>
  <si>
    <t>20.02.2021 12:36:53</t>
  </si>
  <si>
    <t>_A_56386756_56386756</t>
  </si>
  <si>
    <t>20.02.2021 18:51:18</t>
  </si>
  <si>
    <t>20.02.2021 22:06:29</t>
  </si>
  <si>
    <t>DM-2/TR-2 35-13-M00059_946417952_946417952</t>
  </si>
  <si>
    <t>20.02.2021 11:44:00</t>
  </si>
  <si>
    <t>20.02.2021 13:04:28</t>
  </si>
  <si>
    <t>MENEMEN TR-52 35-28-L00052_DONANIMLI YEDEK L01_66732144</t>
  </si>
  <si>
    <t>20.02.2021 09:07:11</t>
  </si>
  <si>
    <t>20.02.2021 14:13:15</t>
  </si>
  <si>
    <t>MURADİYE DM-4/14-B 45-71-M02006_45-71-M02006_66368037</t>
  </si>
  <si>
    <t>20.02.2021 16:48:45</t>
  </si>
  <si>
    <t>20.02.2021 19:49:52</t>
  </si>
  <si>
    <t>20.02.2021 06:09:00</t>
  </si>
  <si>
    <t>20.02.2021 07:27:02</t>
  </si>
  <si>
    <t>L-365 ILDIR ÇAYAĞZI 35-18-L00365_950455009_950455009</t>
  </si>
  <si>
    <t>20.02.2021 13:01:18</t>
  </si>
  <si>
    <t>20.02.2021 19:07:59</t>
  </si>
  <si>
    <t>KURTTUTAN TR-1 45-78-M01152_953286661_953286661</t>
  </si>
  <si>
    <t>20.02.2021 16:52:06</t>
  </si>
  <si>
    <t>20.02.2021 18:33:40</t>
  </si>
  <si>
    <t>İSMAİL AYRANCI SULAMA GRUBU 35-29-M00199_DIREK TIPI TRAFO HUCRESI H01_2099247</t>
  </si>
  <si>
    <t>20.02.2021 12:04:13</t>
  </si>
  <si>
    <t>20.02.2021 16:22:24</t>
  </si>
  <si>
    <t>20.02.2021 23:16:30</t>
  </si>
  <si>
    <t>21.02.2021 00:13:31</t>
  </si>
  <si>
    <t>K-2786 35-01-K02786_35-01-K02786_2364783</t>
  </si>
  <si>
    <t>20.02.2021 21:47:32</t>
  </si>
  <si>
    <t>20.02.2021 22:30:54</t>
  </si>
  <si>
    <t>L-100 BELKENT 35-18-L00100_35-18-L00100_72136226</t>
  </si>
  <si>
    <t>20.02.2021 09:32:00</t>
  </si>
  <si>
    <t>20.02.2021 13:09:00</t>
  </si>
  <si>
    <t>DUMANLAR KÖK 45-81-M00044_DUMANLAR M03_72038303</t>
  </si>
  <si>
    <t>20.02.2021 16:33:16</t>
  </si>
  <si>
    <t>20.02.2021 16:33:31</t>
  </si>
  <si>
    <t>M-3176(YATIRIM REZERVE) 35-03-M03176_L_56365343_56365343</t>
  </si>
  <si>
    <t>20.02.2021 11:05:00</t>
  </si>
  <si>
    <t>20.02.2021 11:34:21</t>
  </si>
  <si>
    <t>TR-84 35-19-L00084_956669578_956669578</t>
  </si>
  <si>
    <t>20.02.2021 08:26:05</t>
  </si>
  <si>
    <t>20.02.2021 09:49:15</t>
  </si>
  <si>
    <t>L-103 35-18-L00103_B_56378199_56378199</t>
  </si>
  <si>
    <t>20.02.2021 19:39:21</t>
  </si>
  <si>
    <t>20.02.2021 21:38:56</t>
  </si>
  <si>
    <t>TR-12 45-78-L00012_953289830_953289830</t>
  </si>
  <si>
    <t>20.02.2021 20:54:22</t>
  </si>
  <si>
    <t>20.02.2021 21:18:34</t>
  </si>
  <si>
    <t>TR-104 ZEYTİNALANI 35-19-L00104_B_56394787_56394787</t>
  </si>
  <si>
    <t>20.02.2021 10:28:56</t>
  </si>
  <si>
    <t>20.02.2021 12:23:03</t>
  </si>
  <si>
    <t>L-512 REİSDERE 35-18-L00512_11819342_56355443_56355443</t>
  </si>
  <si>
    <t>20.02.2021 22:20:17</t>
  </si>
  <si>
    <t>21.02.2021 04:38:23</t>
  </si>
  <si>
    <t>KÖPRÜBAŞI TR-8 45-86-M00008_45-86-M00008_2367248</t>
  </si>
  <si>
    <t>20.02.2021 09:40:14</t>
  </si>
  <si>
    <t>20.02.2021 12:12:17</t>
  </si>
  <si>
    <t>ÜÇPINAR TR-2 45-71-M00187_953217013_953217013</t>
  </si>
  <si>
    <t>20.02.2021 13:36:47</t>
  </si>
  <si>
    <t>20.02.2021 17:12:07</t>
  </si>
  <si>
    <t>20.02.2021 09:10:52</t>
  </si>
  <si>
    <t>20.02.2021 17:29:16</t>
  </si>
  <si>
    <t>20.02.2021 11:41:00</t>
  </si>
  <si>
    <t>20.02.2021 13:37:52</t>
  </si>
  <si>
    <t>K-4791 35-04-K04791_35-04-K04791_47329506</t>
  </si>
  <si>
    <t>20.02.2021 18:35:41</t>
  </si>
  <si>
    <t>20.02.2021 19:48:15</t>
  </si>
  <si>
    <t>M-733Ö 35-03-M00733Ö_ M03_2046118</t>
  </si>
  <si>
    <t>20.02.2021 12:13:16</t>
  </si>
  <si>
    <t>20.02.2021 14:28:36</t>
  </si>
  <si>
    <t>AYAKLIKIRI TR-2 35-29-L00098_DIREK TIPI TRAFO HUCRESI H01_2051117</t>
  </si>
  <si>
    <t>20.02.2021 16:02:45</t>
  </si>
  <si>
    <t>20.02.2021 17:52:00</t>
  </si>
  <si>
    <t>MUTAFLAR KARAKUZU TR-3 35-32-L00069_B_56404906_56404906</t>
  </si>
  <si>
    <t>20.02.2021 13:06:00</t>
  </si>
  <si>
    <t>20.02.2021 14:04:16</t>
  </si>
  <si>
    <t>20.02.2021 13:01:35</t>
  </si>
  <si>
    <t>20.02.2021 14:39:17</t>
  </si>
  <si>
    <t>K-4477 35-04-K04477_HAVAI HAT K04_2333218</t>
  </si>
  <si>
    <t>20.02.2021 16:59:00</t>
  </si>
  <si>
    <t>20.02.2021 17:31:40</t>
  </si>
  <si>
    <t>EMİRALEM TR-7 35-28-M00225_953380378_953380378</t>
  </si>
  <si>
    <t>20.02.2021 18:02:22</t>
  </si>
  <si>
    <t>20.02.2021 19:02:08</t>
  </si>
  <si>
    <t>20.02.2021 08:03:36</t>
  </si>
  <si>
    <t>20.02.2021 09:09:54</t>
  </si>
  <si>
    <t>GÜNEŞLİ TR-11 45-75-M00320_C_56384601_56384601</t>
  </si>
  <si>
    <t>20.02.2021 10:56:23</t>
  </si>
  <si>
    <t>20.02.2021 18:33:06</t>
  </si>
  <si>
    <t>20.02.2021 21:55:06</t>
  </si>
  <si>
    <t>20.02.2021 23:18:11</t>
  </si>
  <si>
    <t>ARMUTLU TR-7 35-27-M00550_A_56364888_56364888</t>
  </si>
  <si>
    <t>20.02.2021 18:00:34</t>
  </si>
  <si>
    <t>20.02.2021 21:18:10</t>
  </si>
  <si>
    <t>TR-50 35-15-M00050_915053653_915053653</t>
  </si>
  <si>
    <t>20.02.2021 12:56:00</t>
  </si>
  <si>
    <t>20.02.2021 14:06:40</t>
  </si>
  <si>
    <t>L-90 RAINBOW DM 35-18-L00090_BELKENT SİTESİ (L-100) ÇELEBİ (L-101) L02_2324621</t>
  </si>
  <si>
    <t>20.02.2021 09:01:11</t>
  </si>
  <si>
    <t>20.02.2021 09:29:11</t>
  </si>
  <si>
    <t>KUŞÇULAR TR-2 35-19-M00519_956671082_956671082</t>
  </si>
  <si>
    <t>20.02.2021 10:38:21</t>
  </si>
  <si>
    <t>20.02.2021 12:57:24</t>
  </si>
  <si>
    <t>AYVACIK TR-1 45-71-M00787_C_56399556_56399556</t>
  </si>
  <si>
    <t>20.02.2021 11:46:14</t>
  </si>
  <si>
    <t>20.02.2021 19:14:08</t>
  </si>
  <si>
    <t>20.02.2021 06:56:33</t>
  </si>
  <si>
    <t>20.02.2021 09:26:38</t>
  </si>
  <si>
    <t>K-3537 35-01-K03537_911242019_911242019</t>
  </si>
  <si>
    <t>20.02.2021 13:12:17</t>
  </si>
  <si>
    <t>20.02.2021 14:57:25</t>
  </si>
  <si>
    <t>GÜMÜLDÜR M-26 35-25-M00026_DIREK TIPI TRAFO HUCRESI H01_2114744</t>
  </si>
  <si>
    <t>20.02.2021 21:33:04</t>
  </si>
  <si>
    <t>20.02.2021 22:24:42</t>
  </si>
  <si>
    <t>20.02.2021 09:18:00</t>
  </si>
  <si>
    <t>20.02.2021 10:09:21</t>
  </si>
  <si>
    <t>AKHİSAR TM 45-72-A00006_AKHİSAR ŞEHİR-1 M11_2313113</t>
  </si>
  <si>
    <t>20.02.2021 17:14:35</t>
  </si>
  <si>
    <t>20.02.2021 17:42:00</t>
  </si>
  <si>
    <t>MAVİ KÖY SİTESİ TR 35-30-M00320_965989683_965989683</t>
  </si>
  <si>
    <t>20.02.2021 09:08:52</t>
  </si>
  <si>
    <t>20.02.2021 10:29:17</t>
  </si>
  <si>
    <t>20.02.2021 14:43:01</t>
  </si>
  <si>
    <t>20.02.2021 14:57:11</t>
  </si>
  <si>
    <t>20.02.2021 20:08:37</t>
  </si>
  <si>
    <t>20.02.2021 23:01:39</t>
  </si>
  <si>
    <t>K-3010 35-04-K03010_99083358_99083358</t>
  </si>
  <si>
    <t>20.02.2021 18:05:43</t>
  </si>
  <si>
    <t>20.02.2021 22:01:49</t>
  </si>
  <si>
    <t>HAVAOĞLU AHBAPLAR TR-1 45-81-M00072_B_56400922_56400922</t>
  </si>
  <si>
    <t>20.02.2021 14:45:11</t>
  </si>
  <si>
    <t>20.02.2021 17:39:40</t>
  </si>
  <si>
    <t>M-1038 35-04-M01038_912579788_912579788</t>
  </si>
  <si>
    <t>20.02.2021 17:46:24</t>
  </si>
  <si>
    <t>20.02.2021 19:00:50</t>
  </si>
  <si>
    <t>IŞIKLAR TR-511 TARIMSAL SULAMA 45-73-M00511_45-73-M00511_44984821</t>
  </si>
  <si>
    <t>20.02.2021 10:46:52</t>
  </si>
  <si>
    <t>20.02.2021 12:40:29</t>
  </si>
  <si>
    <t>SAKARLI TR-1 45-76-M00142_45-76-M00142_2347390</t>
  </si>
  <si>
    <t>20.02.2021 22:36:33</t>
  </si>
  <si>
    <t>21.02.2021 00:01:03</t>
  </si>
  <si>
    <t>20.02.2021 08:48:57</t>
  </si>
  <si>
    <t>20.02.2021 13:40:14</t>
  </si>
  <si>
    <t>MENDERES DM-2/TR-1 35-22-M00300_DM-2/TR-9 M22_2328463</t>
  </si>
  <si>
    <t>20.02.2021 16:36:31</t>
  </si>
  <si>
    <t>20.02.2021 17:01:43</t>
  </si>
  <si>
    <t>KARGIN KÖK 45-71-M00095_HatBaşıAyırıcı_53134727 M07_53134727</t>
  </si>
  <si>
    <t>20.02.2021 11:10:26</t>
  </si>
  <si>
    <t>20.02.2021 11:10:46</t>
  </si>
  <si>
    <t>K-4625 35-03-K04625_35-03-K04625_41922103</t>
  </si>
  <si>
    <t>20.02.2021 16:42:00</t>
  </si>
  <si>
    <t>AYRANCILAR DM-3 35-26-M00795_965864479_965864479</t>
  </si>
  <si>
    <t>20.02.2021 11:34:52</t>
  </si>
  <si>
    <t>20.02.2021 14:01:47</t>
  </si>
  <si>
    <t>DÜNDARLI TR-1 35-24-M00202_955222348_955222348</t>
  </si>
  <si>
    <t>20.02.2021 15:44:18</t>
  </si>
  <si>
    <t>20.02.2021 16:56:56</t>
  </si>
  <si>
    <t>ARMUTLU TR-21 35-27-M00615_914693239_914693239</t>
  </si>
  <si>
    <t>20.02.2021 15:15:55</t>
  </si>
  <si>
    <t>20.02.2021 17:58:55</t>
  </si>
  <si>
    <t>20.02.2021 06:32:11</t>
  </si>
  <si>
    <t>20.02.2021 09:28:42</t>
  </si>
  <si>
    <t>M-2701 35-01-M02701_912835520_912835520</t>
  </si>
  <si>
    <t>20.02.2021 10:39:01</t>
  </si>
  <si>
    <t>20.02.2021 14:20:12</t>
  </si>
  <si>
    <t>ASARLIK TR-6 35-28-M00177_953376185_953376185</t>
  </si>
  <si>
    <t>20.02.2021 17:01:37</t>
  </si>
  <si>
    <t>20.02.2021 19:12:15</t>
  </si>
  <si>
    <t>ERGENEKON TR-4 45-83-L00141__72373888_72373888</t>
  </si>
  <si>
    <t>20.02.2021 10:21:00</t>
  </si>
  <si>
    <t>20.02.2021 14:54:55</t>
  </si>
  <si>
    <t>20.02.2021 09:22:00</t>
  </si>
  <si>
    <t>20.02.2021 15:31:24</t>
  </si>
  <si>
    <t>TR-113 ZEYTİNALANI 35-19-L00113_956662594_956662594</t>
  </si>
  <si>
    <t>20.02.2021 13:06:33</t>
  </si>
  <si>
    <t>20.02.2021 21:43:08</t>
  </si>
  <si>
    <t>20.02.2021 17:33:38</t>
  </si>
  <si>
    <t>20.02.2021 21:04:02</t>
  </si>
  <si>
    <t>KADIOVACIK TR-1 35-19-M00202_7642831_56376017_56376017</t>
  </si>
  <si>
    <t>20.02.2021 14:48:11</t>
  </si>
  <si>
    <t>20.02.2021 20:09:04</t>
  </si>
  <si>
    <t>KEMALİYE DM (TR-1) 45-73-M00150_ALAŞEHİR GİRİŞ PİYADELER KÖKDEN M08_66715924</t>
  </si>
  <si>
    <t>20.02.2021 08:59:06</t>
  </si>
  <si>
    <t>20.02.2021 10:07:31</t>
  </si>
  <si>
    <t>L-368 KÖRFEZ SİTESİ 35-18-L00368_950454979_950454979</t>
  </si>
  <si>
    <t>20.02.2021 15:25:45</t>
  </si>
  <si>
    <t>20.02.2021 19:39:43</t>
  </si>
  <si>
    <t>SARUHANLI TR-6/B 45-80-M03001_956563988_956563988</t>
  </si>
  <si>
    <t>20.02.2021 12:21:48</t>
  </si>
  <si>
    <t>20.02.2021 13:17:56</t>
  </si>
  <si>
    <t>L-42 35-14-L00042_35-14-L00042_2374386</t>
  </si>
  <si>
    <t>20.02.2021 19:52:15</t>
  </si>
  <si>
    <t>20.02.2021 22:39:40</t>
  </si>
  <si>
    <t>20.02.2021 17:48:53</t>
  </si>
  <si>
    <t>20.02.2021 19:19:47</t>
  </si>
  <si>
    <t>KÖPRÜBAŞI TR-23 (DERE YANI) 45-86-M00023_KÖPRÜBAŞI TR-10 M02_72221575</t>
  </si>
  <si>
    <t>20.02.2021 10:52:53</t>
  </si>
  <si>
    <t>20.02.2021 10:55:22</t>
  </si>
  <si>
    <t>20.02.2021 10:00:06</t>
  </si>
  <si>
    <t>20.02.2021 15:54:45</t>
  </si>
  <si>
    <t>BAŞKÖY KUREYŞ TR-1 35-29-L00194_956333258_956333258</t>
  </si>
  <si>
    <t>20.02.2021 13:43:11</t>
  </si>
  <si>
    <t>20.02.2021 18:58:09</t>
  </si>
  <si>
    <t>20.02.2021 09:06:08</t>
  </si>
  <si>
    <t>20.02.2021 18:24:08</t>
  </si>
  <si>
    <t>BALIKLIOVA DM 35-19-L00270_BALIKLIOVA TR-3 TR-4 L05_2321768</t>
  </si>
  <si>
    <t>20.02.2021 09:27:22</t>
  </si>
  <si>
    <t>20.02.2021 10:11:17</t>
  </si>
  <si>
    <t>TR-62 45-78-M00062_953257597_953257597</t>
  </si>
  <si>
    <t>20.02.2021 10:18:05</t>
  </si>
  <si>
    <t>20.02.2021 11:28:48</t>
  </si>
  <si>
    <t>_910338452_910338452</t>
  </si>
  <si>
    <t>20.02.2021 18:26:23</t>
  </si>
  <si>
    <t>20.02.2021 20:11:43</t>
  </si>
  <si>
    <t>GÖZTEPE İM 35-01-A00004_ESENTEPE K06_2304105</t>
  </si>
  <si>
    <t>20.02.2021 02:55:00</t>
  </si>
  <si>
    <t>20.02.2021 03:20:00</t>
  </si>
  <si>
    <t>20.02.2021 10:26:00</t>
  </si>
  <si>
    <t>20.02.2021 13:32:24</t>
  </si>
  <si>
    <t>20.02.2021 10:57:28</t>
  </si>
  <si>
    <t>20.02.2021 13:11:22</t>
  </si>
  <si>
    <t>20.02.2021 23:04:17</t>
  </si>
  <si>
    <t>20.02.2021 23:50:39</t>
  </si>
  <si>
    <t>PAYAMLI M-25 35-25-M00189_956633668_956633668</t>
  </si>
  <si>
    <t>20.02.2021 16:16:53</t>
  </si>
  <si>
    <t>20.02.2021 17:55:24</t>
  </si>
  <si>
    <t>20.02.2021 20:36:43</t>
  </si>
  <si>
    <t>20.02.2021 22:10:42</t>
  </si>
  <si>
    <t>SANKO ENERJİ ÖZEL TR 45-78-L00739Ö_DIREK TIPI TRAFO HUCRESI H01_2113472</t>
  </si>
  <si>
    <t>20.02.2021 16:41:38</t>
  </si>
  <si>
    <t>20.02.2021 17:52:33</t>
  </si>
  <si>
    <t>20.02.2021 16:06:46</t>
  </si>
  <si>
    <t>20.02.2021 16:26:40</t>
  </si>
  <si>
    <t>KARABURÇ TR-10 35-31-L00386_956578727_956578727</t>
  </si>
  <si>
    <t>20.02.2021 18:08:29</t>
  </si>
  <si>
    <t>20.02.2021 20:01:49</t>
  </si>
  <si>
    <t>DEMİR  DEMİRCAN VE ARK. T-SULAMA GRB. 35-13-L00120_950228346_950228346</t>
  </si>
  <si>
    <t>20.02.2021 08:04:00</t>
  </si>
  <si>
    <t>20.02.2021 14:15:40</t>
  </si>
  <si>
    <t>YENİ ŞAKRAN TR-9 35-17-M00209_10774038_56394881_56394881</t>
  </si>
  <si>
    <t>20.02.2021 11:52:10</t>
  </si>
  <si>
    <t>20.02.2021 15:51:20</t>
  </si>
  <si>
    <t>L-516 OVACIK 35-18-L00516_950461787_950461787</t>
  </si>
  <si>
    <t>20.02.2021 09:44:38</t>
  </si>
  <si>
    <t>20.02.2021 23:47:06</t>
  </si>
  <si>
    <t>K-2953 35-02-K02953_913078410_913078410</t>
  </si>
  <si>
    <t>20.02.2021 16:41:13</t>
  </si>
  <si>
    <t>20.02.2021 19:49:00</t>
  </si>
  <si>
    <t>MECİDİYE TR-1 KÖK 45-72-L00078_GÖKÇEKÖY (KÖYLER ÇIKIŞI) L010_66560899</t>
  </si>
  <si>
    <t>20.02.2021 09:20:01</t>
  </si>
  <si>
    <t>20.02.2021 10:34:16</t>
  </si>
  <si>
    <t>20.02.2021 18:01:31</t>
  </si>
  <si>
    <t>20.02.2021 22:44:22</t>
  </si>
  <si>
    <t>TR-2/3 45-83-L00003_955178207_955178207</t>
  </si>
  <si>
    <t>20.02.2021 13:29:00</t>
  </si>
  <si>
    <t>20.02.2021 15:29:53</t>
  </si>
  <si>
    <t>M-452 35-02-M00452_910061277_910061277</t>
  </si>
  <si>
    <t>20.02.2021 13:53:27</t>
  </si>
  <si>
    <t>20.02.2021 14:23:16</t>
  </si>
  <si>
    <t>TR-49 35-26-M00049_35-26-M00049_65984284</t>
  </si>
  <si>
    <t>20.02.2021 12:00:00</t>
  </si>
  <si>
    <t>20.02.2021 12:16:40</t>
  </si>
  <si>
    <t>PANCAR TR-2 35-26-M00893_956603944_956603944</t>
  </si>
  <si>
    <t>20.02.2021 12:48:13</t>
  </si>
  <si>
    <t>20.02.2021 14:45:32</t>
  </si>
  <si>
    <t>MESCİTLİ TR-1 35-15-L00095_35-15-L00095_2364774</t>
  </si>
  <si>
    <t>20.02.2021 09:35:31</t>
  </si>
  <si>
    <t>20.02.2021 15:45:57</t>
  </si>
  <si>
    <t>KARABAĞLAR TM 35-01-A00012_OTOKENT M06_2310483</t>
  </si>
  <si>
    <t>20.02.2021 10:28:41</t>
  </si>
  <si>
    <t>20.02.2021 11:30:51</t>
  </si>
  <si>
    <t>K-3537 35-01-K03537_35-01-K03537_2371229</t>
  </si>
  <si>
    <t>20.02.2021 14:28:11</t>
  </si>
  <si>
    <t>20.02.2021 15:02:09</t>
  </si>
  <si>
    <t>TR-86 35-19-L00086_10149743_56394878_56394878</t>
  </si>
  <si>
    <t>20.02.2021 01:06:40</t>
  </si>
  <si>
    <t>20.02.2021 01:20:40</t>
  </si>
  <si>
    <t>EVRENOS TR-3 45-71-M01411_B_56393023_56393023</t>
  </si>
  <si>
    <t>20.02.2021 18:10:38</t>
  </si>
  <si>
    <t>20.02.2021 19:13:32</t>
  </si>
  <si>
    <t>DM-3/15 (ESKİ TR-2/71) 45-83-L00071_955150441_955150441</t>
  </si>
  <si>
    <t>20.02.2021 21:28:42</t>
  </si>
  <si>
    <t>20.02.2021 23:09:40</t>
  </si>
  <si>
    <t>20.02.2021 15:34:09</t>
  </si>
  <si>
    <t>20.02.2021 15:44:19</t>
  </si>
  <si>
    <t>TR-16 35-19-M00016_956669155_956669155</t>
  </si>
  <si>
    <t>20.02.2021 11:13:11</t>
  </si>
  <si>
    <t>20.02.2021 14:06:36</t>
  </si>
  <si>
    <t>20.02.2021 15:57:57</t>
  </si>
  <si>
    <t>20.02.2021 17:42:41</t>
  </si>
  <si>
    <t>DM-2/45 35-26-M00842_6194871_56367698_56367698</t>
  </si>
  <si>
    <t>20.02.2021 23:36:10</t>
  </si>
  <si>
    <t>21.02.2021 01:06:51</t>
  </si>
  <si>
    <t>HALİLBEYLİ DM 35-27-M00620_HALİLBEYLİ İÇME SUYU M11_2306340</t>
  </si>
  <si>
    <t>20.02.2021 10:03:15</t>
  </si>
  <si>
    <t>20.02.2021 12:24:36</t>
  </si>
  <si>
    <t>HELVACI DM-2 35-17-M00359_ŞEHİT KEMAL M05_66476670</t>
  </si>
  <si>
    <t>20.02.2021 08:03:26</t>
  </si>
  <si>
    <t>20.02.2021 08:52:25</t>
  </si>
  <si>
    <t>DM-2/9(TR-254) 35-19-L00254_956662571_956662571</t>
  </si>
  <si>
    <t>20.02.2021 10:49:55</t>
  </si>
  <si>
    <t>20.02.2021 15:00:59</t>
  </si>
  <si>
    <t>YAYALAR TR-3 45-73-M00162_B_56395567_56395567</t>
  </si>
  <si>
    <t>20.02.2021 14:53:19</t>
  </si>
  <si>
    <t>20.02.2021 15:49:33</t>
  </si>
  <si>
    <t>ÖDEMİŞ TR-97 35-15-M00097_950350101_950350101</t>
  </si>
  <si>
    <t>20.02.2021 09:37:16</t>
  </si>
  <si>
    <t>20.02.2021 10:33:16</t>
  </si>
  <si>
    <t>GÜMÜLDÜR M-22 35-25-M00022_B m22/b1b_5781814</t>
  </si>
  <si>
    <t>20.02.2021 10:40:00</t>
  </si>
  <si>
    <t>20.02.2021 16:04:09</t>
  </si>
  <si>
    <t>M-2748 35-01-M02748_35-01-M02748_67128221</t>
  </si>
  <si>
    <t>20.02.2021 14:07:00</t>
  </si>
  <si>
    <t>20.02.2021 14:29:44</t>
  </si>
  <si>
    <t>YENİFOÇA TR-18 35-23-M00018_950419553_950419553</t>
  </si>
  <si>
    <t>20.02.2021 15:25:44</t>
  </si>
  <si>
    <t>20.02.2021 20:15:08</t>
  </si>
  <si>
    <t>20.02.2021 18:10:20</t>
  </si>
  <si>
    <t>20.02.2021 19:06:40</t>
  </si>
  <si>
    <t>20.02.2021 09:08:27</t>
  </si>
  <si>
    <t>20.02.2021 13:28:08</t>
  </si>
  <si>
    <t>KONURCA HACIUMMETLER TR 45-77-M00109_C_56362103_56362103</t>
  </si>
  <si>
    <t>20.02.2021 12:45:21</t>
  </si>
  <si>
    <t>L-430 35-18-L00430_950453146_950453146</t>
  </si>
  <si>
    <t>20.02.2021 20:03:18</t>
  </si>
  <si>
    <t>20.02.2021 21:53:57</t>
  </si>
  <si>
    <t>M-1932 35-09-M01932_TRAFO M03_47391719</t>
  </si>
  <si>
    <t>20.02.2021 22:08:27</t>
  </si>
  <si>
    <t>20.02.2021 22:33:06</t>
  </si>
  <si>
    <t>EĞRİDERE KOKARCA TR-3 35-32-L00047_35-32-L00047_2362974</t>
  </si>
  <si>
    <t>20.02.2021 09:48:31</t>
  </si>
  <si>
    <t>20.02.2021 13:01:20</t>
  </si>
  <si>
    <t>TR-56 35-15-M00056_48874611_56363714_56363714</t>
  </si>
  <si>
    <t>20.02.2021 14:29:29</t>
  </si>
  <si>
    <t>20.02.2021 16:52:24</t>
  </si>
  <si>
    <t>20.02.2021 15:09:54</t>
  </si>
  <si>
    <t>20.02.2021 17:34:44</t>
  </si>
  <si>
    <t>YEŞİLOVA ÇAYIR TR-6 35-20-L00131_955189476_955189476</t>
  </si>
  <si>
    <t>20.02.2021 11:01:52</t>
  </si>
  <si>
    <t>20.02.2021 17:16:36</t>
  </si>
  <si>
    <t>20.02.2021 10:14:06</t>
  </si>
  <si>
    <t>20.02.2021 11:17:39</t>
  </si>
  <si>
    <t>TR-134 35-15-M00134_95000064633_95000064633</t>
  </si>
  <si>
    <t>20.02.2021 10:33:37</t>
  </si>
  <si>
    <t>20.02.2021 12:48:29</t>
  </si>
  <si>
    <t>20.02.2021 17:04:03</t>
  </si>
  <si>
    <t>20.02.2021 20:51:28</t>
  </si>
  <si>
    <t>AKGEDİK TR-1 45-71-M01047_953220718_953220718</t>
  </si>
  <si>
    <t>20.02.2021 06:12:00</t>
  </si>
  <si>
    <t>20.02.2021 07:16:22</t>
  </si>
  <si>
    <t>20.02.2021 18:49:31</t>
  </si>
  <si>
    <t>20.02.2021 19:47:49</t>
  </si>
  <si>
    <t>İZZETTİN KÖK 45-83-M00132_SİNİRLİ M02_2107098</t>
  </si>
  <si>
    <t>20.02.2021 13:07:42</t>
  </si>
  <si>
    <t>20.02.2021 14:21:00</t>
  </si>
  <si>
    <t>20.02.2021 12:02:00</t>
  </si>
  <si>
    <t>20.02.2021 18:19:24</t>
  </si>
  <si>
    <t>ÜRKMEZ M-7 35-25-M00144_956638915_956638915</t>
  </si>
  <si>
    <t>20.02.2021 18:03:21</t>
  </si>
  <si>
    <t>20.02.2021 18:44:48</t>
  </si>
  <si>
    <t>DM-1/TR-8 URLA 35-19-M00466_956665484_956665484</t>
  </si>
  <si>
    <t>20.02.2021 14:44:16</t>
  </si>
  <si>
    <t>20.02.2021 16:04:12</t>
  </si>
  <si>
    <t>20.02.2021 16:33:22</t>
  </si>
  <si>
    <t>20.02.2021 16:33:41</t>
  </si>
  <si>
    <t>BEYDERE KÖK 45-71-M00128_SELİMŞAHLAR M02_50217224</t>
  </si>
  <si>
    <t>20.02.2021 08:39:24</t>
  </si>
  <si>
    <t>20.02.2021 09:45:53</t>
  </si>
  <si>
    <t>MEMİŞ GÖKÇE VE ARK. T-SULAMA GRB. 35-13-L00104_35-13-L00104_2372706</t>
  </si>
  <si>
    <t>20.02.2021 09:42:00</t>
  </si>
  <si>
    <t>20.02.2021 10:20:26</t>
  </si>
  <si>
    <t>AKYURT TR-1 35-29-L00624_950323016_950323016</t>
  </si>
  <si>
    <t>20.02.2021 12:21:51</t>
  </si>
  <si>
    <t>20.02.2021 18:32:41</t>
  </si>
  <si>
    <t>TR-25 35-27-M00025_912188332_912188332</t>
  </si>
  <si>
    <t>20.02.2021 10:20:22</t>
  </si>
  <si>
    <t>20.02.2021 19:32:15</t>
  </si>
  <si>
    <t>K-1317 35-07-K01317_912753073_912753073</t>
  </si>
  <si>
    <t>20.02.2021 00:13:25</t>
  </si>
  <si>
    <t>20.02.2021 03:41:37</t>
  </si>
  <si>
    <t>YENİKÖY İSMAİL AFACAN SULAMA GRUBU 35-31-L00185_47967939_56399527_56399527</t>
  </si>
  <si>
    <t>20.02.2021 16:13:16</t>
  </si>
  <si>
    <t>20.02.2021 17:20:40</t>
  </si>
  <si>
    <t>YAKACIK TR-2 35-20-L00233_955212289_955212289</t>
  </si>
  <si>
    <t>20.02.2021 15:23:25</t>
  </si>
  <si>
    <t>20.02.2021 19:18:59</t>
  </si>
  <si>
    <t>20.02.2021 06:42:00</t>
  </si>
  <si>
    <t>20.02.2021 10:40:35</t>
  </si>
  <si>
    <t>M-70 BELEDİYE PARK 35-14-M00070_956657654_956657654</t>
  </si>
  <si>
    <t>20.02.2021 11:14:21</t>
  </si>
  <si>
    <t>20.02.2021 11:39:43</t>
  </si>
  <si>
    <t>20.02.2021 18:20:01</t>
  </si>
  <si>
    <t>20.02.2021 20:02:20</t>
  </si>
  <si>
    <t>TİRE TR-15/A 35-29-L00022_A_56387663_56387663</t>
  </si>
  <si>
    <t>20.02.2021 14:35:02</t>
  </si>
  <si>
    <t>20.02.2021 17:57:46</t>
  </si>
  <si>
    <t>20.02.2021 18:59:10</t>
  </si>
  <si>
    <t>20.02.2021 20:43:18</t>
  </si>
  <si>
    <t>MORDOĞAN TR-25 35-21-L00153_B_56376057_56376057</t>
  </si>
  <si>
    <t>20.02.2021 15:28:31</t>
  </si>
  <si>
    <t>20.02.2021 18:50:53</t>
  </si>
  <si>
    <t>TR-323 AHMET TANJU ÇİPLİ VE ARK. 35-19-M00522_35-19-M00522_72197293</t>
  </si>
  <si>
    <t>20.02.2021 08:54:17</t>
  </si>
  <si>
    <t>20.02.2021 10:40:15</t>
  </si>
  <si>
    <t>CANLI TR-2 35-20-L00133_8906713_56377431_56377431</t>
  </si>
  <si>
    <t>20.02.2021 19:17:10</t>
  </si>
  <si>
    <t>20.02.2021 21:12:43</t>
  </si>
  <si>
    <t>20.02.2021 13:14:50</t>
  </si>
  <si>
    <t>20.02.2021 18:57:44</t>
  </si>
  <si>
    <t>20.02.2021 09:59:56</t>
  </si>
  <si>
    <t>20.02.2021 17:20:12</t>
  </si>
  <si>
    <t>TR-2/99 45-83-M00779_955153834_955153834</t>
  </si>
  <si>
    <t>20.02.2021 17:44:47</t>
  </si>
  <si>
    <t>20.02.2021 19:03:51</t>
  </si>
  <si>
    <t>TR-104 ZEYTİNALANI 35-19-L00104_954874801_954874801</t>
  </si>
  <si>
    <t>20.02.2021 11:44:14</t>
  </si>
  <si>
    <t>20.02.2021 12:54:30</t>
  </si>
  <si>
    <t>M-21 HAMAM ALANI 35-14-M00021_956642846_956642846</t>
  </si>
  <si>
    <t>20.02.2021 15:56:31</t>
  </si>
  <si>
    <t>20.02.2021 18:14:38</t>
  </si>
  <si>
    <t>L-10 MEZARLIK YANI 35-14-L00010_956645389_956645389</t>
  </si>
  <si>
    <t>20.02.2021 13:05:32</t>
  </si>
  <si>
    <t>20.02.2021 14:58:43</t>
  </si>
  <si>
    <t>M-2184 35-01-M02184_M-1589 M01_2316639</t>
  </si>
  <si>
    <t>20.02.2021 11:29:10</t>
  </si>
  <si>
    <t>20.02.2021 11:53:38</t>
  </si>
  <si>
    <t>K-2443 35-07-K02443_35-07-K02443_2364891</t>
  </si>
  <si>
    <t>20.02.2021 09:32:06</t>
  </si>
  <si>
    <t>20.02.2021 12:40:03</t>
  </si>
  <si>
    <t>K-138 GÖRECE 35-22-K00138_955261651_955261651</t>
  </si>
  <si>
    <t>20.02.2021 10:14:37</t>
  </si>
  <si>
    <t>20.02.2021 12:28:55</t>
  </si>
  <si>
    <t>_945491938_945491938</t>
  </si>
  <si>
    <t>20.02.2021 14:22:14</t>
  </si>
  <si>
    <t>20.02.2021 15:47:54</t>
  </si>
  <si>
    <t>M-1027 35-04-M01027_99499945_99499945</t>
  </si>
  <si>
    <t>20.02.2021 16:05:20</t>
  </si>
  <si>
    <t>21.02.2021 01:51:25</t>
  </si>
  <si>
    <t>ÇEPNİDERE TR-1 45-83-L00222_955162148_955162148</t>
  </si>
  <si>
    <t>20.02.2021 18:20:47</t>
  </si>
  <si>
    <t>20.02.2021 21:23:25</t>
  </si>
  <si>
    <t>DM-21/03(CUMDURİYET MAH. MUHT.) 45-71-M00469_953182445_953182445</t>
  </si>
  <si>
    <t>20.02.2021 21:22:14</t>
  </si>
  <si>
    <t>20.02.2021 23:12:17</t>
  </si>
  <si>
    <t>20.02.2021 13:36:42</t>
  </si>
  <si>
    <t>20.02.2021 14:11:48</t>
  </si>
  <si>
    <t>20.02.2021 17:41:07</t>
  </si>
  <si>
    <t>20.02.2021 18:40:59</t>
  </si>
  <si>
    <t>MORDOĞAN TR-38 35-21-L00165_953358392_953358392</t>
  </si>
  <si>
    <t>20.02.2021 10:46:56</t>
  </si>
  <si>
    <t>20.02.2021 20:02:40</t>
  </si>
  <si>
    <t>BEYLER KÖK 45-85-L00034_HatBaşıAyırıcı_53135817 L03_53135817</t>
  </si>
  <si>
    <t>20.02.2021 09:31:16</t>
  </si>
  <si>
    <t>20.02.2021 11:33:37</t>
  </si>
  <si>
    <t>20.02.2021 09:01:31</t>
  </si>
  <si>
    <t>20.02.2021 11:41:23</t>
  </si>
  <si>
    <t>DUMANLAR KÖK 45-81-M00044_KARABEYLER M02_72038296</t>
  </si>
  <si>
    <t>20.02.2021 09:58:53</t>
  </si>
  <si>
    <t>20.02.2021 11:11:26</t>
  </si>
  <si>
    <t>K-3209 35-03-K03209_E_56366704_56366704</t>
  </si>
  <si>
    <t>20.02.2021 09:06:43</t>
  </si>
  <si>
    <t>20.02.2021 09:23:32</t>
  </si>
  <si>
    <t>GÖLCÜK TR-14 35-15-L00326_950394797_950394797</t>
  </si>
  <si>
    <t>20.02.2021 10:25:59</t>
  </si>
  <si>
    <t>20.02.2021 11:49:25</t>
  </si>
  <si>
    <t>ÇAPAK TR-1 35-26-M00425_956613190_956613190</t>
  </si>
  <si>
    <t>20.02.2021 11:29:51</t>
  </si>
  <si>
    <t>20.02.2021 13:32:03</t>
  </si>
  <si>
    <t>K-2007 35-01-K02007_910389945_910389945</t>
  </si>
  <si>
    <t>20.02.2021 14:29:27</t>
  </si>
  <si>
    <t>20.02.2021 17:11:14</t>
  </si>
  <si>
    <t>L-280 35-18-L00280_950438192_950438192</t>
  </si>
  <si>
    <t>20.02.2021 20:55:00</t>
  </si>
  <si>
    <t>20.02.2021 23:59:00</t>
  </si>
  <si>
    <t>TR-1/11 45-83-M00011_TR-1/6 M02_2323598</t>
  </si>
  <si>
    <t>20.02.2021 01:58:56</t>
  </si>
  <si>
    <t>20.02.2021 02:42:12</t>
  </si>
  <si>
    <t>TEKELİ TR-5 35-22-M00235_955255599_955255599</t>
  </si>
  <si>
    <t>20.02.2021 11:27:56</t>
  </si>
  <si>
    <t>20.02.2021 15:02:23</t>
  </si>
  <si>
    <t>TR-11 ( RAMAZAN IŞIK SULAMA GRUBU ) 35-27-M00011_A_56381451_56381451</t>
  </si>
  <si>
    <t>20.02.2021 12:14:16</t>
  </si>
  <si>
    <t>20.02.2021 13:43:21</t>
  </si>
  <si>
    <t>BALIKLIOVA DM 35-19-L00270_BALIKLIOVA TR-5  TR-8 L04_2314437</t>
  </si>
  <si>
    <t>20.02.2021 17:25:11</t>
  </si>
  <si>
    <t>20.02.2021 18:01:29</t>
  </si>
  <si>
    <t>K-2400 35-02-K02400_E _5836051</t>
  </si>
  <si>
    <t>20.02.2021 08:01:33</t>
  </si>
  <si>
    <t>20.02.2021 13:17:55</t>
  </si>
  <si>
    <t>K-1625 35-07-K01625_912717623_912717623</t>
  </si>
  <si>
    <t>20.02.2021 18:05:28</t>
  </si>
  <si>
    <t>20.02.2021 19:02:39</t>
  </si>
  <si>
    <t>TÜTENLİ TR-1 45-72-L00126_956521471_956521471</t>
  </si>
  <si>
    <t>20.02.2021 21:48:57</t>
  </si>
  <si>
    <t>20.02.2021 23:25:59</t>
  </si>
  <si>
    <t>PAYAMLI M-14 35-25-M00182_956641310_956641310</t>
  </si>
  <si>
    <t>20.02.2021 10:52:03</t>
  </si>
  <si>
    <t>20.02.2021 12:31:38</t>
  </si>
  <si>
    <t>ÇAMÖNÜ TR-7 35-22-M00175_A_56371135_56371135</t>
  </si>
  <si>
    <t>20.02.2021 15:00:00</t>
  </si>
  <si>
    <t>20.02.2021 16:15:57</t>
  </si>
  <si>
    <t>İLYASLAR TARIMSAL SULAMA TR-1 45-76-L00052_A_56402318_56402318</t>
  </si>
  <si>
    <t>20.02.2021 15:01:39</t>
  </si>
  <si>
    <t>20.02.2021 15:45:41</t>
  </si>
  <si>
    <t>TURGUTALP TR-2 45-82-M00052_A_56387894_56387894</t>
  </si>
  <si>
    <t>20.02.2021 14:39:39</t>
  </si>
  <si>
    <t>20.02.2021 16:08:00</t>
  </si>
  <si>
    <t>20.02.2021 09:27:00</t>
  </si>
  <si>
    <t>20.02.2021 13:31:22</t>
  </si>
  <si>
    <t>KARABURÇ HAL YANI TR-4 35-31-L00266_35-31-L00266_2365810</t>
  </si>
  <si>
    <t>20.02.2021 09:43:24</t>
  </si>
  <si>
    <t>20.02.2021 15:47:37</t>
  </si>
  <si>
    <t>20.02.2021 10:24:26</t>
  </si>
  <si>
    <t>20.02.2021 11:12:22</t>
  </si>
  <si>
    <t>20.02.2021 20:28:10</t>
  </si>
  <si>
    <t>20.02.2021 23:03:05</t>
  </si>
  <si>
    <t>KÖPRÜBAŞI TR-19 45-86-M00019_45-86-M00019_72222877</t>
  </si>
  <si>
    <t>20.02.2021 09:06:56</t>
  </si>
  <si>
    <t>20.02.2021 10:39:39</t>
  </si>
  <si>
    <t>TR-23 35-16-L00023_DIREK TIPI TRAFO HUCRESI H01_2043893</t>
  </si>
  <si>
    <t>20.02.2021 23:14:00</t>
  </si>
  <si>
    <t>20.02.2021 23:51:49</t>
  </si>
  <si>
    <t>K-1338 35-03-K01338_E E1b_5788470</t>
  </si>
  <si>
    <t>20.02.2021 03:33:26</t>
  </si>
  <si>
    <t>20.02.2021 04:42:05</t>
  </si>
  <si>
    <t>TR-2/37 45-72-L00037_45-72-L00037_2346865</t>
  </si>
  <si>
    <t>20.02.2021 12:45:52</t>
  </si>
  <si>
    <t>20.02.2021 19:22:03</t>
  </si>
  <si>
    <t>L-132 35-18-L00132_950438959_950438959</t>
  </si>
  <si>
    <t>20.02.2021 21:40:35</t>
  </si>
  <si>
    <t>21.02.2021 00:01:16</t>
  </si>
  <si>
    <t>TR-157 35-19-M00157_5858096_56377708_56377708</t>
  </si>
  <si>
    <t>20.02.2021 17:28:35</t>
  </si>
  <si>
    <t>20.02.2021 20:41:32</t>
  </si>
  <si>
    <t>K-1949 35-08-K01949_912271608_912271608</t>
  </si>
  <si>
    <t>20.02.2021 11:56:33</t>
  </si>
  <si>
    <t>20.02.2021 12:44:24</t>
  </si>
  <si>
    <t>20.02.2021 16:09:43</t>
  </si>
  <si>
    <t>20.02.2021 18:23:56</t>
  </si>
  <si>
    <t>M-2747 35-01-M02747_D_56354559_56354559</t>
  </si>
  <si>
    <t>20.02.2021 19:22:41</t>
  </si>
  <si>
    <t>20.02.2021 21:10:32</t>
  </si>
  <si>
    <t>20.02.2021 19:15:52</t>
  </si>
  <si>
    <t>20.02.2021 20:54:01</t>
  </si>
  <si>
    <t>GÖÇBEYLİ TR-1 35-16-M00016_953327517_953327517</t>
  </si>
  <si>
    <t>20.02.2021 10:55:35</t>
  </si>
  <si>
    <t>20.02.2021 12:21:41</t>
  </si>
  <si>
    <t>PAYAMLI M-21 35-25-M00171_95000019318_95000019318</t>
  </si>
  <si>
    <t>20.02.2021 15:19:33</t>
  </si>
  <si>
    <t>20.02.2021 17:11:54</t>
  </si>
  <si>
    <t>DM-7/21 35-28-M00966_D d3b_5764340</t>
  </si>
  <si>
    <t>20.02.2021 11:45:22</t>
  </si>
  <si>
    <t>20.02.2021 12:45:37</t>
  </si>
  <si>
    <t>KÖSEDERE TR-1 35-21-L00124_953359356_953359356</t>
  </si>
  <si>
    <t>20.02.2021 14:36:21</t>
  </si>
  <si>
    <t>20.02.2021 18:53:11</t>
  </si>
  <si>
    <t>ULUCAK DM-2/3 35-27-M00336_A_56364613_56364613</t>
  </si>
  <si>
    <t>20.02.2021 10:54:40</t>
  </si>
  <si>
    <t>20.02.2021 11:48:44</t>
  </si>
  <si>
    <t>TAŞOKÇULAR TR-1 45-74-M00234_B_56352151_56352151</t>
  </si>
  <si>
    <t>20.02.2021 17:09:15</t>
  </si>
  <si>
    <t>20.02.2021 18:16:49</t>
  </si>
  <si>
    <t>M-1531 35-09-M01531_DIREK TIPI TRAFO HUCRESI H01_2082680</t>
  </si>
  <si>
    <t>20.02.2021 06:59:42</t>
  </si>
  <si>
    <t>20.02.2021 11:00:58</t>
  </si>
  <si>
    <t>K-2786 35-01-K02786_D_56352624_56352624</t>
  </si>
  <si>
    <t>20.02.2021 21:16:51</t>
  </si>
  <si>
    <t>20.02.2021 22:11:14</t>
  </si>
  <si>
    <t>YENİFOÇA TR-23 35-23-M00023_RADAR ÖZEL M02_76459169</t>
  </si>
  <si>
    <t>20.02.2021 10:15:51</t>
  </si>
  <si>
    <t>20.02.2021 11:07:27</t>
  </si>
  <si>
    <t>K-4795 35-02-K04795_ H_55021665</t>
  </si>
  <si>
    <t>20.02.2021 18:23:29</t>
  </si>
  <si>
    <t>20.02.2021 20:07:54</t>
  </si>
  <si>
    <t>PAYAMLI M-21 35-25-M00171_95000472501_95000472501</t>
  </si>
  <si>
    <t>20.02.2021 13:08:02</t>
  </si>
  <si>
    <t>20.02.2021 14:13:06</t>
  </si>
  <si>
    <t>20.02.2021 09:54:00</t>
  </si>
  <si>
    <t>20.02.2021 13:07:04</t>
  </si>
  <si>
    <t>TURGUTALP TR-1 45-71-M01762_43149452_56392398_56392398</t>
  </si>
  <si>
    <t>20.02.2021 13:26:22</t>
  </si>
  <si>
    <t>20.02.2021 17:58:19</t>
  </si>
  <si>
    <t>HARMANDALI DM-2 (M-200) 35-09-M00200_DM-2/1 (M-201) M07_45385761</t>
  </si>
  <si>
    <t>20.02.2021 05:22:51</t>
  </si>
  <si>
    <t>20.02.2021 06:36:10</t>
  </si>
  <si>
    <t>ÇIRPI SULAMA KOOP. TR-2 35-20-M00012_953131139_953131139</t>
  </si>
  <si>
    <t>20.02.2021 13:58:16</t>
  </si>
  <si>
    <t>20.02.2021 18:05:47</t>
  </si>
  <si>
    <t>20.02.2021 16:28:50</t>
  </si>
  <si>
    <t>20.02.2021 21:56:41</t>
  </si>
  <si>
    <t>TR-329 35-19-M00476_956699893_956699893</t>
  </si>
  <si>
    <t>20.02.2021 09:40:11</t>
  </si>
  <si>
    <t>20.02.2021 11:35:49</t>
  </si>
  <si>
    <t>20.02.2021 16:24:38</t>
  </si>
  <si>
    <t>20.02.2021 16:38:38</t>
  </si>
  <si>
    <t>L-428 35-18-L00428_DIREK TIPI TRAFO HUCRESI H01_2097591</t>
  </si>
  <si>
    <t>20.02.2021 12:24:23</t>
  </si>
  <si>
    <t>20.02.2021 15:53:28</t>
  </si>
  <si>
    <t>AHMETLİ İM 45-84-A00001_ŞEHİR-1 L14_2314540</t>
  </si>
  <si>
    <t>20.02.2021 08:56:51</t>
  </si>
  <si>
    <t>20.02.2021 09:15:07</t>
  </si>
  <si>
    <t>20.02.2021 08:26:47</t>
  </si>
  <si>
    <t>20.02.2021 12:11:31</t>
  </si>
  <si>
    <t>M-1484 35-01-M01484_TRAFO M03_65822297</t>
  </si>
  <si>
    <t>20.02.2021 11:42:37</t>
  </si>
  <si>
    <t>20.02.2021 12:27:23</t>
  </si>
  <si>
    <t>EMİRALEM TR-7 35-28-M00225_A_56365816_56365816</t>
  </si>
  <si>
    <t>20.02.2021 15:19:34</t>
  </si>
  <si>
    <t>20.02.2021 16:27:15</t>
  </si>
  <si>
    <t>20.02.2021 10:25:51</t>
  </si>
  <si>
    <t>20.02.2021 13:25:36</t>
  </si>
  <si>
    <t>TR-2/38 45-72-L00038_956497278_956497278</t>
  </si>
  <si>
    <t>20.02.2021 14:00:16</t>
  </si>
  <si>
    <t>20.02.2021 15:56:00</t>
  </si>
  <si>
    <t>KARAAĞAÇLI TR-3 45-71-M01083_953244391_953244391</t>
  </si>
  <si>
    <t>20.02.2021 14:00:03</t>
  </si>
  <si>
    <t>20.02.2021 13:16:46</t>
  </si>
  <si>
    <t>20.02.2021 13:50:41</t>
  </si>
  <si>
    <t>GÖRDES TR-16 45-75-M00016_DIREK TIPI TRAFO HUCRESI H01_2091865</t>
  </si>
  <si>
    <t>20.02.2021 09:11:43</t>
  </si>
  <si>
    <t>20.02.2021 16:36:34</t>
  </si>
  <si>
    <t>20.02.2021 14:24:00</t>
  </si>
  <si>
    <t>20.02.2021 14:48:30</t>
  </si>
  <si>
    <t>TR-45 DEREKÖY 35-22-M00065_35-22-M00065_2376970</t>
  </si>
  <si>
    <t>20.02.2021 09:16:26</t>
  </si>
  <si>
    <t>20.02.2021 17:27:05</t>
  </si>
  <si>
    <t>MURADİYE TR-1 İSTASYON KABİN 45-71-M00192_D D4_5965466</t>
  </si>
  <si>
    <t>20.02.2021 08:46:22</t>
  </si>
  <si>
    <t>20.02.2021 17:18:02</t>
  </si>
  <si>
    <t>K-1490 35-03-K01490_D_56358597_56358597</t>
  </si>
  <si>
    <t>20.02.2021 09:48:00</t>
  </si>
  <si>
    <t>20.02.2021 10:14:36</t>
  </si>
  <si>
    <t>20.02.2021 22:19:14</t>
  </si>
  <si>
    <t>20.02.2021 23:27:09</t>
  </si>
  <si>
    <t>KEMALİYE DM (TR-1) 45-73-M00150_HatBaşıAyırıcı_53135427 M02_53135427</t>
  </si>
  <si>
    <t>20.02.2021 12:15:11</t>
  </si>
  <si>
    <t>20.02.2021 15:06:49</t>
  </si>
  <si>
    <t>21.02.2021 13:04:21</t>
  </si>
  <si>
    <t>21.02.2021 14:32:08</t>
  </si>
  <si>
    <t>M-1542 35-01-M01542_B_56378073_56378073</t>
  </si>
  <si>
    <t>21.02.2021 21:23:25</t>
  </si>
  <si>
    <t>22.02.2021 01:36:04</t>
  </si>
  <si>
    <t>TR-118 35-15-M00118_TR-105 M04_66876692</t>
  </si>
  <si>
    <t>21.02.2021 15:27:33</t>
  </si>
  <si>
    <t>21.02.2021 15:58:00</t>
  </si>
  <si>
    <t>TEKELİ TR-4 35-22-M00234_B_56372444_56372444</t>
  </si>
  <si>
    <t>21.02.2021 20:28:12</t>
  </si>
  <si>
    <t>21.02.2021 21:21:24</t>
  </si>
  <si>
    <t>MEDAR TR-2 45-72-M00593__72372143_72372143</t>
  </si>
  <si>
    <t>21.02.2021 14:51:10</t>
  </si>
  <si>
    <t>21.02.2021 15:37:43</t>
  </si>
  <si>
    <t>HALİTPAŞA TR-10 45-80-M00081_956541512_956541512</t>
  </si>
  <si>
    <t>21.02.2021 09:38:00</t>
  </si>
  <si>
    <t>21.02.2021 11:48:22</t>
  </si>
  <si>
    <t>YAZIBAŞI DM-5 35-26-M00550_YAZIBAŞI HAVAI HAT M07_66074719</t>
  </si>
  <si>
    <t>21.02.2021 10:14:59</t>
  </si>
  <si>
    <t>21.02.2021 11:01:50</t>
  </si>
  <si>
    <t>TR-6 35-30-L00006_C_56363052_56363052</t>
  </si>
  <si>
    <t>21.02.2021 18:16:05</t>
  </si>
  <si>
    <t>21.02.2021 19:19:18</t>
  </si>
  <si>
    <t>BERGAMA TM 35-16-A00004_KINIK-2 M19_2058721</t>
  </si>
  <si>
    <t>21.02.2021 15:02:23</t>
  </si>
  <si>
    <t>21.02.2021 15:58:28</t>
  </si>
  <si>
    <t>M-1298 35-03-M01298_B_56363283_56363283</t>
  </si>
  <si>
    <t>21.02.2021 08:59:03</t>
  </si>
  <si>
    <t>21.02.2021 11:35:03</t>
  </si>
  <si>
    <t>KEMALPAŞA TM 35-27-A00002_KEMALPAŞA-2 M09_2306687</t>
  </si>
  <si>
    <t>21.02.2021 21:21:13</t>
  </si>
  <si>
    <t>21.02.2021 21:27:13</t>
  </si>
  <si>
    <t>M-1140 35-04-M01140_DIREK TIPI TRAFO HUCRESI H01_2062287</t>
  </si>
  <si>
    <t>21.02.2021 02:16:21</t>
  </si>
  <si>
    <t>21.02.2021 18:24:50</t>
  </si>
  <si>
    <t>21.02.2021 10:31:00</t>
  </si>
  <si>
    <t>21.02.2021 14:23:26</t>
  </si>
  <si>
    <t>TR-1-3/2 ESKİ ARIZA KABİN 35-20-L00017_955204410_955204410</t>
  </si>
  <si>
    <t>21.02.2021 17:39:56</t>
  </si>
  <si>
    <t>21.02.2021 18:50:41</t>
  </si>
  <si>
    <t>İĞDELİ TR-3 35-31-L00299_47810253_65496870_65496870</t>
  </si>
  <si>
    <t>21.02.2021 10:56:38</t>
  </si>
  <si>
    <t>21.02.2021 14:33:03</t>
  </si>
  <si>
    <t>21.02.2021 22:44:09</t>
  </si>
  <si>
    <t>21.02.2021 22:58:22</t>
  </si>
  <si>
    <t>TR-54 35-17-M00054_C C13b_5947966</t>
  </si>
  <si>
    <t>21.02.2021 12:24:54</t>
  </si>
  <si>
    <t>21.02.2021 13:22:41</t>
  </si>
  <si>
    <t>M-251 35-09-M00251_M-252 M03_47547415</t>
  </si>
  <si>
    <t>21.02.2021 09:43:42</t>
  </si>
  <si>
    <t>21.02.2021 11:36:11</t>
  </si>
  <si>
    <t>SOMA KÖYLER DM-2 45-82-M00125_DM-2 FİDER-1 (SOMA-B) M04_2035739</t>
  </si>
  <si>
    <t>21.02.2021 09:05:05</t>
  </si>
  <si>
    <t>21.02.2021 09:20:25</t>
  </si>
  <si>
    <t>DUMANLAR KÖK 45-81-M00044_DUMANLAR M03_72038346</t>
  </si>
  <si>
    <t>21.02.2021 13:18:02</t>
  </si>
  <si>
    <t>21.02.2021 16:56:15</t>
  </si>
  <si>
    <t>M-2701 35-01-M02701_911664915_911664915</t>
  </si>
  <si>
    <t>21.02.2021 15:14:20</t>
  </si>
  <si>
    <t>21.02.2021 17:37:39</t>
  </si>
  <si>
    <t>DM-6/30 35-28-M00166_953384778_953384778</t>
  </si>
  <si>
    <t>21.02.2021 10:47:14</t>
  </si>
  <si>
    <t>21.02.2021 11:21:06</t>
  </si>
  <si>
    <t>_C_56393347_56393347</t>
  </si>
  <si>
    <t>21.02.2021 18:30:05</t>
  </si>
  <si>
    <t>21.02.2021 19:30:01</t>
  </si>
  <si>
    <t>K-2869 35-02-K02869_913108114_913108114</t>
  </si>
  <si>
    <t>21.02.2021 08:03:52</t>
  </si>
  <si>
    <t>21.02.2021 09:50:58</t>
  </si>
  <si>
    <t>21.02.2021 12:25:37</t>
  </si>
  <si>
    <t>21.02.2021 16:00:31</t>
  </si>
  <si>
    <t>SELENDİ TR-8 45-81-M00008_945625277_945625277</t>
  </si>
  <si>
    <t>21.02.2021 16:35:59</t>
  </si>
  <si>
    <t>21.02.2021 19:50:28</t>
  </si>
  <si>
    <t>TR-18 35-31-L00018_956595446_956595446</t>
  </si>
  <si>
    <t>21.02.2021 23:55:05</t>
  </si>
  <si>
    <t>22.02.2021 00:55:49</t>
  </si>
  <si>
    <t>BIÇAKÇI TR-1 35-15-L00080_950355708_950355708</t>
  </si>
  <si>
    <t>21.02.2021 09:40:03</t>
  </si>
  <si>
    <t>21.02.2021 10:54:11</t>
  </si>
  <si>
    <t>DM-21/03(CUMDURİYET MAH. MUHT.) 45-71-M00469_C_56397188_56397188</t>
  </si>
  <si>
    <t>21.02.2021 10:22:00</t>
  </si>
  <si>
    <t>21.02.2021 12:16:20</t>
  </si>
  <si>
    <t>YILMAZ İM 45-78-A00003_AHMETLİ DSİ M09_2108961</t>
  </si>
  <si>
    <t>21.02.2021 16:06:09</t>
  </si>
  <si>
    <t>21.02.2021 16:45:33</t>
  </si>
  <si>
    <t>TR-35 35-16-L00035_953331698_953331698</t>
  </si>
  <si>
    <t>21.02.2021 16:31:28</t>
  </si>
  <si>
    <t>21.02.2021 17:13:00</t>
  </si>
  <si>
    <t>URGANLI TR-8 45-83-M00573_955157692_955157692</t>
  </si>
  <si>
    <t>21.02.2021 19:02:17</t>
  </si>
  <si>
    <t>21.02.2021 23:40:40</t>
  </si>
  <si>
    <t>TR-72 35-19-L00072_DIREK TIPI TRAFO HUCRESI H01_2056784</t>
  </si>
  <si>
    <t>21.02.2021 00:07:19</t>
  </si>
  <si>
    <t>21.02.2021 02:01:30</t>
  </si>
  <si>
    <t>ALAÇATI TM 35-18-A00005_HatBaşıAyırıcı_53138388 M09_53138388</t>
  </si>
  <si>
    <t>21.02.2021 14:56:39</t>
  </si>
  <si>
    <t>21.02.2021 17:12:05</t>
  </si>
  <si>
    <t>21.02.2021 17:03:44</t>
  </si>
  <si>
    <t>21.02.2021 19:48:07</t>
  </si>
  <si>
    <t>21.02.2021 13:42:48</t>
  </si>
  <si>
    <t>21.02.2021 14:44:26</t>
  </si>
  <si>
    <t>TR-142 YAĞCILAR KÖK 35-19-M00142_956692289_956692289</t>
  </si>
  <si>
    <t>21.02.2021 19:53:13</t>
  </si>
  <si>
    <t>21.02.2021 22:37:06</t>
  </si>
  <si>
    <t>M-2911(YATIRIM REZERVE) 35-01-M02911_R_56394861_56394861</t>
  </si>
  <si>
    <t>21.02.2021 20:58:43</t>
  </si>
  <si>
    <t>21.02.2021 22:10:11</t>
  </si>
  <si>
    <t>DM-20/02 (DOĞU KABİN) 45-71-M00421_TR-62 VEZİROĞLU M05_2079243</t>
  </si>
  <si>
    <t>21.02.2021 12:55:56</t>
  </si>
  <si>
    <t>21.02.2021 12:58:43</t>
  </si>
  <si>
    <t>M-996 35-03-M00996_910561225_910561225</t>
  </si>
  <si>
    <t>21.02.2021 14:06:47</t>
  </si>
  <si>
    <t>21.02.2021 16:03:11</t>
  </si>
  <si>
    <t>21.02.2021 09:54:20</t>
  </si>
  <si>
    <t>21.02.2021 10:03:09</t>
  </si>
  <si>
    <t>K-1040 35-04-K01040_99520956_99520956</t>
  </si>
  <si>
    <t>21.02.2021 14:13:04</t>
  </si>
  <si>
    <t>21.02.2021 16:24:04</t>
  </si>
  <si>
    <t>21.02.2021 11:59:25</t>
  </si>
  <si>
    <t>21.02.2021 15:02:08</t>
  </si>
  <si>
    <t>ASARLIK TR-14 KÖK 35-28-M00168_953376522_953376522</t>
  </si>
  <si>
    <t>21.02.2021 21:42:00</t>
  </si>
  <si>
    <t>22.02.2021 21:07:50</t>
  </si>
  <si>
    <t>M-2188 KARAAĞAÇ TR-1 35-03-M02188_964717957_964717957</t>
  </si>
  <si>
    <t>21.02.2021 20:39:18</t>
  </si>
  <si>
    <t>21.02.2021 22:09:24</t>
  </si>
  <si>
    <t>DM-3/TR-34 35-22-M00073_35-22-M00073_2352980</t>
  </si>
  <si>
    <t>21.02.2021 11:18:00</t>
  </si>
  <si>
    <t>21.02.2021 11:36:20</t>
  </si>
  <si>
    <t>TR-33 45-77-L00033_B_56363364_56363364</t>
  </si>
  <si>
    <t>21.02.2021 10:25:00</t>
  </si>
  <si>
    <t>21.02.2021 12:05:42</t>
  </si>
  <si>
    <t>ALAYBEY MH TR-1 45-74-M00177_45-74-M00177_2358924</t>
  </si>
  <si>
    <t>21.02.2021 09:17:02</t>
  </si>
  <si>
    <t>21.02.2021 16:01:04</t>
  </si>
  <si>
    <t>DM-3/TR-34 35-22-M00073_-M02 M02_2035133</t>
  </si>
  <si>
    <t>21.02.2021 08:58:05</t>
  </si>
  <si>
    <t>21.02.2021 11:21:02</t>
  </si>
  <si>
    <t>21.02.2021 13:35:41</t>
  </si>
  <si>
    <t>21.02.2021 16:40:37</t>
  </si>
  <si>
    <t>BUCA TM 35-03-A00003_BUCA-10 K13_2311891</t>
  </si>
  <si>
    <t>21.02.2021 09:26:12</t>
  </si>
  <si>
    <t>21.02.2021 10:56:02</t>
  </si>
  <si>
    <t>21.02.2021 21:21:53</t>
  </si>
  <si>
    <t>21.02.2021 21:22:05</t>
  </si>
  <si>
    <t>ARMUTLU TR-4 35-27-L00004_35-27-L00004_2348612</t>
  </si>
  <si>
    <t>21.02.2021 19:37:08</t>
  </si>
  <si>
    <t>21.02.2021 20:02:00</t>
  </si>
  <si>
    <t>21.02.2021 05:26:59</t>
  </si>
  <si>
    <t>21.02.2021 05:30:57</t>
  </si>
  <si>
    <t>KARABURUN TR-1 35-21-L00001_953368140_953368140</t>
  </si>
  <si>
    <t>21.02.2021 11:08:00</t>
  </si>
  <si>
    <t>21.02.2021 12:33:07</t>
  </si>
  <si>
    <t>TR-46 45-78-L00046__56387685_56387685</t>
  </si>
  <si>
    <t>21.02.2021 17:51:03</t>
  </si>
  <si>
    <t>21.02.2021 19:12:52</t>
  </si>
  <si>
    <t>21.02.2021 19:02:49</t>
  </si>
  <si>
    <t>21.02.2021 20:53:20</t>
  </si>
  <si>
    <t>21.02.2021 07:41:17</t>
  </si>
  <si>
    <t>21.02.2021 07:45:42</t>
  </si>
  <si>
    <t>DM-5/TR-6 35-26-M00773_95000613888_95000613888</t>
  </si>
  <si>
    <t>21.02.2021 13:57:14</t>
  </si>
  <si>
    <t>21.02.2021 14:44:30</t>
  </si>
  <si>
    <t>21.02.2021 14:49:00</t>
  </si>
  <si>
    <t>21.02.2021 15:29:03</t>
  </si>
  <si>
    <t>KUYUCAK DM 35-27-M00273_ESKİ ÇAMBEL M02_72164174</t>
  </si>
  <si>
    <t>21.02.2021 11:26:30</t>
  </si>
  <si>
    <t>21.02.2021 14:04:51</t>
  </si>
  <si>
    <t>KIRKAĞAÇ TR-6 45-76-M00006_TR-7 M03_58212133</t>
  </si>
  <si>
    <t>21.02.2021 17:22:07</t>
  </si>
  <si>
    <t>21.02.2021 19:21:53</t>
  </si>
  <si>
    <t>L-376 PAZARYERİ 35-18-L00376_950448593_950448593</t>
  </si>
  <si>
    <t>21.02.2021 13:03:51</t>
  </si>
  <si>
    <t>21.02.2021 17:53:23</t>
  </si>
  <si>
    <t>21.02.2021 16:49:33</t>
  </si>
  <si>
    <t>21.02.2021 17:09:33</t>
  </si>
  <si>
    <t>HAMAM TR-1 35-29-L00500_B_56394707_56394707</t>
  </si>
  <si>
    <t>21.02.2021 14:29:29</t>
  </si>
  <si>
    <t>21.02.2021 18:32:49</t>
  </si>
  <si>
    <t>KEMALPAŞA TM 35-27-A00002_KUYUCAK M07_2306689</t>
  </si>
  <si>
    <t>21.02.2021 21:22:13</t>
  </si>
  <si>
    <t>21.02.2021 21:25:51</t>
  </si>
  <si>
    <t>K-231 35-01-K00231_910841269_910841269</t>
  </si>
  <si>
    <t>21.02.2021 09:59:47</t>
  </si>
  <si>
    <t>21.02.2021 12:47:43</t>
  </si>
  <si>
    <t>TR-1/86 45-72-M00086_45-72-M00086_2357031</t>
  </si>
  <si>
    <t>21.02.2021 09:00:42</t>
  </si>
  <si>
    <t>21.02.2021 18:06:07</t>
  </si>
  <si>
    <t>BADEMLİ TR-5 35-30-L00102_966032601_966032601</t>
  </si>
  <si>
    <t>21.02.2021 09:24:45</t>
  </si>
  <si>
    <t>21.02.2021 11:32:36</t>
  </si>
  <si>
    <t>KADIKÖY TR-2 35-16-M00146_953332972_953332972</t>
  </si>
  <si>
    <t>21.02.2021 10:06:33</t>
  </si>
  <si>
    <t>21.02.2021 11:58:26</t>
  </si>
  <si>
    <t>21.02.2021 10:40:25</t>
  </si>
  <si>
    <t>21.02.2021 11:33:50</t>
  </si>
  <si>
    <t>TR-77 ÇEŞMEALTI KÖK 35-19-L00077_TCDD / POLİS KAMPI L02_2335611</t>
  </si>
  <si>
    <t>21.02.2021 04:55:08</t>
  </si>
  <si>
    <t>21.02.2021 05:51:22</t>
  </si>
  <si>
    <t>K-866 35-03-K00866_C_56373767_56373767</t>
  </si>
  <si>
    <t>21.02.2021 15:37:26</t>
  </si>
  <si>
    <t>21.02.2021 17:26:26</t>
  </si>
  <si>
    <t>TR-17 35-19-L00017_95000484168_95000484168</t>
  </si>
  <si>
    <t>21.02.2021 14:26:25</t>
  </si>
  <si>
    <t>21.02.2021 19:00:49</t>
  </si>
  <si>
    <t>K-2869 35-02-K02869_913166524_913166524</t>
  </si>
  <si>
    <t>21.02.2021 17:34:00</t>
  </si>
  <si>
    <t>21.02.2021 18:34:07</t>
  </si>
  <si>
    <t>KAYMAKÇI TR-31 35-15-L00243_950409293_950409293</t>
  </si>
  <si>
    <t>21.02.2021 16:03:29</t>
  </si>
  <si>
    <t>21.02.2021 18:23:24</t>
  </si>
  <si>
    <t>YENİ LİMAN TR-2 35-21-L00051_B_56407063_56407063</t>
  </si>
  <si>
    <t>21.02.2021 18:05:00</t>
  </si>
  <si>
    <t>21.02.2021 18:28:41</t>
  </si>
  <si>
    <t>21.02.2021 09:04:40</t>
  </si>
  <si>
    <t>21.02.2021 18:35:00</t>
  </si>
  <si>
    <t>ARKAS KÖK 35-27-M00497_EYÜP ALTIN M03_72167891</t>
  </si>
  <si>
    <t>21.02.2021 18:26:16</t>
  </si>
  <si>
    <t>21.02.2021 22:34:11</t>
  </si>
  <si>
    <t>BALABAN TARIMSAL SULAMA TR-1 35-16-M00175_35-16-M00175_2347109</t>
  </si>
  <si>
    <t>21.02.2021 13:49:56</t>
  </si>
  <si>
    <t>21.02.2021 18:43:14</t>
  </si>
  <si>
    <t>SALİHLİ TR-44/A 45-78-L00767_953274282_953274282</t>
  </si>
  <si>
    <t>21.02.2021 16:19:26</t>
  </si>
  <si>
    <t>21.02.2021 17:16:54</t>
  </si>
  <si>
    <t>21.02.2021 21:21:18</t>
  </si>
  <si>
    <t>21.02.2021 21:28:40</t>
  </si>
  <si>
    <t>L-90 RAINBOW DM 35-18-L00090_35-18-L00090_2357778</t>
  </si>
  <si>
    <t>21.02.2021 02:30:51</t>
  </si>
  <si>
    <t>21.02.2021 04:51:25</t>
  </si>
  <si>
    <t>BEBEKLİ AHMETAĞA MAH. 45-77-L00201_DIREK TIPI TRAFO HUCRESI H01_2052915</t>
  </si>
  <si>
    <t>21.02.2021 22:11:48</t>
  </si>
  <si>
    <t>21.02.2021 22:38:36</t>
  </si>
  <si>
    <t>21.02.2021 09:36:42</t>
  </si>
  <si>
    <t>21.02.2021 10:18:00</t>
  </si>
  <si>
    <t>YENİFOÇA TR-53 35-23-M00053_950421241_950421241</t>
  </si>
  <si>
    <t>21.02.2021 17:17:07</t>
  </si>
  <si>
    <t>21.02.2021 21:59:10</t>
  </si>
  <si>
    <t>L-211 35-18-L00211_950452867_950452867</t>
  </si>
  <si>
    <t>21.02.2021 12:19:08</t>
  </si>
  <si>
    <t>21.02.2021 19:50:00</t>
  </si>
  <si>
    <t>K-4711 35-04-K04711_914554704_914554704</t>
  </si>
  <si>
    <t>21.02.2021 15:53:34</t>
  </si>
  <si>
    <t>21.02.2021 17:19:20</t>
  </si>
  <si>
    <t>21.02.2021 22:57:54</t>
  </si>
  <si>
    <t>21.02.2021 23:44:25</t>
  </si>
  <si>
    <t>21.02.2021 08:59:15</t>
  </si>
  <si>
    <t>21.02.2021 14:34:14</t>
  </si>
  <si>
    <t>M-1944 35-04-M01944_912718703_912718703</t>
  </si>
  <si>
    <t>21.02.2021 20:36:47</t>
  </si>
  <si>
    <t>21.02.2021 22:20:59</t>
  </si>
  <si>
    <t>21.02.2021 09:38:59</t>
  </si>
  <si>
    <t>21.02.2021 11:21:50</t>
  </si>
  <si>
    <t>ÇİLE TR-3 35-22-M00188_955294758_955294758</t>
  </si>
  <si>
    <t>21.02.2021 21:11:26</t>
  </si>
  <si>
    <t>21.02.2021 22:43:12</t>
  </si>
  <si>
    <t>K-3372 35-01-K03372_910829349_910829349</t>
  </si>
  <si>
    <t>21.02.2021 14:00:12</t>
  </si>
  <si>
    <t>21.02.2021 16:07:12</t>
  </si>
  <si>
    <t>K-3373 35-10-K03373_98014068_98014068</t>
  </si>
  <si>
    <t>21.02.2021 15:19:15</t>
  </si>
  <si>
    <t>21.02.2021 19:46:32</t>
  </si>
  <si>
    <t>M-325 35-03-M00325_95000069630_95000069630</t>
  </si>
  <si>
    <t>21.02.2021 13:21:48</t>
  </si>
  <si>
    <t>21.02.2021 16:31:46</t>
  </si>
  <si>
    <t>21.02.2021 13:24:18</t>
  </si>
  <si>
    <t>21.02.2021 15:15:30</t>
  </si>
  <si>
    <t>SUBATAN TR-7 35-15-L00342_A_56406489_56406489</t>
  </si>
  <si>
    <t>21.02.2021 11:46:54</t>
  </si>
  <si>
    <t>21.02.2021 13:22:51</t>
  </si>
  <si>
    <t>L-438 35-18-L00438_950448966_950448966</t>
  </si>
  <si>
    <t>21.02.2021 18:37:16</t>
  </si>
  <si>
    <t>21.02.2021 21:37:23</t>
  </si>
  <si>
    <t>21.02.2021 11:07:33</t>
  </si>
  <si>
    <t>21.02.2021 12:00:29</t>
  </si>
  <si>
    <t>TR-1 35-27-M00001_KEMALPAŞA-1 M01_72206334</t>
  </si>
  <si>
    <t>21.02.2021 08:10:07</t>
  </si>
  <si>
    <t>21.02.2021 08:29:00</t>
  </si>
  <si>
    <t>21.02.2021 09:47:00</t>
  </si>
  <si>
    <t>21.02.2021 13:31:02</t>
  </si>
  <si>
    <t>DAVUTLAR TR-1 45-71-M01557_953192967_953192967</t>
  </si>
  <si>
    <t>21.02.2021 12:25:50</t>
  </si>
  <si>
    <t>21.02.2021 14:03:14</t>
  </si>
  <si>
    <t>OSMANCIK TR-1 45-83-L00243_955178281_955178281</t>
  </si>
  <si>
    <t>21.02.2021 17:46:38</t>
  </si>
  <si>
    <t>21.02.2021 18:42:55</t>
  </si>
  <si>
    <t>M-662 35-17-M00662_M-97 M01_72303637</t>
  </si>
  <si>
    <t>21.02.2021 14:05:12</t>
  </si>
  <si>
    <t>21.02.2021 15:53:19</t>
  </si>
  <si>
    <t>21.02.2021 09:12:39</t>
  </si>
  <si>
    <t>21.02.2021 16:12:46</t>
  </si>
  <si>
    <t>21.02.2021 10:03:11</t>
  </si>
  <si>
    <t>21.02.2021 11:19:57</t>
  </si>
  <si>
    <t>TR-12 45-78-L00012_953265008_953265008</t>
  </si>
  <si>
    <t>21.02.2021 15:24:11</t>
  </si>
  <si>
    <t>21.02.2021 15:50:54</t>
  </si>
  <si>
    <t>TR-35 35-16-L00035_953331719_953331719</t>
  </si>
  <si>
    <t>21.02.2021 13:15:56</t>
  </si>
  <si>
    <t>21.02.2021 14:59:01</t>
  </si>
  <si>
    <t>TR-90 35-17-M00090_950307565_950307565</t>
  </si>
  <si>
    <t>21.02.2021 16:49:14</t>
  </si>
  <si>
    <t>21.02.2021 18:13:31</t>
  </si>
  <si>
    <t>YENİKÖY İSMAİL AFACAN SULAMA GRUBU 35-31-L00185_47967940_56399528_56399528</t>
  </si>
  <si>
    <t>21.02.2021 10:22:56</t>
  </si>
  <si>
    <t>21.02.2021 13:13:17</t>
  </si>
  <si>
    <t>OSMANCALI KÖYÜ TR-3 45-71-M01722_953206171_953206171</t>
  </si>
  <si>
    <t>21.02.2021 16:48:59</t>
  </si>
  <si>
    <t>21.02.2021 18:52:19</t>
  </si>
  <si>
    <t>L-169 35-18-L00169_950442870_950442870</t>
  </si>
  <si>
    <t>21.02.2021 11:53:38</t>
  </si>
  <si>
    <t>21.02.2021 15:56:48</t>
  </si>
  <si>
    <t>SEYREK TR-7 KÖK 35-28-M00379_GÜNERLİ M05_2329493</t>
  </si>
  <si>
    <t>21.02.2021 10:58:50</t>
  </si>
  <si>
    <t>21.02.2021 11:38:28</t>
  </si>
  <si>
    <t>L-286 35-18-L00286_950452971_950452971</t>
  </si>
  <si>
    <t>21.02.2021 14:11:55</t>
  </si>
  <si>
    <t>21.02.2021 19:43:07</t>
  </si>
  <si>
    <t>K-1024 35-01-K01024_B_60984296_60984296</t>
  </si>
  <si>
    <t>21.02.2021 13:40:37</t>
  </si>
  <si>
    <t>21.02.2021 17:06:56</t>
  </si>
  <si>
    <t>21.02.2021 08:04:47</t>
  </si>
  <si>
    <t>21.02.2021 08:39:54</t>
  </si>
  <si>
    <t>21.02.2021 11:21:00</t>
  </si>
  <si>
    <t>21.02.2021 13:49:19</t>
  </si>
  <si>
    <t>DEĞİRMENDERE TR-4 35-22-M00195_11645767_56353972_56353972</t>
  </si>
  <si>
    <t>21.02.2021 15:27:11</t>
  </si>
  <si>
    <t>21.02.2021 19:00:25</t>
  </si>
  <si>
    <t>K-3103 35-10-K03103_912566347_912566347</t>
  </si>
  <si>
    <t>21.02.2021 13:01:27</t>
  </si>
  <si>
    <t>21.02.2021 15:31:14</t>
  </si>
  <si>
    <t>21.02.2021 11:57:47</t>
  </si>
  <si>
    <t>21.02.2021 15:11:57</t>
  </si>
  <si>
    <t>L-428 35-18-L00428_950453045_950453045</t>
  </si>
  <si>
    <t>21.02.2021 15:07:00</t>
  </si>
  <si>
    <t>21.02.2021 21:14:28</t>
  </si>
  <si>
    <t>CEYNAK KÖK 35-17-M00264_ŞEHİT KEMAL GİRİŞİ M04_66447903</t>
  </si>
  <si>
    <t>21.02.2021 10:28:00</t>
  </si>
  <si>
    <t>21.02.2021 12:54:16</t>
  </si>
  <si>
    <t>TARIMSAL SULAMA TR-71 45-85-L00101_45-85-L00101_2354620</t>
  </si>
  <si>
    <t>21.02.2021 18:57:19</t>
  </si>
  <si>
    <t>21.02.2021 19:54:11</t>
  </si>
  <si>
    <t>21.02.2021 09:27:11</t>
  </si>
  <si>
    <t>21.02.2021 17:13:14</t>
  </si>
  <si>
    <t>DERBENT TM 45-83-A00003_TURGUTLU-3 M02_2312529</t>
  </si>
  <si>
    <t>21.02.2021 08:57:42</t>
  </si>
  <si>
    <t>21.02.2021 09:34:16</t>
  </si>
  <si>
    <t>HALİTPAŞA TR-6 45-80-M00062_956541402_956541402</t>
  </si>
  <si>
    <t>21.02.2021 13:32:39</t>
  </si>
  <si>
    <t>21.02.2021 15:00:13</t>
  </si>
  <si>
    <t>21.02.2021 05:26:41</t>
  </si>
  <si>
    <t>UMMANDERESİ TR-1 45-75-M00075_D_56397910_56397910</t>
  </si>
  <si>
    <t>21.02.2021 15:27:04</t>
  </si>
  <si>
    <t>21.02.2021 18:05:57</t>
  </si>
  <si>
    <t>CANLI TR-4 35-20-L00135_955208513_955208513</t>
  </si>
  <si>
    <t>21.02.2021 17:55:14</t>
  </si>
  <si>
    <t>21.02.2021 20:30:24</t>
  </si>
  <si>
    <t>FOÇA TR-57 35-23-L00057_42040462_56355592_56355592</t>
  </si>
  <si>
    <t>21.02.2021 10:03:49</t>
  </si>
  <si>
    <t>21.02.2021 10:50:27</t>
  </si>
  <si>
    <t>SARUHANLI TR-16 45-80-M00016_B_56389289_56389289</t>
  </si>
  <si>
    <t>21.02.2021 20:05:43</t>
  </si>
  <si>
    <t>21.02.2021 21:46:53</t>
  </si>
  <si>
    <t>21.02.2021 11:22:58</t>
  </si>
  <si>
    <t>21.02.2021 11:26:00</t>
  </si>
  <si>
    <t>21.02.2021 17:14:16</t>
  </si>
  <si>
    <t>21.02.2021 17:44:19</t>
  </si>
  <si>
    <t>21.02.2021 12:03:57</t>
  </si>
  <si>
    <t>21.02.2021 12:54:17</t>
  </si>
  <si>
    <t>ARMUTLU TR-5 35-27-L00005_A_56362287_56362287</t>
  </si>
  <si>
    <t>21.02.2021 14:59:08</t>
  </si>
  <si>
    <t>21.02.2021 19:37:42</t>
  </si>
  <si>
    <t>MENEMEN TR-16 35-28-L00016_B_56378866_56378866</t>
  </si>
  <si>
    <t>21.02.2021 01:18:30</t>
  </si>
  <si>
    <t>21.02.2021 02:04:53</t>
  </si>
  <si>
    <t>TR-2/104-1 45-83-L00460_E_56355373_56355373</t>
  </si>
  <si>
    <t>21.02.2021 18:51:15</t>
  </si>
  <si>
    <t>21.02.2021 19:33:13</t>
  </si>
  <si>
    <t>GÖLMARMARA İM 45-85-A00001_HatBaşıAyırıcı_53135838 L28_53135838</t>
  </si>
  <si>
    <t>21.02.2021 15:03:01</t>
  </si>
  <si>
    <t>21.02.2021 18:15:00</t>
  </si>
  <si>
    <t>ÇUKURALTI M-44 35-25-M00083_DAĞITIM TRAFO ÇUKURALTI M-44 M03_72122886</t>
  </si>
  <si>
    <t>21.02.2021 09:52:57</t>
  </si>
  <si>
    <t>21.02.2021 10:26:20</t>
  </si>
  <si>
    <t>ÇITAK TR-1 35-17-M00438_950305132_950305132</t>
  </si>
  <si>
    <t>21.02.2021 21:41:21</t>
  </si>
  <si>
    <t>21.02.2021 23:54:38</t>
  </si>
  <si>
    <t>ÜRKMEZ M-20 35-25-M00160_956644051_956644051</t>
  </si>
  <si>
    <t>21.02.2021 04:57:34</t>
  </si>
  <si>
    <t>21.02.2021 14:40:52</t>
  </si>
  <si>
    <t>BORLU KÖK 45-86-M00046_KÖPRÜBAŞI DM M01_72227046</t>
  </si>
  <si>
    <t>21.02.2021 09:00:32</t>
  </si>
  <si>
    <t>21.02.2021 09:01:22</t>
  </si>
  <si>
    <t>KÜNER TR-15 35-22-M00281_955286907_955286907</t>
  </si>
  <si>
    <t>21.02.2021 17:55:17</t>
  </si>
  <si>
    <t>21.02.2021 19:03:42</t>
  </si>
  <si>
    <t>YILMAZ İM 45-78-A00003_YILMAZ DM-2 (SALİHLİ) GİRİŞ M01_2331490</t>
  </si>
  <si>
    <t>21.02.2021 16:37:08</t>
  </si>
  <si>
    <t>TR-112 KAVAKDERE 35-14-M00112_B_56374667_56374667</t>
  </si>
  <si>
    <t>21.02.2021 09:57:00</t>
  </si>
  <si>
    <t>21.02.2021 13:51:25</t>
  </si>
  <si>
    <t>K-1210 35-01-K01210_B_56373179_56373179</t>
  </si>
  <si>
    <t>21.02.2021 13:08:47</t>
  </si>
  <si>
    <t>21.02.2021 14:24:10</t>
  </si>
  <si>
    <t>21.02.2021 19:14:32</t>
  </si>
  <si>
    <t>21.02.2021 23:21:08</t>
  </si>
  <si>
    <t>M-2099 35-02-M02099_M-2154 M02_2064093</t>
  </si>
  <si>
    <t>21.02.2021 09:04:47</t>
  </si>
  <si>
    <t>21.02.2021 13:03:49</t>
  </si>
  <si>
    <t>ÇAYPINAR MUSLUK GEDİĞİ TR 45-78-L00298_953278471_953278471</t>
  </si>
  <si>
    <t>21.02.2021 20:25:27</t>
  </si>
  <si>
    <t>21.02.2021 22:38:54</t>
  </si>
  <si>
    <t>DM-21 45-71-M00446_DM-21/20 M10_72100062</t>
  </si>
  <si>
    <t>21.02.2021 12:17:35</t>
  </si>
  <si>
    <t>21.02.2021 12:23:00</t>
  </si>
  <si>
    <t>BALABANLI NİHAT KUZUM SULAMA GRB TR-9 35-15-M00341_B_56406958_56406958</t>
  </si>
  <si>
    <t>21.02.2021 09:40:00</t>
  </si>
  <si>
    <t>21.02.2021 11:23:22</t>
  </si>
  <si>
    <t>MORDOĞAN İM 35-21-A00002_İYTE-2 M03_2061844</t>
  </si>
  <si>
    <t>21.02.2021 03:22:15</t>
  </si>
  <si>
    <t>21.02.2021 03:49:57</t>
  </si>
  <si>
    <t>21.02.2021 13:54:20</t>
  </si>
  <si>
    <t>21.02.2021 18:04:04</t>
  </si>
  <si>
    <t>L-377 35-18-L00377_95000022659_95000022659</t>
  </si>
  <si>
    <t>21.02.2021 16:38:42</t>
  </si>
  <si>
    <t>21.02.2021 18:59:55</t>
  </si>
  <si>
    <t>SEYREK TR-7 KÖK 35-28-M00379_GÜNERLİ M05_2093192</t>
  </si>
  <si>
    <t>21.02.2021 11:47:00</t>
  </si>
  <si>
    <t>21.02.2021 12:13:08</t>
  </si>
  <si>
    <t>TR-112 KAVAKDERE 35-14-M00112_D_56374668_56374668</t>
  </si>
  <si>
    <t>21.02.2021 11:35:00</t>
  </si>
  <si>
    <t>21.02.2021 15:05:13</t>
  </si>
  <si>
    <t>M-13 GERMİYAN 35-18-M00184_95000453136_95000453136</t>
  </si>
  <si>
    <t>21.02.2021 21:18:25</t>
  </si>
  <si>
    <t>22.02.2021 00:06:58</t>
  </si>
  <si>
    <t>ZEYTİNDAĞ TR-5 35-16-M00007_953329293_953329293</t>
  </si>
  <si>
    <t>21.02.2021 10:02:34</t>
  </si>
  <si>
    <t>21.02.2021 10:46:42</t>
  </si>
  <si>
    <t>21.02.2021 09:04:27</t>
  </si>
  <si>
    <t>21.02.2021 11:14:40</t>
  </si>
  <si>
    <t>MUSALAR YENİKÖY TR-1 45-83-M00663_955158542_955158542</t>
  </si>
  <si>
    <t>21.02.2021 14:16:47</t>
  </si>
  <si>
    <t>21.02.2021 17:20:46</t>
  </si>
  <si>
    <t>KARATEKE TR-2 35-29-L00143_D_66115920_66115920</t>
  </si>
  <si>
    <t>21.02.2021 15:33:13</t>
  </si>
  <si>
    <t>21.02.2021 16:41:37</t>
  </si>
  <si>
    <t>21.02.2021 09:06:27</t>
  </si>
  <si>
    <t>21.02.2021 10:07:07</t>
  </si>
  <si>
    <t>TR-29 35-27-M00029_A_56363890_56363890</t>
  </si>
  <si>
    <t>21.02.2021 14:42:09</t>
  </si>
  <si>
    <t>21.02.2021 15:57:45</t>
  </si>
  <si>
    <t>GÖKÇELER (YAYLACIK MAH.) TR-1 45-71-M00999_45-71-M00999_2357089</t>
  </si>
  <si>
    <t>21.02.2021 19:27:43</t>
  </si>
  <si>
    <t>21.02.2021 22:18:48</t>
  </si>
  <si>
    <t>TR-35 35-19-L00035_956682898_956682898</t>
  </si>
  <si>
    <t>21.02.2021 13:07:50</t>
  </si>
  <si>
    <t>21.02.2021 17:22:08</t>
  </si>
  <si>
    <t>21.02.2021 11:38:00</t>
  </si>
  <si>
    <t>21.02.2021 12:16:04</t>
  </si>
  <si>
    <t>ÇAVUŞKÖY TR-1 35-28-M00346_953381294_953381294</t>
  </si>
  <si>
    <t>21.02.2021 21:18:51</t>
  </si>
  <si>
    <t>21.02.2021 21:49:41</t>
  </si>
  <si>
    <t>21.02.2021 08:02:00</t>
  </si>
  <si>
    <t>21.02.2021 09:22:00</t>
  </si>
  <si>
    <t>TR-48 TEKEL 35-19-L00048_956692360_956692360</t>
  </si>
  <si>
    <t>21.02.2021 13:24:00</t>
  </si>
  <si>
    <t>21.02.2021 19:31:30</t>
  </si>
  <si>
    <t>YUKARI KIZILCA TR-3 35-27-L00053_913797883_913797883</t>
  </si>
  <si>
    <t>21.02.2021 16:43:20</t>
  </si>
  <si>
    <t>21.02.2021 19:21:23</t>
  </si>
  <si>
    <t>TR-118 35-15-M00118_35-15-M00118_66876729</t>
  </si>
  <si>
    <t>21.02.2021 15:09:10</t>
  </si>
  <si>
    <t>21.02.2021 15:48:07</t>
  </si>
  <si>
    <t>21.02.2021 16:54:36</t>
  </si>
  <si>
    <t>21.02.2021 17:04:25</t>
  </si>
  <si>
    <t>L-128/1 35-18-L00603_50067517 B01_50068666</t>
  </si>
  <si>
    <t>21.02.2021 08:12:14</t>
  </si>
  <si>
    <t>21.02.2021 14:49:37</t>
  </si>
  <si>
    <t>KÜÇÜKKÖMÜRCÜ TR-1 35-29-L00336_950331378_950331378</t>
  </si>
  <si>
    <t>21.02.2021 10:56:01</t>
  </si>
  <si>
    <t>21.02.2021 15:02:44</t>
  </si>
  <si>
    <t>YUNTDAĞIKÖSELER KÖYÜ TR-1 45-71-M01748_953214234_953214234</t>
  </si>
  <si>
    <t>21.02.2021 13:51:45</t>
  </si>
  <si>
    <t>21.02.2021 17:49:45</t>
  </si>
  <si>
    <t>YONCAKÖY TR-1 35-13-L00071_YONCAKÖY TR-2 L02_66467638</t>
  </si>
  <si>
    <t>21.02.2021 19:54:19</t>
  </si>
  <si>
    <t>21.02.2021 21:03:28</t>
  </si>
  <si>
    <t>M-528 35-02-M00528_B_56367086_56367086</t>
  </si>
  <si>
    <t>21.02.2021 22:25:20</t>
  </si>
  <si>
    <t>21.02.2021 23:56:07</t>
  </si>
  <si>
    <t>MORALILAR TR-1 45-72-L00674_B_56403759_56403759</t>
  </si>
  <si>
    <t>21.02.2021 16:04:53</t>
  </si>
  <si>
    <t>21.02.2021 17:18:43</t>
  </si>
  <si>
    <t>21.02.2021 07:42:00</t>
  </si>
  <si>
    <t>21.02.2021 15:25:57</t>
  </si>
  <si>
    <t>K-499 35-01-K00499_912720925_912720925</t>
  </si>
  <si>
    <t>21.02.2021 10:47:17</t>
  </si>
  <si>
    <t>21.02.2021 11:36:21</t>
  </si>
  <si>
    <t>L-470 KÖK 35-18-L00470_95000116978_95000116978</t>
  </si>
  <si>
    <t>21.02.2021 14:55:44</t>
  </si>
  <si>
    <t>21.02.2021 23:20:02</t>
  </si>
  <si>
    <t>L-290 35-18-L00290_950462379_950462379</t>
  </si>
  <si>
    <t>21.02.2021 11:58:20</t>
  </si>
  <si>
    <t>21.02.2021 21:10:19</t>
  </si>
  <si>
    <t>RASİM ALTINDAĞ ÖZEL TR 45-81-M00103Ö_DIREK TIPI TRAFO HUCRESI H01_2047958</t>
  </si>
  <si>
    <t>21.02.2021 16:58:00</t>
  </si>
  <si>
    <t>21.02.2021 17:58:27</t>
  </si>
  <si>
    <t>K-3954 35-01-K03954_B_56374572_56374572</t>
  </si>
  <si>
    <t>21.02.2021 13:23:52</t>
  </si>
  <si>
    <t>21.02.2021 14:03:26</t>
  </si>
  <si>
    <t>İZELTAŞ KÖK 35-27-M00808_İZELTAŞ M04_72167179</t>
  </si>
  <si>
    <t>21.02.2021 12:36:43</t>
  </si>
  <si>
    <t>21.02.2021 13:33:16</t>
  </si>
  <si>
    <t>21.02.2021 11:19:47</t>
  </si>
  <si>
    <t>21.02.2021 13:41:06</t>
  </si>
  <si>
    <t>21.02.2021 11:03:07</t>
  </si>
  <si>
    <t>21.02.2021 12:12:37</t>
  </si>
  <si>
    <t>AKHİSAR TM 45-72-A00006_SOMA M03_2313119</t>
  </si>
  <si>
    <t>21.02.2021 05:26:19</t>
  </si>
  <si>
    <t>21.02.2021 05:30:27</t>
  </si>
  <si>
    <t>TR-27/1 45-82-M00108_TR-28-29-30 M03_2325730</t>
  </si>
  <si>
    <t>21.02.2021 09:36:52</t>
  </si>
  <si>
    <t>21.02.2021 10:30:55</t>
  </si>
  <si>
    <t>K-3735 35-03-K03735_910164858_910164858</t>
  </si>
  <si>
    <t>21.02.2021 17:57:01</t>
  </si>
  <si>
    <t>21.02.2021 19:32:29</t>
  </si>
  <si>
    <t>DM-2/16 35-29-M00097_950333660_950333660</t>
  </si>
  <si>
    <t>21.02.2021 14:08:28</t>
  </si>
  <si>
    <t>21.02.2021 14:51:53</t>
  </si>
  <si>
    <t>YUSUF ZIRAMAN SULAMA GRUBU2 TR 35-27-L00118_B_56357924_56357924</t>
  </si>
  <si>
    <t>21.02.2021 19:17:22</t>
  </si>
  <si>
    <t>21.02.2021 22:07:59</t>
  </si>
  <si>
    <t>BİRGİ TR-13 35-15-L00268_A a2b_48763301</t>
  </si>
  <si>
    <t>21.02.2021 21:15:17</t>
  </si>
  <si>
    <t>21.02.2021 22:30:48</t>
  </si>
  <si>
    <t>TR-19 35-30-L00019_TR-21 L05_72110880</t>
  </si>
  <si>
    <t>21.02.2021 14:56:42</t>
  </si>
  <si>
    <t>21.02.2021 18:50:03</t>
  </si>
  <si>
    <t>K-34 35-01-K00034_912857783_912857783</t>
  </si>
  <si>
    <t>21.02.2021 15:23:32</t>
  </si>
  <si>
    <t>21.02.2021 17:00:46</t>
  </si>
  <si>
    <t>K-3071 35-03-K03071_910645799_910645799</t>
  </si>
  <si>
    <t>21.02.2021 15:37:35</t>
  </si>
  <si>
    <t>21.02.2021 16:43:00</t>
  </si>
  <si>
    <t>GÖLMARMARA TR-6 45-85-L00006_DIREK TIPI TRAFO HUCRESI H01_2082609</t>
  </si>
  <si>
    <t>21.02.2021 09:22:22</t>
  </si>
  <si>
    <t>21.02.2021 12:53:02</t>
  </si>
  <si>
    <t>YENİKÖY TR-3 35-22-M00278_955289636_955289636</t>
  </si>
  <si>
    <t>21.02.2021 17:05:52</t>
  </si>
  <si>
    <t>21.02.2021 21:01:34</t>
  </si>
  <si>
    <t>KARABURUN TR-14 35-21-L00003_953367759_953367759</t>
  </si>
  <si>
    <t>21.02.2021 13:32:00</t>
  </si>
  <si>
    <t>21.02.2021 16:07:39</t>
  </si>
  <si>
    <t>GÖKKAYA TR-2 45-84-L00019_B_56404571_56404571</t>
  </si>
  <si>
    <t>21.02.2021 18:49:43</t>
  </si>
  <si>
    <t>21.02.2021 19:30:48</t>
  </si>
  <si>
    <t>21.02.2021 04:40:05</t>
  </si>
  <si>
    <t>21.02.2021 09:42:34</t>
  </si>
  <si>
    <t>21.02.2021 21:49:50</t>
  </si>
  <si>
    <t>21.02.2021 21:50:00</t>
  </si>
  <si>
    <t>21.02.2021 08:15:11</t>
  </si>
  <si>
    <t>21.02.2021 08:26:02</t>
  </si>
  <si>
    <t>K-446 35-01-K00446_911346764_911346764</t>
  </si>
  <si>
    <t>21.02.2021 09:42:29</t>
  </si>
  <si>
    <t>21.02.2021 10:27:53</t>
  </si>
  <si>
    <t>AYANLAR TR-1 45-81-M00094_DIREK TIPI TRAFO HUCRESI H01_2058285</t>
  </si>
  <si>
    <t>21.02.2021 17:54:00</t>
  </si>
  <si>
    <t>21.02.2021 19:24:53</t>
  </si>
  <si>
    <t>KARAKÖY ÜÇYOL TR-2 45-72-L00195_B_56390556_56390556</t>
  </si>
  <si>
    <t>21.02.2021 12:27:04</t>
  </si>
  <si>
    <t>21.02.2021 15:34:03</t>
  </si>
  <si>
    <t>CENKYERİ TR-2 45-82-M00257_B_56404467_56404467</t>
  </si>
  <si>
    <t>21.02.2021 11:23:49</t>
  </si>
  <si>
    <t>21.02.2021 14:36:19</t>
  </si>
  <si>
    <t>M-1465 35-03-M01465_35-03-M01465_2354884</t>
  </si>
  <si>
    <t>21.02.2021 17:59:03</t>
  </si>
  <si>
    <t>21.02.2021 21:25:50</t>
  </si>
  <si>
    <t>M-1399 35-03-M01399_910372318_910372318</t>
  </si>
  <si>
    <t>21.02.2021 16:54:20</t>
  </si>
  <si>
    <t>21.02.2021 18:05:46</t>
  </si>
  <si>
    <t>21.02.2021 08:04:00</t>
  </si>
  <si>
    <t>21.02.2021 09:02:33</t>
  </si>
  <si>
    <t>TR-56 35-17-M00056__56394797_56394797</t>
  </si>
  <si>
    <t>21.02.2021 13:46:41</t>
  </si>
  <si>
    <t>21.02.2021 14:39:44</t>
  </si>
  <si>
    <t>BAŞARAN TR-1 35-31-L00070_47942401_56361648_56361648</t>
  </si>
  <si>
    <t>21.02.2021 16:35:14</t>
  </si>
  <si>
    <t>21.02.2021 17:22:52</t>
  </si>
  <si>
    <t>21.02.2021 15:01:38</t>
  </si>
  <si>
    <t>21.02.2021 15:59:48</t>
  </si>
  <si>
    <t>21.02.2021 09:22:12</t>
  </si>
  <si>
    <t>21.02.2021 18:19:50</t>
  </si>
  <si>
    <t>21.02.2021 21:47:42</t>
  </si>
  <si>
    <t>21.02.2021 23:10:17</t>
  </si>
  <si>
    <t>TR-1/6 45-83-M00006_45-83-M00006_2364206</t>
  </si>
  <si>
    <t>21.02.2021 09:01:03</t>
  </si>
  <si>
    <t>21.02.2021 15:33:03</t>
  </si>
  <si>
    <t>K-1303 35-08-K01303_35-08-K01303_42374541</t>
  </si>
  <si>
    <t>21.02.2021 12:57:07</t>
  </si>
  <si>
    <t>21.02.2021 13:49:40</t>
  </si>
  <si>
    <t>TR-80 35-16-L00080_47591043_56353643_56353643</t>
  </si>
  <si>
    <t>21.02.2021 20:27:30</t>
  </si>
  <si>
    <t>21.02.2021 20:56:58</t>
  </si>
  <si>
    <t>L-253 35-18-L00253_962499711_962499711</t>
  </si>
  <si>
    <t>21.02.2021 10:48:19</t>
  </si>
  <si>
    <t>21.02.2021 20:12:12</t>
  </si>
  <si>
    <t>DM-2/10 35-26-M00828__60982689_60982689</t>
  </si>
  <si>
    <t>21.02.2021 11:14:26</t>
  </si>
  <si>
    <t>21.02.2021 12:27:05</t>
  </si>
  <si>
    <t>21.02.2021 13:56:41</t>
  </si>
  <si>
    <t>21.02.2021 18:00:48</t>
  </si>
  <si>
    <t>KAYALIOĞLU TR-8 45-72-L00073_B_56394283_56394283</t>
  </si>
  <si>
    <t>21.02.2021 17:17:39</t>
  </si>
  <si>
    <t>21.02.2021 18:42:31</t>
  </si>
  <si>
    <t>DM-18/10 45-71-M00263_DM-20/02 (DOĞU KABİN) - DM-16/02 M02_72255482</t>
  </si>
  <si>
    <t>21.02.2021 13:07:00</t>
  </si>
  <si>
    <t>21.02.2021 13:29:27</t>
  </si>
  <si>
    <t>HAYKIRAN TR-2 35-28-M00201_953385062_953385062</t>
  </si>
  <si>
    <t>21.02.2021 16:36:44</t>
  </si>
  <si>
    <t>21.02.2021 18:14:28</t>
  </si>
  <si>
    <t>TR-2/92 45-83-L00092_955154662_955154662</t>
  </si>
  <si>
    <t>21.02.2021 14:53:17</t>
  </si>
  <si>
    <t>21.02.2021 17:27:42</t>
  </si>
  <si>
    <t>21.02.2021 11:33:17</t>
  </si>
  <si>
    <t>21.02.2021 14:36:11</t>
  </si>
  <si>
    <t>21.02.2021 09:14:17</t>
  </si>
  <si>
    <t>21.02.2021 17:20:16</t>
  </si>
  <si>
    <t>KEMHALLI KÖK 45-86-M00044_KÖPRÜBAŞI DM M01_72224707</t>
  </si>
  <si>
    <t>21.02.2021 08:59:57</t>
  </si>
  <si>
    <t>21.02.2021 16:07:58</t>
  </si>
  <si>
    <t>AKHİSAR TM 45-72-A00006_GÖLMARMARA M01_2313121</t>
  </si>
  <si>
    <t>21.02.2021 05:26:53</t>
  </si>
  <si>
    <t>21.02.2021 05:31:04</t>
  </si>
  <si>
    <t>UMURLU TR-7 35-31-L00361_35-31-L00361_2365359</t>
  </si>
  <si>
    <t>21.02.2021 10:04:00</t>
  </si>
  <si>
    <t>21.02.2021 15:48:08</t>
  </si>
  <si>
    <t>POYRAZDAMLARI TR-11 45-78-M00576_953254794_953254794</t>
  </si>
  <si>
    <t>21.02.2021 20:10:35</t>
  </si>
  <si>
    <t>21.02.2021 21:18:58</t>
  </si>
  <si>
    <t>PAZARKÖY KÖK 45-78-L00700_SALİHLİ İM L05_2106228</t>
  </si>
  <si>
    <t>21.02.2021 14:17:00</t>
  </si>
  <si>
    <t>21.02.2021 14:50:41</t>
  </si>
  <si>
    <t>22.02.2021 16:43:10</t>
  </si>
  <si>
    <t>22.02.2021 17:55:17</t>
  </si>
  <si>
    <t>M-2524 35-07-M02524_E E2_66180985</t>
  </si>
  <si>
    <t>22.02.2021 12:12:45</t>
  </si>
  <si>
    <t>22.02.2021 14:30:13</t>
  </si>
  <si>
    <t>TR-2/114 45-83-L00114_955175831_955175831</t>
  </si>
  <si>
    <t>22.02.2021 10:48:08</t>
  </si>
  <si>
    <t>22.02.2021 14:24:04</t>
  </si>
  <si>
    <t>TR-142 35-15-L00142_950352868_950352868</t>
  </si>
  <si>
    <t>22.02.2021 10:08:08</t>
  </si>
  <si>
    <t>22.02.2021 11:25:54</t>
  </si>
  <si>
    <t>HALIKÖY OVACIK MAH. TR-4 35-32-L00125_C_56368719_56368719</t>
  </si>
  <si>
    <t>22.02.2021 09:02:00</t>
  </si>
  <si>
    <t>22.02.2021 10:55:23</t>
  </si>
  <si>
    <t>KÜRDÜLLÜ TR-1 35-29-L00458_DIREK TIPI TRAFO HUCRESI H01_2100516</t>
  </si>
  <si>
    <t>22.02.2021 09:20:00</t>
  </si>
  <si>
    <t>22.02.2021 11:27:49</t>
  </si>
  <si>
    <t>BÜYÜKAVULCUK TR-1 35-15-L00701_DIREK TIPI TRAFO HUCRESI H01_2045307</t>
  </si>
  <si>
    <t>22.02.2021 11:26:54</t>
  </si>
  <si>
    <t>22.02.2021 14:35:48</t>
  </si>
  <si>
    <t>22.02.2021 09:03:17</t>
  </si>
  <si>
    <t>22.02.2021 12:25:00</t>
  </si>
  <si>
    <t>22.02.2021 18:11:21</t>
  </si>
  <si>
    <t>22.02.2021 19:40:39</t>
  </si>
  <si>
    <t>K-499 35-01-K00499_912421916_912421916</t>
  </si>
  <si>
    <t>22.02.2021 10:47:47</t>
  </si>
  <si>
    <t>22.02.2021 12:42:34</t>
  </si>
  <si>
    <t>DM-14/13 45-71-M00562_B_56404848_56404848</t>
  </si>
  <si>
    <t>22.02.2021 13:26:00</t>
  </si>
  <si>
    <t>22.02.2021 14:26:17</t>
  </si>
  <si>
    <t>KARAOBA TEKELİLER TR-4 35-32-L00058_946409042_946409042</t>
  </si>
  <si>
    <t>22.02.2021 15:47:47</t>
  </si>
  <si>
    <t>22.02.2021 17:32:39</t>
  </si>
  <si>
    <t>TR-11 45-78-L00828_953264731_953264731</t>
  </si>
  <si>
    <t>22.02.2021 19:40:08</t>
  </si>
  <si>
    <t>22.02.2021 20:05:03</t>
  </si>
  <si>
    <t>22.02.2021 11:16:50</t>
  </si>
  <si>
    <t>22.02.2021 13:21:30</t>
  </si>
  <si>
    <t>AKÇAŞEHİR TR-1 35-29-L00173_B_56360488_56360488</t>
  </si>
  <si>
    <t>22.02.2021 09:35:43</t>
  </si>
  <si>
    <t>22.02.2021 11:54:24</t>
  </si>
  <si>
    <t>CABBAR FAKILI TR-4 45-73-M00641_A_56384722_56384722</t>
  </si>
  <si>
    <t>22.02.2021 14:21:12</t>
  </si>
  <si>
    <t>22.02.2021 15:34:53</t>
  </si>
  <si>
    <t>TR-1/5 45-72-M00005_915795982_915795982</t>
  </si>
  <si>
    <t>22.02.2021 17:35:27</t>
  </si>
  <si>
    <t>22.02.2021 18:50:06</t>
  </si>
  <si>
    <t>22.02.2021 09:02:19</t>
  </si>
  <si>
    <t>22.02.2021 17:27:25</t>
  </si>
  <si>
    <t>DAĞDERE TR-1 45-72-M00256_A_56406436_56406436</t>
  </si>
  <si>
    <t>22.02.2021 09:24:00</t>
  </si>
  <si>
    <t>22.02.2021 14:45:30</t>
  </si>
  <si>
    <t>22.02.2021 10:47:49</t>
  </si>
  <si>
    <t>22.02.2021 10:48:59</t>
  </si>
  <si>
    <t>KARAHALİLLİ TR-1 35-20-L00350_955196794_955196794</t>
  </si>
  <si>
    <t>22.02.2021 12:26:04</t>
  </si>
  <si>
    <t>22.02.2021 17:50:31</t>
  </si>
  <si>
    <t>SOMA TR-21/2 45-82-M00116_945524188_945524188</t>
  </si>
  <si>
    <t>22.02.2021 14:14:21</t>
  </si>
  <si>
    <t>22.02.2021 18:42:12</t>
  </si>
  <si>
    <t>TR-11/9C 45-71-M01975_A_56365192_56365192</t>
  </si>
  <si>
    <t>22.02.2021 01:52:59</t>
  </si>
  <si>
    <t>22.02.2021 06:01:03</t>
  </si>
  <si>
    <t>22.02.2021 16:52:00</t>
  </si>
  <si>
    <t>22.02.2021 18:12:39</t>
  </si>
  <si>
    <t>YELKİ TR-3 (M-2344) 35-10-M02344_98009622_98009622</t>
  </si>
  <si>
    <t>22.02.2021 16:08:13</t>
  </si>
  <si>
    <t>22.02.2021 17:17:40</t>
  </si>
  <si>
    <t>YEŞİLYAYLA TR-8 AKÇALAR CAMİİ YANI 45-77-M00137_945513841_945513841</t>
  </si>
  <si>
    <t>22.02.2021 11:31:07</t>
  </si>
  <si>
    <t>22.02.2021 12:53:25</t>
  </si>
  <si>
    <t>L-133 35-18-L00133_950438892_950438892</t>
  </si>
  <si>
    <t>22.02.2021 17:54:57</t>
  </si>
  <si>
    <t>22.02.2021 21:24:45</t>
  </si>
  <si>
    <t>22.02.2021 14:54:09</t>
  </si>
  <si>
    <t>22.02.2021 17:25:13</t>
  </si>
  <si>
    <t>TR-136 35-16-L00136_D d1_47582701</t>
  </si>
  <si>
    <t>22.02.2021 15:29:22</t>
  </si>
  <si>
    <t>22.02.2021 18:21:32</t>
  </si>
  <si>
    <t>22.02.2021 15:02:42</t>
  </si>
  <si>
    <t>22.02.2021 21:48:43</t>
  </si>
  <si>
    <t>TR-57 HALİL KÖŞKTEPE YANI 35-15-L00057_C_56406170_56406170</t>
  </si>
  <si>
    <t>22.02.2021 12:59:29</t>
  </si>
  <si>
    <t>22.02.2021 16:01:05</t>
  </si>
  <si>
    <t>TR-1-2/3 ÖĞRETMEN EVİ KABİN 35-20-L00011_955211137_955211137</t>
  </si>
  <si>
    <t>22.02.2021 23:14:47</t>
  </si>
  <si>
    <t>23.02.2021 00:18:38</t>
  </si>
  <si>
    <t>SEFERİHİSAR İM 35-14-A00002_SIĞACIK L03_72378376</t>
  </si>
  <si>
    <t>22.02.2021 12:31:40</t>
  </si>
  <si>
    <t>22.02.2021 14:51:47</t>
  </si>
  <si>
    <t>DEMİRKÖPRÜ TM 45-78-A00005_ALAŞEHİR M03_2329520</t>
  </si>
  <si>
    <t>22.02.2021 10:07:57</t>
  </si>
  <si>
    <t>22.02.2021 12:36:46</t>
  </si>
  <si>
    <t>M-1347 35-01-M01347_911890221_911890221</t>
  </si>
  <si>
    <t>22.02.2021 12:18:54</t>
  </si>
  <si>
    <t>22.02.2021 18:35:50</t>
  </si>
  <si>
    <t>22.02.2021 21:25:35</t>
  </si>
  <si>
    <t>22.02.2021 22:12:51</t>
  </si>
  <si>
    <t>M-3122 35-10-M03122_913233909_913233909</t>
  </si>
  <si>
    <t>22.02.2021 10:51:37</t>
  </si>
  <si>
    <t>22.02.2021 11:35:26</t>
  </si>
  <si>
    <t>KUMKUYUCAK TR-2 45-80-M00175_45-80-M00175_2348141</t>
  </si>
  <si>
    <t>22.02.2021 10:57:00</t>
  </si>
  <si>
    <t>22.02.2021 11:52:55</t>
  </si>
  <si>
    <t>K-980 35-07-K00980_913158897_913158897</t>
  </si>
  <si>
    <t>22.02.2021 15:48:14</t>
  </si>
  <si>
    <t>22.02.2021 18:00:34</t>
  </si>
  <si>
    <t>22.02.2021 11:22:29</t>
  </si>
  <si>
    <t>22.02.2021 11:25:44</t>
  </si>
  <si>
    <t>SELENDİ TR-12 45-81-M00012_945625390_945625390</t>
  </si>
  <si>
    <t>22.02.2021 17:18:58</t>
  </si>
  <si>
    <t>22.02.2021 19:34:56</t>
  </si>
  <si>
    <t>22.02.2021 08:46:19</t>
  </si>
  <si>
    <t>22.02.2021 09:53:40</t>
  </si>
  <si>
    <t>K-4150 35-01-K04150_912933600_912933600</t>
  </si>
  <si>
    <t>22.02.2021 04:39:33</t>
  </si>
  <si>
    <t>22.02.2021 06:30:52</t>
  </si>
  <si>
    <t>ÇAPAKLI KÖK 45-78-M01161_HatBaşıAyırıcı_53139969 M05_53139969</t>
  </si>
  <si>
    <t>22.02.2021 14:40:28</t>
  </si>
  <si>
    <t>22.02.2021 16:22:45</t>
  </si>
  <si>
    <t>22.02.2021 11:06:15</t>
  </si>
  <si>
    <t>22.02.2021 11:35:49</t>
  </si>
  <si>
    <t>GÖLMARMARA TR-31 45-85-L00031_B_56400590_56400590</t>
  </si>
  <si>
    <t>22.02.2021 16:20:00</t>
  </si>
  <si>
    <t>22.02.2021 17:28:07</t>
  </si>
  <si>
    <t>MORDOĞAN TR-38 35-21-L00165_E_56357187_56357187</t>
  </si>
  <si>
    <t>22.02.2021 20:09:04</t>
  </si>
  <si>
    <t>22.02.2021 20:48:50</t>
  </si>
  <si>
    <t>DM-3 35-29-M00003_DM-1/89 M05_72188032</t>
  </si>
  <si>
    <t>22.02.2021 09:33:29</t>
  </si>
  <si>
    <t>22.02.2021 10:08:59</t>
  </si>
  <si>
    <t>22.02.2021 11:21:14</t>
  </si>
  <si>
    <t>22.02.2021 11:51:51</t>
  </si>
  <si>
    <t>GÜMÜLDÜR M-41 35-25-M00041_955259059_955259059</t>
  </si>
  <si>
    <t>22.02.2021 12:06:03</t>
  </si>
  <si>
    <t>22.02.2021 14:11:34</t>
  </si>
  <si>
    <t>ALİZE KÖK 35-18-M00059_CANTÜRK MADEN M11_72185136</t>
  </si>
  <si>
    <t>22.02.2021 20:06:00</t>
  </si>
  <si>
    <t>22.02.2021 21:28:10</t>
  </si>
  <si>
    <t>TR-15 35-15-M00015_48909459_56370313_56370313</t>
  </si>
  <si>
    <t>22.02.2021 11:14:38</t>
  </si>
  <si>
    <t>22.02.2021 12:25:06</t>
  </si>
  <si>
    <t>YEŞİLOVA ÇAYIR TR-5 35-20-L00130_10766604_56373899_56373899</t>
  </si>
  <si>
    <t>22.02.2021 15:32:33</t>
  </si>
  <si>
    <t>22.02.2021 21:00:35</t>
  </si>
  <si>
    <t>SARUHANLI TR-14 45-80-M00014_45-80-M00014_2360651</t>
  </si>
  <si>
    <t>22.02.2021 18:30:16</t>
  </si>
  <si>
    <t>22.02.2021 19:17:29</t>
  </si>
  <si>
    <t>YEŞİLKÖY TR-1 45-71-M01821_953245653_953245653</t>
  </si>
  <si>
    <t>22.02.2021 09:12:00</t>
  </si>
  <si>
    <t>22.02.2021 10:56:55</t>
  </si>
  <si>
    <t>TR-1/8 45-72-M00008_C_56392295_56392295</t>
  </si>
  <si>
    <t>22.02.2021 12:11:00</t>
  </si>
  <si>
    <t>22.02.2021 13:18:43</t>
  </si>
  <si>
    <t>ŞEHİTLER TR-1 35-26-L00161_956607527_956607527</t>
  </si>
  <si>
    <t>22.02.2021 19:04:00</t>
  </si>
  <si>
    <t>22.02.2021 22:30:04</t>
  </si>
  <si>
    <t>CAFER BEY EVREN MAH.TR-1 45-78-L00711_49333362_56407631_56407631</t>
  </si>
  <si>
    <t>22.02.2021 14:46:45</t>
  </si>
  <si>
    <t>22.02.2021 17:51:28</t>
  </si>
  <si>
    <t>YILMAZ TR-6 45-78-L00206_953249185_953249185</t>
  </si>
  <si>
    <t>22.02.2021 11:26:23</t>
  </si>
  <si>
    <t>22.02.2021 13:40:35</t>
  </si>
  <si>
    <t>ESKİOBA KÖK 35-29-L00037_ÖZEL SULAMA L08_2322004</t>
  </si>
  <si>
    <t>22.02.2021 15:10:40</t>
  </si>
  <si>
    <t>22.02.2021 23:11:57</t>
  </si>
  <si>
    <t>22.02.2021 09:34:59</t>
  </si>
  <si>
    <t>22.02.2021 09:43:00</t>
  </si>
  <si>
    <t>TR-1-4/5 KİLİSE KABİN 35-20-L00028_955192757_955192757</t>
  </si>
  <si>
    <t>22.02.2021 11:34:13</t>
  </si>
  <si>
    <t>22.02.2021 15:57:17</t>
  </si>
  <si>
    <t>TR-136 TORASAN 35-19-L00136_956672381_956672381</t>
  </si>
  <si>
    <t>22.02.2021 13:49:00</t>
  </si>
  <si>
    <t>22.02.2021 14:57:33</t>
  </si>
  <si>
    <t>AKGEDİK KÖK-3 45-71-M00164_AKGEDİK M02_55994695</t>
  </si>
  <si>
    <t>22.02.2021 09:09:23</t>
  </si>
  <si>
    <t>22.02.2021 09:41:00</t>
  </si>
  <si>
    <t>KÜRKÇÜ TR-1 45-81-M00089_A_56401569_56401569</t>
  </si>
  <si>
    <t>22.02.2021 10:40:00</t>
  </si>
  <si>
    <t>22.02.2021 12:19:43</t>
  </si>
  <si>
    <t>YENİ LİMAN TR-5 35-21-L00213_49804547_56406743_56406743</t>
  </si>
  <si>
    <t>22.02.2021 12:34:18</t>
  </si>
  <si>
    <t>22.02.2021 16:23:35</t>
  </si>
  <si>
    <t>BELEVİ TR-5 35-13-L00064_A_56380283_56380283</t>
  </si>
  <si>
    <t>22.02.2021 15:20:00</t>
  </si>
  <si>
    <t>22.02.2021 15:59:05</t>
  </si>
  <si>
    <t>TR-167 35-15-M00167_B_56366146_56366146</t>
  </si>
  <si>
    <t>22.02.2021 16:47:52</t>
  </si>
  <si>
    <t>22.02.2021 18:36:03</t>
  </si>
  <si>
    <t>AYAKLIKIRI TR-2 35-29-L00098_95000062099_95000062099</t>
  </si>
  <si>
    <t>22.02.2021 11:47:32</t>
  </si>
  <si>
    <t>22.02.2021 17:04:12</t>
  </si>
  <si>
    <t>KARALAR TR-1 35-16-M00089_35-16-M00089_2352713</t>
  </si>
  <si>
    <t>22.02.2021 10:23:58</t>
  </si>
  <si>
    <t>22.02.2021 18:09:53</t>
  </si>
  <si>
    <t>22.02.2021 09:16:44</t>
  </si>
  <si>
    <t>22.02.2021 16:00:11</t>
  </si>
  <si>
    <t>CANLI TR-4 35-20-L00135_955201539_955201539</t>
  </si>
  <si>
    <t>22.02.2021 18:46:35</t>
  </si>
  <si>
    <t>22.02.2021 20:45:32</t>
  </si>
  <si>
    <t>DEMİRCİ TR-2 45-74-M00002__72374209_72374209</t>
  </si>
  <si>
    <t>22.02.2021 10:18:15</t>
  </si>
  <si>
    <t>22.02.2021 13:50:25</t>
  </si>
  <si>
    <t>TR-24 35-32-L00024_946411264_946411264</t>
  </si>
  <si>
    <t>22.02.2021 10:59:50</t>
  </si>
  <si>
    <t>22.02.2021 11:45:08</t>
  </si>
  <si>
    <t>ÜÇPINAR TR-7 (ESKİ TR-9) 45-71-M01545__56364069_56364069</t>
  </si>
  <si>
    <t>22.02.2021 20:34:42</t>
  </si>
  <si>
    <t>22.02.2021 21:40:00</t>
  </si>
  <si>
    <t>K-1211 35-03-K01211_910333965_910333965</t>
  </si>
  <si>
    <t>22.02.2021 14:13:00</t>
  </si>
  <si>
    <t>22.02.2021 15:00:31</t>
  </si>
  <si>
    <t>MEHMET  EROL VE ARK. T-SULAMA GRB. 35-13-L00134_B_56379975_56379975</t>
  </si>
  <si>
    <t>22.02.2021 16:26:55</t>
  </si>
  <si>
    <t>22.02.2021 18:04:23</t>
  </si>
  <si>
    <t>DEREKÖY KÖK 45-82-M00153_KARANLIKDERE-1 (KARANLIKDERE-3) M02_72197795</t>
  </si>
  <si>
    <t>22.02.2021 23:53:01</t>
  </si>
  <si>
    <t>22.02.2021 23:53:06</t>
  </si>
  <si>
    <t>K-681 35-04-K00681_A A2B_5827574</t>
  </si>
  <si>
    <t>22.02.2021 23:27:46</t>
  </si>
  <si>
    <t>23.02.2021 00:12:07</t>
  </si>
  <si>
    <t>M-939 35-22-M00152_35-22-M00152_72141330</t>
  </si>
  <si>
    <t>22.02.2021 12:14:43</t>
  </si>
  <si>
    <t>22.02.2021 13:23:03</t>
  </si>
  <si>
    <t>TR-11 35-32-L00011_D D01b_49867308</t>
  </si>
  <si>
    <t>22.02.2021 11:02:00</t>
  </si>
  <si>
    <t>22.02.2021 11:27:02</t>
  </si>
  <si>
    <t>22.02.2021 09:23:06</t>
  </si>
  <si>
    <t>22.02.2021 17:43:30</t>
  </si>
  <si>
    <t>DM-4/10 (MERKEZ EFENDİ PARKI) 45-71-M00231_D d5b_45101349</t>
  </si>
  <si>
    <t>22.02.2021 16:54:52</t>
  </si>
  <si>
    <t>22.02.2021 17:37:50</t>
  </si>
  <si>
    <t>K-1013 35-03-K01013_D D2_5858864</t>
  </si>
  <si>
    <t>22.02.2021 13:48:33</t>
  </si>
  <si>
    <t>22.02.2021 16:23:17</t>
  </si>
  <si>
    <t>KAPAKLI TR-6 45-72-M00316_A_56394720_56394720</t>
  </si>
  <si>
    <t>22.02.2021 10:47:00</t>
  </si>
  <si>
    <t>22.02.2021 12:09:41</t>
  </si>
  <si>
    <t>OĞLANANASI TR-8 35-22-M00261_A_56354045_56354045</t>
  </si>
  <si>
    <t>22.02.2021 13:19:07</t>
  </si>
  <si>
    <t>22.02.2021 14:52:59</t>
  </si>
  <si>
    <t>OSMANİYE TR-1 45-73-M00503_945688752_945688752</t>
  </si>
  <si>
    <t>22.02.2021 01:01:29</t>
  </si>
  <si>
    <t>22.02.2021 02:14:35</t>
  </si>
  <si>
    <t>MORDOĞAN TR-38 35-21-L00165_A_56379197_56379197</t>
  </si>
  <si>
    <t>22.02.2021 22:18:40</t>
  </si>
  <si>
    <t>22.02.2021 23:39:33</t>
  </si>
  <si>
    <t>L-106 İHSANİYE 35-14-L00106_956639347_956639347</t>
  </si>
  <si>
    <t>22.02.2021 15:23:24</t>
  </si>
  <si>
    <t>22.02.2021 21:38:53</t>
  </si>
  <si>
    <t>TR-1/91 45-72-M00091_DIREK TIPI TRAFO HUCRESI H01_2103988</t>
  </si>
  <si>
    <t>22.02.2021 14:01:46</t>
  </si>
  <si>
    <t>22.02.2021 14:15:39</t>
  </si>
  <si>
    <t>TR-172 35-15-M00416_950352663_950352663</t>
  </si>
  <si>
    <t>22.02.2021 16:14:16</t>
  </si>
  <si>
    <t>22.02.2021 17:55:42</t>
  </si>
  <si>
    <t>HARMANDALI KÖK 45-71-M00061_HARMANDALI KÖYÜ M02_72230772</t>
  </si>
  <si>
    <t>22.02.2021 22:43:33</t>
  </si>
  <si>
    <t>22.02.2021 23:55:25</t>
  </si>
  <si>
    <t>GÖKÇEN DM 1-1/2 35-29-L00059_950343931_950343931</t>
  </si>
  <si>
    <t>22.02.2021 11:12:49</t>
  </si>
  <si>
    <t>22.02.2021 13:25:00</t>
  </si>
  <si>
    <t>ERENKÖY TR-1 45-73-M00450_945684624_945684624</t>
  </si>
  <si>
    <t>22.02.2021 17:47:37</t>
  </si>
  <si>
    <t>22.02.2021 18:21:07</t>
  </si>
  <si>
    <t>K-2400 35-02-K02400_913488041_913488041</t>
  </si>
  <si>
    <t>22.02.2021 11:00:20</t>
  </si>
  <si>
    <t>22.02.2021 17:26:01</t>
  </si>
  <si>
    <t>DM-7/TR-2 35-22-M00053_955269575_955269575</t>
  </si>
  <si>
    <t>22.02.2021 16:15:32</t>
  </si>
  <si>
    <t>22.02.2021 18:03:57</t>
  </si>
  <si>
    <t>22.02.2021 08:17:13</t>
  </si>
  <si>
    <t>22.02.2021 08:48:18</t>
  </si>
  <si>
    <t>DM-2/36 45-71-M00168_953187322_953187322</t>
  </si>
  <si>
    <t>22.02.2021 12:58:00</t>
  </si>
  <si>
    <t>22.02.2021 13:17:43</t>
  </si>
  <si>
    <t>ÇAPAKLI KÖK 45-78-M01161_HatBaşıAyırıcı_53138968 M05_53138968</t>
  </si>
  <si>
    <t>22.02.2021 14:37:34</t>
  </si>
  <si>
    <t>22.02.2021 14:37:59</t>
  </si>
  <si>
    <t>KAYNARPINAR TR-2 35-21-L00115_A_56376249_56376249</t>
  </si>
  <si>
    <t>22.02.2021 11:16:00</t>
  </si>
  <si>
    <t>22.02.2021 13:57:48</t>
  </si>
  <si>
    <t>K-258 35-01-K00258_E_56376806_56376806</t>
  </si>
  <si>
    <t>22.02.2021 20:59:47</t>
  </si>
  <si>
    <t>22.02.2021 22:39:46</t>
  </si>
  <si>
    <t>TR-124 35-16-L00124_TR-125 L02_72037763</t>
  </si>
  <si>
    <t>22.02.2021 10:09:00</t>
  </si>
  <si>
    <t>22.02.2021 11:15:00</t>
  </si>
  <si>
    <t>EŞEN TR-1 35-22-M00225_955261178_955261178</t>
  </si>
  <si>
    <t>22.02.2021 15:46:29</t>
  </si>
  <si>
    <t>22.02.2021 18:55:00</t>
  </si>
  <si>
    <t>MENEMEN DM-6/31 35-28-L00094_MENEMEN TR-56 L01_66728586</t>
  </si>
  <si>
    <t>22.02.2021 09:06:32</t>
  </si>
  <si>
    <t>22.02.2021 15:56:44</t>
  </si>
  <si>
    <t>22.02.2021 00:19:03</t>
  </si>
  <si>
    <t>22.02.2021 01:00:00</t>
  </si>
  <si>
    <t>DM-2/2 ESKİ KUYUYANI 35-18-L00583_950431132_950431132</t>
  </si>
  <si>
    <t>22.02.2021 20:59:14</t>
  </si>
  <si>
    <t>22.02.2021 23:30:10</t>
  </si>
  <si>
    <t>CANLI TR-4 35-20-L00135_955201189_955201189</t>
  </si>
  <si>
    <t>22.02.2021 17:11:10</t>
  </si>
  <si>
    <t>22.02.2021 20:22:09</t>
  </si>
  <si>
    <t>SANCAKLI BOZKÖY TR-7 45-71-M00529_953204638_953204638</t>
  </si>
  <si>
    <t>22.02.2021 22:36:27</t>
  </si>
  <si>
    <t>23.02.2021 03:05:02</t>
  </si>
  <si>
    <t>K-1040 35-04-K01040_99447657_99447657</t>
  </si>
  <si>
    <t>22.02.2021 12:42:03</t>
  </si>
  <si>
    <t>22.02.2021 16:00:09</t>
  </si>
  <si>
    <t>TR-56 45-78-L00056_953247660_953247660</t>
  </si>
  <si>
    <t>22.02.2021 16:02:32</t>
  </si>
  <si>
    <t>22.02.2021 17:25:36</t>
  </si>
  <si>
    <t>L-296 35-18-L00296_95000022884_95000022884</t>
  </si>
  <si>
    <t>22.02.2021 15:23:37</t>
  </si>
  <si>
    <t>22.02.2021 19:20:02</t>
  </si>
  <si>
    <t>HİLAL KLASİK TM 35-01-A00011_YAYLACIK M13_2313921</t>
  </si>
  <si>
    <t>22.02.2021 12:47:04</t>
  </si>
  <si>
    <t>22.02.2021 14:16:44</t>
  </si>
  <si>
    <t>DİLEK TR-4 45-80-M00139_45-80-M00139_2373715</t>
  </si>
  <si>
    <t>22.02.2021 17:43:14</t>
  </si>
  <si>
    <t>22.02.2021 18:57:30</t>
  </si>
  <si>
    <t>22.02.2021 08:27:00</t>
  </si>
  <si>
    <t>22.02.2021 16:21:52</t>
  </si>
  <si>
    <t>TR-79 DEREKENARI 35-19-L00079_956684891_956684891</t>
  </si>
  <si>
    <t>22.02.2021 14:28:58</t>
  </si>
  <si>
    <t>22.02.2021 17:29:05</t>
  </si>
  <si>
    <t>SALİHLİ BİOKÜTLE YAKITLI ENERJİ SANTRALİ KÖK 45-78-M01333_HatBaşıAyırıcı_53139990 M02_53139990</t>
  </si>
  <si>
    <t>22.02.2021 09:01:13</t>
  </si>
  <si>
    <t>22.02.2021 18:14:13</t>
  </si>
  <si>
    <t>HASAN KARALI SULAMA GRUBU 35-29-M00197_DIREK TIPI TRAFO HUCRESI H01_2099245</t>
  </si>
  <si>
    <t>22.02.2021 20:02:00</t>
  </si>
  <si>
    <t>22.02.2021 22:19:41</t>
  </si>
  <si>
    <t>GÖLMARMARA İM 45-85-A00001_HatBaşıAyırıcı_53135890 L28_53135890</t>
  </si>
  <si>
    <t>22.02.2021 14:14:09</t>
  </si>
  <si>
    <t>22.02.2021 16:20:08</t>
  </si>
  <si>
    <t>22.02.2021 09:53:39</t>
  </si>
  <si>
    <t>22.02.2021 14:49:17</t>
  </si>
  <si>
    <t>KAYALIOĞLU TR-7 45-72-L00072_956531276_956531276</t>
  </si>
  <si>
    <t>22.02.2021 12:14:32</t>
  </si>
  <si>
    <t>22.02.2021 17:08:21</t>
  </si>
  <si>
    <t>TR-27 35-19-L00027_956683992_956683992</t>
  </si>
  <si>
    <t>22.02.2021 11:14:40</t>
  </si>
  <si>
    <t>22.02.2021 14:31:34</t>
  </si>
  <si>
    <t>SAĞANCI TR-1 35-16-L00264_95000522218_95000522218</t>
  </si>
  <si>
    <t>22.02.2021 10:48:23</t>
  </si>
  <si>
    <t>22.02.2021 15:29:31</t>
  </si>
  <si>
    <t>BAYINDIR İM 35-20-A00001_ŞEHİR-1 L11_2313514</t>
  </si>
  <si>
    <t>22.02.2021 09:12:24</t>
  </si>
  <si>
    <t>22.02.2021 10:07:58</t>
  </si>
  <si>
    <t>İLYASLAR KÖK 45-76-M00048_İLYASLAR M02_72213067</t>
  </si>
  <si>
    <t>22.02.2021 06:01:53</t>
  </si>
  <si>
    <t>22.02.2021 06:48:58</t>
  </si>
  <si>
    <t>TR-1/70 45-72-M00070_DAĞITIM TRAFOSU TR-1/70 M04_66616578</t>
  </si>
  <si>
    <t>22.02.2021 15:01:31</t>
  </si>
  <si>
    <t>22.02.2021 15:21:05</t>
  </si>
  <si>
    <t>SEKİKÖY MUSLUK TR-8 35-15-L00517_950404109_950404109</t>
  </si>
  <si>
    <t>22.02.2021 16:42:49</t>
  </si>
  <si>
    <t>22.02.2021 20:06:59</t>
  </si>
  <si>
    <t>M-1272 35-02-M01272_35-02-M01272_2376168</t>
  </si>
  <si>
    <t>22.02.2021 11:07:21</t>
  </si>
  <si>
    <t>22.02.2021 13:05:58</t>
  </si>
  <si>
    <t>TR-38 35-19-L00038_8796182_56390362_56390362</t>
  </si>
  <si>
    <t>22.02.2021 09:29:00</t>
  </si>
  <si>
    <t>22.02.2021 12:40:01</t>
  </si>
  <si>
    <t>HACIMUSA TR-1 45-80-M00128_956542041_956542041</t>
  </si>
  <si>
    <t>22.02.2021 20:15:30</t>
  </si>
  <si>
    <t>22.02.2021 21:38:52</t>
  </si>
  <si>
    <t>M-2913 35-01-M02913_C_56374607_56374607</t>
  </si>
  <si>
    <t>22.02.2021 21:38:50</t>
  </si>
  <si>
    <t>22.02.2021 22:04:00</t>
  </si>
  <si>
    <t>ANADOLU YEM KÖK 35-26-M00754_EMAR M04_65910737</t>
  </si>
  <si>
    <t>22.02.2021 10:07:25</t>
  </si>
  <si>
    <t>22.02.2021 10:58:00</t>
  </si>
  <si>
    <t>TR-22 35-30-L00022_35-30-L00022_72051301</t>
  </si>
  <si>
    <t>22.02.2021 10:58:22</t>
  </si>
  <si>
    <t>22.02.2021 12:17:17</t>
  </si>
  <si>
    <t>KİRELİ TR-1 35-29-L00456_963995533_963995533</t>
  </si>
  <si>
    <t>22.02.2021 06:20:53</t>
  </si>
  <si>
    <t>22.02.2021 13:25:40</t>
  </si>
  <si>
    <t>TR-1/6 45-72-M00006_DAĞITIM TRAFOSU TR-1/6 M04_66467483</t>
  </si>
  <si>
    <t>22.02.2021 10:00:59</t>
  </si>
  <si>
    <t>22.02.2021 11:00:28</t>
  </si>
  <si>
    <t>YENİFOÇA TR-34 35-23-M00034_950417383_950417383</t>
  </si>
  <si>
    <t>22.02.2021 12:27:44</t>
  </si>
  <si>
    <t>22.02.2021 13:03:41</t>
  </si>
  <si>
    <t>K-325 35-01-K00325_C_56374583_56374583</t>
  </si>
  <si>
    <t>22.02.2021 11:01:11</t>
  </si>
  <si>
    <t>L-224 SİBAM EVLERİ 35-18-L00224_950458434_950458434</t>
  </si>
  <si>
    <t>22.02.2021 13:22:36</t>
  </si>
  <si>
    <t>22.02.2021 20:03:55</t>
  </si>
  <si>
    <t>22.02.2021 13:59:59</t>
  </si>
  <si>
    <t>22.02.2021 14:36:00</t>
  </si>
  <si>
    <t>RASİM ALINIR SULAMA GRUBU 35-29-L00473_950345424_950345424</t>
  </si>
  <si>
    <t>22.02.2021 09:32:02</t>
  </si>
  <si>
    <t>22.02.2021 10:46:43</t>
  </si>
  <si>
    <t>L-233 AKARCA KÖK 35-14-L00233_L-58 HAVACILAR SİTESİ L03_72202703</t>
  </si>
  <si>
    <t>22.02.2021 17:39:25</t>
  </si>
  <si>
    <t>22.02.2021 18:04:00</t>
  </si>
  <si>
    <t>M-236 35-02-M00236_B_56382758_56382758</t>
  </si>
  <si>
    <t>22.02.2021 11:03:55</t>
  </si>
  <si>
    <t>22.02.2021 12:11:57</t>
  </si>
  <si>
    <t>TR-105 35-15-M00105_HASTANE DM M04_66874975</t>
  </si>
  <si>
    <t>22.02.2021 16:20:44</t>
  </si>
  <si>
    <t>22.02.2021 16:46:43</t>
  </si>
  <si>
    <t>22.02.2021 10:15:00</t>
  </si>
  <si>
    <t>22.02.2021 15:34:41</t>
  </si>
  <si>
    <t>TAYTAN TR-5 45-78-M00308_953284925_953284925</t>
  </si>
  <si>
    <t>22.02.2021 19:04:27</t>
  </si>
  <si>
    <t>İBRAHİM ASLANOĞLU SULAMA GRUBU TR 35-27-M00206_961414758_961414758</t>
  </si>
  <si>
    <t>22.02.2021 11:31:32</t>
  </si>
  <si>
    <t>22.02.2021 15:32:25</t>
  </si>
  <si>
    <t>TR-1/17 45-72-M00017_DAĞITIM TRAFOSU TR-1/17 M01_2328032</t>
  </si>
  <si>
    <t>22.02.2021 13:01:37</t>
  </si>
  <si>
    <t>22.02.2021 13:18:18</t>
  </si>
  <si>
    <t>K-3848 35-04-K03848_99193899_99193899</t>
  </si>
  <si>
    <t>22.02.2021 15:30:49</t>
  </si>
  <si>
    <t>22.02.2021 17:05:51</t>
  </si>
  <si>
    <t>SARUHANLI TR-15 45-80-M00015__72410694_72410694</t>
  </si>
  <si>
    <t>22.02.2021 10:32:00</t>
  </si>
  <si>
    <t>22.02.2021 11:09:45</t>
  </si>
  <si>
    <t>L-392 ALTINEVLER 35-18-L00392_950446154_950446154</t>
  </si>
  <si>
    <t>22.02.2021 09:24:10</t>
  </si>
  <si>
    <t>22.02.2021 23:48:41</t>
  </si>
  <si>
    <t>K-3373 35-10-K03373_98132716_98132716</t>
  </si>
  <si>
    <t>22.02.2021 18:49:33</t>
  </si>
  <si>
    <t>22.02.2021 20:47:01</t>
  </si>
  <si>
    <t>BEĞEL TR-2 45-75-M00359_945611294_945611294</t>
  </si>
  <si>
    <t>22.02.2021 11:08:09</t>
  </si>
  <si>
    <t>22.02.2021 13:03:54</t>
  </si>
  <si>
    <t>22.02.2021 21:53:00</t>
  </si>
  <si>
    <t>22.02.2021 22:42:57</t>
  </si>
  <si>
    <t>YİĞİTLER TR-3 35-27-L00227_B_56362805_56362805</t>
  </si>
  <si>
    <t>22.02.2021 15:54:00</t>
  </si>
  <si>
    <t>22.02.2021 19:36:06</t>
  </si>
  <si>
    <t>TR-36 35-17-M00036_35-17-M00036_66462603</t>
  </si>
  <si>
    <t>22.02.2021 10:00:11</t>
  </si>
  <si>
    <t>22.02.2021 15:10:06</t>
  </si>
  <si>
    <t>22.02.2021 10:03:00</t>
  </si>
  <si>
    <t>22.02.2021 15:35:45</t>
  </si>
  <si>
    <t>K-4707 35-02-K04707_99411456_99411456</t>
  </si>
  <si>
    <t>22.02.2021 14:42:42</t>
  </si>
  <si>
    <t>22.02.2021 20:32:36</t>
  </si>
  <si>
    <t>TR-2 35-27-M00002_913680724_913680724</t>
  </si>
  <si>
    <t>22.02.2021 13:19:24</t>
  </si>
  <si>
    <t>22.02.2021 15:56:41</t>
  </si>
  <si>
    <t>M-280 MİGROS TÜRK T.A.Ş 35-02-M00280Ö_ M01_2311132</t>
  </si>
  <si>
    <t>22.02.2021 21:34:44</t>
  </si>
  <si>
    <t>22.02.2021 21:49:38</t>
  </si>
  <si>
    <t>YENİFOÇA TR-53 35-23-M00053_950425371_950425371</t>
  </si>
  <si>
    <t>22.02.2021 10:53:19</t>
  </si>
  <si>
    <t>22.02.2021 12:38:34</t>
  </si>
  <si>
    <t>CABBAR KAMARA TR-2 45-73-M00858_945644093_945644093</t>
  </si>
  <si>
    <t>22.02.2021 23:55:28</t>
  </si>
  <si>
    <t>23.02.2021 01:06:19</t>
  </si>
  <si>
    <t>ÇAMURHAMAMI KÖK 45-78-L00230_YENİKÖY L03_2327767</t>
  </si>
  <si>
    <t>22.02.2021 08:56:59</t>
  </si>
  <si>
    <t>22.02.2021 17:06:59</t>
  </si>
  <si>
    <t>22.02.2021 09:23:25</t>
  </si>
  <si>
    <t>22.02.2021 18:46:56</t>
  </si>
  <si>
    <t>BAĞCILAR TR-1 35-28-M00266_953381365_953381365</t>
  </si>
  <si>
    <t>22.02.2021 13:04:19</t>
  </si>
  <si>
    <t>22.02.2021 13:47:33</t>
  </si>
  <si>
    <t>BEBEKLİ TR-4 45-77-L00439_945493987_945493987</t>
  </si>
  <si>
    <t>22.02.2021 11:01:55</t>
  </si>
  <si>
    <t>22.02.2021 12:29:32</t>
  </si>
  <si>
    <t>22.02.2021 21:54:07</t>
  </si>
  <si>
    <t>23.02.2021 00:02:47</t>
  </si>
  <si>
    <t>L-28 35-14-L00028_956662147_956662147</t>
  </si>
  <si>
    <t>22.02.2021 10:48:21</t>
  </si>
  <si>
    <t>22.02.2021 12:35:29</t>
  </si>
  <si>
    <t>22.02.2021 14:25:01</t>
  </si>
  <si>
    <t>22.02.2021 20:00:57</t>
  </si>
  <si>
    <t>ULUCAK DM-2/14 35-27-M00332_915036886_915036886</t>
  </si>
  <si>
    <t>22.02.2021 16:00:31</t>
  </si>
  <si>
    <t>22.02.2021 17:43:33</t>
  </si>
  <si>
    <t>22.02.2021 12:48:34</t>
  </si>
  <si>
    <t>22.02.2021 13:44:14</t>
  </si>
  <si>
    <t>KİLLİK TR-11 45-73-M00852_45-73-M00852_2353465</t>
  </si>
  <si>
    <t>22.02.2021 19:08:14</t>
  </si>
  <si>
    <t>22.02.2021 20:53:36</t>
  </si>
  <si>
    <t>KISIK TR-2 35-22-M00136_955290403_955290403</t>
  </si>
  <si>
    <t>22.02.2021 17:58:32</t>
  </si>
  <si>
    <t>22.02.2021 18:43:26</t>
  </si>
  <si>
    <t>M-36 DOĞALKENT 35-23-M00036_B b1_42106683</t>
  </si>
  <si>
    <t>22.02.2021 17:39:34</t>
  </si>
  <si>
    <t>22.02.2021 19:54:19</t>
  </si>
  <si>
    <t>TR-1/73 45-72-M00073_DAĞITIM TRAFOSU TR-1/73 M01_2104396</t>
  </si>
  <si>
    <t>22.02.2021 11:06:31</t>
  </si>
  <si>
    <t>22.02.2021 12:03:30</t>
  </si>
  <si>
    <t>L-14 BALLIKUYU 35-14-L00014_L-233 AKARCA KÖK L03_2322486</t>
  </si>
  <si>
    <t>22.02.2021 14:51:00</t>
  </si>
  <si>
    <t>22.02.2021 16:25:00</t>
  </si>
  <si>
    <t>TÜRKELLİ DM (TR-4) 35-28-M00368_TÜRKELLİ ÇIKIŞ M04_56298988</t>
  </si>
  <si>
    <t>22.02.2021 09:00:26</t>
  </si>
  <si>
    <t>22.02.2021 09:07:33</t>
  </si>
  <si>
    <t>YENİFOÇA TR-53 35-23-M00053_950425979_950425979</t>
  </si>
  <si>
    <t>22.02.2021 13:11:00</t>
  </si>
  <si>
    <t>22.02.2021 18:30:27</t>
  </si>
  <si>
    <t>DM-22/06-A 45-71-M02002_953242665_953242665</t>
  </si>
  <si>
    <t>22.02.2021 08:54:19</t>
  </si>
  <si>
    <t>22.02.2021 09:42:21</t>
  </si>
  <si>
    <t>22.02.2021 18:01:33</t>
  </si>
  <si>
    <t>22.02.2021 18:48:12</t>
  </si>
  <si>
    <t>22.02.2021 17:06:21</t>
  </si>
  <si>
    <t>22.02.2021 17:25:07</t>
  </si>
  <si>
    <t>TR-63/1 35-26-M00119_956631293_956631293</t>
  </si>
  <si>
    <t>22.02.2021 15:48:12</t>
  </si>
  <si>
    <t>22.02.2021 17:10:17</t>
  </si>
  <si>
    <t>K-1027 35-01-K01027_911029072_911029072</t>
  </si>
  <si>
    <t>22.02.2021 16:05:14</t>
  </si>
  <si>
    <t>22.02.2021 18:42:32</t>
  </si>
  <si>
    <t>M-1361 35-03-M01361_M-3088 M04_72265985</t>
  </si>
  <si>
    <t>22.02.2021 14:16:14</t>
  </si>
  <si>
    <t>22.02.2021 20:07:26</t>
  </si>
  <si>
    <t>SÜLEYMANLI TR-6 45-72-L00303_956487366_956487366</t>
  </si>
  <si>
    <t>22.02.2021 16:04:06</t>
  </si>
  <si>
    <t>22.02.2021 17:07:07</t>
  </si>
  <si>
    <t>22.02.2021 09:24:44</t>
  </si>
  <si>
    <t>22.02.2021 18:32:00</t>
  </si>
  <si>
    <t>22.02.2021 10:30:13</t>
  </si>
  <si>
    <t>22.02.2021 18:29:53</t>
  </si>
  <si>
    <t>M-1393 35-03-M01393_910422567_910422567</t>
  </si>
  <si>
    <t>22.02.2021 16:14:07</t>
  </si>
  <si>
    <t>22.02.2021 17:06:06</t>
  </si>
  <si>
    <t>GEMİ SÖKÜM(M-130) TR 35-17-M00130_KILIÇLAR GEMİ SÖKÜM ÖZEL-M03 M03_66461148</t>
  </si>
  <si>
    <t>22.02.2021 08:36:00</t>
  </si>
  <si>
    <t>22.02.2021 09:59:42</t>
  </si>
  <si>
    <t>HİKMET TRAŞOĞLU SULAMA GRUBU 35-29-M00195_DIREK TIPI TRAFO HUCRESI H01_2099243</t>
  </si>
  <si>
    <t>22.02.2021 20:03:00</t>
  </si>
  <si>
    <t>22.02.2021 22:51:19</t>
  </si>
  <si>
    <t>M-13 HIDIRLIK 35-14-M00013_95000599676_95000599676</t>
  </si>
  <si>
    <t>22.02.2021 21:18:01</t>
  </si>
  <si>
    <t>22.02.2021 23:51:16</t>
  </si>
  <si>
    <t>K-692 35-04-K00692_A A3B_5824301</t>
  </si>
  <si>
    <t>22.02.2021 14:14:05</t>
  </si>
  <si>
    <t>22.02.2021 18:18:31</t>
  </si>
  <si>
    <t>KARAKOVA TR-5 35-15-L01081_C_65513522_65513522</t>
  </si>
  <si>
    <t>22.02.2021 14:29:14</t>
  </si>
  <si>
    <t>22.02.2021 15:50:06</t>
  </si>
  <si>
    <t>SANAYİ SİTESİ TR-4 35-17-M00299_5845935 tr4/a4b_5936389</t>
  </si>
  <si>
    <t>22.02.2021 11:22:48</t>
  </si>
  <si>
    <t>L-201 GÜZELÇİFTLİK 35-14-L00201_DAĞITIM TRAFO L-201 GÜZELÇİFTLİK L04_72216672</t>
  </si>
  <si>
    <t>22.02.2021 11:12:44</t>
  </si>
  <si>
    <t>22.02.2021 11:35:16</t>
  </si>
  <si>
    <t>K-2417 35-01-K02417_912161928_912161928</t>
  </si>
  <si>
    <t>22.02.2021 17:17:00</t>
  </si>
  <si>
    <t>22.02.2021 18:57:27</t>
  </si>
  <si>
    <t>ULUCAK DM-2 35-27-M00331_ULUCAK DM-2/1 M01_72170823</t>
  </si>
  <si>
    <t>22.02.2021 08:42:39</t>
  </si>
  <si>
    <t>22.02.2021 09:27:00</t>
  </si>
  <si>
    <t>22.02.2021 13:42:05</t>
  </si>
  <si>
    <t>22.02.2021 15:13:47</t>
  </si>
  <si>
    <t>M-1361 35-03-M01361_M-994 M01_2119501</t>
  </si>
  <si>
    <t>22.02.2021 14:19:58</t>
  </si>
  <si>
    <t>22.02.2021 14:59:00</t>
  </si>
  <si>
    <t>ALAÇATI İM 35-18-A00002_ILICA-1 L07_2307539</t>
  </si>
  <si>
    <t>22.02.2021 16:11:14</t>
  </si>
  <si>
    <t>22.02.2021 16:47:00</t>
  </si>
  <si>
    <t>BERGAMA İM-2 35-16-A00002_HatBaşıAyırıcı_53140779 L12_53140779</t>
  </si>
  <si>
    <t>22.02.2021 16:50:00</t>
  </si>
  <si>
    <t>22.02.2021 17:50:13</t>
  </si>
  <si>
    <t>SEYREK TR-3 35-28-M00372_953379226_953379226</t>
  </si>
  <si>
    <t>22.02.2021 12:54:20</t>
  </si>
  <si>
    <t>22.02.2021 20:00:40</t>
  </si>
  <si>
    <t>KISIKKÖY YENİ MAH. TR-1 35-22-M00137_966746595_966746595</t>
  </si>
  <si>
    <t>22.02.2021 17:44:10</t>
  </si>
  <si>
    <t>22.02.2021 19:09:33</t>
  </si>
  <si>
    <t>22.02.2021 15:27:00</t>
  </si>
  <si>
    <t>22.02.2021 18:06:05</t>
  </si>
  <si>
    <t>_C_56385729_56385729</t>
  </si>
  <si>
    <t>22.02.2021 11:08:00</t>
  </si>
  <si>
    <t>22.02.2021 13:41:09</t>
  </si>
  <si>
    <t>22.02.2021 09:25:00</t>
  </si>
  <si>
    <t>22.02.2021 19:25:05</t>
  </si>
  <si>
    <t>ÜRKMEZ M-16 35-25-M00141_A_56378031_56378031</t>
  </si>
  <si>
    <t>22.02.2021 18:28:40</t>
  </si>
  <si>
    <t>22.02.2021 20:52:59</t>
  </si>
  <si>
    <t>K-24 35-01-K00024_911568272_911568272</t>
  </si>
  <si>
    <t>22.02.2021 12:04:03</t>
  </si>
  <si>
    <t>22.02.2021 13:39:10</t>
  </si>
  <si>
    <t>TR-28 45-77-L00028_TR-30 L04_72204975</t>
  </si>
  <si>
    <t>22.02.2021 10:10:43</t>
  </si>
  <si>
    <t>22.02.2021 11:22:01</t>
  </si>
  <si>
    <t>MUSTAFA BAHÇIVAN VE ARK 35-24-M00040_955227869_955227869</t>
  </si>
  <si>
    <t>22.02.2021 15:50:17</t>
  </si>
  <si>
    <t>22.02.2021 18:07:10</t>
  </si>
  <si>
    <t>22.02.2021 00:50:55</t>
  </si>
  <si>
    <t>22.02.2021 02:05:32</t>
  </si>
  <si>
    <t>22.02.2021 12:29:00</t>
  </si>
  <si>
    <t>22.02.2021 15:14:41</t>
  </si>
  <si>
    <t>SARIGÖL TR-63 45-79-M00063_DIREK TIPI TRAFO HUCRESI H01_2076520</t>
  </si>
  <si>
    <t>22.02.2021 09:38:00</t>
  </si>
  <si>
    <t>22.02.2021 11:10:41</t>
  </si>
  <si>
    <t>TR-19 35-30-L00019_35-30-L00019_72110881</t>
  </si>
  <si>
    <t>22.02.2021 10:01:00</t>
  </si>
  <si>
    <t>22.02.2021 11:23:00</t>
  </si>
  <si>
    <t>DM-2/40-A (SERİN SOKAK) 45-71-M00516_B_56403655_56403655</t>
  </si>
  <si>
    <t>22.02.2021 08:50:00</t>
  </si>
  <si>
    <t>22.02.2021 12:38:49</t>
  </si>
  <si>
    <t>TR-1/73 45-72-M00073_TR-1/74  -  TR-1/75 M03_2327444</t>
  </si>
  <si>
    <t>22.02.2021 09:16:01</t>
  </si>
  <si>
    <t>22.02.2021 17:26:55</t>
  </si>
  <si>
    <t>DURASILLI TR-20 45-78-M01121_45-78-M01121_66111646</t>
  </si>
  <si>
    <t>22.02.2021 17:46:52</t>
  </si>
  <si>
    <t>22.02.2021 18:47:34</t>
  </si>
  <si>
    <t>ARTICAK TR-1 35-15-L00344_35-15-L00344_2365331</t>
  </si>
  <si>
    <t>22.02.2021 20:20:59</t>
  </si>
  <si>
    <t>22.02.2021 23:34:08</t>
  </si>
  <si>
    <t>SÜTÇÜLER TR-3 35-27-M00407_D_56380405_56380405</t>
  </si>
  <si>
    <t>22.02.2021 11:04:46</t>
  </si>
  <si>
    <t>22.02.2021 12:46:46</t>
  </si>
  <si>
    <t>L-12 BALLI KUYU 35-14-L00012_L-15 L-16 L-17 L02_72221743</t>
  </si>
  <si>
    <t>22.02.2021 12:06:58</t>
  </si>
  <si>
    <t>22.02.2021 12:29:08</t>
  </si>
  <si>
    <t>KEPENEKLİ TR-1 45-80-M00036_95000000106_95000000106</t>
  </si>
  <si>
    <t>22.02.2021 11:38:20</t>
  </si>
  <si>
    <t>22.02.2021 16:19:57</t>
  </si>
  <si>
    <t>PINARCIK TR-3 45-72-L00754_956488527_956488527</t>
  </si>
  <si>
    <t>22.02.2021 16:28:06</t>
  </si>
  <si>
    <t>22.02.2021 17:51:42</t>
  </si>
  <si>
    <t>22.02.2021 13:10:19</t>
  </si>
  <si>
    <t>22.02.2021 14:00:19</t>
  </si>
  <si>
    <t>M-1491 35-10-M01491_962603619_962603619</t>
  </si>
  <si>
    <t>22.02.2021 10:56:43</t>
  </si>
  <si>
    <t>22.02.2021 17:14:21</t>
  </si>
  <si>
    <t>KULA İM 45-77-A00001_İNCESU L10_2050001</t>
  </si>
  <si>
    <t>22.02.2021 16:03:09</t>
  </si>
  <si>
    <t>22.02.2021 17:12:17</t>
  </si>
  <si>
    <t>K-1465 35-03-K01465_D_56367000_56367000</t>
  </si>
  <si>
    <t>22.02.2021 13:08:39</t>
  </si>
  <si>
    <t>22.02.2021 16:20:51</t>
  </si>
  <si>
    <t>HATUNDERE DM 35-28-M00862_HatBaşıAyırıcı_53133564 M03_53133564</t>
  </si>
  <si>
    <t>22.02.2021 09:59:00</t>
  </si>
  <si>
    <t>22.02.2021 11:13:29</t>
  </si>
  <si>
    <t>DİKİLİ TR-5 (M-705) 35-30-M00705_B_65514216_65514216</t>
  </si>
  <si>
    <t>22.02.2021 18:02:12</t>
  </si>
  <si>
    <t>22.02.2021 22:33:52</t>
  </si>
  <si>
    <t>K-4052 35-01-K04052_911447880_911447880</t>
  </si>
  <si>
    <t>22.02.2021 20:36:05</t>
  </si>
  <si>
    <t>22.02.2021 21:53:20</t>
  </si>
  <si>
    <t>22.02.2021 09:09:58</t>
  </si>
  <si>
    <t>22.02.2021 11:15:01</t>
  </si>
  <si>
    <t>22.02.2021 06:24:51</t>
  </si>
  <si>
    <t>22.02.2021 07:53:25</t>
  </si>
  <si>
    <t>TR-133 ÇAMLIK 35-19-L00133_956674280_956674280</t>
  </si>
  <si>
    <t>22.02.2021 12:03:00</t>
  </si>
  <si>
    <t>22.02.2021 13:38:02</t>
  </si>
  <si>
    <t>ARDIÇ MAHALLESİ TR-9 35-21-L00130_953366739_953366739</t>
  </si>
  <si>
    <t>22.02.2021 17:35:34</t>
  </si>
  <si>
    <t>22.02.2021 20:16:58</t>
  </si>
  <si>
    <t>ERGENLİ TR-1 35-20-L00250_DIREK TIPI TRAFO HUCRESI H01_2048390</t>
  </si>
  <si>
    <t>22.02.2021 09:34:41</t>
  </si>
  <si>
    <t>22.02.2021 17:08:36</t>
  </si>
  <si>
    <t>TR-38 35-30-L00038_955317562_955317562</t>
  </si>
  <si>
    <t>22.02.2021 23:24:01</t>
  </si>
  <si>
    <t>23.02.2021 00:04:06</t>
  </si>
  <si>
    <t>DM-3 35-29-M00003_DM-1/89 M05_72188082</t>
  </si>
  <si>
    <t>22.02.2021 10:19:26</t>
  </si>
  <si>
    <t>22.02.2021 17:06:00</t>
  </si>
  <si>
    <t>DM-2/38 ÜÇPINARLAR 35-26-M00849_956626904_956626904</t>
  </si>
  <si>
    <t>22.02.2021 15:31:47</t>
  </si>
  <si>
    <t>22.02.2021 17:08:40</t>
  </si>
  <si>
    <t>K-1248 35-02-K01248_A_56367876_56367876</t>
  </si>
  <si>
    <t>22.02.2021 21:41:10</t>
  </si>
  <si>
    <t>22.02.2021 22:51:17</t>
  </si>
  <si>
    <t>22.02.2021 10:00:00</t>
  </si>
  <si>
    <t>22.02.2021 17:49:00</t>
  </si>
  <si>
    <t>M-1344 35-02-M01344_A_56383080_56383080</t>
  </si>
  <si>
    <t>22.02.2021 10:52:51</t>
  </si>
  <si>
    <t>22.02.2021 11:59:34</t>
  </si>
  <si>
    <t>TR-56 45-77-L00056_945507231_945507231</t>
  </si>
  <si>
    <t>22.02.2021 12:37:00</t>
  </si>
  <si>
    <t>22.02.2021 13:53:41</t>
  </si>
  <si>
    <t>TR-31/A 35-15-M00449_48861005_56381272_56381272</t>
  </si>
  <si>
    <t>22.02.2021 12:36:58</t>
  </si>
  <si>
    <t>22.02.2021 14:52:40</t>
  </si>
  <si>
    <t>22.02.2021 14:19:33</t>
  </si>
  <si>
    <t>22.02.2021 15:40:22</t>
  </si>
  <si>
    <t>TR-2/90 45-83-L00090_DIREK TIPI TRAFO HUCRESI H01_2104425</t>
  </si>
  <si>
    <t>23.02.2021 01:27:00</t>
  </si>
  <si>
    <t>23.02.2021 01:41:43</t>
  </si>
  <si>
    <t>K-1249 35-04-K01249_G_56371950_56371950</t>
  </si>
  <si>
    <t>23.02.2021 02:01:51</t>
  </si>
  <si>
    <t>23.02.2021 04:46:24</t>
  </si>
  <si>
    <t>23.02.2021 02:01:45</t>
  </si>
  <si>
    <t>23.02.2021 02:41:49</t>
  </si>
  <si>
    <t>23.02.2021 07:56:39</t>
  </si>
  <si>
    <t>23.02.2021 08:17:00</t>
  </si>
  <si>
    <t>K-1306 35-08-K01306_911887171_911887171</t>
  </si>
  <si>
    <t>23.02.2021 08:11:12</t>
  </si>
  <si>
    <t>23.02.2021 11:13:11</t>
  </si>
  <si>
    <t>M-56 35-18-M00097_950465294_950465294</t>
  </si>
  <si>
    <t>23.02.2021 08:13:10</t>
  </si>
  <si>
    <t>23.02.2021 19:32:34</t>
  </si>
  <si>
    <t>23.02.2021 08:20:34</t>
  </si>
  <si>
    <t>23.02.2021 19:02:03</t>
  </si>
  <si>
    <t>DM-12/TR-1 45-73-M00067_AKKEÇİLİ M03_65917904</t>
  </si>
  <si>
    <t>23.02.2021 08:34:50</t>
  </si>
  <si>
    <t>23.02.2021 08:56:45</t>
  </si>
  <si>
    <t>TR-1/76 45-72-M00076__72373401_72373401</t>
  </si>
  <si>
    <t>23.02.2021 08:42:00</t>
  </si>
  <si>
    <t>23.02.2021 10:31:30</t>
  </si>
  <si>
    <t>SIRIMLI AVCILAR TR 35-31-L00202_47892128_56380930_56380930</t>
  </si>
  <si>
    <t>23.02.2021 08:50:00</t>
  </si>
  <si>
    <t>23.02.2021 11:37:18</t>
  </si>
  <si>
    <t>23.02.2021 08:55:29</t>
  </si>
  <si>
    <t>23.02.2021 17:04:44</t>
  </si>
  <si>
    <t>23.02.2021 08:56:58</t>
  </si>
  <si>
    <t>23.02.2021 17:07:09</t>
  </si>
  <si>
    <t>TR-21 35-22-M00021_DIREK TIPI TRAFO HUCRESI H01_2127032</t>
  </si>
  <si>
    <t>23.02.2021 08:47:40</t>
  </si>
  <si>
    <t>23.02.2021 09:27:15</t>
  </si>
  <si>
    <t>K-4000 35-04-K04000_35-04-K04000_2358604</t>
  </si>
  <si>
    <t>23.02.2021 08:57:10</t>
  </si>
  <si>
    <t>23.02.2021 10:08:15</t>
  </si>
  <si>
    <t>KARGIN KÖK 45-71-M00095_KARGIN GİRİŞ M08_2076279</t>
  </si>
  <si>
    <t>23.02.2021 09:01:35</t>
  </si>
  <si>
    <t>23.02.2021 09:05:10</t>
  </si>
  <si>
    <t>K-4196 35-10-K04196_35-10-K04196_47771579</t>
  </si>
  <si>
    <t>23.02.2021 09:01:59</t>
  </si>
  <si>
    <t>23.02.2021 13:08:12</t>
  </si>
  <si>
    <t>TR-1/40 45-83-M00040_45-83-M00040_2354581</t>
  </si>
  <si>
    <t>23.02.2021 09:04:26</t>
  </si>
  <si>
    <t>23.02.2021 17:24:50</t>
  </si>
  <si>
    <t>ŞEMSİLER KEMER TR-4 35-31-L00101_35-31-L00101_2363556</t>
  </si>
  <si>
    <t>23.02.2021 09:05:00</t>
  </si>
  <si>
    <t>23.02.2021 12:24:41</t>
  </si>
  <si>
    <t>HARMANDALI KÖK 45-71-M00061_TURGUTLU-1 M01_72230773</t>
  </si>
  <si>
    <t>23.02.2021 09:12:26</t>
  </si>
  <si>
    <t>23.02.2021 17:51:43</t>
  </si>
  <si>
    <t>23.02.2021 09:01:11</t>
  </si>
  <si>
    <t>23.02.2021 09:33:17</t>
  </si>
  <si>
    <t>23.02.2021 09:00:00</t>
  </si>
  <si>
    <t>23.02.2021 09:09:00</t>
  </si>
  <si>
    <t>DM-2/TR-20 35-22-M00853_TR-51 (ALTINTEPE) M01_66057503</t>
  </si>
  <si>
    <t>23.02.2021 09:11:00</t>
  </si>
  <si>
    <t>TR-35 35-16-L00035_TR-69 L03_67580212</t>
  </si>
  <si>
    <t>23.02.2021 09:10:10</t>
  </si>
  <si>
    <t>23.02.2021 17:47:18</t>
  </si>
  <si>
    <t>HACI HALİLLER TR-3 45-71-M00067_ M01_2318874</t>
  </si>
  <si>
    <t>23.02.2021 08:25:14</t>
  </si>
  <si>
    <t>23.02.2021 17:51:12</t>
  </si>
  <si>
    <t>BAĞLICA KÖK 45-79-M00248_ÇAVUŞLAR M04_72036938</t>
  </si>
  <si>
    <t>23.02.2021 09:11:10</t>
  </si>
  <si>
    <t>23.02.2021 16:37:40</t>
  </si>
  <si>
    <t>23.02.2021 09:10:05</t>
  </si>
  <si>
    <t>23.02.2021 16:31:31</t>
  </si>
  <si>
    <t>23.02.2021 09:13:27</t>
  </si>
  <si>
    <t>23.02.2021 17:39:04</t>
  </si>
  <si>
    <t>23.02.2021 08:59:35</t>
  </si>
  <si>
    <t>23.02.2021 11:30:36</t>
  </si>
  <si>
    <t>DOLAYDAMI TR-1 45-81-M00175_D_56401905_56401905</t>
  </si>
  <si>
    <t>23.02.2021 09:13:00</t>
  </si>
  <si>
    <t>23.02.2021 12:06:02</t>
  </si>
  <si>
    <t>23.02.2021 09:14:50</t>
  </si>
  <si>
    <t>23.02.2021 09:24:00</t>
  </si>
  <si>
    <t>L-332 SERKANKENT 35-18-L00332_95000596042_95000596042</t>
  </si>
  <si>
    <t>23.02.2021 09:06:31</t>
  </si>
  <si>
    <t>23.02.2021 20:25:58</t>
  </si>
  <si>
    <t>23.02.2021 09:19:00</t>
  </si>
  <si>
    <t>23.02.2021 14:47:44</t>
  </si>
  <si>
    <t>23.02.2021 14:47:57</t>
  </si>
  <si>
    <t>TR-32 35-30-L00032_955333480_955333480</t>
  </si>
  <si>
    <t>23.02.2021 09:18:12</t>
  </si>
  <si>
    <t>23.02.2021 10:16:38</t>
  </si>
  <si>
    <t>BALIKLIOVA TR-2 35-19-L00272_6967109_56355624_56355624</t>
  </si>
  <si>
    <t>23.02.2021 09:23:18</t>
  </si>
  <si>
    <t>23.02.2021 17:46:33</t>
  </si>
  <si>
    <t>DOĞANCI KÖYÜ TR-4 35-31-L00328_35-31-L00328_2364996</t>
  </si>
  <si>
    <t>23.02.2021 09:25:30</t>
  </si>
  <si>
    <t>23.02.2021 16:07:04</t>
  </si>
  <si>
    <t>GÜMÜLDÜR DM-5(M-34) 35-25-M00034_GÜMÜLDÜR M-35 M03_72082389</t>
  </si>
  <si>
    <t>23.02.2021 09:13:20</t>
  </si>
  <si>
    <t>23.02.2021 17:30:49</t>
  </si>
  <si>
    <t>YAĞCILAR KÖK 45-71-M00179_HatBaşıAyırıcı_53135929 M04_53135929</t>
  </si>
  <si>
    <t>23.02.2021 09:26:40</t>
  </si>
  <si>
    <t>23.02.2021 09:27:10</t>
  </si>
  <si>
    <t>23.02.2021 09:15:00</t>
  </si>
  <si>
    <t>23.02.2021 09:28:00</t>
  </si>
  <si>
    <t>23.02.2021 09:27:34</t>
  </si>
  <si>
    <t>23.02.2021 17:32:00</t>
  </si>
  <si>
    <t>K-579 35-02-K00579_B_56375857_56375857</t>
  </si>
  <si>
    <t>23.02.2021 09:27:57</t>
  </si>
  <si>
    <t>23.02.2021 16:57:37</t>
  </si>
  <si>
    <t>23.02.2021 09:17:19</t>
  </si>
  <si>
    <t>23.02.2021 17:29:28</t>
  </si>
  <si>
    <t>ULUDERBENT DM 45-73-M00491_ÖRENCİK M01_66856615</t>
  </si>
  <si>
    <t>23.02.2021 09:22:25</t>
  </si>
  <si>
    <t>23.02.2021 10:04:37</t>
  </si>
  <si>
    <t>BARAJ KÖK 35-17-M00461_HatBaşıAyırıcı_72921877 M01_72921877</t>
  </si>
  <si>
    <t>23.02.2021 09:34:01</t>
  </si>
  <si>
    <t>23.02.2021 11:36:46</t>
  </si>
  <si>
    <t>DEMİRCİLİ DM 35-15-L00895_KAYAKÖY İM L05_2335953</t>
  </si>
  <si>
    <t>23.02.2021 09:13:55</t>
  </si>
  <si>
    <t>23.02.2021 17:37:20</t>
  </si>
  <si>
    <t>TR-11 35-30-L00011_TR-12 L02_2330024</t>
  </si>
  <si>
    <t>23.02.2021 09:28:14</t>
  </si>
  <si>
    <t>23.02.2021 10:08:14</t>
  </si>
  <si>
    <t>L-252 SİSSUS HASTANE 35-18-L00252_10109828_56369494_56369494</t>
  </si>
  <si>
    <t>23.02.2021 09:40:00</t>
  </si>
  <si>
    <t>23.02.2021 09:58:48</t>
  </si>
  <si>
    <t>23.02.2021 09:34:00</t>
  </si>
  <si>
    <t>23.02.2021 13:38:00</t>
  </si>
  <si>
    <t>23.02.2021 09:42:39</t>
  </si>
  <si>
    <t>23.02.2021 18:17:14</t>
  </si>
  <si>
    <t>23.02.2021 09:30:34</t>
  </si>
  <si>
    <t>23.02.2021 11:59:36</t>
  </si>
  <si>
    <t>MORDOĞAN TR-38 35-21-L00165_F_56379508_56379508</t>
  </si>
  <si>
    <t>23.02.2021 09:45:00</t>
  </si>
  <si>
    <t>23.02.2021 13:28:37</t>
  </si>
  <si>
    <t>23.02.2021 09:34:42</t>
  </si>
  <si>
    <t>23.02.2021 11:18:52</t>
  </si>
  <si>
    <t>TR-150 35-15-M00150_D_56380195_56380195</t>
  </si>
  <si>
    <t>23.02.2021 09:48:00</t>
  </si>
  <si>
    <t>23.02.2021 11:04:53</t>
  </si>
  <si>
    <t>TR-1-2/2 35-20-L00008_35-20-L00008_66513090</t>
  </si>
  <si>
    <t>23.02.2021 09:42:36</t>
  </si>
  <si>
    <t>23.02.2021 16:59:57</t>
  </si>
  <si>
    <t>K-4159 35-02-K04159_A_56382552_56382552</t>
  </si>
  <si>
    <t>23.02.2021 09:54:15</t>
  </si>
  <si>
    <t>23.02.2021 16:58:17</t>
  </si>
  <si>
    <t>AKÖREN TR-19 KÖK 45-78-M00974_DEMİRKÖPRÜ TM ALAŞEHİR          DAĞITIM TRF M02_66244780</t>
  </si>
  <si>
    <t>23.02.2021 09:24:30</t>
  </si>
  <si>
    <t>23.02.2021 17:39:43</t>
  </si>
  <si>
    <t>ARPALIK TARIMSAL SULAMA TR-3 45-83-M00343_45-83-M00343_2356840</t>
  </si>
  <si>
    <t>23.02.2021 09:55:00</t>
  </si>
  <si>
    <t>23.02.2021 10:41:22</t>
  </si>
  <si>
    <t>ADNAN MERT TARIMSAL SULAMA 45-76-L00028_A_56385577_56385577</t>
  </si>
  <si>
    <t>23.02.2021 09:48:20</t>
  </si>
  <si>
    <t>23.02.2021 11:55:59</t>
  </si>
  <si>
    <t>MENEMEN TR-67 35-28-L00067_953379950_953379950</t>
  </si>
  <si>
    <t>23.02.2021 09:53:22</t>
  </si>
  <si>
    <t>23.02.2021 11:22:34</t>
  </si>
  <si>
    <t>L-234 35-18-L00234_950461479_950461479</t>
  </si>
  <si>
    <t>23.02.2021 09:58:00</t>
  </si>
  <si>
    <t>23.02.2021 11:26:52</t>
  </si>
  <si>
    <t>MENEMEN TR-41 35-28-L00041_5845751 b5_5768610</t>
  </si>
  <si>
    <t>23.02.2021 10:23:06</t>
  </si>
  <si>
    <t>23.02.2021 17:47:49</t>
  </si>
  <si>
    <t>K-1043 35-01-K01043__72410859_72410859</t>
  </si>
  <si>
    <t>23.02.2021 10:01:00</t>
  </si>
  <si>
    <t>23.02.2021 11:11:01</t>
  </si>
  <si>
    <t>23.02.2021 09:24:11</t>
  </si>
  <si>
    <t>23.02.2021 16:57:00</t>
  </si>
  <si>
    <t>TR-1/111 45-83-M00111_TR-1/113 M04_2095621</t>
  </si>
  <si>
    <t>23.02.2021 09:50:35</t>
  </si>
  <si>
    <t>23.02.2021 11:27:40</t>
  </si>
  <si>
    <t>TR-20 45-74-M00020_A_56351984_56351984</t>
  </si>
  <si>
    <t>23.02.2021 10:04:50</t>
  </si>
  <si>
    <t>23.02.2021 13:48:30</t>
  </si>
  <si>
    <t>MÜTEVELLİ TR-2 45-80-M00101_95000555842_95000555842</t>
  </si>
  <si>
    <t>23.02.2021 10:01:39</t>
  </si>
  <si>
    <t>23.02.2021 12:30:15</t>
  </si>
  <si>
    <t>ULUKENT DM-4/15 35-28-M00036_DAĞITIM TRAFO ULUKENT DM-4/15 M03_66493627</t>
  </si>
  <si>
    <t>23.02.2021 10:08:05</t>
  </si>
  <si>
    <t>23.02.2021 11:31:04</t>
  </si>
  <si>
    <t>K-2560 35-03-K02560_35-03-K02560_41967702</t>
  </si>
  <si>
    <t>23.02.2021 10:01:30</t>
  </si>
  <si>
    <t>23.02.2021 10:36:16</t>
  </si>
  <si>
    <t>DM-3/TR-14 35-13-L00052_946418038_946418038</t>
  </si>
  <si>
    <t>23.02.2021 10:07:48</t>
  </si>
  <si>
    <t>23.02.2021 13:37:56</t>
  </si>
  <si>
    <t>BAĞLICA KÖK 45-79-M00248_BAĞLICA M02_72036894</t>
  </si>
  <si>
    <t>23.02.2021 10:18:15</t>
  </si>
  <si>
    <t>23.02.2021 10:18:40</t>
  </si>
  <si>
    <t>23.02.2021 10:28:51</t>
  </si>
  <si>
    <t>23.02.2021 17:01:43</t>
  </si>
  <si>
    <t>ULUDERBENT DM 45-73-M00491_HatBaşıAyırıcı_53136012 M03_53136012</t>
  </si>
  <si>
    <t>23.02.2021 10:14:47</t>
  </si>
  <si>
    <t>23.02.2021 15:39:35</t>
  </si>
  <si>
    <t>23.02.2021 10:17:00</t>
  </si>
  <si>
    <t>23.02.2021 15:54:04</t>
  </si>
  <si>
    <t>23.02.2021 10:21:00</t>
  </si>
  <si>
    <t>23.02.2021 11:12:03</t>
  </si>
  <si>
    <t>M-2091 35-09-M02091_915133953_915133953</t>
  </si>
  <si>
    <t>23.02.2021 10:10:53</t>
  </si>
  <si>
    <t>23.02.2021 19:54:50</t>
  </si>
  <si>
    <t>23.02.2021 10:25:05</t>
  </si>
  <si>
    <t>23.02.2021 10:27:05</t>
  </si>
  <si>
    <t>KARABEL KÖK(VİŞNELİ KÖK) 35-26-M01207_KARABEL RES M06_66051330</t>
  </si>
  <si>
    <t>23.02.2021 10:25:45</t>
  </si>
  <si>
    <t>23.02.2021 12:02:48</t>
  </si>
  <si>
    <t>M-2747 35-01-M02747_911524240_911524240</t>
  </si>
  <si>
    <t>23.02.2021 10:24:43</t>
  </si>
  <si>
    <t>23.02.2021 17:56:28</t>
  </si>
  <si>
    <t>23.02.2021 10:29:10</t>
  </si>
  <si>
    <t>23.02.2021 18:23:07</t>
  </si>
  <si>
    <t>SEFERİHİSAR İM 35-14-A00002_GÖZSÜZLER L11_72378369</t>
  </si>
  <si>
    <t>23.02.2021 10:28:45</t>
  </si>
  <si>
    <t>23.02.2021 11:04:27</t>
  </si>
  <si>
    <t>SÜLEYMANLI TR-10 45-72-L00304_B_56394267_56394267</t>
  </si>
  <si>
    <t>23.02.2021 10:36:00</t>
  </si>
  <si>
    <t>23.02.2021 13:42:40</t>
  </si>
  <si>
    <t>23.02.2021 10:36:35</t>
  </si>
  <si>
    <t>23.02.2021 11:03:55</t>
  </si>
  <si>
    <t>23.02.2021 10:53:30</t>
  </si>
  <si>
    <t>23.02.2021 12:22:26</t>
  </si>
  <si>
    <t>İLKKURŞUN MERKEZ TR-1 35-15-L00489_35-15-L00489_2365935</t>
  </si>
  <si>
    <t>23.02.2021 10:54:21</t>
  </si>
  <si>
    <t>23.02.2021 15:44:13</t>
  </si>
  <si>
    <t>URGANLI TR-9 45-83-M00549_45-83-M00549_2370460</t>
  </si>
  <si>
    <t>23.02.2021 10:17:10</t>
  </si>
  <si>
    <t>23.02.2021 12:32:32</t>
  </si>
  <si>
    <t>TOKMAKLI KÖK 45-86-M00047_HatBaşıAyırıcı_53135389 M05_53135389</t>
  </si>
  <si>
    <t>23.02.2021 10:58:45</t>
  </si>
  <si>
    <t>23.02.2021 13:59:18</t>
  </si>
  <si>
    <t>KAYIŞLAR KÖK 45-80-M00183_YENİOSMANİYE M04_72195774</t>
  </si>
  <si>
    <t>23.02.2021 10:47:44</t>
  </si>
  <si>
    <t>23.02.2021 11:37:28</t>
  </si>
  <si>
    <t>KOLDERE  TR-4 45-80-M00115_956539614_956539614</t>
  </si>
  <si>
    <t>23.02.2021 10:52:28</t>
  </si>
  <si>
    <t>23.02.2021 13:39:44</t>
  </si>
  <si>
    <t>YUSUFLU TOPRAK SU -2 35-20-L00229Ö_DIREK TIPI TRAFO HUCRESI H01_2048245</t>
  </si>
  <si>
    <t>23.02.2021 10:31:18</t>
  </si>
  <si>
    <t>23.02.2021 12:14:27</t>
  </si>
  <si>
    <t>RAHMANLAR TR-1 35-16-M00047_47498033_56395756_56395756</t>
  </si>
  <si>
    <t>23.02.2021 10:57:37</t>
  </si>
  <si>
    <t>23.02.2021 14:12:32</t>
  </si>
  <si>
    <t>MURADİYE DM-5/6 KÖK 45-71-M00245_DM-5/6-C M04_72097658</t>
  </si>
  <si>
    <t>23.02.2021 11:03:53</t>
  </si>
  <si>
    <t>23.02.2021 11:19:51</t>
  </si>
  <si>
    <t>DM-2/38 ÜÇPINARLAR 35-26-M00849_956627305_956627305</t>
  </si>
  <si>
    <t>23.02.2021 10:53:11</t>
  </si>
  <si>
    <t>23.02.2021 11:51:51</t>
  </si>
  <si>
    <t>BAĞYURDU SLM GRB TR-3 35-27-M00752_914585448_914585448</t>
  </si>
  <si>
    <t>23.02.2021 10:58:54</t>
  </si>
  <si>
    <t>23.02.2021 13:52:16</t>
  </si>
  <si>
    <t>TR-17 45-77-L00017_TR-18 L03_2107674</t>
  </si>
  <si>
    <t>23.02.2021 11:23:44</t>
  </si>
  <si>
    <t>23.02.2021 14:46:53</t>
  </si>
  <si>
    <t>K-1490 35-03-K01490_A_56358596_56358596</t>
  </si>
  <si>
    <t>23.02.2021 10:55:05</t>
  </si>
  <si>
    <t>23.02.2021 11:24:02</t>
  </si>
  <si>
    <t>HALİL DEDEOĞLU SULAMA GRUBU TR 35-27-M00511_35-27-M00511_2373518</t>
  </si>
  <si>
    <t>23.02.2021 11:14:34</t>
  </si>
  <si>
    <t>23.02.2021 12:21:06</t>
  </si>
  <si>
    <t>23.02.2021 11:20:25</t>
  </si>
  <si>
    <t>23.02.2021 11:20:35</t>
  </si>
  <si>
    <t>23.02.2021 11:24:40</t>
  </si>
  <si>
    <t>23.02.2021 12:23:10</t>
  </si>
  <si>
    <t>23.02.2021 11:08:52</t>
  </si>
  <si>
    <t>23.02.2021 12:55:31</t>
  </si>
  <si>
    <t>ZEYTİNLİPARK DM (M-400) 35-17-M00400_M-22 M02_66434804</t>
  </si>
  <si>
    <t>23.02.2021 11:27:10</t>
  </si>
  <si>
    <t>23.02.2021 11:49:29</t>
  </si>
  <si>
    <t>M-1574 35-01-M01574_912069444_912069444</t>
  </si>
  <si>
    <t>23.02.2021 09:22:36</t>
  </si>
  <si>
    <t>23.02.2021 16:32:09</t>
  </si>
  <si>
    <t>23.02.2021 10:39:43</t>
  </si>
  <si>
    <t>23.02.2021 14:40:38</t>
  </si>
  <si>
    <t>23.02.2021 11:34:25</t>
  </si>
  <si>
    <t>23.02.2021 11:35:20</t>
  </si>
  <si>
    <t>EMİNBEY TR-1 45-78-M00853_49187452_56408017_56408017</t>
  </si>
  <si>
    <t>23.02.2021 11:38:08</t>
  </si>
  <si>
    <t>23.02.2021 13:48:34</t>
  </si>
  <si>
    <t>ÇAYBAŞI DM-1/TR-7 35-26-L00210_956603053_956603053</t>
  </si>
  <si>
    <t>23.02.2021 11:39:05</t>
  </si>
  <si>
    <t>23.02.2021 17:10:52</t>
  </si>
  <si>
    <t>FOÇA TR-52 35-23-L00052_950427116_950427116</t>
  </si>
  <si>
    <t>23.02.2021 11:24:57</t>
  </si>
  <si>
    <t>23.02.2021 13:02:11</t>
  </si>
  <si>
    <t>KARAAĞAÇ TR-1 45-75-M00228_A_56388070_56388070</t>
  </si>
  <si>
    <t>23.02.2021 11:46:34</t>
  </si>
  <si>
    <t>23.02.2021 15:51:20</t>
  </si>
  <si>
    <t>M-974 35-03-M00974_D_56359422_56359422</t>
  </si>
  <si>
    <t>23.02.2021 11:42:46</t>
  </si>
  <si>
    <t>23.02.2021 12:00:41</t>
  </si>
  <si>
    <t>FOÇA TR-49 35-23-L00049_950414176_950414176</t>
  </si>
  <si>
    <t>23.02.2021 12:30:52</t>
  </si>
  <si>
    <t>GÖRDES TR-19 45-75-M00019_A_56368607_56368607</t>
  </si>
  <si>
    <t>23.02.2021 11:23:45</t>
  </si>
  <si>
    <t>23.02.2021 14:52:59</t>
  </si>
  <si>
    <t>M-271 KARAKAYALAR DM 35-14-M00271_SAZLIGÖL M02_2097321</t>
  </si>
  <si>
    <t>23.02.2021 11:51:35</t>
  </si>
  <si>
    <t>23.02.2021 11:55:04</t>
  </si>
  <si>
    <t>23.02.2021 11:36:21</t>
  </si>
  <si>
    <t>23.02.2021 12:27:09</t>
  </si>
  <si>
    <t>23.02.2021 11:50:40</t>
  </si>
  <si>
    <t>23.02.2021 13:34:38</t>
  </si>
  <si>
    <t>GÜNEŞLİ KÖK 45-75-M00056_HatBaşıAyırıcı_53134967 M01_53134967</t>
  </si>
  <si>
    <t>23.02.2021 12:05:25</t>
  </si>
  <si>
    <t>23.02.2021 16:09:00</t>
  </si>
  <si>
    <t>M-198 ÇEVREKENT 35-14-M00198_DAĞITIM TRAFO M-198 ÇEVREKENT M02_72224785</t>
  </si>
  <si>
    <t>23.02.2021 14:06:00</t>
  </si>
  <si>
    <t>23.02.2021 14:10:22</t>
  </si>
  <si>
    <t>SOMA-10/2 45-82-M00072_A_56401530_56401530</t>
  </si>
  <si>
    <t>23.02.2021 09:46:42</t>
  </si>
  <si>
    <t>23.02.2021 13:07:39</t>
  </si>
  <si>
    <t>KARAOĞLANLI TR-1 KÖK 45-71-M00091_ŞEHİR İÇİ ÇIKIŞ M02_61195438</t>
  </si>
  <si>
    <t>23.02.2021 12:35:00</t>
  </si>
  <si>
    <t>23.02.2021 12:58:00</t>
  </si>
  <si>
    <t>M-2893(YATIRIM REZERVE) 35-04-M02893_C_56363500_56363500</t>
  </si>
  <si>
    <t>23.02.2021 09:25:00</t>
  </si>
  <si>
    <t>23.02.2021 15:39:00</t>
  </si>
  <si>
    <t>L-366 ILDIR KÖY 35-18-L00366_7527128_56375056_56375056</t>
  </si>
  <si>
    <t>23.02.2021 12:12:35</t>
  </si>
  <si>
    <t>23.02.2021 19:08:46</t>
  </si>
  <si>
    <t>L-233 AKARCA KÖK 35-14-L00233_L-47 DENİZKENT SİTESİ L02_72202702</t>
  </si>
  <si>
    <t>23.02.2021 12:37:00</t>
  </si>
  <si>
    <t>23.02.2021 13:14:00</t>
  </si>
  <si>
    <t>K-742 35-01-K00742_911208322_911208322</t>
  </si>
  <si>
    <t>23.02.2021 11:59:13</t>
  </si>
  <si>
    <t>23.02.2021 16:08:16</t>
  </si>
  <si>
    <t>M-326 35-03-M00326_910062464_910062464</t>
  </si>
  <si>
    <t>23.02.2021 12:17:29</t>
  </si>
  <si>
    <t>23.02.2021 13:16:15</t>
  </si>
  <si>
    <t>YILMAZ TR-30 45-78-M00190_45-78-M00190_2348595</t>
  </si>
  <si>
    <t>23.02.2021 12:18:45</t>
  </si>
  <si>
    <t>23.02.2021 13:06:52</t>
  </si>
  <si>
    <t>SOMA TR-8/1 45-82-M00085_B_56403506_56403506</t>
  </si>
  <si>
    <t>23.02.2021 12:32:29</t>
  </si>
  <si>
    <t>23.02.2021 15:49:32</t>
  </si>
  <si>
    <t>TR-113 35-15-M00113_950360342_950360342</t>
  </si>
  <si>
    <t>23.02.2021 12:00:44</t>
  </si>
  <si>
    <t>23.02.2021 15:39:21</t>
  </si>
  <si>
    <t>L-115 OVACIK 35-18-L00115_950465850_950465850</t>
  </si>
  <si>
    <t>23.02.2021 13:40:18</t>
  </si>
  <si>
    <t>23.02.2021 12:46:00</t>
  </si>
  <si>
    <t>23.02.2021 14:24:17</t>
  </si>
  <si>
    <t>GÖKEYÜP TR-2 45-78-M00815_953275554_953275554</t>
  </si>
  <si>
    <t>23.02.2021 12:16:52</t>
  </si>
  <si>
    <t>23.02.2021 15:04:25</t>
  </si>
  <si>
    <t>K-1634 35-01-K01634_911164047_911164047</t>
  </si>
  <si>
    <t>23.02.2021 12:51:36</t>
  </si>
  <si>
    <t>23.02.2021 13:21:41</t>
  </si>
  <si>
    <t>TURGUTALP TR-1/1 45-82-M00056_945546102_945546102</t>
  </si>
  <si>
    <t>23.02.2021 12:40:54</t>
  </si>
  <si>
    <t>23.02.2021 13:57:40</t>
  </si>
  <si>
    <t>TR-2/27 45-72-L00027_956482627_956482627</t>
  </si>
  <si>
    <t>23.02.2021 11:22:16</t>
  </si>
  <si>
    <t>23.02.2021 14:50:57</t>
  </si>
  <si>
    <t>K-3109 35-04-K03109_TRAFO-1 K04_2124746</t>
  </si>
  <si>
    <t>23.02.2021 13:09:27</t>
  </si>
  <si>
    <t>23.02.2021 16:06:00</t>
  </si>
  <si>
    <t>K-3109 35-04-K03109_K-288 K01_2054469</t>
  </si>
  <si>
    <t>23.02.2021 13:10:36</t>
  </si>
  <si>
    <t>23.02.2021 15:43:03</t>
  </si>
  <si>
    <t>TR-78 45-78-L00078_953264207_953264207</t>
  </si>
  <si>
    <t>23.02.2021 13:02:06</t>
  </si>
  <si>
    <t>23.02.2021 13:35:33</t>
  </si>
  <si>
    <t>K-3537 35-01-K03537_910417496_910417496</t>
  </si>
  <si>
    <t>23.02.2021 13:13:35</t>
  </si>
  <si>
    <t>23.02.2021 14:41:59</t>
  </si>
  <si>
    <t>23.02.2021 09:32:00</t>
  </si>
  <si>
    <t>23.02.2021 18:18:42</t>
  </si>
  <si>
    <t>ÇAYBAŞI DM-1/11 35-26-L00215_956605870_956605870</t>
  </si>
  <si>
    <t>23.02.2021 13:09:05</t>
  </si>
  <si>
    <t>23.02.2021 14:52:45</t>
  </si>
  <si>
    <t>23.02.2021 13:19:52</t>
  </si>
  <si>
    <t>23.02.2021 14:47:50</t>
  </si>
  <si>
    <t>M-994 35-03-M00994_910098558_910098558</t>
  </si>
  <si>
    <t>23.02.2021 13:24:00</t>
  </si>
  <si>
    <t>23.02.2021 14:42:30</t>
  </si>
  <si>
    <t>TR-89 MAVİ PLAJ 35-19-L00089_956663413_956663413</t>
  </si>
  <si>
    <t>23.02.2021 13:22:02</t>
  </si>
  <si>
    <t>23.02.2021 19:45:30</t>
  </si>
  <si>
    <t>ASARLIK TR-16 35-28-M00174_ASARLIK TR-3 M01_66531251</t>
  </si>
  <si>
    <t>23.02.2021 13:20:55</t>
  </si>
  <si>
    <t>23.02.2021 13:45:34</t>
  </si>
  <si>
    <t>SALMAN KÖYÜ TR-1 35-21-L00076_A_56366458_56366458</t>
  </si>
  <si>
    <t>23.02.2021 13:22:26</t>
  </si>
  <si>
    <t>23.02.2021 22:21:29</t>
  </si>
  <si>
    <t>23.02.2021 13:27:35</t>
  </si>
  <si>
    <t>23.02.2021 13:27:55</t>
  </si>
  <si>
    <t>ARPASEKİ TR-1 35-24-M00092_955221073_955221073</t>
  </si>
  <si>
    <t>23.02.2021 13:26:03</t>
  </si>
  <si>
    <t>23.02.2021 19:44:41</t>
  </si>
  <si>
    <t>L-96 TURGUT KÖYÜ 35-14-L00096_956659537_956659537</t>
  </si>
  <si>
    <t>23.02.2021 13:25:27</t>
  </si>
  <si>
    <t>23.02.2021 15:56:39</t>
  </si>
  <si>
    <t>ÇAPAKLI KÖK 45-78-M01161_HatBaşıAyırıcı_53139861 M06_53139861</t>
  </si>
  <si>
    <t>23.02.2021 13:16:31</t>
  </si>
  <si>
    <t>23.02.2021 19:35:30</t>
  </si>
  <si>
    <t>TR-24 35-31-L00024_956592731_956592731</t>
  </si>
  <si>
    <t>23.02.2021 13:07:22</t>
  </si>
  <si>
    <t>23.02.2021 15:53:42</t>
  </si>
  <si>
    <t>L-108 GÖDENCE 35-14-L00108_956640974_956640974</t>
  </si>
  <si>
    <t>23.02.2021 13:34:27</t>
  </si>
  <si>
    <t>23.02.2021 20:10:19</t>
  </si>
  <si>
    <t>IŞIKLAR TR-2 35-29-L00087_950336258_950336258</t>
  </si>
  <si>
    <t>23.02.2021 13:40:11</t>
  </si>
  <si>
    <t>23.02.2021 15:30:21</t>
  </si>
  <si>
    <t>M-103 35-09-M00103_912609092_912609092</t>
  </si>
  <si>
    <t>23.02.2021 13:21:22</t>
  </si>
  <si>
    <t>23.02.2021 21:19:08</t>
  </si>
  <si>
    <t>23.02.2021 13:50:45</t>
  </si>
  <si>
    <t>23.02.2021 13:51:15</t>
  </si>
  <si>
    <t>T. IŞIK TARIMSAL GRUP SULAMA 35-32-L00033_946412279_946412279</t>
  </si>
  <si>
    <t>23.02.2021 13:48:51</t>
  </si>
  <si>
    <t>23.02.2021 14:53:25</t>
  </si>
  <si>
    <t>M-1880 35-09-M01880_914557431_914557431</t>
  </si>
  <si>
    <t>23.02.2021 13:35:05</t>
  </si>
  <si>
    <t>23.02.2021 16:29:12</t>
  </si>
  <si>
    <t>M-2913 35-01-M02913_911311467_911311467</t>
  </si>
  <si>
    <t>23.02.2021 13:52:37</t>
  </si>
  <si>
    <t>23.02.2021 17:17:06</t>
  </si>
  <si>
    <t>AZİZ ÇELİKDOĞAN TARIMSAL SULAMA TR-1 45-83-M00345_955180111_955180111</t>
  </si>
  <si>
    <t>23.02.2021 13:51:43</t>
  </si>
  <si>
    <t>23.02.2021 15:34:54</t>
  </si>
  <si>
    <t>ÜÇKONAK TR-1 35-15-L00258_950400307_950400307</t>
  </si>
  <si>
    <t>23.02.2021 13:54:45</t>
  </si>
  <si>
    <t>23.02.2021 20:08:02</t>
  </si>
  <si>
    <t>L-29 ÖZLİMANLAR 35-18-L00029_950454723_950454723</t>
  </si>
  <si>
    <t>23.02.2021 14:01:31</t>
  </si>
  <si>
    <t>23.02.2021 17:44:29</t>
  </si>
  <si>
    <t>DEREKÖY TR-47 35-22-M00653_955294309_955294309</t>
  </si>
  <si>
    <t>23.02.2021 13:57:14</t>
  </si>
  <si>
    <t>23.02.2021 14:59:00</t>
  </si>
  <si>
    <t>23.02.2021 14:19:40</t>
  </si>
  <si>
    <t>23.02.2021 15:43:14</t>
  </si>
  <si>
    <t>23.02.2021 14:15:00</t>
  </si>
  <si>
    <t>23.02.2021 18:20:41</t>
  </si>
  <si>
    <t>DM-3/16-1 35-26-M00818_12435306_56368728_56368728</t>
  </si>
  <si>
    <t>23.02.2021 14:10:31</t>
  </si>
  <si>
    <t>23.02.2021 15:02:09</t>
  </si>
  <si>
    <t>23.02.2021 14:17:50</t>
  </si>
  <si>
    <t>23.02.2021 14:50:41</t>
  </si>
  <si>
    <t>23.02.2021 14:24:25</t>
  </si>
  <si>
    <t>23.02.2021 15:37:49</t>
  </si>
  <si>
    <t>23.02.2021 14:44:25</t>
  </si>
  <si>
    <t>23.02.2021 14:57:00</t>
  </si>
  <si>
    <t>ZEYTİNDAĞ DM 35-16-M00138_ZEYTİNDAĞ M05_76071853</t>
  </si>
  <si>
    <t>23.02.2021 14:55:35</t>
  </si>
  <si>
    <t>23.02.2021 15:23:28</t>
  </si>
  <si>
    <t>23.02.2021 14:52:50</t>
  </si>
  <si>
    <t>23.02.2021 15:15:31</t>
  </si>
  <si>
    <t>ARAPBAŞI TR-4 35-20-M00034_955214949_955214949</t>
  </si>
  <si>
    <t>23.02.2021 15:01:02</t>
  </si>
  <si>
    <t>23.02.2021 20:12:37</t>
  </si>
  <si>
    <t>ALAŞEHİR TR-82 45-73-M00082_945672154_945672154</t>
  </si>
  <si>
    <t>23.02.2021 14:47:28</t>
  </si>
  <si>
    <t>23.02.2021 16:05:36</t>
  </si>
  <si>
    <t>TR-74 45-77-L00074_945491418_945491418</t>
  </si>
  <si>
    <t>23.02.2021 14:45:30</t>
  </si>
  <si>
    <t>23.02.2021 16:52:39</t>
  </si>
  <si>
    <t>23.02.2021 15:10:45</t>
  </si>
  <si>
    <t>23.02.2021 15:30:00</t>
  </si>
  <si>
    <t>DM-2/9(TR-254) 35-19-L00254_956682148_956682148</t>
  </si>
  <si>
    <t>23.02.2021 15:09:36</t>
  </si>
  <si>
    <t>23.02.2021 21:39:24</t>
  </si>
  <si>
    <t>L-67 ELMASTAŞ 35-14-L00067_956634890_956634890</t>
  </si>
  <si>
    <t>23.02.2021 15:14:37</t>
  </si>
  <si>
    <t>23.02.2021 17:23:53</t>
  </si>
  <si>
    <t>K-1505 35-03-K01505_912754117_912754117</t>
  </si>
  <si>
    <t>23.02.2021 15:15:51</t>
  </si>
  <si>
    <t>23.02.2021 16:56:22</t>
  </si>
  <si>
    <t>CENKYERİ TR-1 45-82-M00131_945534563_945534563</t>
  </si>
  <si>
    <t>23.02.2021 15:19:19</t>
  </si>
  <si>
    <t>23.02.2021 18:54:47</t>
  </si>
  <si>
    <t>TIRAZLAR TR-11 45-79-M00082_45-79-M00082_2367056</t>
  </si>
  <si>
    <t>23.02.2021 14:26:22</t>
  </si>
  <si>
    <t>23.02.2021 16:22:35</t>
  </si>
  <si>
    <t>M-1131 35-02-M01131_D_56367845_56367845</t>
  </si>
  <si>
    <t>23.02.2021 15:19:27</t>
  </si>
  <si>
    <t>23.02.2021 17:12:25</t>
  </si>
  <si>
    <t>23.02.2021 15:28:22</t>
  </si>
  <si>
    <t>23.02.2021 18:18:27</t>
  </si>
  <si>
    <t>23.02.2021 16:36:15</t>
  </si>
  <si>
    <t>MORSAN TM 45-71-A00002_MENGEN M18_2312064</t>
  </si>
  <si>
    <t>23.02.2021 15:31:15</t>
  </si>
  <si>
    <t>23.02.2021 16:04:20</t>
  </si>
  <si>
    <t>AKGEDİK KÖK-1 45-71-M00162_EMLAKDERE M03_56219224</t>
  </si>
  <si>
    <t>23.02.2021 15:29:25</t>
  </si>
  <si>
    <t>23.02.2021 16:09:16</t>
  </si>
  <si>
    <t>DM-3/16 35-29-M00015_A A01b_61574394</t>
  </si>
  <si>
    <t>23.02.2021 15:30:53</t>
  </si>
  <si>
    <t>23.02.2021 17:21:06</t>
  </si>
  <si>
    <t>TR-1/80-A 45-72-M00119_956506208_956506208</t>
  </si>
  <si>
    <t>23.02.2021 15:26:36</t>
  </si>
  <si>
    <t>23.02.2021 17:15:11</t>
  </si>
  <si>
    <t>ZEYTİNALANI  TR-117 35-19-L00117_956665156_956665156</t>
  </si>
  <si>
    <t>23.02.2021 15:37:00</t>
  </si>
  <si>
    <t>23.02.2021 19:22:49</t>
  </si>
  <si>
    <t>_11561621_56382188_56382188</t>
  </si>
  <si>
    <t>23.02.2021 15:38:47</t>
  </si>
  <si>
    <t>23.02.2021 17:37:26</t>
  </si>
  <si>
    <t>23.02.2021 15:56:45</t>
  </si>
  <si>
    <t>23.02.2021 16:04:11</t>
  </si>
  <si>
    <t>DM-2/2 45-71-M00147_953181944_953181944</t>
  </si>
  <si>
    <t>23.02.2021 15:28:16</t>
  </si>
  <si>
    <t>23.02.2021 16:47:24</t>
  </si>
  <si>
    <t>23.02.2021 15:19:23</t>
  </si>
  <si>
    <t>23.02.2021 17:29:58</t>
  </si>
  <si>
    <t>SOMA TR-8 45-82-M00008_C_56388339_56388339</t>
  </si>
  <si>
    <t>23.02.2021 15:52:41</t>
  </si>
  <si>
    <t>23.02.2021 17:17:39</t>
  </si>
  <si>
    <t>KÜNER TR-11 35-22-M00293_95000007553_95000007553</t>
  </si>
  <si>
    <t>23.02.2021 16:00:00</t>
  </si>
  <si>
    <t>23.02.2021 16:23:27</t>
  </si>
  <si>
    <t>KARABURUN TR-1/15 35-21-L00019_C_56358263_56358263</t>
  </si>
  <si>
    <t>23.02.2021 16:03:13</t>
  </si>
  <si>
    <t>23.02.2021 18:19:06</t>
  </si>
  <si>
    <t>KARABURÇ KÖK 35-31-L00253_KİRAZ İM L01_72234057</t>
  </si>
  <si>
    <t>23.02.2021 16:08:30</t>
  </si>
  <si>
    <t>TR-118 35-15-M00118_950360476_950360476</t>
  </si>
  <si>
    <t>23.02.2021 16:11:00</t>
  </si>
  <si>
    <t>23.02.2021 17:31:37</t>
  </si>
  <si>
    <t>DM-1/64 35-29-M00064_950315390_950315390</t>
  </si>
  <si>
    <t>23.02.2021 16:18:00</t>
  </si>
  <si>
    <t>23.02.2021 17:39:24</t>
  </si>
  <si>
    <t>DM-18/10 45-71-M00263_EMNİYET-ADLİYE-SU DEPEOSU M01_72255529</t>
  </si>
  <si>
    <t>23.02.2021 16:14:10</t>
  </si>
  <si>
    <t>23.02.2021 16:37:31</t>
  </si>
  <si>
    <t>GÜZELBAHÇE İM 35-10-A00001_MALTEPE M08_2308196</t>
  </si>
  <si>
    <t>23.02.2021 16:20:12</t>
  </si>
  <si>
    <t>23.02.2021 17:03:47</t>
  </si>
  <si>
    <t>23.02.2021 15:18:00</t>
  </si>
  <si>
    <t>23.02.2021 17:32:13</t>
  </si>
  <si>
    <t>MURADİYE TR-5(BELEDİYE KABİN) 45-71-M00194_JANDARMA ÇIKIŞ M04_56294720</t>
  </si>
  <si>
    <t>23.02.2021 16:19:18</t>
  </si>
  <si>
    <t>23.02.2021 17:27:35</t>
  </si>
  <si>
    <t>DM-18 (UNCU BOZKÖY) 45-71-M00213_953219002_953219002</t>
  </si>
  <si>
    <t>23.02.2021 16:25:01</t>
  </si>
  <si>
    <t>23.02.2021 20:28:17</t>
  </si>
  <si>
    <t>TR-51 35-27-M00051_F F03_72824761</t>
  </si>
  <si>
    <t>23.02.2021 16:24:58</t>
  </si>
  <si>
    <t>23.02.2021 19:28:39</t>
  </si>
  <si>
    <t>23.02.2021 16:44:35</t>
  </si>
  <si>
    <t>23.02.2021 17:53:14</t>
  </si>
  <si>
    <t>DM-3/16 35-29-M00015_950333699_950333699</t>
  </si>
  <si>
    <t>23.02.2021 16:39:04</t>
  </si>
  <si>
    <t>23.02.2021 20:43:34</t>
  </si>
  <si>
    <t>ERBUDAK SULAMA GRUBU TR 35-22-M00213_B_56353681_56353681</t>
  </si>
  <si>
    <t>23.02.2021 16:20:57</t>
  </si>
  <si>
    <t>23.02.2021 17:47:02</t>
  </si>
  <si>
    <t>M-1220 35-01-M01220_911805738_911805738</t>
  </si>
  <si>
    <t>23.02.2021 16:48:51</t>
  </si>
  <si>
    <t>23.02.2021 18:44:24</t>
  </si>
  <si>
    <t>DM-17 45-71-M00400_DAĞITIM TRAFO DM-17 M06_73387864</t>
  </si>
  <si>
    <t>23.02.2021 16:43:53</t>
  </si>
  <si>
    <t>23.02.2021 18:29:16</t>
  </si>
  <si>
    <t>TIRAZLI KÖK 45-79-M00079_HatBaşıAyırıcı_53134422 M06_53134422</t>
  </si>
  <si>
    <t>23.02.2021 15:39:44</t>
  </si>
  <si>
    <t>23.02.2021 18:44:49</t>
  </si>
  <si>
    <t>TAŞLIYATAK CEBECİLER TR-4 35-31-L00367_956569862_956569862</t>
  </si>
  <si>
    <t>23.02.2021 16:25:47</t>
  </si>
  <si>
    <t>23.02.2021 18:40:39</t>
  </si>
  <si>
    <t>YUKARI EMLAKDERE TR-1 45-71-M01032_B_56399621_56399621</t>
  </si>
  <si>
    <t>23.02.2021 16:48:36</t>
  </si>
  <si>
    <t>23.02.2021 21:28:35</t>
  </si>
  <si>
    <t>ZEYTİNLİPARK DM (M-400) 35-17-M00400_M-500 M014_66434811</t>
  </si>
  <si>
    <t>23.02.2021 16:55:11</t>
  </si>
  <si>
    <t>23.02.2021 17:31:49</t>
  </si>
  <si>
    <t>TR-1/78 DDY YANI 45-83-M00078_B_56388659_56388659</t>
  </si>
  <si>
    <t>23.02.2021 16:59:00</t>
  </si>
  <si>
    <t>23.02.2021 20:53:19</t>
  </si>
  <si>
    <t>DM-2/8 BAŞKENT TR 35-18-L00588_ÇİFTLİK İ.M L03_72045767</t>
  </si>
  <si>
    <t>23.02.2021 16:59:20</t>
  </si>
  <si>
    <t>23.02.2021 17:05:00</t>
  </si>
  <si>
    <t>_B_56401172_56401172</t>
  </si>
  <si>
    <t>23.02.2021 16:56:14</t>
  </si>
  <si>
    <t>23.02.2021 17:56:40</t>
  </si>
  <si>
    <t>L-27 İZMİRLİ LİMANLAR 35-18-L00027_ L01_2322051</t>
  </si>
  <si>
    <t>23.02.2021 16:58:00</t>
  </si>
  <si>
    <t>23.02.2021 17:07:00</t>
  </si>
  <si>
    <t>ÇAMÖNÜ TR-2 35-22-M00166_955283551_955283551</t>
  </si>
  <si>
    <t>23.02.2021 16:54:08</t>
  </si>
  <si>
    <t>23.02.2021 17:06:40</t>
  </si>
  <si>
    <t>23.02.2021 18:37:22</t>
  </si>
  <si>
    <t>KÜÇÜKSÜMBÜLLER KÖYÜ TR-1 45-71-M01745_DIREK TIPI TRAFO HUCRESI H01_2095408</t>
  </si>
  <si>
    <t>23.02.2021 17:11:57</t>
  </si>
  <si>
    <t>23.02.2021 18:01:16</t>
  </si>
  <si>
    <t>M-1574 35-01-M01574_911989246_911989246</t>
  </si>
  <si>
    <t>23.02.2021 17:15:43</t>
  </si>
  <si>
    <t>23.02.2021 18:25:42</t>
  </si>
  <si>
    <t>23.02.2021 17:22:35</t>
  </si>
  <si>
    <t>23.02.2021 17:22:55</t>
  </si>
  <si>
    <t>TR-112 35-15-M00112_950365811_950365811</t>
  </si>
  <si>
    <t>23.02.2021 17:18:50</t>
  </si>
  <si>
    <t>23.02.2021 18:34:02</t>
  </si>
  <si>
    <t>23.02.2021 17:29:55</t>
  </si>
  <si>
    <t>23.02.2021 17:30:35</t>
  </si>
  <si>
    <t>GÜNEŞLİ KÖK 45-75-M00056_HatBaşıAyırıcı_66084832 M03_66084832</t>
  </si>
  <si>
    <t>23.02.2021 17:26:57</t>
  </si>
  <si>
    <t>23.02.2021 18:34:45</t>
  </si>
  <si>
    <t>DM-8/9-A 45-71-M00292_A A3_73523808</t>
  </si>
  <si>
    <t>23.02.2021 17:25:16</t>
  </si>
  <si>
    <t>24.02.2021 07:26:30</t>
  </si>
  <si>
    <t>KIZILCAAVLU TR-7 35-29-L00572_950346600_950346600</t>
  </si>
  <si>
    <t>23.02.2021 17:27:20</t>
  </si>
  <si>
    <t>23.02.2021 18:40:42</t>
  </si>
  <si>
    <t>URLA ŞOFÖRLER ODASI TR-295 35-19-L00353_95000149586_95000149586</t>
  </si>
  <si>
    <t>23.02.2021 17:33:46</t>
  </si>
  <si>
    <t>23.02.2021 21:14:28</t>
  </si>
  <si>
    <t>23.02.2021 17:42:43</t>
  </si>
  <si>
    <t>23.02.2021 17:57:07</t>
  </si>
  <si>
    <t>DM-3/09 (YAYLA KABİN) 45-71-M00120_DM-3/10  DM-3/11  DM-3/12 M03_72060361</t>
  </si>
  <si>
    <t>23.02.2021 17:51:00</t>
  </si>
  <si>
    <t>23.02.2021 19:00:17</t>
  </si>
  <si>
    <t>PAYAMLI M-2 35-25-M00177_35-25-M00177_2368360</t>
  </si>
  <si>
    <t>23.02.2021 17:36:49</t>
  </si>
  <si>
    <t>23.02.2021 19:34:57</t>
  </si>
  <si>
    <t>KARAAĞAÇLI TR-1 45-71-M01904_ M03_2334945</t>
  </si>
  <si>
    <t>23.02.2021 17:49:23</t>
  </si>
  <si>
    <t>23.02.2021 19:23:11</t>
  </si>
  <si>
    <t>DÜNDARLI TR-3 35-24-M00306_95000081459_95000081459</t>
  </si>
  <si>
    <t>23.02.2021 17:51:38</t>
  </si>
  <si>
    <t>23.02.2021 20:03:26</t>
  </si>
  <si>
    <t>PAYAMLI M-1 KÖK 35-25-M00175_PAYAMLI M15_72057876</t>
  </si>
  <si>
    <t>23.02.2021 17:56:00</t>
  </si>
  <si>
    <t>23.02.2021 18:53:39</t>
  </si>
  <si>
    <t>K-1227 35-04-K01227_TRAFO K03_2321327</t>
  </si>
  <si>
    <t>23.02.2021 17:55:02</t>
  </si>
  <si>
    <t>23.02.2021 20:44:39</t>
  </si>
  <si>
    <t>23.02.2021 18:09:39</t>
  </si>
  <si>
    <t>23.02.2021 20:54:23</t>
  </si>
  <si>
    <t>MENEMEN TR-46 35-28-L00046_B_56394508_56394508</t>
  </si>
  <si>
    <t>23.02.2021 18:07:48</t>
  </si>
  <si>
    <t>23.02.2021 19:26:58</t>
  </si>
  <si>
    <t>L-207 MERKEZTUR 35-18-L00207_9477545_56376214_56376214</t>
  </si>
  <si>
    <t>23.02.2021 18:12:19</t>
  </si>
  <si>
    <t>23.02.2021 21:16:08</t>
  </si>
  <si>
    <t>K-492 35-01-K00492_912271888_912271888</t>
  </si>
  <si>
    <t>23.02.2021 18:19:33</t>
  </si>
  <si>
    <t>23.02.2021 20:37:21</t>
  </si>
  <si>
    <t>L-310 35-18-L00310_950438224_950438224</t>
  </si>
  <si>
    <t>23.02.2021 18:18:04</t>
  </si>
  <si>
    <t>23.02.2021 22:50:27</t>
  </si>
  <si>
    <t>İSMET TURANGİL TARIMSAL SULAMA 45-71-M01102_915875330_915875330</t>
  </si>
  <si>
    <t>23.02.2021 18:19:32</t>
  </si>
  <si>
    <t>23.02.2021 20:29:07</t>
  </si>
  <si>
    <t>SARIDERE TR-1 35-16-M00052_953343438_953343438</t>
  </si>
  <si>
    <t>23.02.2021 18:19:05</t>
  </si>
  <si>
    <t>23.02.2021 19:38:02</t>
  </si>
  <si>
    <t>_6347564_56368804_56368804</t>
  </si>
  <si>
    <t>23.02.2021 18:24:25</t>
  </si>
  <si>
    <t>23.02.2021 21:12:18</t>
  </si>
  <si>
    <t>K-2406 35-04-K02406_B_56370234_56370234</t>
  </si>
  <si>
    <t>23.02.2021 18:30:46</t>
  </si>
  <si>
    <t>23.02.2021 19:46:32</t>
  </si>
  <si>
    <t>FATMA ŞENER SULAMA GRUBU TR 35-27-M00355_DIREK TIPI TRAFO HUCRESI H01_2049439</t>
  </si>
  <si>
    <t>23.02.2021 18:26:22</t>
  </si>
  <si>
    <t>23.02.2021 20:08:56</t>
  </si>
  <si>
    <t>23.02.2021 18:27:19</t>
  </si>
  <si>
    <t>23.02.2021 19:08:18</t>
  </si>
  <si>
    <t>MADIR FAKRA TR-1 45-81-M00232_A_56399517_56399517</t>
  </si>
  <si>
    <t>23.02.2021 18:22:23</t>
  </si>
  <si>
    <t>23.02.2021 19:22:48</t>
  </si>
  <si>
    <t>KORDON KÖK 45-78-M00730_HatBaşıAyırıcı_53140207 M03_53140207</t>
  </si>
  <si>
    <t>23.02.2021 18:45:20</t>
  </si>
  <si>
    <t>23.02.2021 18:45:45</t>
  </si>
  <si>
    <t>SARIKAYA KÖK 35-31-L00284_ALTINOLUK TR-2 L05_2113768</t>
  </si>
  <si>
    <t>23.02.2021 18:47:20</t>
  </si>
  <si>
    <t>23.02.2021 18:47:40</t>
  </si>
  <si>
    <t>TR-172 35-15-M00416_95000614739_95000614739</t>
  </si>
  <si>
    <t>23.02.2021 18:38:31</t>
  </si>
  <si>
    <t>23.02.2021 19:52:38</t>
  </si>
  <si>
    <t>OSMANCALI KÖYÜ TR-3 45-71-M01722_43170587_56385273_56385273</t>
  </si>
  <si>
    <t>23.02.2021 18:38:34</t>
  </si>
  <si>
    <t>23.02.2021 21:05:49</t>
  </si>
  <si>
    <t>SİYEKLİ KÖK 45-71-M00185_OSMANCALI M04_72256964</t>
  </si>
  <si>
    <t>23.02.2021 18:43:42</t>
  </si>
  <si>
    <t>23.02.2021 20:42:25</t>
  </si>
  <si>
    <t>TSK RADAR ÖZEL KÖK 35-21-M00008Ö_ H2_2304763</t>
  </si>
  <si>
    <t>23.02.2021 19:03:00</t>
  </si>
  <si>
    <t>23.02.2021 20:12:57</t>
  </si>
  <si>
    <t>YUKARI ÇOBANİSA TR-1 45-71-M00626_953214550_953214550</t>
  </si>
  <si>
    <t>23.02.2021 19:04:00</t>
  </si>
  <si>
    <t>23.02.2021 19:33:45</t>
  </si>
  <si>
    <t>23.02.2021 18:52:33</t>
  </si>
  <si>
    <t>23.02.2021 20:49:32</t>
  </si>
  <si>
    <t>YENİKÖY TR-1 45-75-M00272_B_56389865_56389865</t>
  </si>
  <si>
    <t>23.02.2021 19:04:38</t>
  </si>
  <si>
    <t>23.02.2021 23:58:53</t>
  </si>
  <si>
    <t>KORDON KÖK 45-78-M00730_HatBaşıAyırıcı_53139366 M04_53139366</t>
  </si>
  <si>
    <t>23.02.2021 19:03:24</t>
  </si>
  <si>
    <t>23.02.2021 19:55:38</t>
  </si>
  <si>
    <t>YUSUF DEDE GRB TR 35-30-M00093_35-30-M00093_2347456</t>
  </si>
  <si>
    <t>23.02.2021 19:00:35</t>
  </si>
  <si>
    <t>23.02.2021 20:43:23</t>
  </si>
  <si>
    <t>TR-121 45-78-L00121_953253198_953253198</t>
  </si>
  <si>
    <t>23.02.2021 19:14:40</t>
  </si>
  <si>
    <t>23.02.2021 20:15:18</t>
  </si>
  <si>
    <t>YENİCEKÖY TR3 35-15-L00427_915124776_915124776</t>
  </si>
  <si>
    <t>23.02.2021 19:10:08</t>
  </si>
  <si>
    <t>23.02.2021 22:53:41</t>
  </si>
  <si>
    <t>ÇAKIRLAR TR-1 35-16-L00252_47540449_56397469_56397469</t>
  </si>
  <si>
    <t>23.02.2021 19:11:30</t>
  </si>
  <si>
    <t>23.02.2021 20:14:49</t>
  </si>
  <si>
    <t>ÇİLEME TR-1 35-22-M00160_B_56354343_56354343</t>
  </si>
  <si>
    <t>23.02.2021 19:32:50</t>
  </si>
  <si>
    <t>23.02.2021 21:19:46</t>
  </si>
  <si>
    <t>ÇIKRIKÇI TR-3 45-83-L00466__72373875_72373875</t>
  </si>
  <si>
    <t>23.02.2021 19:40:48</t>
  </si>
  <si>
    <t>23.02.2021 21:01:24</t>
  </si>
  <si>
    <t>KABAÇINAR TR-2 45-83-L00286_A_56400128_56400128</t>
  </si>
  <si>
    <t>23.02.2021 19:47:33</t>
  </si>
  <si>
    <t>23.02.2021 22:25:29</t>
  </si>
  <si>
    <t>İZSU ÖZEL TR 35-23-M00167Ö_DIREK TIPI TRAFO HUCRESI H01_2058428</t>
  </si>
  <si>
    <t>23.02.2021 19:20:59</t>
  </si>
  <si>
    <t>23.02.2021 21:48:55</t>
  </si>
  <si>
    <t>L-41 PANDALAKİ 35-14-L00041_7094017_56355569_56355569</t>
  </si>
  <si>
    <t>23.02.2021 19:59:36</t>
  </si>
  <si>
    <t>23.02.2021 20:48:48</t>
  </si>
  <si>
    <t>L-226 ARITMA 35-18-L00226_950444560_950444560</t>
  </si>
  <si>
    <t>23.02.2021 20:00:52</t>
  </si>
  <si>
    <t>23.02.2021 20:56:51</t>
  </si>
  <si>
    <t>YENİKÖY TR-1 45-78-L00306_953283801_953283801</t>
  </si>
  <si>
    <t>23.02.2021 19:55:59</t>
  </si>
  <si>
    <t>23.02.2021 21:45:12</t>
  </si>
  <si>
    <t>DM-2/15(BİTPAZARI) 45-71-M00122_953194195_953194195</t>
  </si>
  <si>
    <t>23.02.2021 19:59:19</t>
  </si>
  <si>
    <t>23.02.2021 22:36:02</t>
  </si>
  <si>
    <t>VAHAP ÜNLÜ TR-1 35-30-M00364_955329194_955329194</t>
  </si>
  <si>
    <t>23.02.2021 20:02:57</t>
  </si>
  <si>
    <t>23.02.2021 21:13:22</t>
  </si>
  <si>
    <t>TR-97 ERENLER 35-26-M00097_6018369_56359893_56359893</t>
  </si>
  <si>
    <t>23.02.2021 20:13:43</t>
  </si>
  <si>
    <t>23.02.2021 20:41:28</t>
  </si>
  <si>
    <t>23.02.2021 19:59:52</t>
  </si>
  <si>
    <t>23.02.2021 23:43:05</t>
  </si>
  <si>
    <t>23.02.2021 20:16:18</t>
  </si>
  <si>
    <t>23.02.2021 21:47:44</t>
  </si>
  <si>
    <t>K-4039 35-03-K04039_910184712_910184712</t>
  </si>
  <si>
    <t>23.02.2021 20:25:07</t>
  </si>
  <si>
    <t>23.02.2021 22:07:40</t>
  </si>
  <si>
    <t>K-3184 35-04-K03184_912500033_912500033</t>
  </si>
  <si>
    <t>23.02.2021 20:22:34</t>
  </si>
  <si>
    <t>23.02.2021 21:51:48</t>
  </si>
  <si>
    <t>TR-151 35-15-L00151_D d1b_48898446</t>
  </si>
  <si>
    <t>23.02.2021 20:26:28</t>
  </si>
  <si>
    <t>23.02.2021 22:23:09</t>
  </si>
  <si>
    <t>K-231/A 35-01-K04858_K_56375622_56375622</t>
  </si>
  <si>
    <t>23.02.2021 20:44:10</t>
  </si>
  <si>
    <t>23.02.2021 22:42:49</t>
  </si>
  <si>
    <t>23.02.2021 20:47:16</t>
  </si>
  <si>
    <t>23.02.2021 23:03:56</t>
  </si>
  <si>
    <t>DM-2/34 (MEVLANA YOLU) 45-71-M00532_A_56404342_56404342</t>
  </si>
  <si>
    <t>23.02.2021 16:26:55</t>
  </si>
  <si>
    <t>23.02.2021 23:10:02</t>
  </si>
  <si>
    <t>YENİKÖY TR-2 45-78-L00305_E_56406034_56406034</t>
  </si>
  <si>
    <t>23.02.2021 21:11:44</t>
  </si>
  <si>
    <t>23.02.2021 22:14:21</t>
  </si>
  <si>
    <t>K-1717 35-03-K01717_910784309_910784309</t>
  </si>
  <si>
    <t>23.02.2021 21:20:05</t>
  </si>
  <si>
    <t>23.02.2021 22:48:21</t>
  </si>
  <si>
    <t>M-1536 35-01-M01536_C_56373927_56373927</t>
  </si>
  <si>
    <t>23.02.2021 21:53:08</t>
  </si>
  <si>
    <t>23.02.2021 22:39:51</t>
  </si>
  <si>
    <t>TURGUTALP TR-2/1 45-82-M00058_945545948_945545948</t>
  </si>
  <si>
    <t>23.02.2021 22:14:00</t>
  </si>
  <si>
    <t>23.02.2021 23:45:31</t>
  </si>
  <si>
    <t>23.02.2021 22:19:22</t>
  </si>
  <si>
    <t>23.02.2021 23:32:49</t>
  </si>
  <si>
    <t>K-1409 35-04-K01409_912557756_912557756</t>
  </si>
  <si>
    <t>23.02.2021 22:46:17</t>
  </si>
  <si>
    <t>24.02.2021 00:19:09</t>
  </si>
  <si>
    <t>M-1283 35-02-M01283_913201637_913201637</t>
  </si>
  <si>
    <t>23.02.2021 23:08:58</t>
  </si>
  <si>
    <t>24.02.2021 00:02:09</t>
  </si>
  <si>
    <t>M-2318 35-03-M02318_910403846_910403846</t>
  </si>
  <si>
    <t>23.02.2021 23:02:39</t>
  </si>
  <si>
    <t>24.02.2021 02:19:46</t>
  </si>
  <si>
    <t>K-3385 35-04-K03385_99828916_99828916</t>
  </si>
  <si>
    <t>23.02.2021 23:08:29</t>
  </si>
  <si>
    <t>23.02.2021 23:59:34</t>
  </si>
  <si>
    <t>23.02.2021 23:16:17</t>
  </si>
  <si>
    <t>24.02.2021 01:51:41</t>
  </si>
  <si>
    <t>M-2650 35-09-M02650_35-09-M02650_58018700</t>
  </si>
  <si>
    <t>24.02.2021 00:22:00</t>
  </si>
  <si>
    <t>24.02.2021 01:22:49</t>
  </si>
  <si>
    <t>24.02.2021 00:31:11</t>
  </si>
  <si>
    <t>24.02.2021 01:13:16</t>
  </si>
  <si>
    <t>24.02.2021 00:24:10</t>
  </si>
  <si>
    <t>24.02.2021 00:31:26</t>
  </si>
  <si>
    <t>24.02.2021 00:13:10</t>
  </si>
  <si>
    <t>24.02.2021 01:41:32</t>
  </si>
  <si>
    <t>K-633 35-02-K00633_K-959 K02_2034330</t>
  </si>
  <si>
    <t>24.02.2021 01:06:25</t>
  </si>
  <si>
    <t>24.02.2021 01:47:47</t>
  </si>
  <si>
    <t>BOĞAZİÇİ İM 35-01-A00001_TR-1 GİRİŞ M08_2307960</t>
  </si>
  <si>
    <t>24.02.2021 02:03:00</t>
  </si>
  <si>
    <t>24.02.2021 02:25:53</t>
  </si>
  <si>
    <t>24.02.2021 02:03:11</t>
  </si>
  <si>
    <t>24.02.2021 02:10:24</t>
  </si>
  <si>
    <t>IŞIKLAR KÖK-1 45-82-M00134_IŞIKLAR-1 M03_72198725</t>
  </si>
  <si>
    <t>24.02.2021 02:00:46</t>
  </si>
  <si>
    <t>24.02.2021 02:31:11</t>
  </si>
  <si>
    <t>TR-78 45-78-L00078_45-78-L00078_2354829</t>
  </si>
  <si>
    <t>24.02.2021 02:15:00</t>
  </si>
  <si>
    <t>24.02.2021 02:55:27</t>
  </si>
  <si>
    <t>K-3984 35-02-K03984Ö_ K03_2045966</t>
  </si>
  <si>
    <t>24.02.2021 02:14:46</t>
  </si>
  <si>
    <t>24.02.2021 05:08:39</t>
  </si>
  <si>
    <t>AKÇAPINAR TR-3 45-83-L00441_A_56400742_56400742</t>
  </si>
  <si>
    <t>24.02.2021 04:05:17</t>
  </si>
  <si>
    <t>24.02.2021 06:16:43</t>
  </si>
  <si>
    <t>ALAŞEHİR TR-57 45-73-M00057_TR-58-59-60 M02_66699676</t>
  </si>
  <si>
    <t>24.02.2021 06:51:16</t>
  </si>
  <si>
    <t>24.02.2021 07:33:32</t>
  </si>
  <si>
    <t>K-2354 35-02-K02354_C_56364792_56364792</t>
  </si>
  <si>
    <t>24.02.2021 06:52:58</t>
  </si>
  <si>
    <t>24.02.2021 08:44:51</t>
  </si>
  <si>
    <t>K-231 35-01-K00231_910774316_910774316</t>
  </si>
  <si>
    <t>24.02.2021 06:40:25</t>
  </si>
  <si>
    <t>24.02.2021 08:21:25</t>
  </si>
  <si>
    <t>MENEMEN TR-46 35-28-L00046_953386796_953386796</t>
  </si>
  <si>
    <t>24.02.2021 07:45:51</t>
  </si>
  <si>
    <t>24.02.2021 15:53:57</t>
  </si>
  <si>
    <t>K-670 35-01-K00670_35-01-K00670_2376289</t>
  </si>
  <si>
    <t>24.02.2021 08:12:22</t>
  </si>
  <si>
    <t>24.02.2021 13:43:24</t>
  </si>
  <si>
    <t>ZEYTİNALAN İM 35-19-A00002_HatBaşıAyırıcı_53133999 L05_53133999</t>
  </si>
  <si>
    <t>24.02.2021 08:10:09</t>
  </si>
  <si>
    <t>24.02.2021 09:09:31</t>
  </si>
  <si>
    <t>24.02.2021 08:32:51</t>
  </si>
  <si>
    <t>24.02.2021 08:33:41</t>
  </si>
  <si>
    <t>AYDOĞDU TR-2 35-31-L00086_47968426_56407892_56407892</t>
  </si>
  <si>
    <t>24.02.2021 08:33:00</t>
  </si>
  <si>
    <t>24.02.2021 12:58:51</t>
  </si>
  <si>
    <t>GÜLBAHÇE TR-4 35-19-L00144_956668836_956668836</t>
  </si>
  <si>
    <t>24.02.2021 08:35:45</t>
  </si>
  <si>
    <t>24.02.2021 10:43:25</t>
  </si>
  <si>
    <t>TR-36 35-30-L00036_C_56397651_56397651</t>
  </si>
  <si>
    <t>24.02.2021 08:46:00</t>
  </si>
  <si>
    <t>24.02.2021 11:02:30</t>
  </si>
  <si>
    <t>K-1568 35-01-K01568_910649594_910649594</t>
  </si>
  <si>
    <t>24.02.2021 08:42:59</t>
  </si>
  <si>
    <t>24.02.2021 10:07:43</t>
  </si>
  <si>
    <t>L-377 35-18-L00377_9443125 d1_5954229</t>
  </si>
  <si>
    <t>24.02.2021 08:43:35</t>
  </si>
  <si>
    <t>24.02.2021 10:17:55</t>
  </si>
  <si>
    <t>MURADİYE TR-2 SU DEPOSU 45-71-M00199_953221113_953221113</t>
  </si>
  <si>
    <t>24.02.2021 08:52:00</t>
  </si>
  <si>
    <t>24.02.2021 16:44:03</t>
  </si>
  <si>
    <t>K-358 35-04-K00358_35-04-K00358_2369914</t>
  </si>
  <si>
    <t>24.02.2021 08:58:06</t>
  </si>
  <si>
    <t>24.02.2021 17:20:23</t>
  </si>
  <si>
    <t>SARIGÖL TR-25 45-79-M00025_TR-27-28 M01_67085279</t>
  </si>
  <si>
    <t>24.02.2021 09:00:26</t>
  </si>
  <si>
    <t>24.02.2021 16:09:02</t>
  </si>
  <si>
    <t>TİRE TR-11 35-29-L00011_48352212_56360671_56360671</t>
  </si>
  <si>
    <t>24.02.2021 09:01:00</t>
  </si>
  <si>
    <t>24.02.2021 12:42:12</t>
  </si>
  <si>
    <t>K-4238 35-07-K04238_35-07-K04238_48298572</t>
  </si>
  <si>
    <t>24.02.2021 09:02:34</t>
  </si>
  <si>
    <t>24.02.2021 10:32:04</t>
  </si>
  <si>
    <t>24.02.2021 09:02:40</t>
  </si>
  <si>
    <t>24.02.2021 17:22:14</t>
  </si>
  <si>
    <t>DEMİRCİ TM 45-74-A00001_HatBaşıAyırıcı_53135301 M15_53135301</t>
  </si>
  <si>
    <t>24.02.2021 09:05:06</t>
  </si>
  <si>
    <t>24.02.2021 17:31:50</t>
  </si>
  <si>
    <t>24.02.2021 09:06:20</t>
  </si>
  <si>
    <t>24.02.2021 17:55:55</t>
  </si>
  <si>
    <t>SARILAR TR-1 45-72-L00217_B_56392275_56392275</t>
  </si>
  <si>
    <t>24.02.2021 09:06:00</t>
  </si>
  <si>
    <t>24.02.2021 13:40:14</t>
  </si>
  <si>
    <t>MANİSA TM-1 45-71-A00001_NECATİBEY M10_2309463</t>
  </si>
  <si>
    <t>24.02.2021 09:08:00</t>
  </si>
  <si>
    <t>24.02.2021 18:28:35</t>
  </si>
  <si>
    <t>24.02.2021 15:38:28</t>
  </si>
  <si>
    <t>24.02.2021 09:08:38</t>
  </si>
  <si>
    <t>24.02.2021 18:30:05</t>
  </si>
  <si>
    <t>24.02.2021 09:10:56</t>
  </si>
  <si>
    <t>24.02.2021 13:10:39</t>
  </si>
  <si>
    <t>KURUCUOVA TR-5 35-15-L00247_35-15-L00247_2365155</t>
  </si>
  <si>
    <t>24.02.2021 09:25:56</t>
  </si>
  <si>
    <t>24.02.2021 10:47:24</t>
  </si>
  <si>
    <t>24.02.2021 09:13:44</t>
  </si>
  <si>
    <t>24.02.2021 09:29:04</t>
  </si>
  <si>
    <t>M-1104 35-03-M01104_C_56363245_56363245</t>
  </si>
  <si>
    <t>24.02.2021 09:10:46</t>
  </si>
  <si>
    <t>24.02.2021 09:45:55</t>
  </si>
  <si>
    <t>_A_56355724_56355724</t>
  </si>
  <si>
    <t>24.02.2021 09:15:00</t>
  </si>
  <si>
    <t>24.02.2021 12:42:07</t>
  </si>
  <si>
    <t>K-4159 35-02-K04159_D_56382224_56382224</t>
  </si>
  <si>
    <t>24.02.2021 09:17:30</t>
  </si>
  <si>
    <t>24.02.2021 17:03:18</t>
  </si>
  <si>
    <t>KAYMAKÇI TR-15 35-15-M00251_C c6b_48705577</t>
  </si>
  <si>
    <t>24.02.2021 11:25:00</t>
  </si>
  <si>
    <t>24.02.2021 16:53:35</t>
  </si>
  <si>
    <t>K-4131 35-04-K04131_A A1B_5774559</t>
  </si>
  <si>
    <t>24.02.2021 09:19:13</t>
  </si>
  <si>
    <t>24.02.2021 17:20:58</t>
  </si>
  <si>
    <t>K-1227 35-04-K01227_A_56383868_56383868</t>
  </si>
  <si>
    <t>24.02.2021 09:20:37</t>
  </si>
  <si>
    <t>24.02.2021 09:39:31</t>
  </si>
  <si>
    <t>PAYAMLI M-1 KÖK 35-25-M00175_DONANIMLI YEDEK M16_72057730</t>
  </si>
  <si>
    <t>24.02.2021 09:31:49</t>
  </si>
  <si>
    <t>24.02.2021 13:17:35</t>
  </si>
  <si>
    <t>24.02.2021 09:39:40</t>
  </si>
  <si>
    <t>24.02.2021 17:14:13</t>
  </si>
  <si>
    <t>ANADOLU İM 35-02-A00001_SANAYİ K34_2308450</t>
  </si>
  <si>
    <t>24.02.2021 09:41:10</t>
  </si>
  <si>
    <t>24.02.2021 10:59:00</t>
  </si>
  <si>
    <t>L-134 AYARASANDA 35-18-L00134_950436629_950436629</t>
  </si>
  <si>
    <t>24.02.2021 09:14:31</t>
  </si>
  <si>
    <t>24.02.2021 10:56:20</t>
  </si>
  <si>
    <t>ADAKÜRE KÖYÜ TR-2 35-32-L00083_946416704_946416704</t>
  </si>
  <si>
    <t>24.02.2021 09:32:39</t>
  </si>
  <si>
    <t>24.02.2021 10:29:02</t>
  </si>
  <si>
    <t>M-1951 35-09-M01951_97731644_97731644</t>
  </si>
  <si>
    <t>24.02.2021 09:34:32</t>
  </si>
  <si>
    <t>24.02.2021 10:29:23</t>
  </si>
  <si>
    <t>24.02.2021 09:43:00</t>
  </si>
  <si>
    <t>24.02.2021 10:45:36</t>
  </si>
  <si>
    <t>UZUNKÖY TR-2 35-31-L00143_35-31-L00143_2364097</t>
  </si>
  <si>
    <t>24.02.2021 09:46:26</t>
  </si>
  <si>
    <t>24.02.2021 15:54:00</t>
  </si>
  <si>
    <t>K-1083 35-04-K01083__72373060_72373060</t>
  </si>
  <si>
    <t>24.02.2021 09:32:00</t>
  </si>
  <si>
    <t>24.02.2021 17:35:08</t>
  </si>
  <si>
    <t>K-1685 35-01-K01685_A_56366132_56366132</t>
  </si>
  <si>
    <t>24.02.2021 09:47:00</t>
  </si>
  <si>
    <t>24.02.2021 10:43:09</t>
  </si>
  <si>
    <t>SOMA TR-8 45-82-M00008_45-82-M00008_72201650</t>
  </si>
  <si>
    <t>24.02.2021 09:48:12</t>
  </si>
  <si>
    <t>24.02.2021 14:55:21</t>
  </si>
  <si>
    <t>L-270 35-18-L00270_950444760_950444760</t>
  </si>
  <si>
    <t>24.02.2021 09:26:39</t>
  </si>
  <si>
    <t>24.02.2021 12:56:28</t>
  </si>
  <si>
    <t>K-4159 35-02-K04159_C_56362344_56362344</t>
  </si>
  <si>
    <t>24.02.2021 09:41:25</t>
  </si>
  <si>
    <t>24.02.2021 17:06:39</t>
  </si>
  <si>
    <t>24.02.2021 09:22:53</t>
  </si>
  <si>
    <t>24.02.2021 17:39:00</t>
  </si>
  <si>
    <t>K-646 35-01-K00646_911261925_911261925</t>
  </si>
  <si>
    <t>24.02.2021 09:58:53</t>
  </si>
  <si>
    <t>24.02.2021 13:54:48</t>
  </si>
  <si>
    <t>GÖRDES TR-28 45-75-M00028_945603711_945603711</t>
  </si>
  <si>
    <t>24.02.2021 09:51:09</t>
  </si>
  <si>
    <t>24.02.2021 11:41:22</t>
  </si>
  <si>
    <t>MENEMEN TR-57 35-28-L00057_8677074_60983834_60983834</t>
  </si>
  <si>
    <t>24.02.2021 10:03:10</t>
  </si>
  <si>
    <t>24.02.2021 13:38:50</t>
  </si>
  <si>
    <t>24.02.2021 10:04:24</t>
  </si>
  <si>
    <t>24.02.2021 18:25:15</t>
  </si>
  <si>
    <t>ÇAPAKLI TR-4 45-78-M00448_49250381_56390057_56390057</t>
  </si>
  <si>
    <t>24.02.2021 10:08:11</t>
  </si>
  <si>
    <t>24.02.2021 13:37:33</t>
  </si>
  <si>
    <t>REİSLER TR-26/B 45-74-M00052_C_56354243_56354243</t>
  </si>
  <si>
    <t>24.02.2021 10:12:23</t>
  </si>
  <si>
    <t>24.02.2021 13:17:08</t>
  </si>
  <si>
    <t>24.02.2021 10:14:24</t>
  </si>
  <si>
    <t>24.02.2021 11:02:36</t>
  </si>
  <si>
    <t>HARMANDALI TR-2 45-72-L00770_C_56393647_56393647</t>
  </si>
  <si>
    <t>24.02.2021 10:07:25</t>
  </si>
  <si>
    <t>24.02.2021 11:31:07</t>
  </si>
  <si>
    <t>24.02.2021 10:02:08</t>
  </si>
  <si>
    <t>24.02.2021 11:27:48</t>
  </si>
  <si>
    <t>K-4567 35-02-K04567_B_56363126_56363126</t>
  </si>
  <si>
    <t>24.02.2021 10:15:23</t>
  </si>
  <si>
    <t>24.02.2021 17:07:46</t>
  </si>
  <si>
    <t>24.02.2021 09:39:00</t>
  </si>
  <si>
    <t>24.02.2021 17:09:04</t>
  </si>
  <si>
    <t>K-1104 35-03-K01104_E_56381076_56381076</t>
  </si>
  <si>
    <t>24.02.2021 10:16:09</t>
  </si>
  <si>
    <t>24.02.2021 10:51:20</t>
  </si>
  <si>
    <t>DM-1/3 35-19-L00308_966104792_966104792</t>
  </si>
  <si>
    <t>24.02.2021 10:19:31</t>
  </si>
  <si>
    <t>24.02.2021 13:50:41</t>
  </si>
  <si>
    <t>24.02.2021 10:28:04</t>
  </si>
  <si>
    <t>24.02.2021 12:09:47</t>
  </si>
  <si>
    <t>TR-19 35-30-L00019_B_56362695_56362695</t>
  </si>
  <si>
    <t>24.02.2021 10:34:25</t>
  </si>
  <si>
    <t>24.02.2021 11:27:25</t>
  </si>
  <si>
    <t>24.02.2021 10:41:00</t>
  </si>
  <si>
    <t>24.02.2021 11:44:07</t>
  </si>
  <si>
    <t>TR-126 35-19-L00126_95000123620_95000123620</t>
  </si>
  <si>
    <t>24.02.2021 10:40:57</t>
  </si>
  <si>
    <t>24.02.2021 17:00:39</t>
  </si>
  <si>
    <t>GÖLOVA TR-1 35-22-M00248_DIREK TIPI TRAFO HUCRESI H01_2112503</t>
  </si>
  <si>
    <t>24.02.2021 10:28:14</t>
  </si>
  <si>
    <t>24.02.2021 11:52:27</t>
  </si>
  <si>
    <t>ARIKBAŞI TR-2 35-20-L00219_955200038_955200038</t>
  </si>
  <si>
    <t>24.02.2021 10:47:37</t>
  </si>
  <si>
    <t>24.02.2021 12:06:31</t>
  </si>
  <si>
    <t>24.02.2021 10:30:37</t>
  </si>
  <si>
    <t>24.02.2021 11:09:26</t>
  </si>
  <si>
    <t>KARACALAR TR-1 45-73-M00721_45-73-M00721_2354243</t>
  </si>
  <si>
    <t>24.02.2021 10:57:00</t>
  </si>
  <si>
    <t>24.02.2021 15:07:50</t>
  </si>
  <si>
    <t>DM-11F TURGUT ÖZAL-2 45-71-M00388_953223177_953223177</t>
  </si>
  <si>
    <t>24.02.2021 10:44:16</t>
  </si>
  <si>
    <t>24.02.2021 11:57:11</t>
  </si>
  <si>
    <t>24.02.2021 11:02:00</t>
  </si>
  <si>
    <t>24.02.2021 12:17:00</t>
  </si>
  <si>
    <t>K-1568 35-01-K01568_911285032_911285032</t>
  </si>
  <si>
    <t>24.02.2021 11:14:40</t>
  </si>
  <si>
    <t>24.02.2021 22:35:13</t>
  </si>
  <si>
    <t>BELEVİ İM 35-13-A00002_BELEVİ ŞEHİR-1 L03_2313340</t>
  </si>
  <si>
    <t>24.02.2021 11:10:41</t>
  </si>
  <si>
    <t>24.02.2021 13:42:36</t>
  </si>
  <si>
    <t>GÜZELKÖY KÖK 45-71-M00123_HAŞİM AKCURA ENH M03_50218012</t>
  </si>
  <si>
    <t>24.02.2021 10:36:53</t>
  </si>
  <si>
    <t>24.02.2021 11:44:33</t>
  </si>
  <si>
    <t>K-3236 35-03-K03236_B B2b_5773545</t>
  </si>
  <si>
    <t>24.02.2021 11:19:34</t>
  </si>
  <si>
    <t>24.02.2021 13:38:41</t>
  </si>
  <si>
    <t>M-2549 35-09-M02549_97646919_97646919</t>
  </si>
  <si>
    <t>24.02.2021 11:12:29</t>
  </si>
  <si>
    <t>24.02.2021 19:56:41</t>
  </si>
  <si>
    <t>BADEMLİ TR-18 35-15-L01033_965957256_965957256</t>
  </si>
  <si>
    <t>24.02.2021 11:25:05</t>
  </si>
  <si>
    <t>24.02.2021 14:43:52</t>
  </si>
  <si>
    <t>L-207 MERKEZTUR 35-18-L00207_7524845_56376215_56376215</t>
  </si>
  <si>
    <t>24.02.2021 11:27:05</t>
  </si>
  <si>
    <t>24.02.2021 15:00:55</t>
  </si>
  <si>
    <t>HAVUZBAŞI TR-1 35-20-L00211_955196657_955196657</t>
  </si>
  <si>
    <t>24.02.2021 11:16:40</t>
  </si>
  <si>
    <t>24.02.2021 13:15:45</t>
  </si>
  <si>
    <t>M-1225 35-01-M01225_911778572_911778572</t>
  </si>
  <si>
    <t>24.02.2021 11:26:15</t>
  </si>
  <si>
    <t>24.02.2021 18:00:13</t>
  </si>
  <si>
    <t>SİYEKLİ KÖK 45-71-M00185_HatBaşıAyırıcı_53134941 M05_53134941</t>
  </si>
  <si>
    <t>24.02.2021 10:15:06</t>
  </si>
  <si>
    <t>24.02.2021 12:33:22</t>
  </si>
  <si>
    <t>M-1230 35-01-M01230_35-01-M01230_2353092</t>
  </si>
  <si>
    <t>24.02.2021 11:22:00</t>
  </si>
  <si>
    <t>24.02.2021 12:16:58</t>
  </si>
  <si>
    <t>YAĞCILI TR-1 45-82-M00331_945517250_945517250</t>
  </si>
  <si>
    <t>24.02.2021 11:43:32</t>
  </si>
  <si>
    <t>24.02.2021 17:59:43</t>
  </si>
  <si>
    <t>24.02.2021 11:50:00</t>
  </si>
  <si>
    <t>24.02.2021 13:14:21</t>
  </si>
  <si>
    <t>TR-1/61-A 45-72-M00623_956481073_956481073</t>
  </si>
  <si>
    <t>24.02.2021 14:22:35</t>
  </si>
  <si>
    <t>M-2330 35-01-M02330_912022066_912022066</t>
  </si>
  <si>
    <t>24.02.2021 11:48:36</t>
  </si>
  <si>
    <t>24.02.2021 13:35:53</t>
  </si>
  <si>
    <t>ULUCAK DM-2/15 35-27-M00334_A_56383500_56383500</t>
  </si>
  <si>
    <t>24.02.2021 11:49:43</t>
  </si>
  <si>
    <t>24.02.2021 13:20:00</t>
  </si>
  <si>
    <t>DM-14/10 45-71-M00559_SB_56373588_56373588</t>
  </si>
  <si>
    <t>24.02.2021 11:59:00</t>
  </si>
  <si>
    <t>24.02.2021 14:33:28</t>
  </si>
  <si>
    <t>ARDIÇ TR-8 35-21-L00131_D_60982176_60982176</t>
  </si>
  <si>
    <t>24.02.2021 12:00:00</t>
  </si>
  <si>
    <t>24.02.2021 12:27:33</t>
  </si>
  <si>
    <t>AZİZTEPE MEZARÖNÜ TR-3 45-73-M00222_A_56386028_56386028</t>
  </si>
  <si>
    <t>24.02.2021 13:07:31</t>
  </si>
  <si>
    <t>ALAŞEHİR TR-83 45-73-M00083_45-73-M00083_2352962</t>
  </si>
  <si>
    <t>24.02.2021 11:57:22</t>
  </si>
  <si>
    <t>24.02.2021 12:43:41</t>
  </si>
  <si>
    <t>ÇUKURALTI M-42 (ÖZKENT-2) 35-25-M00081_ÇUKURALTI M-41-DAĞITIM TRAFO ÇUKURALTI M-42 M01_72115482</t>
  </si>
  <si>
    <t>24.02.2021 11:57:15</t>
  </si>
  <si>
    <t>24.02.2021 12:03:00</t>
  </si>
  <si>
    <t>KÜÇÜK AVULCUK TR-1 35-15-L00715_950376555_950376555</t>
  </si>
  <si>
    <t>24.02.2021 11:58:29</t>
  </si>
  <si>
    <t>24.02.2021 14:30:54</t>
  </si>
  <si>
    <t>BÜYÜKSÜMBÜLLER KÖK-TAŞOCAĞI PRİMER ÖLÇÜ 45-71-M00815_HatBaşıAyırıcı_53134594 M03_53134594</t>
  </si>
  <si>
    <t>24.02.2021 12:07:03</t>
  </si>
  <si>
    <t>24.02.2021 13:07:04</t>
  </si>
  <si>
    <t>YUSUF ZIRAMAN SULAMA GRUBU TR 35-27-L00117_B_56355782_56355782</t>
  </si>
  <si>
    <t>24.02.2021 12:03:05</t>
  </si>
  <si>
    <t>24.02.2021 15:29:33</t>
  </si>
  <si>
    <t>K-1782 35-02-K01782_K-469 K02_2117618</t>
  </si>
  <si>
    <t>24.02.2021 12:15:51</t>
  </si>
  <si>
    <t>24.02.2021 12:16:31</t>
  </si>
  <si>
    <t>BORNOVA TM 35-02-A00005_YEŞİLOVA K14_2308103</t>
  </si>
  <si>
    <t>24.02.2021 12:15:49</t>
  </si>
  <si>
    <t>24.02.2021 12:17:06</t>
  </si>
  <si>
    <t>24.02.2021 12:18:51</t>
  </si>
  <si>
    <t>24.02.2021 12:19:11</t>
  </si>
  <si>
    <t>MORDOĞAN TR-51 35-21-L00151_35-21-L00151_2355987</t>
  </si>
  <si>
    <t>24.02.2021 12:28:46</t>
  </si>
  <si>
    <t>24.02.2021 13:18:24</t>
  </si>
  <si>
    <t>TR-57 35-22-M00057_955256561_955256561</t>
  </si>
  <si>
    <t>24.02.2021 12:20:22</t>
  </si>
  <si>
    <t>24.02.2021 15:07:16</t>
  </si>
  <si>
    <t>BEREKETLİ TR-2 YEĞENLER 45-79-M00322_949791099_949791099</t>
  </si>
  <si>
    <t>24.02.2021 12:31:40</t>
  </si>
  <si>
    <t>24.02.2021 17:58:19</t>
  </si>
  <si>
    <t>DOKUZLAR TR-3 35-31-L00170_949191057_949191057</t>
  </si>
  <si>
    <t>24.02.2021 12:29:29</t>
  </si>
  <si>
    <t>24.02.2021 15:37:34</t>
  </si>
  <si>
    <t>L-401 ALTINYUNUS DM 35-18-L00401_950446067_950446067</t>
  </si>
  <si>
    <t>24.02.2021 12:34:29</t>
  </si>
  <si>
    <t>24.02.2021 15:52:52</t>
  </si>
  <si>
    <t>BALABANLI KÖYÜ MUSTAFA BOZ SULAMA GRB TR-10 35-15-M00255_C_56398741_56398741</t>
  </si>
  <si>
    <t>24.02.2021 12:29:50</t>
  </si>
  <si>
    <t>24.02.2021 16:13:30</t>
  </si>
  <si>
    <t>L-280 35-18-L00280_950466257_950466257</t>
  </si>
  <si>
    <t>24.02.2021 12:38:41</t>
  </si>
  <si>
    <t>24.02.2021 15:57:19</t>
  </si>
  <si>
    <t>M-1037 35-04-M01037_912466238_912466238</t>
  </si>
  <si>
    <t>24.02.2021 15:07:28</t>
  </si>
  <si>
    <t>M-999 35-09-M00999_912770308_912770308</t>
  </si>
  <si>
    <t>24.02.2021 12:49:04</t>
  </si>
  <si>
    <t>24.02.2021 18:56:11</t>
  </si>
  <si>
    <t>24.02.2021 13:04:00</t>
  </si>
  <si>
    <t>24.02.2021 15:19:57</t>
  </si>
  <si>
    <t>L-266 35-18-L00266_950450377_950450377</t>
  </si>
  <si>
    <t>24.02.2021 12:55:43</t>
  </si>
  <si>
    <t>25.02.2021 18:10:51</t>
  </si>
  <si>
    <t>24.02.2021 13:06:00</t>
  </si>
  <si>
    <t>24.02.2021 15:59:58</t>
  </si>
  <si>
    <t>ARDIÇ MAHALLESİ TR-17 35-21-L00128_943097137_943097137</t>
  </si>
  <si>
    <t>24.02.2021 12:59:12</t>
  </si>
  <si>
    <t>24.02.2021 17:00:51</t>
  </si>
  <si>
    <t>24.02.2021 13:04:15</t>
  </si>
  <si>
    <t>24.02.2021 14:48:35</t>
  </si>
  <si>
    <t>K-2537 35-09-K02537_913267870_913267870</t>
  </si>
  <si>
    <t>24.02.2021 12:48:33</t>
  </si>
  <si>
    <t>24.02.2021 13:46:09</t>
  </si>
  <si>
    <t>HASKÖY TR-1 35-20-L00206_35-20-L00206_2367741</t>
  </si>
  <si>
    <t>24.02.2021 13:05:10</t>
  </si>
  <si>
    <t>24.02.2021 15:12:46</t>
  </si>
  <si>
    <t>YENİKÖY TR-1 45-71-M01046_DIREK TIPI TRAFO HUCRESI H01_2053047</t>
  </si>
  <si>
    <t>24.02.2021 13:11:00</t>
  </si>
  <si>
    <t>24.02.2021 15:39:21</t>
  </si>
  <si>
    <t>DADAĞLI TR-8 TARIMSAL SULAMA 45-79-M00403_DIREK TIPI TRAFO HUCRESI H01_2071438</t>
  </si>
  <si>
    <t>24.02.2021 13:19:00</t>
  </si>
  <si>
    <t>24.02.2021 15:22:21</t>
  </si>
  <si>
    <t>M-1010 35-03-M01010_B L2_61129864</t>
  </si>
  <si>
    <t>24.02.2021 13:12:24</t>
  </si>
  <si>
    <t>24.02.2021 16:48:36</t>
  </si>
  <si>
    <t>M-2331 35-01-M02331_915157388_915157388</t>
  </si>
  <si>
    <t>24.02.2021 13:36:00</t>
  </si>
  <si>
    <t>24.02.2021 19:37:28</t>
  </si>
  <si>
    <t>24.02.2021 13:25:13</t>
  </si>
  <si>
    <t>24.02.2021 18:57:37</t>
  </si>
  <si>
    <t>24.02.2021 13:30:21</t>
  </si>
  <si>
    <t>24.02.2021 15:41:48</t>
  </si>
  <si>
    <t>SELÇİKLİ ULUYOL TR-2 45-72-L00150_45-72-L00150_2374353</t>
  </si>
  <si>
    <t>24.02.2021 13:35:26</t>
  </si>
  <si>
    <t>24.02.2021 14:16:17</t>
  </si>
  <si>
    <t>24.02.2021 13:36:28</t>
  </si>
  <si>
    <t>24.02.2021 19:10:22</t>
  </si>
  <si>
    <t>KÜNER TR-16 35-22-M00294_960906501_960906501</t>
  </si>
  <si>
    <t>24.02.2021 13:37:17</t>
  </si>
  <si>
    <t>24.02.2021 15:06:29</t>
  </si>
  <si>
    <t>K-608 35-02-K00608_99603359_99603359</t>
  </si>
  <si>
    <t>24.02.2021 13:28:04</t>
  </si>
  <si>
    <t>24.02.2021 14:28:12</t>
  </si>
  <si>
    <t>K-4463 35-02-K04463_913396231_913396231</t>
  </si>
  <si>
    <t>24.02.2021 13:34:08</t>
  </si>
  <si>
    <t>24.02.2021 18:01:49</t>
  </si>
  <si>
    <t>GERELİ KÖYÜ İBRAHİM SAYGILI SULAMA GRB TR-14 35-15-M00130_A_56373019_56373019</t>
  </si>
  <si>
    <t>24.02.2021 13:40:40</t>
  </si>
  <si>
    <t>24.02.2021 15:49:29</t>
  </si>
  <si>
    <t>DM-18/05 (TR-138) 45-71-M00255_953223117_953223117</t>
  </si>
  <si>
    <t>24.02.2021 13:48:51</t>
  </si>
  <si>
    <t>24.02.2021 15:07:11</t>
  </si>
  <si>
    <t>M-974 35-03-M00974_913068144_913068144</t>
  </si>
  <si>
    <t>24.02.2021 13:52:57</t>
  </si>
  <si>
    <t>24.02.2021 19:50:18</t>
  </si>
  <si>
    <t>BAĞYOLU TR-2 45-71-M01599_953184627_953184627</t>
  </si>
  <si>
    <t>24.02.2021 14:00:00</t>
  </si>
  <si>
    <t>24.02.2021 14:32:51</t>
  </si>
  <si>
    <t>K-1927 35-10-K01927_912491695_912491695</t>
  </si>
  <si>
    <t>24.02.2021 14:06:10</t>
  </si>
  <si>
    <t>24.02.2021 15:19:12</t>
  </si>
  <si>
    <t>TR-53 35-15-M00053_TR-52 M02_66721692</t>
  </si>
  <si>
    <t>24.02.2021 14:07:06</t>
  </si>
  <si>
    <t>24.02.2021 14:21:21</t>
  </si>
  <si>
    <t>K-581 35-01-K00581_912940792_912940792</t>
  </si>
  <si>
    <t>24.02.2021 14:15:00</t>
  </si>
  <si>
    <t>24.02.2021 16:21:09</t>
  </si>
  <si>
    <t>HANIMO TR-1 45-74-M00101__72371957_72371957</t>
  </si>
  <si>
    <t>24.02.2021 14:18:00</t>
  </si>
  <si>
    <t>24.02.2021 15:10:40</t>
  </si>
  <si>
    <t>AKHİSAR İM 45-72-A00001_STADYUM DM M01_50251182</t>
  </si>
  <si>
    <t>24.02.2021 14:26:19</t>
  </si>
  <si>
    <t>24.02.2021 17:02:35</t>
  </si>
  <si>
    <t>L-207 MERKEZTUR 35-18-L00207_6146961_56373992_56373992</t>
  </si>
  <si>
    <t>24.02.2021 14:29:00</t>
  </si>
  <si>
    <t>24.02.2021 17:41:12</t>
  </si>
  <si>
    <t>L-286 35-18-L00286_950435931_950435931</t>
  </si>
  <si>
    <t>24.02.2021 14:30:00</t>
  </si>
  <si>
    <t>24.02.2021 15:49:59</t>
  </si>
  <si>
    <t>YENİBAĞARASI TR-2 35-23-M00208_B_60984667_60984667</t>
  </si>
  <si>
    <t>24.02.2021 14:28:01</t>
  </si>
  <si>
    <t>24.02.2021 16:39:10</t>
  </si>
  <si>
    <t>K-4523 35-02-K04523_C_56374361_56374361</t>
  </si>
  <si>
    <t>24.02.2021 14:11:35</t>
  </si>
  <si>
    <t>24.02.2021 16:14:10</t>
  </si>
  <si>
    <t>M-195 35-02-M00195_A_56360429_56360429</t>
  </si>
  <si>
    <t>24.02.2021 14:16:10</t>
  </si>
  <si>
    <t>24.02.2021 18:38:24</t>
  </si>
  <si>
    <t>FOÇA TR-45 35-23-L00045_950413923_950413923</t>
  </si>
  <si>
    <t>24.02.2021 14:31:29</t>
  </si>
  <si>
    <t>24.02.2021 21:01:01</t>
  </si>
  <si>
    <t>KEMER TR-1 35-22-M00872_955292863_955292863</t>
  </si>
  <si>
    <t>24.02.2021 14:28:00</t>
  </si>
  <si>
    <t>24.02.2021 19:27:46</t>
  </si>
  <si>
    <t>ÇAPAK TR-1 35-26-M00425_914991860_914991860</t>
  </si>
  <si>
    <t>24.02.2021 14:38:14</t>
  </si>
  <si>
    <t>24.02.2021 16:04:21</t>
  </si>
  <si>
    <t>TR-138 35-16-L00138_953351063_953351063</t>
  </si>
  <si>
    <t>24.02.2021 14:42:29</t>
  </si>
  <si>
    <t>24.02.2021 15:48:17</t>
  </si>
  <si>
    <t>TR-42 45-77-L00042_TR-43 L02_2107817</t>
  </si>
  <si>
    <t>24.02.2021 14:49:27</t>
  </si>
  <si>
    <t>24.02.2021 19:28:35</t>
  </si>
  <si>
    <t>K-1371 35-04-K01371_D_56378746_56378746</t>
  </si>
  <si>
    <t>24.02.2021 14:07:35</t>
  </si>
  <si>
    <t>24.02.2021 18:45:13</t>
  </si>
  <si>
    <t>K-458 35-07-K00458_A_56375245_56375245</t>
  </si>
  <si>
    <t>24.02.2021 14:49:54</t>
  </si>
  <si>
    <t>24.02.2021 16:51:35</t>
  </si>
  <si>
    <t>KARAAĞAÇLI TR-1 45-71-M01904_953213104_953213104</t>
  </si>
  <si>
    <t>24.02.2021 14:46:46</t>
  </si>
  <si>
    <t>24.02.2021 18:18:09</t>
  </si>
  <si>
    <t>K-4155 35-02-K04155_910013836_910013836</t>
  </si>
  <si>
    <t>24.02.2021 14:57:59</t>
  </si>
  <si>
    <t>24.02.2021 17:21:52</t>
  </si>
  <si>
    <t>GÜLBAHÇE TR-4 35-19-L00144_956689037_956689037</t>
  </si>
  <si>
    <t>24.02.2021 15:37:53</t>
  </si>
  <si>
    <t>ZEYTİNALAN İM 35-19-A00002_TR-98 L14_2308006</t>
  </si>
  <si>
    <t>24.02.2021 15:06:31</t>
  </si>
  <si>
    <t>24.02.2021 15:36:42</t>
  </si>
  <si>
    <t>YILANLI TR-1 35-31-L00171_95000160062_95000160062</t>
  </si>
  <si>
    <t>24.02.2021 15:02:02</t>
  </si>
  <si>
    <t>24.02.2021 18:03:47</t>
  </si>
  <si>
    <t>24.02.2021 14:57:56</t>
  </si>
  <si>
    <t>24.02.2021 15:34:45</t>
  </si>
  <si>
    <t>TR-135 RÜYAKENT 35-15-M00135_48874771_56365768_56365768</t>
  </si>
  <si>
    <t>24.02.2021 15:14:00</t>
  </si>
  <si>
    <t>24.02.2021 16:00:44</t>
  </si>
  <si>
    <t>DM-3/TR-24 (ESKİ TR-56) 35-22-M00056_955257240_955257240</t>
  </si>
  <si>
    <t>24.02.2021 15:11:05</t>
  </si>
  <si>
    <t>24.02.2021 15:57:47</t>
  </si>
  <si>
    <t>KOZBEYLİ TR-1 35-23-M00070_949881708_949881708</t>
  </si>
  <si>
    <t>24.02.2021 15:23:00</t>
  </si>
  <si>
    <t>24.02.2021 19:25:33</t>
  </si>
  <si>
    <t>M-214(DM-3/12) 35-09-M00214_912508651_912508651</t>
  </si>
  <si>
    <t>24.02.2021 15:26:05</t>
  </si>
  <si>
    <t>24.02.2021 20:28:54</t>
  </si>
  <si>
    <t>K-24 35-01-K00024_911401249_911401249</t>
  </si>
  <si>
    <t>24.02.2021 15:31:00</t>
  </si>
  <si>
    <t>24.02.2021 17:03:43</t>
  </si>
  <si>
    <t>TR-1/64 DM 45-72-M00064_956508184_956508184</t>
  </si>
  <si>
    <t>24.02.2021 15:32:00</t>
  </si>
  <si>
    <t>24.02.2021 15:48:46</t>
  </si>
  <si>
    <t>M-3439(YATIRIM REZERVE) 35-03-M03439_910033626_910033626</t>
  </si>
  <si>
    <t>24.02.2021 15:29:26</t>
  </si>
  <si>
    <t>24.02.2021 18:24:00</t>
  </si>
  <si>
    <t>K-4055 35-02-K04055_912477213_912477213</t>
  </si>
  <si>
    <t>24.02.2021 15:20:13</t>
  </si>
  <si>
    <t>24.02.2021 19:22:42</t>
  </si>
  <si>
    <t>KÜÇÜKKÖMÜRCÜ TR-1 35-29-L00336_950331385_950331385</t>
  </si>
  <si>
    <t>24.02.2021 15:35:15</t>
  </si>
  <si>
    <t>24.02.2021 21:57:38</t>
  </si>
  <si>
    <t>TR-111 ZEYTİNALANI 35-19-L00111_TR-113 L02_2333958</t>
  </si>
  <si>
    <t>24.02.2021 15:33:05</t>
  </si>
  <si>
    <t>24.02.2021 16:44:57</t>
  </si>
  <si>
    <t>24.02.2021 15:47:51</t>
  </si>
  <si>
    <t>24.02.2021 15:48:21</t>
  </si>
  <si>
    <t>M. ALİ TOKER SULAMA GRUBU TR 35-27-L00140_A_56359746_56359746</t>
  </si>
  <si>
    <t>24.02.2021 15:46:51</t>
  </si>
  <si>
    <t>24.02.2021 17:29:20</t>
  </si>
  <si>
    <t>K-1927 35-10-K01927_TRAFO K03_48163430</t>
  </si>
  <si>
    <t>24.02.2021 15:47:35</t>
  </si>
  <si>
    <t>24.02.2021 18:26:51</t>
  </si>
  <si>
    <t>DEVELİ TR-42 35-22-M00042_955292940_955292940</t>
  </si>
  <si>
    <t>24.02.2021 15:49:33</t>
  </si>
  <si>
    <t>24.02.2021 17:20:55</t>
  </si>
  <si>
    <t>M-1253 35-01-M01253_912544006_912544006</t>
  </si>
  <si>
    <t>24.02.2021 16:01:52</t>
  </si>
  <si>
    <t>24.02.2021 19:12:02</t>
  </si>
  <si>
    <t>K-2732 35-04-K02732_B_56355534_56355534</t>
  </si>
  <si>
    <t>24.02.2021 16:04:03</t>
  </si>
  <si>
    <t>24.02.2021 20:15:38</t>
  </si>
  <si>
    <t>AKÇAPINAR TR-3 45-83-L00441_B_56401756_56401756</t>
  </si>
  <si>
    <t>24.02.2021 16:08:38</t>
  </si>
  <si>
    <t>24.02.2021 18:03:52</t>
  </si>
  <si>
    <t>TR-54 YILDIZTEPE 35-19-L00054_949092727_949092727</t>
  </si>
  <si>
    <t>24.02.2021 16:05:55</t>
  </si>
  <si>
    <t>24.02.2021 18:40:38</t>
  </si>
  <si>
    <t>TR-81 35-19-L00081_956693616_956693616</t>
  </si>
  <si>
    <t>24.02.2021 16:12:32</t>
  </si>
  <si>
    <t>24.02.2021 18:37:33</t>
  </si>
  <si>
    <t>TR-2/122 45-83-M00720__72373849_72373849</t>
  </si>
  <si>
    <t>24.02.2021 16:16:00</t>
  </si>
  <si>
    <t>24.02.2021 16:51:20</t>
  </si>
  <si>
    <t>TR-2/102-1 45-83-L00310_955141415_955141415</t>
  </si>
  <si>
    <t>24.02.2021 16:02:19</t>
  </si>
  <si>
    <t>24.02.2021 17:54:17</t>
  </si>
  <si>
    <t>24.02.2021 16:06:57</t>
  </si>
  <si>
    <t>24.02.2021 19:02:57</t>
  </si>
  <si>
    <t>ARIKBAŞI TR-1 35-20-L00218_955201861_955201861</t>
  </si>
  <si>
    <t>24.02.2021 16:06:56</t>
  </si>
  <si>
    <t>24.02.2021 18:36:00</t>
  </si>
  <si>
    <t>24.02.2021 16:28:00</t>
  </si>
  <si>
    <t>24.02.2021 16:49:03</t>
  </si>
  <si>
    <t>DM-12/TR-1 45-73-M00067_AKKEÇİLİ M03_65917910</t>
  </si>
  <si>
    <t>24.02.2021 16:36:16</t>
  </si>
  <si>
    <t>24.02.2021 16:53:25</t>
  </si>
  <si>
    <t>DM-2/TR-12 35-22-M00299_955264554_955264554</t>
  </si>
  <si>
    <t>24.02.2021 16:25:01</t>
  </si>
  <si>
    <t>24.02.2021 17:18:13</t>
  </si>
  <si>
    <t>SARMA KÖYÜ TR-1 45-71-M01526_45-71-M01526_2367907</t>
  </si>
  <si>
    <t>24.02.2021 16:18:53</t>
  </si>
  <si>
    <t>24.02.2021 20:12:47</t>
  </si>
  <si>
    <t>MAHMUTLAR TR-1 45-74-M00163_DIREK TIPI TRAFO HUCRESI H01_2054427</t>
  </si>
  <si>
    <t>24.02.2021 16:34:01</t>
  </si>
  <si>
    <t>24.02.2021 18:12:19</t>
  </si>
  <si>
    <t>ÖRNEKKÖY TR-2 45-73-M00260_C_56400982_56400982</t>
  </si>
  <si>
    <t>24.02.2021 16:33:26</t>
  </si>
  <si>
    <t>24.02.2021 17:54:30</t>
  </si>
  <si>
    <t>SARIGÖL TR-29 45-79-M00029_C_56395592_56395592</t>
  </si>
  <si>
    <t>24.02.2021 16:33:41</t>
  </si>
  <si>
    <t>24.02.2021 19:09:42</t>
  </si>
  <si>
    <t>TR-2/11 45-72-L00011_956496436_956496436</t>
  </si>
  <si>
    <t>24.02.2021 17:05:35</t>
  </si>
  <si>
    <t>24.02.2021 18:13:09</t>
  </si>
  <si>
    <t>TR-54 35-17-M00054_8032088_56389429_56389429</t>
  </si>
  <si>
    <t>24.02.2021 17:10:00</t>
  </si>
  <si>
    <t>24.02.2021 17:35:37</t>
  </si>
  <si>
    <t>K-494 35-01-K00494_911815459_911815459</t>
  </si>
  <si>
    <t>24.02.2021 17:10:47</t>
  </si>
  <si>
    <t>24.02.2021 19:40:57</t>
  </si>
  <si>
    <t>YUKARI ŞEHİT KEMAL TR 35-17-M00358_C_56357348_56357348</t>
  </si>
  <si>
    <t>24.02.2021 17:15:00</t>
  </si>
  <si>
    <t>24.02.2021 18:04:44</t>
  </si>
  <si>
    <t>AKKOYUNLU TR-3 35-29-L00692_B_56360173_56360173</t>
  </si>
  <si>
    <t>24.02.2021 17:10:16</t>
  </si>
  <si>
    <t>24.02.2021 18:45:27</t>
  </si>
  <si>
    <t>MEHMET KARABIYIK TR-1 35-27-M00261_ H_72383654</t>
  </si>
  <si>
    <t>24.02.2021 16:45:01</t>
  </si>
  <si>
    <t>24.02.2021 18:58:02</t>
  </si>
  <si>
    <t>DOĞANCI TR-7 35-31-L00332_47904894_56385605_56385605</t>
  </si>
  <si>
    <t>24.02.2021 16:53:47</t>
  </si>
  <si>
    <t>24.02.2021 18:30:02</t>
  </si>
  <si>
    <t>24.02.2021 17:24:49</t>
  </si>
  <si>
    <t>24.02.2021 18:37:06</t>
  </si>
  <si>
    <t>DM-4/TR-19 35-22-M00058_955292259_955292259</t>
  </si>
  <si>
    <t>24.02.2021 17:16:25</t>
  </si>
  <si>
    <t>24.02.2021 18:55:21</t>
  </si>
  <si>
    <t>MENEMEN TR-57 35-28-L00057_9912037 c1_5769366</t>
  </si>
  <si>
    <t>24.02.2021 16:20:05</t>
  </si>
  <si>
    <t>24.02.2021 18:16:56</t>
  </si>
  <si>
    <t>TR-72 M.MAVİOĞLU GRB. 35-15-M00072_A_56370034_56370034</t>
  </si>
  <si>
    <t>24.02.2021 17:21:09</t>
  </si>
  <si>
    <t>24.02.2021 19:18:16</t>
  </si>
  <si>
    <t>K-3994 35-03-K03994_35-03-K03994_2359277</t>
  </si>
  <si>
    <t>24.02.2021 17:13:41</t>
  </si>
  <si>
    <t>24.02.2021 17:47:15</t>
  </si>
  <si>
    <t>YENİDOĞAN TR-1 45-72-M00634_B_56392226_56392226</t>
  </si>
  <si>
    <t>24.02.2021 17:41:37</t>
  </si>
  <si>
    <t>24.02.2021 20:46:48</t>
  </si>
  <si>
    <t>24.02.2021 17:41:20</t>
  </si>
  <si>
    <t>24.02.2021 18:23:06</t>
  </si>
  <si>
    <t>24.02.2021 18:02:00</t>
  </si>
  <si>
    <t>24.02.2021 18:51:26</t>
  </si>
  <si>
    <t>24.02.2021 17:57:32</t>
  </si>
  <si>
    <t>24.02.2021 19:24:20</t>
  </si>
  <si>
    <t>ALAYLI TR-2 35-29-L00733_A_56360751_56360751</t>
  </si>
  <si>
    <t>24.02.2021 17:58:21</t>
  </si>
  <si>
    <t>24.02.2021 19:50:35</t>
  </si>
  <si>
    <t>KARŞIYAKA MAHALLESİ TR-1 35-17-R00008_950313913_950313913</t>
  </si>
  <si>
    <t>24.02.2021 17:59:12</t>
  </si>
  <si>
    <t>24.02.2021 19:37:51</t>
  </si>
  <si>
    <t>ÖRNEKKÖY TR-1 45-73-M00259_B_56400377_56400377</t>
  </si>
  <si>
    <t>24.02.2021 18:09:00</t>
  </si>
  <si>
    <t>24.02.2021 21:14:38</t>
  </si>
  <si>
    <t>24.02.2021 18:03:20</t>
  </si>
  <si>
    <t>24.02.2021 21:18:52</t>
  </si>
  <si>
    <t>DM-21/22 (ÇALIŞKAN SOKAK) 45-71-M00480_C_56397193_56397193</t>
  </si>
  <si>
    <t>24.02.2021 18:11:19</t>
  </si>
  <si>
    <t>24.02.2021 18:58:05</t>
  </si>
  <si>
    <t>_B_56384155_56384155</t>
  </si>
  <si>
    <t>24.02.2021 18:27:44</t>
  </si>
  <si>
    <t>24.02.2021 20:03:09</t>
  </si>
  <si>
    <t>24.02.2021 18:33:36</t>
  </si>
  <si>
    <t>24.02.2021 19:13:16</t>
  </si>
  <si>
    <t>K-421 35-01-K00421_910490327_910490327</t>
  </si>
  <si>
    <t>24.02.2021 18:30:47</t>
  </si>
  <si>
    <t>24.02.2021 20:29:51</t>
  </si>
  <si>
    <t>TR-42 45-77-L00042_TR-41 L05_2105736</t>
  </si>
  <si>
    <t>24.02.2021 18:49:11</t>
  </si>
  <si>
    <t>24.02.2021 18:49:36</t>
  </si>
  <si>
    <t>K-3187 35-01-K03187_B_56377622_56377622</t>
  </si>
  <si>
    <t>24.02.2021 18:47:06</t>
  </si>
  <si>
    <t>24.02.2021 19:47:21</t>
  </si>
  <si>
    <t>M-974 35-03-M00974_910409060_910409060</t>
  </si>
  <si>
    <t>24.02.2021 14:35:40</t>
  </si>
  <si>
    <t>24.02.2021 20:30:05</t>
  </si>
  <si>
    <t>YENİ FOÇA TR-30 35-23-M00030_35-23-M00030_76459361</t>
  </si>
  <si>
    <t>24.02.2021 18:31:26</t>
  </si>
  <si>
    <t>24.02.2021 19:47:30</t>
  </si>
  <si>
    <t>24.02.2021 18:51:23</t>
  </si>
  <si>
    <t>24.02.2021 20:33:36</t>
  </si>
  <si>
    <t>TR-132 35-16-L00132_A_56353186_56353186</t>
  </si>
  <si>
    <t>24.02.2021 18:59:00</t>
  </si>
  <si>
    <t>24.02.2021 19:27:16</t>
  </si>
  <si>
    <t>K-1917 35-10-K01917_DIREK TIPI TRAFO HUCRESI H01_2086708</t>
  </si>
  <si>
    <t>24.02.2021 18:57:51</t>
  </si>
  <si>
    <t>24.02.2021 20:38:13</t>
  </si>
  <si>
    <t>DM-12/TR-16 45-72-L00939__72373002_72373002</t>
  </si>
  <si>
    <t>24.02.2021 19:04:09</t>
  </si>
  <si>
    <t>24.02.2021 20:31:03</t>
  </si>
  <si>
    <t>ARİF DURSUN SULAMA GRB 35-26-M00534_DIREK TIPI TRAFO HUCRESI H01_2048856</t>
  </si>
  <si>
    <t>24.02.2021 19:07:56</t>
  </si>
  <si>
    <t>24.02.2021 19:34:48</t>
  </si>
  <si>
    <t>24.02.2021 19:12:18</t>
  </si>
  <si>
    <t>24.02.2021 23:09:54</t>
  </si>
  <si>
    <t>ILICA GIS TM 35-07-A00002_ILICA-6 K06_2056202</t>
  </si>
  <si>
    <t>24.02.2021 19:20:42</t>
  </si>
  <si>
    <t>24.02.2021 20:52:50</t>
  </si>
  <si>
    <t>CANLI TR-4 35-20-L00135_955201117_955201117</t>
  </si>
  <si>
    <t>24.02.2021 19:12:04</t>
  </si>
  <si>
    <t>24.02.2021 20:13:45</t>
  </si>
  <si>
    <t>L-130 35-18-L00130_50067631 F02_50068708</t>
  </si>
  <si>
    <t>24.02.2021 19:21:00</t>
  </si>
  <si>
    <t>24.02.2021 21:30:59</t>
  </si>
  <si>
    <t>KARŞIYAKA MAHALLESİ TR-1 35-17-R00008_5660284_56357012_56357012</t>
  </si>
  <si>
    <t>24.02.2021 19:05:41</t>
  </si>
  <si>
    <t>24.02.2021 19:51:01</t>
  </si>
  <si>
    <t>TR-93 35-15-M00093_950370183_950370183</t>
  </si>
  <si>
    <t>24.02.2021 19:17:29</t>
  </si>
  <si>
    <t>24.02.2021 20:13:00</t>
  </si>
  <si>
    <t>24.02.2021 19:39:24</t>
  </si>
  <si>
    <t>24.02.2021 22:10:44</t>
  </si>
  <si>
    <t>M-974 35-03-M00974_910419157_910419157</t>
  </si>
  <si>
    <t>24.02.2021 18:27:32</t>
  </si>
  <si>
    <t>24.02.2021 22:32:44</t>
  </si>
  <si>
    <t>24.02.2021 19:24:07</t>
  </si>
  <si>
    <t>24.02.2021 22:03:02</t>
  </si>
  <si>
    <t>FUNDACIK TR-1 45-75-M00280_B_75332234_75332234</t>
  </si>
  <si>
    <t>24.02.2021 19:30:53</t>
  </si>
  <si>
    <t>24.02.2021 21:39:48</t>
  </si>
  <si>
    <t>ALAŞARLI TR-1 35-15-L00195_950359742_950359742</t>
  </si>
  <si>
    <t>24.02.2021 19:34:47</t>
  </si>
  <si>
    <t>24.02.2021 23:31:53</t>
  </si>
  <si>
    <t>DM-1/3 35-19-L00308_956690513_956690513</t>
  </si>
  <si>
    <t>24.02.2021 19:46:50</t>
  </si>
  <si>
    <t>24.02.2021 21:07:48</t>
  </si>
  <si>
    <t>MAHMUTLAR KÖK 45-74-M00354_HatBaşıAyırıcı_53135288 M010_53135288</t>
  </si>
  <si>
    <t>24.02.2021 19:45:25</t>
  </si>
  <si>
    <t>24.02.2021 20:55:59</t>
  </si>
  <si>
    <t>TÜPÜLER TR-1 45-75-M00217_945613145_945613145</t>
  </si>
  <si>
    <t>24.02.2021 19:56:21</t>
  </si>
  <si>
    <t>24.02.2021 23:57:31</t>
  </si>
  <si>
    <t>ÇAMÖNÜ TR-1 35-22-M00165_949992718_949992718</t>
  </si>
  <si>
    <t>24.02.2021 19:32:30</t>
  </si>
  <si>
    <t>24.02.2021 21:21:09</t>
  </si>
  <si>
    <t>TULUM TR-2 35-26-L00354_DIREK TIPI TRAFO HUCRESI H01_2039790</t>
  </si>
  <si>
    <t>24.02.2021 20:06:59</t>
  </si>
  <si>
    <t>24.02.2021 20:50:28</t>
  </si>
  <si>
    <t>MORDOĞAN TR-2 35-21-L00140_953368814_953368814</t>
  </si>
  <si>
    <t>24.02.2021 20:10:38</t>
  </si>
  <si>
    <t>24.02.2021 21:57:07</t>
  </si>
  <si>
    <t>M-3176(YATIRIM REZERVE) 35-03-M03176_910357832_910357832</t>
  </si>
  <si>
    <t>24.02.2021 20:19:47</t>
  </si>
  <si>
    <t>24.02.2021 21:01:37</t>
  </si>
  <si>
    <t>DUTLUCA TR-1 45-75-M00282_945611731_945611731</t>
  </si>
  <si>
    <t>24.02.2021 20:15:14</t>
  </si>
  <si>
    <t>24.02.2021 22:43:03</t>
  </si>
  <si>
    <t>MERDİVENLİ TR-1 35-30-M00161_955297762_955297762</t>
  </si>
  <si>
    <t>24.02.2021 20:28:56</t>
  </si>
  <si>
    <t>24.02.2021 22:24:20</t>
  </si>
  <si>
    <t>AŞAĞIŞAKRAN TR-1 35-17-M00223_950299808_950299808</t>
  </si>
  <si>
    <t>24.02.2021 20:24:30</t>
  </si>
  <si>
    <t>25.02.2021 11:02:29</t>
  </si>
  <si>
    <t>MENEMEN DM-6/19 35-28-L00163_953385630_953385630</t>
  </si>
  <si>
    <t>24.02.2021 20:30:12</t>
  </si>
  <si>
    <t>24.02.2021 21:34:27</t>
  </si>
  <si>
    <t>CANLI TR-4 35-20-L00135_955201998_955201998</t>
  </si>
  <si>
    <t>24.02.2021 20:53:57</t>
  </si>
  <si>
    <t>24.02.2021 22:14:52</t>
  </si>
  <si>
    <t>ÇAMBEL TR1 35-27-M00477_35-27-M00477_2348245</t>
  </si>
  <si>
    <t>24.02.2021 20:56:42</t>
  </si>
  <si>
    <t>24.02.2021 21:46:28</t>
  </si>
  <si>
    <t>24.02.2021 21:08:30</t>
  </si>
  <si>
    <t>24.02.2021 21:57:17</t>
  </si>
  <si>
    <t>AKSELENDİ TR-3 45-72-L00825_A_56406359_56406359</t>
  </si>
  <si>
    <t>24.02.2021 18:46:15</t>
  </si>
  <si>
    <t>24.02.2021 22:48:52</t>
  </si>
  <si>
    <t>BOZKÖY TR-2 35-26-M00481_964981924_964981924</t>
  </si>
  <si>
    <t>24.02.2021 21:14:39</t>
  </si>
  <si>
    <t>24.02.2021 22:19:04</t>
  </si>
  <si>
    <t>AHMETLİ TR-11 45-84-L00011_955178710_955178710</t>
  </si>
  <si>
    <t>24.02.2021 21:23:48</t>
  </si>
  <si>
    <t>24.02.2021 22:01:15</t>
  </si>
  <si>
    <t>KARABURUN TR-4/19 35-21-L00004_953367800_953367800</t>
  </si>
  <si>
    <t>24.02.2021 21:29:00</t>
  </si>
  <si>
    <t>24.02.2021 23:52:52</t>
  </si>
  <si>
    <t>SARIYURT TR-1 35-20-L00259_9907286_56376955_56376955</t>
  </si>
  <si>
    <t>24.02.2021 21:35:16</t>
  </si>
  <si>
    <t>24.02.2021 23:18:17</t>
  </si>
  <si>
    <t>24.02.2021 21:42:33</t>
  </si>
  <si>
    <t>25.02.2021 02:02:41</t>
  </si>
  <si>
    <t>AKÇAKÖY TR-1 35-22-M00288_B_56376687_56376687</t>
  </si>
  <si>
    <t>24.02.2021 21:51:41</t>
  </si>
  <si>
    <t>24.02.2021 23:02:20</t>
  </si>
  <si>
    <t>KAŞIKÇI KÖYÜ TR-1 45-75-M00078_45-75-M00078_2374612</t>
  </si>
  <si>
    <t>24.02.2021 22:16:00</t>
  </si>
  <si>
    <t>25.02.2021 01:07:38</t>
  </si>
  <si>
    <t>24.02.2021 22:21:00</t>
  </si>
  <si>
    <t>24.02.2021 22:44:29</t>
  </si>
  <si>
    <t>24.02.2021 22:29:13</t>
  </si>
  <si>
    <t>25.02.2021 00:20:11</t>
  </si>
  <si>
    <t>K-1568 35-01-K01568_35-01-K01568_41900400</t>
  </si>
  <si>
    <t>24.02.2021 23:20:23</t>
  </si>
  <si>
    <t>25.02.2021 01:38:03</t>
  </si>
  <si>
    <t>ALSANCAK TM 35-01-A00005_MERSİNLİ K11_2308519</t>
  </si>
  <si>
    <t>24.02.2021 22:30:36</t>
  </si>
  <si>
    <t>24.02.2021 23:26:09</t>
  </si>
  <si>
    <t>DM-7/24 35-26-M00662_956623212_956623212</t>
  </si>
  <si>
    <t>24.02.2021 22:31:44</t>
  </si>
  <si>
    <t>24.02.2021 23:38:18</t>
  </si>
  <si>
    <t>DM-13/21-A 45-71-M02374_953215191_953215191</t>
  </si>
  <si>
    <t>24.02.2021 22:35:41</t>
  </si>
  <si>
    <t>25.02.2021 00:01:39</t>
  </si>
  <si>
    <t>K-3736 35-03-K03736_910635868_910635868</t>
  </si>
  <si>
    <t>24.02.2021 22:58:27</t>
  </si>
  <si>
    <t>25.02.2021 01:47:39</t>
  </si>
  <si>
    <t>TR-123 ZEYTİNALANI 35-19-L00123_956670944_956670944</t>
  </si>
  <si>
    <t>24.02.2021 23:11:10</t>
  </si>
  <si>
    <t>25.02.2021 02:01:39</t>
  </si>
  <si>
    <t>K-34 35-01-K00034_911905121_911905121</t>
  </si>
  <si>
    <t>24.02.2021 23:38:55</t>
  </si>
  <si>
    <t>25.02.2021 10:04:57</t>
  </si>
  <si>
    <t>SAĞLIKÇILAR DM 35-18-L00544_SAĞLIKÇILAR SİTESİ L-84 L-84 A L-84 B L03_2095726</t>
  </si>
  <si>
    <t>24.02.2021 23:50:11</t>
  </si>
  <si>
    <t>25.02.2021 00:35:12</t>
  </si>
  <si>
    <t>24.02.2021 23:42:53</t>
  </si>
  <si>
    <t>25.02.2021 00:28:02</t>
  </si>
  <si>
    <t>M-865 ÇAMİÇİ KÖYÜ 35-02-M00865_912741265_912741265</t>
  </si>
  <si>
    <t>25.02.2021 17:30:19</t>
  </si>
  <si>
    <t>25.02.2021 18:36:29</t>
  </si>
  <si>
    <t>25.02.2021 18:18:00</t>
  </si>
  <si>
    <t>25.02.2021 19:44:08</t>
  </si>
  <si>
    <t>UZUNALAN TR-1 45-72-M00212_45-72-M00212_2372502</t>
  </si>
  <si>
    <t>25.02.2021 10:45:49</t>
  </si>
  <si>
    <t>25.02.2021 15:00:54</t>
  </si>
  <si>
    <t>EĞRİDERE KOKARCA TR-6 35-32-L00082_35-32-L00082_2362980</t>
  </si>
  <si>
    <t>25.02.2021 10:19:09</t>
  </si>
  <si>
    <t>25.02.2021 12:58:37</t>
  </si>
  <si>
    <t>25.02.2021 01:30:04</t>
  </si>
  <si>
    <t>25.02.2021 02:02:28</t>
  </si>
  <si>
    <t>25.02.2021 10:51:23</t>
  </si>
  <si>
    <t>25.02.2021 15:47:47</t>
  </si>
  <si>
    <t>TR-154 35-15-L00154_35-15-L00154_2361907</t>
  </si>
  <si>
    <t>25.02.2021 14:22:00</t>
  </si>
  <si>
    <t>25.02.2021 14:47:00</t>
  </si>
  <si>
    <t>25.02.2021 23:49:16</t>
  </si>
  <si>
    <t>26.02.2021 10:03:33</t>
  </si>
  <si>
    <t>M-103 35-09-M00103_97732843_97732843</t>
  </si>
  <si>
    <t>25.02.2021 12:22:53</t>
  </si>
  <si>
    <t>25.02.2021 16:49:28</t>
  </si>
  <si>
    <t>L-96 35-18-L00096_950453421_950453421</t>
  </si>
  <si>
    <t>25.02.2021 11:36:54</t>
  </si>
  <si>
    <t>25.02.2021 15:22:42</t>
  </si>
  <si>
    <t>25.02.2021 13:35:02</t>
  </si>
  <si>
    <t>25.02.2021 13:35:42</t>
  </si>
  <si>
    <t>K-2815 35-04-K02815_C_56371552_56371552</t>
  </si>
  <si>
    <t>25.02.2021 16:03:00</t>
  </si>
  <si>
    <t>25.02.2021 16:52:31</t>
  </si>
  <si>
    <t>ALPHARD AVM TR 45-83-M00724_B B02b_66246103</t>
  </si>
  <si>
    <t>25.02.2021 09:14:02</t>
  </si>
  <si>
    <t>25.02.2021 14:43:13</t>
  </si>
  <si>
    <t>PAYAMLI M-23 35-25-M00190_D_56355077_56355077</t>
  </si>
  <si>
    <t>25.02.2021 11:18:34</t>
  </si>
  <si>
    <t>25.02.2021 13:57:37</t>
  </si>
  <si>
    <t>L-213 YILDIZ SAHİL SİTESİ 35-18-L00213_ L01_2092569</t>
  </si>
  <si>
    <t>25.02.2021 14:52:00</t>
  </si>
  <si>
    <t>25.02.2021 16:11:43</t>
  </si>
  <si>
    <t>TR-5A 45-74-M00042__72372788_72372788</t>
  </si>
  <si>
    <t>25.02.2021 10:05:28</t>
  </si>
  <si>
    <t>25.02.2021 12:30:59</t>
  </si>
  <si>
    <t>L-119 OVACIK 35-18-L00119_950439541_950439541</t>
  </si>
  <si>
    <t>25.02.2021 13:44:34</t>
  </si>
  <si>
    <t>25.02.2021 17:53:23</t>
  </si>
  <si>
    <t>L-252 SİSSUS HASTANE 35-18-L00252_950441390_950441390</t>
  </si>
  <si>
    <t>25.02.2021 13:39:10</t>
  </si>
  <si>
    <t>25.02.2021 18:04:34</t>
  </si>
  <si>
    <t>GÖKÇEKÖY FATİH MAH.TR-1 45-80-L00178_A_56402289_56402289</t>
  </si>
  <si>
    <t>25.02.2021 08:18:18</t>
  </si>
  <si>
    <t>25.02.2021 10:01:56</t>
  </si>
  <si>
    <t>25.02.2021 15:26:44</t>
  </si>
  <si>
    <t>25.02.2021 15:27:14</t>
  </si>
  <si>
    <t>25.02.2021 13:10:37</t>
  </si>
  <si>
    <t>25.02.2021 13:36:00</t>
  </si>
  <si>
    <t>L-456 35-18-L00456_L-299 ARITMA KÖK L02_72110688</t>
  </si>
  <si>
    <t>25.02.2021 16:29:00</t>
  </si>
  <si>
    <t>25.02.2021 17:00:29</t>
  </si>
  <si>
    <t>K-1142 35-01-K01142_B_56377566_56377566</t>
  </si>
  <si>
    <t>25.02.2021 09:13:53</t>
  </si>
  <si>
    <t>25.02.2021 10:37:19</t>
  </si>
  <si>
    <t>M-2506 (YATIRIM REZERVE) 35-01-M02506_ M02_47723945</t>
  </si>
  <si>
    <t>25.02.2021 10:25:00</t>
  </si>
  <si>
    <t>25.02.2021 14:01:47</t>
  </si>
  <si>
    <t>MUSTAFA HEZER SULAMA GRUBU 35-29-M00339_A_56355935_56355935</t>
  </si>
  <si>
    <t>25.02.2021 09:55:38</t>
  </si>
  <si>
    <t>25.02.2021 14:08:25</t>
  </si>
  <si>
    <t>25.02.2021 00:48:15</t>
  </si>
  <si>
    <t>25.02.2021 03:01:13</t>
  </si>
  <si>
    <t>K-4614 35-10-K04614_913362782_913362782</t>
  </si>
  <si>
    <t>25.02.2021 09:41:55</t>
  </si>
  <si>
    <t>25.02.2021 10:55:07</t>
  </si>
  <si>
    <t>KEÇİLİKÖY DM-17/2 45-71-M02258_953211302_953211302</t>
  </si>
  <si>
    <t>25.02.2021 18:01:59</t>
  </si>
  <si>
    <t>25.02.2021 19:22:26</t>
  </si>
  <si>
    <t>HATUNKÖY TR-2 45-82-L00020_DIREK TIPI TRAFO HUCRESI H01_2093427</t>
  </si>
  <si>
    <t>25.02.2021 06:38:44</t>
  </si>
  <si>
    <t>25.02.2021 12:40:17</t>
  </si>
  <si>
    <t>GÜLBAHÇE TR-5 (TR-186) 35-19-L00186_956690809_956690809</t>
  </si>
  <si>
    <t>25.02.2021 09:28:32</t>
  </si>
  <si>
    <t>25.02.2021 15:26:35</t>
  </si>
  <si>
    <t>25.02.2021 08:35:57</t>
  </si>
  <si>
    <t>25.02.2021 09:28:16</t>
  </si>
  <si>
    <t>25.02.2021 12:24:25</t>
  </si>
  <si>
    <t>25.02.2021 13:13:54</t>
  </si>
  <si>
    <t>ESKİOBA KÖK 35-29-L00037_AYAKLIKIRI L07_2037223</t>
  </si>
  <si>
    <t>25.02.2021 15:20:23</t>
  </si>
  <si>
    <t>25.02.2021 15:42:17</t>
  </si>
  <si>
    <t>AKALAN TR-1 35-27-M00433_914232198_914232198</t>
  </si>
  <si>
    <t>25.02.2021 19:19:32</t>
  </si>
  <si>
    <t>25.02.2021 22:09:50</t>
  </si>
  <si>
    <t>ÇAMLIK DM 35-17-M00173_HatBaşıAyırıcı_65358229 M08_65358229</t>
  </si>
  <si>
    <t>25.02.2021 09:13:25</t>
  </si>
  <si>
    <t>25.02.2021 17:24:18</t>
  </si>
  <si>
    <t>BARBAROS TR-1 35-19-M00199_B_56377364_56377364</t>
  </si>
  <si>
    <t>25.02.2021 10:59:19</t>
  </si>
  <si>
    <t>25.02.2021 14:29:25</t>
  </si>
  <si>
    <t>TR-1/2 BAYSAN KABİN 35-20-L00002_BELEDİYE EVLERİ L03_66510529</t>
  </si>
  <si>
    <t>25.02.2021 11:58:28</t>
  </si>
  <si>
    <t>25.02.2021 13:02:09</t>
  </si>
  <si>
    <t>25.02.2021 14:13:06</t>
  </si>
  <si>
    <t>25.02.2021 20:31:49</t>
  </si>
  <si>
    <t>KARAKUYU TR-4 35-26-M00441_956630750_956630750</t>
  </si>
  <si>
    <t>25.02.2021 17:25:36</t>
  </si>
  <si>
    <t>25.02.2021 18:20:45</t>
  </si>
  <si>
    <t>M-1929 GEÇİT 35-03-M01929_M-2033 M02_66740299</t>
  </si>
  <si>
    <t>25.02.2021 11:11:12</t>
  </si>
  <si>
    <t>25.02.2021 13:09:06</t>
  </si>
  <si>
    <t>MENEMEN İM 35-28-A00001_MENEMEN ŞEHİR-2 L11_2054176</t>
  </si>
  <si>
    <t>25.02.2021 16:31:16</t>
  </si>
  <si>
    <t>25.02.2021 17:26:53</t>
  </si>
  <si>
    <t>25.02.2021 14:57:15</t>
  </si>
  <si>
    <t>25.02.2021 15:54:49</t>
  </si>
  <si>
    <t>K-1864 35-09-K01864_97898921_97898921</t>
  </si>
  <si>
    <t>25.02.2021 22:19:15</t>
  </si>
  <si>
    <t>26.02.2021 00:52:34</t>
  </si>
  <si>
    <t>K-1248 35-02-K01248_915138680_915138680</t>
  </si>
  <si>
    <t>25.02.2021 18:53:59</t>
  </si>
  <si>
    <t>25.02.2021 21:22:04</t>
  </si>
  <si>
    <t>KAŞIKÇI KÖYÜ TR-1 45-75-M00078_A_56385316_56385316</t>
  </si>
  <si>
    <t>25.02.2021 19:36:53</t>
  </si>
  <si>
    <t>25.02.2021 20:52:57</t>
  </si>
  <si>
    <t>25.02.2021 09:33:17</t>
  </si>
  <si>
    <t>25.02.2021 09:59:57</t>
  </si>
  <si>
    <t>25.02.2021 15:25:29</t>
  </si>
  <si>
    <t>25.02.2021 16:20:32</t>
  </si>
  <si>
    <t>25.02.2021 11:02:48</t>
  </si>
  <si>
    <t>25.02.2021 12:08:35</t>
  </si>
  <si>
    <t>K-112 35-01-K00112_910961595_910961595</t>
  </si>
  <si>
    <t>25.02.2021 18:25:04</t>
  </si>
  <si>
    <t>25.02.2021 21:16:28</t>
  </si>
  <si>
    <t>M-2444 35-04-M02444_35-04-M02444_43056644</t>
  </si>
  <si>
    <t>25.02.2021 13:40:06</t>
  </si>
  <si>
    <t>25.02.2021 14:07:43</t>
  </si>
  <si>
    <t>M-2433 35-03-M02433_35-03-M02433_42585276</t>
  </si>
  <si>
    <t>25.02.2021 03:14:00</t>
  </si>
  <si>
    <t>25.02.2021 04:14:49</t>
  </si>
  <si>
    <t>KARATEKELİ TR-1 35-24-M00104_35-24-M00104_2373239</t>
  </si>
  <si>
    <t>25.02.2021 14:21:24</t>
  </si>
  <si>
    <t>25.02.2021 15:48:18</t>
  </si>
  <si>
    <t>25.02.2021 10:12:00</t>
  </si>
  <si>
    <t>25.02.2021 17:41:03</t>
  </si>
  <si>
    <t>DM-17 45-71-M00400_DM-17/3 M02_73387868</t>
  </si>
  <si>
    <t>25.02.2021 15:34:00</t>
  </si>
  <si>
    <t>25.02.2021 15:53:05</t>
  </si>
  <si>
    <t>TR-10 35-13-L00010_TR-13 L02_76711652</t>
  </si>
  <si>
    <t>25.02.2021 10:20:13</t>
  </si>
  <si>
    <t>25.02.2021 11:04:43</t>
  </si>
  <si>
    <t>L-243 35-18-L00243_950445717_950445717</t>
  </si>
  <si>
    <t>25.02.2021 16:04:21</t>
  </si>
  <si>
    <t>25.02.2021 17:37:04</t>
  </si>
  <si>
    <t>DAĞYENİKÖY TR-2 45-83-L00273_955160431_955160431</t>
  </si>
  <si>
    <t>25.02.2021 16:40:49</t>
  </si>
  <si>
    <t>25.02.2021 18:12:08</t>
  </si>
  <si>
    <t>M-1621 35-02-M01621_D D2B_5818025</t>
  </si>
  <si>
    <t>25.02.2021 10:07:15</t>
  </si>
  <si>
    <t>25.02.2021 12:58:22</t>
  </si>
  <si>
    <t>25.02.2021 07:41:11</t>
  </si>
  <si>
    <t>25.02.2021 08:44:00</t>
  </si>
  <si>
    <t>ÇATALCA TR-2 35-22-M00268_B_56369103_56369103</t>
  </si>
  <si>
    <t>25.02.2021 15:03:00</t>
  </si>
  <si>
    <t>25.02.2021 16:14:37</t>
  </si>
  <si>
    <t>M-1033 35-04-M01033_35-04-M01033_2355032</t>
  </si>
  <si>
    <t>25.02.2021 10:54:11</t>
  </si>
  <si>
    <t>25.02.2021 13:40:40</t>
  </si>
  <si>
    <t>DEREKÖY TR-2 45-72-L00463_A_56404868_56404868</t>
  </si>
  <si>
    <t>25.02.2021 08:31:00</t>
  </si>
  <si>
    <t>25.02.2021 12:13:08</t>
  </si>
  <si>
    <t>TR-9 ( EŞREF ATMACA SULAMA GRUBU ) 35-27-M00009_A_56363210_56363210</t>
  </si>
  <si>
    <t>25.02.2021 19:04:32</t>
  </si>
  <si>
    <t>25.02.2021 21:09:11</t>
  </si>
  <si>
    <t>KADIOVACIK TR-1 35-19-M00202_11576402_56376723_56376723</t>
  </si>
  <si>
    <t>25.02.2021 11:16:14</t>
  </si>
  <si>
    <t>25.02.2021 15:00:22</t>
  </si>
  <si>
    <t>K-106 35-01-K00106_35-01-K00106_2375116</t>
  </si>
  <si>
    <t>25.02.2021 09:08:42</t>
  </si>
  <si>
    <t>25.02.2021 10:35:41</t>
  </si>
  <si>
    <t>25.02.2021 10:14:00</t>
  </si>
  <si>
    <t>25.02.2021 10:24:00</t>
  </si>
  <si>
    <t>DM-4/9 35-26-M00802__56360731_56360731</t>
  </si>
  <si>
    <t>25.02.2021 18:20:20</t>
  </si>
  <si>
    <t>TR-61 35-19-L00061_956677713_956677713</t>
  </si>
  <si>
    <t>25.02.2021 10:29:08</t>
  </si>
  <si>
    <t>25.02.2021 12:23:44</t>
  </si>
  <si>
    <t>K-2416 35-07-K02416_F f1b_5852522</t>
  </si>
  <si>
    <t>25.02.2021 11:33:35</t>
  </si>
  <si>
    <t>25.02.2021 12:25:42</t>
  </si>
  <si>
    <t>SULTAN YAYLASI TR-2 45-71-M01767_953174466_953174466</t>
  </si>
  <si>
    <t>25.02.2021 08:25:55</t>
  </si>
  <si>
    <t>25.02.2021 13:13:24</t>
  </si>
  <si>
    <t>25.02.2021 09:25:36</t>
  </si>
  <si>
    <t>25.02.2021 17:45:26</t>
  </si>
  <si>
    <t>DM-2/9(TR-254) 35-19-L00254_956682142_956682142</t>
  </si>
  <si>
    <t>25.02.2021 09:27:57</t>
  </si>
  <si>
    <t>25.02.2021 17:59:23</t>
  </si>
  <si>
    <t>25.02.2021 17:19:25</t>
  </si>
  <si>
    <t>25.02.2021 17:51:40</t>
  </si>
  <si>
    <t>SARIYURT TR-1 35-20-L00259_955207033_955207033</t>
  </si>
  <si>
    <t>25.02.2021 10:22:28</t>
  </si>
  <si>
    <t>25.02.2021 13:59:29</t>
  </si>
  <si>
    <t>DM-3/16-1 35-26-M00818_956628324_956628324</t>
  </si>
  <si>
    <t>25.02.2021 13:06:10</t>
  </si>
  <si>
    <t>25.02.2021 14:42:51</t>
  </si>
  <si>
    <t>YAYAKENT TR-8 35-24-M00008_955228001_955228001</t>
  </si>
  <si>
    <t>25.02.2021 10:40:00</t>
  </si>
  <si>
    <t>25.02.2021 14:10:06</t>
  </si>
  <si>
    <t>GÖLOVA TR-1 35-22-M00248_955262533_955262533</t>
  </si>
  <si>
    <t>25.02.2021 19:38:00</t>
  </si>
  <si>
    <t>25.02.2021 22:55:05</t>
  </si>
  <si>
    <t>DM-4/14 35-28-M00963_953372831_953372831</t>
  </si>
  <si>
    <t>25.02.2021 19:10:39</t>
  </si>
  <si>
    <t>25.02.2021 19:55:39</t>
  </si>
  <si>
    <t>TR-37 45-78-L00037_915807843_915807843</t>
  </si>
  <si>
    <t>25.02.2021 13:10:56</t>
  </si>
  <si>
    <t>25.02.2021 15:46:46</t>
  </si>
  <si>
    <t>25.02.2021 08:07:38</t>
  </si>
  <si>
    <t>25.02.2021 08:29:42</t>
  </si>
  <si>
    <t>TURGUTALP TR-1 45-82-M00051_TR-2 M02_72191151</t>
  </si>
  <si>
    <t>25.02.2021 14:02:27</t>
  </si>
  <si>
    <t>25.02.2021 14:13:14</t>
  </si>
  <si>
    <t>KARAÇAM TR-1 45-82-M00176_DIREK TIPI TRAFO HUCRESI H01_2088860</t>
  </si>
  <si>
    <t>25.02.2021 09:38:18</t>
  </si>
  <si>
    <t>25.02.2021 15:39:49</t>
  </si>
  <si>
    <t>M-3176(YATIRIM REZERVE) 35-03-M03176_910270889_910270889</t>
  </si>
  <si>
    <t>25.02.2021 15:42:57</t>
  </si>
  <si>
    <t>25.02.2021 22:21:43</t>
  </si>
  <si>
    <t>KÜRKÇÜ TR-1 45-81-M00089_945625018_945625018</t>
  </si>
  <si>
    <t>25.02.2021 16:52:23</t>
  </si>
  <si>
    <t>25.02.2021 19:38:17</t>
  </si>
  <si>
    <t>25.02.2021 09:59:44</t>
  </si>
  <si>
    <t>25.02.2021 16:54:24</t>
  </si>
  <si>
    <t>M-10 35-02-M00010_910351026_910351026</t>
  </si>
  <si>
    <t>25.02.2021 16:15:15</t>
  </si>
  <si>
    <t>25.02.2021 17:27:35</t>
  </si>
  <si>
    <t>25.02.2021 21:14:10</t>
  </si>
  <si>
    <t>25.02.2021 21:40:25</t>
  </si>
  <si>
    <t>ÇEŞME İM 35-18-A00001_ALTINYUNUS L10_2308111</t>
  </si>
  <si>
    <t>25.02.2021 23:42:24</t>
  </si>
  <si>
    <t>25.02.2021 23:47:00</t>
  </si>
  <si>
    <t>K-10 35-01-K00010_910805835_910805835</t>
  </si>
  <si>
    <t>25.02.2021 15:57:59</t>
  </si>
  <si>
    <t>25.02.2021 17:05:24</t>
  </si>
  <si>
    <t>TIRAZLAR TR-12 45-79-M00083_45-79-M00083_2367059</t>
  </si>
  <si>
    <t>25.02.2021 09:15:44</t>
  </si>
  <si>
    <t>25.02.2021 10:19:58</t>
  </si>
  <si>
    <t>25.02.2021 06:40:47</t>
  </si>
  <si>
    <t>25.02.2021 07:39:59</t>
  </si>
  <si>
    <t>DM-2/6 (DM-10) 45-71-M00276_953187633_953187633</t>
  </si>
  <si>
    <t>25.02.2021 08:36:00</t>
  </si>
  <si>
    <t>25.02.2021 10:18:08</t>
  </si>
  <si>
    <t>K-4186 35-03-K04186_910400861_910400861</t>
  </si>
  <si>
    <t>25.02.2021 10:50:00</t>
  </si>
  <si>
    <t>25.02.2021 20:38:03</t>
  </si>
  <si>
    <t>K-1444 35-04-K01444_TRAFO K02_2069303</t>
  </si>
  <si>
    <t>25.02.2021 04:43:57</t>
  </si>
  <si>
    <t>25.02.2021 05:53:35</t>
  </si>
  <si>
    <t>GÖRDES TR-19 45-75-M00019_945603952_945603952</t>
  </si>
  <si>
    <t>25.02.2021 17:53:15</t>
  </si>
  <si>
    <t>25.02.2021 19:26:54</t>
  </si>
  <si>
    <t>TR-61 35-16-L00061_DIREK TIPI TRAFO HUCRESI H01_2044592</t>
  </si>
  <si>
    <t>25.02.2021 13:58:30</t>
  </si>
  <si>
    <t>25.02.2021 15:11:29</t>
  </si>
  <si>
    <t>25.02.2021 14:33:15</t>
  </si>
  <si>
    <t>25.02.2021 15:58:49</t>
  </si>
  <si>
    <t>25.02.2021 11:10:13</t>
  </si>
  <si>
    <t>25.02.2021 15:44:32</t>
  </si>
  <si>
    <t>DM-1/TR-17 SEFERİHİSAR 35-14-M00329_F F01_50050983</t>
  </si>
  <si>
    <t>25.02.2021 18:05:36</t>
  </si>
  <si>
    <t>25.02.2021 23:00:43</t>
  </si>
  <si>
    <t>GELENBE İM 45-76-A00001_HatBaşıAyırıcı_53136523 L03_53136523</t>
  </si>
  <si>
    <t>25.02.2021 00:02:57</t>
  </si>
  <si>
    <t>25.02.2021 01:12:56</t>
  </si>
  <si>
    <t>TR-152(DM-5/17) 35-19-M00152_956670390_956670390</t>
  </si>
  <si>
    <t>25.02.2021 08:56:26</t>
  </si>
  <si>
    <t>25.02.2021 18:58:25</t>
  </si>
  <si>
    <t>ALİ KURUT SULAMA TR-1 45-71-M00834_DIREK TIPI TRAFO HUCRESI H01_2078069</t>
  </si>
  <si>
    <t>25.02.2021 11:00:58</t>
  </si>
  <si>
    <t>25.02.2021 15:09:39</t>
  </si>
  <si>
    <t>MURAT GÖNCÜOĞLU ÖZEL TR 45-78-M00507Ö_DIREK TIPI TRAFO HUCRESI H01_2070384</t>
  </si>
  <si>
    <t>25.02.2021 10:21:40</t>
  </si>
  <si>
    <t>25.02.2021 11:45:58</t>
  </si>
  <si>
    <t>BİOKÜTLE SANTRAL KÖK 45-72-M00616_TR-1/90 M02_72239428</t>
  </si>
  <si>
    <t>25.02.2021 11:47:02</t>
  </si>
  <si>
    <t>25.02.2021 12:56:51</t>
  </si>
  <si>
    <t>25.02.2021 10:02:22</t>
  </si>
  <si>
    <t>25.02.2021 13:59:12</t>
  </si>
  <si>
    <t>K-1027 35-01-K01027_910720644_910720644</t>
  </si>
  <si>
    <t>25.02.2021 16:42:05</t>
  </si>
  <si>
    <t>25.02.2021 18:34:17</t>
  </si>
  <si>
    <t>ALAÇATI İM 35-18-A00002_L-299 ARITMA L13_2307544</t>
  </si>
  <si>
    <t>25.02.2021 09:04:55</t>
  </si>
  <si>
    <t>25.02.2021 16:07:49</t>
  </si>
  <si>
    <t>KAYMAKÇI TR-8 35-15-M00409_35-15-M00409_65838177</t>
  </si>
  <si>
    <t>25.02.2021 09:20:37</t>
  </si>
  <si>
    <t>25.02.2021 13:18:40</t>
  </si>
  <si>
    <t>K-3594 35-01-K03594_C_56375734_56375734</t>
  </si>
  <si>
    <t>25.02.2021 22:39:00</t>
  </si>
  <si>
    <t>26.02.2021 01:06:45</t>
  </si>
  <si>
    <t>GÜRÇEŞME İM 35-03-A00001_MEHTAP K11_2310749</t>
  </si>
  <si>
    <t>25.02.2021 06:38:04</t>
  </si>
  <si>
    <t>25.02.2021 07:22:32</t>
  </si>
  <si>
    <t>M-195 35-02-M00195_B_56378734_56378734</t>
  </si>
  <si>
    <t>25.02.2021 10:05:33</t>
  </si>
  <si>
    <t>25.02.2021 11:57:06</t>
  </si>
  <si>
    <t>25.02.2021 08:35:53</t>
  </si>
  <si>
    <t>25.02.2021 09:20:24</t>
  </si>
  <si>
    <t>K-914 35-01-K00914_912081093_912081093</t>
  </si>
  <si>
    <t>25.02.2021 10:41:53</t>
  </si>
  <si>
    <t>25.02.2021 12:19:27</t>
  </si>
  <si>
    <t>KOZLUCA TR1 35-16-M00149_953312023_953312023</t>
  </si>
  <si>
    <t>25.02.2021 08:43:13</t>
  </si>
  <si>
    <t>25.02.2021 18:49:47</t>
  </si>
  <si>
    <t>GÜLDOĞAN AKARYAKIT PETROL A.Ş.ÖZEL TR 35-26-M01334Ö_ H_48125547</t>
  </si>
  <si>
    <t>25.02.2021 08:56:18</t>
  </si>
  <si>
    <t>25.02.2021 10:43:10</t>
  </si>
  <si>
    <t>AKGEDİK KÖK-3 45-71-M00164_MICIRTAŞ M03_55994734</t>
  </si>
  <si>
    <t>25.02.2021 17:55:19</t>
  </si>
  <si>
    <t>25.02.2021 18:51:06</t>
  </si>
  <si>
    <t>SALUR KÖK 45-75-M00062_HatBaşıAyırıcı_53135529 M03_53135529</t>
  </si>
  <si>
    <t>25.02.2021 11:23:47</t>
  </si>
  <si>
    <t>25.02.2021 13:24:42</t>
  </si>
  <si>
    <t>TR-7 ÖZTAK (TR-237) 35-19-M00237_956672254_956672254</t>
  </si>
  <si>
    <t>25.02.2021 14:03:18</t>
  </si>
  <si>
    <t>25.02.2021 18:48:19</t>
  </si>
  <si>
    <t>K-217 35-01-K00217_911309801_911309801</t>
  </si>
  <si>
    <t>25.02.2021 21:23:10</t>
  </si>
  <si>
    <t>26.02.2021 00:12:05</t>
  </si>
  <si>
    <t>M-2325 35-03-M02325_910846418_910846418</t>
  </si>
  <si>
    <t>25.02.2021 13:18:51</t>
  </si>
  <si>
    <t>25.02.2021 21:30:23</t>
  </si>
  <si>
    <t>BADEMLİ KOCABAĞLAR MEV. TR-36 35-15-L01059_950406259_950406259</t>
  </si>
  <si>
    <t>25.02.2021 00:09:21</t>
  </si>
  <si>
    <t>25.02.2021 02:08:51</t>
  </si>
  <si>
    <t>K-4443 35-03-K04443_910446336_910446336</t>
  </si>
  <si>
    <t>25.02.2021 13:54:08</t>
  </si>
  <si>
    <t>25.02.2021 20:53:59</t>
  </si>
  <si>
    <t>25.02.2021 13:02:20</t>
  </si>
  <si>
    <t>25.02.2021 14:37:20</t>
  </si>
  <si>
    <t>TOPALLAR TR-1 35-16-M00092_B_56399337_56399337</t>
  </si>
  <si>
    <t>25.02.2021 19:10:46</t>
  </si>
  <si>
    <t>25.02.2021 20:54:08</t>
  </si>
  <si>
    <t>ÇINARDİBİ KÖK 35-20-M00069_KARAKUYU KÖK M01_66050708</t>
  </si>
  <si>
    <t>25.02.2021 15:16:39</t>
  </si>
  <si>
    <t>25.02.2021 15:27:00</t>
  </si>
  <si>
    <t>25.02.2021 08:27:31</t>
  </si>
  <si>
    <t>25.02.2021 11:14:01</t>
  </si>
  <si>
    <t>25.02.2021 10:28:16</t>
  </si>
  <si>
    <t>25.02.2021 16:54:38</t>
  </si>
  <si>
    <t>DM-21/03(CUMDURİYET MAH. MUHT.) 45-71-M00469__56396483_56396483</t>
  </si>
  <si>
    <t>25.02.2021 19:16:46</t>
  </si>
  <si>
    <t>25.02.2021 21:06:56</t>
  </si>
  <si>
    <t>M-1406 35-01-M01406_912533287_912533287</t>
  </si>
  <si>
    <t>25.02.2021 01:03:00</t>
  </si>
  <si>
    <t>25.02.2021 02:18:01</t>
  </si>
  <si>
    <t>25.02.2021 18:40:43</t>
  </si>
  <si>
    <t>25.02.2021 19:57:08</t>
  </si>
  <si>
    <t>TR-29 GÖLCÜKLER 35-22-M00029_DIREK TIPI TRAFO HUCRESI H01_2035399</t>
  </si>
  <si>
    <t>25.02.2021 07:34:59</t>
  </si>
  <si>
    <t>25.02.2021 09:50:39</t>
  </si>
  <si>
    <t>FOÇA TR-55 35-23-L00055_42041593_56395807_56395807</t>
  </si>
  <si>
    <t>25.02.2021 08:47:07</t>
  </si>
  <si>
    <t>25.02.2021 12:04:50</t>
  </si>
  <si>
    <t>DM-1/3 35-19-L00308_956662542_956662542</t>
  </si>
  <si>
    <t>25.02.2021 14:06:59</t>
  </si>
  <si>
    <t>25.02.2021 18:23:51</t>
  </si>
  <si>
    <t>TR-2/69 (15,8) 45-83-L00069_955143539_955143539</t>
  </si>
  <si>
    <t>25.02.2021 17:04:22</t>
  </si>
  <si>
    <t>25.02.2021 19:00:27</t>
  </si>
  <si>
    <t>25.02.2021 09:25:45</t>
  </si>
  <si>
    <t>25.02.2021 11:11:29</t>
  </si>
  <si>
    <t>TR-39 35-15-M00039_48885350_56363717_56363717</t>
  </si>
  <si>
    <t>25.02.2021 19:22:33</t>
  </si>
  <si>
    <t>25.02.2021 20:36:28</t>
  </si>
  <si>
    <t>25.02.2021 09:23:29</t>
  </si>
  <si>
    <t>25.02.2021 16:58:59</t>
  </si>
  <si>
    <t>K-4159 35-02-K04159_B_56382222_56382222</t>
  </si>
  <si>
    <t>25.02.2021 09:50:41</t>
  </si>
  <si>
    <t>25.02.2021 12:56:57</t>
  </si>
  <si>
    <t>EGE İM 35-02-A00003_VETERİNERLİK K05_2310926</t>
  </si>
  <si>
    <t>25.02.2021 13:12:22</t>
  </si>
  <si>
    <t>25.02.2021 14:11:32</t>
  </si>
  <si>
    <t>KEMALİYE DM (TR-1) 45-73-M00150_HatBaşıAyırıcı_53136399 M02_53136399</t>
  </si>
  <si>
    <t>25.02.2021 11:20:56</t>
  </si>
  <si>
    <t>25.02.2021 13:36:03</t>
  </si>
  <si>
    <t>K-165 35-03-K00165_A_56382783_56382783</t>
  </si>
  <si>
    <t>25.02.2021 09:03:54</t>
  </si>
  <si>
    <t>25.02.2021 11:18:12</t>
  </si>
  <si>
    <t>25.02.2021 18:53:54</t>
  </si>
  <si>
    <t>25.02.2021 21:01:23</t>
  </si>
  <si>
    <t>RECEPLİ KÖYÜ TR-1 45-71-M01694_953205273_953205273</t>
  </si>
  <si>
    <t>25.02.2021 08:18:20</t>
  </si>
  <si>
    <t>25.02.2021 10:26:17</t>
  </si>
  <si>
    <t>25.02.2021 07:47:33</t>
  </si>
  <si>
    <t>TR-21 35-16-L00021_47592598_56353409_56353409</t>
  </si>
  <si>
    <t>25.02.2021 10:48:34</t>
  </si>
  <si>
    <t>25.02.2021 13:14:19</t>
  </si>
  <si>
    <t>YAZIBAŞI TR-1 35-26-M00619_956622736_956622736</t>
  </si>
  <si>
    <t>25.02.2021 18:40:50</t>
  </si>
  <si>
    <t>25.02.2021 20:20:11</t>
  </si>
  <si>
    <t>25.02.2021 02:03:43</t>
  </si>
  <si>
    <t>25.02.2021 02:07:12</t>
  </si>
  <si>
    <t>25.02.2021 08:57:10</t>
  </si>
  <si>
    <t>25.02.2021 10:39:25</t>
  </si>
  <si>
    <t>TİRE TR-14 35-29-L00014_950336563_950336563</t>
  </si>
  <si>
    <t>25.02.2021 20:40:29</t>
  </si>
  <si>
    <t>25.02.2021 21:53:42</t>
  </si>
  <si>
    <t>DURMUŞLAR TR-1 35-16-M00156_47451018_56394985_56394985</t>
  </si>
  <si>
    <t>25.02.2021 14:24:04</t>
  </si>
  <si>
    <t>25.02.2021 19:44:32</t>
  </si>
  <si>
    <t>25.02.2021 16:00:14</t>
  </si>
  <si>
    <t>25.02.2021 18:19:00</t>
  </si>
  <si>
    <t>25.02.2021 09:50:00</t>
  </si>
  <si>
    <t>25.02.2021 17:57:00</t>
  </si>
  <si>
    <t>MADEN KÖK 45-83-M00128_MADEN M05_47316674</t>
  </si>
  <si>
    <t>25.02.2021 09:13:12</t>
  </si>
  <si>
    <t>25.02.2021 09:42:53</t>
  </si>
  <si>
    <t>YENİ ŞAKRAN TR-4 35-17-M00204_8349489_56354950_56354950</t>
  </si>
  <si>
    <t>25.02.2021 11:28:06</t>
  </si>
  <si>
    <t>25.02.2021 14:18:02</t>
  </si>
  <si>
    <t>AŞAĞI ÇAMKÖY TR-1 45-71-M01480_953184973_953184973</t>
  </si>
  <si>
    <t>25.02.2021 15:06:07</t>
  </si>
  <si>
    <t>25.02.2021 17:18:55</t>
  </si>
  <si>
    <t>25.02.2021 10:21:04</t>
  </si>
  <si>
    <t>25.02.2021 15:39:01</t>
  </si>
  <si>
    <t>M-2538 35-02-M02538_99655912_99655912</t>
  </si>
  <si>
    <t>25.02.2021 14:52:50</t>
  </si>
  <si>
    <t>25.02.2021 17:01:33</t>
  </si>
  <si>
    <t>25.02.2021 10:57:13</t>
  </si>
  <si>
    <t>25.02.2021 11:53:29</t>
  </si>
  <si>
    <t>TR-164 35-26-M01147_DAĞITIM TRAFO TR-164 M03_65919870</t>
  </si>
  <si>
    <t>25.02.2021 15:05:00</t>
  </si>
  <si>
    <t>25.02.2021 17:31:36</t>
  </si>
  <si>
    <t>L-4 TEKKE 35-18-L00004_950436450_950436450</t>
  </si>
  <si>
    <t>25.02.2021 19:31:32</t>
  </si>
  <si>
    <t>25.02.2021 23:51:08</t>
  </si>
  <si>
    <t>25.02.2021 10:08:00</t>
  </si>
  <si>
    <t>25.02.2021 12:01:07</t>
  </si>
  <si>
    <t>YENİFOÇA TR-7 35-23-M00007_950417529_950417529</t>
  </si>
  <si>
    <t>25.02.2021 09:07:35</t>
  </si>
  <si>
    <t>26.02.2021 18:06:27</t>
  </si>
  <si>
    <t>25.02.2021 08:58:00</t>
  </si>
  <si>
    <t>25.02.2021 17:58:38</t>
  </si>
  <si>
    <t>TR-11(M-711) 35-30-M00711_950127389_950127389</t>
  </si>
  <si>
    <t>25.02.2021 21:04:42</t>
  </si>
  <si>
    <t>25.02.2021 22:45:41</t>
  </si>
  <si>
    <t>25.02.2021 15:15:44</t>
  </si>
  <si>
    <t>25.02.2021 15:16:44</t>
  </si>
  <si>
    <t>M-1033 35-04-M01033_F F1B_5835447</t>
  </si>
  <si>
    <t>25.02.2021 19:51:41</t>
  </si>
  <si>
    <t>25.02.2021 22:35:26</t>
  </si>
  <si>
    <t>TR-85 45-78-L00085_DIREK TIPI TRAFO HUCRESI H01_2109513</t>
  </si>
  <si>
    <t>25.02.2021 09:17:58</t>
  </si>
  <si>
    <t>25.02.2021 18:06:34</t>
  </si>
  <si>
    <t>TR-16 35-30-L00016_TR-18 L01_2332557</t>
  </si>
  <si>
    <t>25.02.2021 09:53:50</t>
  </si>
  <si>
    <t>25.02.2021 14:42:09</t>
  </si>
  <si>
    <t>M-214(DM-3/12) 35-09-M00214_912314546_912314546</t>
  </si>
  <si>
    <t>25.02.2021 11:13:25</t>
  </si>
  <si>
    <t>25.02.2021 14:04:54</t>
  </si>
  <si>
    <t>25.02.2021 16:11:28</t>
  </si>
  <si>
    <t>25.02.2021 19:02:20</t>
  </si>
  <si>
    <t>ARSLANLAR TM 35-26-A00004_TR-D M36_2057820</t>
  </si>
  <si>
    <t>25.02.2021 10:27:01</t>
  </si>
  <si>
    <t>25.02.2021 15:08:25</t>
  </si>
  <si>
    <t>AŞAĞICUMA DM 35-16-M00103_TERZİHALİLLER M03_72040361</t>
  </si>
  <si>
    <t>25.02.2021 14:43:32</t>
  </si>
  <si>
    <t>25.02.2021 14:51:00</t>
  </si>
  <si>
    <t>TR-138 35-16-L00138_953337869_953337869</t>
  </si>
  <si>
    <t>25.02.2021 20:30:25</t>
  </si>
  <si>
    <t>25.02.2021 21:46:44</t>
  </si>
  <si>
    <t>K-222 35-01-K00222_D D2_5910866</t>
  </si>
  <si>
    <t>25.02.2021 18:16:40</t>
  </si>
  <si>
    <t>25.02.2021 19:27:59</t>
  </si>
  <si>
    <t>DM-2/9(TR-254) 35-19-L00254_956682997_956682997</t>
  </si>
  <si>
    <t>25.02.2021 17:20:20</t>
  </si>
  <si>
    <t>25.02.2021 21:18:00</t>
  </si>
  <si>
    <t>GÜLPINAR TR-1 45-73-M01041_DIREK TIPI TRAFO HUCRESI H01_2082190</t>
  </si>
  <si>
    <t>25.02.2021 10:11:15</t>
  </si>
  <si>
    <t>25.02.2021 15:41:02</t>
  </si>
  <si>
    <t>SOMA TR-2 45-82-M00002_945536292_945536292</t>
  </si>
  <si>
    <t>25.02.2021 16:41:15</t>
  </si>
  <si>
    <t>25.02.2021 19:08:21</t>
  </si>
  <si>
    <t>BALABAN TARIMSAL SULAMA TR-1 35-16-M00175_953354698_953354698</t>
  </si>
  <si>
    <t>25.02.2021 13:44:16</t>
  </si>
  <si>
    <t>25.02.2021 15:24:22</t>
  </si>
  <si>
    <t>SAMİ GÜÇLÜ GRB. 35-20-M00014_35-20-M00014_2355283</t>
  </si>
  <si>
    <t>25.02.2021 19:12:39</t>
  </si>
  <si>
    <t>25.02.2021 20:37:07</t>
  </si>
  <si>
    <t>HALİL SOLAR SULAMA GRUBU 35-29-M00150_DIREK TIPI TRAFO HUCRESI H01_2063665</t>
  </si>
  <si>
    <t>25.02.2021 09:05:13</t>
  </si>
  <si>
    <t>25.02.2021 15:28:45</t>
  </si>
  <si>
    <t>25.02.2021 09:16:00</t>
  </si>
  <si>
    <t>25.02.2021 11:09:51</t>
  </si>
  <si>
    <t>25.02.2021 09:53:01</t>
  </si>
  <si>
    <t>25.02.2021 17:02:02</t>
  </si>
  <si>
    <t>K-358 35-04-K00358_99376934_99376934</t>
  </si>
  <si>
    <t>25.02.2021 22:07:34</t>
  </si>
  <si>
    <t>26.02.2021 00:10:39</t>
  </si>
  <si>
    <t>25.02.2021 22:25:54</t>
  </si>
  <si>
    <t>25.02.2021 22:29:04</t>
  </si>
  <si>
    <t>M-650 35-02-M00650_M-652 M02_2325058</t>
  </si>
  <si>
    <t>25.02.2021 19:40:47</t>
  </si>
  <si>
    <t>25.02.2021 20:00:10</t>
  </si>
  <si>
    <t>DM-18/06 (DEREKENARI) 45-71-M00256_A A1_44500645</t>
  </si>
  <si>
    <t>25.02.2021 09:19:44</t>
  </si>
  <si>
    <t>25.02.2021 17:13:40</t>
  </si>
  <si>
    <t>MALDAN KÖYÜ TR-1 45-71-M01666_B_56387447_56387447</t>
  </si>
  <si>
    <t>25.02.2021 09:26:43</t>
  </si>
  <si>
    <t>25.02.2021 12:03:37</t>
  </si>
  <si>
    <t>K-4506 35-03-K04506_C_56362973_56362973</t>
  </si>
  <si>
    <t>25.02.2021 03:35:28</t>
  </si>
  <si>
    <t>25.02.2021 04:29:38</t>
  </si>
  <si>
    <t>DM-3/23 (SULTANHAMAMI) 45-71-M00111_A a4b_45179439</t>
  </si>
  <si>
    <t>25.02.2021 06:18:22</t>
  </si>
  <si>
    <t>25.02.2021 07:26:12</t>
  </si>
  <si>
    <t>KAAN TR-1 45-71-M01520_43108539_56388841_56388841</t>
  </si>
  <si>
    <t>25.02.2021 17:16:00</t>
  </si>
  <si>
    <t>25.02.2021 18:49:42</t>
  </si>
  <si>
    <t>ULUKENT DM-1/1 35-28-M00584_953383780_953383780</t>
  </si>
  <si>
    <t>25.02.2021 17:37:29</t>
  </si>
  <si>
    <t>25.02.2021 21:19:06</t>
  </si>
  <si>
    <t>BOZDAĞ TR-7 35-15-L00290_D_56369340_56369340</t>
  </si>
  <si>
    <t>25.02.2021 10:31:59</t>
  </si>
  <si>
    <t>25.02.2021 15:50:02</t>
  </si>
  <si>
    <t>MUZAFFER DURAL GRB. 35-20-L00097_8860273_56359932_56359932</t>
  </si>
  <si>
    <t>25.02.2021 12:33:37</t>
  </si>
  <si>
    <t>25.02.2021 15:50:52</t>
  </si>
  <si>
    <t>KARAYAHŞİ TR-2 45-78-L00425_950149938_950149938</t>
  </si>
  <si>
    <t>25.02.2021 13:46:37</t>
  </si>
  <si>
    <t>25.02.2021 14:41:32</t>
  </si>
  <si>
    <t>SOMA KÖYLER DM-2 45-82-M00125_BERGAMA M02_2303940</t>
  </si>
  <si>
    <t>25.02.2021 07:45:42</t>
  </si>
  <si>
    <t>25.02.2021 08:05:00</t>
  </si>
  <si>
    <t>SARIYURT TR-1 35-20-L00259_8789307_56376282_56376282</t>
  </si>
  <si>
    <t>25.02.2021 00:08:33</t>
  </si>
  <si>
    <t>25.02.2021 05:40:09</t>
  </si>
  <si>
    <t>SANDIÇAY TR-2 35-22-M00266_C_56356151_56356151</t>
  </si>
  <si>
    <t>25.02.2021 09:16:59</t>
  </si>
  <si>
    <t>25.02.2021 13:10:08</t>
  </si>
  <si>
    <t>GÖZLET TR-1 45-80-M00129_956544024_956544024</t>
  </si>
  <si>
    <t>25.02.2021 16:42:40</t>
  </si>
  <si>
    <t>25.02.2021 19:39:41</t>
  </si>
  <si>
    <t>GELENBE İM 45-76-A00001_HatBaşıAyırıcı_53136443 L03_53136443</t>
  </si>
  <si>
    <t>25.02.2021 07:21:34</t>
  </si>
  <si>
    <t>25.02.2021 10:50:37</t>
  </si>
  <si>
    <t>M-219 35-09-M00219_912433957_912433957</t>
  </si>
  <si>
    <t>25.02.2021 08:43:21</t>
  </si>
  <si>
    <t>25.02.2021 13:58:43</t>
  </si>
  <si>
    <t>KARAAĞAÇLI TR-1 45-71-M01904_953213087_953213087</t>
  </si>
  <si>
    <t>25.02.2021 17:11:21</t>
  </si>
  <si>
    <t>25.02.2021 20:07:09</t>
  </si>
  <si>
    <t>VİZİLLER TR-1 45-81-M00133_A_56399177_56399177</t>
  </si>
  <si>
    <t>25.02.2021 09:45:00</t>
  </si>
  <si>
    <t>25.02.2021 10:25:39</t>
  </si>
  <si>
    <t>L-72 35-14-L00072_35-14-L00072_2376791</t>
  </si>
  <si>
    <t>25.02.2021 00:41:26</t>
  </si>
  <si>
    <t>25.02.2021 02:07:52</t>
  </si>
  <si>
    <t>K-929 35-02-K00929_C_56366558_56366558</t>
  </si>
  <si>
    <t>25.02.2021 06:43:27</t>
  </si>
  <si>
    <t>25.02.2021 12:22:10</t>
  </si>
  <si>
    <t>TURGUTALP TR-1/1 45-82-M00056_B_56387540_56387540</t>
  </si>
  <si>
    <t>25.02.2021 17:01:01</t>
  </si>
  <si>
    <t>25.02.2021 18:01:43</t>
  </si>
  <si>
    <t>AĞAÇ İŞLERİ TR-1. 35-22-M00139_DIREK TIPI TRAFO HUCRESI H01_2126632</t>
  </si>
  <si>
    <t>25.02.2021 10:43:26</t>
  </si>
  <si>
    <t>25.02.2021 10:52:34</t>
  </si>
  <si>
    <t>25.02.2021 13:30:51</t>
  </si>
  <si>
    <t>25.02.2021 15:56:43</t>
  </si>
  <si>
    <t>K-4481 35-02-K04481_913391504_913391504</t>
  </si>
  <si>
    <t>25.02.2021 10:46:13</t>
  </si>
  <si>
    <t>25.02.2021 12:37:36</t>
  </si>
  <si>
    <t>KADIDEĞİRMENİ KÖK 45-82-M00127_BERGAMA KINIK (AVDAN) M02_2329331</t>
  </si>
  <si>
    <t>25.02.2021 08:04:25</t>
  </si>
  <si>
    <t>25.02.2021 10:49:29</t>
  </si>
  <si>
    <t>TR-25 35-31-L00025_956595482_956595482</t>
  </si>
  <si>
    <t>25.02.2021 10:56:38</t>
  </si>
  <si>
    <t>25.02.2021 14:43:08</t>
  </si>
  <si>
    <t>KAYALIOĞLU TR-8 45-72-L00073_TR-7 GİRİŞ RİNG L02_2101833</t>
  </si>
  <si>
    <t>25.02.2021 09:08:21</t>
  </si>
  <si>
    <t>25.02.2021 17:26:01</t>
  </si>
  <si>
    <t>MAVİKENT TR-4 35-30-M00134_A_56404597_56404597</t>
  </si>
  <si>
    <t>25.02.2021 18:40:18</t>
  </si>
  <si>
    <t>25.02.2021 20:36:11</t>
  </si>
  <si>
    <t>DM-3/TR-25 35-22-M00069_955292865_955292865</t>
  </si>
  <si>
    <t>25.02.2021 14:09:11</t>
  </si>
  <si>
    <t>25.02.2021 15:39:45</t>
  </si>
  <si>
    <t>25.02.2021 18:07:48</t>
  </si>
  <si>
    <t>25.02.2021 22:24:07</t>
  </si>
  <si>
    <t>AKALAN TR-1 35-27-M00433_A_56404489_56404489</t>
  </si>
  <si>
    <t>25.02.2021 21:34:00</t>
  </si>
  <si>
    <t>25.02.2021 22:59:29</t>
  </si>
  <si>
    <t>25.02.2021 08:21:00</t>
  </si>
  <si>
    <t>25.02.2021 12:33:51</t>
  </si>
  <si>
    <t>25.02.2021 15:21:06</t>
  </si>
  <si>
    <t>25.02.2021 15:26:46</t>
  </si>
  <si>
    <t>BULGURCA TR-3 35-22-M00253_955295267_955295267</t>
  </si>
  <si>
    <t>25.02.2021 12:59:29</t>
  </si>
  <si>
    <t>25.02.2021 14:36:59</t>
  </si>
  <si>
    <t>25.02.2021 16:24:00</t>
  </si>
  <si>
    <t>25.02.2021 17:02:47</t>
  </si>
  <si>
    <t>25.02.2021 09:41:00</t>
  </si>
  <si>
    <t>25.02.2021 09:49:30</t>
  </si>
  <si>
    <t>TR-27 35-15-L00027_950364630_950364630</t>
  </si>
  <si>
    <t>25.02.2021 17:29:51</t>
  </si>
  <si>
    <t>25.02.2021 19:59:48</t>
  </si>
  <si>
    <t>ALSANCAK TM 35-01-A00005_TALATPAŞA K05_2308858</t>
  </si>
  <si>
    <t>25.02.2021 00:32:37</t>
  </si>
  <si>
    <t>25.02.2021 01:21:21</t>
  </si>
  <si>
    <t>K-4629 35-04-K04629_C_56379961_56379961</t>
  </si>
  <si>
    <t>25.02.2021 09:16:47</t>
  </si>
  <si>
    <t>25.02.2021 16:58:13</t>
  </si>
  <si>
    <t>K-3453 35-08-K03453_97481752_97481752</t>
  </si>
  <si>
    <t>25.02.2021 14:40:48</t>
  </si>
  <si>
    <t>25.02.2021 16:41:52</t>
  </si>
  <si>
    <t>25.02.2021 10:44:37</t>
  </si>
  <si>
    <t>25.02.2021 12:54:36</t>
  </si>
  <si>
    <t>L-203 KÖK 35-18-L00203_SANAYİ L01_76972982</t>
  </si>
  <si>
    <t>25.02.2021 20:24:32</t>
  </si>
  <si>
    <t>25.02.2021 22:50:58</t>
  </si>
  <si>
    <t>ORTA MAHALLE M-3 35-25-M00110_955258550_955258550</t>
  </si>
  <si>
    <t>25.02.2021 13:53:41</t>
  </si>
  <si>
    <t>25.02.2021 16:01:22</t>
  </si>
  <si>
    <t>TR-64 45-78-M00064_95000010135_95000010135</t>
  </si>
  <si>
    <t>25.02.2021 18:26:41</t>
  </si>
  <si>
    <t>25.02.2021 19:15:35</t>
  </si>
  <si>
    <t>TR-7 35-27-M00007_98944433_98944433</t>
  </si>
  <si>
    <t>25.02.2021 11:19:55</t>
  </si>
  <si>
    <t>25.02.2021 12:51:38</t>
  </si>
  <si>
    <t>TR-85 45-78-L00085_49416339_56385776_56385776</t>
  </si>
  <si>
    <t>25.02.2021 19:31:00</t>
  </si>
  <si>
    <t>25.02.2021 20:26:18</t>
  </si>
  <si>
    <t>KOLDERE TR-8 45-80-M00055_956538808_956538808</t>
  </si>
  <si>
    <t>25.02.2021 11:52:19</t>
  </si>
  <si>
    <t>25.02.2021 15:08:09</t>
  </si>
  <si>
    <t>BALIKLIOVA TR-1 35-19-L00271_10085124_65497409_65497409</t>
  </si>
  <si>
    <t>25.02.2021 12:12:07</t>
  </si>
  <si>
    <t>25.02.2021 17:28:13</t>
  </si>
  <si>
    <t>25.02.2021 09:01:47</t>
  </si>
  <si>
    <t>25.02.2021 14:59:21</t>
  </si>
  <si>
    <t>25.02.2021 08:19:07</t>
  </si>
  <si>
    <t>25.02.2021 11:13:17</t>
  </si>
  <si>
    <t>DM-2/9(TR-254) 35-19-L00254_956682538_956682538</t>
  </si>
  <si>
    <t>25.02.2021 21:16:46</t>
  </si>
  <si>
    <t>25.02.2021 22:18:15</t>
  </si>
  <si>
    <t>25.02.2021 19:09:24</t>
  </si>
  <si>
    <t>25.02.2021 19:56:48</t>
  </si>
  <si>
    <t>ÇİLE TR-6 35-22-M00186_955293018_955293018</t>
  </si>
  <si>
    <t>25.02.2021 19:02:11</t>
  </si>
  <si>
    <t>25.02.2021 21:41:18</t>
  </si>
  <si>
    <t>GERENKÖY TR-10 35-23-M00366_A_76318330_76318330</t>
  </si>
  <si>
    <t>25.02.2021 11:21:00</t>
  </si>
  <si>
    <t>25.02.2021 13:23:43</t>
  </si>
  <si>
    <t>25.02.2021 18:18:34</t>
  </si>
  <si>
    <t>25.02.2021 20:46:00</t>
  </si>
  <si>
    <t>MORDOĞAN TR-27 35-21-L00154_95000161578_95000161578</t>
  </si>
  <si>
    <t>25.02.2021 10:51:13</t>
  </si>
  <si>
    <t>25.02.2021 23:24:50</t>
  </si>
  <si>
    <t>25.02.2021 08:49:14</t>
  </si>
  <si>
    <t>25.02.2021 13:28:49</t>
  </si>
  <si>
    <t>25.02.2021 11:46:07</t>
  </si>
  <si>
    <t>25.02.2021 11:46:37</t>
  </si>
  <si>
    <t>DAMLACIK TR 1 35-27-M00346_DIREK TIPI TRAFO HUCRESI H01_2052371</t>
  </si>
  <si>
    <t>25.02.2021 02:01:43</t>
  </si>
  <si>
    <t>25.02.2021 03:18:14</t>
  </si>
  <si>
    <t>K-32 35-01-K00032_915140496_915140496</t>
  </si>
  <si>
    <t>25.02.2021 14:28:52</t>
  </si>
  <si>
    <t>25.02.2021 18:05:35</t>
  </si>
  <si>
    <t>KARABEL KÖK(VİŞNELİ KÖK) 35-26-M01207_KARABEL RES M06_66051271</t>
  </si>
  <si>
    <t>25.02.2021 09:25:32</t>
  </si>
  <si>
    <t>25.02.2021 17:46:08</t>
  </si>
  <si>
    <t>PAMUKYAZI-5 35-26-L00392_956602017_956602017</t>
  </si>
  <si>
    <t>25.02.2021 16:10:40</t>
  </si>
  <si>
    <t>25.02.2021 17:40:57</t>
  </si>
  <si>
    <t>K-4695 35-04-K04695_913287260_913287260</t>
  </si>
  <si>
    <t>25.02.2021 11:37:13</t>
  </si>
  <si>
    <t>25.02.2021 17:09:12</t>
  </si>
  <si>
    <t>KARABURUN BOZKÖY 35-21-L00053_DIREK TIPI TRAFO HUCRESI H01_2088935</t>
  </si>
  <si>
    <t>25.02.2021 16:04:00</t>
  </si>
  <si>
    <t>25.02.2021 20:55:59</t>
  </si>
  <si>
    <t>BÜYÜKIŞIKLAR TR-1 45-82-L00008_B_56385804_56385804</t>
  </si>
  <si>
    <t>25.02.2021 12:40:00</t>
  </si>
  <si>
    <t>25.02.2021 14:06:24</t>
  </si>
  <si>
    <t>25.02.2021 10:04:27</t>
  </si>
  <si>
    <t>25.02.2021 16:00:10</t>
  </si>
  <si>
    <t>25.02.2021 10:25:06</t>
  </si>
  <si>
    <t>25.02.2021 12:59:27</t>
  </si>
  <si>
    <t>MEDAR TR-4 45-72-L00287_TR-5 L03_66522765</t>
  </si>
  <si>
    <t>25.02.2021 11:33:09</t>
  </si>
  <si>
    <t>25.02.2021 15:10:27</t>
  </si>
  <si>
    <t>GÜZELHİSAR TR-1 35-17-M00167_950304394_950304394</t>
  </si>
  <si>
    <t>25.02.2021 16:23:50</t>
  </si>
  <si>
    <t>27.02.2021 14:44:40</t>
  </si>
  <si>
    <t>TOPÇAM SULAMA TR-12 35-16-M00205_47525214_56397068_56397068</t>
  </si>
  <si>
    <t>25.02.2021 11:11:48</t>
  </si>
  <si>
    <t>K-193 35-03-K00193_910826282_910826282</t>
  </si>
  <si>
    <t>25.02.2021 09:01:49</t>
  </si>
  <si>
    <t>25.02.2021 17:58:47</t>
  </si>
  <si>
    <t>TR-81 35-19-L00081_956662555_956662555</t>
  </si>
  <si>
    <t>25.02.2021 15:11:13</t>
  </si>
  <si>
    <t>25.02.2021 19:16:02</t>
  </si>
  <si>
    <t>YUKARIKEMER TR-1 45-78-M00621_953288430_953288430</t>
  </si>
  <si>
    <t>25.02.2021 13:49:21</t>
  </si>
  <si>
    <t>25.02.2021 15:47:59</t>
  </si>
  <si>
    <t>25.02.2021 09:02:12</t>
  </si>
  <si>
    <t>25.02.2021 16:59:14</t>
  </si>
  <si>
    <t>UZUNKÖY TR-2 35-31-L00143_47827448_56389535_56389535</t>
  </si>
  <si>
    <t>25.02.2021 18:51:05</t>
  </si>
  <si>
    <t>25.02.2021 20:54:57</t>
  </si>
  <si>
    <t>YAĞCILAR TR-5 35-19-M00230_35-19-M00230_2349542</t>
  </si>
  <si>
    <t>25.02.2021 01:18:17</t>
  </si>
  <si>
    <t>25.02.2021 02:51:08</t>
  </si>
  <si>
    <t>25.02.2021 07:45:37</t>
  </si>
  <si>
    <t>25.02.2021 09:01:15</t>
  </si>
  <si>
    <t>25.02.2021 10:34:11</t>
  </si>
  <si>
    <t>25.02.2021 11:11:31</t>
  </si>
  <si>
    <t>25.02.2021 10:14:25</t>
  </si>
  <si>
    <t>25.02.2021 14:51:24</t>
  </si>
  <si>
    <t>25.02.2021 08:44:19</t>
  </si>
  <si>
    <t>25.02.2021 10:02:35</t>
  </si>
  <si>
    <t>TR-77 (M-777) 35-30-M00777_TR-15 M01_72056897</t>
  </si>
  <si>
    <t>25.02.2021 10:04:10</t>
  </si>
  <si>
    <t>25.02.2021 15:40:53</t>
  </si>
  <si>
    <t>25.02.2021 02:20:15</t>
  </si>
  <si>
    <t>25.02.2021 03:31:22</t>
  </si>
  <si>
    <t>M-2898 35-02-M02898_B_56406918_56406918</t>
  </si>
  <si>
    <t>25.02.2021 09:31:25</t>
  </si>
  <si>
    <t>25.02.2021 13:11:31</t>
  </si>
  <si>
    <t>25.02.2021 09:50:43</t>
  </si>
  <si>
    <t>25.02.2021 17:03:58</t>
  </si>
  <si>
    <t>TÜRKELLİ TR-2 35-28-M00463_953370262_953370262</t>
  </si>
  <si>
    <t>25.02.2021 13:10:34</t>
  </si>
  <si>
    <t>25.02.2021 14:50:06</t>
  </si>
  <si>
    <t>TR-137 35-15-M00137_48909301_56375364_56375364</t>
  </si>
  <si>
    <t>25.02.2021 15:15:00</t>
  </si>
  <si>
    <t>25.02.2021 17:55:21</t>
  </si>
  <si>
    <t>YAYAKENT TR-3 35-24-M00003_B_56352661_56352661</t>
  </si>
  <si>
    <t>25.02.2021 07:31:45</t>
  </si>
  <si>
    <t>25.02.2021 09:11:42</t>
  </si>
  <si>
    <t>M-86 ORHANLI TEMESALTI 35-14-M00086_10438781_56354495_56354495</t>
  </si>
  <si>
    <t>25.02.2021 12:06:00</t>
  </si>
  <si>
    <t>25.02.2021 13:46:52</t>
  </si>
  <si>
    <t>YENİKÖY TR-2 35-23-M00086_35-23-M00086_2376645</t>
  </si>
  <si>
    <t>25.02.2021 09:16:42</t>
  </si>
  <si>
    <t>25.02.2021 13:18:38</t>
  </si>
  <si>
    <t>L-280 35-18-L00280_950438275_950438275</t>
  </si>
  <si>
    <t>25.02.2021 22:10:00</t>
  </si>
  <si>
    <t>25.02.2021 22:35:30</t>
  </si>
  <si>
    <t>DM-4/TR-19 35-22-M00058_955257229_955257229</t>
  </si>
  <si>
    <t>25.02.2021 11:11:24</t>
  </si>
  <si>
    <t>25.02.2021 14:15:41</t>
  </si>
  <si>
    <t>K-1222 35-01-K01222_98665233_98665233</t>
  </si>
  <si>
    <t>25.02.2021 16:22:06</t>
  </si>
  <si>
    <t>25.02.2021 18:02:06</t>
  </si>
  <si>
    <t>K-1074 35-01-K01074_912372650_912372650</t>
  </si>
  <si>
    <t>25.02.2021 17:37:01</t>
  </si>
  <si>
    <t>25.02.2021 19:18:23</t>
  </si>
  <si>
    <t>SOMA KÖYLER DM-2 45-82-M00125_KÖYLER 34.5 M08_2304026</t>
  </si>
  <si>
    <t>25.02.2021 21:40:04</t>
  </si>
  <si>
    <t>25.02.2021 21:59:17</t>
  </si>
  <si>
    <t>25.02.2021 09:13:01</t>
  </si>
  <si>
    <t>25.02.2021 14:27:59</t>
  </si>
  <si>
    <t>25.02.2021 20:52:38</t>
  </si>
  <si>
    <t>25.02.2021 21:57:01</t>
  </si>
  <si>
    <t>YAĞCILAR OVA TR-2 35-32-L00035_DIREK TIPI TRAFO HUCRESI H01_2045058</t>
  </si>
  <si>
    <t>25.02.2021 09:22:52</t>
  </si>
  <si>
    <t>25.02.2021 17:47:44</t>
  </si>
  <si>
    <t>25.02.2021 16:49:50</t>
  </si>
  <si>
    <t>25.02.2021 16:52:14</t>
  </si>
  <si>
    <t>25.02.2021 11:44:33</t>
  </si>
  <si>
    <t>25.02.2021 17:01:10</t>
  </si>
  <si>
    <t>ÇAYLI TR-9 35-15-L00202_35-15-L00202_2365425</t>
  </si>
  <si>
    <t>25.02.2021 09:35:08</t>
  </si>
  <si>
    <t>25.02.2021 14:27:05</t>
  </si>
  <si>
    <t>YAĞCILAR KÖK 45-71-M00179_HatBaşıAyırıcı_53134590 M04_53134590</t>
  </si>
  <si>
    <t>25.02.2021 15:51:59</t>
  </si>
  <si>
    <t>25.02.2021 18:53:50</t>
  </si>
  <si>
    <t>IŞIKLAR KÖK-2 45-82-M00140_IŞIKLAR-1 M03_72198349</t>
  </si>
  <si>
    <t>25.02.2021 03:33:27</t>
  </si>
  <si>
    <t>25.02.2021 03:56:11</t>
  </si>
  <si>
    <t>SANAYİ TR-2 (DM-1/TR-28) 35-14-M00312_DM-1/TR-26 M03_2060382</t>
  </si>
  <si>
    <t>25.02.2021 12:28:00</t>
  </si>
  <si>
    <t>25.02.2021 13:30:04</t>
  </si>
  <si>
    <t>CANLI TR-3 35-20-L00134_955202179_955202179</t>
  </si>
  <si>
    <t>25.02.2021 17:53:46</t>
  </si>
  <si>
    <t>25.02.2021 19:54:36</t>
  </si>
  <si>
    <t>25.02.2021 11:06:32</t>
  </si>
  <si>
    <t>25.02.2021 11:45:44</t>
  </si>
  <si>
    <t>M-2908 35-02-M02908_F_56378679_56378679</t>
  </si>
  <si>
    <t>25.02.2021 13:39:53</t>
  </si>
  <si>
    <t>25.02.2021 15:54:37</t>
  </si>
  <si>
    <t>YENİ ŞAKRAN TR-1 35-17-M00201__72371900_72371900</t>
  </si>
  <si>
    <t>25.02.2021 12:57:39</t>
  </si>
  <si>
    <t>25.02.2021 15:41:39</t>
  </si>
  <si>
    <t>25.02.2021 10:58:55</t>
  </si>
  <si>
    <t>25.02.2021 14:06:14</t>
  </si>
  <si>
    <t>ÇUKURKÖY TR-2 35-28-M00211_953369489_953369489</t>
  </si>
  <si>
    <t>25.02.2021 07:55:39</t>
  </si>
  <si>
    <t>25.02.2021 09:36:59</t>
  </si>
  <si>
    <t>MERSİNDERE TR-2 45-78-L00473_953301986_953301986</t>
  </si>
  <si>
    <t>25.02.2021 14:00:58</t>
  </si>
  <si>
    <t>25.02.2021 18:56:33</t>
  </si>
  <si>
    <t>GÖKÇEKÖY TURGUTREİS TR-1 45-80-L00180_B_56401258_56401258</t>
  </si>
  <si>
    <t>25.02.2021 13:00:00</t>
  </si>
  <si>
    <t>25.02.2021 15:00:26</t>
  </si>
  <si>
    <t>K-4307 35-09-K04307_B_56379880_56379880</t>
  </si>
  <si>
    <t>25.02.2021 19:14:53</t>
  </si>
  <si>
    <t>25.02.2021 20:54:09</t>
  </si>
  <si>
    <t>TR-2 35-13-L00002_DAĞITIM TRAFO TR-2 L04_66497439</t>
  </si>
  <si>
    <t>25.02.2021 10:28:00</t>
  </si>
  <si>
    <t>25.02.2021 18:28:31</t>
  </si>
  <si>
    <t>ARİF DURSUN SLM TR 35-26-L00099_DIREK TIPI TRAFO HUCRESI H01_2041794</t>
  </si>
  <si>
    <t>25.02.2021 08:13:39</t>
  </si>
  <si>
    <t>25.02.2021 09:36:31</t>
  </si>
  <si>
    <t>25.02.2021 10:50:48</t>
  </si>
  <si>
    <t>25.02.2021 15:09:19</t>
  </si>
  <si>
    <t>25.02.2021 17:12:59</t>
  </si>
  <si>
    <t>M-1484 35-01-M01484_913351370_913351370</t>
  </si>
  <si>
    <t>25.02.2021 23:28:44</t>
  </si>
  <si>
    <t>26.02.2021 00:06:40</t>
  </si>
  <si>
    <t>25.02.2021 12:07:40</t>
  </si>
  <si>
    <t>25.02.2021 13:32:59</t>
  </si>
  <si>
    <t>K-3101 35-02-K03101_E_56374099_56374099</t>
  </si>
  <si>
    <t>25.02.2021 19:55:33</t>
  </si>
  <si>
    <t>25.02.2021 21:25:18</t>
  </si>
  <si>
    <t>ÇİÇEKLİ KÖK 45-75-M00070_META ÖZEL M07_2059669</t>
  </si>
  <si>
    <t>25.02.2021 16:12:29</t>
  </si>
  <si>
    <t>25.02.2021 17:22:26</t>
  </si>
  <si>
    <t>K-1864 35-09-K01864_911963054_911963054</t>
  </si>
  <si>
    <t>25.02.2021 11:18:27</t>
  </si>
  <si>
    <t>25.02.2021 13:28:03</t>
  </si>
  <si>
    <t>25.02.2021 09:12:36</t>
  </si>
  <si>
    <t>25.02.2021 15:59:24</t>
  </si>
  <si>
    <t>25.02.2021 08:36:41</t>
  </si>
  <si>
    <t>25.02.2021 10:21:45</t>
  </si>
  <si>
    <t>ÇAMLIBEL TR-1 35-20-L00351_955201048_955201048</t>
  </si>
  <si>
    <t>25.02.2021 10:16:41</t>
  </si>
  <si>
    <t>25.02.2021 12:08:10</t>
  </si>
  <si>
    <t>YENİOBA KÖK 35-29-M00125_YENİOBA M013_72191054</t>
  </si>
  <si>
    <t>25.02.2021 16:48:00</t>
  </si>
  <si>
    <t>25.02.2021 17:32:25</t>
  </si>
  <si>
    <t>K-3074 35-04-K03074_D_56359224_56359224</t>
  </si>
  <si>
    <t>25.02.2021 14:49:16</t>
  </si>
  <si>
    <t>25.02.2021 16:37:47</t>
  </si>
  <si>
    <t>25.02.2021 13:21:52</t>
  </si>
  <si>
    <t>25.02.2021 17:18:39</t>
  </si>
  <si>
    <t>KARGIN KÖK 45-71-M00095_HatBaşıAyırıcı_53137141 M04_53137141</t>
  </si>
  <si>
    <t>25.02.2021 08:46:14</t>
  </si>
  <si>
    <t>25.02.2021 18:05:40</t>
  </si>
  <si>
    <t>L-93 35-18-L00093_6271800_56368107_56368107</t>
  </si>
  <si>
    <t>25.02.2021 19:11:37</t>
  </si>
  <si>
    <t>25.02.2021 21:49:29</t>
  </si>
  <si>
    <t>ZEYTİNLİOVA TR-1 KÖK 45-72-L00389_TR-4 ÇIKIŞI L06_2330198</t>
  </si>
  <si>
    <t>25.02.2021 00:08:32</t>
  </si>
  <si>
    <t>25.02.2021 01:10:00</t>
  </si>
  <si>
    <t>YUKARIBEY DM (TR-3) 35-16-M00122_ÇAMAVLU M01_72038860</t>
  </si>
  <si>
    <t>25.02.2021 09:53:47</t>
  </si>
  <si>
    <t>25.02.2021 10:03:22</t>
  </si>
  <si>
    <t>YAYLA KÖYÜ TR-1 35-21-L00093_953361416_953361416</t>
  </si>
  <si>
    <t>26.02.2021 12:02:14</t>
  </si>
  <si>
    <t>27.02.2021 00:41:36</t>
  </si>
  <si>
    <t>BOZCAYAKA TR-1 35-15-L00919_35-15-L00919_2365527</t>
  </si>
  <si>
    <t>26.02.2021 20:23:07</t>
  </si>
  <si>
    <t>26.02.2021 22:38:35</t>
  </si>
  <si>
    <t>26.02.2021 11:10:20</t>
  </si>
  <si>
    <t>26.02.2021 13:08:28</t>
  </si>
  <si>
    <t>26.02.2021 08:59:41</t>
  </si>
  <si>
    <t>26.02.2021 16:33:07</t>
  </si>
  <si>
    <t>26.02.2021 08:45:00</t>
  </si>
  <si>
    <t>26.02.2021 09:31:12</t>
  </si>
  <si>
    <t>MURADİYE TR-1 İSTASYON KABİN 45-71-M00192_B B2_5965394</t>
  </si>
  <si>
    <t>26.02.2021 07:24:30</t>
  </si>
  <si>
    <t>26.02.2021 09:36:27</t>
  </si>
  <si>
    <t>K-3705 35-09-K03705_D_56383310_56383310</t>
  </si>
  <si>
    <t>26.02.2021 12:44:08</t>
  </si>
  <si>
    <t>26.02.2021 14:37:49</t>
  </si>
  <si>
    <t>TR-2/92 45-83-L00092_TR-2/87 L02_72118066</t>
  </si>
  <si>
    <t>26.02.2021 09:07:34</t>
  </si>
  <si>
    <t>26.02.2021 16:14:00</t>
  </si>
  <si>
    <t>DM-2/TR-10 35-13-L00051_TR-10 L02_74769152</t>
  </si>
  <si>
    <t>26.02.2021 09:48:34</t>
  </si>
  <si>
    <t>26.02.2021 17:35:06</t>
  </si>
  <si>
    <t>MORDOĞAN TR-25 35-21-L00153_C_56376061_56376061</t>
  </si>
  <si>
    <t>26.02.2021 13:00:17</t>
  </si>
  <si>
    <t>26.02.2021 14:56:33</t>
  </si>
  <si>
    <t>MENEMEN DM-6/19 35-28-L00163_953385768_953385768</t>
  </si>
  <si>
    <t>26.02.2021 09:56:00</t>
  </si>
  <si>
    <t>26.02.2021 14:49:34</t>
  </si>
  <si>
    <t>FERİZLER TR-1 35-16-M00072_ H_72337181</t>
  </si>
  <si>
    <t>26.02.2021 18:10:24</t>
  </si>
  <si>
    <t>26.02.2021 20:06:57</t>
  </si>
  <si>
    <t>26.02.2021 13:44:47</t>
  </si>
  <si>
    <t>26.02.2021 15:21:20</t>
  </si>
  <si>
    <t>26.02.2021 14:08:23</t>
  </si>
  <si>
    <t>26.02.2021 14:56:01</t>
  </si>
  <si>
    <t>TEKELİ ARITMA KÖK 35-22-M00090_KARAKUYU ÇIKIŞI M03_2328482</t>
  </si>
  <si>
    <t>26.02.2021 10:35:02</t>
  </si>
  <si>
    <t>26.02.2021 13:59:28</t>
  </si>
  <si>
    <t>DEMİRCİ TR-1 35-26-M00780_942570330_942570330</t>
  </si>
  <si>
    <t>26.02.2021 10:37:55</t>
  </si>
  <si>
    <t>26.02.2021 13:00:57</t>
  </si>
  <si>
    <t>M-1507 35-01-M01507_B_56376627_56376627</t>
  </si>
  <si>
    <t>26.02.2021 16:50:44</t>
  </si>
  <si>
    <t>26.02.2021 19:56:49</t>
  </si>
  <si>
    <t>26.02.2021 09:23:04</t>
  </si>
  <si>
    <t>26.02.2021 10:05:10</t>
  </si>
  <si>
    <t>26.02.2021 08:50:14</t>
  </si>
  <si>
    <t>26.02.2021 08:51:04</t>
  </si>
  <si>
    <t>DM-18/06 (DEREKENARI) 45-71-M00256_45-71-M00256_72077335</t>
  </si>
  <si>
    <t>26.02.2021 09:17:10</t>
  </si>
  <si>
    <t>26.02.2021 15:40:50</t>
  </si>
  <si>
    <t>26.02.2021 10:12:45</t>
  </si>
  <si>
    <t>26.02.2021 18:37:00</t>
  </si>
  <si>
    <t>26.02.2021 10:29:14</t>
  </si>
  <si>
    <t>26.02.2021 11:04:33</t>
  </si>
  <si>
    <t>TAŞTEPE TR-2 35-29-L00396_DIREK TIPI TRAFO HUCRESI H01_2102159</t>
  </si>
  <si>
    <t>26.02.2021 09:08:53</t>
  </si>
  <si>
    <t>26.02.2021 15:46:03</t>
  </si>
  <si>
    <t>YENİFOÇA M-274 35-23-M00274_A_56387212_56387212</t>
  </si>
  <si>
    <t>26.02.2021 19:31:35</t>
  </si>
  <si>
    <t>26.02.2021 20:30:25</t>
  </si>
  <si>
    <t>K-1655 35-02-K01655_99493166_99493166</t>
  </si>
  <si>
    <t>26.02.2021 15:10:07</t>
  </si>
  <si>
    <t>26.02.2021 18:14:20</t>
  </si>
  <si>
    <t>M-1232 35-01-M01232_A a1_5884969</t>
  </si>
  <si>
    <t>26.02.2021 17:32:00</t>
  </si>
  <si>
    <t>26.02.2021 18:47:35</t>
  </si>
  <si>
    <t>M-999 35-09-M00999_913454590_913454590</t>
  </si>
  <si>
    <t>26.02.2021 10:13:00</t>
  </si>
  <si>
    <t>26.02.2021 14:13:24</t>
  </si>
  <si>
    <t>L-371 35-18-L00371_950438367_950438367</t>
  </si>
  <si>
    <t>26.02.2021 16:51:47</t>
  </si>
  <si>
    <t>26.02.2021 21:50:22</t>
  </si>
  <si>
    <t>26.02.2021 09:29:24</t>
  </si>
  <si>
    <t>26.02.2021 09:50:59</t>
  </si>
  <si>
    <t>EĞLENHOCA TR-1 35-21-L00118_A_56376289_56376289</t>
  </si>
  <si>
    <t>26.02.2021 15:56:00</t>
  </si>
  <si>
    <t>26.02.2021 18:09:25</t>
  </si>
  <si>
    <t>K-1306 35-08-K01306_912165411_912165411</t>
  </si>
  <si>
    <t>26.02.2021 10:08:23</t>
  </si>
  <si>
    <t>26.02.2021 13:39:31</t>
  </si>
  <si>
    <t>TR-11 35-30-L00011_TR-16 L01_2330023</t>
  </si>
  <si>
    <t>26.02.2021 20:35:17</t>
  </si>
  <si>
    <t>26.02.2021 22:42:04</t>
  </si>
  <si>
    <t>26.02.2021 09:21:08</t>
  </si>
  <si>
    <t>26.02.2021 16:46:12</t>
  </si>
  <si>
    <t>TARIMSAL SULAMA TR-88 45-85-M00033_45-85-M00033_2370592</t>
  </si>
  <si>
    <t>26.02.2021 11:37:07</t>
  </si>
  <si>
    <t>26.02.2021 14:21:32</t>
  </si>
  <si>
    <t>M-220 35-09-M00220_912844279_912844279</t>
  </si>
  <si>
    <t>26.02.2021 21:52:48</t>
  </si>
  <si>
    <t>26.02.2021 23:08:44</t>
  </si>
  <si>
    <t>K-278 35-01-K00278_910428078_910428078</t>
  </si>
  <si>
    <t>26.02.2021 13:58:20</t>
  </si>
  <si>
    <t>26.02.2021 21:09:18</t>
  </si>
  <si>
    <t>26.02.2021 01:23:04</t>
  </si>
  <si>
    <t>26.02.2021 01:30:43</t>
  </si>
  <si>
    <t>TR-60 35-30-L00060_955316352_955316352</t>
  </si>
  <si>
    <t>26.02.2021 12:31:13</t>
  </si>
  <si>
    <t>26.02.2021 19:28:53</t>
  </si>
  <si>
    <t>ARMUTLU DM-2/TR-29 35-27-L00351_97500189_97500189</t>
  </si>
  <si>
    <t>26.02.2021 10:26:04</t>
  </si>
  <si>
    <t>26.02.2021 18:43:42</t>
  </si>
  <si>
    <t>YENİ LİMAN TR-2 35-21-L00051_953357527_953357527</t>
  </si>
  <si>
    <t>26.02.2021 22:26:17</t>
  </si>
  <si>
    <t>27.02.2021 02:32:52</t>
  </si>
  <si>
    <t>TR-142 YAĞCILAR KÖK 35-19-M00142_HatBaşıAyırıcı_53137566 M01_53137566</t>
  </si>
  <si>
    <t>26.02.2021 11:08:58</t>
  </si>
  <si>
    <t>26.02.2021 12:51:39</t>
  </si>
  <si>
    <t>KAVAKYERİ TR-1 45-86-M00103_45-86-M00103_2358374</t>
  </si>
  <si>
    <t>26.02.2021 11:40:45</t>
  </si>
  <si>
    <t>26.02.2021 12:44:18</t>
  </si>
  <si>
    <t>MENEMEN TR-52 35-28-L00052_953395690_953395690</t>
  </si>
  <si>
    <t>26.02.2021 19:55:45</t>
  </si>
  <si>
    <t>26.02.2021 22:12:29</t>
  </si>
  <si>
    <t>TR-141 35-15-M00141_950367564_950367564</t>
  </si>
  <si>
    <t>26.02.2021 18:58:18</t>
  </si>
  <si>
    <t>26.02.2021 21:39:17</t>
  </si>
  <si>
    <t>TR-35 35-16-L00035_47588445_56353662_56353662</t>
  </si>
  <si>
    <t>26.02.2021 16:13:00</t>
  </si>
  <si>
    <t>26.02.2021 17:04:56</t>
  </si>
  <si>
    <t>26.02.2021 10:23:15</t>
  </si>
  <si>
    <t>26.02.2021 13:17:10</t>
  </si>
  <si>
    <t>MURADİYE TR-3 45-71-M02147_953177179_953177179</t>
  </si>
  <si>
    <t>26.02.2021 12:12:55</t>
  </si>
  <si>
    <t>26.02.2021 14:16:59</t>
  </si>
  <si>
    <t>TR-16 35-30-L00016_TR-11-L03 L03_2124030</t>
  </si>
  <si>
    <t>26.02.2021 17:09:55</t>
  </si>
  <si>
    <t>26.02.2021 18:35:12</t>
  </si>
  <si>
    <t>TR-51 35-15-M00051_950350663_950350663</t>
  </si>
  <si>
    <t>26.02.2021 09:14:26</t>
  </si>
  <si>
    <t>26.02.2021 11:44:45</t>
  </si>
  <si>
    <t>TR-93 35-26-M00093__56360734_56360734</t>
  </si>
  <si>
    <t>26.02.2021 12:25:52</t>
  </si>
  <si>
    <t>26.02.2021 14:41:04</t>
  </si>
  <si>
    <t>26.02.2021 09:38:40</t>
  </si>
  <si>
    <t>26.02.2021 12:15:34</t>
  </si>
  <si>
    <t>26.02.2021 09:02:44</t>
  </si>
  <si>
    <t>26.02.2021 17:40:01</t>
  </si>
  <si>
    <t>DENİZKÖY TR-1 35-30-M00594_915161500_915161500</t>
  </si>
  <si>
    <t>26.02.2021 16:32:24</t>
  </si>
  <si>
    <t>26.02.2021 19:09:52</t>
  </si>
  <si>
    <t>DEĞİRMENDERE TR-6 35-22-M00196_D_56365175_56365175</t>
  </si>
  <si>
    <t>26.02.2021 21:50:42</t>
  </si>
  <si>
    <t>26.02.2021 23:20:20</t>
  </si>
  <si>
    <t>K-2586 35-08-K02586_35-08-K02586_42018953</t>
  </si>
  <si>
    <t>26.02.2021 10:26:05</t>
  </si>
  <si>
    <t>26.02.2021 11:34:39</t>
  </si>
  <si>
    <t>L-286 35-18-L00286_950452383_950452383</t>
  </si>
  <si>
    <t>26.02.2021 10:59:17</t>
  </si>
  <si>
    <t>26.02.2021 12:12:49</t>
  </si>
  <si>
    <t>GÖKKÖY TR-2 45-78-L00273_49308338_56391378_56391378</t>
  </si>
  <si>
    <t>26.02.2021 21:08:11</t>
  </si>
  <si>
    <t>26.02.2021 21:52:17</t>
  </si>
  <si>
    <t>AKÇAKÖY TR-1 35-22-M00288_955288990_955288990</t>
  </si>
  <si>
    <t>26.02.2021 14:53:07</t>
  </si>
  <si>
    <t>26.02.2021 15:31:48</t>
  </si>
  <si>
    <t>M-212(DM-3/10) 35-09-M00212_TRAFO M04_42943247</t>
  </si>
  <si>
    <t>26.02.2021 15:38:06</t>
  </si>
  <si>
    <t>26.02.2021 21:48:31</t>
  </si>
  <si>
    <t>L-426 ESKİ GARAJ 35-18-L00426_950448020_950448020</t>
  </si>
  <si>
    <t>26.02.2021 18:24:22</t>
  </si>
  <si>
    <t>26.02.2021 23:28:36</t>
  </si>
  <si>
    <t>GERELİ KÖYÜ KAVAKKUYU TR 4 35-15-M00221_35-15-M00221_2365387</t>
  </si>
  <si>
    <t>26.02.2021 09:21:00</t>
  </si>
  <si>
    <t>26.02.2021 11:09:00</t>
  </si>
  <si>
    <t>MURADİYE DM-4/14-B 45-71-M02006_953207680_953207680</t>
  </si>
  <si>
    <t>26.02.2021 17:17:20</t>
  </si>
  <si>
    <t>26.02.2021 21:13:18</t>
  </si>
  <si>
    <t>K-570 35-01-K00570_35-01-K00570_2364187</t>
  </si>
  <si>
    <t>26.02.2021 20:21:02</t>
  </si>
  <si>
    <t>26.02.2021 20:36:24</t>
  </si>
  <si>
    <t>ÇATALCA TR-1 35-22-M00267_955271117_955271117</t>
  </si>
  <si>
    <t>26.02.2021 19:12:30</t>
  </si>
  <si>
    <t>26.02.2021 20:41:14</t>
  </si>
  <si>
    <t>_6934860_56377113_56377113</t>
  </si>
  <si>
    <t>26.02.2021 09:09:11</t>
  </si>
  <si>
    <t>26.02.2021 17:10:03</t>
  </si>
  <si>
    <t>YENMİŞ KÖK 35-27-M00366_HatBaşıAyırıcı_53133058 M01_53133058</t>
  </si>
  <si>
    <t>26.02.2021 17:57:23</t>
  </si>
  <si>
    <t>26.02.2021 22:12:56</t>
  </si>
  <si>
    <t>YENİFOÇA TR-37 35-23-M00037_950421451_950421451</t>
  </si>
  <si>
    <t>26.02.2021 14:09:53</t>
  </si>
  <si>
    <t>26.02.2021 14:45:23</t>
  </si>
  <si>
    <t>M-327 35-03-M00327_910184119_910184119</t>
  </si>
  <si>
    <t>26.02.2021 19:39:22</t>
  </si>
  <si>
    <t>27.02.2021 01:52:35</t>
  </si>
  <si>
    <t>HATİCE YÜKSEL TR 35-23-M00241_DIREK TIPI TRAFO HUCRESI H01_2045867</t>
  </si>
  <si>
    <t>26.02.2021 09:30:27</t>
  </si>
  <si>
    <t>26.02.2021 19:07:38</t>
  </si>
  <si>
    <t>KAHRAMANDERE İM 35-10-A00002_PİRİREİS K06_2328477</t>
  </si>
  <si>
    <t>26.02.2021 10:06:35</t>
  </si>
  <si>
    <t>26.02.2021 11:10:19</t>
  </si>
  <si>
    <t>YEĞENOBA TR-1 45-72-M00213_45-72-M00213_2374689</t>
  </si>
  <si>
    <t>26.02.2021 15:46:24</t>
  </si>
  <si>
    <t>26.02.2021 22:33:53</t>
  </si>
  <si>
    <t>TR-1/10 45-72-M00010_B_56392321_56392321</t>
  </si>
  <si>
    <t>26.02.2021 16:59:00</t>
  </si>
  <si>
    <t>TR-84 35-19-L00084_956675113_956675113</t>
  </si>
  <si>
    <t>26.02.2021 08:29:23</t>
  </si>
  <si>
    <t>26.02.2021 14:58:29</t>
  </si>
  <si>
    <t>KIZILAĞAÇ TR-3 35-20-L00455_966449395_966449395</t>
  </si>
  <si>
    <t>26.02.2021 11:46:09</t>
  </si>
  <si>
    <t>26.02.2021 15:52:39</t>
  </si>
  <si>
    <t>KAYMAKÇI TR-36 35-15-L00230_B_56361799_56361799</t>
  </si>
  <si>
    <t>26.02.2021 14:18:41</t>
  </si>
  <si>
    <t>26.02.2021 17:51:58</t>
  </si>
  <si>
    <t>K-300 35-01-K00300_910414186_910414186</t>
  </si>
  <si>
    <t>26.02.2021 11:02:05</t>
  </si>
  <si>
    <t>26.02.2021 12:43:01</t>
  </si>
  <si>
    <t>26.02.2021 10:09:48</t>
  </si>
  <si>
    <t>26.02.2021 15:53:57</t>
  </si>
  <si>
    <t>BÜYÜKBELEN TR-6 45-80-M00069_950251281_950251281</t>
  </si>
  <si>
    <t>26.02.2021 14:22:00</t>
  </si>
  <si>
    <t>26.02.2021 15:51:55</t>
  </si>
  <si>
    <t>YENİFOÇA TR-53 35-23-M00053_950421253_950421253</t>
  </si>
  <si>
    <t>26.02.2021 23:50:57</t>
  </si>
  <si>
    <t>27.02.2021 01:07:02</t>
  </si>
  <si>
    <t>K-3209 35-03-K03209_35-03-K03209_41922730</t>
  </si>
  <si>
    <t>26.02.2021 09:03:24</t>
  </si>
  <si>
    <t>26.02.2021 09:44:40</t>
  </si>
  <si>
    <t>26.02.2021 19:29:00</t>
  </si>
  <si>
    <t>26.02.2021 20:53:20</t>
  </si>
  <si>
    <t>DM-8/4-A 45-71-M02256_45-71-M02256_73388167</t>
  </si>
  <si>
    <t>26.02.2021 09:06:39</t>
  </si>
  <si>
    <t>26.02.2021 09:33:20</t>
  </si>
  <si>
    <t>K-655 35-01-K00655_911188345_911188345</t>
  </si>
  <si>
    <t>26.02.2021 17:20:57</t>
  </si>
  <si>
    <t>26.02.2021 19:18:12</t>
  </si>
  <si>
    <t>PINARLI KÖK 35-20-M00085_TR-6 - TR-7 M06_72358874</t>
  </si>
  <si>
    <t>26.02.2021 12:05:06</t>
  </si>
  <si>
    <t>26.02.2021 13:30:05</t>
  </si>
  <si>
    <t>YENİFOÇA M-274 35-23-M00274_95000156273_95000156273</t>
  </si>
  <si>
    <t>26.02.2021 16:17:14</t>
  </si>
  <si>
    <t>26.02.2021 20:04:28</t>
  </si>
  <si>
    <t>ÇINARDİBİ TR-4 35-20-M00046_949463287_949463287</t>
  </si>
  <si>
    <t>26.02.2021 13:22:55</t>
  </si>
  <si>
    <t>26.02.2021 20:49:10</t>
  </si>
  <si>
    <t>L-439 35-18-L00439_A A01_5943052</t>
  </si>
  <si>
    <t>26.02.2021 10:08:00</t>
  </si>
  <si>
    <t>26.02.2021 15:57:38</t>
  </si>
  <si>
    <t>KÖSEDERE TR-1 35-21-L00124_953359527_953359527</t>
  </si>
  <si>
    <t>26.02.2021 13:22:58</t>
  </si>
  <si>
    <t>26.02.2021 20:44:51</t>
  </si>
  <si>
    <t>26.02.2021 14:41:35</t>
  </si>
  <si>
    <t>26.02.2021 19:40:42</t>
  </si>
  <si>
    <t>ASSTAR KÖK 45-73-M00134_KÖYLER ÇIKIŞ M02_66686358</t>
  </si>
  <si>
    <t>26.02.2021 09:01:04</t>
  </si>
  <si>
    <t>26.02.2021 09:52:15</t>
  </si>
  <si>
    <t>26.02.2021 16:16:13</t>
  </si>
  <si>
    <t>26.02.2021 19:40:16</t>
  </si>
  <si>
    <t>KARABAĞLAR TM 35-01-A00012_KARABAĞLAR-10 K30_2310503</t>
  </si>
  <si>
    <t>26.02.2021 10:43:35</t>
  </si>
  <si>
    <t>26.02.2021 12:53:42</t>
  </si>
  <si>
    <t>GÜLKENT TR-3 35-30-M00226_B_56405127_56405127</t>
  </si>
  <si>
    <t>26.02.2021 13:46:05</t>
  </si>
  <si>
    <t>26.02.2021 15:56:42</t>
  </si>
  <si>
    <t>26.02.2021 00:41:00</t>
  </si>
  <si>
    <t>26.02.2021 01:24:43</t>
  </si>
  <si>
    <t>K-4012 35-04-K04012_912561499_912561499</t>
  </si>
  <si>
    <t>26.02.2021 12:23:37</t>
  </si>
  <si>
    <t>26.02.2021 17:54:38</t>
  </si>
  <si>
    <t>MARANGOZLAR SİTESİ TR-1 35-28-M00649_953392989_953392989</t>
  </si>
  <si>
    <t>26.02.2021 10:06:41</t>
  </si>
  <si>
    <t>26.02.2021 14:22:32</t>
  </si>
  <si>
    <t>MENEMEN DM-4/TR-16 35-28-M00811_953375576_953375576</t>
  </si>
  <si>
    <t>26.02.2021 11:07:00</t>
  </si>
  <si>
    <t>26.02.2021 15:33:17</t>
  </si>
  <si>
    <t>L-286 35-18-L00286_950452946_950452946</t>
  </si>
  <si>
    <t>26.02.2021 14:48:41</t>
  </si>
  <si>
    <t>27.02.2021 00:06:50</t>
  </si>
  <si>
    <t>26.02.2021 11:26:46</t>
  </si>
  <si>
    <t>26.02.2021 11:31:40</t>
  </si>
  <si>
    <t>K-1864 35-09-K01864_97794198_97794198</t>
  </si>
  <si>
    <t>26.02.2021 07:10:06</t>
  </si>
  <si>
    <t>26.02.2021 21:03:27</t>
  </si>
  <si>
    <t>26.02.2021 09:31:00</t>
  </si>
  <si>
    <t>26.02.2021 18:09:22</t>
  </si>
  <si>
    <t>ELDELEK TR-2 45-78-L00601_45-78-L00601_2352798</t>
  </si>
  <si>
    <t>26.02.2021 18:43:13</t>
  </si>
  <si>
    <t>26.02.2021 21:45:08</t>
  </si>
  <si>
    <t>26.02.2021 10:14:07</t>
  </si>
  <si>
    <t>26.02.2021 12:07:23</t>
  </si>
  <si>
    <t>YOĞURTÇULAR TR-1 35-26-M00777_7487387_56368003_56368003</t>
  </si>
  <si>
    <t>26.02.2021 21:28:01</t>
  </si>
  <si>
    <t>26.02.2021 22:38:14</t>
  </si>
  <si>
    <t>26.02.2021 09:10:38</t>
  </si>
  <si>
    <t>26.02.2021 11:11:42</t>
  </si>
  <si>
    <t>26.02.2021 09:00:00</t>
  </si>
  <si>
    <t>26.02.2021 09:36:55</t>
  </si>
  <si>
    <t>M-2189 KARAAĞAÇ TR-2 35-03-M02189_954981020_954981020</t>
  </si>
  <si>
    <t>26.02.2021 09:51:13</t>
  </si>
  <si>
    <t>26.02.2021 12:41:53</t>
  </si>
  <si>
    <t>OCAKLI AHRANDI TR-5 35-15-L00783_35-15-L00783_2365242</t>
  </si>
  <si>
    <t>26.02.2021 09:57:33</t>
  </si>
  <si>
    <t>26.02.2021 17:38:58</t>
  </si>
  <si>
    <t>KÜÇÜKSÜMBÜLLER KÖYÜ TR-1 45-71-M01745_44433067_56366600_56366600</t>
  </si>
  <si>
    <t>26.02.2021 10:15:02</t>
  </si>
  <si>
    <t>26.02.2021 11:44:55</t>
  </si>
  <si>
    <t>26.02.2021 10:35:55</t>
  </si>
  <si>
    <t>26.02.2021 10:47:06</t>
  </si>
  <si>
    <t>TR-37 35-30-L00037_955333091_955333091</t>
  </si>
  <si>
    <t>26.02.2021 14:23:15</t>
  </si>
  <si>
    <t>26.02.2021 18:32:20</t>
  </si>
  <si>
    <t>26.02.2021 17:40:02</t>
  </si>
  <si>
    <t>26.02.2021 18:49:42</t>
  </si>
  <si>
    <t>M-46 35-02-M00046_99721349_99721349</t>
  </si>
  <si>
    <t>26.02.2021 08:03:11</t>
  </si>
  <si>
    <t>26.02.2021 09:20:07</t>
  </si>
  <si>
    <t>K-1247 35-01-K01247_910264421_910264421</t>
  </si>
  <si>
    <t>26.02.2021 16:51:19</t>
  </si>
  <si>
    <t>26.02.2021 18:36:28</t>
  </si>
  <si>
    <t>ALİ BACO TR 45-71-M00994_44420319_56384143_56384143</t>
  </si>
  <si>
    <t>26.02.2021 14:13:36</t>
  </si>
  <si>
    <t>26.02.2021 19:32:39</t>
  </si>
  <si>
    <t>ÖREN TOPRAK SULAMA TR-9 35-27-M01096_95000102715_95000102715</t>
  </si>
  <si>
    <t>26.02.2021 17:42:47</t>
  </si>
  <si>
    <t>26.02.2021 19:03:25</t>
  </si>
  <si>
    <t>M-1046 35-02-M01046_910028401_910028401</t>
  </si>
  <si>
    <t>26.02.2021 13:16:20</t>
  </si>
  <si>
    <t>26.02.2021 17:38:05</t>
  </si>
  <si>
    <t>YAKACIK TR-1 35-20-L00232_95000141877_95000141877</t>
  </si>
  <si>
    <t>26.02.2021 12:49:46</t>
  </si>
  <si>
    <t>26.02.2021 16:01:36</t>
  </si>
  <si>
    <t>KAYNARPINAR TR-1 35-21-L00116_953360433_953360433</t>
  </si>
  <si>
    <t>26.02.2021 18:26:31</t>
  </si>
  <si>
    <t>26.02.2021 20:20:57</t>
  </si>
  <si>
    <t>ÇATALÇAM TR-1 45-82-M00189_DIREK TIPI TRAFO HUCRESI H01_2091788</t>
  </si>
  <si>
    <t>26.02.2021 19:10:47</t>
  </si>
  <si>
    <t>27.02.2021 00:02:15</t>
  </si>
  <si>
    <t>26.02.2021 16:38:45</t>
  </si>
  <si>
    <t>26.02.2021 16:49:00</t>
  </si>
  <si>
    <t>TR-2/88 45-83-L00088_TR-2/91 L01_2104260</t>
  </si>
  <si>
    <t>26.02.2021 09:03:34</t>
  </si>
  <si>
    <t>26.02.2021 16:05:49</t>
  </si>
  <si>
    <t>26.02.2021 02:36:54</t>
  </si>
  <si>
    <t>26.02.2021 03:10:09</t>
  </si>
  <si>
    <t>26.02.2021 09:02:55</t>
  </si>
  <si>
    <t>26.02.2021 11:41:20</t>
  </si>
  <si>
    <t>26.02.2021 22:13:35</t>
  </si>
  <si>
    <t>26.02.2021 22:47:15</t>
  </si>
  <si>
    <t>MENEMEN DM-6/19 35-28-L00163_953386308_953386308</t>
  </si>
  <si>
    <t>26.02.2021 20:41:38</t>
  </si>
  <si>
    <t>26.02.2021 21:19:56</t>
  </si>
  <si>
    <t>TR-2/1 45-72-L00001_956532809_956532809</t>
  </si>
  <si>
    <t>26.02.2021 11:25:16</t>
  </si>
  <si>
    <t>26.02.2021 12:02:01</t>
  </si>
  <si>
    <t>YENİ FOÇA TR-9 35-23-M00009_950418648_950418648</t>
  </si>
  <si>
    <t>26.02.2021 16:40:10</t>
  </si>
  <si>
    <t>26.02.2021 18:58:32</t>
  </si>
  <si>
    <t>UMMANDERESİ TR-1 45-75-M00075_A_56397911_56397911</t>
  </si>
  <si>
    <t>26.02.2021 16:12:00</t>
  </si>
  <si>
    <t>26.02.2021 17:53:56</t>
  </si>
  <si>
    <t>TR-69 35-16-L00069_47588591_56353630_56353630</t>
  </si>
  <si>
    <t>26.02.2021 14:40:00</t>
  </si>
  <si>
    <t>26.02.2021 15:24:49</t>
  </si>
  <si>
    <t>KARAKUYU-9 35-26-M00223_11303779_56357893_56357893</t>
  </si>
  <si>
    <t>26.02.2021 08:01:02</t>
  </si>
  <si>
    <t>26.02.2021 09:05:52</t>
  </si>
  <si>
    <t>ALMAK TM 35-17-A00003_YENİFOÇA-2 M28_2307152</t>
  </si>
  <si>
    <t>26.02.2021 11:16:47</t>
  </si>
  <si>
    <t>26.02.2021 11:29:00</t>
  </si>
  <si>
    <t>AYASKENT DM-2 (TR-1) 35-16-M00011_47445665_56400006_56400006</t>
  </si>
  <si>
    <t>26.02.2021 10:06:00</t>
  </si>
  <si>
    <t>26.02.2021 11:20:33</t>
  </si>
  <si>
    <t>26.02.2021 19:01:26</t>
  </si>
  <si>
    <t>26.02.2021 19:54:45</t>
  </si>
  <si>
    <t>TR-257(DM-2/7) 35-19-L00257_956682745_956682745</t>
  </si>
  <si>
    <t>26.02.2021 12:50:21</t>
  </si>
  <si>
    <t>26.02.2021 15:08:59</t>
  </si>
  <si>
    <t>26.02.2021 01:33:00</t>
  </si>
  <si>
    <t>26.02.2021 01:45:56</t>
  </si>
  <si>
    <t>TR-1/11 45-72-M00011_A_56392167_56392167</t>
  </si>
  <si>
    <t>26.02.2021 09:03:00</t>
  </si>
  <si>
    <t>26.02.2021 12:06:37</t>
  </si>
  <si>
    <t>YENİFOÇA TR-37 35-23-M00037_950418730_950418730</t>
  </si>
  <si>
    <t>26.02.2021 17:43:16</t>
  </si>
  <si>
    <t>26.02.2021 19:36:55</t>
  </si>
  <si>
    <t>26.02.2021 14:06:48</t>
  </si>
  <si>
    <t>26.02.2021 14:12:19</t>
  </si>
  <si>
    <t>L-266 35-18-L00266_950445501_950445501</t>
  </si>
  <si>
    <t>26.02.2021 11:26:48</t>
  </si>
  <si>
    <t>26.02.2021 23:16:49</t>
  </si>
  <si>
    <t>26.02.2021 22:39:13</t>
  </si>
  <si>
    <t>26.02.2021 22:59:30</t>
  </si>
  <si>
    <t>SÜZBEYLİ TR-1 35-28-M00421_DIREK TIPI TRAFO HUCRESI H01_2108315</t>
  </si>
  <si>
    <t>26.02.2021 11:11:08</t>
  </si>
  <si>
    <t>26.02.2021 13:24:14</t>
  </si>
  <si>
    <t>GÖZLET TR-1 45-80-M00129_956544045_956544045</t>
  </si>
  <si>
    <t>26.02.2021 15:35:44</t>
  </si>
  <si>
    <t>26.02.2021 20:20:44</t>
  </si>
  <si>
    <t>M-1046 35-02-M01046_913738986_913738986</t>
  </si>
  <si>
    <t>26.02.2021 11:52:05</t>
  </si>
  <si>
    <t>26.02.2021 13:48:39</t>
  </si>
  <si>
    <t>ÇAMKÖY TR-1 45-74-M00127_45-74-M00127_2353759</t>
  </si>
  <si>
    <t>26.02.2021 10:24:23</t>
  </si>
  <si>
    <t>26.02.2021 14:21:54</t>
  </si>
  <si>
    <t>K-80 35-01-K00080_C_56375523_56375523</t>
  </si>
  <si>
    <t>26.02.2021 15:45:22</t>
  </si>
  <si>
    <t>26.02.2021 21:08:31</t>
  </si>
  <si>
    <t>TR-1/80-B 45-72-M00094_942589667_942589667</t>
  </si>
  <si>
    <t>26.02.2021 09:16:40</t>
  </si>
  <si>
    <t>26.02.2021 14:07:25</t>
  </si>
  <si>
    <t>PALAMUTÇUK CEVİZ DİBİ TR-2 35-32-L00078_DIREK TIPI TRAFO HUCRESI H01_2044878</t>
  </si>
  <si>
    <t>26.02.2021 11:14:19</t>
  </si>
  <si>
    <t>26.02.2021 15:42:16</t>
  </si>
  <si>
    <t>26.02.2021 17:18:25</t>
  </si>
  <si>
    <t>26.02.2021 17:19:25</t>
  </si>
  <si>
    <t>HACIÖMERLİ YUKARI TR 35-17-M00445_5661543_56356390_56356390</t>
  </si>
  <si>
    <t>26.02.2021 21:37:58</t>
  </si>
  <si>
    <t>26.02.2021 23:10:44</t>
  </si>
  <si>
    <t>TR-24 35-27-M00024_B B2B_5789699</t>
  </si>
  <si>
    <t>26.02.2021 10:28:35</t>
  </si>
  <si>
    <t>26.02.2021 13:12:12</t>
  </si>
  <si>
    <t>DM02/TR17 45-73-M00018_945674782_945674782</t>
  </si>
  <si>
    <t>26.02.2021 11:12:45</t>
  </si>
  <si>
    <t>26.02.2021 12:40:18</t>
  </si>
  <si>
    <t>26.02.2021 09:09:27</t>
  </si>
  <si>
    <t>26.02.2021 10:32:57</t>
  </si>
  <si>
    <t>26.02.2021 06:55:50</t>
  </si>
  <si>
    <t>26.02.2021 07:44:21</t>
  </si>
  <si>
    <t>K-4547 35-03-K04547_C_56363272_56363272</t>
  </si>
  <si>
    <t>26.02.2021 10:28:00</t>
  </si>
  <si>
    <t>26.02.2021 11:50:34</t>
  </si>
  <si>
    <t>26.02.2021 00:02:34</t>
  </si>
  <si>
    <t>26.02.2021 00:12:39</t>
  </si>
  <si>
    <t>K-499 35-01-K00499_910504069_910504069</t>
  </si>
  <si>
    <t>26.02.2021 12:29:11</t>
  </si>
  <si>
    <t>26.02.2021 16:29:57</t>
  </si>
  <si>
    <t>26.02.2021 13:43:01</t>
  </si>
  <si>
    <t>26.02.2021 15:39:41</t>
  </si>
  <si>
    <t>_48078205_56388244_56388244</t>
  </si>
  <si>
    <t>26.02.2021 19:31:38</t>
  </si>
  <si>
    <t>26.02.2021 22:38:30</t>
  </si>
  <si>
    <t>K-1146 35-07-K01146_35-07-K01146_48437433</t>
  </si>
  <si>
    <t>26.02.2021 09:08:14</t>
  </si>
  <si>
    <t>26.02.2021 12:37:53</t>
  </si>
  <si>
    <t>AKGEDİK KÖK-3 45-71-M00164_GÜRLE M04_55994735</t>
  </si>
  <si>
    <t>26.02.2021 09:59:04</t>
  </si>
  <si>
    <t>26.02.2021 16:43:00</t>
  </si>
  <si>
    <t>TR-16 35-30-L00016_TR-18-L01 L01_2124029</t>
  </si>
  <si>
    <t>26.02.2021 09:24:07</t>
  </si>
  <si>
    <t>26.02.2021 18:01:24</t>
  </si>
  <si>
    <t>M-1897 35-09-M01897_A a1b_5890130</t>
  </si>
  <si>
    <t>26.02.2021 10:36:18</t>
  </si>
  <si>
    <t>26.02.2021 11:19:13</t>
  </si>
  <si>
    <t>MAVİ KÖŞE TR-1 KÖK 35-17-M00224_950304115_950304115</t>
  </si>
  <si>
    <t>26.02.2021 14:45:20</t>
  </si>
  <si>
    <t>26.02.2021 18:22:26</t>
  </si>
  <si>
    <t>KAHRAMANDERE İM 35-10-A00002_PİRİREİS K06_2101991</t>
  </si>
  <si>
    <t>26.02.2021 20:36:53</t>
  </si>
  <si>
    <t>26.02.2021 20:37:47</t>
  </si>
  <si>
    <t>K-929 35-02-K00929_E_56379386_56379386</t>
  </si>
  <si>
    <t>26.02.2021 21:35:37</t>
  </si>
  <si>
    <t>26.02.2021 22:39:58</t>
  </si>
  <si>
    <t>KUŞÇULAR DM-2 35-19-M00515_967177835_967177835</t>
  </si>
  <si>
    <t>26.02.2021 20:21:13</t>
  </si>
  <si>
    <t>26.02.2021 20:59:34</t>
  </si>
  <si>
    <t>K-575 35-01-K00575_910831196_910831196</t>
  </si>
  <si>
    <t>26.02.2021 07:20:43</t>
  </si>
  <si>
    <t>26.02.2021 11:56:53</t>
  </si>
  <si>
    <t>TR-102 ZEYTİNALANI 35-19-L00102_956675069_956675069</t>
  </si>
  <si>
    <t>26.02.2021 18:00:11</t>
  </si>
  <si>
    <t>26.02.2021 20:45:40</t>
  </si>
  <si>
    <t>K-3196 35-03-K03196__72410892_72410892</t>
  </si>
  <si>
    <t>26.02.2021 09:08:00</t>
  </si>
  <si>
    <t>26.02.2021 10:08:16</t>
  </si>
  <si>
    <t>ÇAYBAŞI DM-1/TR-9 35-26-L00211_35-26-L00211_2354489</t>
  </si>
  <si>
    <t>26.02.2021 16:18:05</t>
  </si>
  <si>
    <t>26.02.2021 17:03:25</t>
  </si>
  <si>
    <t>MORALILAR İM 45-72-A00002_PINARCIK L03_2097901</t>
  </si>
  <si>
    <t>26.02.2021 09:50:25</t>
  </si>
  <si>
    <t>26.02.2021 09:50:55</t>
  </si>
  <si>
    <t>GÜRLE TR-1 45-71-M02371_43155074_56384097_56384097</t>
  </si>
  <si>
    <t>26.02.2021 15:32:00</t>
  </si>
  <si>
    <t>26.02.2021 18:57:39</t>
  </si>
  <si>
    <t>M-50 DOĞANKENT SİTESİ 35-14-M00050_10558104_56355065_56355065</t>
  </si>
  <si>
    <t>26.02.2021 09:54:00</t>
  </si>
  <si>
    <t>26.02.2021 13:46:47</t>
  </si>
  <si>
    <t>26.02.2021 10:32:06</t>
  </si>
  <si>
    <t>26.02.2021 19:25:52</t>
  </si>
  <si>
    <t>ALANİÇİ TR-1 35-28-M00265_953382135_953382135</t>
  </si>
  <si>
    <t>26.02.2021 18:46:06</t>
  </si>
  <si>
    <t>26.02.2021 20:50:00</t>
  </si>
  <si>
    <t>SARUHANLI GÖLDERE MAH.TR-1 35-29-L00545_A_56361352_56361352</t>
  </si>
  <si>
    <t>26.02.2021 17:27:04</t>
  </si>
  <si>
    <t>26.02.2021 21:58:11</t>
  </si>
  <si>
    <t>L-347 MASİSA BURCU SİTESİ-2 35-18-L00347_950441908_950441908</t>
  </si>
  <si>
    <t>26.02.2021 13:31:36</t>
  </si>
  <si>
    <t>26.02.2021 19:00:15</t>
  </si>
  <si>
    <t>DM-5 45-71-M00947_DM-9 M02_66502751</t>
  </si>
  <si>
    <t>26.02.2021 12:03:55</t>
  </si>
  <si>
    <t>26.02.2021 12:32:33</t>
  </si>
  <si>
    <t>BOSTANLI KÜME EVLERİ TR-2 45-83-M00694_45-83-M00694_48475138</t>
  </si>
  <si>
    <t>26.02.2021 11:01:35</t>
  </si>
  <si>
    <t>26.02.2021 12:05:08</t>
  </si>
  <si>
    <t>DM-2/15 35-29-M00098_950317659_950317659</t>
  </si>
  <si>
    <t>26.02.2021 11:51:46</t>
  </si>
  <si>
    <t>26.02.2021 22:30:37</t>
  </si>
  <si>
    <t>TR-8 35-32-L00008_946413196_946413196</t>
  </si>
  <si>
    <t>26.02.2021 15:49:28</t>
  </si>
  <si>
    <t>26.02.2021 18:10:56</t>
  </si>
  <si>
    <t>K-1306 35-08-K01306_35-08-K01306_42865463</t>
  </si>
  <si>
    <t>26.02.2021 12:43:15</t>
  </si>
  <si>
    <t>26.02.2021 12:57:00</t>
  </si>
  <si>
    <t>26.02.2021 11:26:38</t>
  </si>
  <si>
    <t>26.02.2021 12:32:17</t>
  </si>
  <si>
    <t>L-283 35-18-L00283_950446606_950446606</t>
  </si>
  <si>
    <t>26.02.2021 09:30:33</t>
  </si>
  <si>
    <t>26.02.2021 10:53:38</t>
  </si>
  <si>
    <t>K-2733 35-09-K02733_D_56382998_56382998</t>
  </si>
  <si>
    <t>26.02.2021 09:17:51</t>
  </si>
  <si>
    <t>26.02.2021 10:31:46</t>
  </si>
  <si>
    <t>MIDIKLI KÖK 45-81-M00043_KINIK M03_2328723</t>
  </si>
  <si>
    <t>26.02.2021 09:04:39</t>
  </si>
  <si>
    <t>26.02.2021 09:43:15</t>
  </si>
  <si>
    <t>MORDOĞAN TR-25 35-21-L00153_35-21-L00153_2376074</t>
  </si>
  <si>
    <t>26.02.2021 13:59:55</t>
  </si>
  <si>
    <t>26.02.2021 14:58:21</t>
  </si>
  <si>
    <t>TR-12 35-30-L00012_Ayırıcı H01_2044015</t>
  </si>
  <si>
    <t>26.02.2021 17:42:37</t>
  </si>
  <si>
    <t>26.02.2021 18:17:57</t>
  </si>
  <si>
    <t>26.02.2021 09:53:00</t>
  </si>
  <si>
    <t>26.02.2021 18:27:27</t>
  </si>
  <si>
    <t>HAMZABEYLİ TR-1 45-71-M01771_953189421_953189421</t>
  </si>
  <si>
    <t>26.02.2021 22:04:00</t>
  </si>
  <si>
    <t>26.02.2021 23:21:46</t>
  </si>
  <si>
    <t>ARMUTLU TR-5 35-27-L00005_913628369_913628369</t>
  </si>
  <si>
    <t>26.02.2021 14:44:10</t>
  </si>
  <si>
    <t>26.02.2021 18:41:45</t>
  </si>
  <si>
    <t>K-80 35-01-K00080_35-01-K00080_2359251</t>
  </si>
  <si>
    <t>26.02.2021 20:00:15</t>
  </si>
  <si>
    <t>26.02.2021 21:33:42</t>
  </si>
  <si>
    <t>26.02.2021 10:59:23</t>
  </si>
  <si>
    <t>26.02.2021 18:35:23</t>
  </si>
  <si>
    <t>DM-3/TR-24 (ESKİ TR-56) 35-22-M00056_G G03_5905308</t>
  </si>
  <si>
    <t>26.02.2021 15:16:52</t>
  </si>
  <si>
    <t>26.02.2021 17:23:08</t>
  </si>
  <si>
    <t>26.02.2021 20:39:29</t>
  </si>
  <si>
    <t>26.02.2021 21:56:17</t>
  </si>
  <si>
    <t>ÇAMLICA KÖK 45-81-M00048_ÇANŞA ÇIKIŞ M03_71996194</t>
  </si>
  <si>
    <t>26.02.2021 17:17:15</t>
  </si>
  <si>
    <t>26.02.2021 18:41:32</t>
  </si>
  <si>
    <t>26.02.2021 08:59:14</t>
  </si>
  <si>
    <t>26.02.2021 17:01:19</t>
  </si>
  <si>
    <t>L-257 35-18-L00257_950464162_950464162</t>
  </si>
  <si>
    <t>26.02.2021 11:37:57</t>
  </si>
  <si>
    <t>26.02.2021 18:16:14</t>
  </si>
  <si>
    <t>26.02.2021 09:27:34</t>
  </si>
  <si>
    <t>26.02.2021 17:24:12</t>
  </si>
  <si>
    <t>L-181 TAN SİTESİ 35-18-L00181_950437564_950437564</t>
  </si>
  <si>
    <t>26.02.2021 09:58:26</t>
  </si>
  <si>
    <t>26.02.2021 18:09:05</t>
  </si>
  <si>
    <t>DM-16/23 45-71-M02399_953184052_953184052</t>
  </si>
  <si>
    <t>26.02.2021 17:49:00</t>
  </si>
  <si>
    <t>26.02.2021 19:32:31</t>
  </si>
  <si>
    <t>26.02.2021 09:04:31</t>
  </si>
  <si>
    <t>26.02.2021 09:33:00</t>
  </si>
  <si>
    <t>26.02.2021 14:05:31</t>
  </si>
  <si>
    <t>26.02.2021 18:59:06</t>
  </si>
  <si>
    <t>YENMİŞ KÖK 35-27-M00366_DSİ M06_72163658</t>
  </si>
  <si>
    <t>26.02.2021 21:59:32</t>
  </si>
  <si>
    <t>DEVELİ TR-42 35-22-M00042_955266420_955266420</t>
  </si>
  <si>
    <t>26.02.2021 16:22:05</t>
  </si>
  <si>
    <t>26.02.2021 19:40:57</t>
  </si>
  <si>
    <t>K-3929 35-10-K03929_K-4453 K02_2072557</t>
  </si>
  <si>
    <t>26.02.2021 11:12:00</t>
  </si>
  <si>
    <t>26.02.2021 11:45:30</t>
  </si>
  <si>
    <t>26.02.2021 10:28:45</t>
  </si>
  <si>
    <t>26.02.2021 11:26:16</t>
  </si>
  <si>
    <t>BOTAŞ ÖZEL TR 35-26-L00282Ö_DIREK TIPI TRAFO HUCRESI H01_2042213</t>
  </si>
  <si>
    <t>26.02.2021 13:02:32</t>
  </si>
  <si>
    <t>26.02.2021 14:55:40</t>
  </si>
  <si>
    <t>DOĞUŞLAR TR-2 45-79-M00103_45-79-M00103_2350504</t>
  </si>
  <si>
    <t>26.02.2021 11:37:59</t>
  </si>
  <si>
    <t>26.02.2021 13:25:17</t>
  </si>
  <si>
    <t>ÇAMLICA KÖK 45-81-M00048_HatBaşıAyırıcı_53134908 M03_53134908</t>
  </si>
  <si>
    <t>26.02.2021 18:57:51</t>
  </si>
  <si>
    <t>26.02.2021 20:15:55</t>
  </si>
  <si>
    <t>26.02.2021 16:16:16</t>
  </si>
  <si>
    <t>26.02.2021 18:22:15</t>
  </si>
  <si>
    <t>OCAKLI TR-1 35-15-L00770_48853068_56406832_56406832</t>
  </si>
  <si>
    <t>26.02.2021 18:28:26</t>
  </si>
  <si>
    <t>26.02.2021 20:53:28</t>
  </si>
  <si>
    <t>26.02.2021 07:42:12</t>
  </si>
  <si>
    <t>26.02.2021 08:53:56</t>
  </si>
  <si>
    <t>26.02.2021 10:15:47</t>
  </si>
  <si>
    <t>26.02.2021 13:30:32</t>
  </si>
  <si>
    <t>M-1406 35-01-M01406_911480248_911480248</t>
  </si>
  <si>
    <t>26.02.2021 08:16:54</t>
  </si>
  <si>
    <t>26.02.2021 13:55:42</t>
  </si>
  <si>
    <t>26.02.2021 09:38:27</t>
  </si>
  <si>
    <t>26.02.2021 16:21:06</t>
  </si>
  <si>
    <t>K-4773 35-04-K04773_912474716_912474716</t>
  </si>
  <si>
    <t>26.02.2021 06:29:38</t>
  </si>
  <si>
    <t>26.02.2021 08:36:24</t>
  </si>
  <si>
    <t>YENİ BAĞARASI TR-4 35-23-M00210_42066963_56355777_56355777</t>
  </si>
  <si>
    <t>26.02.2021 10:26:00</t>
  </si>
  <si>
    <t>26.02.2021 12:06:16</t>
  </si>
  <si>
    <t>GÜMÜLDÜR M-57 35-25-M00357_955260178_955260178</t>
  </si>
  <si>
    <t>26.02.2021 12:45:58</t>
  </si>
  <si>
    <t>26.02.2021 15:38:46</t>
  </si>
  <si>
    <t>26.02.2021 10:35:42</t>
  </si>
  <si>
    <t>TR-11 35-31-L00011_35-31-L00011_2349719</t>
  </si>
  <si>
    <t>26.02.2021 02:43:24</t>
  </si>
  <si>
    <t>26.02.2021 03:18:16</t>
  </si>
  <si>
    <t>26.02.2021 09:06:36</t>
  </si>
  <si>
    <t>26.02.2021 17:42:09</t>
  </si>
  <si>
    <t>DM-7/TR-2 35-22-M00053_955269743_955269743</t>
  </si>
  <si>
    <t>26.02.2021 14:01:20</t>
  </si>
  <si>
    <t>26.02.2021 14:51:40</t>
  </si>
  <si>
    <t>26.02.2021 11:50:11</t>
  </si>
  <si>
    <t>26.02.2021 11:56:45</t>
  </si>
  <si>
    <t>26.02.2021 16:52:00</t>
  </si>
  <si>
    <t>26.02.2021 17:13:33</t>
  </si>
  <si>
    <t>L-166 35-18-L00166_950461192_950461192</t>
  </si>
  <si>
    <t>26.02.2021 20:14:41</t>
  </si>
  <si>
    <t>27.02.2021 02:01:52</t>
  </si>
  <si>
    <t>26.02.2021 10:01:29</t>
  </si>
  <si>
    <t>26.02.2021 11:53:41</t>
  </si>
  <si>
    <t>26.02.2021 08:24:24</t>
  </si>
  <si>
    <t>26.02.2021 14:13:42</t>
  </si>
  <si>
    <t>ÇAYKÖY TR-1 45-78-L00429_49322405_56393166_56393166</t>
  </si>
  <si>
    <t>26.02.2021 18:39:52</t>
  </si>
  <si>
    <t>26.02.2021 19:18:18</t>
  </si>
  <si>
    <t>TR-35 35-16-L00035_C_56353661_56353661</t>
  </si>
  <si>
    <t>26.02.2021 11:59:00</t>
  </si>
  <si>
    <t>26.02.2021 12:19:07</t>
  </si>
  <si>
    <t>TR-1/80-B 45-72-M00094_956505758_956505758</t>
  </si>
  <si>
    <t>26.02.2021 14:36:34</t>
  </si>
  <si>
    <t>26.02.2021 22:16:22</t>
  </si>
  <si>
    <t>_B_56357907_56357907</t>
  </si>
  <si>
    <t>26.02.2021 10:21:32</t>
  </si>
  <si>
    <t>26.02.2021 17:10:13</t>
  </si>
  <si>
    <t>AYRANCILAR DM-3 35-26-M00795_956628131_956628131</t>
  </si>
  <si>
    <t>26.02.2021 14:08:42</t>
  </si>
  <si>
    <t>26.02.2021 18:51:06</t>
  </si>
  <si>
    <t>PİREVELİLER TR-1 35-16-M00081_47453611_56394991_56394991</t>
  </si>
  <si>
    <t>26.02.2021 13:29:00</t>
  </si>
  <si>
    <t>26.02.2021 14:26:30</t>
  </si>
  <si>
    <t>SIRIMLI CINGILLAR TR-4 35-31-L00195_35-31-L00195_2364633</t>
  </si>
  <si>
    <t>26.02.2021 10:38:58</t>
  </si>
  <si>
    <t>26.02.2021 11:34:19</t>
  </si>
  <si>
    <t>K-4659 35-01-K04659_KARABAĞLAR T.M. K02_2070396</t>
  </si>
  <si>
    <t>26.02.2021 12:55:40</t>
  </si>
  <si>
    <t>26.02.2021 19:30:11</t>
  </si>
  <si>
    <t>GÖLCÜK TR-31 35-15-L00323_950395110_950395110</t>
  </si>
  <si>
    <t>26.02.2021 21:05:47</t>
  </si>
  <si>
    <t>26.02.2021 22:59:32</t>
  </si>
  <si>
    <t>DM-18/04 45-71-M00259_953222836_953222836</t>
  </si>
  <si>
    <t>26.02.2021 14:43:08</t>
  </si>
  <si>
    <t>26.02.2021 17:16:48</t>
  </si>
  <si>
    <t>TATAR DM 35-19-M00256_İYTE KABİN M07_2318890</t>
  </si>
  <si>
    <t>26.02.2021 02:53:44</t>
  </si>
  <si>
    <t>26.02.2021 03:25:00</t>
  </si>
  <si>
    <t>MENEMEN DM-6/5 35-28-M00422_953386301_953386301</t>
  </si>
  <si>
    <t>26.02.2021 09:39:10</t>
  </si>
  <si>
    <t>26.02.2021 15:41:15</t>
  </si>
  <si>
    <t>YUSUFDERE TR-4 35-15-L00528_C_56397724_56397724</t>
  </si>
  <si>
    <t>26.02.2021 17:59:32</t>
  </si>
  <si>
    <t>26.02.2021 20:25:55</t>
  </si>
  <si>
    <t>DM-1/27-A 45-71-M00046_953200952_953200952</t>
  </si>
  <si>
    <t>26.02.2021 22:11:33</t>
  </si>
  <si>
    <t>26.02.2021 23:16:10</t>
  </si>
  <si>
    <t>TR-174/A 45-78-L00736__72371983_72371983</t>
  </si>
  <si>
    <t>26.02.2021 16:36:12</t>
  </si>
  <si>
    <t>26.02.2021 17:11:43</t>
  </si>
  <si>
    <t>L-377 35-18-L00377_950434418_950434418</t>
  </si>
  <si>
    <t>26.02.2021 13:28:13</t>
  </si>
  <si>
    <t>26.02.2021 15:20:49</t>
  </si>
  <si>
    <t>GÖKÇEALAN TR6 35-13-L00398_B_56382145_56382145</t>
  </si>
  <si>
    <t>26.02.2021 07:33:15</t>
  </si>
  <si>
    <t>26.02.2021 11:44:15</t>
  </si>
  <si>
    <t>K-828 35-01-K00828_910337891_910337891</t>
  </si>
  <si>
    <t>26.02.2021 18:10:34</t>
  </si>
  <si>
    <t>27.02.2021 00:41:27</t>
  </si>
  <si>
    <t>L-516 OVACIK 35-18-L00516_950462012_950462012</t>
  </si>
  <si>
    <t>27.02.2021 16:00:41</t>
  </si>
  <si>
    <t>27.02.2021 18:24:15</t>
  </si>
  <si>
    <t>SARAÇLAR KÖK 45-77-L00104_HAMİDİYE L05_72240038</t>
  </si>
  <si>
    <t>27.02.2021 16:42:36</t>
  </si>
  <si>
    <t>27.02.2021 16:42:56</t>
  </si>
  <si>
    <t>K-55 35-04-K00055_35-04-K00055_47722795</t>
  </si>
  <si>
    <t>27.02.2021 12:17:57</t>
  </si>
  <si>
    <t>YENİ FOÇA TR-13 35-23-M00013_ASKERİYE M02_2335217</t>
  </si>
  <si>
    <t>27.02.2021 10:26:41</t>
  </si>
  <si>
    <t>27.02.2021 11:36:06</t>
  </si>
  <si>
    <t>27.02.2021 06:41:14</t>
  </si>
  <si>
    <t>27.02.2021 08:09:51</t>
  </si>
  <si>
    <t>M-2077 35-09-M02077_913496356_913496356</t>
  </si>
  <si>
    <t>27.02.2021 11:55:47</t>
  </si>
  <si>
    <t>27.02.2021 18:22:51</t>
  </si>
  <si>
    <t>27.02.2021 09:10:01</t>
  </si>
  <si>
    <t>27.02.2021 18:23:15</t>
  </si>
  <si>
    <t>27.02.2021 09:28:15</t>
  </si>
  <si>
    <t>27.02.2021 18:22:49</t>
  </si>
  <si>
    <t>L-47 DENİZKENT SİTESİ 35-14-L00047_956660039_956660039</t>
  </si>
  <si>
    <t>27.02.2021 14:40:30</t>
  </si>
  <si>
    <t>27.02.2021 16:02:26</t>
  </si>
  <si>
    <t>ÇITAK TR-1 35-17-M00438_DIREK TIPI TRAFO HUCRESI H01_2048768</t>
  </si>
  <si>
    <t>27.02.2021 13:59:26</t>
  </si>
  <si>
    <t>27.02.2021 14:15:42</t>
  </si>
  <si>
    <t>SANCAKLI BOZKÖY TR-8 45-71-M00501_43130337_56392374_56392374</t>
  </si>
  <si>
    <t>27.02.2021 20:15:38</t>
  </si>
  <si>
    <t>27.02.2021 23:03:41</t>
  </si>
  <si>
    <t>EĞLENHOCA TR-2 35-21-L00119_953361082_953361082</t>
  </si>
  <si>
    <t>27.02.2021 16:15:58</t>
  </si>
  <si>
    <t>27.02.2021 20:52:53</t>
  </si>
  <si>
    <t>FIRINLI TR-4 35-20-L00093_35-20-L00093_2356652</t>
  </si>
  <si>
    <t>27.02.2021 14:41:16</t>
  </si>
  <si>
    <t>27.02.2021 15:46:07</t>
  </si>
  <si>
    <t>K-2746 35-03-K02746_910185415_910185415</t>
  </si>
  <si>
    <t>27.02.2021 21:06:22</t>
  </si>
  <si>
    <t>27.02.2021 22:16:21</t>
  </si>
  <si>
    <t>DM-1/TR-16 SEFERİHİSAR 35-14-M00328_956642676_956642676</t>
  </si>
  <si>
    <t>27.02.2021 12:26:25</t>
  </si>
  <si>
    <t>27.02.2021 14:39:58</t>
  </si>
  <si>
    <t>KUŞÇULAR TR-7 35-19-M00219_6375992_56390025_56390025</t>
  </si>
  <si>
    <t>27.02.2021 16:36:01</t>
  </si>
  <si>
    <t>27.02.2021 17:39:19</t>
  </si>
  <si>
    <t>SOMA KÖYLER DM-2 45-82-M00125_DM-2 FİDER-2 (SOMA-B) M06_2035833</t>
  </si>
  <si>
    <t>27.02.2021 06:36:05</t>
  </si>
  <si>
    <t>27.02.2021 07:17:44</t>
  </si>
  <si>
    <t>ÜZÜM SULAMA BİRLİĞİ TR-2 ÇAKIRCAALİ 45-73-M00576_DIREK TIPI TRAFO HUCRESI H01_2091727</t>
  </si>
  <si>
    <t>27.02.2021 14:41:00</t>
  </si>
  <si>
    <t>27.02.2021 14:55:06</t>
  </si>
  <si>
    <t>K-4622 35-04-K04622_913156507_913156507</t>
  </si>
  <si>
    <t>27.02.2021 00:06:32</t>
  </si>
  <si>
    <t>27.02.2021 00:24:14</t>
  </si>
  <si>
    <t>TOYGAR TR-2 45-73-M00237_B_56401579_56401579</t>
  </si>
  <si>
    <t>27.02.2021 10:41:00</t>
  </si>
  <si>
    <t>27.02.2021 13:07:24</t>
  </si>
  <si>
    <t>DM-1/8 45-71-M00198_A dm1/27a1b_45143178</t>
  </si>
  <si>
    <t>27.02.2021 12:16:13</t>
  </si>
  <si>
    <t>27.02.2021 14:50:37</t>
  </si>
  <si>
    <t>MURADİYE TR-1 İSTASYON KABİN 45-71-M00192_D_60985022_60985022</t>
  </si>
  <si>
    <t>27.02.2021 08:57:16</t>
  </si>
  <si>
    <t>27.02.2021 10:46:00</t>
  </si>
  <si>
    <t>ÜNAL ŞARLIOĞLU SULAMA GRUBU 35-29-M00245_35-29-M00245_2351227</t>
  </si>
  <si>
    <t>27.02.2021 16:36:00</t>
  </si>
  <si>
    <t>27.02.2021 17:48:43</t>
  </si>
  <si>
    <t>GÜMÜLDÜR M-27 35-25-M00027_11658794 _5773154</t>
  </si>
  <si>
    <t>27.02.2021 18:34:38</t>
  </si>
  <si>
    <t>27.02.2021 19:10:56</t>
  </si>
  <si>
    <t>DM-20/17 45-71-M00602_45-71-M00602_2347347</t>
  </si>
  <si>
    <t>27.02.2021 08:03:36</t>
  </si>
  <si>
    <t>27.02.2021 09:09:16</t>
  </si>
  <si>
    <t>ALİAĞA TR-43 DM 35-17-M00043_M-54 ÇIKIŞI M12_2122092</t>
  </si>
  <si>
    <t>27.02.2021 14:06:36</t>
  </si>
  <si>
    <t>27.02.2021 16:56:09</t>
  </si>
  <si>
    <t>KABAZLI TR-2 45-78-M00679_49290080_56407481_56407481</t>
  </si>
  <si>
    <t>27.02.2021 19:32:55</t>
  </si>
  <si>
    <t>27.02.2021 22:15:26</t>
  </si>
  <si>
    <t>PAZARKÖY KÖK 45-78-L00700_HatBaşıAyırıcı_53140408 L05_53140408</t>
  </si>
  <si>
    <t>27.02.2021 14:32:23</t>
  </si>
  <si>
    <t>27.02.2021 17:39:52</t>
  </si>
  <si>
    <t>27.02.2021 09:53:26</t>
  </si>
  <si>
    <t>27.02.2021 10:43:59</t>
  </si>
  <si>
    <t>SOMA TR-11/3 45-82-M00035_B_56405658_56405658</t>
  </si>
  <si>
    <t>27.02.2021 17:03:54</t>
  </si>
  <si>
    <t>27.02.2021 20:01:17</t>
  </si>
  <si>
    <t>GÖLCÜK TR-6 35-15-L00322_950357397_950357397</t>
  </si>
  <si>
    <t>27.02.2021 11:43:17</t>
  </si>
  <si>
    <t>27.02.2021 15:38:38</t>
  </si>
  <si>
    <t>TR-11/03 (BELEDİYE ŞANTİYE TR) 45-71-M00368_45-71-M00368_2353489</t>
  </si>
  <si>
    <t>27.02.2021 09:07:54</t>
  </si>
  <si>
    <t>27.02.2021 12:48:47</t>
  </si>
  <si>
    <t>M-2826 35-02-M02826_D_56362785_56362785</t>
  </si>
  <si>
    <t>27.02.2021 20:58:13</t>
  </si>
  <si>
    <t>27.02.2021 21:56:30</t>
  </si>
  <si>
    <t>27.02.2021 09:11:17</t>
  </si>
  <si>
    <t>27.02.2021 09:11:32</t>
  </si>
  <si>
    <t>M-2549 35-09-M02549_35-09-M02549_65850844</t>
  </si>
  <si>
    <t>27.02.2021 09:38:10</t>
  </si>
  <si>
    <t>27.02.2021 10:40:06</t>
  </si>
  <si>
    <t>M-974 35-03-M00974_910575125_910575125</t>
  </si>
  <si>
    <t>27.02.2021 08:37:50</t>
  </si>
  <si>
    <t>27.02.2021 16:59:26</t>
  </si>
  <si>
    <t>MURADİYE DM 45-71-M00006_DM-4 KÜÇÜK ÖLÇEKLİ SAN. SİTESİ M10_2322533</t>
  </si>
  <si>
    <t>27.02.2021 13:26:59</t>
  </si>
  <si>
    <t>27.02.2021 14:23:44</t>
  </si>
  <si>
    <t>AKÇAŞEHİR TR-2 35-29-L00172_35-29-L00172_2371402</t>
  </si>
  <si>
    <t>27.02.2021 16:48:00</t>
  </si>
  <si>
    <t>27.02.2021 18:31:17</t>
  </si>
  <si>
    <t>SOMA DM-1 45-82-M00050_TR-7/2 M11_60207425</t>
  </si>
  <si>
    <t>27.02.2021 05:57:56</t>
  </si>
  <si>
    <t>27.02.2021 07:57:25</t>
  </si>
  <si>
    <t>DM-1/8 45-71-M00198_45-71-M00198_66451718</t>
  </si>
  <si>
    <t>27.02.2021 11:51:43</t>
  </si>
  <si>
    <t>27.02.2021 13:29:52</t>
  </si>
  <si>
    <t>27.02.2021 19:36:55</t>
  </si>
  <si>
    <t>27.02.2021 21:49:29</t>
  </si>
  <si>
    <t>PINARLI TR-8 35-20-M00093_35-20-M00093_72362588</t>
  </si>
  <si>
    <t>27.02.2021 18:08:00</t>
  </si>
  <si>
    <t>27.02.2021 21:05:01</t>
  </si>
  <si>
    <t>MERKEZ BODAMAS TR-4 45-75-M00141_45-75-M00141_2351160</t>
  </si>
  <si>
    <t>27.02.2021 16:55:59</t>
  </si>
  <si>
    <t>27.02.2021 17:42:16</t>
  </si>
  <si>
    <t>27.02.2021 18:05:00</t>
  </si>
  <si>
    <t>K-2378 35-03-K02378_35-03-K02378_2349863</t>
  </si>
  <si>
    <t>27.02.2021 09:09:56</t>
  </si>
  <si>
    <t>27.02.2021 09:49:57</t>
  </si>
  <si>
    <t>MENEMEN DM-6/31 35-28-L00094_953386561_953386561</t>
  </si>
  <si>
    <t>27.02.2021 18:51:39</t>
  </si>
  <si>
    <t>27.02.2021 20:37:31</t>
  </si>
  <si>
    <t>DADAĞLI TR-7 TARIMSAL SULAMA 45-79-M00380_945570004_945570004</t>
  </si>
  <si>
    <t>27.02.2021 11:24:03</t>
  </si>
  <si>
    <t>27.02.2021 12:40:05</t>
  </si>
  <si>
    <t>SAİPALTI TR-1 35-21-L00101_DIREK TIPI TRAFO HUCRESI H01_2085810</t>
  </si>
  <si>
    <t>27.02.2021 15:55:00</t>
  </si>
  <si>
    <t>27.02.2021 17:31:40</t>
  </si>
  <si>
    <t>27.02.2021 10:03:32</t>
  </si>
  <si>
    <t>27.02.2021 11:42:02</t>
  </si>
  <si>
    <t>M-2796 (YATIRIM REZERVE) 35-02-M02796_ M03_66550699</t>
  </si>
  <si>
    <t>27.02.2021 04:28:22</t>
  </si>
  <si>
    <t>27.02.2021 04:42:36</t>
  </si>
  <si>
    <t>27.02.2021 09:12:46</t>
  </si>
  <si>
    <t>27.02.2021 09:24:54</t>
  </si>
  <si>
    <t>L-184 35-18-L00184_C c1_5952813</t>
  </si>
  <si>
    <t>27.02.2021 08:43:19</t>
  </si>
  <si>
    <t>27.02.2021 12:29:03</t>
  </si>
  <si>
    <t>DM-2/9(TR-254) 35-19-L00254_956682144_956682144</t>
  </si>
  <si>
    <t>27.02.2021 13:06:13</t>
  </si>
  <si>
    <t>27.02.2021 18:15:24</t>
  </si>
  <si>
    <t>TR-89 MAVİ PLAJ 35-19-L00089_948815848_948815848</t>
  </si>
  <si>
    <t>27.02.2021 01:38:25</t>
  </si>
  <si>
    <t>27.02.2021 03:37:50</t>
  </si>
  <si>
    <t>27.02.2021 13:24:32</t>
  </si>
  <si>
    <t>27.02.2021 13:35:06</t>
  </si>
  <si>
    <t>ERCAN MERAL SULAMA GRUBU 35-29-M00282_A_65505830_65505830</t>
  </si>
  <si>
    <t>27.02.2021 11:57:59</t>
  </si>
  <si>
    <t>27.02.2021 15:00:41</t>
  </si>
  <si>
    <t>ÇAKALTEPE TR-2 35-22-M00184_B_56354002_56354002</t>
  </si>
  <si>
    <t>27.02.2021 19:22:33</t>
  </si>
  <si>
    <t>27.02.2021 20:50:59</t>
  </si>
  <si>
    <t>27.02.2021 09:39:38</t>
  </si>
  <si>
    <t>27.02.2021 10:52:37</t>
  </si>
  <si>
    <t>MORDOĞAN TR-35 35-21-L00147_953365439_953365439</t>
  </si>
  <si>
    <t>27.02.2021 10:51:52</t>
  </si>
  <si>
    <t>28.02.2021 02:58:11</t>
  </si>
  <si>
    <t>SOMA DM-5/17 45-82-M00421_DM-2 GİRİŞ M06_2035031</t>
  </si>
  <si>
    <t>27.02.2021 15:49:56</t>
  </si>
  <si>
    <t>27.02.2021 16:02:16</t>
  </si>
  <si>
    <t>ÇUKURALTI M-20 35-25-M00068_A_56396466_56396466</t>
  </si>
  <si>
    <t>27.02.2021 16:15:07</t>
  </si>
  <si>
    <t>27.02.2021 18:11:20</t>
  </si>
  <si>
    <t>DEREKÖY KÖK 45-82-M00153_IŞIKLAR-2 GİRİŞ M09_73816058</t>
  </si>
  <si>
    <t>27.02.2021 21:25:16</t>
  </si>
  <si>
    <t>27.02.2021 22:39:56</t>
  </si>
  <si>
    <t>DM-2 35-17-M00002_M-43 M21_2321739</t>
  </si>
  <si>
    <t>27.02.2021 20:33:05</t>
  </si>
  <si>
    <t>27.02.2021 21:26:30</t>
  </si>
  <si>
    <t>M-1244 35-01-M01244_911144320_911144320</t>
  </si>
  <si>
    <t>27.02.2021 10:06:23</t>
  </si>
  <si>
    <t>27.02.2021 13:06:38</t>
  </si>
  <si>
    <t>KEMALPAŞA TM 35-27-A00002_HatBaşıAyırıcı_53134051 M01_53134051</t>
  </si>
  <si>
    <t>27.02.2021 14:13:00</t>
  </si>
  <si>
    <t>27.02.2021 16:20:31</t>
  </si>
  <si>
    <t>HAYKIRAN TR-1 35-28-M00200__72372588_72372588</t>
  </si>
  <si>
    <t>27.02.2021 09:14:00</t>
  </si>
  <si>
    <t>27.02.2021 10:10:24</t>
  </si>
  <si>
    <t>27.02.2021 09:57:06</t>
  </si>
  <si>
    <t>27.02.2021 15:41:12</t>
  </si>
  <si>
    <t>27.02.2021 11:06:09</t>
  </si>
  <si>
    <t>MENEMEN TR-52 35-28-L00052_953394698_953394698</t>
  </si>
  <si>
    <t>27.02.2021 14:39:18</t>
  </si>
  <si>
    <t>27.02.2021 16:50:20</t>
  </si>
  <si>
    <t>27.02.2021 12:12:55</t>
  </si>
  <si>
    <t>27.02.2021 13:53:17</t>
  </si>
  <si>
    <t>L-439 35-18-L00439_950447754_950447754</t>
  </si>
  <si>
    <t>27.02.2021 16:26:45</t>
  </si>
  <si>
    <t>27.02.2021 17:49:02</t>
  </si>
  <si>
    <t>M-447 35-09-M00447_b_60982992_60982992</t>
  </si>
  <si>
    <t>27.02.2021 08:01:15</t>
  </si>
  <si>
    <t>27.02.2021 10:13:29</t>
  </si>
  <si>
    <t>L-518 OVACIK 35-18-L00518_B_56363541_56363541</t>
  </si>
  <si>
    <t>27.02.2021 17:01:00</t>
  </si>
  <si>
    <t>27.02.2021 18:46:41</t>
  </si>
  <si>
    <t>TURGUTLU İM 45-83-A00001_ŞEHİR-3 L19_42295573</t>
  </si>
  <si>
    <t>27.02.2021 08:23:15</t>
  </si>
  <si>
    <t>27.02.2021 09:03:38</t>
  </si>
  <si>
    <t>ÖZBEY İM 35-26-A00005_ÖZBEY YENİKÖY L02_2064119</t>
  </si>
  <si>
    <t>27.02.2021 19:24:31</t>
  </si>
  <si>
    <t>27.02.2021 19:33:16</t>
  </si>
  <si>
    <t>27.02.2021 17:15:16</t>
  </si>
  <si>
    <t>27.02.2021 17:57:30</t>
  </si>
  <si>
    <t>SOMA DM-1 45-82-M00050_TR-7/2 M11_60207311</t>
  </si>
  <si>
    <t>27.02.2021 10:01:52</t>
  </si>
  <si>
    <t>27.02.2021 10:02:19</t>
  </si>
  <si>
    <t>ARAPBAŞI TR-4 35-20-M00034_955214641_955214641</t>
  </si>
  <si>
    <t>27.02.2021 11:30:13</t>
  </si>
  <si>
    <t>27.02.2021 12:14:00</t>
  </si>
  <si>
    <t>KARAOĞLANLI TR 45-71-M00569_45-71-M00569_2353707</t>
  </si>
  <si>
    <t>27.02.2021 16:06:00</t>
  </si>
  <si>
    <t>27.02.2021 17:46:42</t>
  </si>
  <si>
    <t>MAHMUTLAR KÖK 45-74-M00100_MAHMUTLAR M02_72237057</t>
  </si>
  <si>
    <t>27.02.2021 09:01:36</t>
  </si>
  <si>
    <t>27.02.2021 18:59:02</t>
  </si>
  <si>
    <t>TAŞLIYATAK TR-2 35-31-L00365_47792043_56352979_56352979</t>
  </si>
  <si>
    <t>27.02.2021 14:39:00</t>
  </si>
  <si>
    <t>27.02.2021 17:12:02</t>
  </si>
  <si>
    <t>TR-2/29 45-72-L00029_956530711_956530711</t>
  </si>
  <si>
    <t>28.02.2021 11:25:14</t>
  </si>
  <si>
    <t>28.02.2021 13:06:22</t>
  </si>
  <si>
    <t>ILICA GIS TM 35-07-A00002_ILICA-11 K17_2313378</t>
  </si>
  <si>
    <t>28.02.2021 15:59:47</t>
  </si>
  <si>
    <t>28.02.2021 17:49:07</t>
  </si>
  <si>
    <t>ALTINOLUK TR-5 35-31-L00442_B_56406477_56406477</t>
  </si>
  <si>
    <t>28.02.2021 17:33:00</t>
  </si>
  <si>
    <t>28.02.2021 18:53:40</t>
  </si>
  <si>
    <t>TR-78 45-78-L00078_953264206_953264206</t>
  </si>
  <si>
    <t>28.02.2021 12:03:46</t>
  </si>
  <si>
    <t>28.02.2021 12:32:30</t>
  </si>
  <si>
    <t>28.02.2021 16:38:51</t>
  </si>
  <si>
    <t>28.02.2021 19:26:08</t>
  </si>
  <si>
    <t>KARABAĞLAR TM 35-01-A00012_KARABAĞLAR-16 K40_2310511</t>
  </si>
  <si>
    <t>28.02.2021 13:21:14</t>
  </si>
  <si>
    <t>28.02.2021 13:25:22</t>
  </si>
  <si>
    <t>28.02.2021 08:47:07</t>
  </si>
  <si>
    <t>28.02.2021 10:10:00</t>
  </si>
  <si>
    <t>SARAÇLAR KÖK 45-77-L00104_HatBaşıAyırıcı_53135324 L03_53135324</t>
  </si>
  <si>
    <t>28.02.2021 14:40:00</t>
  </si>
  <si>
    <t>28.02.2021 18:44:25</t>
  </si>
  <si>
    <t>M-236 35-02-M00236_M-630 M03_2311438</t>
  </si>
  <si>
    <t>28.02.2021 10:06:00</t>
  </si>
  <si>
    <t>28.02.2021 11:26:03</t>
  </si>
  <si>
    <t>K-4277 35-02-K04277_D_56365003_56365003</t>
  </si>
  <si>
    <t>28.02.2021 19:44:05</t>
  </si>
  <si>
    <t>28.02.2021 20:49:59</t>
  </si>
  <si>
    <t>28.02.2021 09:00:39</t>
  </si>
  <si>
    <t>28.02.2021 10:54:19</t>
  </si>
  <si>
    <t>28.02.2021 05:31:00</t>
  </si>
  <si>
    <t>28.02.2021 06:07:23</t>
  </si>
  <si>
    <t>28.02.2021 20:20:53</t>
  </si>
  <si>
    <t>28.02.2021 23:29:18</t>
  </si>
  <si>
    <t>TOPARLAR KARŞI MAH.TR-2 35-29-L00324_35-29-L00324_2375083</t>
  </si>
  <si>
    <t>28.02.2021 12:55:00</t>
  </si>
  <si>
    <t>28.02.2021 13:23:16</t>
  </si>
  <si>
    <t>28.02.2021 01:08:15</t>
  </si>
  <si>
    <t>28.02.2021 01:20:13</t>
  </si>
  <si>
    <t>ORUÇLAR TR-1 35-16-M00093_953352976_953352976</t>
  </si>
  <si>
    <t>28.02.2021 10:43:40</t>
  </si>
  <si>
    <t>28.02.2021 13:00:21</t>
  </si>
  <si>
    <t>28.02.2021 13:59:38</t>
  </si>
  <si>
    <t>28.02.2021 15:28:16</t>
  </si>
  <si>
    <t>TR-1/4 45-72-M00004_956476615_956476615</t>
  </si>
  <si>
    <t>28.02.2021 09:18:59</t>
  </si>
  <si>
    <t>28.02.2021 10:03:48</t>
  </si>
  <si>
    <t>BOĞAZİÇİ İM 35-01-A00001_SAMANTEPE K06_2307521</t>
  </si>
  <si>
    <t>28.02.2021 02:00:46</t>
  </si>
  <si>
    <t>28.02.2021 02:08:33</t>
  </si>
  <si>
    <t>YEŞİLYURT DM 45-73-M00476_HatBaşıAyırıcı_53136116 M02_53136116</t>
  </si>
  <si>
    <t>28.02.2021 15:36:54</t>
  </si>
  <si>
    <t>28.02.2021 17:04:41</t>
  </si>
  <si>
    <t>KESİKKÖY DM 35-28-M00309_BURUNCUK M08_2323291</t>
  </si>
  <si>
    <t>28.02.2021 17:16:27</t>
  </si>
  <si>
    <t>28.02.2021 20:16:00</t>
  </si>
  <si>
    <t>28.02.2021 17:59:43</t>
  </si>
  <si>
    <t>28.02.2021 19:28:47</t>
  </si>
  <si>
    <t>M-3439(YATIRIM REZERVE) 35-03-M03439_910463935_910463935</t>
  </si>
  <si>
    <t>28.02.2021 18:34:04</t>
  </si>
  <si>
    <t>28.02.2021 22:11:27</t>
  </si>
  <si>
    <t>GEDİK TR-4 35-31-L00134_956591323_956591323</t>
  </si>
  <si>
    <t>28.02.2021 20:12:08</t>
  </si>
  <si>
    <t>28.02.2021 22:13:12</t>
  </si>
  <si>
    <t>UMURLU TR-2 35-31-L00355_35-31-L00355_2365353</t>
  </si>
  <si>
    <t>28.02.2021 10:01:38</t>
  </si>
  <si>
    <t>28.02.2021 15:53:07</t>
  </si>
  <si>
    <t>KAYACIK KOZLUCA TR-1 45-75-M00226_A_56388821_56388821</t>
  </si>
  <si>
    <t>28.02.2021 19:39:12</t>
  </si>
  <si>
    <t>28.02.2021 21:55:22</t>
  </si>
  <si>
    <t>28.02.2021 10:54:37</t>
  </si>
  <si>
    <t>28.02.2021 11:57:35</t>
  </si>
  <si>
    <t>YENİKÖY KAHVELERİ KÜSKÜT YOLU TR-2 35-15-L00381_DIREK TIPI TRAFO HUCRESI H01_2048577</t>
  </si>
  <si>
    <t>28.02.2021 15:12:14</t>
  </si>
  <si>
    <t>28.02.2021 17:22:38</t>
  </si>
  <si>
    <t>KFC KÖK 35-28-M00534_ M01_2329272</t>
  </si>
  <si>
    <t>28.02.2021 07:56:40</t>
  </si>
  <si>
    <t>28.02.2021 09:28:02</t>
  </si>
  <si>
    <t>DAYIOĞLU TR-1 45-72-L00339_956510244_956510244</t>
  </si>
  <si>
    <t>28.02.2021 18:38:29</t>
  </si>
  <si>
    <t>28.02.2021 20:07:39</t>
  </si>
  <si>
    <t>DM-25/16 45-71-M00392_953191406_953191406</t>
  </si>
  <si>
    <t>28.02.2021 09:05:00</t>
  </si>
  <si>
    <t>28.02.2021 11:30:02</t>
  </si>
  <si>
    <t>HACIİSA TR-1 45-83-L00282_955157317_955157317</t>
  </si>
  <si>
    <t>28.02.2021 13:28:00</t>
  </si>
  <si>
    <t>28.02.2021 14:48:57</t>
  </si>
  <si>
    <t>KARAHALİLLİ TR-2 35-20-L00089_35-20-L00089_2371673</t>
  </si>
  <si>
    <t>28.02.2021 13:41:27</t>
  </si>
  <si>
    <t>28.02.2021 14:37:16</t>
  </si>
  <si>
    <t>M-2484 DADAŞKENT KÖK 35-10-M02484_B_56379745_56379745</t>
  </si>
  <si>
    <t>28.02.2021 14:18:05</t>
  </si>
  <si>
    <t>28.02.2021 16:24:36</t>
  </si>
  <si>
    <t>AZMAK TR-22 35-21-L00178_953358496_953358496</t>
  </si>
  <si>
    <t>28.02.2021 11:36:23</t>
  </si>
  <si>
    <t>28.02.2021 15:47:39</t>
  </si>
  <si>
    <t>28.02.2021 03:55:27</t>
  </si>
  <si>
    <t>28.02.2021 04:48:01</t>
  </si>
  <si>
    <t>KOVANCI TR-1 45-74-M00203_945595475_945595475</t>
  </si>
  <si>
    <t>28.02.2021 14:33:52</t>
  </si>
  <si>
    <t>28.02.2021 16:17:37</t>
  </si>
  <si>
    <t>KARABAĞLAR TM 35-01-A00012_TR-B K26_2055822</t>
  </si>
  <si>
    <t>28.02.2021 13:20:09</t>
  </si>
  <si>
    <t>28.02.2021 13:34:35</t>
  </si>
  <si>
    <t>TR-333 35-19-L00309_956665535_956665535</t>
  </si>
  <si>
    <t>28.02.2021 14:37:28</t>
  </si>
  <si>
    <t>28.02.2021 16:04:44</t>
  </si>
  <si>
    <t>K-2395 35-04-K02395_35-04-K02395_2369886</t>
  </si>
  <si>
    <t>28.02.2021 23:10:38</t>
  </si>
  <si>
    <t>01.03.2021 00:41:59</t>
  </si>
  <si>
    <t>GÜZELKÖY KÖK 45-71-M00123_VEZİROĞLU M04_50218079</t>
  </si>
  <si>
    <t>28.02.2021 00:31:18</t>
  </si>
  <si>
    <t>28.02.2021 01:46:36</t>
  </si>
  <si>
    <t>İLKNAK SU ÜRÜNLERİ ÖZEL TR 35-28-M00795Ö_MENEMEN-1 GİRİŞ M01_48730181</t>
  </si>
  <si>
    <t>28.02.2021 09:24:30</t>
  </si>
  <si>
    <t>28.02.2021 10:52:42</t>
  </si>
  <si>
    <t>HECİZ TR-1 45-82-L00012_DIREK TIPI TRAFO HUCRESI H01_2089220</t>
  </si>
  <si>
    <t>28.02.2021 10:16:13</t>
  </si>
  <si>
    <t>28.02.2021 13:00:34</t>
  </si>
  <si>
    <t>ÇAMURHAMAMI KÖK 45-78-L00230_YENİKÖY L03_2109820</t>
  </si>
  <si>
    <t>28.02.2021 09:01:37</t>
  </si>
  <si>
    <t>28.02.2021 17:15:58</t>
  </si>
  <si>
    <t>28.02.2021 16:46:24</t>
  </si>
  <si>
    <t>28.02.2021 18:04:43</t>
  </si>
  <si>
    <t>OVACIK TR-6 35-31-L00148_35-31-L00148_2364102</t>
  </si>
  <si>
    <t>28.02.2021 12:21:10</t>
  </si>
  <si>
    <t>28.02.2021 16:05:16</t>
  </si>
  <si>
    <t>28.02.2021 11:06:35</t>
  </si>
  <si>
    <t>28.02.2021 13:56:41</t>
  </si>
  <si>
    <t>DOĞANBEY KÖK 35-14-M00100_ M01_2323975</t>
  </si>
  <si>
    <t>28.02.2021 18:41:02</t>
  </si>
  <si>
    <t>28.02.2021 19:23:50</t>
  </si>
  <si>
    <t>TARIMSAL SULAMA TR-86 45-85-M00032_45-85-M00032_2370588</t>
  </si>
  <si>
    <t>28.02.2021 12:49:44</t>
  </si>
  <si>
    <t>28.02.2021 14:17:13</t>
  </si>
  <si>
    <t>K-3592 35-01-K03592_911425302_911425302</t>
  </si>
  <si>
    <t>28.02.2021 12:08:46</t>
  </si>
  <si>
    <t>28.02.2021 13:29:14</t>
  </si>
  <si>
    <t>AŞAĞIKIRIKLAR TR-3 35-16-M00059_60309387_60984532_60984532</t>
  </si>
  <si>
    <t>28.02.2021 07:44:37</t>
  </si>
  <si>
    <t>28.02.2021 09:10:21</t>
  </si>
  <si>
    <t>RECEPLİ KÖYÜ TR-1 45-71-M01694_953205261_953205261</t>
  </si>
  <si>
    <t>28.02.2021 18:47:44</t>
  </si>
  <si>
    <t>28.02.2021 22:05:54</t>
  </si>
  <si>
    <t>L-438 35-18-L00438_950464615_950464615</t>
  </si>
  <si>
    <t>28.02.2021 09:00:05</t>
  </si>
  <si>
    <t>28.02.2021 12:29:27</t>
  </si>
  <si>
    <t>ÖREN TOPRAK SULAMA TR-4 35-27-M00785_915186301_915186301</t>
  </si>
  <si>
    <t>28.02.2021 17:23:21</t>
  </si>
  <si>
    <t>28.02.2021 20:10:20</t>
  </si>
  <si>
    <t>KÜREKÇİ KARADİKEN TR-1 45-75-M00100_A_56391374_56391374</t>
  </si>
  <si>
    <t>28.02.2021 16:21:17</t>
  </si>
  <si>
    <t>28.02.2021 18:14:45</t>
  </si>
  <si>
    <t>28.02.2021 19:10:03</t>
  </si>
  <si>
    <t>28.02.2021 20:25:05</t>
  </si>
  <si>
    <t>28.02.2021 11:46:48</t>
  </si>
  <si>
    <t>28.02.2021 14:13:30</t>
  </si>
  <si>
    <t>M-2638 35-03-M02638_35-03-M02638_56438342</t>
  </si>
  <si>
    <t>28.02.2021 11:07:35</t>
  </si>
  <si>
    <t>28.02.2021 11:38:32</t>
  </si>
  <si>
    <t>M-271 KARAKAYALAR DM 35-14-M00271_35-14-M00271_2373926</t>
  </si>
  <si>
    <t>28.02.2021 09:34:07</t>
  </si>
  <si>
    <t>28.02.2021 13:06:58</t>
  </si>
  <si>
    <t>BOĞAZİÇİ İM 35-01-A00001_MERİÇ K01_2307519</t>
  </si>
  <si>
    <t>28.02.2021 02:01:27</t>
  </si>
  <si>
    <t>28.02.2021 02:12:04</t>
  </si>
  <si>
    <t>SOBRAN TR-390 TARIMSAL SULAMA 45-73-M00611_945399088_945399088</t>
  </si>
  <si>
    <t>28.02.2021 16:59:05</t>
  </si>
  <si>
    <t>28.02.2021 18:08:12</t>
  </si>
  <si>
    <t>28.02.2021 12:12:27</t>
  </si>
  <si>
    <t>28.02.2021 14:20:51</t>
  </si>
  <si>
    <t>K-1496 35-02-K01496_910223369_910223369</t>
  </si>
  <si>
    <t>28.02.2021 11:28:00</t>
  </si>
  <si>
    <t>28.02.2021 14:04:46</t>
  </si>
  <si>
    <t>KAYACIK TR-1 45-75-M00209_A_65509892_65509892</t>
  </si>
  <si>
    <t>28.02.2021 15:50:50</t>
  </si>
  <si>
    <t>28.02.2021 17:28:55</t>
  </si>
  <si>
    <t>28.02.2021 16:32:22</t>
  </si>
  <si>
    <t>28.02.2021 17:54:32</t>
  </si>
  <si>
    <t>SARMA KÖYÜ TR-1 45-71-M01526_43197428_56388127_56388127</t>
  </si>
  <si>
    <t>28.02.2021 21:21:29</t>
  </si>
  <si>
    <t>28.02.2021 23:47:26</t>
  </si>
  <si>
    <t>KEMALİYE DM (TR-1) 45-73-M00150_AKKEÇİLİ ÇIKIŞ M01_66716009</t>
  </si>
  <si>
    <t>28.02.2021 13:15:00</t>
  </si>
  <si>
    <t>28.02.2021 13:53:15</t>
  </si>
  <si>
    <t>SARMA KÖYÜ TR-1 45-71-M01526_43197465_56388143_56388143</t>
  </si>
  <si>
    <t>28.02.2021 18:31:43</t>
  </si>
  <si>
    <t>28.02.2021 20:48:13</t>
  </si>
  <si>
    <t>EMİRALEM TR-3 35-28-M00503_953394617_953394617</t>
  </si>
  <si>
    <t>28.02.2021 11:49:16</t>
  </si>
  <si>
    <t>28.02.2021 12:53:44</t>
  </si>
  <si>
    <t>KARABAĞLAR TM 35-01-A00012_KARABAĞLAR-16 K40_2055178</t>
  </si>
  <si>
    <t>28.02.2021 01:04:00</t>
  </si>
  <si>
    <t>28.02.2021 01:10:39</t>
  </si>
  <si>
    <t>ÖREN TR-5 35-27-L00221_913493935_913493935</t>
  </si>
  <si>
    <t>28.02.2021 13:40:56</t>
  </si>
  <si>
    <t>28.02.2021 19:31:54</t>
  </si>
  <si>
    <t>K-3673 35-03-K03673_912741122_912741122</t>
  </si>
  <si>
    <t>28.02.2021 17:00:14</t>
  </si>
  <si>
    <t>28.02.2021 17:42:36</t>
  </si>
  <si>
    <t>A. CANCAN SLM GRB TR-1 35-27-M00602_914577123_914577123</t>
  </si>
  <si>
    <t>28.02.2021 12:44:28</t>
  </si>
  <si>
    <t>28.02.2021 17:57:34</t>
  </si>
  <si>
    <t>DAĞARLAR TR-3 45-73-M00601_945654772_945654772</t>
  </si>
  <si>
    <t>28.02.2021 12:37:30</t>
  </si>
  <si>
    <t>28.02.2021 14:57:23</t>
  </si>
  <si>
    <t>TR-31 45-74-M00031_DAĞITIM TRAFO TR-31 M01_72239055</t>
  </si>
  <si>
    <t>28.02.2021 09:59:23</t>
  </si>
  <si>
    <t>28.02.2021 13:11:55</t>
  </si>
  <si>
    <t>GÖKBEL TR-1 45-71-M01659_953191085_953191085</t>
  </si>
  <si>
    <t>28.02.2021 20:21:00</t>
  </si>
  <si>
    <t>28.02.2021 22:32:54</t>
  </si>
  <si>
    <t>DM-5/11 35-26-M00804__60982711_60982711</t>
  </si>
  <si>
    <t>28.02.2021 15:42:02</t>
  </si>
  <si>
    <t>28.02.2021 16:42:15</t>
  </si>
  <si>
    <t>KAYMAKÇI TR-36 35-15-L00230_B_56406854_56406854</t>
  </si>
  <si>
    <t>28.02.2021 14:57:22</t>
  </si>
  <si>
    <t>28.02.2021 19:02:08</t>
  </si>
  <si>
    <t>28.02.2021 08:40:00</t>
  </si>
  <si>
    <t>28.02.2021 13:49:46</t>
  </si>
  <si>
    <t>28.02.2021 13:17:34</t>
  </si>
  <si>
    <t>28.02.2021 14:43:18</t>
  </si>
  <si>
    <t>28.02.2021 18:17:02</t>
  </si>
  <si>
    <t>28.02.2021 19:36:46</t>
  </si>
  <si>
    <t>TİRE İM-DM-1 35-29-A00001_YENİÇİFTLİK M18_2059040</t>
  </si>
  <si>
    <t>28.02.2021 06:55:34</t>
  </si>
  <si>
    <t>28.02.2021 07:18:58</t>
  </si>
  <si>
    <t>KÜREKÇİ TR-1 45-75-M00099_C_56394048_56394048</t>
  </si>
  <si>
    <t>28.02.2021 15:15:00</t>
  </si>
  <si>
    <t>28.02.2021 15:42:19</t>
  </si>
  <si>
    <t>28.02.2021 15:36:53</t>
  </si>
  <si>
    <t>28.02.2021 16:39:43</t>
  </si>
  <si>
    <t>28.02.2021 09:12:54</t>
  </si>
  <si>
    <t>28.02.2021 10:19:20</t>
  </si>
  <si>
    <t>PAMUKYAZI-2 35-26-L00381_6637452_56358694_56358694</t>
  </si>
  <si>
    <t>28.02.2021 17:13:01</t>
  </si>
  <si>
    <t>28.02.2021 17:48:04</t>
  </si>
  <si>
    <t>K-2921 35-02-K02921_99791074_99791074</t>
  </si>
  <si>
    <t>28.02.2021 17:10:29</t>
  </si>
  <si>
    <t>28.02.2021 19:44:16</t>
  </si>
  <si>
    <t>TR-292 (İM-1/TR-2) 35-19-L00292_956663297_956663297</t>
  </si>
  <si>
    <t>28.02.2021 18:01:14</t>
  </si>
  <si>
    <t>28.02.2021 19:18:28</t>
  </si>
  <si>
    <t>DENİZGİREN TR-2 35-21-L00080_953357914_953357914</t>
  </si>
  <si>
    <t>28.02.2021 12:19:27</t>
  </si>
  <si>
    <t>28.02.2021 18:49:12</t>
  </si>
  <si>
    <t>28.02.2021 22:00:27</t>
  </si>
  <si>
    <t>28.02.2021 22:18:46</t>
  </si>
  <si>
    <t>TORBALI DM-5/TR-1 (TR-101) 35-26-M00101__56359441_56359441</t>
  </si>
  <si>
    <t>28.02.2021 12:47:46</t>
  </si>
  <si>
    <t>28.02.2021 13:29:23</t>
  </si>
  <si>
    <t>TR-1-3/3 HÜKÜMET ÖNÜ KABİN 35-20-L00018_955198439_955198439</t>
  </si>
  <si>
    <t>28.02.2021 12:05:00</t>
  </si>
  <si>
    <t>28.02.2021 13:07:45</t>
  </si>
  <si>
    <t>SARUHANLI TR-32 45-80-M00032_956560376_956560376</t>
  </si>
  <si>
    <t>28.02.2021 13:12:45</t>
  </si>
  <si>
    <t>28.02.2021 14:21:28</t>
  </si>
  <si>
    <t>TR-28 GÖLCÜKLER 35-22-M00028_955280185_955280185</t>
  </si>
  <si>
    <t>28.02.2021 15:52:21</t>
  </si>
  <si>
    <t>28.02.2021 16:42:36</t>
  </si>
  <si>
    <t>L-518 OVACIK 35-18-L00518_ H_49091307</t>
  </si>
  <si>
    <t>28.02.2021 19:05:49</t>
  </si>
  <si>
    <t>28.02.2021 20:23:34</t>
  </si>
  <si>
    <t>28.02.2021 14:26:24</t>
  </si>
  <si>
    <t>28.02.2021 19:12:25</t>
  </si>
  <si>
    <t>28.02.2021 20:38:14</t>
  </si>
  <si>
    <t>28.02.2021 23:55:47</t>
  </si>
  <si>
    <t>DM-2/13 35-29-M00100_48395555 c2b_48396969</t>
  </si>
  <si>
    <t>28.02.2021 09:25:00</t>
  </si>
  <si>
    <t>28.02.2021 12:06:36</t>
  </si>
  <si>
    <t>28.02.2021 06:37:14</t>
  </si>
  <si>
    <t>28.02.2021 09:09:16</t>
  </si>
  <si>
    <t>ÇUKURALTI M-18 35-25-M00066_955268179_955268179</t>
  </si>
  <si>
    <t>28.02.2021 16:45:58</t>
  </si>
  <si>
    <t>28.02.2021 17:49:15</t>
  </si>
  <si>
    <t>ULUDERBENT TR-2 45-73-M00492_945651729_945651729</t>
  </si>
  <si>
    <t>28.02.2021 12:50:25</t>
  </si>
  <si>
    <t>28.02.2021 16:00:13</t>
  </si>
  <si>
    <t>28.02.2021 11:35:33</t>
  </si>
  <si>
    <t>28.02.2021 13:44:06</t>
  </si>
  <si>
    <t>FUNDACIK DAĞYAKA 45-75-M00291_45-75-M00291_2349761</t>
  </si>
  <si>
    <t>28.02.2021 07:55:14</t>
  </si>
  <si>
    <t>28.02.2021 09:06:14</t>
  </si>
  <si>
    <t>KARABAĞLAR TM 35-01-A00012_KARABAĞLAR-19 K44_2310628</t>
  </si>
  <si>
    <t>28.02.2021 13:21:32</t>
  </si>
  <si>
    <t>28.02.2021 13:24:17</t>
  </si>
  <si>
    <t>DM-2/9(TR-254) 35-19-L00254_956695718_956695718</t>
  </si>
  <si>
    <t>28.02.2021 10:05:18</t>
  </si>
  <si>
    <t>28.02.2021 11:42:55</t>
  </si>
  <si>
    <t>KARABAĞLAR TM 35-01-A00012_TR-C K35_2310507</t>
  </si>
  <si>
    <t>28.02.2021 03:10:00</t>
  </si>
  <si>
    <t>28.02.2021 03:26:32</t>
  </si>
  <si>
    <t>K-4785 35-02-K04785_99449567_99449567</t>
  </si>
  <si>
    <t>28.02.2021 18:59:45</t>
  </si>
  <si>
    <t>28.02.2021 20:00:04</t>
  </si>
  <si>
    <t>M-223 35-14-M00223_956643348_956643348</t>
  </si>
  <si>
    <t>28.02.2021 09:28:06</t>
  </si>
  <si>
    <t>28.02.2021 11:00:38</t>
  </si>
  <si>
    <t>28.02.2021 22:09:42</t>
  </si>
  <si>
    <t>28.02.2021 22:49:18</t>
  </si>
  <si>
    <t>28.02.2021 09:05:27</t>
  </si>
  <si>
    <t>28.02.2021 11:10:22</t>
  </si>
  <si>
    <t>MAHMUT GÜL SULAMA GRUBU 35-29-L00365_950348085_950348085</t>
  </si>
  <si>
    <t>28.02.2021 16:57:44</t>
  </si>
  <si>
    <t>28.02.2021 19:51:05</t>
  </si>
  <si>
    <t>28.02.2021 17:20:31</t>
  </si>
  <si>
    <t>28.02.2021 18:32:16</t>
  </si>
  <si>
    <t>BOĞAZİÇİ İM 35-01-A00001_MANİFATURACILAR K02_2307520</t>
  </si>
  <si>
    <t>28.02.2021 02:01:11</t>
  </si>
  <si>
    <t>28.02.2021 02:08:56</t>
  </si>
  <si>
    <t>YENİÇİFTLİK KÖK 35-20-L00373_HatBaşıAyırıcı_53138687 L05_53138687</t>
  </si>
  <si>
    <t>28.02.2021 13:48:10</t>
  </si>
  <si>
    <t>28.02.2021 17:55:51</t>
  </si>
  <si>
    <t>28.02.2021 09:10:44</t>
  </si>
  <si>
    <t>28.02.2021 10:16:11</t>
  </si>
  <si>
    <t>28.02.2021 14:23:29</t>
  </si>
  <si>
    <t>28.02.2021 16:38:29</t>
  </si>
  <si>
    <t>MENEMEN İM 35-28-A00001_MENEMEN ŞEHİR-2 L11_2311526</t>
  </si>
  <si>
    <t>28.02.2021 13:25:07</t>
  </si>
  <si>
    <t>28.02.2021 14:54:52</t>
  </si>
  <si>
    <t>TIRMANLAR DM 35-16-M00171_TIRMANLAR M03_72041582</t>
  </si>
  <si>
    <t>28.02.2021 12:50:33</t>
  </si>
  <si>
    <t>28.02.2021 13:42:57</t>
  </si>
  <si>
    <t>28.02.2021 09:04:28</t>
  </si>
  <si>
    <t>28.02.2021 15:36:31</t>
  </si>
  <si>
    <t>ZEYTİNDAĞ TR-1 35-16-M00003_953328817_953328817</t>
  </si>
  <si>
    <t>28.02.2021 19:31:36</t>
  </si>
  <si>
    <t>28.02.2021 21:14:26</t>
  </si>
  <si>
    <t>K-3719 35-04-K03719_B_56365308_56365308</t>
  </si>
  <si>
    <t>28.02.2021 10:03:00</t>
  </si>
  <si>
    <t>28.02.2021 12:33:48</t>
  </si>
  <si>
    <t>K-2400 35-02-K02400_913294850_913294850</t>
  </si>
  <si>
    <t>28.02.2021 14:43:55</t>
  </si>
  <si>
    <t>28.02.2021 17:36:53</t>
  </si>
  <si>
    <t>ADİLOBA TR-3 45-80-M00158_45-80-M00158_2363801</t>
  </si>
  <si>
    <t>28.02.2021 11:42:22</t>
  </si>
  <si>
    <t>28.02.2021 13:37:29</t>
  </si>
  <si>
    <t>28.02.2021 21:27:27</t>
  </si>
  <si>
    <t>28.02.2021 22:27:00</t>
  </si>
  <si>
    <t>28.02.2021 08:44:23</t>
  </si>
  <si>
    <t>28.02.2021 11:57:30</t>
  </si>
  <si>
    <t>K-3556 35-01-K03556_910420081_910420081</t>
  </si>
  <si>
    <t>28.02.2021 11:47:04</t>
  </si>
  <si>
    <t>28.02.2021 14:40:40</t>
  </si>
  <si>
    <t>_A_56389810_56389810</t>
  </si>
  <si>
    <t>28.02.2021 17:40:46</t>
  </si>
  <si>
    <t>28.02.2021 19:26:13</t>
  </si>
  <si>
    <t>28.02.2021 11:15:00</t>
  </si>
  <si>
    <t>28.02.2021 12:56:57</t>
  </si>
  <si>
    <t>28.02.2021 00:33:10</t>
  </si>
  <si>
    <t>28.02.2021 00:52:44</t>
  </si>
  <si>
    <t>M-271 KARAKAYALAR DM 35-14-M00271_48526364 B1b_48475258</t>
  </si>
  <si>
    <t>28.02.2021 09:43:13</t>
  </si>
  <si>
    <t>28.02.2021 13:08:12</t>
  </si>
  <si>
    <t>28.02.2021 17:00:18</t>
  </si>
  <si>
    <t>28.02.2021 19:41:59</t>
  </si>
  <si>
    <t>28.02.2021 15:24:00</t>
  </si>
  <si>
    <t>28.02.2021 15:37:15</t>
  </si>
  <si>
    <t>MAHMUTLAR KÖK 45-74-M00354_HatBaşıAyırıcı_53135344 M04_53135344</t>
  </si>
  <si>
    <t>28.02.2021 09:01:27</t>
  </si>
  <si>
    <t>28.02.2021 18:01:44</t>
  </si>
  <si>
    <t>28.02.2021 08:01:58</t>
  </si>
  <si>
    <t>28.02.2021 09:53:31</t>
  </si>
  <si>
    <t>ÖZBEY TR-1 35-26-L00137_956632293_956632293</t>
  </si>
  <si>
    <t>28.02.2021 13:22:52</t>
  </si>
  <si>
    <t>28.02.2021 14:39:25</t>
  </si>
  <si>
    <t>PAYAMLI M-29 35-25-M00173_956641206_956641206</t>
  </si>
  <si>
    <t>28.02.2021 17:39:21</t>
  </si>
  <si>
    <t>28.02.2021 22:13:54</t>
  </si>
  <si>
    <t>TR-19 35-27-M00019_912790408_912790408</t>
  </si>
  <si>
    <t>28.02.2021 21:03:10</t>
  </si>
  <si>
    <t>01.03.2021 00:40:14</t>
  </si>
  <si>
    <t>TR-23 35-15-M00023_48891172_56380190_56380190</t>
  </si>
  <si>
    <t>28.02.2021 16:25:55</t>
  </si>
  <si>
    <t>28.02.2021 16:57:08</t>
  </si>
  <si>
    <t>YÜKSEKKÖY TR-1 35-17-M00184_950300018_950300018</t>
  </si>
  <si>
    <t>28.02.2021 20:37:32</t>
  </si>
  <si>
    <t>28.02.2021 21:55:36</t>
  </si>
  <si>
    <t>M-444 35-03-M00444_910478021_910478021</t>
  </si>
  <si>
    <t>28.02.2021 10:53:03</t>
  </si>
  <si>
    <t>28.02.2021 13:49:52</t>
  </si>
  <si>
    <t>28.02.2021 00:38:56</t>
  </si>
  <si>
    <t>28.02.2021 00:50:00</t>
  </si>
  <si>
    <t>ÇAYBAŞI DM-1/11 35-26-L00215__56359504_56359504</t>
  </si>
  <si>
    <t>28.02.2021 12:28:00</t>
  </si>
  <si>
    <t>28.02.2021 13:15:55</t>
  </si>
  <si>
    <t>SÜTÇÜLER DM-1/TR-6 35-27-M00920_913617243_913617243</t>
  </si>
  <si>
    <t>28.02.2021 19:57:35</t>
  </si>
  <si>
    <t>28.02.2021 21:44:26</t>
  </si>
  <si>
    <t>AKKOYUNLU TR-3 35-29-L00692_35-29-L00692_2354609</t>
  </si>
  <si>
    <t>28.02.2021 10:45:17</t>
  </si>
  <si>
    <t>28.02.2021 12:24:11</t>
  </si>
  <si>
    <t>M-3439(YATIRIM REZERVE) 35-03-M03439_910417452_910417452</t>
  </si>
  <si>
    <t>28.02.2021 18:57:07</t>
  </si>
  <si>
    <t>28.02.2021 22:05:42</t>
  </si>
  <si>
    <t>TR-1/84 45-72-M00084_956506800_956506800</t>
  </si>
  <si>
    <t>28.02.2021 12:00:26</t>
  </si>
  <si>
    <t>28.02.2021 13:56:47</t>
  </si>
  <si>
    <t>İSHAKÇELEBİ TR-4 45-80-M00151_B_56386901_56386901</t>
  </si>
  <si>
    <t>28.02.2021 17:39:30</t>
  </si>
  <si>
    <t>28.02.2021 19:19:11</t>
  </si>
  <si>
    <t>KARABAĞLAR TM 35-01-A00012_KARABAĞLAR-17 K42_2310625</t>
  </si>
  <si>
    <t>28.02.2021 13:21:19</t>
  </si>
  <si>
    <t>DEMİRCİ KÖK 35-26-M00779_HatBaşıAyırıcı_53137928 M06_53137928</t>
  </si>
  <si>
    <t>28.02.2021 18:11:56</t>
  </si>
  <si>
    <t>28.02.2021 19:17:48</t>
  </si>
  <si>
    <t>KARAHALİLLİ TR-2 35-20-L00089_A_56360388_56360388</t>
  </si>
  <si>
    <t>28.02.2021 12:46:01</t>
  </si>
  <si>
    <t>28.02.2021 15:29:09</t>
  </si>
  <si>
    <t>KAYAKÖY DM 35-15-L00866_KAYAKÖY MERKEZ L06_72307057</t>
  </si>
  <si>
    <t>28.02.2021 19:41:27</t>
  </si>
  <si>
    <t>28.02.2021 20:43:18</t>
  </si>
  <si>
    <t>SETÜSTÜ TR-1 45-83-M00133_45-83-M00133_2351098</t>
  </si>
  <si>
    <t>28.02.2021 14:59:46</t>
  </si>
  <si>
    <t>28.02.2021 15:53:42</t>
  </si>
  <si>
    <t>K-1402 35-01-K01402_35-01-K01402_2372564</t>
  </si>
  <si>
    <t>28.02.2021 09:30:17</t>
  </si>
  <si>
    <t>28.02.2021 10:58:00</t>
  </si>
  <si>
    <t>LÜTFİYE TR-1 45-80-M00131_956538326_956538326</t>
  </si>
  <si>
    <t>28.02.2021 18:43:44</t>
  </si>
  <si>
    <t>28.02.2021 20:58:54</t>
  </si>
  <si>
    <t>28.02.2021 13:43:14</t>
  </si>
  <si>
    <t>28.02.2021 16:04:55</t>
  </si>
  <si>
    <t>YUKARI SÜTÇÜLER KÖYÜ TR-1 35-27-M00410_914437793_914437793</t>
  </si>
  <si>
    <t>28.02.2021 15:09:28</t>
  </si>
  <si>
    <t>28.02.2021 17:19:21</t>
  </si>
  <si>
    <t>ÇİFTLİK İM 35-18-A00003_HatBaşıAyırıcı_60591126 L14_60591126</t>
  </si>
  <si>
    <t>28.02.2021 11:24:17</t>
  </si>
  <si>
    <t>28.02.2021 13:44:15</t>
  </si>
  <si>
    <t>HANPAŞA TR-1 45-72-M00205_45-72-M00205_61412318</t>
  </si>
  <si>
    <t>28.02.2021 15:53:12</t>
  </si>
  <si>
    <t>28.02.2021 18:46:42</t>
  </si>
  <si>
    <t>BİRGİ TR-23 35-15-L00794_DIREK TIPI TRAFO HUCRESI H01_2049228</t>
  </si>
  <si>
    <t>28.02.2021 16:42:40</t>
  </si>
  <si>
    <t>28.02.2021 18:16:27</t>
  </si>
  <si>
    <t>28.02.2021 19:00:08</t>
  </si>
  <si>
    <t>28.02.2021 19:14:53</t>
  </si>
  <si>
    <t>M-2877 35-07-M02877_M-2877 DAĞITIM TRAFO M03_72353065</t>
  </si>
  <si>
    <t>28.02.2021 08:56:12</t>
  </si>
  <si>
    <t>28.02.2021 14:20:20</t>
  </si>
  <si>
    <t>KARABEL KÖK(VİŞNELİ KÖK) 35-26-M01207_VİŞNELİ M04_66051328</t>
  </si>
  <si>
    <t>28.02.2021 13:12:40</t>
  </si>
  <si>
    <t>28.02.2021 14:30:08</t>
  </si>
  <si>
    <t>28.02.2021 19:41:04</t>
  </si>
  <si>
    <t>28.02.2021 21:48:22</t>
  </si>
  <si>
    <t>28.02.2021 04:21:00</t>
  </si>
  <si>
    <t>28.02.2021 05:21:49</t>
  </si>
  <si>
    <t>TR-96 GÜVENDİK 35-19-L00096_956699906_956699906</t>
  </si>
  <si>
    <t>28.02.2021 09:19:41</t>
  </si>
  <si>
    <t>28.02.2021 15:21:57</t>
  </si>
  <si>
    <t>28.02.2021 12:51:41</t>
  </si>
  <si>
    <t>28.02.2021 14:10:16</t>
  </si>
  <si>
    <t>K-866 35-03-K00866_911079781_911079781</t>
  </si>
  <si>
    <t>28.02.2021 17:19:26</t>
  </si>
  <si>
    <t>28.02.2021 19:30:43</t>
  </si>
  <si>
    <t>K-1982 35-02-K01982_A_56371575_56371575</t>
  </si>
  <si>
    <t>28.02.2021 16:41:41</t>
  </si>
  <si>
    <t>28.02.2021 18:33:21</t>
  </si>
  <si>
    <t>M-3439(YATIRIM REZERVE) 35-03-M03439_910295520_910295520</t>
  </si>
  <si>
    <t>28.02.2021 17:19:35</t>
  </si>
  <si>
    <t>28.02.2021 21:38:27</t>
  </si>
  <si>
    <t>KUMKUYUCAK TR-2 45-80-M00175_956538449_956538449</t>
  </si>
  <si>
    <t>28.02.2021 15:55:28</t>
  </si>
  <si>
    <t>28.02.2021 17:56:24</t>
  </si>
  <si>
    <t>KARABAĞLAR TM 35-01-A00012_KARABAĞLAR-21 K46_2310629</t>
  </si>
  <si>
    <t>28.02.2021 13:22:25</t>
  </si>
  <si>
    <t>28.02.2021 13:23:57</t>
  </si>
  <si>
    <t>TR-2/12 45-72-L00012_TR-2/15 - TR-2/16-L04 L04_2101582</t>
  </si>
  <si>
    <t>28.02.2021 14:44:00</t>
  </si>
  <si>
    <t>28.02.2021 15:57:38</t>
  </si>
  <si>
    <t>M-3468(YATIRIM REZERVE) 35-02-M04882_B B1B_5838982</t>
  </si>
  <si>
    <t>28.02.2021 10:12:00</t>
  </si>
  <si>
    <t>28.02.2021 13:46:38</t>
  </si>
  <si>
    <t>MENEMEN DM-6/31 35-28-L00094_953386103_953386103</t>
  </si>
  <si>
    <t>28.02.2021 11:34:48</t>
  </si>
  <si>
    <t>28.02.2021 14:27:42</t>
  </si>
  <si>
    <t>K-1025 35-01-K01025__72372560_72372560</t>
  </si>
  <si>
    <t>28.02.2021 19:48:44</t>
  </si>
  <si>
    <t>28.02.2021 20:55:02</t>
  </si>
  <si>
    <t>28.02.2021 10:52:52</t>
  </si>
  <si>
    <t>28.02.2021 11:28:35</t>
  </si>
  <si>
    <t>TR-318 ZEYTİNALANI 35-19-L00366_95000484204_95000484204</t>
  </si>
  <si>
    <t>28.02.2021 09:35:50</t>
  </si>
  <si>
    <t>28.02.2021 14:22:14</t>
  </si>
  <si>
    <t>ŞAŞAL TR-1 35-22-M00283_A_56375001_56375001</t>
  </si>
  <si>
    <t>28.02.2021 10:23:48</t>
  </si>
  <si>
    <t>28.02.2021 11:12:48</t>
  </si>
  <si>
    <t>ANSIZCA TR-1 35-27-M00861_914462697_914462697</t>
  </si>
  <si>
    <t>28.02.2021 20:28:56</t>
  </si>
  <si>
    <t>28.02.2021 22:21:06</t>
  </si>
  <si>
    <t>28.02.2021 22:37:37</t>
  </si>
  <si>
    <t>01.03.2021 00:37:09</t>
  </si>
  <si>
    <t>28.02.2021 20:05:00</t>
  </si>
  <si>
    <t>28.02.2021 20:49:56</t>
  </si>
  <si>
    <t>TR-35 35-27-M00035_KÜTAŞ M03_72178872</t>
  </si>
  <si>
    <t>28.02.2021 09:03:36</t>
  </si>
  <si>
    <t>28.02.2021 12:34:28</t>
  </si>
  <si>
    <t>ÇENİKLER TR-1 35-20-L00284_DIREK TIPI TRAFO HUCRESI H01_2045459</t>
  </si>
  <si>
    <t>28.02.2021 13:56:28</t>
  </si>
  <si>
    <t>28.02.2021 18:06:57</t>
  </si>
  <si>
    <t>BOĞAZİÇİ İM 35-01-A00001_DOKUMA K05_2307509</t>
  </si>
  <si>
    <t>28.02.2021 02:01:03</t>
  </si>
  <si>
    <t>28.02.2021 02:08:43</t>
  </si>
  <si>
    <t>SÜLEYMANLI KÖK 35-28-M00606_HatBaşıAyırıcı_53133924 M04_53133924</t>
  </si>
  <si>
    <t>28.02.2021 17:24:33</t>
  </si>
  <si>
    <t>28.02.2021 21:37:30</t>
  </si>
  <si>
    <t>ADAKÜRE KÖYÜ TR-2 35-32-L00083_946415308_946415308</t>
  </si>
  <si>
    <t>28.02.2021 18:01:35</t>
  </si>
  <si>
    <t>28.02.2021 19:12:19</t>
  </si>
  <si>
    <t>28.02.2021 06:48:00</t>
  </si>
  <si>
    <t>28.02.2021 08:35:33</t>
  </si>
  <si>
    <t>M-1163 35-01-M01163_911284040_911284040</t>
  </si>
  <si>
    <t>28.02.2021 12:52:04</t>
  </si>
  <si>
    <t>28.02.2021 16:46:46</t>
  </si>
  <si>
    <t>K-3857 35-04-K03857_99237726_99237726</t>
  </si>
  <si>
    <t>28.02.2021 14:45:23</t>
  </si>
  <si>
    <t>28.02.2021 15:55:06</t>
  </si>
  <si>
    <t>ARMUTLU TR-21 35-27-M00615_35-27-M00615_2361050</t>
  </si>
  <si>
    <t>28.02.2021 17:34:54</t>
  </si>
  <si>
    <t>28.02.2021 20:48:39</t>
  </si>
  <si>
    <t>TR-137 35-15-M00137_945344647_945344647</t>
  </si>
  <si>
    <t>28.02.2021 15:48:48</t>
  </si>
  <si>
    <t>28.02.2021 17:46:39</t>
  </si>
  <si>
    <t>ADALA TR-6 45-78-M00285_C_56405513_56405513</t>
  </si>
  <si>
    <t>28.02.2021 20:47:05</t>
  </si>
  <si>
    <t>28.02.2021 22:07:45</t>
  </si>
  <si>
    <t>BAĞALAN TR-1 35-24-M00077_955223102_955223102</t>
  </si>
  <si>
    <t>28.02.2021 11:33:25</t>
  </si>
  <si>
    <t>28.02.2021 14:28:43</t>
  </si>
  <si>
    <t>ÇALTIDERE TR-4 35-17-M00234_7576202_56355472_56355472</t>
  </si>
  <si>
    <t>28.02.2021 19:06:05</t>
  </si>
  <si>
    <t>28.02.2021 20:36:19</t>
  </si>
  <si>
    <t>DOĞANCI TR-2 35-31-L00335_47797524_56352285_56352285</t>
  </si>
  <si>
    <t>28.02.2021 14:38:05</t>
  </si>
  <si>
    <t>28.02.2021 18:36:43</t>
  </si>
  <si>
    <t>28.02.2021 10:16:45</t>
  </si>
  <si>
    <t>28.02.2021 12:09:40</t>
  </si>
  <si>
    <t>28.02.2021 07:45:07</t>
  </si>
  <si>
    <t>28.02.2021 07:45:37</t>
  </si>
  <si>
    <t>MURADİYE DM-5/8 KÖK 45-71-M00828_DM-5/11 M08_72087092</t>
  </si>
  <si>
    <t>28.02.2021 09:00:36</t>
  </si>
  <si>
    <t>28.02.2021 15:43:57</t>
  </si>
  <si>
    <t>YENİ FOÇA TR-26 35-23-M00026_950418783_950418783</t>
  </si>
  <si>
    <t>28.02.2021 18:40:20</t>
  </si>
  <si>
    <t>28.02.2021 23:39:59</t>
  </si>
  <si>
    <t>MURADİYE DM-5/8 KÖK 45-71-M00828_DM-5/11 M08_72087220</t>
  </si>
  <si>
    <t>28.02.2021 15:44:00</t>
  </si>
  <si>
    <t>28.02.2021 16:10:18</t>
  </si>
  <si>
    <t>28.02.2021 11:04:05</t>
  </si>
  <si>
    <t>28.02.2021 15:00:20</t>
  </si>
  <si>
    <t>İZSU ÇALTI MAH. 35-24-M00117Ö_DIREK TIPI TRAFO HUCRESI H01_2042221</t>
  </si>
  <si>
    <t>28.02.2021 09:56:44</t>
  </si>
  <si>
    <t>28.02.2021 18:00:16</t>
  </si>
  <si>
    <t>KARAAHMETLİ TR-1 45-71-M01704_43171482_56399560_56399560</t>
  </si>
  <si>
    <t>28.02.2021 23:23:23</t>
  </si>
  <si>
    <t>MAVİKÖŞE TR-4 35-17-M00228_B_56356557_56356557</t>
  </si>
  <si>
    <t>28.02.2021 19:31:00</t>
  </si>
  <si>
    <t>28.02.2021 20:07:35</t>
  </si>
  <si>
    <t>YÜKSEKKÖY TR-1 35-17-M00184_11298002_56356952_56356952</t>
  </si>
  <si>
    <t>28.02.2021 21:41:00</t>
  </si>
  <si>
    <t>28.02.2021 22:01:19</t>
  </si>
  <si>
    <t>SAĞLIKÇILAR DM 35-18-L00544_L-71 YUVAMKENT - L-72 OVAKENT L06_2325542</t>
  </si>
  <si>
    <t>28.02.2021 14:27:00</t>
  </si>
  <si>
    <t>28.02.2021 15:06:31</t>
  </si>
  <si>
    <t>28.02.2021 13:13:06</t>
  </si>
  <si>
    <t>28.02.2021 13:40:19</t>
  </si>
  <si>
    <t>İM-1/TR-3 35-14-M00309_E E01_5941309</t>
  </si>
  <si>
    <t>28.02.2021 14:33:38</t>
  </si>
  <si>
    <t>28.02.2021 16:56:31</t>
  </si>
  <si>
    <t>DM-5/14 35-26-M00808_956628737_956628737</t>
  </si>
  <si>
    <t>28.02.2021 16:50:10</t>
  </si>
  <si>
    <t>28.02.2021 19:36:41</t>
  </si>
  <si>
    <t>28.02.2021 08:22:53</t>
  </si>
  <si>
    <t>28.02.2021 10:44:12</t>
  </si>
  <si>
    <t>28.02.2021 21:03:32</t>
  </si>
  <si>
    <t>28.02.2021 23:02:36</t>
  </si>
  <si>
    <t>28.02.2021 12:44:07</t>
  </si>
  <si>
    <t>28.02.2021 12:44:37</t>
  </si>
  <si>
    <t>K-737 35-03-K00737_910962351_910962351</t>
  </si>
  <si>
    <t>28.02.2021 23:05:26</t>
  </si>
  <si>
    <t>01.03.2021 00:17:13</t>
  </si>
  <si>
    <t>M-271 KARAKAYALAR DM 35-14-M00271_BADEMLER 477 SAĞ DEVRE M07_2326225</t>
  </si>
  <si>
    <t>28.02.2021 01:58:47</t>
  </si>
  <si>
    <t>28.02.2021 07:26:24</t>
  </si>
  <si>
    <t>DM-2/TR-25 35-26-M01353_962674148_962674148</t>
  </si>
  <si>
    <t>28.02.2021 11:51:25</t>
  </si>
  <si>
    <t>28.02.2021 12:25:59</t>
  </si>
  <si>
    <t>28.02.2021 11:06:26</t>
  </si>
  <si>
    <t>28.02.2021 11:49:43</t>
  </si>
  <si>
    <t>TR-60 35-30-L00060_955332118_955332118</t>
  </si>
  <si>
    <t>28.02.2021 12:24:53</t>
  </si>
  <si>
    <t>28.02.2021 14:08:48</t>
  </si>
  <si>
    <t>28.02.2021 18:15:52</t>
  </si>
  <si>
    <t>28.02.2021 19:00:39</t>
  </si>
  <si>
    <t>TR-103 MEZARLIK YOLU 35-26-M00103_7036813_56359976_56359976</t>
  </si>
  <si>
    <t>28.02.2021 14:22:49</t>
  </si>
  <si>
    <t>28.02.2021 15:40:16</t>
  </si>
  <si>
    <t>İRİMAĞZI TR-20 35-15-L00697_B_56368278_56368278</t>
  </si>
  <si>
    <t>28.02.2021 19:16:48</t>
  </si>
  <si>
    <t>28.02.2021 21:08:08</t>
  </si>
  <si>
    <t>YENİCE TR-1 45-81-M00203_945622822_945622822</t>
  </si>
  <si>
    <t>28.02.2021 10:30:09</t>
  </si>
  <si>
    <t>28.02.2021 11:35:26</t>
  </si>
  <si>
    <t>YAKACIK TR-5 35-20-L00243_955212055_955212055</t>
  </si>
  <si>
    <t>28.02.2021 19:32:09</t>
  </si>
  <si>
    <t>28.02.2021 23:26:37</t>
  </si>
  <si>
    <t>EİH Arızası</t>
  </si>
  <si>
    <t>28.02.2021 21:27:57</t>
  </si>
  <si>
    <t>28.02.2021 22:40:34</t>
  </si>
  <si>
    <t>TEKKE TR-3 35-15-L00125_A_56368656_56368656</t>
  </si>
  <si>
    <t>28.02.2021 13:07:05</t>
  </si>
  <si>
    <t>28.02.2021 18:42:01</t>
  </si>
  <si>
    <t>BURUNCUK KÖK 35-20-L00273_ZEYTİNOVA DAĞ GRUBU L02_66528753</t>
  </si>
  <si>
    <t>28.02.2021 17:45:17</t>
  </si>
  <si>
    <t>28.02.2021 17:52:37</t>
  </si>
  <si>
    <t>28.02.2021 11:39:31</t>
  </si>
  <si>
    <t>28.02.2021 13:45:08</t>
  </si>
  <si>
    <t>YEŞİLDERE TR 45-74-M00190_45-74-M00190_2355347</t>
  </si>
  <si>
    <t>28.02.2021 10:35:37</t>
  </si>
  <si>
    <t>28.02.2021 17:04:00</t>
  </si>
  <si>
    <t>KILCANLAR TR-1 45-75-M00248_A_56390656_56390656</t>
  </si>
  <si>
    <t>28.02.2021 17:55:06</t>
  </si>
  <si>
    <t>28.02.2021 18:43:28</t>
  </si>
  <si>
    <t>M-3337 35-04-M03337_A_60982604_60982604</t>
  </si>
  <si>
    <t>28.02.2021 13:45:29</t>
  </si>
  <si>
    <t>28.02.2021 16:21:48</t>
  </si>
  <si>
    <t>M-271 KARAKAYALAR DM 35-14-M00271_SAZLIGÖL M02_2326227</t>
  </si>
  <si>
    <t>28.02.2021 06:48:36</t>
  </si>
  <si>
    <t>28.02.2021 08:36:00</t>
  </si>
  <si>
    <t>K-816 35-04-K00816_912403990_912403990</t>
  </si>
  <si>
    <t>28.02.2021 16:36:55</t>
  </si>
  <si>
    <t>28.02.2021 19:41:28</t>
  </si>
  <si>
    <t>BAKLACI TR-2 45-73-M00525_945676104_945676104</t>
  </si>
  <si>
    <t>28.02.2021 23:50:57</t>
  </si>
  <si>
    <t>01.03.2021 00:43:03</t>
  </si>
  <si>
    <t>TM-1-2/5 ZEYTİNLİK 35-20-L00009_35-20-L00009_2376706</t>
  </si>
  <si>
    <t>26.02.2021 10:17:44</t>
  </si>
  <si>
    <t>26.02.2021 11:13:06</t>
  </si>
  <si>
    <t>M-271 KARAKAYALAR DM 35-14-M00271_BADEMLER 477 SOL DEVRE M10_2326223</t>
  </si>
  <si>
    <t>28.02.2021 02:00:00</t>
  </si>
  <si>
    <t>28.02.2021 07:38:18</t>
  </si>
  <si>
    <t>M-336 (DM-3/TR-3) 35-14-M00336_964537200_964537200</t>
  </si>
  <si>
    <t>20.02.2021 07:19:37</t>
  </si>
  <si>
    <t>20.02.2021 12:13:45</t>
  </si>
  <si>
    <t>M-2465 35-09-M02465_947442328_947442328</t>
  </si>
  <si>
    <t>22.02.2021 19:22:30</t>
  </si>
  <si>
    <t>22.02.2021 21:17:37</t>
  </si>
  <si>
    <t>BELENYAKA TR-9 45-73-M01168_945648330_945648330</t>
  </si>
  <si>
    <t>03.02.2021 11:03:16</t>
  </si>
  <si>
    <t>03.02.2021 12:32:15</t>
  </si>
  <si>
    <t>TR-316(YATIRIM REZERVE) 35-19-M00528_973330220_973330220</t>
  </si>
  <si>
    <t>05.02.2021 13:52:44</t>
  </si>
  <si>
    <t>05.02.2021 18:41:29</t>
  </si>
  <si>
    <t>AHMETLİ TR-35 DEMİRYOLU 45-84-L00035_948774577_948774577</t>
  </si>
  <si>
    <t>18.02.2021 14:10:35</t>
  </si>
  <si>
    <t>18.02.2021 14:56:28</t>
  </si>
  <si>
    <t>09.02.2021 17:59:24</t>
  </si>
  <si>
    <t>09.02.2021 21:03:53</t>
  </si>
  <si>
    <t>YENİFOÇA TR-22 35-23-M00022_976459204_976459204</t>
  </si>
  <si>
    <t>21.02.2021 12:11:12</t>
  </si>
  <si>
    <t>21.02.2021 13:06:21</t>
  </si>
  <si>
    <t>M-229 35-14-M00229_976711260_976711260</t>
  </si>
  <si>
    <t>26.02.2021 11:32:15</t>
  </si>
  <si>
    <t>26.02.2021 15:59:29</t>
  </si>
  <si>
    <t>M-2589 35-01-M02589_950122662_950122662</t>
  </si>
  <si>
    <t>01.02.2021 18:40:13</t>
  </si>
  <si>
    <t>01.02.2021 21:35:23</t>
  </si>
  <si>
    <t>TR-2/103 45-83-L00103_95000129989_95000129989</t>
  </si>
  <si>
    <t>02.02.2021 14:06:41</t>
  </si>
  <si>
    <t>02.02.2021 16:48:36</t>
  </si>
  <si>
    <t>YENİ FOÇA TR-30 35-23-M00030_976459299_976459299</t>
  </si>
  <si>
    <t>17.02.2021 13:34:22</t>
  </si>
  <si>
    <t>17.02.2021 17:04:22</t>
  </si>
  <si>
    <t>ERCE MADENCİLİK ÖZEL TR-2 35-24-M00311Ö_HatBaşıAyırıcı_53132729 H_53132729</t>
  </si>
  <si>
    <t>02.02.2021 00:45:59</t>
  </si>
  <si>
    <t>02.02.2021 03:16:29</t>
  </si>
  <si>
    <t>TR-75 45-78-M00075_95000563415_95000563415</t>
  </si>
  <si>
    <t>03.02.2021 13:12:05</t>
  </si>
  <si>
    <t>03.02.2021 14:15:13</t>
  </si>
  <si>
    <t>SERDAROĞLU TARIMSAL SULAMA 35-16-L00269_953354563_953354563</t>
  </si>
  <si>
    <t>05.02.2021 14:28:26</t>
  </si>
  <si>
    <t>05.02.2021 15:38:21</t>
  </si>
  <si>
    <t>K-25 35-03-K00025_913258005_913258005</t>
  </si>
  <si>
    <t>03.02.2021 10:16:26</t>
  </si>
  <si>
    <t>03.02.2021 12:11:39</t>
  </si>
  <si>
    <t>K-2323 35-04-K02323_99644723_99644723</t>
  </si>
  <si>
    <t>11.02.2021 18:01:21</t>
  </si>
  <si>
    <t>11.02.2021 19:16:39</t>
  </si>
  <si>
    <t>YENİFOÇA TR-21 35-23-M00021_976458706_976458706</t>
  </si>
  <si>
    <t>27.02.2021 19:20:40</t>
  </si>
  <si>
    <t>27.02.2021 20:25:54</t>
  </si>
  <si>
    <t>ÇAMBEL KÖYÜ İÇME SUYU 2 TR 35-27-M00466_95000495849_95000495849</t>
  </si>
  <si>
    <t>21.02.2021 16:07:10</t>
  </si>
  <si>
    <t>21.02.2021 18:04:26</t>
  </si>
  <si>
    <t>K-1858 35-09-K01858_915956176_915956176</t>
  </si>
  <si>
    <t>17.02.2021 11:24:09</t>
  </si>
  <si>
    <t>17.02.2021 19:24:49</t>
  </si>
  <si>
    <t>L-310 35-18-L00310_950438418_950438418</t>
  </si>
  <si>
    <t>23.02.2021 13:45:21</t>
  </si>
  <si>
    <t>23.02.2021 22:28:18</t>
  </si>
  <si>
    <t>M-2739 (YATIRIM REZERVE) 35-02-M02739_35-02-M02739_65965140</t>
  </si>
  <si>
    <t>23.02.2021 15:29:36</t>
  </si>
  <si>
    <t>23.02.2021 16:22:25</t>
  </si>
  <si>
    <t>BADINCA KÖK 45-73-M00341_45-73-M00341_75913008</t>
  </si>
  <si>
    <t>28.02.2021 19:53:58</t>
  </si>
  <si>
    <t>28.02.2021 21:56:19</t>
  </si>
  <si>
    <t>M-2438 35-02-M02438_942781019_942781019</t>
  </si>
  <si>
    <t>10.02.2021 14:13:53</t>
  </si>
  <si>
    <t>10.02.2021 17:28:47</t>
  </si>
  <si>
    <t>YENİ HARMANDALI TR-1 45-71-M00893_93544140_93544140</t>
  </si>
  <si>
    <t>26.02.2021 14:44:45</t>
  </si>
  <si>
    <t>26.02.2021 18:34:24</t>
  </si>
  <si>
    <t>TR-2/12 45-72-L01016_915900043_915900043</t>
  </si>
  <si>
    <t>26.02.2021 12:50:53</t>
  </si>
  <si>
    <t>26.02.2021 14:53:59</t>
  </si>
  <si>
    <t>ARMUTLU DM 35-27-M00879_EGERES ENH GİRİŞ-1 M14_2331476</t>
  </si>
  <si>
    <t>07.02.2021 09:37:00</t>
  </si>
  <si>
    <t>07.02.2021 18:35:00</t>
  </si>
  <si>
    <t>M-1406 35-01-M01406_911760421_911760421</t>
  </si>
  <si>
    <t>25.02.2021 20:40:58</t>
  </si>
  <si>
    <t>25.02.2021 21:43:15</t>
  </si>
  <si>
    <t>TR-2/31 45-83-L00031_953714764_953714764</t>
  </si>
  <si>
    <t>22.02.2021 13:40:33</t>
  </si>
  <si>
    <t>22.02.2021 15:51:32</t>
  </si>
  <si>
    <t>M-2709 (YATIRIM REZERVE) 35-02-M02709_961494117_961494117</t>
  </si>
  <si>
    <t>05.02.2021 19:59:37</t>
  </si>
  <si>
    <t>05.02.2021 22:12:27</t>
  </si>
  <si>
    <t>M-2780 35-01-M02780_911374509_911374509</t>
  </si>
  <si>
    <t>05.02.2021 11:47:17</t>
  </si>
  <si>
    <t>05.02.2021 13:10:10</t>
  </si>
  <si>
    <t>SARUHANLI TR-20 45-80-M00020_953713221_953713221</t>
  </si>
  <si>
    <t>20.02.2021 13:22:00</t>
  </si>
  <si>
    <t>20.02.2021 15:51:24</t>
  </si>
  <si>
    <t>M-229(YATIRIM REZERVE) 35-14-M00229_972279149_972279149</t>
  </si>
  <si>
    <t>11.02.2021 14:19:35</t>
  </si>
  <si>
    <t>11.02.2021 20:59:13</t>
  </si>
  <si>
    <t>MURADİYE TR-10 45-71-M02143_945403834_945403834</t>
  </si>
  <si>
    <t>17.02.2021 08:45:54</t>
  </si>
  <si>
    <t>17.02.2021 17:45:37</t>
  </si>
  <si>
    <t>TR-2/12-A(YATIRIM REZERVE) 45-72-L00995_973387332_973387332</t>
  </si>
  <si>
    <t>04.02.2021 10:29:52</t>
  </si>
  <si>
    <t>04.02.2021 14:48:41</t>
  </si>
  <si>
    <t>TR-1/8 45-72-M00008_915817431_915817431</t>
  </si>
  <si>
    <t>01.02.2021 19:33:12</t>
  </si>
  <si>
    <t>01.02.2021 21:27:46</t>
  </si>
  <si>
    <t>KESKİNLER TR-2(YATIRIM REZERVE) 45-78-L00785_973160354_973160354</t>
  </si>
  <si>
    <t>01.02.2021 10:06:45</t>
  </si>
  <si>
    <t>01.02.2021 12:03:15</t>
  </si>
  <si>
    <t>DM-1/TR-12 35-13-L00459_946420974_946420974</t>
  </si>
  <si>
    <t>25.02.2021 16:15:24</t>
  </si>
  <si>
    <t>25.02.2021 17:53:41</t>
  </si>
  <si>
    <t>IŞIKLI TR-1 35-29-L00244_95000496637_95000496637</t>
  </si>
  <si>
    <t>09.02.2021 11:52:16</t>
  </si>
  <si>
    <t>09.02.2021 13:55:44</t>
  </si>
  <si>
    <t>SÜLEYMANLI KÖK 35-28-M00606_GÖRECE-2 GES M09_72509046</t>
  </si>
  <si>
    <t>02.02.2021 09:29:42</t>
  </si>
  <si>
    <t>02.02.2021 11:08:53</t>
  </si>
  <si>
    <t>ORUÇLAR TR-1 35-16-M00093_953311177_953311177</t>
  </si>
  <si>
    <t>02.02.2021 16:06:14</t>
  </si>
  <si>
    <t>02.02.2021 19:49:34</t>
  </si>
  <si>
    <t>MORDOĞAN TR-27 35-21-L00154_948831301_948831301</t>
  </si>
  <si>
    <t>03.02.2021 13:46:39</t>
  </si>
  <si>
    <t>03.02.2021 18:40:23</t>
  </si>
  <si>
    <t>K-364 35-04-K00364_98743951_98743951</t>
  </si>
  <si>
    <t>20.02.2021 22:44:55</t>
  </si>
  <si>
    <t>21.02.2021 00:29:40</t>
  </si>
  <si>
    <t>GÖKÇEALAN TR-3 35-13-L00087_976583126_976583126</t>
  </si>
  <si>
    <t>26.02.2021 12:25:43</t>
  </si>
  <si>
    <t>26.02.2021 19:01:01</t>
  </si>
  <si>
    <t>M-2014(YATIRIM REZERVE) 35-01-M02014_972279381_972279381</t>
  </si>
  <si>
    <t>02.02.2021 19:32:24</t>
  </si>
  <si>
    <t>03.02.2021 08:26:09</t>
  </si>
  <si>
    <t>M-1266 35-02-M01266_A_56378778_56378778</t>
  </si>
  <si>
    <t>14.02.2021 01:54:32</t>
  </si>
  <si>
    <t>14.02.2021 05:53:18</t>
  </si>
  <si>
    <t>TR-1 35-16-L00001_967547907_967547907</t>
  </si>
  <si>
    <t>02.02.2021 10:34:01</t>
  </si>
  <si>
    <t>02.02.2021 13:46:43</t>
  </si>
  <si>
    <t>TİRE TM 35-29-A00003_SELATİN TÜNELİ M19_2313884</t>
  </si>
  <si>
    <t>07.02.2021 10:27:00</t>
  </si>
  <si>
    <t>07.02.2021 11:34:58</t>
  </si>
  <si>
    <t>02.02.2021 13:34:27</t>
  </si>
  <si>
    <t>02.02.2021 16:28:43</t>
  </si>
  <si>
    <t>ULUPINAR TR-1 45-72-L00259_93539502_93539502</t>
  </si>
  <si>
    <t>01.02.2021 14:51:47</t>
  </si>
  <si>
    <t>01.02.2021 17:35:38</t>
  </si>
  <si>
    <t>M-2761(YATIRIM REZERVE) 35-02-M02761_35-02-M02761_73034313</t>
  </si>
  <si>
    <t>08.02.2021 11:45:47</t>
  </si>
  <si>
    <t>08.02.2021 13:17:48</t>
  </si>
  <si>
    <t>TR-1 35-16-L00001_953335136_953335136</t>
  </si>
  <si>
    <t>04.02.2021 09:13:33</t>
  </si>
  <si>
    <t>04.02.2021 12:31:30</t>
  </si>
  <si>
    <t>TR-135 35-19-L00135_95000149559_95000149559</t>
  </si>
  <si>
    <t>16.02.2021 16:54:33</t>
  </si>
  <si>
    <t>17.02.2021 13:14:42</t>
  </si>
  <si>
    <t>DM-2/TR-4 35-13-M00051_915181581_915181581</t>
  </si>
  <si>
    <t>21.02.2021 16:24:15</t>
  </si>
  <si>
    <t>21.02.2021 17:11:49</t>
  </si>
  <si>
    <t>K-2483 35-07-K02483_A_56383361_56383361</t>
  </si>
  <si>
    <t>01.02.2021 12:08:56</t>
  </si>
  <si>
    <t>01.02.2021 14:01:49</t>
  </si>
  <si>
    <t>SALİHLİ TR-30/A 45-78-L00727_93553215_93553215</t>
  </si>
  <si>
    <t>25.02.2021 20:46:32</t>
  </si>
  <si>
    <t>25.02.2021 21:46:39</t>
  </si>
  <si>
    <t>BOYALILAR TR-1 45-72-L00767_DIREK TIPI TRAFO HUCRESI H01_2126328</t>
  </si>
  <si>
    <t>27.02.2021 23:55:46</t>
  </si>
  <si>
    <t>28.02.2021 00:55:26</t>
  </si>
  <si>
    <t>AKÇAŞEHİR TR-1 35-29-L00173_93557993_93557993</t>
  </si>
  <si>
    <t>26.02.2021 18:55:23</t>
  </si>
  <si>
    <t>26.02.2021 20:13:23</t>
  </si>
  <si>
    <t>L-280 35-18-L00280_967156555_967156555</t>
  </si>
  <si>
    <t>25.02.2021 12:02:46</t>
  </si>
  <si>
    <t>25.02.2021 19:18:01</t>
  </si>
  <si>
    <t>M-1055 35-02-M01055_35-02-M01055_2350690</t>
  </si>
  <si>
    <t>17.02.2021 20:30:16</t>
  </si>
  <si>
    <t>17.02.2021 21:31:00</t>
  </si>
  <si>
    <t>M-1386 (YATIRIM REZERVE) 35-26-M01386_960998736_960998736</t>
  </si>
  <si>
    <t>01.02.2021 12:19:14</t>
  </si>
  <si>
    <t>01.02.2021 17:13:19</t>
  </si>
  <si>
    <t>KULA TM 45-77-A00002_AHMETLİ DM M22_2334806</t>
  </si>
  <si>
    <t>03.02.2021 11:14:34</t>
  </si>
  <si>
    <t>M-2417 (YATIRIM REZERVE) 35-04-M02417_35-04-M02417_42039625</t>
  </si>
  <si>
    <t>02.02.2021 10:47:21</t>
  </si>
  <si>
    <t>02.02.2021 17:22:22</t>
  </si>
  <si>
    <t>24.02.2021 15:41:42</t>
  </si>
  <si>
    <t>24.02.2021 20:30:58</t>
  </si>
  <si>
    <t>DM-3/16-1 35-26-M00818_93545550_93545550</t>
  </si>
  <si>
    <t>23.02.2021 10:04:00</t>
  </si>
  <si>
    <t>23.02.2021 14:17:57</t>
  </si>
  <si>
    <t>İM-2/TR-21 SIĞACIK 35-14-L00301_95000046735_95000046735</t>
  </si>
  <si>
    <t>15.02.2021 13:51:20</t>
  </si>
  <si>
    <t>16.02.2021 15:27:48</t>
  </si>
  <si>
    <t>16.02.2021 22:37:04</t>
  </si>
  <si>
    <t>SARUHANLI TR-6/A 45-80-M01200_949862180_949862180</t>
  </si>
  <si>
    <t>25.02.2021 20:52:39</t>
  </si>
  <si>
    <t>25.02.2021 22:19:50</t>
  </si>
  <si>
    <t>TR-132 35-19-L00132_953703899_953703899</t>
  </si>
  <si>
    <t>01.02.2021 11:41:42</t>
  </si>
  <si>
    <t>01.02.2021 21:22:16</t>
  </si>
  <si>
    <t>DM-2/3 ESKİ ANIT YANI 35-18-L00581_95000000457_95000000457</t>
  </si>
  <si>
    <t>05.02.2021 11:05:52</t>
  </si>
  <si>
    <t>05.02.2021 16:05:30</t>
  </si>
  <si>
    <t>SEYREK TR-7 KÖK 35-28-M00379_953377079_953377079</t>
  </si>
  <si>
    <t>01.02.2021 21:58:28</t>
  </si>
  <si>
    <t>02.02.2021 00:14:49</t>
  </si>
  <si>
    <t>K-3468 GEÇİT 35-08-K03468_K-4961 ÖZEL TR K04_77066148</t>
  </si>
  <si>
    <t>13.02.2021 09:16:29</t>
  </si>
  <si>
    <t>13.02.2021 12:41:37</t>
  </si>
  <si>
    <t>TR-97 45-78-L00097_943189939_943189939</t>
  </si>
  <si>
    <t>01.02.2021 12:09:01</t>
  </si>
  <si>
    <t>01.02.2021 13:11:30</t>
  </si>
  <si>
    <t>M-2758(YATIRIM REZERVE) 35-03-M02758_966097059_966097059</t>
  </si>
  <si>
    <t>10.02.2021 17:42:51</t>
  </si>
  <si>
    <t>10.02.2021 19:12:47</t>
  </si>
  <si>
    <t>K-1317 35-07-K01317_35-07-K01317_48417294</t>
  </si>
  <si>
    <t>19.02.2021 11:29:00</t>
  </si>
  <si>
    <t>19.02.2021 12:46:22</t>
  </si>
  <si>
    <t>ÇİFTÇİİBRAHİM CAMİ MAH.TR-1 45-77-M00098_945512888_945512888</t>
  </si>
  <si>
    <t>02.02.2021 13:32:39</t>
  </si>
  <si>
    <t>02.02.2021 14:47:24</t>
  </si>
  <si>
    <t>ALAŞEHİR TR-6 45-73-M00006_915775881_915775881</t>
  </si>
  <si>
    <t>21.02.2021 11:29:40</t>
  </si>
  <si>
    <t>21.02.2021 12:18:20</t>
  </si>
  <si>
    <t>08.02.2021 09:23:42</t>
  </si>
  <si>
    <t>08.02.2021 17:36:54</t>
  </si>
  <si>
    <t>11.02.2021 19:21:28</t>
  </si>
  <si>
    <t>11.02.2021 20:39:51</t>
  </si>
  <si>
    <t>M-2813 35-03-M02813_35-03-M02813_66950678</t>
  </si>
  <si>
    <t>17.02.2021 14:00:25</t>
  </si>
  <si>
    <t>17.02.2021 14:54:24</t>
  </si>
  <si>
    <t>TR-1/59 45-72-M00059_915782007_915782007</t>
  </si>
  <si>
    <t>04.02.2021 16:05:37</t>
  </si>
  <si>
    <t>04.02.2021 18:12:25</t>
  </si>
  <si>
    <t>11.02.2021 13:32:47</t>
  </si>
  <si>
    <t>11.02.2021 16:23:18</t>
  </si>
  <si>
    <t>YASEMİN DM 35-19-M00002_8912543 _5937146</t>
  </si>
  <si>
    <t>16.02.2021 09:44:27</t>
  </si>
  <si>
    <t>16.02.2021 14:21:00</t>
  </si>
  <si>
    <t>ALİZE KÖK 35-18-M00059_HAVZA TM M04_72185129</t>
  </si>
  <si>
    <t>04.02.2021 01:40:00</t>
  </si>
  <si>
    <t>04.02.2021 02:00:32</t>
  </si>
  <si>
    <t>23.02.2021 11:23:10</t>
  </si>
  <si>
    <t>23.02.2021 12:55:25</t>
  </si>
  <si>
    <t>M-1432 35-02-M01432_93543632_93543632</t>
  </si>
  <si>
    <t>05.02.2021 15:37:29</t>
  </si>
  <si>
    <t>05.02.2021 17:28:51</t>
  </si>
  <si>
    <t>KEPENEKLİ TR-1 45-80-M00036_956540056_956540056</t>
  </si>
  <si>
    <t>09.02.2021 14:05:31</t>
  </si>
  <si>
    <t>09.02.2021 15:59:58</t>
  </si>
  <si>
    <t>DM-3/TR-33 SEFERİHİSAR 35-14-L00299_956660311_956660311</t>
  </si>
  <si>
    <t>17.02.2021 08:52:07</t>
  </si>
  <si>
    <t>17.02.2021 11:34:46</t>
  </si>
  <si>
    <t>KAMUKENT DM 35-21-M00025_TATAR DM (İYTE-1) M04_66026538</t>
  </si>
  <si>
    <t>13.02.2021 01:12:00</t>
  </si>
  <si>
    <t>13.02.2021 01:25:27</t>
  </si>
  <si>
    <t>02.02.2021 01:23:04</t>
  </si>
  <si>
    <t>DM-2/TR-12 45-83-M00696_915774083_915774083</t>
  </si>
  <si>
    <t>02.02.2021 14:21:51</t>
  </si>
  <si>
    <t>02.02.2021 16:59:37</t>
  </si>
  <si>
    <t>TR-1-4/3 ANIRGANKAYA 35-20-L00031_955195630_955195630</t>
  </si>
  <si>
    <t>20.02.2021 14:42:28</t>
  </si>
  <si>
    <t>20.02.2021 19:02:55</t>
  </si>
  <si>
    <t>SÖĞÜTLÜ TR-1 45-72-L00203_956483864_956483864</t>
  </si>
  <si>
    <t>13.02.2021 17:17:59</t>
  </si>
  <si>
    <t>13.02.2021 22:39:42</t>
  </si>
  <si>
    <t>14.02.2021 07:02:54</t>
  </si>
  <si>
    <t>14.02.2021 14:08:33</t>
  </si>
  <si>
    <t>AHMETLİ TR-77 TARİŞ 45-84-L00077_93551080_93551080</t>
  </si>
  <si>
    <t>25.02.2021 18:24:15</t>
  </si>
  <si>
    <t>25.02.2021 19:00:07</t>
  </si>
  <si>
    <t>TR-155 ZEYTİNALANI 35-19-L00155_956675862_956675862</t>
  </si>
  <si>
    <t>02.02.2021 17:11:01</t>
  </si>
  <si>
    <t>02.02.2021 21:27:22</t>
  </si>
  <si>
    <t>TR-8 35-13-L00008_93550453_93550453</t>
  </si>
  <si>
    <t>05.02.2021 12:09:53</t>
  </si>
  <si>
    <t>05.02.2021 15:40:06</t>
  </si>
  <si>
    <t>DM-14/3A 45-71-M02249_954698147_954698147</t>
  </si>
  <si>
    <t>02.02.2021 10:19:20</t>
  </si>
  <si>
    <t>02.02.2021 13:39:00</t>
  </si>
  <si>
    <t>MENDERES DM-2/TR-1 35-22-M00300_CUMAOVASI-1 M05_2035785</t>
  </si>
  <si>
    <t>18.02.2021 02:19:58</t>
  </si>
  <si>
    <t>KOLDERE KÖK 45-80-M00051_GES SANTRALİ M02_73403314</t>
  </si>
  <si>
    <t>19.02.2021 15:44:00</t>
  </si>
  <si>
    <t>19.02.2021 23:56:27</t>
  </si>
  <si>
    <t>01.02.2021 15:22:49</t>
  </si>
  <si>
    <t>01.02.2021 16:05:07</t>
  </si>
  <si>
    <t>TR-131 35-19-L00131_93546768_93546768</t>
  </si>
  <si>
    <t>14.02.2021 10:06:38</t>
  </si>
  <si>
    <t>14.02.2021 11:56:05</t>
  </si>
  <si>
    <t>SEYREK TR-9 (YATIRIM REZERVE) 35-28-M00766_941931996_941931996</t>
  </si>
  <si>
    <t>24.02.2021 18:22:58</t>
  </si>
  <si>
    <t>24.02.2021 21:22:14</t>
  </si>
  <si>
    <t>HAMZABEYLİ TR-4 45-71-M01774_953189228_953189228</t>
  </si>
  <si>
    <t>18.02.2021 11:18:51</t>
  </si>
  <si>
    <t>18.02.2021 16:01:33</t>
  </si>
  <si>
    <t>DM-1/45 45-71-M00027_953207698_953207698</t>
  </si>
  <si>
    <t>19.02.2021 09:28:00</t>
  </si>
  <si>
    <t>19.02.2021 11:19:35</t>
  </si>
  <si>
    <t>TR-97 45-78-L00097_948815730_948815730</t>
  </si>
  <si>
    <t>01.02.2021 13:40:24</t>
  </si>
  <si>
    <t>01.02.2021 14:36:55</t>
  </si>
  <si>
    <t>PAYAMLI M-21 35-25-M00171_941920698_941920698</t>
  </si>
  <si>
    <t>25.02.2021 14:41:02</t>
  </si>
  <si>
    <t>25.02.2021 16:27:08</t>
  </si>
  <si>
    <t>TR-99 KIZMEZARLIĞI 35-26-M00099_93535684_93535684</t>
  </si>
  <si>
    <t>26.02.2021 17:41:52</t>
  </si>
  <si>
    <t>DM-01/3F(TR-1/48) 45-71-M00055_953239591_953239591</t>
  </si>
  <si>
    <t>07.02.2021 11:33:37</t>
  </si>
  <si>
    <t>07.02.2021 12:51:09</t>
  </si>
  <si>
    <t>SÜLEYMANLI KÖK 35-28-M00606_GÖRECE-2 GES M09_72509050</t>
  </si>
  <si>
    <t>02.02.2021 13:28:00</t>
  </si>
  <si>
    <t>02.02.2021 20:46:01</t>
  </si>
  <si>
    <t>M-1336 35-08-M01336_99065991_99065991</t>
  </si>
  <si>
    <t>22.02.2021 15:28:08</t>
  </si>
  <si>
    <t>22.02.2021 17:46:27</t>
  </si>
  <si>
    <t>_953712090_953712090</t>
  </si>
  <si>
    <t>26.02.2021 10:30:01</t>
  </si>
  <si>
    <t>26.02.2021 11:48:00</t>
  </si>
  <si>
    <t>K-1346 35-03-K01346_35-03-K01346_41962548</t>
  </si>
  <si>
    <t>18.02.2021 11:57:53</t>
  </si>
  <si>
    <t>18.02.2021 12:25:34</t>
  </si>
  <si>
    <t>MURADİYE DM 45-71-M00006_93553334_93553334</t>
  </si>
  <si>
    <t>25.02.2021 13:42:29</t>
  </si>
  <si>
    <t>25.02.2021 20:53:19</t>
  </si>
  <si>
    <t>TR-104 ZEYTİNALANI 35-19-L00104_956697454_956697454</t>
  </si>
  <si>
    <t>01.02.2021 09:32:15</t>
  </si>
  <si>
    <t>01.02.2021 16:37:56</t>
  </si>
  <si>
    <t>BAĞARASI TR-14(YATIRIM REZERVE) 35-23-M00361_966020350_966020350</t>
  </si>
  <si>
    <t>08.02.2021 11:11:06</t>
  </si>
  <si>
    <t>08.02.2021 16:31:02</t>
  </si>
  <si>
    <t>İSMAİLBEY TR-1 45-73-M00885_A_56391812_56391812</t>
  </si>
  <si>
    <t>12.02.2021 14:38:19</t>
  </si>
  <si>
    <t>12.02.2021 17:49:30</t>
  </si>
  <si>
    <t>TR-32 45-74-M00032_DIREK TIPI TRAFO HUCRESI H01_2054196</t>
  </si>
  <si>
    <t>27.02.2021 09:07:27</t>
  </si>
  <si>
    <t>27.02.2021 16:52:05</t>
  </si>
  <si>
    <t>TR-2/31 45-72-L00031_956516403_956516403</t>
  </si>
  <si>
    <t>24.02.2021 14:36:34</t>
  </si>
  <si>
    <t>24.02.2021 18:20:39</t>
  </si>
  <si>
    <t>AŞAĞIŞAKRAN TR-1 35-17-M00223_95000621495_95000621495</t>
  </si>
  <si>
    <t>16.02.2021 00:41:25</t>
  </si>
  <si>
    <t>16.02.2021 03:05:09</t>
  </si>
  <si>
    <t>GÖKÇUKUR TR-1 45-76-M00163_93542343_93542343</t>
  </si>
  <si>
    <t>22.02.2021 19:41:47</t>
  </si>
  <si>
    <t>22.02.2021 21:36:25</t>
  </si>
  <si>
    <t>K-829 35-01-K00829_912396983_912396983</t>
  </si>
  <si>
    <t>03.02.2021 13:03:28</t>
  </si>
  <si>
    <t>03.02.2021 19:08:53</t>
  </si>
  <si>
    <t>ÇAPAK TR-3 (YATIRIM REZERVE) 35-26-M01426_966397855_966397855</t>
  </si>
  <si>
    <t>02.02.2021 18:50:15</t>
  </si>
  <si>
    <t>02.02.2021 19:32:53</t>
  </si>
  <si>
    <t>K-4918  (YATIRIM REZERVE) 35-04-K04918_Ayırıcı H_66021908</t>
  </si>
  <si>
    <t>17.02.2021 19:30:02</t>
  </si>
  <si>
    <t>17.02.2021 22:37:24</t>
  </si>
  <si>
    <t>DM-14/3A 45-71-M02249_953200551_953200551</t>
  </si>
  <si>
    <t>27.02.2021 17:48:49</t>
  </si>
  <si>
    <t>28.02.2021 01:07:48</t>
  </si>
  <si>
    <t>K-609 35-02-K00609_967151894_967151894</t>
  </si>
  <si>
    <t>01.02.2021 11:12:26</t>
  </si>
  <si>
    <t>01.02.2021 12:26:47</t>
  </si>
  <si>
    <t>DM-1/53-A 45-71-M00941_95000590725_95000590725</t>
  </si>
  <si>
    <t>08.02.2021 18:46:40</t>
  </si>
  <si>
    <t>08.02.2021 22:44:41</t>
  </si>
  <si>
    <t>TR-23 35-30-L00023_954741587_954741587</t>
  </si>
  <si>
    <t>08.02.2021 12:15:28</t>
  </si>
  <si>
    <t>08.02.2021 13:44:25</t>
  </si>
  <si>
    <t>ELİFLİ TR-1 35-20-L00107_93558231_93558231</t>
  </si>
  <si>
    <t>27.02.2021 14:51:54</t>
  </si>
  <si>
    <t>27.02.2021 18:23:58</t>
  </si>
  <si>
    <t>DEĞİRMENDERE TR-6 35-22-M00196_93559479_93559479</t>
  </si>
  <si>
    <t>25.02.2021 20:28:03</t>
  </si>
  <si>
    <t>25.02.2021 22:16:10</t>
  </si>
  <si>
    <t>M-1880 35-09-M01880_945388786_945388786</t>
  </si>
  <si>
    <t>23.02.2021 12:54:02</t>
  </si>
  <si>
    <t>23.02.2021 17:45:37</t>
  </si>
  <si>
    <t>K-4481 35-02-K04481_962687846_962687846</t>
  </si>
  <si>
    <t>03.02.2021 23:24:16</t>
  </si>
  <si>
    <t>04.02.2021 00:38:40</t>
  </si>
  <si>
    <t>TEPECİK KÖYÜ TR-1 45-71-M01289_953238211_953238211</t>
  </si>
  <si>
    <t>05.02.2021 16:07:01</t>
  </si>
  <si>
    <t>05.02.2021 23:01:16</t>
  </si>
  <si>
    <t>K-4293 35-09-K04293_C C01b_5969208</t>
  </si>
  <si>
    <t>19.02.2021 00:40:52</t>
  </si>
  <si>
    <t>19.02.2021 03:19:14</t>
  </si>
  <si>
    <t>TR-1-2/6 35-20-L00035_93543731_93543731</t>
  </si>
  <si>
    <t>26.02.2021 17:44:20</t>
  </si>
  <si>
    <t>26.02.2021 20:28:59</t>
  </si>
  <si>
    <t>KAVAKDERE DM 35-14-M00339_ M04_65666670</t>
  </si>
  <si>
    <t>10.02.2021 15:05:00</t>
  </si>
  <si>
    <t>10.02.2021 15:54:43</t>
  </si>
  <si>
    <t>LÜTFİYE TR-2 45-80-M00130_953716006_953716006</t>
  </si>
  <si>
    <t>08.02.2021 22:12:01</t>
  </si>
  <si>
    <t>09.02.2021 01:11:05</t>
  </si>
  <si>
    <t>ARAPBAŞI TR-4 35-20-M00034_93545628_93545628</t>
  </si>
  <si>
    <t>06.02.2021 16:13:00</t>
  </si>
  <si>
    <t>06.02.2021 21:26:45</t>
  </si>
  <si>
    <t>K-4150 35-01-K04150_910419168_910419168</t>
  </si>
  <si>
    <t>19.02.2021 17:29:57</t>
  </si>
  <si>
    <t>19.02.2021 19:47:12</t>
  </si>
  <si>
    <t>YENİFOÇA TR-39 35-23-M00039_950425011_950425011</t>
  </si>
  <si>
    <t>06.02.2021 15:02:20</t>
  </si>
  <si>
    <t>06.02.2021 17:11:06</t>
  </si>
  <si>
    <t>DM-5/TR-13 35-26-M01287_956630105_956630105</t>
  </si>
  <si>
    <t>19.02.2021 19:06:51</t>
  </si>
  <si>
    <t>19.02.2021 19:48:40</t>
  </si>
  <si>
    <t>K-4060 35-08-K04060_97641202_97641202</t>
  </si>
  <si>
    <t>02.02.2021 18:11:59</t>
  </si>
  <si>
    <t>GÖKKAYA TR-2 45-84-L00019_953715834_953715834</t>
  </si>
  <si>
    <t>06.02.2021 20:12:00</t>
  </si>
  <si>
    <t>06.02.2021 21:28:59</t>
  </si>
  <si>
    <t>TR-63 45-77-L00063_A_56395857_56395857</t>
  </si>
  <si>
    <t>16.02.2021 12:45:37</t>
  </si>
  <si>
    <t>16.02.2021 14:46:59</t>
  </si>
  <si>
    <t>TR-35 35-16-L00035_953318537_953318537</t>
  </si>
  <si>
    <t>09.02.2021 19:20:42</t>
  </si>
  <si>
    <t>09.02.2021 20:03:32</t>
  </si>
  <si>
    <t>09.02.2021 08:01:41</t>
  </si>
  <si>
    <t>09.02.2021 10:20:07</t>
  </si>
  <si>
    <t>25.02.2021 13:59:17</t>
  </si>
  <si>
    <t>25.02.2021 16:32:33</t>
  </si>
  <si>
    <t>GÜLBAHÇE TR-5 (TR-186) 35-19-L00186_956678906_956678906</t>
  </si>
  <si>
    <t>08.02.2021 15:06:55</t>
  </si>
  <si>
    <t>09.02.2021 12:42:44</t>
  </si>
  <si>
    <t>DM 1-2/5 35-29-L00062_950340647_950340647</t>
  </si>
  <si>
    <t>13.02.2021 14:26:00</t>
  </si>
  <si>
    <t>13.02.2021 16:16:38</t>
  </si>
  <si>
    <t>DM-1/38 45-71-M00050_915788727_915788727</t>
  </si>
  <si>
    <t>01.02.2021 17:56:13</t>
  </si>
  <si>
    <t>02.02.2021 02:34:14</t>
  </si>
  <si>
    <t>TR-33 45-78-L00033_915931478_915931478</t>
  </si>
  <si>
    <t>05.02.2021 15:48:54</t>
  </si>
  <si>
    <t>05.02.2021 17:06:44</t>
  </si>
  <si>
    <t>TİRE TR-15/A 35-29-L00022_950316954_950316954</t>
  </si>
  <si>
    <t>03.02.2021 14:06:00</t>
  </si>
  <si>
    <t>03.02.2021 14:59:13</t>
  </si>
  <si>
    <t>26.02.2021 16:09:28</t>
  </si>
  <si>
    <t>26.02.2021 22:54:09</t>
  </si>
  <si>
    <t>CANLI TR-4 35-20-L00135_953699359_953699359</t>
  </si>
  <si>
    <t>20.02.2021 19:39:15</t>
  </si>
  <si>
    <t>20.02.2021 20:57:37</t>
  </si>
  <si>
    <t>DM-3/19 35-26-M00820_948774522_948774522</t>
  </si>
  <si>
    <t>05.02.2021 20:28:40</t>
  </si>
  <si>
    <t>05.02.2021 23:02:20</t>
  </si>
  <si>
    <t>K-4774 35-04-K04774_99322780_99322780</t>
  </si>
  <si>
    <t>14.02.2021 21:25:18</t>
  </si>
  <si>
    <t>14.02.2021 22:33:30</t>
  </si>
  <si>
    <t>M-2549 35-09-M02549_912415611_912415611</t>
  </si>
  <si>
    <t>19.02.2021 11:08:46</t>
  </si>
  <si>
    <t>19.02.2021 13:59:27</t>
  </si>
  <si>
    <t>SOMA TR-16/1 45-82-M00528_947536443_947536443</t>
  </si>
  <si>
    <t>05.02.2021 17:17:01</t>
  </si>
  <si>
    <t>05.02.2021 18:37:43</t>
  </si>
  <si>
    <t>MURADİYE TR-3 45-71-M02147_942991902_942991902</t>
  </si>
  <si>
    <t>06.02.2021 18:59:16</t>
  </si>
  <si>
    <t>06.02.2021 22:34:34</t>
  </si>
  <si>
    <t>M-2370 (YATIRIM REZERVE) 35-01-M02370_93552490_93552490</t>
  </si>
  <si>
    <t>14.02.2021 12:11:49</t>
  </si>
  <si>
    <t>14.02.2021 13:16:04</t>
  </si>
  <si>
    <t>DAĞHACIYUSUF TR-4(YATIRIM REZERVE) 45-73-M01228_973753524_973753524</t>
  </si>
  <si>
    <t>17.02.2021 13:37:11</t>
  </si>
  <si>
    <t>17.02.2021 14:13:10</t>
  </si>
  <si>
    <t>M-2356 35-01-M02356_911276984_911276984</t>
  </si>
  <si>
    <t>22.02.2021 17:16:35</t>
  </si>
  <si>
    <t>22.02.2021 19:30:01</t>
  </si>
  <si>
    <t>TR-1-3/1 35-20-L00014_953010722_953010722</t>
  </si>
  <si>
    <t>06.02.2021 09:00:07</t>
  </si>
  <si>
    <t>06.02.2021 10:56:37</t>
  </si>
  <si>
    <t>TR-31(M-731) 35-30-M00731_955296736_955296736</t>
  </si>
  <si>
    <t>17.02.2021 09:35:34</t>
  </si>
  <si>
    <t>17.02.2021 11:41:14</t>
  </si>
  <si>
    <t>BOZCAYAKA DM 35-15-M00399_ARF BİOGAZ M04_58047745</t>
  </si>
  <si>
    <t>12.02.2021 12:18:31</t>
  </si>
  <si>
    <t>12.02.2021 14:30:22</t>
  </si>
  <si>
    <t>TR-1/20-A 45-72-M00103_956503672_956503672</t>
  </si>
  <si>
    <t>23.02.2021 18:16:33</t>
  </si>
  <si>
    <t>23.02.2021 18:37:16</t>
  </si>
  <si>
    <t>TR-57 35-30-L00057_93558938_93558938</t>
  </si>
  <si>
    <t>27.02.2021 12:49:14</t>
  </si>
  <si>
    <t>27.02.2021 15:31:58</t>
  </si>
  <si>
    <t>TR-84 35-19-L00084_93559580_93559580</t>
  </si>
  <si>
    <t>26.02.2021 17:19:34</t>
  </si>
  <si>
    <t>26.02.2021 20:12:03</t>
  </si>
  <si>
    <t>K-4919(YATIRIM REZERVE) 35-01-K04919_35-01-K04919_66096138</t>
  </si>
  <si>
    <t>28.02.2021 09:47:00</t>
  </si>
  <si>
    <t>28.02.2021 10:23:32</t>
  </si>
  <si>
    <t>DEDELER KAKLIKKAYA TR-1 45-81-M00068_93561029_93561029</t>
  </si>
  <si>
    <t>01.02.2021 08:54:05</t>
  </si>
  <si>
    <t>01.02.2021 10:17:21</t>
  </si>
  <si>
    <t>_953699882_953699882</t>
  </si>
  <si>
    <t>06.02.2021 14:09:21</t>
  </si>
  <si>
    <t>06.02.2021 15:51:43</t>
  </si>
  <si>
    <t>DM-14/3A 45-71-M02249_942575485_942575485</t>
  </si>
  <si>
    <t>05.02.2021 22:49:19</t>
  </si>
  <si>
    <t>06.02.2021 00:26:18</t>
  </si>
  <si>
    <t>KARACALAR TR-1 45-73-M00721_A_56405033_56405033</t>
  </si>
  <si>
    <t>25.02.2021 08:29:33</t>
  </si>
  <si>
    <t>25.02.2021 09:37:07</t>
  </si>
  <si>
    <t>TR-1/43 45-72-M00043_45-72-M00043_2355768</t>
  </si>
  <si>
    <t>18.02.2021 15:27:00</t>
  </si>
  <si>
    <t>18.02.2021 16:12:31</t>
  </si>
  <si>
    <t>M-85 ORHANLI TEMESALTI 35-14-M00085_956637984_956637984</t>
  </si>
  <si>
    <t>03.02.2021 14:16:33</t>
  </si>
  <si>
    <t>03.02.2021 15:33:37</t>
  </si>
  <si>
    <t>KARAYENİCE TR-3 45-71-M02286_45-71-M02286_75566386</t>
  </si>
  <si>
    <t>02.02.2021 14:51:00</t>
  </si>
  <si>
    <t>02.02.2021 15:40:12</t>
  </si>
  <si>
    <t>TR-126 35-15-M00126_950366609_950366609</t>
  </si>
  <si>
    <t>02.02.2021 20:18:07</t>
  </si>
  <si>
    <t>02.02.2021 23:21:55</t>
  </si>
  <si>
    <t>M-1129 35-02-M01129_93547679_93547679</t>
  </si>
  <si>
    <t>19.02.2021 14:49:56</t>
  </si>
  <si>
    <t>19.02.2021 17:52:02</t>
  </si>
  <si>
    <t>HALIKÖY OVACIK MAH. TR-4 35-32-L00125_946416951_946416951</t>
  </si>
  <si>
    <t>01.02.2021 12:53:00</t>
  </si>
  <si>
    <t>01.02.2021 14:24:05</t>
  </si>
  <si>
    <t>PANCAR TR-3 35-26-M00894_915931863_915931863</t>
  </si>
  <si>
    <t>18.02.2021 15:32:45</t>
  </si>
  <si>
    <t>18.02.2021 19:09:55</t>
  </si>
  <si>
    <t>M-2737 (YATIRIM REZERVE) 35-02-M02737_35-02-M02737_65965113</t>
  </si>
  <si>
    <t>16.02.2021 19:40:19</t>
  </si>
  <si>
    <t>17.02.2021 08:22:41</t>
  </si>
  <si>
    <t>26.02.2021 16:26:50</t>
  </si>
  <si>
    <t>26.02.2021 22:10:20</t>
  </si>
  <si>
    <t>YENİFOÇA TR-23 35-23-M00023_976459139_976459139</t>
  </si>
  <si>
    <t>23.02.2021 15:34:44</t>
  </si>
  <si>
    <t>23.02.2021 18:03:09</t>
  </si>
  <si>
    <t>TR-112 35-16-L00112_954920860_954920860</t>
  </si>
  <si>
    <t>08.02.2021 17:04:18</t>
  </si>
  <si>
    <t>09.02.2021 09:35:36</t>
  </si>
  <si>
    <t>EĞRİGÖL-1 GES ÖZEL TR 35-16-M00780Ö_ M01_52991731</t>
  </si>
  <si>
    <t>16.02.2021 09:03:47</t>
  </si>
  <si>
    <t>16.02.2021 10:29:06</t>
  </si>
  <si>
    <t>20.02.2021 12:54:14</t>
  </si>
  <si>
    <t>20.02.2021 14:02:43</t>
  </si>
  <si>
    <t>M-2151 35-07-M02151_967185843_967185843</t>
  </si>
  <si>
    <t>19.02.2021 09:03:00</t>
  </si>
  <si>
    <t>19.02.2021 11:24:17</t>
  </si>
  <si>
    <t>L-358 YENİ DOSTLAR SİTESİ 35-18-L00358_93534691_93534691</t>
  </si>
  <si>
    <t>03.02.2021 08:10:32</t>
  </si>
  <si>
    <t>03.02.2021 15:57:18</t>
  </si>
  <si>
    <t>ŞEREMET GES ÖZEL TR 45-77-M00193Ö_ M03_55028181</t>
  </si>
  <si>
    <t>13.02.2021 10:59:30</t>
  </si>
  <si>
    <t>13.02.2021 12:19:03</t>
  </si>
  <si>
    <t>M-2428 (YATIRIM REZERVE) 35-04-M02428_942558073_942558073</t>
  </si>
  <si>
    <t>18.02.2021 19:59:59</t>
  </si>
  <si>
    <t>18.02.2021 22:22:25</t>
  </si>
  <si>
    <t>13.02.2021 23:44:40</t>
  </si>
  <si>
    <t>14.02.2021 01:28:01</t>
  </si>
  <si>
    <t>_953705868_953705868</t>
  </si>
  <si>
    <t>18.02.2021 14:37:58</t>
  </si>
  <si>
    <t>18.02.2021 16:11:36</t>
  </si>
  <si>
    <t>26.02.2021 09:22:30</t>
  </si>
  <si>
    <t>26.02.2021 12:07:05</t>
  </si>
  <si>
    <t>TR-45 35-26-M00045_93534656_93534656</t>
  </si>
  <si>
    <t>20.02.2021 22:24:08</t>
  </si>
  <si>
    <t>20.02.2021 23:21:48</t>
  </si>
  <si>
    <t>YENİ ORHANLI M-87 35-14-M00087_956638172_956638172</t>
  </si>
  <si>
    <t>14.02.2021 13:32:29</t>
  </si>
  <si>
    <t>14.02.2021 15:24:43</t>
  </si>
  <si>
    <t>TR-98 ZEYTİNALANI 35-19-L00098_93550825_93550825</t>
  </si>
  <si>
    <t>18.02.2021 17:24:00</t>
  </si>
  <si>
    <t>19.02.2021 01:43:02</t>
  </si>
  <si>
    <t>ULUKENT DM-1 35-28-M00001_ULUKENT DM-1/17 M04_66561923</t>
  </si>
  <si>
    <t>02.02.2021 02:23:22</t>
  </si>
  <si>
    <t>02.02.2021 12:51:00</t>
  </si>
  <si>
    <t>M-2749(YATIRIM REZERVE) 35-01-M02749_35-01-M02749_65992239</t>
  </si>
  <si>
    <t>23.02.2021 09:35:22</t>
  </si>
  <si>
    <t>23.02.2021 12:33:49</t>
  </si>
  <si>
    <t>SANAYİ SİTESİ TR-5 35-17-M00300_66874013 C01_66873908</t>
  </si>
  <si>
    <t>18.02.2021 14:38:35</t>
  </si>
  <si>
    <t>18.02.2021 18:01:03</t>
  </si>
  <si>
    <t>BANKSİS TR-2 35-14-M00362_956648434_956648434</t>
  </si>
  <si>
    <t>22.02.2021 10:49:00</t>
  </si>
  <si>
    <t>22.02.2021 18:30:50</t>
  </si>
  <si>
    <t>M-2326 35-04-M02326_912798935_912798935</t>
  </si>
  <si>
    <t>24.02.2021 19:54:45</t>
  </si>
  <si>
    <t>24.02.2021 21:16:14</t>
  </si>
  <si>
    <t>M-12 GERMİYAN 35-18-M00183_35-18-M00183_76953960</t>
  </si>
  <si>
    <t>15.02.2021 13:30:23</t>
  </si>
  <si>
    <t>15.02.2021 21:57:53</t>
  </si>
  <si>
    <t>K-3952 35-02-K03952_910183591_910183591</t>
  </si>
  <si>
    <t>03.02.2021 11:04:15</t>
  </si>
  <si>
    <t>03.02.2021 14:19:04</t>
  </si>
  <si>
    <t>TR-83 35-19-L00083_942932048_942932048</t>
  </si>
  <si>
    <t>27.02.2021 16:28:37</t>
  </si>
  <si>
    <t>27.02.2021 18:51:41</t>
  </si>
  <si>
    <t>TR-86 35-19-L00086_956664683_956664683</t>
  </si>
  <si>
    <t>15.02.2021 11:02:00</t>
  </si>
  <si>
    <t>15.02.2021 19:00:37</t>
  </si>
  <si>
    <t>OVACIK TR-1 35-15-L00285_93548702_93548702</t>
  </si>
  <si>
    <t>02.02.2021 18:16:34</t>
  </si>
  <si>
    <t>02.02.2021 21:07:46</t>
  </si>
  <si>
    <t>KOZBEYLİ TR-1 35-23-M00070_93550357_93550357</t>
  </si>
  <si>
    <t>25.02.2021 08:37:45</t>
  </si>
  <si>
    <t>25.02.2021 11:51:09</t>
  </si>
  <si>
    <t>SELİM DM 35-28-M00707Ö_ M04_2306329</t>
  </si>
  <si>
    <t>03.02.2021 01:07:59</t>
  </si>
  <si>
    <t>03.02.2021 12:24:53</t>
  </si>
  <si>
    <t>06.02.2021 12:18:47</t>
  </si>
  <si>
    <t>06.02.2021 13:41:40</t>
  </si>
  <si>
    <t>YUKARI AVDAN TR-1 45-82-M00241_945532122_945532122</t>
  </si>
  <si>
    <t>28.02.2021 20:18:38</t>
  </si>
  <si>
    <t>28.02.2021 22:24:05</t>
  </si>
  <si>
    <t>K-1671 35-07-K01671_35-07-K01671_48356396</t>
  </si>
  <si>
    <t>01.02.2021 15:06:26</t>
  </si>
  <si>
    <t>01.02.2021 16:44:53</t>
  </si>
  <si>
    <t>KIZILÇUKUR TR-6(YATIRIM REZERVE) 45-79-M00531_972269511_972269511</t>
  </si>
  <si>
    <t>08.02.2021 15:03:18</t>
  </si>
  <si>
    <t>08.02.2021 16:48:54</t>
  </si>
  <si>
    <t>YALNIZDAM TR-1 35-16-M00152_953353437_953353437</t>
  </si>
  <si>
    <t>17.02.2021 11:36:37</t>
  </si>
  <si>
    <t>17.02.2021 13:35:31</t>
  </si>
  <si>
    <t>TR-49 45-78-L00049_949677635_949677635</t>
  </si>
  <si>
    <t>04.02.2021 09:22:37</t>
  </si>
  <si>
    <t>04.02.2021 11:10:34</t>
  </si>
  <si>
    <t>M-2624 (YATIRIM REZERVE) 35-02-M02624_35-02-M02624_54852698</t>
  </si>
  <si>
    <t>14.02.2021 10:45:02</t>
  </si>
  <si>
    <t>14.02.2021 17:03:30</t>
  </si>
  <si>
    <t>ALAŞEHİR TR-77 BAKLACI KÖYÜ 45-73-M00077_C_56401646_56401646</t>
  </si>
  <si>
    <t>16.02.2021 22:21:49</t>
  </si>
  <si>
    <t>17.02.2021 00:17:14</t>
  </si>
  <si>
    <t>L-225 35-18-L00225_95000568117_95000568117</t>
  </si>
  <si>
    <t>24.02.2021 10:39:00</t>
  </si>
  <si>
    <t>24.02.2021 11:11:53</t>
  </si>
  <si>
    <t>KARAYENİCE TR-3 45-71-M02286_ H_75566383</t>
  </si>
  <si>
    <t>19.02.2021 21:42:43</t>
  </si>
  <si>
    <t>YUSUFLU TR-9 35-20-L00317_955207063_955207063</t>
  </si>
  <si>
    <t>04.02.2021 09:21:23</t>
  </si>
  <si>
    <t>04.02.2021 15:12:26</t>
  </si>
  <si>
    <t>KARAKUYU-6 35-26-M00445_95000510761_95000510761</t>
  </si>
  <si>
    <t>17.02.2021 09:33:49</t>
  </si>
  <si>
    <t>17.02.2021 18:02:25</t>
  </si>
  <si>
    <t>L-367 ERBAY SİTESİ 35-18-L00367_950454954_950454954</t>
  </si>
  <si>
    <t>17.02.2021 09:19:43</t>
  </si>
  <si>
    <t>17.02.2021 17:59:54</t>
  </si>
  <si>
    <t>DERBENT TR-6 45-83-L00411_953710865_953710865</t>
  </si>
  <si>
    <t>27.02.2021 14:42:00</t>
  </si>
  <si>
    <t>27.02.2021 16:04:49</t>
  </si>
  <si>
    <t>TR-142 YAĞCILAR KÖK 35-19-M00142_95000544637_95000544637</t>
  </si>
  <si>
    <t>20.02.2021 11:53:07</t>
  </si>
  <si>
    <t>DM-1/59 45-71-M00020_953245341_953245341</t>
  </si>
  <si>
    <t>16.02.2021 06:03:07</t>
  </si>
  <si>
    <t>16.02.2021 07:37:17</t>
  </si>
  <si>
    <t>03.02.2021 10:08:52</t>
  </si>
  <si>
    <t>03.02.2021 11:47:41</t>
  </si>
  <si>
    <t>03.02.2021 20:12:37</t>
  </si>
  <si>
    <t>03.02.2021 21:37:34</t>
  </si>
  <si>
    <t>09.02.2021 12:18:07</t>
  </si>
  <si>
    <t>09.02.2021 14:29:16</t>
  </si>
  <si>
    <t>DM-2/12 45-72-M00610_915786914_915786914</t>
  </si>
  <si>
    <t>20.02.2021 18:45:59</t>
  </si>
  <si>
    <t>20.02.2021 19:41:33</t>
  </si>
  <si>
    <t>TAHİR SILAY SULAMA GRUBU 35-29-M00261_955215005_955215005</t>
  </si>
  <si>
    <t>25.02.2021 12:38:54</t>
  </si>
  <si>
    <t>25.02.2021 14:53:25</t>
  </si>
  <si>
    <t>M-2740(YATIRIM REZERVE) 35-02-M02740_965965156_965965156</t>
  </si>
  <si>
    <t>19.02.2021 17:43:02</t>
  </si>
  <si>
    <t>19.02.2021 19:30:17</t>
  </si>
  <si>
    <t>TR-72 45-78-M00072_953257542_953257542</t>
  </si>
  <si>
    <t>15.02.2021 01:57:54</t>
  </si>
  <si>
    <t>15.02.2021 04:21:22</t>
  </si>
  <si>
    <t>TR-64 35-19-L00064_953108447_953108447</t>
  </si>
  <si>
    <t>17.02.2021 13:32:53</t>
  </si>
  <si>
    <t>17.02.2021 22:12:14</t>
  </si>
  <si>
    <t>TR-35 35-16-L00035_953318541_953318541</t>
  </si>
  <si>
    <t>28.02.2021 11:59:20</t>
  </si>
  <si>
    <t>28.02.2021 14:24:36</t>
  </si>
  <si>
    <t>GÖRDES TR-18 45-75-M00018_93554081_93554081</t>
  </si>
  <si>
    <t>18.02.2021 17:27:44</t>
  </si>
  <si>
    <t>18.02.2021 18:27:54</t>
  </si>
  <si>
    <t>SARUHANLI TR-32 45-80-M00032_943097867_943097867</t>
  </si>
  <si>
    <t>26.02.2021 18:23:29</t>
  </si>
  <si>
    <t>26.02.2021 19:05:12</t>
  </si>
  <si>
    <t>TR-2/16 45-83-L00016_955141226_955141226</t>
  </si>
  <si>
    <t>12.02.2021 20:27:45</t>
  </si>
  <si>
    <t>12.02.2021 22:46:34</t>
  </si>
  <si>
    <t>08.02.2021 15:44:32</t>
  </si>
  <si>
    <t>08.02.2021 19:55:05</t>
  </si>
  <si>
    <t>ÇORUK TR-1 45-72-L00724_93559161_93559161</t>
  </si>
  <si>
    <t>06.02.2021 09:56:33</t>
  </si>
  <si>
    <t>06.02.2021 13:33:18</t>
  </si>
  <si>
    <t>08.02.2021 13:25:42</t>
  </si>
  <si>
    <t>08.02.2021 14:42:52</t>
  </si>
  <si>
    <t>M-732 35-17-M00732_950315106_950315106</t>
  </si>
  <si>
    <t>19.02.2021 19:56:35</t>
  </si>
  <si>
    <t>19.02.2021 22:19:37</t>
  </si>
  <si>
    <t>ÜRKMEZ M-16 35-25-M00141_93534113_93534113</t>
  </si>
  <si>
    <t>26.02.2021 19:45:29</t>
  </si>
  <si>
    <t>26.02.2021 21:44:40</t>
  </si>
  <si>
    <t>DM-1/53 35-29-M00053_953088302_953088302</t>
  </si>
  <si>
    <t>23.02.2021 12:33:00</t>
  </si>
  <si>
    <t>23.02.2021 14:46:58</t>
  </si>
  <si>
    <t>19.02.2021 07:41:04</t>
  </si>
  <si>
    <t>19.02.2021 11:27:03</t>
  </si>
  <si>
    <t>DM-14/3 45-71-M00387_953245878_953245878</t>
  </si>
  <si>
    <t>20.02.2021 16:53:00</t>
  </si>
  <si>
    <t>20.02.2021 22:01:23</t>
  </si>
  <si>
    <t>M-2015 (YATIRIM REZERVE) 35-01-M02015_947230700_947230700</t>
  </si>
  <si>
    <t>01.02.2021 09:27:48</t>
  </si>
  <si>
    <t>01.02.2021 10:32:48</t>
  </si>
  <si>
    <t>DÜNDARLI TR-1 35-24-M00202_93548770_93548770</t>
  </si>
  <si>
    <t>27.02.2021 12:23:50</t>
  </si>
  <si>
    <t>27.02.2021 15:17:51</t>
  </si>
  <si>
    <t>AKKOYUNLU TR-4 35-29-L00128_93533387_93533387</t>
  </si>
  <si>
    <t>11.02.2021 21:23:38</t>
  </si>
  <si>
    <t>11.02.2021 23:34:36</t>
  </si>
  <si>
    <t>K-3952 35-02-K03952_910085524_910085524</t>
  </si>
  <si>
    <t>26.02.2021 14:15:48</t>
  </si>
  <si>
    <t>26.02.2021 16:33:57</t>
  </si>
  <si>
    <t>TR-170 35-15-M00412_950356779_950356779</t>
  </si>
  <si>
    <t>10.02.2021 10:29:11</t>
  </si>
  <si>
    <t>10.02.2021 12:08:29</t>
  </si>
  <si>
    <t>10.02.2021 22:30:22</t>
  </si>
  <si>
    <t>11.02.2021 01:08:27</t>
  </si>
  <si>
    <t>GÖKKÖY TR-3 45-78-L00283_93548169_93548169</t>
  </si>
  <si>
    <t>27.02.2021 11:38:03</t>
  </si>
  <si>
    <t>27.02.2021 15:40:39</t>
  </si>
  <si>
    <t>KARABURUN BOZKÖY 35-21-L00053_953361314_953361314</t>
  </si>
  <si>
    <t>17.02.2021 03:03:00</t>
  </si>
  <si>
    <t>17.02.2021 05:06:21</t>
  </si>
  <si>
    <t>M-2097 35-04-M02097_A_60984511_60984511</t>
  </si>
  <si>
    <t>16.02.2021 22:14:32</t>
  </si>
  <si>
    <t>17.02.2021 06:34:57</t>
  </si>
  <si>
    <t>M-2728 (YATIRIM REZERVE) 35-04-M02728_-M01 M01_65891869</t>
  </si>
  <si>
    <t>02.02.2021 01:21:00</t>
  </si>
  <si>
    <t>02.02.2021 07:33:41</t>
  </si>
  <si>
    <t>KARAOĞLANLI TR-7 45-71-M00569_93541590_93541590</t>
  </si>
  <si>
    <t>26.02.2021 20:15:20</t>
  </si>
  <si>
    <t>26.02.2021 22:26:52</t>
  </si>
  <si>
    <t>_953699888_953699888</t>
  </si>
  <si>
    <t>22.02.2021 15:37:40</t>
  </si>
  <si>
    <t>22.02.2021 18:22:44</t>
  </si>
  <si>
    <t>DM-08/10-A 45-71-M00288_915787215_915787215</t>
  </si>
  <si>
    <t>10.02.2021 17:29:43</t>
  </si>
  <si>
    <t>10.02.2021 20:39:29</t>
  </si>
  <si>
    <t>KURTOĞLU (ŞEYHYAYLA KÖYÜ) TR-1 45-75-M00155_93555169_93555169</t>
  </si>
  <si>
    <t>12.02.2021 10:20:52</t>
  </si>
  <si>
    <t>12.02.2021 12:13:34</t>
  </si>
  <si>
    <t>K-1927 35-10-K01927_912599327_912599327</t>
  </si>
  <si>
    <t>02.02.2021 16:00:03</t>
  </si>
  <si>
    <t>02.02.2021 18:01:48</t>
  </si>
  <si>
    <t>K-1784 35-02-K01784_953703754_953703754</t>
  </si>
  <si>
    <t>08.02.2021 15:40:40</t>
  </si>
  <si>
    <t>08.02.2021 18:37:19</t>
  </si>
  <si>
    <t>DM-3/TR-33 SEFERİHİSAR 35-14-L00299_953083664_953083664</t>
  </si>
  <si>
    <t>16.02.2021 16:23:15</t>
  </si>
  <si>
    <t>KÖSELER TR-1 35-15-L00471_93538199_93538199</t>
  </si>
  <si>
    <t>17.02.2021 11:12:37</t>
  </si>
  <si>
    <t>17.02.2021 23:59:38</t>
  </si>
  <si>
    <t>K-3036 35-04-K03036_962687402_962687402</t>
  </si>
  <si>
    <t>17.02.2021 15:15:50</t>
  </si>
  <si>
    <t>18.02.2021 01:18:55</t>
  </si>
  <si>
    <t>02.02.2021 21:12:18</t>
  </si>
  <si>
    <t>03.02.2021 04:07:55</t>
  </si>
  <si>
    <t>DM-14/16-A 45-71-M00552_953200369_953200369</t>
  </si>
  <si>
    <t>26.02.2021 17:27:00</t>
  </si>
  <si>
    <t>26.02.2021 18:56:47</t>
  </si>
  <si>
    <t>KÜNER TR-17 35-22-M00826_965938015_965938015</t>
  </si>
  <si>
    <t>24.02.2021 16:13:31</t>
  </si>
  <si>
    <t>24.02.2021 19:37:06</t>
  </si>
  <si>
    <t>MORDOĞAN TR-51 35-21-L00151_953368494_953368494</t>
  </si>
  <si>
    <t>04.02.2021 13:10:29</t>
  </si>
  <si>
    <t>04.02.2021 18:18:30</t>
  </si>
  <si>
    <t>10.02.2021 19:08:52</t>
  </si>
  <si>
    <t>10.02.2021 21:40:09</t>
  </si>
  <si>
    <t>23.02.2021 17:08:50</t>
  </si>
  <si>
    <t>23.02.2021 18:32:24</t>
  </si>
  <si>
    <t>TİRE TR-15/A 35-29-L00022_950316616_950316616</t>
  </si>
  <si>
    <t>06.02.2021 18:27:01</t>
  </si>
  <si>
    <t>06.02.2021 20:33:25</t>
  </si>
  <si>
    <t>VİLLAKENT TR-5 35-28-M00382_A _5926384</t>
  </si>
  <si>
    <t>19.02.2021 09:05:23</t>
  </si>
  <si>
    <t>19.02.2021 10:15:20</t>
  </si>
  <si>
    <t>SALİHLİ TR-55 45-78-L00766_953250506_953250506</t>
  </si>
  <si>
    <t>09.02.2021 17:17:32</t>
  </si>
  <si>
    <t>09.02.2021 18:56:14</t>
  </si>
  <si>
    <t>KUŞÇUBURUN TR-6(YATIRIM REZERVE) 35-26-M01419_966126957_966126957</t>
  </si>
  <si>
    <t>01.02.2021 12:17:54</t>
  </si>
  <si>
    <t>01.02.2021 13:25:48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</si>
</sst>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11647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1673963</v>
      </c>
      <c r="B2">
        <v>1</v>
      </c>
      <c r="C2" t="s">
        <v>81</v>
      </c>
      <c r="D2" t="s">
        <v>112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4.0372222219999996</v>
      </c>
      <c r="O2">
        <v>0</v>
      </c>
      <c r="P2">
        <v>77</v>
      </c>
      <c r="Q2">
        <v>187</v>
      </c>
      <c r="R2">
        <v>25</v>
      </c>
      <c r="S2">
        <v>10</v>
      </c>
      <c r="T2">
        <v>6</v>
      </c>
      <c r="U2">
        <v>2</v>
      </c>
      <c r="V2">
        <v>0</v>
      </c>
      <c r="W2">
        <v>0</v>
      </c>
      <c r="X2">
        <v>40.441703310266831</v>
      </c>
      <c r="Y2">
        <v>182.46590081338758</v>
      </c>
      <c r="Z2">
        <v>9.3761877175344477</v>
      </c>
      <c r="AA2">
        <v>140.58816830000791</v>
      </c>
      <c r="AB2">
        <v>4.6512643521355672</v>
      </c>
      <c r="AC2">
        <v>59.640595284551253</v>
      </c>
      <c r="AD2">
        <v>0</v>
      </c>
      <c r="AE2">
        <v>437.16381977788353</v>
      </c>
    </row>
    <row r="3" spans="1:31" x14ac:dyDescent="0.25">
      <c r="A3">
        <v>1673965</v>
      </c>
      <c r="B3">
        <v>1</v>
      </c>
      <c r="C3" t="s">
        <v>80</v>
      </c>
      <c r="D3" t="s">
        <v>91</v>
      </c>
      <c r="E3" t="s">
        <v>140</v>
      </c>
      <c r="F3" t="s">
        <v>141</v>
      </c>
      <c r="G3" t="s">
        <v>142</v>
      </c>
      <c r="H3" t="s">
        <v>143</v>
      </c>
      <c r="I3" t="s">
        <v>135</v>
      </c>
      <c r="J3" t="s">
        <v>136</v>
      </c>
      <c r="K3" t="s">
        <v>137</v>
      </c>
      <c r="L3" t="s">
        <v>144</v>
      </c>
      <c r="M3" t="s">
        <v>145</v>
      </c>
      <c r="N3">
        <v>11.61</v>
      </c>
      <c r="O3">
        <v>0</v>
      </c>
      <c r="P3">
        <v>5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12.745280896390945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12.745280896390945</v>
      </c>
    </row>
    <row r="4" spans="1:31" x14ac:dyDescent="0.25">
      <c r="A4">
        <v>1673966</v>
      </c>
      <c r="B4">
        <v>1</v>
      </c>
      <c r="C4" t="s">
        <v>80</v>
      </c>
      <c r="D4" t="s">
        <v>86</v>
      </c>
      <c r="E4" t="s">
        <v>146</v>
      </c>
      <c r="F4" t="s">
        <v>147</v>
      </c>
      <c r="G4" t="s">
        <v>148</v>
      </c>
      <c r="H4" t="s">
        <v>143</v>
      </c>
      <c r="I4" t="s">
        <v>135</v>
      </c>
      <c r="J4" t="s">
        <v>136</v>
      </c>
      <c r="K4" t="s">
        <v>137</v>
      </c>
      <c r="L4" t="s">
        <v>149</v>
      </c>
      <c r="M4" t="s">
        <v>150</v>
      </c>
      <c r="N4">
        <v>1.9069444440000001</v>
      </c>
      <c r="O4">
        <v>0</v>
      </c>
      <c r="P4">
        <v>119</v>
      </c>
      <c r="Q4">
        <v>0</v>
      </c>
      <c r="R4">
        <v>7</v>
      </c>
      <c r="S4">
        <v>0</v>
      </c>
      <c r="T4">
        <v>10</v>
      </c>
      <c r="U4">
        <v>0</v>
      </c>
      <c r="V4">
        <v>0</v>
      </c>
      <c r="W4">
        <v>0</v>
      </c>
      <c r="X4">
        <v>132.08778722167537</v>
      </c>
      <c r="Y4">
        <v>0</v>
      </c>
      <c r="Z4">
        <v>2.7253303632119597</v>
      </c>
      <c r="AA4">
        <v>0</v>
      </c>
      <c r="AB4">
        <v>21.951968294083802</v>
      </c>
      <c r="AC4">
        <v>0</v>
      </c>
      <c r="AD4">
        <v>0</v>
      </c>
      <c r="AE4">
        <v>156.76508587897112</v>
      </c>
    </row>
    <row r="5" spans="1:31" x14ac:dyDescent="0.25">
      <c r="A5">
        <v>1673967</v>
      </c>
      <c r="B5">
        <v>1</v>
      </c>
      <c r="C5" t="s">
        <v>81</v>
      </c>
      <c r="D5" t="s">
        <v>112</v>
      </c>
      <c r="E5" t="s">
        <v>151</v>
      </c>
      <c r="F5" t="s">
        <v>152</v>
      </c>
      <c r="G5" t="s">
        <v>153</v>
      </c>
      <c r="H5" t="s">
        <v>143</v>
      </c>
      <c r="I5" t="s">
        <v>135</v>
      </c>
      <c r="J5" t="s">
        <v>136</v>
      </c>
      <c r="K5" t="s">
        <v>137</v>
      </c>
      <c r="L5" t="s">
        <v>154</v>
      </c>
      <c r="M5" t="s">
        <v>155</v>
      </c>
      <c r="N5">
        <v>1.5863888880000001</v>
      </c>
      <c r="O5">
        <v>0</v>
      </c>
      <c r="P5">
        <v>0</v>
      </c>
      <c r="Q5">
        <v>0</v>
      </c>
      <c r="R5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0.56332666589371416</v>
      </c>
      <c r="AA5">
        <v>0</v>
      </c>
      <c r="AB5">
        <v>0</v>
      </c>
      <c r="AC5">
        <v>0</v>
      </c>
      <c r="AD5">
        <v>0</v>
      </c>
      <c r="AE5">
        <v>0.56332666589371416</v>
      </c>
    </row>
    <row r="6" spans="1:31" x14ac:dyDescent="0.25">
      <c r="A6">
        <v>1673968</v>
      </c>
      <c r="B6">
        <v>1</v>
      </c>
      <c r="C6" t="s">
        <v>80</v>
      </c>
      <c r="D6" t="s">
        <v>89</v>
      </c>
      <c r="E6" t="s">
        <v>146</v>
      </c>
      <c r="F6" t="s">
        <v>156</v>
      </c>
      <c r="G6" t="s">
        <v>148</v>
      </c>
      <c r="H6" t="s">
        <v>143</v>
      </c>
      <c r="I6" t="s">
        <v>135</v>
      </c>
      <c r="J6" t="s">
        <v>136</v>
      </c>
      <c r="K6" t="s">
        <v>137</v>
      </c>
      <c r="L6" t="s">
        <v>157</v>
      </c>
      <c r="M6" t="s">
        <v>158</v>
      </c>
      <c r="N6">
        <v>0.69638888799999998</v>
      </c>
      <c r="O6">
        <v>0</v>
      </c>
      <c r="P6">
        <v>246</v>
      </c>
      <c r="Q6">
        <v>0</v>
      </c>
      <c r="R6">
        <v>1</v>
      </c>
      <c r="S6">
        <v>0</v>
      </c>
      <c r="T6">
        <v>29</v>
      </c>
      <c r="U6">
        <v>0</v>
      </c>
      <c r="V6">
        <v>0</v>
      </c>
      <c r="W6">
        <v>0</v>
      </c>
      <c r="X6">
        <v>119.97414752577195</v>
      </c>
      <c r="Y6">
        <v>0</v>
      </c>
      <c r="Z6">
        <v>4.0926655597335E-2</v>
      </c>
      <c r="AA6">
        <v>0</v>
      </c>
      <c r="AB6">
        <v>19.642314924296944</v>
      </c>
      <c r="AC6">
        <v>0</v>
      </c>
      <c r="AD6">
        <v>0</v>
      </c>
      <c r="AE6">
        <v>139.65738910566623</v>
      </c>
    </row>
    <row r="7" spans="1:31" x14ac:dyDescent="0.25">
      <c r="A7">
        <v>1673969</v>
      </c>
      <c r="B7">
        <v>1</v>
      </c>
      <c r="C7" t="s">
        <v>81</v>
      </c>
      <c r="D7" t="s">
        <v>123</v>
      </c>
      <c r="E7" t="s">
        <v>159</v>
      </c>
      <c r="F7" t="s">
        <v>160</v>
      </c>
      <c r="G7" t="s">
        <v>161</v>
      </c>
      <c r="H7" t="s">
        <v>134</v>
      </c>
      <c r="I7" t="s">
        <v>135</v>
      </c>
      <c r="J7" t="s">
        <v>136</v>
      </c>
      <c r="K7" t="s">
        <v>137</v>
      </c>
      <c r="L7" t="s">
        <v>162</v>
      </c>
      <c r="M7" t="s">
        <v>163</v>
      </c>
      <c r="N7">
        <v>0.44555555499999999</v>
      </c>
      <c r="O7">
        <v>0</v>
      </c>
      <c r="P7">
        <v>7</v>
      </c>
      <c r="Q7">
        <v>0</v>
      </c>
      <c r="R7">
        <v>30</v>
      </c>
      <c r="S7">
        <v>11</v>
      </c>
      <c r="T7">
        <v>145</v>
      </c>
      <c r="U7">
        <v>10</v>
      </c>
      <c r="V7">
        <v>8</v>
      </c>
      <c r="W7">
        <v>0</v>
      </c>
      <c r="X7">
        <v>0.70354488871437337</v>
      </c>
      <c r="Y7">
        <v>0</v>
      </c>
      <c r="Z7">
        <v>2.7906212294763932</v>
      </c>
      <c r="AA7">
        <v>54.838312556952083</v>
      </c>
      <c r="AB7">
        <v>52.417505479520841</v>
      </c>
      <c r="AC7">
        <v>286.80776840429678</v>
      </c>
      <c r="AD7">
        <v>5.0800465794437155</v>
      </c>
      <c r="AE7">
        <v>402.6377991384042</v>
      </c>
    </row>
    <row r="8" spans="1:31" x14ac:dyDescent="0.25">
      <c r="A8">
        <v>1673971</v>
      </c>
      <c r="B8">
        <v>1</v>
      </c>
      <c r="C8" t="s">
        <v>80</v>
      </c>
      <c r="D8" t="s">
        <v>84</v>
      </c>
      <c r="E8" t="s">
        <v>164</v>
      </c>
      <c r="F8" t="s">
        <v>165</v>
      </c>
      <c r="G8" t="s">
        <v>166</v>
      </c>
      <c r="H8" t="s">
        <v>134</v>
      </c>
      <c r="I8" t="s">
        <v>135</v>
      </c>
      <c r="J8" t="s">
        <v>136</v>
      </c>
      <c r="K8" t="s">
        <v>167</v>
      </c>
      <c r="L8" t="s">
        <v>168</v>
      </c>
      <c r="M8" t="s">
        <v>169</v>
      </c>
      <c r="N8">
        <v>0.14000000000000001</v>
      </c>
      <c r="O8">
        <v>0</v>
      </c>
      <c r="P8">
        <v>2632</v>
      </c>
      <c r="Q8">
        <v>0</v>
      </c>
      <c r="R8">
        <v>0</v>
      </c>
      <c r="S8">
        <v>1</v>
      </c>
      <c r="T8">
        <v>139</v>
      </c>
      <c r="U8">
        <v>0</v>
      </c>
      <c r="V8">
        <v>0</v>
      </c>
      <c r="W8">
        <v>0</v>
      </c>
      <c r="X8">
        <v>127.01955002287593</v>
      </c>
      <c r="Y8">
        <v>0</v>
      </c>
      <c r="Z8">
        <v>0</v>
      </c>
      <c r="AA8">
        <v>9.4317909254133614</v>
      </c>
      <c r="AB8">
        <v>9.3017325585532618</v>
      </c>
      <c r="AC8">
        <v>0</v>
      </c>
      <c r="AD8">
        <v>0</v>
      </c>
      <c r="AE8">
        <v>145.75307350684255</v>
      </c>
    </row>
    <row r="9" spans="1:31" x14ac:dyDescent="0.25">
      <c r="A9">
        <v>1673972</v>
      </c>
      <c r="B9">
        <v>1</v>
      </c>
      <c r="C9" t="s">
        <v>80</v>
      </c>
      <c r="D9" t="s">
        <v>84</v>
      </c>
      <c r="E9" t="s">
        <v>164</v>
      </c>
      <c r="F9" t="s">
        <v>170</v>
      </c>
      <c r="G9" t="s">
        <v>166</v>
      </c>
      <c r="H9" t="s">
        <v>134</v>
      </c>
      <c r="I9" t="s">
        <v>135</v>
      </c>
      <c r="J9" t="s">
        <v>136</v>
      </c>
      <c r="K9" t="s">
        <v>167</v>
      </c>
      <c r="L9" t="s">
        <v>168</v>
      </c>
      <c r="M9" t="s">
        <v>171</v>
      </c>
      <c r="N9">
        <v>0.13138888800000001</v>
      </c>
      <c r="O9">
        <v>0</v>
      </c>
      <c r="P9">
        <v>2632</v>
      </c>
      <c r="Q9">
        <v>0</v>
      </c>
      <c r="R9">
        <v>0</v>
      </c>
      <c r="S9">
        <v>2</v>
      </c>
      <c r="T9">
        <v>139</v>
      </c>
      <c r="U9">
        <v>0</v>
      </c>
      <c r="V9">
        <v>0</v>
      </c>
      <c r="W9">
        <v>0</v>
      </c>
      <c r="X9">
        <v>119.20683960480306</v>
      </c>
      <c r="Y9">
        <v>0</v>
      </c>
      <c r="Z9">
        <v>0</v>
      </c>
      <c r="AA9">
        <v>18.753946545325299</v>
      </c>
      <c r="AB9">
        <v>8.7296021829279589</v>
      </c>
      <c r="AC9">
        <v>0</v>
      </c>
      <c r="AD9">
        <v>0</v>
      </c>
      <c r="AE9">
        <v>146.69038833305632</v>
      </c>
    </row>
    <row r="10" spans="1:31" x14ac:dyDescent="0.25">
      <c r="A10">
        <v>1673973</v>
      </c>
      <c r="B10">
        <v>1</v>
      </c>
      <c r="C10" t="s">
        <v>81</v>
      </c>
      <c r="D10" t="s">
        <v>120</v>
      </c>
      <c r="E10" t="s">
        <v>159</v>
      </c>
      <c r="F10" t="s">
        <v>172</v>
      </c>
      <c r="G10" t="s">
        <v>161</v>
      </c>
      <c r="H10" t="s">
        <v>134</v>
      </c>
      <c r="I10" t="s">
        <v>173</v>
      </c>
      <c r="J10" t="s">
        <v>136</v>
      </c>
      <c r="K10" t="s">
        <v>137</v>
      </c>
      <c r="L10" t="s">
        <v>174</v>
      </c>
      <c r="M10" t="s">
        <v>175</v>
      </c>
      <c r="N10">
        <v>1.1111111E-2</v>
      </c>
      <c r="O10">
        <v>4</v>
      </c>
      <c r="P10">
        <v>760</v>
      </c>
      <c r="Q10">
        <v>34</v>
      </c>
      <c r="R10">
        <v>13</v>
      </c>
      <c r="S10">
        <v>13</v>
      </c>
      <c r="T10">
        <v>54</v>
      </c>
      <c r="U10">
        <v>4</v>
      </c>
      <c r="V10">
        <v>0</v>
      </c>
      <c r="W10">
        <v>7.1993584748222227E-3</v>
      </c>
      <c r="X10">
        <v>0.84028610987514507</v>
      </c>
      <c r="Y10">
        <v>1.7282862420731111</v>
      </c>
      <c r="Z10">
        <v>6.0371301080555566E-3</v>
      </c>
      <c r="AA10">
        <v>0.44249457161546668</v>
      </c>
      <c r="AB10">
        <v>0.11108394116752222</v>
      </c>
      <c r="AC10">
        <v>1.2098788218837002</v>
      </c>
      <c r="AD10">
        <v>0</v>
      </c>
      <c r="AE10">
        <v>4.345266175197823</v>
      </c>
    </row>
    <row r="11" spans="1:31" x14ac:dyDescent="0.25">
      <c r="A11">
        <v>1673974</v>
      </c>
      <c r="B11">
        <v>1</v>
      </c>
      <c r="C11" t="s">
        <v>81</v>
      </c>
      <c r="D11" t="s">
        <v>115</v>
      </c>
      <c r="E11" t="s">
        <v>151</v>
      </c>
      <c r="F11" t="s">
        <v>176</v>
      </c>
      <c r="G11" t="s">
        <v>153</v>
      </c>
      <c r="H11" t="s">
        <v>143</v>
      </c>
      <c r="I11" t="s">
        <v>135</v>
      </c>
      <c r="J11" t="s">
        <v>136</v>
      </c>
      <c r="K11" t="s">
        <v>137</v>
      </c>
      <c r="L11" t="s">
        <v>177</v>
      </c>
      <c r="M11" t="s">
        <v>178</v>
      </c>
      <c r="N11">
        <v>0.42</v>
      </c>
      <c r="O11">
        <v>0</v>
      </c>
      <c r="P11">
        <v>7</v>
      </c>
      <c r="Q11">
        <v>0</v>
      </c>
      <c r="R11">
        <v>4</v>
      </c>
      <c r="S11">
        <v>0</v>
      </c>
      <c r="T11">
        <v>0</v>
      </c>
      <c r="U11">
        <v>0</v>
      </c>
      <c r="V11">
        <v>0</v>
      </c>
      <c r="W11">
        <v>0</v>
      </c>
      <c r="X11">
        <v>0.31047619414811994</v>
      </c>
      <c r="Y11">
        <v>0</v>
      </c>
      <c r="Z11">
        <v>0.19286222155410002</v>
      </c>
      <c r="AA11">
        <v>0</v>
      </c>
      <c r="AB11">
        <v>0</v>
      </c>
      <c r="AC11">
        <v>0</v>
      </c>
      <c r="AD11">
        <v>0</v>
      </c>
      <c r="AE11">
        <v>0.50333841570221993</v>
      </c>
    </row>
    <row r="12" spans="1:31" x14ac:dyDescent="0.25">
      <c r="A12">
        <v>1673976</v>
      </c>
      <c r="B12">
        <v>1</v>
      </c>
      <c r="C12" t="s">
        <v>80</v>
      </c>
      <c r="D12" t="s">
        <v>105</v>
      </c>
      <c r="E12" t="s">
        <v>179</v>
      </c>
      <c r="F12" t="s">
        <v>180</v>
      </c>
      <c r="G12" t="s">
        <v>166</v>
      </c>
      <c r="H12" t="s">
        <v>181</v>
      </c>
      <c r="I12" t="s">
        <v>135</v>
      </c>
      <c r="J12" t="s">
        <v>136</v>
      </c>
      <c r="K12" t="s">
        <v>167</v>
      </c>
      <c r="L12" t="s">
        <v>182</v>
      </c>
      <c r="M12" t="s">
        <v>183</v>
      </c>
      <c r="N12">
        <v>0.196944444</v>
      </c>
      <c r="O12">
        <v>0</v>
      </c>
      <c r="P12">
        <v>0</v>
      </c>
      <c r="Q12">
        <v>0</v>
      </c>
      <c r="R12">
        <v>0</v>
      </c>
      <c r="S12">
        <v>0</v>
      </c>
      <c r="T12">
        <v>5</v>
      </c>
      <c r="U12">
        <v>1</v>
      </c>
      <c r="V12">
        <v>2</v>
      </c>
      <c r="W12">
        <v>0</v>
      </c>
      <c r="X12">
        <v>0</v>
      </c>
      <c r="Y12">
        <v>0</v>
      </c>
      <c r="Z12">
        <v>0</v>
      </c>
      <c r="AA12">
        <v>0</v>
      </c>
      <c r="AB12">
        <v>3.8190015935484727</v>
      </c>
      <c r="AC12">
        <v>0</v>
      </c>
      <c r="AD12">
        <v>8.7539795768223332</v>
      </c>
      <c r="AE12">
        <v>12.572981170370806</v>
      </c>
    </row>
    <row r="13" spans="1:31" x14ac:dyDescent="0.25">
      <c r="A13">
        <v>1673977</v>
      </c>
      <c r="B13">
        <v>1</v>
      </c>
      <c r="C13" t="s">
        <v>80</v>
      </c>
      <c r="D13" t="s">
        <v>105</v>
      </c>
      <c r="E13" t="s">
        <v>179</v>
      </c>
      <c r="F13" t="s">
        <v>184</v>
      </c>
      <c r="G13" t="s">
        <v>166</v>
      </c>
      <c r="H13" t="s">
        <v>181</v>
      </c>
      <c r="I13" t="s">
        <v>135</v>
      </c>
      <c r="J13" t="s">
        <v>136</v>
      </c>
      <c r="K13" t="s">
        <v>167</v>
      </c>
      <c r="L13" t="s">
        <v>185</v>
      </c>
      <c r="M13" t="s">
        <v>186</v>
      </c>
      <c r="N13">
        <v>0.1825</v>
      </c>
      <c r="O13">
        <v>1</v>
      </c>
      <c r="P13">
        <v>11891</v>
      </c>
      <c r="Q13">
        <v>0</v>
      </c>
      <c r="R13">
        <v>75</v>
      </c>
      <c r="S13">
        <v>26</v>
      </c>
      <c r="T13">
        <v>2238</v>
      </c>
      <c r="U13">
        <v>23</v>
      </c>
      <c r="V13">
        <v>7</v>
      </c>
      <c r="W13">
        <v>0.29630879648328001</v>
      </c>
      <c r="X13">
        <v>638.76273266284841</v>
      </c>
      <c r="Y13">
        <v>0</v>
      </c>
      <c r="Z13">
        <v>1.9915414143922503</v>
      </c>
      <c r="AA13">
        <v>37.199496659905485</v>
      </c>
      <c r="AB13">
        <v>278.47594771719116</v>
      </c>
      <c r="AC13">
        <v>158.59385983074722</v>
      </c>
      <c r="AD13">
        <v>5.8598071758618699</v>
      </c>
      <c r="AE13">
        <v>1121.1796942574294</v>
      </c>
    </row>
    <row r="14" spans="1:31" x14ac:dyDescent="0.25">
      <c r="A14">
        <v>1673980</v>
      </c>
      <c r="B14">
        <v>1</v>
      </c>
      <c r="C14" t="s">
        <v>80</v>
      </c>
      <c r="D14" t="s">
        <v>90</v>
      </c>
      <c r="E14" t="s">
        <v>179</v>
      </c>
      <c r="F14" t="s">
        <v>187</v>
      </c>
      <c r="G14" t="s">
        <v>166</v>
      </c>
      <c r="H14" t="s">
        <v>134</v>
      </c>
      <c r="I14" t="s">
        <v>135</v>
      </c>
      <c r="J14" t="s">
        <v>136</v>
      </c>
      <c r="K14" t="s">
        <v>167</v>
      </c>
      <c r="L14" t="s">
        <v>188</v>
      </c>
      <c r="M14" t="s">
        <v>189</v>
      </c>
      <c r="N14">
        <v>0.10249999999999999</v>
      </c>
      <c r="O14">
        <v>0</v>
      </c>
      <c r="P14">
        <v>3041</v>
      </c>
      <c r="Q14">
        <v>0</v>
      </c>
      <c r="R14">
        <v>0</v>
      </c>
      <c r="S14">
        <v>2</v>
      </c>
      <c r="T14">
        <v>369</v>
      </c>
      <c r="U14">
        <v>0</v>
      </c>
      <c r="V14">
        <v>0</v>
      </c>
      <c r="W14">
        <v>0</v>
      </c>
      <c r="X14">
        <v>88.126417076620342</v>
      </c>
      <c r="Y14">
        <v>0</v>
      </c>
      <c r="Z14">
        <v>0</v>
      </c>
      <c r="AA14">
        <v>2.5779677956912428</v>
      </c>
      <c r="AB14">
        <v>20.57239317178442</v>
      </c>
      <c r="AC14">
        <v>0</v>
      </c>
      <c r="AD14">
        <v>0</v>
      </c>
      <c r="AE14">
        <v>111.27677804409601</v>
      </c>
    </row>
    <row r="15" spans="1:31" x14ac:dyDescent="0.25">
      <c r="A15">
        <v>1673981</v>
      </c>
      <c r="B15">
        <v>1</v>
      </c>
      <c r="C15" t="s">
        <v>80</v>
      </c>
      <c r="D15" t="s">
        <v>105</v>
      </c>
      <c r="E15" t="s">
        <v>159</v>
      </c>
      <c r="F15" t="s">
        <v>190</v>
      </c>
      <c r="G15" t="s">
        <v>166</v>
      </c>
      <c r="H15" t="s">
        <v>181</v>
      </c>
      <c r="I15" t="s">
        <v>135</v>
      </c>
      <c r="J15" t="s">
        <v>136</v>
      </c>
      <c r="K15" t="s">
        <v>167</v>
      </c>
      <c r="L15" t="s">
        <v>191</v>
      </c>
      <c r="M15" t="s">
        <v>192</v>
      </c>
      <c r="N15">
        <v>0.56055555499999998</v>
      </c>
      <c r="O15">
        <v>0</v>
      </c>
      <c r="P15">
        <v>2612</v>
      </c>
      <c r="Q15">
        <v>0</v>
      </c>
      <c r="R15">
        <v>0</v>
      </c>
      <c r="S15">
        <v>1</v>
      </c>
      <c r="T15">
        <v>99</v>
      </c>
      <c r="U15">
        <v>0</v>
      </c>
      <c r="V15">
        <v>1</v>
      </c>
      <c r="W15">
        <v>0</v>
      </c>
      <c r="X15">
        <v>404.50642541488264</v>
      </c>
      <c r="Y15">
        <v>0</v>
      </c>
      <c r="Z15">
        <v>0</v>
      </c>
      <c r="AA15">
        <v>52.459606760640739</v>
      </c>
      <c r="AB15">
        <v>22.843907294705698</v>
      </c>
      <c r="AC15">
        <v>0</v>
      </c>
      <c r="AD15">
        <v>0.97952269509247225</v>
      </c>
      <c r="AE15">
        <v>480.78946216532154</v>
      </c>
    </row>
    <row r="16" spans="1:31" x14ac:dyDescent="0.25">
      <c r="A16">
        <v>1673982</v>
      </c>
      <c r="B16">
        <v>1</v>
      </c>
      <c r="C16" t="s">
        <v>80</v>
      </c>
      <c r="D16" t="s">
        <v>82</v>
      </c>
      <c r="E16" t="s">
        <v>164</v>
      </c>
      <c r="F16" t="s">
        <v>193</v>
      </c>
      <c r="G16" t="s">
        <v>166</v>
      </c>
      <c r="H16" t="s">
        <v>134</v>
      </c>
      <c r="I16" t="s">
        <v>135</v>
      </c>
      <c r="J16" t="s">
        <v>136</v>
      </c>
      <c r="K16" t="s">
        <v>167</v>
      </c>
      <c r="L16" t="s">
        <v>194</v>
      </c>
      <c r="M16" t="s">
        <v>195</v>
      </c>
      <c r="N16">
        <v>0.13166666599999999</v>
      </c>
      <c r="O16">
        <v>0</v>
      </c>
      <c r="P16">
        <v>5313</v>
      </c>
      <c r="Q16">
        <v>0</v>
      </c>
      <c r="R16">
        <v>0</v>
      </c>
      <c r="S16">
        <v>1</v>
      </c>
      <c r="T16">
        <v>2732</v>
      </c>
      <c r="U16">
        <v>0</v>
      </c>
      <c r="V16">
        <v>2</v>
      </c>
      <c r="W16">
        <v>0</v>
      </c>
      <c r="X16">
        <v>202.37105310046408</v>
      </c>
      <c r="Y16">
        <v>0</v>
      </c>
      <c r="Z16">
        <v>0</v>
      </c>
      <c r="AA16">
        <v>9.7367600295016175</v>
      </c>
      <c r="AB16">
        <v>149.8676161204983</v>
      </c>
      <c r="AC16">
        <v>0</v>
      </c>
      <c r="AD16">
        <v>0.85149731164778319</v>
      </c>
      <c r="AE16">
        <v>362.82692656211179</v>
      </c>
    </row>
    <row r="17" spans="1:31" x14ac:dyDescent="0.25">
      <c r="A17">
        <v>1673984</v>
      </c>
      <c r="B17">
        <v>1</v>
      </c>
      <c r="C17" t="s">
        <v>80</v>
      </c>
      <c r="D17" t="s">
        <v>100</v>
      </c>
      <c r="E17" t="s">
        <v>140</v>
      </c>
      <c r="F17" t="s">
        <v>196</v>
      </c>
      <c r="G17" t="s">
        <v>197</v>
      </c>
      <c r="H17" t="s">
        <v>143</v>
      </c>
      <c r="I17" t="s">
        <v>135</v>
      </c>
      <c r="J17" t="s">
        <v>136</v>
      </c>
      <c r="K17" t="s">
        <v>137</v>
      </c>
      <c r="L17" t="s">
        <v>198</v>
      </c>
      <c r="M17" t="s">
        <v>199</v>
      </c>
      <c r="N17">
        <v>4.7313888879999997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1.3252956672969534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1.3252956672969534</v>
      </c>
    </row>
    <row r="18" spans="1:31" x14ac:dyDescent="0.25">
      <c r="A18">
        <v>1673986</v>
      </c>
      <c r="B18">
        <v>1</v>
      </c>
      <c r="C18" t="s">
        <v>80</v>
      </c>
      <c r="D18" t="s">
        <v>83</v>
      </c>
      <c r="E18" t="s">
        <v>200</v>
      </c>
      <c r="F18" t="s">
        <v>201</v>
      </c>
      <c r="G18" t="s">
        <v>202</v>
      </c>
      <c r="H18" t="s">
        <v>143</v>
      </c>
      <c r="I18" t="s">
        <v>135</v>
      </c>
      <c r="J18" t="s">
        <v>136</v>
      </c>
      <c r="K18" t="s">
        <v>137</v>
      </c>
      <c r="L18" t="s">
        <v>203</v>
      </c>
      <c r="M18" t="s">
        <v>204</v>
      </c>
      <c r="N18">
        <v>9.2869444439999995</v>
      </c>
      <c r="O18">
        <v>0</v>
      </c>
      <c r="P18">
        <v>0</v>
      </c>
      <c r="Q18">
        <v>0</v>
      </c>
      <c r="R18">
        <v>0</v>
      </c>
      <c r="S18">
        <v>0</v>
      </c>
      <c r="T18">
        <v>11</v>
      </c>
      <c r="U18">
        <v>0</v>
      </c>
      <c r="V18">
        <v>1</v>
      </c>
      <c r="W18">
        <v>0</v>
      </c>
      <c r="X18">
        <v>0</v>
      </c>
      <c r="Y18">
        <v>0</v>
      </c>
      <c r="Z18">
        <v>0</v>
      </c>
      <c r="AA18">
        <v>0</v>
      </c>
      <c r="AB18">
        <v>122.92759161944741</v>
      </c>
      <c r="AC18">
        <v>0</v>
      </c>
      <c r="AD18">
        <v>6.8958839322786121</v>
      </c>
      <c r="AE18">
        <v>129.82347555172603</v>
      </c>
    </row>
    <row r="19" spans="1:31" x14ac:dyDescent="0.25">
      <c r="A19">
        <v>1673987</v>
      </c>
      <c r="B19">
        <v>1</v>
      </c>
      <c r="C19" t="s">
        <v>80</v>
      </c>
      <c r="D19" t="s">
        <v>82</v>
      </c>
      <c r="E19" t="s">
        <v>164</v>
      </c>
      <c r="F19" t="s">
        <v>205</v>
      </c>
      <c r="G19" t="s">
        <v>161</v>
      </c>
      <c r="H19" t="s">
        <v>134</v>
      </c>
      <c r="I19" t="s">
        <v>135</v>
      </c>
      <c r="J19" t="s">
        <v>136</v>
      </c>
      <c r="K19" t="s">
        <v>137</v>
      </c>
      <c r="L19" t="s">
        <v>206</v>
      </c>
      <c r="M19" t="s">
        <v>207</v>
      </c>
      <c r="N19">
        <v>0.65166666600000001</v>
      </c>
      <c r="O19">
        <v>0</v>
      </c>
      <c r="P19">
        <v>5313</v>
      </c>
      <c r="Q19">
        <v>0</v>
      </c>
      <c r="R19">
        <v>0</v>
      </c>
      <c r="S19">
        <v>1</v>
      </c>
      <c r="T19">
        <v>2732</v>
      </c>
      <c r="U19">
        <v>0</v>
      </c>
      <c r="V19">
        <v>2</v>
      </c>
      <c r="W19">
        <v>0</v>
      </c>
      <c r="X19">
        <v>1004.5243755603133</v>
      </c>
      <c r="Y19">
        <v>0</v>
      </c>
      <c r="Z19">
        <v>0</v>
      </c>
      <c r="AA19">
        <v>48.466369178213398</v>
      </c>
      <c r="AB19">
        <v>744.51672304272108</v>
      </c>
      <c r="AC19">
        <v>0</v>
      </c>
      <c r="AD19">
        <v>4.2268462854832478</v>
      </c>
      <c r="AE19">
        <v>1801.7343140667308</v>
      </c>
    </row>
    <row r="20" spans="1:31" x14ac:dyDescent="0.25">
      <c r="A20">
        <v>1673988</v>
      </c>
      <c r="B20">
        <v>1</v>
      </c>
      <c r="C20" t="s">
        <v>80</v>
      </c>
      <c r="D20" t="s">
        <v>96</v>
      </c>
      <c r="E20" t="s">
        <v>140</v>
      </c>
      <c r="F20" t="s">
        <v>208</v>
      </c>
      <c r="G20" t="s">
        <v>209</v>
      </c>
      <c r="H20" t="s">
        <v>143</v>
      </c>
      <c r="I20" t="s">
        <v>135</v>
      </c>
      <c r="J20" t="s">
        <v>136</v>
      </c>
      <c r="K20" t="s">
        <v>137</v>
      </c>
      <c r="L20" t="s">
        <v>210</v>
      </c>
      <c r="M20" t="s">
        <v>211</v>
      </c>
      <c r="N20">
        <v>4.3827777770000003</v>
      </c>
      <c r="O20">
        <v>0</v>
      </c>
      <c r="P20">
        <v>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2.7298867661006003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2.7298867661006003</v>
      </c>
    </row>
    <row r="21" spans="1:31" x14ac:dyDescent="0.25">
      <c r="A21">
        <v>1673990</v>
      </c>
      <c r="B21">
        <v>1</v>
      </c>
      <c r="C21" t="s">
        <v>80</v>
      </c>
      <c r="D21" t="s">
        <v>90</v>
      </c>
      <c r="E21" t="s">
        <v>140</v>
      </c>
      <c r="F21" t="s">
        <v>212</v>
      </c>
      <c r="G21" t="s">
        <v>153</v>
      </c>
      <c r="H21" t="s">
        <v>143</v>
      </c>
      <c r="I21" t="s">
        <v>135</v>
      </c>
      <c r="J21" t="s">
        <v>136</v>
      </c>
      <c r="K21" t="s">
        <v>137</v>
      </c>
      <c r="L21" t="s">
        <v>213</v>
      </c>
      <c r="M21" t="s">
        <v>214</v>
      </c>
      <c r="N21">
        <v>0.81138888799999997</v>
      </c>
      <c r="O21">
        <v>0</v>
      </c>
      <c r="P21">
        <v>37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6.6839650177564067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6.6839650177564067</v>
      </c>
    </row>
    <row r="22" spans="1:31" x14ac:dyDescent="0.25">
      <c r="A22">
        <v>1673991</v>
      </c>
      <c r="B22">
        <v>1</v>
      </c>
      <c r="C22" t="s">
        <v>80</v>
      </c>
      <c r="D22" t="s">
        <v>85</v>
      </c>
      <c r="E22" t="s">
        <v>159</v>
      </c>
      <c r="F22" t="s">
        <v>215</v>
      </c>
      <c r="G22" t="s">
        <v>166</v>
      </c>
      <c r="H22" t="s">
        <v>134</v>
      </c>
      <c r="I22" t="s">
        <v>135</v>
      </c>
      <c r="J22" t="s">
        <v>5</v>
      </c>
      <c r="K22" t="s">
        <v>137</v>
      </c>
      <c r="L22" t="s">
        <v>216</v>
      </c>
      <c r="M22" t="s">
        <v>217</v>
      </c>
      <c r="N22">
        <v>7.2011111110000003</v>
      </c>
      <c r="O22">
        <v>0</v>
      </c>
      <c r="P22">
        <v>114</v>
      </c>
      <c r="Q22">
        <v>0</v>
      </c>
      <c r="R22">
        <v>0</v>
      </c>
      <c r="S22">
        <v>0</v>
      </c>
      <c r="T22">
        <v>35</v>
      </c>
      <c r="U22">
        <v>0</v>
      </c>
      <c r="V22">
        <v>0</v>
      </c>
      <c r="W22">
        <v>0</v>
      </c>
      <c r="X22">
        <v>370.98047613219904</v>
      </c>
      <c r="Y22">
        <v>0</v>
      </c>
      <c r="Z22">
        <v>0</v>
      </c>
      <c r="AA22">
        <v>0</v>
      </c>
      <c r="AB22">
        <v>425.46486284954756</v>
      </c>
      <c r="AC22">
        <v>0</v>
      </c>
      <c r="AD22">
        <v>0</v>
      </c>
      <c r="AE22">
        <v>796.44533898174654</v>
      </c>
    </row>
    <row r="23" spans="1:31" x14ac:dyDescent="0.25">
      <c r="A23">
        <v>1673994</v>
      </c>
      <c r="B23">
        <v>1</v>
      </c>
      <c r="C23" t="s">
        <v>80</v>
      </c>
      <c r="D23" t="s">
        <v>84</v>
      </c>
      <c r="E23" t="s">
        <v>140</v>
      </c>
      <c r="F23" t="s">
        <v>218</v>
      </c>
      <c r="G23" t="s">
        <v>209</v>
      </c>
      <c r="H23" t="s">
        <v>143</v>
      </c>
      <c r="I23" t="s">
        <v>135</v>
      </c>
      <c r="J23" t="s">
        <v>136</v>
      </c>
      <c r="K23" t="s">
        <v>137</v>
      </c>
      <c r="L23" t="s">
        <v>219</v>
      </c>
      <c r="M23" t="s">
        <v>220</v>
      </c>
      <c r="N23">
        <v>2.5338888879999999</v>
      </c>
      <c r="O23">
        <v>0</v>
      </c>
      <c r="P23">
        <v>0</v>
      </c>
      <c r="Q23">
        <v>0</v>
      </c>
      <c r="R23">
        <v>0</v>
      </c>
      <c r="S23">
        <v>0</v>
      </c>
      <c r="T2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3.5328224719852304</v>
      </c>
      <c r="AC23">
        <v>0</v>
      </c>
      <c r="AD23">
        <v>0</v>
      </c>
      <c r="AE23">
        <v>3.5328224719852304</v>
      </c>
    </row>
    <row r="24" spans="1:31" x14ac:dyDescent="0.25">
      <c r="A24">
        <v>1673996</v>
      </c>
      <c r="B24">
        <v>1</v>
      </c>
      <c r="C24" t="s">
        <v>80</v>
      </c>
      <c r="D24" t="s">
        <v>96</v>
      </c>
      <c r="E24" t="s">
        <v>151</v>
      </c>
      <c r="F24" t="s">
        <v>221</v>
      </c>
      <c r="G24" t="s">
        <v>222</v>
      </c>
      <c r="H24" t="s">
        <v>143</v>
      </c>
      <c r="I24" t="s">
        <v>135</v>
      </c>
      <c r="J24" t="s">
        <v>136</v>
      </c>
      <c r="K24" t="s">
        <v>137</v>
      </c>
      <c r="L24" t="s">
        <v>223</v>
      </c>
      <c r="M24" t="s">
        <v>224</v>
      </c>
      <c r="N24">
        <v>2.3149999999999999</v>
      </c>
      <c r="O24">
        <v>0</v>
      </c>
      <c r="P24">
        <v>52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100.52024978337734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100.52024978337734</v>
      </c>
    </row>
    <row r="25" spans="1:31" x14ac:dyDescent="0.25">
      <c r="A25">
        <v>1673998</v>
      </c>
      <c r="B25">
        <v>1</v>
      </c>
      <c r="C25" t="s">
        <v>80</v>
      </c>
      <c r="D25" t="s">
        <v>94</v>
      </c>
      <c r="E25" t="s">
        <v>164</v>
      </c>
      <c r="F25" t="s">
        <v>225</v>
      </c>
      <c r="G25" t="s">
        <v>161</v>
      </c>
      <c r="H25" t="s">
        <v>134</v>
      </c>
      <c r="I25" t="s">
        <v>135</v>
      </c>
      <c r="J25" t="s">
        <v>136</v>
      </c>
      <c r="K25" t="s">
        <v>137</v>
      </c>
      <c r="L25" t="s">
        <v>226</v>
      </c>
      <c r="M25" t="s">
        <v>227</v>
      </c>
      <c r="N25">
        <v>0.64138888800000005</v>
      </c>
      <c r="O25">
        <v>0</v>
      </c>
      <c r="P25">
        <v>0</v>
      </c>
      <c r="Q25">
        <v>1</v>
      </c>
      <c r="R25">
        <v>129</v>
      </c>
      <c r="S25">
        <v>0</v>
      </c>
      <c r="T25">
        <v>4</v>
      </c>
      <c r="U25">
        <v>0</v>
      </c>
      <c r="V25">
        <v>0</v>
      </c>
      <c r="W25">
        <v>0</v>
      </c>
      <c r="X25">
        <v>0</v>
      </c>
      <c r="Y25">
        <v>0.37368523685975008</v>
      </c>
      <c r="Z25">
        <v>112.87523180626864</v>
      </c>
      <c r="AA25">
        <v>0</v>
      </c>
      <c r="AB25">
        <v>0.41489962908576361</v>
      </c>
      <c r="AC25">
        <v>0</v>
      </c>
      <c r="AD25">
        <v>0</v>
      </c>
      <c r="AE25">
        <v>113.66381667221417</v>
      </c>
    </row>
    <row r="26" spans="1:31" x14ac:dyDescent="0.25">
      <c r="A26">
        <v>1673999</v>
      </c>
      <c r="B26">
        <v>1</v>
      </c>
      <c r="C26" t="s">
        <v>81</v>
      </c>
      <c r="D26" t="s">
        <v>123</v>
      </c>
      <c r="E26" t="s">
        <v>159</v>
      </c>
      <c r="F26" t="s">
        <v>228</v>
      </c>
      <c r="G26" t="s">
        <v>161</v>
      </c>
      <c r="H26" t="s">
        <v>134</v>
      </c>
      <c r="I26" t="s">
        <v>135</v>
      </c>
      <c r="J26" t="s">
        <v>136</v>
      </c>
      <c r="K26" t="s">
        <v>137</v>
      </c>
      <c r="L26" t="s">
        <v>229</v>
      </c>
      <c r="M26" t="s">
        <v>230</v>
      </c>
      <c r="N26">
        <v>0.87638888800000003</v>
      </c>
      <c r="O26">
        <v>0</v>
      </c>
      <c r="P26">
        <v>2297</v>
      </c>
      <c r="Q26">
        <v>0</v>
      </c>
      <c r="R26">
        <v>57</v>
      </c>
      <c r="S26">
        <v>7</v>
      </c>
      <c r="T26">
        <v>129</v>
      </c>
      <c r="U26">
        <v>7</v>
      </c>
      <c r="V26">
        <v>1</v>
      </c>
      <c r="W26">
        <v>0</v>
      </c>
      <c r="X26">
        <v>625.20216885460934</v>
      </c>
      <c r="Y26">
        <v>0</v>
      </c>
      <c r="Z26">
        <v>16.254754707756309</v>
      </c>
      <c r="AA26">
        <v>638.35666089932113</v>
      </c>
      <c r="AB26">
        <v>65.54384336326666</v>
      </c>
      <c r="AC26">
        <v>146.08221061167339</v>
      </c>
      <c r="AD26">
        <v>35.452448383371404</v>
      </c>
      <c r="AE26">
        <v>1526.8920868199982</v>
      </c>
    </row>
    <row r="27" spans="1:31" x14ac:dyDescent="0.25">
      <c r="A27">
        <v>1674000</v>
      </c>
      <c r="B27">
        <v>1</v>
      </c>
      <c r="C27" t="s">
        <v>81</v>
      </c>
      <c r="D27" t="s">
        <v>123</v>
      </c>
      <c r="E27" t="s">
        <v>140</v>
      </c>
      <c r="F27" t="s">
        <v>231</v>
      </c>
      <c r="G27" t="s">
        <v>142</v>
      </c>
      <c r="H27" t="s">
        <v>143</v>
      </c>
      <c r="I27" t="s">
        <v>135</v>
      </c>
      <c r="J27" t="s">
        <v>136</v>
      </c>
      <c r="K27" t="s">
        <v>137</v>
      </c>
      <c r="L27" t="s">
        <v>232</v>
      </c>
      <c r="M27" t="s">
        <v>233</v>
      </c>
      <c r="N27">
        <v>9.0091666660000005</v>
      </c>
      <c r="O27">
        <v>0</v>
      </c>
      <c r="P27">
        <v>20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49.131432435227417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49.131432435227417</v>
      </c>
    </row>
    <row r="28" spans="1:31" x14ac:dyDescent="0.25">
      <c r="A28">
        <v>1674001</v>
      </c>
      <c r="B28">
        <v>1</v>
      </c>
      <c r="C28" t="s">
        <v>81</v>
      </c>
      <c r="D28" t="s">
        <v>113</v>
      </c>
      <c r="E28" t="s">
        <v>164</v>
      </c>
      <c r="F28" t="s">
        <v>234</v>
      </c>
      <c r="G28" t="s">
        <v>161</v>
      </c>
      <c r="H28" t="s">
        <v>134</v>
      </c>
      <c r="I28" t="s">
        <v>135</v>
      </c>
      <c r="J28" t="s">
        <v>136</v>
      </c>
      <c r="K28" t="s">
        <v>137</v>
      </c>
      <c r="L28" t="s">
        <v>235</v>
      </c>
      <c r="M28" t="s">
        <v>236</v>
      </c>
      <c r="N28">
        <v>0.23388888799999999</v>
      </c>
      <c r="O28">
        <v>2</v>
      </c>
      <c r="P28">
        <v>2717</v>
      </c>
      <c r="Q28">
        <v>46</v>
      </c>
      <c r="R28">
        <v>805</v>
      </c>
      <c r="S28">
        <v>23</v>
      </c>
      <c r="T28">
        <v>188</v>
      </c>
      <c r="U28">
        <v>0</v>
      </c>
      <c r="V28">
        <v>2</v>
      </c>
      <c r="W28">
        <v>0.29610219150836004</v>
      </c>
      <c r="X28">
        <v>119.41104702522631</v>
      </c>
      <c r="Y28">
        <v>13.14988092080238</v>
      </c>
      <c r="Z28">
        <v>46.22754645660946</v>
      </c>
      <c r="AA28">
        <v>183.92639937503733</v>
      </c>
      <c r="AB28">
        <v>31.713315375545282</v>
      </c>
      <c r="AC28">
        <v>0</v>
      </c>
      <c r="AD28">
        <v>0.33769104511420833</v>
      </c>
      <c r="AE28">
        <v>395.06198238984331</v>
      </c>
    </row>
    <row r="29" spans="1:31" x14ac:dyDescent="0.25">
      <c r="A29">
        <v>1674002</v>
      </c>
      <c r="B29">
        <v>1</v>
      </c>
      <c r="C29" t="s">
        <v>80</v>
      </c>
      <c r="D29" t="s">
        <v>96</v>
      </c>
      <c r="E29" t="s">
        <v>140</v>
      </c>
      <c r="F29" t="s">
        <v>208</v>
      </c>
      <c r="G29" t="s">
        <v>209</v>
      </c>
      <c r="H29" t="s">
        <v>143</v>
      </c>
      <c r="I29" t="s">
        <v>135</v>
      </c>
      <c r="J29" t="s">
        <v>136</v>
      </c>
      <c r="K29" t="s">
        <v>137</v>
      </c>
      <c r="L29" t="s">
        <v>237</v>
      </c>
      <c r="M29" t="s">
        <v>238</v>
      </c>
      <c r="N29">
        <v>1.0011111109999999</v>
      </c>
      <c r="O29">
        <v>0</v>
      </c>
      <c r="P29">
        <v>2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0.70905684556724446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0.70905684556724446</v>
      </c>
    </row>
    <row r="30" spans="1:31" x14ac:dyDescent="0.25">
      <c r="A30">
        <v>1674003</v>
      </c>
      <c r="B30">
        <v>1</v>
      </c>
      <c r="C30" t="s">
        <v>80</v>
      </c>
      <c r="D30" t="s">
        <v>84</v>
      </c>
      <c r="E30" t="s">
        <v>151</v>
      </c>
      <c r="F30" t="s">
        <v>239</v>
      </c>
      <c r="G30" t="s">
        <v>240</v>
      </c>
      <c r="H30" t="s">
        <v>143</v>
      </c>
      <c r="I30" t="s">
        <v>135</v>
      </c>
      <c r="J30" t="s">
        <v>136</v>
      </c>
      <c r="K30" t="s">
        <v>137</v>
      </c>
      <c r="L30" t="s">
        <v>241</v>
      </c>
      <c r="M30" t="s">
        <v>242</v>
      </c>
      <c r="N30">
        <v>2.3805555549999999</v>
      </c>
      <c r="O30">
        <v>0</v>
      </c>
      <c r="P30">
        <v>66</v>
      </c>
      <c r="Q30">
        <v>0</v>
      </c>
      <c r="R30">
        <v>0</v>
      </c>
      <c r="S30">
        <v>0</v>
      </c>
      <c r="T30">
        <v>10</v>
      </c>
      <c r="U30">
        <v>0</v>
      </c>
      <c r="V30">
        <v>0</v>
      </c>
      <c r="W30">
        <v>0</v>
      </c>
      <c r="X30">
        <v>56.662343533038602</v>
      </c>
      <c r="Y30">
        <v>0</v>
      </c>
      <c r="Z30">
        <v>0</v>
      </c>
      <c r="AA30">
        <v>0</v>
      </c>
      <c r="AB30">
        <v>7.1796132738570808</v>
      </c>
      <c r="AC30">
        <v>0</v>
      </c>
      <c r="AD30">
        <v>0</v>
      </c>
      <c r="AE30">
        <v>63.841956806895681</v>
      </c>
    </row>
    <row r="31" spans="1:31" x14ac:dyDescent="0.25">
      <c r="A31">
        <v>1674004</v>
      </c>
      <c r="B31">
        <v>1</v>
      </c>
      <c r="C31" t="s">
        <v>80</v>
      </c>
      <c r="D31" t="s">
        <v>110</v>
      </c>
      <c r="E31" t="s">
        <v>151</v>
      </c>
      <c r="F31" t="s">
        <v>243</v>
      </c>
      <c r="G31" t="s">
        <v>222</v>
      </c>
      <c r="H31" t="s">
        <v>143</v>
      </c>
      <c r="I31" t="s">
        <v>135</v>
      </c>
      <c r="J31" t="s">
        <v>136</v>
      </c>
      <c r="K31" t="s">
        <v>137</v>
      </c>
      <c r="L31" t="s">
        <v>244</v>
      </c>
      <c r="M31" t="s">
        <v>245</v>
      </c>
      <c r="N31">
        <v>1.8572222220000001</v>
      </c>
      <c r="O31">
        <v>0</v>
      </c>
      <c r="P31">
        <v>220</v>
      </c>
      <c r="Q31">
        <v>0</v>
      </c>
      <c r="R31">
        <v>0</v>
      </c>
      <c r="S31">
        <v>0</v>
      </c>
      <c r="T31">
        <v>16</v>
      </c>
      <c r="U31">
        <v>0</v>
      </c>
      <c r="V31">
        <v>0</v>
      </c>
      <c r="W31">
        <v>0</v>
      </c>
      <c r="X31">
        <v>116.97642325789876</v>
      </c>
      <c r="Y31">
        <v>0</v>
      </c>
      <c r="Z31">
        <v>0</v>
      </c>
      <c r="AA31">
        <v>0</v>
      </c>
      <c r="AB31">
        <v>6.64752126284142</v>
      </c>
      <c r="AC31">
        <v>0</v>
      </c>
      <c r="AD31">
        <v>0</v>
      </c>
      <c r="AE31">
        <v>123.62394452074018</v>
      </c>
    </row>
    <row r="32" spans="1:31" x14ac:dyDescent="0.25">
      <c r="A32">
        <v>1674005</v>
      </c>
      <c r="B32">
        <v>1</v>
      </c>
      <c r="C32" t="s">
        <v>80</v>
      </c>
      <c r="D32" t="s">
        <v>94</v>
      </c>
      <c r="E32" t="s">
        <v>164</v>
      </c>
      <c r="F32" t="s">
        <v>246</v>
      </c>
      <c r="G32" t="s">
        <v>161</v>
      </c>
      <c r="H32" t="s">
        <v>134</v>
      </c>
      <c r="I32" t="s">
        <v>173</v>
      </c>
      <c r="J32" t="s">
        <v>136</v>
      </c>
      <c r="K32" t="s">
        <v>137</v>
      </c>
      <c r="L32" t="s">
        <v>247</v>
      </c>
      <c r="M32" t="s">
        <v>248</v>
      </c>
      <c r="N32">
        <v>1.1111111E-2</v>
      </c>
      <c r="O32">
        <v>0</v>
      </c>
      <c r="P32">
        <v>351</v>
      </c>
      <c r="Q32">
        <v>3</v>
      </c>
      <c r="R32">
        <v>1</v>
      </c>
      <c r="S32">
        <v>2</v>
      </c>
      <c r="T32">
        <v>25</v>
      </c>
      <c r="U32">
        <v>0</v>
      </c>
      <c r="V32">
        <v>0</v>
      </c>
      <c r="W32">
        <v>0</v>
      </c>
      <c r="X32">
        <v>0.34510618949319993</v>
      </c>
      <c r="Y32">
        <v>7.4106084831111118E-3</v>
      </c>
      <c r="Z32">
        <v>6.9465841166666662E-5</v>
      </c>
      <c r="AA32">
        <v>2.7757036878622229E-2</v>
      </c>
      <c r="AB32">
        <v>9.3766949274622258E-2</v>
      </c>
      <c r="AC32">
        <v>0</v>
      </c>
      <c r="AD32">
        <v>0</v>
      </c>
      <c r="AE32">
        <v>0.47411024997072221</v>
      </c>
    </row>
    <row r="33" spans="1:31" x14ac:dyDescent="0.25">
      <c r="A33">
        <v>1674007</v>
      </c>
      <c r="B33">
        <v>1</v>
      </c>
      <c r="C33" t="s">
        <v>81</v>
      </c>
      <c r="D33" t="s">
        <v>123</v>
      </c>
      <c r="E33" t="s">
        <v>146</v>
      </c>
      <c r="F33" t="s">
        <v>249</v>
      </c>
      <c r="G33" t="s">
        <v>148</v>
      </c>
      <c r="H33" t="s">
        <v>143</v>
      </c>
      <c r="I33" t="s">
        <v>135</v>
      </c>
      <c r="J33" t="s">
        <v>136</v>
      </c>
      <c r="K33" t="s">
        <v>137</v>
      </c>
      <c r="L33" t="s">
        <v>250</v>
      </c>
      <c r="M33" t="s">
        <v>251</v>
      </c>
      <c r="N33">
        <v>2.051111111</v>
      </c>
      <c r="O33">
        <v>0</v>
      </c>
      <c r="P33">
        <v>587</v>
      </c>
      <c r="Q33">
        <v>0</v>
      </c>
      <c r="R33">
        <v>0</v>
      </c>
      <c r="S33">
        <v>0</v>
      </c>
      <c r="T33">
        <v>24</v>
      </c>
      <c r="U33">
        <v>0</v>
      </c>
      <c r="V33">
        <v>0</v>
      </c>
      <c r="W33">
        <v>0</v>
      </c>
      <c r="X33">
        <v>387.4054703244372</v>
      </c>
      <c r="Y33">
        <v>0</v>
      </c>
      <c r="Z33">
        <v>0</v>
      </c>
      <c r="AA33">
        <v>0</v>
      </c>
      <c r="AB33">
        <v>34.137507121040258</v>
      </c>
      <c r="AC33">
        <v>0</v>
      </c>
      <c r="AD33">
        <v>0</v>
      </c>
      <c r="AE33">
        <v>421.54297744547745</v>
      </c>
    </row>
    <row r="34" spans="1:31" x14ac:dyDescent="0.25">
      <c r="A34">
        <v>1674010</v>
      </c>
      <c r="B34">
        <v>1</v>
      </c>
      <c r="C34" t="s">
        <v>81</v>
      </c>
      <c r="D34" t="s">
        <v>112</v>
      </c>
      <c r="E34" t="s">
        <v>179</v>
      </c>
      <c r="F34" t="s">
        <v>252</v>
      </c>
      <c r="G34" t="s">
        <v>253</v>
      </c>
      <c r="H34" t="s">
        <v>134</v>
      </c>
      <c r="I34" t="s">
        <v>135</v>
      </c>
      <c r="J34" t="s">
        <v>136</v>
      </c>
      <c r="K34" t="s">
        <v>167</v>
      </c>
      <c r="L34" t="s">
        <v>254</v>
      </c>
      <c r="M34" t="s">
        <v>255</v>
      </c>
      <c r="N34">
        <v>3.426388888</v>
      </c>
      <c r="O34">
        <v>1</v>
      </c>
      <c r="P34">
        <v>2051</v>
      </c>
      <c r="Q34">
        <v>313</v>
      </c>
      <c r="R34">
        <v>247</v>
      </c>
      <c r="S34">
        <v>30</v>
      </c>
      <c r="T34">
        <v>280</v>
      </c>
      <c r="U34">
        <v>1</v>
      </c>
      <c r="V34">
        <v>1</v>
      </c>
      <c r="W34">
        <v>0.32781515680167922</v>
      </c>
      <c r="X34">
        <v>1991.8689665934717</v>
      </c>
      <c r="Y34">
        <v>1567.5434850244651</v>
      </c>
      <c r="Z34">
        <v>834.41575633847333</v>
      </c>
      <c r="AA34">
        <v>765.65257688959696</v>
      </c>
      <c r="AB34">
        <v>341.80030835463492</v>
      </c>
      <c r="AC34">
        <v>10.061884720824109</v>
      </c>
      <c r="AD34">
        <v>4.5067970916173337E-2</v>
      </c>
      <c r="AE34">
        <v>5511.7158610491842</v>
      </c>
    </row>
    <row r="35" spans="1:31" x14ac:dyDescent="0.25">
      <c r="A35">
        <v>1674011</v>
      </c>
      <c r="B35">
        <v>1</v>
      </c>
      <c r="C35" t="s">
        <v>81</v>
      </c>
      <c r="D35" t="s">
        <v>112</v>
      </c>
      <c r="E35" t="s">
        <v>179</v>
      </c>
      <c r="F35" t="s">
        <v>256</v>
      </c>
      <c r="G35" t="s">
        <v>253</v>
      </c>
      <c r="H35" t="s">
        <v>134</v>
      </c>
      <c r="I35" t="s">
        <v>135</v>
      </c>
      <c r="J35" t="s">
        <v>136</v>
      </c>
      <c r="K35" t="s">
        <v>167</v>
      </c>
      <c r="L35" t="s">
        <v>257</v>
      </c>
      <c r="M35" t="s">
        <v>258</v>
      </c>
      <c r="N35">
        <v>3.4297222220000001</v>
      </c>
      <c r="O35">
        <v>0</v>
      </c>
      <c r="P35">
        <v>437</v>
      </c>
      <c r="Q35">
        <v>18</v>
      </c>
      <c r="R35">
        <v>197</v>
      </c>
      <c r="S35">
        <v>15</v>
      </c>
      <c r="T35">
        <v>67</v>
      </c>
      <c r="U35">
        <v>4</v>
      </c>
      <c r="V35">
        <v>1</v>
      </c>
      <c r="W35">
        <v>0</v>
      </c>
      <c r="X35">
        <v>595.1785151615843</v>
      </c>
      <c r="Y35">
        <v>1585.2962500251595</v>
      </c>
      <c r="Z35">
        <v>571.99190922734624</v>
      </c>
      <c r="AA35">
        <v>249.76894962235562</v>
      </c>
      <c r="AB35">
        <v>153.13964425982047</v>
      </c>
      <c r="AC35">
        <v>170.21571885653103</v>
      </c>
      <c r="AD35">
        <v>10.051147317030157</v>
      </c>
      <c r="AE35">
        <v>3335.6421344698274</v>
      </c>
    </row>
    <row r="36" spans="1:31" x14ac:dyDescent="0.25">
      <c r="A36">
        <v>1674012</v>
      </c>
      <c r="B36">
        <v>1</v>
      </c>
      <c r="C36" t="s">
        <v>80</v>
      </c>
      <c r="D36" t="s">
        <v>99</v>
      </c>
      <c r="E36" t="s">
        <v>151</v>
      </c>
      <c r="F36" t="s">
        <v>259</v>
      </c>
      <c r="G36" t="s">
        <v>153</v>
      </c>
      <c r="H36" t="s">
        <v>143</v>
      </c>
      <c r="I36" t="s">
        <v>135</v>
      </c>
      <c r="J36" t="s">
        <v>136</v>
      </c>
      <c r="K36" t="s">
        <v>137</v>
      </c>
      <c r="L36" t="s">
        <v>260</v>
      </c>
      <c r="M36" t="s">
        <v>261</v>
      </c>
      <c r="N36">
        <v>1.353888888</v>
      </c>
      <c r="O36">
        <v>0</v>
      </c>
      <c r="P36">
        <v>38</v>
      </c>
      <c r="Q36">
        <v>0</v>
      </c>
      <c r="R36">
        <v>9</v>
      </c>
      <c r="S36">
        <v>0</v>
      </c>
      <c r="T36">
        <v>6</v>
      </c>
      <c r="U36">
        <v>0</v>
      </c>
      <c r="V36">
        <v>0</v>
      </c>
      <c r="W36">
        <v>0</v>
      </c>
      <c r="X36">
        <v>7.6008511227492965</v>
      </c>
      <c r="Y36">
        <v>0</v>
      </c>
      <c r="Z36">
        <v>4.3459486750418028</v>
      </c>
      <c r="AA36">
        <v>0</v>
      </c>
      <c r="AB36">
        <v>1.4566797369956868</v>
      </c>
      <c r="AC36">
        <v>0</v>
      </c>
      <c r="AD36">
        <v>0</v>
      </c>
      <c r="AE36">
        <v>13.403479534786786</v>
      </c>
    </row>
    <row r="37" spans="1:31" x14ac:dyDescent="0.25">
      <c r="A37">
        <v>1674014</v>
      </c>
      <c r="B37">
        <v>1</v>
      </c>
      <c r="C37" t="s">
        <v>80</v>
      </c>
      <c r="D37" t="s">
        <v>90</v>
      </c>
      <c r="E37" t="s">
        <v>200</v>
      </c>
      <c r="F37" t="s">
        <v>262</v>
      </c>
      <c r="G37" t="s">
        <v>263</v>
      </c>
      <c r="H37" t="s">
        <v>143</v>
      </c>
      <c r="I37" t="s">
        <v>135</v>
      </c>
      <c r="J37" t="s">
        <v>136</v>
      </c>
      <c r="K37" t="s">
        <v>137</v>
      </c>
      <c r="L37" t="s">
        <v>264</v>
      </c>
      <c r="M37" t="s">
        <v>265</v>
      </c>
      <c r="N37">
        <v>1.698611111</v>
      </c>
      <c r="O37">
        <v>0</v>
      </c>
      <c r="P37">
        <v>64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34.734501619893884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34.734501619893884</v>
      </c>
    </row>
    <row r="38" spans="1:31" x14ac:dyDescent="0.25">
      <c r="A38">
        <v>1674015</v>
      </c>
      <c r="B38">
        <v>1</v>
      </c>
      <c r="C38" t="s">
        <v>80</v>
      </c>
      <c r="D38" t="s">
        <v>84</v>
      </c>
      <c r="E38" t="s">
        <v>151</v>
      </c>
      <c r="F38" t="s">
        <v>266</v>
      </c>
      <c r="G38" t="s">
        <v>267</v>
      </c>
      <c r="H38" t="s">
        <v>143</v>
      </c>
      <c r="I38" t="s">
        <v>135</v>
      </c>
      <c r="J38" t="s">
        <v>136</v>
      </c>
      <c r="K38" t="s">
        <v>137</v>
      </c>
      <c r="L38" t="s">
        <v>268</v>
      </c>
      <c r="M38" t="s">
        <v>269</v>
      </c>
      <c r="N38">
        <v>0.61805555499999998</v>
      </c>
      <c r="O38">
        <v>0</v>
      </c>
      <c r="P38">
        <v>2</v>
      </c>
      <c r="Q38">
        <v>0</v>
      </c>
      <c r="R38">
        <v>0</v>
      </c>
      <c r="S38">
        <v>0</v>
      </c>
      <c r="T38">
        <v>16</v>
      </c>
      <c r="U38">
        <v>0</v>
      </c>
      <c r="V38">
        <v>1</v>
      </c>
      <c r="W38">
        <v>0</v>
      </c>
      <c r="X38">
        <v>0.46290606875498619</v>
      </c>
      <c r="Y38">
        <v>0</v>
      </c>
      <c r="Z38">
        <v>0</v>
      </c>
      <c r="AA38">
        <v>0</v>
      </c>
      <c r="AB38">
        <v>11.039017225278005</v>
      </c>
      <c r="AC38">
        <v>0</v>
      </c>
      <c r="AD38">
        <v>4.2066288106505008</v>
      </c>
      <c r="AE38">
        <v>15.708552104683491</v>
      </c>
    </row>
    <row r="39" spans="1:31" x14ac:dyDescent="0.25">
      <c r="A39">
        <v>1674017</v>
      </c>
      <c r="B39">
        <v>1</v>
      </c>
      <c r="C39" t="s">
        <v>80</v>
      </c>
      <c r="D39" t="s">
        <v>104</v>
      </c>
      <c r="E39" t="s">
        <v>131</v>
      </c>
      <c r="F39" t="s">
        <v>270</v>
      </c>
      <c r="G39" t="s">
        <v>271</v>
      </c>
      <c r="H39" t="s">
        <v>181</v>
      </c>
      <c r="I39" t="s">
        <v>135</v>
      </c>
      <c r="J39" t="s">
        <v>136</v>
      </c>
      <c r="K39" t="s">
        <v>167</v>
      </c>
      <c r="L39" t="s">
        <v>272</v>
      </c>
      <c r="M39" t="s">
        <v>273</v>
      </c>
      <c r="N39">
        <v>9.2964249999999993</v>
      </c>
      <c r="O39">
        <v>1</v>
      </c>
      <c r="P39">
        <v>365</v>
      </c>
      <c r="Q39">
        <v>2</v>
      </c>
      <c r="R39">
        <v>7</v>
      </c>
      <c r="S39">
        <v>4</v>
      </c>
      <c r="T39">
        <v>28</v>
      </c>
      <c r="U39">
        <v>0</v>
      </c>
      <c r="V39">
        <v>0</v>
      </c>
      <c r="W39">
        <v>0.49629511261119996</v>
      </c>
      <c r="X39">
        <v>724.66321994882651</v>
      </c>
      <c r="Y39">
        <v>6.8682090457846803</v>
      </c>
      <c r="Z39">
        <v>12.758088378123738</v>
      </c>
      <c r="AA39">
        <v>139.3482049674196</v>
      </c>
      <c r="AB39">
        <v>106.27206592972436</v>
      </c>
      <c r="AC39">
        <v>0</v>
      </c>
      <c r="AD39">
        <v>0</v>
      </c>
      <c r="AE39">
        <v>990.40608338249001</v>
      </c>
    </row>
    <row r="40" spans="1:31" x14ac:dyDescent="0.25">
      <c r="A40">
        <v>1674018</v>
      </c>
      <c r="B40">
        <v>1</v>
      </c>
      <c r="C40" t="s">
        <v>80</v>
      </c>
      <c r="D40" t="s">
        <v>87</v>
      </c>
      <c r="E40" t="s">
        <v>151</v>
      </c>
      <c r="F40" t="s">
        <v>274</v>
      </c>
      <c r="G40" t="s">
        <v>153</v>
      </c>
      <c r="H40" t="s">
        <v>143</v>
      </c>
      <c r="I40" t="s">
        <v>135</v>
      </c>
      <c r="J40" t="s">
        <v>136</v>
      </c>
      <c r="K40" t="s">
        <v>137</v>
      </c>
      <c r="L40" t="s">
        <v>275</v>
      </c>
      <c r="M40" t="s">
        <v>276</v>
      </c>
      <c r="N40">
        <v>1.306944444</v>
      </c>
      <c r="O40">
        <v>0</v>
      </c>
      <c r="P40">
        <v>120</v>
      </c>
      <c r="Q40">
        <v>0</v>
      </c>
      <c r="R40">
        <v>0</v>
      </c>
      <c r="S40">
        <v>0</v>
      </c>
      <c r="T40">
        <v>13</v>
      </c>
      <c r="U40">
        <v>0</v>
      </c>
      <c r="V40">
        <v>0</v>
      </c>
      <c r="W40">
        <v>0</v>
      </c>
      <c r="X40">
        <v>64.948097094755639</v>
      </c>
      <c r="Y40">
        <v>0</v>
      </c>
      <c r="Z40">
        <v>0</v>
      </c>
      <c r="AA40">
        <v>0</v>
      </c>
      <c r="AB40">
        <v>10.419974857100435</v>
      </c>
      <c r="AC40">
        <v>0</v>
      </c>
      <c r="AD40">
        <v>0</v>
      </c>
      <c r="AE40">
        <v>75.368071951856081</v>
      </c>
    </row>
    <row r="41" spans="1:31" x14ac:dyDescent="0.25">
      <c r="A41">
        <v>1674019</v>
      </c>
      <c r="B41">
        <v>1</v>
      </c>
      <c r="C41" t="s">
        <v>81</v>
      </c>
      <c r="D41" t="s">
        <v>112</v>
      </c>
      <c r="E41" t="s">
        <v>164</v>
      </c>
      <c r="F41" t="s">
        <v>277</v>
      </c>
      <c r="G41" t="s">
        <v>161</v>
      </c>
      <c r="H41" t="s">
        <v>134</v>
      </c>
      <c r="I41" t="s">
        <v>135</v>
      </c>
      <c r="J41" t="s">
        <v>136</v>
      </c>
      <c r="K41" t="s">
        <v>137</v>
      </c>
      <c r="L41" t="s">
        <v>278</v>
      </c>
      <c r="M41" t="s">
        <v>279</v>
      </c>
      <c r="N41">
        <v>0.49638888799999997</v>
      </c>
      <c r="O41">
        <v>2</v>
      </c>
      <c r="P41">
        <v>375</v>
      </c>
      <c r="Q41">
        <v>177</v>
      </c>
      <c r="R41">
        <v>502</v>
      </c>
      <c r="S41">
        <v>16</v>
      </c>
      <c r="T41">
        <v>43</v>
      </c>
      <c r="U41">
        <v>10</v>
      </c>
      <c r="V41">
        <v>2</v>
      </c>
      <c r="W41">
        <v>2.0984189774037779E-2</v>
      </c>
      <c r="X41">
        <v>31.681424738739214</v>
      </c>
      <c r="Y41">
        <v>44.754362653174333</v>
      </c>
      <c r="Z41">
        <v>29.361130996172324</v>
      </c>
      <c r="AA41">
        <v>25.369855422864003</v>
      </c>
      <c r="AB41">
        <v>23.811043656312396</v>
      </c>
      <c r="AC41">
        <v>138.81049703163322</v>
      </c>
      <c r="AD41">
        <v>3.7210720233659704</v>
      </c>
      <c r="AE41">
        <v>297.53037071203551</v>
      </c>
    </row>
    <row r="42" spans="1:31" x14ac:dyDescent="0.25">
      <c r="A42">
        <v>1674020</v>
      </c>
      <c r="B42">
        <v>1</v>
      </c>
      <c r="C42" t="s">
        <v>81</v>
      </c>
      <c r="D42" t="s">
        <v>128</v>
      </c>
      <c r="E42" t="s">
        <v>159</v>
      </c>
      <c r="F42" t="s">
        <v>280</v>
      </c>
      <c r="G42" t="s">
        <v>281</v>
      </c>
      <c r="H42" t="s">
        <v>134</v>
      </c>
      <c r="I42" t="s">
        <v>135</v>
      </c>
      <c r="J42" t="s">
        <v>136</v>
      </c>
      <c r="K42" t="s">
        <v>167</v>
      </c>
      <c r="L42" t="s">
        <v>282</v>
      </c>
      <c r="M42" t="s">
        <v>283</v>
      </c>
      <c r="N42">
        <v>5.6319444440000002</v>
      </c>
      <c r="O42">
        <v>0</v>
      </c>
      <c r="P42">
        <v>0</v>
      </c>
      <c r="Q42">
        <v>0</v>
      </c>
      <c r="R42">
        <v>0</v>
      </c>
      <c r="S42">
        <v>0</v>
      </c>
      <c r="T42">
        <v>46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137.19041195813159</v>
      </c>
      <c r="AC42">
        <v>0</v>
      </c>
      <c r="AD42">
        <v>0</v>
      </c>
      <c r="AE42">
        <v>137.19041195813159</v>
      </c>
    </row>
    <row r="43" spans="1:31" x14ac:dyDescent="0.25">
      <c r="A43">
        <v>1674022</v>
      </c>
      <c r="B43">
        <v>1</v>
      </c>
      <c r="C43" t="s">
        <v>80</v>
      </c>
      <c r="D43" t="s">
        <v>82</v>
      </c>
      <c r="E43" t="s">
        <v>140</v>
      </c>
      <c r="F43" t="s">
        <v>284</v>
      </c>
      <c r="G43" t="s">
        <v>209</v>
      </c>
      <c r="H43" t="s">
        <v>143</v>
      </c>
      <c r="I43" t="s">
        <v>135</v>
      </c>
      <c r="J43" t="s">
        <v>136</v>
      </c>
      <c r="K43" t="s">
        <v>137</v>
      </c>
      <c r="L43" t="s">
        <v>285</v>
      </c>
      <c r="M43" t="s">
        <v>286</v>
      </c>
      <c r="N43">
        <v>0.76249999999999996</v>
      </c>
      <c r="O43">
        <v>0</v>
      </c>
      <c r="P43">
        <v>1</v>
      </c>
      <c r="Q43">
        <v>0</v>
      </c>
      <c r="R43">
        <v>0</v>
      </c>
      <c r="S43">
        <v>0</v>
      </c>
      <c r="T43">
        <v>1</v>
      </c>
      <c r="U43">
        <v>0</v>
      </c>
      <c r="V43">
        <v>0</v>
      </c>
      <c r="W43">
        <v>0</v>
      </c>
      <c r="X43">
        <v>2.7732203941112223E-2</v>
      </c>
      <c r="Y43">
        <v>0</v>
      </c>
      <c r="Z43">
        <v>0</v>
      </c>
      <c r="AA43">
        <v>0</v>
      </c>
      <c r="AB43">
        <v>0.69835129763750392</v>
      </c>
      <c r="AC43">
        <v>0</v>
      </c>
      <c r="AD43">
        <v>0</v>
      </c>
      <c r="AE43">
        <v>0.72608350157861612</v>
      </c>
    </row>
    <row r="44" spans="1:31" x14ac:dyDescent="0.25">
      <c r="A44">
        <v>1674024</v>
      </c>
      <c r="B44">
        <v>1</v>
      </c>
      <c r="C44" t="s">
        <v>80</v>
      </c>
      <c r="D44" t="s">
        <v>100</v>
      </c>
      <c r="E44" t="s">
        <v>151</v>
      </c>
      <c r="F44" t="s">
        <v>287</v>
      </c>
      <c r="G44" t="s">
        <v>202</v>
      </c>
      <c r="H44" t="s">
        <v>143</v>
      </c>
      <c r="I44" t="s">
        <v>135</v>
      </c>
      <c r="J44" t="s">
        <v>136</v>
      </c>
      <c r="K44" t="s">
        <v>137</v>
      </c>
      <c r="L44" t="s">
        <v>288</v>
      </c>
      <c r="M44" t="s">
        <v>289</v>
      </c>
      <c r="N44">
        <v>4.6561111110000004</v>
      </c>
      <c r="O44">
        <v>0</v>
      </c>
      <c r="P44">
        <v>13</v>
      </c>
      <c r="Q44">
        <v>0</v>
      </c>
      <c r="R44">
        <v>0</v>
      </c>
      <c r="S44">
        <v>0</v>
      </c>
      <c r="T44">
        <v>2</v>
      </c>
      <c r="U44">
        <v>0</v>
      </c>
      <c r="V44">
        <v>0</v>
      </c>
      <c r="W44">
        <v>0</v>
      </c>
      <c r="X44">
        <v>7.2478008749238461</v>
      </c>
      <c r="Y44">
        <v>0</v>
      </c>
      <c r="Z44">
        <v>0</v>
      </c>
      <c r="AA44">
        <v>0</v>
      </c>
      <c r="AB44">
        <v>8.0776643787320612</v>
      </c>
      <c r="AC44">
        <v>0</v>
      </c>
      <c r="AD44">
        <v>0</v>
      </c>
      <c r="AE44">
        <v>15.325465253655906</v>
      </c>
    </row>
    <row r="45" spans="1:31" x14ac:dyDescent="0.25">
      <c r="A45">
        <v>1674026</v>
      </c>
      <c r="B45">
        <v>1</v>
      </c>
      <c r="C45" t="s">
        <v>81</v>
      </c>
      <c r="D45" t="s">
        <v>120</v>
      </c>
      <c r="E45" t="s">
        <v>146</v>
      </c>
      <c r="F45" t="s">
        <v>290</v>
      </c>
      <c r="G45" t="s">
        <v>281</v>
      </c>
      <c r="H45" t="s">
        <v>143</v>
      </c>
      <c r="I45" t="s">
        <v>135</v>
      </c>
      <c r="J45" t="s">
        <v>136</v>
      </c>
      <c r="K45" t="s">
        <v>167</v>
      </c>
      <c r="L45" t="s">
        <v>291</v>
      </c>
      <c r="M45" t="s">
        <v>292</v>
      </c>
      <c r="N45">
        <v>7.2000841659999999</v>
      </c>
      <c r="O45">
        <v>0</v>
      </c>
      <c r="P45">
        <v>164</v>
      </c>
      <c r="Q45">
        <v>0</v>
      </c>
      <c r="R45">
        <v>7</v>
      </c>
      <c r="S45">
        <v>0</v>
      </c>
      <c r="T45">
        <v>10</v>
      </c>
      <c r="U45">
        <v>0</v>
      </c>
      <c r="V45">
        <v>0</v>
      </c>
      <c r="W45">
        <v>0</v>
      </c>
      <c r="X45">
        <v>305.88288268922264</v>
      </c>
      <c r="Y45">
        <v>0</v>
      </c>
      <c r="Z45">
        <v>1.553956539134E-2</v>
      </c>
      <c r="AA45">
        <v>0</v>
      </c>
      <c r="AB45">
        <v>17.109364898568789</v>
      </c>
      <c r="AC45">
        <v>0</v>
      </c>
      <c r="AD45">
        <v>0</v>
      </c>
      <c r="AE45">
        <v>323.00778715318279</v>
      </c>
    </row>
    <row r="46" spans="1:31" x14ac:dyDescent="0.25">
      <c r="A46">
        <v>1674027</v>
      </c>
      <c r="B46">
        <v>1</v>
      </c>
      <c r="C46" t="s">
        <v>81</v>
      </c>
      <c r="D46" t="s">
        <v>128</v>
      </c>
      <c r="E46" t="s">
        <v>159</v>
      </c>
      <c r="F46" t="s">
        <v>293</v>
      </c>
      <c r="G46" t="s">
        <v>294</v>
      </c>
      <c r="H46" t="s">
        <v>134</v>
      </c>
      <c r="I46" t="s">
        <v>135</v>
      </c>
      <c r="J46" t="s">
        <v>136</v>
      </c>
      <c r="K46" t="s">
        <v>167</v>
      </c>
      <c r="L46" t="s">
        <v>295</v>
      </c>
      <c r="M46" t="s">
        <v>296</v>
      </c>
      <c r="N46">
        <v>2.1678877769999998</v>
      </c>
      <c r="O46">
        <v>0</v>
      </c>
      <c r="P46">
        <v>0</v>
      </c>
      <c r="Q46">
        <v>0</v>
      </c>
      <c r="R46">
        <v>0</v>
      </c>
      <c r="S46">
        <v>0</v>
      </c>
      <c r="T46">
        <v>14</v>
      </c>
      <c r="U46">
        <v>0</v>
      </c>
      <c r="V46">
        <v>6</v>
      </c>
      <c r="W46">
        <v>0</v>
      </c>
      <c r="X46">
        <v>0</v>
      </c>
      <c r="Y46">
        <v>0</v>
      </c>
      <c r="Z46">
        <v>0</v>
      </c>
      <c r="AA46">
        <v>0</v>
      </c>
      <c r="AB46">
        <v>75.049798083647417</v>
      </c>
      <c r="AC46">
        <v>0</v>
      </c>
      <c r="AD46">
        <v>70.38007746641965</v>
      </c>
      <c r="AE46">
        <v>145.42987555006707</v>
      </c>
    </row>
    <row r="47" spans="1:31" x14ac:dyDescent="0.25">
      <c r="A47">
        <v>1674028</v>
      </c>
      <c r="B47">
        <v>1</v>
      </c>
      <c r="C47" t="s">
        <v>81</v>
      </c>
      <c r="D47" t="s">
        <v>120</v>
      </c>
      <c r="E47" t="s">
        <v>131</v>
      </c>
      <c r="F47" t="s">
        <v>297</v>
      </c>
      <c r="G47" t="s">
        <v>281</v>
      </c>
      <c r="H47" t="s">
        <v>134</v>
      </c>
      <c r="I47" t="s">
        <v>135</v>
      </c>
      <c r="J47" t="s">
        <v>136</v>
      </c>
      <c r="K47" t="s">
        <v>167</v>
      </c>
      <c r="L47" t="s">
        <v>298</v>
      </c>
      <c r="M47" t="s">
        <v>299</v>
      </c>
      <c r="N47">
        <v>5.5415738880000003</v>
      </c>
      <c r="O47">
        <v>0</v>
      </c>
      <c r="P47">
        <v>895</v>
      </c>
      <c r="Q47">
        <v>32</v>
      </c>
      <c r="R47">
        <v>66</v>
      </c>
      <c r="S47">
        <v>7</v>
      </c>
      <c r="T47">
        <v>64</v>
      </c>
      <c r="U47">
        <v>1</v>
      </c>
      <c r="V47">
        <v>0</v>
      </c>
      <c r="W47">
        <v>0</v>
      </c>
      <c r="X47">
        <v>963.63909637462928</v>
      </c>
      <c r="Y47">
        <v>65.311530766827232</v>
      </c>
      <c r="Z47">
        <v>79.331926131769791</v>
      </c>
      <c r="AA47">
        <v>478.34324553406827</v>
      </c>
      <c r="AB47">
        <v>166.13545198501416</v>
      </c>
      <c r="AC47">
        <v>7.5819375345406952</v>
      </c>
      <c r="AD47">
        <v>0</v>
      </c>
      <c r="AE47">
        <v>1760.3431883268495</v>
      </c>
    </row>
    <row r="48" spans="1:31" x14ac:dyDescent="0.25">
      <c r="A48">
        <v>1674029</v>
      </c>
      <c r="B48">
        <v>1</v>
      </c>
      <c r="C48" t="s">
        <v>80</v>
      </c>
      <c r="D48" t="s">
        <v>100</v>
      </c>
      <c r="E48" t="s">
        <v>164</v>
      </c>
      <c r="F48" t="s">
        <v>300</v>
      </c>
      <c r="G48" t="s">
        <v>281</v>
      </c>
      <c r="H48" t="s">
        <v>134</v>
      </c>
      <c r="I48" t="s">
        <v>135</v>
      </c>
      <c r="J48" t="s">
        <v>136</v>
      </c>
      <c r="K48" t="s">
        <v>167</v>
      </c>
      <c r="L48" t="s">
        <v>301</v>
      </c>
      <c r="M48" t="s">
        <v>302</v>
      </c>
      <c r="N48">
        <v>7.6415091659999996</v>
      </c>
      <c r="O48">
        <v>0</v>
      </c>
      <c r="P48">
        <v>298</v>
      </c>
      <c r="Q48">
        <v>0</v>
      </c>
      <c r="R48">
        <v>122</v>
      </c>
      <c r="S48">
        <v>0</v>
      </c>
      <c r="T48">
        <v>67</v>
      </c>
      <c r="U48">
        <v>0</v>
      </c>
      <c r="V48">
        <v>0</v>
      </c>
      <c r="W48">
        <v>0</v>
      </c>
      <c r="X48">
        <v>581.48599781203927</v>
      </c>
      <c r="Y48">
        <v>0</v>
      </c>
      <c r="Z48">
        <v>253.5130614057567</v>
      </c>
      <c r="AA48">
        <v>0</v>
      </c>
      <c r="AB48">
        <v>316.68764789603898</v>
      </c>
      <c r="AC48">
        <v>0</v>
      </c>
      <c r="AD48">
        <v>0</v>
      </c>
      <c r="AE48">
        <v>1151.6867071138349</v>
      </c>
    </row>
    <row r="49" spans="1:31" x14ac:dyDescent="0.25">
      <c r="A49">
        <v>1674032</v>
      </c>
      <c r="B49">
        <v>1</v>
      </c>
      <c r="C49" t="s">
        <v>80</v>
      </c>
      <c r="D49" t="s">
        <v>102</v>
      </c>
      <c r="E49" t="s">
        <v>146</v>
      </c>
      <c r="F49" t="s">
        <v>303</v>
      </c>
      <c r="G49" t="s">
        <v>222</v>
      </c>
      <c r="H49" t="s">
        <v>143</v>
      </c>
      <c r="I49" t="s">
        <v>135</v>
      </c>
      <c r="J49" t="s">
        <v>136</v>
      </c>
      <c r="K49" t="s">
        <v>137</v>
      </c>
      <c r="L49" t="s">
        <v>304</v>
      </c>
      <c r="M49" t="s">
        <v>305</v>
      </c>
      <c r="N49">
        <v>0.83</v>
      </c>
      <c r="O49">
        <v>0</v>
      </c>
      <c r="P49">
        <v>26</v>
      </c>
      <c r="Q49">
        <v>0</v>
      </c>
      <c r="R49">
        <v>5</v>
      </c>
      <c r="S49">
        <v>0</v>
      </c>
      <c r="T49">
        <v>2</v>
      </c>
      <c r="U49">
        <v>0</v>
      </c>
      <c r="V49">
        <v>0</v>
      </c>
      <c r="W49">
        <v>0</v>
      </c>
      <c r="X49">
        <v>1.4960240686771622</v>
      </c>
      <c r="Y49">
        <v>0</v>
      </c>
      <c r="Z49">
        <v>2.1104935460215448</v>
      </c>
      <c r="AA49">
        <v>0</v>
      </c>
      <c r="AB49">
        <v>1.310242632356944</v>
      </c>
      <c r="AC49">
        <v>0</v>
      </c>
      <c r="AD49">
        <v>0</v>
      </c>
      <c r="AE49">
        <v>4.9167602470556515</v>
      </c>
    </row>
    <row r="50" spans="1:31" x14ac:dyDescent="0.25">
      <c r="A50">
        <v>1674033</v>
      </c>
      <c r="B50">
        <v>1</v>
      </c>
      <c r="C50" t="s">
        <v>81</v>
      </c>
      <c r="D50" t="s">
        <v>115</v>
      </c>
      <c r="E50" t="s">
        <v>131</v>
      </c>
      <c r="F50" t="s">
        <v>306</v>
      </c>
      <c r="G50" t="s">
        <v>271</v>
      </c>
      <c r="H50" t="s">
        <v>181</v>
      </c>
      <c r="I50" t="s">
        <v>135</v>
      </c>
      <c r="J50" t="s">
        <v>136</v>
      </c>
      <c r="K50" t="s">
        <v>167</v>
      </c>
      <c r="L50" t="s">
        <v>307</v>
      </c>
      <c r="M50" t="s">
        <v>308</v>
      </c>
      <c r="N50">
        <v>11.224105555</v>
      </c>
      <c r="O50">
        <v>0</v>
      </c>
      <c r="P50">
        <v>1303</v>
      </c>
      <c r="Q50">
        <v>1</v>
      </c>
      <c r="R50">
        <v>21</v>
      </c>
      <c r="S50">
        <v>9</v>
      </c>
      <c r="T50">
        <v>109</v>
      </c>
      <c r="U50">
        <v>2</v>
      </c>
      <c r="V50">
        <v>0</v>
      </c>
      <c r="W50">
        <v>0</v>
      </c>
      <c r="X50">
        <v>1468.8856448998797</v>
      </c>
      <c r="Y50">
        <v>6.2754727780553301</v>
      </c>
      <c r="Z50">
        <v>3.4121407391403609</v>
      </c>
      <c r="AA50">
        <v>348.84584063733405</v>
      </c>
      <c r="AB50">
        <v>301.45765330654166</v>
      </c>
      <c r="AC50">
        <v>89.831487036352527</v>
      </c>
      <c r="AD50">
        <v>0</v>
      </c>
      <c r="AE50">
        <v>2218.7082393973033</v>
      </c>
    </row>
    <row r="51" spans="1:31" x14ac:dyDescent="0.25">
      <c r="A51">
        <v>1674034</v>
      </c>
      <c r="B51">
        <v>1</v>
      </c>
      <c r="C51" t="s">
        <v>81</v>
      </c>
      <c r="D51" t="s">
        <v>115</v>
      </c>
      <c r="E51" t="s">
        <v>146</v>
      </c>
      <c r="F51" t="s">
        <v>309</v>
      </c>
      <c r="G51" t="s">
        <v>281</v>
      </c>
      <c r="H51" t="s">
        <v>143</v>
      </c>
      <c r="I51" t="s">
        <v>135</v>
      </c>
      <c r="J51" t="s">
        <v>136</v>
      </c>
      <c r="K51" t="s">
        <v>167</v>
      </c>
      <c r="L51" t="s">
        <v>310</v>
      </c>
      <c r="M51" t="s">
        <v>311</v>
      </c>
      <c r="N51">
        <v>7.6655611109999997</v>
      </c>
      <c r="O51">
        <v>0</v>
      </c>
      <c r="P51">
        <v>257</v>
      </c>
      <c r="Q51">
        <v>0</v>
      </c>
      <c r="R51">
        <v>0</v>
      </c>
      <c r="S51">
        <v>0</v>
      </c>
      <c r="T51">
        <v>3</v>
      </c>
      <c r="U51">
        <v>0</v>
      </c>
      <c r="V51">
        <v>0</v>
      </c>
      <c r="W51">
        <v>0</v>
      </c>
      <c r="X51">
        <v>296.5419005536213</v>
      </c>
      <c r="Y51">
        <v>0</v>
      </c>
      <c r="Z51">
        <v>0</v>
      </c>
      <c r="AA51">
        <v>0</v>
      </c>
      <c r="AB51">
        <v>7.0528857659664066</v>
      </c>
      <c r="AC51">
        <v>0</v>
      </c>
      <c r="AD51">
        <v>0</v>
      </c>
      <c r="AE51">
        <v>303.59478631958768</v>
      </c>
    </row>
    <row r="52" spans="1:31" x14ac:dyDescent="0.25">
      <c r="A52">
        <v>1674036</v>
      </c>
      <c r="B52">
        <v>1</v>
      </c>
      <c r="C52" t="s">
        <v>81</v>
      </c>
      <c r="D52" t="s">
        <v>114</v>
      </c>
      <c r="E52" t="s">
        <v>146</v>
      </c>
      <c r="F52" t="s">
        <v>312</v>
      </c>
      <c r="G52" t="s">
        <v>281</v>
      </c>
      <c r="H52" t="s">
        <v>143</v>
      </c>
      <c r="I52" t="s">
        <v>135</v>
      </c>
      <c r="J52" t="s">
        <v>136</v>
      </c>
      <c r="K52" t="s">
        <v>167</v>
      </c>
      <c r="L52" t="s">
        <v>313</v>
      </c>
      <c r="M52" t="s">
        <v>314</v>
      </c>
      <c r="N52">
        <v>7.3986111110000001</v>
      </c>
      <c r="O52">
        <v>0</v>
      </c>
      <c r="P52">
        <v>113</v>
      </c>
      <c r="Q52">
        <v>0</v>
      </c>
      <c r="R52">
        <v>0</v>
      </c>
      <c r="S52">
        <v>0</v>
      </c>
      <c r="T52">
        <v>9</v>
      </c>
      <c r="U52">
        <v>0</v>
      </c>
      <c r="V52">
        <v>0</v>
      </c>
      <c r="W52">
        <v>0</v>
      </c>
      <c r="X52">
        <v>80.276079814446859</v>
      </c>
      <c r="Y52">
        <v>0</v>
      </c>
      <c r="Z52">
        <v>0</v>
      </c>
      <c r="AA52">
        <v>0</v>
      </c>
      <c r="AB52">
        <v>38.409753792087912</v>
      </c>
      <c r="AC52">
        <v>0</v>
      </c>
      <c r="AD52">
        <v>0</v>
      </c>
      <c r="AE52">
        <v>118.68583360653477</v>
      </c>
    </row>
    <row r="53" spans="1:31" x14ac:dyDescent="0.25">
      <c r="A53">
        <v>1674037</v>
      </c>
      <c r="B53">
        <v>1</v>
      </c>
      <c r="C53" t="s">
        <v>80</v>
      </c>
      <c r="D53" t="s">
        <v>107</v>
      </c>
      <c r="E53" t="s">
        <v>146</v>
      </c>
      <c r="F53" t="s">
        <v>315</v>
      </c>
      <c r="G53" t="s">
        <v>197</v>
      </c>
      <c r="H53" t="s">
        <v>143</v>
      </c>
      <c r="I53" t="s">
        <v>135</v>
      </c>
      <c r="J53" t="s">
        <v>136</v>
      </c>
      <c r="K53" t="s">
        <v>137</v>
      </c>
      <c r="L53" t="s">
        <v>316</v>
      </c>
      <c r="M53" t="s">
        <v>317</v>
      </c>
      <c r="N53">
        <v>0.69444444400000005</v>
      </c>
      <c r="O53">
        <v>0</v>
      </c>
      <c r="P53">
        <v>0</v>
      </c>
      <c r="Q53">
        <v>0</v>
      </c>
      <c r="R53">
        <v>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10.081933079072401</v>
      </c>
      <c r="AA53">
        <v>0</v>
      </c>
      <c r="AB53">
        <v>0</v>
      </c>
      <c r="AC53">
        <v>0</v>
      </c>
      <c r="AD53">
        <v>0</v>
      </c>
      <c r="AE53">
        <v>10.081933079072401</v>
      </c>
    </row>
    <row r="54" spans="1:31" x14ac:dyDescent="0.25">
      <c r="A54">
        <v>1674039</v>
      </c>
      <c r="B54">
        <v>1</v>
      </c>
      <c r="C54" t="s">
        <v>80</v>
      </c>
      <c r="D54" t="s">
        <v>93</v>
      </c>
      <c r="E54" t="s">
        <v>151</v>
      </c>
      <c r="F54" t="s">
        <v>318</v>
      </c>
      <c r="G54" t="s">
        <v>222</v>
      </c>
      <c r="H54" t="s">
        <v>143</v>
      </c>
      <c r="I54" t="s">
        <v>135</v>
      </c>
      <c r="J54" t="s">
        <v>136</v>
      </c>
      <c r="K54" t="s">
        <v>137</v>
      </c>
      <c r="L54" t="s">
        <v>319</v>
      </c>
      <c r="M54" t="s">
        <v>320</v>
      </c>
      <c r="N54">
        <v>2.6183333329999998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2.2622891324005556E-3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2.2622891324005556E-3</v>
      </c>
    </row>
    <row r="55" spans="1:31" x14ac:dyDescent="0.25">
      <c r="A55">
        <v>1674040</v>
      </c>
      <c r="B55">
        <v>1</v>
      </c>
      <c r="C55" t="s">
        <v>81</v>
      </c>
      <c r="D55" t="s">
        <v>123</v>
      </c>
      <c r="E55" t="s">
        <v>159</v>
      </c>
      <c r="F55" t="s">
        <v>160</v>
      </c>
      <c r="G55" t="s">
        <v>281</v>
      </c>
      <c r="H55" t="s">
        <v>134</v>
      </c>
      <c r="I55" t="s">
        <v>135</v>
      </c>
      <c r="J55" t="s">
        <v>136</v>
      </c>
      <c r="K55" t="s">
        <v>167</v>
      </c>
      <c r="L55" t="s">
        <v>321</v>
      </c>
      <c r="M55" t="s">
        <v>322</v>
      </c>
      <c r="N55">
        <v>7.4569444440000003</v>
      </c>
      <c r="O55">
        <v>0</v>
      </c>
      <c r="P55">
        <v>8</v>
      </c>
      <c r="Q55">
        <v>0</v>
      </c>
      <c r="R55">
        <v>32</v>
      </c>
      <c r="S55">
        <v>13</v>
      </c>
      <c r="T55">
        <v>169</v>
      </c>
      <c r="U55">
        <v>12</v>
      </c>
      <c r="V55">
        <v>8</v>
      </c>
      <c r="W55">
        <v>0</v>
      </c>
      <c r="X55">
        <v>12.424651476158806</v>
      </c>
      <c r="Y55">
        <v>0</v>
      </c>
      <c r="Z55">
        <v>72.550109779563385</v>
      </c>
      <c r="AA55">
        <v>1183.5521961088134</v>
      </c>
      <c r="AB55">
        <v>1626.1499896263149</v>
      </c>
      <c r="AC55">
        <v>5646.3612607132336</v>
      </c>
      <c r="AD55">
        <v>78.423049769491811</v>
      </c>
      <c r="AE55">
        <v>8619.4612574735766</v>
      </c>
    </row>
    <row r="56" spans="1:31" x14ac:dyDescent="0.25">
      <c r="A56">
        <v>1674041</v>
      </c>
      <c r="B56">
        <v>1</v>
      </c>
      <c r="C56" t="s">
        <v>81</v>
      </c>
      <c r="D56" t="s">
        <v>113</v>
      </c>
      <c r="E56" t="s">
        <v>159</v>
      </c>
      <c r="F56" t="s">
        <v>323</v>
      </c>
      <c r="G56" t="s">
        <v>324</v>
      </c>
      <c r="H56" t="s">
        <v>134</v>
      </c>
      <c r="I56" t="s">
        <v>135</v>
      </c>
      <c r="J56" t="s">
        <v>136</v>
      </c>
      <c r="K56" t="s">
        <v>137</v>
      </c>
      <c r="L56" t="s">
        <v>325</v>
      </c>
      <c r="M56" t="s">
        <v>326</v>
      </c>
      <c r="N56">
        <v>4.3719444440000004</v>
      </c>
      <c r="O56">
        <v>0</v>
      </c>
      <c r="P56">
        <v>16</v>
      </c>
      <c r="Q56">
        <v>0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7.6929447224328902</v>
      </c>
      <c r="Y56">
        <v>0</v>
      </c>
      <c r="Z56">
        <v>8.7492974176144461E-3</v>
      </c>
      <c r="AA56">
        <v>0</v>
      </c>
      <c r="AB56">
        <v>0</v>
      </c>
      <c r="AC56">
        <v>0</v>
      </c>
      <c r="AD56">
        <v>0</v>
      </c>
      <c r="AE56">
        <v>7.7016940198505051</v>
      </c>
    </row>
    <row r="57" spans="1:31" x14ac:dyDescent="0.25">
      <c r="A57">
        <v>1674042</v>
      </c>
      <c r="B57">
        <v>1</v>
      </c>
      <c r="C57" t="s">
        <v>81</v>
      </c>
      <c r="D57" t="s">
        <v>118</v>
      </c>
      <c r="E57" t="s">
        <v>140</v>
      </c>
      <c r="F57" t="s">
        <v>327</v>
      </c>
      <c r="G57" t="s">
        <v>197</v>
      </c>
      <c r="H57" t="s">
        <v>143</v>
      </c>
      <c r="I57" t="s">
        <v>135</v>
      </c>
      <c r="J57" t="s">
        <v>136</v>
      </c>
      <c r="K57" t="s">
        <v>137</v>
      </c>
      <c r="L57" t="s">
        <v>328</v>
      </c>
      <c r="M57" t="s">
        <v>329</v>
      </c>
      <c r="N57">
        <v>0.65944444400000002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0.13324985223794475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0.13324985223794475</v>
      </c>
    </row>
    <row r="58" spans="1:31" x14ac:dyDescent="0.25">
      <c r="A58">
        <v>1674043</v>
      </c>
      <c r="B58">
        <v>1</v>
      </c>
      <c r="C58" t="s">
        <v>80</v>
      </c>
      <c r="D58" t="s">
        <v>90</v>
      </c>
      <c r="E58" t="s">
        <v>146</v>
      </c>
      <c r="F58" t="s">
        <v>330</v>
      </c>
      <c r="G58" t="s">
        <v>148</v>
      </c>
      <c r="H58" t="s">
        <v>143</v>
      </c>
      <c r="I58" t="s">
        <v>135</v>
      </c>
      <c r="J58" t="s">
        <v>136</v>
      </c>
      <c r="K58" t="s">
        <v>137</v>
      </c>
      <c r="L58" t="s">
        <v>331</v>
      </c>
      <c r="M58" t="s">
        <v>332</v>
      </c>
      <c r="N58">
        <v>0.689722222</v>
      </c>
      <c r="O58">
        <v>0</v>
      </c>
      <c r="P58">
        <v>503</v>
      </c>
      <c r="Q58">
        <v>0</v>
      </c>
      <c r="R58">
        <v>0</v>
      </c>
      <c r="S58">
        <v>0</v>
      </c>
      <c r="T58">
        <v>20</v>
      </c>
      <c r="U58">
        <v>0</v>
      </c>
      <c r="V58">
        <v>0</v>
      </c>
      <c r="W58">
        <v>0</v>
      </c>
      <c r="X58">
        <v>114.55405061757978</v>
      </c>
      <c r="Y58">
        <v>0</v>
      </c>
      <c r="Z58">
        <v>0</v>
      </c>
      <c r="AA58">
        <v>0</v>
      </c>
      <c r="AB58">
        <v>5.243133690917066</v>
      </c>
      <c r="AC58">
        <v>0</v>
      </c>
      <c r="AD58">
        <v>0</v>
      </c>
      <c r="AE58">
        <v>119.79718430849684</v>
      </c>
    </row>
    <row r="59" spans="1:31" x14ac:dyDescent="0.25">
      <c r="A59">
        <v>1674044</v>
      </c>
      <c r="B59">
        <v>1</v>
      </c>
      <c r="C59" t="s">
        <v>81</v>
      </c>
      <c r="D59" t="s">
        <v>117</v>
      </c>
      <c r="E59" t="s">
        <v>200</v>
      </c>
      <c r="F59" t="s">
        <v>333</v>
      </c>
      <c r="G59" t="s">
        <v>253</v>
      </c>
      <c r="H59" t="s">
        <v>143</v>
      </c>
      <c r="I59" t="s">
        <v>135</v>
      </c>
      <c r="J59" t="s">
        <v>136</v>
      </c>
      <c r="K59" t="s">
        <v>167</v>
      </c>
      <c r="L59" t="s">
        <v>334</v>
      </c>
      <c r="M59" t="s">
        <v>335</v>
      </c>
      <c r="N59">
        <v>5.1233250000000004</v>
      </c>
      <c r="O59">
        <v>0</v>
      </c>
      <c r="P59">
        <v>74</v>
      </c>
      <c r="Q59">
        <v>0</v>
      </c>
      <c r="R59">
        <v>1</v>
      </c>
      <c r="S59">
        <v>0</v>
      </c>
      <c r="T59">
        <v>7</v>
      </c>
      <c r="U59">
        <v>0</v>
      </c>
      <c r="V59">
        <v>0</v>
      </c>
      <c r="W59">
        <v>0</v>
      </c>
      <c r="X59">
        <v>91.621027139022218</v>
      </c>
      <c r="Y59">
        <v>0</v>
      </c>
      <c r="Z59">
        <v>2.8870320572237604</v>
      </c>
      <c r="AA59">
        <v>0</v>
      </c>
      <c r="AB59">
        <v>34.168583056625408</v>
      </c>
      <c r="AC59">
        <v>0</v>
      </c>
      <c r="AD59">
        <v>0</v>
      </c>
      <c r="AE59">
        <v>128.67664225287137</v>
      </c>
    </row>
    <row r="60" spans="1:31" x14ac:dyDescent="0.25">
      <c r="A60">
        <v>1674045</v>
      </c>
      <c r="B60">
        <v>1</v>
      </c>
      <c r="C60" t="s">
        <v>81</v>
      </c>
      <c r="D60" t="s">
        <v>117</v>
      </c>
      <c r="E60" t="s">
        <v>131</v>
      </c>
      <c r="F60" t="s">
        <v>336</v>
      </c>
      <c r="G60" t="s">
        <v>281</v>
      </c>
      <c r="H60" t="s">
        <v>134</v>
      </c>
      <c r="I60" t="s">
        <v>135</v>
      </c>
      <c r="J60" t="s">
        <v>136</v>
      </c>
      <c r="K60" t="s">
        <v>167</v>
      </c>
      <c r="L60" t="s">
        <v>337</v>
      </c>
      <c r="M60" t="s">
        <v>338</v>
      </c>
      <c r="N60">
        <v>5.6775000000000002</v>
      </c>
      <c r="O60">
        <v>1</v>
      </c>
      <c r="P60">
        <v>322</v>
      </c>
      <c r="Q60">
        <v>63</v>
      </c>
      <c r="R60">
        <v>73</v>
      </c>
      <c r="S60">
        <v>7</v>
      </c>
      <c r="T60">
        <v>15</v>
      </c>
      <c r="U60">
        <v>2</v>
      </c>
      <c r="V60">
        <v>0</v>
      </c>
      <c r="W60">
        <v>0.42195242471039673</v>
      </c>
      <c r="X60">
        <v>255.11957943076533</v>
      </c>
      <c r="Y60">
        <v>458.21985428552415</v>
      </c>
      <c r="Z60">
        <v>65.22624403422391</v>
      </c>
      <c r="AA60">
        <v>179.33965000011702</v>
      </c>
      <c r="AB60">
        <v>40.788446252923656</v>
      </c>
      <c r="AC60">
        <v>124.40853612761846</v>
      </c>
      <c r="AD60">
        <v>0</v>
      </c>
      <c r="AE60">
        <v>1123.5242625558828</v>
      </c>
    </row>
    <row r="61" spans="1:31" x14ac:dyDescent="0.25">
      <c r="A61">
        <v>1674047</v>
      </c>
      <c r="B61">
        <v>1</v>
      </c>
      <c r="C61" t="s">
        <v>81</v>
      </c>
      <c r="D61" t="s">
        <v>127</v>
      </c>
      <c r="E61" t="s">
        <v>140</v>
      </c>
      <c r="F61" t="s">
        <v>339</v>
      </c>
      <c r="G61" t="s">
        <v>142</v>
      </c>
      <c r="H61" t="s">
        <v>143</v>
      </c>
      <c r="I61" t="s">
        <v>135</v>
      </c>
      <c r="J61" t="s">
        <v>136</v>
      </c>
      <c r="K61" t="s">
        <v>137</v>
      </c>
      <c r="L61" t="s">
        <v>340</v>
      </c>
      <c r="M61" t="s">
        <v>341</v>
      </c>
      <c r="N61">
        <v>1.6225000000000001</v>
      </c>
      <c r="O61">
        <v>0</v>
      </c>
      <c r="P61">
        <v>5</v>
      </c>
      <c r="Q61">
        <v>0</v>
      </c>
      <c r="R61">
        <v>0</v>
      </c>
      <c r="S61">
        <v>0</v>
      </c>
      <c r="T61">
        <v>1</v>
      </c>
      <c r="U61">
        <v>0</v>
      </c>
      <c r="V61">
        <v>0</v>
      </c>
      <c r="W61">
        <v>0</v>
      </c>
      <c r="X61">
        <v>1.0766506676881069</v>
      </c>
      <c r="Y61">
        <v>0</v>
      </c>
      <c r="Z61">
        <v>0</v>
      </c>
      <c r="AA61">
        <v>0</v>
      </c>
      <c r="AB61">
        <v>1.3277166844287558</v>
      </c>
      <c r="AC61">
        <v>0</v>
      </c>
      <c r="AD61">
        <v>0</v>
      </c>
      <c r="AE61">
        <v>2.4043673521168625</v>
      </c>
    </row>
    <row r="62" spans="1:31" x14ac:dyDescent="0.25">
      <c r="A62">
        <v>1674048</v>
      </c>
      <c r="B62">
        <v>1</v>
      </c>
      <c r="C62" t="s">
        <v>80</v>
      </c>
      <c r="D62" t="s">
        <v>106</v>
      </c>
      <c r="E62" t="s">
        <v>140</v>
      </c>
      <c r="F62" t="s">
        <v>342</v>
      </c>
      <c r="G62" t="s">
        <v>197</v>
      </c>
      <c r="H62" t="s">
        <v>143</v>
      </c>
      <c r="I62" t="s">
        <v>135</v>
      </c>
      <c r="J62" t="s">
        <v>136</v>
      </c>
      <c r="K62" t="s">
        <v>137</v>
      </c>
      <c r="L62" t="s">
        <v>343</v>
      </c>
      <c r="M62" t="s">
        <v>344</v>
      </c>
      <c r="N62">
        <v>3.039722222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0.31629049655413888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0.31629049655413888</v>
      </c>
    </row>
    <row r="63" spans="1:31" x14ac:dyDescent="0.25">
      <c r="A63">
        <v>1674049</v>
      </c>
      <c r="B63">
        <v>1</v>
      </c>
      <c r="C63" t="s">
        <v>80</v>
      </c>
      <c r="D63" t="s">
        <v>104</v>
      </c>
      <c r="E63" t="s">
        <v>159</v>
      </c>
      <c r="F63" t="s">
        <v>345</v>
      </c>
      <c r="G63" t="s">
        <v>253</v>
      </c>
      <c r="H63" t="s">
        <v>134</v>
      </c>
      <c r="I63" t="s">
        <v>135</v>
      </c>
      <c r="J63" t="s">
        <v>136</v>
      </c>
      <c r="K63" t="s">
        <v>167</v>
      </c>
      <c r="L63" t="s">
        <v>346</v>
      </c>
      <c r="M63" t="s">
        <v>347</v>
      </c>
      <c r="N63">
        <v>4.3836638880000001</v>
      </c>
      <c r="O63">
        <v>3</v>
      </c>
      <c r="P63">
        <v>554</v>
      </c>
      <c r="Q63">
        <v>1</v>
      </c>
      <c r="R63">
        <v>32</v>
      </c>
      <c r="S63">
        <v>2</v>
      </c>
      <c r="T63">
        <v>72</v>
      </c>
      <c r="U63">
        <v>0</v>
      </c>
      <c r="V63">
        <v>0</v>
      </c>
      <c r="W63">
        <v>14.865625349896611</v>
      </c>
      <c r="X63">
        <v>635.18620547564331</v>
      </c>
      <c r="Y63">
        <v>1.9896895106215926</v>
      </c>
      <c r="Z63">
        <v>25.648600171008546</v>
      </c>
      <c r="AA63">
        <v>21.103784251653106</v>
      </c>
      <c r="AB63">
        <v>202.69647558640352</v>
      </c>
      <c r="AC63">
        <v>0</v>
      </c>
      <c r="AD63">
        <v>0</v>
      </c>
      <c r="AE63">
        <v>901.49038034522664</v>
      </c>
    </row>
    <row r="64" spans="1:31" x14ac:dyDescent="0.25">
      <c r="A64">
        <v>1674050</v>
      </c>
      <c r="B64">
        <v>1</v>
      </c>
      <c r="C64" t="s">
        <v>81</v>
      </c>
      <c r="D64" t="s">
        <v>120</v>
      </c>
      <c r="E64" t="s">
        <v>146</v>
      </c>
      <c r="F64" t="s">
        <v>348</v>
      </c>
      <c r="G64" t="s">
        <v>294</v>
      </c>
      <c r="H64" t="s">
        <v>143</v>
      </c>
      <c r="I64" t="s">
        <v>135</v>
      </c>
      <c r="J64" t="s">
        <v>136</v>
      </c>
      <c r="K64" t="s">
        <v>167</v>
      </c>
      <c r="L64" t="s">
        <v>349</v>
      </c>
      <c r="M64" t="s">
        <v>350</v>
      </c>
      <c r="N64">
        <v>0.82221944400000002</v>
      </c>
      <c r="O64">
        <v>0</v>
      </c>
      <c r="P64">
        <v>87</v>
      </c>
      <c r="Q64">
        <v>0</v>
      </c>
      <c r="R64">
        <v>4</v>
      </c>
      <c r="S64">
        <v>0</v>
      </c>
      <c r="T64">
        <v>3</v>
      </c>
      <c r="U64">
        <v>0</v>
      </c>
      <c r="V64">
        <v>0</v>
      </c>
      <c r="W64">
        <v>0</v>
      </c>
      <c r="X64">
        <v>9.2534334682891668</v>
      </c>
      <c r="Y64">
        <v>0</v>
      </c>
      <c r="Z64">
        <v>9.7014795429655298E-2</v>
      </c>
      <c r="AA64">
        <v>0</v>
      </c>
      <c r="AB64">
        <v>7.0396523740979183E-2</v>
      </c>
      <c r="AC64">
        <v>0</v>
      </c>
      <c r="AD64">
        <v>0</v>
      </c>
      <c r="AE64">
        <v>9.4208447874598029</v>
      </c>
    </row>
    <row r="65" spans="1:31" x14ac:dyDescent="0.25">
      <c r="A65">
        <v>1674053</v>
      </c>
      <c r="B65">
        <v>1</v>
      </c>
      <c r="C65" t="s">
        <v>80</v>
      </c>
      <c r="D65" t="s">
        <v>99</v>
      </c>
      <c r="E65" t="s">
        <v>140</v>
      </c>
      <c r="F65" t="s">
        <v>351</v>
      </c>
      <c r="G65" t="s">
        <v>197</v>
      </c>
      <c r="H65" t="s">
        <v>143</v>
      </c>
      <c r="I65" t="s">
        <v>135</v>
      </c>
      <c r="J65" t="s">
        <v>136</v>
      </c>
      <c r="K65" t="s">
        <v>137</v>
      </c>
      <c r="L65" t="s">
        <v>352</v>
      </c>
      <c r="M65" t="s">
        <v>353</v>
      </c>
      <c r="N65">
        <v>0.95388888800000005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0.14900486215635333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0.14900486215635333</v>
      </c>
    </row>
    <row r="66" spans="1:31" x14ac:dyDescent="0.25">
      <c r="A66">
        <v>1674054</v>
      </c>
      <c r="B66">
        <v>1</v>
      </c>
      <c r="C66" t="s">
        <v>80</v>
      </c>
      <c r="D66" t="s">
        <v>100</v>
      </c>
      <c r="E66" t="s">
        <v>151</v>
      </c>
      <c r="F66" t="s">
        <v>354</v>
      </c>
      <c r="G66" t="s">
        <v>222</v>
      </c>
      <c r="H66" t="s">
        <v>143</v>
      </c>
      <c r="I66" t="s">
        <v>135</v>
      </c>
      <c r="J66" t="s">
        <v>136</v>
      </c>
      <c r="K66" t="s">
        <v>137</v>
      </c>
      <c r="L66" t="s">
        <v>355</v>
      </c>
      <c r="M66" t="s">
        <v>356</v>
      </c>
      <c r="N66">
        <v>2.7766666660000001</v>
      </c>
      <c r="O66">
        <v>0</v>
      </c>
      <c r="P66">
        <v>2</v>
      </c>
      <c r="Q66">
        <v>0</v>
      </c>
      <c r="R66">
        <v>1</v>
      </c>
      <c r="S66">
        <v>0</v>
      </c>
      <c r="T66">
        <v>3</v>
      </c>
      <c r="U66">
        <v>0</v>
      </c>
      <c r="V66">
        <v>0</v>
      </c>
      <c r="W66">
        <v>0</v>
      </c>
      <c r="X66">
        <v>1.1439298732134908</v>
      </c>
      <c r="Y66">
        <v>0</v>
      </c>
      <c r="Z66">
        <v>0.43199923232884785</v>
      </c>
      <c r="AA66">
        <v>0</v>
      </c>
      <c r="AB66">
        <v>13.33926091451568</v>
      </c>
      <c r="AC66">
        <v>0</v>
      </c>
      <c r="AD66">
        <v>0</v>
      </c>
      <c r="AE66">
        <v>14.91519002005802</v>
      </c>
    </row>
    <row r="67" spans="1:31" x14ac:dyDescent="0.25">
      <c r="A67">
        <v>1674055</v>
      </c>
      <c r="B67">
        <v>1</v>
      </c>
      <c r="C67" t="s">
        <v>80</v>
      </c>
      <c r="D67" t="s">
        <v>103</v>
      </c>
      <c r="E67" t="s">
        <v>159</v>
      </c>
      <c r="F67" t="s">
        <v>357</v>
      </c>
      <c r="G67" t="s">
        <v>253</v>
      </c>
      <c r="H67" t="s">
        <v>134</v>
      </c>
      <c r="I67" t="s">
        <v>135</v>
      </c>
      <c r="J67" t="s">
        <v>136</v>
      </c>
      <c r="K67" t="s">
        <v>167</v>
      </c>
      <c r="L67" t="s">
        <v>358</v>
      </c>
      <c r="M67" t="s">
        <v>359</v>
      </c>
      <c r="N67">
        <v>0.42071666600000002</v>
      </c>
      <c r="O67">
        <v>0</v>
      </c>
      <c r="P67">
        <v>0</v>
      </c>
      <c r="Q67">
        <v>0</v>
      </c>
      <c r="R67">
        <v>0</v>
      </c>
      <c r="S67">
        <v>10</v>
      </c>
      <c r="T67">
        <v>4</v>
      </c>
      <c r="U67">
        <v>11</v>
      </c>
      <c r="V67">
        <v>3</v>
      </c>
      <c r="W67">
        <v>0</v>
      </c>
      <c r="X67">
        <v>0</v>
      </c>
      <c r="Y67">
        <v>0</v>
      </c>
      <c r="Z67">
        <v>0</v>
      </c>
      <c r="AA67">
        <v>16.361823057785639</v>
      </c>
      <c r="AB67">
        <v>0.71807555268581669</v>
      </c>
      <c r="AC67">
        <v>387.85556018480065</v>
      </c>
      <c r="AD67">
        <v>3.6599247098781245</v>
      </c>
      <c r="AE67">
        <v>408.59538350515021</v>
      </c>
    </row>
    <row r="68" spans="1:31" x14ac:dyDescent="0.25">
      <c r="A68">
        <v>1674058</v>
      </c>
      <c r="B68">
        <v>1</v>
      </c>
      <c r="C68" t="s">
        <v>80</v>
      </c>
      <c r="D68" t="s">
        <v>101</v>
      </c>
      <c r="E68" t="s">
        <v>146</v>
      </c>
      <c r="F68" t="s">
        <v>360</v>
      </c>
      <c r="G68" t="s">
        <v>267</v>
      </c>
      <c r="H68" t="s">
        <v>143</v>
      </c>
      <c r="I68" t="s">
        <v>135</v>
      </c>
      <c r="J68" t="s">
        <v>136</v>
      </c>
      <c r="K68" t="s">
        <v>137</v>
      </c>
      <c r="L68" t="s">
        <v>361</v>
      </c>
      <c r="M68" t="s">
        <v>362</v>
      </c>
      <c r="N68">
        <v>0.53500000000000003</v>
      </c>
      <c r="O68">
        <v>0</v>
      </c>
      <c r="P68">
        <v>216</v>
      </c>
      <c r="Q68">
        <v>0</v>
      </c>
      <c r="R68">
        <v>0</v>
      </c>
      <c r="S68">
        <v>0</v>
      </c>
      <c r="T68">
        <v>42</v>
      </c>
      <c r="U68">
        <v>0</v>
      </c>
      <c r="V68">
        <v>0</v>
      </c>
      <c r="W68">
        <v>0</v>
      </c>
      <c r="X68">
        <v>47.786186886704982</v>
      </c>
      <c r="Y68">
        <v>0</v>
      </c>
      <c r="Z68">
        <v>0</v>
      </c>
      <c r="AA68">
        <v>0</v>
      </c>
      <c r="AB68">
        <v>15.650994816425989</v>
      </c>
      <c r="AC68">
        <v>0</v>
      </c>
      <c r="AD68">
        <v>0</v>
      </c>
      <c r="AE68">
        <v>63.437181703130975</v>
      </c>
    </row>
    <row r="69" spans="1:31" x14ac:dyDescent="0.25">
      <c r="A69">
        <v>1674059</v>
      </c>
      <c r="B69">
        <v>1</v>
      </c>
      <c r="C69" t="s">
        <v>80</v>
      </c>
      <c r="D69" t="s">
        <v>93</v>
      </c>
      <c r="E69" t="s">
        <v>159</v>
      </c>
      <c r="F69" t="s">
        <v>363</v>
      </c>
      <c r="G69" t="s">
        <v>253</v>
      </c>
      <c r="H69" t="s">
        <v>134</v>
      </c>
      <c r="I69" t="s">
        <v>135</v>
      </c>
      <c r="J69" t="s">
        <v>136</v>
      </c>
      <c r="K69" t="s">
        <v>167</v>
      </c>
      <c r="L69" t="s">
        <v>364</v>
      </c>
      <c r="M69" t="s">
        <v>365</v>
      </c>
      <c r="N69">
        <v>4.7138805550000002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173.96330313866514</v>
      </c>
      <c r="AD69">
        <v>0</v>
      </c>
      <c r="AE69">
        <v>173.96330313866514</v>
      </c>
    </row>
    <row r="70" spans="1:31" x14ac:dyDescent="0.25">
      <c r="A70">
        <v>1674060</v>
      </c>
      <c r="B70">
        <v>1</v>
      </c>
      <c r="C70" t="s">
        <v>80</v>
      </c>
      <c r="D70" t="s">
        <v>110</v>
      </c>
      <c r="E70" t="s">
        <v>140</v>
      </c>
      <c r="F70" t="s">
        <v>366</v>
      </c>
      <c r="G70" t="s">
        <v>142</v>
      </c>
      <c r="H70" t="s">
        <v>143</v>
      </c>
      <c r="I70" t="s">
        <v>135</v>
      </c>
      <c r="J70" t="s">
        <v>136</v>
      </c>
      <c r="K70" t="s">
        <v>137</v>
      </c>
      <c r="L70" t="s">
        <v>367</v>
      </c>
      <c r="M70" t="s">
        <v>368</v>
      </c>
      <c r="N70">
        <v>8.9502777770000002</v>
      </c>
      <c r="O70">
        <v>0</v>
      </c>
      <c r="P70">
        <v>8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40.57746054957812</v>
      </c>
      <c r="Y70">
        <v>0</v>
      </c>
      <c r="Z70">
        <v>0</v>
      </c>
      <c r="AA70">
        <v>0</v>
      </c>
      <c r="AB70">
        <v>6.8260058912630219</v>
      </c>
      <c r="AC70">
        <v>0</v>
      </c>
      <c r="AD70">
        <v>0</v>
      </c>
      <c r="AE70">
        <v>47.403466440841143</v>
      </c>
    </row>
    <row r="71" spans="1:31" x14ac:dyDescent="0.25">
      <c r="A71">
        <v>1674061</v>
      </c>
      <c r="B71">
        <v>1</v>
      </c>
      <c r="C71" t="s">
        <v>80</v>
      </c>
      <c r="D71" t="s">
        <v>110</v>
      </c>
      <c r="E71" t="s">
        <v>151</v>
      </c>
      <c r="F71" t="s">
        <v>369</v>
      </c>
      <c r="G71" t="s">
        <v>253</v>
      </c>
      <c r="H71" t="s">
        <v>143</v>
      </c>
      <c r="I71" t="s">
        <v>135</v>
      </c>
      <c r="J71" t="s">
        <v>136</v>
      </c>
      <c r="K71" t="s">
        <v>167</v>
      </c>
      <c r="L71" t="s">
        <v>370</v>
      </c>
      <c r="M71" t="s">
        <v>371</v>
      </c>
      <c r="N71">
        <v>7.4708361109999997</v>
      </c>
      <c r="O71">
        <v>0</v>
      </c>
      <c r="P71">
        <v>155</v>
      </c>
      <c r="Q71">
        <v>0</v>
      </c>
      <c r="R71">
        <v>0</v>
      </c>
      <c r="S71">
        <v>0</v>
      </c>
      <c r="T71">
        <v>23</v>
      </c>
      <c r="U71">
        <v>0</v>
      </c>
      <c r="V71">
        <v>0</v>
      </c>
      <c r="W71">
        <v>0</v>
      </c>
      <c r="X71">
        <v>274.75931003628943</v>
      </c>
      <c r="Y71">
        <v>0</v>
      </c>
      <c r="Z71">
        <v>0</v>
      </c>
      <c r="AA71">
        <v>0</v>
      </c>
      <c r="AB71">
        <v>100.63912313098699</v>
      </c>
      <c r="AC71">
        <v>0</v>
      </c>
      <c r="AD71">
        <v>0</v>
      </c>
      <c r="AE71">
        <v>375.39843316727644</v>
      </c>
    </row>
    <row r="72" spans="1:31" x14ac:dyDescent="0.25">
      <c r="A72">
        <v>1674063</v>
      </c>
      <c r="B72">
        <v>1</v>
      </c>
      <c r="C72" t="s">
        <v>80</v>
      </c>
      <c r="D72" t="s">
        <v>108</v>
      </c>
      <c r="E72" t="s">
        <v>146</v>
      </c>
      <c r="F72" t="s">
        <v>372</v>
      </c>
      <c r="G72" t="s">
        <v>253</v>
      </c>
      <c r="H72" t="s">
        <v>143</v>
      </c>
      <c r="I72" t="s">
        <v>135</v>
      </c>
      <c r="J72" t="s">
        <v>136</v>
      </c>
      <c r="K72" t="s">
        <v>167</v>
      </c>
      <c r="L72" t="s">
        <v>373</v>
      </c>
      <c r="M72" t="s">
        <v>374</v>
      </c>
      <c r="N72">
        <v>1.9455555550000001</v>
      </c>
      <c r="O72">
        <v>0</v>
      </c>
      <c r="P72">
        <v>23</v>
      </c>
      <c r="Q72">
        <v>0</v>
      </c>
      <c r="R72">
        <v>2</v>
      </c>
      <c r="S72">
        <v>0</v>
      </c>
      <c r="T72">
        <v>2</v>
      </c>
      <c r="U72">
        <v>0</v>
      </c>
      <c r="V72">
        <v>0</v>
      </c>
      <c r="W72">
        <v>0</v>
      </c>
      <c r="X72">
        <v>4.8363130425156413</v>
      </c>
      <c r="Y72">
        <v>0</v>
      </c>
      <c r="Z72">
        <v>4.4512157317050008E-2</v>
      </c>
      <c r="AA72">
        <v>0</v>
      </c>
      <c r="AB72">
        <v>7.1753050785208883E-2</v>
      </c>
      <c r="AC72">
        <v>0</v>
      </c>
      <c r="AD72">
        <v>0</v>
      </c>
      <c r="AE72">
        <v>4.9525782506179006</v>
      </c>
    </row>
    <row r="73" spans="1:31" x14ac:dyDescent="0.25">
      <c r="A73">
        <v>1674064</v>
      </c>
      <c r="B73">
        <v>1</v>
      </c>
      <c r="C73" t="s">
        <v>80</v>
      </c>
      <c r="D73" t="s">
        <v>100</v>
      </c>
      <c r="E73" t="s">
        <v>164</v>
      </c>
      <c r="F73" t="s">
        <v>375</v>
      </c>
      <c r="G73" t="s">
        <v>281</v>
      </c>
      <c r="H73" t="s">
        <v>134</v>
      </c>
      <c r="I73" t="s">
        <v>135</v>
      </c>
      <c r="J73" t="s">
        <v>136</v>
      </c>
      <c r="K73" t="s">
        <v>167</v>
      </c>
      <c r="L73" t="s">
        <v>376</v>
      </c>
      <c r="M73" t="s">
        <v>377</v>
      </c>
      <c r="N73">
        <v>3.1130555549999999</v>
      </c>
      <c r="O73">
        <v>4</v>
      </c>
      <c r="P73">
        <v>333</v>
      </c>
      <c r="Q73">
        <v>5</v>
      </c>
      <c r="R73">
        <v>67</v>
      </c>
      <c r="S73">
        <v>17</v>
      </c>
      <c r="T73">
        <v>100</v>
      </c>
      <c r="U73">
        <v>5</v>
      </c>
      <c r="V73">
        <v>0</v>
      </c>
      <c r="W73">
        <v>24.042708834449616</v>
      </c>
      <c r="X73">
        <v>405.46626900826357</v>
      </c>
      <c r="Y73">
        <v>9.884066065949547</v>
      </c>
      <c r="Z73">
        <v>116.77539746725921</v>
      </c>
      <c r="AA73">
        <v>182.15599385833528</v>
      </c>
      <c r="AB73">
        <v>303.38454449564648</v>
      </c>
      <c r="AC73">
        <v>466.17638534915437</v>
      </c>
      <c r="AD73">
        <v>0</v>
      </c>
      <c r="AE73">
        <v>1507.8853650790579</v>
      </c>
    </row>
    <row r="74" spans="1:31" x14ac:dyDescent="0.25">
      <c r="A74">
        <v>1674065</v>
      </c>
      <c r="B74">
        <v>1</v>
      </c>
      <c r="C74" t="s">
        <v>81</v>
      </c>
      <c r="D74" t="s">
        <v>127</v>
      </c>
      <c r="E74" t="s">
        <v>200</v>
      </c>
      <c r="F74" t="s">
        <v>378</v>
      </c>
      <c r="G74" t="s">
        <v>240</v>
      </c>
      <c r="H74" t="s">
        <v>143</v>
      </c>
      <c r="I74" t="s">
        <v>135</v>
      </c>
      <c r="J74" t="s">
        <v>136</v>
      </c>
      <c r="K74" t="s">
        <v>137</v>
      </c>
      <c r="L74" t="s">
        <v>379</v>
      </c>
      <c r="M74" t="s">
        <v>380</v>
      </c>
      <c r="N74">
        <v>3.6383333329999998</v>
      </c>
      <c r="O74">
        <v>0</v>
      </c>
      <c r="P74">
        <v>49</v>
      </c>
      <c r="Q74">
        <v>0</v>
      </c>
      <c r="R74">
        <v>0</v>
      </c>
      <c r="S74">
        <v>0</v>
      </c>
      <c r="T74">
        <v>4</v>
      </c>
      <c r="U74">
        <v>0</v>
      </c>
      <c r="V74">
        <v>0</v>
      </c>
      <c r="W74">
        <v>0</v>
      </c>
      <c r="X74">
        <v>47.394949663129346</v>
      </c>
      <c r="Y74">
        <v>0</v>
      </c>
      <c r="Z74">
        <v>0</v>
      </c>
      <c r="AA74">
        <v>0</v>
      </c>
      <c r="AB74">
        <v>24.968249872783804</v>
      </c>
      <c r="AC74">
        <v>0</v>
      </c>
      <c r="AD74">
        <v>0</v>
      </c>
      <c r="AE74">
        <v>72.363199535913154</v>
      </c>
    </row>
    <row r="75" spans="1:31" x14ac:dyDescent="0.25">
      <c r="A75">
        <v>1674067</v>
      </c>
      <c r="B75">
        <v>1</v>
      </c>
      <c r="C75" t="s">
        <v>81</v>
      </c>
      <c r="D75" t="s">
        <v>128</v>
      </c>
      <c r="E75" t="s">
        <v>140</v>
      </c>
      <c r="F75" t="s">
        <v>381</v>
      </c>
      <c r="G75" t="s">
        <v>142</v>
      </c>
      <c r="H75" t="s">
        <v>143</v>
      </c>
      <c r="I75" t="s">
        <v>135</v>
      </c>
      <c r="J75" t="s">
        <v>136</v>
      </c>
      <c r="K75" t="s">
        <v>137</v>
      </c>
      <c r="L75" t="s">
        <v>382</v>
      </c>
      <c r="M75" t="s">
        <v>383</v>
      </c>
      <c r="N75">
        <v>1.8174999999999999</v>
      </c>
      <c r="O75">
        <v>0</v>
      </c>
      <c r="P75">
        <v>0</v>
      </c>
      <c r="Q75">
        <v>0</v>
      </c>
      <c r="R75">
        <v>0</v>
      </c>
      <c r="S75">
        <v>0</v>
      </c>
      <c r="T75">
        <v>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9.7157370817062887</v>
      </c>
      <c r="AC75">
        <v>0</v>
      </c>
      <c r="AD75">
        <v>0</v>
      </c>
      <c r="AE75">
        <v>9.7157370817062887</v>
      </c>
    </row>
    <row r="76" spans="1:31" x14ac:dyDescent="0.25">
      <c r="A76">
        <v>1674068</v>
      </c>
      <c r="B76">
        <v>1</v>
      </c>
      <c r="C76" t="s">
        <v>81</v>
      </c>
      <c r="D76" t="s">
        <v>128</v>
      </c>
      <c r="E76" t="s">
        <v>146</v>
      </c>
      <c r="F76" t="s">
        <v>384</v>
      </c>
      <c r="G76" t="s">
        <v>385</v>
      </c>
      <c r="H76" t="s">
        <v>143</v>
      </c>
      <c r="I76" t="s">
        <v>135</v>
      </c>
      <c r="J76" t="s">
        <v>136</v>
      </c>
      <c r="K76" t="s">
        <v>137</v>
      </c>
      <c r="L76" t="s">
        <v>386</v>
      </c>
      <c r="M76" t="s">
        <v>387</v>
      </c>
      <c r="N76">
        <v>3.9791666659999998</v>
      </c>
      <c r="O76">
        <v>0</v>
      </c>
      <c r="P76">
        <v>654</v>
      </c>
      <c r="Q76">
        <v>0</v>
      </c>
      <c r="R76">
        <v>6</v>
      </c>
      <c r="S76">
        <v>0</v>
      </c>
      <c r="T76">
        <v>55</v>
      </c>
      <c r="U76">
        <v>0</v>
      </c>
      <c r="V76">
        <v>0</v>
      </c>
      <c r="W76">
        <v>0</v>
      </c>
      <c r="X76">
        <v>568.3142247249358</v>
      </c>
      <c r="Y76">
        <v>0</v>
      </c>
      <c r="Z76">
        <v>1.5133447342241404</v>
      </c>
      <c r="AA76">
        <v>0</v>
      </c>
      <c r="AB76">
        <v>116.1151759344869</v>
      </c>
      <c r="AC76">
        <v>0</v>
      </c>
      <c r="AD76">
        <v>0</v>
      </c>
      <c r="AE76">
        <v>685.94274539364687</v>
      </c>
    </row>
    <row r="77" spans="1:31" x14ac:dyDescent="0.25">
      <c r="A77">
        <v>1674069</v>
      </c>
      <c r="B77">
        <v>1</v>
      </c>
      <c r="C77" t="s">
        <v>80</v>
      </c>
      <c r="D77" t="s">
        <v>90</v>
      </c>
      <c r="E77" t="s">
        <v>140</v>
      </c>
      <c r="F77" t="s">
        <v>388</v>
      </c>
      <c r="G77" t="s">
        <v>389</v>
      </c>
      <c r="H77" t="s">
        <v>143</v>
      </c>
      <c r="I77" t="s">
        <v>135</v>
      </c>
      <c r="J77" t="s">
        <v>3</v>
      </c>
      <c r="K77" t="s">
        <v>137</v>
      </c>
      <c r="L77" t="s">
        <v>390</v>
      </c>
      <c r="M77" t="s">
        <v>391</v>
      </c>
      <c r="N77">
        <v>5.0805555550000001</v>
      </c>
      <c r="O77">
        <v>0</v>
      </c>
      <c r="P77">
        <v>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5.5860754359959603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5.5860754359959603</v>
      </c>
    </row>
    <row r="78" spans="1:31" x14ac:dyDescent="0.25">
      <c r="A78">
        <v>1674070</v>
      </c>
      <c r="B78">
        <v>1</v>
      </c>
      <c r="C78" t="s">
        <v>80</v>
      </c>
      <c r="D78" t="s">
        <v>103</v>
      </c>
      <c r="E78" t="s">
        <v>131</v>
      </c>
      <c r="F78" t="s">
        <v>392</v>
      </c>
      <c r="G78" t="s">
        <v>161</v>
      </c>
      <c r="H78" t="s">
        <v>134</v>
      </c>
      <c r="I78" t="s">
        <v>135</v>
      </c>
      <c r="J78" t="s">
        <v>136</v>
      </c>
      <c r="K78" t="s">
        <v>137</v>
      </c>
      <c r="L78" t="s">
        <v>393</v>
      </c>
      <c r="M78" t="s">
        <v>394</v>
      </c>
      <c r="N78">
        <v>0.76277777700000005</v>
      </c>
      <c r="O78">
        <v>0</v>
      </c>
      <c r="P78">
        <v>2</v>
      </c>
      <c r="Q78">
        <v>0</v>
      </c>
      <c r="R78">
        <v>4</v>
      </c>
      <c r="S78">
        <v>14</v>
      </c>
      <c r="T78">
        <v>4</v>
      </c>
      <c r="U78">
        <v>14</v>
      </c>
      <c r="V78">
        <v>0</v>
      </c>
      <c r="W78">
        <v>0</v>
      </c>
      <c r="X78">
        <v>0.60626063940420016</v>
      </c>
      <c r="Y78">
        <v>0</v>
      </c>
      <c r="Z78">
        <v>3.2711928738454663</v>
      </c>
      <c r="AA78">
        <v>44.221425124773468</v>
      </c>
      <c r="AB78">
        <v>25.050691820657732</v>
      </c>
      <c r="AC78">
        <v>647.25632815699203</v>
      </c>
      <c r="AD78">
        <v>0</v>
      </c>
      <c r="AE78">
        <v>720.40589861567287</v>
      </c>
    </row>
    <row r="79" spans="1:31" x14ac:dyDescent="0.25">
      <c r="A79">
        <v>1674071</v>
      </c>
      <c r="B79">
        <v>1</v>
      </c>
      <c r="C79" t="s">
        <v>80</v>
      </c>
      <c r="D79" t="s">
        <v>98</v>
      </c>
      <c r="E79" t="s">
        <v>146</v>
      </c>
      <c r="F79" t="s">
        <v>395</v>
      </c>
      <c r="G79" t="s">
        <v>396</v>
      </c>
      <c r="H79" t="s">
        <v>143</v>
      </c>
      <c r="I79" t="s">
        <v>135</v>
      </c>
      <c r="J79" t="s">
        <v>136</v>
      </c>
      <c r="K79" t="s">
        <v>137</v>
      </c>
      <c r="L79" t="s">
        <v>397</v>
      </c>
      <c r="M79" t="s">
        <v>398</v>
      </c>
      <c r="N79">
        <v>1.603888888</v>
      </c>
      <c r="O79">
        <v>0</v>
      </c>
      <c r="P79">
        <v>65</v>
      </c>
      <c r="Q79">
        <v>0</v>
      </c>
      <c r="R79">
        <v>22</v>
      </c>
      <c r="S79">
        <v>0</v>
      </c>
      <c r="T79">
        <v>10</v>
      </c>
      <c r="U79">
        <v>0</v>
      </c>
      <c r="V79">
        <v>0</v>
      </c>
      <c r="W79">
        <v>0</v>
      </c>
      <c r="X79">
        <v>16.995847497966412</v>
      </c>
      <c r="Y79">
        <v>0</v>
      </c>
      <c r="Z79">
        <v>1.6169872961615883</v>
      </c>
      <c r="AA79">
        <v>0</v>
      </c>
      <c r="AB79">
        <v>7.2030819518442124</v>
      </c>
      <c r="AC79">
        <v>0</v>
      </c>
      <c r="AD79">
        <v>0</v>
      </c>
      <c r="AE79">
        <v>25.815916745972213</v>
      </c>
    </row>
    <row r="80" spans="1:31" x14ac:dyDescent="0.25">
      <c r="A80">
        <v>1674075</v>
      </c>
      <c r="B80">
        <v>1</v>
      </c>
      <c r="C80" t="s">
        <v>80</v>
      </c>
      <c r="D80" t="s">
        <v>105</v>
      </c>
      <c r="E80" t="s">
        <v>140</v>
      </c>
      <c r="F80" t="s">
        <v>399</v>
      </c>
      <c r="G80" t="s">
        <v>267</v>
      </c>
      <c r="H80" t="s">
        <v>143</v>
      </c>
      <c r="I80" t="s">
        <v>135</v>
      </c>
      <c r="J80" t="s">
        <v>136</v>
      </c>
      <c r="K80" t="s">
        <v>137</v>
      </c>
      <c r="L80" t="s">
        <v>400</v>
      </c>
      <c r="M80" t="s">
        <v>401</v>
      </c>
      <c r="N80">
        <v>1.102777777</v>
      </c>
      <c r="O80">
        <v>0</v>
      </c>
      <c r="P80">
        <v>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3.708925941530739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3.708925941530739</v>
      </c>
    </row>
    <row r="81" spans="1:31" x14ac:dyDescent="0.25">
      <c r="A81">
        <v>1674076</v>
      </c>
      <c r="B81">
        <v>1</v>
      </c>
      <c r="C81" t="s">
        <v>80</v>
      </c>
      <c r="D81" t="s">
        <v>92</v>
      </c>
      <c r="E81" t="s">
        <v>151</v>
      </c>
      <c r="F81" t="s">
        <v>402</v>
      </c>
      <c r="G81" t="s">
        <v>403</v>
      </c>
      <c r="H81" t="s">
        <v>143</v>
      </c>
      <c r="I81" t="s">
        <v>135</v>
      </c>
      <c r="J81" t="s">
        <v>136</v>
      </c>
      <c r="K81" t="s">
        <v>137</v>
      </c>
      <c r="L81" t="s">
        <v>404</v>
      </c>
      <c r="M81" t="s">
        <v>405</v>
      </c>
      <c r="N81">
        <v>4.5216666659999998</v>
      </c>
      <c r="O81">
        <v>0</v>
      </c>
      <c r="P81">
        <v>0</v>
      </c>
      <c r="Q81">
        <v>0</v>
      </c>
      <c r="R81">
        <v>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5.7149301591267818</v>
      </c>
      <c r="AA81">
        <v>0</v>
      </c>
      <c r="AB81">
        <v>0</v>
      </c>
      <c r="AC81">
        <v>0</v>
      </c>
      <c r="AD81">
        <v>0</v>
      </c>
      <c r="AE81">
        <v>5.7149301591267818</v>
      </c>
    </row>
    <row r="82" spans="1:31" x14ac:dyDescent="0.25">
      <c r="A82">
        <v>1674078</v>
      </c>
      <c r="B82">
        <v>1</v>
      </c>
      <c r="C82" t="s">
        <v>80</v>
      </c>
      <c r="D82" t="s">
        <v>83</v>
      </c>
      <c r="E82" t="s">
        <v>131</v>
      </c>
      <c r="F82" t="s">
        <v>406</v>
      </c>
      <c r="G82" t="s">
        <v>161</v>
      </c>
      <c r="H82" t="s">
        <v>134</v>
      </c>
      <c r="I82" t="s">
        <v>135</v>
      </c>
      <c r="J82" t="s">
        <v>136</v>
      </c>
      <c r="K82" t="s">
        <v>137</v>
      </c>
      <c r="L82" t="s">
        <v>407</v>
      </c>
      <c r="M82" t="s">
        <v>408</v>
      </c>
      <c r="N82">
        <v>0.51111111099999995</v>
      </c>
      <c r="O82">
        <v>0</v>
      </c>
      <c r="P82">
        <v>1456</v>
      </c>
      <c r="Q82">
        <v>0</v>
      </c>
      <c r="R82">
        <v>0</v>
      </c>
      <c r="S82">
        <v>0</v>
      </c>
      <c r="T82">
        <v>174</v>
      </c>
      <c r="U82">
        <v>1</v>
      </c>
      <c r="V82">
        <v>0</v>
      </c>
      <c r="W82">
        <v>0</v>
      </c>
      <c r="X82">
        <v>308.882044063016</v>
      </c>
      <c r="Y82">
        <v>0</v>
      </c>
      <c r="Z82">
        <v>0</v>
      </c>
      <c r="AA82">
        <v>0</v>
      </c>
      <c r="AB82">
        <v>59.794037762386829</v>
      </c>
      <c r="AC82">
        <v>4.073908138782822</v>
      </c>
      <c r="AD82">
        <v>0</v>
      </c>
      <c r="AE82">
        <v>372.74998996418566</v>
      </c>
    </row>
    <row r="83" spans="1:31" x14ac:dyDescent="0.25">
      <c r="A83">
        <v>1674079</v>
      </c>
      <c r="B83">
        <v>1</v>
      </c>
      <c r="C83" t="s">
        <v>81</v>
      </c>
      <c r="D83" t="s">
        <v>112</v>
      </c>
      <c r="E83" t="s">
        <v>151</v>
      </c>
      <c r="F83" t="s">
        <v>409</v>
      </c>
      <c r="G83" t="s">
        <v>222</v>
      </c>
      <c r="H83" t="s">
        <v>143</v>
      </c>
      <c r="I83" t="s">
        <v>135</v>
      </c>
      <c r="J83" t="s">
        <v>136</v>
      </c>
      <c r="K83" t="s">
        <v>137</v>
      </c>
      <c r="L83" t="s">
        <v>410</v>
      </c>
      <c r="M83" t="s">
        <v>411</v>
      </c>
      <c r="N83">
        <v>3.3761111110000002</v>
      </c>
      <c r="O83">
        <v>0</v>
      </c>
      <c r="P83">
        <v>21</v>
      </c>
      <c r="Q83">
        <v>0</v>
      </c>
      <c r="R83">
        <v>11</v>
      </c>
      <c r="S83">
        <v>0</v>
      </c>
      <c r="T83">
        <v>0</v>
      </c>
      <c r="U83">
        <v>0</v>
      </c>
      <c r="V83">
        <v>0</v>
      </c>
      <c r="W83">
        <v>0</v>
      </c>
      <c r="X83">
        <v>4.3264619251868863</v>
      </c>
      <c r="Y83">
        <v>0</v>
      </c>
      <c r="Z83">
        <v>0.61691383666398558</v>
      </c>
      <c r="AA83">
        <v>0</v>
      </c>
      <c r="AB83">
        <v>0</v>
      </c>
      <c r="AC83">
        <v>0</v>
      </c>
      <c r="AD83">
        <v>0</v>
      </c>
      <c r="AE83">
        <v>4.9433757618508718</v>
      </c>
    </row>
    <row r="84" spans="1:31" x14ac:dyDescent="0.25">
      <c r="A84">
        <v>1674080</v>
      </c>
      <c r="B84">
        <v>1</v>
      </c>
      <c r="C84" t="s">
        <v>81</v>
      </c>
      <c r="D84" t="s">
        <v>114</v>
      </c>
      <c r="E84" t="s">
        <v>151</v>
      </c>
      <c r="F84" t="s">
        <v>412</v>
      </c>
      <c r="G84" t="s">
        <v>222</v>
      </c>
      <c r="H84" t="s">
        <v>143</v>
      </c>
      <c r="I84" t="s">
        <v>135</v>
      </c>
      <c r="J84" t="s">
        <v>136</v>
      </c>
      <c r="K84" t="s">
        <v>137</v>
      </c>
      <c r="L84" t="s">
        <v>413</v>
      </c>
      <c r="M84" t="s">
        <v>414</v>
      </c>
      <c r="N84">
        <v>1.0233333330000001</v>
      </c>
      <c r="O84">
        <v>0</v>
      </c>
      <c r="P84">
        <v>0</v>
      </c>
      <c r="Q84">
        <v>0</v>
      </c>
      <c r="R84">
        <v>0</v>
      </c>
      <c r="S84">
        <v>0</v>
      </c>
      <c r="T84">
        <v>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</row>
    <row r="85" spans="1:31" x14ac:dyDescent="0.25">
      <c r="A85">
        <v>1674082</v>
      </c>
      <c r="B85">
        <v>1</v>
      </c>
      <c r="C85" t="s">
        <v>80</v>
      </c>
      <c r="D85" t="s">
        <v>95</v>
      </c>
      <c r="E85" t="s">
        <v>179</v>
      </c>
      <c r="F85" t="s">
        <v>415</v>
      </c>
      <c r="G85" t="s">
        <v>161</v>
      </c>
      <c r="H85" t="s">
        <v>134</v>
      </c>
      <c r="I85" t="s">
        <v>135</v>
      </c>
      <c r="J85" t="s">
        <v>136</v>
      </c>
      <c r="K85" t="s">
        <v>137</v>
      </c>
      <c r="L85" t="s">
        <v>416</v>
      </c>
      <c r="M85" t="s">
        <v>417</v>
      </c>
      <c r="N85">
        <v>0.17583333300000001</v>
      </c>
      <c r="O85">
        <v>0</v>
      </c>
      <c r="P85">
        <v>321</v>
      </c>
      <c r="Q85">
        <v>0</v>
      </c>
      <c r="R85">
        <v>5</v>
      </c>
      <c r="S85">
        <v>2</v>
      </c>
      <c r="T85">
        <v>11</v>
      </c>
      <c r="U85">
        <v>1</v>
      </c>
      <c r="V85">
        <v>0</v>
      </c>
      <c r="W85">
        <v>0</v>
      </c>
      <c r="X85">
        <v>18.468799864383396</v>
      </c>
      <c r="Y85">
        <v>0</v>
      </c>
      <c r="Z85">
        <v>1.3547651609666667E-2</v>
      </c>
      <c r="AA85">
        <v>163.46750730557247</v>
      </c>
      <c r="AB85">
        <v>2.658838427044945</v>
      </c>
      <c r="AC85">
        <v>0.88930953530635337</v>
      </c>
      <c r="AD85">
        <v>0</v>
      </c>
      <c r="AE85">
        <v>185.49800278391683</v>
      </c>
    </row>
    <row r="86" spans="1:31" x14ac:dyDescent="0.25">
      <c r="A86">
        <v>1674084</v>
      </c>
      <c r="B86">
        <v>1</v>
      </c>
      <c r="C86" t="s">
        <v>80</v>
      </c>
      <c r="D86" t="s">
        <v>87</v>
      </c>
      <c r="E86" t="s">
        <v>140</v>
      </c>
      <c r="F86" t="s">
        <v>418</v>
      </c>
      <c r="G86" t="s">
        <v>197</v>
      </c>
      <c r="H86" t="s">
        <v>143</v>
      </c>
      <c r="I86" t="s">
        <v>135</v>
      </c>
      <c r="J86" t="s">
        <v>136</v>
      </c>
      <c r="K86" t="s">
        <v>137</v>
      </c>
      <c r="L86" t="s">
        <v>419</v>
      </c>
      <c r="M86" t="s">
        <v>420</v>
      </c>
      <c r="N86">
        <v>3.4597222219999999</v>
      </c>
      <c r="O86">
        <v>0</v>
      </c>
      <c r="P86">
        <v>2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0.9557858800441088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0.9557858800441088</v>
      </c>
    </row>
    <row r="87" spans="1:31" x14ac:dyDescent="0.25">
      <c r="A87">
        <v>1674085</v>
      </c>
      <c r="B87">
        <v>1</v>
      </c>
      <c r="C87" t="s">
        <v>80</v>
      </c>
      <c r="D87" t="s">
        <v>107</v>
      </c>
      <c r="E87" t="s">
        <v>140</v>
      </c>
      <c r="F87" t="s">
        <v>421</v>
      </c>
      <c r="G87" t="s">
        <v>389</v>
      </c>
      <c r="H87" t="s">
        <v>143</v>
      </c>
      <c r="I87" t="s">
        <v>135</v>
      </c>
      <c r="J87" t="s">
        <v>136</v>
      </c>
      <c r="K87" t="s">
        <v>137</v>
      </c>
      <c r="L87" t="s">
        <v>422</v>
      </c>
      <c r="M87" t="s">
        <v>423</v>
      </c>
      <c r="N87">
        <v>1.071666666</v>
      </c>
      <c r="O87">
        <v>0</v>
      </c>
      <c r="P87">
        <v>9</v>
      </c>
      <c r="Q87">
        <v>0</v>
      </c>
      <c r="R87">
        <v>0</v>
      </c>
      <c r="S87">
        <v>0</v>
      </c>
      <c r="T87">
        <v>3</v>
      </c>
      <c r="U87">
        <v>0</v>
      </c>
      <c r="V87">
        <v>0</v>
      </c>
      <c r="W87">
        <v>0</v>
      </c>
      <c r="X87">
        <v>6.3974702964829877</v>
      </c>
      <c r="Y87">
        <v>0</v>
      </c>
      <c r="Z87">
        <v>0</v>
      </c>
      <c r="AA87">
        <v>0</v>
      </c>
      <c r="AB87">
        <v>3.4417628456262315</v>
      </c>
      <c r="AC87">
        <v>0</v>
      </c>
      <c r="AD87">
        <v>0</v>
      </c>
      <c r="AE87">
        <v>9.8392331421092187</v>
      </c>
    </row>
    <row r="88" spans="1:31" x14ac:dyDescent="0.25">
      <c r="A88">
        <v>1674086</v>
      </c>
      <c r="B88">
        <v>1</v>
      </c>
      <c r="C88" t="s">
        <v>80</v>
      </c>
      <c r="D88" t="s">
        <v>106</v>
      </c>
      <c r="E88" t="s">
        <v>164</v>
      </c>
      <c r="F88" t="s">
        <v>424</v>
      </c>
      <c r="G88" t="s">
        <v>425</v>
      </c>
      <c r="H88" t="s">
        <v>134</v>
      </c>
      <c r="I88" t="s">
        <v>135</v>
      </c>
      <c r="J88" t="s">
        <v>136</v>
      </c>
      <c r="K88" t="s">
        <v>137</v>
      </c>
      <c r="L88" t="s">
        <v>426</v>
      </c>
      <c r="M88" t="s">
        <v>427</v>
      </c>
      <c r="N88">
        <v>0.36277777700000002</v>
      </c>
      <c r="O88">
        <v>3</v>
      </c>
      <c r="P88">
        <v>17791</v>
      </c>
      <c r="Q88">
        <v>155</v>
      </c>
      <c r="R88">
        <v>845</v>
      </c>
      <c r="S88">
        <v>74</v>
      </c>
      <c r="T88">
        <v>1954</v>
      </c>
      <c r="U88">
        <v>11</v>
      </c>
      <c r="V88">
        <v>6</v>
      </c>
      <c r="W88">
        <v>0.17801840615079556</v>
      </c>
      <c r="X88">
        <v>1644.3629260637776</v>
      </c>
      <c r="Y88">
        <v>164.11449833928762</v>
      </c>
      <c r="Z88">
        <v>122.14270676262562</v>
      </c>
      <c r="AA88">
        <v>143.67096472550071</v>
      </c>
      <c r="AB88">
        <v>664.24725690797084</v>
      </c>
      <c r="AC88">
        <v>136.76853538763547</v>
      </c>
      <c r="AD88">
        <v>33.365263500676733</v>
      </c>
      <c r="AE88">
        <v>2908.8501700936254</v>
      </c>
    </row>
    <row r="89" spans="1:31" x14ac:dyDescent="0.25">
      <c r="A89">
        <v>1674089</v>
      </c>
      <c r="B89">
        <v>1</v>
      </c>
      <c r="C89" t="s">
        <v>80</v>
      </c>
      <c r="D89" t="s">
        <v>88</v>
      </c>
      <c r="E89" t="s">
        <v>140</v>
      </c>
      <c r="F89" t="s">
        <v>428</v>
      </c>
      <c r="G89" t="s">
        <v>389</v>
      </c>
      <c r="H89" t="s">
        <v>143</v>
      </c>
      <c r="I89" t="s">
        <v>135</v>
      </c>
      <c r="J89" t="s">
        <v>136</v>
      </c>
      <c r="K89" t="s">
        <v>137</v>
      </c>
      <c r="L89" t="s">
        <v>429</v>
      </c>
      <c r="M89" t="s">
        <v>430</v>
      </c>
      <c r="N89">
        <v>3.2938888880000001</v>
      </c>
      <c r="O89">
        <v>0</v>
      </c>
      <c r="P89">
        <v>0</v>
      </c>
      <c r="Q89">
        <v>0</v>
      </c>
      <c r="R89">
        <v>0</v>
      </c>
      <c r="S89">
        <v>0</v>
      </c>
      <c r="T89">
        <v>31</v>
      </c>
      <c r="U89">
        <v>0</v>
      </c>
      <c r="V89">
        <v>1</v>
      </c>
      <c r="W89">
        <v>0</v>
      </c>
      <c r="X89">
        <v>0</v>
      </c>
      <c r="Y89">
        <v>0</v>
      </c>
      <c r="Z89">
        <v>0</v>
      </c>
      <c r="AA89">
        <v>0</v>
      </c>
      <c r="AB89">
        <v>95.41074392185719</v>
      </c>
      <c r="AC89">
        <v>0</v>
      </c>
      <c r="AD89">
        <v>42.979089843449948</v>
      </c>
      <c r="AE89">
        <v>138.38983376530715</v>
      </c>
    </row>
    <row r="90" spans="1:31" x14ac:dyDescent="0.25">
      <c r="A90">
        <v>1674091</v>
      </c>
      <c r="B90">
        <v>1</v>
      </c>
      <c r="C90" t="s">
        <v>80</v>
      </c>
      <c r="D90" t="s">
        <v>83</v>
      </c>
      <c r="E90" t="s">
        <v>151</v>
      </c>
      <c r="F90" t="s">
        <v>431</v>
      </c>
      <c r="G90" t="s">
        <v>222</v>
      </c>
      <c r="H90" t="s">
        <v>143</v>
      </c>
      <c r="I90" t="s">
        <v>135</v>
      </c>
      <c r="J90" t="s">
        <v>136</v>
      </c>
      <c r="K90" t="s">
        <v>137</v>
      </c>
      <c r="L90" t="s">
        <v>432</v>
      </c>
      <c r="M90" t="s">
        <v>433</v>
      </c>
      <c r="N90">
        <v>1.7080555550000001</v>
      </c>
      <c r="O90">
        <v>0</v>
      </c>
      <c r="P90">
        <v>47</v>
      </c>
      <c r="Q90">
        <v>0</v>
      </c>
      <c r="R90">
        <v>0</v>
      </c>
      <c r="S90">
        <v>0</v>
      </c>
      <c r="T90">
        <v>25</v>
      </c>
      <c r="U90">
        <v>0</v>
      </c>
      <c r="V90">
        <v>0</v>
      </c>
      <c r="W90">
        <v>0</v>
      </c>
      <c r="X90">
        <v>40.708524858891899</v>
      </c>
      <c r="Y90">
        <v>0</v>
      </c>
      <c r="Z90">
        <v>0</v>
      </c>
      <c r="AA90">
        <v>0</v>
      </c>
      <c r="AB90">
        <v>19.939375642649711</v>
      </c>
      <c r="AC90">
        <v>0</v>
      </c>
      <c r="AD90">
        <v>0</v>
      </c>
      <c r="AE90">
        <v>60.647900501541613</v>
      </c>
    </row>
    <row r="91" spans="1:31" x14ac:dyDescent="0.25">
      <c r="A91">
        <v>1674093</v>
      </c>
      <c r="B91">
        <v>1</v>
      </c>
      <c r="C91" t="s">
        <v>80</v>
      </c>
      <c r="D91" t="s">
        <v>96</v>
      </c>
      <c r="E91" t="s">
        <v>140</v>
      </c>
      <c r="F91" t="s">
        <v>434</v>
      </c>
      <c r="G91" t="s">
        <v>142</v>
      </c>
      <c r="H91" t="s">
        <v>143</v>
      </c>
      <c r="I91" t="s">
        <v>135</v>
      </c>
      <c r="J91" t="s">
        <v>136</v>
      </c>
      <c r="K91" t="s">
        <v>137</v>
      </c>
      <c r="L91" t="s">
        <v>435</v>
      </c>
      <c r="M91" t="s">
        <v>436</v>
      </c>
      <c r="N91">
        <v>2.2111111110000001</v>
      </c>
      <c r="O91">
        <v>0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0.26312859627119617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0.26312859627119617</v>
      </c>
    </row>
    <row r="92" spans="1:31" x14ac:dyDescent="0.25">
      <c r="A92">
        <v>1674096</v>
      </c>
      <c r="B92">
        <v>1</v>
      </c>
      <c r="C92" t="s">
        <v>80</v>
      </c>
      <c r="D92" t="s">
        <v>101</v>
      </c>
      <c r="E92" t="s">
        <v>151</v>
      </c>
      <c r="F92" t="s">
        <v>437</v>
      </c>
      <c r="G92" t="s">
        <v>267</v>
      </c>
      <c r="H92" t="s">
        <v>143</v>
      </c>
      <c r="I92" t="s">
        <v>135</v>
      </c>
      <c r="J92" t="s">
        <v>136</v>
      </c>
      <c r="K92" t="s">
        <v>137</v>
      </c>
      <c r="L92" t="s">
        <v>438</v>
      </c>
      <c r="M92" t="s">
        <v>439</v>
      </c>
      <c r="N92">
        <v>0.45944444400000001</v>
      </c>
      <c r="O92">
        <v>0</v>
      </c>
      <c r="P92">
        <v>193</v>
      </c>
      <c r="Q92">
        <v>0</v>
      </c>
      <c r="R92">
        <v>0</v>
      </c>
      <c r="S92">
        <v>0</v>
      </c>
      <c r="T92">
        <v>9</v>
      </c>
      <c r="U92">
        <v>0</v>
      </c>
      <c r="V92">
        <v>0</v>
      </c>
      <c r="W92">
        <v>0</v>
      </c>
      <c r="X92">
        <v>45.106645405393458</v>
      </c>
      <c r="Y92">
        <v>0</v>
      </c>
      <c r="Z92">
        <v>0</v>
      </c>
      <c r="AA92">
        <v>0</v>
      </c>
      <c r="AB92">
        <v>1.4643968124139199</v>
      </c>
      <c r="AC92">
        <v>0</v>
      </c>
      <c r="AD92">
        <v>0</v>
      </c>
      <c r="AE92">
        <v>46.571042217807374</v>
      </c>
    </row>
    <row r="93" spans="1:31" x14ac:dyDescent="0.25">
      <c r="A93">
        <v>1674097</v>
      </c>
      <c r="B93">
        <v>1</v>
      </c>
      <c r="C93" t="s">
        <v>81</v>
      </c>
      <c r="D93" t="s">
        <v>118</v>
      </c>
      <c r="E93" t="s">
        <v>146</v>
      </c>
      <c r="F93" t="s">
        <v>440</v>
      </c>
      <c r="G93" t="s">
        <v>148</v>
      </c>
      <c r="H93" t="s">
        <v>143</v>
      </c>
      <c r="I93" t="s">
        <v>135</v>
      </c>
      <c r="J93" t="s">
        <v>136</v>
      </c>
      <c r="K93" t="s">
        <v>137</v>
      </c>
      <c r="L93" t="s">
        <v>441</v>
      </c>
      <c r="M93" t="s">
        <v>442</v>
      </c>
      <c r="N93">
        <v>0.45750000000000002</v>
      </c>
      <c r="O93">
        <v>0</v>
      </c>
      <c r="P93">
        <v>16</v>
      </c>
      <c r="Q93">
        <v>0</v>
      </c>
      <c r="R93">
        <v>20</v>
      </c>
      <c r="S93">
        <v>0</v>
      </c>
      <c r="T93">
        <v>7</v>
      </c>
      <c r="U93">
        <v>0</v>
      </c>
      <c r="V93">
        <v>0</v>
      </c>
      <c r="W93">
        <v>0</v>
      </c>
      <c r="X93">
        <v>1.3383102931666804</v>
      </c>
      <c r="Y93">
        <v>0</v>
      </c>
      <c r="Z93">
        <v>0.84035284329204996</v>
      </c>
      <c r="AA93">
        <v>0</v>
      </c>
      <c r="AB93">
        <v>1.4987691950371502</v>
      </c>
      <c r="AC93">
        <v>0</v>
      </c>
      <c r="AD93">
        <v>0</v>
      </c>
      <c r="AE93">
        <v>3.6774323314958806</v>
      </c>
    </row>
    <row r="94" spans="1:31" x14ac:dyDescent="0.25">
      <c r="A94">
        <v>1674099</v>
      </c>
      <c r="B94">
        <v>1</v>
      </c>
      <c r="C94" t="s">
        <v>80</v>
      </c>
      <c r="D94" t="s">
        <v>99</v>
      </c>
      <c r="E94" t="s">
        <v>151</v>
      </c>
      <c r="F94" t="s">
        <v>259</v>
      </c>
      <c r="G94" t="s">
        <v>153</v>
      </c>
      <c r="H94" t="s">
        <v>143</v>
      </c>
      <c r="I94" t="s">
        <v>135</v>
      </c>
      <c r="J94" t="s">
        <v>136</v>
      </c>
      <c r="K94" t="s">
        <v>137</v>
      </c>
      <c r="L94" t="s">
        <v>443</v>
      </c>
      <c r="M94" t="s">
        <v>444</v>
      </c>
      <c r="N94">
        <v>5.1380555550000002</v>
      </c>
      <c r="O94">
        <v>0</v>
      </c>
      <c r="P94">
        <v>38</v>
      </c>
      <c r="Q94">
        <v>0</v>
      </c>
      <c r="R94">
        <v>9</v>
      </c>
      <c r="S94">
        <v>0</v>
      </c>
      <c r="T94">
        <v>6</v>
      </c>
      <c r="U94">
        <v>0</v>
      </c>
      <c r="V94">
        <v>0</v>
      </c>
      <c r="W94">
        <v>0</v>
      </c>
      <c r="X94">
        <v>24.93536646294158</v>
      </c>
      <c r="Y94">
        <v>0</v>
      </c>
      <c r="Z94">
        <v>15.728063094223049</v>
      </c>
      <c r="AA94">
        <v>0</v>
      </c>
      <c r="AB94">
        <v>5.4284934443026565</v>
      </c>
      <c r="AC94">
        <v>0</v>
      </c>
      <c r="AD94">
        <v>0</v>
      </c>
      <c r="AE94">
        <v>46.091923001467293</v>
      </c>
    </row>
    <row r="95" spans="1:31" x14ac:dyDescent="0.25">
      <c r="A95">
        <v>1674100</v>
      </c>
      <c r="B95">
        <v>1</v>
      </c>
      <c r="C95" t="s">
        <v>81</v>
      </c>
      <c r="D95" t="s">
        <v>112</v>
      </c>
      <c r="E95" t="s">
        <v>146</v>
      </c>
      <c r="F95" t="s">
        <v>445</v>
      </c>
      <c r="G95" t="s">
        <v>148</v>
      </c>
      <c r="H95" t="s">
        <v>143</v>
      </c>
      <c r="I95" t="s">
        <v>135</v>
      </c>
      <c r="J95" t="s">
        <v>136</v>
      </c>
      <c r="K95" t="s">
        <v>137</v>
      </c>
      <c r="L95" t="s">
        <v>446</v>
      </c>
      <c r="M95" t="s">
        <v>447</v>
      </c>
      <c r="N95">
        <v>0.62</v>
      </c>
      <c r="O95">
        <v>0</v>
      </c>
      <c r="P95">
        <v>117</v>
      </c>
      <c r="Q95">
        <v>0</v>
      </c>
      <c r="R95">
        <v>2</v>
      </c>
      <c r="S95">
        <v>0</v>
      </c>
      <c r="T95">
        <v>6</v>
      </c>
      <c r="U95">
        <v>0</v>
      </c>
      <c r="V95">
        <v>0</v>
      </c>
      <c r="W95">
        <v>0</v>
      </c>
      <c r="X95">
        <v>7.2452849519408229</v>
      </c>
      <c r="Y95">
        <v>0</v>
      </c>
      <c r="Z95">
        <v>1.8870596989362498E-2</v>
      </c>
      <c r="AA95">
        <v>0</v>
      </c>
      <c r="AB95">
        <v>0.23827163888221833</v>
      </c>
      <c r="AC95">
        <v>0</v>
      </c>
      <c r="AD95">
        <v>0</v>
      </c>
      <c r="AE95">
        <v>7.5024271878124038</v>
      </c>
    </row>
    <row r="96" spans="1:31" x14ac:dyDescent="0.25">
      <c r="A96">
        <v>1674102</v>
      </c>
      <c r="B96">
        <v>1</v>
      </c>
      <c r="C96" t="s">
        <v>80</v>
      </c>
      <c r="D96" t="s">
        <v>90</v>
      </c>
      <c r="E96" t="s">
        <v>146</v>
      </c>
      <c r="F96" t="s">
        <v>448</v>
      </c>
      <c r="G96" t="s">
        <v>267</v>
      </c>
      <c r="H96" t="s">
        <v>143</v>
      </c>
      <c r="I96" t="s">
        <v>135</v>
      </c>
      <c r="J96" t="s">
        <v>136</v>
      </c>
      <c r="K96" t="s">
        <v>137</v>
      </c>
      <c r="L96" t="s">
        <v>449</v>
      </c>
      <c r="M96" t="s">
        <v>450</v>
      </c>
      <c r="N96">
        <v>4.0477777770000003</v>
      </c>
      <c r="O96">
        <v>0</v>
      </c>
      <c r="P96">
        <v>1694</v>
      </c>
      <c r="Q96">
        <v>0</v>
      </c>
      <c r="R96">
        <v>0</v>
      </c>
      <c r="S96">
        <v>0</v>
      </c>
      <c r="T96">
        <v>68</v>
      </c>
      <c r="U96">
        <v>0</v>
      </c>
      <c r="V96">
        <v>0</v>
      </c>
      <c r="W96">
        <v>0</v>
      </c>
      <c r="X96">
        <v>2493.8181478776191</v>
      </c>
      <c r="Y96">
        <v>0</v>
      </c>
      <c r="Z96">
        <v>0</v>
      </c>
      <c r="AA96">
        <v>0</v>
      </c>
      <c r="AB96">
        <v>98.583922500412513</v>
      </c>
      <c r="AC96">
        <v>0</v>
      </c>
      <c r="AD96">
        <v>0</v>
      </c>
      <c r="AE96">
        <v>2592.4020703780316</v>
      </c>
    </row>
    <row r="97" spans="1:31" x14ac:dyDescent="0.25">
      <c r="A97">
        <v>1674103</v>
      </c>
      <c r="B97">
        <v>1</v>
      </c>
      <c r="C97" t="s">
        <v>80</v>
      </c>
      <c r="D97" t="s">
        <v>92</v>
      </c>
      <c r="E97" t="s">
        <v>140</v>
      </c>
      <c r="F97" t="s">
        <v>451</v>
      </c>
      <c r="G97" t="s">
        <v>209</v>
      </c>
      <c r="H97" t="s">
        <v>143</v>
      </c>
      <c r="I97" t="s">
        <v>135</v>
      </c>
      <c r="J97" t="s">
        <v>136</v>
      </c>
      <c r="K97" t="s">
        <v>137</v>
      </c>
      <c r="L97" t="s">
        <v>452</v>
      </c>
      <c r="M97" t="s">
        <v>453</v>
      </c>
      <c r="N97">
        <v>1.060277777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2.3972008370700001E-3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2.3972008370700001E-3</v>
      </c>
    </row>
    <row r="98" spans="1:31" x14ac:dyDescent="0.25">
      <c r="A98">
        <v>1674104</v>
      </c>
      <c r="B98">
        <v>1</v>
      </c>
      <c r="C98" t="s">
        <v>80</v>
      </c>
      <c r="D98" t="s">
        <v>82</v>
      </c>
      <c r="E98" t="s">
        <v>200</v>
      </c>
      <c r="F98" t="s">
        <v>454</v>
      </c>
      <c r="G98" t="s">
        <v>153</v>
      </c>
      <c r="H98" t="s">
        <v>143</v>
      </c>
      <c r="I98" t="s">
        <v>135</v>
      </c>
      <c r="J98" t="s">
        <v>136</v>
      </c>
      <c r="K98" t="s">
        <v>137</v>
      </c>
      <c r="L98" t="s">
        <v>455</v>
      </c>
      <c r="M98" t="s">
        <v>456</v>
      </c>
      <c r="N98">
        <v>3.281111111</v>
      </c>
      <c r="O98">
        <v>0</v>
      </c>
      <c r="P98">
        <v>0</v>
      </c>
      <c r="Q98">
        <v>0</v>
      </c>
      <c r="R98">
        <v>0</v>
      </c>
      <c r="S98">
        <v>0</v>
      </c>
      <c r="T98">
        <v>79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139.01322094847001</v>
      </c>
      <c r="AC98">
        <v>0</v>
      </c>
      <c r="AD98">
        <v>0</v>
      </c>
      <c r="AE98">
        <v>139.01322094847001</v>
      </c>
    </row>
    <row r="99" spans="1:31" x14ac:dyDescent="0.25">
      <c r="A99">
        <v>1674105</v>
      </c>
      <c r="B99">
        <v>1</v>
      </c>
      <c r="C99" t="s">
        <v>80</v>
      </c>
      <c r="D99" t="s">
        <v>90</v>
      </c>
      <c r="E99" t="s">
        <v>140</v>
      </c>
      <c r="F99" t="s">
        <v>457</v>
      </c>
      <c r="G99" t="s">
        <v>142</v>
      </c>
      <c r="H99" t="s">
        <v>143</v>
      </c>
      <c r="I99" t="s">
        <v>135</v>
      </c>
      <c r="J99" t="s">
        <v>136</v>
      </c>
      <c r="K99" t="s">
        <v>137</v>
      </c>
      <c r="L99" t="s">
        <v>458</v>
      </c>
      <c r="M99" t="s">
        <v>459</v>
      </c>
      <c r="N99">
        <v>7.0133333330000003</v>
      </c>
      <c r="O99">
        <v>0</v>
      </c>
      <c r="P99">
        <v>4</v>
      </c>
      <c r="Q99">
        <v>0</v>
      </c>
      <c r="R99">
        <v>0</v>
      </c>
      <c r="S99">
        <v>0</v>
      </c>
      <c r="T99">
        <v>2</v>
      </c>
      <c r="U99">
        <v>0</v>
      </c>
      <c r="V99">
        <v>0</v>
      </c>
      <c r="W99">
        <v>0</v>
      </c>
      <c r="X99">
        <v>2.5881686214423603</v>
      </c>
      <c r="Y99">
        <v>0</v>
      </c>
      <c r="Z99">
        <v>0</v>
      </c>
      <c r="AA99">
        <v>0</v>
      </c>
      <c r="AB99">
        <v>18.832456374638667</v>
      </c>
      <c r="AC99">
        <v>0</v>
      </c>
      <c r="AD99">
        <v>0</v>
      </c>
      <c r="AE99">
        <v>21.420624996081028</v>
      </c>
    </row>
    <row r="100" spans="1:31" x14ac:dyDescent="0.25">
      <c r="A100">
        <v>1679436</v>
      </c>
      <c r="B100">
        <v>1</v>
      </c>
      <c r="C100" t="s">
        <v>80</v>
      </c>
      <c r="D100" t="s">
        <v>95</v>
      </c>
      <c r="E100" t="s">
        <v>179</v>
      </c>
      <c r="F100" t="s">
        <v>460</v>
      </c>
      <c r="G100" t="s">
        <v>161</v>
      </c>
      <c r="H100" t="s">
        <v>134</v>
      </c>
      <c r="I100" t="s">
        <v>173</v>
      </c>
      <c r="J100" t="s">
        <v>136</v>
      </c>
      <c r="K100" t="s">
        <v>137</v>
      </c>
      <c r="L100" t="s">
        <v>461</v>
      </c>
      <c r="M100" t="s">
        <v>462</v>
      </c>
      <c r="N100">
        <v>3.1478610999999997E-2</v>
      </c>
      <c r="O100">
        <v>0</v>
      </c>
      <c r="P100">
        <v>0</v>
      </c>
      <c r="Q100">
        <v>0</v>
      </c>
      <c r="R100">
        <v>0</v>
      </c>
      <c r="S100">
        <v>3</v>
      </c>
      <c r="T100">
        <v>0</v>
      </c>
      <c r="U100">
        <v>2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1.0755401361003867</v>
      </c>
      <c r="AB100">
        <v>0</v>
      </c>
      <c r="AC100">
        <v>110.26481331535904</v>
      </c>
      <c r="AD100">
        <v>0</v>
      </c>
      <c r="AE100">
        <v>111.34035345145942</v>
      </c>
    </row>
    <row r="101" spans="1:31" x14ac:dyDescent="0.25">
      <c r="A101">
        <v>1679330</v>
      </c>
      <c r="B101">
        <v>1</v>
      </c>
      <c r="C101" t="s">
        <v>80</v>
      </c>
      <c r="D101" t="s">
        <v>102</v>
      </c>
      <c r="E101" t="s">
        <v>164</v>
      </c>
      <c r="F101" t="s">
        <v>463</v>
      </c>
      <c r="G101" t="s">
        <v>161</v>
      </c>
      <c r="H101" t="s">
        <v>134</v>
      </c>
      <c r="I101" t="s">
        <v>173</v>
      </c>
      <c r="J101" t="s">
        <v>136</v>
      </c>
      <c r="K101" t="s">
        <v>137</v>
      </c>
      <c r="L101" t="s">
        <v>464</v>
      </c>
      <c r="M101" t="s">
        <v>465</v>
      </c>
      <c r="N101">
        <v>1.6666666E-2</v>
      </c>
      <c r="O101">
        <v>0</v>
      </c>
      <c r="P101">
        <v>985</v>
      </c>
      <c r="Q101">
        <v>6</v>
      </c>
      <c r="R101">
        <v>215</v>
      </c>
      <c r="S101">
        <v>6</v>
      </c>
      <c r="T101">
        <v>114</v>
      </c>
      <c r="U101">
        <v>0</v>
      </c>
      <c r="V101">
        <v>0</v>
      </c>
      <c r="W101">
        <v>0</v>
      </c>
      <c r="X101">
        <v>2.1336003731337105</v>
      </c>
      <c r="Y101">
        <v>4.2710182077149994E-2</v>
      </c>
      <c r="Z101">
        <v>0.90869054406298377</v>
      </c>
      <c r="AA101">
        <v>0.61505767896271679</v>
      </c>
      <c r="AB101">
        <v>1.16317548293335</v>
      </c>
      <c r="AC101">
        <v>0</v>
      </c>
      <c r="AD101">
        <v>0</v>
      </c>
      <c r="AE101">
        <v>4.8632342611699109</v>
      </c>
    </row>
    <row r="102" spans="1:31" x14ac:dyDescent="0.25">
      <c r="A102">
        <v>1679562</v>
      </c>
      <c r="B102">
        <v>1</v>
      </c>
      <c r="C102" t="s">
        <v>80</v>
      </c>
      <c r="D102" t="s">
        <v>82</v>
      </c>
      <c r="E102" t="s">
        <v>146</v>
      </c>
      <c r="F102" t="s">
        <v>466</v>
      </c>
      <c r="G102" t="s">
        <v>153</v>
      </c>
      <c r="H102" t="s">
        <v>143</v>
      </c>
      <c r="I102" t="s">
        <v>135</v>
      </c>
      <c r="J102" t="s">
        <v>136</v>
      </c>
      <c r="K102" t="s">
        <v>137</v>
      </c>
      <c r="L102" t="s">
        <v>467</v>
      </c>
      <c r="M102" t="s">
        <v>468</v>
      </c>
      <c r="N102">
        <v>1.8619444439999999</v>
      </c>
      <c r="O102">
        <v>0</v>
      </c>
      <c r="P102">
        <v>180</v>
      </c>
      <c r="Q102">
        <v>0</v>
      </c>
      <c r="R102">
        <v>0</v>
      </c>
      <c r="S102">
        <v>0</v>
      </c>
      <c r="T102">
        <v>9</v>
      </c>
      <c r="U102">
        <v>0</v>
      </c>
      <c r="V102">
        <v>0</v>
      </c>
      <c r="W102">
        <v>0</v>
      </c>
      <c r="X102">
        <v>72.996217791268563</v>
      </c>
      <c r="Y102">
        <v>0</v>
      </c>
      <c r="Z102">
        <v>0</v>
      </c>
      <c r="AA102">
        <v>0</v>
      </c>
      <c r="AB102">
        <v>2.4904639396758914</v>
      </c>
      <c r="AC102">
        <v>0</v>
      </c>
      <c r="AD102">
        <v>0</v>
      </c>
      <c r="AE102">
        <v>75.486681730944454</v>
      </c>
    </row>
    <row r="103" spans="1:31" x14ac:dyDescent="0.25">
      <c r="A103">
        <v>1679917</v>
      </c>
      <c r="B103">
        <v>1</v>
      </c>
      <c r="C103" t="s">
        <v>80</v>
      </c>
      <c r="D103" t="s">
        <v>93</v>
      </c>
      <c r="E103" t="s">
        <v>140</v>
      </c>
      <c r="F103" t="s">
        <v>469</v>
      </c>
      <c r="G103" t="s">
        <v>197</v>
      </c>
      <c r="H103" t="s">
        <v>143</v>
      </c>
      <c r="I103" t="s">
        <v>135</v>
      </c>
      <c r="J103" t="s">
        <v>136</v>
      </c>
      <c r="K103" t="s">
        <v>137</v>
      </c>
      <c r="L103" t="s">
        <v>470</v>
      </c>
      <c r="M103" t="s">
        <v>471</v>
      </c>
      <c r="N103">
        <v>1.6688888879999999</v>
      </c>
      <c r="O103">
        <v>0</v>
      </c>
      <c r="P103">
        <v>1</v>
      </c>
      <c r="Q103">
        <v>0</v>
      </c>
      <c r="R103">
        <v>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1.7649409876406108</v>
      </c>
      <c r="Y103">
        <v>0</v>
      </c>
      <c r="Z103">
        <v>0.56366416646231443</v>
      </c>
      <c r="AA103">
        <v>0</v>
      </c>
      <c r="AB103">
        <v>0</v>
      </c>
      <c r="AC103">
        <v>0</v>
      </c>
      <c r="AD103">
        <v>0</v>
      </c>
      <c r="AE103">
        <v>2.3286051541029251</v>
      </c>
    </row>
    <row r="104" spans="1:31" x14ac:dyDescent="0.25">
      <c r="A104">
        <v>1679393</v>
      </c>
      <c r="B104">
        <v>1</v>
      </c>
      <c r="C104" t="s">
        <v>81</v>
      </c>
      <c r="D104" t="s">
        <v>120</v>
      </c>
      <c r="E104" t="s">
        <v>131</v>
      </c>
      <c r="F104" t="s">
        <v>472</v>
      </c>
      <c r="G104" t="s">
        <v>281</v>
      </c>
      <c r="H104" t="s">
        <v>134</v>
      </c>
      <c r="I104" t="s">
        <v>135</v>
      </c>
      <c r="J104" t="s">
        <v>136</v>
      </c>
      <c r="K104" t="s">
        <v>167</v>
      </c>
      <c r="L104" t="s">
        <v>473</v>
      </c>
      <c r="M104" t="s">
        <v>474</v>
      </c>
      <c r="N104">
        <v>8.4954647219999995</v>
      </c>
      <c r="O104">
        <v>0</v>
      </c>
      <c r="P104">
        <v>488</v>
      </c>
      <c r="Q104">
        <v>28</v>
      </c>
      <c r="R104">
        <v>53</v>
      </c>
      <c r="S104">
        <v>3</v>
      </c>
      <c r="T104">
        <v>32</v>
      </c>
      <c r="U104">
        <v>0</v>
      </c>
      <c r="V104">
        <v>1</v>
      </c>
      <c r="W104">
        <v>0</v>
      </c>
      <c r="X104">
        <v>1039.55378639124</v>
      </c>
      <c r="Y104">
        <v>120.85691214870933</v>
      </c>
      <c r="Z104">
        <v>111.42446611493976</v>
      </c>
      <c r="AA104">
        <v>245.12055614854779</v>
      </c>
      <c r="AB104">
        <v>173.96151430993257</v>
      </c>
      <c r="AC104">
        <v>0</v>
      </c>
      <c r="AD104">
        <v>0.47547709200718224</v>
      </c>
      <c r="AE104">
        <v>1691.3927122053769</v>
      </c>
    </row>
    <row r="105" spans="1:31" x14ac:dyDescent="0.25">
      <c r="A105">
        <v>1679854</v>
      </c>
      <c r="B105">
        <v>1</v>
      </c>
      <c r="C105" t="s">
        <v>80</v>
      </c>
      <c r="D105" t="s">
        <v>96</v>
      </c>
      <c r="E105" t="s">
        <v>151</v>
      </c>
      <c r="F105" t="s">
        <v>475</v>
      </c>
      <c r="G105" t="s">
        <v>153</v>
      </c>
      <c r="H105" t="s">
        <v>143</v>
      </c>
      <c r="I105" t="s">
        <v>135</v>
      </c>
      <c r="J105" t="s">
        <v>136</v>
      </c>
      <c r="K105" t="s">
        <v>137</v>
      </c>
      <c r="L105" t="s">
        <v>476</v>
      </c>
      <c r="M105" t="s">
        <v>477</v>
      </c>
      <c r="N105">
        <v>2.7744444439999998</v>
      </c>
      <c r="O105">
        <v>0</v>
      </c>
      <c r="P105">
        <v>90</v>
      </c>
      <c r="Q105">
        <v>0</v>
      </c>
      <c r="R105">
        <v>0</v>
      </c>
      <c r="S105">
        <v>0</v>
      </c>
      <c r="T105">
        <v>8</v>
      </c>
      <c r="U105">
        <v>0</v>
      </c>
      <c r="V105">
        <v>0</v>
      </c>
      <c r="W105">
        <v>0</v>
      </c>
      <c r="X105">
        <v>136.1820461042731</v>
      </c>
      <c r="Y105">
        <v>0</v>
      </c>
      <c r="Z105">
        <v>0</v>
      </c>
      <c r="AA105">
        <v>0</v>
      </c>
      <c r="AB105">
        <v>23.676307920554237</v>
      </c>
      <c r="AC105">
        <v>0</v>
      </c>
      <c r="AD105">
        <v>0</v>
      </c>
      <c r="AE105">
        <v>159.85835402482735</v>
      </c>
    </row>
    <row r="106" spans="1:31" x14ac:dyDescent="0.25">
      <c r="A106">
        <v>1679605</v>
      </c>
      <c r="B106">
        <v>1</v>
      </c>
      <c r="C106" t="s">
        <v>80</v>
      </c>
      <c r="D106" t="s">
        <v>103</v>
      </c>
      <c r="E106" t="s">
        <v>140</v>
      </c>
      <c r="F106" t="s">
        <v>478</v>
      </c>
      <c r="G106" t="s">
        <v>197</v>
      </c>
      <c r="H106" t="s">
        <v>143</v>
      </c>
      <c r="I106" t="s">
        <v>135</v>
      </c>
      <c r="J106" t="s">
        <v>136</v>
      </c>
      <c r="K106" t="s">
        <v>137</v>
      </c>
      <c r="L106" t="s">
        <v>479</v>
      </c>
      <c r="M106" t="s">
        <v>480</v>
      </c>
      <c r="N106">
        <v>4.7236111110000003</v>
      </c>
      <c r="O106">
        <v>0</v>
      </c>
      <c r="P106">
        <v>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5.6132273177871426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5.6132273177871426</v>
      </c>
    </row>
    <row r="107" spans="1:31" x14ac:dyDescent="0.25">
      <c r="A107">
        <v>1679356</v>
      </c>
      <c r="B107">
        <v>1</v>
      </c>
      <c r="C107" t="s">
        <v>80</v>
      </c>
      <c r="D107" t="s">
        <v>98</v>
      </c>
      <c r="E107" t="s">
        <v>140</v>
      </c>
      <c r="F107" t="s">
        <v>481</v>
      </c>
      <c r="G107" t="s">
        <v>482</v>
      </c>
      <c r="H107" t="s">
        <v>143</v>
      </c>
      <c r="I107" t="s">
        <v>135</v>
      </c>
      <c r="J107" t="s">
        <v>136</v>
      </c>
      <c r="K107" t="s">
        <v>137</v>
      </c>
      <c r="L107" t="s">
        <v>483</v>
      </c>
      <c r="M107" t="s">
        <v>484</v>
      </c>
      <c r="N107">
        <v>2.1072222219999999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0.19989628919481531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0.19989628919481531</v>
      </c>
    </row>
    <row r="108" spans="1:31" x14ac:dyDescent="0.25">
      <c r="A108">
        <v>1679891</v>
      </c>
      <c r="B108">
        <v>1</v>
      </c>
      <c r="C108" t="s">
        <v>80</v>
      </c>
      <c r="D108" t="s">
        <v>104</v>
      </c>
      <c r="E108" t="s">
        <v>151</v>
      </c>
      <c r="F108" t="s">
        <v>485</v>
      </c>
      <c r="G108" t="s">
        <v>486</v>
      </c>
      <c r="H108" t="s">
        <v>143</v>
      </c>
      <c r="I108" t="s">
        <v>135</v>
      </c>
      <c r="J108" t="s">
        <v>136</v>
      </c>
      <c r="K108" t="s">
        <v>137</v>
      </c>
      <c r="L108" t="s">
        <v>487</v>
      </c>
      <c r="M108" t="s">
        <v>488</v>
      </c>
      <c r="N108">
        <v>1.9850000000000001</v>
      </c>
      <c r="O108">
        <v>0</v>
      </c>
      <c r="P108">
        <v>93</v>
      </c>
      <c r="Q108">
        <v>0</v>
      </c>
      <c r="R108">
        <v>0</v>
      </c>
      <c r="S108">
        <v>0</v>
      </c>
      <c r="T108">
        <v>6</v>
      </c>
      <c r="U108">
        <v>0</v>
      </c>
      <c r="V108">
        <v>0</v>
      </c>
      <c r="W108">
        <v>0</v>
      </c>
      <c r="X108">
        <v>68.780192394477581</v>
      </c>
      <c r="Y108">
        <v>0</v>
      </c>
      <c r="Z108">
        <v>0</v>
      </c>
      <c r="AA108">
        <v>0</v>
      </c>
      <c r="AB108">
        <v>2.1837104756570196</v>
      </c>
      <c r="AC108">
        <v>0</v>
      </c>
      <c r="AD108">
        <v>0</v>
      </c>
      <c r="AE108">
        <v>70.963902870134604</v>
      </c>
    </row>
    <row r="109" spans="1:31" x14ac:dyDescent="0.25">
      <c r="A109">
        <v>1679413</v>
      </c>
      <c r="B109">
        <v>1</v>
      </c>
      <c r="C109" t="s">
        <v>80</v>
      </c>
      <c r="D109" t="s">
        <v>95</v>
      </c>
      <c r="E109" t="s">
        <v>179</v>
      </c>
      <c r="F109" t="s">
        <v>460</v>
      </c>
      <c r="G109" t="s">
        <v>161</v>
      </c>
      <c r="H109" t="s">
        <v>134</v>
      </c>
      <c r="I109" t="s">
        <v>135</v>
      </c>
      <c r="J109" t="s">
        <v>136</v>
      </c>
      <c r="K109" t="s">
        <v>137</v>
      </c>
      <c r="L109" t="s">
        <v>489</v>
      </c>
      <c r="M109" t="s">
        <v>490</v>
      </c>
      <c r="N109">
        <v>0.63023222199999995</v>
      </c>
      <c r="O109">
        <v>0</v>
      </c>
      <c r="P109">
        <v>0</v>
      </c>
      <c r="Q109">
        <v>0</v>
      </c>
      <c r="R109">
        <v>0</v>
      </c>
      <c r="S109">
        <v>3</v>
      </c>
      <c r="T109">
        <v>0</v>
      </c>
      <c r="U109">
        <v>2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22.705606463781454</v>
      </c>
      <c r="AB109">
        <v>0</v>
      </c>
      <c r="AC109">
        <v>2501.5026483346846</v>
      </c>
      <c r="AD109">
        <v>0</v>
      </c>
      <c r="AE109">
        <v>2524.208254798466</v>
      </c>
    </row>
    <row r="110" spans="1:31" x14ac:dyDescent="0.25">
      <c r="A110">
        <v>1679897</v>
      </c>
      <c r="B110">
        <v>1</v>
      </c>
      <c r="C110" t="s">
        <v>80</v>
      </c>
      <c r="D110" t="s">
        <v>107</v>
      </c>
      <c r="E110" t="s">
        <v>200</v>
      </c>
      <c r="F110" t="s">
        <v>491</v>
      </c>
      <c r="G110" t="s">
        <v>492</v>
      </c>
      <c r="H110" t="s">
        <v>143</v>
      </c>
      <c r="I110" t="s">
        <v>135</v>
      </c>
      <c r="J110" t="s">
        <v>136</v>
      </c>
      <c r="K110" t="s">
        <v>137</v>
      </c>
      <c r="L110" t="s">
        <v>493</v>
      </c>
      <c r="M110" t="s">
        <v>494</v>
      </c>
      <c r="N110">
        <v>1.1458333329999999</v>
      </c>
      <c r="O110">
        <v>0</v>
      </c>
      <c r="P110">
        <v>82</v>
      </c>
      <c r="Q110">
        <v>0</v>
      </c>
      <c r="R110">
        <v>0</v>
      </c>
      <c r="S110">
        <v>0</v>
      </c>
      <c r="T110">
        <v>6</v>
      </c>
      <c r="U110">
        <v>0</v>
      </c>
      <c r="V110">
        <v>0</v>
      </c>
      <c r="W110">
        <v>0</v>
      </c>
      <c r="X110">
        <v>38.408187644762094</v>
      </c>
      <c r="Y110">
        <v>0</v>
      </c>
      <c r="Z110">
        <v>0</v>
      </c>
      <c r="AA110">
        <v>0</v>
      </c>
      <c r="AB110">
        <v>3.6838317979341553</v>
      </c>
      <c r="AC110">
        <v>0</v>
      </c>
      <c r="AD110">
        <v>0</v>
      </c>
      <c r="AE110">
        <v>42.092019442696248</v>
      </c>
    </row>
    <row r="111" spans="1:31" x14ac:dyDescent="0.25">
      <c r="A111">
        <v>1679385</v>
      </c>
      <c r="B111">
        <v>1</v>
      </c>
      <c r="C111" t="s">
        <v>81</v>
      </c>
      <c r="D111" t="s">
        <v>112</v>
      </c>
      <c r="E111" t="s">
        <v>146</v>
      </c>
      <c r="F111" t="s">
        <v>495</v>
      </c>
      <c r="G111" t="s">
        <v>281</v>
      </c>
      <c r="H111" t="s">
        <v>143</v>
      </c>
      <c r="I111" t="s">
        <v>135</v>
      </c>
      <c r="J111" t="s">
        <v>136</v>
      </c>
      <c r="K111" t="s">
        <v>167</v>
      </c>
      <c r="L111" t="s">
        <v>496</v>
      </c>
      <c r="M111" t="s">
        <v>497</v>
      </c>
      <c r="N111">
        <v>0.25638888799999998</v>
      </c>
      <c r="O111">
        <v>0</v>
      </c>
      <c r="P111">
        <v>1431</v>
      </c>
      <c r="Q111">
        <v>0</v>
      </c>
      <c r="R111">
        <v>0</v>
      </c>
      <c r="S111">
        <v>0</v>
      </c>
      <c r="T111">
        <v>145</v>
      </c>
      <c r="U111">
        <v>0</v>
      </c>
      <c r="V111">
        <v>0</v>
      </c>
      <c r="W111">
        <v>0</v>
      </c>
      <c r="X111">
        <v>86.727970106881855</v>
      </c>
      <c r="Y111">
        <v>0</v>
      </c>
      <c r="Z111">
        <v>0</v>
      </c>
      <c r="AA111">
        <v>0</v>
      </c>
      <c r="AB111">
        <v>33.642563756418049</v>
      </c>
      <c r="AC111">
        <v>0</v>
      </c>
      <c r="AD111">
        <v>0</v>
      </c>
      <c r="AE111">
        <v>120.3705338632999</v>
      </c>
    </row>
    <row r="112" spans="1:31" x14ac:dyDescent="0.25">
      <c r="A112">
        <v>1679717</v>
      </c>
      <c r="B112">
        <v>1</v>
      </c>
      <c r="C112" t="s">
        <v>81</v>
      </c>
      <c r="D112" t="s">
        <v>113</v>
      </c>
      <c r="E112" t="s">
        <v>140</v>
      </c>
      <c r="F112" t="s">
        <v>498</v>
      </c>
      <c r="G112" t="s">
        <v>197</v>
      </c>
      <c r="H112" t="s">
        <v>143</v>
      </c>
      <c r="I112" t="s">
        <v>135</v>
      </c>
      <c r="J112" t="s">
        <v>136</v>
      </c>
      <c r="K112" t="s">
        <v>137</v>
      </c>
      <c r="L112" t="s">
        <v>499</v>
      </c>
      <c r="M112" t="s">
        <v>500</v>
      </c>
      <c r="N112">
        <v>1.937777777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2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1.4829390619849154</v>
      </c>
      <c r="AC112">
        <v>0</v>
      </c>
      <c r="AD112">
        <v>0</v>
      </c>
      <c r="AE112">
        <v>1.4829390619849154</v>
      </c>
    </row>
    <row r="113" spans="1:31" x14ac:dyDescent="0.25">
      <c r="A113">
        <v>1679648</v>
      </c>
      <c r="B113">
        <v>1</v>
      </c>
      <c r="C113" t="s">
        <v>80</v>
      </c>
      <c r="D113" t="s">
        <v>104</v>
      </c>
      <c r="E113" t="s">
        <v>140</v>
      </c>
      <c r="F113" t="s">
        <v>501</v>
      </c>
      <c r="G113" t="s">
        <v>197</v>
      </c>
      <c r="H113" t="s">
        <v>143</v>
      </c>
      <c r="I113" t="s">
        <v>135</v>
      </c>
      <c r="J113" t="s">
        <v>136</v>
      </c>
      <c r="K113" t="s">
        <v>137</v>
      </c>
      <c r="L113" t="s">
        <v>502</v>
      </c>
      <c r="M113" t="s">
        <v>503</v>
      </c>
      <c r="N113">
        <v>2.815833333</v>
      </c>
      <c r="O113">
        <v>0</v>
      </c>
      <c r="P113">
        <v>3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2.4742191175424746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2.4742191175424746</v>
      </c>
    </row>
    <row r="114" spans="1:31" x14ac:dyDescent="0.25">
      <c r="A114">
        <v>1679339</v>
      </c>
      <c r="B114">
        <v>1</v>
      </c>
      <c r="C114" t="s">
        <v>80</v>
      </c>
      <c r="D114" t="s">
        <v>103</v>
      </c>
      <c r="E114" t="s">
        <v>140</v>
      </c>
      <c r="F114" t="s">
        <v>504</v>
      </c>
      <c r="G114" t="s">
        <v>197</v>
      </c>
      <c r="H114" t="s">
        <v>143</v>
      </c>
      <c r="I114" t="s">
        <v>135</v>
      </c>
      <c r="J114" t="s">
        <v>136</v>
      </c>
      <c r="K114" t="s">
        <v>137</v>
      </c>
      <c r="L114" t="s">
        <v>505</v>
      </c>
      <c r="M114" t="s">
        <v>506</v>
      </c>
      <c r="N114">
        <v>0.36305555499999997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0.10443249394767778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0.10443249394767778</v>
      </c>
    </row>
    <row r="115" spans="1:31" x14ac:dyDescent="0.25">
      <c r="A115">
        <v>1679857</v>
      </c>
      <c r="B115">
        <v>1</v>
      </c>
      <c r="C115" t="s">
        <v>80</v>
      </c>
      <c r="D115" t="s">
        <v>111</v>
      </c>
      <c r="E115" t="s">
        <v>200</v>
      </c>
      <c r="F115" t="s">
        <v>507</v>
      </c>
      <c r="G115" t="s">
        <v>153</v>
      </c>
      <c r="H115" t="s">
        <v>143</v>
      </c>
      <c r="I115" t="s">
        <v>135</v>
      </c>
      <c r="J115" t="s">
        <v>136</v>
      </c>
      <c r="K115" t="s">
        <v>137</v>
      </c>
      <c r="L115" t="s">
        <v>508</v>
      </c>
      <c r="M115" t="s">
        <v>509</v>
      </c>
      <c r="N115">
        <v>1.0236111109999999</v>
      </c>
      <c r="O115">
        <v>0</v>
      </c>
      <c r="P115">
        <v>171</v>
      </c>
      <c r="Q115">
        <v>0</v>
      </c>
      <c r="R115">
        <v>0</v>
      </c>
      <c r="S115">
        <v>0</v>
      </c>
      <c r="T115">
        <v>10</v>
      </c>
      <c r="U115">
        <v>0</v>
      </c>
      <c r="V115">
        <v>0</v>
      </c>
      <c r="W115">
        <v>0</v>
      </c>
      <c r="X115">
        <v>62.77005415028718</v>
      </c>
      <c r="Y115">
        <v>0</v>
      </c>
      <c r="Z115">
        <v>0</v>
      </c>
      <c r="AA115">
        <v>0</v>
      </c>
      <c r="AB115">
        <v>1.7268175331192093</v>
      </c>
      <c r="AC115">
        <v>0</v>
      </c>
      <c r="AD115">
        <v>0</v>
      </c>
      <c r="AE115">
        <v>64.496871683406383</v>
      </c>
    </row>
    <row r="116" spans="1:31" x14ac:dyDescent="0.25">
      <c r="A116">
        <v>1679926</v>
      </c>
      <c r="B116">
        <v>1</v>
      </c>
      <c r="C116" t="s">
        <v>80</v>
      </c>
      <c r="D116" t="s">
        <v>83</v>
      </c>
      <c r="E116" t="s">
        <v>151</v>
      </c>
      <c r="F116" t="s">
        <v>510</v>
      </c>
      <c r="G116" t="s">
        <v>222</v>
      </c>
      <c r="H116" t="s">
        <v>143</v>
      </c>
      <c r="I116" t="s">
        <v>135</v>
      </c>
      <c r="J116" t="s">
        <v>136</v>
      </c>
      <c r="K116" t="s">
        <v>137</v>
      </c>
      <c r="L116" t="s">
        <v>511</v>
      </c>
      <c r="M116" t="s">
        <v>512</v>
      </c>
      <c r="N116">
        <v>3.3163888880000001</v>
      </c>
      <c r="O116">
        <v>0</v>
      </c>
      <c r="P116">
        <v>173</v>
      </c>
      <c r="Q116">
        <v>0</v>
      </c>
      <c r="R116">
        <v>0</v>
      </c>
      <c r="S116">
        <v>0</v>
      </c>
      <c r="T116">
        <v>5</v>
      </c>
      <c r="U116">
        <v>0</v>
      </c>
      <c r="V116">
        <v>0</v>
      </c>
      <c r="W116">
        <v>0</v>
      </c>
      <c r="X116">
        <v>109.53691572542819</v>
      </c>
      <c r="Y116">
        <v>0</v>
      </c>
      <c r="Z116">
        <v>0</v>
      </c>
      <c r="AA116">
        <v>0</v>
      </c>
      <c r="AB116">
        <v>1.9384003637499536</v>
      </c>
      <c r="AC116">
        <v>0</v>
      </c>
      <c r="AD116">
        <v>0</v>
      </c>
      <c r="AE116">
        <v>111.47531608917814</v>
      </c>
    </row>
    <row r="117" spans="1:31" x14ac:dyDescent="0.25">
      <c r="A117">
        <v>1679880</v>
      </c>
      <c r="B117">
        <v>1</v>
      </c>
      <c r="C117" t="s">
        <v>80</v>
      </c>
      <c r="D117" t="s">
        <v>105</v>
      </c>
      <c r="E117" t="s">
        <v>140</v>
      </c>
      <c r="F117" t="s">
        <v>513</v>
      </c>
      <c r="G117" t="s">
        <v>142</v>
      </c>
      <c r="H117" t="s">
        <v>143</v>
      </c>
      <c r="I117" t="s">
        <v>135</v>
      </c>
      <c r="J117" t="s">
        <v>136</v>
      </c>
      <c r="K117" t="s">
        <v>137</v>
      </c>
      <c r="L117" t="s">
        <v>514</v>
      </c>
      <c r="M117" t="s">
        <v>515</v>
      </c>
      <c r="N117">
        <v>2.7608333329999999</v>
      </c>
      <c r="O117">
        <v>0</v>
      </c>
      <c r="P117">
        <v>16</v>
      </c>
      <c r="Q117">
        <v>0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24.829743621320443</v>
      </c>
      <c r="Y117">
        <v>0</v>
      </c>
      <c r="Z117">
        <v>0</v>
      </c>
      <c r="AA117">
        <v>0</v>
      </c>
      <c r="AB117">
        <v>0.44009588315687559</v>
      </c>
      <c r="AC117">
        <v>0</v>
      </c>
      <c r="AD117">
        <v>0</v>
      </c>
      <c r="AE117">
        <v>25.269839504477318</v>
      </c>
    </row>
    <row r="118" spans="1:31" x14ac:dyDescent="0.25">
      <c r="A118">
        <v>1679780</v>
      </c>
      <c r="B118">
        <v>1</v>
      </c>
      <c r="C118" t="s">
        <v>80</v>
      </c>
      <c r="D118" t="s">
        <v>84</v>
      </c>
      <c r="E118" t="s">
        <v>151</v>
      </c>
      <c r="F118" t="s">
        <v>516</v>
      </c>
      <c r="G118" t="s">
        <v>153</v>
      </c>
      <c r="H118" t="s">
        <v>143</v>
      </c>
      <c r="I118" t="s">
        <v>135</v>
      </c>
      <c r="J118" t="s">
        <v>136</v>
      </c>
      <c r="K118" t="s">
        <v>137</v>
      </c>
      <c r="L118" t="s">
        <v>517</v>
      </c>
      <c r="M118" t="s">
        <v>518</v>
      </c>
      <c r="N118">
        <v>2.2688888880000002</v>
      </c>
      <c r="O118">
        <v>0</v>
      </c>
      <c r="P118">
        <v>33</v>
      </c>
      <c r="Q118">
        <v>0</v>
      </c>
      <c r="R118">
        <v>5</v>
      </c>
      <c r="S118">
        <v>0</v>
      </c>
      <c r="T118">
        <v>4</v>
      </c>
      <c r="U118">
        <v>0</v>
      </c>
      <c r="V118">
        <v>0</v>
      </c>
      <c r="W118">
        <v>0</v>
      </c>
      <c r="X118">
        <v>12.903022081495028</v>
      </c>
      <c r="Y118">
        <v>0</v>
      </c>
      <c r="Z118">
        <v>1.3577479876501335</v>
      </c>
      <c r="AA118">
        <v>0</v>
      </c>
      <c r="AB118">
        <v>1.1786617901450001</v>
      </c>
      <c r="AC118">
        <v>0</v>
      </c>
      <c r="AD118">
        <v>0</v>
      </c>
      <c r="AE118">
        <v>15.439431859290162</v>
      </c>
    </row>
    <row r="119" spans="1:31" x14ac:dyDescent="0.25">
      <c r="A119">
        <v>1679631</v>
      </c>
      <c r="B119">
        <v>1</v>
      </c>
      <c r="C119" t="s">
        <v>80</v>
      </c>
      <c r="D119" t="s">
        <v>107</v>
      </c>
      <c r="E119" t="s">
        <v>140</v>
      </c>
      <c r="F119" t="s">
        <v>519</v>
      </c>
      <c r="G119" t="s">
        <v>142</v>
      </c>
      <c r="H119" t="s">
        <v>143</v>
      </c>
      <c r="I119" t="s">
        <v>135</v>
      </c>
      <c r="J119" t="s">
        <v>136</v>
      </c>
      <c r="K119" t="s">
        <v>137</v>
      </c>
      <c r="L119" t="s">
        <v>520</v>
      </c>
      <c r="M119" t="s">
        <v>521</v>
      </c>
      <c r="N119">
        <v>6.6219444440000004</v>
      </c>
      <c r="O119">
        <v>0</v>
      </c>
      <c r="P119">
        <v>16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46.156074784048251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46.156074784048251</v>
      </c>
    </row>
    <row r="120" spans="1:31" x14ac:dyDescent="0.25">
      <c r="A120">
        <v>1679943</v>
      </c>
      <c r="B120">
        <v>1</v>
      </c>
      <c r="C120" t="s">
        <v>81</v>
      </c>
      <c r="D120" t="s">
        <v>128</v>
      </c>
      <c r="E120" t="s">
        <v>131</v>
      </c>
      <c r="F120" t="s">
        <v>522</v>
      </c>
      <c r="G120" t="s">
        <v>161</v>
      </c>
      <c r="H120" t="s">
        <v>134</v>
      </c>
      <c r="I120" t="s">
        <v>135</v>
      </c>
      <c r="J120" t="s">
        <v>136</v>
      </c>
      <c r="K120" t="s">
        <v>137</v>
      </c>
      <c r="L120" t="s">
        <v>523</v>
      </c>
      <c r="M120" t="s">
        <v>524</v>
      </c>
      <c r="N120">
        <v>0.128611111</v>
      </c>
      <c r="O120">
        <v>1</v>
      </c>
      <c r="P120">
        <v>575</v>
      </c>
      <c r="Q120">
        <v>3</v>
      </c>
      <c r="R120">
        <v>3</v>
      </c>
      <c r="S120">
        <v>9</v>
      </c>
      <c r="T120">
        <v>47</v>
      </c>
      <c r="U120">
        <v>0</v>
      </c>
      <c r="V120">
        <v>0</v>
      </c>
      <c r="W120">
        <v>3.3535752097202227E-2</v>
      </c>
      <c r="X120">
        <v>7.7764716610008859</v>
      </c>
      <c r="Y120">
        <v>0.23890910163017587</v>
      </c>
      <c r="Z120">
        <v>8.4012523123677772E-3</v>
      </c>
      <c r="AA120">
        <v>4.591169385536479</v>
      </c>
      <c r="AB120">
        <v>2.5830631893398088</v>
      </c>
      <c r="AC120">
        <v>0</v>
      </c>
      <c r="AD120">
        <v>0</v>
      </c>
      <c r="AE120">
        <v>15.23155034191692</v>
      </c>
    </row>
    <row r="121" spans="1:31" x14ac:dyDescent="0.25">
      <c r="A121">
        <v>1679920</v>
      </c>
      <c r="B121">
        <v>1</v>
      </c>
      <c r="C121" t="s">
        <v>80</v>
      </c>
      <c r="D121" t="s">
        <v>83</v>
      </c>
      <c r="E121" t="s">
        <v>151</v>
      </c>
      <c r="F121" t="s">
        <v>525</v>
      </c>
      <c r="G121" t="s">
        <v>526</v>
      </c>
      <c r="H121" t="s">
        <v>143</v>
      </c>
      <c r="I121" t="s">
        <v>135</v>
      </c>
      <c r="J121" t="s">
        <v>136</v>
      </c>
      <c r="K121" t="s">
        <v>137</v>
      </c>
      <c r="L121" t="s">
        <v>527</v>
      </c>
      <c r="M121" t="s">
        <v>528</v>
      </c>
      <c r="N121">
        <v>0.90444444400000001</v>
      </c>
      <c r="O121">
        <v>0</v>
      </c>
      <c r="P121">
        <v>110</v>
      </c>
      <c r="Q121">
        <v>0</v>
      </c>
      <c r="R121">
        <v>0</v>
      </c>
      <c r="S121">
        <v>0</v>
      </c>
      <c r="T121">
        <v>13</v>
      </c>
      <c r="U121">
        <v>0</v>
      </c>
      <c r="V121">
        <v>0</v>
      </c>
      <c r="W121">
        <v>0</v>
      </c>
      <c r="X121">
        <v>34.55421261089004</v>
      </c>
      <c r="Y121">
        <v>0</v>
      </c>
      <c r="Z121">
        <v>0</v>
      </c>
      <c r="AA121">
        <v>0</v>
      </c>
      <c r="AB121">
        <v>5.3842041525710513</v>
      </c>
      <c r="AC121">
        <v>0</v>
      </c>
      <c r="AD121">
        <v>0</v>
      </c>
      <c r="AE121">
        <v>39.938416763461092</v>
      </c>
    </row>
    <row r="122" spans="1:31" x14ac:dyDescent="0.25">
      <c r="A122">
        <v>1679588</v>
      </c>
      <c r="B122">
        <v>1</v>
      </c>
      <c r="C122" t="s">
        <v>80</v>
      </c>
      <c r="D122" t="s">
        <v>104</v>
      </c>
      <c r="E122" t="s">
        <v>146</v>
      </c>
      <c r="F122" t="s">
        <v>529</v>
      </c>
      <c r="G122" t="s">
        <v>153</v>
      </c>
      <c r="H122" t="s">
        <v>143</v>
      </c>
      <c r="I122" t="s">
        <v>135</v>
      </c>
      <c r="J122" t="s">
        <v>136</v>
      </c>
      <c r="K122" t="s">
        <v>137</v>
      </c>
      <c r="L122" t="s">
        <v>530</v>
      </c>
      <c r="M122" t="s">
        <v>531</v>
      </c>
      <c r="N122">
        <v>3.9088888879999999</v>
      </c>
      <c r="O122">
        <v>0</v>
      </c>
      <c r="P122">
        <v>0</v>
      </c>
      <c r="Q122">
        <v>0</v>
      </c>
      <c r="R122">
        <v>7</v>
      </c>
      <c r="S122">
        <v>0</v>
      </c>
      <c r="T122">
        <v>5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2.8885168610123766</v>
      </c>
      <c r="AA122">
        <v>0</v>
      </c>
      <c r="AB122">
        <v>1.8472825212776474</v>
      </c>
      <c r="AC122">
        <v>0</v>
      </c>
      <c r="AD122">
        <v>0</v>
      </c>
      <c r="AE122">
        <v>4.7357993822900237</v>
      </c>
    </row>
    <row r="123" spans="1:31" x14ac:dyDescent="0.25">
      <c r="A123">
        <v>1679422</v>
      </c>
      <c r="B123">
        <v>1</v>
      </c>
      <c r="C123" t="s">
        <v>80</v>
      </c>
      <c r="D123" t="s">
        <v>84</v>
      </c>
      <c r="E123" t="s">
        <v>140</v>
      </c>
      <c r="F123" t="s">
        <v>532</v>
      </c>
      <c r="G123" t="s">
        <v>267</v>
      </c>
      <c r="H123" t="s">
        <v>143</v>
      </c>
      <c r="I123" t="s">
        <v>135</v>
      </c>
      <c r="J123" t="s">
        <v>136</v>
      </c>
      <c r="K123" t="s">
        <v>137</v>
      </c>
      <c r="L123" t="s">
        <v>533</v>
      </c>
      <c r="M123" t="s">
        <v>534</v>
      </c>
      <c r="N123">
        <v>1.6816666659999999</v>
      </c>
      <c r="O123">
        <v>0</v>
      </c>
      <c r="P123">
        <v>5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1.4390838934422998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1.4390838934422998</v>
      </c>
    </row>
    <row r="124" spans="1:31" x14ac:dyDescent="0.25">
      <c r="A124">
        <v>1679322</v>
      </c>
      <c r="B124">
        <v>1</v>
      </c>
      <c r="C124" t="s">
        <v>81</v>
      </c>
      <c r="D124" t="s">
        <v>122</v>
      </c>
      <c r="E124" t="s">
        <v>164</v>
      </c>
      <c r="F124" t="s">
        <v>535</v>
      </c>
      <c r="G124" t="s">
        <v>161</v>
      </c>
      <c r="H124" t="s">
        <v>134</v>
      </c>
      <c r="I124" t="s">
        <v>135</v>
      </c>
      <c r="J124" t="s">
        <v>136</v>
      </c>
      <c r="K124" t="s">
        <v>137</v>
      </c>
      <c r="L124" t="s">
        <v>536</v>
      </c>
      <c r="M124" t="s">
        <v>537</v>
      </c>
      <c r="N124">
        <v>0.2225</v>
      </c>
      <c r="O124">
        <v>14</v>
      </c>
      <c r="P124">
        <v>901</v>
      </c>
      <c r="Q124">
        <v>1</v>
      </c>
      <c r="R124">
        <v>20</v>
      </c>
      <c r="S124">
        <v>6</v>
      </c>
      <c r="T124">
        <v>69</v>
      </c>
      <c r="U124">
        <v>1</v>
      </c>
      <c r="V124">
        <v>0</v>
      </c>
      <c r="W124">
        <v>0.34500425327266254</v>
      </c>
      <c r="X124">
        <v>19.565383222897932</v>
      </c>
      <c r="Y124">
        <v>2.2739286222000002E-4</v>
      </c>
      <c r="Z124">
        <v>0.35159580310551514</v>
      </c>
      <c r="AA124">
        <v>14.516224460434318</v>
      </c>
      <c r="AB124">
        <v>2.44149265727724</v>
      </c>
      <c r="AC124">
        <v>0.12526738844628751</v>
      </c>
      <c r="AD124">
        <v>0</v>
      </c>
      <c r="AE124">
        <v>37.345195178296173</v>
      </c>
    </row>
    <row r="125" spans="1:31" x14ac:dyDescent="0.25">
      <c r="A125">
        <v>1679402</v>
      </c>
      <c r="B125">
        <v>1</v>
      </c>
      <c r="C125" t="s">
        <v>80</v>
      </c>
      <c r="D125" t="s">
        <v>104</v>
      </c>
      <c r="E125" t="s">
        <v>146</v>
      </c>
      <c r="F125" t="s">
        <v>538</v>
      </c>
      <c r="G125" t="s">
        <v>271</v>
      </c>
      <c r="H125" t="s">
        <v>181</v>
      </c>
      <c r="I125" t="s">
        <v>135</v>
      </c>
      <c r="J125" t="s">
        <v>136</v>
      </c>
      <c r="K125" t="s">
        <v>167</v>
      </c>
      <c r="L125" t="s">
        <v>539</v>
      </c>
      <c r="M125" t="s">
        <v>540</v>
      </c>
      <c r="N125">
        <v>7.4688249999999998</v>
      </c>
      <c r="O125">
        <v>0</v>
      </c>
      <c r="P125">
        <v>106</v>
      </c>
      <c r="Q125">
        <v>0</v>
      </c>
      <c r="R125">
        <v>6</v>
      </c>
      <c r="S125">
        <v>0</v>
      </c>
      <c r="T125">
        <v>15</v>
      </c>
      <c r="U125">
        <v>0</v>
      </c>
      <c r="V125">
        <v>0</v>
      </c>
      <c r="W125">
        <v>0</v>
      </c>
      <c r="X125">
        <v>190.90424108526508</v>
      </c>
      <c r="Y125">
        <v>0</v>
      </c>
      <c r="Z125">
        <v>4.3472853112065604</v>
      </c>
      <c r="AA125">
        <v>0</v>
      </c>
      <c r="AB125">
        <v>174.60390253213939</v>
      </c>
      <c r="AC125">
        <v>0</v>
      </c>
      <c r="AD125">
        <v>0</v>
      </c>
      <c r="AE125">
        <v>369.85542892861099</v>
      </c>
    </row>
    <row r="126" spans="1:31" x14ac:dyDescent="0.25">
      <c r="A126">
        <v>1679843</v>
      </c>
      <c r="B126">
        <v>1</v>
      </c>
      <c r="C126" t="s">
        <v>80</v>
      </c>
      <c r="D126" t="s">
        <v>83</v>
      </c>
      <c r="E126" t="s">
        <v>179</v>
      </c>
      <c r="F126" t="s">
        <v>541</v>
      </c>
      <c r="G126" t="s">
        <v>542</v>
      </c>
      <c r="H126" t="s">
        <v>181</v>
      </c>
      <c r="I126" t="s">
        <v>135</v>
      </c>
      <c r="J126" t="s">
        <v>136</v>
      </c>
      <c r="K126" t="s">
        <v>137</v>
      </c>
      <c r="L126" t="s">
        <v>543</v>
      </c>
      <c r="M126" t="s">
        <v>544</v>
      </c>
      <c r="N126">
        <v>0.62749999999999995</v>
      </c>
      <c r="O126">
        <v>5</v>
      </c>
      <c r="P126">
        <v>19401</v>
      </c>
      <c r="Q126">
        <v>3</v>
      </c>
      <c r="R126">
        <v>23</v>
      </c>
      <c r="S126">
        <v>30</v>
      </c>
      <c r="T126">
        <v>1447</v>
      </c>
      <c r="U126">
        <v>0</v>
      </c>
      <c r="V126">
        <v>1</v>
      </c>
      <c r="W126">
        <v>39.009914958048796</v>
      </c>
      <c r="X126">
        <v>3933.0616903476152</v>
      </c>
      <c r="Y126">
        <v>0.72028842776727497</v>
      </c>
      <c r="Z126">
        <v>9.5388222388400763</v>
      </c>
      <c r="AA126">
        <v>505.60669099911593</v>
      </c>
      <c r="AB126">
        <v>816.35528379341315</v>
      </c>
      <c r="AC126">
        <v>0</v>
      </c>
      <c r="AD126">
        <v>48.2476521278248</v>
      </c>
      <c r="AE126">
        <v>5352.5403428926247</v>
      </c>
    </row>
    <row r="127" spans="1:31" x14ac:dyDescent="0.25">
      <c r="A127">
        <v>1679757</v>
      </c>
      <c r="B127">
        <v>1</v>
      </c>
      <c r="C127" t="s">
        <v>80</v>
      </c>
      <c r="D127" t="s">
        <v>106</v>
      </c>
      <c r="E127" t="s">
        <v>151</v>
      </c>
      <c r="F127" t="s">
        <v>545</v>
      </c>
      <c r="G127" t="s">
        <v>153</v>
      </c>
      <c r="H127" t="s">
        <v>143</v>
      </c>
      <c r="I127" t="s">
        <v>135</v>
      </c>
      <c r="J127" t="s">
        <v>136</v>
      </c>
      <c r="K127" t="s">
        <v>137</v>
      </c>
      <c r="L127" t="s">
        <v>546</v>
      </c>
      <c r="M127" t="s">
        <v>547</v>
      </c>
      <c r="N127">
        <v>1.8747222219999999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2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3.0046799390799523</v>
      </c>
      <c r="AC127">
        <v>0</v>
      </c>
      <c r="AD127">
        <v>0</v>
      </c>
      <c r="AE127">
        <v>3.0046799390799523</v>
      </c>
    </row>
    <row r="128" spans="1:31" x14ac:dyDescent="0.25">
      <c r="A128">
        <v>1679651</v>
      </c>
      <c r="B128">
        <v>1</v>
      </c>
      <c r="C128" t="s">
        <v>80</v>
      </c>
      <c r="D128" t="s">
        <v>96</v>
      </c>
      <c r="E128" t="s">
        <v>151</v>
      </c>
      <c r="F128" t="s">
        <v>548</v>
      </c>
      <c r="G128" t="s">
        <v>267</v>
      </c>
      <c r="H128" t="s">
        <v>143</v>
      </c>
      <c r="I128" t="s">
        <v>135</v>
      </c>
      <c r="J128" t="s">
        <v>136</v>
      </c>
      <c r="K128" t="s">
        <v>137</v>
      </c>
      <c r="L128" t="s">
        <v>549</v>
      </c>
      <c r="M128" t="s">
        <v>550</v>
      </c>
      <c r="N128">
        <v>0.70277777699999999</v>
      </c>
      <c r="O128">
        <v>0</v>
      </c>
      <c r="P128">
        <v>7</v>
      </c>
      <c r="Q128">
        <v>0</v>
      </c>
      <c r="R128">
        <v>2</v>
      </c>
      <c r="S128">
        <v>0</v>
      </c>
      <c r="T128">
        <v>3</v>
      </c>
      <c r="U128">
        <v>0</v>
      </c>
      <c r="V128">
        <v>0</v>
      </c>
      <c r="W128">
        <v>0</v>
      </c>
      <c r="X128">
        <v>1.8820347310480088</v>
      </c>
      <c r="Y128">
        <v>0</v>
      </c>
      <c r="Z128">
        <v>5.4819191212332061</v>
      </c>
      <c r="AA128">
        <v>0</v>
      </c>
      <c r="AB128">
        <v>3.9573941034370996</v>
      </c>
      <c r="AC128">
        <v>0</v>
      </c>
      <c r="AD128">
        <v>0</v>
      </c>
      <c r="AE128">
        <v>11.321347955718315</v>
      </c>
    </row>
    <row r="129" spans="1:31" x14ac:dyDescent="0.25">
      <c r="A129">
        <v>1679900</v>
      </c>
      <c r="B129">
        <v>1</v>
      </c>
      <c r="C129" t="s">
        <v>80</v>
      </c>
      <c r="D129" t="s">
        <v>105</v>
      </c>
      <c r="E129" t="s">
        <v>140</v>
      </c>
      <c r="F129" t="s">
        <v>551</v>
      </c>
      <c r="G129" t="s">
        <v>197</v>
      </c>
      <c r="H129" t="s">
        <v>143</v>
      </c>
      <c r="I129" t="s">
        <v>135</v>
      </c>
      <c r="J129" t="s">
        <v>136</v>
      </c>
      <c r="K129" t="s">
        <v>137</v>
      </c>
      <c r="L129" t="s">
        <v>552</v>
      </c>
      <c r="M129" t="s">
        <v>553</v>
      </c>
      <c r="N129">
        <v>1.2875000000000001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3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0.48275809106422246</v>
      </c>
      <c r="AC129">
        <v>0</v>
      </c>
      <c r="AD129">
        <v>0</v>
      </c>
      <c r="AE129">
        <v>0.48275809106422246</v>
      </c>
    </row>
    <row r="130" spans="1:31" x14ac:dyDescent="0.25">
      <c r="A130">
        <v>1679800</v>
      </c>
      <c r="B130">
        <v>1</v>
      </c>
      <c r="C130" t="s">
        <v>80</v>
      </c>
      <c r="D130" t="s">
        <v>110</v>
      </c>
      <c r="E130" t="s">
        <v>159</v>
      </c>
      <c r="F130" t="s">
        <v>554</v>
      </c>
      <c r="G130" t="s">
        <v>555</v>
      </c>
      <c r="H130" t="s">
        <v>134</v>
      </c>
      <c r="I130" t="s">
        <v>135</v>
      </c>
      <c r="J130" t="s">
        <v>136</v>
      </c>
      <c r="K130" t="s">
        <v>137</v>
      </c>
      <c r="L130" t="s">
        <v>556</v>
      </c>
      <c r="M130" t="s">
        <v>557</v>
      </c>
      <c r="N130">
        <v>1.341111111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25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181.97247347000859</v>
      </c>
      <c r="AC130">
        <v>0</v>
      </c>
      <c r="AD130">
        <v>0</v>
      </c>
      <c r="AE130">
        <v>181.97247347000859</v>
      </c>
    </row>
    <row r="131" spans="1:31" x14ac:dyDescent="0.25">
      <c r="A131">
        <v>1679860</v>
      </c>
      <c r="B131">
        <v>1</v>
      </c>
      <c r="C131" t="s">
        <v>80</v>
      </c>
      <c r="D131" t="s">
        <v>103</v>
      </c>
      <c r="E131" t="s">
        <v>151</v>
      </c>
      <c r="F131" t="s">
        <v>558</v>
      </c>
      <c r="G131" t="s">
        <v>559</v>
      </c>
      <c r="H131" t="s">
        <v>143</v>
      </c>
      <c r="I131" t="s">
        <v>135</v>
      </c>
      <c r="J131" t="s">
        <v>136</v>
      </c>
      <c r="K131" t="s">
        <v>137</v>
      </c>
      <c r="L131" t="s">
        <v>560</v>
      </c>
      <c r="M131" t="s">
        <v>561</v>
      </c>
      <c r="N131">
        <v>1.1019444439999999</v>
      </c>
      <c r="O131">
        <v>0</v>
      </c>
      <c r="P131">
        <v>27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5.1817140128231882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5.1817140128231882</v>
      </c>
    </row>
    <row r="132" spans="1:31" x14ac:dyDescent="0.25">
      <c r="A132">
        <v>1679883</v>
      </c>
      <c r="B132">
        <v>1</v>
      </c>
      <c r="C132" t="s">
        <v>80</v>
      </c>
      <c r="D132" t="s">
        <v>85</v>
      </c>
      <c r="E132" t="s">
        <v>151</v>
      </c>
      <c r="F132" t="s">
        <v>562</v>
      </c>
      <c r="G132" t="s">
        <v>153</v>
      </c>
      <c r="H132" t="s">
        <v>143</v>
      </c>
      <c r="I132" t="s">
        <v>135</v>
      </c>
      <c r="J132" t="s">
        <v>136</v>
      </c>
      <c r="K132" t="s">
        <v>137</v>
      </c>
      <c r="L132" t="s">
        <v>563</v>
      </c>
      <c r="M132" t="s">
        <v>564</v>
      </c>
      <c r="N132">
        <v>0.875</v>
      </c>
      <c r="O132">
        <v>0</v>
      </c>
      <c r="P132">
        <v>164</v>
      </c>
      <c r="Q132">
        <v>0</v>
      </c>
      <c r="R132">
        <v>0</v>
      </c>
      <c r="S132">
        <v>0</v>
      </c>
      <c r="T132">
        <v>8</v>
      </c>
      <c r="U132">
        <v>0</v>
      </c>
      <c r="V132">
        <v>0</v>
      </c>
      <c r="W132">
        <v>0</v>
      </c>
      <c r="X132">
        <v>42.265375657702279</v>
      </c>
      <c r="Y132">
        <v>0</v>
      </c>
      <c r="Z132">
        <v>0</v>
      </c>
      <c r="AA132">
        <v>0</v>
      </c>
      <c r="AB132">
        <v>1.2186248051613997</v>
      </c>
      <c r="AC132">
        <v>0</v>
      </c>
      <c r="AD132">
        <v>0</v>
      </c>
      <c r="AE132">
        <v>43.484000462863676</v>
      </c>
    </row>
    <row r="133" spans="1:31" x14ac:dyDescent="0.25">
      <c r="A133">
        <v>1679342</v>
      </c>
      <c r="B133">
        <v>1</v>
      </c>
      <c r="C133" t="s">
        <v>80</v>
      </c>
      <c r="D133" t="s">
        <v>97</v>
      </c>
      <c r="E133" t="s">
        <v>131</v>
      </c>
      <c r="F133" t="s">
        <v>565</v>
      </c>
      <c r="G133" t="s">
        <v>566</v>
      </c>
      <c r="H133" t="s">
        <v>134</v>
      </c>
      <c r="I133" t="s">
        <v>135</v>
      </c>
      <c r="J133" t="s">
        <v>136</v>
      </c>
      <c r="K133" t="s">
        <v>137</v>
      </c>
      <c r="L133" t="s">
        <v>567</v>
      </c>
      <c r="M133" t="s">
        <v>568</v>
      </c>
      <c r="N133">
        <v>2.9591666659999998</v>
      </c>
      <c r="O133">
        <v>2</v>
      </c>
      <c r="P133">
        <v>806</v>
      </c>
      <c r="Q133">
        <v>5</v>
      </c>
      <c r="R133">
        <v>12</v>
      </c>
      <c r="S133">
        <v>10</v>
      </c>
      <c r="T133">
        <v>80</v>
      </c>
      <c r="U133">
        <v>0</v>
      </c>
      <c r="V133">
        <v>2</v>
      </c>
      <c r="W133">
        <v>693.78573755778461</v>
      </c>
      <c r="X133">
        <v>611.22232785126005</v>
      </c>
      <c r="Y133">
        <v>9.0401976188609794</v>
      </c>
      <c r="Z133">
        <v>0.84697230395124001</v>
      </c>
      <c r="AA133">
        <v>52.874229778034561</v>
      </c>
      <c r="AB133">
        <v>90.902033244307788</v>
      </c>
      <c r="AC133">
        <v>0</v>
      </c>
      <c r="AD133">
        <v>15.980328654240632</v>
      </c>
      <c r="AE133">
        <v>1474.6518270084398</v>
      </c>
    </row>
    <row r="134" spans="1:31" x14ac:dyDescent="0.25">
      <c r="A134">
        <v>1680006</v>
      </c>
      <c r="B134">
        <v>1</v>
      </c>
      <c r="C134" t="s">
        <v>80</v>
      </c>
      <c r="D134" t="s">
        <v>104</v>
      </c>
      <c r="E134" t="s">
        <v>131</v>
      </c>
      <c r="F134" t="s">
        <v>569</v>
      </c>
      <c r="G134" t="s">
        <v>161</v>
      </c>
      <c r="H134" t="s">
        <v>134</v>
      </c>
      <c r="I134" t="s">
        <v>135</v>
      </c>
      <c r="J134" t="s">
        <v>136</v>
      </c>
      <c r="K134" t="s">
        <v>137</v>
      </c>
      <c r="L134" t="s">
        <v>570</v>
      </c>
      <c r="M134" t="s">
        <v>571</v>
      </c>
      <c r="N134">
        <v>3.3294444439999999</v>
      </c>
      <c r="O134">
        <v>0</v>
      </c>
      <c r="P134">
        <v>111</v>
      </c>
      <c r="Q134">
        <v>5</v>
      </c>
      <c r="R134">
        <v>3</v>
      </c>
      <c r="S134">
        <v>11</v>
      </c>
      <c r="T134">
        <v>13</v>
      </c>
      <c r="U134">
        <v>2</v>
      </c>
      <c r="V134">
        <v>0</v>
      </c>
      <c r="W134">
        <v>0</v>
      </c>
      <c r="X134">
        <v>79.229025937540925</v>
      </c>
      <c r="Y134">
        <v>4.8972803033027548</v>
      </c>
      <c r="Z134">
        <v>0.53847556907841387</v>
      </c>
      <c r="AA134">
        <v>217.10933037449061</v>
      </c>
      <c r="AB134">
        <v>5.5339669251387944</v>
      </c>
      <c r="AC134">
        <v>481.29653251724767</v>
      </c>
      <c r="AD134">
        <v>0</v>
      </c>
      <c r="AE134">
        <v>788.60461162679917</v>
      </c>
    </row>
    <row r="135" spans="1:31" x14ac:dyDescent="0.25">
      <c r="A135">
        <v>1679774</v>
      </c>
      <c r="B135">
        <v>1</v>
      </c>
      <c r="C135" t="s">
        <v>80</v>
      </c>
      <c r="D135" t="s">
        <v>106</v>
      </c>
      <c r="E135" t="s">
        <v>140</v>
      </c>
      <c r="F135" t="s">
        <v>572</v>
      </c>
      <c r="G135" t="s">
        <v>209</v>
      </c>
      <c r="H135" t="s">
        <v>143</v>
      </c>
      <c r="I135" t="s">
        <v>135</v>
      </c>
      <c r="J135" t="s">
        <v>136</v>
      </c>
      <c r="K135" t="s">
        <v>137</v>
      </c>
      <c r="L135" t="s">
        <v>573</v>
      </c>
      <c r="M135" t="s">
        <v>574</v>
      </c>
      <c r="N135">
        <v>2.823611111</v>
      </c>
      <c r="O135">
        <v>0</v>
      </c>
      <c r="P135">
        <v>6</v>
      </c>
      <c r="Q135">
        <v>0</v>
      </c>
      <c r="R135">
        <v>0</v>
      </c>
      <c r="S135">
        <v>0</v>
      </c>
      <c r="T135">
        <v>2</v>
      </c>
      <c r="U135">
        <v>0</v>
      </c>
      <c r="V135">
        <v>0</v>
      </c>
      <c r="W135">
        <v>0</v>
      </c>
      <c r="X135">
        <v>4.2326115639434239</v>
      </c>
      <c r="Y135">
        <v>0</v>
      </c>
      <c r="Z135">
        <v>0</v>
      </c>
      <c r="AA135">
        <v>0</v>
      </c>
      <c r="AB135">
        <v>7.8085632954720277</v>
      </c>
      <c r="AC135">
        <v>0</v>
      </c>
      <c r="AD135">
        <v>0</v>
      </c>
      <c r="AE135">
        <v>12.041174859415452</v>
      </c>
    </row>
    <row r="136" spans="1:31" x14ac:dyDescent="0.25">
      <c r="A136">
        <v>1679674</v>
      </c>
      <c r="B136">
        <v>1</v>
      </c>
      <c r="C136" t="s">
        <v>80</v>
      </c>
      <c r="D136" t="s">
        <v>95</v>
      </c>
      <c r="E136" t="s">
        <v>179</v>
      </c>
      <c r="F136" t="s">
        <v>460</v>
      </c>
      <c r="G136" t="s">
        <v>161</v>
      </c>
      <c r="H136" t="s">
        <v>134</v>
      </c>
      <c r="I136" t="s">
        <v>173</v>
      </c>
      <c r="J136" t="s">
        <v>136</v>
      </c>
      <c r="K136" t="s">
        <v>137</v>
      </c>
      <c r="L136" t="s">
        <v>575</v>
      </c>
      <c r="M136" t="s">
        <v>576</v>
      </c>
      <c r="N136">
        <v>3.3591665999999999E-2</v>
      </c>
      <c r="O136">
        <v>0</v>
      </c>
      <c r="P136">
        <v>0</v>
      </c>
      <c r="Q136">
        <v>0</v>
      </c>
      <c r="R136">
        <v>0</v>
      </c>
      <c r="S136">
        <v>3</v>
      </c>
      <c r="T136">
        <v>0</v>
      </c>
      <c r="U136">
        <v>2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0.87232999085959995</v>
      </c>
      <c r="AB136">
        <v>0</v>
      </c>
      <c r="AC136">
        <v>85.126822605241188</v>
      </c>
      <c r="AD136">
        <v>0</v>
      </c>
      <c r="AE136">
        <v>85.999152596100785</v>
      </c>
    </row>
    <row r="137" spans="1:31" x14ac:dyDescent="0.25">
      <c r="A137">
        <v>1679336</v>
      </c>
      <c r="B137">
        <v>1</v>
      </c>
      <c r="C137" t="s">
        <v>80</v>
      </c>
      <c r="D137" t="s">
        <v>95</v>
      </c>
      <c r="E137" t="s">
        <v>151</v>
      </c>
      <c r="F137" t="s">
        <v>577</v>
      </c>
      <c r="G137" t="s">
        <v>153</v>
      </c>
      <c r="H137" t="s">
        <v>143</v>
      </c>
      <c r="I137" t="s">
        <v>135</v>
      </c>
      <c r="J137" t="s">
        <v>136</v>
      </c>
      <c r="K137" t="s">
        <v>137</v>
      </c>
      <c r="L137" t="s">
        <v>578</v>
      </c>
      <c r="M137" t="s">
        <v>579</v>
      </c>
      <c r="N137">
        <v>0.78</v>
      </c>
      <c r="O137">
        <v>0</v>
      </c>
      <c r="P137">
        <v>225</v>
      </c>
      <c r="Q137">
        <v>0</v>
      </c>
      <c r="R137">
        <v>0</v>
      </c>
      <c r="S137">
        <v>0</v>
      </c>
      <c r="T137">
        <v>25</v>
      </c>
      <c r="U137">
        <v>0</v>
      </c>
      <c r="V137">
        <v>0</v>
      </c>
      <c r="W137">
        <v>0</v>
      </c>
      <c r="X137">
        <v>41.310566585253227</v>
      </c>
      <c r="Y137">
        <v>0</v>
      </c>
      <c r="Z137">
        <v>0</v>
      </c>
      <c r="AA137">
        <v>0</v>
      </c>
      <c r="AB137">
        <v>4.7380493246088173</v>
      </c>
      <c r="AC137">
        <v>0</v>
      </c>
      <c r="AD137">
        <v>0</v>
      </c>
      <c r="AE137">
        <v>46.048615909862043</v>
      </c>
    </row>
    <row r="138" spans="1:31" x14ac:dyDescent="0.25">
      <c r="A138">
        <v>1679482</v>
      </c>
      <c r="B138">
        <v>1</v>
      </c>
      <c r="C138" t="s">
        <v>80</v>
      </c>
      <c r="D138" t="s">
        <v>97</v>
      </c>
      <c r="E138" t="s">
        <v>140</v>
      </c>
      <c r="F138" t="s">
        <v>580</v>
      </c>
      <c r="G138" t="s">
        <v>197</v>
      </c>
      <c r="H138" t="s">
        <v>143</v>
      </c>
      <c r="I138" t="s">
        <v>135</v>
      </c>
      <c r="J138" t="s">
        <v>136</v>
      </c>
      <c r="K138" t="s">
        <v>137</v>
      </c>
      <c r="L138" t="s">
        <v>581</v>
      </c>
      <c r="M138" t="s">
        <v>582</v>
      </c>
      <c r="N138">
        <v>5.1816666659999999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0.83599254797872913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0.83599254797872913</v>
      </c>
    </row>
    <row r="139" spans="1:31" x14ac:dyDescent="0.25">
      <c r="A139">
        <v>1679923</v>
      </c>
      <c r="B139">
        <v>1</v>
      </c>
      <c r="C139" t="s">
        <v>80</v>
      </c>
      <c r="D139" t="s">
        <v>103</v>
      </c>
      <c r="E139" t="s">
        <v>164</v>
      </c>
      <c r="F139" t="s">
        <v>583</v>
      </c>
      <c r="G139" t="s">
        <v>161</v>
      </c>
      <c r="H139" t="s">
        <v>134</v>
      </c>
      <c r="I139" t="s">
        <v>135</v>
      </c>
      <c r="J139" t="s">
        <v>136</v>
      </c>
      <c r="K139" t="s">
        <v>137</v>
      </c>
      <c r="L139" t="s">
        <v>584</v>
      </c>
      <c r="M139" t="s">
        <v>585</v>
      </c>
      <c r="N139">
        <v>0.77861111100000002</v>
      </c>
      <c r="O139">
        <v>0</v>
      </c>
      <c r="P139">
        <v>0</v>
      </c>
      <c r="Q139">
        <v>0</v>
      </c>
      <c r="R139">
        <v>0</v>
      </c>
      <c r="S139">
        <v>34</v>
      </c>
      <c r="T139">
        <v>1</v>
      </c>
      <c r="U139">
        <v>44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208.07315101295109</v>
      </c>
      <c r="AB139">
        <v>0.84409098306591934</v>
      </c>
      <c r="AC139">
        <v>2231.7945940658306</v>
      </c>
      <c r="AD139">
        <v>0</v>
      </c>
      <c r="AE139">
        <v>2440.7118360618474</v>
      </c>
    </row>
    <row r="140" spans="1:31" x14ac:dyDescent="0.25">
      <c r="A140">
        <v>1679628</v>
      </c>
      <c r="B140">
        <v>1</v>
      </c>
      <c r="C140" t="s">
        <v>80</v>
      </c>
      <c r="D140" t="s">
        <v>83</v>
      </c>
      <c r="E140" t="s">
        <v>151</v>
      </c>
      <c r="F140" t="s">
        <v>586</v>
      </c>
      <c r="G140" t="s">
        <v>153</v>
      </c>
      <c r="H140" t="s">
        <v>143</v>
      </c>
      <c r="I140" t="s">
        <v>135</v>
      </c>
      <c r="J140" t="s">
        <v>136</v>
      </c>
      <c r="K140" t="s">
        <v>137</v>
      </c>
      <c r="L140" t="s">
        <v>587</v>
      </c>
      <c r="M140" t="s">
        <v>588</v>
      </c>
      <c r="N140">
        <v>0.95444444399999995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5.1424723384240325</v>
      </c>
      <c r="AC140">
        <v>0</v>
      </c>
      <c r="AD140">
        <v>0</v>
      </c>
      <c r="AE140">
        <v>5.1424723384240325</v>
      </c>
    </row>
    <row r="141" spans="1:31" x14ac:dyDescent="0.25">
      <c r="A141">
        <v>1679382</v>
      </c>
      <c r="B141">
        <v>1</v>
      </c>
      <c r="C141" t="s">
        <v>80</v>
      </c>
      <c r="D141" t="s">
        <v>100</v>
      </c>
      <c r="E141" t="s">
        <v>146</v>
      </c>
      <c r="F141" t="s">
        <v>589</v>
      </c>
      <c r="G141" t="s">
        <v>281</v>
      </c>
      <c r="H141" t="s">
        <v>143</v>
      </c>
      <c r="I141" t="s">
        <v>135</v>
      </c>
      <c r="J141" t="s">
        <v>136</v>
      </c>
      <c r="K141" t="s">
        <v>167</v>
      </c>
      <c r="L141" t="s">
        <v>590</v>
      </c>
      <c r="M141" t="s">
        <v>591</v>
      </c>
      <c r="N141">
        <v>9.0380388880000009</v>
      </c>
      <c r="O141">
        <v>0</v>
      </c>
      <c r="P141">
        <v>44</v>
      </c>
      <c r="Q141">
        <v>0</v>
      </c>
      <c r="R141">
        <v>25</v>
      </c>
      <c r="S141">
        <v>0</v>
      </c>
      <c r="T141">
        <v>20</v>
      </c>
      <c r="U141">
        <v>0</v>
      </c>
      <c r="V141">
        <v>0</v>
      </c>
      <c r="W141">
        <v>0</v>
      </c>
      <c r="X141">
        <v>168.89594445363784</v>
      </c>
      <c r="Y141">
        <v>0</v>
      </c>
      <c r="Z141">
        <v>121.14993627528892</v>
      </c>
      <c r="AA141">
        <v>0</v>
      </c>
      <c r="AB141">
        <v>221.69975446589439</v>
      </c>
      <c r="AC141">
        <v>0</v>
      </c>
      <c r="AD141">
        <v>0</v>
      </c>
      <c r="AE141">
        <v>511.74563519482115</v>
      </c>
    </row>
    <row r="142" spans="1:31" x14ac:dyDescent="0.25">
      <c r="A142">
        <v>1679777</v>
      </c>
      <c r="B142">
        <v>1</v>
      </c>
      <c r="C142" t="s">
        <v>80</v>
      </c>
      <c r="D142" t="s">
        <v>97</v>
      </c>
      <c r="E142" t="s">
        <v>140</v>
      </c>
      <c r="F142" t="s">
        <v>592</v>
      </c>
      <c r="G142" t="s">
        <v>142</v>
      </c>
      <c r="H142" t="s">
        <v>143</v>
      </c>
      <c r="I142" t="s">
        <v>135</v>
      </c>
      <c r="J142" t="s">
        <v>136</v>
      </c>
      <c r="K142" t="s">
        <v>137</v>
      </c>
      <c r="L142" t="s">
        <v>593</v>
      </c>
      <c r="M142" t="s">
        <v>594</v>
      </c>
      <c r="N142">
        <v>4.0358333330000002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1.4181422584068082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1.4181422584068082</v>
      </c>
    </row>
    <row r="143" spans="1:31" x14ac:dyDescent="0.25">
      <c r="A143">
        <v>1679754</v>
      </c>
      <c r="B143">
        <v>1</v>
      </c>
      <c r="C143" t="s">
        <v>80</v>
      </c>
      <c r="D143" t="s">
        <v>94</v>
      </c>
      <c r="E143" t="s">
        <v>159</v>
      </c>
      <c r="F143" t="s">
        <v>595</v>
      </c>
      <c r="G143" t="s">
        <v>596</v>
      </c>
      <c r="H143" t="s">
        <v>134</v>
      </c>
      <c r="I143" t="s">
        <v>135</v>
      </c>
      <c r="J143" t="s">
        <v>136</v>
      </c>
      <c r="K143" t="s">
        <v>137</v>
      </c>
      <c r="L143" t="s">
        <v>597</v>
      </c>
      <c r="M143" t="s">
        <v>598</v>
      </c>
      <c r="N143">
        <v>7.4816666659999997</v>
      </c>
      <c r="O143">
        <v>0</v>
      </c>
      <c r="P143">
        <v>72</v>
      </c>
      <c r="Q143">
        <v>0</v>
      </c>
      <c r="R143">
        <v>10</v>
      </c>
      <c r="S143">
        <v>2</v>
      </c>
      <c r="T143">
        <v>6</v>
      </c>
      <c r="U143">
        <v>0</v>
      </c>
      <c r="V143">
        <v>0</v>
      </c>
      <c r="W143">
        <v>0</v>
      </c>
      <c r="X143">
        <v>121.10843711294683</v>
      </c>
      <c r="Y143">
        <v>0</v>
      </c>
      <c r="Z143">
        <v>28.547864034926111</v>
      </c>
      <c r="AA143">
        <v>9.918855000147591</v>
      </c>
      <c r="AB143">
        <v>4.9563380278432057</v>
      </c>
      <c r="AC143">
        <v>0</v>
      </c>
      <c r="AD143">
        <v>0</v>
      </c>
      <c r="AE143">
        <v>164.53149417586374</v>
      </c>
    </row>
    <row r="144" spans="1:31" x14ac:dyDescent="0.25">
      <c r="A144">
        <v>1679940</v>
      </c>
      <c r="B144">
        <v>1</v>
      </c>
      <c r="C144" t="s">
        <v>80</v>
      </c>
      <c r="D144" t="s">
        <v>95</v>
      </c>
      <c r="E144" t="s">
        <v>151</v>
      </c>
      <c r="F144" t="s">
        <v>599</v>
      </c>
      <c r="G144" t="s">
        <v>559</v>
      </c>
      <c r="H144" t="s">
        <v>143</v>
      </c>
      <c r="I144" t="s">
        <v>135</v>
      </c>
      <c r="J144" t="s">
        <v>136</v>
      </c>
      <c r="K144" t="s">
        <v>137</v>
      </c>
      <c r="L144" t="s">
        <v>600</v>
      </c>
      <c r="M144" t="s">
        <v>601</v>
      </c>
      <c r="N144">
        <v>16.753611111000001</v>
      </c>
      <c r="O144">
        <v>0</v>
      </c>
      <c r="P144">
        <v>6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15.312464862314537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15.312464862314537</v>
      </c>
    </row>
    <row r="145" spans="1:31" x14ac:dyDescent="0.25">
      <c r="A145">
        <v>1679591</v>
      </c>
      <c r="B145">
        <v>1</v>
      </c>
      <c r="C145" t="s">
        <v>80</v>
      </c>
      <c r="D145" t="s">
        <v>93</v>
      </c>
      <c r="E145" t="s">
        <v>140</v>
      </c>
      <c r="F145" t="s">
        <v>602</v>
      </c>
      <c r="G145" t="s">
        <v>209</v>
      </c>
      <c r="H145" t="s">
        <v>143</v>
      </c>
      <c r="I145" t="s">
        <v>135</v>
      </c>
      <c r="J145" t="s">
        <v>136</v>
      </c>
      <c r="K145" t="s">
        <v>137</v>
      </c>
      <c r="L145" t="s">
        <v>603</v>
      </c>
      <c r="M145" t="s">
        <v>604</v>
      </c>
      <c r="N145">
        <v>5.6622222219999996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9.4540377116000005E-4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9.4540377116000005E-4</v>
      </c>
    </row>
    <row r="146" spans="1:31" x14ac:dyDescent="0.25">
      <c r="A146">
        <v>1679711</v>
      </c>
      <c r="B146">
        <v>1</v>
      </c>
      <c r="C146" t="s">
        <v>81</v>
      </c>
      <c r="D146" t="s">
        <v>112</v>
      </c>
      <c r="E146" t="s">
        <v>140</v>
      </c>
      <c r="F146" t="s">
        <v>605</v>
      </c>
      <c r="G146" t="s">
        <v>482</v>
      </c>
      <c r="H146" t="s">
        <v>143</v>
      </c>
      <c r="I146" t="s">
        <v>135</v>
      </c>
      <c r="J146" t="s">
        <v>136</v>
      </c>
      <c r="K146" t="s">
        <v>137</v>
      </c>
      <c r="L146" t="s">
        <v>606</v>
      </c>
      <c r="M146" t="s">
        <v>607</v>
      </c>
      <c r="N146">
        <v>0.27722222200000002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1.5750443568443889E-2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1.5750443568443889E-2</v>
      </c>
    </row>
    <row r="147" spans="1:31" x14ac:dyDescent="0.25">
      <c r="A147">
        <v>1679548</v>
      </c>
      <c r="B147">
        <v>1</v>
      </c>
      <c r="C147" t="s">
        <v>80</v>
      </c>
      <c r="D147" t="s">
        <v>96</v>
      </c>
      <c r="E147" t="s">
        <v>164</v>
      </c>
      <c r="F147" t="s">
        <v>608</v>
      </c>
      <c r="G147" t="s">
        <v>161</v>
      </c>
      <c r="H147" t="s">
        <v>134</v>
      </c>
      <c r="I147" t="s">
        <v>135</v>
      </c>
      <c r="J147" t="s">
        <v>136</v>
      </c>
      <c r="K147" t="s">
        <v>137</v>
      </c>
      <c r="L147" t="s">
        <v>609</v>
      </c>
      <c r="M147" t="s">
        <v>610</v>
      </c>
      <c r="N147">
        <v>4.0838888879999997</v>
      </c>
      <c r="O147">
        <v>2</v>
      </c>
      <c r="P147">
        <v>0</v>
      </c>
      <c r="Q147">
        <v>5</v>
      </c>
      <c r="R147">
        <v>0</v>
      </c>
      <c r="S147">
        <v>4</v>
      </c>
      <c r="T147">
        <v>0</v>
      </c>
      <c r="U147">
        <v>0</v>
      </c>
      <c r="V147">
        <v>0</v>
      </c>
      <c r="W147">
        <v>33.693666584209119</v>
      </c>
      <c r="X147">
        <v>0</v>
      </c>
      <c r="Y147">
        <v>11.636855791524395</v>
      </c>
      <c r="Z147">
        <v>0</v>
      </c>
      <c r="AA147">
        <v>39.888962806140711</v>
      </c>
      <c r="AB147">
        <v>0</v>
      </c>
      <c r="AC147">
        <v>0</v>
      </c>
      <c r="AD147">
        <v>0</v>
      </c>
      <c r="AE147">
        <v>85.219485181874234</v>
      </c>
    </row>
    <row r="148" spans="1:31" x14ac:dyDescent="0.25">
      <c r="A148">
        <v>1679462</v>
      </c>
      <c r="B148">
        <v>1</v>
      </c>
      <c r="C148" t="s">
        <v>80</v>
      </c>
      <c r="D148" t="s">
        <v>95</v>
      </c>
      <c r="E148" t="s">
        <v>179</v>
      </c>
      <c r="F148" t="s">
        <v>611</v>
      </c>
      <c r="G148" t="s">
        <v>161</v>
      </c>
      <c r="H148" t="s">
        <v>134</v>
      </c>
      <c r="I148" t="s">
        <v>135</v>
      </c>
      <c r="J148" t="s">
        <v>136</v>
      </c>
      <c r="K148" t="s">
        <v>137</v>
      </c>
      <c r="L148" t="s">
        <v>612</v>
      </c>
      <c r="M148" t="s">
        <v>613</v>
      </c>
      <c r="N148">
        <v>0.28499999999999998</v>
      </c>
      <c r="O148">
        <v>1</v>
      </c>
      <c r="P148">
        <v>470</v>
      </c>
      <c r="Q148">
        <v>0</v>
      </c>
      <c r="R148">
        <v>1</v>
      </c>
      <c r="S148">
        <v>18</v>
      </c>
      <c r="T148">
        <v>43</v>
      </c>
      <c r="U148">
        <v>5</v>
      </c>
      <c r="V148">
        <v>0</v>
      </c>
      <c r="W148">
        <v>7.8110908226999995E-2</v>
      </c>
      <c r="X148">
        <v>25.195615668136707</v>
      </c>
      <c r="Y148">
        <v>0</v>
      </c>
      <c r="Z148">
        <v>0.16206143887739999</v>
      </c>
      <c r="AA148">
        <v>82.225103764915104</v>
      </c>
      <c r="AB148">
        <v>16.446380863684212</v>
      </c>
      <c r="AC148">
        <v>86.414114851893601</v>
      </c>
      <c r="AD148">
        <v>0</v>
      </c>
      <c r="AE148">
        <v>210.52138749573402</v>
      </c>
    </row>
    <row r="149" spans="1:31" x14ac:dyDescent="0.25">
      <c r="A149">
        <v>1679697</v>
      </c>
      <c r="B149">
        <v>1</v>
      </c>
      <c r="C149" t="s">
        <v>80</v>
      </c>
      <c r="D149" t="s">
        <v>93</v>
      </c>
      <c r="E149" t="s">
        <v>146</v>
      </c>
      <c r="F149" t="s">
        <v>614</v>
      </c>
      <c r="G149" t="s">
        <v>148</v>
      </c>
      <c r="H149" t="s">
        <v>143</v>
      </c>
      <c r="I149" t="s">
        <v>135</v>
      </c>
      <c r="J149" t="s">
        <v>136</v>
      </c>
      <c r="K149" t="s">
        <v>137</v>
      </c>
      <c r="L149" t="s">
        <v>615</v>
      </c>
      <c r="M149" t="s">
        <v>616</v>
      </c>
      <c r="N149">
        <v>4.0944444439999996</v>
      </c>
      <c r="O149">
        <v>0</v>
      </c>
      <c r="P149">
        <v>3</v>
      </c>
      <c r="Q149">
        <v>0</v>
      </c>
      <c r="R149">
        <v>22</v>
      </c>
      <c r="S149">
        <v>0</v>
      </c>
      <c r="T149">
        <v>6</v>
      </c>
      <c r="U149">
        <v>0</v>
      </c>
      <c r="V149">
        <v>0</v>
      </c>
      <c r="W149">
        <v>0</v>
      </c>
      <c r="X149">
        <v>6.9160938551221625</v>
      </c>
      <c r="Y149">
        <v>0</v>
      </c>
      <c r="Z149">
        <v>82.476741831651154</v>
      </c>
      <c r="AA149">
        <v>0</v>
      </c>
      <c r="AB149">
        <v>26.291629445080609</v>
      </c>
      <c r="AC149">
        <v>0</v>
      </c>
      <c r="AD149">
        <v>0</v>
      </c>
      <c r="AE149">
        <v>115.68446513185393</v>
      </c>
    </row>
    <row r="150" spans="1:31" x14ac:dyDescent="0.25">
      <c r="A150">
        <v>1679946</v>
      </c>
      <c r="B150">
        <v>1</v>
      </c>
      <c r="C150" t="s">
        <v>81</v>
      </c>
      <c r="D150" t="s">
        <v>123</v>
      </c>
      <c r="E150" t="s">
        <v>151</v>
      </c>
      <c r="F150" t="s">
        <v>617</v>
      </c>
      <c r="G150" t="s">
        <v>153</v>
      </c>
      <c r="H150" t="s">
        <v>143</v>
      </c>
      <c r="I150" t="s">
        <v>135</v>
      </c>
      <c r="J150" t="s">
        <v>136</v>
      </c>
      <c r="K150" t="s">
        <v>137</v>
      </c>
      <c r="L150" t="s">
        <v>618</v>
      </c>
      <c r="M150" t="s">
        <v>619</v>
      </c>
      <c r="N150">
        <v>1.9313888880000001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2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147.4327023902276</v>
      </c>
      <c r="AE150">
        <v>147.4327023902276</v>
      </c>
    </row>
    <row r="151" spans="1:31" x14ac:dyDescent="0.25">
      <c r="A151">
        <v>1679505</v>
      </c>
      <c r="B151">
        <v>1</v>
      </c>
      <c r="C151" t="s">
        <v>80</v>
      </c>
      <c r="D151" t="s">
        <v>108</v>
      </c>
      <c r="E151" t="s">
        <v>140</v>
      </c>
      <c r="F151" t="s">
        <v>620</v>
      </c>
      <c r="G151" t="s">
        <v>142</v>
      </c>
      <c r="H151" t="s">
        <v>143</v>
      </c>
      <c r="I151" t="s">
        <v>135</v>
      </c>
      <c r="J151" t="s">
        <v>136</v>
      </c>
      <c r="K151" t="s">
        <v>137</v>
      </c>
      <c r="L151" t="s">
        <v>621</v>
      </c>
      <c r="M151" t="s">
        <v>622</v>
      </c>
      <c r="N151">
        <v>7.7588888880000004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0.40998632741400004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0.40998632741400004</v>
      </c>
    </row>
    <row r="152" spans="1:31" x14ac:dyDescent="0.25">
      <c r="A152">
        <v>1679932</v>
      </c>
      <c r="B152">
        <v>1</v>
      </c>
      <c r="C152" t="s">
        <v>80</v>
      </c>
      <c r="D152" t="s">
        <v>88</v>
      </c>
      <c r="E152" t="s">
        <v>151</v>
      </c>
      <c r="F152" t="s">
        <v>623</v>
      </c>
      <c r="G152" t="s">
        <v>153</v>
      </c>
      <c r="H152" t="s">
        <v>143</v>
      </c>
      <c r="I152" t="s">
        <v>135</v>
      </c>
      <c r="J152" t="s">
        <v>136</v>
      </c>
      <c r="K152" t="s">
        <v>137</v>
      </c>
      <c r="L152" t="s">
        <v>624</v>
      </c>
      <c r="M152" t="s">
        <v>625</v>
      </c>
      <c r="N152">
        <v>2.431944444</v>
      </c>
      <c r="O152">
        <v>0</v>
      </c>
      <c r="P152">
        <v>63</v>
      </c>
      <c r="Q152">
        <v>0</v>
      </c>
      <c r="R152">
        <v>0</v>
      </c>
      <c r="S152">
        <v>0</v>
      </c>
      <c r="T152">
        <v>4</v>
      </c>
      <c r="U152">
        <v>0</v>
      </c>
      <c r="V152">
        <v>0</v>
      </c>
      <c r="W152">
        <v>0</v>
      </c>
      <c r="X152">
        <v>76.583417248911189</v>
      </c>
      <c r="Y152">
        <v>0</v>
      </c>
      <c r="Z152">
        <v>0</v>
      </c>
      <c r="AA152">
        <v>0</v>
      </c>
      <c r="AB152">
        <v>3.2034613627651249</v>
      </c>
      <c r="AC152">
        <v>0</v>
      </c>
      <c r="AD152">
        <v>0</v>
      </c>
      <c r="AE152">
        <v>79.786878611676315</v>
      </c>
    </row>
    <row r="153" spans="1:31" x14ac:dyDescent="0.25">
      <c r="A153">
        <v>1679786</v>
      </c>
      <c r="B153">
        <v>1</v>
      </c>
      <c r="C153" t="s">
        <v>80</v>
      </c>
      <c r="D153" t="s">
        <v>83</v>
      </c>
      <c r="E153" t="s">
        <v>151</v>
      </c>
      <c r="F153" t="s">
        <v>510</v>
      </c>
      <c r="G153" t="s">
        <v>153</v>
      </c>
      <c r="H153" t="s">
        <v>143</v>
      </c>
      <c r="I153" t="s">
        <v>135</v>
      </c>
      <c r="J153" t="s">
        <v>136</v>
      </c>
      <c r="K153" t="s">
        <v>137</v>
      </c>
      <c r="L153" t="s">
        <v>626</v>
      </c>
      <c r="M153" t="s">
        <v>627</v>
      </c>
      <c r="N153">
        <v>1.655277777</v>
      </c>
      <c r="O153">
        <v>0</v>
      </c>
      <c r="P153">
        <v>173</v>
      </c>
      <c r="Q153">
        <v>0</v>
      </c>
      <c r="R153">
        <v>0</v>
      </c>
      <c r="S153">
        <v>0</v>
      </c>
      <c r="T153">
        <v>5</v>
      </c>
      <c r="U153">
        <v>0</v>
      </c>
      <c r="V153">
        <v>0</v>
      </c>
      <c r="W153">
        <v>0</v>
      </c>
      <c r="X153">
        <v>68.682714133384778</v>
      </c>
      <c r="Y153">
        <v>0</v>
      </c>
      <c r="Z153">
        <v>0</v>
      </c>
      <c r="AA153">
        <v>0</v>
      </c>
      <c r="AB153">
        <v>1.0497820591614067</v>
      </c>
      <c r="AC153">
        <v>0</v>
      </c>
      <c r="AD153">
        <v>0</v>
      </c>
      <c r="AE153">
        <v>69.732496192546179</v>
      </c>
    </row>
    <row r="154" spans="1:31" x14ac:dyDescent="0.25">
      <c r="A154">
        <v>1679809</v>
      </c>
      <c r="B154">
        <v>1</v>
      </c>
      <c r="C154" t="s">
        <v>81</v>
      </c>
      <c r="D154" t="s">
        <v>114</v>
      </c>
      <c r="E154" t="s">
        <v>200</v>
      </c>
      <c r="F154" t="s">
        <v>628</v>
      </c>
      <c r="G154" t="s">
        <v>389</v>
      </c>
      <c r="H154" t="s">
        <v>143</v>
      </c>
      <c r="I154" t="s">
        <v>135</v>
      </c>
      <c r="J154" t="s">
        <v>3</v>
      </c>
      <c r="K154" t="s">
        <v>137</v>
      </c>
      <c r="L154" t="s">
        <v>629</v>
      </c>
      <c r="M154" t="s">
        <v>630</v>
      </c>
      <c r="N154">
        <v>3.153333333</v>
      </c>
      <c r="O154">
        <v>0</v>
      </c>
      <c r="P154">
        <v>34</v>
      </c>
      <c r="Q154">
        <v>0</v>
      </c>
      <c r="R154">
        <v>0</v>
      </c>
      <c r="S154">
        <v>0</v>
      </c>
      <c r="T154">
        <v>5</v>
      </c>
      <c r="U154">
        <v>0</v>
      </c>
      <c r="V154">
        <v>0</v>
      </c>
      <c r="W154">
        <v>0</v>
      </c>
      <c r="X154">
        <v>21.715690075712104</v>
      </c>
      <c r="Y154">
        <v>0</v>
      </c>
      <c r="Z154">
        <v>0</v>
      </c>
      <c r="AA154">
        <v>0</v>
      </c>
      <c r="AB154">
        <v>10.274608310551521</v>
      </c>
      <c r="AC154">
        <v>0</v>
      </c>
      <c r="AD154">
        <v>0</v>
      </c>
      <c r="AE154">
        <v>31.990298386263625</v>
      </c>
    </row>
    <row r="155" spans="1:31" x14ac:dyDescent="0.25">
      <c r="A155">
        <v>1679909</v>
      </c>
      <c r="B155">
        <v>1</v>
      </c>
      <c r="C155" t="s">
        <v>80</v>
      </c>
      <c r="D155" t="s">
        <v>95</v>
      </c>
      <c r="E155" t="s">
        <v>179</v>
      </c>
      <c r="F155" t="s">
        <v>631</v>
      </c>
      <c r="G155" t="s">
        <v>161</v>
      </c>
      <c r="H155" t="s">
        <v>134</v>
      </c>
      <c r="I155" t="s">
        <v>135</v>
      </c>
      <c r="J155" t="s">
        <v>136</v>
      </c>
      <c r="K155" t="s">
        <v>137</v>
      </c>
      <c r="L155" t="s">
        <v>632</v>
      </c>
      <c r="M155" t="s">
        <v>633</v>
      </c>
      <c r="N155">
        <v>6.3595277000000006E-2</v>
      </c>
      <c r="O155">
        <v>55</v>
      </c>
      <c r="P155">
        <v>1850</v>
      </c>
      <c r="Q155">
        <v>65</v>
      </c>
      <c r="R155">
        <v>811</v>
      </c>
      <c r="S155">
        <v>81</v>
      </c>
      <c r="T155">
        <v>191</v>
      </c>
      <c r="U155">
        <v>9</v>
      </c>
      <c r="V155">
        <v>2</v>
      </c>
      <c r="W155">
        <v>1.6041780820699636</v>
      </c>
      <c r="X155">
        <v>228.33823055710374</v>
      </c>
      <c r="Y155">
        <v>11.103319125069735</v>
      </c>
      <c r="Z155">
        <v>8.2592137251224909</v>
      </c>
      <c r="AA155">
        <v>74.261610863679238</v>
      </c>
      <c r="AB155">
        <v>6.2740523660532794</v>
      </c>
      <c r="AC155">
        <v>46.069394720435909</v>
      </c>
      <c r="AD155">
        <v>0.18059438332282668</v>
      </c>
      <c r="AE155">
        <v>376.09059382285722</v>
      </c>
    </row>
    <row r="156" spans="1:31" x14ac:dyDescent="0.25">
      <c r="A156">
        <v>1679886</v>
      </c>
      <c r="B156">
        <v>1</v>
      </c>
      <c r="C156" t="s">
        <v>80</v>
      </c>
      <c r="D156" t="s">
        <v>93</v>
      </c>
      <c r="E156" t="s">
        <v>140</v>
      </c>
      <c r="F156" t="s">
        <v>634</v>
      </c>
      <c r="G156" t="s">
        <v>209</v>
      </c>
      <c r="H156" t="s">
        <v>143</v>
      </c>
      <c r="I156" t="s">
        <v>135</v>
      </c>
      <c r="J156" t="s">
        <v>136</v>
      </c>
      <c r="K156" t="s">
        <v>137</v>
      </c>
      <c r="L156" t="s">
        <v>635</v>
      </c>
      <c r="M156" t="s">
        <v>636</v>
      </c>
      <c r="N156">
        <v>3.863611111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0.44999635226113843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0.44999635226113843</v>
      </c>
    </row>
    <row r="157" spans="1:31" x14ac:dyDescent="0.25">
      <c r="A157">
        <v>1679617</v>
      </c>
      <c r="B157">
        <v>1</v>
      </c>
      <c r="C157" t="s">
        <v>80</v>
      </c>
      <c r="D157" t="s">
        <v>82</v>
      </c>
      <c r="E157" t="s">
        <v>151</v>
      </c>
      <c r="F157" t="s">
        <v>637</v>
      </c>
      <c r="G157" t="s">
        <v>153</v>
      </c>
      <c r="H157" t="s">
        <v>143</v>
      </c>
      <c r="I157" t="s">
        <v>135</v>
      </c>
      <c r="J157" t="s">
        <v>136</v>
      </c>
      <c r="K157" t="s">
        <v>137</v>
      </c>
      <c r="L157" t="s">
        <v>638</v>
      </c>
      <c r="M157" t="s">
        <v>639</v>
      </c>
      <c r="N157">
        <v>3.3961111110000002</v>
      </c>
      <c r="O157">
        <v>0</v>
      </c>
      <c r="P157">
        <v>76</v>
      </c>
      <c r="Q157">
        <v>0</v>
      </c>
      <c r="R157">
        <v>0</v>
      </c>
      <c r="S157">
        <v>0</v>
      </c>
      <c r="T157">
        <v>3</v>
      </c>
      <c r="U157">
        <v>0</v>
      </c>
      <c r="V157">
        <v>0</v>
      </c>
      <c r="W157">
        <v>0</v>
      </c>
      <c r="X157">
        <v>68.254999376470636</v>
      </c>
      <c r="Y157">
        <v>0</v>
      </c>
      <c r="Z157">
        <v>0</v>
      </c>
      <c r="AA157">
        <v>0</v>
      </c>
      <c r="AB157">
        <v>1.0508477121061399</v>
      </c>
      <c r="AC157">
        <v>0</v>
      </c>
      <c r="AD157">
        <v>0</v>
      </c>
      <c r="AE157">
        <v>69.305847088576769</v>
      </c>
    </row>
    <row r="158" spans="1:31" x14ac:dyDescent="0.25">
      <c r="A158">
        <v>1679723</v>
      </c>
      <c r="B158">
        <v>1</v>
      </c>
      <c r="C158" t="s">
        <v>80</v>
      </c>
      <c r="D158" t="s">
        <v>97</v>
      </c>
      <c r="E158" t="s">
        <v>151</v>
      </c>
      <c r="F158" t="s">
        <v>640</v>
      </c>
      <c r="G158" t="s">
        <v>153</v>
      </c>
      <c r="H158" t="s">
        <v>143</v>
      </c>
      <c r="I158" t="s">
        <v>135</v>
      </c>
      <c r="J158" t="s">
        <v>136</v>
      </c>
      <c r="K158" t="s">
        <v>137</v>
      </c>
      <c r="L158" t="s">
        <v>641</v>
      </c>
      <c r="M158" t="s">
        <v>642</v>
      </c>
      <c r="N158">
        <v>3.1188888879999999</v>
      </c>
      <c r="O158">
        <v>0</v>
      </c>
      <c r="P158">
        <v>45</v>
      </c>
      <c r="Q158">
        <v>0</v>
      </c>
      <c r="R158">
        <v>2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68.391660904006216</v>
      </c>
      <c r="Y158">
        <v>0</v>
      </c>
      <c r="Z158">
        <v>24.732624098617762</v>
      </c>
      <c r="AA158">
        <v>0</v>
      </c>
      <c r="AB158">
        <v>6.8045492528622091</v>
      </c>
      <c r="AC158">
        <v>0</v>
      </c>
      <c r="AD158">
        <v>0</v>
      </c>
      <c r="AE158">
        <v>99.92883425548618</v>
      </c>
    </row>
    <row r="159" spans="1:31" x14ac:dyDescent="0.25">
      <c r="A159">
        <v>1679531</v>
      </c>
      <c r="B159">
        <v>1</v>
      </c>
      <c r="C159" t="s">
        <v>80</v>
      </c>
      <c r="D159" t="s">
        <v>95</v>
      </c>
      <c r="E159" t="s">
        <v>179</v>
      </c>
      <c r="F159" t="s">
        <v>460</v>
      </c>
      <c r="G159" t="s">
        <v>161</v>
      </c>
      <c r="H159" t="s">
        <v>134</v>
      </c>
      <c r="I159" t="s">
        <v>135</v>
      </c>
      <c r="J159" t="s">
        <v>136</v>
      </c>
      <c r="K159" t="s">
        <v>137</v>
      </c>
      <c r="L159" t="s">
        <v>643</v>
      </c>
      <c r="M159" t="s">
        <v>644</v>
      </c>
      <c r="N159">
        <v>7.0981388000000006E-2</v>
      </c>
      <c r="O159">
        <v>0</v>
      </c>
      <c r="P159">
        <v>0</v>
      </c>
      <c r="Q159">
        <v>0</v>
      </c>
      <c r="R159">
        <v>0</v>
      </c>
      <c r="S159">
        <v>3</v>
      </c>
      <c r="T159">
        <v>0</v>
      </c>
      <c r="U159">
        <v>2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2.3191319728830502</v>
      </c>
      <c r="AB159">
        <v>0</v>
      </c>
      <c r="AC159">
        <v>275.40970256441994</v>
      </c>
      <c r="AD159">
        <v>0</v>
      </c>
      <c r="AE159">
        <v>277.72883453730299</v>
      </c>
    </row>
    <row r="160" spans="1:31" x14ac:dyDescent="0.25">
      <c r="A160">
        <v>1679823</v>
      </c>
      <c r="B160">
        <v>1</v>
      </c>
      <c r="C160" t="s">
        <v>80</v>
      </c>
      <c r="D160" t="s">
        <v>100</v>
      </c>
      <c r="E160" t="s">
        <v>164</v>
      </c>
      <c r="F160" t="s">
        <v>645</v>
      </c>
      <c r="G160" t="s">
        <v>166</v>
      </c>
      <c r="H160" t="s">
        <v>134</v>
      </c>
      <c r="I160" t="s">
        <v>135</v>
      </c>
      <c r="J160" t="s">
        <v>136</v>
      </c>
      <c r="K160" t="s">
        <v>137</v>
      </c>
      <c r="L160" t="s">
        <v>646</v>
      </c>
      <c r="M160" t="s">
        <v>647</v>
      </c>
      <c r="N160">
        <v>1.9086111109999999</v>
      </c>
      <c r="O160">
        <v>0</v>
      </c>
      <c r="P160">
        <v>282</v>
      </c>
      <c r="Q160">
        <v>0</v>
      </c>
      <c r="R160">
        <v>53</v>
      </c>
      <c r="S160">
        <v>0</v>
      </c>
      <c r="T160">
        <v>42</v>
      </c>
      <c r="U160">
        <v>0</v>
      </c>
      <c r="V160">
        <v>0</v>
      </c>
      <c r="W160">
        <v>0</v>
      </c>
      <c r="X160">
        <v>149.49800181392891</v>
      </c>
      <c r="Y160">
        <v>0</v>
      </c>
      <c r="Z160">
        <v>34.582525472852375</v>
      </c>
      <c r="AA160">
        <v>0</v>
      </c>
      <c r="AB160">
        <v>37.560328634536965</v>
      </c>
      <c r="AC160">
        <v>0</v>
      </c>
      <c r="AD160">
        <v>0</v>
      </c>
      <c r="AE160">
        <v>221.64085592131826</v>
      </c>
    </row>
    <row r="161" spans="1:31" x14ac:dyDescent="0.25">
      <c r="A161">
        <v>1679826</v>
      </c>
      <c r="B161">
        <v>1</v>
      </c>
      <c r="C161" t="s">
        <v>80</v>
      </c>
      <c r="D161" t="s">
        <v>98</v>
      </c>
      <c r="E161" t="s">
        <v>151</v>
      </c>
      <c r="F161" t="s">
        <v>648</v>
      </c>
      <c r="G161" t="s">
        <v>153</v>
      </c>
      <c r="H161" t="s">
        <v>143</v>
      </c>
      <c r="I161" t="s">
        <v>135</v>
      </c>
      <c r="J161" t="s">
        <v>136</v>
      </c>
      <c r="K161" t="s">
        <v>137</v>
      </c>
      <c r="L161" t="s">
        <v>649</v>
      </c>
      <c r="M161" t="s">
        <v>650</v>
      </c>
      <c r="N161">
        <v>1.089722222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2.992078031466667E-4</v>
      </c>
      <c r="AA161">
        <v>0</v>
      </c>
      <c r="AB161">
        <v>0</v>
      </c>
      <c r="AC161">
        <v>0</v>
      </c>
      <c r="AD161">
        <v>0</v>
      </c>
      <c r="AE161">
        <v>2.992078031466667E-4</v>
      </c>
    </row>
    <row r="162" spans="1:31" x14ac:dyDescent="0.25">
      <c r="A162">
        <v>1679328</v>
      </c>
      <c r="B162">
        <v>1</v>
      </c>
      <c r="C162" t="s">
        <v>80</v>
      </c>
      <c r="D162" t="s">
        <v>103</v>
      </c>
      <c r="E162" t="s">
        <v>131</v>
      </c>
      <c r="F162" t="s">
        <v>651</v>
      </c>
      <c r="G162" t="s">
        <v>161</v>
      </c>
      <c r="H162" t="s">
        <v>134</v>
      </c>
      <c r="I162" t="s">
        <v>135</v>
      </c>
      <c r="J162" t="s">
        <v>136</v>
      </c>
      <c r="K162" t="s">
        <v>137</v>
      </c>
      <c r="L162" t="s">
        <v>652</v>
      </c>
      <c r="M162" t="s">
        <v>653</v>
      </c>
      <c r="N162">
        <v>0.52361111100000002</v>
      </c>
      <c r="O162">
        <v>0</v>
      </c>
      <c r="P162">
        <v>0</v>
      </c>
      <c r="Q162">
        <v>0</v>
      </c>
      <c r="R162">
        <v>0</v>
      </c>
      <c r="S162">
        <v>33</v>
      </c>
      <c r="T162">
        <v>1</v>
      </c>
      <c r="U162">
        <v>42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124.46137218599119</v>
      </c>
      <c r="AB162">
        <v>0.49056154589956946</v>
      </c>
      <c r="AC162">
        <v>862.94507717062345</v>
      </c>
      <c r="AD162">
        <v>0</v>
      </c>
      <c r="AE162">
        <v>987.89701090251424</v>
      </c>
    </row>
    <row r="163" spans="1:31" x14ac:dyDescent="0.25">
      <c r="A163">
        <v>1679992</v>
      </c>
      <c r="B163">
        <v>1</v>
      </c>
      <c r="C163" t="s">
        <v>81</v>
      </c>
      <c r="D163" t="s">
        <v>128</v>
      </c>
      <c r="E163" t="s">
        <v>159</v>
      </c>
      <c r="F163" t="s">
        <v>654</v>
      </c>
      <c r="G163" t="s">
        <v>655</v>
      </c>
      <c r="H163" t="s">
        <v>134</v>
      </c>
      <c r="I163" t="s">
        <v>135</v>
      </c>
      <c r="J163" t="s">
        <v>136</v>
      </c>
      <c r="K163" t="s">
        <v>137</v>
      </c>
      <c r="L163" t="s">
        <v>656</v>
      </c>
      <c r="M163" t="s">
        <v>657</v>
      </c>
      <c r="N163">
        <v>5.0008333330000001</v>
      </c>
      <c r="O163">
        <v>0</v>
      </c>
      <c r="P163">
        <v>446</v>
      </c>
      <c r="Q163">
        <v>0</v>
      </c>
      <c r="R163">
        <v>0</v>
      </c>
      <c r="S163">
        <v>0</v>
      </c>
      <c r="T163">
        <v>15</v>
      </c>
      <c r="U163">
        <v>0</v>
      </c>
      <c r="V163">
        <v>0</v>
      </c>
      <c r="W163">
        <v>0</v>
      </c>
      <c r="X163">
        <v>440.44352563645646</v>
      </c>
      <c r="Y163">
        <v>0</v>
      </c>
      <c r="Z163">
        <v>0</v>
      </c>
      <c r="AA163">
        <v>0</v>
      </c>
      <c r="AB163">
        <v>169.33087980974045</v>
      </c>
      <c r="AC163">
        <v>0</v>
      </c>
      <c r="AD163">
        <v>0</v>
      </c>
      <c r="AE163">
        <v>609.77440544619685</v>
      </c>
    </row>
    <row r="164" spans="1:31" x14ac:dyDescent="0.25">
      <c r="A164">
        <v>1679371</v>
      </c>
      <c r="B164">
        <v>1</v>
      </c>
      <c r="C164" t="s">
        <v>80</v>
      </c>
      <c r="D164" t="s">
        <v>108</v>
      </c>
      <c r="E164" t="s">
        <v>146</v>
      </c>
      <c r="F164" t="s">
        <v>658</v>
      </c>
      <c r="G164" t="s">
        <v>148</v>
      </c>
      <c r="H164" t="s">
        <v>143</v>
      </c>
      <c r="I164" t="s">
        <v>135</v>
      </c>
      <c r="J164" t="s">
        <v>136</v>
      </c>
      <c r="K164" t="s">
        <v>137</v>
      </c>
      <c r="L164" t="s">
        <v>659</v>
      </c>
      <c r="M164" t="s">
        <v>660</v>
      </c>
      <c r="N164">
        <v>1.458611111</v>
      </c>
      <c r="O164">
        <v>0</v>
      </c>
      <c r="P164">
        <v>64</v>
      </c>
      <c r="Q164">
        <v>0</v>
      </c>
      <c r="R164">
        <v>13</v>
      </c>
      <c r="S164">
        <v>0</v>
      </c>
      <c r="T164">
        <v>15</v>
      </c>
      <c r="U164">
        <v>0</v>
      </c>
      <c r="V164">
        <v>0</v>
      </c>
      <c r="W164">
        <v>0</v>
      </c>
      <c r="X164">
        <v>25.499066508004674</v>
      </c>
      <c r="Y164">
        <v>0</v>
      </c>
      <c r="Z164">
        <v>3.2458837544921306</v>
      </c>
      <c r="AA164">
        <v>0</v>
      </c>
      <c r="AB164">
        <v>11.404784923727156</v>
      </c>
      <c r="AC164">
        <v>0</v>
      </c>
      <c r="AD164">
        <v>0</v>
      </c>
      <c r="AE164">
        <v>40.149735186223964</v>
      </c>
    </row>
    <row r="165" spans="1:31" x14ac:dyDescent="0.25">
      <c r="A165">
        <v>1679471</v>
      </c>
      <c r="B165">
        <v>1</v>
      </c>
      <c r="C165" t="s">
        <v>80</v>
      </c>
      <c r="D165" t="s">
        <v>111</v>
      </c>
      <c r="E165" t="s">
        <v>159</v>
      </c>
      <c r="F165" t="s">
        <v>661</v>
      </c>
      <c r="G165" t="s">
        <v>161</v>
      </c>
      <c r="H165" t="s">
        <v>134</v>
      </c>
      <c r="I165" t="s">
        <v>135</v>
      </c>
      <c r="J165" t="s">
        <v>136</v>
      </c>
      <c r="K165" t="s">
        <v>137</v>
      </c>
      <c r="L165" t="s">
        <v>662</v>
      </c>
      <c r="M165" t="s">
        <v>663</v>
      </c>
      <c r="N165">
        <v>3.8086111109999998</v>
      </c>
      <c r="O165">
        <v>0</v>
      </c>
      <c r="P165">
        <v>2244</v>
      </c>
      <c r="Q165">
        <v>0</v>
      </c>
      <c r="R165">
        <v>0</v>
      </c>
      <c r="S165">
        <v>11</v>
      </c>
      <c r="T165">
        <v>232</v>
      </c>
      <c r="U165">
        <v>0</v>
      </c>
      <c r="V165">
        <v>2</v>
      </c>
      <c r="W165">
        <v>0</v>
      </c>
      <c r="X165">
        <v>2400.8577894677742</v>
      </c>
      <c r="Y165">
        <v>0</v>
      </c>
      <c r="Z165">
        <v>0</v>
      </c>
      <c r="AA165">
        <v>13586.752813841727</v>
      </c>
      <c r="AB165">
        <v>1907.456050880189</v>
      </c>
      <c r="AC165">
        <v>0</v>
      </c>
      <c r="AD165">
        <v>61.406866655021588</v>
      </c>
      <c r="AE165">
        <v>17956.473520844713</v>
      </c>
    </row>
    <row r="166" spans="1:31" x14ac:dyDescent="0.25">
      <c r="A166">
        <v>1679494</v>
      </c>
      <c r="B166">
        <v>1</v>
      </c>
      <c r="C166" t="s">
        <v>80</v>
      </c>
      <c r="D166" t="s">
        <v>103</v>
      </c>
      <c r="E166" t="s">
        <v>179</v>
      </c>
      <c r="F166" t="s">
        <v>664</v>
      </c>
      <c r="G166" t="s">
        <v>161</v>
      </c>
      <c r="H166" t="s">
        <v>134</v>
      </c>
      <c r="I166" t="s">
        <v>135</v>
      </c>
      <c r="J166" t="s">
        <v>136</v>
      </c>
      <c r="K166" t="s">
        <v>137</v>
      </c>
      <c r="L166" t="s">
        <v>665</v>
      </c>
      <c r="M166" t="s">
        <v>666</v>
      </c>
      <c r="N166">
        <v>0.78788888800000001</v>
      </c>
      <c r="O166">
        <v>1</v>
      </c>
      <c r="P166">
        <v>280</v>
      </c>
      <c r="Q166">
        <v>2</v>
      </c>
      <c r="R166">
        <v>18</v>
      </c>
      <c r="S166">
        <v>7</v>
      </c>
      <c r="T166">
        <v>22</v>
      </c>
      <c r="U166">
        <v>6</v>
      </c>
      <c r="V166">
        <v>1</v>
      </c>
      <c r="W166">
        <v>0.19355133714575778</v>
      </c>
      <c r="X166">
        <v>42.282950245546978</v>
      </c>
      <c r="Y166">
        <v>291.37688547217113</v>
      </c>
      <c r="Z166">
        <v>23.234913975409988</v>
      </c>
      <c r="AA166">
        <v>28.947088897871811</v>
      </c>
      <c r="AB166">
        <v>57.705804573883242</v>
      </c>
      <c r="AC166">
        <v>1547.6691995462038</v>
      </c>
      <c r="AD166">
        <v>232.2605806982269</v>
      </c>
      <c r="AE166">
        <v>2223.6709747464597</v>
      </c>
    </row>
    <row r="167" spans="1:31" x14ac:dyDescent="0.25">
      <c r="A167">
        <v>1679663</v>
      </c>
      <c r="B167">
        <v>1</v>
      </c>
      <c r="C167" t="s">
        <v>80</v>
      </c>
      <c r="D167" t="s">
        <v>92</v>
      </c>
      <c r="E167" t="s">
        <v>151</v>
      </c>
      <c r="F167" t="s">
        <v>667</v>
      </c>
      <c r="G167" t="s">
        <v>486</v>
      </c>
      <c r="H167" t="s">
        <v>143</v>
      </c>
      <c r="I167" t="s">
        <v>135</v>
      </c>
      <c r="J167" t="s">
        <v>136</v>
      </c>
      <c r="K167" t="s">
        <v>137</v>
      </c>
      <c r="L167" t="s">
        <v>668</v>
      </c>
      <c r="M167" t="s">
        <v>669</v>
      </c>
      <c r="N167">
        <v>3.5436111110000001</v>
      </c>
      <c r="O167">
        <v>0</v>
      </c>
      <c r="P167">
        <v>91</v>
      </c>
      <c r="Q167">
        <v>0</v>
      </c>
      <c r="R167">
        <v>0</v>
      </c>
      <c r="S167">
        <v>0</v>
      </c>
      <c r="T167">
        <v>14</v>
      </c>
      <c r="U167">
        <v>0</v>
      </c>
      <c r="V167">
        <v>0</v>
      </c>
      <c r="W167">
        <v>0</v>
      </c>
      <c r="X167">
        <v>49.546202992145417</v>
      </c>
      <c r="Y167">
        <v>0</v>
      </c>
      <c r="Z167">
        <v>0</v>
      </c>
      <c r="AA167">
        <v>0</v>
      </c>
      <c r="AB167">
        <v>23.23977549647158</v>
      </c>
      <c r="AC167">
        <v>0</v>
      </c>
      <c r="AD167">
        <v>0</v>
      </c>
      <c r="AE167">
        <v>72.78597848861699</v>
      </c>
    </row>
    <row r="168" spans="1:31" x14ac:dyDescent="0.25">
      <c r="A168">
        <v>1679949</v>
      </c>
      <c r="B168">
        <v>1</v>
      </c>
      <c r="C168" t="s">
        <v>80</v>
      </c>
      <c r="D168" t="s">
        <v>83</v>
      </c>
      <c r="E168" t="s">
        <v>151</v>
      </c>
      <c r="F168" t="s">
        <v>670</v>
      </c>
      <c r="G168" t="s">
        <v>153</v>
      </c>
      <c r="H168" t="s">
        <v>143</v>
      </c>
      <c r="I168" t="s">
        <v>135</v>
      </c>
      <c r="J168" t="s">
        <v>136</v>
      </c>
      <c r="K168" t="s">
        <v>137</v>
      </c>
      <c r="L168" t="s">
        <v>671</v>
      </c>
      <c r="M168" t="s">
        <v>672</v>
      </c>
      <c r="N168">
        <v>2.1477777769999999</v>
      </c>
      <c r="O168">
        <v>0</v>
      </c>
      <c r="P168">
        <v>166</v>
      </c>
      <c r="Q168">
        <v>0</v>
      </c>
      <c r="R168">
        <v>0</v>
      </c>
      <c r="S168">
        <v>0</v>
      </c>
      <c r="T168">
        <v>9</v>
      </c>
      <c r="U168">
        <v>0</v>
      </c>
      <c r="V168">
        <v>0</v>
      </c>
      <c r="W168">
        <v>0</v>
      </c>
      <c r="X168">
        <v>143.12759867754204</v>
      </c>
      <c r="Y168">
        <v>0</v>
      </c>
      <c r="Z168">
        <v>0</v>
      </c>
      <c r="AA168">
        <v>0</v>
      </c>
      <c r="AB168">
        <v>8.484741969522597</v>
      </c>
      <c r="AC168">
        <v>0</v>
      </c>
      <c r="AD168">
        <v>0</v>
      </c>
      <c r="AE168">
        <v>151.61234064706463</v>
      </c>
    </row>
    <row r="169" spans="1:31" x14ac:dyDescent="0.25">
      <c r="A169">
        <v>1679700</v>
      </c>
      <c r="B169">
        <v>1</v>
      </c>
      <c r="C169" t="s">
        <v>80</v>
      </c>
      <c r="D169" t="s">
        <v>101</v>
      </c>
      <c r="E169" t="s">
        <v>151</v>
      </c>
      <c r="F169" t="s">
        <v>673</v>
      </c>
      <c r="G169" t="s">
        <v>486</v>
      </c>
      <c r="H169" t="s">
        <v>143</v>
      </c>
      <c r="I169" t="s">
        <v>135</v>
      </c>
      <c r="J169" t="s">
        <v>136</v>
      </c>
      <c r="K169" t="s">
        <v>137</v>
      </c>
      <c r="L169" t="s">
        <v>674</v>
      </c>
      <c r="M169" t="s">
        <v>675</v>
      </c>
      <c r="N169">
        <v>4.6377777770000002</v>
      </c>
      <c r="O169">
        <v>0</v>
      </c>
      <c r="P169">
        <v>64</v>
      </c>
      <c r="Q169">
        <v>0</v>
      </c>
      <c r="R169">
        <v>0</v>
      </c>
      <c r="S169">
        <v>0</v>
      </c>
      <c r="T169">
        <v>2</v>
      </c>
      <c r="U169">
        <v>0</v>
      </c>
      <c r="V169">
        <v>0</v>
      </c>
      <c r="W169">
        <v>0</v>
      </c>
      <c r="X169">
        <v>76.234175986867115</v>
      </c>
      <c r="Y169">
        <v>0</v>
      </c>
      <c r="Z169">
        <v>0</v>
      </c>
      <c r="AA169">
        <v>0</v>
      </c>
      <c r="AB169">
        <v>0.6447337222182784</v>
      </c>
      <c r="AC169">
        <v>0</v>
      </c>
      <c r="AD169">
        <v>0</v>
      </c>
      <c r="AE169">
        <v>76.878909709085391</v>
      </c>
    </row>
    <row r="170" spans="1:31" x14ac:dyDescent="0.25">
      <c r="A170">
        <v>1679451</v>
      </c>
      <c r="B170">
        <v>1</v>
      </c>
      <c r="C170" t="s">
        <v>80</v>
      </c>
      <c r="D170" t="s">
        <v>105</v>
      </c>
      <c r="E170" t="s">
        <v>151</v>
      </c>
      <c r="F170" t="s">
        <v>676</v>
      </c>
      <c r="G170" t="s">
        <v>222</v>
      </c>
      <c r="H170" t="s">
        <v>143</v>
      </c>
      <c r="I170" t="s">
        <v>135</v>
      </c>
      <c r="J170" t="s">
        <v>136</v>
      </c>
      <c r="K170" t="s">
        <v>137</v>
      </c>
      <c r="L170" t="s">
        <v>677</v>
      </c>
      <c r="M170" t="s">
        <v>678</v>
      </c>
      <c r="N170">
        <v>0.51277777700000005</v>
      </c>
      <c r="O170">
        <v>0</v>
      </c>
      <c r="P170">
        <v>48</v>
      </c>
      <c r="Q170">
        <v>0</v>
      </c>
      <c r="R170">
        <v>0</v>
      </c>
      <c r="S170">
        <v>0</v>
      </c>
      <c r="T170">
        <v>5</v>
      </c>
      <c r="U170">
        <v>0</v>
      </c>
      <c r="V170">
        <v>0</v>
      </c>
      <c r="W170">
        <v>0</v>
      </c>
      <c r="X170">
        <v>7.9854735625951001</v>
      </c>
      <c r="Y170">
        <v>0</v>
      </c>
      <c r="Z170">
        <v>0</v>
      </c>
      <c r="AA170">
        <v>0</v>
      </c>
      <c r="AB170">
        <v>4.1637172731952488</v>
      </c>
      <c r="AC170">
        <v>0</v>
      </c>
      <c r="AD170">
        <v>0</v>
      </c>
      <c r="AE170">
        <v>12.14919083579035</v>
      </c>
    </row>
    <row r="171" spans="1:31" x14ac:dyDescent="0.25">
      <c r="A171">
        <v>1679806</v>
      </c>
      <c r="B171">
        <v>1</v>
      </c>
      <c r="C171" t="s">
        <v>80</v>
      </c>
      <c r="D171" t="s">
        <v>96</v>
      </c>
      <c r="E171" t="s">
        <v>151</v>
      </c>
      <c r="F171" t="s">
        <v>679</v>
      </c>
      <c r="G171" t="s">
        <v>222</v>
      </c>
      <c r="H171" t="s">
        <v>143</v>
      </c>
      <c r="I171" t="s">
        <v>135</v>
      </c>
      <c r="J171" t="s">
        <v>136</v>
      </c>
      <c r="K171" t="s">
        <v>137</v>
      </c>
      <c r="L171" t="s">
        <v>680</v>
      </c>
      <c r="M171" t="s">
        <v>681</v>
      </c>
      <c r="N171">
        <v>2.67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0.33972986003202499</v>
      </c>
      <c r="AA171">
        <v>0</v>
      </c>
      <c r="AB171">
        <v>0</v>
      </c>
      <c r="AC171">
        <v>0</v>
      </c>
      <c r="AD171">
        <v>0</v>
      </c>
      <c r="AE171">
        <v>0.33972986003202499</v>
      </c>
    </row>
    <row r="172" spans="1:31" x14ac:dyDescent="0.25">
      <c r="A172">
        <v>1669579</v>
      </c>
      <c r="B172">
        <v>1</v>
      </c>
      <c r="C172" t="s">
        <v>81</v>
      </c>
      <c r="D172" t="s">
        <v>127</v>
      </c>
      <c r="E172" t="s">
        <v>179</v>
      </c>
      <c r="F172" t="s">
        <v>682</v>
      </c>
      <c r="G172" t="s">
        <v>161</v>
      </c>
      <c r="H172" t="s">
        <v>134</v>
      </c>
      <c r="I172" t="s">
        <v>135</v>
      </c>
      <c r="J172" t="s">
        <v>136</v>
      </c>
      <c r="K172" t="s">
        <v>137</v>
      </c>
      <c r="L172" t="s">
        <v>683</v>
      </c>
      <c r="M172" t="s">
        <v>684</v>
      </c>
      <c r="N172">
        <v>2.4</v>
      </c>
      <c r="O172">
        <v>10</v>
      </c>
      <c r="P172">
        <v>4639</v>
      </c>
      <c r="Q172">
        <v>619</v>
      </c>
      <c r="R172">
        <v>444</v>
      </c>
      <c r="S172">
        <v>80</v>
      </c>
      <c r="T172">
        <v>529</v>
      </c>
      <c r="U172">
        <v>21</v>
      </c>
      <c r="V172">
        <v>2</v>
      </c>
      <c r="W172">
        <v>4.6838647822655997</v>
      </c>
      <c r="X172">
        <v>1998.78057995259</v>
      </c>
      <c r="Y172">
        <v>614.45704926561712</v>
      </c>
      <c r="Z172">
        <v>262.68100862647566</v>
      </c>
      <c r="AA172">
        <v>1964.6285539467983</v>
      </c>
      <c r="AB172">
        <v>867.91703593214697</v>
      </c>
      <c r="AC172">
        <v>3903.9766351733369</v>
      </c>
      <c r="AD172">
        <v>24.306361712276402</v>
      </c>
      <c r="AE172">
        <v>9641.4310893915081</v>
      </c>
    </row>
    <row r="173" spans="1:31" x14ac:dyDescent="0.25">
      <c r="A173">
        <v>1670209</v>
      </c>
      <c r="B173">
        <v>1</v>
      </c>
      <c r="C173" t="s">
        <v>80</v>
      </c>
      <c r="D173" t="s">
        <v>92</v>
      </c>
      <c r="E173" t="s">
        <v>164</v>
      </c>
      <c r="F173" t="s">
        <v>685</v>
      </c>
      <c r="G173" t="s">
        <v>161</v>
      </c>
      <c r="H173" t="s">
        <v>134</v>
      </c>
      <c r="I173" t="s">
        <v>135</v>
      </c>
      <c r="J173" t="s">
        <v>136</v>
      </c>
      <c r="K173" t="s">
        <v>137</v>
      </c>
      <c r="L173" t="s">
        <v>686</v>
      </c>
      <c r="M173" t="s">
        <v>687</v>
      </c>
      <c r="N173">
        <v>8.2777776999999997E-2</v>
      </c>
      <c r="O173">
        <v>9</v>
      </c>
      <c r="P173">
        <v>8674</v>
      </c>
      <c r="Q173">
        <v>25</v>
      </c>
      <c r="R173">
        <v>817</v>
      </c>
      <c r="S173">
        <v>51</v>
      </c>
      <c r="T173">
        <v>764</v>
      </c>
      <c r="U173">
        <v>2</v>
      </c>
      <c r="V173">
        <v>5</v>
      </c>
      <c r="W173">
        <v>5.4093463667203192</v>
      </c>
      <c r="X173">
        <v>251.10702587728088</v>
      </c>
      <c r="Y173">
        <v>4.2116335108387943</v>
      </c>
      <c r="Z173">
        <v>14.918993926668579</v>
      </c>
      <c r="AA173">
        <v>54.413558062051429</v>
      </c>
      <c r="AB173">
        <v>38.218905632934487</v>
      </c>
      <c r="AC173">
        <v>5.965163533897087</v>
      </c>
      <c r="AD173">
        <v>5.7959799664719815</v>
      </c>
      <c r="AE173">
        <v>380.04060687686359</v>
      </c>
    </row>
    <row r="174" spans="1:31" x14ac:dyDescent="0.25">
      <c r="A174">
        <v>1671001</v>
      </c>
      <c r="B174">
        <v>1</v>
      </c>
      <c r="C174" t="s">
        <v>80</v>
      </c>
      <c r="D174" t="s">
        <v>92</v>
      </c>
      <c r="E174" t="s">
        <v>164</v>
      </c>
      <c r="F174" t="s">
        <v>688</v>
      </c>
      <c r="G174" t="s">
        <v>161</v>
      </c>
      <c r="H174" t="s">
        <v>134</v>
      </c>
      <c r="I174" t="s">
        <v>135</v>
      </c>
      <c r="J174" t="s">
        <v>136</v>
      </c>
      <c r="K174" t="s">
        <v>137</v>
      </c>
      <c r="L174" t="s">
        <v>689</v>
      </c>
      <c r="M174" t="s">
        <v>690</v>
      </c>
      <c r="N174">
        <v>0.125</v>
      </c>
      <c r="O174">
        <v>8</v>
      </c>
      <c r="P174">
        <v>6503</v>
      </c>
      <c r="Q174">
        <v>23</v>
      </c>
      <c r="R174">
        <v>534</v>
      </c>
      <c r="S174">
        <v>46</v>
      </c>
      <c r="T174">
        <v>482</v>
      </c>
      <c r="U174">
        <v>2</v>
      </c>
      <c r="V174">
        <v>5</v>
      </c>
      <c r="W174">
        <v>27.703862185309749</v>
      </c>
      <c r="X174">
        <v>251.86179493581162</v>
      </c>
      <c r="Y174">
        <v>5.6231606247224999</v>
      </c>
      <c r="Z174">
        <v>23.418620911350498</v>
      </c>
      <c r="AA174">
        <v>118.99124028394249</v>
      </c>
      <c r="AB174">
        <v>77.754191447461949</v>
      </c>
      <c r="AC174">
        <v>17.903091704279753</v>
      </c>
      <c r="AD174">
        <v>25.967081714351377</v>
      </c>
      <c r="AE174">
        <v>549.22304380722994</v>
      </c>
    </row>
    <row r="175" spans="1:31" x14ac:dyDescent="0.25">
      <c r="A175">
        <v>1671772</v>
      </c>
      <c r="B175">
        <v>1</v>
      </c>
      <c r="C175" t="s">
        <v>80</v>
      </c>
      <c r="D175" t="s">
        <v>92</v>
      </c>
      <c r="E175" t="s">
        <v>200</v>
      </c>
      <c r="F175" t="s">
        <v>691</v>
      </c>
      <c r="G175" t="s">
        <v>692</v>
      </c>
      <c r="H175" t="s">
        <v>143</v>
      </c>
      <c r="I175" t="s">
        <v>135</v>
      </c>
      <c r="J175" t="s">
        <v>136</v>
      </c>
      <c r="K175" t="s">
        <v>137</v>
      </c>
      <c r="L175" t="s">
        <v>693</v>
      </c>
      <c r="M175" t="s">
        <v>694</v>
      </c>
      <c r="N175">
        <v>5.3136111110000002</v>
      </c>
      <c r="O175">
        <v>0</v>
      </c>
      <c r="P175">
        <v>25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29.963080633376048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29.963080633376048</v>
      </c>
    </row>
    <row r="176" spans="1:31" x14ac:dyDescent="0.25">
      <c r="A176">
        <v>1672303</v>
      </c>
      <c r="B176">
        <v>1</v>
      </c>
      <c r="C176" t="s">
        <v>80</v>
      </c>
      <c r="D176" t="s">
        <v>100</v>
      </c>
      <c r="E176" t="s">
        <v>164</v>
      </c>
      <c r="F176" t="s">
        <v>695</v>
      </c>
      <c r="G176" t="s">
        <v>161</v>
      </c>
      <c r="H176" t="s">
        <v>134</v>
      </c>
      <c r="I176" t="s">
        <v>173</v>
      </c>
      <c r="J176" t="s">
        <v>136</v>
      </c>
      <c r="K176" t="s">
        <v>137</v>
      </c>
      <c r="L176" t="s">
        <v>696</v>
      </c>
      <c r="M176" t="s">
        <v>697</v>
      </c>
      <c r="N176">
        <v>5.5555550000000002E-3</v>
      </c>
      <c r="O176">
        <v>4</v>
      </c>
      <c r="P176">
        <v>1581</v>
      </c>
      <c r="Q176">
        <v>4</v>
      </c>
      <c r="R176">
        <v>108</v>
      </c>
      <c r="S176">
        <v>9</v>
      </c>
      <c r="T176">
        <v>70</v>
      </c>
      <c r="U176">
        <v>0</v>
      </c>
      <c r="V176">
        <v>0</v>
      </c>
      <c r="W176">
        <v>0.19601864098444444</v>
      </c>
      <c r="X176">
        <v>1.3242275537019428</v>
      </c>
      <c r="Y176">
        <v>2.7667834577216666E-2</v>
      </c>
      <c r="Z176">
        <v>0.12541837121105553</v>
      </c>
      <c r="AA176">
        <v>1.0126509113719722</v>
      </c>
      <c r="AB176">
        <v>0.27971203876785011</v>
      </c>
      <c r="AC176">
        <v>0</v>
      </c>
      <c r="AD176">
        <v>0</v>
      </c>
      <c r="AE176">
        <v>2.9656953506144816</v>
      </c>
    </row>
    <row r="177" spans="1:31" x14ac:dyDescent="0.25">
      <c r="A177">
        <v>1672305</v>
      </c>
      <c r="B177">
        <v>1</v>
      </c>
      <c r="C177" t="s">
        <v>80</v>
      </c>
      <c r="D177" t="s">
        <v>100</v>
      </c>
      <c r="E177" t="s">
        <v>164</v>
      </c>
      <c r="F177" t="s">
        <v>698</v>
      </c>
      <c r="G177" t="s">
        <v>166</v>
      </c>
      <c r="H177" t="s">
        <v>134</v>
      </c>
      <c r="I177" t="s">
        <v>173</v>
      </c>
      <c r="J177" t="s">
        <v>136</v>
      </c>
      <c r="K177" t="s">
        <v>137</v>
      </c>
      <c r="L177" t="s">
        <v>699</v>
      </c>
      <c r="M177" t="s">
        <v>700</v>
      </c>
      <c r="N177">
        <v>1.3888888E-2</v>
      </c>
      <c r="O177">
        <v>4</v>
      </c>
      <c r="P177">
        <v>1581</v>
      </c>
      <c r="Q177">
        <v>4</v>
      </c>
      <c r="R177">
        <v>108</v>
      </c>
      <c r="S177">
        <v>9</v>
      </c>
      <c r="T177">
        <v>70</v>
      </c>
      <c r="U177">
        <v>0</v>
      </c>
      <c r="V177">
        <v>0</v>
      </c>
      <c r="W177">
        <v>0.49004660246111109</v>
      </c>
      <c r="X177">
        <v>3.3105688842548768</v>
      </c>
      <c r="Y177">
        <v>6.9169586443041664E-2</v>
      </c>
      <c r="Z177">
        <v>0.31354592802763881</v>
      </c>
      <c r="AA177">
        <v>2.5316272784299305</v>
      </c>
      <c r="AB177">
        <v>0.699280096919625</v>
      </c>
      <c r="AC177">
        <v>0</v>
      </c>
      <c r="AD177">
        <v>0</v>
      </c>
      <c r="AE177">
        <v>7.4142383765362245</v>
      </c>
    </row>
    <row r="178" spans="1:31" x14ac:dyDescent="0.25">
      <c r="A178">
        <v>1672330</v>
      </c>
      <c r="B178">
        <v>1</v>
      </c>
      <c r="C178" t="s">
        <v>80</v>
      </c>
      <c r="D178" t="s">
        <v>100</v>
      </c>
      <c r="E178" t="s">
        <v>159</v>
      </c>
      <c r="F178" t="s">
        <v>701</v>
      </c>
      <c r="G178" t="s">
        <v>281</v>
      </c>
      <c r="H178" t="s">
        <v>134</v>
      </c>
      <c r="I178" t="s">
        <v>135</v>
      </c>
      <c r="J178" t="s">
        <v>136</v>
      </c>
      <c r="K178" t="s">
        <v>167</v>
      </c>
      <c r="L178" t="s">
        <v>702</v>
      </c>
      <c r="M178" t="s">
        <v>703</v>
      </c>
      <c r="N178">
        <v>7.8566666659999997</v>
      </c>
      <c r="O178">
        <v>0</v>
      </c>
      <c r="P178">
        <v>407</v>
      </c>
      <c r="Q178">
        <v>0</v>
      </c>
      <c r="R178">
        <v>5</v>
      </c>
      <c r="S178">
        <v>0</v>
      </c>
      <c r="T178">
        <v>26</v>
      </c>
      <c r="U178">
        <v>0</v>
      </c>
      <c r="V178">
        <v>0</v>
      </c>
      <c r="W178">
        <v>0</v>
      </c>
      <c r="X178">
        <v>408.04669594561938</v>
      </c>
      <c r="Y178">
        <v>0</v>
      </c>
      <c r="Z178">
        <v>18.712028274258394</v>
      </c>
      <c r="AA178">
        <v>0</v>
      </c>
      <c r="AB178">
        <v>206.0321057347212</v>
      </c>
      <c r="AC178">
        <v>0</v>
      </c>
      <c r="AD178">
        <v>0</v>
      </c>
      <c r="AE178">
        <v>632.79082995459896</v>
      </c>
    </row>
    <row r="179" spans="1:31" x14ac:dyDescent="0.25">
      <c r="A179">
        <v>1672706</v>
      </c>
      <c r="B179">
        <v>1</v>
      </c>
      <c r="C179" t="s">
        <v>80</v>
      </c>
      <c r="D179" t="s">
        <v>100</v>
      </c>
      <c r="E179" t="s">
        <v>164</v>
      </c>
      <c r="F179" t="s">
        <v>695</v>
      </c>
      <c r="G179" t="s">
        <v>161</v>
      </c>
      <c r="H179" t="s">
        <v>134</v>
      </c>
      <c r="I179" t="s">
        <v>173</v>
      </c>
      <c r="J179" t="s">
        <v>136</v>
      </c>
      <c r="K179" t="s">
        <v>137</v>
      </c>
      <c r="L179" t="s">
        <v>704</v>
      </c>
      <c r="M179" t="s">
        <v>705</v>
      </c>
      <c r="N179">
        <v>9.4444439999999998E-3</v>
      </c>
      <c r="O179">
        <v>4</v>
      </c>
      <c r="P179">
        <v>1581</v>
      </c>
      <c r="Q179">
        <v>4</v>
      </c>
      <c r="R179">
        <v>108</v>
      </c>
      <c r="S179">
        <v>9</v>
      </c>
      <c r="T179">
        <v>70</v>
      </c>
      <c r="U179">
        <v>0</v>
      </c>
      <c r="V179">
        <v>0</v>
      </c>
      <c r="W179">
        <v>0.32361345837994437</v>
      </c>
      <c r="X179">
        <v>2.1862107341997143</v>
      </c>
      <c r="Y179">
        <v>4.1837163257516671E-2</v>
      </c>
      <c r="Z179">
        <v>0.21440374779985275</v>
      </c>
      <c r="AA179">
        <v>1.4140602172667058</v>
      </c>
      <c r="AB179">
        <v>0.39945568822701166</v>
      </c>
      <c r="AC179">
        <v>0</v>
      </c>
      <c r="AD179">
        <v>0</v>
      </c>
      <c r="AE179">
        <v>4.5795810091307461</v>
      </c>
    </row>
    <row r="180" spans="1:31" x14ac:dyDescent="0.25">
      <c r="A180">
        <v>1673881</v>
      </c>
      <c r="B180">
        <v>1</v>
      </c>
      <c r="C180" t="s">
        <v>81</v>
      </c>
      <c r="D180" t="s">
        <v>127</v>
      </c>
      <c r="E180" t="s">
        <v>164</v>
      </c>
      <c r="F180" t="s">
        <v>706</v>
      </c>
      <c r="G180" t="s">
        <v>161</v>
      </c>
      <c r="H180" t="s">
        <v>134</v>
      </c>
      <c r="I180" t="s">
        <v>135</v>
      </c>
      <c r="J180" t="s">
        <v>136</v>
      </c>
      <c r="K180" t="s">
        <v>137</v>
      </c>
      <c r="L180" t="s">
        <v>707</v>
      </c>
      <c r="M180" t="s">
        <v>708</v>
      </c>
      <c r="N180">
        <v>0.81527777700000004</v>
      </c>
      <c r="O180">
        <v>10</v>
      </c>
      <c r="P180">
        <v>4657</v>
      </c>
      <c r="Q180">
        <v>619</v>
      </c>
      <c r="R180">
        <v>444</v>
      </c>
      <c r="S180">
        <v>56</v>
      </c>
      <c r="T180">
        <v>528</v>
      </c>
      <c r="U180">
        <v>15</v>
      </c>
      <c r="V180">
        <v>2</v>
      </c>
      <c r="W180">
        <v>2.2403796069882671</v>
      </c>
      <c r="X180">
        <v>958.3664457916982</v>
      </c>
      <c r="Y180">
        <v>225.60709847413759</v>
      </c>
      <c r="Z180">
        <v>89.992309635431752</v>
      </c>
      <c r="AA180">
        <v>525.56478131483334</v>
      </c>
      <c r="AB180">
        <v>259.25814225633758</v>
      </c>
      <c r="AC180">
        <v>401.05387645079935</v>
      </c>
      <c r="AD180">
        <v>2.6826064359901922</v>
      </c>
      <c r="AE180">
        <v>2464.7656399662164</v>
      </c>
    </row>
    <row r="181" spans="1:31" x14ac:dyDescent="0.25">
      <c r="A181">
        <v>1673979</v>
      </c>
      <c r="B181">
        <v>1</v>
      </c>
      <c r="C181" t="s">
        <v>80</v>
      </c>
      <c r="D181" t="s">
        <v>105</v>
      </c>
      <c r="E181" t="s">
        <v>179</v>
      </c>
      <c r="F181" t="s">
        <v>709</v>
      </c>
      <c r="G181" t="s">
        <v>166</v>
      </c>
      <c r="H181" t="s">
        <v>181</v>
      </c>
      <c r="I181" t="s">
        <v>173</v>
      </c>
      <c r="J181" t="s">
        <v>136</v>
      </c>
      <c r="K181" t="s">
        <v>167</v>
      </c>
      <c r="L181" t="s">
        <v>710</v>
      </c>
      <c r="M181" t="s">
        <v>711</v>
      </c>
      <c r="N181">
        <v>4.8401666000000003E-2</v>
      </c>
      <c r="O181">
        <v>6</v>
      </c>
      <c r="P181">
        <v>26306</v>
      </c>
      <c r="Q181">
        <v>10</v>
      </c>
      <c r="R181">
        <v>426</v>
      </c>
      <c r="S181">
        <v>45</v>
      </c>
      <c r="T181">
        <v>2179</v>
      </c>
      <c r="U181">
        <v>10</v>
      </c>
      <c r="V181">
        <v>9</v>
      </c>
      <c r="W181">
        <v>0.69620420152266682</v>
      </c>
      <c r="X181">
        <v>370.12683073632735</v>
      </c>
      <c r="Y181">
        <v>4.2382945966090624</v>
      </c>
      <c r="Z181">
        <v>2.4701276175279387</v>
      </c>
      <c r="AA181">
        <v>34.537523991341928</v>
      </c>
      <c r="AB181">
        <v>57.992141471613898</v>
      </c>
      <c r="AC181">
        <v>22.170109538177027</v>
      </c>
      <c r="AD181">
        <v>8.5676652851154174</v>
      </c>
      <c r="AE181">
        <v>500.79889743823531</v>
      </c>
    </row>
    <row r="182" spans="1:31" x14ac:dyDescent="0.25">
      <c r="A182">
        <v>1675079</v>
      </c>
      <c r="B182">
        <v>1</v>
      </c>
      <c r="C182" t="s">
        <v>80</v>
      </c>
      <c r="D182" t="s">
        <v>100</v>
      </c>
      <c r="E182" t="s">
        <v>164</v>
      </c>
      <c r="F182" t="s">
        <v>698</v>
      </c>
      <c r="G182" t="s">
        <v>161</v>
      </c>
      <c r="H182" t="s">
        <v>134</v>
      </c>
      <c r="I182" t="s">
        <v>135</v>
      </c>
      <c r="J182" t="s">
        <v>136</v>
      </c>
      <c r="K182" t="s">
        <v>137</v>
      </c>
      <c r="L182" t="s">
        <v>712</v>
      </c>
      <c r="M182" t="s">
        <v>713</v>
      </c>
      <c r="N182">
        <v>1.9255555550000001</v>
      </c>
      <c r="O182">
        <v>4</v>
      </c>
      <c r="P182">
        <v>1582</v>
      </c>
      <c r="Q182">
        <v>4</v>
      </c>
      <c r="R182">
        <v>107</v>
      </c>
      <c r="S182">
        <v>9</v>
      </c>
      <c r="T182">
        <v>70</v>
      </c>
      <c r="U182">
        <v>0</v>
      </c>
      <c r="V182">
        <v>0</v>
      </c>
      <c r="W182">
        <v>81.917294675298436</v>
      </c>
      <c r="X182">
        <v>552.66317293953398</v>
      </c>
      <c r="Y182">
        <v>8.1851494312306325</v>
      </c>
      <c r="Z182">
        <v>39.882087076629617</v>
      </c>
      <c r="AA182">
        <v>276.45047370619329</v>
      </c>
      <c r="AB182">
        <v>76.818157426237534</v>
      </c>
      <c r="AC182">
        <v>0</v>
      </c>
      <c r="AD182">
        <v>0</v>
      </c>
      <c r="AE182">
        <v>1035.9163352551236</v>
      </c>
    </row>
    <row r="183" spans="1:31" x14ac:dyDescent="0.25">
      <c r="A183">
        <v>1675535</v>
      </c>
      <c r="B183">
        <v>1</v>
      </c>
      <c r="C183" t="s">
        <v>80</v>
      </c>
      <c r="D183" t="s">
        <v>105</v>
      </c>
      <c r="E183" t="s">
        <v>179</v>
      </c>
      <c r="F183" t="s">
        <v>709</v>
      </c>
      <c r="G183" t="s">
        <v>166</v>
      </c>
      <c r="H183" t="s">
        <v>181</v>
      </c>
      <c r="I183" t="s">
        <v>135</v>
      </c>
      <c r="J183" t="s">
        <v>136</v>
      </c>
      <c r="K183" t="s">
        <v>167</v>
      </c>
      <c r="L183" t="s">
        <v>714</v>
      </c>
      <c r="M183" t="s">
        <v>715</v>
      </c>
      <c r="N183">
        <v>0.58138888799999999</v>
      </c>
      <c r="O183">
        <v>6</v>
      </c>
      <c r="P183">
        <v>26304</v>
      </c>
      <c r="Q183">
        <v>10</v>
      </c>
      <c r="R183">
        <v>426</v>
      </c>
      <c r="S183">
        <v>45</v>
      </c>
      <c r="T183">
        <v>2177</v>
      </c>
      <c r="U183">
        <v>10</v>
      </c>
      <c r="V183">
        <v>9</v>
      </c>
      <c r="W183">
        <v>6.9142174089573434</v>
      </c>
      <c r="X183">
        <v>3675.7832627617527</v>
      </c>
      <c r="Y183">
        <v>49.640774516945605</v>
      </c>
      <c r="Z183">
        <v>28.427348646909245</v>
      </c>
      <c r="AA183">
        <v>411.32318413110266</v>
      </c>
      <c r="AB183">
        <v>687.23809111283424</v>
      </c>
      <c r="AC183">
        <v>355.48843873028687</v>
      </c>
      <c r="AD183">
        <v>160.70872379517954</v>
      </c>
      <c r="AE183">
        <v>5375.5240411039676</v>
      </c>
    </row>
    <row r="184" spans="1:31" x14ac:dyDescent="0.25">
      <c r="A184">
        <v>1675927</v>
      </c>
      <c r="B184">
        <v>1</v>
      </c>
      <c r="C184" t="s">
        <v>80</v>
      </c>
      <c r="D184" t="s">
        <v>100</v>
      </c>
      <c r="E184" t="s">
        <v>164</v>
      </c>
      <c r="F184" t="s">
        <v>716</v>
      </c>
      <c r="G184" t="s">
        <v>161</v>
      </c>
      <c r="H184" t="s">
        <v>134</v>
      </c>
      <c r="I184" t="s">
        <v>135</v>
      </c>
      <c r="J184" t="s">
        <v>136</v>
      </c>
      <c r="K184" t="s">
        <v>137</v>
      </c>
      <c r="L184" t="s">
        <v>717</v>
      </c>
      <c r="M184" t="s">
        <v>718</v>
      </c>
      <c r="N184">
        <v>0.99194444400000004</v>
      </c>
      <c r="O184">
        <v>4</v>
      </c>
      <c r="P184">
        <v>1582</v>
      </c>
      <c r="Q184">
        <v>4</v>
      </c>
      <c r="R184">
        <v>107</v>
      </c>
      <c r="S184">
        <v>9</v>
      </c>
      <c r="T184">
        <v>70</v>
      </c>
      <c r="U184">
        <v>0</v>
      </c>
      <c r="V184">
        <v>0</v>
      </c>
      <c r="W184">
        <v>30.010413584075746</v>
      </c>
      <c r="X184">
        <v>202.81299757240305</v>
      </c>
      <c r="Y184">
        <v>4.4176141046758826</v>
      </c>
      <c r="Z184">
        <v>18.586408974960065</v>
      </c>
      <c r="AA184">
        <v>169.28501562285848</v>
      </c>
      <c r="AB184">
        <v>46.719590870462604</v>
      </c>
      <c r="AC184">
        <v>0</v>
      </c>
      <c r="AD184">
        <v>0</v>
      </c>
      <c r="AE184">
        <v>471.83204072943585</v>
      </c>
    </row>
    <row r="185" spans="1:31" x14ac:dyDescent="0.25">
      <c r="A185">
        <v>1677565</v>
      </c>
      <c r="B185">
        <v>1</v>
      </c>
      <c r="C185" t="s">
        <v>80</v>
      </c>
      <c r="D185" t="s">
        <v>97</v>
      </c>
      <c r="E185" t="s">
        <v>164</v>
      </c>
      <c r="F185" t="s">
        <v>719</v>
      </c>
      <c r="G185" t="s">
        <v>161</v>
      </c>
      <c r="H185" t="s">
        <v>134</v>
      </c>
      <c r="I185" t="s">
        <v>135</v>
      </c>
      <c r="J185" t="s">
        <v>136</v>
      </c>
      <c r="K185" t="s">
        <v>137</v>
      </c>
      <c r="L185" t="s">
        <v>720</v>
      </c>
      <c r="M185" t="s">
        <v>721</v>
      </c>
      <c r="N185">
        <v>0.528888888</v>
      </c>
      <c r="O185">
        <v>11</v>
      </c>
      <c r="P185">
        <v>9481</v>
      </c>
      <c r="Q185">
        <v>30</v>
      </c>
      <c r="R185">
        <v>826</v>
      </c>
      <c r="S185">
        <v>61</v>
      </c>
      <c r="T185">
        <v>841</v>
      </c>
      <c r="U185">
        <v>2</v>
      </c>
      <c r="V185">
        <v>7</v>
      </c>
      <c r="W185">
        <v>175.86993418685921</v>
      </c>
      <c r="X185">
        <v>2039.8194595926323</v>
      </c>
      <c r="Y185">
        <v>29.294367408347995</v>
      </c>
      <c r="Z185">
        <v>109.01442858548283</v>
      </c>
      <c r="AA185">
        <v>389.58856293235465</v>
      </c>
      <c r="AB185">
        <v>306.18108545384933</v>
      </c>
      <c r="AC185">
        <v>39.307290269265785</v>
      </c>
      <c r="AD185">
        <v>15.026678748912602</v>
      </c>
      <c r="AE185">
        <v>3104.1018071777048</v>
      </c>
    </row>
    <row r="186" spans="1:31" x14ac:dyDescent="0.25">
      <c r="A186">
        <v>1677633</v>
      </c>
      <c r="B186">
        <v>1</v>
      </c>
      <c r="C186" t="s">
        <v>80</v>
      </c>
      <c r="D186" t="s">
        <v>98</v>
      </c>
      <c r="E186" t="s">
        <v>164</v>
      </c>
      <c r="F186" t="s">
        <v>722</v>
      </c>
      <c r="G186" t="s">
        <v>723</v>
      </c>
      <c r="H186" t="s">
        <v>134</v>
      </c>
      <c r="I186" t="s">
        <v>135</v>
      </c>
      <c r="J186" t="s">
        <v>3</v>
      </c>
      <c r="K186" t="s">
        <v>137</v>
      </c>
      <c r="L186" t="s">
        <v>724</v>
      </c>
      <c r="M186" t="s">
        <v>725</v>
      </c>
      <c r="N186">
        <v>0.58750000000000002</v>
      </c>
      <c r="O186">
        <v>0</v>
      </c>
      <c r="P186">
        <v>11798</v>
      </c>
      <c r="Q186">
        <v>28</v>
      </c>
      <c r="R186">
        <v>1637</v>
      </c>
      <c r="S186">
        <v>61</v>
      </c>
      <c r="T186">
        <v>2597</v>
      </c>
      <c r="U186">
        <v>7</v>
      </c>
      <c r="V186">
        <v>0</v>
      </c>
      <c r="W186">
        <v>0</v>
      </c>
      <c r="X186">
        <v>1480.6437826656718</v>
      </c>
      <c r="Y186">
        <v>64.138797159572121</v>
      </c>
      <c r="Z186">
        <v>300.90467016769037</v>
      </c>
      <c r="AA186">
        <v>192.03002516015979</v>
      </c>
      <c r="AB186">
        <v>734.12652962987431</v>
      </c>
      <c r="AC186">
        <v>195.46984025397759</v>
      </c>
      <c r="AD186">
        <v>0</v>
      </c>
      <c r="AE186">
        <v>2967.3136450369457</v>
      </c>
    </row>
    <row r="187" spans="1:31" x14ac:dyDescent="0.25">
      <c r="A187">
        <v>1678407</v>
      </c>
      <c r="B187">
        <v>1</v>
      </c>
      <c r="C187" t="s">
        <v>80</v>
      </c>
      <c r="D187" t="s">
        <v>105</v>
      </c>
      <c r="E187" t="s">
        <v>159</v>
      </c>
      <c r="F187" t="s">
        <v>726</v>
      </c>
      <c r="G187" t="s">
        <v>161</v>
      </c>
      <c r="H187" t="s">
        <v>134</v>
      </c>
      <c r="I187" t="s">
        <v>135</v>
      </c>
      <c r="J187" t="s">
        <v>136</v>
      </c>
      <c r="K187" t="s">
        <v>137</v>
      </c>
      <c r="L187" t="s">
        <v>727</v>
      </c>
      <c r="M187" t="s">
        <v>728</v>
      </c>
      <c r="N187">
        <v>0.36666666599999997</v>
      </c>
      <c r="O187">
        <v>0</v>
      </c>
      <c r="P187">
        <v>3523</v>
      </c>
      <c r="Q187">
        <v>0</v>
      </c>
      <c r="R187">
        <v>0</v>
      </c>
      <c r="S187">
        <v>0</v>
      </c>
      <c r="T187">
        <v>254</v>
      </c>
      <c r="U187">
        <v>0</v>
      </c>
      <c r="V187">
        <v>0</v>
      </c>
      <c r="W187">
        <v>0</v>
      </c>
      <c r="X187">
        <v>375.96610337990762</v>
      </c>
      <c r="Y187">
        <v>0</v>
      </c>
      <c r="Z187">
        <v>0</v>
      </c>
      <c r="AA187">
        <v>0</v>
      </c>
      <c r="AB187">
        <v>40.909160986113207</v>
      </c>
      <c r="AC187">
        <v>0</v>
      </c>
      <c r="AD187">
        <v>0</v>
      </c>
      <c r="AE187">
        <v>416.87526436602082</v>
      </c>
    </row>
    <row r="188" spans="1:31" x14ac:dyDescent="0.25">
      <c r="A188">
        <v>1679677</v>
      </c>
      <c r="B188">
        <v>1</v>
      </c>
      <c r="C188" t="s">
        <v>80</v>
      </c>
      <c r="D188" t="s">
        <v>100</v>
      </c>
      <c r="E188" t="s">
        <v>164</v>
      </c>
      <c r="F188" t="s">
        <v>695</v>
      </c>
      <c r="G188" t="s">
        <v>723</v>
      </c>
      <c r="H188" t="s">
        <v>134</v>
      </c>
      <c r="I188" t="s">
        <v>135</v>
      </c>
      <c r="J188" t="s">
        <v>136</v>
      </c>
      <c r="K188" t="s">
        <v>137</v>
      </c>
      <c r="L188" t="s">
        <v>729</v>
      </c>
      <c r="M188" t="s">
        <v>730</v>
      </c>
      <c r="N188">
        <v>0.60722222199999998</v>
      </c>
      <c r="O188">
        <v>4</v>
      </c>
      <c r="P188">
        <v>1582</v>
      </c>
      <c r="Q188">
        <v>4</v>
      </c>
      <c r="R188">
        <v>107</v>
      </c>
      <c r="S188">
        <v>9</v>
      </c>
      <c r="T188">
        <v>71</v>
      </c>
      <c r="U188">
        <v>0</v>
      </c>
      <c r="V188">
        <v>0</v>
      </c>
      <c r="W188">
        <v>25.396805639147054</v>
      </c>
      <c r="X188">
        <v>171.32990437240446</v>
      </c>
      <c r="Y188">
        <v>2.5718235101814484</v>
      </c>
      <c r="Z188">
        <v>12.581953857728843</v>
      </c>
      <c r="AA188">
        <v>86.876573490883487</v>
      </c>
      <c r="AB188">
        <v>25.184376533847729</v>
      </c>
      <c r="AC188">
        <v>0</v>
      </c>
      <c r="AD188">
        <v>0</v>
      </c>
      <c r="AE188">
        <v>323.94143740419304</v>
      </c>
    </row>
    <row r="189" spans="1:31" x14ac:dyDescent="0.25">
      <c r="A189">
        <v>1681025</v>
      </c>
      <c r="B189">
        <v>1</v>
      </c>
      <c r="C189" t="s">
        <v>80</v>
      </c>
      <c r="D189" t="s">
        <v>98</v>
      </c>
      <c r="E189" t="s">
        <v>164</v>
      </c>
      <c r="F189" t="s">
        <v>722</v>
      </c>
      <c r="G189" t="s">
        <v>723</v>
      </c>
      <c r="H189" t="s">
        <v>134</v>
      </c>
      <c r="I189" t="s">
        <v>135</v>
      </c>
      <c r="J189" t="s">
        <v>3</v>
      </c>
      <c r="K189" t="s">
        <v>137</v>
      </c>
      <c r="L189" t="s">
        <v>731</v>
      </c>
      <c r="M189" t="s">
        <v>732</v>
      </c>
      <c r="N189">
        <v>1.5394444439999999</v>
      </c>
      <c r="O189">
        <v>0</v>
      </c>
      <c r="P189">
        <v>12040</v>
      </c>
      <c r="Q189">
        <v>29</v>
      </c>
      <c r="R189">
        <v>2131</v>
      </c>
      <c r="S189">
        <v>62</v>
      </c>
      <c r="T189">
        <v>2740</v>
      </c>
      <c r="U189">
        <v>7</v>
      </c>
      <c r="V189">
        <v>0</v>
      </c>
      <c r="W189">
        <v>0</v>
      </c>
      <c r="X189">
        <v>4979.6797266993253</v>
      </c>
      <c r="Y189">
        <v>176.45787504155092</v>
      </c>
      <c r="Z189">
        <v>1328.5838516816941</v>
      </c>
      <c r="AA189">
        <v>626.42500893515592</v>
      </c>
      <c r="AB189">
        <v>3055.5415769611177</v>
      </c>
      <c r="AC189">
        <v>576.80869988126801</v>
      </c>
      <c r="AD189">
        <v>0</v>
      </c>
      <c r="AE189">
        <v>10743.496739200113</v>
      </c>
    </row>
    <row r="190" spans="1:31" x14ac:dyDescent="0.25">
      <c r="A190">
        <v>1685418</v>
      </c>
      <c r="B190">
        <v>1</v>
      </c>
      <c r="C190" t="s">
        <v>80</v>
      </c>
      <c r="D190" t="s">
        <v>98</v>
      </c>
      <c r="E190" t="s">
        <v>159</v>
      </c>
      <c r="F190" t="s">
        <v>733</v>
      </c>
      <c r="G190" t="s">
        <v>281</v>
      </c>
      <c r="H190" t="s">
        <v>134</v>
      </c>
      <c r="I190" t="s">
        <v>135</v>
      </c>
      <c r="J190" t="s">
        <v>136</v>
      </c>
      <c r="K190" t="s">
        <v>167</v>
      </c>
      <c r="L190" t="s">
        <v>734</v>
      </c>
      <c r="M190" t="s">
        <v>735</v>
      </c>
      <c r="N190">
        <v>6.6374147219999999</v>
      </c>
      <c r="O190">
        <v>0</v>
      </c>
      <c r="P190">
        <v>1599</v>
      </c>
      <c r="Q190">
        <v>0</v>
      </c>
      <c r="R190">
        <v>1</v>
      </c>
      <c r="S190">
        <v>1</v>
      </c>
      <c r="T190">
        <v>158</v>
      </c>
      <c r="U190">
        <v>0</v>
      </c>
      <c r="V190">
        <v>0</v>
      </c>
      <c r="W190">
        <v>0</v>
      </c>
      <c r="X190">
        <v>2906.077191333366</v>
      </c>
      <c r="Y190">
        <v>0</v>
      </c>
      <c r="Z190">
        <v>2.1066465950069446E-2</v>
      </c>
      <c r="AA190">
        <v>79.835595768060202</v>
      </c>
      <c r="AB190">
        <v>1548.1483375925361</v>
      </c>
      <c r="AC190">
        <v>0</v>
      </c>
      <c r="AD190">
        <v>0</v>
      </c>
      <c r="AE190">
        <v>4534.0821911599123</v>
      </c>
    </row>
    <row r="191" spans="1:31" x14ac:dyDescent="0.25">
      <c r="A191">
        <v>1685428</v>
      </c>
      <c r="B191">
        <v>1</v>
      </c>
      <c r="C191" t="s">
        <v>80</v>
      </c>
      <c r="D191" t="s">
        <v>98</v>
      </c>
      <c r="E191" t="s">
        <v>159</v>
      </c>
      <c r="F191" t="s">
        <v>736</v>
      </c>
      <c r="G191" t="s">
        <v>281</v>
      </c>
      <c r="H191" t="s">
        <v>134</v>
      </c>
      <c r="I191" t="s">
        <v>135</v>
      </c>
      <c r="J191" t="s">
        <v>136</v>
      </c>
      <c r="K191" t="s">
        <v>167</v>
      </c>
      <c r="L191" t="s">
        <v>737</v>
      </c>
      <c r="M191" t="s">
        <v>738</v>
      </c>
      <c r="N191">
        <v>6.5046638879999996</v>
      </c>
      <c r="O191">
        <v>0</v>
      </c>
      <c r="P191">
        <v>1599</v>
      </c>
      <c r="Q191">
        <v>0</v>
      </c>
      <c r="R191">
        <v>1</v>
      </c>
      <c r="S191">
        <v>1</v>
      </c>
      <c r="T191">
        <v>158</v>
      </c>
      <c r="U191">
        <v>0</v>
      </c>
      <c r="V191">
        <v>0</v>
      </c>
      <c r="W191">
        <v>0</v>
      </c>
      <c r="X191">
        <v>2840.9019263373002</v>
      </c>
      <c r="Y191">
        <v>0</v>
      </c>
      <c r="Z191">
        <v>2.0608880693761114E-2</v>
      </c>
      <c r="AA191">
        <v>78.039072615286614</v>
      </c>
      <c r="AB191">
        <v>1512.8445348385033</v>
      </c>
      <c r="AC191">
        <v>0</v>
      </c>
      <c r="AD191">
        <v>0</v>
      </c>
      <c r="AE191">
        <v>4431.8061426717832</v>
      </c>
    </row>
    <row r="192" spans="1:31" x14ac:dyDescent="0.25">
      <c r="A192">
        <v>1685641</v>
      </c>
      <c r="B192">
        <v>1</v>
      </c>
      <c r="C192" t="s">
        <v>81</v>
      </c>
      <c r="D192" t="s">
        <v>114</v>
      </c>
      <c r="E192" t="s">
        <v>151</v>
      </c>
      <c r="F192" t="s">
        <v>739</v>
      </c>
      <c r="G192" t="s">
        <v>153</v>
      </c>
      <c r="H192" t="s">
        <v>143</v>
      </c>
      <c r="I192" t="s">
        <v>135</v>
      </c>
      <c r="J192" t="s">
        <v>136</v>
      </c>
      <c r="K192" t="s">
        <v>137</v>
      </c>
      <c r="L192" t="s">
        <v>740</v>
      </c>
      <c r="M192" t="s">
        <v>741</v>
      </c>
      <c r="N192">
        <v>1.8877777769999999</v>
      </c>
      <c r="O192">
        <v>0</v>
      </c>
      <c r="P192">
        <v>12</v>
      </c>
      <c r="Q192">
        <v>0</v>
      </c>
      <c r="R192">
        <v>4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0.5463054719583289</v>
      </c>
      <c r="Y192">
        <v>0</v>
      </c>
      <c r="Z192">
        <v>1.884815452648845</v>
      </c>
      <c r="AA192">
        <v>0</v>
      </c>
      <c r="AB192">
        <v>0</v>
      </c>
      <c r="AC192">
        <v>0</v>
      </c>
      <c r="AD192">
        <v>0</v>
      </c>
      <c r="AE192">
        <v>2.4311209246071739</v>
      </c>
    </row>
    <row r="193" spans="1:31" x14ac:dyDescent="0.25">
      <c r="A193">
        <v>1686172</v>
      </c>
      <c r="B193">
        <v>1</v>
      </c>
      <c r="C193" t="s">
        <v>81</v>
      </c>
      <c r="D193" t="s">
        <v>127</v>
      </c>
      <c r="E193" t="s">
        <v>131</v>
      </c>
      <c r="F193" t="s">
        <v>742</v>
      </c>
      <c r="G193" t="s">
        <v>161</v>
      </c>
      <c r="H193" t="s">
        <v>134</v>
      </c>
      <c r="I193" t="s">
        <v>135</v>
      </c>
      <c r="J193" t="s">
        <v>136</v>
      </c>
      <c r="K193" t="s">
        <v>137</v>
      </c>
      <c r="L193" t="s">
        <v>743</v>
      </c>
      <c r="M193" t="s">
        <v>744</v>
      </c>
      <c r="N193">
        <v>1.939444444</v>
      </c>
      <c r="O193">
        <v>3</v>
      </c>
      <c r="P193">
        <v>56</v>
      </c>
      <c r="Q193">
        <v>88</v>
      </c>
      <c r="R193">
        <v>77</v>
      </c>
      <c r="S193">
        <v>1</v>
      </c>
      <c r="T193">
        <v>5</v>
      </c>
      <c r="U193">
        <v>1</v>
      </c>
      <c r="V193">
        <v>1</v>
      </c>
      <c r="W193">
        <v>0.56634720659203497</v>
      </c>
      <c r="X193">
        <v>18.065631345455675</v>
      </c>
      <c r="Y193">
        <v>85.445084056603761</v>
      </c>
      <c r="Z193">
        <v>53.41961586847448</v>
      </c>
      <c r="AA193">
        <v>22.992770267722815</v>
      </c>
      <c r="AB193">
        <v>12.34715057064189</v>
      </c>
      <c r="AC193">
        <v>417.62815267891807</v>
      </c>
      <c r="AD193">
        <v>1.6268412618463333</v>
      </c>
      <c r="AE193">
        <v>612.09159325625512</v>
      </c>
    </row>
    <row r="194" spans="1:31" x14ac:dyDescent="0.25">
      <c r="A194">
        <v>1677606</v>
      </c>
      <c r="B194">
        <v>1</v>
      </c>
      <c r="C194" t="s">
        <v>80</v>
      </c>
      <c r="D194" t="s">
        <v>93</v>
      </c>
      <c r="E194" t="s">
        <v>140</v>
      </c>
      <c r="F194" t="s">
        <v>745</v>
      </c>
      <c r="G194" t="s">
        <v>197</v>
      </c>
      <c r="H194" t="s">
        <v>143</v>
      </c>
      <c r="I194" t="s">
        <v>135</v>
      </c>
      <c r="J194" t="s">
        <v>136</v>
      </c>
      <c r="K194" t="s">
        <v>137</v>
      </c>
      <c r="L194" t="s">
        <v>746</v>
      </c>
      <c r="M194" t="s">
        <v>747</v>
      </c>
      <c r="N194">
        <v>2.6541666660000001</v>
      </c>
      <c r="O194">
        <v>0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0.30059873978433332</v>
      </c>
      <c r="AA194">
        <v>0</v>
      </c>
      <c r="AB194">
        <v>0</v>
      </c>
      <c r="AC194">
        <v>0</v>
      </c>
      <c r="AD194">
        <v>0</v>
      </c>
      <c r="AE194">
        <v>0.30059873978433332</v>
      </c>
    </row>
    <row r="195" spans="1:31" x14ac:dyDescent="0.25">
      <c r="A195">
        <v>1677088</v>
      </c>
      <c r="B195">
        <v>1</v>
      </c>
      <c r="C195" t="s">
        <v>81</v>
      </c>
      <c r="D195" t="s">
        <v>119</v>
      </c>
      <c r="E195" t="s">
        <v>151</v>
      </c>
      <c r="F195" t="s">
        <v>748</v>
      </c>
      <c r="G195" t="s">
        <v>153</v>
      </c>
      <c r="H195" t="s">
        <v>143</v>
      </c>
      <c r="I195" t="s">
        <v>135</v>
      </c>
      <c r="J195" t="s">
        <v>136</v>
      </c>
      <c r="K195" t="s">
        <v>137</v>
      </c>
      <c r="L195" t="s">
        <v>749</v>
      </c>
      <c r="M195" t="s">
        <v>750</v>
      </c>
      <c r="N195">
        <v>1.3247222219999999</v>
      </c>
      <c r="O195">
        <v>0</v>
      </c>
      <c r="P195">
        <v>70</v>
      </c>
      <c r="Q195">
        <v>0</v>
      </c>
      <c r="R195">
        <v>5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18.673018864437317</v>
      </c>
      <c r="Y195">
        <v>0</v>
      </c>
      <c r="Z195">
        <v>7.6688476963222216E-2</v>
      </c>
      <c r="AA195">
        <v>0</v>
      </c>
      <c r="AB195">
        <v>0</v>
      </c>
      <c r="AC195">
        <v>0</v>
      </c>
      <c r="AD195">
        <v>0</v>
      </c>
      <c r="AE195">
        <v>18.749707341400541</v>
      </c>
    </row>
    <row r="196" spans="1:31" x14ac:dyDescent="0.25">
      <c r="A196">
        <v>1676988</v>
      </c>
      <c r="B196">
        <v>1</v>
      </c>
      <c r="C196" t="s">
        <v>80</v>
      </c>
      <c r="D196" t="s">
        <v>108</v>
      </c>
      <c r="E196" t="s">
        <v>159</v>
      </c>
      <c r="F196" t="s">
        <v>751</v>
      </c>
      <c r="G196" t="s">
        <v>752</v>
      </c>
      <c r="H196" t="s">
        <v>134</v>
      </c>
      <c r="I196" t="s">
        <v>135</v>
      </c>
      <c r="J196" t="s">
        <v>136</v>
      </c>
      <c r="K196" t="s">
        <v>137</v>
      </c>
      <c r="L196" t="s">
        <v>753</v>
      </c>
      <c r="M196" t="s">
        <v>754</v>
      </c>
      <c r="N196">
        <v>1.3219444440000001</v>
      </c>
      <c r="O196">
        <v>0</v>
      </c>
      <c r="P196">
        <v>22</v>
      </c>
      <c r="Q196">
        <v>0</v>
      </c>
      <c r="R196">
        <v>27</v>
      </c>
      <c r="S196">
        <v>0</v>
      </c>
      <c r="T196">
        <v>7</v>
      </c>
      <c r="U196">
        <v>0</v>
      </c>
      <c r="V196">
        <v>0</v>
      </c>
      <c r="W196">
        <v>0</v>
      </c>
      <c r="X196">
        <v>4.0942727599551985</v>
      </c>
      <c r="Y196">
        <v>0</v>
      </c>
      <c r="Z196">
        <v>4.311947829369859</v>
      </c>
      <c r="AA196">
        <v>0</v>
      </c>
      <c r="AB196">
        <v>3.8648323475728485</v>
      </c>
      <c r="AC196">
        <v>0</v>
      </c>
      <c r="AD196">
        <v>0</v>
      </c>
      <c r="AE196">
        <v>12.271052936897906</v>
      </c>
    </row>
    <row r="197" spans="1:31" x14ac:dyDescent="0.25">
      <c r="A197">
        <v>1677134</v>
      </c>
      <c r="B197">
        <v>1</v>
      </c>
      <c r="C197" t="s">
        <v>81</v>
      </c>
      <c r="D197" t="s">
        <v>117</v>
      </c>
      <c r="E197" t="s">
        <v>131</v>
      </c>
      <c r="F197" t="s">
        <v>755</v>
      </c>
      <c r="G197" t="s">
        <v>166</v>
      </c>
      <c r="H197" t="s">
        <v>134</v>
      </c>
      <c r="I197" t="s">
        <v>135</v>
      </c>
      <c r="J197" t="s">
        <v>136</v>
      </c>
      <c r="K197" t="s">
        <v>137</v>
      </c>
      <c r="L197" t="s">
        <v>756</v>
      </c>
      <c r="M197" t="s">
        <v>757</v>
      </c>
      <c r="N197">
        <v>5.7500000000000002E-2</v>
      </c>
      <c r="O197">
        <v>0</v>
      </c>
      <c r="P197">
        <v>246</v>
      </c>
      <c r="Q197">
        <v>10</v>
      </c>
      <c r="R197">
        <v>23</v>
      </c>
      <c r="S197">
        <v>1</v>
      </c>
      <c r="T197">
        <v>10</v>
      </c>
      <c r="U197">
        <v>0</v>
      </c>
      <c r="V197">
        <v>0</v>
      </c>
      <c r="W197">
        <v>0</v>
      </c>
      <c r="X197">
        <v>1.5854455300691483</v>
      </c>
      <c r="Y197">
        <v>3.9557210654300005E-2</v>
      </c>
      <c r="Z197">
        <v>0.21930018015576502</v>
      </c>
      <c r="AA197">
        <v>0</v>
      </c>
      <c r="AB197">
        <v>0.28861446315137507</v>
      </c>
      <c r="AC197">
        <v>0</v>
      </c>
      <c r="AD197">
        <v>0</v>
      </c>
      <c r="AE197">
        <v>2.1329173840305886</v>
      </c>
    </row>
    <row r="198" spans="1:31" x14ac:dyDescent="0.25">
      <c r="A198">
        <v>1677280</v>
      </c>
      <c r="B198">
        <v>1</v>
      </c>
      <c r="C198" t="s">
        <v>80</v>
      </c>
      <c r="D198" t="s">
        <v>90</v>
      </c>
      <c r="E198" t="s">
        <v>151</v>
      </c>
      <c r="F198" t="s">
        <v>758</v>
      </c>
      <c r="G198" t="s">
        <v>222</v>
      </c>
      <c r="H198" t="s">
        <v>143</v>
      </c>
      <c r="I198" t="s">
        <v>135</v>
      </c>
      <c r="J198" t="s">
        <v>136</v>
      </c>
      <c r="K198" t="s">
        <v>137</v>
      </c>
      <c r="L198" t="s">
        <v>759</v>
      </c>
      <c r="M198" t="s">
        <v>760</v>
      </c>
      <c r="N198">
        <v>1.525833333</v>
      </c>
      <c r="O198">
        <v>0</v>
      </c>
      <c r="P198">
        <v>182</v>
      </c>
      <c r="Q198">
        <v>0</v>
      </c>
      <c r="R198">
        <v>0</v>
      </c>
      <c r="S198">
        <v>0</v>
      </c>
      <c r="T198">
        <v>16</v>
      </c>
      <c r="U198">
        <v>0</v>
      </c>
      <c r="V198">
        <v>0</v>
      </c>
      <c r="W198">
        <v>0</v>
      </c>
      <c r="X198">
        <v>96.128090391638352</v>
      </c>
      <c r="Y198">
        <v>0</v>
      </c>
      <c r="Z198">
        <v>0</v>
      </c>
      <c r="AA198">
        <v>0</v>
      </c>
      <c r="AB198">
        <v>13.662693943916613</v>
      </c>
      <c r="AC198">
        <v>0</v>
      </c>
      <c r="AD198">
        <v>0</v>
      </c>
      <c r="AE198">
        <v>109.79078433555496</v>
      </c>
    </row>
    <row r="199" spans="1:31" x14ac:dyDescent="0.25">
      <c r="A199">
        <v>1677257</v>
      </c>
      <c r="B199">
        <v>1</v>
      </c>
      <c r="C199" t="s">
        <v>80</v>
      </c>
      <c r="D199" t="s">
        <v>88</v>
      </c>
      <c r="E199" t="s">
        <v>140</v>
      </c>
      <c r="F199" t="s">
        <v>761</v>
      </c>
      <c r="G199" t="s">
        <v>197</v>
      </c>
      <c r="H199" t="s">
        <v>143</v>
      </c>
      <c r="I199" t="s">
        <v>135</v>
      </c>
      <c r="J199" t="s">
        <v>136</v>
      </c>
      <c r="K199" t="s">
        <v>137</v>
      </c>
      <c r="L199" t="s">
        <v>762</v>
      </c>
      <c r="M199" t="s">
        <v>763</v>
      </c>
      <c r="N199">
        <v>2.099722222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1.2545691644389496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1.2545691644389496</v>
      </c>
    </row>
    <row r="200" spans="1:31" x14ac:dyDescent="0.25">
      <c r="A200">
        <v>1677211</v>
      </c>
      <c r="B200">
        <v>1</v>
      </c>
      <c r="C200" t="s">
        <v>80</v>
      </c>
      <c r="D200" t="s">
        <v>103</v>
      </c>
      <c r="E200" t="s">
        <v>151</v>
      </c>
      <c r="F200" t="s">
        <v>764</v>
      </c>
      <c r="G200" t="s">
        <v>153</v>
      </c>
      <c r="H200" t="s">
        <v>143</v>
      </c>
      <c r="I200" t="s">
        <v>135</v>
      </c>
      <c r="J200" t="s">
        <v>136</v>
      </c>
      <c r="K200" t="s">
        <v>137</v>
      </c>
      <c r="L200" t="s">
        <v>765</v>
      </c>
      <c r="M200" t="s">
        <v>766</v>
      </c>
      <c r="N200">
        <v>1.1133333329999999</v>
      </c>
      <c r="O200">
        <v>0</v>
      </c>
      <c r="P200">
        <v>0</v>
      </c>
      <c r="Q200">
        <v>0</v>
      </c>
      <c r="R200">
        <v>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0.78407049161116671</v>
      </c>
      <c r="AA200">
        <v>0</v>
      </c>
      <c r="AB200">
        <v>0</v>
      </c>
      <c r="AC200">
        <v>0</v>
      </c>
      <c r="AD200">
        <v>0</v>
      </c>
      <c r="AE200">
        <v>0.78407049161116671</v>
      </c>
    </row>
    <row r="201" spans="1:31" x14ac:dyDescent="0.25">
      <c r="A201">
        <v>1677065</v>
      </c>
      <c r="B201">
        <v>1</v>
      </c>
      <c r="C201" t="s">
        <v>81</v>
      </c>
      <c r="D201" t="s">
        <v>121</v>
      </c>
      <c r="E201" t="s">
        <v>131</v>
      </c>
      <c r="F201" t="s">
        <v>767</v>
      </c>
      <c r="G201" t="s">
        <v>253</v>
      </c>
      <c r="H201" t="s">
        <v>134</v>
      </c>
      <c r="I201" t="s">
        <v>135</v>
      </c>
      <c r="J201" t="s">
        <v>136</v>
      </c>
      <c r="K201" t="s">
        <v>167</v>
      </c>
      <c r="L201" t="s">
        <v>768</v>
      </c>
      <c r="M201" t="s">
        <v>769</v>
      </c>
      <c r="N201">
        <v>6.4644444439999997</v>
      </c>
      <c r="O201">
        <v>0</v>
      </c>
      <c r="P201">
        <v>517</v>
      </c>
      <c r="Q201">
        <v>0</v>
      </c>
      <c r="R201">
        <v>9</v>
      </c>
      <c r="S201">
        <v>5</v>
      </c>
      <c r="T201">
        <v>18</v>
      </c>
      <c r="U201">
        <v>0</v>
      </c>
      <c r="V201">
        <v>0</v>
      </c>
      <c r="W201">
        <v>0</v>
      </c>
      <c r="X201">
        <v>334.81262215084479</v>
      </c>
      <c r="Y201">
        <v>0</v>
      </c>
      <c r="Z201">
        <v>1.1474225767216122</v>
      </c>
      <c r="AA201">
        <v>171.11561769822208</v>
      </c>
      <c r="AB201">
        <v>112.32351796477612</v>
      </c>
      <c r="AC201">
        <v>0</v>
      </c>
      <c r="AD201">
        <v>0</v>
      </c>
      <c r="AE201">
        <v>619.39918039056465</v>
      </c>
    </row>
    <row r="202" spans="1:31" x14ac:dyDescent="0.25">
      <c r="A202">
        <v>1677320</v>
      </c>
      <c r="B202">
        <v>1</v>
      </c>
      <c r="C202" t="s">
        <v>80</v>
      </c>
      <c r="D202" t="s">
        <v>93</v>
      </c>
      <c r="E202" t="s">
        <v>140</v>
      </c>
      <c r="F202" t="s">
        <v>770</v>
      </c>
      <c r="G202" t="s">
        <v>197</v>
      </c>
      <c r="H202" t="s">
        <v>143</v>
      </c>
      <c r="I202" t="s">
        <v>135</v>
      </c>
      <c r="J202" t="s">
        <v>136</v>
      </c>
      <c r="K202" t="s">
        <v>137</v>
      </c>
      <c r="L202" t="s">
        <v>771</v>
      </c>
      <c r="M202" t="s">
        <v>772</v>
      </c>
      <c r="N202">
        <v>0.67166666600000002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1.7408982709593335E-2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1.7408982709593335E-2</v>
      </c>
    </row>
    <row r="203" spans="1:31" x14ac:dyDescent="0.25">
      <c r="A203">
        <v>1677466</v>
      </c>
      <c r="B203">
        <v>1</v>
      </c>
      <c r="C203" t="s">
        <v>81</v>
      </c>
      <c r="D203" t="s">
        <v>115</v>
      </c>
      <c r="E203" t="s">
        <v>151</v>
      </c>
      <c r="F203" t="s">
        <v>773</v>
      </c>
      <c r="G203" t="s">
        <v>153</v>
      </c>
      <c r="H203" t="s">
        <v>143</v>
      </c>
      <c r="I203" t="s">
        <v>135</v>
      </c>
      <c r="J203" t="s">
        <v>136</v>
      </c>
      <c r="K203" t="s">
        <v>137</v>
      </c>
      <c r="L203" t="s">
        <v>774</v>
      </c>
      <c r="M203" t="s">
        <v>775</v>
      </c>
      <c r="N203">
        <v>0.88888888799999999</v>
      </c>
      <c r="O203">
        <v>0</v>
      </c>
      <c r="P203">
        <v>135</v>
      </c>
      <c r="Q203">
        <v>0</v>
      </c>
      <c r="R203">
        <v>0</v>
      </c>
      <c r="S203">
        <v>0</v>
      </c>
      <c r="T203">
        <v>3</v>
      </c>
      <c r="U203">
        <v>0</v>
      </c>
      <c r="V203">
        <v>0</v>
      </c>
      <c r="W203">
        <v>0</v>
      </c>
      <c r="X203">
        <v>17.973818171247999</v>
      </c>
      <c r="Y203">
        <v>0</v>
      </c>
      <c r="Z203">
        <v>0</v>
      </c>
      <c r="AA203">
        <v>0</v>
      </c>
      <c r="AB203">
        <v>2.7300022477244443</v>
      </c>
      <c r="AC203">
        <v>0</v>
      </c>
      <c r="AD203">
        <v>0</v>
      </c>
      <c r="AE203">
        <v>20.703820418972441</v>
      </c>
    </row>
    <row r="204" spans="1:31" x14ac:dyDescent="0.25">
      <c r="A204">
        <v>1677612</v>
      </c>
      <c r="B204">
        <v>1</v>
      </c>
      <c r="C204" t="s">
        <v>80</v>
      </c>
      <c r="D204" t="s">
        <v>99</v>
      </c>
      <c r="E204" t="s">
        <v>146</v>
      </c>
      <c r="F204" t="s">
        <v>776</v>
      </c>
      <c r="G204" t="s">
        <v>148</v>
      </c>
      <c r="H204" t="s">
        <v>143</v>
      </c>
      <c r="I204" t="s">
        <v>135</v>
      </c>
      <c r="J204" t="s">
        <v>136</v>
      </c>
      <c r="K204" t="s">
        <v>137</v>
      </c>
      <c r="L204" t="s">
        <v>777</v>
      </c>
      <c r="M204" t="s">
        <v>778</v>
      </c>
      <c r="N204">
        <v>2.5708333329999999</v>
      </c>
      <c r="O204">
        <v>0</v>
      </c>
      <c r="P204">
        <v>136</v>
      </c>
      <c r="Q204">
        <v>0</v>
      </c>
      <c r="R204">
        <v>8</v>
      </c>
      <c r="S204">
        <v>0</v>
      </c>
      <c r="T204">
        <v>52</v>
      </c>
      <c r="U204">
        <v>0</v>
      </c>
      <c r="V204">
        <v>0</v>
      </c>
      <c r="W204">
        <v>0</v>
      </c>
      <c r="X204">
        <v>143.66569061864178</v>
      </c>
      <c r="Y204">
        <v>0</v>
      </c>
      <c r="Z204">
        <v>2.0866280643443083</v>
      </c>
      <c r="AA204">
        <v>0</v>
      </c>
      <c r="AB204">
        <v>141.32226534544446</v>
      </c>
      <c r="AC204">
        <v>0</v>
      </c>
      <c r="AD204">
        <v>0</v>
      </c>
      <c r="AE204">
        <v>287.07458402843054</v>
      </c>
    </row>
    <row r="205" spans="1:31" x14ac:dyDescent="0.25">
      <c r="A205">
        <v>1677071</v>
      </c>
      <c r="B205">
        <v>1</v>
      </c>
      <c r="C205" t="s">
        <v>80</v>
      </c>
      <c r="D205" t="s">
        <v>85</v>
      </c>
      <c r="E205" t="s">
        <v>146</v>
      </c>
      <c r="F205" t="s">
        <v>779</v>
      </c>
      <c r="G205" t="s">
        <v>253</v>
      </c>
      <c r="H205" t="s">
        <v>143</v>
      </c>
      <c r="I205" t="s">
        <v>135</v>
      </c>
      <c r="J205" t="s">
        <v>136</v>
      </c>
      <c r="K205" t="s">
        <v>167</v>
      </c>
      <c r="L205" t="s">
        <v>780</v>
      </c>
      <c r="M205" t="s">
        <v>781</v>
      </c>
      <c r="N205">
        <v>0.60638888800000001</v>
      </c>
      <c r="O205">
        <v>0</v>
      </c>
      <c r="P205">
        <v>545</v>
      </c>
      <c r="Q205">
        <v>0</v>
      </c>
      <c r="R205">
        <v>0</v>
      </c>
      <c r="S205">
        <v>0</v>
      </c>
      <c r="T205">
        <v>76</v>
      </c>
      <c r="U205">
        <v>0</v>
      </c>
      <c r="V205">
        <v>0</v>
      </c>
      <c r="W205">
        <v>0</v>
      </c>
      <c r="X205">
        <v>81.558206072610275</v>
      </c>
      <c r="Y205">
        <v>0</v>
      </c>
      <c r="Z205">
        <v>0</v>
      </c>
      <c r="AA205">
        <v>0</v>
      </c>
      <c r="AB205">
        <v>46.926292352537182</v>
      </c>
      <c r="AC205">
        <v>0</v>
      </c>
      <c r="AD205">
        <v>0</v>
      </c>
      <c r="AE205">
        <v>128.48449842514745</v>
      </c>
    </row>
    <row r="206" spans="1:31" x14ac:dyDescent="0.25">
      <c r="A206">
        <v>1677028</v>
      </c>
      <c r="B206">
        <v>1</v>
      </c>
      <c r="C206" t="s">
        <v>81</v>
      </c>
      <c r="D206" t="s">
        <v>119</v>
      </c>
      <c r="E206" t="s">
        <v>164</v>
      </c>
      <c r="F206" t="s">
        <v>782</v>
      </c>
      <c r="G206" t="s">
        <v>281</v>
      </c>
      <c r="H206" t="s">
        <v>134</v>
      </c>
      <c r="I206" t="s">
        <v>135</v>
      </c>
      <c r="J206" t="s">
        <v>136</v>
      </c>
      <c r="K206" t="s">
        <v>167</v>
      </c>
      <c r="L206" t="s">
        <v>783</v>
      </c>
      <c r="M206" t="s">
        <v>784</v>
      </c>
      <c r="N206">
        <v>0.37083333299999999</v>
      </c>
      <c r="O206">
        <v>0</v>
      </c>
      <c r="P206">
        <v>2606</v>
      </c>
      <c r="Q206">
        <v>155</v>
      </c>
      <c r="R206">
        <v>321</v>
      </c>
      <c r="S206">
        <v>9</v>
      </c>
      <c r="T206">
        <v>203</v>
      </c>
      <c r="U206">
        <v>0</v>
      </c>
      <c r="V206">
        <v>2</v>
      </c>
      <c r="W206">
        <v>0</v>
      </c>
      <c r="X206">
        <v>152.38447646858927</v>
      </c>
      <c r="Y206">
        <v>119.11624998273443</v>
      </c>
      <c r="Z206">
        <v>66.33504270285772</v>
      </c>
      <c r="AA206">
        <v>17.416898372283224</v>
      </c>
      <c r="AB206">
        <v>32.942940568046772</v>
      </c>
      <c r="AC206">
        <v>0</v>
      </c>
      <c r="AD206">
        <v>15.383925321456985</v>
      </c>
      <c r="AE206">
        <v>403.5795334159684</v>
      </c>
    </row>
    <row r="207" spans="1:31" x14ac:dyDescent="0.25">
      <c r="A207">
        <v>1677360</v>
      </c>
      <c r="B207">
        <v>1</v>
      </c>
      <c r="C207" t="s">
        <v>80</v>
      </c>
      <c r="D207" t="s">
        <v>97</v>
      </c>
      <c r="E207" t="s">
        <v>140</v>
      </c>
      <c r="F207" t="s">
        <v>785</v>
      </c>
      <c r="G207" t="s">
        <v>142</v>
      </c>
      <c r="H207" t="s">
        <v>143</v>
      </c>
      <c r="I207" t="s">
        <v>135</v>
      </c>
      <c r="J207" t="s">
        <v>136</v>
      </c>
      <c r="K207" t="s">
        <v>137</v>
      </c>
      <c r="L207" t="s">
        <v>786</v>
      </c>
      <c r="M207" t="s">
        <v>787</v>
      </c>
      <c r="N207">
        <v>2.9961111109999998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0.13491492644762831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0.13491492644762831</v>
      </c>
    </row>
    <row r="208" spans="1:31" x14ac:dyDescent="0.25">
      <c r="A208">
        <v>1677503</v>
      </c>
      <c r="B208">
        <v>1</v>
      </c>
      <c r="C208" t="s">
        <v>81</v>
      </c>
      <c r="D208" t="s">
        <v>123</v>
      </c>
      <c r="E208" t="s">
        <v>200</v>
      </c>
      <c r="F208" t="s">
        <v>788</v>
      </c>
      <c r="G208" t="s">
        <v>240</v>
      </c>
      <c r="H208" t="s">
        <v>143</v>
      </c>
      <c r="I208" t="s">
        <v>135</v>
      </c>
      <c r="J208" t="s">
        <v>136</v>
      </c>
      <c r="K208" t="s">
        <v>137</v>
      </c>
      <c r="L208" t="s">
        <v>789</v>
      </c>
      <c r="M208" t="s">
        <v>790</v>
      </c>
      <c r="N208">
        <v>3.358333333</v>
      </c>
      <c r="O208">
        <v>0</v>
      </c>
      <c r="P208">
        <v>109</v>
      </c>
      <c r="Q208">
        <v>0</v>
      </c>
      <c r="R208">
        <v>0</v>
      </c>
      <c r="S208">
        <v>0</v>
      </c>
      <c r="T208">
        <v>4</v>
      </c>
      <c r="U208">
        <v>0</v>
      </c>
      <c r="V208">
        <v>0</v>
      </c>
      <c r="W208">
        <v>0</v>
      </c>
      <c r="X208">
        <v>91.378080572693463</v>
      </c>
      <c r="Y208">
        <v>0</v>
      </c>
      <c r="Z208">
        <v>0</v>
      </c>
      <c r="AA208">
        <v>0</v>
      </c>
      <c r="AB208">
        <v>23.956091047057765</v>
      </c>
      <c r="AC208">
        <v>0</v>
      </c>
      <c r="AD208">
        <v>0</v>
      </c>
      <c r="AE208">
        <v>115.33417161975123</v>
      </c>
    </row>
    <row r="209" spans="1:31" x14ac:dyDescent="0.25">
      <c r="A209">
        <v>1677669</v>
      </c>
      <c r="B209">
        <v>1</v>
      </c>
      <c r="C209" t="s">
        <v>81</v>
      </c>
      <c r="D209" t="s">
        <v>128</v>
      </c>
      <c r="E209" t="s">
        <v>146</v>
      </c>
      <c r="F209" t="s">
        <v>791</v>
      </c>
      <c r="G209" t="s">
        <v>148</v>
      </c>
      <c r="H209" t="s">
        <v>143</v>
      </c>
      <c r="I209" t="s">
        <v>135</v>
      </c>
      <c r="J209" t="s">
        <v>136</v>
      </c>
      <c r="K209" t="s">
        <v>137</v>
      </c>
      <c r="L209" t="s">
        <v>792</v>
      </c>
      <c r="M209" t="s">
        <v>793</v>
      </c>
      <c r="N209">
        <v>2.1091666660000001</v>
      </c>
      <c r="O209">
        <v>0</v>
      </c>
      <c r="P209">
        <v>704</v>
      </c>
      <c r="Q209">
        <v>0</v>
      </c>
      <c r="R209">
        <v>0</v>
      </c>
      <c r="S209">
        <v>0</v>
      </c>
      <c r="T209">
        <v>63</v>
      </c>
      <c r="U209">
        <v>0</v>
      </c>
      <c r="V209">
        <v>0</v>
      </c>
      <c r="W209">
        <v>0</v>
      </c>
      <c r="X209">
        <v>293.08705363907461</v>
      </c>
      <c r="Y209">
        <v>0</v>
      </c>
      <c r="Z209">
        <v>0</v>
      </c>
      <c r="AA209">
        <v>0</v>
      </c>
      <c r="AB209">
        <v>157.66093807897468</v>
      </c>
      <c r="AC209">
        <v>0</v>
      </c>
      <c r="AD209">
        <v>0</v>
      </c>
      <c r="AE209">
        <v>450.74799171804932</v>
      </c>
    </row>
    <row r="210" spans="1:31" x14ac:dyDescent="0.25">
      <c r="A210">
        <v>1677005</v>
      </c>
      <c r="B210">
        <v>1</v>
      </c>
      <c r="C210" t="s">
        <v>80</v>
      </c>
      <c r="D210" t="s">
        <v>106</v>
      </c>
      <c r="E210" t="s">
        <v>140</v>
      </c>
      <c r="F210" t="s">
        <v>794</v>
      </c>
      <c r="G210" t="s">
        <v>197</v>
      </c>
      <c r="H210" t="s">
        <v>143</v>
      </c>
      <c r="I210" t="s">
        <v>135</v>
      </c>
      <c r="J210" t="s">
        <v>136</v>
      </c>
      <c r="K210" t="s">
        <v>137</v>
      </c>
      <c r="L210" t="s">
        <v>795</v>
      </c>
      <c r="M210" t="s">
        <v>796</v>
      </c>
      <c r="N210">
        <v>1.208611111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0.29845868409964332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0.29845868409964332</v>
      </c>
    </row>
    <row r="211" spans="1:31" x14ac:dyDescent="0.25">
      <c r="A211">
        <v>1677377</v>
      </c>
      <c r="B211">
        <v>1</v>
      </c>
      <c r="C211" t="s">
        <v>80</v>
      </c>
      <c r="D211" t="s">
        <v>96</v>
      </c>
      <c r="E211" t="s">
        <v>140</v>
      </c>
      <c r="F211" t="s">
        <v>797</v>
      </c>
      <c r="G211" t="s">
        <v>197</v>
      </c>
      <c r="H211" t="s">
        <v>143</v>
      </c>
      <c r="I211" t="s">
        <v>135</v>
      </c>
      <c r="J211" t="s">
        <v>136</v>
      </c>
      <c r="K211" t="s">
        <v>137</v>
      </c>
      <c r="L211" t="s">
        <v>798</v>
      </c>
      <c r="M211" t="s">
        <v>799</v>
      </c>
      <c r="N211">
        <v>4.6749999999999998</v>
      </c>
      <c r="O211">
        <v>0</v>
      </c>
      <c r="P211">
        <v>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6.4032653645722331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6.4032653645722331</v>
      </c>
    </row>
    <row r="212" spans="1:31" x14ac:dyDescent="0.25">
      <c r="A212">
        <v>1677526</v>
      </c>
      <c r="B212">
        <v>1</v>
      </c>
      <c r="C212" t="s">
        <v>80</v>
      </c>
      <c r="D212" t="s">
        <v>100</v>
      </c>
      <c r="E212" t="s">
        <v>164</v>
      </c>
      <c r="F212" t="s">
        <v>800</v>
      </c>
      <c r="G212" t="s">
        <v>161</v>
      </c>
      <c r="H212" t="s">
        <v>134</v>
      </c>
      <c r="I212" t="s">
        <v>135</v>
      </c>
      <c r="J212" t="s">
        <v>136</v>
      </c>
      <c r="K212" t="s">
        <v>137</v>
      </c>
      <c r="L212" t="s">
        <v>801</v>
      </c>
      <c r="M212" t="s">
        <v>802</v>
      </c>
      <c r="N212">
        <v>0.49555555499999998</v>
      </c>
      <c r="O212">
        <v>5</v>
      </c>
      <c r="P212">
        <v>1572</v>
      </c>
      <c r="Q212">
        <v>32</v>
      </c>
      <c r="R212">
        <v>336</v>
      </c>
      <c r="S212">
        <v>17</v>
      </c>
      <c r="T212">
        <v>286</v>
      </c>
      <c r="U212">
        <v>0</v>
      </c>
      <c r="V212">
        <v>0</v>
      </c>
      <c r="W212">
        <v>7.9794280775895166</v>
      </c>
      <c r="X212">
        <v>172.47423162475056</v>
      </c>
      <c r="Y212">
        <v>67.646832712541439</v>
      </c>
      <c r="Z212">
        <v>47.262268742915779</v>
      </c>
      <c r="AA212">
        <v>13.160226194520991</v>
      </c>
      <c r="AB212">
        <v>81.347279223113446</v>
      </c>
      <c r="AC212">
        <v>0</v>
      </c>
      <c r="AD212">
        <v>0</v>
      </c>
      <c r="AE212">
        <v>389.87026657543174</v>
      </c>
    </row>
    <row r="213" spans="1:31" x14ac:dyDescent="0.25">
      <c r="A213">
        <v>1677403</v>
      </c>
      <c r="B213">
        <v>1</v>
      </c>
      <c r="C213" t="s">
        <v>81</v>
      </c>
      <c r="D213" t="s">
        <v>113</v>
      </c>
      <c r="E213" t="s">
        <v>140</v>
      </c>
      <c r="F213" t="s">
        <v>803</v>
      </c>
      <c r="G213" t="s">
        <v>197</v>
      </c>
      <c r="H213" t="s">
        <v>143</v>
      </c>
      <c r="I213" t="s">
        <v>135</v>
      </c>
      <c r="J213" t="s">
        <v>136</v>
      </c>
      <c r="K213" t="s">
        <v>137</v>
      </c>
      <c r="L213" t="s">
        <v>804</v>
      </c>
      <c r="M213" t="s">
        <v>805</v>
      </c>
      <c r="N213">
        <v>3.11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0.27678957432923168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0.27678957432923168</v>
      </c>
    </row>
    <row r="214" spans="1:31" x14ac:dyDescent="0.25">
      <c r="A214">
        <v>1677340</v>
      </c>
      <c r="B214">
        <v>1</v>
      </c>
      <c r="C214" t="s">
        <v>81</v>
      </c>
      <c r="D214" t="s">
        <v>112</v>
      </c>
      <c r="E214" t="s">
        <v>164</v>
      </c>
      <c r="F214" t="s">
        <v>806</v>
      </c>
      <c r="G214" t="s">
        <v>161</v>
      </c>
      <c r="H214" t="s">
        <v>134</v>
      </c>
      <c r="I214" t="s">
        <v>135</v>
      </c>
      <c r="J214" t="s">
        <v>136</v>
      </c>
      <c r="K214" t="s">
        <v>137</v>
      </c>
      <c r="L214" t="s">
        <v>807</v>
      </c>
      <c r="M214" t="s">
        <v>808</v>
      </c>
      <c r="N214">
        <v>0.387222222</v>
      </c>
      <c r="O214">
        <v>0</v>
      </c>
      <c r="P214">
        <v>4782</v>
      </c>
      <c r="Q214">
        <v>0</v>
      </c>
      <c r="R214">
        <v>13</v>
      </c>
      <c r="S214">
        <v>1</v>
      </c>
      <c r="T214">
        <v>661</v>
      </c>
      <c r="U214">
        <v>2</v>
      </c>
      <c r="V214">
        <v>5</v>
      </c>
      <c r="W214">
        <v>0</v>
      </c>
      <c r="X214">
        <v>333.20894136471566</v>
      </c>
      <c r="Y214">
        <v>0</v>
      </c>
      <c r="Z214">
        <v>0.20650224068977946</v>
      </c>
      <c r="AA214">
        <v>0.62433112647095557</v>
      </c>
      <c r="AB214">
        <v>132.78916074600164</v>
      </c>
      <c r="AC214">
        <v>14.310385993677716</v>
      </c>
      <c r="AD214">
        <v>74.831063115571013</v>
      </c>
      <c r="AE214">
        <v>555.97038458712677</v>
      </c>
    </row>
    <row r="215" spans="1:31" x14ac:dyDescent="0.25">
      <c r="A215">
        <v>1677589</v>
      </c>
      <c r="B215">
        <v>1</v>
      </c>
      <c r="C215" t="s">
        <v>80</v>
      </c>
      <c r="D215" t="s">
        <v>83</v>
      </c>
      <c r="E215" t="s">
        <v>146</v>
      </c>
      <c r="F215" t="s">
        <v>809</v>
      </c>
      <c r="G215" t="s">
        <v>148</v>
      </c>
      <c r="H215" t="s">
        <v>143</v>
      </c>
      <c r="I215" t="s">
        <v>135</v>
      </c>
      <c r="J215" t="s">
        <v>136</v>
      </c>
      <c r="K215" t="s">
        <v>137</v>
      </c>
      <c r="L215" t="s">
        <v>810</v>
      </c>
      <c r="M215" t="s">
        <v>811</v>
      </c>
      <c r="N215">
        <v>1.4752777770000001</v>
      </c>
      <c r="O215">
        <v>0</v>
      </c>
      <c r="P215">
        <v>322</v>
      </c>
      <c r="Q215">
        <v>0</v>
      </c>
      <c r="R215">
        <v>0</v>
      </c>
      <c r="S215">
        <v>0</v>
      </c>
      <c r="T215">
        <v>38</v>
      </c>
      <c r="U215">
        <v>0</v>
      </c>
      <c r="V215">
        <v>0</v>
      </c>
      <c r="W215">
        <v>0</v>
      </c>
      <c r="X215">
        <v>146.78152599754475</v>
      </c>
      <c r="Y215">
        <v>0</v>
      </c>
      <c r="Z215">
        <v>0</v>
      </c>
      <c r="AA215">
        <v>0</v>
      </c>
      <c r="AB215">
        <v>41.435330899263782</v>
      </c>
      <c r="AC215">
        <v>0</v>
      </c>
      <c r="AD215">
        <v>0</v>
      </c>
      <c r="AE215">
        <v>188.21685689680854</v>
      </c>
    </row>
    <row r="216" spans="1:31" x14ac:dyDescent="0.25">
      <c r="A216">
        <v>1677446</v>
      </c>
      <c r="B216">
        <v>1</v>
      </c>
      <c r="C216" t="s">
        <v>81</v>
      </c>
      <c r="D216" t="s">
        <v>112</v>
      </c>
      <c r="E216" t="s">
        <v>140</v>
      </c>
      <c r="F216" t="s">
        <v>812</v>
      </c>
      <c r="G216" t="s">
        <v>197</v>
      </c>
      <c r="H216" t="s">
        <v>143</v>
      </c>
      <c r="I216" t="s">
        <v>135</v>
      </c>
      <c r="J216" t="s">
        <v>136</v>
      </c>
      <c r="K216" t="s">
        <v>137</v>
      </c>
      <c r="L216" t="s">
        <v>813</v>
      </c>
      <c r="M216" t="s">
        <v>814</v>
      </c>
      <c r="N216">
        <v>2.349722222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2.4097491347453115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2.4097491347453115</v>
      </c>
    </row>
    <row r="217" spans="1:31" x14ac:dyDescent="0.25">
      <c r="A217">
        <v>1677048</v>
      </c>
      <c r="B217">
        <v>1</v>
      </c>
      <c r="C217" t="s">
        <v>80</v>
      </c>
      <c r="D217" t="s">
        <v>106</v>
      </c>
      <c r="E217" t="s">
        <v>159</v>
      </c>
      <c r="F217" t="s">
        <v>815</v>
      </c>
      <c r="G217" t="s">
        <v>161</v>
      </c>
      <c r="H217" t="s">
        <v>134</v>
      </c>
      <c r="I217" t="s">
        <v>173</v>
      </c>
      <c r="J217" t="s">
        <v>136</v>
      </c>
      <c r="K217" t="s">
        <v>137</v>
      </c>
      <c r="L217" t="s">
        <v>816</v>
      </c>
      <c r="M217" t="s">
        <v>817</v>
      </c>
      <c r="N217">
        <v>8.3333330000000001E-3</v>
      </c>
      <c r="O217">
        <v>0</v>
      </c>
      <c r="P217">
        <v>5463</v>
      </c>
      <c r="Q217">
        <v>0</v>
      </c>
      <c r="R217">
        <v>18</v>
      </c>
      <c r="S217">
        <v>0</v>
      </c>
      <c r="T217">
        <v>708</v>
      </c>
      <c r="U217">
        <v>0</v>
      </c>
      <c r="V217">
        <v>4</v>
      </c>
      <c r="W217">
        <v>0</v>
      </c>
      <c r="X217">
        <v>9.150965831500681</v>
      </c>
      <c r="Y217">
        <v>0</v>
      </c>
      <c r="Z217">
        <v>2.8806964815125007E-2</v>
      </c>
      <c r="AA217">
        <v>0</v>
      </c>
      <c r="AB217">
        <v>6.0524411010088794</v>
      </c>
      <c r="AC217">
        <v>0</v>
      </c>
      <c r="AD217">
        <v>3.1875473816888329</v>
      </c>
      <c r="AE217">
        <v>18.419761279013517</v>
      </c>
    </row>
    <row r="218" spans="1:31" x14ac:dyDescent="0.25">
      <c r="A218">
        <v>1677154</v>
      </c>
      <c r="B218">
        <v>1</v>
      </c>
      <c r="C218" t="s">
        <v>80</v>
      </c>
      <c r="D218" t="s">
        <v>92</v>
      </c>
      <c r="E218" t="s">
        <v>164</v>
      </c>
      <c r="F218" t="s">
        <v>818</v>
      </c>
      <c r="G218" t="s">
        <v>161</v>
      </c>
      <c r="H218" t="s">
        <v>134</v>
      </c>
      <c r="I218" t="s">
        <v>135</v>
      </c>
      <c r="J218" t="s">
        <v>136</v>
      </c>
      <c r="K218" t="s">
        <v>137</v>
      </c>
      <c r="L218" t="s">
        <v>819</v>
      </c>
      <c r="M218" t="s">
        <v>820</v>
      </c>
      <c r="N218">
        <v>0.195833333</v>
      </c>
      <c r="O218">
        <v>8</v>
      </c>
      <c r="P218">
        <v>3278</v>
      </c>
      <c r="Q218">
        <v>16</v>
      </c>
      <c r="R218">
        <v>498</v>
      </c>
      <c r="S218">
        <v>33</v>
      </c>
      <c r="T218">
        <v>397</v>
      </c>
      <c r="U218">
        <v>1</v>
      </c>
      <c r="V218">
        <v>5</v>
      </c>
      <c r="W218">
        <v>49.33234046977978</v>
      </c>
      <c r="X218">
        <v>244.33103247461148</v>
      </c>
      <c r="Y218">
        <v>2.8418151605646504</v>
      </c>
      <c r="Z218">
        <v>36.715136346158069</v>
      </c>
      <c r="AA218">
        <v>39.313291329421148</v>
      </c>
      <c r="AB218">
        <v>109.7014986707713</v>
      </c>
      <c r="AC218">
        <v>21.015031165429715</v>
      </c>
      <c r="AD218">
        <v>11.258319019833124</v>
      </c>
      <c r="AE218">
        <v>514.50846463656922</v>
      </c>
    </row>
    <row r="219" spans="1:31" x14ac:dyDescent="0.25">
      <c r="A219">
        <v>1677131</v>
      </c>
      <c r="B219">
        <v>1</v>
      </c>
      <c r="C219" t="s">
        <v>80</v>
      </c>
      <c r="D219" t="s">
        <v>89</v>
      </c>
      <c r="E219" t="s">
        <v>140</v>
      </c>
      <c r="F219" t="s">
        <v>821</v>
      </c>
      <c r="G219" t="s">
        <v>197</v>
      </c>
      <c r="H219" t="s">
        <v>143</v>
      </c>
      <c r="I219" t="s">
        <v>135</v>
      </c>
      <c r="J219" t="s">
        <v>136</v>
      </c>
      <c r="K219" t="s">
        <v>137</v>
      </c>
      <c r="L219" t="s">
        <v>822</v>
      </c>
      <c r="M219" t="s">
        <v>823</v>
      </c>
      <c r="N219">
        <v>1.3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2.6258000672845414</v>
      </c>
      <c r="AC219">
        <v>0</v>
      </c>
      <c r="AD219">
        <v>0</v>
      </c>
      <c r="AE219">
        <v>2.6258000672845414</v>
      </c>
    </row>
    <row r="220" spans="1:31" x14ac:dyDescent="0.25">
      <c r="A220">
        <v>1677423</v>
      </c>
      <c r="B220">
        <v>1</v>
      </c>
      <c r="C220" t="s">
        <v>80</v>
      </c>
      <c r="D220" t="s">
        <v>94</v>
      </c>
      <c r="E220" t="s">
        <v>140</v>
      </c>
      <c r="F220" t="s">
        <v>824</v>
      </c>
      <c r="G220" t="s">
        <v>197</v>
      </c>
      <c r="H220" t="s">
        <v>143</v>
      </c>
      <c r="I220" t="s">
        <v>135</v>
      </c>
      <c r="J220" t="s">
        <v>136</v>
      </c>
      <c r="K220" t="s">
        <v>137</v>
      </c>
      <c r="L220" t="s">
        <v>825</v>
      </c>
      <c r="M220" t="s">
        <v>826</v>
      </c>
      <c r="N220">
        <v>1.965833333</v>
      </c>
      <c r="O220">
        <v>0</v>
      </c>
      <c r="P220">
        <v>2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0.27788586301633084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0.27788586301633084</v>
      </c>
    </row>
    <row r="221" spans="1:31" x14ac:dyDescent="0.25">
      <c r="A221">
        <v>1677363</v>
      </c>
      <c r="B221">
        <v>1</v>
      </c>
      <c r="C221" t="s">
        <v>80</v>
      </c>
      <c r="D221" t="s">
        <v>82</v>
      </c>
      <c r="E221" t="s">
        <v>140</v>
      </c>
      <c r="F221" t="s">
        <v>827</v>
      </c>
      <c r="G221" t="s">
        <v>197</v>
      </c>
      <c r="H221" t="s">
        <v>143</v>
      </c>
      <c r="I221" t="s">
        <v>135</v>
      </c>
      <c r="J221" t="s">
        <v>136</v>
      </c>
      <c r="K221" t="s">
        <v>137</v>
      </c>
      <c r="L221" t="s">
        <v>828</v>
      </c>
      <c r="M221" t="s">
        <v>829</v>
      </c>
      <c r="N221">
        <v>1.2436111110000001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0.39397679464858004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0.39397679464858004</v>
      </c>
    </row>
    <row r="222" spans="1:31" x14ac:dyDescent="0.25">
      <c r="A222">
        <v>1677068</v>
      </c>
      <c r="B222">
        <v>1</v>
      </c>
      <c r="C222" t="s">
        <v>80</v>
      </c>
      <c r="D222" t="s">
        <v>83</v>
      </c>
      <c r="E222" t="s">
        <v>140</v>
      </c>
      <c r="F222" t="s">
        <v>830</v>
      </c>
      <c r="G222" t="s">
        <v>209</v>
      </c>
      <c r="H222" t="s">
        <v>143</v>
      </c>
      <c r="I222" t="s">
        <v>135</v>
      </c>
      <c r="J222" t="s">
        <v>136</v>
      </c>
      <c r="K222" t="s">
        <v>137</v>
      </c>
      <c r="L222" t="s">
        <v>831</v>
      </c>
      <c r="M222" t="s">
        <v>832</v>
      </c>
      <c r="N222">
        <v>2.236111111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5</v>
      </c>
      <c r="U222">
        <v>0</v>
      </c>
      <c r="V222">
        <v>3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43.903785017852428</v>
      </c>
      <c r="AC222">
        <v>0</v>
      </c>
      <c r="AD222">
        <v>65.792888875551625</v>
      </c>
      <c r="AE222">
        <v>109.69667389340405</v>
      </c>
    </row>
    <row r="223" spans="1:31" x14ac:dyDescent="0.25">
      <c r="A223">
        <v>1677114</v>
      </c>
      <c r="B223">
        <v>1</v>
      </c>
      <c r="C223" t="s">
        <v>80</v>
      </c>
      <c r="D223" t="s">
        <v>109</v>
      </c>
      <c r="E223" t="s">
        <v>140</v>
      </c>
      <c r="F223" t="s">
        <v>833</v>
      </c>
      <c r="G223" t="s">
        <v>197</v>
      </c>
      <c r="H223" t="s">
        <v>143</v>
      </c>
      <c r="I223" t="s">
        <v>135</v>
      </c>
      <c r="J223" t="s">
        <v>136</v>
      </c>
      <c r="K223" t="s">
        <v>137</v>
      </c>
      <c r="L223" t="s">
        <v>834</v>
      </c>
      <c r="M223" t="s">
        <v>835</v>
      </c>
      <c r="N223">
        <v>2.9077777770000002</v>
      </c>
      <c r="O223">
        <v>0</v>
      </c>
      <c r="P223">
        <v>2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0.67262252856186344</v>
      </c>
      <c r="Y223">
        <v>0</v>
      </c>
      <c r="Z223">
        <v>0</v>
      </c>
      <c r="AA223">
        <v>0</v>
      </c>
      <c r="AB223">
        <v>4.9750707865687387</v>
      </c>
      <c r="AC223">
        <v>0</v>
      </c>
      <c r="AD223">
        <v>0</v>
      </c>
      <c r="AE223">
        <v>5.6476933151306019</v>
      </c>
    </row>
    <row r="224" spans="1:31" x14ac:dyDescent="0.25">
      <c r="A224">
        <v>1677171</v>
      </c>
      <c r="B224">
        <v>1</v>
      </c>
      <c r="C224" t="s">
        <v>81</v>
      </c>
      <c r="D224" t="s">
        <v>118</v>
      </c>
      <c r="E224" t="s">
        <v>151</v>
      </c>
      <c r="F224" t="s">
        <v>836</v>
      </c>
      <c r="G224" t="s">
        <v>153</v>
      </c>
      <c r="H224" t="s">
        <v>143</v>
      </c>
      <c r="I224" t="s">
        <v>135</v>
      </c>
      <c r="J224" t="s">
        <v>136</v>
      </c>
      <c r="K224" t="s">
        <v>137</v>
      </c>
      <c r="L224" t="s">
        <v>837</v>
      </c>
      <c r="M224" t="s">
        <v>838</v>
      </c>
      <c r="N224">
        <v>1.25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0.30240248623411115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0.30240248623411115</v>
      </c>
    </row>
    <row r="225" spans="1:31" x14ac:dyDescent="0.25">
      <c r="A225">
        <v>1677509</v>
      </c>
      <c r="B225">
        <v>1</v>
      </c>
      <c r="C225" t="s">
        <v>80</v>
      </c>
      <c r="D225" t="s">
        <v>82</v>
      </c>
      <c r="E225" t="s">
        <v>140</v>
      </c>
      <c r="F225" t="s">
        <v>839</v>
      </c>
      <c r="G225" t="s">
        <v>197</v>
      </c>
      <c r="H225" t="s">
        <v>143</v>
      </c>
      <c r="I225" t="s">
        <v>135</v>
      </c>
      <c r="J225" t="s">
        <v>136</v>
      </c>
      <c r="K225" t="s">
        <v>137</v>
      </c>
      <c r="L225" t="s">
        <v>840</v>
      </c>
      <c r="M225" t="s">
        <v>841</v>
      </c>
      <c r="N225">
        <v>1.171944444</v>
      </c>
      <c r="O225">
        <v>0</v>
      </c>
      <c r="P225">
        <v>3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0.98424347391056966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0.98424347391056966</v>
      </c>
    </row>
    <row r="226" spans="1:31" x14ac:dyDescent="0.25">
      <c r="A226">
        <v>1677609</v>
      </c>
      <c r="B226">
        <v>1</v>
      </c>
      <c r="C226" t="s">
        <v>81</v>
      </c>
      <c r="D226" t="s">
        <v>119</v>
      </c>
      <c r="E226" t="s">
        <v>151</v>
      </c>
      <c r="F226" t="s">
        <v>842</v>
      </c>
      <c r="G226" t="s">
        <v>153</v>
      </c>
      <c r="H226" t="s">
        <v>143</v>
      </c>
      <c r="I226" t="s">
        <v>135</v>
      </c>
      <c r="J226" t="s">
        <v>136</v>
      </c>
      <c r="K226" t="s">
        <v>137</v>
      </c>
      <c r="L226" t="s">
        <v>843</v>
      </c>
      <c r="M226" t="s">
        <v>844</v>
      </c>
      <c r="N226">
        <v>0.69777777699999999</v>
      </c>
      <c r="O226">
        <v>0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6.0946761506492218E-2</v>
      </c>
      <c r="AA226">
        <v>0</v>
      </c>
      <c r="AB226">
        <v>0</v>
      </c>
      <c r="AC226">
        <v>0</v>
      </c>
      <c r="AD226">
        <v>0</v>
      </c>
      <c r="AE226">
        <v>6.0946761506492218E-2</v>
      </c>
    </row>
    <row r="227" spans="1:31" x14ac:dyDescent="0.25">
      <c r="A227">
        <v>1677317</v>
      </c>
      <c r="B227">
        <v>1</v>
      </c>
      <c r="C227" t="s">
        <v>81</v>
      </c>
      <c r="D227" t="s">
        <v>123</v>
      </c>
      <c r="E227" t="s">
        <v>140</v>
      </c>
      <c r="F227" t="s">
        <v>845</v>
      </c>
      <c r="G227" t="s">
        <v>389</v>
      </c>
      <c r="H227" t="s">
        <v>143</v>
      </c>
      <c r="I227" t="s">
        <v>135</v>
      </c>
      <c r="J227" t="s">
        <v>136</v>
      </c>
      <c r="K227" t="s">
        <v>137</v>
      </c>
      <c r="L227" t="s">
        <v>846</v>
      </c>
      <c r="M227" t="s">
        <v>847</v>
      </c>
      <c r="N227">
        <v>1.734444444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2.1724597122300002E-2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2.1724597122300002E-2</v>
      </c>
    </row>
    <row r="228" spans="1:31" x14ac:dyDescent="0.25">
      <c r="A228">
        <v>1677572</v>
      </c>
      <c r="B228">
        <v>1</v>
      </c>
      <c r="C228" t="s">
        <v>80</v>
      </c>
      <c r="D228" t="s">
        <v>103</v>
      </c>
      <c r="E228" t="s">
        <v>151</v>
      </c>
      <c r="F228" t="s">
        <v>848</v>
      </c>
      <c r="G228" t="s">
        <v>486</v>
      </c>
      <c r="H228" t="s">
        <v>143</v>
      </c>
      <c r="I228" t="s">
        <v>135</v>
      </c>
      <c r="J228" t="s">
        <v>136</v>
      </c>
      <c r="K228" t="s">
        <v>137</v>
      </c>
      <c r="L228" t="s">
        <v>849</v>
      </c>
      <c r="M228" t="s">
        <v>850</v>
      </c>
      <c r="N228">
        <v>1.620833333</v>
      </c>
      <c r="O228">
        <v>0</v>
      </c>
      <c r="P228">
        <v>103</v>
      </c>
      <c r="Q228">
        <v>0</v>
      </c>
      <c r="R228">
        <v>0</v>
      </c>
      <c r="S228">
        <v>0</v>
      </c>
      <c r="T228">
        <v>15</v>
      </c>
      <c r="U228">
        <v>0</v>
      </c>
      <c r="V228">
        <v>0</v>
      </c>
      <c r="W228">
        <v>0</v>
      </c>
      <c r="X228">
        <v>50.809376213291088</v>
      </c>
      <c r="Y228">
        <v>0</v>
      </c>
      <c r="Z228">
        <v>0</v>
      </c>
      <c r="AA228">
        <v>0</v>
      </c>
      <c r="AB228">
        <v>16.730810911664307</v>
      </c>
      <c r="AC228">
        <v>0</v>
      </c>
      <c r="AD228">
        <v>0</v>
      </c>
      <c r="AE228">
        <v>67.540187124955395</v>
      </c>
    </row>
    <row r="229" spans="1:31" x14ac:dyDescent="0.25">
      <c r="A229">
        <v>1677025</v>
      </c>
      <c r="B229">
        <v>1</v>
      </c>
      <c r="C229" t="s">
        <v>80</v>
      </c>
      <c r="D229" t="s">
        <v>84</v>
      </c>
      <c r="E229" t="s">
        <v>140</v>
      </c>
      <c r="F229" t="s">
        <v>851</v>
      </c>
      <c r="G229" t="s">
        <v>209</v>
      </c>
      <c r="H229" t="s">
        <v>143</v>
      </c>
      <c r="I229" t="s">
        <v>135</v>
      </c>
      <c r="J229" t="s">
        <v>136</v>
      </c>
      <c r="K229" t="s">
        <v>137</v>
      </c>
      <c r="L229" t="s">
        <v>852</v>
      </c>
      <c r="M229" t="s">
        <v>853</v>
      </c>
      <c r="N229">
        <v>5.1672222220000004</v>
      </c>
      <c r="O229">
        <v>0</v>
      </c>
      <c r="P229">
        <v>7</v>
      </c>
      <c r="Q229">
        <v>0</v>
      </c>
      <c r="R229">
        <v>0</v>
      </c>
      <c r="S229">
        <v>0</v>
      </c>
      <c r="T229">
        <v>4</v>
      </c>
      <c r="U229">
        <v>0</v>
      </c>
      <c r="V229">
        <v>0</v>
      </c>
      <c r="W229">
        <v>0</v>
      </c>
      <c r="X229">
        <v>9.1625060573853983</v>
      </c>
      <c r="Y229">
        <v>0</v>
      </c>
      <c r="Z229">
        <v>0</v>
      </c>
      <c r="AA229">
        <v>0</v>
      </c>
      <c r="AB229">
        <v>14.686657433740102</v>
      </c>
      <c r="AC229">
        <v>0</v>
      </c>
      <c r="AD229">
        <v>0</v>
      </c>
      <c r="AE229">
        <v>23.849163491125502</v>
      </c>
    </row>
    <row r="230" spans="1:31" x14ac:dyDescent="0.25">
      <c r="A230">
        <v>1677051</v>
      </c>
      <c r="B230">
        <v>1</v>
      </c>
      <c r="C230" t="s">
        <v>81</v>
      </c>
      <c r="D230" t="s">
        <v>115</v>
      </c>
      <c r="E230" t="s">
        <v>159</v>
      </c>
      <c r="F230" t="s">
        <v>854</v>
      </c>
      <c r="G230" t="s">
        <v>271</v>
      </c>
      <c r="H230" t="s">
        <v>181</v>
      </c>
      <c r="I230" t="s">
        <v>135</v>
      </c>
      <c r="J230" t="s">
        <v>136</v>
      </c>
      <c r="K230" t="s">
        <v>167</v>
      </c>
      <c r="L230" t="s">
        <v>855</v>
      </c>
      <c r="M230" t="s">
        <v>856</v>
      </c>
      <c r="N230">
        <v>9.2797249999999991</v>
      </c>
      <c r="O230">
        <v>0</v>
      </c>
      <c r="P230">
        <v>77</v>
      </c>
      <c r="Q230">
        <v>0</v>
      </c>
      <c r="R230">
        <v>0</v>
      </c>
      <c r="S230">
        <v>0</v>
      </c>
      <c r="T230">
        <v>8</v>
      </c>
      <c r="U230">
        <v>0</v>
      </c>
      <c r="V230">
        <v>0</v>
      </c>
      <c r="W230">
        <v>0</v>
      </c>
      <c r="X230">
        <v>40.88399277692492</v>
      </c>
      <c r="Y230">
        <v>0</v>
      </c>
      <c r="Z230">
        <v>0</v>
      </c>
      <c r="AA230">
        <v>0</v>
      </c>
      <c r="AB230">
        <v>8.9816491343461173</v>
      </c>
      <c r="AC230">
        <v>0</v>
      </c>
      <c r="AD230">
        <v>0</v>
      </c>
      <c r="AE230">
        <v>49.865641911271041</v>
      </c>
    </row>
    <row r="231" spans="1:31" x14ac:dyDescent="0.25">
      <c r="A231">
        <v>1677214</v>
      </c>
      <c r="B231">
        <v>1</v>
      </c>
      <c r="C231" t="s">
        <v>80</v>
      </c>
      <c r="D231" t="s">
        <v>100</v>
      </c>
      <c r="E231" t="s">
        <v>151</v>
      </c>
      <c r="F231" t="s">
        <v>857</v>
      </c>
      <c r="G231" t="s">
        <v>482</v>
      </c>
      <c r="H231" t="s">
        <v>143</v>
      </c>
      <c r="I231" t="s">
        <v>135</v>
      </c>
      <c r="J231" t="s">
        <v>136</v>
      </c>
      <c r="K231" t="s">
        <v>137</v>
      </c>
      <c r="L231" t="s">
        <v>858</v>
      </c>
      <c r="M231" t="s">
        <v>859</v>
      </c>
      <c r="N231">
        <v>2.2716666659999998</v>
      </c>
      <c r="O231">
        <v>0</v>
      </c>
      <c r="P231">
        <v>72</v>
      </c>
      <c r="Q231">
        <v>0</v>
      </c>
      <c r="R231">
        <v>0</v>
      </c>
      <c r="S231">
        <v>0</v>
      </c>
      <c r="T231">
        <v>3</v>
      </c>
      <c r="U231">
        <v>0</v>
      </c>
      <c r="V231">
        <v>0</v>
      </c>
      <c r="W231">
        <v>0</v>
      </c>
      <c r="X231">
        <v>28.057283525794318</v>
      </c>
      <c r="Y231">
        <v>0</v>
      </c>
      <c r="Z231">
        <v>0</v>
      </c>
      <c r="AA231">
        <v>0</v>
      </c>
      <c r="AB231">
        <v>2.6829928859157643</v>
      </c>
      <c r="AC231">
        <v>0</v>
      </c>
      <c r="AD231">
        <v>0</v>
      </c>
      <c r="AE231">
        <v>30.740276411710084</v>
      </c>
    </row>
    <row r="232" spans="1:31" x14ac:dyDescent="0.25">
      <c r="A232">
        <v>1677237</v>
      </c>
      <c r="B232">
        <v>1</v>
      </c>
      <c r="C232" t="s">
        <v>81</v>
      </c>
      <c r="D232" t="s">
        <v>128</v>
      </c>
      <c r="E232" t="s">
        <v>151</v>
      </c>
      <c r="F232" t="s">
        <v>860</v>
      </c>
      <c r="G232" t="s">
        <v>148</v>
      </c>
      <c r="H232" t="s">
        <v>143</v>
      </c>
      <c r="I232" t="s">
        <v>135</v>
      </c>
      <c r="J232" t="s">
        <v>136</v>
      </c>
      <c r="K232" t="s">
        <v>137</v>
      </c>
      <c r="L232" t="s">
        <v>861</v>
      </c>
      <c r="M232" t="s">
        <v>862</v>
      </c>
      <c r="N232">
        <v>0.84194444400000001</v>
      </c>
      <c r="O232">
        <v>0</v>
      </c>
      <c r="P232">
        <v>0</v>
      </c>
      <c r="Q232">
        <v>0</v>
      </c>
      <c r="R232">
        <v>1</v>
      </c>
      <c r="S232">
        <v>0</v>
      </c>
      <c r="T232">
        <v>2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2.4795997757244446E-3</v>
      </c>
      <c r="AA232">
        <v>0</v>
      </c>
      <c r="AB232">
        <v>17.734901728275371</v>
      </c>
      <c r="AC232">
        <v>0</v>
      </c>
      <c r="AD232">
        <v>0</v>
      </c>
      <c r="AE232">
        <v>17.737381328051097</v>
      </c>
    </row>
    <row r="233" spans="1:31" x14ac:dyDescent="0.25">
      <c r="A233">
        <v>1677692</v>
      </c>
      <c r="B233">
        <v>1</v>
      </c>
      <c r="C233" t="s">
        <v>81</v>
      </c>
      <c r="D233" t="s">
        <v>128</v>
      </c>
      <c r="E233" t="s">
        <v>140</v>
      </c>
      <c r="F233" t="s">
        <v>863</v>
      </c>
      <c r="G233" t="s">
        <v>148</v>
      </c>
      <c r="H233" t="s">
        <v>143</v>
      </c>
      <c r="I233" t="s">
        <v>135</v>
      </c>
      <c r="J233" t="s">
        <v>136</v>
      </c>
      <c r="K233" t="s">
        <v>137</v>
      </c>
      <c r="L233" t="s">
        <v>864</v>
      </c>
      <c r="M233" t="s">
        <v>865</v>
      </c>
      <c r="N233">
        <v>4.4063888880000004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0.61790437157341493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0.61790437157341493</v>
      </c>
    </row>
    <row r="234" spans="1:31" x14ac:dyDescent="0.25">
      <c r="A234">
        <v>1677380</v>
      </c>
      <c r="B234">
        <v>1</v>
      </c>
      <c r="C234" t="s">
        <v>80</v>
      </c>
      <c r="D234" t="s">
        <v>99</v>
      </c>
      <c r="E234" t="s">
        <v>159</v>
      </c>
      <c r="F234" t="s">
        <v>866</v>
      </c>
      <c r="G234" t="s">
        <v>133</v>
      </c>
      <c r="H234" t="s">
        <v>134</v>
      </c>
      <c r="I234" t="s">
        <v>135</v>
      </c>
      <c r="J234" t="s">
        <v>136</v>
      </c>
      <c r="K234" t="s">
        <v>137</v>
      </c>
      <c r="L234" t="s">
        <v>867</v>
      </c>
      <c r="M234" t="s">
        <v>868</v>
      </c>
      <c r="N234">
        <v>2.3427777769999998</v>
      </c>
      <c r="O234">
        <v>0</v>
      </c>
      <c r="P234">
        <v>59</v>
      </c>
      <c r="Q234">
        <v>0</v>
      </c>
      <c r="R234">
        <v>1</v>
      </c>
      <c r="S234">
        <v>0</v>
      </c>
      <c r="T234">
        <v>7</v>
      </c>
      <c r="U234">
        <v>0</v>
      </c>
      <c r="V234">
        <v>1</v>
      </c>
      <c r="W234">
        <v>0</v>
      </c>
      <c r="X234">
        <v>37.897791659055116</v>
      </c>
      <c r="Y234">
        <v>0</v>
      </c>
      <c r="Z234">
        <v>6.2939610378359448E-2</v>
      </c>
      <c r="AA234">
        <v>0</v>
      </c>
      <c r="AB234">
        <v>12.360160540692346</v>
      </c>
      <c r="AC234">
        <v>0</v>
      </c>
      <c r="AD234">
        <v>2.0255851041599868</v>
      </c>
      <c r="AE234">
        <v>52.346476914285809</v>
      </c>
    </row>
    <row r="235" spans="1:31" x14ac:dyDescent="0.25">
      <c r="A235">
        <v>1677549</v>
      </c>
      <c r="B235">
        <v>1</v>
      </c>
      <c r="C235" t="s">
        <v>81</v>
      </c>
      <c r="D235" t="s">
        <v>113</v>
      </c>
      <c r="E235" t="s">
        <v>140</v>
      </c>
      <c r="F235" t="s">
        <v>869</v>
      </c>
      <c r="G235" t="s">
        <v>197</v>
      </c>
      <c r="H235" t="s">
        <v>143</v>
      </c>
      <c r="I235" t="s">
        <v>135</v>
      </c>
      <c r="J235" t="s">
        <v>136</v>
      </c>
      <c r="K235" t="s">
        <v>137</v>
      </c>
      <c r="L235" t="s">
        <v>870</v>
      </c>
      <c r="M235" t="s">
        <v>871</v>
      </c>
      <c r="N235">
        <v>1.7536111109999999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9.169588051325E-4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9.169588051325E-4</v>
      </c>
    </row>
    <row r="236" spans="1:31" x14ac:dyDescent="0.25">
      <c r="A236">
        <v>1677400</v>
      </c>
      <c r="B236">
        <v>1</v>
      </c>
      <c r="C236" t="s">
        <v>80</v>
      </c>
      <c r="D236" t="s">
        <v>106</v>
      </c>
      <c r="E236" t="s">
        <v>151</v>
      </c>
      <c r="F236" t="s">
        <v>872</v>
      </c>
      <c r="G236" t="s">
        <v>153</v>
      </c>
      <c r="H236" t="s">
        <v>143</v>
      </c>
      <c r="I236" t="s">
        <v>135</v>
      </c>
      <c r="J236" t="s">
        <v>136</v>
      </c>
      <c r="K236" t="s">
        <v>137</v>
      </c>
      <c r="L236" t="s">
        <v>873</v>
      </c>
      <c r="M236" t="s">
        <v>874</v>
      </c>
      <c r="N236">
        <v>5.7755555550000004</v>
      </c>
      <c r="O236">
        <v>0</v>
      </c>
      <c r="P236">
        <v>12</v>
      </c>
      <c r="Q236">
        <v>0</v>
      </c>
      <c r="R236">
        <v>0</v>
      </c>
      <c r="S236">
        <v>0</v>
      </c>
      <c r="T236">
        <v>2</v>
      </c>
      <c r="U236">
        <v>0</v>
      </c>
      <c r="V236">
        <v>0</v>
      </c>
      <c r="W236">
        <v>0</v>
      </c>
      <c r="X236">
        <v>7.0538180127875094</v>
      </c>
      <c r="Y236">
        <v>0</v>
      </c>
      <c r="Z236">
        <v>0</v>
      </c>
      <c r="AA236">
        <v>0</v>
      </c>
      <c r="AB236">
        <v>8.1758332444528978</v>
      </c>
      <c r="AC236">
        <v>0</v>
      </c>
      <c r="AD236">
        <v>0</v>
      </c>
      <c r="AE236">
        <v>15.229651257240407</v>
      </c>
    </row>
    <row r="237" spans="1:31" x14ac:dyDescent="0.25">
      <c r="A237">
        <v>1677151</v>
      </c>
      <c r="B237">
        <v>1</v>
      </c>
      <c r="C237" t="s">
        <v>80</v>
      </c>
      <c r="D237" t="s">
        <v>84</v>
      </c>
      <c r="E237" t="s">
        <v>151</v>
      </c>
      <c r="F237" t="s">
        <v>875</v>
      </c>
      <c r="G237" t="s">
        <v>222</v>
      </c>
      <c r="H237" t="s">
        <v>143</v>
      </c>
      <c r="I237" t="s">
        <v>135</v>
      </c>
      <c r="J237" t="s">
        <v>136</v>
      </c>
      <c r="K237" t="s">
        <v>137</v>
      </c>
      <c r="L237" t="s">
        <v>876</v>
      </c>
      <c r="M237" t="s">
        <v>877</v>
      </c>
      <c r="N237">
        <v>2.4141666659999999</v>
      </c>
      <c r="O237">
        <v>0</v>
      </c>
      <c r="P237">
        <v>7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4.430787609497103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4.430787609497103</v>
      </c>
    </row>
    <row r="238" spans="1:31" x14ac:dyDescent="0.25">
      <c r="A238">
        <v>1677592</v>
      </c>
      <c r="B238">
        <v>1</v>
      </c>
      <c r="C238" t="s">
        <v>80</v>
      </c>
      <c r="D238" t="s">
        <v>99</v>
      </c>
      <c r="E238" t="s">
        <v>164</v>
      </c>
      <c r="F238" t="s">
        <v>878</v>
      </c>
      <c r="G238" t="s">
        <v>166</v>
      </c>
      <c r="H238" t="s">
        <v>134</v>
      </c>
      <c r="I238" t="s">
        <v>135</v>
      </c>
      <c r="J238" t="s">
        <v>136</v>
      </c>
      <c r="K238" t="s">
        <v>137</v>
      </c>
      <c r="L238" t="s">
        <v>879</v>
      </c>
      <c r="M238" t="s">
        <v>880</v>
      </c>
      <c r="N238">
        <v>6.5555555000000001E-2</v>
      </c>
      <c r="O238">
        <v>8</v>
      </c>
      <c r="P238">
        <v>5717</v>
      </c>
      <c r="Q238">
        <v>0</v>
      </c>
      <c r="R238">
        <v>96</v>
      </c>
      <c r="S238">
        <v>20</v>
      </c>
      <c r="T238">
        <v>602</v>
      </c>
      <c r="U238">
        <v>3</v>
      </c>
      <c r="V238">
        <v>4</v>
      </c>
      <c r="W238">
        <v>2.3666724894839004</v>
      </c>
      <c r="X238">
        <v>85.430618472168987</v>
      </c>
      <c r="Y238">
        <v>0</v>
      </c>
      <c r="Z238">
        <v>1.2259928585301136</v>
      </c>
      <c r="AA238">
        <v>9.1290549443847215</v>
      </c>
      <c r="AB238">
        <v>22.851479171288283</v>
      </c>
      <c r="AC238">
        <v>1.4608401420501702</v>
      </c>
      <c r="AD238">
        <v>1.581178605406889E-2</v>
      </c>
      <c r="AE238">
        <v>122.48046986396025</v>
      </c>
    </row>
    <row r="239" spans="1:31" x14ac:dyDescent="0.25">
      <c r="A239">
        <v>1677586</v>
      </c>
      <c r="B239">
        <v>1</v>
      </c>
      <c r="C239" t="s">
        <v>80</v>
      </c>
      <c r="D239" t="s">
        <v>99</v>
      </c>
      <c r="E239" t="s">
        <v>151</v>
      </c>
      <c r="F239" t="s">
        <v>881</v>
      </c>
      <c r="G239" t="s">
        <v>153</v>
      </c>
      <c r="H239" t="s">
        <v>143</v>
      </c>
      <c r="I239" t="s">
        <v>135</v>
      </c>
      <c r="J239" t="s">
        <v>136</v>
      </c>
      <c r="K239" t="s">
        <v>137</v>
      </c>
      <c r="L239" t="s">
        <v>882</v>
      </c>
      <c r="M239" t="s">
        <v>883</v>
      </c>
      <c r="N239">
        <v>6.9236111109999996</v>
      </c>
      <c r="O239">
        <v>0</v>
      </c>
      <c r="P239">
        <v>47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50.629075657127082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50.629075657127082</v>
      </c>
    </row>
    <row r="240" spans="1:31" x14ac:dyDescent="0.25">
      <c r="A240">
        <v>1677486</v>
      </c>
      <c r="B240">
        <v>1</v>
      </c>
      <c r="C240" t="s">
        <v>80</v>
      </c>
      <c r="D240" t="s">
        <v>96</v>
      </c>
      <c r="E240" t="s">
        <v>140</v>
      </c>
      <c r="F240" t="s">
        <v>884</v>
      </c>
      <c r="G240" t="s">
        <v>197</v>
      </c>
      <c r="H240" t="s">
        <v>143</v>
      </c>
      <c r="I240" t="s">
        <v>135</v>
      </c>
      <c r="J240" t="s">
        <v>136</v>
      </c>
      <c r="K240" t="s">
        <v>137</v>
      </c>
      <c r="L240" t="s">
        <v>885</v>
      </c>
      <c r="M240" t="s">
        <v>886</v>
      </c>
      <c r="N240">
        <v>3.9133333330000002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9.8407724714460007E-2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9.8407724714460007E-2</v>
      </c>
    </row>
    <row r="241" spans="1:31" x14ac:dyDescent="0.25">
      <c r="A241">
        <v>1677045</v>
      </c>
      <c r="B241">
        <v>1</v>
      </c>
      <c r="C241" t="s">
        <v>80</v>
      </c>
      <c r="D241" t="s">
        <v>106</v>
      </c>
      <c r="E241" t="s">
        <v>159</v>
      </c>
      <c r="F241" t="s">
        <v>887</v>
      </c>
      <c r="G241" t="s">
        <v>281</v>
      </c>
      <c r="H241" t="s">
        <v>134</v>
      </c>
      <c r="I241" t="s">
        <v>135</v>
      </c>
      <c r="J241" t="s">
        <v>136</v>
      </c>
      <c r="K241" t="s">
        <v>167</v>
      </c>
      <c r="L241" t="s">
        <v>888</v>
      </c>
      <c r="M241" t="s">
        <v>889</v>
      </c>
      <c r="N241">
        <v>5.1208813879999999</v>
      </c>
      <c r="O241">
        <v>0</v>
      </c>
      <c r="P241">
        <v>4364</v>
      </c>
      <c r="Q241">
        <v>0</v>
      </c>
      <c r="R241">
        <v>11</v>
      </c>
      <c r="S241">
        <v>0</v>
      </c>
      <c r="T241">
        <v>372</v>
      </c>
      <c r="U241">
        <v>0</v>
      </c>
      <c r="V241">
        <v>1</v>
      </c>
      <c r="W241">
        <v>0</v>
      </c>
      <c r="X241">
        <v>4281.4813574625578</v>
      </c>
      <c r="Y241">
        <v>0</v>
      </c>
      <c r="Z241">
        <v>5.9956143557364321</v>
      </c>
      <c r="AA241">
        <v>0</v>
      </c>
      <c r="AB241">
        <v>1552.4032166870595</v>
      </c>
      <c r="AC241">
        <v>0</v>
      </c>
      <c r="AD241">
        <v>5.7795953203046668</v>
      </c>
      <c r="AE241">
        <v>5845.6597838256585</v>
      </c>
    </row>
    <row r="242" spans="1:31" x14ac:dyDescent="0.25">
      <c r="A242">
        <v>1677294</v>
      </c>
      <c r="B242">
        <v>1</v>
      </c>
      <c r="C242" t="s">
        <v>80</v>
      </c>
      <c r="D242" t="s">
        <v>84</v>
      </c>
      <c r="E242" t="s">
        <v>146</v>
      </c>
      <c r="F242" t="s">
        <v>890</v>
      </c>
      <c r="G242" t="s">
        <v>891</v>
      </c>
      <c r="H242" t="s">
        <v>143</v>
      </c>
      <c r="I242" t="s">
        <v>135</v>
      </c>
      <c r="J242" t="s">
        <v>136</v>
      </c>
      <c r="K242" t="s">
        <v>137</v>
      </c>
      <c r="L242" t="s">
        <v>892</v>
      </c>
      <c r="M242" t="s">
        <v>893</v>
      </c>
      <c r="N242">
        <v>0.32416666599999999</v>
      </c>
      <c r="O242">
        <v>0</v>
      </c>
      <c r="P242">
        <v>457</v>
      </c>
      <c r="Q242">
        <v>0</v>
      </c>
      <c r="R242">
        <v>0</v>
      </c>
      <c r="S242">
        <v>0</v>
      </c>
      <c r="T242">
        <v>51</v>
      </c>
      <c r="U242">
        <v>0</v>
      </c>
      <c r="V242">
        <v>0</v>
      </c>
      <c r="W242">
        <v>0</v>
      </c>
      <c r="X242">
        <v>31.378222152340523</v>
      </c>
      <c r="Y242">
        <v>0</v>
      </c>
      <c r="Z242">
        <v>0</v>
      </c>
      <c r="AA242">
        <v>0</v>
      </c>
      <c r="AB242">
        <v>12.827644830689756</v>
      </c>
      <c r="AC242">
        <v>0</v>
      </c>
      <c r="AD242">
        <v>0</v>
      </c>
      <c r="AE242">
        <v>44.205866983030276</v>
      </c>
    </row>
    <row r="243" spans="1:31" x14ac:dyDescent="0.25">
      <c r="A243">
        <v>1677180</v>
      </c>
      <c r="B243">
        <v>1</v>
      </c>
      <c r="C243" t="s">
        <v>81</v>
      </c>
      <c r="D243" t="s">
        <v>122</v>
      </c>
      <c r="E243" t="s">
        <v>164</v>
      </c>
      <c r="F243" t="s">
        <v>894</v>
      </c>
      <c r="G243" t="s">
        <v>161</v>
      </c>
      <c r="H243" t="s">
        <v>134</v>
      </c>
      <c r="I243" t="s">
        <v>135</v>
      </c>
      <c r="J243" t="s">
        <v>136</v>
      </c>
      <c r="K243" t="s">
        <v>137</v>
      </c>
      <c r="L243" t="s">
        <v>895</v>
      </c>
      <c r="M243" t="s">
        <v>896</v>
      </c>
      <c r="N243">
        <v>1.082777777</v>
      </c>
      <c r="O243">
        <v>1</v>
      </c>
      <c r="P243">
        <v>368</v>
      </c>
      <c r="Q243">
        <v>39</v>
      </c>
      <c r="R243">
        <v>16</v>
      </c>
      <c r="S243">
        <v>12</v>
      </c>
      <c r="T243">
        <v>47</v>
      </c>
      <c r="U243">
        <v>2</v>
      </c>
      <c r="V243">
        <v>0</v>
      </c>
      <c r="W243">
        <v>8.6069618318288903E-3</v>
      </c>
      <c r="X243">
        <v>37.756664285261017</v>
      </c>
      <c r="Y243">
        <v>71.654271942665034</v>
      </c>
      <c r="Z243">
        <v>2.2198870501067089</v>
      </c>
      <c r="AA243">
        <v>167.65402618258335</v>
      </c>
      <c r="AB243">
        <v>61.669942018969053</v>
      </c>
      <c r="AC243">
        <v>8.6850798401715963</v>
      </c>
      <c r="AD243">
        <v>0</v>
      </c>
      <c r="AE243">
        <v>349.64847828158861</v>
      </c>
    </row>
    <row r="244" spans="1:31" x14ac:dyDescent="0.25">
      <c r="A244">
        <v>1677512</v>
      </c>
      <c r="B244">
        <v>1</v>
      </c>
      <c r="C244" t="s">
        <v>80</v>
      </c>
      <c r="D244" t="s">
        <v>101</v>
      </c>
      <c r="E244" t="s">
        <v>131</v>
      </c>
      <c r="F244" t="s">
        <v>897</v>
      </c>
      <c r="G244" t="s">
        <v>161</v>
      </c>
      <c r="H244" t="s">
        <v>134</v>
      </c>
      <c r="I244" t="s">
        <v>173</v>
      </c>
      <c r="J244" t="s">
        <v>136</v>
      </c>
      <c r="K244" t="s">
        <v>137</v>
      </c>
      <c r="L244" t="s">
        <v>898</v>
      </c>
      <c r="M244" t="s">
        <v>899</v>
      </c>
      <c r="N244">
        <v>4.1666660000000003E-3</v>
      </c>
      <c r="O244">
        <v>23</v>
      </c>
      <c r="P244">
        <v>3883</v>
      </c>
      <c r="Q244">
        <v>22</v>
      </c>
      <c r="R244">
        <v>134</v>
      </c>
      <c r="S244">
        <v>39</v>
      </c>
      <c r="T244">
        <v>546</v>
      </c>
      <c r="U244">
        <v>7</v>
      </c>
      <c r="V244">
        <v>0</v>
      </c>
      <c r="W244">
        <v>4.7524053110766677E-2</v>
      </c>
      <c r="X244">
        <v>7.3262664226664773</v>
      </c>
      <c r="Y244">
        <v>0.52981478652895009</v>
      </c>
      <c r="Z244">
        <v>0.16167122065007919</v>
      </c>
      <c r="AA244">
        <v>1.1773369612049502</v>
      </c>
      <c r="AB244">
        <v>2.0515838541531717</v>
      </c>
      <c r="AC244">
        <v>0.46777628492350004</v>
      </c>
      <c r="AD244">
        <v>0</v>
      </c>
      <c r="AE244">
        <v>11.761973583237896</v>
      </c>
    </row>
    <row r="245" spans="1:31" x14ac:dyDescent="0.25">
      <c r="A245">
        <v>1677535</v>
      </c>
      <c r="B245">
        <v>1</v>
      </c>
      <c r="C245" t="s">
        <v>80</v>
      </c>
      <c r="D245" t="s">
        <v>91</v>
      </c>
      <c r="E245" t="s">
        <v>131</v>
      </c>
      <c r="F245" t="s">
        <v>900</v>
      </c>
      <c r="G245" t="s">
        <v>161</v>
      </c>
      <c r="H245" t="s">
        <v>134</v>
      </c>
      <c r="I245" t="s">
        <v>135</v>
      </c>
      <c r="J245" t="s">
        <v>136</v>
      </c>
      <c r="K245" t="s">
        <v>137</v>
      </c>
      <c r="L245" t="s">
        <v>901</v>
      </c>
      <c r="M245" t="s">
        <v>902</v>
      </c>
      <c r="N245">
        <v>12.171111111</v>
      </c>
      <c r="O245">
        <v>3</v>
      </c>
      <c r="P245">
        <v>0</v>
      </c>
      <c r="Q245">
        <v>1</v>
      </c>
      <c r="R245">
        <v>0</v>
      </c>
      <c r="S245">
        <v>1</v>
      </c>
      <c r="T245">
        <v>0</v>
      </c>
      <c r="U245">
        <v>1</v>
      </c>
      <c r="V245">
        <v>0</v>
      </c>
      <c r="W245">
        <v>12.347829064751011</v>
      </c>
      <c r="X245">
        <v>0</v>
      </c>
      <c r="Y245">
        <v>14.874765768032825</v>
      </c>
      <c r="Z245">
        <v>0</v>
      </c>
      <c r="AA245">
        <v>16.503640627459045</v>
      </c>
      <c r="AB245">
        <v>0</v>
      </c>
      <c r="AC245">
        <v>0</v>
      </c>
      <c r="AD245">
        <v>0</v>
      </c>
      <c r="AE245">
        <v>43.726235460242876</v>
      </c>
    </row>
    <row r="246" spans="1:31" x14ac:dyDescent="0.25">
      <c r="A246">
        <v>1677558</v>
      </c>
      <c r="B246">
        <v>1</v>
      </c>
      <c r="C246" t="s">
        <v>80</v>
      </c>
      <c r="D246" t="s">
        <v>93</v>
      </c>
      <c r="E246" t="s">
        <v>200</v>
      </c>
      <c r="F246" t="s">
        <v>903</v>
      </c>
      <c r="G246" t="s">
        <v>482</v>
      </c>
      <c r="H246" t="s">
        <v>143</v>
      </c>
      <c r="I246" t="s">
        <v>135</v>
      </c>
      <c r="J246" t="s">
        <v>136</v>
      </c>
      <c r="K246" t="s">
        <v>137</v>
      </c>
      <c r="L246" t="s">
        <v>904</v>
      </c>
      <c r="M246" t="s">
        <v>905</v>
      </c>
      <c r="N246">
        <v>1.7527777769999999</v>
      </c>
      <c r="O246">
        <v>0</v>
      </c>
      <c r="P246">
        <v>23</v>
      </c>
      <c r="Q246">
        <v>0</v>
      </c>
      <c r="R246">
        <v>2</v>
      </c>
      <c r="S246">
        <v>0</v>
      </c>
      <c r="T246">
        <v>3</v>
      </c>
      <c r="U246">
        <v>0</v>
      </c>
      <c r="V246">
        <v>0</v>
      </c>
      <c r="W246">
        <v>0</v>
      </c>
      <c r="X246">
        <v>20.279392267119857</v>
      </c>
      <c r="Y246">
        <v>0</v>
      </c>
      <c r="Z246">
        <v>0</v>
      </c>
      <c r="AA246">
        <v>0</v>
      </c>
      <c r="AB246">
        <v>1.0522786225858118</v>
      </c>
      <c r="AC246">
        <v>0</v>
      </c>
      <c r="AD246">
        <v>0</v>
      </c>
      <c r="AE246">
        <v>21.33167088970567</v>
      </c>
    </row>
    <row r="247" spans="1:31" x14ac:dyDescent="0.25">
      <c r="A247">
        <v>1677226</v>
      </c>
      <c r="B247">
        <v>1</v>
      </c>
      <c r="C247" t="s">
        <v>80</v>
      </c>
      <c r="D247" t="s">
        <v>97</v>
      </c>
      <c r="E247" t="s">
        <v>140</v>
      </c>
      <c r="F247" t="s">
        <v>906</v>
      </c>
      <c r="G247" t="s">
        <v>142</v>
      </c>
      <c r="H247" t="s">
        <v>143</v>
      </c>
      <c r="I247" t="s">
        <v>135</v>
      </c>
      <c r="J247" t="s">
        <v>136</v>
      </c>
      <c r="K247" t="s">
        <v>137</v>
      </c>
      <c r="L247" t="s">
        <v>907</v>
      </c>
      <c r="M247" t="s">
        <v>908</v>
      </c>
      <c r="N247">
        <v>5.551388888</v>
      </c>
      <c r="O247">
        <v>0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0.44502832108350671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0.44502832108350671</v>
      </c>
    </row>
    <row r="248" spans="1:31" x14ac:dyDescent="0.25">
      <c r="A248">
        <v>1677349</v>
      </c>
      <c r="B248">
        <v>1</v>
      </c>
      <c r="C248" t="s">
        <v>80</v>
      </c>
      <c r="D248" t="s">
        <v>106</v>
      </c>
      <c r="E248" t="s">
        <v>151</v>
      </c>
      <c r="F248" t="s">
        <v>909</v>
      </c>
      <c r="G248" t="s">
        <v>222</v>
      </c>
      <c r="H248" t="s">
        <v>143</v>
      </c>
      <c r="I248" t="s">
        <v>135</v>
      </c>
      <c r="J248" t="s">
        <v>136</v>
      </c>
      <c r="K248" t="s">
        <v>137</v>
      </c>
      <c r="L248" t="s">
        <v>910</v>
      </c>
      <c r="M248" t="s">
        <v>911</v>
      </c>
      <c r="N248">
        <v>1.878333333</v>
      </c>
      <c r="O248">
        <v>0</v>
      </c>
      <c r="P248">
        <v>15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4.8104474176269507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4.8104474176269507</v>
      </c>
    </row>
    <row r="249" spans="1:31" x14ac:dyDescent="0.25">
      <c r="A249">
        <v>1677326</v>
      </c>
      <c r="B249">
        <v>1</v>
      </c>
      <c r="C249" t="s">
        <v>80</v>
      </c>
      <c r="D249" t="s">
        <v>99</v>
      </c>
      <c r="E249" t="s">
        <v>151</v>
      </c>
      <c r="F249" t="s">
        <v>912</v>
      </c>
      <c r="G249" t="s">
        <v>153</v>
      </c>
      <c r="H249" t="s">
        <v>143</v>
      </c>
      <c r="I249" t="s">
        <v>135</v>
      </c>
      <c r="J249" t="s">
        <v>136</v>
      </c>
      <c r="K249" t="s">
        <v>137</v>
      </c>
      <c r="L249" t="s">
        <v>913</v>
      </c>
      <c r="M249" t="s">
        <v>914</v>
      </c>
      <c r="N249">
        <v>4.3594444440000002</v>
      </c>
      <c r="O249">
        <v>0</v>
      </c>
      <c r="P249">
        <v>36</v>
      </c>
      <c r="Q249">
        <v>0</v>
      </c>
      <c r="R249">
        <v>1</v>
      </c>
      <c r="S249">
        <v>0</v>
      </c>
      <c r="T249">
        <v>4</v>
      </c>
      <c r="U249">
        <v>0</v>
      </c>
      <c r="V249">
        <v>0</v>
      </c>
      <c r="W249">
        <v>0</v>
      </c>
      <c r="X249">
        <v>16.017453016743776</v>
      </c>
      <c r="Y249">
        <v>0</v>
      </c>
      <c r="Z249">
        <v>0</v>
      </c>
      <c r="AA249">
        <v>0</v>
      </c>
      <c r="AB249">
        <v>1.9954574611344473</v>
      </c>
      <c r="AC249">
        <v>0</v>
      </c>
      <c r="AD249">
        <v>0</v>
      </c>
      <c r="AE249">
        <v>18.012910477878222</v>
      </c>
    </row>
    <row r="250" spans="1:31" x14ac:dyDescent="0.25">
      <c r="A250">
        <v>1677057</v>
      </c>
      <c r="B250">
        <v>1</v>
      </c>
      <c r="C250" t="s">
        <v>81</v>
      </c>
      <c r="D250" t="s">
        <v>128</v>
      </c>
      <c r="E250" t="s">
        <v>164</v>
      </c>
      <c r="F250" t="s">
        <v>915</v>
      </c>
      <c r="G250" t="s">
        <v>281</v>
      </c>
      <c r="H250" t="s">
        <v>134</v>
      </c>
      <c r="I250" t="s">
        <v>135</v>
      </c>
      <c r="J250" t="s">
        <v>136</v>
      </c>
      <c r="K250" t="s">
        <v>167</v>
      </c>
      <c r="L250" t="s">
        <v>916</v>
      </c>
      <c r="M250" t="s">
        <v>917</v>
      </c>
      <c r="N250">
        <v>1.6894888880000001</v>
      </c>
      <c r="O250">
        <v>0</v>
      </c>
      <c r="P250">
        <v>0</v>
      </c>
      <c r="Q250">
        <v>0</v>
      </c>
      <c r="R250">
        <v>0</v>
      </c>
      <c r="S250">
        <v>6</v>
      </c>
      <c r="T250">
        <v>11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969.60706681688146</v>
      </c>
      <c r="AB250">
        <v>82.169492302736032</v>
      </c>
      <c r="AC250">
        <v>0</v>
      </c>
      <c r="AD250">
        <v>0</v>
      </c>
      <c r="AE250">
        <v>1051.7765591196176</v>
      </c>
    </row>
    <row r="251" spans="1:31" x14ac:dyDescent="0.25">
      <c r="A251">
        <v>1677034</v>
      </c>
      <c r="B251">
        <v>1</v>
      </c>
      <c r="C251" t="s">
        <v>80</v>
      </c>
      <c r="D251" t="s">
        <v>94</v>
      </c>
      <c r="E251" t="s">
        <v>146</v>
      </c>
      <c r="F251" t="s">
        <v>918</v>
      </c>
      <c r="G251" t="s">
        <v>148</v>
      </c>
      <c r="H251" t="s">
        <v>143</v>
      </c>
      <c r="I251" t="s">
        <v>135</v>
      </c>
      <c r="J251" t="s">
        <v>136</v>
      </c>
      <c r="K251" t="s">
        <v>137</v>
      </c>
      <c r="L251" t="s">
        <v>919</v>
      </c>
      <c r="M251" t="s">
        <v>920</v>
      </c>
      <c r="N251">
        <v>2.1091666660000001</v>
      </c>
      <c r="O251">
        <v>0</v>
      </c>
      <c r="P251">
        <v>31</v>
      </c>
      <c r="Q251">
        <v>0</v>
      </c>
      <c r="R251">
        <v>0</v>
      </c>
      <c r="S251">
        <v>0</v>
      </c>
      <c r="T251">
        <v>3</v>
      </c>
      <c r="U251">
        <v>0</v>
      </c>
      <c r="V251">
        <v>0</v>
      </c>
      <c r="W251">
        <v>0</v>
      </c>
      <c r="X251">
        <v>5.1629766624901459</v>
      </c>
      <c r="Y251">
        <v>0</v>
      </c>
      <c r="Z251">
        <v>0</v>
      </c>
      <c r="AA251">
        <v>0</v>
      </c>
      <c r="AB251">
        <v>2.3603241768426084</v>
      </c>
      <c r="AC251">
        <v>0</v>
      </c>
      <c r="AD251">
        <v>0</v>
      </c>
      <c r="AE251">
        <v>7.5233008393327543</v>
      </c>
    </row>
    <row r="252" spans="1:31" x14ac:dyDescent="0.25">
      <c r="A252">
        <v>1677157</v>
      </c>
      <c r="B252">
        <v>1</v>
      </c>
      <c r="C252" t="s">
        <v>80</v>
      </c>
      <c r="D252" t="s">
        <v>110</v>
      </c>
      <c r="E252" t="s">
        <v>140</v>
      </c>
      <c r="F252" t="s">
        <v>921</v>
      </c>
      <c r="G252" t="s">
        <v>197</v>
      </c>
      <c r="H252" t="s">
        <v>143</v>
      </c>
      <c r="I252" t="s">
        <v>135</v>
      </c>
      <c r="J252" t="s">
        <v>136</v>
      </c>
      <c r="K252" t="s">
        <v>137</v>
      </c>
      <c r="L252" t="s">
        <v>922</v>
      </c>
      <c r="M252" t="s">
        <v>923</v>
      </c>
      <c r="N252">
        <v>1.9158333329999999</v>
      </c>
      <c r="O252">
        <v>0</v>
      </c>
      <c r="P252">
        <v>5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1.9961333159039747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1.9961333159039747</v>
      </c>
    </row>
    <row r="253" spans="1:31" x14ac:dyDescent="0.25">
      <c r="A253">
        <v>1677080</v>
      </c>
      <c r="B253">
        <v>1</v>
      </c>
      <c r="C253" t="s">
        <v>80</v>
      </c>
      <c r="D253" t="s">
        <v>96</v>
      </c>
      <c r="E253" t="s">
        <v>140</v>
      </c>
      <c r="F253" t="s">
        <v>924</v>
      </c>
      <c r="G253" t="s">
        <v>142</v>
      </c>
      <c r="H253" t="s">
        <v>143</v>
      </c>
      <c r="I253" t="s">
        <v>135</v>
      </c>
      <c r="J253" t="s">
        <v>136</v>
      </c>
      <c r="K253" t="s">
        <v>137</v>
      </c>
      <c r="L253" t="s">
        <v>925</v>
      </c>
      <c r="M253" t="s">
        <v>926</v>
      </c>
      <c r="N253">
        <v>7.8291666659999999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4.4165362301495552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4.4165362301495552</v>
      </c>
    </row>
    <row r="254" spans="1:31" x14ac:dyDescent="0.25">
      <c r="A254">
        <v>1677163</v>
      </c>
      <c r="B254">
        <v>1</v>
      </c>
      <c r="C254" t="s">
        <v>81</v>
      </c>
      <c r="D254" t="s">
        <v>115</v>
      </c>
      <c r="E254" t="s">
        <v>159</v>
      </c>
      <c r="F254" t="s">
        <v>927</v>
      </c>
      <c r="G254" t="s">
        <v>133</v>
      </c>
      <c r="H254" t="s">
        <v>134</v>
      </c>
      <c r="I254" t="s">
        <v>135</v>
      </c>
      <c r="J254" t="s">
        <v>136</v>
      </c>
      <c r="K254" t="s">
        <v>137</v>
      </c>
      <c r="L254" t="s">
        <v>928</v>
      </c>
      <c r="M254" t="s">
        <v>929</v>
      </c>
      <c r="N254">
        <v>6.4866666659999996</v>
      </c>
      <c r="O254">
        <v>0</v>
      </c>
      <c r="P254">
        <v>10</v>
      </c>
      <c r="Q254">
        <v>0</v>
      </c>
      <c r="R254">
        <v>2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1.4149440751900473</v>
      </c>
      <c r="Y254">
        <v>0</v>
      </c>
      <c r="Z254">
        <v>2.766926356778E-2</v>
      </c>
      <c r="AA254">
        <v>0</v>
      </c>
      <c r="AB254">
        <v>2.9788098268613998</v>
      </c>
      <c r="AC254">
        <v>0</v>
      </c>
      <c r="AD254">
        <v>0</v>
      </c>
      <c r="AE254">
        <v>4.4214231656192275</v>
      </c>
    </row>
    <row r="255" spans="1:31" x14ac:dyDescent="0.25">
      <c r="A255">
        <v>1677117</v>
      </c>
      <c r="B255">
        <v>1</v>
      </c>
      <c r="C255" t="s">
        <v>80</v>
      </c>
      <c r="D255" t="s">
        <v>97</v>
      </c>
      <c r="E255" t="s">
        <v>140</v>
      </c>
      <c r="F255" t="s">
        <v>930</v>
      </c>
      <c r="G255" t="s">
        <v>197</v>
      </c>
      <c r="H255" t="s">
        <v>143</v>
      </c>
      <c r="I255" t="s">
        <v>135</v>
      </c>
      <c r="J255" t="s">
        <v>136</v>
      </c>
      <c r="K255" t="s">
        <v>137</v>
      </c>
      <c r="L255" t="s">
        <v>931</v>
      </c>
      <c r="M255" t="s">
        <v>932</v>
      </c>
      <c r="N255">
        <v>5.8094444440000004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</row>
    <row r="256" spans="1:31" x14ac:dyDescent="0.25">
      <c r="A256">
        <v>1677240</v>
      </c>
      <c r="B256">
        <v>1</v>
      </c>
      <c r="C256" t="s">
        <v>80</v>
      </c>
      <c r="D256" t="s">
        <v>99</v>
      </c>
      <c r="E256" t="s">
        <v>140</v>
      </c>
      <c r="F256" t="s">
        <v>933</v>
      </c>
      <c r="G256" t="s">
        <v>197</v>
      </c>
      <c r="H256" t="s">
        <v>143</v>
      </c>
      <c r="I256" t="s">
        <v>135</v>
      </c>
      <c r="J256" t="s">
        <v>136</v>
      </c>
      <c r="K256" t="s">
        <v>137</v>
      </c>
      <c r="L256" t="s">
        <v>934</v>
      </c>
      <c r="M256" t="s">
        <v>935</v>
      </c>
      <c r="N256">
        <v>5.7322222219999999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1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0.49861592373936331</v>
      </c>
      <c r="AC256">
        <v>0</v>
      </c>
      <c r="AD256">
        <v>0</v>
      </c>
      <c r="AE256">
        <v>0.49861592373936331</v>
      </c>
    </row>
    <row r="257" spans="1:31" x14ac:dyDescent="0.25">
      <c r="A257">
        <v>1677309</v>
      </c>
      <c r="B257">
        <v>1</v>
      </c>
      <c r="C257" t="s">
        <v>80</v>
      </c>
      <c r="D257" t="s">
        <v>90</v>
      </c>
      <c r="E257" t="s">
        <v>151</v>
      </c>
      <c r="F257" t="s">
        <v>936</v>
      </c>
      <c r="G257" t="s">
        <v>263</v>
      </c>
      <c r="H257" t="s">
        <v>143</v>
      </c>
      <c r="I257" t="s">
        <v>135</v>
      </c>
      <c r="J257" t="s">
        <v>136</v>
      </c>
      <c r="K257" t="s">
        <v>137</v>
      </c>
      <c r="L257" t="s">
        <v>937</v>
      </c>
      <c r="M257" t="s">
        <v>938</v>
      </c>
      <c r="N257">
        <v>3.0225</v>
      </c>
      <c r="O257">
        <v>0</v>
      </c>
      <c r="P257">
        <v>2</v>
      </c>
      <c r="Q257">
        <v>0</v>
      </c>
      <c r="R257">
        <v>0</v>
      </c>
      <c r="S257">
        <v>0</v>
      </c>
      <c r="T257">
        <v>237</v>
      </c>
      <c r="U257">
        <v>0</v>
      </c>
      <c r="V257">
        <v>0</v>
      </c>
      <c r="W257">
        <v>0</v>
      </c>
      <c r="X257">
        <v>9.6964121739966469</v>
      </c>
      <c r="Y257">
        <v>0</v>
      </c>
      <c r="Z257">
        <v>0</v>
      </c>
      <c r="AA257">
        <v>0</v>
      </c>
      <c r="AB257">
        <v>619.80293005503518</v>
      </c>
      <c r="AC257">
        <v>0</v>
      </c>
      <c r="AD257">
        <v>0</v>
      </c>
      <c r="AE257">
        <v>629.49934222903187</v>
      </c>
    </row>
    <row r="258" spans="1:31" x14ac:dyDescent="0.25">
      <c r="A258">
        <v>1677618</v>
      </c>
      <c r="B258">
        <v>1</v>
      </c>
      <c r="C258" t="s">
        <v>80</v>
      </c>
      <c r="D258" t="s">
        <v>105</v>
      </c>
      <c r="E258" t="s">
        <v>140</v>
      </c>
      <c r="F258" t="s">
        <v>939</v>
      </c>
      <c r="G258" t="s">
        <v>197</v>
      </c>
      <c r="H258" t="s">
        <v>143</v>
      </c>
      <c r="I258" t="s">
        <v>135</v>
      </c>
      <c r="J258" t="s">
        <v>136</v>
      </c>
      <c r="K258" t="s">
        <v>137</v>
      </c>
      <c r="L258" t="s">
        <v>940</v>
      </c>
      <c r="M258" t="s">
        <v>941</v>
      </c>
      <c r="N258">
        <v>2.2111111110000001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1.5456584358821917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1.5456584358821917</v>
      </c>
    </row>
    <row r="259" spans="1:31" x14ac:dyDescent="0.25">
      <c r="A259">
        <v>1677260</v>
      </c>
      <c r="B259">
        <v>1</v>
      </c>
      <c r="C259" t="s">
        <v>81</v>
      </c>
      <c r="D259" t="s">
        <v>118</v>
      </c>
      <c r="E259" t="s">
        <v>140</v>
      </c>
      <c r="F259" t="s">
        <v>942</v>
      </c>
      <c r="G259" t="s">
        <v>197</v>
      </c>
      <c r="H259" t="s">
        <v>143</v>
      </c>
      <c r="I259" t="s">
        <v>135</v>
      </c>
      <c r="J259" t="s">
        <v>136</v>
      </c>
      <c r="K259" t="s">
        <v>137</v>
      </c>
      <c r="L259" t="s">
        <v>943</v>
      </c>
      <c r="M259" t="s">
        <v>944</v>
      </c>
      <c r="N259">
        <v>1.3730555550000001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9.0754263442577782E-2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9.0754263442577782E-2</v>
      </c>
    </row>
    <row r="260" spans="1:31" x14ac:dyDescent="0.25">
      <c r="A260">
        <v>1677552</v>
      </c>
      <c r="B260">
        <v>1</v>
      </c>
      <c r="C260" t="s">
        <v>80</v>
      </c>
      <c r="D260" t="s">
        <v>108</v>
      </c>
      <c r="E260" t="s">
        <v>151</v>
      </c>
      <c r="F260" t="s">
        <v>945</v>
      </c>
      <c r="G260" t="s">
        <v>153</v>
      </c>
      <c r="H260" t="s">
        <v>143</v>
      </c>
      <c r="I260" t="s">
        <v>135</v>
      </c>
      <c r="J260" t="s">
        <v>136</v>
      </c>
      <c r="K260" t="s">
        <v>137</v>
      </c>
      <c r="L260" t="s">
        <v>946</v>
      </c>
      <c r="M260" t="s">
        <v>947</v>
      </c>
      <c r="N260">
        <v>0.85222222199999997</v>
      </c>
      <c r="O260">
        <v>0</v>
      </c>
      <c r="P260">
        <v>2</v>
      </c>
      <c r="Q260">
        <v>0</v>
      </c>
      <c r="R260">
        <v>4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0.28796558489622448</v>
      </c>
      <c r="Y260">
        <v>0</v>
      </c>
      <c r="Z260">
        <v>0.52757476149596827</v>
      </c>
      <c r="AA260">
        <v>0</v>
      </c>
      <c r="AB260">
        <v>0.93098173265734729</v>
      </c>
      <c r="AC260">
        <v>0</v>
      </c>
      <c r="AD260">
        <v>0</v>
      </c>
      <c r="AE260">
        <v>1.7465220790495399</v>
      </c>
    </row>
    <row r="261" spans="1:31" x14ac:dyDescent="0.25">
      <c r="A261">
        <v>1677452</v>
      </c>
      <c r="B261">
        <v>1</v>
      </c>
      <c r="C261" t="s">
        <v>80</v>
      </c>
      <c r="D261" t="s">
        <v>91</v>
      </c>
      <c r="E261" t="s">
        <v>140</v>
      </c>
      <c r="F261" t="s">
        <v>948</v>
      </c>
      <c r="G261" t="s">
        <v>197</v>
      </c>
      <c r="H261" t="s">
        <v>143</v>
      </c>
      <c r="I261" t="s">
        <v>135</v>
      </c>
      <c r="J261" t="s">
        <v>136</v>
      </c>
      <c r="K261" t="s">
        <v>137</v>
      </c>
      <c r="L261" t="s">
        <v>949</v>
      </c>
      <c r="M261" t="s">
        <v>950</v>
      </c>
      <c r="N261">
        <v>1.6497222220000001</v>
      </c>
      <c r="O261">
        <v>0</v>
      </c>
      <c r="P261">
        <v>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1.8068593558108237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1.8068593558108237</v>
      </c>
    </row>
    <row r="262" spans="1:31" x14ac:dyDescent="0.25">
      <c r="A262">
        <v>1677140</v>
      </c>
      <c r="B262">
        <v>1</v>
      </c>
      <c r="C262" t="s">
        <v>80</v>
      </c>
      <c r="D262" t="s">
        <v>100</v>
      </c>
      <c r="E262" t="s">
        <v>159</v>
      </c>
      <c r="F262" t="s">
        <v>951</v>
      </c>
      <c r="G262" t="s">
        <v>952</v>
      </c>
      <c r="H262" t="s">
        <v>134</v>
      </c>
      <c r="I262" t="s">
        <v>135</v>
      </c>
      <c r="J262" t="s">
        <v>136</v>
      </c>
      <c r="K262" t="s">
        <v>137</v>
      </c>
      <c r="L262" t="s">
        <v>953</v>
      </c>
      <c r="M262" t="s">
        <v>954</v>
      </c>
      <c r="N262">
        <v>5.4416666659999997</v>
      </c>
      <c r="O262">
        <v>0</v>
      </c>
      <c r="P262">
        <v>39</v>
      </c>
      <c r="Q262">
        <v>0</v>
      </c>
      <c r="R262">
        <v>19</v>
      </c>
      <c r="S262">
        <v>0</v>
      </c>
      <c r="T262">
        <v>9</v>
      </c>
      <c r="U262">
        <v>0</v>
      </c>
      <c r="V262">
        <v>0</v>
      </c>
      <c r="W262">
        <v>0</v>
      </c>
      <c r="X262">
        <v>28.978065163199339</v>
      </c>
      <c r="Y262">
        <v>0</v>
      </c>
      <c r="Z262">
        <v>73.965838725292215</v>
      </c>
      <c r="AA262">
        <v>0</v>
      </c>
      <c r="AB262">
        <v>55.222123982892775</v>
      </c>
      <c r="AC262">
        <v>0</v>
      </c>
      <c r="AD262">
        <v>0</v>
      </c>
      <c r="AE262">
        <v>158.16602787138433</v>
      </c>
    </row>
    <row r="263" spans="1:31" x14ac:dyDescent="0.25">
      <c r="A263">
        <v>1677532</v>
      </c>
      <c r="B263">
        <v>1</v>
      </c>
      <c r="C263" t="s">
        <v>80</v>
      </c>
      <c r="D263" t="s">
        <v>97</v>
      </c>
      <c r="E263" t="s">
        <v>164</v>
      </c>
      <c r="F263" t="s">
        <v>955</v>
      </c>
      <c r="G263" t="s">
        <v>161</v>
      </c>
      <c r="H263" t="s">
        <v>134</v>
      </c>
      <c r="I263" t="s">
        <v>135</v>
      </c>
      <c r="J263" t="s">
        <v>136</v>
      </c>
      <c r="K263" t="s">
        <v>137</v>
      </c>
      <c r="L263" t="s">
        <v>956</v>
      </c>
      <c r="M263" t="s">
        <v>957</v>
      </c>
      <c r="N263">
        <v>0.59694444400000002</v>
      </c>
      <c r="O263">
        <v>7</v>
      </c>
      <c r="P263">
        <v>1143</v>
      </c>
      <c r="Q263">
        <v>12</v>
      </c>
      <c r="R263">
        <v>152</v>
      </c>
      <c r="S263">
        <v>29</v>
      </c>
      <c r="T263">
        <v>185</v>
      </c>
      <c r="U263">
        <v>0</v>
      </c>
      <c r="V263">
        <v>1</v>
      </c>
      <c r="W263">
        <v>3.9579180193953416</v>
      </c>
      <c r="X263">
        <v>222.51756173536722</v>
      </c>
      <c r="Y263">
        <v>9.3395777557923498</v>
      </c>
      <c r="Z263">
        <v>19.765378184988027</v>
      </c>
      <c r="AA263">
        <v>201.94316657167374</v>
      </c>
      <c r="AB263">
        <v>43.793075052509217</v>
      </c>
      <c r="AC263">
        <v>0</v>
      </c>
      <c r="AD263">
        <v>1.5427926229196802</v>
      </c>
      <c r="AE263">
        <v>502.8594699426456</v>
      </c>
    </row>
    <row r="264" spans="1:31" x14ac:dyDescent="0.25">
      <c r="A264">
        <v>1677389</v>
      </c>
      <c r="B264">
        <v>1</v>
      </c>
      <c r="C264" t="s">
        <v>81</v>
      </c>
      <c r="D264" t="s">
        <v>112</v>
      </c>
      <c r="E264" t="s">
        <v>140</v>
      </c>
      <c r="F264" t="s">
        <v>958</v>
      </c>
      <c r="G264" t="s">
        <v>197</v>
      </c>
      <c r="H264" t="s">
        <v>143</v>
      </c>
      <c r="I264" t="s">
        <v>135</v>
      </c>
      <c r="J264" t="s">
        <v>136</v>
      </c>
      <c r="K264" t="s">
        <v>137</v>
      </c>
      <c r="L264" t="s">
        <v>959</v>
      </c>
      <c r="M264" t="s">
        <v>960</v>
      </c>
      <c r="N264">
        <v>3.3858333329999999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3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2.5639899722321502</v>
      </c>
      <c r="AC264">
        <v>0</v>
      </c>
      <c r="AD264">
        <v>0</v>
      </c>
      <c r="AE264">
        <v>2.5639899722321502</v>
      </c>
    </row>
    <row r="265" spans="1:31" x14ac:dyDescent="0.25">
      <c r="A265">
        <v>1677489</v>
      </c>
      <c r="B265">
        <v>1</v>
      </c>
      <c r="C265" t="s">
        <v>80</v>
      </c>
      <c r="D265" t="s">
        <v>105</v>
      </c>
      <c r="E265" t="s">
        <v>151</v>
      </c>
      <c r="F265" t="s">
        <v>961</v>
      </c>
      <c r="G265" t="s">
        <v>153</v>
      </c>
      <c r="H265" t="s">
        <v>143</v>
      </c>
      <c r="I265" t="s">
        <v>135</v>
      </c>
      <c r="J265" t="s">
        <v>136</v>
      </c>
      <c r="K265" t="s">
        <v>137</v>
      </c>
      <c r="L265" t="s">
        <v>962</v>
      </c>
      <c r="M265" t="s">
        <v>963</v>
      </c>
      <c r="N265">
        <v>1.0780555549999999</v>
      </c>
      <c r="O265">
        <v>0</v>
      </c>
      <c r="P265">
        <v>235</v>
      </c>
      <c r="Q265">
        <v>0</v>
      </c>
      <c r="R265">
        <v>0</v>
      </c>
      <c r="S265">
        <v>0</v>
      </c>
      <c r="T265">
        <v>10</v>
      </c>
      <c r="U265">
        <v>0</v>
      </c>
      <c r="V265">
        <v>0</v>
      </c>
      <c r="W265">
        <v>0</v>
      </c>
      <c r="X265">
        <v>79.361534464747706</v>
      </c>
      <c r="Y265">
        <v>0</v>
      </c>
      <c r="Z265">
        <v>0</v>
      </c>
      <c r="AA265">
        <v>0</v>
      </c>
      <c r="AB265">
        <v>13.398072163128251</v>
      </c>
      <c r="AC265">
        <v>0</v>
      </c>
      <c r="AD265">
        <v>0</v>
      </c>
      <c r="AE265">
        <v>92.759606627875954</v>
      </c>
    </row>
    <row r="266" spans="1:31" x14ac:dyDescent="0.25">
      <c r="A266">
        <v>1676997</v>
      </c>
      <c r="B266">
        <v>1</v>
      </c>
      <c r="C266" t="s">
        <v>80</v>
      </c>
      <c r="D266" t="s">
        <v>85</v>
      </c>
      <c r="E266" t="s">
        <v>151</v>
      </c>
      <c r="F266" t="s">
        <v>964</v>
      </c>
      <c r="G266" t="s">
        <v>153</v>
      </c>
      <c r="H266" t="s">
        <v>143</v>
      </c>
      <c r="I266" t="s">
        <v>135</v>
      </c>
      <c r="J266" t="s">
        <v>136</v>
      </c>
      <c r="K266" t="s">
        <v>137</v>
      </c>
      <c r="L266" t="s">
        <v>965</v>
      </c>
      <c r="M266" t="s">
        <v>966</v>
      </c>
      <c r="N266">
        <v>8.1238888879999998</v>
      </c>
      <c r="O266">
        <v>0</v>
      </c>
      <c r="P266">
        <v>57</v>
      </c>
      <c r="Q266">
        <v>0</v>
      </c>
      <c r="R266">
        <v>0</v>
      </c>
      <c r="S266">
        <v>0</v>
      </c>
      <c r="T266">
        <v>4</v>
      </c>
      <c r="U266">
        <v>0</v>
      </c>
      <c r="V266">
        <v>0</v>
      </c>
      <c r="W266">
        <v>0</v>
      </c>
      <c r="X266">
        <v>103.48667987341834</v>
      </c>
      <c r="Y266">
        <v>0</v>
      </c>
      <c r="Z266">
        <v>0</v>
      </c>
      <c r="AA266">
        <v>0</v>
      </c>
      <c r="AB266">
        <v>28.474419818397934</v>
      </c>
      <c r="AC266">
        <v>0</v>
      </c>
      <c r="AD266">
        <v>0</v>
      </c>
      <c r="AE266">
        <v>131.96109969181629</v>
      </c>
    </row>
    <row r="267" spans="1:31" x14ac:dyDescent="0.25">
      <c r="A267">
        <v>1677037</v>
      </c>
      <c r="B267">
        <v>1</v>
      </c>
      <c r="C267" t="s">
        <v>81</v>
      </c>
      <c r="D267" t="s">
        <v>128</v>
      </c>
      <c r="E267" t="s">
        <v>164</v>
      </c>
      <c r="F267" t="s">
        <v>967</v>
      </c>
      <c r="G267" t="s">
        <v>161</v>
      </c>
      <c r="H267" t="s">
        <v>134</v>
      </c>
      <c r="I267" t="s">
        <v>135</v>
      </c>
      <c r="J267" t="s">
        <v>136</v>
      </c>
      <c r="K267" t="s">
        <v>137</v>
      </c>
      <c r="L267" t="s">
        <v>968</v>
      </c>
      <c r="M267" t="s">
        <v>969</v>
      </c>
      <c r="N267">
        <v>0.26527777699999999</v>
      </c>
      <c r="O267">
        <v>2</v>
      </c>
      <c r="P267">
        <v>2998</v>
      </c>
      <c r="Q267">
        <v>16</v>
      </c>
      <c r="R267">
        <v>8</v>
      </c>
      <c r="S267">
        <v>8</v>
      </c>
      <c r="T267">
        <v>234</v>
      </c>
      <c r="U267">
        <v>0</v>
      </c>
      <c r="V267">
        <v>0</v>
      </c>
      <c r="W267">
        <v>4.3449596771700172</v>
      </c>
      <c r="X267">
        <v>158.15364634459505</v>
      </c>
      <c r="Y267">
        <v>1.1037175602501044</v>
      </c>
      <c r="Z267">
        <v>0.48189665004713894</v>
      </c>
      <c r="AA267">
        <v>153.53408468546579</v>
      </c>
      <c r="AB267">
        <v>158.86815204489608</v>
      </c>
      <c r="AC267">
        <v>0</v>
      </c>
      <c r="AD267">
        <v>0</v>
      </c>
      <c r="AE267">
        <v>476.4864569624242</v>
      </c>
    </row>
    <row r="268" spans="1:31" x14ac:dyDescent="0.25">
      <c r="A268">
        <v>1677369</v>
      </c>
      <c r="B268">
        <v>1</v>
      </c>
      <c r="C268" t="s">
        <v>81</v>
      </c>
      <c r="D268" t="s">
        <v>118</v>
      </c>
      <c r="E268" t="s">
        <v>140</v>
      </c>
      <c r="F268" t="s">
        <v>970</v>
      </c>
      <c r="G268" t="s">
        <v>197</v>
      </c>
      <c r="H268" t="s">
        <v>143</v>
      </c>
      <c r="I268" t="s">
        <v>135</v>
      </c>
      <c r="J268" t="s">
        <v>136</v>
      </c>
      <c r="K268" t="s">
        <v>137</v>
      </c>
      <c r="L268" t="s">
        <v>971</v>
      </c>
      <c r="M268" t="s">
        <v>972</v>
      </c>
      <c r="N268">
        <v>2.0877777769999999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2</v>
      </c>
      <c r="U268">
        <v>0</v>
      </c>
      <c r="V268">
        <v>0</v>
      </c>
      <c r="W268">
        <v>0</v>
      </c>
      <c r="X268">
        <v>0.35643522376596665</v>
      </c>
      <c r="Y268">
        <v>0</v>
      </c>
      <c r="Z268">
        <v>0</v>
      </c>
      <c r="AA268">
        <v>0</v>
      </c>
      <c r="AB268">
        <v>1.1341931334318751</v>
      </c>
      <c r="AC268">
        <v>0</v>
      </c>
      <c r="AD268">
        <v>0</v>
      </c>
      <c r="AE268">
        <v>1.4906283571978418</v>
      </c>
    </row>
    <row r="269" spans="1:31" x14ac:dyDescent="0.25">
      <c r="A269">
        <v>1677323</v>
      </c>
      <c r="B269">
        <v>1</v>
      </c>
      <c r="C269" t="s">
        <v>81</v>
      </c>
      <c r="D269" t="s">
        <v>118</v>
      </c>
      <c r="E269" t="s">
        <v>140</v>
      </c>
      <c r="F269" t="s">
        <v>973</v>
      </c>
      <c r="G269" t="s">
        <v>197</v>
      </c>
      <c r="H269" t="s">
        <v>143</v>
      </c>
      <c r="I269" t="s">
        <v>135</v>
      </c>
      <c r="J269" t="s">
        <v>136</v>
      </c>
      <c r="K269" t="s">
        <v>137</v>
      </c>
      <c r="L269" t="s">
        <v>974</v>
      </c>
      <c r="M269" t="s">
        <v>975</v>
      </c>
      <c r="N269">
        <v>0.91444444400000002</v>
      </c>
      <c r="O269">
        <v>0</v>
      </c>
      <c r="P269">
        <v>8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0.88173153916031277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0.88173153916031277</v>
      </c>
    </row>
    <row r="270" spans="1:31" x14ac:dyDescent="0.25">
      <c r="A270">
        <v>1677177</v>
      </c>
      <c r="B270">
        <v>1</v>
      </c>
      <c r="C270" t="s">
        <v>81</v>
      </c>
      <c r="D270" t="s">
        <v>119</v>
      </c>
      <c r="E270" t="s">
        <v>164</v>
      </c>
      <c r="F270" t="s">
        <v>976</v>
      </c>
      <c r="G270" t="s">
        <v>161</v>
      </c>
      <c r="H270" t="s">
        <v>134</v>
      </c>
      <c r="I270" t="s">
        <v>135</v>
      </c>
      <c r="J270" t="s">
        <v>136</v>
      </c>
      <c r="K270" t="s">
        <v>137</v>
      </c>
      <c r="L270" t="s">
        <v>977</v>
      </c>
      <c r="M270" t="s">
        <v>978</v>
      </c>
      <c r="N270">
        <v>0.20361111100000001</v>
      </c>
      <c r="O270">
        <v>0</v>
      </c>
      <c r="P270">
        <v>1002</v>
      </c>
      <c r="Q270">
        <v>17</v>
      </c>
      <c r="R270">
        <v>239</v>
      </c>
      <c r="S270">
        <v>2</v>
      </c>
      <c r="T270">
        <v>64</v>
      </c>
      <c r="U270">
        <v>0</v>
      </c>
      <c r="V270">
        <v>0</v>
      </c>
      <c r="W270">
        <v>0</v>
      </c>
      <c r="X270">
        <v>29.606149689507461</v>
      </c>
      <c r="Y270">
        <v>1.4302592576100266</v>
      </c>
      <c r="Z270">
        <v>10.377042405708544</v>
      </c>
      <c r="AA270">
        <v>3.1772592042364662</v>
      </c>
      <c r="AB270">
        <v>8.6287272703589064</v>
      </c>
      <c r="AC270">
        <v>0</v>
      </c>
      <c r="AD270">
        <v>0</v>
      </c>
      <c r="AE270">
        <v>53.219437827421402</v>
      </c>
    </row>
    <row r="271" spans="1:31" x14ac:dyDescent="0.25">
      <c r="A271">
        <v>1677031</v>
      </c>
      <c r="B271">
        <v>1</v>
      </c>
      <c r="C271" t="s">
        <v>81</v>
      </c>
      <c r="D271" t="s">
        <v>118</v>
      </c>
      <c r="E271" t="s">
        <v>146</v>
      </c>
      <c r="F271" t="s">
        <v>979</v>
      </c>
      <c r="G271" t="s">
        <v>281</v>
      </c>
      <c r="H271" t="s">
        <v>143</v>
      </c>
      <c r="I271" t="s">
        <v>135</v>
      </c>
      <c r="J271" t="s">
        <v>136</v>
      </c>
      <c r="K271" t="s">
        <v>167</v>
      </c>
      <c r="L271" t="s">
        <v>980</v>
      </c>
      <c r="M271" t="s">
        <v>981</v>
      </c>
      <c r="N271">
        <v>8.3548666659999995</v>
      </c>
      <c r="O271">
        <v>0</v>
      </c>
      <c r="P271">
        <v>161</v>
      </c>
      <c r="Q271">
        <v>0</v>
      </c>
      <c r="R271">
        <v>32</v>
      </c>
      <c r="S271">
        <v>0</v>
      </c>
      <c r="T271">
        <v>12</v>
      </c>
      <c r="U271">
        <v>0</v>
      </c>
      <c r="V271">
        <v>0</v>
      </c>
      <c r="W271">
        <v>0</v>
      </c>
      <c r="X271">
        <v>181.51880226799085</v>
      </c>
      <c r="Y271">
        <v>0</v>
      </c>
      <c r="Z271">
        <v>15.590067922515036</v>
      </c>
      <c r="AA271">
        <v>0</v>
      </c>
      <c r="AB271">
        <v>81.948615845751036</v>
      </c>
      <c r="AC271">
        <v>0</v>
      </c>
      <c r="AD271">
        <v>0</v>
      </c>
      <c r="AE271">
        <v>279.05748603625693</v>
      </c>
    </row>
    <row r="272" spans="1:31" x14ac:dyDescent="0.25">
      <c r="A272">
        <v>1677469</v>
      </c>
      <c r="B272">
        <v>1</v>
      </c>
      <c r="C272" t="s">
        <v>80</v>
      </c>
      <c r="D272" t="s">
        <v>107</v>
      </c>
      <c r="E272" t="s">
        <v>200</v>
      </c>
      <c r="F272" t="s">
        <v>982</v>
      </c>
      <c r="G272" t="s">
        <v>202</v>
      </c>
      <c r="H272" t="s">
        <v>143</v>
      </c>
      <c r="I272" t="s">
        <v>135</v>
      </c>
      <c r="J272" t="s">
        <v>136</v>
      </c>
      <c r="K272" t="s">
        <v>137</v>
      </c>
      <c r="L272" t="s">
        <v>983</v>
      </c>
      <c r="M272" t="s">
        <v>984</v>
      </c>
      <c r="N272">
        <v>3.0788888879999998</v>
      </c>
      <c r="O272">
        <v>0</v>
      </c>
      <c r="P272">
        <v>25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26.52443449117618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26.52443449117618</v>
      </c>
    </row>
    <row r="273" spans="1:31" x14ac:dyDescent="0.25">
      <c r="A273">
        <v>1677409</v>
      </c>
      <c r="B273">
        <v>1</v>
      </c>
      <c r="C273" t="s">
        <v>80</v>
      </c>
      <c r="D273" t="s">
        <v>108</v>
      </c>
      <c r="E273" t="s">
        <v>151</v>
      </c>
      <c r="F273" t="s">
        <v>985</v>
      </c>
      <c r="G273" t="s">
        <v>153</v>
      </c>
      <c r="H273" t="s">
        <v>143</v>
      </c>
      <c r="I273" t="s">
        <v>135</v>
      </c>
      <c r="J273" t="s">
        <v>136</v>
      </c>
      <c r="K273" t="s">
        <v>137</v>
      </c>
      <c r="L273" t="s">
        <v>986</v>
      </c>
      <c r="M273" t="s">
        <v>987</v>
      </c>
      <c r="N273">
        <v>0.69777777699999999</v>
      </c>
      <c r="O273">
        <v>0</v>
      </c>
      <c r="P273">
        <v>25</v>
      </c>
      <c r="Q273">
        <v>0</v>
      </c>
      <c r="R273">
        <v>1</v>
      </c>
      <c r="S273">
        <v>0</v>
      </c>
      <c r="T273">
        <v>4</v>
      </c>
      <c r="U273">
        <v>0</v>
      </c>
      <c r="V273">
        <v>0</v>
      </c>
      <c r="W273">
        <v>0</v>
      </c>
      <c r="X273">
        <v>4.6936633227077778</v>
      </c>
      <c r="Y273">
        <v>0</v>
      </c>
      <c r="Z273">
        <v>7.0962702204800006E-3</v>
      </c>
      <c r="AA273">
        <v>0</v>
      </c>
      <c r="AB273">
        <v>1.4267559039438931</v>
      </c>
      <c r="AC273">
        <v>0</v>
      </c>
      <c r="AD273">
        <v>0</v>
      </c>
      <c r="AE273">
        <v>6.1275154968721512</v>
      </c>
    </row>
    <row r="274" spans="1:31" x14ac:dyDescent="0.25">
      <c r="A274">
        <v>1677515</v>
      </c>
      <c r="B274">
        <v>1</v>
      </c>
      <c r="C274" t="s">
        <v>80</v>
      </c>
      <c r="D274" t="s">
        <v>96</v>
      </c>
      <c r="E274" t="s">
        <v>164</v>
      </c>
      <c r="F274" t="s">
        <v>988</v>
      </c>
      <c r="G274" t="s">
        <v>161</v>
      </c>
      <c r="H274" t="s">
        <v>134</v>
      </c>
      <c r="I274" t="s">
        <v>135</v>
      </c>
      <c r="J274" t="s">
        <v>136</v>
      </c>
      <c r="K274" t="s">
        <v>137</v>
      </c>
      <c r="L274" t="s">
        <v>989</v>
      </c>
      <c r="M274" t="s">
        <v>990</v>
      </c>
      <c r="N274">
        <v>1.0549999999999999</v>
      </c>
      <c r="O274">
        <v>9</v>
      </c>
      <c r="P274">
        <v>1031</v>
      </c>
      <c r="Q274">
        <v>20</v>
      </c>
      <c r="R274">
        <v>60</v>
      </c>
      <c r="S274">
        <v>7</v>
      </c>
      <c r="T274">
        <v>21</v>
      </c>
      <c r="U274">
        <v>0</v>
      </c>
      <c r="V274">
        <v>1</v>
      </c>
      <c r="W274">
        <v>27.446395771518841</v>
      </c>
      <c r="X274">
        <v>162.30425353383279</v>
      </c>
      <c r="Y274">
        <v>22.680749000266783</v>
      </c>
      <c r="Z274">
        <v>28.384505304458667</v>
      </c>
      <c r="AA274">
        <v>10.254557767917289</v>
      </c>
      <c r="AB274">
        <v>14.783445459577685</v>
      </c>
      <c r="AC274">
        <v>0</v>
      </c>
      <c r="AD274">
        <v>0.21292569412011336</v>
      </c>
      <c r="AE274">
        <v>266.06683253169211</v>
      </c>
    </row>
    <row r="275" spans="1:31" x14ac:dyDescent="0.25">
      <c r="A275">
        <v>1677615</v>
      </c>
      <c r="B275">
        <v>1</v>
      </c>
      <c r="C275" t="s">
        <v>80</v>
      </c>
      <c r="D275" t="s">
        <v>96</v>
      </c>
      <c r="E275" t="s">
        <v>164</v>
      </c>
      <c r="F275" t="s">
        <v>991</v>
      </c>
      <c r="G275" t="s">
        <v>161</v>
      </c>
      <c r="H275" t="s">
        <v>134</v>
      </c>
      <c r="I275" t="s">
        <v>135</v>
      </c>
      <c r="J275" t="s">
        <v>136</v>
      </c>
      <c r="K275" t="s">
        <v>137</v>
      </c>
      <c r="L275" t="s">
        <v>992</v>
      </c>
      <c r="M275" t="s">
        <v>993</v>
      </c>
      <c r="N275">
        <v>1.3266666659999999</v>
      </c>
      <c r="O275">
        <v>1</v>
      </c>
      <c r="P275">
        <v>1355</v>
      </c>
      <c r="Q275">
        <v>0</v>
      </c>
      <c r="R275">
        <v>0</v>
      </c>
      <c r="S275">
        <v>6</v>
      </c>
      <c r="T275">
        <v>38</v>
      </c>
      <c r="U275">
        <v>0</v>
      </c>
      <c r="V275">
        <v>1</v>
      </c>
      <c r="W275">
        <v>8.2530256604439529</v>
      </c>
      <c r="X275">
        <v>263.56866069601233</v>
      </c>
      <c r="Y275">
        <v>0</v>
      </c>
      <c r="Z275">
        <v>0</v>
      </c>
      <c r="AA275">
        <v>36.020910809717051</v>
      </c>
      <c r="AB275">
        <v>29.247664336623401</v>
      </c>
      <c r="AC275">
        <v>0</v>
      </c>
      <c r="AD275">
        <v>5.2853264042055564E-2</v>
      </c>
      <c r="AE275">
        <v>337.14311476683878</v>
      </c>
    </row>
    <row r="276" spans="1:31" x14ac:dyDescent="0.25">
      <c r="A276">
        <v>1677120</v>
      </c>
      <c r="B276">
        <v>1</v>
      </c>
      <c r="C276" t="s">
        <v>80</v>
      </c>
      <c r="D276" t="s">
        <v>90</v>
      </c>
      <c r="E276" t="s">
        <v>140</v>
      </c>
      <c r="F276" t="s">
        <v>994</v>
      </c>
      <c r="G276" t="s">
        <v>197</v>
      </c>
      <c r="H276" t="s">
        <v>143</v>
      </c>
      <c r="I276" t="s">
        <v>135</v>
      </c>
      <c r="J276" t="s">
        <v>136</v>
      </c>
      <c r="K276" t="s">
        <v>137</v>
      </c>
      <c r="L276" t="s">
        <v>995</v>
      </c>
      <c r="M276" t="s">
        <v>996</v>
      </c>
      <c r="N276">
        <v>7.301111111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13.842862330872961</v>
      </c>
      <c r="AC276">
        <v>0</v>
      </c>
      <c r="AD276">
        <v>0</v>
      </c>
      <c r="AE276">
        <v>13.842862330872961</v>
      </c>
    </row>
    <row r="277" spans="1:31" x14ac:dyDescent="0.25">
      <c r="A277">
        <v>1677429</v>
      </c>
      <c r="B277">
        <v>1</v>
      </c>
      <c r="C277" t="s">
        <v>80</v>
      </c>
      <c r="D277" t="s">
        <v>96</v>
      </c>
      <c r="E277" t="s">
        <v>151</v>
      </c>
      <c r="F277" t="s">
        <v>997</v>
      </c>
      <c r="G277" t="s">
        <v>482</v>
      </c>
      <c r="H277" t="s">
        <v>143</v>
      </c>
      <c r="I277" t="s">
        <v>135</v>
      </c>
      <c r="J277" t="s">
        <v>136</v>
      </c>
      <c r="K277" t="s">
        <v>137</v>
      </c>
      <c r="L277" t="s">
        <v>998</v>
      </c>
      <c r="M277" t="s">
        <v>999</v>
      </c>
      <c r="N277">
        <v>4.3947222220000004</v>
      </c>
      <c r="O277">
        <v>0</v>
      </c>
      <c r="P277">
        <v>75</v>
      </c>
      <c r="Q277">
        <v>0</v>
      </c>
      <c r="R277">
        <v>1</v>
      </c>
      <c r="S277">
        <v>0</v>
      </c>
      <c r="T277">
        <v>5</v>
      </c>
      <c r="U277">
        <v>0</v>
      </c>
      <c r="V277">
        <v>0</v>
      </c>
      <c r="W277">
        <v>0</v>
      </c>
      <c r="X277">
        <v>49.796251019681215</v>
      </c>
      <c r="Y277">
        <v>0</v>
      </c>
      <c r="Z277">
        <v>2.0673165746854214</v>
      </c>
      <c r="AA277">
        <v>0</v>
      </c>
      <c r="AB277">
        <v>15.668775684339911</v>
      </c>
      <c r="AC277">
        <v>0</v>
      </c>
      <c r="AD277">
        <v>0</v>
      </c>
      <c r="AE277">
        <v>67.532343278706549</v>
      </c>
    </row>
    <row r="278" spans="1:31" x14ac:dyDescent="0.25">
      <c r="A278">
        <v>1677406</v>
      </c>
      <c r="B278">
        <v>1</v>
      </c>
      <c r="C278" t="s">
        <v>81</v>
      </c>
      <c r="D278" t="s">
        <v>128</v>
      </c>
      <c r="E278" t="s">
        <v>140</v>
      </c>
      <c r="F278" t="s">
        <v>1000</v>
      </c>
      <c r="G278" t="s">
        <v>197</v>
      </c>
      <c r="H278" t="s">
        <v>143</v>
      </c>
      <c r="I278" t="s">
        <v>135</v>
      </c>
      <c r="J278" t="s">
        <v>136</v>
      </c>
      <c r="K278" t="s">
        <v>137</v>
      </c>
      <c r="L278" t="s">
        <v>1001</v>
      </c>
      <c r="M278" t="s">
        <v>1002</v>
      </c>
      <c r="N278">
        <v>3.5183333330000002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0.11862889295963333</v>
      </c>
      <c r="AC278">
        <v>0</v>
      </c>
      <c r="AD278">
        <v>0</v>
      </c>
      <c r="AE278">
        <v>0.11862889295963333</v>
      </c>
    </row>
    <row r="279" spans="1:31" x14ac:dyDescent="0.25">
      <c r="A279">
        <v>1677074</v>
      </c>
      <c r="B279">
        <v>1</v>
      </c>
      <c r="C279" t="s">
        <v>80</v>
      </c>
      <c r="D279" t="s">
        <v>96</v>
      </c>
      <c r="E279" t="s">
        <v>140</v>
      </c>
      <c r="F279" t="s">
        <v>1003</v>
      </c>
      <c r="G279" t="s">
        <v>197</v>
      </c>
      <c r="H279" t="s">
        <v>143</v>
      </c>
      <c r="I279" t="s">
        <v>135</v>
      </c>
      <c r="J279" t="s">
        <v>136</v>
      </c>
      <c r="K279" t="s">
        <v>137</v>
      </c>
      <c r="L279" t="s">
        <v>1004</v>
      </c>
      <c r="M279" t="s">
        <v>1005</v>
      </c>
      <c r="N279">
        <v>3.3405555549999999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0.16105826353798558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0.16105826353798558</v>
      </c>
    </row>
    <row r="280" spans="1:31" x14ac:dyDescent="0.25">
      <c r="A280">
        <v>1677286</v>
      </c>
      <c r="B280">
        <v>1</v>
      </c>
      <c r="C280" t="s">
        <v>80</v>
      </c>
      <c r="D280" t="s">
        <v>91</v>
      </c>
      <c r="E280" t="s">
        <v>159</v>
      </c>
      <c r="F280" t="s">
        <v>1006</v>
      </c>
      <c r="G280" t="s">
        <v>655</v>
      </c>
      <c r="H280" t="s">
        <v>134</v>
      </c>
      <c r="I280" t="s">
        <v>135</v>
      </c>
      <c r="J280" t="s">
        <v>136</v>
      </c>
      <c r="K280" t="s">
        <v>137</v>
      </c>
      <c r="L280" t="s">
        <v>1007</v>
      </c>
      <c r="M280" t="s">
        <v>1008</v>
      </c>
      <c r="N280">
        <v>3.1519444440000002</v>
      </c>
      <c r="O280">
        <v>0</v>
      </c>
      <c r="P280">
        <v>0</v>
      </c>
      <c r="Q280">
        <v>0</v>
      </c>
      <c r="R280">
        <v>10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7.800044374313627</v>
      </c>
      <c r="AA280">
        <v>0</v>
      </c>
      <c r="AB280">
        <v>0.81703335814237499</v>
      </c>
      <c r="AC280">
        <v>0</v>
      </c>
      <c r="AD280">
        <v>0</v>
      </c>
      <c r="AE280">
        <v>8.6170777324560017</v>
      </c>
    </row>
    <row r="281" spans="1:31" x14ac:dyDescent="0.25">
      <c r="A281">
        <v>1677598</v>
      </c>
      <c r="B281">
        <v>1</v>
      </c>
      <c r="C281" t="s">
        <v>81</v>
      </c>
      <c r="D281" t="s">
        <v>122</v>
      </c>
      <c r="E281" t="s">
        <v>151</v>
      </c>
      <c r="F281" t="s">
        <v>1009</v>
      </c>
      <c r="G281" t="s">
        <v>153</v>
      </c>
      <c r="H281" t="s">
        <v>143</v>
      </c>
      <c r="I281" t="s">
        <v>135</v>
      </c>
      <c r="J281" t="s">
        <v>136</v>
      </c>
      <c r="K281" t="s">
        <v>137</v>
      </c>
      <c r="L281" t="s">
        <v>1010</v>
      </c>
      <c r="M281" t="s">
        <v>1011</v>
      </c>
      <c r="N281">
        <v>2.5708333329999999</v>
      </c>
      <c r="O281">
        <v>0</v>
      </c>
      <c r="P281">
        <v>140</v>
      </c>
      <c r="Q281">
        <v>0</v>
      </c>
      <c r="R281">
        <v>0</v>
      </c>
      <c r="S281">
        <v>0</v>
      </c>
      <c r="T281">
        <v>13</v>
      </c>
      <c r="U281">
        <v>0</v>
      </c>
      <c r="V281">
        <v>0</v>
      </c>
      <c r="W281">
        <v>0</v>
      </c>
      <c r="X281">
        <v>52.354015295351516</v>
      </c>
      <c r="Y281">
        <v>0</v>
      </c>
      <c r="Z281">
        <v>0</v>
      </c>
      <c r="AA281">
        <v>0</v>
      </c>
      <c r="AB281">
        <v>3.0158877068978116</v>
      </c>
      <c r="AC281">
        <v>0</v>
      </c>
      <c r="AD281">
        <v>0</v>
      </c>
      <c r="AE281">
        <v>55.36990300224933</v>
      </c>
    </row>
    <row r="282" spans="1:31" x14ac:dyDescent="0.25">
      <c r="A282">
        <v>1677449</v>
      </c>
      <c r="B282">
        <v>1</v>
      </c>
      <c r="C282" t="s">
        <v>81</v>
      </c>
      <c r="D282" t="s">
        <v>116</v>
      </c>
      <c r="E282" t="s">
        <v>200</v>
      </c>
      <c r="F282" t="s">
        <v>1012</v>
      </c>
      <c r="G282" t="s">
        <v>202</v>
      </c>
      <c r="H282" t="s">
        <v>143</v>
      </c>
      <c r="I282" t="s">
        <v>135</v>
      </c>
      <c r="J282" t="s">
        <v>136</v>
      </c>
      <c r="K282" t="s">
        <v>137</v>
      </c>
      <c r="L282" t="s">
        <v>1013</v>
      </c>
      <c r="M282" t="s">
        <v>1014</v>
      </c>
      <c r="N282">
        <v>2.863888888</v>
      </c>
      <c r="O282">
        <v>0</v>
      </c>
      <c r="P282">
        <v>10</v>
      </c>
      <c r="Q282">
        <v>0</v>
      </c>
      <c r="R282">
        <v>0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1.624927999258728</v>
      </c>
      <c r="Y282">
        <v>0</v>
      </c>
      <c r="Z282">
        <v>0</v>
      </c>
      <c r="AA282">
        <v>0</v>
      </c>
      <c r="AB282">
        <v>3.7092426699427996</v>
      </c>
      <c r="AC282">
        <v>0</v>
      </c>
      <c r="AD282">
        <v>0</v>
      </c>
      <c r="AE282">
        <v>5.3341706692015274</v>
      </c>
    </row>
    <row r="283" spans="1:31" x14ac:dyDescent="0.25">
      <c r="A283">
        <v>1677621</v>
      </c>
      <c r="B283">
        <v>1</v>
      </c>
      <c r="C283" t="s">
        <v>80</v>
      </c>
      <c r="D283" t="s">
        <v>98</v>
      </c>
      <c r="E283" t="s">
        <v>164</v>
      </c>
      <c r="F283" t="s">
        <v>1015</v>
      </c>
      <c r="G283" t="s">
        <v>161</v>
      </c>
      <c r="H283" t="s">
        <v>134</v>
      </c>
      <c r="I283" t="s">
        <v>135</v>
      </c>
      <c r="J283" t="s">
        <v>136</v>
      </c>
      <c r="K283" t="s">
        <v>137</v>
      </c>
      <c r="L283" t="s">
        <v>1016</v>
      </c>
      <c r="M283" t="s">
        <v>1017</v>
      </c>
      <c r="N283">
        <v>2.1983333329999999</v>
      </c>
      <c r="O283">
        <v>2</v>
      </c>
      <c r="P283">
        <v>2321</v>
      </c>
      <c r="Q283">
        <v>109</v>
      </c>
      <c r="R283">
        <v>491</v>
      </c>
      <c r="S283">
        <v>49</v>
      </c>
      <c r="T283">
        <v>603</v>
      </c>
      <c r="U283">
        <v>5</v>
      </c>
      <c r="V283">
        <v>0</v>
      </c>
      <c r="W283">
        <v>1.5822459272648084</v>
      </c>
      <c r="X283">
        <v>1180.3274659578121</v>
      </c>
      <c r="Y283">
        <v>326.14775229630658</v>
      </c>
      <c r="Z283">
        <v>431.46018127245344</v>
      </c>
      <c r="AA283">
        <v>503.53940422472283</v>
      </c>
      <c r="AB283">
        <v>571.48567992470669</v>
      </c>
      <c r="AC283">
        <v>155.55671403856502</v>
      </c>
      <c r="AD283">
        <v>0</v>
      </c>
      <c r="AE283">
        <v>3170.0994436418318</v>
      </c>
    </row>
    <row r="284" spans="1:31" x14ac:dyDescent="0.25">
      <c r="A284">
        <v>1677578</v>
      </c>
      <c r="B284">
        <v>1</v>
      </c>
      <c r="C284" t="s">
        <v>80</v>
      </c>
      <c r="D284" t="s">
        <v>109</v>
      </c>
      <c r="E284" t="s">
        <v>146</v>
      </c>
      <c r="F284" t="s">
        <v>1018</v>
      </c>
      <c r="G284" t="s">
        <v>148</v>
      </c>
      <c r="H284" t="s">
        <v>143</v>
      </c>
      <c r="I284" t="s">
        <v>135</v>
      </c>
      <c r="J284" t="s">
        <v>136</v>
      </c>
      <c r="K284" t="s">
        <v>137</v>
      </c>
      <c r="L284" t="s">
        <v>1019</v>
      </c>
      <c r="M284" t="s">
        <v>1020</v>
      </c>
      <c r="N284">
        <v>0.29444444400000003</v>
      </c>
      <c r="O284">
        <v>0</v>
      </c>
      <c r="P284">
        <v>44</v>
      </c>
      <c r="Q284">
        <v>0</v>
      </c>
      <c r="R284">
        <v>0</v>
      </c>
      <c r="S284">
        <v>0</v>
      </c>
      <c r="T284">
        <v>2</v>
      </c>
      <c r="U284">
        <v>0</v>
      </c>
      <c r="V284">
        <v>0</v>
      </c>
      <c r="W284">
        <v>0</v>
      </c>
      <c r="X284">
        <v>1.1265785579034666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1.1265785579034666</v>
      </c>
    </row>
    <row r="285" spans="1:31" x14ac:dyDescent="0.25">
      <c r="A285">
        <v>1677137</v>
      </c>
      <c r="B285">
        <v>1</v>
      </c>
      <c r="C285" t="s">
        <v>80</v>
      </c>
      <c r="D285" t="s">
        <v>100</v>
      </c>
      <c r="E285" t="s">
        <v>151</v>
      </c>
      <c r="F285" t="s">
        <v>1021</v>
      </c>
      <c r="G285" t="s">
        <v>222</v>
      </c>
      <c r="H285" t="s">
        <v>143</v>
      </c>
      <c r="I285" t="s">
        <v>135</v>
      </c>
      <c r="J285" t="s">
        <v>136</v>
      </c>
      <c r="K285" t="s">
        <v>137</v>
      </c>
      <c r="L285" t="s">
        <v>1022</v>
      </c>
      <c r="M285" t="s">
        <v>1023</v>
      </c>
      <c r="N285">
        <v>6.028888888</v>
      </c>
      <c r="O285">
        <v>0</v>
      </c>
      <c r="P285">
        <v>17</v>
      </c>
      <c r="Q285">
        <v>0</v>
      </c>
      <c r="R285">
        <v>32</v>
      </c>
      <c r="S285">
        <v>0</v>
      </c>
      <c r="T285">
        <v>6</v>
      </c>
      <c r="U285">
        <v>0</v>
      </c>
      <c r="V285">
        <v>1</v>
      </c>
      <c r="W285">
        <v>0</v>
      </c>
      <c r="X285">
        <v>24.739247223684107</v>
      </c>
      <c r="Y285">
        <v>0</v>
      </c>
      <c r="Z285">
        <v>66.128206062407926</v>
      </c>
      <c r="AA285">
        <v>0</v>
      </c>
      <c r="AB285">
        <v>28.614252320977059</v>
      </c>
      <c r="AC285">
        <v>0</v>
      </c>
      <c r="AD285">
        <v>11.894765085145776</v>
      </c>
      <c r="AE285">
        <v>131.37647069221487</v>
      </c>
    </row>
    <row r="286" spans="1:31" x14ac:dyDescent="0.25">
      <c r="A286">
        <v>1677100</v>
      </c>
      <c r="B286">
        <v>1</v>
      </c>
      <c r="C286" t="s">
        <v>81</v>
      </c>
      <c r="D286" t="s">
        <v>122</v>
      </c>
      <c r="E286" t="s">
        <v>159</v>
      </c>
      <c r="F286" t="s">
        <v>1024</v>
      </c>
      <c r="G286" t="s">
        <v>596</v>
      </c>
      <c r="H286" t="s">
        <v>134</v>
      </c>
      <c r="I286" t="s">
        <v>135</v>
      </c>
      <c r="J286" t="s">
        <v>136</v>
      </c>
      <c r="K286" t="s">
        <v>137</v>
      </c>
      <c r="L286" t="s">
        <v>1025</v>
      </c>
      <c r="M286" t="s">
        <v>1026</v>
      </c>
      <c r="N286">
        <v>3.684722222</v>
      </c>
      <c r="O286">
        <v>14</v>
      </c>
      <c r="P286">
        <v>901</v>
      </c>
      <c r="Q286">
        <v>1</v>
      </c>
      <c r="R286">
        <v>20</v>
      </c>
      <c r="S286">
        <v>6</v>
      </c>
      <c r="T286">
        <v>69</v>
      </c>
      <c r="U286">
        <v>1</v>
      </c>
      <c r="V286">
        <v>0</v>
      </c>
      <c r="W286">
        <v>4.8111599802129215</v>
      </c>
      <c r="X286">
        <v>273.45775854235501</v>
      </c>
      <c r="Y286">
        <v>4.2255394336666672E-3</v>
      </c>
      <c r="Z286">
        <v>7.4860551460240821</v>
      </c>
      <c r="AA286">
        <v>404.46717465498369</v>
      </c>
      <c r="AB286">
        <v>82.074236719085235</v>
      </c>
      <c r="AC286">
        <v>5.9127819593562911</v>
      </c>
      <c r="AD286">
        <v>0</v>
      </c>
      <c r="AE286">
        <v>778.21339254145084</v>
      </c>
    </row>
    <row r="287" spans="1:31" x14ac:dyDescent="0.25">
      <c r="A287">
        <v>1677492</v>
      </c>
      <c r="B287">
        <v>1</v>
      </c>
      <c r="C287" t="s">
        <v>80</v>
      </c>
      <c r="D287" t="s">
        <v>93</v>
      </c>
      <c r="E287" t="s">
        <v>140</v>
      </c>
      <c r="F287" t="s">
        <v>1027</v>
      </c>
      <c r="G287" t="s">
        <v>197</v>
      </c>
      <c r="H287" t="s">
        <v>143</v>
      </c>
      <c r="I287" t="s">
        <v>135</v>
      </c>
      <c r="J287" t="s">
        <v>136</v>
      </c>
      <c r="K287" t="s">
        <v>137</v>
      </c>
      <c r="L287" t="s">
        <v>1028</v>
      </c>
      <c r="M287" t="s">
        <v>1029</v>
      </c>
      <c r="N287">
        <v>2.5922222220000002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6.8376850761981675E-2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6.8376850761981675E-2</v>
      </c>
    </row>
    <row r="288" spans="1:31" x14ac:dyDescent="0.25">
      <c r="A288">
        <v>1677635</v>
      </c>
      <c r="B288">
        <v>1</v>
      </c>
      <c r="C288" t="s">
        <v>80</v>
      </c>
      <c r="D288" t="s">
        <v>97</v>
      </c>
      <c r="E288" t="s">
        <v>151</v>
      </c>
      <c r="F288" t="s">
        <v>1030</v>
      </c>
      <c r="G288" t="s">
        <v>153</v>
      </c>
      <c r="H288" t="s">
        <v>143</v>
      </c>
      <c r="I288" t="s">
        <v>135</v>
      </c>
      <c r="J288" t="s">
        <v>136</v>
      </c>
      <c r="K288" t="s">
        <v>137</v>
      </c>
      <c r="L288" t="s">
        <v>1031</v>
      </c>
      <c r="M288" t="s">
        <v>1032</v>
      </c>
      <c r="N288">
        <v>10.046111111</v>
      </c>
      <c r="O288">
        <v>0</v>
      </c>
      <c r="P288">
        <v>10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67.82196828177311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67.82196828177311</v>
      </c>
    </row>
    <row r="289" spans="1:31" x14ac:dyDescent="0.25">
      <c r="A289">
        <v>1677109</v>
      </c>
      <c r="B289">
        <v>1</v>
      </c>
      <c r="C289" t="s">
        <v>80</v>
      </c>
      <c r="D289" t="s">
        <v>97</v>
      </c>
      <c r="E289" t="s">
        <v>140</v>
      </c>
      <c r="F289" t="s">
        <v>1033</v>
      </c>
      <c r="G289" t="s">
        <v>142</v>
      </c>
      <c r="H289" t="s">
        <v>143</v>
      </c>
      <c r="I289" t="s">
        <v>135</v>
      </c>
      <c r="J289" t="s">
        <v>136</v>
      </c>
      <c r="K289" t="s">
        <v>137</v>
      </c>
      <c r="L289" t="s">
        <v>1034</v>
      </c>
      <c r="M289" t="s">
        <v>1035</v>
      </c>
      <c r="N289">
        <v>8.698611111</v>
      </c>
      <c r="O289">
        <v>0</v>
      </c>
      <c r="P289">
        <v>2</v>
      </c>
      <c r="Q289">
        <v>0</v>
      </c>
      <c r="R289">
        <v>0</v>
      </c>
      <c r="S289">
        <v>0</v>
      </c>
      <c r="T289">
        <v>2</v>
      </c>
      <c r="U289">
        <v>0</v>
      </c>
      <c r="V289">
        <v>0</v>
      </c>
      <c r="W289">
        <v>0</v>
      </c>
      <c r="X289">
        <v>5.7354761174029631</v>
      </c>
      <c r="Y289">
        <v>0</v>
      </c>
      <c r="Z289">
        <v>0</v>
      </c>
      <c r="AA289">
        <v>0</v>
      </c>
      <c r="AB289">
        <v>15.128199701560717</v>
      </c>
      <c r="AC289">
        <v>0</v>
      </c>
      <c r="AD289">
        <v>0</v>
      </c>
      <c r="AE289">
        <v>20.863675818963682</v>
      </c>
    </row>
    <row r="290" spans="1:31" x14ac:dyDescent="0.25">
      <c r="A290">
        <v>1677441</v>
      </c>
      <c r="B290">
        <v>1</v>
      </c>
      <c r="C290" t="s">
        <v>80</v>
      </c>
      <c r="D290" t="s">
        <v>108</v>
      </c>
      <c r="E290" t="s">
        <v>151</v>
      </c>
      <c r="F290" t="s">
        <v>1036</v>
      </c>
      <c r="G290" t="s">
        <v>153</v>
      </c>
      <c r="H290" t="s">
        <v>143</v>
      </c>
      <c r="I290" t="s">
        <v>135</v>
      </c>
      <c r="J290" t="s">
        <v>136</v>
      </c>
      <c r="K290" t="s">
        <v>137</v>
      </c>
      <c r="L290" t="s">
        <v>1037</v>
      </c>
      <c r="M290" t="s">
        <v>1038</v>
      </c>
      <c r="N290">
        <v>2.0619444439999999</v>
      </c>
      <c r="O290">
        <v>0</v>
      </c>
      <c r="P290">
        <v>3</v>
      </c>
      <c r="Q290">
        <v>0</v>
      </c>
      <c r="R290">
        <v>5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0.62578979741511109</v>
      </c>
      <c r="Y290">
        <v>0</v>
      </c>
      <c r="Z290">
        <v>0.41949565944815559</v>
      </c>
      <c r="AA290">
        <v>0</v>
      </c>
      <c r="AB290">
        <v>1.1870682840477067</v>
      </c>
      <c r="AC290">
        <v>0</v>
      </c>
      <c r="AD290">
        <v>0</v>
      </c>
      <c r="AE290">
        <v>2.2323537409109733</v>
      </c>
    </row>
    <row r="291" spans="1:31" x14ac:dyDescent="0.25">
      <c r="A291">
        <v>1677086</v>
      </c>
      <c r="B291">
        <v>1</v>
      </c>
      <c r="C291" t="s">
        <v>80</v>
      </c>
      <c r="D291" t="s">
        <v>88</v>
      </c>
      <c r="E291" t="s">
        <v>151</v>
      </c>
      <c r="F291" t="s">
        <v>1039</v>
      </c>
      <c r="G291" t="s">
        <v>253</v>
      </c>
      <c r="H291" t="s">
        <v>143</v>
      </c>
      <c r="I291" t="s">
        <v>135</v>
      </c>
      <c r="J291" t="s">
        <v>136</v>
      </c>
      <c r="K291" t="s">
        <v>167</v>
      </c>
      <c r="L291" t="s">
        <v>1040</v>
      </c>
      <c r="M291" t="s">
        <v>1041</v>
      </c>
      <c r="N291">
        <v>6.037826666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4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24.014802173024787</v>
      </c>
      <c r="AC291">
        <v>0</v>
      </c>
      <c r="AD291">
        <v>0</v>
      </c>
      <c r="AE291">
        <v>24.014802173024787</v>
      </c>
    </row>
    <row r="292" spans="1:31" x14ac:dyDescent="0.25">
      <c r="A292">
        <v>1677395</v>
      </c>
      <c r="B292">
        <v>1</v>
      </c>
      <c r="C292" t="s">
        <v>80</v>
      </c>
      <c r="D292" t="s">
        <v>103</v>
      </c>
      <c r="E292" t="s">
        <v>131</v>
      </c>
      <c r="F292" t="s">
        <v>1042</v>
      </c>
      <c r="G292" t="s">
        <v>161</v>
      </c>
      <c r="H292" t="s">
        <v>134</v>
      </c>
      <c r="I292" t="s">
        <v>135</v>
      </c>
      <c r="J292" t="s">
        <v>136</v>
      </c>
      <c r="K292" t="s">
        <v>137</v>
      </c>
      <c r="L292" t="s">
        <v>1043</v>
      </c>
      <c r="M292" t="s">
        <v>1044</v>
      </c>
      <c r="N292">
        <v>0.48444444399999997</v>
      </c>
      <c r="O292">
        <v>0</v>
      </c>
      <c r="P292">
        <v>0</v>
      </c>
      <c r="Q292">
        <v>0</v>
      </c>
      <c r="R292">
        <v>0</v>
      </c>
      <c r="S292">
        <v>13</v>
      </c>
      <c r="T292">
        <v>0</v>
      </c>
      <c r="U292">
        <v>17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14.484916885235625</v>
      </c>
      <c r="AB292">
        <v>0</v>
      </c>
      <c r="AC292">
        <v>339.65560096620101</v>
      </c>
      <c r="AD292">
        <v>0</v>
      </c>
      <c r="AE292">
        <v>354.14051785143664</v>
      </c>
    </row>
    <row r="293" spans="1:31" x14ac:dyDescent="0.25">
      <c r="A293">
        <v>1677040</v>
      </c>
      <c r="B293">
        <v>1</v>
      </c>
      <c r="C293" t="s">
        <v>80</v>
      </c>
      <c r="D293" t="s">
        <v>111</v>
      </c>
      <c r="E293" t="s">
        <v>151</v>
      </c>
      <c r="F293" t="s">
        <v>1045</v>
      </c>
      <c r="G293" t="s">
        <v>253</v>
      </c>
      <c r="H293" t="s">
        <v>143</v>
      </c>
      <c r="I293" t="s">
        <v>135</v>
      </c>
      <c r="J293" t="s">
        <v>136</v>
      </c>
      <c r="K293" t="s">
        <v>167</v>
      </c>
      <c r="L293" t="s">
        <v>1046</v>
      </c>
      <c r="M293" t="s">
        <v>1047</v>
      </c>
      <c r="N293">
        <v>3.976040555</v>
      </c>
      <c r="O293">
        <v>0</v>
      </c>
      <c r="P293">
        <v>131</v>
      </c>
      <c r="Q293">
        <v>0</v>
      </c>
      <c r="R293">
        <v>0</v>
      </c>
      <c r="S293">
        <v>0</v>
      </c>
      <c r="T293">
        <v>5</v>
      </c>
      <c r="U293">
        <v>0</v>
      </c>
      <c r="V293">
        <v>0</v>
      </c>
      <c r="W293">
        <v>0</v>
      </c>
      <c r="X293">
        <v>165.96274199065599</v>
      </c>
      <c r="Y293">
        <v>0</v>
      </c>
      <c r="Z293">
        <v>0</v>
      </c>
      <c r="AA293">
        <v>0</v>
      </c>
      <c r="AB293">
        <v>9.1852361165028249</v>
      </c>
      <c r="AC293">
        <v>0</v>
      </c>
      <c r="AD293">
        <v>0</v>
      </c>
      <c r="AE293">
        <v>175.14797810715882</v>
      </c>
    </row>
    <row r="294" spans="1:31" x14ac:dyDescent="0.25">
      <c r="A294">
        <v>1677249</v>
      </c>
      <c r="B294">
        <v>1</v>
      </c>
      <c r="C294" t="s">
        <v>80</v>
      </c>
      <c r="D294" t="s">
        <v>83</v>
      </c>
      <c r="E294" t="s">
        <v>140</v>
      </c>
      <c r="F294" t="s">
        <v>1048</v>
      </c>
      <c r="G294" t="s">
        <v>209</v>
      </c>
      <c r="H294" t="s">
        <v>143</v>
      </c>
      <c r="I294" t="s">
        <v>135</v>
      </c>
      <c r="J294" t="s">
        <v>136</v>
      </c>
      <c r="K294" t="s">
        <v>137</v>
      </c>
      <c r="L294" t="s">
        <v>1049</v>
      </c>
      <c r="M294" t="s">
        <v>1050</v>
      </c>
      <c r="N294">
        <v>3.2083333330000001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5.8201054619763974</v>
      </c>
      <c r="AC294">
        <v>0</v>
      </c>
      <c r="AD294">
        <v>0</v>
      </c>
      <c r="AE294">
        <v>5.8201054619763974</v>
      </c>
    </row>
    <row r="295" spans="1:31" x14ac:dyDescent="0.25">
      <c r="A295">
        <v>1677372</v>
      </c>
      <c r="B295">
        <v>1</v>
      </c>
      <c r="C295" t="s">
        <v>80</v>
      </c>
      <c r="D295" t="s">
        <v>93</v>
      </c>
      <c r="E295" t="s">
        <v>151</v>
      </c>
      <c r="F295" t="s">
        <v>1051</v>
      </c>
      <c r="G295" t="s">
        <v>153</v>
      </c>
      <c r="H295" t="s">
        <v>143</v>
      </c>
      <c r="I295" t="s">
        <v>135</v>
      </c>
      <c r="J295" t="s">
        <v>136</v>
      </c>
      <c r="K295" t="s">
        <v>137</v>
      </c>
      <c r="L295" t="s">
        <v>1052</v>
      </c>
      <c r="M295" t="s">
        <v>1053</v>
      </c>
      <c r="N295">
        <v>5.4288888880000004</v>
      </c>
      <c r="O295">
        <v>0</v>
      </c>
      <c r="P295">
        <v>12</v>
      </c>
      <c r="Q295">
        <v>0</v>
      </c>
      <c r="R295">
        <v>5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7.2712521953942613</v>
      </c>
      <c r="Y295">
        <v>0</v>
      </c>
      <c r="Z295">
        <v>11.428286359483158</v>
      </c>
      <c r="AA295">
        <v>0</v>
      </c>
      <c r="AB295">
        <v>0</v>
      </c>
      <c r="AC295">
        <v>0</v>
      </c>
      <c r="AD295">
        <v>0</v>
      </c>
      <c r="AE295">
        <v>18.699538554877421</v>
      </c>
    </row>
    <row r="296" spans="1:31" x14ac:dyDescent="0.25">
      <c r="A296">
        <v>1677581</v>
      </c>
      <c r="B296">
        <v>1</v>
      </c>
      <c r="C296" t="s">
        <v>80</v>
      </c>
      <c r="D296" t="s">
        <v>99</v>
      </c>
      <c r="E296" t="s">
        <v>151</v>
      </c>
      <c r="F296" t="s">
        <v>1054</v>
      </c>
      <c r="G296" t="s">
        <v>153</v>
      </c>
      <c r="H296" t="s">
        <v>143</v>
      </c>
      <c r="I296" t="s">
        <v>135</v>
      </c>
      <c r="J296" t="s">
        <v>136</v>
      </c>
      <c r="K296" t="s">
        <v>137</v>
      </c>
      <c r="L296" t="s">
        <v>1055</v>
      </c>
      <c r="M296" t="s">
        <v>1056</v>
      </c>
      <c r="N296">
        <v>4.7494444439999999</v>
      </c>
      <c r="O296">
        <v>0</v>
      </c>
      <c r="P296">
        <v>41</v>
      </c>
      <c r="Q296">
        <v>0</v>
      </c>
      <c r="R296">
        <v>0</v>
      </c>
      <c r="S296">
        <v>0</v>
      </c>
      <c r="T296">
        <v>2</v>
      </c>
      <c r="U296">
        <v>0</v>
      </c>
      <c r="V296">
        <v>0</v>
      </c>
      <c r="W296">
        <v>0</v>
      </c>
      <c r="X296">
        <v>21.172896661077488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21.172896661077488</v>
      </c>
    </row>
    <row r="297" spans="1:31" x14ac:dyDescent="0.25">
      <c r="A297">
        <v>1677604</v>
      </c>
      <c r="B297">
        <v>1</v>
      </c>
      <c r="C297" t="s">
        <v>80</v>
      </c>
      <c r="D297" t="s">
        <v>110</v>
      </c>
      <c r="E297" t="s">
        <v>151</v>
      </c>
      <c r="F297" t="s">
        <v>1057</v>
      </c>
      <c r="G297" t="s">
        <v>153</v>
      </c>
      <c r="H297" t="s">
        <v>143</v>
      </c>
      <c r="I297" t="s">
        <v>135</v>
      </c>
      <c r="J297" t="s">
        <v>136</v>
      </c>
      <c r="K297" t="s">
        <v>137</v>
      </c>
      <c r="L297" t="s">
        <v>1058</v>
      </c>
      <c r="M297" t="s">
        <v>1059</v>
      </c>
      <c r="N297">
        <v>3.7922222219999999</v>
      </c>
      <c r="O297">
        <v>0</v>
      </c>
      <c r="P297">
        <v>93</v>
      </c>
      <c r="Q297">
        <v>0</v>
      </c>
      <c r="R297">
        <v>0</v>
      </c>
      <c r="S297">
        <v>0</v>
      </c>
      <c r="T297">
        <v>12</v>
      </c>
      <c r="U297">
        <v>0</v>
      </c>
      <c r="V297">
        <v>0</v>
      </c>
      <c r="W297">
        <v>0</v>
      </c>
      <c r="X297">
        <v>126.50908932200339</v>
      </c>
      <c r="Y297">
        <v>0</v>
      </c>
      <c r="Z297">
        <v>0</v>
      </c>
      <c r="AA297">
        <v>0</v>
      </c>
      <c r="AB297">
        <v>25.136203135879907</v>
      </c>
      <c r="AC297">
        <v>0</v>
      </c>
      <c r="AD297">
        <v>0</v>
      </c>
      <c r="AE297">
        <v>151.6452924578833</v>
      </c>
    </row>
    <row r="298" spans="1:31" x14ac:dyDescent="0.25">
      <c r="A298">
        <v>1677518</v>
      </c>
      <c r="B298">
        <v>1</v>
      </c>
      <c r="C298" t="s">
        <v>80</v>
      </c>
      <c r="D298" t="s">
        <v>108</v>
      </c>
      <c r="E298" t="s">
        <v>140</v>
      </c>
      <c r="F298" t="s">
        <v>1060</v>
      </c>
      <c r="G298" t="s">
        <v>1061</v>
      </c>
      <c r="H298" t="s">
        <v>143</v>
      </c>
      <c r="I298" t="s">
        <v>135</v>
      </c>
      <c r="J298" t="s">
        <v>136</v>
      </c>
      <c r="K298" t="s">
        <v>137</v>
      </c>
      <c r="L298" t="s">
        <v>1062</v>
      </c>
      <c r="M298" t="s">
        <v>1063</v>
      </c>
      <c r="N298">
        <v>1.8019444440000001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7.3196825686388904E-4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7.3196825686388904E-4</v>
      </c>
    </row>
    <row r="299" spans="1:31" x14ac:dyDescent="0.25">
      <c r="A299">
        <v>1677209</v>
      </c>
      <c r="B299">
        <v>1</v>
      </c>
      <c r="C299" t="s">
        <v>81</v>
      </c>
      <c r="D299" t="s">
        <v>118</v>
      </c>
      <c r="E299" t="s">
        <v>151</v>
      </c>
      <c r="F299" t="s">
        <v>1064</v>
      </c>
      <c r="G299" t="s">
        <v>526</v>
      </c>
      <c r="H299" t="s">
        <v>143</v>
      </c>
      <c r="I299" t="s">
        <v>135</v>
      </c>
      <c r="J299" t="s">
        <v>136</v>
      </c>
      <c r="K299" t="s">
        <v>137</v>
      </c>
      <c r="L299" t="s">
        <v>1065</v>
      </c>
      <c r="M299" t="s">
        <v>1066</v>
      </c>
      <c r="N299">
        <v>0.43472222199999999</v>
      </c>
      <c r="O299">
        <v>0</v>
      </c>
      <c r="P299">
        <v>8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0.16963424848542499</v>
      </c>
      <c r="Y299">
        <v>0</v>
      </c>
      <c r="Z299">
        <v>0</v>
      </c>
      <c r="AA299">
        <v>0</v>
      </c>
      <c r="AB299">
        <v>0.31789360380187226</v>
      </c>
      <c r="AC299">
        <v>0</v>
      </c>
      <c r="AD299">
        <v>0</v>
      </c>
      <c r="AE299">
        <v>0.48752785228729723</v>
      </c>
    </row>
    <row r="300" spans="1:31" x14ac:dyDescent="0.25">
      <c r="A300">
        <v>1677458</v>
      </c>
      <c r="B300">
        <v>1</v>
      </c>
      <c r="C300" t="s">
        <v>80</v>
      </c>
      <c r="D300" t="s">
        <v>97</v>
      </c>
      <c r="E300" t="s">
        <v>151</v>
      </c>
      <c r="F300" t="s">
        <v>1067</v>
      </c>
      <c r="G300" t="s">
        <v>222</v>
      </c>
      <c r="H300" t="s">
        <v>143</v>
      </c>
      <c r="I300" t="s">
        <v>135</v>
      </c>
      <c r="J300" t="s">
        <v>136</v>
      </c>
      <c r="K300" t="s">
        <v>137</v>
      </c>
      <c r="L300" t="s">
        <v>1068</v>
      </c>
      <c r="M300" t="s">
        <v>1069</v>
      </c>
      <c r="N300">
        <v>1.5477777770000001</v>
      </c>
      <c r="O300">
        <v>0</v>
      </c>
      <c r="P300">
        <v>96</v>
      </c>
      <c r="Q300">
        <v>0</v>
      </c>
      <c r="R300">
        <v>2</v>
      </c>
      <c r="S300">
        <v>0</v>
      </c>
      <c r="T300">
        <v>13</v>
      </c>
      <c r="U300">
        <v>0</v>
      </c>
      <c r="V300">
        <v>0</v>
      </c>
      <c r="W300">
        <v>0</v>
      </c>
      <c r="X300">
        <v>42.708775243045061</v>
      </c>
      <c r="Y300">
        <v>0</v>
      </c>
      <c r="Z300">
        <v>0.71276944474805004</v>
      </c>
      <c r="AA300">
        <v>0</v>
      </c>
      <c r="AB300">
        <v>7.3259914689616146</v>
      </c>
      <c r="AC300">
        <v>0</v>
      </c>
      <c r="AD300">
        <v>0</v>
      </c>
      <c r="AE300">
        <v>50.74753615675472</v>
      </c>
    </row>
    <row r="301" spans="1:31" x14ac:dyDescent="0.25">
      <c r="A301">
        <v>1677126</v>
      </c>
      <c r="B301">
        <v>1</v>
      </c>
      <c r="C301" t="s">
        <v>80</v>
      </c>
      <c r="D301" t="s">
        <v>100</v>
      </c>
      <c r="E301" t="s">
        <v>140</v>
      </c>
      <c r="F301" t="s">
        <v>1070</v>
      </c>
      <c r="G301" t="s">
        <v>197</v>
      </c>
      <c r="H301" t="s">
        <v>143</v>
      </c>
      <c r="I301" t="s">
        <v>135</v>
      </c>
      <c r="J301" t="s">
        <v>136</v>
      </c>
      <c r="K301" t="s">
        <v>137</v>
      </c>
      <c r="L301" t="s">
        <v>1071</v>
      </c>
      <c r="M301" t="s">
        <v>1072</v>
      </c>
      <c r="N301">
        <v>1.500277777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2.7218836476027773E-4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2.7218836476027773E-4</v>
      </c>
    </row>
    <row r="302" spans="1:31" x14ac:dyDescent="0.25">
      <c r="A302">
        <v>1677023</v>
      </c>
      <c r="B302">
        <v>1</v>
      </c>
      <c r="C302" t="s">
        <v>81</v>
      </c>
      <c r="D302" t="s">
        <v>118</v>
      </c>
      <c r="E302" t="s">
        <v>140</v>
      </c>
      <c r="F302" t="s">
        <v>1073</v>
      </c>
      <c r="G302" t="s">
        <v>197</v>
      </c>
      <c r="H302" t="s">
        <v>143</v>
      </c>
      <c r="I302" t="s">
        <v>135</v>
      </c>
      <c r="J302" t="s">
        <v>136</v>
      </c>
      <c r="K302" t="s">
        <v>137</v>
      </c>
      <c r="L302" t="s">
        <v>1074</v>
      </c>
      <c r="M302" t="s">
        <v>1075</v>
      </c>
      <c r="N302">
        <v>1.113888888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0.1623680864478167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0.1623680864478167</v>
      </c>
    </row>
    <row r="303" spans="1:31" x14ac:dyDescent="0.25">
      <c r="A303">
        <v>1677664</v>
      </c>
      <c r="B303">
        <v>1</v>
      </c>
      <c r="C303" t="s">
        <v>81</v>
      </c>
      <c r="D303" t="s">
        <v>123</v>
      </c>
      <c r="E303" t="s">
        <v>140</v>
      </c>
      <c r="F303" t="s">
        <v>1076</v>
      </c>
      <c r="G303" t="s">
        <v>197</v>
      </c>
      <c r="H303" t="s">
        <v>143</v>
      </c>
      <c r="I303" t="s">
        <v>135</v>
      </c>
      <c r="J303" t="s">
        <v>136</v>
      </c>
      <c r="K303" t="s">
        <v>137</v>
      </c>
      <c r="L303" t="s">
        <v>1077</v>
      </c>
      <c r="M303" t="s">
        <v>1078</v>
      </c>
      <c r="N303">
        <v>3.8736111110000002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6.3220673445395004E-2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6.3220673445395004E-2</v>
      </c>
    </row>
    <row r="304" spans="1:31" x14ac:dyDescent="0.25">
      <c r="A304">
        <v>1677358</v>
      </c>
      <c r="B304">
        <v>1</v>
      </c>
      <c r="C304" t="s">
        <v>80</v>
      </c>
      <c r="D304" t="s">
        <v>88</v>
      </c>
      <c r="E304" t="s">
        <v>140</v>
      </c>
      <c r="F304" t="s">
        <v>1079</v>
      </c>
      <c r="G304" t="s">
        <v>389</v>
      </c>
      <c r="H304" t="s">
        <v>143</v>
      </c>
      <c r="I304" t="s">
        <v>135</v>
      </c>
      <c r="J304" t="s">
        <v>3</v>
      </c>
      <c r="K304" t="s">
        <v>137</v>
      </c>
      <c r="L304" t="s">
        <v>1080</v>
      </c>
      <c r="M304" t="s">
        <v>1081</v>
      </c>
      <c r="N304">
        <v>0.73361111099999998</v>
      </c>
      <c r="O304">
        <v>0</v>
      </c>
      <c r="P304">
        <v>15</v>
      </c>
      <c r="Q304">
        <v>0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2.5738890007498254</v>
      </c>
      <c r="Y304">
        <v>0</v>
      </c>
      <c r="Z304">
        <v>0</v>
      </c>
      <c r="AA304">
        <v>0</v>
      </c>
      <c r="AB304">
        <v>1.2741763053130946</v>
      </c>
      <c r="AC304">
        <v>0</v>
      </c>
      <c r="AD304">
        <v>0</v>
      </c>
      <c r="AE304">
        <v>3.84806530606292</v>
      </c>
    </row>
    <row r="305" spans="1:31" x14ac:dyDescent="0.25">
      <c r="A305">
        <v>1677524</v>
      </c>
      <c r="B305">
        <v>1</v>
      </c>
      <c r="C305" t="s">
        <v>80</v>
      </c>
      <c r="D305" t="s">
        <v>91</v>
      </c>
      <c r="E305" t="s">
        <v>146</v>
      </c>
      <c r="F305" t="s">
        <v>1082</v>
      </c>
      <c r="G305" t="s">
        <v>148</v>
      </c>
      <c r="H305" t="s">
        <v>143</v>
      </c>
      <c r="I305" t="s">
        <v>135</v>
      </c>
      <c r="J305" t="s">
        <v>136</v>
      </c>
      <c r="K305" t="s">
        <v>137</v>
      </c>
      <c r="L305" t="s">
        <v>1083</v>
      </c>
      <c r="M305" t="s">
        <v>1084</v>
      </c>
      <c r="N305">
        <v>1.880833333</v>
      </c>
      <c r="O305">
        <v>0</v>
      </c>
      <c r="P305">
        <v>6</v>
      </c>
      <c r="Q305">
        <v>0</v>
      </c>
      <c r="R305">
        <v>18</v>
      </c>
      <c r="S305">
        <v>0</v>
      </c>
      <c r="T305">
        <v>3</v>
      </c>
      <c r="U305">
        <v>0</v>
      </c>
      <c r="V305">
        <v>0</v>
      </c>
      <c r="W305">
        <v>0</v>
      </c>
      <c r="X305">
        <v>2.2060176244818059</v>
      </c>
      <c r="Y305">
        <v>0</v>
      </c>
      <c r="Z305">
        <v>4.3558765774934445</v>
      </c>
      <c r="AA305">
        <v>0</v>
      </c>
      <c r="AB305">
        <v>3.0822466389139587</v>
      </c>
      <c r="AC305">
        <v>0</v>
      </c>
      <c r="AD305">
        <v>0</v>
      </c>
      <c r="AE305">
        <v>9.6441408408892091</v>
      </c>
    </row>
    <row r="306" spans="1:31" x14ac:dyDescent="0.25">
      <c r="A306">
        <v>1677644</v>
      </c>
      <c r="B306">
        <v>1</v>
      </c>
      <c r="C306" t="s">
        <v>80</v>
      </c>
      <c r="D306" t="s">
        <v>97</v>
      </c>
      <c r="E306" t="s">
        <v>140</v>
      </c>
      <c r="F306" t="s">
        <v>1085</v>
      </c>
      <c r="G306" t="s">
        <v>142</v>
      </c>
      <c r="H306" t="s">
        <v>143</v>
      </c>
      <c r="I306" t="s">
        <v>135</v>
      </c>
      <c r="J306" t="s">
        <v>136</v>
      </c>
      <c r="K306" t="s">
        <v>137</v>
      </c>
      <c r="L306" t="s">
        <v>1086</v>
      </c>
      <c r="M306" t="s">
        <v>1087</v>
      </c>
      <c r="N306">
        <v>10.287777777000001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7.3458464279180298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7.3458464279180298</v>
      </c>
    </row>
    <row r="307" spans="1:31" x14ac:dyDescent="0.25">
      <c r="A307">
        <v>1677501</v>
      </c>
      <c r="B307">
        <v>1</v>
      </c>
      <c r="C307" t="s">
        <v>80</v>
      </c>
      <c r="D307" t="s">
        <v>89</v>
      </c>
      <c r="E307" t="s">
        <v>140</v>
      </c>
      <c r="F307" t="s">
        <v>1088</v>
      </c>
      <c r="G307" t="s">
        <v>197</v>
      </c>
      <c r="H307" t="s">
        <v>143</v>
      </c>
      <c r="I307" t="s">
        <v>135</v>
      </c>
      <c r="J307" t="s">
        <v>136</v>
      </c>
      <c r="K307" t="s">
        <v>137</v>
      </c>
      <c r="L307" t="s">
        <v>1089</v>
      </c>
      <c r="M307" t="s">
        <v>1090</v>
      </c>
      <c r="N307">
        <v>1.3377777769999999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0.3454582203798745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0.3454582203798745</v>
      </c>
    </row>
    <row r="308" spans="1:31" x14ac:dyDescent="0.25">
      <c r="A308">
        <v>1677352</v>
      </c>
      <c r="B308">
        <v>1</v>
      </c>
      <c r="C308" t="s">
        <v>80</v>
      </c>
      <c r="D308" t="s">
        <v>98</v>
      </c>
      <c r="E308" t="s">
        <v>140</v>
      </c>
      <c r="F308" t="s">
        <v>1091</v>
      </c>
      <c r="G308" t="s">
        <v>197</v>
      </c>
      <c r="H308" t="s">
        <v>143</v>
      </c>
      <c r="I308" t="s">
        <v>135</v>
      </c>
      <c r="J308" t="s">
        <v>136</v>
      </c>
      <c r="K308" t="s">
        <v>137</v>
      </c>
      <c r="L308" t="s">
        <v>1092</v>
      </c>
      <c r="M308" t="s">
        <v>1093</v>
      </c>
      <c r="N308">
        <v>1.4655555549999999</v>
      </c>
      <c r="O308">
        <v>0</v>
      </c>
      <c r="P308">
        <v>0</v>
      </c>
      <c r="Q308">
        <v>0</v>
      </c>
      <c r="R308">
        <v>2</v>
      </c>
      <c r="S308">
        <v>0</v>
      </c>
      <c r="T308">
        <v>5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0.25550774377989588</v>
      </c>
      <c r="AA308">
        <v>0</v>
      </c>
      <c r="AB308">
        <v>3.8521012451898602</v>
      </c>
      <c r="AC308">
        <v>0</v>
      </c>
      <c r="AD308">
        <v>0</v>
      </c>
      <c r="AE308">
        <v>4.1076089889697558</v>
      </c>
    </row>
    <row r="309" spans="1:31" x14ac:dyDescent="0.25">
      <c r="A309">
        <v>1677103</v>
      </c>
      <c r="B309">
        <v>1</v>
      </c>
      <c r="C309" t="s">
        <v>80</v>
      </c>
      <c r="D309" t="s">
        <v>103</v>
      </c>
      <c r="E309" t="s">
        <v>151</v>
      </c>
      <c r="F309" t="s">
        <v>1094</v>
      </c>
      <c r="G309" t="s">
        <v>1095</v>
      </c>
      <c r="H309" t="s">
        <v>143</v>
      </c>
      <c r="I309" t="s">
        <v>135</v>
      </c>
      <c r="J309" t="s">
        <v>136</v>
      </c>
      <c r="K309" t="s">
        <v>137</v>
      </c>
      <c r="L309" t="s">
        <v>1096</v>
      </c>
      <c r="M309" t="s">
        <v>1097</v>
      </c>
      <c r="N309">
        <v>1.8463888879999999</v>
      </c>
      <c r="O309">
        <v>0</v>
      </c>
      <c r="P309">
        <v>64</v>
      </c>
      <c r="Q309">
        <v>0</v>
      </c>
      <c r="R309">
        <v>7</v>
      </c>
      <c r="S309">
        <v>0</v>
      </c>
      <c r="T309">
        <v>13</v>
      </c>
      <c r="U309">
        <v>0</v>
      </c>
      <c r="V309">
        <v>0</v>
      </c>
      <c r="W309">
        <v>0</v>
      </c>
      <c r="X309">
        <v>15.61183599913824</v>
      </c>
      <c r="Y309">
        <v>0</v>
      </c>
      <c r="Z309">
        <v>0.34409268242721669</v>
      </c>
      <c r="AA309">
        <v>0</v>
      </c>
      <c r="AB309">
        <v>40.189730616959643</v>
      </c>
      <c r="AC309">
        <v>0</v>
      </c>
      <c r="AD309">
        <v>0</v>
      </c>
      <c r="AE309">
        <v>56.145659298525104</v>
      </c>
    </row>
    <row r="310" spans="1:31" x14ac:dyDescent="0.25">
      <c r="A310">
        <v>1677544</v>
      </c>
      <c r="B310">
        <v>1</v>
      </c>
      <c r="C310" t="s">
        <v>80</v>
      </c>
      <c r="D310" t="s">
        <v>103</v>
      </c>
      <c r="E310" t="s">
        <v>164</v>
      </c>
      <c r="F310" t="s">
        <v>1098</v>
      </c>
      <c r="G310" t="s">
        <v>161</v>
      </c>
      <c r="H310" t="s">
        <v>134</v>
      </c>
      <c r="I310" t="s">
        <v>135</v>
      </c>
      <c r="J310" t="s">
        <v>136</v>
      </c>
      <c r="K310" t="s">
        <v>137</v>
      </c>
      <c r="L310" t="s">
        <v>1099</v>
      </c>
      <c r="M310" t="s">
        <v>1100</v>
      </c>
      <c r="N310">
        <v>0.3075</v>
      </c>
      <c r="O310">
        <v>0</v>
      </c>
      <c r="P310">
        <v>666</v>
      </c>
      <c r="Q310">
        <v>2</v>
      </c>
      <c r="R310">
        <v>9</v>
      </c>
      <c r="S310">
        <v>4</v>
      </c>
      <c r="T310">
        <v>90</v>
      </c>
      <c r="U310">
        <v>11</v>
      </c>
      <c r="V310">
        <v>1</v>
      </c>
      <c r="W310">
        <v>0</v>
      </c>
      <c r="X310">
        <v>66.942027196557717</v>
      </c>
      <c r="Y310">
        <v>9.7768662028156861</v>
      </c>
      <c r="Z310">
        <v>0.23215188847265997</v>
      </c>
      <c r="AA310">
        <v>7.3706076413033683</v>
      </c>
      <c r="AB310">
        <v>23.163101161288303</v>
      </c>
      <c r="AC310">
        <v>235.76367044268574</v>
      </c>
      <c r="AD310">
        <v>0</v>
      </c>
      <c r="AE310">
        <v>343.24842453312345</v>
      </c>
    </row>
    <row r="311" spans="1:31" x14ac:dyDescent="0.25">
      <c r="A311">
        <v>1677438</v>
      </c>
      <c r="B311">
        <v>1</v>
      </c>
      <c r="C311" t="s">
        <v>80</v>
      </c>
      <c r="D311" t="s">
        <v>91</v>
      </c>
      <c r="E311" t="s">
        <v>151</v>
      </c>
      <c r="F311" t="s">
        <v>1101</v>
      </c>
      <c r="G311" t="s">
        <v>222</v>
      </c>
      <c r="H311" t="s">
        <v>143</v>
      </c>
      <c r="I311" t="s">
        <v>135</v>
      </c>
      <c r="J311" t="s">
        <v>136</v>
      </c>
      <c r="K311" t="s">
        <v>137</v>
      </c>
      <c r="L311" t="s">
        <v>1102</v>
      </c>
      <c r="M311" t="s">
        <v>1103</v>
      </c>
      <c r="N311">
        <v>1.401944444</v>
      </c>
      <c r="O311">
        <v>0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0.36464875535788416</v>
      </c>
      <c r="AA311">
        <v>0</v>
      </c>
      <c r="AB311">
        <v>0</v>
      </c>
      <c r="AC311">
        <v>0</v>
      </c>
      <c r="AD311">
        <v>0</v>
      </c>
      <c r="AE311">
        <v>0.36464875535788416</v>
      </c>
    </row>
    <row r="312" spans="1:31" x14ac:dyDescent="0.25">
      <c r="A312">
        <v>1677289</v>
      </c>
      <c r="B312">
        <v>1</v>
      </c>
      <c r="C312" t="s">
        <v>80</v>
      </c>
      <c r="D312" t="s">
        <v>88</v>
      </c>
      <c r="E312" t="s">
        <v>146</v>
      </c>
      <c r="F312" t="s">
        <v>1104</v>
      </c>
      <c r="G312" t="s">
        <v>148</v>
      </c>
      <c r="H312" t="s">
        <v>143</v>
      </c>
      <c r="I312" t="s">
        <v>135</v>
      </c>
      <c r="J312" t="s">
        <v>136</v>
      </c>
      <c r="K312" t="s">
        <v>137</v>
      </c>
      <c r="L312" t="s">
        <v>1105</v>
      </c>
      <c r="M312" t="s">
        <v>1106</v>
      </c>
      <c r="N312">
        <v>6.6916666659999997</v>
      </c>
      <c r="O312">
        <v>0</v>
      </c>
      <c r="P312">
        <v>147</v>
      </c>
      <c r="Q312">
        <v>0</v>
      </c>
      <c r="R312">
        <v>0</v>
      </c>
      <c r="S312">
        <v>0</v>
      </c>
      <c r="T312">
        <v>66</v>
      </c>
      <c r="U312">
        <v>0</v>
      </c>
      <c r="V312">
        <v>0</v>
      </c>
      <c r="W312">
        <v>0</v>
      </c>
      <c r="X312">
        <v>457.36088397047433</v>
      </c>
      <c r="Y312">
        <v>0</v>
      </c>
      <c r="Z312">
        <v>0</v>
      </c>
      <c r="AA312">
        <v>0</v>
      </c>
      <c r="AB312">
        <v>401.49687569815927</v>
      </c>
      <c r="AC312">
        <v>0</v>
      </c>
      <c r="AD312">
        <v>0</v>
      </c>
      <c r="AE312">
        <v>858.85775966863366</v>
      </c>
    </row>
    <row r="313" spans="1:31" x14ac:dyDescent="0.25">
      <c r="A313">
        <v>1677295</v>
      </c>
      <c r="B313">
        <v>1</v>
      </c>
      <c r="C313" t="s">
        <v>80</v>
      </c>
      <c r="D313" t="s">
        <v>106</v>
      </c>
      <c r="E313" t="s">
        <v>140</v>
      </c>
      <c r="F313" t="s">
        <v>1107</v>
      </c>
      <c r="G313" t="s">
        <v>142</v>
      </c>
      <c r="H313" t="s">
        <v>143</v>
      </c>
      <c r="I313" t="s">
        <v>135</v>
      </c>
      <c r="J313" t="s">
        <v>136</v>
      </c>
      <c r="K313" t="s">
        <v>137</v>
      </c>
      <c r="L313" t="s">
        <v>1108</v>
      </c>
      <c r="M313" t="s">
        <v>1109</v>
      </c>
      <c r="N313">
        <v>2.7650000000000001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0.71738143242876118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0.71738143242876118</v>
      </c>
    </row>
    <row r="314" spans="1:31" x14ac:dyDescent="0.25">
      <c r="A314">
        <v>1677146</v>
      </c>
      <c r="B314">
        <v>1</v>
      </c>
      <c r="C314" t="s">
        <v>80</v>
      </c>
      <c r="D314" t="s">
        <v>97</v>
      </c>
      <c r="E314" t="s">
        <v>151</v>
      </c>
      <c r="F314" t="s">
        <v>1110</v>
      </c>
      <c r="G314" t="s">
        <v>222</v>
      </c>
      <c r="H314" t="s">
        <v>143</v>
      </c>
      <c r="I314" t="s">
        <v>135</v>
      </c>
      <c r="J314" t="s">
        <v>136</v>
      </c>
      <c r="K314" t="s">
        <v>137</v>
      </c>
      <c r="L314" t="s">
        <v>1111</v>
      </c>
      <c r="M314" t="s">
        <v>1112</v>
      </c>
      <c r="N314">
        <v>2.84</v>
      </c>
      <c r="O314">
        <v>0</v>
      </c>
      <c r="P314">
        <v>1</v>
      </c>
      <c r="Q314">
        <v>0</v>
      </c>
      <c r="R314">
        <v>4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0.47465380873500002</v>
      </c>
      <c r="Y314">
        <v>0</v>
      </c>
      <c r="Z314">
        <v>3.4050921390479996</v>
      </c>
      <c r="AA314">
        <v>0</v>
      </c>
      <c r="AB314">
        <v>0</v>
      </c>
      <c r="AC314">
        <v>0</v>
      </c>
      <c r="AD314">
        <v>0</v>
      </c>
      <c r="AE314">
        <v>3.8797459477829994</v>
      </c>
    </row>
    <row r="315" spans="1:31" x14ac:dyDescent="0.25">
      <c r="A315">
        <v>1677046</v>
      </c>
      <c r="B315">
        <v>1</v>
      </c>
      <c r="C315" t="s">
        <v>80</v>
      </c>
      <c r="D315" t="s">
        <v>97</v>
      </c>
      <c r="E315" t="s">
        <v>151</v>
      </c>
      <c r="F315" t="s">
        <v>1113</v>
      </c>
      <c r="G315" t="s">
        <v>281</v>
      </c>
      <c r="H315" t="s">
        <v>143</v>
      </c>
      <c r="I315" t="s">
        <v>135</v>
      </c>
      <c r="J315" t="s">
        <v>136</v>
      </c>
      <c r="K315" t="s">
        <v>167</v>
      </c>
      <c r="L315" t="s">
        <v>1114</v>
      </c>
      <c r="M315" t="s">
        <v>1115</v>
      </c>
      <c r="N315">
        <v>8.1439055549999999</v>
      </c>
      <c r="O315">
        <v>0</v>
      </c>
      <c r="P315">
        <v>37</v>
      </c>
      <c r="Q315">
        <v>0</v>
      </c>
      <c r="R315">
        <v>14</v>
      </c>
      <c r="S315">
        <v>0</v>
      </c>
      <c r="T315">
        <v>10</v>
      </c>
      <c r="U315">
        <v>0</v>
      </c>
      <c r="V315">
        <v>0</v>
      </c>
      <c r="W315">
        <v>0</v>
      </c>
      <c r="X315">
        <v>81.681158247958663</v>
      </c>
      <c r="Y315">
        <v>0</v>
      </c>
      <c r="Z315">
        <v>60.07726223447127</v>
      </c>
      <c r="AA315">
        <v>0</v>
      </c>
      <c r="AB315">
        <v>75.501561849923448</v>
      </c>
      <c r="AC315">
        <v>0</v>
      </c>
      <c r="AD315">
        <v>0</v>
      </c>
      <c r="AE315">
        <v>217.25998233235339</v>
      </c>
    </row>
    <row r="316" spans="1:31" x14ac:dyDescent="0.25">
      <c r="A316">
        <v>1677607</v>
      </c>
      <c r="B316">
        <v>1</v>
      </c>
      <c r="C316" t="s">
        <v>80</v>
      </c>
      <c r="D316" t="s">
        <v>108</v>
      </c>
      <c r="E316" t="s">
        <v>151</v>
      </c>
      <c r="F316" t="s">
        <v>1116</v>
      </c>
      <c r="G316" t="s">
        <v>153</v>
      </c>
      <c r="H316" t="s">
        <v>143</v>
      </c>
      <c r="I316" t="s">
        <v>135</v>
      </c>
      <c r="J316" t="s">
        <v>136</v>
      </c>
      <c r="K316" t="s">
        <v>137</v>
      </c>
      <c r="L316" t="s">
        <v>1117</v>
      </c>
      <c r="M316" t="s">
        <v>1118</v>
      </c>
      <c r="N316">
        <v>1.6344444440000001</v>
      </c>
      <c r="O316">
        <v>0</v>
      </c>
      <c r="P316">
        <v>23</v>
      </c>
      <c r="Q316">
        <v>0</v>
      </c>
      <c r="R316">
        <v>9</v>
      </c>
      <c r="S316">
        <v>0</v>
      </c>
      <c r="T316">
        <v>3</v>
      </c>
      <c r="U316">
        <v>0</v>
      </c>
      <c r="V316">
        <v>0</v>
      </c>
      <c r="W316">
        <v>0</v>
      </c>
      <c r="X316">
        <v>3.7833508336958479</v>
      </c>
      <c r="Y316">
        <v>0</v>
      </c>
      <c r="Z316">
        <v>2.5000802493500984</v>
      </c>
      <c r="AA316">
        <v>0</v>
      </c>
      <c r="AB316">
        <v>0.26724002477788056</v>
      </c>
      <c r="AC316">
        <v>0</v>
      </c>
      <c r="AD316">
        <v>0</v>
      </c>
      <c r="AE316">
        <v>6.5506711078238267</v>
      </c>
    </row>
    <row r="317" spans="1:31" x14ac:dyDescent="0.25">
      <c r="A317">
        <v>1677584</v>
      </c>
      <c r="B317">
        <v>1</v>
      </c>
      <c r="C317" t="s">
        <v>80</v>
      </c>
      <c r="D317" t="s">
        <v>111</v>
      </c>
      <c r="E317" t="s">
        <v>159</v>
      </c>
      <c r="F317" t="s">
        <v>1119</v>
      </c>
      <c r="G317" t="s">
        <v>596</v>
      </c>
      <c r="H317" t="s">
        <v>134</v>
      </c>
      <c r="I317" t="s">
        <v>135</v>
      </c>
      <c r="J317" t="s">
        <v>136</v>
      </c>
      <c r="K317" t="s">
        <v>137</v>
      </c>
      <c r="L317" t="s">
        <v>1120</v>
      </c>
      <c r="M317" t="s">
        <v>1121</v>
      </c>
      <c r="N317">
        <v>4.8330555549999996</v>
      </c>
      <c r="O317">
        <v>0</v>
      </c>
      <c r="P317">
        <v>20</v>
      </c>
      <c r="Q317">
        <v>0</v>
      </c>
      <c r="R317">
        <v>4</v>
      </c>
      <c r="S317">
        <v>0</v>
      </c>
      <c r="T317">
        <v>3</v>
      </c>
      <c r="U317">
        <v>0</v>
      </c>
      <c r="V317">
        <v>0</v>
      </c>
      <c r="W317">
        <v>0</v>
      </c>
      <c r="X317">
        <v>206.67147567342857</v>
      </c>
      <c r="Y317">
        <v>0</v>
      </c>
      <c r="Z317">
        <v>2.4683752264944196</v>
      </c>
      <c r="AA317">
        <v>0</v>
      </c>
      <c r="AB317">
        <v>4.3911644121818547</v>
      </c>
      <c r="AC317">
        <v>0</v>
      </c>
      <c r="AD317">
        <v>0</v>
      </c>
      <c r="AE317">
        <v>213.53101531210487</v>
      </c>
    </row>
    <row r="318" spans="1:31" x14ac:dyDescent="0.25">
      <c r="A318">
        <v>1677252</v>
      </c>
      <c r="B318">
        <v>1</v>
      </c>
      <c r="C318" t="s">
        <v>80</v>
      </c>
      <c r="D318" t="s">
        <v>111</v>
      </c>
      <c r="E318" t="s">
        <v>140</v>
      </c>
      <c r="F318" t="s">
        <v>1122</v>
      </c>
      <c r="G318" t="s">
        <v>267</v>
      </c>
      <c r="H318" t="s">
        <v>143</v>
      </c>
      <c r="I318" t="s">
        <v>135</v>
      </c>
      <c r="J318" t="s">
        <v>136</v>
      </c>
      <c r="K318" t="s">
        <v>137</v>
      </c>
      <c r="L318" t="s">
        <v>1123</v>
      </c>
      <c r="M318" t="s">
        <v>1124</v>
      </c>
      <c r="N318">
        <v>1.790277777</v>
      </c>
      <c r="O318">
        <v>0</v>
      </c>
      <c r="P318">
        <v>3</v>
      </c>
      <c r="Q318">
        <v>0</v>
      </c>
      <c r="R318">
        <v>0</v>
      </c>
      <c r="S318">
        <v>0</v>
      </c>
      <c r="T318">
        <v>2</v>
      </c>
      <c r="U318">
        <v>0</v>
      </c>
      <c r="V318">
        <v>0</v>
      </c>
      <c r="W318">
        <v>0</v>
      </c>
      <c r="X318">
        <v>0.35781843871704633</v>
      </c>
      <c r="Y318">
        <v>0</v>
      </c>
      <c r="Z318">
        <v>0</v>
      </c>
      <c r="AA318">
        <v>0</v>
      </c>
      <c r="AB318">
        <v>3.2906397043666667E-4</v>
      </c>
      <c r="AC318">
        <v>0</v>
      </c>
      <c r="AD318">
        <v>0</v>
      </c>
      <c r="AE318">
        <v>0.35814750268748302</v>
      </c>
    </row>
    <row r="319" spans="1:31" x14ac:dyDescent="0.25">
      <c r="A319">
        <v>1677129</v>
      </c>
      <c r="B319">
        <v>1</v>
      </c>
      <c r="C319" t="s">
        <v>81</v>
      </c>
      <c r="D319" t="s">
        <v>128</v>
      </c>
      <c r="E319" t="s">
        <v>146</v>
      </c>
      <c r="F319" t="s">
        <v>791</v>
      </c>
      <c r="G319" t="s">
        <v>281</v>
      </c>
      <c r="H319" t="s">
        <v>143</v>
      </c>
      <c r="I319" t="s">
        <v>135</v>
      </c>
      <c r="J319" t="s">
        <v>136</v>
      </c>
      <c r="K319" t="s">
        <v>167</v>
      </c>
      <c r="L319" t="s">
        <v>1125</v>
      </c>
      <c r="M319" t="s">
        <v>1126</v>
      </c>
      <c r="N319">
        <v>2.1286111110000001</v>
      </c>
      <c r="O319">
        <v>2</v>
      </c>
      <c r="P319">
        <v>1411</v>
      </c>
      <c r="Q319">
        <v>16</v>
      </c>
      <c r="R319">
        <v>9</v>
      </c>
      <c r="S319">
        <v>2</v>
      </c>
      <c r="T319">
        <v>89</v>
      </c>
      <c r="U319">
        <v>0</v>
      </c>
      <c r="V319">
        <v>0</v>
      </c>
      <c r="W319">
        <v>34.224372148755009</v>
      </c>
      <c r="X319">
        <v>532.12747989779655</v>
      </c>
      <c r="Y319">
        <v>8.7260324995053455</v>
      </c>
      <c r="Z319">
        <v>4.039634338278864</v>
      </c>
      <c r="AA319">
        <v>10.386908712894124</v>
      </c>
      <c r="AB319">
        <v>432.78842071939647</v>
      </c>
      <c r="AC319">
        <v>0</v>
      </c>
      <c r="AD319">
        <v>0</v>
      </c>
      <c r="AE319">
        <v>1022.2928483166263</v>
      </c>
    </row>
    <row r="320" spans="1:31" x14ac:dyDescent="0.25">
      <c r="A320">
        <v>1677060</v>
      </c>
      <c r="B320">
        <v>1</v>
      </c>
      <c r="C320" t="s">
        <v>81</v>
      </c>
      <c r="D320" t="s">
        <v>123</v>
      </c>
      <c r="E320" t="s">
        <v>159</v>
      </c>
      <c r="F320" t="s">
        <v>1127</v>
      </c>
      <c r="G320" t="s">
        <v>253</v>
      </c>
      <c r="H320" t="s">
        <v>134</v>
      </c>
      <c r="I320" t="s">
        <v>135</v>
      </c>
      <c r="J320" t="s">
        <v>136</v>
      </c>
      <c r="K320" t="s">
        <v>167</v>
      </c>
      <c r="L320" t="s">
        <v>1128</v>
      </c>
      <c r="M320" t="s">
        <v>1129</v>
      </c>
      <c r="N320">
        <v>6.3876786110000001</v>
      </c>
      <c r="O320">
        <v>0</v>
      </c>
      <c r="P320">
        <v>317</v>
      </c>
      <c r="Q320">
        <v>0</v>
      </c>
      <c r="R320">
        <v>0</v>
      </c>
      <c r="S320">
        <v>0</v>
      </c>
      <c r="T320">
        <v>11</v>
      </c>
      <c r="U320">
        <v>0</v>
      </c>
      <c r="V320">
        <v>1</v>
      </c>
      <c r="W320">
        <v>0</v>
      </c>
      <c r="X320">
        <v>390.63160157113737</v>
      </c>
      <c r="Y320">
        <v>0</v>
      </c>
      <c r="Z320">
        <v>0</v>
      </c>
      <c r="AA320">
        <v>0</v>
      </c>
      <c r="AB320">
        <v>67.818962344797839</v>
      </c>
      <c r="AC320">
        <v>0</v>
      </c>
      <c r="AD320">
        <v>24.615202759059876</v>
      </c>
      <c r="AE320">
        <v>483.06576667499507</v>
      </c>
    </row>
    <row r="321" spans="1:31" x14ac:dyDescent="0.25">
      <c r="A321">
        <v>1677083</v>
      </c>
      <c r="B321">
        <v>1</v>
      </c>
      <c r="C321" t="s">
        <v>80</v>
      </c>
      <c r="D321" t="s">
        <v>107</v>
      </c>
      <c r="E321" t="s">
        <v>140</v>
      </c>
      <c r="F321" t="s">
        <v>1130</v>
      </c>
      <c r="G321" t="s">
        <v>142</v>
      </c>
      <c r="H321" t="s">
        <v>143</v>
      </c>
      <c r="I321" t="s">
        <v>135</v>
      </c>
      <c r="J321" t="s">
        <v>136</v>
      </c>
      <c r="K321" t="s">
        <v>137</v>
      </c>
      <c r="L321" t="s">
        <v>1131</v>
      </c>
      <c r="M321" t="s">
        <v>1132</v>
      </c>
      <c r="N321">
        <v>6.4608333330000001</v>
      </c>
      <c r="O321">
        <v>0</v>
      </c>
      <c r="P321">
        <v>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6.9427434285017151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6.9427434285017151</v>
      </c>
    </row>
    <row r="322" spans="1:31" x14ac:dyDescent="0.25">
      <c r="A322">
        <v>1677206</v>
      </c>
      <c r="B322">
        <v>1</v>
      </c>
      <c r="C322" t="s">
        <v>80</v>
      </c>
      <c r="D322" t="s">
        <v>100</v>
      </c>
      <c r="E322" t="s">
        <v>140</v>
      </c>
      <c r="F322" t="s">
        <v>1133</v>
      </c>
      <c r="G322" t="s">
        <v>197</v>
      </c>
      <c r="H322" t="s">
        <v>143</v>
      </c>
      <c r="I322" t="s">
        <v>135</v>
      </c>
      <c r="J322" t="s">
        <v>136</v>
      </c>
      <c r="K322" t="s">
        <v>137</v>
      </c>
      <c r="L322" t="s">
        <v>1134</v>
      </c>
      <c r="M322" t="s">
        <v>1135</v>
      </c>
      <c r="N322">
        <v>1.720277777</v>
      </c>
      <c r="O322">
        <v>0</v>
      </c>
      <c r="P322">
        <v>2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1.0724384396974875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1.0724384396974875</v>
      </c>
    </row>
    <row r="323" spans="1:31" x14ac:dyDescent="0.25">
      <c r="A323">
        <v>1677601</v>
      </c>
      <c r="B323">
        <v>1</v>
      </c>
      <c r="C323" t="s">
        <v>80</v>
      </c>
      <c r="D323" t="s">
        <v>94</v>
      </c>
      <c r="E323" t="s">
        <v>140</v>
      </c>
      <c r="F323" t="s">
        <v>1136</v>
      </c>
      <c r="G323" t="s">
        <v>197</v>
      </c>
      <c r="H323" t="s">
        <v>143</v>
      </c>
      <c r="I323" t="s">
        <v>135</v>
      </c>
      <c r="J323" t="s">
        <v>136</v>
      </c>
      <c r="K323" t="s">
        <v>137</v>
      </c>
      <c r="L323" t="s">
        <v>1137</v>
      </c>
      <c r="M323" t="s">
        <v>1138</v>
      </c>
      <c r="N323">
        <v>6.6013888879999998</v>
      </c>
      <c r="O323">
        <v>0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8.0735955633222216E-3</v>
      </c>
      <c r="AA323">
        <v>0</v>
      </c>
      <c r="AB323">
        <v>0</v>
      </c>
      <c r="AC323">
        <v>0</v>
      </c>
      <c r="AD323">
        <v>0</v>
      </c>
      <c r="AE323">
        <v>8.0735955633222216E-3</v>
      </c>
    </row>
    <row r="324" spans="1:31" x14ac:dyDescent="0.25">
      <c r="A324">
        <v>1677375</v>
      </c>
      <c r="B324">
        <v>1</v>
      </c>
      <c r="C324" t="s">
        <v>80</v>
      </c>
      <c r="D324" t="s">
        <v>108</v>
      </c>
      <c r="E324" t="s">
        <v>151</v>
      </c>
      <c r="F324" t="s">
        <v>1139</v>
      </c>
      <c r="G324" t="s">
        <v>526</v>
      </c>
      <c r="H324" t="s">
        <v>143</v>
      </c>
      <c r="I324" t="s">
        <v>135</v>
      </c>
      <c r="J324" t="s">
        <v>136</v>
      </c>
      <c r="K324" t="s">
        <v>137</v>
      </c>
      <c r="L324" t="s">
        <v>1140</v>
      </c>
      <c r="M324" t="s">
        <v>1141</v>
      </c>
      <c r="N324">
        <v>2.136111111</v>
      </c>
      <c r="O324">
        <v>0</v>
      </c>
      <c r="P324">
        <v>6</v>
      </c>
      <c r="Q324">
        <v>0</v>
      </c>
      <c r="R324">
        <v>0</v>
      </c>
      <c r="S324">
        <v>0</v>
      </c>
      <c r="T324">
        <v>1</v>
      </c>
      <c r="U324">
        <v>0</v>
      </c>
      <c r="V324">
        <v>0</v>
      </c>
      <c r="W324">
        <v>0</v>
      </c>
      <c r="X324">
        <v>0.81149821253753052</v>
      </c>
      <c r="Y324">
        <v>0</v>
      </c>
      <c r="Z324">
        <v>0</v>
      </c>
      <c r="AA324">
        <v>0</v>
      </c>
      <c r="AB324">
        <v>0.21784847130461668</v>
      </c>
      <c r="AC324">
        <v>0</v>
      </c>
      <c r="AD324">
        <v>0</v>
      </c>
      <c r="AE324">
        <v>1.0293466838421472</v>
      </c>
    </row>
    <row r="325" spans="1:31" x14ac:dyDescent="0.25">
      <c r="A325">
        <v>1677066</v>
      </c>
      <c r="B325">
        <v>1</v>
      </c>
      <c r="C325" t="s">
        <v>81</v>
      </c>
      <c r="D325" t="s">
        <v>117</v>
      </c>
      <c r="E325" t="s">
        <v>159</v>
      </c>
      <c r="F325" t="s">
        <v>1142</v>
      </c>
      <c r="G325" t="s">
        <v>596</v>
      </c>
      <c r="H325" t="s">
        <v>134</v>
      </c>
      <c r="I325" t="s">
        <v>135</v>
      </c>
      <c r="J325" t="s">
        <v>136</v>
      </c>
      <c r="K325" t="s">
        <v>137</v>
      </c>
      <c r="L325" t="s">
        <v>1143</v>
      </c>
      <c r="M325" t="s">
        <v>1144</v>
      </c>
      <c r="N325">
        <v>1.0166666660000001</v>
      </c>
      <c r="O325">
        <v>0</v>
      </c>
      <c r="P325">
        <v>15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1.7037281163177336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1.7037281163177336</v>
      </c>
    </row>
    <row r="326" spans="1:31" x14ac:dyDescent="0.25">
      <c r="A326">
        <v>1677123</v>
      </c>
      <c r="B326">
        <v>1</v>
      </c>
      <c r="C326" t="s">
        <v>80</v>
      </c>
      <c r="D326" t="s">
        <v>93</v>
      </c>
      <c r="E326" t="s">
        <v>146</v>
      </c>
      <c r="F326" t="s">
        <v>1145</v>
      </c>
      <c r="G326" t="s">
        <v>281</v>
      </c>
      <c r="H326" t="s">
        <v>143</v>
      </c>
      <c r="I326" t="s">
        <v>135</v>
      </c>
      <c r="J326" t="s">
        <v>136</v>
      </c>
      <c r="K326" t="s">
        <v>167</v>
      </c>
      <c r="L326" t="s">
        <v>1146</v>
      </c>
      <c r="M326" t="s">
        <v>1147</v>
      </c>
      <c r="N326">
        <v>0.955030555</v>
      </c>
      <c r="O326">
        <v>0</v>
      </c>
      <c r="P326">
        <v>51</v>
      </c>
      <c r="Q326">
        <v>0</v>
      </c>
      <c r="R326">
        <v>27</v>
      </c>
      <c r="S326">
        <v>0</v>
      </c>
      <c r="T326">
        <v>13</v>
      </c>
      <c r="U326">
        <v>0</v>
      </c>
      <c r="V326">
        <v>0</v>
      </c>
      <c r="W326">
        <v>0</v>
      </c>
      <c r="X326">
        <v>15.138534803815745</v>
      </c>
      <c r="Y326">
        <v>0</v>
      </c>
      <c r="Z326">
        <v>14.387732728476124</v>
      </c>
      <c r="AA326">
        <v>0</v>
      </c>
      <c r="AB326">
        <v>14.755457611199919</v>
      </c>
      <c r="AC326">
        <v>0</v>
      </c>
      <c r="AD326">
        <v>0</v>
      </c>
      <c r="AE326">
        <v>44.281725143491784</v>
      </c>
    </row>
    <row r="327" spans="1:31" x14ac:dyDescent="0.25">
      <c r="A327">
        <v>1677461</v>
      </c>
      <c r="B327">
        <v>1</v>
      </c>
      <c r="C327" t="s">
        <v>80</v>
      </c>
      <c r="D327" t="s">
        <v>104</v>
      </c>
      <c r="E327" t="s">
        <v>151</v>
      </c>
      <c r="F327" t="s">
        <v>1148</v>
      </c>
      <c r="G327" t="s">
        <v>153</v>
      </c>
      <c r="H327" t="s">
        <v>143</v>
      </c>
      <c r="I327" t="s">
        <v>135</v>
      </c>
      <c r="J327" t="s">
        <v>136</v>
      </c>
      <c r="K327" t="s">
        <v>137</v>
      </c>
      <c r="L327" t="s">
        <v>1149</v>
      </c>
      <c r="M327" t="s">
        <v>1150</v>
      </c>
      <c r="N327">
        <v>1.34</v>
      </c>
      <c r="O327">
        <v>0</v>
      </c>
      <c r="P327">
        <v>0</v>
      </c>
      <c r="Q327">
        <v>0</v>
      </c>
      <c r="R327">
        <v>2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7.3915222997580007E-2</v>
      </c>
      <c r="AA327">
        <v>0</v>
      </c>
      <c r="AB327">
        <v>0</v>
      </c>
      <c r="AC327">
        <v>0</v>
      </c>
      <c r="AD327">
        <v>0</v>
      </c>
      <c r="AE327">
        <v>7.3915222997580007E-2</v>
      </c>
    </row>
    <row r="328" spans="1:31" x14ac:dyDescent="0.25">
      <c r="A328">
        <v>1677166</v>
      </c>
      <c r="B328">
        <v>1</v>
      </c>
      <c r="C328" t="s">
        <v>80</v>
      </c>
      <c r="D328" t="s">
        <v>92</v>
      </c>
      <c r="E328" t="s">
        <v>140</v>
      </c>
      <c r="F328" t="s">
        <v>1151</v>
      </c>
      <c r="G328" t="s">
        <v>209</v>
      </c>
      <c r="H328" t="s">
        <v>143</v>
      </c>
      <c r="I328" t="s">
        <v>135</v>
      </c>
      <c r="J328" t="s">
        <v>136</v>
      </c>
      <c r="K328" t="s">
        <v>137</v>
      </c>
      <c r="L328" t="s">
        <v>1152</v>
      </c>
      <c r="M328" t="s">
        <v>1153</v>
      </c>
      <c r="N328">
        <v>3.8141666660000002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</row>
    <row r="329" spans="1:31" x14ac:dyDescent="0.25">
      <c r="A329">
        <v>1677561</v>
      </c>
      <c r="B329">
        <v>1</v>
      </c>
      <c r="C329" t="s">
        <v>80</v>
      </c>
      <c r="D329" t="s">
        <v>97</v>
      </c>
      <c r="E329" t="s">
        <v>179</v>
      </c>
      <c r="F329" t="s">
        <v>1154</v>
      </c>
      <c r="G329" t="s">
        <v>566</v>
      </c>
      <c r="H329" t="s">
        <v>134</v>
      </c>
      <c r="I329" t="s">
        <v>135</v>
      </c>
      <c r="J329" t="s">
        <v>136</v>
      </c>
      <c r="K329" t="s">
        <v>137</v>
      </c>
      <c r="L329" t="s">
        <v>1155</v>
      </c>
      <c r="M329" t="s">
        <v>1156</v>
      </c>
      <c r="N329">
        <v>8.545555555</v>
      </c>
      <c r="O329">
        <v>3</v>
      </c>
      <c r="P329">
        <v>688</v>
      </c>
      <c r="Q329">
        <v>4</v>
      </c>
      <c r="R329">
        <v>0</v>
      </c>
      <c r="S329">
        <v>24</v>
      </c>
      <c r="T329">
        <v>11</v>
      </c>
      <c r="U329">
        <v>1</v>
      </c>
      <c r="V329">
        <v>0</v>
      </c>
      <c r="W329">
        <v>333.51437447516105</v>
      </c>
      <c r="X329">
        <v>613.12794499954543</v>
      </c>
      <c r="Y329">
        <v>246.51307407166433</v>
      </c>
      <c r="Z329">
        <v>0</v>
      </c>
      <c r="AA329">
        <v>2422.711060624641</v>
      </c>
      <c r="AB329">
        <v>55.904988478604842</v>
      </c>
      <c r="AC329">
        <v>12.942588190193762</v>
      </c>
      <c r="AD329">
        <v>0</v>
      </c>
      <c r="AE329">
        <v>3684.7140308398107</v>
      </c>
    </row>
    <row r="330" spans="1:31" x14ac:dyDescent="0.25">
      <c r="A330">
        <v>1677415</v>
      </c>
      <c r="B330">
        <v>1</v>
      </c>
      <c r="C330" t="s">
        <v>81</v>
      </c>
      <c r="D330" t="s">
        <v>127</v>
      </c>
      <c r="E330" t="s">
        <v>140</v>
      </c>
      <c r="F330" t="s">
        <v>1157</v>
      </c>
      <c r="G330" t="s">
        <v>197</v>
      </c>
      <c r="H330" t="s">
        <v>143</v>
      </c>
      <c r="I330" t="s">
        <v>135</v>
      </c>
      <c r="J330" t="s">
        <v>136</v>
      </c>
      <c r="K330" t="s">
        <v>137</v>
      </c>
      <c r="L330" t="s">
        <v>1158</v>
      </c>
      <c r="M330" t="s">
        <v>1159</v>
      </c>
      <c r="N330">
        <v>8.3058333330000007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2.1687218393942498E-2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2.1687218393942498E-2</v>
      </c>
    </row>
    <row r="331" spans="1:31" x14ac:dyDescent="0.25">
      <c r="A331">
        <v>1677169</v>
      </c>
      <c r="B331">
        <v>1</v>
      </c>
      <c r="C331" t="s">
        <v>81</v>
      </c>
      <c r="D331" t="s">
        <v>120</v>
      </c>
      <c r="E331" t="s">
        <v>140</v>
      </c>
      <c r="F331" t="s">
        <v>1160</v>
      </c>
      <c r="G331" t="s">
        <v>197</v>
      </c>
      <c r="H331" t="s">
        <v>143</v>
      </c>
      <c r="I331" t="s">
        <v>135</v>
      </c>
      <c r="J331" t="s">
        <v>136</v>
      </c>
      <c r="K331" t="s">
        <v>137</v>
      </c>
      <c r="L331" t="s">
        <v>1161</v>
      </c>
      <c r="M331" t="s">
        <v>1162</v>
      </c>
      <c r="N331">
        <v>1.013055555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0.17697871359087083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0.17697871359087083</v>
      </c>
    </row>
    <row r="332" spans="1:31" x14ac:dyDescent="0.25">
      <c r="A332">
        <v>1677521</v>
      </c>
      <c r="B332">
        <v>1</v>
      </c>
      <c r="C332" t="s">
        <v>80</v>
      </c>
      <c r="D332" t="s">
        <v>95</v>
      </c>
      <c r="E332" t="s">
        <v>164</v>
      </c>
      <c r="F332" t="s">
        <v>1163</v>
      </c>
      <c r="G332" t="s">
        <v>161</v>
      </c>
      <c r="H332" t="s">
        <v>134</v>
      </c>
      <c r="I332" t="s">
        <v>135</v>
      </c>
      <c r="J332" t="s">
        <v>136</v>
      </c>
      <c r="K332" t="s">
        <v>137</v>
      </c>
      <c r="L332" t="s">
        <v>1164</v>
      </c>
      <c r="M332" t="s">
        <v>1165</v>
      </c>
      <c r="N332">
        <v>0.64194444399999995</v>
      </c>
      <c r="O332">
        <v>0</v>
      </c>
      <c r="P332">
        <v>0</v>
      </c>
      <c r="Q332">
        <v>0</v>
      </c>
      <c r="R332">
        <v>0</v>
      </c>
      <c r="S332">
        <v>5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593.26254769348691</v>
      </c>
      <c r="AB332">
        <v>0</v>
      </c>
      <c r="AC332">
        <v>0</v>
      </c>
      <c r="AD332">
        <v>0</v>
      </c>
      <c r="AE332">
        <v>593.26254769348691</v>
      </c>
    </row>
    <row r="333" spans="1:31" x14ac:dyDescent="0.25">
      <c r="A333">
        <v>1677355</v>
      </c>
      <c r="B333">
        <v>1</v>
      </c>
      <c r="C333" t="s">
        <v>80</v>
      </c>
      <c r="D333" t="s">
        <v>82</v>
      </c>
      <c r="E333" t="s">
        <v>140</v>
      </c>
      <c r="F333" t="s">
        <v>1166</v>
      </c>
      <c r="G333" t="s">
        <v>209</v>
      </c>
      <c r="H333" t="s">
        <v>143</v>
      </c>
      <c r="I333" t="s">
        <v>135</v>
      </c>
      <c r="J333" t="s">
        <v>136</v>
      </c>
      <c r="K333" t="s">
        <v>137</v>
      </c>
      <c r="L333" t="s">
        <v>1167</v>
      </c>
      <c r="M333" t="s">
        <v>1168</v>
      </c>
      <c r="N333">
        <v>0.83250000000000002</v>
      </c>
      <c r="O333">
        <v>0</v>
      </c>
      <c r="P333">
        <v>11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2.5924769509902998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2.5924769509902998</v>
      </c>
    </row>
    <row r="334" spans="1:31" x14ac:dyDescent="0.25">
      <c r="A334">
        <v>1677504</v>
      </c>
      <c r="B334">
        <v>1</v>
      </c>
      <c r="C334" t="s">
        <v>80</v>
      </c>
      <c r="D334" t="s">
        <v>91</v>
      </c>
      <c r="E334" t="s">
        <v>131</v>
      </c>
      <c r="F334" t="s">
        <v>1169</v>
      </c>
      <c r="G334" t="s">
        <v>161</v>
      </c>
      <c r="H334" t="s">
        <v>134</v>
      </c>
      <c r="I334" t="s">
        <v>135</v>
      </c>
      <c r="J334" t="s">
        <v>136</v>
      </c>
      <c r="K334" t="s">
        <v>137</v>
      </c>
      <c r="L334" t="s">
        <v>1170</v>
      </c>
      <c r="M334" t="s">
        <v>1171</v>
      </c>
      <c r="N334">
        <v>0.88555555500000005</v>
      </c>
      <c r="O334">
        <v>11</v>
      </c>
      <c r="P334">
        <v>16</v>
      </c>
      <c r="Q334">
        <v>18</v>
      </c>
      <c r="R334">
        <v>28</v>
      </c>
      <c r="S334">
        <v>12</v>
      </c>
      <c r="T334">
        <v>7</v>
      </c>
      <c r="U334">
        <v>2</v>
      </c>
      <c r="V334">
        <v>1</v>
      </c>
      <c r="W334">
        <v>4.0877713873332784</v>
      </c>
      <c r="X334">
        <v>1.9185482160202361</v>
      </c>
      <c r="Y334">
        <v>11.181281732786315</v>
      </c>
      <c r="Z334">
        <v>2.2896336748379409</v>
      </c>
      <c r="AA334">
        <v>51.518166165400665</v>
      </c>
      <c r="AB334">
        <v>2.2036359304736988</v>
      </c>
      <c r="AC334">
        <v>13.389143303647501</v>
      </c>
      <c r="AD334">
        <v>15.615864677031279</v>
      </c>
      <c r="AE334">
        <v>102.20404508753091</v>
      </c>
    </row>
    <row r="335" spans="1:31" x14ac:dyDescent="0.25">
      <c r="A335">
        <v>1677455</v>
      </c>
      <c r="B335">
        <v>1</v>
      </c>
      <c r="C335" t="s">
        <v>81</v>
      </c>
      <c r="D335" t="s">
        <v>112</v>
      </c>
      <c r="E335" t="s">
        <v>164</v>
      </c>
      <c r="F335" t="s">
        <v>1172</v>
      </c>
      <c r="G335" t="s">
        <v>1173</v>
      </c>
      <c r="H335" t="s">
        <v>134</v>
      </c>
      <c r="I335" t="s">
        <v>135</v>
      </c>
      <c r="J335" t="s">
        <v>136</v>
      </c>
      <c r="K335" t="s">
        <v>137</v>
      </c>
      <c r="L335" t="s">
        <v>1174</v>
      </c>
      <c r="M335" t="s">
        <v>1175</v>
      </c>
      <c r="N335">
        <v>1.991666666</v>
      </c>
      <c r="O335">
        <v>0</v>
      </c>
      <c r="P335">
        <v>0</v>
      </c>
      <c r="Q335">
        <v>7</v>
      </c>
      <c r="R335">
        <v>74</v>
      </c>
      <c r="S335">
        <v>3</v>
      </c>
      <c r="T335">
        <v>1</v>
      </c>
      <c r="U335">
        <v>0</v>
      </c>
      <c r="V335">
        <v>0</v>
      </c>
      <c r="W335">
        <v>0</v>
      </c>
      <c r="X335">
        <v>0</v>
      </c>
      <c r="Y335">
        <v>173.38472526993471</v>
      </c>
      <c r="Z335">
        <v>164.17533968980987</v>
      </c>
      <c r="AA335">
        <v>5.5989344217565007</v>
      </c>
      <c r="AB335">
        <v>0</v>
      </c>
      <c r="AC335">
        <v>0</v>
      </c>
      <c r="AD335">
        <v>0</v>
      </c>
      <c r="AE335">
        <v>343.15899938150108</v>
      </c>
    </row>
    <row r="336" spans="1:31" x14ac:dyDescent="0.25">
      <c r="A336">
        <v>1677435</v>
      </c>
      <c r="B336">
        <v>1</v>
      </c>
      <c r="C336" t="s">
        <v>80</v>
      </c>
      <c r="D336" t="s">
        <v>97</v>
      </c>
      <c r="E336" t="s">
        <v>151</v>
      </c>
      <c r="F336" t="s">
        <v>1176</v>
      </c>
      <c r="G336" t="s">
        <v>153</v>
      </c>
      <c r="H336" t="s">
        <v>143</v>
      </c>
      <c r="I336" t="s">
        <v>135</v>
      </c>
      <c r="J336" t="s">
        <v>136</v>
      </c>
      <c r="K336" t="s">
        <v>137</v>
      </c>
      <c r="L336" t="s">
        <v>1177</v>
      </c>
      <c r="M336" t="s">
        <v>1178</v>
      </c>
      <c r="N336">
        <v>1.27</v>
      </c>
      <c r="O336">
        <v>0</v>
      </c>
      <c r="P336">
        <v>6</v>
      </c>
      <c r="Q336">
        <v>0</v>
      </c>
      <c r="R336">
        <v>15</v>
      </c>
      <c r="S336">
        <v>0</v>
      </c>
      <c r="T336">
        <v>2</v>
      </c>
      <c r="U336">
        <v>0</v>
      </c>
      <c r="V336">
        <v>0</v>
      </c>
      <c r="W336">
        <v>0</v>
      </c>
      <c r="X336">
        <v>3.5278135678928235</v>
      </c>
      <c r="Y336">
        <v>0</v>
      </c>
      <c r="Z336">
        <v>6.3294444348103154</v>
      </c>
      <c r="AA336">
        <v>0</v>
      </c>
      <c r="AB336">
        <v>1.5347291754662182</v>
      </c>
      <c r="AC336">
        <v>0</v>
      </c>
      <c r="AD336">
        <v>0</v>
      </c>
      <c r="AE336">
        <v>11.391987178169357</v>
      </c>
    </row>
    <row r="337" spans="1:31" x14ac:dyDescent="0.25">
      <c r="A337">
        <v>1677541</v>
      </c>
      <c r="B337">
        <v>1</v>
      </c>
      <c r="C337" t="s">
        <v>80</v>
      </c>
      <c r="D337" t="s">
        <v>93</v>
      </c>
      <c r="E337" t="s">
        <v>151</v>
      </c>
      <c r="F337" t="s">
        <v>1179</v>
      </c>
      <c r="G337" t="s">
        <v>153</v>
      </c>
      <c r="H337" t="s">
        <v>143</v>
      </c>
      <c r="I337" t="s">
        <v>135</v>
      </c>
      <c r="J337" t="s">
        <v>136</v>
      </c>
      <c r="K337" t="s">
        <v>137</v>
      </c>
      <c r="L337" t="s">
        <v>1180</v>
      </c>
      <c r="M337" t="s">
        <v>1181</v>
      </c>
      <c r="N337">
        <v>2.1408333329999998</v>
      </c>
      <c r="O337">
        <v>0</v>
      </c>
      <c r="P337">
        <v>2</v>
      </c>
      <c r="Q337">
        <v>0</v>
      </c>
      <c r="R337">
        <v>8</v>
      </c>
      <c r="S337">
        <v>0</v>
      </c>
      <c r="T337">
        <v>4</v>
      </c>
      <c r="U337">
        <v>0</v>
      </c>
      <c r="V337">
        <v>0</v>
      </c>
      <c r="W337">
        <v>0</v>
      </c>
      <c r="X337">
        <v>0.37027245155936261</v>
      </c>
      <c r="Y337">
        <v>0</v>
      </c>
      <c r="Z337">
        <v>2.8118171323462349</v>
      </c>
      <c r="AA337">
        <v>0</v>
      </c>
      <c r="AB337">
        <v>3.5517950115151353</v>
      </c>
      <c r="AC337">
        <v>0</v>
      </c>
      <c r="AD337">
        <v>0</v>
      </c>
      <c r="AE337">
        <v>6.7338845954207329</v>
      </c>
    </row>
    <row r="338" spans="1:31" x14ac:dyDescent="0.25">
      <c r="A338">
        <v>1677398</v>
      </c>
      <c r="B338">
        <v>1</v>
      </c>
      <c r="C338" t="s">
        <v>81</v>
      </c>
      <c r="D338" t="s">
        <v>112</v>
      </c>
      <c r="E338" t="s">
        <v>146</v>
      </c>
      <c r="F338" t="s">
        <v>1182</v>
      </c>
      <c r="G338" t="s">
        <v>148</v>
      </c>
      <c r="H338" t="s">
        <v>143</v>
      </c>
      <c r="I338" t="s">
        <v>135</v>
      </c>
      <c r="J338" t="s">
        <v>136</v>
      </c>
      <c r="K338" t="s">
        <v>137</v>
      </c>
      <c r="L338" t="s">
        <v>1183</v>
      </c>
      <c r="M338" t="s">
        <v>1184</v>
      </c>
      <c r="N338">
        <v>0.635833333</v>
      </c>
      <c r="O338">
        <v>0</v>
      </c>
      <c r="P338">
        <v>185</v>
      </c>
      <c r="Q338">
        <v>0</v>
      </c>
      <c r="R338">
        <v>4</v>
      </c>
      <c r="S338">
        <v>0</v>
      </c>
      <c r="T338">
        <v>32</v>
      </c>
      <c r="U338">
        <v>0</v>
      </c>
      <c r="V338">
        <v>0</v>
      </c>
      <c r="W338">
        <v>0</v>
      </c>
      <c r="X338">
        <v>24.955687338019722</v>
      </c>
      <c r="Y338">
        <v>0</v>
      </c>
      <c r="Z338">
        <v>0.19874748732597003</v>
      </c>
      <c r="AA338">
        <v>0</v>
      </c>
      <c r="AB338">
        <v>7.7751237133721158</v>
      </c>
      <c r="AC338">
        <v>0</v>
      </c>
      <c r="AD338">
        <v>0</v>
      </c>
      <c r="AE338">
        <v>32.929558538717806</v>
      </c>
    </row>
    <row r="339" spans="1:31" x14ac:dyDescent="0.25">
      <c r="A339">
        <v>1677000</v>
      </c>
      <c r="B339">
        <v>1</v>
      </c>
      <c r="C339" t="s">
        <v>80</v>
      </c>
      <c r="D339" t="s">
        <v>82</v>
      </c>
      <c r="E339" t="s">
        <v>159</v>
      </c>
      <c r="F339" t="s">
        <v>1185</v>
      </c>
      <c r="G339" t="s">
        <v>1186</v>
      </c>
      <c r="H339" t="s">
        <v>134</v>
      </c>
      <c r="I339" t="s">
        <v>135</v>
      </c>
      <c r="J339" t="s">
        <v>136</v>
      </c>
      <c r="K339" t="s">
        <v>137</v>
      </c>
      <c r="L339" t="s">
        <v>1187</v>
      </c>
      <c r="M339" t="s">
        <v>1188</v>
      </c>
      <c r="N339">
        <v>2.3763888880000001</v>
      </c>
      <c r="O339">
        <v>0</v>
      </c>
      <c r="P339">
        <v>174</v>
      </c>
      <c r="Q339">
        <v>0</v>
      </c>
      <c r="R339">
        <v>0</v>
      </c>
      <c r="S339">
        <v>0</v>
      </c>
      <c r="T339">
        <v>206</v>
      </c>
      <c r="U339">
        <v>0</v>
      </c>
      <c r="V339">
        <v>0</v>
      </c>
      <c r="W339">
        <v>0</v>
      </c>
      <c r="X339">
        <v>145.05545423194732</v>
      </c>
      <c r="Y339">
        <v>0</v>
      </c>
      <c r="Z339">
        <v>0</v>
      </c>
      <c r="AA339">
        <v>0</v>
      </c>
      <c r="AB339">
        <v>346.45701027689239</v>
      </c>
      <c r="AC339">
        <v>0</v>
      </c>
      <c r="AD339">
        <v>0</v>
      </c>
      <c r="AE339">
        <v>491.51246450883968</v>
      </c>
    </row>
    <row r="340" spans="1:31" x14ac:dyDescent="0.25">
      <c r="A340">
        <v>1677143</v>
      </c>
      <c r="B340">
        <v>1</v>
      </c>
      <c r="C340" t="s">
        <v>80</v>
      </c>
      <c r="D340" t="s">
        <v>85</v>
      </c>
      <c r="E340" t="s">
        <v>151</v>
      </c>
      <c r="F340" t="s">
        <v>1189</v>
      </c>
      <c r="G340" t="s">
        <v>253</v>
      </c>
      <c r="H340" t="s">
        <v>143</v>
      </c>
      <c r="I340" t="s">
        <v>135</v>
      </c>
      <c r="J340" t="s">
        <v>136</v>
      </c>
      <c r="K340" t="s">
        <v>167</v>
      </c>
      <c r="L340" t="s">
        <v>1190</v>
      </c>
      <c r="M340" t="s">
        <v>1191</v>
      </c>
      <c r="N340">
        <v>0.259722222</v>
      </c>
      <c r="O340">
        <v>0</v>
      </c>
      <c r="P340">
        <v>171</v>
      </c>
      <c r="Q340">
        <v>0</v>
      </c>
      <c r="R340">
        <v>0</v>
      </c>
      <c r="S340">
        <v>0</v>
      </c>
      <c r="T340">
        <v>19</v>
      </c>
      <c r="U340">
        <v>0</v>
      </c>
      <c r="V340">
        <v>0</v>
      </c>
      <c r="W340">
        <v>0</v>
      </c>
      <c r="X340">
        <v>10.80188037013</v>
      </c>
      <c r="Y340">
        <v>0</v>
      </c>
      <c r="Z340">
        <v>0</v>
      </c>
      <c r="AA340">
        <v>0</v>
      </c>
      <c r="AB340">
        <v>3.3828823483301602</v>
      </c>
      <c r="AC340">
        <v>0</v>
      </c>
      <c r="AD340">
        <v>0</v>
      </c>
      <c r="AE340">
        <v>14.18476271846016</v>
      </c>
    </row>
    <row r="341" spans="1:31" x14ac:dyDescent="0.25">
      <c r="A341">
        <v>1677324</v>
      </c>
      <c r="B341">
        <v>1</v>
      </c>
      <c r="C341" t="s">
        <v>80</v>
      </c>
      <c r="D341" t="s">
        <v>85</v>
      </c>
      <c r="E341" t="s">
        <v>200</v>
      </c>
      <c r="F341" t="s">
        <v>1192</v>
      </c>
      <c r="G341" t="s">
        <v>281</v>
      </c>
      <c r="H341" t="s">
        <v>143</v>
      </c>
      <c r="I341" t="s">
        <v>135</v>
      </c>
      <c r="J341" t="s">
        <v>136</v>
      </c>
      <c r="K341" t="s">
        <v>167</v>
      </c>
      <c r="L341" t="s">
        <v>1193</v>
      </c>
      <c r="M341" t="s">
        <v>1194</v>
      </c>
      <c r="N341">
        <v>1.7638888880000001</v>
      </c>
      <c r="O341">
        <v>0</v>
      </c>
      <c r="P341">
        <v>27</v>
      </c>
      <c r="Q341">
        <v>0</v>
      </c>
      <c r="R341">
        <v>0</v>
      </c>
      <c r="S341">
        <v>0</v>
      </c>
      <c r="T341">
        <v>2</v>
      </c>
      <c r="U341">
        <v>0</v>
      </c>
      <c r="V341">
        <v>0</v>
      </c>
      <c r="W341">
        <v>0</v>
      </c>
      <c r="X341">
        <v>14.457204486560107</v>
      </c>
      <c r="Y341">
        <v>0</v>
      </c>
      <c r="Z341">
        <v>0</v>
      </c>
      <c r="AA341">
        <v>0</v>
      </c>
      <c r="AB341">
        <v>0.99684764384732616</v>
      </c>
      <c r="AC341">
        <v>0</v>
      </c>
      <c r="AD341">
        <v>0</v>
      </c>
      <c r="AE341">
        <v>15.454052130407433</v>
      </c>
    </row>
    <row r="342" spans="1:31" x14ac:dyDescent="0.25">
      <c r="A342">
        <v>1677278</v>
      </c>
      <c r="B342">
        <v>1</v>
      </c>
      <c r="C342" t="s">
        <v>81</v>
      </c>
      <c r="D342" t="s">
        <v>120</v>
      </c>
      <c r="E342" t="s">
        <v>140</v>
      </c>
      <c r="F342" t="s">
        <v>1195</v>
      </c>
      <c r="G342" t="s">
        <v>197</v>
      </c>
      <c r="H342" t="s">
        <v>143</v>
      </c>
      <c r="I342" t="s">
        <v>135</v>
      </c>
      <c r="J342" t="s">
        <v>136</v>
      </c>
      <c r="K342" t="s">
        <v>137</v>
      </c>
      <c r="L342" t="s">
        <v>1196</v>
      </c>
      <c r="M342" t="s">
        <v>1197</v>
      </c>
      <c r="N342">
        <v>0.54555555499999997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0.29388489143826668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0.29388489143826668</v>
      </c>
    </row>
    <row r="343" spans="1:31" x14ac:dyDescent="0.25">
      <c r="A343">
        <v>1677301</v>
      </c>
      <c r="B343">
        <v>1</v>
      </c>
      <c r="C343" t="s">
        <v>81</v>
      </c>
      <c r="D343" t="s">
        <v>118</v>
      </c>
      <c r="E343" t="s">
        <v>151</v>
      </c>
      <c r="F343" t="s">
        <v>1198</v>
      </c>
      <c r="G343" t="s">
        <v>222</v>
      </c>
      <c r="H343" t="s">
        <v>143</v>
      </c>
      <c r="I343" t="s">
        <v>135</v>
      </c>
      <c r="J343" t="s">
        <v>136</v>
      </c>
      <c r="K343" t="s">
        <v>137</v>
      </c>
      <c r="L343" t="s">
        <v>1199</v>
      </c>
      <c r="M343" t="s">
        <v>1200</v>
      </c>
      <c r="N343">
        <v>1.7411111109999999</v>
      </c>
      <c r="O343">
        <v>0</v>
      </c>
      <c r="P343">
        <v>291</v>
      </c>
      <c r="Q343">
        <v>0</v>
      </c>
      <c r="R343">
        <v>0</v>
      </c>
      <c r="S343">
        <v>0</v>
      </c>
      <c r="T343">
        <v>27</v>
      </c>
      <c r="U343">
        <v>0</v>
      </c>
      <c r="V343">
        <v>0</v>
      </c>
      <c r="W343">
        <v>0</v>
      </c>
      <c r="X343">
        <v>102.0093323956505</v>
      </c>
      <c r="Y343">
        <v>0</v>
      </c>
      <c r="Z343">
        <v>0</v>
      </c>
      <c r="AA343">
        <v>0</v>
      </c>
      <c r="AB343">
        <v>35.300608463159904</v>
      </c>
      <c r="AC343">
        <v>0</v>
      </c>
      <c r="AD343">
        <v>0</v>
      </c>
      <c r="AE343">
        <v>137.30994085881042</v>
      </c>
    </row>
    <row r="344" spans="1:31" x14ac:dyDescent="0.25">
      <c r="A344">
        <v>1677155</v>
      </c>
      <c r="B344">
        <v>1</v>
      </c>
      <c r="C344" t="s">
        <v>80</v>
      </c>
      <c r="D344" t="s">
        <v>92</v>
      </c>
      <c r="E344" t="s">
        <v>140</v>
      </c>
      <c r="F344" t="s">
        <v>1201</v>
      </c>
      <c r="G344" t="s">
        <v>389</v>
      </c>
      <c r="H344" t="s">
        <v>143</v>
      </c>
      <c r="I344" t="s">
        <v>135</v>
      </c>
      <c r="J344" t="s">
        <v>136</v>
      </c>
      <c r="K344" t="s">
        <v>137</v>
      </c>
      <c r="L344" t="s">
        <v>1202</v>
      </c>
      <c r="M344" t="s">
        <v>1203</v>
      </c>
      <c r="N344">
        <v>1.1200000000000001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0.27415848129939996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0.27415848129939996</v>
      </c>
    </row>
    <row r="345" spans="1:31" x14ac:dyDescent="0.25">
      <c r="A345">
        <v>1677009</v>
      </c>
      <c r="B345">
        <v>1</v>
      </c>
      <c r="C345" t="s">
        <v>81</v>
      </c>
      <c r="D345" t="s">
        <v>112</v>
      </c>
      <c r="E345" t="s">
        <v>164</v>
      </c>
      <c r="F345" t="s">
        <v>1204</v>
      </c>
      <c r="G345" t="s">
        <v>161</v>
      </c>
      <c r="H345" t="s">
        <v>134</v>
      </c>
      <c r="I345" t="s">
        <v>173</v>
      </c>
      <c r="J345" t="s">
        <v>136</v>
      </c>
      <c r="K345" t="s">
        <v>137</v>
      </c>
      <c r="L345" t="s">
        <v>1205</v>
      </c>
      <c r="M345" t="s">
        <v>1206</v>
      </c>
      <c r="N345">
        <v>2.0833332999999999E-2</v>
      </c>
      <c r="O345">
        <v>1</v>
      </c>
      <c r="P345">
        <v>16639</v>
      </c>
      <c r="Q345">
        <v>34</v>
      </c>
      <c r="R345">
        <v>792</v>
      </c>
      <c r="S345">
        <v>78</v>
      </c>
      <c r="T345">
        <v>2006</v>
      </c>
      <c r="U345">
        <v>9</v>
      </c>
      <c r="V345">
        <v>6</v>
      </c>
      <c r="W345">
        <v>5.5097850387500003E-3</v>
      </c>
      <c r="X345">
        <v>76.666482659557047</v>
      </c>
      <c r="Y345">
        <v>1.3740894582413334</v>
      </c>
      <c r="Z345">
        <v>3.8990142564384414</v>
      </c>
      <c r="AA345">
        <v>9.8921908301316215</v>
      </c>
      <c r="AB345">
        <v>25.289766234325736</v>
      </c>
      <c r="AC345">
        <v>7.3177427345910413</v>
      </c>
      <c r="AD345">
        <v>4.2267102028298957</v>
      </c>
      <c r="AE345">
        <v>128.67150616115387</v>
      </c>
    </row>
    <row r="346" spans="1:31" x14ac:dyDescent="0.25">
      <c r="A346">
        <v>1677255</v>
      </c>
      <c r="B346">
        <v>1</v>
      </c>
      <c r="C346" t="s">
        <v>81</v>
      </c>
      <c r="D346" t="s">
        <v>120</v>
      </c>
      <c r="E346" t="s">
        <v>151</v>
      </c>
      <c r="F346" t="s">
        <v>1207</v>
      </c>
      <c r="G346" t="s">
        <v>148</v>
      </c>
      <c r="H346" t="s">
        <v>143</v>
      </c>
      <c r="I346" t="s">
        <v>135</v>
      </c>
      <c r="J346" t="s">
        <v>136</v>
      </c>
      <c r="K346" t="s">
        <v>137</v>
      </c>
      <c r="L346" t="s">
        <v>1208</v>
      </c>
      <c r="M346" t="s">
        <v>1209</v>
      </c>
      <c r="N346">
        <v>0.66527777700000001</v>
      </c>
      <c r="O346">
        <v>0</v>
      </c>
      <c r="P346">
        <v>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</v>
      </c>
      <c r="W346">
        <v>0</v>
      </c>
      <c r="X346">
        <v>7.2528277763256946E-2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4.8220980997908747</v>
      </c>
      <c r="AE346">
        <v>4.8946263775541317</v>
      </c>
    </row>
    <row r="347" spans="1:31" x14ac:dyDescent="0.25">
      <c r="A347">
        <v>1677364</v>
      </c>
      <c r="B347">
        <v>1</v>
      </c>
      <c r="C347" t="s">
        <v>80</v>
      </c>
      <c r="D347" t="s">
        <v>105</v>
      </c>
      <c r="E347" t="s">
        <v>200</v>
      </c>
      <c r="F347" t="s">
        <v>1210</v>
      </c>
      <c r="G347" t="s">
        <v>240</v>
      </c>
      <c r="H347" t="s">
        <v>143</v>
      </c>
      <c r="I347" t="s">
        <v>135</v>
      </c>
      <c r="J347" t="s">
        <v>136</v>
      </c>
      <c r="K347" t="s">
        <v>137</v>
      </c>
      <c r="L347" t="s">
        <v>1211</v>
      </c>
      <c r="M347" t="s">
        <v>1212</v>
      </c>
      <c r="N347">
        <v>1.798888888</v>
      </c>
      <c r="O347">
        <v>0</v>
      </c>
      <c r="P347">
        <v>55</v>
      </c>
      <c r="Q347">
        <v>0</v>
      </c>
      <c r="R347">
        <v>0</v>
      </c>
      <c r="S347">
        <v>0</v>
      </c>
      <c r="T347">
        <v>14</v>
      </c>
      <c r="U347">
        <v>0</v>
      </c>
      <c r="V347">
        <v>0</v>
      </c>
      <c r="W347">
        <v>0</v>
      </c>
      <c r="X347">
        <v>25.698161432238159</v>
      </c>
      <c r="Y347">
        <v>0</v>
      </c>
      <c r="Z347">
        <v>0</v>
      </c>
      <c r="AA347">
        <v>0</v>
      </c>
      <c r="AB347">
        <v>27.310219302816758</v>
      </c>
      <c r="AC347">
        <v>0</v>
      </c>
      <c r="AD347">
        <v>0</v>
      </c>
      <c r="AE347">
        <v>53.008380735054914</v>
      </c>
    </row>
    <row r="348" spans="1:31" x14ac:dyDescent="0.25">
      <c r="A348">
        <v>1677115</v>
      </c>
      <c r="B348">
        <v>1</v>
      </c>
      <c r="C348" t="s">
        <v>81</v>
      </c>
      <c r="D348" t="s">
        <v>123</v>
      </c>
      <c r="E348" t="s">
        <v>151</v>
      </c>
      <c r="F348" t="s">
        <v>1213</v>
      </c>
      <c r="G348" t="s">
        <v>222</v>
      </c>
      <c r="H348" t="s">
        <v>143</v>
      </c>
      <c r="I348" t="s">
        <v>135</v>
      </c>
      <c r="J348" t="s">
        <v>136</v>
      </c>
      <c r="K348" t="s">
        <v>137</v>
      </c>
      <c r="L348" t="s">
        <v>1214</v>
      </c>
      <c r="M348" t="s">
        <v>1215</v>
      </c>
      <c r="N348">
        <v>1.3047222220000001</v>
      </c>
      <c r="O348">
        <v>0</v>
      </c>
      <c r="P348">
        <v>117</v>
      </c>
      <c r="Q348">
        <v>0</v>
      </c>
      <c r="R348">
        <v>0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35.003361186277388</v>
      </c>
      <c r="Y348">
        <v>0</v>
      </c>
      <c r="Z348">
        <v>0</v>
      </c>
      <c r="AA348">
        <v>0</v>
      </c>
      <c r="AB348">
        <v>0.63406087903491681</v>
      </c>
      <c r="AC348">
        <v>0</v>
      </c>
      <c r="AD348">
        <v>0</v>
      </c>
      <c r="AE348">
        <v>35.637422065312307</v>
      </c>
    </row>
    <row r="349" spans="1:31" x14ac:dyDescent="0.25">
      <c r="A349">
        <v>1677032</v>
      </c>
      <c r="B349">
        <v>1</v>
      </c>
      <c r="C349" t="s">
        <v>81</v>
      </c>
      <c r="D349" t="s">
        <v>120</v>
      </c>
      <c r="E349" t="s">
        <v>146</v>
      </c>
      <c r="F349" t="s">
        <v>1216</v>
      </c>
      <c r="G349" t="s">
        <v>281</v>
      </c>
      <c r="H349" t="s">
        <v>143</v>
      </c>
      <c r="I349" t="s">
        <v>135</v>
      </c>
      <c r="J349" t="s">
        <v>136</v>
      </c>
      <c r="K349" t="s">
        <v>167</v>
      </c>
      <c r="L349" t="s">
        <v>1217</v>
      </c>
      <c r="M349" t="s">
        <v>1218</v>
      </c>
      <c r="N349">
        <v>8.2976258329999997</v>
      </c>
      <c r="O349">
        <v>0</v>
      </c>
      <c r="P349">
        <v>267</v>
      </c>
      <c r="Q349">
        <v>0</v>
      </c>
      <c r="R349">
        <v>2</v>
      </c>
      <c r="S349">
        <v>0</v>
      </c>
      <c r="T349">
        <v>13</v>
      </c>
      <c r="U349">
        <v>0</v>
      </c>
      <c r="V349">
        <v>0</v>
      </c>
      <c r="W349">
        <v>0</v>
      </c>
      <c r="X349">
        <v>518.40470471093647</v>
      </c>
      <c r="Y349">
        <v>0</v>
      </c>
      <c r="Z349">
        <v>0.19510781689997836</v>
      </c>
      <c r="AA349">
        <v>0</v>
      </c>
      <c r="AB349">
        <v>116.65997567287654</v>
      </c>
      <c r="AC349">
        <v>0</v>
      </c>
      <c r="AD349">
        <v>0</v>
      </c>
      <c r="AE349">
        <v>635.25978820071293</v>
      </c>
    </row>
    <row r="350" spans="1:31" x14ac:dyDescent="0.25">
      <c r="A350">
        <v>1677470</v>
      </c>
      <c r="B350">
        <v>1</v>
      </c>
      <c r="C350" t="s">
        <v>80</v>
      </c>
      <c r="D350" t="s">
        <v>94</v>
      </c>
      <c r="E350" t="s">
        <v>140</v>
      </c>
      <c r="F350" t="s">
        <v>1219</v>
      </c>
      <c r="G350" t="s">
        <v>197</v>
      </c>
      <c r="H350" t="s">
        <v>143</v>
      </c>
      <c r="I350" t="s">
        <v>135</v>
      </c>
      <c r="J350" t="s">
        <v>136</v>
      </c>
      <c r="K350" t="s">
        <v>137</v>
      </c>
      <c r="L350" t="s">
        <v>1220</v>
      </c>
      <c r="M350" t="s">
        <v>1221</v>
      </c>
      <c r="N350">
        <v>2.8402777769999998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0.82692002499971995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0.82692002499971995</v>
      </c>
    </row>
    <row r="351" spans="1:31" x14ac:dyDescent="0.25">
      <c r="A351">
        <v>1677616</v>
      </c>
      <c r="B351">
        <v>1</v>
      </c>
      <c r="C351" t="s">
        <v>80</v>
      </c>
      <c r="D351" t="s">
        <v>108</v>
      </c>
      <c r="E351" t="s">
        <v>151</v>
      </c>
      <c r="F351" t="s">
        <v>1222</v>
      </c>
      <c r="G351" t="s">
        <v>153</v>
      </c>
      <c r="H351" t="s">
        <v>143</v>
      </c>
      <c r="I351" t="s">
        <v>135</v>
      </c>
      <c r="J351" t="s">
        <v>136</v>
      </c>
      <c r="K351" t="s">
        <v>137</v>
      </c>
      <c r="L351" t="s">
        <v>1223</v>
      </c>
      <c r="M351" t="s">
        <v>1224</v>
      </c>
      <c r="N351">
        <v>2.6413888879999998</v>
      </c>
      <c r="O351">
        <v>0</v>
      </c>
      <c r="P351">
        <v>6</v>
      </c>
      <c r="Q351">
        <v>0</v>
      </c>
      <c r="R351">
        <v>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0.78838495892012506</v>
      </c>
      <c r="Y351">
        <v>0</v>
      </c>
      <c r="Z351">
        <v>0.4613993339729473</v>
      </c>
      <c r="AA351">
        <v>0</v>
      </c>
      <c r="AB351">
        <v>0</v>
      </c>
      <c r="AC351">
        <v>0</v>
      </c>
      <c r="AD351">
        <v>0</v>
      </c>
      <c r="AE351">
        <v>1.2497842928930725</v>
      </c>
    </row>
    <row r="352" spans="1:31" x14ac:dyDescent="0.25">
      <c r="A352">
        <v>1677510</v>
      </c>
      <c r="B352">
        <v>1</v>
      </c>
      <c r="C352" t="s">
        <v>80</v>
      </c>
      <c r="D352" t="s">
        <v>105</v>
      </c>
      <c r="E352" t="s">
        <v>140</v>
      </c>
      <c r="F352" t="s">
        <v>1225</v>
      </c>
      <c r="G352" t="s">
        <v>197</v>
      </c>
      <c r="H352" t="s">
        <v>143</v>
      </c>
      <c r="I352" t="s">
        <v>135</v>
      </c>
      <c r="J352" t="s">
        <v>136</v>
      </c>
      <c r="K352" t="s">
        <v>137</v>
      </c>
      <c r="L352" t="s">
        <v>1226</v>
      </c>
      <c r="M352" t="s">
        <v>1227</v>
      </c>
      <c r="N352">
        <v>0.66055555499999996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0.22600562546613334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0.22600562546613334</v>
      </c>
    </row>
    <row r="353" spans="1:31" x14ac:dyDescent="0.25">
      <c r="A353">
        <v>1677318</v>
      </c>
      <c r="B353">
        <v>1</v>
      </c>
      <c r="C353" t="s">
        <v>80</v>
      </c>
      <c r="D353" t="s">
        <v>85</v>
      </c>
      <c r="E353" t="s">
        <v>151</v>
      </c>
      <c r="F353" t="s">
        <v>1228</v>
      </c>
      <c r="G353" t="s">
        <v>281</v>
      </c>
      <c r="H353" t="s">
        <v>143</v>
      </c>
      <c r="I353" t="s">
        <v>135</v>
      </c>
      <c r="J353" t="s">
        <v>136</v>
      </c>
      <c r="K353" t="s">
        <v>167</v>
      </c>
      <c r="L353" t="s">
        <v>1229</v>
      </c>
      <c r="M353" t="s">
        <v>1230</v>
      </c>
      <c r="N353">
        <v>1.6861638880000001</v>
      </c>
      <c r="O353">
        <v>0</v>
      </c>
      <c r="P353">
        <v>30</v>
      </c>
      <c r="Q353">
        <v>0</v>
      </c>
      <c r="R353">
        <v>0</v>
      </c>
      <c r="S353">
        <v>0</v>
      </c>
      <c r="T353">
        <v>7</v>
      </c>
      <c r="U353">
        <v>0</v>
      </c>
      <c r="V353">
        <v>0</v>
      </c>
      <c r="W353">
        <v>0</v>
      </c>
      <c r="X353">
        <v>14.086736541389934</v>
      </c>
      <c r="Y353">
        <v>0</v>
      </c>
      <c r="Z353">
        <v>0</v>
      </c>
      <c r="AA353">
        <v>0</v>
      </c>
      <c r="AB353">
        <v>2.2910765966418225</v>
      </c>
      <c r="AC353">
        <v>0</v>
      </c>
      <c r="AD353">
        <v>0</v>
      </c>
      <c r="AE353">
        <v>16.377813138031755</v>
      </c>
    </row>
    <row r="354" spans="1:31" x14ac:dyDescent="0.25">
      <c r="A354">
        <v>1677069</v>
      </c>
      <c r="B354">
        <v>1</v>
      </c>
      <c r="C354" t="s">
        <v>81</v>
      </c>
      <c r="D354" t="s">
        <v>127</v>
      </c>
      <c r="E354" t="s">
        <v>151</v>
      </c>
      <c r="F354" t="s">
        <v>1231</v>
      </c>
      <c r="G354" t="s">
        <v>202</v>
      </c>
      <c r="H354" t="s">
        <v>143</v>
      </c>
      <c r="I354" t="s">
        <v>135</v>
      </c>
      <c r="J354" t="s">
        <v>136</v>
      </c>
      <c r="K354" t="s">
        <v>137</v>
      </c>
      <c r="L354" t="s">
        <v>1232</v>
      </c>
      <c r="M354" t="s">
        <v>1233</v>
      </c>
      <c r="N354">
        <v>2.9622222219999998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13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23.114342232798126</v>
      </c>
      <c r="AC354">
        <v>0</v>
      </c>
      <c r="AD354">
        <v>0</v>
      </c>
      <c r="AE354">
        <v>23.114342232798126</v>
      </c>
    </row>
    <row r="355" spans="1:31" x14ac:dyDescent="0.25">
      <c r="A355">
        <v>1677026</v>
      </c>
      <c r="B355">
        <v>1</v>
      </c>
      <c r="C355" t="s">
        <v>80</v>
      </c>
      <c r="D355" t="s">
        <v>97</v>
      </c>
      <c r="E355" t="s">
        <v>151</v>
      </c>
      <c r="F355" t="s">
        <v>1234</v>
      </c>
      <c r="G355" t="s">
        <v>281</v>
      </c>
      <c r="H355" t="s">
        <v>143</v>
      </c>
      <c r="I355" t="s">
        <v>135</v>
      </c>
      <c r="J355" t="s">
        <v>136</v>
      </c>
      <c r="K355" t="s">
        <v>167</v>
      </c>
      <c r="L355" t="s">
        <v>1235</v>
      </c>
      <c r="M355" t="s">
        <v>1236</v>
      </c>
      <c r="N355">
        <v>8.4777222220000006</v>
      </c>
      <c r="O355">
        <v>0</v>
      </c>
      <c r="P355">
        <v>154</v>
      </c>
      <c r="Q355">
        <v>0</v>
      </c>
      <c r="R355">
        <v>3</v>
      </c>
      <c r="S355">
        <v>0</v>
      </c>
      <c r="T355">
        <v>13</v>
      </c>
      <c r="U355">
        <v>0</v>
      </c>
      <c r="V355">
        <v>0</v>
      </c>
      <c r="W355">
        <v>0</v>
      </c>
      <c r="X355">
        <v>600.74777800125787</v>
      </c>
      <c r="Y355">
        <v>0</v>
      </c>
      <c r="Z355">
        <v>10.337828543350977</v>
      </c>
      <c r="AA355">
        <v>0</v>
      </c>
      <c r="AB355">
        <v>125.55358421714847</v>
      </c>
      <c r="AC355">
        <v>0</v>
      </c>
      <c r="AD355">
        <v>0</v>
      </c>
      <c r="AE355">
        <v>736.63919076175728</v>
      </c>
    </row>
    <row r="356" spans="1:31" x14ac:dyDescent="0.25">
      <c r="A356">
        <v>1677381</v>
      </c>
      <c r="B356">
        <v>1</v>
      </c>
      <c r="C356" t="s">
        <v>80</v>
      </c>
      <c r="D356" t="s">
        <v>100</v>
      </c>
      <c r="E356" t="s">
        <v>140</v>
      </c>
      <c r="F356" t="s">
        <v>1237</v>
      </c>
      <c r="G356" t="s">
        <v>197</v>
      </c>
      <c r="H356" t="s">
        <v>143</v>
      </c>
      <c r="I356" t="s">
        <v>135</v>
      </c>
      <c r="J356" t="s">
        <v>136</v>
      </c>
      <c r="K356" t="s">
        <v>137</v>
      </c>
      <c r="L356" t="s">
        <v>1238</v>
      </c>
      <c r="M356" t="s">
        <v>1239</v>
      </c>
      <c r="N356">
        <v>1.768888888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0.45352019611726385</v>
      </c>
      <c r="AC356">
        <v>0</v>
      </c>
      <c r="AD356">
        <v>0</v>
      </c>
      <c r="AE356">
        <v>0.45352019611726385</v>
      </c>
    </row>
    <row r="357" spans="1:31" x14ac:dyDescent="0.25">
      <c r="A357">
        <v>1677238</v>
      </c>
      <c r="B357">
        <v>1</v>
      </c>
      <c r="C357" t="s">
        <v>80</v>
      </c>
      <c r="D357" t="s">
        <v>83</v>
      </c>
      <c r="E357" t="s">
        <v>131</v>
      </c>
      <c r="F357" t="s">
        <v>1240</v>
      </c>
      <c r="G357" t="s">
        <v>161</v>
      </c>
      <c r="H357" t="s">
        <v>134</v>
      </c>
      <c r="I357" t="s">
        <v>135</v>
      </c>
      <c r="J357" t="s">
        <v>136</v>
      </c>
      <c r="K357" t="s">
        <v>137</v>
      </c>
      <c r="L357" t="s">
        <v>1241</v>
      </c>
      <c r="M357" t="s">
        <v>1242</v>
      </c>
      <c r="N357">
        <v>1.1525000000000001</v>
      </c>
      <c r="O357">
        <v>0</v>
      </c>
      <c r="P357">
        <v>0</v>
      </c>
      <c r="Q357">
        <v>0</v>
      </c>
      <c r="R357">
        <v>0</v>
      </c>
      <c r="S357">
        <v>2</v>
      </c>
      <c r="T357">
        <v>9</v>
      </c>
      <c r="U357">
        <v>2</v>
      </c>
      <c r="V357">
        <v>2</v>
      </c>
      <c r="W357">
        <v>0</v>
      </c>
      <c r="X357">
        <v>0</v>
      </c>
      <c r="Y357">
        <v>0</v>
      </c>
      <c r="Z357">
        <v>0</v>
      </c>
      <c r="AA357">
        <v>65.713896559826267</v>
      </c>
      <c r="AB357">
        <v>40.006770214536147</v>
      </c>
      <c r="AC357">
        <v>282.22478614844039</v>
      </c>
      <c r="AD357">
        <v>31.771188335632324</v>
      </c>
      <c r="AE357">
        <v>419.71664125843512</v>
      </c>
    </row>
    <row r="358" spans="1:31" x14ac:dyDescent="0.25">
      <c r="A358">
        <v>1677075</v>
      </c>
      <c r="B358">
        <v>1</v>
      </c>
      <c r="C358" t="s">
        <v>80</v>
      </c>
      <c r="D358" t="s">
        <v>108</v>
      </c>
      <c r="E358" t="s">
        <v>146</v>
      </c>
      <c r="F358" t="s">
        <v>1243</v>
      </c>
      <c r="G358" t="s">
        <v>253</v>
      </c>
      <c r="H358" t="s">
        <v>143</v>
      </c>
      <c r="I358" t="s">
        <v>135</v>
      </c>
      <c r="J358" t="s">
        <v>136</v>
      </c>
      <c r="K358" t="s">
        <v>167</v>
      </c>
      <c r="L358" t="s">
        <v>1244</v>
      </c>
      <c r="M358" t="s">
        <v>1245</v>
      </c>
      <c r="N358">
        <v>6.3583822220000004</v>
      </c>
      <c r="O358">
        <v>0</v>
      </c>
      <c r="P358">
        <v>31</v>
      </c>
      <c r="Q358">
        <v>0</v>
      </c>
      <c r="R358">
        <v>2</v>
      </c>
      <c r="S358">
        <v>0</v>
      </c>
      <c r="T358">
        <v>5</v>
      </c>
      <c r="U358">
        <v>0</v>
      </c>
      <c r="V358">
        <v>0</v>
      </c>
      <c r="W358">
        <v>0</v>
      </c>
      <c r="X358">
        <v>18.030886453433148</v>
      </c>
      <c r="Y358">
        <v>0</v>
      </c>
      <c r="Z358">
        <v>0.3491885655470528</v>
      </c>
      <c r="AA358">
        <v>0</v>
      </c>
      <c r="AB358">
        <v>86.094293520982532</v>
      </c>
      <c r="AC358">
        <v>0</v>
      </c>
      <c r="AD358">
        <v>0</v>
      </c>
      <c r="AE358">
        <v>104.47436853996274</v>
      </c>
    </row>
    <row r="359" spans="1:31" x14ac:dyDescent="0.25">
      <c r="A359">
        <v>1677407</v>
      </c>
      <c r="B359">
        <v>1</v>
      </c>
      <c r="C359" t="s">
        <v>80</v>
      </c>
      <c r="D359" t="s">
        <v>100</v>
      </c>
      <c r="E359" t="s">
        <v>140</v>
      </c>
      <c r="F359" t="s">
        <v>1246</v>
      </c>
      <c r="G359" t="s">
        <v>197</v>
      </c>
      <c r="H359" t="s">
        <v>143</v>
      </c>
      <c r="I359" t="s">
        <v>135</v>
      </c>
      <c r="J359" t="s">
        <v>136</v>
      </c>
      <c r="K359" t="s">
        <v>137</v>
      </c>
      <c r="L359" t="s">
        <v>1247</v>
      </c>
      <c r="M359" t="s">
        <v>1248</v>
      </c>
      <c r="N359">
        <v>4.3516666659999999</v>
      </c>
      <c r="O359">
        <v>0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0.22873204548821338</v>
      </c>
      <c r="AA359">
        <v>0</v>
      </c>
      <c r="AB359">
        <v>0</v>
      </c>
      <c r="AC359">
        <v>0</v>
      </c>
      <c r="AD359">
        <v>0</v>
      </c>
      <c r="AE359">
        <v>0.22873204548821338</v>
      </c>
    </row>
    <row r="360" spans="1:31" x14ac:dyDescent="0.25">
      <c r="A360">
        <v>1677052</v>
      </c>
      <c r="B360">
        <v>1</v>
      </c>
      <c r="C360" t="s">
        <v>81</v>
      </c>
      <c r="D360" t="s">
        <v>113</v>
      </c>
      <c r="E360" t="s">
        <v>146</v>
      </c>
      <c r="F360" t="s">
        <v>1249</v>
      </c>
      <c r="G360" t="s">
        <v>253</v>
      </c>
      <c r="H360" t="s">
        <v>143</v>
      </c>
      <c r="I360" t="s">
        <v>135</v>
      </c>
      <c r="J360" t="s">
        <v>136</v>
      </c>
      <c r="K360" t="s">
        <v>167</v>
      </c>
      <c r="L360" t="s">
        <v>1250</v>
      </c>
      <c r="M360" t="s">
        <v>1251</v>
      </c>
      <c r="N360">
        <v>3.4894500000000002</v>
      </c>
      <c r="O360">
        <v>0</v>
      </c>
      <c r="P360">
        <v>24</v>
      </c>
      <c r="Q360">
        <v>0</v>
      </c>
      <c r="R360">
        <v>3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5.4961103288562985</v>
      </c>
      <c r="Y360">
        <v>0</v>
      </c>
      <c r="Z360">
        <v>0.21953511738855888</v>
      </c>
      <c r="AA360">
        <v>0</v>
      </c>
      <c r="AB360">
        <v>13.719394144130769</v>
      </c>
      <c r="AC360">
        <v>0</v>
      </c>
      <c r="AD360">
        <v>0</v>
      </c>
      <c r="AE360">
        <v>19.435039590375627</v>
      </c>
    </row>
    <row r="361" spans="1:31" x14ac:dyDescent="0.25">
      <c r="A361">
        <v>1677693</v>
      </c>
      <c r="B361">
        <v>1</v>
      </c>
      <c r="C361" t="s">
        <v>81</v>
      </c>
      <c r="D361" t="s">
        <v>128</v>
      </c>
      <c r="E361" t="s">
        <v>151</v>
      </c>
      <c r="F361" t="s">
        <v>1252</v>
      </c>
      <c r="G361" t="s">
        <v>526</v>
      </c>
      <c r="H361" t="s">
        <v>143</v>
      </c>
      <c r="I361" t="s">
        <v>135</v>
      </c>
      <c r="J361" t="s">
        <v>136</v>
      </c>
      <c r="K361" t="s">
        <v>137</v>
      </c>
      <c r="L361" t="s">
        <v>1253</v>
      </c>
      <c r="M361" t="s">
        <v>1254</v>
      </c>
      <c r="N361">
        <v>5.2341666660000001</v>
      </c>
      <c r="O361">
        <v>0</v>
      </c>
      <c r="P361">
        <v>103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176.40696814811048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176.40696814811048</v>
      </c>
    </row>
    <row r="362" spans="1:31" x14ac:dyDescent="0.25">
      <c r="A362">
        <v>1677152</v>
      </c>
      <c r="B362">
        <v>1</v>
      </c>
      <c r="C362" t="s">
        <v>81</v>
      </c>
      <c r="D362" t="s">
        <v>120</v>
      </c>
      <c r="E362" t="s">
        <v>140</v>
      </c>
      <c r="F362" t="s">
        <v>1255</v>
      </c>
      <c r="G362" t="s">
        <v>209</v>
      </c>
      <c r="H362" t="s">
        <v>143</v>
      </c>
      <c r="I362" t="s">
        <v>135</v>
      </c>
      <c r="J362" t="s">
        <v>136</v>
      </c>
      <c r="K362" t="s">
        <v>137</v>
      </c>
      <c r="L362" t="s">
        <v>1256</v>
      </c>
      <c r="M362" t="s">
        <v>1257</v>
      </c>
      <c r="N362">
        <v>0.62416666600000004</v>
      </c>
      <c r="O362">
        <v>0</v>
      </c>
      <c r="P362">
        <v>2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0.24416644180392749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0.24416644180392749</v>
      </c>
    </row>
    <row r="363" spans="1:31" x14ac:dyDescent="0.25">
      <c r="A363">
        <v>1677444</v>
      </c>
      <c r="B363">
        <v>1</v>
      </c>
      <c r="C363" t="s">
        <v>80</v>
      </c>
      <c r="D363" t="s">
        <v>95</v>
      </c>
      <c r="E363" t="s">
        <v>159</v>
      </c>
      <c r="F363" t="s">
        <v>1258</v>
      </c>
      <c r="G363" t="s">
        <v>596</v>
      </c>
      <c r="H363" t="s">
        <v>134</v>
      </c>
      <c r="I363" t="s">
        <v>135</v>
      </c>
      <c r="J363" t="s">
        <v>136</v>
      </c>
      <c r="K363" t="s">
        <v>137</v>
      </c>
      <c r="L363" t="s">
        <v>1259</v>
      </c>
      <c r="M363" t="s">
        <v>1260</v>
      </c>
      <c r="N363">
        <v>0.98916666600000003</v>
      </c>
      <c r="O363">
        <v>1</v>
      </c>
      <c r="P363">
        <v>0</v>
      </c>
      <c r="Q363">
        <v>3</v>
      </c>
      <c r="R363">
        <v>0</v>
      </c>
      <c r="S363">
        <v>3</v>
      </c>
      <c r="T363">
        <v>0</v>
      </c>
      <c r="U363">
        <v>0</v>
      </c>
      <c r="V363">
        <v>0</v>
      </c>
      <c r="W363">
        <v>0.23869415440969582</v>
      </c>
      <c r="X363">
        <v>0</v>
      </c>
      <c r="Y363">
        <v>32.431463963599455</v>
      </c>
      <c r="Z363">
        <v>0</v>
      </c>
      <c r="AA363">
        <v>26.601459905074691</v>
      </c>
      <c r="AB363">
        <v>0</v>
      </c>
      <c r="AC363">
        <v>0</v>
      </c>
      <c r="AD363">
        <v>0</v>
      </c>
      <c r="AE363">
        <v>59.271618023083839</v>
      </c>
    </row>
    <row r="364" spans="1:31" x14ac:dyDescent="0.25">
      <c r="A364">
        <v>1677195</v>
      </c>
      <c r="B364">
        <v>1</v>
      </c>
      <c r="C364" t="s">
        <v>80</v>
      </c>
      <c r="D364" t="s">
        <v>103</v>
      </c>
      <c r="E364" t="s">
        <v>140</v>
      </c>
      <c r="F364" t="s">
        <v>1261</v>
      </c>
      <c r="G364" t="s">
        <v>197</v>
      </c>
      <c r="H364" t="s">
        <v>143</v>
      </c>
      <c r="I364" t="s">
        <v>135</v>
      </c>
      <c r="J364" t="s">
        <v>136</v>
      </c>
      <c r="K364" t="s">
        <v>137</v>
      </c>
      <c r="L364" t="s">
        <v>1262</v>
      </c>
      <c r="M364" t="s">
        <v>1263</v>
      </c>
      <c r="N364">
        <v>0.91805555500000002</v>
      </c>
      <c r="O364">
        <v>0</v>
      </c>
      <c r="P364">
        <v>2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0.85934350611468879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0.85934350611468879</v>
      </c>
    </row>
    <row r="365" spans="1:31" x14ac:dyDescent="0.25">
      <c r="A365">
        <v>1677636</v>
      </c>
      <c r="B365">
        <v>1</v>
      </c>
      <c r="C365" t="s">
        <v>80</v>
      </c>
      <c r="D365" t="s">
        <v>82</v>
      </c>
      <c r="E365" t="s">
        <v>151</v>
      </c>
      <c r="F365" t="s">
        <v>1264</v>
      </c>
      <c r="G365" t="s">
        <v>222</v>
      </c>
      <c r="H365" t="s">
        <v>143</v>
      </c>
      <c r="I365" t="s">
        <v>135</v>
      </c>
      <c r="J365" t="s">
        <v>136</v>
      </c>
      <c r="K365" t="s">
        <v>137</v>
      </c>
      <c r="L365" t="s">
        <v>1265</v>
      </c>
      <c r="M365" t="s">
        <v>1266</v>
      </c>
      <c r="N365">
        <v>2.1666666659999998</v>
      </c>
      <c r="O365">
        <v>0</v>
      </c>
      <c r="P365">
        <v>203</v>
      </c>
      <c r="Q365">
        <v>0</v>
      </c>
      <c r="R365">
        <v>0</v>
      </c>
      <c r="S365">
        <v>0</v>
      </c>
      <c r="T365">
        <v>20</v>
      </c>
      <c r="U365">
        <v>0</v>
      </c>
      <c r="V365">
        <v>0</v>
      </c>
      <c r="W365">
        <v>0</v>
      </c>
      <c r="X365">
        <v>155.23328824465486</v>
      </c>
      <c r="Y365">
        <v>0</v>
      </c>
      <c r="Z365">
        <v>0</v>
      </c>
      <c r="AA365">
        <v>0</v>
      </c>
      <c r="AB365">
        <v>16.004237399723525</v>
      </c>
      <c r="AC365">
        <v>0</v>
      </c>
      <c r="AD365">
        <v>0</v>
      </c>
      <c r="AE365">
        <v>171.23752564437839</v>
      </c>
    </row>
    <row r="366" spans="1:31" x14ac:dyDescent="0.25">
      <c r="A366">
        <v>1677095</v>
      </c>
      <c r="B366">
        <v>1</v>
      </c>
      <c r="C366" t="s">
        <v>80</v>
      </c>
      <c r="D366" t="s">
        <v>97</v>
      </c>
      <c r="E366" t="s">
        <v>151</v>
      </c>
      <c r="F366" t="s">
        <v>1267</v>
      </c>
      <c r="G366" t="s">
        <v>526</v>
      </c>
      <c r="H366" t="s">
        <v>143</v>
      </c>
      <c r="I366" t="s">
        <v>135</v>
      </c>
      <c r="J366" t="s">
        <v>136</v>
      </c>
      <c r="K366" t="s">
        <v>137</v>
      </c>
      <c r="L366" t="s">
        <v>1268</v>
      </c>
      <c r="M366" t="s">
        <v>1269</v>
      </c>
      <c r="N366">
        <v>0.77749999999999997</v>
      </c>
      <c r="O366">
        <v>0</v>
      </c>
      <c r="P366">
        <v>21</v>
      </c>
      <c r="Q366">
        <v>0</v>
      </c>
      <c r="R366">
        <v>6</v>
      </c>
      <c r="S366">
        <v>0</v>
      </c>
      <c r="T366">
        <v>2</v>
      </c>
      <c r="U366">
        <v>0</v>
      </c>
      <c r="V366">
        <v>0</v>
      </c>
      <c r="W366">
        <v>0</v>
      </c>
      <c r="X366">
        <v>7.3506900850111849</v>
      </c>
      <c r="Y366">
        <v>0</v>
      </c>
      <c r="Z366">
        <v>1.3899251788663576</v>
      </c>
      <c r="AA366">
        <v>0</v>
      </c>
      <c r="AB366">
        <v>6.3915348349000372</v>
      </c>
      <c r="AC366">
        <v>0</v>
      </c>
      <c r="AD366">
        <v>0</v>
      </c>
      <c r="AE366">
        <v>15.132150098777579</v>
      </c>
    </row>
    <row r="367" spans="1:31" x14ac:dyDescent="0.25">
      <c r="A367">
        <v>1677321</v>
      </c>
      <c r="B367">
        <v>1</v>
      </c>
      <c r="C367" t="s">
        <v>80</v>
      </c>
      <c r="D367" t="s">
        <v>85</v>
      </c>
      <c r="E367" t="s">
        <v>151</v>
      </c>
      <c r="F367" t="s">
        <v>1270</v>
      </c>
      <c r="G367" t="s">
        <v>281</v>
      </c>
      <c r="H367" t="s">
        <v>143</v>
      </c>
      <c r="I367" t="s">
        <v>135</v>
      </c>
      <c r="J367" t="s">
        <v>136</v>
      </c>
      <c r="K367" t="s">
        <v>167</v>
      </c>
      <c r="L367" t="s">
        <v>1271</v>
      </c>
      <c r="M367" t="s">
        <v>1272</v>
      </c>
      <c r="N367">
        <v>1.639061111</v>
      </c>
      <c r="O367">
        <v>0</v>
      </c>
      <c r="P367">
        <v>328</v>
      </c>
      <c r="Q367">
        <v>0</v>
      </c>
      <c r="R367">
        <v>0</v>
      </c>
      <c r="S367">
        <v>0</v>
      </c>
      <c r="T367">
        <v>25</v>
      </c>
      <c r="U367">
        <v>0</v>
      </c>
      <c r="V367">
        <v>0</v>
      </c>
      <c r="W367">
        <v>0</v>
      </c>
      <c r="X367">
        <v>134.6231080183091</v>
      </c>
      <c r="Y367">
        <v>0</v>
      </c>
      <c r="Z367">
        <v>0</v>
      </c>
      <c r="AA367">
        <v>0</v>
      </c>
      <c r="AB367">
        <v>14.394118862111634</v>
      </c>
      <c r="AC367">
        <v>0</v>
      </c>
      <c r="AD367">
        <v>0</v>
      </c>
      <c r="AE367">
        <v>149.01722688042074</v>
      </c>
    </row>
    <row r="368" spans="1:31" x14ac:dyDescent="0.25">
      <c r="A368">
        <v>1677112</v>
      </c>
      <c r="B368">
        <v>1</v>
      </c>
      <c r="C368" t="s">
        <v>80</v>
      </c>
      <c r="D368" t="s">
        <v>85</v>
      </c>
      <c r="E368" t="s">
        <v>159</v>
      </c>
      <c r="F368" t="s">
        <v>1273</v>
      </c>
      <c r="G368" t="s">
        <v>133</v>
      </c>
      <c r="H368" t="s">
        <v>134</v>
      </c>
      <c r="I368" t="s">
        <v>135</v>
      </c>
      <c r="J368" t="s">
        <v>136</v>
      </c>
      <c r="K368" t="s">
        <v>137</v>
      </c>
      <c r="L368" t="s">
        <v>1274</v>
      </c>
      <c r="M368" t="s">
        <v>1275</v>
      </c>
      <c r="N368">
        <v>7.2222222000000003E-2</v>
      </c>
      <c r="O368">
        <v>0</v>
      </c>
      <c r="P368">
        <v>410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8.866472573887501</v>
      </c>
      <c r="Y368">
        <v>0</v>
      </c>
      <c r="Z368">
        <v>0</v>
      </c>
      <c r="AA368">
        <v>0</v>
      </c>
      <c r="AB368">
        <v>2.6887887144444447E-3</v>
      </c>
      <c r="AC368">
        <v>0</v>
      </c>
      <c r="AD368">
        <v>0</v>
      </c>
      <c r="AE368">
        <v>8.869161362601945</v>
      </c>
    </row>
    <row r="369" spans="1:31" x14ac:dyDescent="0.25">
      <c r="A369">
        <v>1677135</v>
      </c>
      <c r="B369">
        <v>1</v>
      </c>
      <c r="C369" t="s">
        <v>80</v>
      </c>
      <c r="D369" t="s">
        <v>101</v>
      </c>
      <c r="E369" t="s">
        <v>151</v>
      </c>
      <c r="F369" t="s">
        <v>1276</v>
      </c>
      <c r="G369" t="s">
        <v>1095</v>
      </c>
      <c r="H369" t="s">
        <v>143</v>
      </c>
      <c r="I369" t="s">
        <v>135</v>
      </c>
      <c r="J369" t="s">
        <v>136</v>
      </c>
      <c r="K369" t="s">
        <v>137</v>
      </c>
      <c r="L369" t="s">
        <v>1277</v>
      </c>
      <c r="M369" t="s">
        <v>1278</v>
      </c>
      <c r="N369">
        <v>0.60555555500000002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</row>
    <row r="370" spans="1:31" x14ac:dyDescent="0.25">
      <c r="A370">
        <v>1677012</v>
      </c>
      <c r="B370">
        <v>1</v>
      </c>
      <c r="C370" t="s">
        <v>81</v>
      </c>
      <c r="D370" t="s">
        <v>117</v>
      </c>
      <c r="E370" t="s">
        <v>159</v>
      </c>
      <c r="F370" t="s">
        <v>1142</v>
      </c>
      <c r="G370" t="s">
        <v>596</v>
      </c>
      <c r="H370" t="s">
        <v>134</v>
      </c>
      <c r="I370" t="s">
        <v>135</v>
      </c>
      <c r="J370" t="s">
        <v>136</v>
      </c>
      <c r="K370" t="s">
        <v>137</v>
      </c>
      <c r="L370" t="s">
        <v>1279</v>
      </c>
      <c r="M370" t="s">
        <v>1280</v>
      </c>
      <c r="N370">
        <v>0.33805555500000001</v>
      </c>
      <c r="O370">
        <v>0</v>
      </c>
      <c r="P370">
        <v>15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0.56790413650539329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0.56790413650539329</v>
      </c>
    </row>
    <row r="371" spans="1:31" x14ac:dyDescent="0.25">
      <c r="A371">
        <v>1677158</v>
      </c>
      <c r="B371">
        <v>1</v>
      </c>
      <c r="C371" t="s">
        <v>80</v>
      </c>
      <c r="D371" t="s">
        <v>97</v>
      </c>
      <c r="E371" t="s">
        <v>159</v>
      </c>
      <c r="F371" t="s">
        <v>1281</v>
      </c>
      <c r="G371" t="s">
        <v>596</v>
      </c>
      <c r="H371" t="s">
        <v>134</v>
      </c>
      <c r="I371" t="s">
        <v>135</v>
      </c>
      <c r="J371" t="s">
        <v>136</v>
      </c>
      <c r="K371" t="s">
        <v>137</v>
      </c>
      <c r="L371" t="s">
        <v>1282</v>
      </c>
      <c r="M371" t="s">
        <v>1283</v>
      </c>
      <c r="N371">
        <v>1.833611111</v>
      </c>
      <c r="O371">
        <v>0</v>
      </c>
      <c r="P371">
        <v>0</v>
      </c>
      <c r="Q371">
        <v>0</v>
      </c>
      <c r="R371">
        <v>0</v>
      </c>
      <c r="S371">
        <v>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18.473775234471045</v>
      </c>
      <c r="AB371">
        <v>0</v>
      </c>
      <c r="AC371">
        <v>0</v>
      </c>
      <c r="AD371">
        <v>0</v>
      </c>
      <c r="AE371">
        <v>18.473775234471045</v>
      </c>
    </row>
    <row r="372" spans="1:31" x14ac:dyDescent="0.25">
      <c r="A372">
        <v>1677613</v>
      </c>
      <c r="B372">
        <v>1</v>
      </c>
      <c r="C372" t="s">
        <v>80</v>
      </c>
      <c r="D372" t="s">
        <v>109</v>
      </c>
      <c r="E372" t="s">
        <v>151</v>
      </c>
      <c r="F372" t="s">
        <v>1284</v>
      </c>
      <c r="G372" t="s">
        <v>153</v>
      </c>
      <c r="H372" t="s">
        <v>143</v>
      </c>
      <c r="I372" t="s">
        <v>135</v>
      </c>
      <c r="J372" t="s">
        <v>136</v>
      </c>
      <c r="K372" t="s">
        <v>137</v>
      </c>
      <c r="L372" t="s">
        <v>1285</v>
      </c>
      <c r="M372" t="s">
        <v>1286</v>
      </c>
      <c r="N372">
        <v>0.453055555</v>
      </c>
      <c r="O372">
        <v>0</v>
      </c>
      <c r="P372">
        <v>18</v>
      </c>
      <c r="Q372">
        <v>0</v>
      </c>
      <c r="R372">
        <v>0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0.68263980978959993</v>
      </c>
      <c r="Y372">
        <v>0</v>
      </c>
      <c r="Z372">
        <v>0</v>
      </c>
      <c r="AA372">
        <v>0</v>
      </c>
      <c r="AB372">
        <v>0.4454170699983222</v>
      </c>
      <c r="AC372">
        <v>0</v>
      </c>
      <c r="AD372">
        <v>0</v>
      </c>
      <c r="AE372">
        <v>1.128056879787922</v>
      </c>
    </row>
    <row r="373" spans="1:31" x14ac:dyDescent="0.25">
      <c r="A373">
        <v>1677553</v>
      </c>
      <c r="B373">
        <v>1</v>
      </c>
      <c r="C373" t="s">
        <v>80</v>
      </c>
      <c r="D373" t="s">
        <v>84</v>
      </c>
      <c r="E373" t="s">
        <v>200</v>
      </c>
      <c r="F373" t="s">
        <v>1287</v>
      </c>
      <c r="G373" t="s">
        <v>240</v>
      </c>
      <c r="H373" t="s">
        <v>143</v>
      </c>
      <c r="I373" t="s">
        <v>135</v>
      </c>
      <c r="J373" t="s">
        <v>136</v>
      </c>
      <c r="K373" t="s">
        <v>137</v>
      </c>
      <c r="L373" t="s">
        <v>1288</v>
      </c>
      <c r="M373" t="s">
        <v>1289</v>
      </c>
      <c r="N373">
        <v>3.5216666659999998</v>
      </c>
      <c r="O373">
        <v>0</v>
      </c>
      <c r="P373">
        <v>46</v>
      </c>
      <c r="Q373">
        <v>0</v>
      </c>
      <c r="R373">
        <v>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49.184359766291379</v>
      </c>
      <c r="Y373">
        <v>0</v>
      </c>
      <c r="Z373">
        <v>0</v>
      </c>
      <c r="AA373">
        <v>0</v>
      </c>
      <c r="AB373">
        <v>8.6609242394919672</v>
      </c>
      <c r="AC373">
        <v>0</v>
      </c>
      <c r="AD373">
        <v>0</v>
      </c>
      <c r="AE373">
        <v>57.845284005783348</v>
      </c>
    </row>
    <row r="374" spans="1:31" x14ac:dyDescent="0.25">
      <c r="A374">
        <v>1677567</v>
      </c>
      <c r="B374">
        <v>1</v>
      </c>
      <c r="C374" t="s">
        <v>80</v>
      </c>
      <c r="D374" t="s">
        <v>97</v>
      </c>
      <c r="E374" t="s">
        <v>164</v>
      </c>
      <c r="F374" t="s">
        <v>1290</v>
      </c>
      <c r="G374" t="s">
        <v>161</v>
      </c>
      <c r="H374" t="s">
        <v>134</v>
      </c>
      <c r="I374" t="s">
        <v>135</v>
      </c>
      <c r="J374" t="s">
        <v>136</v>
      </c>
      <c r="K374" t="s">
        <v>137</v>
      </c>
      <c r="L374" t="s">
        <v>720</v>
      </c>
      <c r="M374" t="s">
        <v>721</v>
      </c>
      <c r="N374">
        <v>0.528888888</v>
      </c>
      <c r="O374">
        <v>5</v>
      </c>
      <c r="P374">
        <v>15640</v>
      </c>
      <c r="Q374">
        <v>11</v>
      </c>
      <c r="R374">
        <v>644</v>
      </c>
      <c r="S374">
        <v>45</v>
      </c>
      <c r="T374">
        <v>1857</v>
      </c>
      <c r="U374">
        <v>1</v>
      </c>
      <c r="V374">
        <v>7</v>
      </c>
      <c r="W374">
        <v>11.429644320767181</v>
      </c>
      <c r="X374">
        <v>2710.7891220960087</v>
      </c>
      <c r="Y374">
        <v>8.7317551246081635</v>
      </c>
      <c r="Z374">
        <v>63.340525502489136</v>
      </c>
      <c r="AA374">
        <v>370.73676236796013</v>
      </c>
      <c r="AB374">
        <v>791.87603902391731</v>
      </c>
      <c r="AC374">
        <v>0.20546059369630668</v>
      </c>
      <c r="AD374">
        <v>0.66099830284665329</v>
      </c>
      <c r="AE374">
        <v>3957.7703073322937</v>
      </c>
    </row>
    <row r="375" spans="1:31" x14ac:dyDescent="0.25">
      <c r="A375">
        <v>1677507</v>
      </c>
      <c r="B375">
        <v>1</v>
      </c>
      <c r="C375" t="s">
        <v>81</v>
      </c>
      <c r="D375" t="s">
        <v>127</v>
      </c>
      <c r="E375" t="s">
        <v>140</v>
      </c>
      <c r="F375" t="s">
        <v>1291</v>
      </c>
      <c r="G375" t="s">
        <v>142</v>
      </c>
      <c r="H375" t="s">
        <v>143</v>
      </c>
      <c r="I375" t="s">
        <v>135</v>
      </c>
      <c r="J375" t="s">
        <v>136</v>
      </c>
      <c r="K375" t="s">
        <v>137</v>
      </c>
      <c r="L375" t="s">
        <v>1292</v>
      </c>
      <c r="M375" t="s">
        <v>1293</v>
      </c>
      <c r="N375">
        <v>1.5636111109999999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3.4042088985245251</v>
      </c>
      <c r="AC375">
        <v>0</v>
      </c>
      <c r="AD375">
        <v>0</v>
      </c>
      <c r="AE375">
        <v>3.4042088985245251</v>
      </c>
    </row>
    <row r="376" spans="1:31" x14ac:dyDescent="0.25">
      <c r="A376">
        <v>1677175</v>
      </c>
      <c r="B376">
        <v>1</v>
      </c>
      <c r="C376" t="s">
        <v>80</v>
      </c>
      <c r="D376" t="s">
        <v>96</v>
      </c>
      <c r="E376" t="s">
        <v>151</v>
      </c>
      <c r="F376" t="s">
        <v>1294</v>
      </c>
      <c r="G376" t="s">
        <v>202</v>
      </c>
      <c r="H376" t="s">
        <v>143</v>
      </c>
      <c r="I376" t="s">
        <v>135</v>
      </c>
      <c r="J376" t="s">
        <v>136</v>
      </c>
      <c r="K376" t="s">
        <v>137</v>
      </c>
      <c r="L376" t="s">
        <v>1295</v>
      </c>
      <c r="M376" t="s">
        <v>1296</v>
      </c>
      <c r="N376">
        <v>2.9708333329999999</v>
      </c>
      <c r="O376">
        <v>0</v>
      </c>
      <c r="P376">
        <v>114</v>
      </c>
      <c r="Q376">
        <v>0</v>
      </c>
      <c r="R376">
        <v>0</v>
      </c>
      <c r="S376">
        <v>0</v>
      </c>
      <c r="T376">
        <v>26</v>
      </c>
      <c r="U376">
        <v>0</v>
      </c>
      <c r="V376">
        <v>0</v>
      </c>
      <c r="W376">
        <v>0</v>
      </c>
      <c r="X376">
        <v>114.35347368798141</v>
      </c>
      <c r="Y376">
        <v>0</v>
      </c>
      <c r="Z376">
        <v>0</v>
      </c>
      <c r="AA376">
        <v>0</v>
      </c>
      <c r="AB376">
        <v>210.10015812292747</v>
      </c>
      <c r="AC376">
        <v>0</v>
      </c>
      <c r="AD376">
        <v>0</v>
      </c>
      <c r="AE376">
        <v>324.45363181090886</v>
      </c>
    </row>
    <row r="377" spans="1:31" x14ac:dyDescent="0.25">
      <c r="A377">
        <v>1677361</v>
      </c>
      <c r="B377">
        <v>1</v>
      </c>
      <c r="C377" t="s">
        <v>80</v>
      </c>
      <c r="D377" t="s">
        <v>97</v>
      </c>
      <c r="E377" t="s">
        <v>140</v>
      </c>
      <c r="F377" t="s">
        <v>1297</v>
      </c>
      <c r="G377" t="s">
        <v>197</v>
      </c>
      <c r="H377" t="s">
        <v>143</v>
      </c>
      <c r="I377" t="s">
        <v>135</v>
      </c>
      <c r="J377" t="s">
        <v>136</v>
      </c>
      <c r="K377" t="s">
        <v>137</v>
      </c>
      <c r="L377" t="s">
        <v>1298</v>
      </c>
      <c r="M377" t="s">
        <v>1299</v>
      </c>
      <c r="N377">
        <v>2.8944444439999999</v>
      </c>
      <c r="O377">
        <v>0</v>
      </c>
      <c r="P377">
        <v>2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3.9577602569215165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3.9577602569215165</v>
      </c>
    </row>
    <row r="378" spans="1:31" x14ac:dyDescent="0.25">
      <c r="A378">
        <v>1677072</v>
      </c>
      <c r="B378">
        <v>1</v>
      </c>
      <c r="C378" t="s">
        <v>80</v>
      </c>
      <c r="D378" t="s">
        <v>85</v>
      </c>
      <c r="E378" t="s">
        <v>159</v>
      </c>
      <c r="F378" t="s">
        <v>1300</v>
      </c>
      <c r="G378" t="s">
        <v>294</v>
      </c>
      <c r="H378" t="s">
        <v>134</v>
      </c>
      <c r="I378" t="s">
        <v>135</v>
      </c>
      <c r="J378" t="s">
        <v>136</v>
      </c>
      <c r="K378" t="s">
        <v>167</v>
      </c>
      <c r="L378" t="s">
        <v>1301</v>
      </c>
      <c r="M378" t="s">
        <v>1302</v>
      </c>
      <c r="N378">
        <v>1.986111111</v>
      </c>
      <c r="O378">
        <v>0</v>
      </c>
      <c r="P378">
        <v>277</v>
      </c>
      <c r="Q378">
        <v>0</v>
      </c>
      <c r="R378">
        <v>0</v>
      </c>
      <c r="S378">
        <v>0</v>
      </c>
      <c r="T378">
        <v>24</v>
      </c>
      <c r="U378">
        <v>0</v>
      </c>
      <c r="V378">
        <v>0</v>
      </c>
      <c r="W378">
        <v>0</v>
      </c>
      <c r="X378">
        <v>201.36816700847112</v>
      </c>
      <c r="Y378">
        <v>0</v>
      </c>
      <c r="Z378">
        <v>0</v>
      </c>
      <c r="AA378">
        <v>0</v>
      </c>
      <c r="AB378">
        <v>326.75945533621939</v>
      </c>
      <c r="AC378">
        <v>0</v>
      </c>
      <c r="AD378">
        <v>0</v>
      </c>
      <c r="AE378">
        <v>528.12762234469051</v>
      </c>
    </row>
    <row r="379" spans="1:31" x14ac:dyDescent="0.25">
      <c r="A379">
        <v>1677547</v>
      </c>
      <c r="B379">
        <v>1</v>
      </c>
      <c r="C379" t="s">
        <v>80</v>
      </c>
      <c r="D379" t="s">
        <v>103</v>
      </c>
      <c r="E379" t="s">
        <v>164</v>
      </c>
      <c r="F379" t="s">
        <v>1303</v>
      </c>
      <c r="G379" t="s">
        <v>161</v>
      </c>
      <c r="H379" t="s">
        <v>134</v>
      </c>
      <c r="I379" t="s">
        <v>135</v>
      </c>
      <c r="J379" t="s">
        <v>136</v>
      </c>
      <c r="K379" t="s">
        <v>137</v>
      </c>
      <c r="L379" t="s">
        <v>1304</v>
      </c>
      <c r="M379" t="s">
        <v>1305</v>
      </c>
      <c r="N379">
        <v>0.77944444400000001</v>
      </c>
      <c r="O379">
        <v>37</v>
      </c>
      <c r="P379">
        <v>8106</v>
      </c>
      <c r="Q379">
        <v>30</v>
      </c>
      <c r="R379">
        <v>364</v>
      </c>
      <c r="S379">
        <v>35</v>
      </c>
      <c r="T379">
        <v>1056</v>
      </c>
      <c r="U379">
        <v>1</v>
      </c>
      <c r="V379">
        <v>0</v>
      </c>
      <c r="W379">
        <v>12.532171017356134</v>
      </c>
      <c r="X379">
        <v>2077.3710435186863</v>
      </c>
      <c r="Y379">
        <v>82.247462748126878</v>
      </c>
      <c r="Z379">
        <v>74.572080637227756</v>
      </c>
      <c r="AA379">
        <v>82.530431912436143</v>
      </c>
      <c r="AB379">
        <v>440.56529330494908</v>
      </c>
      <c r="AC379">
        <v>29.459664427243592</v>
      </c>
      <c r="AD379">
        <v>0</v>
      </c>
      <c r="AE379">
        <v>2799.2781475660263</v>
      </c>
    </row>
    <row r="380" spans="1:31" x14ac:dyDescent="0.25">
      <c r="A380">
        <v>1677049</v>
      </c>
      <c r="B380">
        <v>1</v>
      </c>
      <c r="C380" t="s">
        <v>80</v>
      </c>
      <c r="D380" t="s">
        <v>93</v>
      </c>
      <c r="E380" t="s">
        <v>131</v>
      </c>
      <c r="F380" t="s">
        <v>1306</v>
      </c>
      <c r="G380" t="s">
        <v>281</v>
      </c>
      <c r="H380" t="s">
        <v>134</v>
      </c>
      <c r="I380" t="s">
        <v>135</v>
      </c>
      <c r="J380" t="s">
        <v>136</v>
      </c>
      <c r="K380" t="s">
        <v>167</v>
      </c>
      <c r="L380" t="s">
        <v>1307</v>
      </c>
      <c r="M380" t="s">
        <v>1308</v>
      </c>
      <c r="N380">
        <v>6.4538888879999998</v>
      </c>
      <c r="O380">
        <v>2</v>
      </c>
      <c r="P380">
        <v>371</v>
      </c>
      <c r="Q380">
        <v>24</v>
      </c>
      <c r="R380">
        <v>80</v>
      </c>
      <c r="S380">
        <v>6</v>
      </c>
      <c r="T380">
        <v>88</v>
      </c>
      <c r="U380">
        <v>0</v>
      </c>
      <c r="V380">
        <v>0</v>
      </c>
      <c r="W380">
        <v>2.100899006963111</v>
      </c>
      <c r="X380">
        <v>549.70604160778032</v>
      </c>
      <c r="Y380">
        <v>166.24832271483564</v>
      </c>
      <c r="Z380">
        <v>360.98277198351212</v>
      </c>
      <c r="AA380">
        <v>23.884620103821533</v>
      </c>
      <c r="AB380">
        <v>389.86230576212449</v>
      </c>
      <c r="AC380">
        <v>0</v>
      </c>
      <c r="AD380">
        <v>0</v>
      </c>
      <c r="AE380">
        <v>1492.7849611790371</v>
      </c>
    </row>
    <row r="381" spans="1:31" x14ac:dyDescent="0.25">
      <c r="A381">
        <v>1677570</v>
      </c>
      <c r="B381">
        <v>1</v>
      </c>
      <c r="C381" t="s">
        <v>80</v>
      </c>
      <c r="D381" t="s">
        <v>88</v>
      </c>
      <c r="E381" t="s">
        <v>159</v>
      </c>
      <c r="F381" t="s">
        <v>1309</v>
      </c>
      <c r="G381" t="s">
        <v>1310</v>
      </c>
      <c r="H381" t="s">
        <v>134</v>
      </c>
      <c r="I381" t="s">
        <v>135</v>
      </c>
      <c r="J381" t="s">
        <v>136</v>
      </c>
      <c r="K381" t="s">
        <v>137</v>
      </c>
      <c r="L381" t="s">
        <v>1311</v>
      </c>
      <c r="M381" t="s">
        <v>1312</v>
      </c>
      <c r="N381">
        <v>1.706388888</v>
      </c>
      <c r="O381">
        <v>0</v>
      </c>
      <c r="P381">
        <v>423</v>
      </c>
      <c r="Q381">
        <v>1</v>
      </c>
      <c r="R381">
        <v>0</v>
      </c>
      <c r="S381">
        <v>4</v>
      </c>
      <c r="T381">
        <v>96</v>
      </c>
      <c r="U381">
        <v>0</v>
      </c>
      <c r="V381">
        <v>3</v>
      </c>
      <c r="W381">
        <v>0</v>
      </c>
      <c r="X381">
        <v>281.43596467274432</v>
      </c>
      <c r="Y381">
        <v>0</v>
      </c>
      <c r="Z381">
        <v>0</v>
      </c>
      <c r="AA381">
        <v>47.469452005945847</v>
      </c>
      <c r="AB381">
        <v>141.76747938762927</v>
      </c>
      <c r="AC381">
        <v>0</v>
      </c>
      <c r="AD381">
        <v>16.19586333042394</v>
      </c>
      <c r="AE381">
        <v>486.86875939674343</v>
      </c>
    </row>
    <row r="382" spans="1:31" x14ac:dyDescent="0.25">
      <c r="A382">
        <v>1677384</v>
      </c>
      <c r="B382">
        <v>1</v>
      </c>
      <c r="C382" t="s">
        <v>81</v>
      </c>
      <c r="D382" t="s">
        <v>115</v>
      </c>
      <c r="E382" t="s">
        <v>164</v>
      </c>
      <c r="F382" t="s">
        <v>1313</v>
      </c>
      <c r="G382" t="s">
        <v>253</v>
      </c>
      <c r="H382" t="s">
        <v>134</v>
      </c>
      <c r="I382" t="s">
        <v>135</v>
      </c>
      <c r="J382" t="s">
        <v>136</v>
      </c>
      <c r="K382" t="s">
        <v>167</v>
      </c>
      <c r="L382" t="s">
        <v>1314</v>
      </c>
      <c r="M382" t="s">
        <v>1315</v>
      </c>
      <c r="N382">
        <v>1.178055555</v>
      </c>
      <c r="O382">
        <v>0</v>
      </c>
      <c r="P382">
        <v>698</v>
      </c>
      <c r="Q382">
        <v>4</v>
      </c>
      <c r="R382">
        <v>69</v>
      </c>
      <c r="S382">
        <v>4</v>
      </c>
      <c r="T382">
        <v>26</v>
      </c>
      <c r="U382">
        <v>0</v>
      </c>
      <c r="V382">
        <v>0</v>
      </c>
      <c r="W382">
        <v>0</v>
      </c>
      <c r="X382">
        <v>51.2711801265554</v>
      </c>
      <c r="Y382">
        <v>3.1487595904816885</v>
      </c>
      <c r="Z382">
        <v>19.702715505278999</v>
      </c>
      <c r="AA382">
        <v>18.095757841129803</v>
      </c>
      <c r="AB382">
        <v>10.277304023262367</v>
      </c>
      <c r="AC382">
        <v>0</v>
      </c>
      <c r="AD382">
        <v>0</v>
      </c>
      <c r="AE382">
        <v>102.49571708670825</v>
      </c>
    </row>
    <row r="383" spans="1:31" x14ac:dyDescent="0.25">
      <c r="A383">
        <v>1677261</v>
      </c>
      <c r="B383">
        <v>1</v>
      </c>
      <c r="C383" t="s">
        <v>80</v>
      </c>
      <c r="D383" t="s">
        <v>85</v>
      </c>
      <c r="E383" t="s">
        <v>151</v>
      </c>
      <c r="F383" t="s">
        <v>1316</v>
      </c>
      <c r="G383" t="s">
        <v>281</v>
      </c>
      <c r="H383" t="s">
        <v>143</v>
      </c>
      <c r="I383" t="s">
        <v>135</v>
      </c>
      <c r="J383" t="s">
        <v>136</v>
      </c>
      <c r="K383" t="s">
        <v>167</v>
      </c>
      <c r="L383" t="s">
        <v>1317</v>
      </c>
      <c r="M383" t="s">
        <v>1318</v>
      </c>
      <c r="N383">
        <v>2.9680555549999998</v>
      </c>
      <c r="O383">
        <v>0</v>
      </c>
      <c r="P383">
        <v>2298</v>
      </c>
      <c r="Q383">
        <v>0</v>
      </c>
      <c r="R383">
        <v>0</v>
      </c>
      <c r="S383">
        <v>0</v>
      </c>
      <c r="T383">
        <v>290</v>
      </c>
      <c r="U383">
        <v>0</v>
      </c>
      <c r="V383">
        <v>0</v>
      </c>
      <c r="W383">
        <v>0</v>
      </c>
      <c r="X383">
        <v>1613.7582815456008</v>
      </c>
      <c r="Y383">
        <v>0</v>
      </c>
      <c r="Z383">
        <v>0</v>
      </c>
      <c r="AA383">
        <v>0</v>
      </c>
      <c r="AB383">
        <v>791.34611153720562</v>
      </c>
      <c r="AC383">
        <v>0</v>
      </c>
      <c r="AD383">
        <v>0</v>
      </c>
      <c r="AE383">
        <v>2405.1043930828064</v>
      </c>
    </row>
    <row r="384" spans="1:31" x14ac:dyDescent="0.25">
      <c r="A384">
        <v>1677527</v>
      </c>
      <c r="B384">
        <v>1</v>
      </c>
      <c r="C384" t="s">
        <v>80</v>
      </c>
      <c r="D384" t="s">
        <v>97</v>
      </c>
      <c r="E384" t="s">
        <v>140</v>
      </c>
      <c r="F384" t="s">
        <v>1319</v>
      </c>
      <c r="G384" t="s">
        <v>197</v>
      </c>
      <c r="H384" t="s">
        <v>143</v>
      </c>
      <c r="I384" t="s">
        <v>135</v>
      </c>
      <c r="J384" t="s">
        <v>136</v>
      </c>
      <c r="K384" t="s">
        <v>137</v>
      </c>
      <c r="L384" t="s">
        <v>1320</v>
      </c>
      <c r="M384" t="s">
        <v>1321</v>
      </c>
      <c r="N384">
        <v>0.94888888800000004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6.4927673939153344E-2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6.4927673939153344E-2</v>
      </c>
    </row>
    <row r="385" spans="1:31" x14ac:dyDescent="0.25">
      <c r="A385">
        <v>1677404</v>
      </c>
      <c r="B385">
        <v>1</v>
      </c>
      <c r="C385" t="s">
        <v>81</v>
      </c>
      <c r="D385" t="s">
        <v>113</v>
      </c>
      <c r="E385" t="s">
        <v>140</v>
      </c>
      <c r="F385" t="s">
        <v>1322</v>
      </c>
      <c r="G385" t="s">
        <v>197</v>
      </c>
      <c r="H385" t="s">
        <v>143</v>
      </c>
      <c r="I385" t="s">
        <v>135</v>
      </c>
      <c r="J385" t="s">
        <v>136</v>
      </c>
      <c r="K385" t="s">
        <v>137</v>
      </c>
      <c r="L385" t="s">
        <v>1323</v>
      </c>
      <c r="M385" t="s">
        <v>1324</v>
      </c>
      <c r="N385">
        <v>1.4894444440000001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0.65227261977539996</v>
      </c>
      <c r="AC385">
        <v>0</v>
      </c>
      <c r="AD385">
        <v>0</v>
      </c>
      <c r="AE385">
        <v>0.65227261977539996</v>
      </c>
    </row>
    <row r="386" spans="1:31" x14ac:dyDescent="0.25">
      <c r="A386">
        <v>1677447</v>
      </c>
      <c r="B386">
        <v>1</v>
      </c>
      <c r="C386" t="s">
        <v>81</v>
      </c>
      <c r="D386" t="s">
        <v>115</v>
      </c>
      <c r="E386" t="s">
        <v>140</v>
      </c>
      <c r="F386" t="s">
        <v>1325</v>
      </c>
      <c r="G386" t="s">
        <v>197</v>
      </c>
      <c r="H386" t="s">
        <v>143</v>
      </c>
      <c r="I386" t="s">
        <v>135</v>
      </c>
      <c r="J386" t="s">
        <v>136</v>
      </c>
      <c r="K386" t="s">
        <v>137</v>
      </c>
      <c r="L386" t="s">
        <v>1326</v>
      </c>
      <c r="M386" t="s">
        <v>1327</v>
      </c>
      <c r="N386">
        <v>2.9583333330000001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0.27639165771040003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0.27639165771040003</v>
      </c>
    </row>
    <row r="387" spans="1:31" x14ac:dyDescent="0.25">
      <c r="A387">
        <v>1677590</v>
      </c>
      <c r="B387">
        <v>1</v>
      </c>
      <c r="C387" t="s">
        <v>80</v>
      </c>
      <c r="D387" t="s">
        <v>99</v>
      </c>
      <c r="E387" t="s">
        <v>159</v>
      </c>
      <c r="F387" t="s">
        <v>1328</v>
      </c>
      <c r="G387" t="s">
        <v>596</v>
      </c>
      <c r="H387" t="s">
        <v>134</v>
      </c>
      <c r="I387" t="s">
        <v>135</v>
      </c>
      <c r="J387" t="s">
        <v>136</v>
      </c>
      <c r="K387" t="s">
        <v>137</v>
      </c>
      <c r="L387" t="s">
        <v>1329</v>
      </c>
      <c r="M387" t="s">
        <v>1330</v>
      </c>
      <c r="N387">
        <v>3.1783333329999999</v>
      </c>
      <c r="O387">
        <v>1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4.851329096392325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4.851329096392325</v>
      </c>
    </row>
    <row r="388" spans="1:31" x14ac:dyDescent="0.25">
      <c r="A388">
        <v>1677484</v>
      </c>
      <c r="B388">
        <v>1</v>
      </c>
      <c r="C388" t="s">
        <v>80</v>
      </c>
      <c r="D388" t="s">
        <v>97</v>
      </c>
      <c r="E388" t="s">
        <v>151</v>
      </c>
      <c r="F388" t="s">
        <v>1331</v>
      </c>
      <c r="G388" t="s">
        <v>153</v>
      </c>
      <c r="H388" t="s">
        <v>143</v>
      </c>
      <c r="I388" t="s">
        <v>135</v>
      </c>
      <c r="J388" t="s">
        <v>136</v>
      </c>
      <c r="K388" t="s">
        <v>137</v>
      </c>
      <c r="L388" t="s">
        <v>1332</v>
      </c>
      <c r="M388" t="s">
        <v>1333</v>
      </c>
      <c r="N388">
        <v>2.8916666659999999</v>
      </c>
      <c r="O388">
        <v>0</v>
      </c>
      <c r="P388">
        <v>2</v>
      </c>
      <c r="Q388">
        <v>0</v>
      </c>
      <c r="R388">
        <v>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4.6032342041889507</v>
      </c>
      <c r="Y388">
        <v>0</v>
      </c>
      <c r="Z388">
        <v>2.5961947939661378</v>
      </c>
      <c r="AA388">
        <v>0</v>
      </c>
      <c r="AB388">
        <v>0</v>
      </c>
      <c r="AC388">
        <v>0</v>
      </c>
      <c r="AD388">
        <v>0</v>
      </c>
      <c r="AE388">
        <v>7.1994289981550885</v>
      </c>
    </row>
    <row r="389" spans="1:31" x14ac:dyDescent="0.25">
      <c r="A389">
        <v>1677533</v>
      </c>
      <c r="B389">
        <v>1</v>
      </c>
      <c r="C389" t="s">
        <v>80</v>
      </c>
      <c r="D389" t="s">
        <v>99</v>
      </c>
      <c r="E389" t="s">
        <v>151</v>
      </c>
      <c r="F389" t="s">
        <v>1334</v>
      </c>
      <c r="G389" t="s">
        <v>385</v>
      </c>
      <c r="H389" t="s">
        <v>143</v>
      </c>
      <c r="I389" t="s">
        <v>135</v>
      </c>
      <c r="J389" t="s">
        <v>136</v>
      </c>
      <c r="K389" t="s">
        <v>137</v>
      </c>
      <c r="L389" t="s">
        <v>1335</v>
      </c>
      <c r="M389" t="s">
        <v>1336</v>
      </c>
      <c r="N389">
        <v>1.183611111</v>
      </c>
      <c r="O389">
        <v>0</v>
      </c>
      <c r="P389">
        <v>44</v>
      </c>
      <c r="Q389">
        <v>0</v>
      </c>
      <c r="R389">
        <v>0</v>
      </c>
      <c r="S389">
        <v>0</v>
      </c>
      <c r="T389">
        <v>9</v>
      </c>
      <c r="U389">
        <v>0</v>
      </c>
      <c r="V389">
        <v>0</v>
      </c>
      <c r="W389">
        <v>0</v>
      </c>
      <c r="X389">
        <v>18.375813191102306</v>
      </c>
      <c r="Y389">
        <v>0</v>
      </c>
      <c r="Z389">
        <v>0</v>
      </c>
      <c r="AA389">
        <v>0</v>
      </c>
      <c r="AB389">
        <v>6.5763224283095258</v>
      </c>
      <c r="AC389">
        <v>0</v>
      </c>
      <c r="AD389">
        <v>0</v>
      </c>
      <c r="AE389">
        <v>24.952135619411834</v>
      </c>
    </row>
    <row r="390" spans="1:31" x14ac:dyDescent="0.25">
      <c r="A390">
        <v>1677393</v>
      </c>
      <c r="B390">
        <v>1</v>
      </c>
      <c r="C390" t="s">
        <v>80</v>
      </c>
      <c r="D390" t="s">
        <v>90</v>
      </c>
      <c r="E390" t="s">
        <v>151</v>
      </c>
      <c r="F390" t="s">
        <v>1337</v>
      </c>
      <c r="G390" t="s">
        <v>389</v>
      </c>
      <c r="H390" t="s">
        <v>143</v>
      </c>
      <c r="I390" t="s">
        <v>135</v>
      </c>
      <c r="J390" t="s">
        <v>136</v>
      </c>
      <c r="K390" t="s">
        <v>137</v>
      </c>
      <c r="L390" t="s">
        <v>1338</v>
      </c>
      <c r="M390" t="s">
        <v>1339</v>
      </c>
      <c r="N390">
        <v>3.360833333</v>
      </c>
      <c r="O390">
        <v>0</v>
      </c>
      <c r="P390">
        <v>265</v>
      </c>
      <c r="Q390">
        <v>0</v>
      </c>
      <c r="R390">
        <v>0</v>
      </c>
      <c r="S390">
        <v>0</v>
      </c>
      <c r="T390">
        <v>9</v>
      </c>
      <c r="U390">
        <v>0</v>
      </c>
      <c r="V390">
        <v>0</v>
      </c>
      <c r="W390">
        <v>0</v>
      </c>
      <c r="X390">
        <v>284.31361096336133</v>
      </c>
      <c r="Y390">
        <v>0</v>
      </c>
      <c r="Z390">
        <v>0</v>
      </c>
      <c r="AA390">
        <v>0</v>
      </c>
      <c r="AB390">
        <v>24.540884535657543</v>
      </c>
      <c r="AC390">
        <v>0</v>
      </c>
      <c r="AD390">
        <v>0</v>
      </c>
      <c r="AE390">
        <v>308.85449549901887</v>
      </c>
    </row>
    <row r="391" spans="1:31" x14ac:dyDescent="0.25">
      <c r="A391">
        <v>1676992</v>
      </c>
      <c r="B391">
        <v>1</v>
      </c>
      <c r="C391" t="s">
        <v>80</v>
      </c>
      <c r="D391" t="s">
        <v>84</v>
      </c>
      <c r="E391" t="s">
        <v>140</v>
      </c>
      <c r="F391" t="s">
        <v>1340</v>
      </c>
      <c r="G391" t="s">
        <v>209</v>
      </c>
      <c r="H391" t="s">
        <v>143</v>
      </c>
      <c r="I391" t="s">
        <v>135</v>
      </c>
      <c r="J391" t="s">
        <v>136</v>
      </c>
      <c r="K391" t="s">
        <v>137</v>
      </c>
      <c r="L391" t="s">
        <v>1341</v>
      </c>
      <c r="M391" t="s">
        <v>1342</v>
      </c>
      <c r="N391">
        <v>1.409444444</v>
      </c>
      <c r="O391">
        <v>0</v>
      </c>
      <c r="P391">
        <v>7</v>
      </c>
      <c r="Q391">
        <v>0</v>
      </c>
      <c r="R391">
        <v>0</v>
      </c>
      <c r="S391">
        <v>0</v>
      </c>
      <c r="T391">
        <v>4</v>
      </c>
      <c r="U391">
        <v>0</v>
      </c>
      <c r="V391">
        <v>0</v>
      </c>
      <c r="W391">
        <v>0</v>
      </c>
      <c r="X391">
        <v>2.6739629401550622</v>
      </c>
      <c r="Y391">
        <v>0</v>
      </c>
      <c r="Z391">
        <v>0</v>
      </c>
      <c r="AA391">
        <v>0</v>
      </c>
      <c r="AB391">
        <v>0.38738700250468833</v>
      </c>
      <c r="AC391">
        <v>0</v>
      </c>
      <c r="AD391">
        <v>0</v>
      </c>
      <c r="AE391">
        <v>3.0613499426597506</v>
      </c>
    </row>
    <row r="392" spans="1:31" x14ac:dyDescent="0.25">
      <c r="A392">
        <v>1677347</v>
      </c>
      <c r="B392">
        <v>1</v>
      </c>
      <c r="C392" t="s">
        <v>80</v>
      </c>
      <c r="D392" t="s">
        <v>97</v>
      </c>
      <c r="E392" t="s">
        <v>140</v>
      </c>
      <c r="F392" t="s">
        <v>1343</v>
      </c>
      <c r="G392" t="s">
        <v>142</v>
      </c>
      <c r="H392" t="s">
        <v>143</v>
      </c>
      <c r="I392" t="s">
        <v>135</v>
      </c>
      <c r="J392" t="s">
        <v>136</v>
      </c>
      <c r="K392" t="s">
        <v>137</v>
      </c>
      <c r="L392" t="s">
        <v>1344</v>
      </c>
      <c r="M392" t="s">
        <v>1345</v>
      </c>
      <c r="N392">
        <v>4.5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0.35984664237727226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0.35984664237727226</v>
      </c>
    </row>
    <row r="393" spans="1:31" x14ac:dyDescent="0.25">
      <c r="A393">
        <v>1677207</v>
      </c>
      <c r="B393">
        <v>1</v>
      </c>
      <c r="C393" t="s">
        <v>81</v>
      </c>
      <c r="D393" t="s">
        <v>128</v>
      </c>
      <c r="E393" t="s">
        <v>146</v>
      </c>
      <c r="F393" t="s">
        <v>1346</v>
      </c>
      <c r="G393" t="s">
        <v>281</v>
      </c>
      <c r="H393" t="s">
        <v>143</v>
      </c>
      <c r="I393" t="s">
        <v>135</v>
      </c>
      <c r="J393" t="s">
        <v>136</v>
      </c>
      <c r="K393" t="s">
        <v>167</v>
      </c>
      <c r="L393" t="s">
        <v>1347</v>
      </c>
      <c r="M393" t="s">
        <v>1348</v>
      </c>
      <c r="N393">
        <v>0.37927944400000002</v>
      </c>
      <c r="O393">
        <v>0</v>
      </c>
      <c r="P393">
        <v>557</v>
      </c>
      <c r="Q393">
        <v>0</v>
      </c>
      <c r="R393">
        <v>0</v>
      </c>
      <c r="S393">
        <v>0</v>
      </c>
      <c r="T393">
        <v>63</v>
      </c>
      <c r="U393">
        <v>0</v>
      </c>
      <c r="V393">
        <v>0</v>
      </c>
      <c r="W393">
        <v>0</v>
      </c>
      <c r="X393">
        <v>42.127395085209685</v>
      </c>
      <c r="Y393">
        <v>0</v>
      </c>
      <c r="Z393">
        <v>0</v>
      </c>
      <c r="AA393">
        <v>0</v>
      </c>
      <c r="AB393">
        <v>65.86421792140311</v>
      </c>
      <c r="AC393">
        <v>0</v>
      </c>
      <c r="AD393">
        <v>0</v>
      </c>
      <c r="AE393">
        <v>107.99161300661279</v>
      </c>
    </row>
    <row r="394" spans="1:31" x14ac:dyDescent="0.25">
      <c r="A394">
        <v>1677184</v>
      </c>
      <c r="B394">
        <v>1</v>
      </c>
      <c r="C394" t="s">
        <v>81</v>
      </c>
      <c r="D394" t="s">
        <v>128</v>
      </c>
      <c r="E394" t="s">
        <v>200</v>
      </c>
      <c r="F394" t="s">
        <v>1349</v>
      </c>
      <c r="G394" t="s">
        <v>240</v>
      </c>
      <c r="H394" t="s">
        <v>143</v>
      </c>
      <c r="I394" t="s">
        <v>135</v>
      </c>
      <c r="J394" t="s">
        <v>136</v>
      </c>
      <c r="K394" t="s">
        <v>137</v>
      </c>
      <c r="L394" t="s">
        <v>1350</v>
      </c>
      <c r="M394" t="s">
        <v>1351</v>
      </c>
      <c r="N394">
        <v>3.1969444440000001</v>
      </c>
      <c r="O394">
        <v>0</v>
      </c>
      <c r="P394">
        <v>49</v>
      </c>
      <c r="Q394">
        <v>0</v>
      </c>
      <c r="R394">
        <v>0</v>
      </c>
      <c r="S394">
        <v>0</v>
      </c>
      <c r="T394">
        <v>3</v>
      </c>
      <c r="U394">
        <v>0</v>
      </c>
      <c r="V394">
        <v>0</v>
      </c>
      <c r="W394">
        <v>0</v>
      </c>
      <c r="X394">
        <v>28.467747355213433</v>
      </c>
      <c r="Y394">
        <v>0</v>
      </c>
      <c r="Z394">
        <v>0</v>
      </c>
      <c r="AA394">
        <v>0</v>
      </c>
      <c r="AB394">
        <v>21.803886871782364</v>
      </c>
      <c r="AC394">
        <v>0</v>
      </c>
      <c r="AD394">
        <v>0</v>
      </c>
      <c r="AE394">
        <v>50.271634226995801</v>
      </c>
    </row>
    <row r="395" spans="1:31" x14ac:dyDescent="0.25">
      <c r="A395">
        <v>1677602</v>
      </c>
      <c r="B395">
        <v>1</v>
      </c>
      <c r="C395" t="s">
        <v>80</v>
      </c>
      <c r="D395" t="s">
        <v>92</v>
      </c>
      <c r="E395" t="s">
        <v>164</v>
      </c>
      <c r="F395" t="s">
        <v>1352</v>
      </c>
      <c r="G395" t="s">
        <v>1173</v>
      </c>
      <c r="H395" t="s">
        <v>134</v>
      </c>
      <c r="I395" t="s">
        <v>135</v>
      </c>
      <c r="J395" t="s">
        <v>136</v>
      </c>
      <c r="K395" t="s">
        <v>137</v>
      </c>
      <c r="L395" t="s">
        <v>1353</v>
      </c>
      <c r="M395" t="s">
        <v>1354</v>
      </c>
      <c r="N395">
        <v>0.94750000000000001</v>
      </c>
      <c r="O395">
        <v>0</v>
      </c>
      <c r="P395">
        <v>34</v>
      </c>
      <c r="Q395">
        <v>0</v>
      </c>
      <c r="R395">
        <v>0</v>
      </c>
      <c r="S395">
        <v>0</v>
      </c>
      <c r="T395">
        <v>14</v>
      </c>
      <c r="U395">
        <v>0</v>
      </c>
      <c r="V395">
        <v>0</v>
      </c>
      <c r="W395">
        <v>0</v>
      </c>
      <c r="X395">
        <v>17.369261630359652</v>
      </c>
      <c r="Y395">
        <v>0</v>
      </c>
      <c r="Z395">
        <v>0</v>
      </c>
      <c r="AA395">
        <v>0</v>
      </c>
      <c r="AB395">
        <v>2.043480517062795</v>
      </c>
      <c r="AC395">
        <v>0</v>
      </c>
      <c r="AD395">
        <v>0</v>
      </c>
      <c r="AE395">
        <v>19.412742147422449</v>
      </c>
    </row>
    <row r="396" spans="1:31" x14ac:dyDescent="0.25">
      <c r="A396">
        <v>1677078</v>
      </c>
      <c r="B396">
        <v>1</v>
      </c>
      <c r="C396" t="s">
        <v>81</v>
      </c>
      <c r="D396" t="s">
        <v>122</v>
      </c>
      <c r="E396" t="s">
        <v>151</v>
      </c>
      <c r="F396" t="s">
        <v>1355</v>
      </c>
      <c r="G396" t="s">
        <v>403</v>
      </c>
      <c r="H396" t="s">
        <v>143</v>
      </c>
      <c r="I396" t="s">
        <v>135</v>
      </c>
      <c r="J396" t="s">
        <v>136</v>
      </c>
      <c r="K396" t="s">
        <v>137</v>
      </c>
      <c r="L396" t="s">
        <v>1356</v>
      </c>
      <c r="M396" t="s">
        <v>1357</v>
      </c>
      <c r="N396">
        <v>0.72694444400000002</v>
      </c>
      <c r="O396">
        <v>0</v>
      </c>
      <c r="P396">
        <v>39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7.2766227194663458</v>
      </c>
      <c r="Y396">
        <v>0</v>
      </c>
      <c r="Z396">
        <v>0</v>
      </c>
      <c r="AA396">
        <v>0</v>
      </c>
      <c r="AB396">
        <v>7.3811438020685465</v>
      </c>
      <c r="AC396">
        <v>0</v>
      </c>
      <c r="AD396">
        <v>0</v>
      </c>
      <c r="AE396">
        <v>14.657766521534892</v>
      </c>
    </row>
    <row r="397" spans="1:31" x14ac:dyDescent="0.25">
      <c r="A397">
        <v>1677161</v>
      </c>
      <c r="B397">
        <v>1</v>
      </c>
      <c r="C397" t="s">
        <v>81</v>
      </c>
      <c r="D397" t="s">
        <v>113</v>
      </c>
      <c r="E397" t="s">
        <v>140</v>
      </c>
      <c r="F397" t="s">
        <v>1358</v>
      </c>
      <c r="G397" t="s">
        <v>197</v>
      </c>
      <c r="H397" t="s">
        <v>143</v>
      </c>
      <c r="I397" t="s">
        <v>135</v>
      </c>
      <c r="J397" t="s">
        <v>136</v>
      </c>
      <c r="K397" t="s">
        <v>137</v>
      </c>
      <c r="L397" t="s">
        <v>1359</v>
      </c>
      <c r="M397" t="s">
        <v>835</v>
      </c>
      <c r="N397">
        <v>1.521111111</v>
      </c>
      <c r="O397">
        <v>0</v>
      </c>
      <c r="P397">
        <v>2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</row>
    <row r="398" spans="1:31" x14ac:dyDescent="0.25">
      <c r="A398">
        <v>1677556</v>
      </c>
      <c r="B398">
        <v>1</v>
      </c>
      <c r="C398" t="s">
        <v>80</v>
      </c>
      <c r="D398" t="s">
        <v>93</v>
      </c>
      <c r="E398" t="s">
        <v>151</v>
      </c>
      <c r="F398" t="s">
        <v>1360</v>
      </c>
      <c r="G398" t="s">
        <v>222</v>
      </c>
      <c r="H398" t="s">
        <v>143</v>
      </c>
      <c r="I398" t="s">
        <v>135</v>
      </c>
      <c r="J398" t="s">
        <v>136</v>
      </c>
      <c r="K398" t="s">
        <v>137</v>
      </c>
      <c r="L398" t="s">
        <v>1361</v>
      </c>
      <c r="M398" t="s">
        <v>1362</v>
      </c>
      <c r="N398">
        <v>1.883888888</v>
      </c>
      <c r="O398">
        <v>0</v>
      </c>
      <c r="P398">
        <v>17</v>
      </c>
      <c r="Q398">
        <v>0</v>
      </c>
      <c r="R398">
        <v>0</v>
      </c>
      <c r="S398">
        <v>0</v>
      </c>
      <c r="T398">
        <v>1</v>
      </c>
      <c r="U398">
        <v>0</v>
      </c>
      <c r="V398">
        <v>0</v>
      </c>
      <c r="W398">
        <v>0</v>
      </c>
      <c r="X398">
        <v>6.3046883873091693</v>
      </c>
      <c r="Y398">
        <v>0</v>
      </c>
      <c r="Z398">
        <v>0</v>
      </c>
      <c r="AA398">
        <v>0</v>
      </c>
      <c r="AB398">
        <v>2.2929231382222225E-4</v>
      </c>
      <c r="AC398">
        <v>0</v>
      </c>
      <c r="AD398">
        <v>0</v>
      </c>
      <c r="AE398">
        <v>6.3049176796229913</v>
      </c>
    </row>
    <row r="399" spans="1:31" x14ac:dyDescent="0.25">
      <c r="A399">
        <v>1677124</v>
      </c>
      <c r="B399">
        <v>1</v>
      </c>
      <c r="C399" t="s">
        <v>80</v>
      </c>
      <c r="D399" t="s">
        <v>108</v>
      </c>
      <c r="E399" t="s">
        <v>151</v>
      </c>
      <c r="F399" t="s">
        <v>1036</v>
      </c>
      <c r="G399" t="s">
        <v>153</v>
      </c>
      <c r="H399" t="s">
        <v>143</v>
      </c>
      <c r="I399" t="s">
        <v>135</v>
      </c>
      <c r="J399" t="s">
        <v>136</v>
      </c>
      <c r="K399" t="s">
        <v>137</v>
      </c>
      <c r="L399" t="s">
        <v>1363</v>
      </c>
      <c r="M399" t="s">
        <v>1364</v>
      </c>
      <c r="N399">
        <v>3.3905555550000002</v>
      </c>
      <c r="O399">
        <v>0</v>
      </c>
      <c r="P399">
        <v>3</v>
      </c>
      <c r="Q399">
        <v>0</v>
      </c>
      <c r="R399">
        <v>5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0.75374392742222218</v>
      </c>
      <c r="Y399">
        <v>0</v>
      </c>
      <c r="Z399">
        <v>0.69733975323189334</v>
      </c>
      <c r="AA399">
        <v>0</v>
      </c>
      <c r="AB399">
        <v>2.64031294360344</v>
      </c>
      <c r="AC399">
        <v>0</v>
      </c>
      <c r="AD399">
        <v>0</v>
      </c>
      <c r="AE399">
        <v>4.0913966242575555</v>
      </c>
    </row>
    <row r="400" spans="1:31" x14ac:dyDescent="0.25">
      <c r="A400">
        <v>1677516</v>
      </c>
      <c r="B400">
        <v>1</v>
      </c>
      <c r="C400" t="s">
        <v>80</v>
      </c>
      <c r="D400" t="s">
        <v>88</v>
      </c>
      <c r="E400" t="s">
        <v>151</v>
      </c>
      <c r="F400" t="s">
        <v>1365</v>
      </c>
      <c r="G400" t="s">
        <v>153</v>
      </c>
      <c r="H400" t="s">
        <v>143</v>
      </c>
      <c r="I400" t="s">
        <v>135</v>
      </c>
      <c r="J400" t="s">
        <v>136</v>
      </c>
      <c r="K400" t="s">
        <v>137</v>
      </c>
      <c r="L400" t="s">
        <v>1366</v>
      </c>
      <c r="M400" t="s">
        <v>1367</v>
      </c>
      <c r="N400">
        <v>1.907777777</v>
      </c>
      <c r="O400">
        <v>0</v>
      </c>
      <c r="P400">
        <v>66</v>
      </c>
      <c r="Q400">
        <v>0</v>
      </c>
      <c r="R400">
        <v>0</v>
      </c>
      <c r="S400">
        <v>0</v>
      </c>
      <c r="T400">
        <v>7</v>
      </c>
      <c r="U400">
        <v>0</v>
      </c>
      <c r="V400">
        <v>0</v>
      </c>
      <c r="W400">
        <v>0</v>
      </c>
      <c r="X400">
        <v>38.517705347446274</v>
      </c>
      <c r="Y400">
        <v>0</v>
      </c>
      <c r="Z400">
        <v>0</v>
      </c>
      <c r="AA400">
        <v>0</v>
      </c>
      <c r="AB400">
        <v>4.451477447036619</v>
      </c>
      <c r="AC400">
        <v>0</v>
      </c>
      <c r="AD400">
        <v>0</v>
      </c>
      <c r="AE400">
        <v>42.96918279448289</v>
      </c>
    </row>
    <row r="401" spans="1:31" x14ac:dyDescent="0.25">
      <c r="A401">
        <v>1677662</v>
      </c>
      <c r="B401">
        <v>1</v>
      </c>
      <c r="C401" t="s">
        <v>80</v>
      </c>
      <c r="D401" t="s">
        <v>82</v>
      </c>
      <c r="E401" t="s">
        <v>140</v>
      </c>
      <c r="F401" t="s">
        <v>1368</v>
      </c>
      <c r="G401" t="s">
        <v>142</v>
      </c>
      <c r="H401" t="s">
        <v>143</v>
      </c>
      <c r="I401" t="s">
        <v>135</v>
      </c>
      <c r="J401" t="s">
        <v>136</v>
      </c>
      <c r="K401" t="s">
        <v>137</v>
      </c>
      <c r="L401" t="s">
        <v>1369</v>
      </c>
      <c r="M401" t="s">
        <v>1370</v>
      </c>
      <c r="N401">
        <v>13.737777777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3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3.1958082293307735</v>
      </c>
      <c r="AC401">
        <v>0</v>
      </c>
      <c r="AD401">
        <v>0</v>
      </c>
      <c r="AE401">
        <v>3.1958082293307735</v>
      </c>
    </row>
    <row r="402" spans="1:31" x14ac:dyDescent="0.25">
      <c r="A402">
        <v>1677264</v>
      </c>
      <c r="B402">
        <v>1</v>
      </c>
      <c r="C402" t="s">
        <v>80</v>
      </c>
      <c r="D402" t="s">
        <v>99</v>
      </c>
      <c r="E402" t="s">
        <v>151</v>
      </c>
      <c r="F402" t="s">
        <v>1371</v>
      </c>
      <c r="G402" t="s">
        <v>153</v>
      </c>
      <c r="H402" t="s">
        <v>143</v>
      </c>
      <c r="I402" t="s">
        <v>135</v>
      </c>
      <c r="J402" t="s">
        <v>136</v>
      </c>
      <c r="K402" t="s">
        <v>137</v>
      </c>
      <c r="L402" t="s">
        <v>1372</v>
      </c>
      <c r="M402" t="s">
        <v>1373</v>
      </c>
      <c r="N402">
        <v>4.6502777770000003</v>
      </c>
      <c r="O402">
        <v>0</v>
      </c>
      <c r="P402">
        <v>22</v>
      </c>
      <c r="Q402">
        <v>0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9.800170073363919</v>
      </c>
      <c r="Y402">
        <v>0</v>
      </c>
      <c r="Z402">
        <v>0</v>
      </c>
      <c r="AA402">
        <v>0</v>
      </c>
      <c r="AB402">
        <v>0.63666227000449316</v>
      </c>
      <c r="AC402">
        <v>0</v>
      </c>
      <c r="AD402">
        <v>0</v>
      </c>
      <c r="AE402">
        <v>10.436832343368412</v>
      </c>
    </row>
    <row r="403" spans="1:31" x14ac:dyDescent="0.25">
      <c r="A403">
        <v>1677430</v>
      </c>
      <c r="B403">
        <v>1</v>
      </c>
      <c r="C403" t="s">
        <v>80</v>
      </c>
      <c r="D403" t="s">
        <v>93</v>
      </c>
      <c r="E403" t="s">
        <v>164</v>
      </c>
      <c r="F403" t="s">
        <v>1374</v>
      </c>
      <c r="G403" t="s">
        <v>161</v>
      </c>
      <c r="H403" t="s">
        <v>134</v>
      </c>
      <c r="I403" t="s">
        <v>135</v>
      </c>
      <c r="J403" t="s">
        <v>136</v>
      </c>
      <c r="K403" t="s">
        <v>137</v>
      </c>
      <c r="L403" t="s">
        <v>1375</v>
      </c>
      <c r="M403" t="s">
        <v>1376</v>
      </c>
      <c r="N403">
        <v>0.26361111100000001</v>
      </c>
      <c r="O403">
        <v>0</v>
      </c>
      <c r="P403">
        <v>69</v>
      </c>
      <c r="Q403">
        <v>4</v>
      </c>
      <c r="R403">
        <v>99</v>
      </c>
      <c r="S403">
        <v>2</v>
      </c>
      <c r="T403">
        <v>41</v>
      </c>
      <c r="U403">
        <v>0</v>
      </c>
      <c r="V403">
        <v>0</v>
      </c>
      <c r="W403">
        <v>0</v>
      </c>
      <c r="X403">
        <v>5.4961702640715178</v>
      </c>
      <c r="Y403">
        <v>1.5401179325877801</v>
      </c>
      <c r="Z403">
        <v>23.91268507239133</v>
      </c>
      <c r="AA403">
        <v>0.39349859635002221</v>
      </c>
      <c r="AB403">
        <v>14.270145451627569</v>
      </c>
      <c r="AC403">
        <v>0</v>
      </c>
      <c r="AD403">
        <v>0</v>
      </c>
      <c r="AE403">
        <v>45.612617317028217</v>
      </c>
    </row>
    <row r="404" spans="1:31" x14ac:dyDescent="0.25">
      <c r="A404">
        <v>1677622</v>
      </c>
      <c r="B404">
        <v>1</v>
      </c>
      <c r="C404" t="s">
        <v>81</v>
      </c>
      <c r="D404" t="s">
        <v>113</v>
      </c>
      <c r="E404" t="s">
        <v>164</v>
      </c>
      <c r="F404" t="s">
        <v>1377</v>
      </c>
      <c r="G404" t="s">
        <v>161</v>
      </c>
      <c r="H404" t="s">
        <v>134</v>
      </c>
      <c r="I404" t="s">
        <v>135</v>
      </c>
      <c r="J404" t="s">
        <v>136</v>
      </c>
      <c r="K404" t="s">
        <v>137</v>
      </c>
      <c r="L404" t="s">
        <v>1378</v>
      </c>
      <c r="M404" t="s">
        <v>1379</v>
      </c>
      <c r="N404">
        <v>0.74805555499999998</v>
      </c>
      <c r="O404">
        <v>0</v>
      </c>
      <c r="P404">
        <v>24</v>
      </c>
      <c r="Q404">
        <v>11</v>
      </c>
      <c r="R404">
        <v>24</v>
      </c>
      <c r="S404">
        <v>2</v>
      </c>
      <c r="T404">
        <v>10</v>
      </c>
      <c r="U404">
        <v>1</v>
      </c>
      <c r="V404">
        <v>0</v>
      </c>
      <c r="W404">
        <v>0</v>
      </c>
      <c r="X404">
        <v>2.1976863420055799</v>
      </c>
      <c r="Y404">
        <v>15.844529231523701</v>
      </c>
      <c r="Z404">
        <v>3.7735555530328488</v>
      </c>
      <c r="AA404">
        <v>0.37205863880288448</v>
      </c>
      <c r="AB404">
        <v>12.165462461058157</v>
      </c>
      <c r="AC404">
        <v>37.53257255488419</v>
      </c>
      <c r="AD404">
        <v>0</v>
      </c>
      <c r="AE404">
        <v>71.885864781307362</v>
      </c>
    </row>
    <row r="405" spans="1:31" x14ac:dyDescent="0.25">
      <c r="A405">
        <v>1677450</v>
      </c>
      <c r="B405">
        <v>1</v>
      </c>
      <c r="C405" t="s">
        <v>80</v>
      </c>
      <c r="D405" t="s">
        <v>84</v>
      </c>
      <c r="E405" t="s">
        <v>140</v>
      </c>
      <c r="F405" t="s">
        <v>1380</v>
      </c>
      <c r="G405" t="s">
        <v>153</v>
      </c>
      <c r="H405" t="s">
        <v>143</v>
      </c>
      <c r="I405" t="s">
        <v>135</v>
      </c>
      <c r="J405" t="s">
        <v>136</v>
      </c>
      <c r="K405" t="s">
        <v>137</v>
      </c>
      <c r="L405" t="s">
        <v>1381</v>
      </c>
      <c r="M405" t="s">
        <v>1382</v>
      </c>
      <c r="N405">
        <v>2.688055555</v>
      </c>
      <c r="O405">
        <v>0</v>
      </c>
      <c r="P405">
        <v>4</v>
      </c>
      <c r="Q405">
        <v>0</v>
      </c>
      <c r="R405">
        <v>0</v>
      </c>
      <c r="S405">
        <v>0</v>
      </c>
      <c r="T405">
        <v>2</v>
      </c>
      <c r="U405">
        <v>0</v>
      </c>
      <c r="V405">
        <v>0</v>
      </c>
      <c r="W405">
        <v>0</v>
      </c>
      <c r="X405">
        <v>2.2786539642286914</v>
      </c>
      <c r="Y405">
        <v>0</v>
      </c>
      <c r="Z405">
        <v>0</v>
      </c>
      <c r="AA405">
        <v>0</v>
      </c>
      <c r="AB405">
        <v>4.4933756475216029</v>
      </c>
      <c r="AC405">
        <v>0</v>
      </c>
      <c r="AD405">
        <v>0</v>
      </c>
      <c r="AE405">
        <v>6.7720296117502947</v>
      </c>
    </row>
    <row r="406" spans="1:31" x14ac:dyDescent="0.25">
      <c r="A406">
        <v>1677499</v>
      </c>
      <c r="B406">
        <v>1</v>
      </c>
      <c r="C406" t="s">
        <v>81</v>
      </c>
      <c r="D406" t="s">
        <v>128</v>
      </c>
      <c r="E406" t="s">
        <v>151</v>
      </c>
      <c r="F406" t="s">
        <v>1383</v>
      </c>
      <c r="G406" t="s">
        <v>153</v>
      </c>
      <c r="H406" t="s">
        <v>143</v>
      </c>
      <c r="I406" t="s">
        <v>135</v>
      </c>
      <c r="J406" t="s">
        <v>136</v>
      </c>
      <c r="K406" t="s">
        <v>137</v>
      </c>
      <c r="L406" t="s">
        <v>1384</v>
      </c>
      <c r="M406" t="s">
        <v>1385</v>
      </c>
      <c r="N406">
        <v>4.0863888880000001</v>
      </c>
      <c r="O406">
        <v>0</v>
      </c>
      <c r="P406">
        <v>19</v>
      </c>
      <c r="Q406">
        <v>0</v>
      </c>
      <c r="R406">
        <v>0</v>
      </c>
      <c r="S406">
        <v>0</v>
      </c>
      <c r="T406">
        <v>3</v>
      </c>
      <c r="U406">
        <v>0</v>
      </c>
      <c r="V406">
        <v>0</v>
      </c>
      <c r="W406">
        <v>0</v>
      </c>
      <c r="X406">
        <v>7.7722524554106034</v>
      </c>
      <c r="Y406">
        <v>0</v>
      </c>
      <c r="Z406">
        <v>0</v>
      </c>
      <c r="AA406">
        <v>0</v>
      </c>
      <c r="AB406">
        <v>0.64757910666313323</v>
      </c>
      <c r="AC406">
        <v>0</v>
      </c>
      <c r="AD406">
        <v>0</v>
      </c>
      <c r="AE406">
        <v>8.4198315620737372</v>
      </c>
    </row>
    <row r="407" spans="1:31" x14ac:dyDescent="0.25">
      <c r="A407">
        <v>1677599</v>
      </c>
      <c r="B407">
        <v>1</v>
      </c>
      <c r="C407" t="s">
        <v>80</v>
      </c>
      <c r="D407" t="s">
        <v>110</v>
      </c>
      <c r="E407" t="s">
        <v>151</v>
      </c>
      <c r="F407" t="s">
        <v>1386</v>
      </c>
      <c r="G407" t="s">
        <v>153</v>
      </c>
      <c r="H407" t="s">
        <v>143</v>
      </c>
      <c r="I407" t="s">
        <v>135</v>
      </c>
      <c r="J407" t="s">
        <v>136</v>
      </c>
      <c r="K407" t="s">
        <v>137</v>
      </c>
      <c r="L407" t="s">
        <v>1387</v>
      </c>
      <c r="M407" t="s">
        <v>1388</v>
      </c>
      <c r="N407">
        <v>1.1475</v>
      </c>
      <c r="O407">
        <v>0</v>
      </c>
      <c r="P407">
        <v>276</v>
      </c>
      <c r="Q407">
        <v>0</v>
      </c>
      <c r="R407">
        <v>0</v>
      </c>
      <c r="S407">
        <v>0</v>
      </c>
      <c r="T407">
        <v>20</v>
      </c>
      <c r="U407">
        <v>0</v>
      </c>
      <c r="V407">
        <v>0</v>
      </c>
      <c r="W407">
        <v>0</v>
      </c>
      <c r="X407">
        <v>118.45825812185794</v>
      </c>
      <c r="Y407">
        <v>0</v>
      </c>
      <c r="Z407">
        <v>0</v>
      </c>
      <c r="AA407">
        <v>0</v>
      </c>
      <c r="AB407">
        <v>6.183951957612563</v>
      </c>
      <c r="AC407">
        <v>0</v>
      </c>
      <c r="AD407">
        <v>0</v>
      </c>
      <c r="AE407">
        <v>124.6422100794705</v>
      </c>
    </row>
    <row r="408" spans="1:31" x14ac:dyDescent="0.25">
      <c r="A408">
        <v>1677493</v>
      </c>
      <c r="B408">
        <v>1</v>
      </c>
      <c r="C408" t="s">
        <v>80</v>
      </c>
      <c r="D408" t="s">
        <v>97</v>
      </c>
      <c r="E408" t="s">
        <v>151</v>
      </c>
      <c r="F408" t="s">
        <v>1389</v>
      </c>
      <c r="G408" t="s">
        <v>222</v>
      </c>
      <c r="H408" t="s">
        <v>143</v>
      </c>
      <c r="I408" t="s">
        <v>135</v>
      </c>
      <c r="J408" t="s">
        <v>136</v>
      </c>
      <c r="K408" t="s">
        <v>137</v>
      </c>
      <c r="L408" t="s">
        <v>1390</v>
      </c>
      <c r="M408" t="s">
        <v>1391</v>
      </c>
      <c r="N408">
        <v>4.8150000000000004</v>
      </c>
      <c r="O408">
        <v>0</v>
      </c>
      <c r="P408">
        <v>52</v>
      </c>
      <c r="Q408">
        <v>0</v>
      </c>
      <c r="R408">
        <v>25</v>
      </c>
      <c r="S408">
        <v>0</v>
      </c>
      <c r="T408">
        <v>14</v>
      </c>
      <c r="U408">
        <v>0</v>
      </c>
      <c r="V408">
        <v>0</v>
      </c>
      <c r="W408">
        <v>0</v>
      </c>
      <c r="X408">
        <v>144.91083392525221</v>
      </c>
      <c r="Y408">
        <v>0</v>
      </c>
      <c r="Z408">
        <v>46.707470442027443</v>
      </c>
      <c r="AA408">
        <v>0</v>
      </c>
      <c r="AB408">
        <v>111.02607922971191</v>
      </c>
      <c r="AC408">
        <v>0</v>
      </c>
      <c r="AD408">
        <v>0</v>
      </c>
      <c r="AE408">
        <v>302.64438359699159</v>
      </c>
    </row>
    <row r="409" spans="1:31" x14ac:dyDescent="0.25">
      <c r="A409">
        <v>1677138</v>
      </c>
      <c r="B409">
        <v>1</v>
      </c>
      <c r="C409" t="s">
        <v>80</v>
      </c>
      <c r="D409" t="s">
        <v>97</v>
      </c>
      <c r="E409" t="s">
        <v>200</v>
      </c>
      <c r="F409" t="s">
        <v>1392</v>
      </c>
      <c r="G409" t="s">
        <v>202</v>
      </c>
      <c r="H409" t="s">
        <v>143</v>
      </c>
      <c r="I409" t="s">
        <v>135</v>
      </c>
      <c r="J409" t="s">
        <v>136</v>
      </c>
      <c r="K409" t="s">
        <v>137</v>
      </c>
      <c r="L409" t="s">
        <v>1393</v>
      </c>
      <c r="M409" t="s">
        <v>1394</v>
      </c>
      <c r="N409">
        <v>8.5369444439999995</v>
      </c>
      <c r="O409">
        <v>0</v>
      </c>
      <c r="P409">
        <v>11</v>
      </c>
      <c r="Q409">
        <v>0</v>
      </c>
      <c r="R409">
        <v>0</v>
      </c>
      <c r="S409">
        <v>0</v>
      </c>
      <c r="T409">
        <v>5</v>
      </c>
      <c r="U409">
        <v>0</v>
      </c>
      <c r="V409">
        <v>0</v>
      </c>
      <c r="W409">
        <v>0</v>
      </c>
      <c r="X409">
        <v>25.836587010172604</v>
      </c>
      <c r="Y409">
        <v>0</v>
      </c>
      <c r="Z409">
        <v>0</v>
      </c>
      <c r="AA409">
        <v>0</v>
      </c>
      <c r="AB409">
        <v>384.20228609383526</v>
      </c>
      <c r="AC409">
        <v>0</v>
      </c>
      <c r="AD409">
        <v>0</v>
      </c>
      <c r="AE409">
        <v>410.03887310400785</v>
      </c>
    </row>
    <row r="410" spans="1:31" x14ac:dyDescent="0.25">
      <c r="A410">
        <v>1676995</v>
      </c>
      <c r="B410">
        <v>1</v>
      </c>
      <c r="C410" t="s">
        <v>80</v>
      </c>
      <c r="D410" t="s">
        <v>104</v>
      </c>
      <c r="E410" t="s">
        <v>151</v>
      </c>
      <c r="F410" t="s">
        <v>1395</v>
      </c>
      <c r="G410" t="s">
        <v>153</v>
      </c>
      <c r="H410" t="s">
        <v>143</v>
      </c>
      <c r="I410" t="s">
        <v>135</v>
      </c>
      <c r="J410" t="s">
        <v>136</v>
      </c>
      <c r="K410" t="s">
        <v>137</v>
      </c>
      <c r="L410" t="s">
        <v>1396</v>
      </c>
      <c r="M410" t="s">
        <v>1397</v>
      </c>
      <c r="N410">
        <v>1.247777777</v>
      </c>
      <c r="O410">
        <v>0</v>
      </c>
      <c r="P410">
        <v>50</v>
      </c>
      <c r="Q410">
        <v>0</v>
      </c>
      <c r="R410">
        <v>0</v>
      </c>
      <c r="S410">
        <v>0</v>
      </c>
      <c r="T410">
        <v>10</v>
      </c>
      <c r="U410">
        <v>0</v>
      </c>
      <c r="V410">
        <v>0</v>
      </c>
      <c r="W410">
        <v>0</v>
      </c>
      <c r="X410">
        <v>11.676058338673521</v>
      </c>
      <c r="Y410">
        <v>0</v>
      </c>
      <c r="Z410">
        <v>0</v>
      </c>
      <c r="AA410">
        <v>0</v>
      </c>
      <c r="AB410">
        <v>2.6344835495522139</v>
      </c>
      <c r="AC410">
        <v>0</v>
      </c>
      <c r="AD410">
        <v>0</v>
      </c>
      <c r="AE410">
        <v>14.310541888225735</v>
      </c>
    </row>
    <row r="411" spans="1:31" x14ac:dyDescent="0.25">
      <c r="A411">
        <v>1677536</v>
      </c>
      <c r="B411">
        <v>1</v>
      </c>
      <c r="C411" t="s">
        <v>80</v>
      </c>
      <c r="D411" t="s">
        <v>99</v>
      </c>
      <c r="E411" t="s">
        <v>164</v>
      </c>
      <c r="F411" t="s">
        <v>1398</v>
      </c>
      <c r="G411" t="s">
        <v>161</v>
      </c>
      <c r="H411" t="s">
        <v>134</v>
      </c>
      <c r="I411" t="s">
        <v>135</v>
      </c>
      <c r="J411" t="s">
        <v>136</v>
      </c>
      <c r="K411" t="s">
        <v>137</v>
      </c>
      <c r="L411" t="s">
        <v>1399</v>
      </c>
      <c r="M411" t="s">
        <v>1400</v>
      </c>
      <c r="N411">
        <v>0.23527777699999999</v>
      </c>
      <c r="O411">
        <v>22</v>
      </c>
      <c r="P411">
        <v>4236</v>
      </c>
      <c r="Q411">
        <v>13</v>
      </c>
      <c r="R411">
        <v>178</v>
      </c>
      <c r="S411">
        <v>33</v>
      </c>
      <c r="T411">
        <v>563</v>
      </c>
      <c r="U411">
        <v>0</v>
      </c>
      <c r="V411">
        <v>10</v>
      </c>
      <c r="W411">
        <v>12.727013045405419</v>
      </c>
      <c r="X411">
        <v>260.44979793275104</v>
      </c>
      <c r="Y411">
        <v>5.8216570348314578</v>
      </c>
      <c r="Z411">
        <v>7.3217561944166407</v>
      </c>
      <c r="AA411">
        <v>26.625279983634378</v>
      </c>
      <c r="AB411">
        <v>88.404255307617149</v>
      </c>
      <c r="AC411">
        <v>0</v>
      </c>
      <c r="AD411">
        <v>4.5305958950400234</v>
      </c>
      <c r="AE411">
        <v>405.88035539369616</v>
      </c>
    </row>
    <row r="412" spans="1:31" x14ac:dyDescent="0.25">
      <c r="A412">
        <v>1677559</v>
      </c>
      <c r="B412">
        <v>1</v>
      </c>
      <c r="C412" t="s">
        <v>80</v>
      </c>
      <c r="D412" t="s">
        <v>89</v>
      </c>
      <c r="E412" t="s">
        <v>159</v>
      </c>
      <c r="F412" t="s">
        <v>1401</v>
      </c>
      <c r="G412" t="s">
        <v>161</v>
      </c>
      <c r="H412" t="s">
        <v>134</v>
      </c>
      <c r="I412" t="s">
        <v>135</v>
      </c>
      <c r="J412" t="s">
        <v>136</v>
      </c>
      <c r="K412" t="s">
        <v>137</v>
      </c>
      <c r="L412" t="s">
        <v>1402</v>
      </c>
      <c r="M412" t="s">
        <v>1403</v>
      </c>
      <c r="N412">
        <v>0.54111111099999998</v>
      </c>
      <c r="O412">
        <v>4</v>
      </c>
      <c r="P412">
        <v>971</v>
      </c>
      <c r="Q412">
        <v>2</v>
      </c>
      <c r="R412">
        <v>83</v>
      </c>
      <c r="S412">
        <v>12</v>
      </c>
      <c r="T412">
        <v>113</v>
      </c>
      <c r="U412">
        <v>7</v>
      </c>
      <c r="V412">
        <v>0</v>
      </c>
      <c r="W412">
        <v>99.305396518735691</v>
      </c>
      <c r="X412">
        <v>370.92631970983018</v>
      </c>
      <c r="Y412">
        <v>2.8731006335828133</v>
      </c>
      <c r="Z412">
        <v>8.7242098317264123</v>
      </c>
      <c r="AA412">
        <v>160.01529931265307</v>
      </c>
      <c r="AB412">
        <v>92.246951141847759</v>
      </c>
      <c r="AC412">
        <v>106.7218774331253</v>
      </c>
      <c r="AD412">
        <v>0</v>
      </c>
      <c r="AE412">
        <v>840.81315458150118</v>
      </c>
    </row>
    <row r="413" spans="1:31" x14ac:dyDescent="0.25">
      <c r="A413">
        <v>1677227</v>
      </c>
      <c r="B413">
        <v>1</v>
      </c>
      <c r="C413" t="s">
        <v>80</v>
      </c>
      <c r="D413" t="s">
        <v>105</v>
      </c>
      <c r="E413" t="s">
        <v>151</v>
      </c>
      <c r="F413" t="s">
        <v>1404</v>
      </c>
      <c r="G413" t="s">
        <v>389</v>
      </c>
      <c r="H413" t="s">
        <v>143</v>
      </c>
      <c r="I413" t="s">
        <v>135</v>
      </c>
      <c r="J413" t="s">
        <v>136</v>
      </c>
      <c r="K413" t="s">
        <v>137</v>
      </c>
      <c r="L413" t="s">
        <v>1405</v>
      </c>
      <c r="M413" t="s">
        <v>1406</v>
      </c>
      <c r="N413">
        <v>4.7980555550000004</v>
      </c>
      <c r="O413">
        <v>0</v>
      </c>
      <c r="P413">
        <v>2</v>
      </c>
      <c r="Q413">
        <v>0</v>
      </c>
      <c r="R413">
        <v>6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2.5240260346582275</v>
      </c>
      <c r="Y413">
        <v>0</v>
      </c>
      <c r="Z413">
        <v>6.0928335374849141</v>
      </c>
      <c r="AA413">
        <v>0</v>
      </c>
      <c r="AB413">
        <v>1.3547735106909402</v>
      </c>
      <c r="AC413">
        <v>0</v>
      </c>
      <c r="AD413">
        <v>0</v>
      </c>
      <c r="AE413">
        <v>9.9716330828340816</v>
      </c>
    </row>
    <row r="414" spans="1:31" x14ac:dyDescent="0.25">
      <c r="A414">
        <v>1677582</v>
      </c>
      <c r="B414">
        <v>1</v>
      </c>
      <c r="C414" t="s">
        <v>80</v>
      </c>
      <c r="D414" t="s">
        <v>107</v>
      </c>
      <c r="E414" t="s">
        <v>131</v>
      </c>
      <c r="F414" t="s">
        <v>1407</v>
      </c>
      <c r="G414" t="s">
        <v>161</v>
      </c>
      <c r="H414" t="s">
        <v>134</v>
      </c>
      <c r="I414" t="s">
        <v>135</v>
      </c>
      <c r="J414" t="s">
        <v>136</v>
      </c>
      <c r="K414" t="s">
        <v>137</v>
      </c>
      <c r="L414" t="s">
        <v>1408</v>
      </c>
      <c r="M414" t="s">
        <v>1409</v>
      </c>
      <c r="N414">
        <v>0.46500000000000002</v>
      </c>
      <c r="O414">
        <v>0</v>
      </c>
      <c r="P414">
        <v>472</v>
      </c>
      <c r="Q414">
        <v>4</v>
      </c>
      <c r="R414">
        <v>4</v>
      </c>
      <c r="S414">
        <v>0</v>
      </c>
      <c r="T414">
        <v>25</v>
      </c>
      <c r="U414">
        <v>0</v>
      </c>
      <c r="V414">
        <v>1</v>
      </c>
      <c r="W414">
        <v>0</v>
      </c>
      <c r="X414">
        <v>25.420745369566415</v>
      </c>
      <c r="Y414">
        <v>1.6093771573016169</v>
      </c>
      <c r="Z414">
        <v>0.18473114443360558</v>
      </c>
      <c r="AA414">
        <v>0</v>
      </c>
      <c r="AB414">
        <v>4.9795892696473594</v>
      </c>
      <c r="AC414">
        <v>0</v>
      </c>
      <c r="AD414">
        <v>0.14920709796817</v>
      </c>
      <c r="AE414">
        <v>32.343650038917168</v>
      </c>
    </row>
    <row r="415" spans="1:31" x14ac:dyDescent="0.25">
      <c r="A415">
        <v>1677035</v>
      </c>
      <c r="B415">
        <v>1</v>
      </c>
      <c r="C415" t="s">
        <v>81</v>
      </c>
      <c r="D415" t="s">
        <v>120</v>
      </c>
      <c r="E415" t="s">
        <v>140</v>
      </c>
      <c r="F415" t="s">
        <v>1410</v>
      </c>
      <c r="G415" t="s">
        <v>197</v>
      </c>
      <c r="H415" t="s">
        <v>143</v>
      </c>
      <c r="I415" t="s">
        <v>135</v>
      </c>
      <c r="J415" t="s">
        <v>136</v>
      </c>
      <c r="K415" t="s">
        <v>137</v>
      </c>
      <c r="L415" t="s">
        <v>1411</v>
      </c>
      <c r="M415" t="s">
        <v>1412</v>
      </c>
      <c r="N415">
        <v>1.7050000000000001</v>
      </c>
      <c r="O415">
        <v>0</v>
      </c>
      <c r="P415">
        <v>0</v>
      </c>
      <c r="Q415">
        <v>0</v>
      </c>
      <c r="R415">
        <v>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3.3503461503355236</v>
      </c>
      <c r="AA415">
        <v>0</v>
      </c>
      <c r="AB415">
        <v>0</v>
      </c>
      <c r="AC415">
        <v>0</v>
      </c>
      <c r="AD415">
        <v>0</v>
      </c>
      <c r="AE415">
        <v>3.3503461503355236</v>
      </c>
    </row>
    <row r="416" spans="1:31" x14ac:dyDescent="0.25">
      <c r="A416">
        <v>1677350</v>
      </c>
      <c r="B416">
        <v>1</v>
      </c>
      <c r="C416" t="s">
        <v>81</v>
      </c>
      <c r="D416" t="s">
        <v>112</v>
      </c>
      <c r="E416" t="s">
        <v>159</v>
      </c>
      <c r="F416" t="s">
        <v>1413</v>
      </c>
      <c r="G416" t="s">
        <v>596</v>
      </c>
      <c r="H416" t="s">
        <v>134</v>
      </c>
      <c r="I416" t="s">
        <v>135</v>
      </c>
      <c r="J416" t="s">
        <v>136</v>
      </c>
      <c r="K416" t="s">
        <v>137</v>
      </c>
      <c r="L416" t="s">
        <v>1414</v>
      </c>
      <c r="M416" t="s">
        <v>1415</v>
      </c>
      <c r="N416">
        <v>2.2936111110000001</v>
      </c>
      <c r="O416">
        <v>0</v>
      </c>
      <c r="P416">
        <v>125</v>
      </c>
      <c r="Q416">
        <v>0</v>
      </c>
      <c r="R416">
        <v>6</v>
      </c>
      <c r="S416">
        <v>0</v>
      </c>
      <c r="T416">
        <v>12</v>
      </c>
      <c r="U416">
        <v>0</v>
      </c>
      <c r="V416">
        <v>0</v>
      </c>
      <c r="W416">
        <v>0</v>
      </c>
      <c r="X416">
        <v>27.832274598304348</v>
      </c>
      <c r="Y416">
        <v>0</v>
      </c>
      <c r="Z416">
        <v>1.6294252680721417</v>
      </c>
      <c r="AA416">
        <v>0</v>
      </c>
      <c r="AB416">
        <v>5.0181473918161039</v>
      </c>
      <c r="AC416">
        <v>0</v>
      </c>
      <c r="AD416">
        <v>0</v>
      </c>
      <c r="AE416">
        <v>34.479847258192592</v>
      </c>
    </row>
    <row r="417" spans="1:31" x14ac:dyDescent="0.25">
      <c r="A417">
        <v>1677327</v>
      </c>
      <c r="B417">
        <v>1</v>
      </c>
      <c r="C417" t="s">
        <v>81</v>
      </c>
      <c r="D417" t="s">
        <v>118</v>
      </c>
      <c r="E417" t="s">
        <v>140</v>
      </c>
      <c r="F417" t="s">
        <v>1416</v>
      </c>
      <c r="G417" t="s">
        <v>209</v>
      </c>
      <c r="H417" t="s">
        <v>143</v>
      </c>
      <c r="I417" t="s">
        <v>135</v>
      </c>
      <c r="J417" t="s">
        <v>136</v>
      </c>
      <c r="K417" t="s">
        <v>137</v>
      </c>
      <c r="L417" t="s">
        <v>1417</v>
      </c>
      <c r="M417" t="s">
        <v>1418</v>
      </c>
      <c r="N417">
        <v>1.754444444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5.8504615597180845</v>
      </c>
      <c r="AC417">
        <v>0</v>
      </c>
      <c r="AD417">
        <v>0</v>
      </c>
      <c r="AE417">
        <v>5.8504615597180845</v>
      </c>
    </row>
    <row r="418" spans="1:31" x14ac:dyDescent="0.25">
      <c r="A418">
        <v>1677081</v>
      </c>
      <c r="B418">
        <v>1</v>
      </c>
      <c r="C418" t="s">
        <v>80</v>
      </c>
      <c r="D418" t="s">
        <v>95</v>
      </c>
      <c r="E418" t="s">
        <v>151</v>
      </c>
      <c r="F418" t="s">
        <v>1419</v>
      </c>
      <c r="G418" t="s">
        <v>222</v>
      </c>
      <c r="H418" t="s">
        <v>143</v>
      </c>
      <c r="I418" t="s">
        <v>135</v>
      </c>
      <c r="J418" t="s">
        <v>136</v>
      </c>
      <c r="K418" t="s">
        <v>137</v>
      </c>
      <c r="L418" t="s">
        <v>1420</v>
      </c>
      <c r="M418" t="s">
        <v>1421</v>
      </c>
      <c r="N418">
        <v>1.333611111</v>
      </c>
      <c r="O418">
        <v>0</v>
      </c>
      <c r="P418">
        <v>78</v>
      </c>
      <c r="Q418">
        <v>0</v>
      </c>
      <c r="R418">
        <v>0</v>
      </c>
      <c r="S418">
        <v>0</v>
      </c>
      <c r="T418">
        <v>8</v>
      </c>
      <c r="U418">
        <v>0</v>
      </c>
      <c r="V418">
        <v>0</v>
      </c>
      <c r="W418">
        <v>0</v>
      </c>
      <c r="X418">
        <v>16.869698120026836</v>
      </c>
      <c r="Y418">
        <v>0</v>
      </c>
      <c r="Z418">
        <v>0</v>
      </c>
      <c r="AA418">
        <v>0</v>
      </c>
      <c r="AB418">
        <v>5.165550942264324</v>
      </c>
      <c r="AC418">
        <v>0</v>
      </c>
      <c r="AD418">
        <v>0</v>
      </c>
      <c r="AE418">
        <v>22.035249062291161</v>
      </c>
    </row>
    <row r="419" spans="1:31" x14ac:dyDescent="0.25">
      <c r="A419">
        <v>1677181</v>
      </c>
      <c r="B419">
        <v>1</v>
      </c>
      <c r="C419" t="s">
        <v>81</v>
      </c>
      <c r="D419" t="s">
        <v>123</v>
      </c>
      <c r="E419" t="s">
        <v>159</v>
      </c>
      <c r="F419" t="s">
        <v>1422</v>
      </c>
      <c r="G419" t="s">
        <v>161</v>
      </c>
      <c r="H419" t="s">
        <v>134</v>
      </c>
      <c r="I419" t="s">
        <v>135</v>
      </c>
      <c r="J419" t="s">
        <v>136</v>
      </c>
      <c r="K419" t="s">
        <v>137</v>
      </c>
      <c r="L419" t="s">
        <v>1423</v>
      </c>
      <c r="M419" t="s">
        <v>1424</v>
      </c>
      <c r="N419">
        <v>0.54749999999999999</v>
      </c>
      <c r="O419">
        <v>0</v>
      </c>
      <c r="P419">
        <v>11</v>
      </c>
      <c r="Q419">
        <v>0</v>
      </c>
      <c r="R419">
        <v>40</v>
      </c>
      <c r="S419">
        <v>14</v>
      </c>
      <c r="T419">
        <v>395</v>
      </c>
      <c r="U419">
        <v>13</v>
      </c>
      <c r="V419">
        <v>13</v>
      </c>
      <c r="W419">
        <v>0</v>
      </c>
      <c r="X419">
        <v>1.3264588441547915</v>
      </c>
      <c r="Y419">
        <v>0</v>
      </c>
      <c r="Z419">
        <v>6.0391202537259749</v>
      </c>
      <c r="AA419">
        <v>131.97903263806126</v>
      </c>
      <c r="AB419">
        <v>309.26853964062531</v>
      </c>
      <c r="AC419">
        <v>1356.047017516076</v>
      </c>
      <c r="AD419">
        <v>148.6900526164207</v>
      </c>
      <c r="AE419">
        <v>1953.3502215090641</v>
      </c>
    </row>
    <row r="420" spans="1:31" x14ac:dyDescent="0.25">
      <c r="A420">
        <v>1677058</v>
      </c>
      <c r="B420">
        <v>1</v>
      </c>
      <c r="C420" t="s">
        <v>81</v>
      </c>
      <c r="D420" t="s">
        <v>113</v>
      </c>
      <c r="E420" t="s">
        <v>151</v>
      </c>
      <c r="F420" t="s">
        <v>1425</v>
      </c>
      <c r="G420" t="s">
        <v>891</v>
      </c>
      <c r="H420" t="s">
        <v>143</v>
      </c>
      <c r="I420" t="s">
        <v>135</v>
      </c>
      <c r="J420" t="s">
        <v>136</v>
      </c>
      <c r="K420" t="s">
        <v>137</v>
      </c>
      <c r="L420" t="s">
        <v>1426</v>
      </c>
      <c r="M420" t="s">
        <v>1427</v>
      </c>
      <c r="N420">
        <v>1.8825000000000001</v>
      </c>
      <c r="O420">
        <v>0</v>
      </c>
      <c r="P420">
        <v>25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11.260285631590413</v>
      </c>
      <c r="Y420">
        <v>0</v>
      </c>
      <c r="Z420">
        <v>0</v>
      </c>
      <c r="AA420">
        <v>0</v>
      </c>
      <c r="AB420">
        <v>0.36808205386255</v>
      </c>
      <c r="AC420">
        <v>0</v>
      </c>
      <c r="AD420">
        <v>0</v>
      </c>
      <c r="AE420">
        <v>11.628367685452963</v>
      </c>
    </row>
    <row r="421" spans="1:31" x14ac:dyDescent="0.25">
      <c r="A421">
        <v>1677221</v>
      </c>
      <c r="B421">
        <v>1</v>
      </c>
      <c r="C421" t="s">
        <v>81</v>
      </c>
      <c r="D421" t="s">
        <v>117</v>
      </c>
      <c r="E421" t="s">
        <v>159</v>
      </c>
      <c r="F421" t="s">
        <v>1428</v>
      </c>
      <c r="G421" t="s">
        <v>596</v>
      </c>
      <c r="H421" t="s">
        <v>134</v>
      </c>
      <c r="I421" t="s">
        <v>135</v>
      </c>
      <c r="J421" t="s">
        <v>136</v>
      </c>
      <c r="K421" t="s">
        <v>137</v>
      </c>
      <c r="L421" t="s">
        <v>1429</v>
      </c>
      <c r="M421" t="s">
        <v>1430</v>
      </c>
      <c r="N421">
        <v>0.83861111099999996</v>
      </c>
      <c r="O421">
        <v>0</v>
      </c>
      <c r="P421">
        <v>75</v>
      </c>
      <c r="Q421">
        <v>0</v>
      </c>
      <c r="R421">
        <v>0</v>
      </c>
      <c r="S421">
        <v>0</v>
      </c>
      <c r="T421">
        <v>2</v>
      </c>
      <c r="U421">
        <v>0</v>
      </c>
      <c r="V421">
        <v>0</v>
      </c>
      <c r="W421">
        <v>0</v>
      </c>
      <c r="X421">
        <v>3.6660387259042464</v>
      </c>
      <c r="Y421">
        <v>0</v>
      </c>
      <c r="Z421">
        <v>0</v>
      </c>
      <c r="AA421">
        <v>0</v>
      </c>
      <c r="AB421">
        <v>0.45474162770700005</v>
      </c>
      <c r="AC421">
        <v>0</v>
      </c>
      <c r="AD421">
        <v>0</v>
      </c>
      <c r="AE421">
        <v>4.1207803536112468</v>
      </c>
    </row>
    <row r="422" spans="1:31" x14ac:dyDescent="0.25">
      <c r="A422">
        <v>1677164</v>
      </c>
      <c r="B422">
        <v>1</v>
      </c>
      <c r="C422" t="s">
        <v>81</v>
      </c>
      <c r="D422" t="s">
        <v>120</v>
      </c>
      <c r="E422" t="s">
        <v>146</v>
      </c>
      <c r="F422" t="s">
        <v>1431</v>
      </c>
      <c r="G422" t="s">
        <v>148</v>
      </c>
      <c r="H422" t="s">
        <v>143</v>
      </c>
      <c r="I422" t="s">
        <v>135</v>
      </c>
      <c r="J422" t="s">
        <v>136</v>
      </c>
      <c r="K422" t="s">
        <v>137</v>
      </c>
      <c r="L422" t="s">
        <v>1432</v>
      </c>
      <c r="M422" t="s">
        <v>1433</v>
      </c>
      <c r="N422">
        <v>1.3625</v>
      </c>
      <c r="O422">
        <v>0</v>
      </c>
      <c r="P422">
        <v>318</v>
      </c>
      <c r="Q422">
        <v>0</v>
      </c>
      <c r="R422">
        <v>6</v>
      </c>
      <c r="S422">
        <v>0</v>
      </c>
      <c r="T422">
        <v>35</v>
      </c>
      <c r="U422">
        <v>0</v>
      </c>
      <c r="V422">
        <v>0</v>
      </c>
      <c r="W422">
        <v>0</v>
      </c>
      <c r="X422">
        <v>56.438599657915013</v>
      </c>
      <c r="Y422">
        <v>0</v>
      </c>
      <c r="Z422">
        <v>7.8605836285680102</v>
      </c>
      <c r="AA422">
        <v>0</v>
      </c>
      <c r="AB422">
        <v>8.8569705405595958</v>
      </c>
      <c r="AC422">
        <v>0</v>
      </c>
      <c r="AD422">
        <v>0</v>
      </c>
      <c r="AE422">
        <v>73.15615382704263</v>
      </c>
    </row>
    <row r="423" spans="1:31" x14ac:dyDescent="0.25">
      <c r="A423">
        <v>1677519</v>
      </c>
      <c r="B423">
        <v>1</v>
      </c>
      <c r="C423" t="s">
        <v>80</v>
      </c>
      <c r="D423" t="s">
        <v>88</v>
      </c>
      <c r="E423" t="s">
        <v>131</v>
      </c>
      <c r="F423" t="s">
        <v>1434</v>
      </c>
      <c r="G423" t="s">
        <v>161</v>
      </c>
      <c r="H423" t="s">
        <v>134</v>
      </c>
      <c r="I423" t="s">
        <v>135</v>
      </c>
      <c r="J423" t="s">
        <v>136</v>
      </c>
      <c r="K423" t="s">
        <v>137</v>
      </c>
      <c r="L423" t="s">
        <v>1435</v>
      </c>
      <c r="M423" t="s">
        <v>1436</v>
      </c>
      <c r="N423">
        <v>0.84388888799999995</v>
      </c>
      <c r="O423">
        <v>0</v>
      </c>
      <c r="P423">
        <v>830</v>
      </c>
      <c r="Q423">
        <v>0</v>
      </c>
      <c r="R423">
        <v>0</v>
      </c>
      <c r="S423">
        <v>1</v>
      </c>
      <c r="T423">
        <v>122</v>
      </c>
      <c r="U423">
        <v>2</v>
      </c>
      <c r="V423">
        <v>0</v>
      </c>
      <c r="W423">
        <v>0</v>
      </c>
      <c r="X423">
        <v>335.8311103016726</v>
      </c>
      <c r="Y423">
        <v>0</v>
      </c>
      <c r="Z423">
        <v>0</v>
      </c>
      <c r="AA423">
        <v>89.93641497309828</v>
      </c>
      <c r="AB423">
        <v>94.70054104854411</v>
      </c>
      <c r="AC423">
        <v>115.1610418862038</v>
      </c>
      <c r="AD423">
        <v>0</v>
      </c>
      <c r="AE423">
        <v>635.62910820951879</v>
      </c>
    </row>
    <row r="424" spans="1:31" x14ac:dyDescent="0.25">
      <c r="A424">
        <v>1677705</v>
      </c>
      <c r="B424">
        <v>1</v>
      </c>
      <c r="C424" t="s">
        <v>80</v>
      </c>
      <c r="D424" t="s">
        <v>86</v>
      </c>
      <c r="E424" t="s">
        <v>151</v>
      </c>
      <c r="F424" t="s">
        <v>1437</v>
      </c>
      <c r="G424" t="s">
        <v>222</v>
      </c>
      <c r="H424" t="s">
        <v>143</v>
      </c>
      <c r="I424" t="s">
        <v>135</v>
      </c>
      <c r="J424" t="s">
        <v>136</v>
      </c>
      <c r="K424" t="s">
        <v>137</v>
      </c>
      <c r="L424" t="s">
        <v>1438</v>
      </c>
      <c r="M424" t="s">
        <v>1439</v>
      </c>
      <c r="N424">
        <v>5.2024999999999997</v>
      </c>
      <c r="O424">
        <v>0</v>
      </c>
      <c r="P424">
        <v>37</v>
      </c>
      <c r="Q424">
        <v>0</v>
      </c>
      <c r="R424">
        <v>2</v>
      </c>
      <c r="S424">
        <v>0</v>
      </c>
      <c r="T424">
        <v>3</v>
      </c>
      <c r="U424">
        <v>0</v>
      </c>
      <c r="V424">
        <v>0</v>
      </c>
      <c r="W424">
        <v>0</v>
      </c>
      <c r="X424">
        <v>278.01672139079199</v>
      </c>
      <c r="Y424">
        <v>0</v>
      </c>
      <c r="Z424">
        <v>2.5908959211635869</v>
      </c>
      <c r="AA424">
        <v>0</v>
      </c>
      <c r="AB424">
        <v>4.9648026728459005</v>
      </c>
      <c r="AC424">
        <v>0</v>
      </c>
      <c r="AD424">
        <v>0</v>
      </c>
      <c r="AE424">
        <v>285.57241998480146</v>
      </c>
    </row>
    <row r="425" spans="1:31" x14ac:dyDescent="0.25">
      <c r="A425">
        <v>1677367</v>
      </c>
      <c r="B425">
        <v>1</v>
      </c>
      <c r="C425" t="s">
        <v>81</v>
      </c>
      <c r="D425" t="s">
        <v>127</v>
      </c>
      <c r="E425" t="s">
        <v>151</v>
      </c>
      <c r="F425" t="s">
        <v>1440</v>
      </c>
      <c r="G425" t="s">
        <v>153</v>
      </c>
      <c r="H425" t="s">
        <v>143</v>
      </c>
      <c r="I425" t="s">
        <v>135</v>
      </c>
      <c r="J425" t="s">
        <v>136</v>
      </c>
      <c r="K425" t="s">
        <v>137</v>
      </c>
      <c r="L425" t="s">
        <v>1441</v>
      </c>
      <c r="M425" t="s">
        <v>1442</v>
      </c>
      <c r="N425">
        <v>8.9072222219999997</v>
      </c>
      <c r="O425">
        <v>0</v>
      </c>
      <c r="P425">
        <v>9</v>
      </c>
      <c r="Q425">
        <v>0</v>
      </c>
      <c r="R425">
        <v>0</v>
      </c>
      <c r="S425">
        <v>0</v>
      </c>
      <c r="T425">
        <v>2</v>
      </c>
      <c r="U425">
        <v>0</v>
      </c>
      <c r="V425">
        <v>0</v>
      </c>
      <c r="W425">
        <v>0</v>
      </c>
      <c r="X425">
        <v>17.260164538265599</v>
      </c>
      <c r="Y425">
        <v>0</v>
      </c>
      <c r="Z425">
        <v>0</v>
      </c>
      <c r="AA425">
        <v>0</v>
      </c>
      <c r="AB425">
        <v>29.786949387246963</v>
      </c>
      <c r="AC425">
        <v>0</v>
      </c>
      <c r="AD425">
        <v>0</v>
      </c>
      <c r="AE425">
        <v>47.047113925512562</v>
      </c>
    </row>
    <row r="426" spans="1:31" x14ac:dyDescent="0.25">
      <c r="A426">
        <v>1677018</v>
      </c>
      <c r="B426">
        <v>1</v>
      </c>
      <c r="C426" t="s">
        <v>80</v>
      </c>
      <c r="D426" t="s">
        <v>89</v>
      </c>
      <c r="E426" t="s">
        <v>146</v>
      </c>
      <c r="F426" t="s">
        <v>1443</v>
      </c>
      <c r="G426" t="s">
        <v>891</v>
      </c>
      <c r="H426" t="s">
        <v>143</v>
      </c>
      <c r="I426" t="s">
        <v>135</v>
      </c>
      <c r="J426" t="s">
        <v>136</v>
      </c>
      <c r="K426" t="s">
        <v>137</v>
      </c>
      <c r="L426" t="s">
        <v>1444</v>
      </c>
      <c r="M426" t="s">
        <v>1445</v>
      </c>
      <c r="N426">
        <v>2.4794444439999999</v>
      </c>
      <c r="O426">
        <v>0</v>
      </c>
      <c r="P426">
        <v>162</v>
      </c>
      <c r="Q426">
        <v>0</v>
      </c>
      <c r="R426">
        <v>5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194.36795026340909</v>
      </c>
      <c r="Y426">
        <v>0</v>
      </c>
      <c r="Z426">
        <v>2.369084571556356</v>
      </c>
      <c r="AA426">
        <v>0</v>
      </c>
      <c r="AB426">
        <v>5.153823119302861</v>
      </c>
      <c r="AC426">
        <v>0</v>
      </c>
      <c r="AD426">
        <v>0</v>
      </c>
      <c r="AE426">
        <v>201.89085795426831</v>
      </c>
    </row>
    <row r="427" spans="1:31" x14ac:dyDescent="0.25">
      <c r="A427">
        <v>1677267</v>
      </c>
      <c r="B427">
        <v>1</v>
      </c>
      <c r="C427" t="s">
        <v>80</v>
      </c>
      <c r="D427" t="s">
        <v>82</v>
      </c>
      <c r="E427" t="s">
        <v>151</v>
      </c>
      <c r="F427" t="s">
        <v>1446</v>
      </c>
      <c r="G427" t="s">
        <v>1447</v>
      </c>
      <c r="H427" t="s">
        <v>143</v>
      </c>
      <c r="I427" t="s">
        <v>135</v>
      </c>
      <c r="J427" t="s">
        <v>136</v>
      </c>
      <c r="K427" t="s">
        <v>137</v>
      </c>
      <c r="L427" t="s">
        <v>1448</v>
      </c>
      <c r="M427" t="s">
        <v>1449</v>
      </c>
      <c r="N427">
        <v>1.915277777</v>
      </c>
      <c r="O427">
        <v>0</v>
      </c>
      <c r="P427">
        <v>101</v>
      </c>
      <c r="Q427">
        <v>0</v>
      </c>
      <c r="R427">
        <v>0</v>
      </c>
      <c r="S427">
        <v>0</v>
      </c>
      <c r="T427">
        <v>18</v>
      </c>
      <c r="U427">
        <v>0</v>
      </c>
      <c r="V427">
        <v>1</v>
      </c>
      <c r="W427">
        <v>0</v>
      </c>
      <c r="X427">
        <v>44.70036936315536</v>
      </c>
      <c r="Y427">
        <v>0</v>
      </c>
      <c r="Z427">
        <v>0</v>
      </c>
      <c r="AA427">
        <v>0</v>
      </c>
      <c r="AB427">
        <v>39.308660559478632</v>
      </c>
      <c r="AC427">
        <v>0</v>
      </c>
      <c r="AD427">
        <v>2.6052591265074612</v>
      </c>
      <c r="AE427">
        <v>86.614289049141462</v>
      </c>
    </row>
    <row r="428" spans="1:31" x14ac:dyDescent="0.25">
      <c r="A428">
        <v>1677513</v>
      </c>
      <c r="B428">
        <v>1</v>
      </c>
      <c r="C428" t="s">
        <v>80</v>
      </c>
      <c r="D428" t="s">
        <v>84</v>
      </c>
      <c r="E428" t="s">
        <v>140</v>
      </c>
      <c r="F428" t="s">
        <v>1450</v>
      </c>
      <c r="G428" t="s">
        <v>197</v>
      </c>
      <c r="H428" t="s">
        <v>143</v>
      </c>
      <c r="I428" t="s">
        <v>135</v>
      </c>
      <c r="J428" t="s">
        <v>136</v>
      </c>
      <c r="K428" t="s">
        <v>137</v>
      </c>
      <c r="L428" t="s">
        <v>1451</v>
      </c>
      <c r="M428" t="s">
        <v>1452</v>
      </c>
      <c r="N428">
        <v>6.5772222219999996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1.1099059752323033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1.1099059752323033</v>
      </c>
    </row>
    <row r="429" spans="1:31" x14ac:dyDescent="0.25">
      <c r="A429">
        <v>1677619</v>
      </c>
      <c r="B429">
        <v>1</v>
      </c>
      <c r="C429" t="s">
        <v>80</v>
      </c>
      <c r="D429" t="s">
        <v>103</v>
      </c>
      <c r="E429" t="s">
        <v>179</v>
      </c>
      <c r="F429" t="s">
        <v>664</v>
      </c>
      <c r="G429" t="s">
        <v>161</v>
      </c>
      <c r="H429" t="s">
        <v>134</v>
      </c>
      <c r="I429" t="s">
        <v>135</v>
      </c>
      <c r="J429" t="s">
        <v>136</v>
      </c>
      <c r="K429" t="s">
        <v>137</v>
      </c>
      <c r="L429" t="s">
        <v>1453</v>
      </c>
      <c r="M429" t="s">
        <v>1454</v>
      </c>
      <c r="N429">
        <v>0.68722222200000005</v>
      </c>
      <c r="O429">
        <v>4</v>
      </c>
      <c r="P429">
        <v>2147</v>
      </c>
      <c r="Q429">
        <v>105</v>
      </c>
      <c r="R429">
        <v>339</v>
      </c>
      <c r="S429">
        <v>41</v>
      </c>
      <c r="T429">
        <v>211</v>
      </c>
      <c r="U429">
        <v>8</v>
      </c>
      <c r="V429">
        <v>1</v>
      </c>
      <c r="W429">
        <v>0.8072440877907</v>
      </c>
      <c r="X429">
        <v>403.40466449628371</v>
      </c>
      <c r="Y429">
        <v>339.90162268913269</v>
      </c>
      <c r="Z429">
        <v>126.01628928285054</v>
      </c>
      <c r="AA429">
        <v>191.55303166127189</v>
      </c>
      <c r="AB429">
        <v>98.45195336177207</v>
      </c>
      <c r="AC429">
        <v>905.5398245963554</v>
      </c>
      <c r="AD429">
        <v>71.8482580170093</v>
      </c>
      <c r="AE429">
        <v>2137.5228881924663</v>
      </c>
    </row>
    <row r="430" spans="1:31" x14ac:dyDescent="0.25">
      <c r="A430">
        <v>1677121</v>
      </c>
      <c r="B430">
        <v>1</v>
      </c>
      <c r="C430" t="s">
        <v>81</v>
      </c>
      <c r="D430" t="s">
        <v>117</v>
      </c>
      <c r="E430" t="s">
        <v>159</v>
      </c>
      <c r="F430" t="s">
        <v>1455</v>
      </c>
      <c r="G430" t="s">
        <v>281</v>
      </c>
      <c r="H430" t="s">
        <v>134</v>
      </c>
      <c r="I430" t="s">
        <v>135</v>
      </c>
      <c r="J430" t="s">
        <v>136</v>
      </c>
      <c r="K430" t="s">
        <v>167</v>
      </c>
      <c r="L430" t="s">
        <v>1456</v>
      </c>
      <c r="M430" t="s">
        <v>1457</v>
      </c>
      <c r="N430">
        <v>6.631388888</v>
      </c>
      <c r="O430">
        <v>0</v>
      </c>
      <c r="P430">
        <v>28</v>
      </c>
      <c r="Q430">
        <v>0</v>
      </c>
      <c r="R430">
        <v>16</v>
      </c>
      <c r="S430">
        <v>0</v>
      </c>
      <c r="T430">
        <v>3</v>
      </c>
      <c r="U430">
        <v>0</v>
      </c>
      <c r="V430">
        <v>0</v>
      </c>
      <c r="W430">
        <v>0</v>
      </c>
      <c r="X430">
        <v>26.479859742043462</v>
      </c>
      <c r="Y430">
        <v>0</v>
      </c>
      <c r="Z430">
        <v>13.464934875013364</v>
      </c>
      <c r="AA430">
        <v>0</v>
      </c>
      <c r="AB430">
        <v>6.2645591293534286</v>
      </c>
      <c r="AC430">
        <v>0</v>
      </c>
      <c r="AD430">
        <v>0</v>
      </c>
      <c r="AE430">
        <v>46.209353746410258</v>
      </c>
    </row>
    <row r="431" spans="1:31" x14ac:dyDescent="0.25">
      <c r="A431">
        <v>1677453</v>
      </c>
      <c r="B431">
        <v>1</v>
      </c>
      <c r="C431" t="s">
        <v>80</v>
      </c>
      <c r="D431" t="s">
        <v>99</v>
      </c>
      <c r="E431" t="s">
        <v>151</v>
      </c>
      <c r="F431" t="s">
        <v>1458</v>
      </c>
      <c r="G431" t="s">
        <v>153</v>
      </c>
      <c r="H431" t="s">
        <v>143</v>
      </c>
      <c r="I431" t="s">
        <v>135</v>
      </c>
      <c r="J431" t="s">
        <v>136</v>
      </c>
      <c r="K431" t="s">
        <v>137</v>
      </c>
      <c r="L431" t="s">
        <v>1459</v>
      </c>
      <c r="M431" t="s">
        <v>1460</v>
      </c>
      <c r="N431">
        <v>0.66444444400000002</v>
      </c>
      <c r="O431">
        <v>0</v>
      </c>
      <c r="P431">
        <v>21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12.193190289552808</v>
      </c>
      <c r="Y431">
        <v>0</v>
      </c>
      <c r="Z431">
        <v>0</v>
      </c>
      <c r="AA431">
        <v>0</v>
      </c>
      <c r="AB431">
        <v>6.2005722491555561E-4</v>
      </c>
      <c r="AC431">
        <v>0</v>
      </c>
      <c r="AD431">
        <v>0</v>
      </c>
      <c r="AE431">
        <v>12.193810346777724</v>
      </c>
    </row>
    <row r="432" spans="1:31" x14ac:dyDescent="0.25">
      <c r="A432">
        <v>1677310</v>
      </c>
      <c r="B432">
        <v>1</v>
      </c>
      <c r="C432" t="s">
        <v>81</v>
      </c>
      <c r="D432" t="s">
        <v>128</v>
      </c>
      <c r="E432" t="s">
        <v>159</v>
      </c>
      <c r="F432" t="s">
        <v>1461</v>
      </c>
      <c r="G432" t="s">
        <v>294</v>
      </c>
      <c r="H432" t="s">
        <v>134</v>
      </c>
      <c r="I432" t="s">
        <v>135</v>
      </c>
      <c r="J432" t="s">
        <v>136</v>
      </c>
      <c r="K432" t="s">
        <v>167</v>
      </c>
      <c r="L432" t="s">
        <v>1462</v>
      </c>
      <c r="M432" t="s">
        <v>1463</v>
      </c>
      <c r="N432">
        <v>0.394839722</v>
      </c>
      <c r="O432">
        <v>0</v>
      </c>
      <c r="P432">
        <v>1325</v>
      </c>
      <c r="Q432">
        <v>0</v>
      </c>
      <c r="R432">
        <v>0</v>
      </c>
      <c r="S432">
        <v>0</v>
      </c>
      <c r="T432">
        <v>41</v>
      </c>
      <c r="U432">
        <v>0</v>
      </c>
      <c r="V432">
        <v>0</v>
      </c>
      <c r="W432">
        <v>0</v>
      </c>
      <c r="X432">
        <v>100.93430490104306</v>
      </c>
      <c r="Y432">
        <v>0</v>
      </c>
      <c r="Z432">
        <v>0</v>
      </c>
      <c r="AA432">
        <v>0</v>
      </c>
      <c r="AB432">
        <v>32.229655708731798</v>
      </c>
      <c r="AC432">
        <v>0</v>
      </c>
      <c r="AD432">
        <v>0</v>
      </c>
      <c r="AE432">
        <v>133.16396060977485</v>
      </c>
    </row>
    <row r="433" spans="1:31" x14ac:dyDescent="0.25">
      <c r="A433">
        <v>1677055</v>
      </c>
      <c r="B433">
        <v>1</v>
      </c>
      <c r="C433" t="s">
        <v>80</v>
      </c>
      <c r="D433" t="s">
        <v>93</v>
      </c>
      <c r="E433" t="s">
        <v>164</v>
      </c>
      <c r="F433" t="s">
        <v>1464</v>
      </c>
      <c r="G433" t="s">
        <v>281</v>
      </c>
      <c r="H433" t="s">
        <v>134</v>
      </c>
      <c r="I433" t="s">
        <v>135</v>
      </c>
      <c r="J433" t="s">
        <v>136</v>
      </c>
      <c r="K433" t="s">
        <v>167</v>
      </c>
      <c r="L433" t="s">
        <v>1465</v>
      </c>
      <c r="M433" t="s">
        <v>1466</v>
      </c>
      <c r="N433">
        <v>8.1233377769999997</v>
      </c>
      <c r="O433">
        <v>0</v>
      </c>
      <c r="P433">
        <v>890</v>
      </c>
      <c r="Q433">
        <v>1</v>
      </c>
      <c r="R433">
        <v>260</v>
      </c>
      <c r="S433">
        <v>4</v>
      </c>
      <c r="T433">
        <v>267</v>
      </c>
      <c r="U433">
        <v>0</v>
      </c>
      <c r="V433">
        <v>0</v>
      </c>
      <c r="W433">
        <v>0</v>
      </c>
      <c r="X433">
        <v>873.73063943652676</v>
      </c>
      <c r="Y433">
        <v>0</v>
      </c>
      <c r="Z433">
        <v>248.49896447776047</v>
      </c>
      <c r="AA433">
        <v>62.586221321901832</v>
      </c>
      <c r="AB433">
        <v>942.27074995369799</v>
      </c>
      <c r="AC433">
        <v>0</v>
      </c>
      <c r="AD433">
        <v>0</v>
      </c>
      <c r="AE433">
        <v>2127.0865751898873</v>
      </c>
    </row>
    <row r="434" spans="1:31" x14ac:dyDescent="0.25">
      <c r="A434">
        <v>1677247</v>
      </c>
      <c r="B434">
        <v>1</v>
      </c>
      <c r="C434" t="s">
        <v>80</v>
      </c>
      <c r="D434" t="s">
        <v>97</v>
      </c>
      <c r="E434" t="s">
        <v>140</v>
      </c>
      <c r="F434" t="s">
        <v>1467</v>
      </c>
      <c r="G434" t="s">
        <v>142</v>
      </c>
      <c r="H434" t="s">
        <v>143</v>
      </c>
      <c r="I434" t="s">
        <v>135</v>
      </c>
      <c r="J434" t="s">
        <v>136</v>
      </c>
      <c r="K434" t="s">
        <v>137</v>
      </c>
      <c r="L434" t="s">
        <v>1468</v>
      </c>
      <c r="M434" t="s">
        <v>1469</v>
      </c>
      <c r="N434">
        <v>4.2744444440000002</v>
      </c>
      <c r="O434">
        <v>0</v>
      </c>
      <c r="P434">
        <v>3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6.846033323241306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6.846033323241306</v>
      </c>
    </row>
    <row r="435" spans="1:31" x14ac:dyDescent="0.25">
      <c r="A435">
        <v>1677496</v>
      </c>
      <c r="B435">
        <v>1</v>
      </c>
      <c r="C435" t="s">
        <v>80</v>
      </c>
      <c r="D435" t="s">
        <v>97</v>
      </c>
      <c r="E435" t="s">
        <v>140</v>
      </c>
      <c r="F435" t="s">
        <v>1470</v>
      </c>
      <c r="G435" t="s">
        <v>209</v>
      </c>
      <c r="H435" t="s">
        <v>143</v>
      </c>
      <c r="I435" t="s">
        <v>135</v>
      </c>
      <c r="J435" t="s">
        <v>136</v>
      </c>
      <c r="K435" t="s">
        <v>137</v>
      </c>
      <c r="L435" t="s">
        <v>1471</v>
      </c>
      <c r="M435" t="s">
        <v>1472</v>
      </c>
      <c r="N435">
        <v>2.088055555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0.68817369422373897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0.68817369422373897</v>
      </c>
    </row>
    <row r="436" spans="1:31" x14ac:dyDescent="0.25">
      <c r="A436">
        <v>1677433</v>
      </c>
      <c r="B436">
        <v>1</v>
      </c>
      <c r="C436" t="s">
        <v>81</v>
      </c>
      <c r="D436" t="s">
        <v>112</v>
      </c>
      <c r="E436" t="s">
        <v>151</v>
      </c>
      <c r="F436" t="s">
        <v>1473</v>
      </c>
      <c r="G436" t="s">
        <v>153</v>
      </c>
      <c r="H436" t="s">
        <v>143</v>
      </c>
      <c r="I436" t="s">
        <v>135</v>
      </c>
      <c r="J436" t="s">
        <v>136</v>
      </c>
      <c r="K436" t="s">
        <v>137</v>
      </c>
      <c r="L436" t="s">
        <v>1474</v>
      </c>
      <c r="M436" t="s">
        <v>1475</v>
      </c>
      <c r="N436">
        <v>3.8919444439999999</v>
      </c>
      <c r="O436">
        <v>0</v>
      </c>
      <c r="P436">
        <v>55</v>
      </c>
      <c r="Q436">
        <v>0</v>
      </c>
      <c r="R436">
        <v>2</v>
      </c>
      <c r="S436">
        <v>0</v>
      </c>
      <c r="T436">
        <v>5</v>
      </c>
      <c r="U436">
        <v>0</v>
      </c>
      <c r="V436">
        <v>0</v>
      </c>
      <c r="W436">
        <v>0</v>
      </c>
      <c r="X436">
        <v>40.580972315068358</v>
      </c>
      <c r="Y436">
        <v>0</v>
      </c>
      <c r="Z436">
        <v>0.78185937702301744</v>
      </c>
      <c r="AA436">
        <v>0</v>
      </c>
      <c r="AB436">
        <v>4.2557154268017504E-2</v>
      </c>
      <c r="AC436">
        <v>0</v>
      </c>
      <c r="AD436">
        <v>0</v>
      </c>
      <c r="AE436">
        <v>41.405388846359394</v>
      </c>
    </row>
    <row r="437" spans="1:31" x14ac:dyDescent="0.25">
      <c r="A437">
        <v>1677539</v>
      </c>
      <c r="B437">
        <v>1</v>
      </c>
      <c r="C437" t="s">
        <v>80</v>
      </c>
      <c r="D437" t="s">
        <v>96</v>
      </c>
      <c r="E437" t="s">
        <v>159</v>
      </c>
      <c r="F437" t="s">
        <v>1476</v>
      </c>
      <c r="G437" t="s">
        <v>1477</v>
      </c>
      <c r="H437" t="s">
        <v>134</v>
      </c>
      <c r="I437" t="s">
        <v>135</v>
      </c>
      <c r="J437" t="s">
        <v>136</v>
      </c>
      <c r="K437" t="s">
        <v>137</v>
      </c>
      <c r="L437" t="s">
        <v>1478</v>
      </c>
      <c r="M437" t="s">
        <v>1479</v>
      </c>
      <c r="N437">
        <v>2.4988888880000002</v>
      </c>
      <c r="O437">
        <v>1</v>
      </c>
      <c r="P437">
        <v>13</v>
      </c>
      <c r="Q437">
        <v>2</v>
      </c>
      <c r="R437">
        <v>15</v>
      </c>
      <c r="S437">
        <v>4</v>
      </c>
      <c r="T437">
        <v>16</v>
      </c>
      <c r="U437">
        <v>0</v>
      </c>
      <c r="V437">
        <v>0</v>
      </c>
      <c r="W437">
        <v>0</v>
      </c>
      <c r="X437">
        <v>10.018609097013437</v>
      </c>
      <c r="Y437">
        <v>417.09114135173832</v>
      </c>
      <c r="Z437">
        <v>35.851250076662161</v>
      </c>
      <c r="AA437">
        <v>36.094929248268684</v>
      </c>
      <c r="AB437">
        <v>53.562194369239556</v>
      </c>
      <c r="AC437">
        <v>0</v>
      </c>
      <c r="AD437">
        <v>0</v>
      </c>
      <c r="AE437">
        <v>552.61812414292217</v>
      </c>
    </row>
    <row r="438" spans="1:31" x14ac:dyDescent="0.25">
      <c r="A438">
        <v>1677041</v>
      </c>
      <c r="B438">
        <v>1</v>
      </c>
      <c r="C438" t="s">
        <v>80</v>
      </c>
      <c r="D438" t="s">
        <v>90</v>
      </c>
      <c r="E438" t="s">
        <v>151</v>
      </c>
      <c r="F438" t="s">
        <v>1480</v>
      </c>
      <c r="G438" t="s">
        <v>281</v>
      </c>
      <c r="H438" t="s">
        <v>143</v>
      </c>
      <c r="I438" t="s">
        <v>135</v>
      </c>
      <c r="J438" t="s">
        <v>136</v>
      </c>
      <c r="K438" t="s">
        <v>167</v>
      </c>
      <c r="L438" t="s">
        <v>1481</v>
      </c>
      <c r="M438" t="s">
        <v>1482</v>
      </c>
      <c r="N438">
        <v>4.9576044440000002</v>
      </c>
      <c r="O438">
        <v>0</v>
      </c>
      <c r="P438">
        <v>130</v>
      </c>
      <c r="Q438">
        <v>0</v>
      </c>
      <c r="R438">
        <v>0</v>
      </c>
      <c r="S438">
        <v>0</v>
      </c>
      <c r="T438">
        <v>9</v>
      </c>
      <c r="U438">
        <v>0</v>
      </c>
      <c r="V438">
        <v>0</v>
      </c>
      <c r="W438">
        <v>0</v>
      </c>
      <c r="X438">
        <v>226.73734643313512</v>
      </c>
      <c r="Y438">
        <v>0</v>
      </c>
      <c r="Z438">
        <v>0</v>
      </c>
      <c r="AA438">
        <v>0</v>
      </c>
      <c r="AB438">
        <v>60.071623562368821</v>
      </c>
      <c r="AC438">
        <v>0</v>
      </c>
      <c r="AD438">
        <v>0</v>
      </c>
      <c r="AE438">
        <v>286.80896999550396</v>
      </c>
    </row>
    <row r="439" spans="1:31" x14ac:dyDescent="0.25">
      <c r="A439">
        <v>1677141</v>
      </c>
      <c r="B439">
        <v>1</v>
      </c>
      <c r="C439" t="s">
        <v>80</v>
      </c>
      <c r="D439" t="s">
        <v>96</v>
      </c>
      <c r="E439" t="s">
        <v>179</v>
      </c>
      <c r="F439" t="s">
        <v>1483</v>
      </c>
      <c r="G439" t="s">
        <v>1484</v>
      </c>
      <c r="H439" t="s">
        <v>134</v>
      </c>
      <c r="I439" t="s">
        <v>135</v>
      </c>
      <c r="J439" t="s">
        <v>136</v>
      </c>
      <c r="K439" t="s">
        <v>137</v>
      </c>
      <c r="L439" t="s">
        <v>1485</v>
      </c>
      <c r="M439" t="s">
        <v>1486</v>
      </c>
      <c r="N439">
        <v>0.97055555500000001</v>
      </c>
      <c r="O439">
        <v>0</v>
      </c>
      <c r="P439">
        <v>270</v>
      </c>
      <c r="Q439">
        <v>14</v>
      </c>
      <c r="R439">
        <v>24</v>
      </c>
      <c r="S439">
        <v>21</v>
      </c>
      <c r="T439">
        <v>36</v>
      </c>
      <c r="U439">
        <v>5</v>
      </c>
      <c r="V439">
        <v>0</v>
      </c>
      <c r="W439">
        <v>0</v>
      </c>
      <c r="X439">
        <v>78.361247602158002</v>
      </c>
      <c r="Y439">
        <v>15.435630046438961</v>
      </c>
      <c r="Z439">
        <v>7.6399408519311276</v>
      </c>
      <c r="AA439">
        <v>158.59206589398525</v>
      </c>
      <c r="AB439">
        <v>35.042003394984143</v>
      </c>
      <c r="AC439">
        <v>543.31240373249943</v>
      </c>
      <c r="AD439">
        <v>0</v>
      </c>
      <c r="AE439">
        <v>838.38329152199685</v>
      </c>
    </row>
    <row r="440" spans="1:31" x14ac:dyDescent="0.25">
      <c r="A440">
        <v>1676998</v>
      </c>
      <c r="B440">
        <v>1</v>
      </c>
      <c r="C440" t="s">
        <v>80</v>
      </c>
      <c r="D440" t="s">
        <v>82</v>
      </c>
      <c r="E440" t="s">
        <v>164</v>
      </c>
      <c r="F440" t="s">
        <v>1487</v>
      </c>
      <c r="G440" t="s">
        <v>161</v>
      </c>
      <c r="H440" t="s">
        <v>134</v>
      </c>
      <c r="I440" t="s">
        <v>135</v>
      </c>
      <c r="J440" t="s">
        <v>136</v>
      </c>
      <c r="K440" t="s">
        <v>137</v>
      </c>
      <c r="L440" t="s">
        <v>1488</v>
      </c>
      <c r="M440" t="s">
        <v>1489</v>
      </c>
      <c r="N440">
        <v>2.4624999999999999</v>
      </c>
      <c r="O440">
        <v>0</v>
      </c>
      <c r="P440">
        <v>843</v>
      </c>
      <c r="Q440">
        <v>0</v>
      </c>
      <c r="R440">
        <v>0</v>
      </c>
      <c r="S440">
        <v>7</v>
      </c>
      <c r="T440">
        <v>120</v>
      </c>
      <c r="U440">
        <v>0</v>
      </c>
      <c r="V440">
        <v>0</v>
      </c>
      <c r="W440">
        <v>0</v>
      </c>
      <c r="X440">
        <v>626.4516670469676</v>
      </c>
      <c r="Y440">
        <v>0</v>
      </c>
      <c r="Z440">
        <v>0</v>
      </c>
      <c r="AA440">
        <v>961.39377711472582</v>
      </c>
      <c r="AB440">
        <v>155.73425935379254</v>
      </c>
      <c r="AC440">
        <v>0</v>
      </c>
      <c r="AD440">
        <v>0</v>
      </c>
      <c r="AE440">
        <v>1743.579703515486</v>
      </c>
    </row>
    <row r="441" spans="1:31" x14ac:dyDescent="0.25">
      <c r="A441">
        <v>1677390</v>
      </c>
      <c r="B441">
        <v>1</v>
      </c>
      <c r="C441" t="s">
        <v>80</v>
      </c>
      <c r="D441" t="s">
        <v>95</v>
      </c>
      <c r="E441" t="s">
        <v>140</v>
      </c>
      <c r="F441" t="s">
        <v>1490</v>
      </c>
      <c r="G441" t="s">
        <v>209</v>
      </c>
      <c r="H441" t="s">
        <v>143</v>
      </c>
      <c r="I441" t="s">
        <v>135</v>
      </c>
      <c r="J441" t="s">
        <v>136</v>
      </c>
      <c r="K441" t="s">
        <v>137</v>
      </c>
      <c r="L441" t="s">
        <v>1491</v>
      </c>
      <c r="M441" t="s">
        <v>1492</v>
      </c>
      <c r="N441">
        <v>0.92916666599999997</v>
      </c>
      <c r="O441">
        <v>0</v>
      </c>
      <c r="P441">
        <v>16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3.8637310696822835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3.8637310696822835</v>
      </c>
    </row>
    <row r="442" spans="1:31" x14ac:dyDescent="0.25">
      <c r="A442">
        <v>1677276</v>
      </c>
      <c r="B442">
        <v>1</v>
      </c>
      <c r="C442" t="s">
        <v>80</v>
      </c>
      <c r="D442" t="s">
        <v>97</v>
      </c>
      <c r="E442" t="s">
        <v>140</v>
      </c>
      <c r="F442" t="s">
        <v>1493</v>
      </c>
      <c r="G442" t="s">
        <v>142</v>
      </c>
      <c r="H442" t="s">
        <v>143</v>
      </c>
      <c r="I442" t="s">
        <v>135</v>
      </c>
      <c r="J442" t="s">
        <v>136</v>
      </c>
      <c r="K442" t="s">
        <v>137</v>
      </c>
      <c r="L442" t="s">
        <v>1494</v>
      </c>
      <c r="M442" t="s">
        <v>1495</v>
      </c>
      <c r="N442">
        <v>7.1111111109999996</v>
      </c>
      <c r="O442">
        <v>0</v>
      </c>
      <c r="P442">
        <v>15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67.345371047480768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67.345371047480768</v>
      </c>
    </row>
    <row r="443" spans="1:31" x14ac:dyDescent="0.25">
      <c r="A443">
        <v>1677130</v>
      </c>
      <c r="B443">
        <v>1</v>
      </c>
      <c r="C443" t="s">
        <v>81</v>
      </c>
      <c r="D443" t="s">
        <v>117</v>
      </c>
      <c r="E443" t="s">
        <v>159</v>
      </c>
      <c r="F443" t="s">
        <v>1496</v>
      </c>
      <c r="G443" t="s">
        <v>281</v>
      </c>
      <c r="H443" t="s">
        <v>134</v>
      </c>
      <c r="I443" t="s">
        <v>135</v>
      </c>
      <c r="J443" t="s">
        <v>136</v>
      </c>
      <c r="K443" t="s">
        <v>167</v>
      </c>
      <c r="L443" t="s">
        <v>1497</v>
      </c>
      <c r="M443" t="s">
        <v>1498</v>
      </c>
      <c r="N443">
        <v>0.67730638799999998</v>
      </c>
      <c r="O443">
        <v>0</v>
      </c>
      <c r="P443">
        <v>10</v>
      </c>
      <c r="Q443">
        <v>0</v>
      </c>
      <c r="R443">
        <v>16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0.76730823120071234</v>
      </c>
      <c r="Y443">
        <v>0</v>
      </c>
      <c r="Z443">
        <v>2.6354054994355276</v>
      </c>
      <c r="AA443">
        <v>0</v>
      </c>
      <c r="AB443">
        <v>0</v>
      </c>
      <c r="AC443">
        <v>0</v>
      </c>
      <c r="AD443">
        <v>0</v>
      </c>
      <c r="AE443">
        <v>3.4027137306362398</v>
      </c>
    </row>
    <row r="444" spans="1:31" x14ac:dyDescent="0.25">
      <c r="A444">
        <v>1677153</v>
      </c>
      <c r="B444">
        <v>1</v>
      </c>
      <c r="C444" t="s">
        <v>81</v>
      </c>
      <c r="D444" t="s">
        <v>113</v>
      </c>
      <c r="E444" t="s">
        <v>131</v>
      </c>
      <c r="F444" t="s">
        <v>1499</v>
      </c>
      <c r="G444" t="s">
        <v>161</v>
      </c>
      <c r="H444" t="s">
        <v>134</v>
      </c>
      <c r="I444" t="s">
        <v>173</v>
      </c>
      <c r="J444" t="s">
        <v>136</v>
      </c>
      <c r="K444" t="s">
        <v>137</v>
      </c>
      <c r="L444" t="s">
        <v>1500</v>
      </c>
      <c r="M444" t="s">
        <v>1501</v>
      </c>
      <c r="N444">
        <v>5.277777E-3</v>
      </c>
      <c r="O444">
        <v>2</v>
      </c>
      <c r="P444">
        <v>775</v>
      </c>
      <c r="Q444">
        <v>31</v>
      </c>
      <c r="R444">
        <v>277</v>
      </c>
      <c r="S444">
        <v>9</v>
      </c>
      <c r="T444">
        <v>28</v>
      </c>
      <c r="U444">
        <v>1</v>
      </c>
      <c r="V444">
        <v>0</v>
      </c>
      <c r="W444">
        <v>7.5896866584500007E-4</v>
      </c>
      <c r="X444">
        <v>0.51053546512185732</v>
      </c>
      <c r="Y444">
        <v>0.14154629185465559</v>
      </c>
      <c r="Z444">
        <v>0.33372363060195404</v>
      </c>
      <c r="AA444">
        <v>0.36958188476853748</v>
      </c>
      <c r="AB444">
        <v>0.30158007645170115</v>
      </c>
      <c r="AC444">
        <v>0.17574169038293333</v>
      </c>
      <c r="AD444">
        <v>0</v>
      </c>
      <c r="AE444">
        <v>1.8334680078474841</v>
      </c>
    </row>
    <row r="445" spans="1:31" x14ac:dyDescent="0.25">
      <c r="A445">
        <v>1677253</v>
      </c>
      <c r="B445">
        <v>1</v>
      </c>
      <c r="C445" t="s">
        <v>80</v>
      </c>
      <c r="D445" t="s">
        <v>108</v>
      </c>
      <c r="E445" t="s">
        <v>140</v>
      </c>
      <c r="F445" t="s">
        <v>1502</v>
      </c>
      <c r="G445" t="s">
        <v>197</v>
      </c>
      <c r="H445" t="s">
        <v>143</v>
      </c>
      <c r="I445" t="s">
        <v>135</v>
      </c>
      <c r="J445" t="s">
        <v>136</v>
      </c>
      <c r="K445" t="s">
        <v>137</v>
      </c>
      <c r="L445" t="s">
        <v>1503</v>
      </c>
      <c r="M445" t="s">
        <v>1504</v>
      </c>
      <c r="N445">
        <v>1.7738888880000001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0.4813283803851417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0.4813283803851417</v>
      </c>
    </row>
    <row r="446" spans="1:31" x14ac:dyDescent="0.25">
      <c r="A446">
        <v>1677084</v>
      </c>
      <c r="B446">
        <v>1</v>
      </c>
      <c r="C446" t="s">
        <v>80</v>
      </c>
      <c r="D446" t="s">
        <v>93</v>
      </c>
      <c r="E446" t="s">
        <v>164</v>
      </c>
      <c r="F446" t="s">
        <v>1505</v>
      </c>
      <c r="G446" t="s">
        <v>281</v>
      </c>
      <c r="H446" t="s">
        <v>134</v>
      </c>
      <c r="I446" t="s">
        <v>135</v>
      </c>
      <c r="J446" t="s">
        <v>136</v>
      </c>
      <c r="K446" t="s">
        <v>167</v>
      </c>
      <c r="L446" t="s">
        <v>1506</v>
      </c>
      <c r="M446" t="s">
        <v>1507</v>
      </c>
      <c r="N446">
        <v>8.5011111110000002</v>
      </c>
      <c r="O446">
        <v>0</v>
      </c>
      <c r="P446">
        <v>164</v>
      </c>
      <c r="Q446">
        <v>6</v>
      </c>
      <c r="R446">
        <v>77</v>
      </c>
      <c r="S446">
        <v>8</v>
      </c>
      <c r="T446">
        <v>42</v>
      </c>
      <c r="U446">
        <v>0</v>
      </c>
      <c r="V446">
        <v>0</v>
      </c>
      <c r="W446">
        <v>0</v>
      </c>
      <c r="X446">
        <v>240.986384577949</v>
      </c>
      <c r="Y446">
        <v>18.588970368449701</v>
      </c>
      <c r="Z446">
        <v>304.62715435444778</v>
      </c>
      <c r="AA446">
        <v>826.7819246326967</v>
      </c>
      <c r="AB446">
        <v>435.23583681189319</v>
      </c>
      <c r="AC446">
        <v>0</v>
      </c>
      <c r="AD446">
        <v>0</v>
      </c>
      <c r="AE446">
        <v>1826.2202707454364</v>
      </c>
    </row>
    <row r="447" spans="1:31" x14ac:dyDescent="0.25">
      <c r="A447">
        <v>1677107</v>
      </c>
      <c r="B447">
        <v>1</v>
      </c>
      <c r="C447" t="s">
        <v>80</v>
      </c>
      <c r="D447" t="s">
        <v>85</v>
      </c>
      <c r="E447" t="s">
        <v>146</v>
      </c>
      <c r="F447" t="s">
        <v>1508</v>
      </c>
      <c r="G447" t="s">
        <v>253</v>
      </c>
      <c r="H447" t="s">
        <v>143</v>
      </c>
      <c r="I447" t="s">
        <v>135</v>
      </c>
      <c r="J447" t="s">
        <v>136</v>
      </c>
      <c r="K447" t="s">
        <v>167</v>
      </c>
      <c r="L447" t="s">
        <v>1509</v>
      </c>
      <c r="M447" t="s">
        <v>1510</v>
      </c>
      <c r="N447">
        <v>0.39936472200000001</v>
      </c>
      <c r="O447">
        <v>0</v>
      </c>
      <c r="P447">
        <v>602</v>
      </c>
      <c r="Q447">
        <v>0</v>
      </c>
      <c r="R447">
        <v>0</v>
      </c>
      <c r="S447">
        <v>0</v>
      </c>
      <c r="T447">
        <v>25</v>
      </c>
      <c r="U447">
        <v>0</v>
      </c>
      <c r="V447">
        <v>0</v>
      </c>
      <c r="W447">
        <v>0</v>
      </c>
      <c r="X447">
        <v>52.882707034579809</v>
      </c>
      <c r="Y447">
        <v>0</v>
      </c>
      <c r="Z447">
        <v>0</v>
      </c>
      <c r="AA447">
        <v>0</v>
      </c>
      <c r="AB447">
        <v>7.6619847644821579</v>
      </c>
      <c r="AC447">
        <v>0</v>
      </c>
      <c r="AD447">
        <v>0</v>
      </c>
      <c r="AE447">
        <v>60.544691799061965</v>
      </c>
    </row>
    <row r="448" spans="1:31" x14ac:dyDescent="0.25">
      <c r="A448">
        <v>1677230</v>
      </c>
      <c r="B448">
        <v>1</v>
      </c>
      <c r="C448" t="s">
        <v>80</v>
      </c>
      <c r="D448" t="s">
        <v>97</v>
      </c>
      <c r="E448" t="s">
        <v>140</v>
      </c>
      <c r="F448" t="s">
        <v>1511</v>
      </c>
      <c r="G448" t="s">
        <v>142</v>
      </c>
      <c r="H448" t="s">
        <v>143</v>
      </c>
      <c r="I448" t="s">
        <v>135</v>
      </c>
      <c r="J448" t="s">
        <v>136</v>
      </c>
      <c r="K448" t="s">
        <v>137</v>
      </c>
      <c r="L448" t="s">
        <v>1512</v>
      </c>
      <c r="M448" t="s">
        <v>1513</v>
      </c>
      <c r="N448">
        <v>7.2225000000000001</v>
      </c>
      <c r="O448">
        <v>0</v>
      </c>
      <c r="P448">
        <v>1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2.6043971331883498</v>
      </c>
      <c r="Y448">
        <v>0</v>
      </c>
      <c r="Z448">
        <v>0.67716266042502005</v>
      </c>
      <c r="AA448">
        <v>0</v>
      </c>
      <c r="AB448">
        <v>0</v>
      </c>
      <c r="AC448">
        <v>0</v>
      </c>
      <c r="AD448">
        <v>0</v>
      </c>
      <c r="AE448">
        <v>3.2815597936133698</v>
      </c>
    </row>
    <row r="449" spans="1:31" x14ac:dyDescent="0.25">
      <c r="A449">
        <v>1677376</v>
      </c>
      <c r="B449">
        <v>1</v>
      </c>
      <c r="C449" t="s">
        <v>81</v>
      </c>
      <c r="D449" t="s">
        <v>112</v>
      </c>
      <c r="E449" t="s">
        <v>140</v>
      </c>
      <c r="F449" t="s">
        <v>1514</v>
      </c>
      <c r="G449" t="s">
        <v>197</v>
      </c>
      <c r="H449" t="s">
        <v>143</v>
      </c>
      <c r="I449" t="s">
        <v>135</v>
      </c>
      <c r="J449" t="s">
        <v>136</v>
      </c>
      <c r="K449" t="s">
        <v>137</v>
      </c>
      <c r="L449" t="s">
        <v>1515</v>
      </c>
      <c r="M449" t="s">
        <v>1516</v>
      </c>
      <c r="N449">
        <v>3.2136111110000001</v>
      </c>
      <c r="O449">
        <v>0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0.14692529733062498</v>
      </c>
      <c r="AA449">
        <v>0</v>
      </c>
      <c r="AB449">
        <v>0</v>
      </c>
      <c r="AC449">
        <v>0</v>
      </c>
      <c r="AD449">
        <v>0</v>
      </c>
      <c r="AE449">
        <v>0.14692529733062498</v>
      </c>
    </row>
    <row r="450" spans="1:31" x14ac:dyDescent="0.25">
      <c r="A450">
        <v>1677568</v>
      </c>
      <c r="B450">
        <v>1</v>
      </c>
      <c r="C450" t="s">
        <v>80</v>
      </c>
      <c r="D450" t="s">
        <v>105</v>
      </c>
      <c r="E450" t="s">
        <v>140</v>
      </c>
      <c r="F450" t="s">
        <v>1517</v>
      </c>
      <c r="G450" t="s">
        <v>197</v>
      </c>
      <c r="H450" t="s">
        <v>143</v>
      </c>
      <c r="I450" t="s">
        <v>135</v>
      </c>
      <c r="J450" t="s">
        <v>136</v>
      </c>
      <c r="K450" t="s">
        <v>137</v>
      </c>
      <c r="L450" t="s">
        <v>1518</v>
      </c>
      <c r="M450" t="s">
        <v>1519</v>
      </c>
      <c r="N450">
        <v>5.2172222220000002</v>
      </c>
      <c r="O450">
        <v>0</v>
      </c>
      <c r="P450">
        <v>2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2.1354254280611835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2.1354254280611835</v>
      </c>
    </row>
    <row r="451" spans="1:31" x14ac:dyDescent="0.25">
      <c r="A451">
        <v>1677462</v>
      </c>
      <c r="B451">
        <v>1</v>
      </c>
      <c r="C451" t="s">
        <v>81</v>
      </c>
      <c r="D451" t="s">
        <v>112</v>
      </c>
      <c r="E451" t="s">
        <v>151</v>
      </c>
      <c r="F451" t="s">
        <v>1520</v>
      </c>
      <c r="G451" t="s">
        <v>153</v>
      </c>
      <c r="H451" t="s">
        <v>143</v>
      </c>
      <c r="I451" t="s">
        <v>135</v>
      </c>
      <c r="J451" t="s">
        <v>136</v>
      </c>
      <c r="K451" t="s">
        <v>137</v>
      </c>
      <c r="L451" t="s">
        <v>1521</v>
      </c>
      <c r="M451" t="s">
        <v>1522</v>
      </c>
      <c r="N451">
        <v>0.73750000000000004</v>
      </c>
      <c r="O451">
        <v>0</v>
      </c>
      <c r="P451">
        <v>55</v>
      </c>
      <c r="Q451">
        <v>0</v>
      </c>
      <c r="R451">
        <v>6</v>
      </c>
      <c r="S451">
        <v>0</v>
      </c>
      <c r="T451">
        <v>5</v>
      </c>
      <c r="U451">
        <v>0</v>
      </c>
      <c r="V451">
        <v>0</v>
      </c>
      <c r="W451">
        <v>0</v>
      </c>
      <c r="X451">
        <v>4.7291328605135137</v>
      </c>
      <c r="Y451">
        <v>0</v>
      </c>
      <c r="Z451">
        <v>0.48718299892665284</v>
      </c>
      <c r="AA451">
        <v>0</v>
      </c>
      <c r="AB451">
        <v>0.66676948152409554</v>
      </c>
      <c r="AC451">
        <v>0</v>
      </c>
      <c r="AD451">
        <v>0</v>
      </c>
      <c r="AE451">
        <v>5.8830853409642625</v>
      </c>
    </row>
    <row r="452" spans="1:31" x14ac:dyDescent="0.25">
      <c r="A452">
        <v>1677416</v>
      </c>
      <c r="B452">
        <v>1</v>
      </c>
      <c r="C452" t="s">
        <v>80</v>
      </c>
      <c r="D452" t="s">
        <v>84</v>
      </c>
      <c r="E452" t="s">
        <v>200</v>
      </c>
      <c r="F452" t="s">
        <v>1287</v>
      </c>
      <c r="G452" t="s">
        <v>240</v>
      </c>
      <c r="H452" t="s">
        <v>143</v>
      </c>
      <c r="I452" t="s">
        <v>135</v>
      </c>
      <c r="J452" t="s">
        <v>136</v>
      </c>
      <c r="K452" t="s">
        <v>137</v>
      </c>
      <c r="L452" t="s">
        <v>1523</v>
      </c>
      <c r="M452" t="s">
        <v>1524</v>
      </c>
      <c r="N452">
        <v>2.846944444</v>
      </c>
      <c r="O452">
        <v>0</v>
      </c>
      <c r="P452">
        <v>46</v>
      </c>
      <c r="Q452">
        <v>0</v>
      </c>
      <c r="R452">
        <v>0</v>
      </c>
      <c r="S452">
        <v>0</v>
      </c>
      <c r="T452">
        <v>11</v>
      </c>
      <c r="U452">
        <v>0</v>
      </c>
      <c r="V452">
        <v>0</v>
      </c>
      <c r="W452">
        <v>0</v>
      </c>
      <c r="X452">
        <v>47.124383200578642</v>
      </c>
      <c r="Y452">
        <v>0</v>
      </c>
      <c r="Z452">
        <v>0</v>
      </c>
      <c r="AA452">
        <v>0</v>
      </c>
      <c r="AB452">
        <v>10.352794571614368</v>
      </c>
      <c r="AC452">
        <v>0</v>
      </c>
      <c r="AD452">
        <v>0</v>
      </c>
      <c r="AE452">
        <v>57.477177772193009</v>
      </c>
    </row>
    <row r="453" spans="1:31" x14ac:dyDescent="0.25">
      <c r="A453">
        <v>1677316</v>
      </c>
      <c r="B453">
        <v>1</v>
      </c>
      <c r="C453" t="s">
        <v>80</v>
      </c>
      <c r="D453" t="s">
        <v>92</v>
      </c>
      <c r="E453" t="s">
        <v>140</v>
      </c>
      <c r="F453" t="s">
        <v>1525</v>
      </c>
      <c r="G453" t="s">
        <v>142</v>
      </c>
      <c r="H453" t="s">
        <v>143</v>
      </c>
      <c r="I453" t="s">
        <v>135</v>
      </c>
      <c r="J453" t="s">
        <v>136</v>
      </c>
      <c r="K453" t="s">
        <v>137</v>
      </c>
      <c r="L453" t="s">
        <v>1526</v>
      </c>
      <c r="M453" t="s">
        <v>1527</v>
      </c>
      <c r="N453">
        <v>1.0061111110000001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6.2971131709610842E-2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6.2971131709610842E-2</v>
      </c>
    </row>
    <row r="454" spans="1:31" x14ac:dyDescent="0.25">
      <c r="A454">
        <v>1677562</v>
      </c>
      <c r="B454">
        <v>1</v>
      </c>
      <c r="C454" t="s">
        <v>80</v>
      </c>
      <c r="D454" t="s">
        <v>107</v>
      </c>
      <c r="E454" t="s">
        <v>131</v>
      </c>
      <c r="F454" t="s">
        <v>1528</v>
      </c>
      <c r="G454" t="s">
        <v>161</v>
      </c>
      <c r="H454" t="s">
        <v>134</v>
      </c>
      <c r="I454" t="s">
        <v>135</v>
      </c>
      <c r="J454" t="s">
        <v>136</v>
      </c>
      <c r="K454" t="s">
        <v>137</v>
      </c>
      <c r="L454" t="s">
        <v>1529</v>
      </c>
      <c r="M454" t="s">
        <v>1530</v>
      </c>
      <c r="N454">
        <v>0.49333333299999999</v>
      </c>
      <c r="O454">
        <v>0</v>
      </c>
      <c r="P454">
        <v>481</v>
      </c>
      <c r="Q454">
        <v>17</v>
      </c>
      <c r="R454">
        <v>48</v>
      </c>
      <c r="S454">
        <v>7</v>
      </c>
      <c r="T454">
        <v>32</v>
      </c>
      <c r="U454">
        <v>1</v>
      </c>
      <c r="V454">
        <v>0</v>
      </c>
      <c r="W454">
        <v>0</v>
      </c>
      <c r="X454">
        <v>60.435192218678566</v>
      </c>
      <c r="Y454">
        <v>49.657280068439313</v>
      </c>
      <c r="Z454">
        <v>2.9218339812284273</v>
      </c>
      <c r="AA454">
        <v>4.3858177450711748</v>
      </c>
      <c r="AB454">
        <v>9.9872289391349458</v>
      </c>
      <c r="AC454">
        <v>16.917263312588172</v>
      </c>
      <c r="AD454">
        <v>0</v>
      </c>
      <c r="AE454">
        <v>144.30461626514062</v>
      </c>
    </row>
    <row r="455" spans="1:31" x14ac:dyDescent="0.25">
      <c r="A455">
        <v>1677021</v>
      </c>
      <c r="B455">
        <v>1</v>
      </c>
      <c r="C455" t="s">
        <v>80</v>
      </c>
      <c r="D455" t="s">
        <v>93</v>
      </c>
      <c r="E455" t="s">
        <v>151</v>
      </c>
      <c r="F455" t="s">
        <v>1531</v>
      </c>
      <c r="G455" t="s">
        <v>396</v>
      </c>
      <c r="H455" t="s">
        <v>143</v>
      </c>
      <c r="I455" t="s">
        <v>135</v>
      </c>
      <c r="J455" t="s">
        <v>136</v>
      </c>
      <c r="K455" t="s">
        <v>137</v>
      </c>
      <c r="L455" t="s">
        <v>1532</v>
      </c>
      <c r="M455" t="s">
        <v>1533</v>
      </c>
      <c r="N455">
        <v>5.9180555549999996</v>
      </c>
      <c r="O455">
        <v>0</v>
      </c>
      <c r="P455">
        <v>0</v>
      </c>
      <c r="Q455">
        <v>0</v>
      </c>
      <c r="R455">
        <v>6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3.4051341332660972</v>
      </c>
      <c r="AA455">
        <v>0</v>
      </c>
      <c r="AB455">
        <v>0</v>
      </c>
      <c r="AC455">
        <v>0</v>
      </c>
      <c r="AD455">
        <v>0</v>
      </c>
      <c r="AE455">
        <v>3.4051341332660972</v>
      </c>
    </row>
    <row r="456" spans="1:31" x14ac:dyDescent="0.25">
      <c r="A456">
        <v>1677548</v>
      </c>
      <c r="B456">
        <v>1</v>
      </c>
      <c r="C456" t="s">
        <v>80</v>
      </c>
      <c r="D456" t="s">
        <v>103</v>
      </c>
      <c r="E456" t="s">
        <v>159</v>
      </c>
      <c r="F456" t="s">
        <v>1534</v>
      </c>
      <c r="G456" t="s">
        <v>161</v>
      </c>
      <c r="H456" t="s">
        <v>134</v>
      </c>
      <c r="I456" t="s">
        <v>135</v>
      </c>
      <c r="J456" t="s">
        <v>136</v>
      </c>
      <c r="K456" t="s">
        <v>137</v>
      </c>
      <c r="L456" t="s">
        <v>1535</v>
      </c>
      <c r="M456" t="s">
        <v>1536</v>
      </c>
      <c r="N456">
        <v>0.64611111099999996</v>
      </c>
      <c r="O456">
        <v>5</v>
      </c>
      <c r="P456">
        <v>10949</v>
      </c>
      <c r="Q456">
        <v>5</v>
      </c>
      <c r="R456">
        <v>10</v>
      </c>
      <c r="S456">
        <v>14</v>
      </c>
      <c r="T456">
        <v>1037</v>
      </c>
      <c r="U456">
        <v>5</v>
      </c>
      <c r="V456">
        <v>0</v>
      </c>
      <c r="W456">
        <v>0.8585628955671446</v>
      </c>
      <c r="X456">
        <v>2260.7748687340818</v>
      </c>
      <c r="Y456">
        <v>165.50137317745796</v>
      </c>
      <c r="Z456">
        <v>0.17638872616939</v>
      </c>
      <c r="AA456">
        <v>272.63746433801708</v>
      </c>
      <c r="AB456">
        <v>446.09552338141884</v>
      </c>
      <c r="AC456">
        <v>246.183078800212</v>
      </c>
      <c r="AD456">
        <v>0</v>
      </c>
      <c r="AE456">
        <v>3392.2272600529245</v>
      </c>
    </row>
    <row r="457" spans="1:31" x14ac:dyDescent="0.25">
      <c r="A457">
        <v>1677336</v>
      </c>
      <c r="B457">
        <v>1</v>
      </c>
      <c r="C457" t="s">
        <v>80</v>
      </c>
      <c r="D457" t="s">
        <v>100</v>
      </c>
      <c r="E457" t="s">
        <v>151</v>
      </c>
      <c r="F457" t="s">
        <v>1537</v>
      </c>
      <c r="G457" t="s">
        <v>153</v>
      </c>
      <c r="H457" t="s">
        <v>143</v>
      </c>
      <c r="I457" t="s">
        <v>135</v>
      </c>
      <c r="J457" t="s">
        <v>136</v>
      </c>
      <c r="K457" t="s">
        <v>137</v>
      </c>
      <c r="L457" t="s">
        <v>1538</v>
      </c>
      <c r="M457" t="s">
        <v>1539</v>
      </c>
      <c r="N457">
        <v>2.1208333330000002</v>
      </c>
      <c r="O457">
        <v>0</v>
      </c>
      <c r="P457">
        <v>178</v>
      </c>
      <c r="Q457">
        <v>0</v>
      </c>
      <c r="R457">
        <v>3</v>
      </c>
      <c r="S457">
        <v>0</v>
      </c>
      <c r="T457">
        <v>14</v>
      </c>
      <c r="U457">
        <v>0</v>
      </c>
      <c r="V457">
        <v>0</v>
      </c>
      <c r="W457">
        <v>0</v>
      </c>
      <c r="X457">
        <v>123.80582695676446</v>
      </c>
      <c r="Y457">
        <v>0</v>
      </c>
      <c r="Z457">
        <v>0.36230512652971253</v>
      </c>
      <c r="AA457">
        <v>0</v>
      </c>
      <c r="AB457">
        <v>19.928044956630512</v>
      </c>
      <c r="AC457">
        <v>0</v>
      </c>
      <c r="AD457">
        <v>0</v>
      </c>
      <c r="AE457">
        <v>144.0961770399247</v>
      </c>
    </row>
    <row r="458" spans="1:31" x14ac:dyDescent="0.25">
      <c r="A458">
        <v>1677001</v>
      </c>
      <c r="B458">
        <v>1</v>
      </c>
      <c r="C458" t="s">
        <v>80</v>
      </c>
      <c r="D458" t="s">
        <v>90</v>
      </c>
      <c r="E458" t="s">
        <v>140</v>
      </c>
      <c r="F458" t="s">
        <v>1540</v>
      </c>
      <c r="G458" t="s">
        <v>197</v>
      </c>
      <c r="H458" t="s">
        <v>143</v>
      </c>
      <c r="I458" t="s">
        <v>135</v>
      </c>
      <c r="J458" t="s">
        <v>136</v>
      </c>
      <c r="K458" t="s">
        <v>137</v>
      </c>
      <c r="L458" t="s">
        <v>1541</v>
      </c>
      <c r="M458" t="s">
        <v>1542</v>
      </c>
      <c r="N458">
        <v>2.8238888879999999</v>
      </c>
      <c r="O458">
        <v>0</v>
      </c>
      <c r="P458">
        <v>4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5.0552590312113566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5.0552590312113566</v>
      </c>
    </row>
    <row r="459" spans="1:31" x14ac:dyDescent="0.25">
      <c r="A459">
        <v>1677356</v>
      </c>
      <c r="B459">
        <v>1</v>
      </c>
      <c r="C459" t="s">
        <v>80</v>
      </c>
      <c r="D459" t="s">
        <v>101</v>
      </c>
      <c r="E459" t="s">
        <v>140</v>
      </c>
      <c r="F459" t="s">
        <v>1543</v>
      </c>
      <c r="G459" t="s">
        <v>209</v>
      </c>
      <c r="H459" t="s">
        <v>143</v>
      </c>
      <c r="I459" t="s">
        <v>135</v>
      </c>
      <c r="J459" t="s">
        <v>136</v>
      </c>
      <c r="K459" t="s">
        <v>137</v>
      </c>
      <c r="L459" t="s">
        <v>1544</v>
      </c>
      <c r="M459" t="s">
        <v>1545</v>
      </c>
      <c r="N459">
        <v>1.4072222219999999</v>
      </c>
      <c r="O459">
        <v>0</v>
      </c>
      <c r="P459">
        <v>3</v>
      </c>
      <c r="Q459">
        <v>0</v>
      </c>
      <c r="R459">
        <v>0</v>
      </c>
      <c r="S459">
        <v>0</v>
      </c>
      <c r="T459">
        <v>4</v>
      </c>
      <c r="U459">
        <v>0</v>
      </c>
      <c r="V459">
        <v>0</v>
      </c>
      <c r="W459">
        <v>0</v>
      </c>
      <c r="X459">
        <v>0.62245575121634666</v>
      </c>
      <c r="Y459">
        <v>0</v>
      </c>
      <c r="Z459">
        <v>0</v>
      </c>
      <c r="AA459">
        <v>0</v>
      </c>
      <c r="AB459">
        <v>29.849240925470152</v>
      </c>
      <c r="AC459">
        <v>0</v>
      </c>
      <c r="AD459">
        <v>0</v>
      </c>
      <c r="AE459">
        <v>30.471696676686499</v>
      </c>
    </row>
    <row r="460" spans="1:31" x14ac:dyDescent="0.25">
      <c r="A460">
        <v>1677007</v>
      </c>
      <c r="B460">
        <v>1</v>
      </c>
      <c r="C460" t="s">
        <v>80</v>
      </c>
      <c r="D460" t="s">
        <v>90</v>
      </c>
      <c r="E460" t="s">
        <v>140</v>
      </c>
      <c r="F460" t="s">
        <v>1546</v>
      </c>
      <c r="G460" t="s">
        <v>142</v>
      </c>
      <c r="H460" t="s">
        <v>143</v>
      </c>
      <c r="I460" t="s">
        <v>135</v>
      </c>
      <c r="J460" t="s">
        <v>136</v>
      </c>
      <c r="K460" t="s">
        <v>137</v>
      </c>
      <c r="L460" t="s">
        <v>1547</v>
      </c>
      <c r="M460" t="s">
        <v>1548</v>
      </c>
      <c r="N460">
        <v>3.747777777</v>
      </c>
      <c r="O460">
        <v>0</v>
      </c>
      <c r="P460">
        <v>6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4.9999746748403195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4.9999746748403195</v>
      </c>
    </row>
    <row r="461" spans="1:31" x14ac:dyDescent="0.25">
      <c r="A461">
        <v>1677044</v>
      </c>
      <c r="B461">
        <v>1</v>
      </c>
      <c r="C461" t="s">
        <v>80</v>
      </c>
      <c r="D461" t="s">
        <v>96</v>
      </c>
      <c r="E461" t="s">
        <v>151</v>
      </c>
      <c r="F461" t="s">
        <v>1549</v>
      </c>
      <c r="G461" t="s">
        <v>281</v>
      </c>
      <c r="H461" t="s">
        <v>143</v>
      </c>
      <c r="I461" t="s">
        <v>135</v>
      </c>
      <c r="J461" t="s">
        <v>136</v>
      </c>
      <c r="K461" t="s">
        <v>167</v>
      </c>
      <c r="L461" t="s">
        <v>1550</v>
      </c>
      <c r="M461" t="s">
        <v>1551</v>
      </c>
      <c r="N461">
        <v>5.1458333329999997</v>
      </c>
      <c r="O461">
        <v>0</v>
      </c>
      <c r="P461">
        <v>10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11.158605132818479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11.158605132818479</v>
      </c>
    </row>
    <row r="462" spans="1:31" x14ac:dyDescent="0.25">
      <c r="A462">
        <v>1677236</v>
      </c>
      <c r="B462">
        <v>1</v>
      </c>
      <c r="C462" t="s">
        <v>81</v>
      </c>
      <c r="D462" t="s">
        <v>123</v>
      </c>
      <c r="E462" t="s">
        <v>159</v>
      </c>
      <c r="F462" t="s">
        <v>1552</v>
      </c>
      <c r="G462" t="s">
        <v>253</v>
      </c>
      <c r="H462" t="s">
        <v>134</v>
      </c>
      <c r="I462" t="s">
        <v>135</v>
      </c>
      <c r="J462" t="s">
        <v>136</v>
      </c>
      <c r="K462" t="s">
        <v>167</v>
      </c>
      <c r="L462" t="s">
        <v>1553</v>
      </c>
      <c r="M462" t="s">
        <v>1554</v>
      </c>
      <c r="N462">
        <v>2.3563888880000001</v>
      </c>
      <c r="O462">
        <v>0</v>
      </c>
      <c r="P462">
        <v>212</v>
      </c>
      <c r="Q462">
        <v>0</v>
      </c>
      <c r="R462">
        <v>0</v>
      </c>
      <c r="S462">
        <v>0</v>
      </c>
      <c r="T462">
        <v>28</v>
      </c>
      <c r="U462">
        <v>0</v>
      </c>
      <c r="V462">
        <v>0</v>
      </c>
      <c r="W462">
        <v>0</v>
      </c>
      <c r="X462">
        <v>81.71238769249436</v>
      </c>
      <c r="Y462">
        <v>0</v>
      </c>
      <c r="Z462">
        <v>0</v>
      </c>
      <c r="AA462">
        <v>0</v>
      </c>
      <c r="AB462">
        <v>47.269188590488703</v>
      </c>
      <c r="AC462">
        <v>0</v>
      </c>
      <c r="AD462">
        <v>0</v>
      </c>
      <c r="AE462">
        <v>128.98157628298307</v>
      </c>
    </row>
    <row r="463" spans="1:31" x14ac:dyDescent="0.25">
      <c r="A463">
        <v>1677150</v>
      </c>
      <c r="B463">
        <v>1</v>
      </c>
      <c r="C463" t="s">
        <v>81</v>
      </c>
      <c r="D463" t="s">
        <v>112</v>
      </c>
      <c r="E463" t="s">
        <v>151</v>
      </c>
      <c r="F463" t="s">
        <v>1555</v>
      </c>
      <c r="G463" t="s">
        <v>153</v>
      </c>
      <c r="H463" t="s">
        <v>143</v>
      </c>
      <c r="I463" t="s">
        <v>135</v>
      </c>
      <c r="J463" t="s">
        <v>136</v>
      </c>
      <c r="K463" t="s">
        <v>137</v>
      </c>
      <c r="L463" t="s">
        <v>1556</v>
      </c>
      <c r="M463" t="s">
        <v>1557</v>
      </c>
      <c r="N463">
        <v>1.375277777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2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11.677672812571716</v>
      </c>
      <c r="AC463">
        <v>0</v>
      </c>
      <c r="AD463">
        <v>0</v>
      </c>
      <c r="AE463">
        <v>11.677672812571716</v>
      </c>
    </row>
    <row r="464" spans="1:31" x14ac:dyDescent="0.25">
      <c r="A464">
        <v>1677585</v>
      </c>
      <c r="B464">
        <v>1</v>
      </c>
      <c r="C464" t="s">
        <v>80</v>
      </c>
      <c r="D464" t="s">
        <v>106</v>
      </c>
      <c r="E464" t="s">
        <v>131</v>
      </c>
      <c r="F464" t="s">
        <v>1558</v>
      </c>
      <c r="G464" t="s">
        <v>161</v>
      </c>
      <c r="H464" t="s">
        <v>134</v>
      </c>
      <c r="I464" t="s">
        <v>135</v>
      </c>
      <c r="J464" t="s">
        <v>136</v>
      </c>
      <c r="K464" t="s">
        <v>137</v>
      </c>
      <c r="L464" t="s">
        <v>1559</v>
      </c>
      <c r="M464" t="s">
        <v>1560</v>
      </c>
      <c r="N464">
        <v>0.102777777</v>
      </c>
      <c r="O464">
        <v>0</v>
      </c>
      <c r="P464">
        <v>2286</v>
      </c>
      <c r="Q464">
        <v>21</v>
      </c>
      <c r="R464">
        <v>200</v>
      </c>
      <c r="S464">
        <v>17</v>
      </c>
      <c r="T464">
        <v>324</v>
      </c>
      <c r="U464">
        <v>0</v>
      </c>
      <c r="V464">
        <v>0</v>
      </c>
      <c r="W464">
        <v>0</v>
      </c>
      <c r="X464">
        <v>31.705274186322786</v>
      </c>
      <c r="Y464">
        <v>2.7272467371012046</v>
      </c>
      <c r="Z464">
        <v>10.573220164325845</v>
      </c>
      <c r="AA464">
        <v>4.9336351004202479</v>
      </c>
      <c r="AB464">
        <v>12.471233461841861</v>
      </c>
      <c r="AC464">
        <v>0</v>
      </c>
      <c r="AD464">
        <v>0</v>
      </c>
      <c r="AE464">
        <v>62.410609650011949</v>
      </c>
    </row>
    <row r="465" spans="1:31" x14ac:dyDescent="0.25">
      <c r="A465">
        <v>1677193</v>
      </c>
      <c r="B465">
        <v>1</v>
      </c>
      <c r="C465" t="s">
        <v>80</v>
      </c>
      <c r="D465" t="s">
        <v>105</v>
      </c>
      <c r="E465" t="s">
        <v>151</v>
      </c>
      <c r="F465" t="s">
        <v>1561</v>
      </c>
      <c r="G465" t="s">
        <v>153</v>
      </c>
      <c r="H465" t="s">
        <v>143</v>
      </c>
      <c r="I465" t="s">
        <v>135</v>
      </c>
      <c r="J465" t="s">
        <v>136</v>
      </c>
      <c r="K465" t="s">
        <v>137</v>
      </c>
      <c r="L465" t="s">
        <v>1562</v>
      </c>
      <c r="M465" t="s">
        <v>1563</v>
      </c>
      <c r="N465">
        <v>4.8608333330000004</v>
      </c>
      <c r="O465">
        <v>0</v>
      </c>
      <c r="P465">
        <v>1</v>
      </c>
      <c r="Q465">
        <v>0</v>
      </c>
      <c r="R465">
        <v>10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5.8852332433989164E-2</v>
      </c>
      <c r="Y465">
        <v>0</v>
      </c>
      <c r="Z465">
        <v>7.3840288467587802</v>
      </c>
      <c r="AA465">
        <v>0</v>
      </c>
      <c r="AB465">
        <v>0</v>
      </c>
      <c r="AC465">
        <v>0</v>
      </c>
      <c r="AD465">
        <v>0</v>
      </c>
      <c r="AE465">
        <v>7.4428811791927698</v>
      </c>
    </row>
    <row r="466" spans="1:31" x14ac:dyDescent="0.25">
      <c r="A466">
        <v>1677465</v>
      </c>
      <c r="B466">
        <v>1</v>
      </c>
      <c r="C466" t="s">
        <v>80</v>
      </c>
      <c r="D466" t="s">
        <v>105</v>
      </c>
      <c r="E466" t="s">
        <v>159</v>
      </c>
      <c r="F466" t="s">
        <v>1564</v>
      </c>
      <c r="G466" t="s">
        <v>596</v>
      </c>
      <c r="H466" t="s">
        <v>134</v>
      </c>
      <c r="I466" t="s">
        <v>135</v>
      </c>
      <c r="J466" t="s">
        <v>136</v>
      </c>
      <c r="K466" t="s">
        <v>137</v>
      </c>
      <c r="L466" t="s">
        <v>1565</v>
      </c>
      <c r="M466" t="s">
        <v>1566</v>
      </c>
      <c r="N466">
        <v>3.755833333</v>
      </c>
      <c r="O466">
        <v>2</v>
      </c>
      <c r="P466">
        <v>0</v>
      </c>
      <c r="Q466">
        <v>2</v>
      </c>
      <c r="R466">
        <v>0</v>
      </c>
      <c r="S466">
        <v>14</v>
      </c>
      <c r="T466">
        <v>0</v>
      </c>
      <c r="U466">
        <v>1</v>
      </c>
      <c r="V466">
        <v>0</v>
      </c>
      <c r="W466">
        <v>7.2755091023054952</v>
      </c>
      <c r="X466">
        <v>0</v>
      </c>
      <c r="Y466">
        <v>1.3032748395684917</v>
      </c>
      <c r="Z466">
        <v>0</v>
      </c>
      <c r="AA466">
        <v>84.117546506307463</v>
      </c>
      <c r="AB466">
        <v>0</v>
      </c>
      <c r="AC466">
        <v>53.916196215276216</v>
      </c>
      <c r="AD466">
        <v>0</v>
      </c>
      <c r="AE466">
        <v>146.61252666345766</v>
      </c>
    </row>
    <row r="467" spans="1:31" x14ac:dyDescent="0.25">
      <c r="A467">
        <v>1677110</v>
      </c>
      <c r="B467">
        <v>1</v>
      </c>
      <c r="C467" t="s">
        <v>80</v>
      </c>
      <c r="D467" t="s">
        <v>88</v>
      </c>
      <c r="E467" t="s">
        <v>140</v>
      </c>
      <c r="F467" t="s">
        <v>1567</v>
      </c>
      <c r="G467" t="s">
        <v>142</v>
      </c>
      <c r="H467" t="s">
        <v>143</v>
      </c>
      <c r="I467" t="s">
        <v>135</v>
      </c>
      <c r="J467" t="s">
        <v>136</v>
      </c>
      <c r="K467" t="s">
        <v>137</v>
      </c>
      <c r="L467" t="s">
        <v>1568</v>
      </c>
      <c r="M467" t="s">
        <v>1569</v>
      </c>
      <c r="N467">
        <v>0.96916666600000001</v>
      </c>
      <c r="O467">
        <v>0</v>
      </c>
      <c r="P467">
        <v>2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0.59831254874905671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0.59831254874905671</v>
      </c>
    </row>
    <row r="468" spans="1:31" x14ac:dyDescent="0.25">
      <c r="A468">
        <v>1677442</v>
      </c>
      <c r="B468">
        <v>1</v>
      </c>
      <c r="C468" t="s">
        <v>80</v>
      </c>
      <c r="D468" t="s">
        <v>83</v>
      </c>
      <c r="E468" t="s">
        <v>159</v>
      </c>
      <c r="F468" t="s">
        <v>1570</v>
      </c>
      <c r="G468" t="s">
        <v>1571</v>
      </c>
      <c r="H468" t="s">
        <v>134</v>
      </c>
      <c r="I468" t="s">
        <v>135</v>
      </c>
      <c r="J468" t="s">
        <v>136</v>
      </c>
      <c r="K468" t="s">
        <v>137</v>
      </c>
      <c r="L468" t="s">
        <v>1572</v>
      </c>
      <c r="M468" t="s">
        <v>1573</v>
      </c>
      <c r="N468">
        <v>4.7975000000000003</v>
      </c>
      <c r="O468">
        <v>0</v>
      </c>
      <c r="P468">
        <v>16</v>
      </c>
      <c r="Q468">
        <v>0</v>
      </c>
      <c r="R468">
        <v>0</v>
      </c>
      <c r="S468">
        <v>0</v>
      </c>
      <c r="T468">
        <v>1</v>
      </c>
      <c r="U468">
        <v>0</v>
      </c>
      <c r="V468">
        <v>0</v>
      </c>
      <c r="W468">
        <v>0</v>
      </c>
      <c r="X468">
        <v>9.073625123138882</v>
      </c>
      <c r="Y468">
        <v>0</v>
      </c>
      <c r="Z468">
        <v>0</v>
      </c>
      <c r="AA468">
        <v>0</v>
      </c>
      <c r="AB468">
        <v>3.642340715060751E-2</v>
      </c>
      <c r="AC468">
        <v>0</v>
      </c>
      <c r="AD468">
        <v>0</v>
      </c>
      <c r="AE468">
        <v>9.1100485302894896</v>
      </c>
    </row>
    <row r="469" spans="1:31" x14ac:dyDescent="0.25">
      <c r="A469">
        <v>1677087</v>
      </c>
      <c r="B469">
        <v>1</v>
      </c>
      <c r="C469" t="s">
        <v>81</v>
      </c>
      <c r="D469" t="s">
        <v>113</v>
      </c>
      <c r="E469" t="s">
        <v>146</v>
      </c>
      <c r="F469" t="s">
        <v>1574</v>
      </c>
      <c r="G469" t="s">
        <v>148</v>
      </c>
      <c r="H469" t="s">
        <v>143</v>
      </c>
      <c r="I469" t="s">
        <v>135</v>
      </c>
      <c r="J469" t="s">
        <v>136</v>
      </c>
      <c r="K469" t="s">
        <v>137</v>
      </c>
      <c r="L469" t="s">
        <v>1575</v>
      </c>
      <c r="M469" t="s">
        <v>1576</v>
      </c>
      <c r="N469">
        <v>0.66249999999999998</v>
      </c>
      <c r="O469">
        <v>0</v>
      </c>
      <c r="P469">
        <v>111</v>
      </c>
      <c r="Q469">
        <v>0</v>
      </c>
      <c r="R469">
        <v>5</v>
      </c>
      <c r="S469">
        <v>0</v>
      </c>
      <c r="T469">
        <v>3</v>
      </c>
      <c r="U469">
        <v>0</v>
      </c>
      <c r="V469">
        <v>0</v>
      </c>
      <c r="W469">
        <v>0</v>
      </c>
      <c r="X469">
        <v>13.34187675075256</v>
      </c>
      <c r="Y469">
        <v>0</v>
      </c>
      <c r="Z469">
        <v>7.2702655811405545E-2</v>
      </c>
      <c r="AA469">
        <v>0</v>
      </c>
      <c r="AB469">
        <v>3.2665088149980823</v>
      </c>
      <c r="AC469">
        <v>0</v>
      </c>
      <c r="AD469">
        <v>0</v>
      </c>
      <c r="AE469">
        <v>16.681088221562046</v>
      </c>
    </row>
    <row r="470" spans="1:31" x14ac:dyDescent="0.25">
      <c r="A470">
        <v>1677250</v>
      </c>
      <c r="B470">
        <v>1</v>
      </c>
      <c r="C470" t="s">
        <v>81</v>
      </c>
      <c r="D470" t="s">
        <v>119</v>
      </c>
      <c r="E470" t="s">
        <v>164</v>
      </c>
      <c r="F470" t="s">
        <v>1577</v>
      </c>
      <c r="G470" t="s">
        <v>596</v>
      </c>
      <c r="H470" t="s">
        <v>134</v>
      </c>
      <c r="I470" t="s">
        <v>135</v>
      </c>
      <c r="J470" t="s">
        <v>136</v>
      </c>
      <c r="K470" t="s">
        <v>137</v>
      </c>
      <c r="L470" t="s">
        <v>1578</v>
      </c>
      <c r="M470" t="s">
        <v>1579</v>
      </c>
      <c r="N470">
        <v>0.43472222199999999</v>
      </c>
      <c r="O470">
        <v>0</v>
      </c>
      <c r="P470">
        <v>1002</v>
      </c>
      <c r="Q470">
        <v>17</v>
      </c>
      <c r="R470">
        <v>239</v>
      </c>
      <c r="S470">
        <v>2</v>
      </c>
      <c r="T470">
        <v>64</v>
      </c>
      <c r="U470">
        <v>0</v>
      </c>
      <c r="V470">
        <v>0</v>
      </c>
      <c r="W470">
        <v>0</v>
      </c>
      <c r="X470">
        <v>60.673705344210319</v>
      </c>
      <c r="Y470">
        <v>3.0615666219065529</v>
      </c>
      <c r="Z470">
        <v>21.975786482702794</v>
      </c>
      <c r="AA470">
        <v>6.6006343983846643</v>
      </c>
      <c r="AB470">
        <v>17.773494566482245</v>
      </c>
      <c r="AC470">
        <v>0</v>
      </c>
      <c r="AD470">
        <v>0</v>
      </c>
      <c r="AE470">
        <v>110.08518741368658</v>
      </c>
    </row>
    <row r="471" spans="1:31" x14ac:dyDescent="0.25">
      <c r="A471">
        <v>1677396</v>
      </c>
      <c r="B471">
        <v>1</v>
      </c>
      <c r="C471" t="s">
        <v>80</v>
      </c>
      <c r="D471" t="s">
        <v>96</v>
      </c>
      <c r="E471" t="s">
        <v>151</v>
      </c>
      <c r="F471" t="s">
        <v>1580</v>
      </c>
      <c r="G471" t="s">
        <v>222</v>
      </c>
      <c r="H471" t="s">
        <v>143</v>
      </c>
      <c r="I471" t="s">
        <v>135</v>
      </c>
      <c r="J471" t="s">
        <v>136</v>
      </c>
      <c r="K471" t="s">
        <v>137</v>
      </c>
      <c r="L471" t="s">
        <v>1581</v>
      </c>
      <c r="M471" t="s">
        <v>1582</v>
      </c>
      <c r="N471">
        <v>1.6216666660000001</v>
      </c>
      <c r="O471">
        <v>0</v>
      </c>
      <c r="P471">
        <v>85</v>
      </c>
      <c r="Q471">
        <v>0</v>
      </c>
      <c r="R471">
        <v>0</v>
      </c>
      <c r="S471">
        <v>0</v>
      </c>
      <c r="T471">
        <v>2</v>
      </c>
      <c r="U471">
        <v>0</v>
      </c>
      <c r="V471">
        <v>0</v>
      </c>
      <c r="W471">
        <v>0</v>
      </c>
      <c r="X471">
        <v>56.824740275208967</v>
      </c>
      <c r="Y471">
        <v>0</v>
      </c>
      <c r="Z471">
        <v>0</v>
      </c>
      <c r="AA471">
        <v>0</v>
      </c>
      <c r="AB471">
        <v>21.024006699680022</v>
      </c>
      <c r="AC471">
        <v>0</v>
      </c>
      <c r="AD471">
        <v>0</v>
      </c>
      <c r="AE471">
        <v>77.848746974888996</v>
      </c>
    </row>
    <row r="472" spans="1:31" x14ac:dyDescent="0.25">
      <c r="A472">
        <v>1677605</v>
      </c>
      <c r="B472">
        <v>1</v>
      </c>
      <c r="C472" t="s">
        <v>80</v>
      </c>
      <c r="D472" t="s">
        <v>107</v>
      </c>
      <c r="E472" t="s">
        <v>151</v>
      </c>
      <c r="F472" t="s">
        <v>1583</v>
      </c>
      <c r="G472" t="s">
        <v>153</v>
      </c>
      <c r="H472" t="s">
        <v>143</v>
      </c>
      <c r="I472" t="s">
        <v>135</v>
      </c>
      <c r="J472" t="s">
        <v>136</v>
      </c>
      <c r="K472" t="s">
        <v>137</v>
      </c>
      <c r="L472" t="s">
        <v>1584</v>
      </c>
      <c r="M472" t="s">
        <v>1585</v>
      </c>
      <c r="N472">
        <v>10.243333333000001</v>
      </c>
      <c r="O472">
        <v>0</v>
      </c>
      <c r="P472">
        <v>7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11.758091261930691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11.758091261930691</v>
      </c>
    </row>
    <row r="473" spans="1:31" x14ac:dyDescent="0.25">
      <c r="A473">
        <v>1677127</v>
      </c>
      <c r="B473">
        <v>1</v>
      </c>
      <c r="C473" t="s">
        <v>80</v>
      </c>
      <c r="D473" t="s">
        <v>83</v>
      </c>
      <c r="E473" t="s">
        <v>179</v>
      </c>
      <c r="F473" t="s">
        <v>1586</v>
      </c>
      <c r="G473" t="s">
        <v>389</v>
      </c>
      <c r="H473" t="s">
        <v>134</v>
      </c>
      <c r="I473" t="s">
        <v>135</v>
      </c>
      <c r="J473" t="s">
        <v>3</v>
      </c>
      <c r="K473" t="s">
        <v>137</v>
      </c>
      <c r="L473" t="s">
        <v>1587</v>
      </c>
      <c r="M473" t="s">
        <v>1588</v>
      </c>
      <c r="N473">
        <v>1.0763888880000001</v>
      </c>
      <c r="O473">
        <v>0</v>
      </c>
      <c r="P473">
        <v>3780</v>
      </c>
      <c r="Q473">
        <v>0</v>
      </c>
      <c r="R473">
        <v>0</v>
      </c>
      <c r="S473">
        <v>0</v>
      </c>
      <c r="T473">
        <v>163</v>
      </c>
      <c r="U473">
        <v>0</v>
      </c>
      <c r="V473">
        <v>0</v>
      </c>
      <c r="W473">
        <v>0</v>
      </c>
      <c r="X473">
        <v>1214.9972366095144</v>
      </c>
      <c r="Y473">
        <v>0</v>
      </c>
      <c r="Z473">
        <v>0</v>
      </c>
      <c r="AA473">
        <v>0</v>
      </c>
      <c r="AB473">
        <v>257.25628377877325</v>
      </c>
      <c r="AC473">
        <v>0</v>
      </c>
      <c r="AD473">
        <v>0</v>
      </c>
      <c r="AE473">
        <v>1472.2535203882876</v>
      </c>
    </row>
    <row r="474" spans="1:31" x14ac:dyDescent="0.25">
      <c r="A474">
        <v>1677210</v>
      </c>
      <c r="B474">
        <v>1</v>
      </c>
      <c r="C474" t="s">
        <v>80</v>
      </c>
      <c r="D474" t="s">
        <v>106</v>
      </c>
      <c r="E474" t="s">
        <v>140</v>
      </c>
      <c r="F474" t="s">
        <v>1107</v>
      </c>
      <c r="G474" t="s">
        <v>389</v>
      </c>
      <c r="H474" t="s">
        <v>143</v>
      </c>
      <c r="I474" t="s">
        <v>135</v>
      </c>
      <c r="J474" t="s">
        <v>136</v>
      </c>
      <c r="K474" t="s">
        <v>137</v>
      </c>
      <c r="L474" t="s">
        <v>1589</v>
      </c>
      <c r="M474" t="s">
        <v>1590</v>
      </c>
      <c r="N474">
        <v>0.97694444400000002</v>
      </c>
      <c r="O474">
        <v>0</v>
      </c>
      <c r="P474">
        <v>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0.22973876260348641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0.22973876260348641</v>
      </c>
    </row>
    <row r="475" spans="1:31" x14ac:dyDescent="0.25">
      <c r="A475">
        <v>1677173</v>
      </c>
      <c r="B475">
        <v>1</v>
      </c>
      <c r="C475" t="s">
        <v>80</v>
      </c>
      <c r="D475" t="s">
        <v>84</v>
      </c>
      <c r="E475" t="s">
        <v>140</v>
      </c>
      <c r="F475" t="s">
        <v>1591</v>
      </c>
      <c r="G475" t="s">
        <v>267</v>
      </c>
      <c r="H475" t="s">
        <v>143</v>
      </c>
      <c r="I475" t="s">
        <v>135</v>
      </c>
      <c r="J475" t="s">
        <v>136</v>
      </c>
      <c r="K475" t="s">
        <v>137</v>
      </c>
      <c r="L475" t="s">
        <v>1592</v>
      </c>
      <c r="M475" t="s">
        <v>1593</v>
      </c>
      <c r="N475">
        <v>1.862777777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1.064180172E-3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1.064180172E-3</v>
      </c>
    </row>
    <row r="476" spans="1:31" x14ac:dyDescent="0.25">
      <c r="A476">
        <v>1677505</v>
      </c>
      <c r="B476">
        <v>1</v>
      </c>
      <c r="C476" t="s">
        <v>80</v>
      </c>
      <c r="D476" t="s">
        <v>105</v>
      </c>
      <c r="E476" t="s">
        <v>140</v>
      </c>
      <c r="F476" t="s">
        <v>1594</v>
      </c>
      <c r="G476" t="s">
        <v>197</v>
      </c>
      <c r="H476" t="s">
        <v>143</v>
      </c>
      <c r="I476" t="s">
        <v>135</v>
      </c>
      <c r="J476" t="s">
        <v>136</v>
      </c>
      <c r="K476" t="s">
        <v>137</v>
      </c>
      <c r="L476" t="s">
        <v>1595</v>
      </c>
      <c r="M476" t="s">
        <v>1596</v>
      </c>
      <c r="N476">
        <v>1.220555555</v>
      </c>
      <c r="O476">
        <v>0</v>
      </c>
      <c r="P476">
        <v>2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0.7874130584831146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0.7874130584831146</v>
      </c>
    </row>
    <row r="477" spans="1:31" x14ac:dyDescent="0.25">
      <c r="A477">
        <v>1677024</v>
      </c>
      <c r="B477">
        <v>1</v>
      </c>
      <c r="C477" t="s">
        <v>80</v>
      </c>
      <c r="D477" t="s">
        <v>82</v>
      </c>
      <c r="E477" t="s">
        <v>146</v>
      </c>
      <c r="F477" t="s">
        <v>1597</v>
      </c>
      <c r="G477" t="s">
        <v>202</v>
      </c>
      <c r="H477" t="s">
        <v>143</v>
      </c>
      <c r="I477" t="s">
        <v>135</v>
      </c>
      <c r="J477" t="s">
        <v>136</v>
      </c>
      <c r="K477" t="s">
        <v>137</v>
      </c>
      <c r="L477" t="s">
        <v>1598</v>
      </c>
      <c r="M477" t="s">
        <v>1599</v>
      </c>
      <c r="N477">
        <v>1.9272222219999999</v>
      </c>
      <c r="O477">
        <v>0</v>
      </c>
      <c r="P477">
        <v>355</v>
      </c>
      <c r="Q477">
        <v>0</v>
      </c>
      <c r="R477">
        <v>0</v>
      </c>
      <c r="S477">
        <v>0</v>
      </c>
      <c r="T477">
        <v>76</v>
      </c>
      <c r="U477">
        <v>0</v>
      </c>
      <c r="V477">
        <v>0</v>
      </c>
      <c r="W477">
        <v>0</v>
      </c>
      <c r="X477">
        <v>272.80275576347441</v>
      </c>
      <c r="Y477">
        <v>0</v>
      </c>
      <c r="Z477">
        <v>0</v>
      </c>
      <c r="AA477">
        <v>0</v>
      </c>
      <c r="AB477">
        <v>421.90458680251641</v>
      </c>
      <c r="AC477">
        <v>0</v>
      </c>
      <c r="AD477">
        <v>0</v>
      </c>
      <c r="AE477">
        <v>694.70734256599076</v>
      </c>
    </row>
    <row r="478" spans="1:31" x14ac:dyDescent="0.25">
      <c r="A478">
        <v>1677611</v>
      </c>
      <c r="B478">
        <v>1</v>
      </c>
      <c r="C478" t="s">
        <v>80</v>
      </c>
      <c r="D478" t="s">
        <v>97</v>
      </c>
      <c r="E478" t="s">
        <v>131</v>
      </c>
      <c r="F478" t="s">
        <v>1600</v>
      </c>
      <c r="G478" t="s">
        <v>161</v>
      </c>
      <c r="H478" t="s">
        <v>134</v>
      </c>
      <c r="I478" t="s">
        <v>135</v>
      </c>
      <c r="J478" t="s">
        <v>136</v>
      </c>
      <c r="K478" t="s">
        <v>137</v>
      </c>
      <c r="L478" t="s">
        <v>1601</v>
      </c>
      <c r="M478" t="s">
        <v>1602</v>
      </c>
      <c r="N478">
        <v>1.787222222</v>
      </c>
      <c r="O478">
        <v>3</v>
      </c>
      <c r="P478">
        <v>367</v>
      </c>
      <c r="Q478">
        <v>5</v>
      </c>
      <c r="R478">
        <v>68</v>
      </c>
      <c r="S478">
        <v>12</v>
      </c>
      <c r="T478">
        <v>47</v>
      </c>
      <c r="U478">
        <v>0</v>
      </c>
      <c r="V478">
        <v>0</v>
      </c>
      <c r="W478">
        <v>277.02556938308311</v>
      </c>
      <c r="X478">
        <v>307.32580213015433</v>
      </c>
      <c r="Y478">
        <v>681.86265898520651</v>
      </c>
      <c r="Z478">
        <v>15.058610500230587</v>
      </c>
      <c r="AA478">
        <v>314.47635997845435</v>
      </c>
      <c r="AB478">
        <v>80.999675197272239</v>
      </c>
      <c r="AC478">
        <v>0</v>
      </c>
      <c r="AD478">
        <v>0</v>
      </c>
      <c r="AE478">
        <v>1676.748676174401</v>
      </c>
    </row>
    <row r="479" spans="1:31" x14ac:dyDescent="0.25">
      <c r="A479">
        <v>1677004</v>
      </c>
      <c r="B479">
        <v>1</v>
      </c>
      <c r="C479" t="s">
        <v>80</v>
      </c>
      <c r="D479" t="s">
        <v>104</v>
      </c>
      <c r="E479" t="s">
        <v>151</v>
      </c>
      <c r="F479" t="s">
        <v>1603</v>
      </c>
      <c r="G479" t="s">
        <v>403</v>
      </c>
      <c r="H479" t="s">
        <v>143</v>
      </c>
      <c r="I479" t="s">
        <v>135</v>
      </c>
      <c r="J479" t="s">
        <v>136</v>
      </c>
      <c r="K479" t="s">
        <v>137</v>
      </c>
      <c r="L479" t="s">
        <v>1604</v>
      </c>
      <c r="M479" t="s">
        <v>1605</v>
      </c>
      <c r="N479">
        <v>7.0438888879999997</v>
      </c>
      <c r="O479">
        <v>0</v>
      </c>
      <c r="P479">
        <v>25</v>
      </c>
      <c r="Q479">
        <v>0</v>
      </c>
      <c r="R479">
        <v>2</v>
      </c>
      <c r="S479">
        <v>0</v>
      </c>
      <c r="T479">
        <v>12</v>
      </c>
      <c r="U479">
        <v>0</v>
      </c>
      <c r="V479">
        <v>0</v>
      </c>
      <c r="W479">
        <v>0</v>
      </c>
      <c r="X479">
        <v>34.64783999440877</v>
      </c>
      <c r="Y479">
        <v>0</v>
      </c>
      <c r="Z479">
        <v>0.17787909402496999</v>
      </c>
      <c r="AA479">
        <v>0</v>
      </c>
      <c r="AB479">
        <v>99.604016272718383</v>
      </c>
      <c r="AC479">
        <v>0</v>
      </c>
      <c r="AD479">
        <v>0</v>
      </c>
      <c r="AE479">
        <v>134.42973536115213</v>
      </c>
    </row>
    <row r="480" spans="1:31" x14ac:dyDescent="0.25">
      <c r="A480">
        <v>1677359</v>
      </c>
      <c r="B480">
        <v>1</v>
      </c>
      <c r="C480" t="s">
        <v>80</v>
      </c>
      <c r="D480" t="s">
        <v>84</v>
      </c>
      <c r="E480" t="s">
        <v>146</v>
      </c>
      <c r="F480" t="s">
        <v>1606</v>
      </c>
      <c r="G480" t="s">
        <v>267</v>
      </c>
      <c r="H480" t="s">
        <v>143</v>
      </c>
      <c r="I480" t="s">
        <v>135</v>
      </c>
      <c r="J480" t="s">
        <v>136</v>
      </c>
      <c r="K480" t="s">
        <v>137</v>
      </c>
      <c r="L480" t="s">
        <v>1607</v>
      </c>
      <c r="M480" t="s">
        <v>1608</v>
      </c>
      <c r="N480">
        <v>0.59527777699999995</v>
      </c>
      <c r="O480">
        <v>0</v>
      </c>
      <c r="P480">
        <v>526</v>
      </c>
      <c r="Q480">
        <v>0</v>
      </c>
      <c r="R480">
        <v>0</v>
      </c>
      <c r="S480">
        <v>0</v>
      </c>
      <c r="T480">
        <v>42</v>
      </c>
      <c r="U480">
        <v>0</v>
      </c>
      <c r="V480">
        <v>0</v>
      </c>
      <c r="W480">
        <v>0</v>
      </c>
      <c r="X480">
        <v>84.353983480053444</v>
      </c>
      <c r="Y480">
        <v>0</v>
      </c>
      <c r="Z480">
        <v>0</v>
      </c>
      <c r="AA480">
        <v>0</v>
      </c>
      <c r="AB480">
        <v>47.415168256078012</v>
      </c>
      <c r="AC480">
        <v>0</v>
      </c>
      <c r="AD480">
        <v>0</v>
      </c>
      <c r="AE480">
        <v>131.76915173613145</v>
      </c>
    </row>
    <row r="481" spans="1:31" x14ac:dyDescent="0.25">
      <c r="A481">
        <v>1677027</v>
      </c>
      <c r="B481">
        <v>1</v>
      </c>
      <c r="C481" t="s">
        <v>81</v>
      </c>
      <c r="D481" t="s">
        <v>128</v>
      </c>
      <c r="E481" t="s">
        <v>140</v>
      </c>
      <c r="F481" t="s">
        <v>1609</v>
      </c>
      <c r="G481" t="s">
        <v>197</v>
      </c>
      <c r="H481" t="s">
        <v>143</v>
      </c>
      <c r="I481" t="s">
        <v>135</v>
      </c>
      <c r="J481" t="s">
        <v>136</v>
      </c>
      <c r="K481" t="s">
        <v>137</v>
      </c>
      <c r="L481" t="s">
        <v>1610</v>
      </c>
      <c r="M481" t="s">
        <v>1611</v>
      </c>
      <c r="N481">
        <v>4.477222222</v>
      </c>
      <c r="O481">
        <v>0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4.1606414844086821</v>
      </c>
      <c r="AA481">
        <v>0</v>
      </c>
      <c r="AB481">
        <v>0</v>
      </c>
      <c r="AC481">
        <v>0</v>
      </c>
      <c r="AD481">
        <v>0</v>
      </c>
      <c r="AE481">
        <v>4.1606414844086821</v>
      </c>
    </row>
    <row r="482" spans="1:31" x14ac:dyDescent="0.25">
      <c r="A482">
        <v>1677545</v>
      </c>
      <c r="B482">
        <v>1</v>
      </c>
      <c r="C482" t="s">
        <v>80</v>
      </c>
      <c r="D482" t="s">
        <v>99</v>
      </c>
      <c r="E482" t="s">
        <v>164</v>
      </c>
      <c r="F482" t="s">
        <v>1612</v>
      </c>
      <c r="G482" t="s">
        <v>161</v>
      </c>
      <c r="H482" t="s">
        <v>134</v>
      </c>
      <c r="I482" t="s">
        <v>135</v>
      </c>
      <c r="J482" t="s">
        <v>136</v>
      </c>
      <c r="K482" t="s">
        <v>137</v>
      </c>
      <c r="L482" t="s">
        <v>1613</v>
      </c>
      <c r="M482" t="s">
        <v>1614</v>
      </c>
      <c r="N482">
        <v>0.36611111099999999</v>
      </c>
      <c r="O482">
        <v>1</v>
      </c>
      <c r="P482">
        <v>1618</v>
      </c>
      <c r="Q482">
        <v>0</v>
      </c>
      <c r="R482">
        <v>10</v>
      </c>
      <c r="S482">
        <v>4</v>
      </c>
      <c r="T482">
        <v>171</v>
      </c>
      <c r="U482">
        <v>0</v>
      </c>
      <c r="V482">
        <v>1</v>
      </c>
      <c r="W482">
        <v>0.6469679244902734</v>
      </c>
      <c r="X482">
        <v>157.55110921415175</v>
      </c>
      <c r="Y482">
        <v>0</v>
      </c>
      <c r="Z482">
        <v>0.48959084511744783</v>
      </c>
      <c r="AA482">
        <v>7.8597217146900187</v>
      </c>
      <c r="AB482">
        <v>58.933029960986843</v>
      </c>
      <c r="AC482">
        <v>0</v>
      </c>
      <c r="AD482">
        <v>2.9797590861650152</v>
      </c>
      <c r="AE482">
        <v>228.46017874560135</v>
      </c>
    </row>
    <row r="483" spans="1:31" x14ac:dyDescent="0.25">
      <c r="A483">
        <v>1677502</v>
      </c>
      <c r="B483">
        <v>1</v>
      </c>
      <c r="C483" t="s">
        <v>80</v>
      </c>
      <c r="D483" t="s">
        <v>96</v>
      </c>
      <c r="E483" t="s">
        <v>164</v>
      </c>
      <c r="F483" t="s">
        <v>608</v>
      </c>
      <c r="G483" t="s">
        <v>161</v>
      </c>
      <c r="H483" t="s">
        <v>134</v>
      </c>
      <c r="I483" t="s">
        <v>135</v>
      </c>
      <c r="J483" t="s">
        <v>136</v>
      </c>
      <c r="K483" t="s">
        <v>137</v>
      </c>
      <c r="L483" t="s">
        <v>1615</v>
      </c>
      <c r="M483" t="s">
        <v>1616</v>
      </c>
      <c r="N483">
        <v>0.69</v>
      </c>
      <c r="O483">
        <v>2</v>
      </c>
      <c r="P483">
        <v>0</v>
      </c>
      <c r="Q483">
        <v>5</v>
      </c>
      <c r="R483">
        <v>0</v>
      </c>
      <c r="S483">
        <v>4</v>
      </c>
      <c r="T483">
        <v>0</v>
      </c>
      <c r="U483">
        <v>0</v>
      </c>
      <c r="V483">
        <v>0</v>
      </c>
      <c r="W483">
        <v>7.0259210103427208</v>
      </c>
      <c r="X483">
        <v>0</v>
      </c>
      <c r="Y483">
        <v>1.7971545401514901</v>
      </c>
      <c r="Z483">
        <v>0</v>
      </c>
      <c r="AA483">
        <v>5.1766963593330297</v>
      </c>
      <c r="AB483">
        <v>0</v>
      </c>
      <c r="AC483">
        <v>0</v>
      </c>
      <c r="AD483">
        <v>0</v>
      </c>
      <c r="AE483">
        <v>13.999771909827242</v>
      </c>
    </row>
    <row r="484" spans="1:31" x14ac:dyDescent="0.25">
      <c r="A484">
        <v>1677402</v>
      </c>
      <c r="B484">
        <v>1</v>
      </c>
      <c r="C484" t="s">
        <v>80</v>
      </c>
      <c r="D484" t="s">
        <v>98</v>
      </c>
      <c r="E484" t="s">
        <v>140</v>
      </c>
      <c r="F484" t="s">
        <v>1617</v>
      </c>
      <c r="G484" t="s">
        <v>197</v>
      </c>
      <c r="H484" t="s">
        <v>143</v>
      </c>
      <c r="I484" t="s">
        <v>135</v>
      </c>
      <c r="J484" t="s">
        <v>136</v>
      </c>
      <c r="K484" t="s">
        <v>137</v>
      </c>
      <c r="L484" t="s">
        <v>1618</v>
      </c>
      <c r="M484" t="s">
        <v>1619</v>
      </c>
      <c r="N484">
        <v>1.6983333329999999</v>
      </c>
      <c r="O484">
        <v>0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1.3885166332298231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1.3885166332298231</v>
      </c>
    </row>
    <row r="485" spans="1:31" x14ac:dyDescent="0.25">
      <c r="A485">
        <v>1677525</v>
      </c>
      <c r="B485">
        <v>1</v>
      </c>
      <c r="C485" t="s">
        <v>80</v>
      </c>
      <c r="D485" t="s">
        <v>96</v>
      </c>
      <c r="E485" t="s">
        <v>151</v>
      </c>
      <c r="F485" t="s">
        <v>1620</v>
      </c>
      <c r="G485" t="s">
        <v>526</v>
      </c>
      <c r="H485" t="s">
        <v>143</v>
      </c>
      <c r="I485" t="s">
        <v>135</v>
      </c>
      <c r="J485" t="s">
        <v>136</v>
      </c>
      <c r="K485" t="s">
        <v>137</v>
      </c>
      <c r="L485" t="s">
        <v>1621</v>
      </c>
      <c r="M485" t="s">
        <v>1622</v>
      </c>
      <c r="N485">
        <v>0.55638888799999997</v>
      </c>
      <c r="O485">
        <v>0</v>
      </c>
      <c r="P485">
        <v>182</v>
      </c>
      <c r="Q485">
        <v>0</v>
      </c>
      <c r="R485">
        <v>1</v>
      </c>
      <c r="S485">
        <v>0</v>
      </c>
      <c r="T485">
        <v>16</v>
      </c>
      <c r="U485">
        <v>0</v>
      </c>
      <c r="V485">
        <v>0</v>
      </c>
      <c r="W485">
        <v>0</v>
      </c>
      <c r="X485">
        <v>36.535209521700573</v>
      </c>
      <c r="Y485">
        <v>0</v>
      </c>
      <c r="Z485">
        <v>0.51366619597605001</v>
      </c>
      <c r="AA485">
        <v>0</v>
      </c>
      <c r="AB485">
        <v>6.0032639944583721</v>
      </c>
      <c r="AC485">
        <v>0</v>
      </c>
      <c r="AD485">
        <v>0</v>
      </c>
      <c r="AE485">
        <v>43.052139712134995</v>
      </c>
    </row>
    <row r="486" spans="1:31" x14ac:dyDescent="0.25">
      <c r="A486">
        <v>1677625</v>
      </c>
      <c r="B486">
        <v>1</v>
      </c>
      <c r="C486" t="s">
        <v>80</v>
      </c>
      <c r="D486" t="s">
        <v>88</v>
      </c>
      <c r="E486" t="s">
        <v>140</v>
      </c>
      <c r="F486" t="s">
        <v>1623</v>
      </c>
      <c r="G486" t="s">
        <v>209</v>
      </c>
      <c r="H486" t="s">
        <v>143</v>
      </c>
      <c r="I486" t="s">
        <v>135</v>
      </c>
      <c r="J486" t="s">
        <v>136</v>
      </c>
      <c r="K486" t="s">
        <v>137</v>
      </c>
      <c r="L486" t="s">
        <v>1624</v>
      </c>
      <c r="M486" t="s">
        <v>1625</v>
      </c>
      <c r="N486">
        <v>0.52861111100000002</v>
      </c>
      <c r="O486">
        <v>0</v>
      </c>
      <c r="P486">
        <v>1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0.34627822508764361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0.34627822508764361</v>
      </c>
    </row>
    <row r="487" spans="1:31" x14ac:dyDescent="0.25">
      <c r="A487">
        <v>1677104</v>
      </c>
      <c r="B487">
        <v>1</v>
      </c>
      <c r="C487" t="s">
        <v>81</v>
      </c>
      <c r="D487" t="s">
        <v>117</v>
      </c>
      <c r="E487" t="s">
        <v>159</v>
      </c>
      <c r="F487" t="s">
        <v>1626</v>
      </c>
      <c r="G487" t="s">
        <v>253</v>
      </c>
      <c r="H487" t="s">
        <v>134</v>
      </c>
      <c r="I487" t="s">
        <v>135</v>
      </c>
      <c r="J487" t="s">
        <v>136</v>
      </c>
      <c r="K487" t="s">
        <v>167</v>
      </c>
      <c r="L487" t="s">
        <v>1627</v>
      </c>
      <c r="M487" t="s">
        <v>1628</v>
      </c>
      <c r="N487">
        <v>1.696388888</v>
      </c>
      <c r="O487">
        <v>0</v>
      </c>
      <c r="P487">
        <v>2519</v>
      </c>
      <c r="Q487">
        <v>0</v>
      </c>
      <c r="R487">
        <v>2</v>
      </c>
      <c r="S487">
        <v>1</v>
      </c>
      <c r="T487">
        <v>196</v>
      </c>
      <c r="U487">
        <v>1</v>
      </c>
      <c r="V487">
        <v>3</v>
      </c>
      <c r="W487">
        <v>0</v>
      </c>
      <c r="X487">
        <v>627.92647100940633</v>
      </c>
      <c r="Y487">
        <v>0</v>
      </c>
      <c r="Z487">
        <v>0.29622376244103332</v>
      </c>
      <c r="AA487">
        <v>3.2499195986187246</v>
      </c>
      <c r="AB487">
        <v>203.23937731363196</v>
      </c>
      <c r="AC487">
        <v>191.25312281464971</v>
      </c>
      <c r="AD487">
        <v>442.53234859035058</v>
      </c>
      <c r="AE487">
        <v>1468.4974630890983</v>
      </c>
    </row>
    <row r="488" spans="1:31" x14ac:dyDescent="0.25">
      <c r="A488">
        <v>1677090</v>
      </c>
      <c r="B488">
        <v>1</v>
      </c>
      <c r="C488" t="s">
        <v>80</v>
      </c>
      <c r="D488" t="s">
        <v>109</v>
      </c>
      <c r="E488" t="s">
        <v>151</v>
      </c>
      <c r="F488" t="s">
        <v>1629</v>
      </c>
      <c r="G488" t="s">
        <v>891</v>
      </c>
      <c r="H488" t="s">
        <v>143</v>
      </c>
      <c r="I488" t="s">
        <v>135</v>
      </c>
      <c r="J488" t="s">
        <v>136</v>
      </c>
      <c r="K488" t="s">
        <v>137</v>
      </c>
      <c r="L488" t="s">
        <v>1630</v>
      </c>
      <c r="M488" t="s">
        <v>1631</v>
      </c>
      <c r="N488">
        <v>3.0027777769999999</v>
      </c>
      <c r="O488">
        <v>0</v>
      </c>
      <c r="P488">
        <v>6</v>
      </c>
      <c r="Q488">
        <v>0</v>
      </c>
      <c r="R488">
        <v>6</v>
      </c>
      <c r="S488">
        <v>0</v>
      </c>
      <c r="T488">
        <v>2</v>
      </c>
      <c r="U488">
        <v>0</v>
      </c>
      <c r="V488">
        <v>0</v>
      </c>
      <c r="W488">
        <v>0</v>
      </c>
      <c r="X488">
        <v>1.8219333069173251</v>
      </c>
      <c r="Y488">
        <v>0</v>
      </c>
      <c r="Z488">
        <v>8.7765093050736684</v>
      </c>
      <c r="AA488">
        <v>0</v>
      </c>
      <c r="AB488">
        <v>14.548237492443278</v>
      </c>
      <c r="AC488">
        <v>0</v>
      </c>
      <c r="AD488">
        <v>0</v>
      </c>
      <c r="AE488">
        <v>25.146680104434271</v>
      </c>
    </row>
    <row r="489" spans="1:31" x14ac:dyDescent="0.25">
      <c r="A489">
        <v>1677482</v>
      </c>
      <c r="B489">
        <v>1</v>
      </c>
      <c r="C489" t="s">
        <v>80</v>
      </c>
      <c r="D489" t="s">
        <v>108</v>
      </c>
      <c r="E489" t="s">
        <v>151</v>
      </c>
      <c r="F489" t="s">
        <v>945</v>
      </c>
      <c r="G489" t="s">
        <v>153</v>
      </c>
      <c r="H489" t="s">
        <v>143</v>
      </c>
      <c r="I489" t="s">
        <v>135</v>
      </c>
      <c r="J489" t="s">
        <v>136</v>
      </c>
      <c r="K489" t="s">
        <v>137</v>
      </c>
      <c r="L489" t="s">
        <v>1632</v>
      </c>
      <c r="M489" t="s">
        <v>1633</v>
      </c>
      <c r="N489">
        <v>1.5141666659999999</v>
      </c>
      <c r="O489">
        <v>0</v>
      </c>
      <c r="P489">
        <v>2</v>
      </c>
      <c r="Q489">
        <v>0</v>
      </c>
      <c r="R489">
        <v>4</v>
      </c>
      <c r="S489">
        <v>0</v>
      </c>
      <c r="T489">
        <v>1</v>
      </c>
      <c r="U489">
        <v>0</v>
      </c>
      <c r="V489">
        <v>0</v>
      </c>
      <c r="W489">
        <v>0</v>
      </c>
      <c r="X489">
        <v>0.55709596129611494</v>
      </c>
      <c r="Y489">
        <v>0</v>
      </c>
      <c r="Z489">
        <v>1.0260607527138323</v>
      </c>
      <c r="AA489">
        <v>0</v>
      </c>
      <c r="AB489">
        <v>2.0915558074963414</v>
      </c>
      <c r="AC489">
        <v>0</v>
      </c>
      <c r="AD489">
        <v>0</v>
      </c>
      <c r="AE489">
        <v>3.6747125215062888</v>
      </c>
    </row>
    <row r="490" spans="1:31" x14ac:dyDescent="0.25">
      <c r="A490">
        <v>1677047</v>
      </c>
      <c r="B490">
        <v>1</v>
      </c>
      <c r="C490" t="s">
        <v>80</v>
      </c>
      <c r="D490" t="s">
        <v>106</v>
      </c>
      <c r="E490" t="s">
        <v>159</v>
      </c>
      <c r="F490" t="s">
        <v>1634</v>
      </c>
      <c r="G490" t="s">
        <v>161</v>
      </c>
      <c r="H490" t="s">
        <v>134</v>
      </c>
      <c r="I490" t="s">
        <v>173</v>
      </c>
      <c r="J490" t="s">
        <v>136</v>
      </c>
      <c r="K490" t="s">
        <v>137</v>
      </c>
      <c r="L490" t="s">
        <v>1635</v>
      </c>
      <c r="M490" t="s">
        <v>1636</v>
      </c>
      <c r="N490">
        <v>4.1666660000000003E-3</v>
      </c>
      <c r="O490">
        <v>0</v>
      </c>
      <c r="P490">
        <v>6007</v>
      </c>
      <c r="Q490">
        <v>0</v>
      </c>
      <c r="R490">
        <v>18</v>
      </c>
      <c r="S490">
        <v>1</v>
      </c>
      <c r="T490">
        <v>845</v>
      </c>
      <c r="U490">
        <v>0</v>
      </c>
      <c r="V490">
        <v>4</v>
      </c>
      <c r="W490">
        <v>0</v>
      </c>
      <c r="X490">
        <v>5.0969767223952225</v>
      </c>
      <c r="Y490">
        <v>0</v>
      </c>
      <c r="Z490">
        <v>1.4403482407562502E-2</v>
      </c>
      <c r="AA490">
        <v>7.9173097388500011E-3</v>
      </c>
      <c r="AB490">
        <v>3.5996706666948302</v>
      </c>
      <c r="AC490">
        <v>0</v>
      </c>
      <c r="AD490">
        <v>1.5937736908444164</v>
      </c>
      <c r="AE490">
        <v>10.312741872080881</v>
      </c>
    </row>
    <row r="491" spans="1:31" x14ac:dyDescent="0.25">
      <c r="A491">
        <v>1677339</v>
      </c>
      <c r="B491">
        <v>1</v>
      </c>
      <c r="C491" t="s">
        <v>81</v>
      </c>
      <c r="D491" t="s">
        <v>118</v>
      </c>
      <c r="E491" t="s">
        <v>200</v>
      </c>
      <c r="F491" t="s">
        <v>1637</v>
      </c>
      <c r="G491" t="s">
        <v>240</v>
      </c>
      <c r="H491" t="s">
        <v>143</v>
      </c>
      <c r="I491" t="s">
        <v>135</v>
      </c>
      <c r="J491" t="s">
        <v>136</v>
      </c>
      <c r="K491" t="s">
        <v>137</v>
      </c>
      <c r="L491" t="s">
        <v>1638</v>
      </c>
      <c r="M491" t="s">
        <v>1639</v>
      </c>
      <c r="N491">
        <v>2.173888888</v>
      </c>
      <c r="O491">
        <v>0</v>
      </c>
      <c r="P491">
        <v>41</v>
      </c>
      <c r="Q491">
        <v>0</v>
      </c>
      <c r="R491">
        <v>0</v>
      </c>
      <c r="S491">
        <v>0</v>
      </c>
      <c r="T491">
        <v>25</v>
      </c>
      <c r="U491">
        <v>0</v>
      </c>
      <c r="V491">
        <v>0</v>
      </c>
      <c r="W491">
        <v>0</v>
      </c>
      <c r="X491">
        <v>30.033238910777577</v>
      </c>
      <c r="Y491">
        <v>0</v>
      </c>
      <c r="Z491">
        <v>0</v>
      </c>
      <c r="AA491">
        <v>0</v>
      </c>
      <c r="AB491">
        <v>68.244052854978023</v>
      </c>
      <c r="AC491">
        <v>0</v>
      </c>
      <c r="AD491">
        <v>0</v>
      </c>
      <c r="AE491">
        <v>98.277291765755592</v>
      </c>
    </row>
    <row r="492" spans="1:31" x14ac:dyDescent="0.25">
      <c r="A492">
        <v>1677299</v>
      </c>
      <c r="B492">
        <v>1</v>
      </c>
      <c r="C492" t="s">
        <v>80</v>
      </c>
      <c r="D492" t="s">
        <v>93</v>
      </c>
      <c r="E492" t="s">
        <v>151</v>
      </c>
      <c r="F492" t="s">
        <v>1640</v>
      </c>
      <c r="G492" t="s">
        <v>153</v>
      </c>
      <c r="H492" t="s">
        <v>143</v>
      </c>
      <c r="I492" t="s">
        <v>135</v>
      </c>
      <c r="J492" t="s">
        <v>136</v>
      </c>
      <c r="K492" t="s">
        <v>137</v>
      </c>
      <c r="L492" t="s">
        <v>1641</v>
      </c>
      <c r="M492" t="s">
        <v>1642</v>
      </c>
      <c r="N492">
        <v>3.3080555550000001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4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4.1309521956176196</v>
      </c>
      <c r="AC492">
        <v>0</v>
      </c>
      <c r="AD492">
        <v>0</v>
      </c>
      <c r="AE492">
        <v>4.1309521956176196</v>
      </c>
    </row>
    <row r="493" spans="1:31" x14ac:dyDescent="0.25">
      <c r="A493">
        <v>1677322</v>
      </c>
      <c r="B493">
        <v>1</v>
      </c>
      <c r="C493" t="s">
        <v>80</v>
      </c>
      <c r="D493" t="s">
        <v>85</v>
      </c>
      <c r="E493" t="s">
        <v>151</v>
      </c>
      <c r="F493" t="s">
        <v>1643</v>
      </c>
      <c r="G493" t="s">
        <v>281</v>
      </c>
      <c r="H493" t="s">
        <v>143</v>
      </c>
      <c r="I493" t="s">
        <v>135</v>
      </c>
      <c r="J493" t="s">
        <v>136</v>
      </c>
      <c r="K493" t="s">
        <v>167</v>
      </c>
      <c r="L493" t="s">
        <v>1644</v>
      </c>
      <c r="M493" t="s">
        <v>1645</v>
      </c>
      <c r="N493">
        <v>1.679811111</v>
      </c>
      <c r="O493">
        <v>0</v>
      </c>
      <c r="P493">
        <v>180</v>
      </c>
      <c r="Q493">
        <v>0</v>
      </c>
      <c r="R493">
        <v>0</v>
      </c>
      <c r="S493">
        <v>0</v>
      </c>
      <c r="T493">
        <v>15</v>
      </c>
      <c r="U493">
        <v>0</v>
      </c>
      <c r="V493">
        <v>0</v>
      </c>
      <c r="W493">
        <v>0</v>
      </c>
      <c r="X493">
        <v>67.453445424567349</v>
      </c>
      <c r="Y493">
        <v>0</v>
      </c>
      <c r="Z493">
        <v>0</v>
      </c>
      <c r="AA493">
        <v>0</v>
      </c>
      <c r="AB493">
        <v>8.334912688267158</v>
      </c>
      <c r="AC493">
        <v>0</v>
      </c>
      <c r="AD493">
        <v>0</v>
      </c>
      <c r="AE493">
        <v>75.788358112834501</v>
      </c>
    </row>
    <row r="494" spans="1:31" x14ac:dyDescent="0.25">
      <c r="A494">
        <v>1677159</v>
      </c>
      <c r="B494">
        <v>1</v>
      </c>
      <c r="C494" t="s">
        <v>80</v>
      </c>
      <c r="D494" t="s">
        <v>83</v>
      </c>
      <c r="E494" t="s">
        <v>159</v>
      </c>
      <c r="F494" t="s">
        <v>1646</v>
      </c>
      <c r="G494" t="s">
        <v>389</v>
      </c>
      <c r="H494" t="s">
        <v>134</v>
      </c>
      <c r="I494" t="s">
        <v>135</v>
      </c>
      <c r="J494" t="s">
        <v>3</v>
      </c>
      <c r="K494" t="s">
        <v>137</v>
      </c>
      <c r="L494" t="s">
        <v>1647</v>
      </c>
      <c r="M494" t="s">
        <v>1648</v>
      </c>
      <c r="N494">
        <v>3.0480555549999999</v>
      </c>
      <c r="O494">
        <v>0</v>
      </c>
      <c r="P494">
        <v>135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193.95195543993307</v>
      </c>
      <c r="Y494">
        <v>0</v>
      </c>
      <c r="Z494">
        <v>0</v>
      </c>
      <c r="AA494">
        <v>0</v>
      </c>
      <c r="AB494">
        <v>6.0235120846877583</v>
      </c>
      <c r="AC494">
        <v>0</v>
      </c>
      <c r="AD494">
        <v>0</v>
      </c>
      <c r="AE494">
        <v>199.97546752462083</v>
      </c>
    </row>
    <row r="495" spans="1:31" x14ac:dyDescent="0.25">
      <c r="A495">
        <v>1677036</v>
      </c>
      <c r="B495">
        <v>1</v>
      </c>
      <c r="C495" t="s">
        <v>80</v>
      </c>
      <c r="D495" t="s">
        <v>85</v>
      </c>
      <c r="E495" t="s">
        <v>159</v>
      </c>
      <c r="F495" t="s">
        <v>1649</v>
      </c>
      <c r="G495" t="s">
        <v>281</v>
      </c>
      <c r="H495" t="s">
        <v>134</v>
      </c>
      <c r="I495" t="s">
        <v>135</v>
      </c>
      <c r="J495" t="s">
        <v>136</v>
      </c>
      <c r="K495" t="s">
        <v>167</v>
      </c>
      <c r="L495" t="s">
        <v>968</v>
      </c>
      <c r="M495" t="s">
        <v>1650</v>
      </c>
      <c r="N495">
        <v>8.9372222220000008</v>
      </c>
      <c r="O495">
        <v>0</v>
      </c>
      <c r="P495">
        <v>373</v>
      </c>
      <c r="Q495">
        <v>0</v>
      </c>
      <c r="R495">
        <v>0</v>
      </c>
      <c r="S495">
        <v>0</v>
      </c>
      <c r="T495">
        <v>5</v>
      </c>
      <c r="U495">
        <v>0</v>
      </c>
      <c r="V495">
        <v>0</v>
      </c>
      <c r="W495">
        <v>0</v>
      </c>
      <c r="X495">
        <v>890.75596763294345</v>
      </c>
      <c r="Y495">
        <v>0</v>
      </c>
      <c r="Z495">
        <v>0</v>
      </c>
      <c r="AA495">
        <v>0</v>
      </c>
      <c r="AB495">
        <v>127.8362995105218</v>
      </c>
      <c r="AC495">
        <v>0</v>
      </c>
      <c r="AD495">
        <v>0</v>
      </c>
      <c r="AE495">
        <v>1018.5922671434653</v>
      </c>
    </row>
    <row r="496" spans="1:31" x14ac:dyDescent="0.25">
      <c r="A496">
        <v>1677614</v>
      </c>
      <c r="B496">
        <v>1</v>
      </c>
      <c r="C496" t="s">
        <v>81</v>
      </c>
      <c r="D496" t="s">
        <v>120</v>
      </c>
      <c r="E496" t="s">
        <v>164</v>
      </c>
      <c r="F496" t="s">
        <v>1651</v>
      </c>
      <c r="G496" t="s">
        <v>161</v>
      </c>
      <c r="H496" t="s">
        <v>134</v>
      </c>
      <c r="I496" t="s">
        <v>173</v>
      </c>
      <c r="J496" t="s">
        <v>136</v>
      </c>
      <c r="K496" t="s">
        <v>137</v>
      </c>
      <c r="L496" t="s">
        <v>1652</v>
      </c>
      <c r="M496" t="s">
        <v>1653</v>
      </c>
      <c r="N496">
        <v>6.9444440000000001E-3</v>
      </c>
      <c r="O496">
        <v>2</v>
      </c>
      <c r="P496">
        <v>2142</v>
      </c>
      <c r="Q496">
        <v>162</v>
      </c>
      <c r="R496">
        <v>133</v>
      </c>
      <c r="S496">
        <v>17</v>
      </c>
      <c r="T496">
        <v>265</v>
      </c>
      <c r="U496">
        <v>0</v>
      </c>
      <c r="V496">
        <v>2</v>
      </c>
      <c r="W496">
        <v>3.2388535812500003E-4</v>
      </c>
      <c r="X496">
        <v>2.1778830660061921</v>
      </c>
      <c r="Y496">
        <v>0.58301975378211823</v>
      </c>
      <c r="Z496">
        <v>0.33587241662664558</v>
      </c>
      <c r="AA496">
        <v>0.39997986973650695</v>
      </c>
      <c r="AB496">
        <v>0.52980327708028496</v>
      </c>
      <c r="AC496">
        <v>0</v>
      </c>
      <c r="AD496">
        <v>1.2775889979263887E-2</v>
      </c>
      <c r="AE496">
        <v>4.0396581585691367</v>
      </c>
    </row>
    <row r="497" spans="1:31" x14ac:dyDescent="0.25">
      <c r="A497">
        <v>1677259</v>
      </c>
      <c r="B497">
        <v>1</v>
      </c>
      <c r="C497" t="s">
        <v>80</v>
      </c>
      <c r="D497" t="s">
        <v>100</v>
      </c>
      <c r="E497" t="s">
        <v>140</v>
      </c>
      <c r="F497" t="s">
        <v>1654</v>
      </c>
      <c r="G497" t="s">
        <v>197</v>
      </c>
      <c r="H497" t="s">
        <v>143</v>
      </c>
      <c r="I497" t="s">
        <v>135</v>
      </c>
      <c r="J497" t="s">
        <v>136</v>
      </c>
      <c r="K497" t="s">
        <v>137</v>
      </c>
      <c r="L497" t="s">
        <v>1655</v>
      </c>
      <c r="M497" t="s">
        <v>1656</v>
      </c>
      <c r="N497">
        <v>5.3277777769999997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3.2171198090843549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3.2171198090843549</v>
      </c>
    </row>
    <row r="498" spans="1:31" x14ac:dyDescent="0.25">
      <c r="A498">
        <v>1677514</v>
      </c>
      <c r="B498">
        <v>1</v>
      </c>
      <c r="C498" t="s">
        <v>80</v>
      </c>
      <c r="D498" t="s">
        <v>82</v>
      </c>
      <c r="E498" t="s">
        <v>140</v>
      </c>
      <c r="F498" t="s">
        <v>1657</v>
      </c>
      <c r="G498" t="s">
        <v>197</v>
      </c>
      <c r="H498" t="s">
        <v>143</v>
      </c>
      <c r="I498" t="s">
        <v>135</v>
      </c>
      <c r="J498" t="s">
        <v>136</v>
      </c>
      <c r="K498" t="s">
        <v>137</v>
      </c>
      <c r="L498" t="s">
        <v>1658</v>
      </c>
      <c r="M498" t="s">
        <v>1659</v>
      </c>
      <c r="N498">
        <v>1.949166666</v>
      </c>
      <c r="O498">
        <v>0</v>
      </c>
      <c r="P498">
        <v>2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2.1616315756763416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2.1616315756763416</v>
      </c>
    </row>
    <row r="499" spans="1:31" x14ac:dyDescent="0.25">
      <c r="A499">
        <v>1677119</v>
      </c>
      <c r="B499">
        <v>1</v>
      </c>
      <c r="C499" t="s">
        <v>81</v>
      </c>
      <c r="D499" t="s">
        <v>120</v>
      </c>
      <c r="E499" t="s">
        <v>164</v>
      </c>
      <c r="F499" t="s">
        <v>1660</v>
      </c>
      <c r="G499" t="s">
        <v>161</v>
      </c>
      <c r="H499" t="s">
        <v>134</v>
      </c>
      <c r="I499" t="s">
        <v>135</v>
      </c>
      <c r="J499" t="s">
        <v>136</v>
      </c>
      <c r="K499" t="s">
        <v>137</v>
      </c>
      <c r="L499" t="s">
        <v>1661</v>
      </c>
      <c r="M499" t="s">
        <v>1662</v>
      </c>
      <c r="N499">
        <v>1.0155555549999999</v>
      </c>
      <c r="O499">
        <v>3</v>
      </c>
      <c r="P499">
        <v>883</v>
      </c>
      <c r="Q499">
        <v>268</v>
      </c>
      <c r="R499">
        <v>89</v>
      </c>
      <c r="S499">
        <v>23</v>
      </c>
      <c r="T499">
        <v>112</v>
      </c>
      <c r="U499">
        <v>5</v>
      </c>
      <c r="V499">
        <v>1</v>
      </c>
      <c r="W499">
        <v>0.8713281684480001</v>
      </c>
      <c r="X499">
        <v>148.85929032017293</v>
      </c>
      <c r="Y499">
        <v>1281.4922938830275</v>
      </c>
      <c r="Z499">
        <v>81.01770873218922</v>
      </c>
      <c r="AA499">
        <v>371.58916043303651</v>
      </c>
      <c r="AB499">
        <v>141.41031720524848</v>
      </c>
      <c r="AC499">
        <v>666.30791371423516</v>
      </c>
      <c r="AD499">
        <v>0.82510684724130012</v>
      </c>
      <c r="AE499">
        <v>2692.3731193035992</v>
      </c>
    </row>
    <row r="500" spans="1:31" x14ac:dyDescent="0.25">
      <c r="A500">
        <v>1677050</v>
      </c>
      <c r="B500">
        <v>1</v>
      </c>
      <c r="C500" t="s">
        <v>80</v>
      </c>
      <c r="D500" t="s">
        <v>89</v>
      </c>
      <c r="E500" t="s">
        <v>146</v>
      </c>
      <c r="F500" t="s">
        <v>1663</v>
      </c>
      <c r="G500" t="s">
        <v>281</v>
      </c>
      <c r="H500" t="s">
        <v>143</v>
      </c>
      <c r="I500" t="s">
        <v>135</v>
      </c>
      <c r="J500" t="s">
        <v>136</v>
      </c>
      <c r="K500" t="s">
        <v>167</v>
      </c>
      <c r="L500" t="s">
        <v>1664</v>
      </c>
      <c r="M500" t="s">
        <v>1665</v>
      </c>
      <c r="N500">
        <v>1.068888888</v>
      </c>
      <c r="O500">
        <v>0</v>
      </c>
      <c r="P500">
        <v>262</v>
      </c>
      <c r="Q500">
        <v>0</v>
      </c>
      <c r="R500">
        <v>6</v>
      </c>
      <c r="S500">
        <v>0</v>
      </c>
      <c r="T500">
        <v>32</v>
      </c>
      <c r="U500">
        <v>0</v>
      </c>
      <c r="V500">
        <v>0</v>
      </c>
      <c r="W500">
        <v>0</v>
      </c>
      <c r="X500">
        <v>107.9734213524078</v>
      </c>
      <c r="Y500">
        <v>0</v>
      </c>
      <c r="Z500">
        <v>1.3721858635428203</v>
      </c>
      <c r="AA500">
        <v>0</v>
      </c>
      <c r="AB500">
        <v>75.693872816512979</v>
      </c>
      <c r="AC500">
        <v>0</v>
      </c>
      <c r="AD500">
        <v>0</v>
      </c>
      <c r="AE500">
        <v>185.03948003246359</v>
      </c>
    </row>
    <row r="501" spans="1:31" x14ac:dyDescent="0.25">
      <c r="A501">
        <v>1677073</v>
      </c>
      <c r="B501">
        <v>1</v>
      </c>
      <c r="C501" t="s">
        <v>81</v>
      </c>
      <c r="D501" t="s">
        <v>119</v>
      </c>
      <c r="E501" t="s">
        <v>164</v>
      </c>
      <c r="F501" t="s">
        <v>1666</v>
      </c>
      <c r="G501" t="s">
        <v>281</v>
      </c>
      <c r="H501" t="s">
        <v>134</v>
      </c>
      <c r="I501" t="s">
        <v>135</v>
      </c>
      <c r="J501" t="s">
        <v>136</v>
      </c>
      <c r="K501" t="s">
        <v>167</v>
      </c>
      <c r="L501" t="s">
        <v>1667</v>
      </c>
      <c r="M501" t="s">
        <v>1668</v>
      </c>
      <c r="N501">
        <v>7.5666666659999997</v>
      </c>
      <c r="O501">
        <v>0</v>
      </c>
      <c r="P501">
        <v>2606</v>
      </c>
      <c r="Q501">
        <v>155</v>
      </c>
      <c r="R501">
        <v>321</v>
      </c>
      <c r="S501">
        <v>9</v>
      </c>
      <c r="T501">
        <v>203</v>
      </c>
      <c r="U501">
        <v>0</v>
      </c>
      <c r="V501">
        <v>2</v>
      </c>
      <c r="W501">
        <v>0</v>
      </c>
      <c r="X501">
        <v>2910.3872754383183</v>
      </c>
      <c r="Y501">
        <v>2295.8164019508331</v>
      </c>
      <c r="Z501">
        <v>1268.2302678699618</v>
      </c>
      <c r="AA501">
        <v>331.5400323041485</v>
      </c>
      <c r="AB501">
        <v>632.96860190496011</v>
      </c>
      <c r="AC501">
        <v>0</v>
      </c>
      <c r="AD501">
        <v>298.90261036939035</v>
      </c>
      <c r="AE501">
        <v>7737.8451898376125</v>
      </c>
    </row>
    <row r="502" spans="1:31" x14ac:dyDescent="0.25">
      <c r="A502">
        <v>1677571</v>
      </c>
      <c r="B502">
        <v>1</v>
      </c>
      <c r="C502" t="s">
        <v>81</v>
      </c>
      <c r="D502" t="s">
        <v>122</v>
      </c>
      <c r="E502" t="s">
        <v>131</v>
      </c>
      <c r="F502" t="s">
        <v>1669</v>
      </c>
      <c r="G502" t="s">
        <v>161</v>
      </c>
      <c r="H502" t="s">
        <v>134</v>
      </c>
      <c r="I502" t="s">
        <v>135</v>
      </c>
      <c r="J502" t="s">
        <v>136</v>
      </c>
      <c r="K502" t="s">
        <v>137</v>
      </c>
      <c r="L502" t="s">
        <v>1670</v>
      </c>
      <c r="M502" t="s">
        <v>1671</v>
      </c>
      <c r="N502">
        <v>0.48583333299999998</v>
      </c>
      <c r="O502">
        <v>0</v>
      </c>
      <c r="P502">
        <v>134</v>
      </c>
      <c r="Q502">
        <v>0</v>
      </c>
      <c r="R502">
        <v>0</v>
      </c>
      <c r="S502">
        <v>6</v>
      </c>
      <c r="T502">
        <v>15</v>
      </c>
      <c r="U502">
        <v>3</v>
      </c>
      <c r="V502">
        <v>0</v>
      </c>
      <c r="W502">
        <v>0</v>
      </c>
      <c r="X502">
        <v>5.922736489127713</v>
      </c>
      <c r="Y502">
        <v>0</v>
      </c>
      <c r="Z502">
        <v>0</v>
      </c>
      <c r="AA502">
        <v>3.550863544140304</v>
      </c>
      <c r="AB502">
        <v>2.1357470402343708</v>
      </c>
      <c r="AC502">
        <v>167.3902993080884</v>
      </c>
      <c r="AD502">
        <v>0</v>
      </c>
      <c r="AE502">
        <v>178.99964638159079</v>
      </c>
    </row>
    <row r="503" spans="1:31" x14ac:dyDescent="0.25">
      <c r="A503">
        <v>1677262</v>
      </c>
      <c r="B503">
        <v>1</v>
      </c>
      <c r="C503" t="s">
        <v>80</v>
      </c>
      <c r="D503" t="s">
        <v>89</v>
      </c>
      <c r="E503" t="s">
        <v>146</v>
      </c>
      <c r="F503" t="s">
        <v>1672</v>
      </c>
      <c r="G503" t="s">
        <v>281</v>
      </c>
      <c r="H503" t="s">
        <v>143</v>
      </c>
      <c r="I503" t="s">
        <v>135</v>
      </c>
      <c r="J503" t="s">
        <v>136</v>
      </c>
      <c r="K503" t="s">
        <v>167</v>
      </c>
      <c r="L503" t="s">
        <v>1673</v>
      </c>
      <c r="M503" t="s">
        <v>1674</v>
      </c>
      <c r="N503">
        <v>0.69705361099999996</v>
      </c>
      <c r="O503">
        <v>0</v>
      </c>
      <c r="P503">
        <v>118</v>
      </c>
      <c r="Q503">
        <v>0</v>
      </c>
      <c r="R503">
        <v>6</v>
      </c>
      <c r="S503">
        <v>0</v>
      </c>
      <c r="T503">
        <v>9</v>
      </c>
      <c r="U503">
        <v>0</v>
      </c>
      <c r="V503">
        <v>0</v>
      </c>
      <c r="W503">
        <v>0</v>
      </c>
      <c r="X503">
        <v>54.047257221509852</v>
      </c>
      <c r="Y503">
        <v>0</v>
      </c>
      <c r="Z503">
        <v>0.79866498154210286</v>
      </c>
      <c r="AA503">
        <v>0</v>
      </c>
      <c r="AB503">
        <v>4.2670600273800989</v>
      </c>
      <c r="AC503">
        <v>0</v>
      </c>
      <c r="AD503">
        <v>0</v>
      </c>
      <c r="AE503">
        <v>59.112982230432053</v>
      </c>
    </row>
    <row r="504" spans="1:31" x14ac:dyDescent="0.25">
      <c r="A504">
        <v>1677528</v>
      </c>
      <c r="B504">
        <v>1</v>
      </c>
      <c r="C504" t="s">
        <v>80</v>
      </c>
      <c r="D504" t="s">
        <v>97</v>
      </c>
      <c r="E504" t="s">
        <v>151</v>
      </c>
      <c r="F504" t="s">
        <v>1675</v>
      </c>
      <c r="G504" t="s">
        <v>559</v>
      </c>
      <c r="H504" t="s">
        <v>143</v>
      </c>
      <c r="I504" t="s">
        <v>135</v>
      </c>
      <c r="J504" t="s">
        <v>136</v>
      </c>
      <c r="K504" t="s">
        <v>137</v>
      </c>
      <c r="L504" t="s">
        <v>1676</v>
      </c>
      <c r="M504" t="s">
        <v>1677</v>
      </c>
      <c r="N504">
        <v>3.3208333329999999</v>
      </c>
      <c r="O504">
        <v>0</v>
      </c>
      <c r="P504">
        <v>125</v>
      </c>
      <c r="Q504">
        <v>0</v>
      </c>
      <c r="R504">
        <v>0</v>
      </c>
      <c r="S504">
        <v>0</v>
      </c>
      <c r="T504">
        <v>2</v>
      </c>
      <c r="U504">
        <v>0</v>
      </c>
      <c r="V504">
        <v>0</v>
      </c>
      <c r="W504">
        <v>0</v>
      </c>
      <c r="X504">
        <v>234.6982202587262</v>
      </c>
      <c r="Y504">
        <v>0</v>
      </c>
      <c r="Z504">
        <v>0</v>
      </c>
      <c r="AA504">
        <v>0</v>
      </c>
      <c r="AB504">
        <v>1.7684752767359568</v>
      </c>
      <c r="AC504">
        <v>0</v>
      </c>
      <c r="AD504">
        <v>0</v>
      </c>
      <c r="AE504">
        <v>236.46669553546215</v>
      </c>
    </row>
    <row r="505" spans="1:31" x14ac:dyDescent="0.25">
      <c r="A505">
        <v>1677030</v>
      </c>
      <c r="B505">
        <v>1</v>
      </c>
      <c r="C505" t="s">
        <v>80</v>
      </c>
      <c r="D505" t="s">
        <v>93</v>
      </c>
      <c r="E505" t="s">
        <v>164</v>
      </c>
      <c r="F505" t="s">
        <v>1678</v>
      </c>
      <c r="G505" t="s">
        <v>281</v>
      </c>
      <c r="H505" t="s">
        <v>134</v>
      </c>
      <c r="I505" t="s">
        <v>135</v>
      </c>
      <c r="J505" t="s">
        <v>136</v>
      </c>
      <c r="K505" t="s">
        <v>167</v>
      </c>
      <c r="L505" t="s">
        <v>1679</v>
      </c>
      <c r="M505" t="s">
        <v>1680</v>
      </c>
      <c r="N505">
        <v>7.6202777770000001</v>
      </c>
      <c r="O505">
        <v>1</v>
      </c>
      <c r="P505">
        <v>324</v>
      </c>
      <c r="Q505">
        <v>37</v>
      </c>
      <c r="R505">
        <v>189</v>
      </c>
      <c r="S505">
        <v>8</v>
      </c>
      <c r="T505">
        <v>102</v>
      </c>
      <c r="U505">
        <v>0</v>
      </c>
      <c r="V505">
        <v>0</v>
      </c>
      <c r="W505">
        <v>8.1969210185835255</v>
      </c>
      <c r="X505">
        <v>505.35849447283982</v>
      </c>
      <c r="Y505">
        <v>1025.5266176360892</v>
      </c>
      <c r="Z505">
        <v>1526.1172001887564</v>
      </c>
      <c r="AA505">
        <v>182.03583786013954</v>
      </c>
      <c r="AB505">
        <v>1286.3360057960699</v>
      </c>
      <c r="AC505">
        <v>0</v>
      </c>
      <c r="AD505">
        <v>0</v>
      </c>
      <c r="AE505">
        <v>4533.5710769724783</v>
      </c>
    </row>
    <row r="506" spans="1:31" x14ac:dyDescent="0.25">
      <c r="A506">
        <v>1677056</v>
      </c>
      <c r="B506">
        <v>1</v>
      </c>
      <c r="C506" t="s">
        <v>80</v>
      </c>
      <c r="D506" t="s">
        <v>85</v>
      </c>
      <c r="E506" t="s">
        <v>151</v>
      </c>
      <c r="F506" t="s">
        <v>1681</v>
      </c>
      <c r="G506" t="s">
        <v>253</v>
      </c>
      <c r="H506" t="s">
        <v>143</v>
      </c>
      <c r="I506" t="s">
        <v>135</v>
      </c>
      <c r="J506" t="s">
        <v>136</v>
      </c>
      <c r="K506" t="s">
        <v>167</v>
      </c>
      <c r="L506" t="s">
        <v>1682</v>
      </c>
      <c r="M506" t="s">
        <v>1683</v>
      </c>
      <c r="N506">
        <v>1.699301666</v>
      </c>
      <c r="O506">
        <v>0</v>
      </c>
      <c r="P506">
        <v>183</v>
      </c>
      <c r="Q506">
        <v>0</v>
      </c>
      <c r="R506">
        <v>0</v>
      </c>
      <c r="S506">
        <v>0</v>
      </c>
      <c r="T506">
        <v>25</v>
      </c>
      <c r="U506">
        <v>0</v>
      </c>
      <c r="V506">
        <v>0</v>
      </c>
      <c r="W506">
        <v>0</v>
      </c>
      <c r="X506">
        <v>85.378571099542725</v>
      </c>
      <c r="Y506">
        <v>0</v>
      </c>
      <c r="Z506">
        <v>0</v>
      </c>
      <c r="AA506">
        <v>0</v>
      </c>
      <c r="AB506">
        <v>50.936730564030483</v>
      </c>
      <c r="AC506">
        <v>0</v>
      </c>
      <c r="AD506">
        <v>0</v>
      </c>
      <c r="AE506">
        <v>136.31530166357322</v>
      </c>
    </row>
    <row r="507" spans="1:31" x14ac:dyDescent="0.25">
      <c r="A507">
        <v>1677577</v>
      </c>
      <c r="B507">
        <v>1</v>
      </c>
      <c r="C507" t="s">
        <v>81</v>
      </c>
      <c r="D507" t="s">
        <v>120</v>
      </c>
      <c r="E507" t="s">
        <v>140</v>
      </c>
      <c r="F507" t="s">
        <v>1684</v>
      </c>
      <c r="G507" t="s">
        <v>209</v>
      </c>
      <c r="H507" t="s">
        <v>143</v>
      </c>
      <c r="I507" t="s">
        <v>135</v>
      </c>
      <c r="J507" t="s">
        <v>136</v>
      </c>
      <c r="K507" t="s">
        <v>137</v>
      </c>
      <c r="L507" t="s">
        <v>1685</v>
      </c>
      <c r="M507" t="s">
        <v>1686</v>
      </c>
      <c r="N507">
        <v>3.682222222</v>
      </c>
      <c r="O507">
        <v>0</v>
      </c>
      <c r="P507">
        <v>1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0.88814066901479505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0.88814066901479505</v>
      </c>
    </row>
    <row r="508" spans="1:31" x14ac:dyDescent="0.25">
      <c r="A508">
        <v>1677448</v>
      </c>
      <c r="B508">
        <v>1</v>
      </c>
      <c r="C508" t="s">
        <v>80</v>
      </c>
      <c r="D508" t="s">
        <v>100</v>
      </c>
      <c r="E508" t="s">
        <v>140</v>
      </c>
      <c r="F508" t="s">
        <v>1687</v>
      </c>
      <c r="G508" t="s">
        <v>197</v>
      </c>
      <c r="H508" t="s">
        <v>143</v>
      </c>
      <c r="I508" t="s">
        <v>135</v>
      </c>
      <c r="J508" t="s">
        <v>136</v>
      </c>
      <c r="K508" t="s">
        <v>137</v>
      </c>
      <c r="L508" t="s">
        <v>1688</v>
      </c>
      <c r="M508" t="s">
        <v>1689</v>
      </c>
      <c r="N508">
        <v>1.6425000000000001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3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2.478639047267563</v>
      </c>
      <c r="AC508">
        <v>0</v>
      </c>
      <c r="AD508">
        <v>0</v>
      </c>
      <c r="AE508">
        <v>2.478639047267563</v>
      </c>
    </row>
    <row r="509" spans="1:31" x14ac:dyDescent="0.25">
      <c r="A509">
        <v>1677591</v>
      </c>
      <c r="B509">
        <v>1</v>
      </c>
      <c r="C509" t="s">
        <v>80</v>
      </c>
      <c r="D509" t="s">
        <v>89</v>
      </c>
      <c r="E509" t="s">
        <v>140</v>
      </c>
      <c r="F509" t="s">
        <v>1690</v>
      </c>
      <c r="G509" t="s">
        <v>209</v>
      </c>
      <c r="H509" t="s">
        <v>143</v>
      </c>
      <c r="I509" t="s">
        <v>135</v>
      </c>
      <c r="J509" t="s">
        <v>136</v>
      </c>
      <c r="K509" t="s">
        <v>137</v>
      </c>
      <c r="L509" t="s">
        <v>1691</v>
      </c>
      <c r="M509" t="s">
        <v>1692</v>
      </c>
      <c r="N509">
        <v>1.870833333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0.23045482683185112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0.23045482683185112</v>
      </c>
    </row>
    <row r="510" spans="1:31" x14ac:dyDescent="0.25">
      <c r="A510">
        <v>1677199</v>
      </c>
      <c r="B510">
        <v>1</v>
      </c>
      <c r="C510" t="s">
        <v>80</v>
      </c>
      <c r="D510" t="s">
        <v>93</v>
      </c>
      <c r="E510" t="s">
        <v>151</v>
      </c>
      <c r="F510" t="s">
        <v>1693</v>
      </c>
      <c r="G510" t="s">
        <v>153</v>
      </c>
      <c r="H510" t="s">
        <v>143</v>
      </c>
      <c r="I510" t="s">
        <v>135</v>
      </c>
      <c r="J510" t="s">
        <v>136</v>
      </c>
      <c r="K510" t="s">
        <v>137</v>
      </c>
      <c r="L510" t="s">
        <v>1694</v>
      </c>
      <c r="M510" t="s">
        <v>1695</v>
      </c>
      <c r="N510">
        <v>1.6458333329999999</v>
      </c>
      <c r="O510">
        <v>0</v>
      </c>
      <c r="P510">
        <v>0</v>
      </c>
      <c r="Q510">
        <v>0</v>
      </c>
      <c r="R510">
        <v>14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2.2784385081338776</v>
      </c>
      <c r="AA510">
        <v>0</v>
      </c>
      <c r="AB510">
        <v>0</v>
      </c>
      <c r="AC510">
        <v>0</v>
      </c>
      <c r="AD510">
        <v>0</v>
      </c>
      <c r="AE510">
        <v>2.2784385081338776</v>
      </c>
    </row>
    <row r="511" spans="1:31" x14ac:dyDescent="0.25">
      <c r="A511">
        <v>1677491</v>
      </c>
      <c r="B511">
        <v>1</v>
      </c>
      <c r="C511" t="s">
        <v>80</v>
      </c>
      <c r="D511" t="s">
        <v>105</v>
      </c>
      <c r="E511" t="s">
        <v>140</v>
      </c>
      <c r="F511" t="s">
        <v>1696</v>
      </c>
      <c r="G511" t="s">
        <v>197</v>
      </c>
      <c r="H511" t="s">
        <v>143</v>
      </c>
      <c r="I511" t="s">
        <v>135</v>
      </c>
      <c r="J511" t="s">
        <v>136</v>
      </c>
      <c r="K511" t="s">
        <v>137</v>
      </c>
      <c r="L511" t="s">
        <v>1697</v>
      </c>
      <c r="M511" t="s">
        <v>1698</v>
      </c>
      <c r="N511">
        <v>0.69416666599999999</v>
      </c>
      <c r="O511">
        <v>0</v>
      </c>
      <c r="P511">
        <v>1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9.0475249161516662E-3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9.0475249161516662E-3</v>
      </c>
    </row>
    <row r="512" spans="1:31" x14ac:dyDescent="0.25">
      <c r="A512">
        <v>1676993</v>
      </c>
      <c r="B512">
        <v>1</v>
      </c>
      <c r="C512" t="s">
        <v>80</v>
      </c>
      <c r="D512" t="s">
        <v>103</v>
      </c>
      <c r="E512" t="s">
        <v>159</v>
      </c>
      <c r="F512" t="s">
        <v>1699</v>
      </c>
      <c r="G512" t="s">
        <v>596</v>
      </c>
      <c r="H512" t="s">
        <v>134</v>
      </c>
      <c r="I512" t="s">
        <v>135</v>
      </c>
      <c r="J512" t="s">
        <v>136</v>
      </c>
      <c r="K512" t="s">
        <v>137</v>
      </c>
      <c r="L512" t="s">
        <v>1700</v>
      </c>
      <c r="M512" t="s">
        <v>1701</v>
      </c>
      <c r="N512">
        <v>1.2438888880000001</v>
      </c>
      <c r="O512">
        <v>0</v>
      </c>
      <c r="P512">
        <v>0</v>
      </c>
      <c r="Q512">
        <v>0</v>
      </c>
      <c r="R512">
        <v>15</v>
      </c>
      <c r="S512">
        <v>0</v>
      </c>
      <c r="T512">
        <v>3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12.08744301664462</v>
      </c>
      <c r="AA512">
        <v>0</v>
      </c>
      <c r="AB512">
        <v>0.74595474297812669</v>
      </c>
      <c r="AC512">
        <v>0</v>
      </c>
      <c r="AD512">
        <v>0</v>
      </c>
      <c r="AE512">
        <v>12.833397759622747</v>
      </c>
    </row>
    <row r="513" spans="1:31" x14ac:dyDescent="0.25">
      <c r="A513">
        <v>1677348</v>
      </c>
      <c r="B513">
        <v>1</v>
      </c>
      <c r="C513" t="s">
        <v>80</v>
      </c>
      <c r="D513" t="s">
        <v>100</v>
      </c>
      <c r="E513" t="s">
        <v>140</v>
      </c>
      <c r="F513" t="s">
        <v>1702</v>
      </c>
      <c r="G513" t="s">
        <v>197</v>
      </c>
      <c r="H513" t="s">
        <v>143</v>
      </c>
      <c r="I513" t="s">
        <v>135</v>
      </c>
      <c r="J513" t="s">
        <v>136</v>
      </c>
      <c r="K513" t="s">
        <v>137</v>
      </c>
      <c r="L513" t="s">
        <v>1703</v>
      </c>
      <c r="M513" t="s">
        <v>1704</v>
      </c>
      <c r="N513">
        <v>2.6947222219999998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0.38815424293538747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0.38815424293538747</v>
      </c>
    </row>
    <row r="514" spans="1:31" x14ac:dyDescent="0.25">
      <c r="A514">
        <v>1676987</v>
      </c>
      <c r="B514">
        <v>1</v>
      </c>
      <c r="C514" t="s">
        <v>80</v>
      </c>
      <c r="D514" t="s">
        <v>108</v>
      </c>
      <c r="E514" t="s">
        <v>159</v>
      </c>
      <c r="F514" t="s">
        <v>1705</v>
      </c>
      <c r="G514" t="s">
        <v>1706</v>
      </c>
      <c r="H514" t="s">
        <v>134</v>
      </c>
      <c r="I514" t="s">
        <v>135</v>
      </c>
      <c r="J514" t="s">
        <v>136</v>
      </c>
      <c r="K514" t="s">
        <v>137</v>
      </c>
      <c r="L514" t="s">
        <v>1707</v>
      </c>
      <c r="M514" t="s">
        <v>1708</v>
      </c>
      <c r="N514">
        <v>0.82722222199999995</v>
      </c>
      <c r="O514">
        <v>0</v>
      </c>
      <c r="P514">
        <v>33</v>
      </c>
      <c r="Q514">
        <v>0</v>
      </c>
      <c r="R514">
        <v>5</v>
      </c>
      <c r="S514">
        <v>0</v>
      </c>
      <c r="T514">
        <v>5</v>
      </c>
      <c r="U514">
        <v>0</v>
      </c>
      <c r="V514">
        <v>0</v>
      </c>
      <c r="W514">
        <v>0</v>
      </c>
      <c r="X514">
        <v>4.9284466658359349</v>
      </c>
      <c r="Y514">
        <v>0</v>
      </c>
      <c r="Z514">
        <v>0.34090564604277668</v>
      </c>
      <c r="AA514">
        <v>0</v>
      </c>
      <c r="AB514">
        <v>1.2249619355497365</v>
      </c>
      <c r="AC514">
        <v>0</v>
      </c>
      <c r="AD514">
        <v>0</v>
      </c>
      <c r="AE514">
        <v>6.4943142474284485</v>
      </c>
    </row>
    <row r="515" spans="1:31" x14ac:dyDescent="0.25">
      <c r="A515">
        <v>1677010</v>
      </c>
      <c r="B515">
        <v>1</v>
      </c>
      <c r="C515" t="s">
        <v>81</v>
      </c>
      <c r="D515" t="s">
        <v>128</v>
      </c>
      <c r="E515" t="s">
        <v>151</v>
      </c>
      <c r="F515" t="s">
        <v>1709</v>
      </c>
      <c r="G515" t="s">
        <v>153</v>
      </c>
      <c r="H515" t="s">
        <v>143</v>
      </c>
      <c r="I515" t="s">
        <v>135</v>
      </c>
      <c r="J515" t="s">
        <v>136</v>
      </c>
      <c r="K515" t="s">
        <v>137</v>
      </c>
      <c r="L515" t="s">
        <v>1710</v>
      </c>
      <c r="M515" t="s">
        <v>1711</v>
      </c>
      <c r="N515">
        <v>3.7250000000000001</v>
      </c>
      <c r="O515">
        <v>0</v>
      </c>
      <c r="P515">
        <v>538</v>
      </c>
      <c r="Q515">
        <v>0</v>
      </c>
      <c r="R515">
        <v>2</v>
      </c>
      <c r="S515">
        <v>0</v>
      </c>
      <c r="T515">
        <v>30</v>
      </c>
      <c r="U515">
        <v>0</v>
      </c>
      <c r="V515">
        <v>0</v>
      </c>
      <c r="W515">
        <v>0</v>
      </c>
      <c r="X515">
        <v>377.01210549078496</v>
      </c>
      <c r="Y515">
        <v>0</v>
      </c>
      <c r="Z515">
        <v>0</v>
      </c>
      <c r="AA515">
        <v>0</v>
      </c>
      <c r="AB515">
        <v>65.613300784861508</v>
      </c>
      <c r="AC515">
        <v>0</v>
      </c>
      <c r="AD515">
        <v>0</v>
      </c>
      <c r="AE515">
        <v>442.62540627564647</v>
      </c>
    </row>
    <row r="516" spans="1:31" x14ac:dyDescent="0.25">
      <c r="A516">
        <v>1677279</v>
      </c>
      <c r="B516">
        <v>1</v>
      </c>
      <c r="C516" t="s">
        <v>80</v>
      </c>
      <c r="D516" t="s">
        <v>101</v>
      </c>
      <c r="E516" t="s">
        <v>140</v>
      </c>
      <c r="F516" t="s">
        <v>1712</v>
      </c>
      <c r="G516" t="s">
        <v>1713</v>
      </c>
      <c r="H516" t="s">
        <v>143</v>
      </c>
      <c r="I516" t="s">
        <v>135</v>
      </c>
      <c r="J516" t="s">
        <v>136</v>
      </c>
      <c r="K516" t="s">
        <v>137</v>
      </c>
      <c r="L516" t="s">
        <v>1714</v>
      </c>
      <c r="M516" t="s">
        <v>1715</v>
      </c>
      <c r="N516">
        <v>1.1297222220000001</v>
      </c>
      <c r="O516">
        <v>0</v>
      </c>
      <c r="P516">
        <v>7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1.2710798709784912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1.2710798709784912</v>
      </c>
    </row>
    <row r="517" spans="1:31" x14ac:dyDescent="0.25">
      <c r="A517">
        <v>1677033</v>
      </c>
      <c r="B517">
        <v>1</v>
      </c>
      <c r="C517" t="s">
        <v>81</v>
      </c>
      <c r="D517" t="s">
        <v>119</v>
      </c>
      <c r="E517" t="s">
        <v>131</v>
      </c>
      <c r="F517" t="s">
        <v>1716</v>
      </c>
      <c r="G517" t="s">
        <v>166</v>
      </c>
      <c r="H517" t="s">
        <v>134</v>
      </c>
      <c r="I517" t="s">
        <v>135</v>
      </c>
      <c r="J517" t="s">
        <v>136</v>
      </c>
      <c r="K517" t="s">
        <v>167</v>
      </c>
      <c r="L517" t="s">
        <v>1717</v>
      </c>
      <c r="M517" t="s">
        <v>1718</v>
      </c>
      <c r="N517">
        <v>0.37587500000000001</v>
      </c>
      <c r="O517">
        <v>0</v>
      </c>
      <c r="P517">
        <v>980</v>
      </c>
      <c r="Q517">
        <v>67</v>
      </c>
      <c r="R517">
        <v>60</v>
      </c>
      <c r="S517">
        <v>4</v>
      </c>
      <c r="T517">
        <v>74</v>
      </c>
      <c r="U517">
        <v>0</v>
      </c>
      <c r="V517">
        <v>2</v>
      </c>
      <c r="W517">
        <v>0</v>
      </c>
      <c r="X517">
        <v>47.040497944779617</v>
      </c>
      <c r="Y517">
        <v>16.323855746028805</v>
      </c>
      <c r="Z517">
        <v>18.358083960523281</v>
      </c>
      <c r="AA517">
        <v>6.0500511178539096</v>
      </c>
      <c r="AB517">
        <v>10.409249224784132</v>
      </c>
      <c r="AC517">
        <v>0</v>
      </c>
      <c r="AD517">
        <v>15.602872573223038</v>
      </c>
      <c r="AE517">
        <v>113.78461056719279</v>
      </c>
    </row>
    <row r="518" spans="1:31" x14ac:dyDescent="0.25">
      <c r="A518">
        <v>1677219</v>
      </c>
      <c r="B518">
        <v>1</v>
      </c>
      <c r="C518" t="s">
        <v>81</v>
      </c>
      <c r="D518" t="s">
        <v>122</v>
      </c>
      <c r="E518" t="s">
        <v>151</v>
      </c>
      <c r="F518" t="s">
        <v>1719</v>
      </c>
      <c r="G518" t="s">
        <v>153</v>
      </c>
      <c r="H518" t="s">
        <v>143</v>
      </c>
      <c r="I518" t="s">
        <v>135</v>
      </c>
      <c r="J518" t="s">
        <v>136</v>
      </c>
      <c r="K518" t="s">
        <v>137</v>
      </c>
      <c r="L518" t="s">
        <v>1720</v>
      </c>
      <c r="M518" t="s">
        <v>1721</v>
      </c>
      <c r="N518">
        <v>0.70111111100000001</v>
      </c>
      <c r="O518">
        <v>0</v>
      </c>
      <c r="P518">
        <v>27</v>
      </c>
      <c r="Q518">
        <v>0</v>
      </c>
      <c r="R518">
        <v>0</v>
      </c>
      <c r="S518">
        <v>0</v>
      </c>
      <c r="T518">
        <v>40</v>
      </c>
      <c r="U518">
        <v>0</v>
      </c>
      <c r="V518">
        <v>0</v>
      </c>
      <c r="W518">
        <v>0</v>
      </c>
      <c r="X518">
        <v>2.9088603660386569</v>
      </c>
      <c r="Y518">
        <v>0</v>
      </c>
      <c r="Z518">
        <v>0</v>
      </c>
      <c r="AA518">
        <v>0</v>
      </c>
      <c r="AB518">
        <v>8.3256339232476773</v>
      </c>
      <c r="AC518">
        <v>0</v>
      </c>
      <c r="AD518">
        <v>0</v>
      </c>
      <c r="AE518">
        <v>11.234494289286335</v>
      </c>
    </row>
    <row r="519" spans="1:31" x14ac:dyDescent="0.25">
      <c r="A519">
        <v>1677265</v>
      </c>
      <c r="B519">
        <v>1</v>
      </c>
      <c r="C519" t="s">
        <v>80</v>
      </c>
      <c r="D519" t="s">
        <v>107</v>
      </c>
      <c r="E519" t="s">
        <v>200</v>
      </c>
      <c r="F519" t="s">
        <v>982</v>
      </c>
      <c r="G519" t="s">
        <v>202</v>
      </c>
      <c r="H519" t="s">
        <v>143</v>
      </c>
      <c r="I519" t="s">
        <v>135</v>
      </c>
      <c r="J519" t="s">
        <v>136</v>
      </c>
      <c r="K519" t="s">
        <v>137</v>
      </c>
      <c r="L519" t="s">
        <v>1722</v>
      </c>
      <c r="M519" t="s">
        <v>1723</v>
      </c>
      <c r="N519">
        <v>2.4125000000000001</v>
      </c>
      <c r="O519">
        <v>0</v>
      </c>
      <c r="P519">
        <v>25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15.326910569915427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15.326910569915427</v>
      </c>
    </row>
    <row r="520" spans="1:31" x14ac:dyDescent="0.25">
      <c r="A520">
        <v>1677365</v>
      </c>
      <c r="B520">
        <v>1</v>
      </c>
      <c r="C520" t="s">
        <v>81</v>
      </c>
      <c r="D520" t="s">
        <v>119</v>
      </c>
      <c r="E520" t="s">
        <v>131</v>
      </c>
      <c r="F520" t="s">
        <v>1716</v>
      </c>
      <c r="G520" t="s">
        <v>166</v>
      </c>
      <c r="H520" t="s">
        <v>134</v>
      </c>
      <c r="I520" t="s">
        <v>135</v>
      </c>
      <c r="J520" t="s">
        <v>136</v>
      </c>
      <c r="K520" t="s">
        <v>167</v>
      </c>
      <c r="L520" t="s">
        <v>1724</v>
      </c>
      <c r="M520" t="s">
        <v>1725</v>
      </c>
      <c r="N520">
        <v>0.147777777</v>
      </c>
      <c r="O520">
        <v>0</v>
      </c>
      <c r="P520">
        <v>980</v>
      </c>
      <c r="Q520">
        <v>67</v>
      </c>
      <c r="R520">
        <v>60</v>
      </c>
      <c r="S520">
        <v>4</v>
      </c>
      <c r="T520">
        <v>74</v>
      </c>
      <c r="U520">
        <v>0</v>
      </c>
      <c r="V520">
        <v>2</v>
      </c>
      <c r="W520">
        <v>0</v>
      </c>
      <c r="X520">
        <v>17.949205301882838</v>
      </c>
      <c r="Y520">
        <v>5.7258131993945174</v>
      </c>
      <c r="Z520">
        <v>7.2534184747824959</v>
      </c>
      <c r="AA520">
        <v>1.952591391961747</v>
      </c>
      <c r="AB520">
        <v>3.4357447653253272</v>
      </c>
      <c r="AC520">
        <v>0</v>
      </c>
      <c r="AD520">
        <v>5.461452020427263</v>
      </c>
      <c r="AE520">
        <v>41.778225153774187</v>
      </c>
    </row>
    <row r="521" spans="1:31" x14ac:dyDescent="0.25">
      <c r="A521">
        <v>1677070</v>
      </c>
      <c r="B521">
        <v>1</v>
      </c>
      <c r="C521" t="s">
        <v>81</v>
      </c>
      <c r="D521" t="s">
        <v>112</v>
      </c>
      <c r="E521" t="s">
        <v>179</v>
      </c>
      <c r="F521" t="s">
        <v>1726</v>
      </c>
      <c r="G521" t="s">
        <v>253</v>
      </c>
      <c r="H521" t="s">
        <v>134</v>
      </c>
      <c r="I521" t="s">
        <v>135</v>
      </c>
      <c r="J521" t="s">
        <v>136</v>
      </c>
      <c r="K521" t="s">
        <v>167</v>
      </c>
      <c r="L521" t="s">
        <v>1727</v>
      </c>
      <c r="M521" t="s">
        <v>1728</v>
      </c>
      <c r="N521">
        <v>6.1730555550000004</v>
      </c>
      <c r="O521">
        <v>2</v>
      </c>
      <c r="P521">
        <v>19364</v>
      </c>
      <c r="Q521">
        <v>47</v>
      </c>
      <c r="R521">
        <v>912</v>
      </c>
      <c r="S521">
        <v>108</v>
      </c>
      <c r="T521">
        <v>2166</v>
      </c>
      <c r="U521">
        <v>15</v>
      </c>
      <c r="V521">
        <v>7</v>
      </c>
      <c r="W521">
        <v>13.539584284240872</v>
      </c>
      <c r="X521">
        <v>22198.19789260556</v>
      </c>
      <c r="Y521">
        <v>646.26428436702076</v>
      </c>
      <c r="Z521">
        <v>1158.3171868237921</v>
      </c>
      <c r="AA521">
        <v>3374.8214546789209</v>
      </c>
      <c r="AB521">
        <v>7860.4615817812455</v>
      </c>
      <c r="AC521">
        <v>7700.8291589297378</v>
      </c>
      <c r="AD521">
        <v>1177.9501265728632</v>
      </c>
      <c r="AE521">
        <v>44130.381270043377</v>
      </c>
    </row>
    <row r="522" spans="1:31" x14ac:dyDescent="0.25">
      <c r="A522">
        <v>1677431</v>
      </c>
      <c r="B522">
        <v>1</v>
      </c>
      <c r="C522" t="s">
        <v>80</v>
      </c>
      <c r="D522" t="s">
        <v>83</v>
      </c>
      <c r="E522" t="s">
        <v>140</v>
      </c>
      <c r="F522" t="s">
        <v>1729</v>
      </c>
      <c r="G522" t="s">
        <v>209</v>
      </c>
      <c r="H522" t="s">
        <v>143</v>
      </c>
      <c r="I522" t="s">
        <v>135</v>
      </c>
      <c r="J522" t="s">
        <v>136</v>
      </c>
      <c r="K522" t="s">
        <v>137</v>
      </c>
      <c r="L522" t="s">
        <v>1730</v>
      </c>
      <c r="M522" t="s">
        <v>1731</v>
      </c>
      <c r="N522">
        <v>3.8711111109999998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24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99.816726896378313</v>
      </c>
      <c r="AC522">
        <v>0</v>
      </c>
      <c r="AD522">
        <v>0</v>
      </c>
      <c r="AE522">
        <v>99.816726896378313</v>
      </c>
    </row>
    <row r="523" spans="1:31" x14ac:dyDescent="0.25">
      <c r="A523">
        <v>1677617</v>
      </c>
      <c r="B523">
        <v>1</v>
      </c>
      <c r="C523" t="s">
        <v>80</v>
      </c>
      <c r="D523" t="s">
        <v>105</v>
      </c>
      <c r="E523" t="s">
        <v>131</v>
      </c>
      <c r="F523" t="s">
        <v>1732</v>
      </c>
      <c r="G523" t="s">
        <v>596</v>
      </c>
      <c r="H523" t="s">
        <v>134</v>
      </c>
      <c r="I523" t="s">
        <v>135</v>
      </c>
      <c r="J523" t="s">
        <v>136</v>
      </c>
      <c r="K523" t="s">
        <v>137</v>
      </c>
      <c r="L523" t="s">
        <v>1016</v>
      </c>
      <c r="M523" t="s">
        <v>1733</v>
      </c>
      <c r="N523">
        <v>2.855</v>
      </c>
      <c r="O523">
        <v>0</v>
      </c>
      <c r="P523">
        <v>41</v>
      </c>
      <c r="Q523">
        <v>0</v>
      </c>
      <c r="R523">
        <v>5</v>
      </c>
      <c r="S523">
        <v>1</v>
      </c>
      <c r="T523">
        <v>31</v>
      </c>
      <c r="U523">
        <v>0</v>
      </c>
      <c r="V523">
        <v>0</v>
      </c>
      <c r="W523">
        <v>0</v>
      </c>
      <c r="X523">
        <v>17.302082359907146</v>
      </c>
      <c r="Y523">
        <v>0</v>
      </c>
      <c r="Z523">
        <v>1.8360242639431201</v>
      </c>
      <c r="AA523">
        <v>2.1228399982788071</v>
      </c>
      <c r="AB523">
        <v>75.044996766752547</v>
      </c>
      <c r="AC523">
        <v>0</v>
      </c>
      <c r="AD523">
        <v>0</v>
      </c>
      <c r="AE523">
        <v>96.305943388881616</v>
      </c>
    </row>
    <row r="524" spans="1:31" x14ac:dyDescent="0.25">
      <c r="A524">
        <v>1677076</v>
      </c>
      <c r="B524">
        <v>1</v>
      </c>
      <c r="C524" t="s">
        <v>80</v>
      </c>
      <c r="D524" t="s">
        <v>96</v>
      </c>
      <c r="E524" t="s">
        <v>151</v>
      </c>
      <c r="F524" t="s">
        <v>1734</v>
      </c>
      <c r="G524" t="s">
        <v>281</v>
      </c>
      <c r="H524" t="s">
        <v>143</v>
      </c>
      <c r="I524" t="s">
        <v>135</v>
      </c>
      <c r="J524" t="s">
        <v>136</v>
      </c>
      <c r="K524" t="s">
        <v>167</v>
      </c>
      <c r="L524" t="s">
        <v>1735</v>
      </c>
      <c r="M524" t="s">
        <v>1736</v>
      </c>
      <c r="N524">
        <v>5.3488655549999997</v>
      </c>
      <c r="O524">
        <v>0</v>
      </c>
      <c r="P524">
        <v>90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27.557339974611082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27.557339974611082</v>
      </c>
    </row>
    <row r="525" spans="1:31" x14ac:dyDescent="0.25">
      <c r="A525">
        <v>1677551</v>
      </c>
      <c r="B525">
        <v>1</v>
      </c>
      <c r="C525" t="s">
        <v>80</v>
      </c>
      <c r="D525" t="s">
        <v>100</v>
      </c>
      <c r="E525" t="s">
        <v>151</v>
      </c>
      <c r="F525" t="s">
        <v>1737</v>
      </c>
      <c r="G525" t="s">
        <v>153</v>
      </c>
      <c r="H525" t="s">
        <v>143</v>
      </c>
      <c r="I525" t="s">
        <v>135</v>
      </c>
      <c r="J525" t="s">
        <v>136</v>
      </c>
      <c r="K525" t="s">
        <v>137</v>
      </c>
      <c r="L525" t="s">
        <v>1738</v>
      </c>
      <c r="M525" t="s">
        <v>1739</v>
      </c>
      <c r="N525">
        <v>1.0055555549999999</v>
      </c>
      <c r="O525">
        <v>0</v>
      </c>
      <c r="P525">
        <v>220</v>
      </c>
      <c r="Q525">
        <v>0</v>
      </c>
      <c r="R525">
        <v>0</v>
      </c>
      <c r="S525">
        <v>0</v>
      </c>
      <c r="T525">
        <v>8</v>
      </c>
      <c r="U525">
        <v>0</v>
      </c>
      <c r="V525">
        <v>0</v>
      </c>
      <c r="W525">
        <v>0</v>
      </c>
      <c r="X525">
        <v>23.405639897127358</v>
      </c>
      <c r="Y525">
        <v>0</v>
      </c>
      <c r="Z525">
        <v>0</v>
      </c>
      <c r="AA525">
        <v>0</v>
      </c>
      <c r="AB525">
        <v>1.0687419578712798</v>
      </c>
      <c r="AC525">
        <v>0</v>
      </c>
      <c r="AD525">
        <v>0</v>
      </c>
      <c r="AE525">
        <v>24.474381854998636</v>
      </c>
    </row>
    <row r="526" spans="1:31" x14ac:dyDescent="0.25">
      <c r="A526">
        <v>1677574</v>
      </c>
      <c r="B526">
        <v>1</v>
      </c>
      <c r="C526" t="s">
        <v>80</v>
      </c>
      <c r="D526" t="s">
        <v>105</v>
      </c>
      <c r="E526" t="s">
        <v>131</v>
      </c>
      <c r="F526" t="s">
        <v>1740</v>
      </c>
      <c r="G526" t="s">
        <v>161</v>
      </c>
      <c r="H526" t="s">
        <v>134</v>
      </c>
      <c r="I526" t="s">
        <v>135</v>
      </c>
      <c r="J526" t="s">
        <v>136</v>
      </c>
      <c r="K526" t="s">
        <v>137</v>
      </c>
      <c r="L526" t="s">
        <v>1741</v>
      </c>
      <c r="M526" t="s">
        <v>1742</v>
      </c>
      <c r="N526">
        <v>0.53361111100000003</v>
      </c>
      <c r="O526">
        <v>1</v>
      </c>
      <c r="P526">
        <v>2309</v>
      </c>
      <c r="Q526">
        <v>3</v>
      </c>
      <c r="R526">
        <v>265</v>
      </c>
      <c r="S526">
        <v>28</v>
      </c>
      <c r="T526">
        <v>306</v>
      </c>
      <c r="U526">
        <v>6</v>
      </c>
      <c r="V526">
        <v>4</v>
      </c>
      <c r="W526">
        <v>0.41900793076147258</v>
      </c>
      <c r="X526">
        <v>360.51701919035531</v>
      </c>
      <c r="Y526">
        <v>1.204621992789493</v>
      </c>
      <c r="Z526">
        <v>16.626681147554883</v>
      </c>
      <c r="AA526">
        <v>100.46672450630894</v>
      </c>
      <c r="AB526">
        <v>87.740030959945059</v>
      </c>
      <c r="AC526">
        <v>131.07373104050683</v>
      </c>
      <c r="AD526">
        <v>37.617501731789325</v>
      </c>
      <c r="AE526">
        <v>735.66531850001127</v>
      </c>
    </row>
    <row r="527" spans="1:31" x14ac:dyDescent="0.25">
      <c r="A527">
        <v>1677451</v>
      </c>
      <c r="B527">
        <v>1</v>
      </c>
      <c r="C527" t="s">
        <v>81</v>
      </c>
      <c r="D527" t="s">
        <v>113</v>
      </c>
      <c r="E527" t="s">
        <v>146</v>
      </c>
      <c r="F527" t="s">
        <v>1743</v>
      </c>
      <c r="G527" t="s">
        <v>148</v>
      </c>
      <c r="H527" t="s">
        <v>143</v>
      </c>
      <c r="I527" t="s">
        <v>135</v>
      </c>
      <c r="J527" t="s">
        <v>136</v>
      </c>
      <c r="K527" t="s">
        <v>137</v>
      </c>
      <c r="L527" t="s">
        <v>1744</v>
      </c>
      <c r="M527" t="s">
        <v>1745</v>
      </c>
      <c r="N527">
        <v>0.69</v>
      </c>
      <c r="O527">
        <v>0</v>
      </c>
      <c r="P527">
        <v>94</v>
      </c>
      <c r="Q527">
        <v>0</v>
      </c>
      <c r="R527">
        <v>0</v>
      </c>
      <c r="S527">
        <v>0</v>
      </c>
      <c r="T527">
        <v>38</v>
      </c>
      <c r="U527">
        <v>0</v>
      </c>
      <c r="V527">
        <v>0</v>
      </c>
      <c r="W527">
        <v>0</v>
      </c>
      <c r="X527">
        <v>17.383916881094475</v>
      </c>
      <c r="Y527">
        <v>0</v>
      </c>
      <c r="Z527">
        <v>0</v>
      </c>
      <c r="AA527">
        <v>0</v>
      </c>
      <c r="AB527">
        <v>13.434305397131036</v>
      </c>
      <c r="AC527">
        <v>0</v>
      </c>
      <c r="AD527">
        <v>0</v>
      </c>
      <c r="AE527">
        <v>30.818222278225512</v>
      </c>
    </row>
    <row r="528" spans="1:31" x14ac:dyDescent="0.25">
      <c r="A528">
        <v>1677139</v>
      </c>
      <c r="B528">
        <v>1</v>
      </c>
      <c r="C528" t="s">
        <v>80</v>
      </c>
      <c r="D528" t="s">
        <v>93</v>
      </c>
      <c r="E528" t="s">
        <v>140</v>
      </c>
      <c r="F528" t="s">
        <v>1746</v>
      </c>
      <c r="G528" t="s">
        <v>142</v>
      </c>
      <c r="H528" t="s">
        <v>143</v>
      </c>
      <c r="I528" t="s">
        <v>135</v>
      </c>
      <c r="J528" t="s">
        <v>136</v>
      </c>
      <c r="K528" t="s">
        <v>137</v>
      </c>
      <c r="L528" t="s">
        <v>1747</v>
      </c>
      <c r="M528" t="s">
        <v>1748</v>
      </c>
      <c r="N528">
        <v>0.18583333299999999</v>
      </c>
      <c r="O528">
        <v>0</v>
      </c>
      <c r="P528">
        <v>8</v>
      </c>
      <c r="Q528">
        <v>0</v>
      </c>
      <c r="R528">
        <v>0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0.21357040292101501</v>
      </c>
      <c r="Y528">
        <v>0</v>
      </c>
      <c r="Z528">
        <v>0</v>
      </c>
      <c r="AA528">
        <v>0</v>
      </c>
      <c r="AB528">
        <v>0.49056152548014581</v>
      </c>
      <c r="AC528">
        <v>0</v>
      </c>
      <c r="AD528">
        <v>0</v>
      </c>
      <c r="AE528">
        <v>0.70413192840116079</v>
      </c>
    </row>
    <row r="529" spans="1:31" x14ac:dyDescent="0.25">
      <c r="A529">
        <v>1677282</v>
      </c>
      <c r="B529">
        <v>1</v>
      </c>
      <c r="C529" t="s">
        <v>80</v>
      </c>
      <c r="D529" t="s">
        <v>107</v>
      </c>
      <c r="E529" t="s">
        <v>151</v>
      </c>
      <c r="F529" t="s">
        <v>1749</v>
      </c>
      <c r="G529" t="s">
        <v>526</v>
      </c>
      <c r="H529" t="s">
        <v>143</v>
      </c>
      <c r="I529" t="s">
        <v>135</v>
      </c>
      <c r="J529" t="s">
        <v>136</v>
      </c>
      <c r="K529" t="s">
        <v>137</v>
      </c>
      <c r="L529" t="s">
        <v>1750</v>
      </c>
      <c r="M529" t="s">
        <v>1751</v>
      </c>
      <c r="N529">
        <v>1.011111111</v>
      </c>
      <c r="O529">
        <v>0</v>
      </c>
      <c r="P529">
        <v>13</v>
      </c>
      <c r="Q529">
        <v>0</v>
      </c>
      <c r="R529">
        <v>17</v>
      </c>
      <c r="S529">
        <v>0</v>
      </c>
      <c r="T529">
        <v>10</v>
      </c>
      <c r="U529">
        <v>0</v>
      </c>
      <c r="V529">
        <v>0</v>
      </c>
      <c r="W529">
        <v>0</v>
      </c>
      <c r="X529">
        <v>1.7366289984928889</v>
      </c>
      <c r="Y529">
        <v>0</v>
      </c>
      <c r="Z529">
        <v>1.4755231112022333</v>
      </c>
      <c r="AA529">
        <v>0</v>
      </c>
      <c r="AB529">
        <v>10.372840959275601</v>
      </c>
      <c r="AC529">
        <v>0</v>
      </c>
      <c r="AD529">
        <v>0</v>
      </c>
      <c r="AE529">
        <v>13.584993068970723</v>
      </c>
    </row>
    <row r="530" spans="1:31" x14ac:dyDescent="0.25">
      <c r="A530">
        <v>1677196</v>
      </c>
      <c r="B530">
        <v>1</v>
      </c>
      <c r="C530" t="s">
        <v>80</v>
      </c>
      <c r="D530" t="s">
        <v>85</v>
      </c>
      <c r="E530" t="s">
        <v>200</v>
      </c>
      <c r="F530" t="s">
        <v>1752</v>
      </c>
      <c r="G530" t="s">
        <v>281</v>
      </c>
      <c r="H530" t="s">
        <v>143</v>
      </c>
      <c r="I530" t="s">
        <v>135</v>
      </c>
      <c r="J530" t="s">
        <v>136</v>
      </c>
      <c r="K530" t="s">
        <v>167</v>
      </c>
      <c r="L530" t="s">
        <v>1753</v>
      </c>
      <c r="M530" t="s">
        <v>1754</v>
      </c>
      <c r="N530">
        <v>1.3975</v>
      </c>
      <c r="O530">
        <v>0</v>
      </c>
      <c r="P530">
        <v>45</v>
      </c>
      <c r="Q530">
        <v>0</v>
      </c>
      <c r="R530">
        <v>0</v>
      </c>
      <c r="S530">
        <v>0</v>
      </c>
      <c r="T530">
        <v>26</v>
      </c>
      <c r="U530">
        <v>0</v>
      </c>
      <c r="V530">
        <v>0</v>
      </c>
      <c r="W530">
        <v>0</v>
      </c>
      <c r="X530">
        <v>13.773059720245779</v>
      </c>
      <c r="Y530">
        <v>0</v>
      </c>
      <c r="Z530">
        <v>0</v>
      </c>
      <c r="AA530">
        <v>0</v>
      </c>
      <c r="AB530">
        <v>63.529595322339802</v>
      </c>
      <c r="AC530">
        <v>0</v>
      </c>
      <c r="AD530">
        <v>0</v>
      </c>
      <c r="AE530">
        <v>77.302655042585585</v>
      </c>
    </row>
    <row r="531" spans="1:31" x14ac:dyDescent="0.25">
      <c r="A531">
        <v>1677488</v>
      </c>
      <c r="B531">
        <v>1</v>
      </c>
      <c r="C531" t="s">
        <v>80</v>
      </c>
      <c r="D531" t="s">
        <v>101</v>
      </c>
      <c r="E531" t="s">
        <v>151</v>
      </c>
      <c r="F531" t="s">
        <v>1755</v>
      </c>
      <c r="G531" t="s">
        <v>222</v>
      </c>
      <c r="H531" t="s">
        <v>143</v>
      </c>
      <c r="I531" t="s">
        <v>135</v>
      </c>
      <c r="J531" t="s">
        <v>136</v>
      </c>
      <c r="K531" t="s">
        <v>137</v>
      </c>
      <c r="L531" t="s">
        <v>1756</v>
      </c>
      <c r="M531" t="s">
        <v>1757</v>
      </c>
      <c r="N531">
        <v>1.902222222</v>
      </c>
      <c r="O531">
        <v>0</v>
      </c>
      <c r="P531">
        <v>74</v>
      </c>
      <c r="Q531">
        <v>0</v>
      </c>
      <c r="R531">
        <v>0</v>
      </c>
      <c r="S531">
        <v>0</v>
      </c>
      <c r="T531">
        <v>4</v>
      </c>
      <c r="U531">
        <v>0</v>
      </c>
      <c r="V531">
        <v>0</v>
      </c>
      <c r="W531">
        <v>0</v>
      </c>
      <c r="X531">
        <v>64.594502210339158</v>
      </c>
      <c r="Y531">
        <v>0</v>
      </c>
      <c r="Z531">
        <v>0</v>
      </c>
      <c r="AA531">
        <v>0</v>
      </c>
      <c r="AB531">
        <v>10.692645366094496</v>
      </c>
      <c r="AC531">
        <v>0</v>
      </c>
      <c r="AD531">
        <v>0</v>
      </c>
      <c r="AE531">
        <v>75.287147576433654</v>
      </c>
    </row>
    <row r="532" spans="1:31" x14ac:dyDescent="0.25">
      <c r="A532">
        <v>1677560</v>
      </c>
      <c r="B532">
        <v>1</v>
      </c>
      <c r="C532" t="s">
        <v>81</v>
      </c>
      <c r="D532" t="s">
        <v>116</v>
      </c>
      <c r="E532" t="s">
        <v>131</v>
      </c>
      <c r="F532" t="s">
        <v>1758</v>
      </c>
      <c r="G532" t="s">
        <v>161</v>
      </c>
      <c r="H532" t="s">
        <v>134</v>
      </c>
      <c r="I532" t="s">
        <v>135</v>
      </c>
      <c r="J532" t="s">
        <v>136</v>
      </c>
      <c r="K532" t="s">
        <v>137</v>
      </c>
      <c r="L532" t="s">
        <v>1759</v>
      </c>
      <c r="M532" t="s">
        <v>1760</v>
      </c>
      <c r="N532">
        <v>6.1111111000000003E-2</v>
      </c>
      <c r="O532">
        <v>0</v>
      </c>
      <c r="P532">
        <v>893</v>
      </c>
      <c r="Q532">
        <v>6</v>
      </c>
      <c r="R532">
        <v>74</v>
      </c>
      <c r="S532">
        <v>11</v>
      </c>
      <c r="T532">
        <v>52</v>
      </c>
      <c r="U532">
        <v>0</v>
      </c>
      <c r="V532">
        <v>0</v>
      </c>
      <c r="W532">
        <v>0</v>
      </c>
      <c r="X532">
        <v>5.4227353896782065</v>
      </c>
      <c r="Y532">
        <v>0.26253711861837781</v>
      </c>
      <c r="Z532">
        <v>0.43533410405857781</v>
      </c>
      <c r="AA532">
        <v>2.0279562508712221</v>
      </c>
      <c r="AB532">
        <v>0.81191910478989482</v>
      </c>
      <c r="AC532">
        <v>0</v>
      </c>
      <c r="AD532">
        <v>0</v>
      </c>
      <c r="AE532">
        <v>8.9604819680162802</v>
      </c>
    </row>
    <row r="533" spans="1:31" x14ac:dyDescent="0.25">
      <c r="A533">
        <v>1677228</v>
      </c>
      <c r="B533">
        <v>1</v>
      </c>
      <c r="C533" t="s">
        <v>80</v>
      </c>
      <c r="D533" t="s">
        <v>104</v>
      </c>
      <c r="E533" t="s">
        <v>140</v>
      </c>
      <c r="F533" t="s">
        <v>1761</v>
      </c>
      <c r="G533" t="s">
        <v>197</v>
      </c>
      <c r="H533" t="s">
        <v>143</v>
      </c>
      <c r="I533" t="s">
        <v>135</v>
      </c>
      <c r="J533" t="s">
        <v>136</v>
      </c>
      <c r="K533" t="s">
        <v>137</v>
      </c>
      <c r="L533" t="s">
        <v>1762</v>
      </c>
      <c r="M533" t="s">
        <v>1763</v>
      </c>
      <c r="N533">
        <v>4.5441666659999997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0.85288803167687788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0.85288803167687788</v>
      </c>
    </row>
    <row r="534" spans="1:31" x14ac:dyDescent="0.25">
      <c r="A534">
        <v>1677251</v>
      </c>
      <c r="B534">
        <v>1</v>
      </c>
      <c r="C534" t="s">
        <v>80</v>
      </c>
      <c r="D534" t="s">
        <v>83</v>
      </c>
      <c r="E534" t="s">
        <v>140</v>
      </c>
      <c r="F534" t="s">
        <v>1764</v>
      </c>
      <c r="G534" t="s">
        <v>153</v>
      </c>
      <c r="H534" t="s">
        <v>143</v>
      </c>
      <c r="I534" t="s">
        <v>135</v>
      </c>
      <c r="J534" t="s">
        <v>136</v>
      </c>
      <c r="K534" t="s">
        <v>137</v>
      </c>
      <c r="L534" t="s">
        <v>1765</v>
      </c>
      <c r="M534" t="s">
        <v>1766</v>
      </c>
      <c r="N534">
        <v>2.3688888879999999</v>
      </c>
      <c r="O534">
        <v>0</v>
      </c>
      <c r="P534">
        <v>9</v>
      </c>
      <c r="Q534">
        <v>0</v>
      </c>
      <c r="R534">
        <v>0</v>
      </c>
      <c r="S534">
        <v>0</v>
      </c>
      <c r="T534">
        <v>1</v>
      </c>
      <c r="U534">
        <v>0</v>
      </c>
      <c r="V534">
        <v>0</v>
      </c>
      <c r="W534">
        <v>0</v>
      </c>
      <c r="X534">
        <v>4.6871471226327293</v>
      </c>
      <c r="Y534">
        <v>0</v>
      </c>
      <c r="Z534">
        <v>0</v>
      </c>
      <c r="AA534">
        <v>0</v>
      </c>
      <c r="AB534">
        <v>1.3139699604510944</v>
      </c>
      <c r="AC534">
        <v>0</v>
      </c>
      <c r="AD534">
        <v>0</v>
      </c>
      <c r="AE534">
        <v>6.0011170830838232</v>
      </c>
    </row>
    <row r="535" spans="1:31" x14ac:dyDescent="0.25">
      <c r="A535">
        <v>1677059</v>
      </c>
      <c r="B535">
        <v>1</v>
      </c>
      <c r="C535" t="s">
        <v>80</v>
      </c>
      <c r="D535" t="s">
        <v>105</v>
      </c>
      <c r="E535" t="s">
        <v>140</v>
      </c>
      <c r="F535" t="s">
        <v>1767</v>
      </c>
      <c r="G535" t="s">
        <v>197</v>
      </c>
      <c r="H535" t="s">
        <v>143</v>
      </c>
      <c r="I535" t="s">
        <v>135</v>
      </c>
      <c r="J535" t="s">
        <v>136</v>
      </c>
      <c r="K535" t="s">
        <v>137</v>
      </c>
      <c r="L535" t="s">
        <v>1768</v>
      </c>
      <c r="M535" t="s">
        <v>1769</v>
      </c>
      <c r="N535">
        <v>1.3797222220000001</v>
      </c>
      <c r="O535">
        <v>0</v>
      </c>
      <c r="P535">
        <v>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0.33730201147020006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0.33730201147020006</v>
      </c>
    </row>
    <row r="536" spans="1:31" x14ac:dyDescent="0.25">
      <c r="A536">
        <v>1677397</v>
      </c>
      <c r="B536">
        <v>1</v>
      </c>
      <c r="C536" t="s">
        <v>80</v>
      </c>
      <c r="D536" t="s">
        <v>96</v>
      </c>
      <c r="E536" t="s">
        <v>140</v>
      </c>
      <c r="F536" t="s">
        <v>1770</v>
      </c>
      <c r="G536" t="s">
        <v>197</v>
      </c>
      <c r="H536" t="s">
        <v>143</v>
      </c>
      <c r="I536" t="s">
        <v>135</v>
      </c>
      <c r="J536" t="s">
        <v>136</v>
      </c>
      <c r="K536" t="s">
        <v>137</v>
      </c>
      <c r="L536" t="s">
        <v>1771</v>
      </c>
      <c r="M536" t="s">
        <v>1772</v>
      </c>
      <c r="N536">
        <v>0.82416666599999999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0.12694638226947361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0.12694638226947361</v>
      </c>
    </row>
    <row r="537" spans="1:31" x14ac:dyDescent="0.25">
      <c r="A537">
        <v>1677374</v>
      </c>
      <c r="B537">
        <v>1</v>
      </c>
      <c r="C537" t="s">
        <v>81</v>
      </c>
      <c r="D537" t="s">
        <v>123</v>
      </c>
      <c r="E537" t="s">
        <v>151</v>
      </c>
      <c r="F537" t="s">
        <v>1773</v>
      </c>
      <c r="G537" t="s">
        <v>1774</v>
      </c>
      <c r="H537" t="s">
        <v>143</v>
      </c>
      <c r="I537" t="s">
        <v>135</v>
      </c>
      <c r="J537" t="s">
        <v>136</v>
      </c>
      <c r="K537" t="s">
        <v>137</v>
      </c>
      <c r="L537" t="s">
        <v>1775</v>
      </c>
      <c r="M537" t="s">
        <v>1776</v>
      </c>
      <c r="N537">
        <v>4.5427777770000004</v>
      </c>
      <c r="O537">
        <v>0</v>
      </c>
      <c r="P537">
        <v>0</v>
      </c>
      <c r="Q537">
        <v>0</v>
      </c>
      <c r="R537">
        <v>5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7.9038675783015968</v>
      </c>
      <c r="AA537">
        <v>0</v>
      </c>
      <c r="AB537">
        <v>0</v>
      </c>
      <c r="AC537">
        <v>0</v>
      </c>
      <c r="AD537">
        <v>0</v>
      </c>
      <c r="AE537">
        <v>7.9038675783015968</v>
      </c>
    </row>
    <row r="538" spans="1:31" x14ac:dyDescent="0.25">
      <c r="A538">
        <v>1677182</v>
      </c>
      <c r="B538">
        <v>1</v>
      </c>
      <c r="C538" t="s">
        <v>80</v>
      </c>
      <c r="D538" t="s">
        <v>92</v>
      </c>
      <c r="E538" t="s">
        <v>140</v>
      </c>
      <c r="F538" t="s">
        <v>1777</v>
      </c>
      <c r="G538" t="s">
        <v>209</v>
      </c>
      <c r="H538" t="s">
        <v>143</v>
      </c>
      <c r="I538" t="s">
        <v>135</v>
      </c>
      <c r="J538" t="s">
        <v>136</v>
      </c>
      <c r="K538" t="s">
        <v>137</v>
      </c>
      <c r="L538" t="s">
        <v>1778</v>
      </c>
      <c r="M538" t="s">
        <v>1779</v>
      </c>
      <c r="N538">
        <v>0.61416666600000003</v>
      </c>
      <c r="O538">
        <v>0</v>
      </c>
      <c r="P538">
        <v>2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0.11951836042205888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0.11951836042205888</v>
      </c>
    </row>
    <row r="539" spans="1:31" x14ac:dyDescent="0.25">
      <c r="A539">
        <v>1677351</v>
      </c>
      <c r="B539">
        <v>1</v>
      </c>
      <c r="C539" t="s">
        <v>80</v>
      </c>
      <c r="D539" t="s">
        <v>93</v>
      </c>
      <c r="E539" t="s">
        <v>140</v>
      </c>
      <c r="F539" t="s">
        <v>1780</v>
      </c>
      <c r="G539" t="s">
        <v>197</v>
      </c>
      <c r="H539" t="s">
        <v>143</v>
      </c>
      <c r="I539" t="s">
        <v>135</v>
      </c>
      <c r="J539" t="s">
        <v>136</v>
      </c>
      <c r="K539" t="s">
        <v>137</v>
      </c>
      <c r="L539" t="s">
        <v>1781</v>
      </c>
      <c r="M539" t="s">
        <v>1782</v>
      </c>
      <c r="N539">
        <v>4.4080555549999998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0.65225424264417209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0.65225424264417209</v>
      </c>
    </row>
    <row r="540" spans="1:31" x14ac:dyDescent="0.25">
      <c r="A540">
        <v>1677105</v>
      </c>
      <c r="B540">
        <v>1</v>
      </c>
      <c r="C540" t="s">
        <v>81</v>
      </c>
      <c r="D540" t="s">
        <v>113</v>
      </c>
      <c r="E540" t="s">
        <v>151</v>
      </c>
      <c r="F540" t="s">
        <v>1783</v>
      </c>
      <c r="G540" t="s">
        <v>153</v>
      </c>
      <c r="H540" t="s">
        <v>143</v>
      </c>
      <c r="I540" t="s">
        <v>135</v>
      </c>
      <c r="J540" t="s">
        <v>136</v>
      </c>
      <c r="K540" t="s">
        <v>137</v>
      </c>
      <c r="L540" t="s">
        <v>1784</v>
      </c>
      <c r="M540" t="s">
        <v>1785</v>
      </c>
      <c r="N540">
        <v>3.5388888879999998</v>
      </c>
      <c r="O540">
        <v>0</v>
      </c>
      <c r="P540">
        <v>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0.46111401545557834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0.46111401545557834</v>
      </c>
    </row>
    <row r="541" spans="1:31" x14ac:dyDescent="0.25">
      <c r="A541">
        <v>1677328</v>
      </c>
      <c r="B541">
        <v>1</v>
      </c>
      <c r="C541" t="s">
        <v>80</v>
      </c>
      <c r="D541" t="s">
        <v>84</v>
      </c>
      <c r="E541" t="s">
        <v>146</v>
      </c>
      <c r="F541" t="s">
        <v>1786</v>
      </c>
      <c r="G541" t="s">
        <v>891</v>
      </c>
      <c r="H541" t="s">
        <v>143</v>
      </c>
      <c r="I541" t="s">
        <v>135</v>
      </c>
      <c r="J541" t="s">
        <v>136</v>
      </c>
      <c r="K541" t="s">
        <v>137</v>
      </c>
      <c r="L541" t="s">
        <v>1787</v>
      </c>
      <c r="M541" t="s">
        <v>1788</v>
      </c>
      <c r="N541">
        <v>0.19194444399999999</v>
      </c>
      <c r="O541">
        <v>0</v>
      </c>
      <c r="P541">
        <v>589</v>
      </c>
      <c r="Q541">
        <v>0</v>
      </c>
      <c r="R541">
        <v>0</v>
      </c>
      <c r="S541">
        <v>0</v>
      </c>
      <c r="T541">
        <v>47</v>
      </c>
      <c r="U541">
        <v>0</v>
      </c>
      <c r="V541">
        <v>0</v>
      </c>
      <c r="W541">
        <v>0</v>
      </c>
      <c r="X541">
        <v>26.567513156798817</v>
      </c>
      <c r="Y541">
        <v>0</v>
      </c>
      <c r="Z541">
        <v>0</v>
      </c>
      <c r="AA541">
        <v>0</v>
      </c>
      <c r="AB541">
        <v>9.2278464649128029</v>
      </c>
      <c r="AC541">
        <v>0</v>
      </c>
      <c r="AD541">
        <v>0</v>
      </c>
      <c r="AE541">
        <v>35.795359621711619</v>
      </c>
    </row>
    <row r="542" spans="1:31" x14ac:dyDescent="0.25">
      <c r="A542">
        <v>1677460</v>
      </c>
      <c r="B542">
        <v>1</v>
      </c>
      <c r="C542" t="s">
        <v>81</v>
      </c>
      <c r="D542" t="s">
        <v>112</v>
      </c>
      <c r="E542" t="s">
        <v>151</v>
      </c>
      <c r="F542" t="s">
        <v>1789</v>
      </c>
      <c r="G542" t="s">
        <v>153</v>
      </c>
      <c r="H542" t="s">
        <v>143</v>
      </c>
      <c r="I542" t="s">
        <v>135</v>
      </c>
      <c r="J542" t="s">
        <v>136</v>
      </c>
      <c r="K542" t="s">
        <v>137</v>
      </c>
      <c r="L542" t="s">
        <v>1790</v>
      </c>
      <c r="M542" t="s">
        <v>1791</v>
      </c>
      <c r="N542">
        <v>1.751666666</v>
      </c>
      <c r="O542">
        <v>0</v>
      </c>
      <c r="P542">
        <v>13</v>
      </c>
      <c r="Q542">
        <v>0</v>
      </c>
      <c r="R542">
        <v>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3.5739179625896682</v>
      </c>
      <c r="Y542">
        <v>0</v>
      </c>
      <c r="Z542">
        <v>2.1143059370484183</v>
      </c>
      <c r="AA542">
        <v>0</v>
      </c>
      <c r="AB542">
        <v>0</v>
      </c>
      <c r="AC542">
        <v>0</v>
      </c>
      <c r="AD542">
        <v>0</v>
      </c>
      <c r="AE542">
        <v>5.6882238996380865</v>
      </c>
    </row>
    <row r="543" spans="1:31" x14ac:dyDescent="0.25">
      <c r="A543">
        <v>1677520</v>
      </c>
      <c r="B543">
        <v>1</v>
      </c>
      <c r="C543" t="s">
        <v>80</v>
      </c>
      <c r="D543" t="s">
        <v>84</v>
      </c>
      <c r="E543" t="s">
        <v>140</v>
      </c>
      <c r="F543" t="s">
        <v>1792</v>
      </c>
      <c r="G543" t="s">
        <v>197</v>
      </c>
      <c r="H543" t="s">
        <v>143</v>
      </c>
      <c r="I543" t="s">
        <v>135</v>
      </c>
      <c r="J543" t="s">
        <v>136</v>
      </c>
      <c r="K543" t="s">
        <v>137</v>
      </c>
      <c r="L543" t="s">
        <v>1793</v>
      </c>
      <c r="M543" t="s">
        <v>1794</v>
      </c>
      <c r="N543">
        <v>1.466111111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2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1.2846103029900111</v>
      </c>
      <c r="AC543">
        <v>0</v>
      </c>
      <c r="AD543">
        <v>0</v>
      </c>
      <c r="AE543">
        <v>1.2846103029900111</v>
      </c>
    </row>
    <row r="544" spans="1:31" x14ac:dyDescent="0.25">
      <c r="A544">
        <v>1677314</v>
      </c>
      <c r="B544">
        <v>1</v>
      </c>
      <c r="C544" t="s">
        <v>80</v>
      </c>
      <c r="D544" t="s">
        <v>97</v>
      </c>
      <c r="E544" t="s">
        <v>151</v>
      </c>
      <c r="F544" t="s">
        <v>1795</v>
      </c>
      <c r="G544" t="s">
        <v>222</v>
      </c>
      <c r="H544" t="s">
        <v>143</v>
      </c>
      <c r="I544" t="s">
        <v>135</v>
      </c>
      <c r="J544" t="s">
        <v>136</v>
      </c>
      <c r="K544" t="s">
        <v>137</v>
      </c>
      <c r="L544" t="s">
        <v>1796</v>
      </c>
      <c r="M544" t="s">
        <v>1797</v>
      </c>
      <c r="N544">
        <v>2.6897222219999999</v>
      </c>
      <c r="O544">
        <v>0</v>
      </c>
      <c r="P544">
        <v>48</v>
      </c>
      <c r="Q544">
        <v>0</v>
      </c>
      <c r="R544">
        <v>1</v>
      </c>
      <c r="S544">
        <v>0</v>
      </c>
      <c r="T544">
        <v>2</v>
      </c>
      <c r="U544">
        <v>0</v>
      </c>
      <c r="V544">
        <v>0</v>
      </c>
      <c r="W544">
        <v>0</v>
      </c>
      <c r="X544">
        <v>84.484052988588303</v>
      </c>
      <c r="Y544">
        <v>0</v>
      </c>
      <c r="Z544">
        <v>2.6649978431258332E-3</v>
      </c>
      <c r="AA544">
        <v>0</v>
      </c>
      <c r="AB544">
        <v>2.7544404633263889E-3</v>
      </c>
      <c r="AC544">
        <v>0</v>
      </c>
      <c r="AD544">
        <v>0</v>
      </c>
      <c r="AE544">
        <v>84.48947242689475</v>
      </c>
    </row>
    <row r="545" spans="1:31" x14ac:dyDescent="0.25">
      <c r="A545">
        <v>1677414</v>
      </c>
      <c r="B545">
        <v>1</v>
      </c>
      <c r="C545" t="s">
        <v>80</v>
      </c>
      <c r="D545" t="s">
        <v>90</v>
      </c>
      <c r="E545" t="s">
        <v>140</v>
      </c>
      <c r="F545" t="s">
        <v>1798</v>
      </c>
      <c r="G545" t="s">
        <v>197</v>
      </c>
      <c r="H545" t="s">
        <v>143</v>
      </c>
      <c r="I545" t="s">
        <v>135</v>
      </c>
      <c r="J545" t="s">
        <v>136</v>
      </c>
      <c r="K545" t="s">
        <v>137</v>
      </c>
      <c r="L545" t="s">
        <v>1799</v>
      </c>
      <c r="M545" t="s">
        <v>1800</v>
      </c>
      <c r="N545">
        <v>1.278888888</v>
      </c>
      <c r="O545">
        <v>0</v>
      </c>
      <c r="P545">
        <v>2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0.29888014660555112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0.29888014660555112</v>
      </c>
    </row>
    <row r="546" spans="1:31" x14ac:dyDescent="0.25">
      <c r="A546">
        <v>1677311</v>
      </c>
      <c r="B546">
        <v>1</v>
      </c>
      <c r="C546" t="s">
        <v>81</v>
      </c>
      <c r="D546" t="s">
        <v>112</v>
      </c>
      <c r="E546" t="s">
        <v>179</v>
      </c>
      <c r="F546" t="s">
        <v>1726</v>
      </c>
      <c r="G546" t="s">
        <v>166</v>
      </c>
      <c r="H546" t="s">
        <v>134</v>
      </c>
      <c r="I546" t="s">
        <v>135</v>
      </c>
      <c r="J546" t="s">
        <v>136</v>
      </c>
      <c r="K546" t="s">
        <v>167</v>
      </c>
      <c r="L546" t="s">
        <v>1801</v>
      </c>
      <c r="M546" t="s">
        <v>1802</v>
      </c>
      <c r="N546">
        <v>0.41204249999999998</v>
      </c>
      <c r="O546">
        <v>2</v>
      </c>
      <c r="P546">
        <v>19364</v>
      </c>
      <c r="Q546">
        <v>47</v>
      </c>
      <c r="R546">
        <v>912</v>
      </c>
      <c r="S546">
        <v>108</v>
      </c>
      <c r="T546">
        <v>2166</v>
      </c>
      <c r="U546">
        <v>15</v>
      </c>
      <c r="V546">
        <v>7</v>
      </c>
      <c r="W546">
        <v>0.89851308437687805</v>
      </c>
      <c r="X546">
        <v>1473.1154902707699</v>
      </c>
      <c r="Y546">
        <v>40.947903403031013</v>
      </c>
      <c r="Z546">
        <v>80.079878088467709</v>
      </c>
      <c r="AA546">
        <v>205.64530882166733</v>
      </c>
      <c r="AB546">
        <v>481.25516641181576</v>
      </c>
      <c r="AC546">
        <v>469.14627487843336</v>
      </c>
      <c r="AD546">
        <v>76.238394980088913</v>
      </c>
      <c r="AE546">
        <v>2827.3269299386507</v>
      </c>
    </row>
    <row r="547" spans="1:31" x14ac:dyDescent="0.25">
      <c r="A547">
        <v>1677477</v>
      </c>
      <c r="B547">
        <v>1</v>
      </c>
      <c r="C547" t="s">
        <v>80</v>
      </c>
      <c r="D547" t="s">
        <v>101</v>
      </c>
      <c r="E547" t="s">
        <v>140</v>
      </c>
      <c r="F547" t="s">
        <v>1543</v>
      </c>
      <c r="G547" t="s">
        <v>209</v>
      </c>
      <c r="H547" t="s">
        <v>143</v>
      </c>
      <c r="I547" t="s">
        <v>135</v>
      </c>
      <c r="J547" t="s">
        <v>136</v>
      </c>
      <c r="K547" t="s">
        <v>137</v>
      </c>
      <c r="L547" t="s">
        <v>1803</v>
      </c>
      <c r="M547" t="s">
        <v>1804</v>
      </c>
      <c r="N547">
        <v>0.403888888</v>
      </c>
      <c r="O547">
        <v>0</v>
      </c>
      <c r="P547">
        <v>3</v>
      </c>
      <c r="Q547">
        <v>0</v>
      </c>
      <c r="R547">
        <v>0</v>
      </c>
      <c r="S547">
        <v>0</v>
      </c>
      <c r="T547">
        <v>4</v>
      </c>
      <c r="U547">
        <v>0</v>
      </c>
      <c r="V547">
        <v>0</v>
      </c>
      <c r="W547">
        <v>0</v>
      </c>
      <c r="X547">
        <v>0.24288128359066002</v>
      </c>
      <c r="Y547">
        <v>0</v>
      </c>
      <c r="Z547">
        <v>0</v>
      </c>
      <c r="AA547">
        <v>0</v>
      </c>
      <c r="AB547">
        <v>7.059298529084522</v>
      </c>
      <c r="AC547">
        <v>0</v>
      </c>
      <c r="AD547">
        <v>0</v>
      </c>
      <c r="AE547">
        <v>7.302179812675182</v>
      </c>
    </row>
    <row r="548" spans="1:31" x14ac:dyDescent="0.25">
      <c r="A548">
        <v>1677620</v>
      </c>
      <c r="B548">
        <v>1</v>
      </c>
      <c r="C548" t="s">
        <v>80</v>
      </c>
      <c r="D548" t="s">
        <v>96</v>
      </c>
      <c r="E548" t="s">
        <v>164</v>
      </c>
      <c r="F548" t="s">
        <v>1805</v>
      </c>
      <c r="G548" t="s">
        <v>161</v>
      </c>
      <c r="H548" t="s">
        <v>134</v>
      </c>
      <c r="I548" t="s">
        <v>135</v>
      </c>
      <c r="J548" t="s">
        <v>136</v>
      </c>
      <c r="K548" t="s">
        <v>137</v>
      </c>
      <c r="L548" t="s">
        <v>1806</v>
      </c>
      <c r="M548" t="s">
        <v>1807</v>
      </c>
      <c r="N548">
        <v>1.4997222219999999</v>
      </c>
      <c r="O548">
        <v>0</v>
      </c>
      <c r="P548">
        <v>275</v>
      </c>
      <c r="Q548">
        <v>0</v>
      </c>
      <c r="R548">
        <v>0</v>
      </c>
      <c r="S548">
        <v>9</v>
      </c>
      <c r="T548">
        <v>65</v>
      </c>
      <c r="U548">
        <v>0</v>
      </c>
      <c r="V548">
        <v>0</v>
      </c>
      <c r="W548">
        <v>0</v>
      </c>
      <c r="X548">
        <v>157.83553283899815</v>
      </c>
      <c r="Y548">
        <v>0</v>
      </c>
      <c r="Z548">
        <v>0</v>
      </c>
      <c r="AA548">
        <v>573.03288798522863</v>
      </c>
      <c r="AB548">
        <v>86.10583159859533</v>
      </c>
      <c r="AC548">
        <v>0</v>
      </c>
      <c r="AD548">
        <v>0</v>
      </c>
      <c r="AE548">
        <v>816.97425242282202</v>
      </c>
    </row>
    <row r="549" spans="1:31" x14ac:dyDescent="0.25">
      <c r="A549">
        <v>1677454</v>
      </c>
      <c r="B549">
        <v>1</v>
      </c>
      <c r="C549" t="s">
        <v>80</v>
      </c>
      <c r="D549" t="s">
        <v>89</v>
      </c>
      <c r="E549" t="s">
        <v>140</v>
      </c>
      <c r="F549" t="s">
        <v>1808</v>
      </c>
      <c r="G549" t="s">
        <v>197</v>
      </c>
      <c r="H549" t="s">
        <v>143</v>
      </c>
      <c r="I549" t="s">
        <v>135</v>
      </c>
      <c r="J549" t="s">
        <v>136</v>
      </c>
      <c r="K549" t="s">
        <v>137</v>
      </c>
      <c r="L549" t="s">
        <v>1809</v>
      </c>
      <c r="M549" t="s">
        <v>1810</v>
      </c>
      <c r="N549">
        <v>2.2008333329999998</v>
      </c>
      <c r="O549">
        <v>0</v>
      </c>
      <c r="P549">
        <v>2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1.4324331590937969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1.4324331590937969</v>
      </c>
    </row>
    <row r="550" spans="1:31" x14ac:dyDescent="0.25">
      <c r="A550">
        <v>1677099</v>
      </c>
      <c r="B550">
        <v>1</v>
      </c>
      <c r="C550" t="s">
        <v>81</v>
      </c>
      <c r="D550" t="s">
        <v>128</v>
      </c>
      <c r="E550" t="s">
        <v>131</v>
      </c>
      <c r="F550" t="s">
        <v>1811</v>
      </c>
      <c r="G550" t="s">
        <v>281</v>
      </c>
      <c r="H550" t="s">
        <v>134</v>
      </c>
      <c r="I550" t="s">
        <v>135</v>
      </c>
      <c r="J550" t="s">
        <v>136</v>
      </c>
      <c r="K550" t="s">
        <v>167</v>
      </c>
      <c r="L550" t="s">
        <v>1812</v>
      </c>
      <c r="M550" t="s">
        <v>1813</v>
      </c>
      <c r="N550">
        <v>1.2694444439999999</v>
      </c>
      <c r="O550">
        <v>3</v>
      </c>
      <c r="P550">
        <v>536</v>
      </c>
      <c r="Q550">
        <v>98</v>
      </c>
      <c r="R550">
        <v>27</v>
      </c>
      <c r="S550">
        <v>9</v>
      </c>
      <c r="T550">
        <v>72</v>
      </c>
      <c r="U550">
        <v>0</v>
      </c>
      <c r="V550">
        <v>0</v>
      </c>
      <c r="W550">
        <v>1.1726471014513196</v>
      </c>
      <c r="X550">
        <v>105.06366671219283</v>
      </c>
      <c r="Y550">
        <v>66.173308805966499</v>
      </c>
      <c r="Z550">
        <v>6.5831707628259348</v>
      </c>
      <c r="AA550">
        <v>81.416013536906334</v>
      </c>
      <c r="AB550">
        <v>60.328124583352761</v>
      </c>
      <c r="AC550">
        <v>0</v>
      </c>
      <c r="AD550">
        <v>0</v>
      </c>
      <c r="AE550">
        <v>320.73693150269565</v>
      </c>
    </row>
    <row r="551" spans="1:31" x14ac:dyDescent="0.25">
      <c r="A551">
        <v>1677334</v>
      </c>
      <c r="B551">
        <v>1</v>
      </c>
      <c r="C551" t="s">
        <v>80</v>
      </c>
      <c r="D551" t="s">
        <v>97</v>
      </c>
      <c r="E551" t="s">
        <v>140</v>
      </c>
      <c r="F551" t="s">
        <v>1814</v>
      </c>
      <c r="G551" t="s">
        <v>142</v>
      </c>
      <c r="H551" t="s">
        <v>143</v>
      </c>
      <c r="I551" t="s">
        <v>135</v>
      </c>
      <c r="J551" t="s">
        <v>136</v>
      </c>
      <c r="K551" t="s">
        <v>137</v>
      </c>
      <c r="L551" t="s">
        <v>1815</v>
      </c>
      <c r="M551" t="s">
        <v>1816</v>
      </c>
      <c r="N551">
        <v>4.6491666660000002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22.144804459543682</v>
      </c>
      <c r="AC551">
        <v>0</v>
      </c>
      <c r="AD551">
        <v>0</v>
      </c>
      <c r="AE551">
        <v>22.144804459543682</v>
      </c>
    </row>
    <row r="552" spans="1:31" x14ac:dyDescent="0.25">
      <c r="A552">
        <v>1677497</v>
      </c>
      <c r="B552">
        <v>1</v>
      </c>
      <c r="C552" t="s">
        <v>81</v>
      </c>
      <c r="D552" t="s">
        <v>128</v>
      </c>
      <c r="E552" t="s">
        <v>140</v>
      </c>
      <c r="F552" t="s">
        <v>1817</v>
      </c>
      <c r="G552" t="s">
        <v>385</v>
      </c>
      <c r="H552" t="s">
        <v>143</v>
      </c>
      <c r="I552" t="s">
        <v>135</v>
      </c>
      <c r="J552" t="s">
        <v>136</v>
      </c>
      <c r="K552" t="s">
        <v>137</v>
      </c>
      <c r="L552" t="s">
        <v>1818</v>
      </c>
      <c r="M552" t="s">
        <v>1819</v>
      </c>
      <c r="N552">
        <v>2.7172222220000002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1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3.4816120503663637</v>
      </c>
      <c r="AC552">
        <v>0</v>
      </c>
      <c r="AD552">
        <v>0</v>
      </c>
      <c r="AE552">
        <v>3.4816120503663637</v>
      </c>
    </row>
    <row r="553" spans="1:31" x14ac:dyDescent="0.25">
      <c r="A553">
        <v>1677354</v>
      </c>
      <c r="B553">
        <v>1</v>
      </c>
      <c r="C553" t="s">
        <v>80</v>
      </c>
      <c r="D553" t="s">
        <v>93</v>
      </c>
      <c r="E553" t="s">
        <v>151</v>
      </c>
      <c r="F553" t="s">
        <v>1179</v>
      </c>
      <c r="G553" t="s">
        <v>153</v>
      </c>
      <c r="H553" t="s">
        <v>143</v>
      </c>
      <c r="I553" t="s">
        <v>135</v>
      </c>
      <c r="J553" t="s">
        <v>136</v>
      </c>
      <c r="K553" t="s">
        <v>137</v>
      </c>
      <c r="L553" t="s">
        <v>1820</v>
      </c>
      <c r="M553" t="s">
        <v>1821</v>
      </c>
      <c r="N553">
        <v>2.9361111110000002</v>
      </c>
      <c r="O553">
        <v>0</v>
      </c>
      <c r="P553">
        <v>2</v>
      </c>
      <c r="Q553">
        <v>0</v>
      </c>
      <c r="R553">
        <v>8</v>
      </c>
      <c r="S553">
        <v>0</v>
      </c>
      <c r="T553">
        <v>4</v>
      </c>
      <c r="U553">
        <v>0</v>
      </c>
      <c r="V553">
        <v>0</v>
      </c>
      <c r="W553">
        <v>0</v>
      </c>
      <c r="X553">
        <v>0.49491724045637497</v>
      </c>
      <c r="Y553">
        <v>0</v>
      </c>
      <c r="Z553">
        <v>4.9742608391302232</v>
      </c>
      <c r="AA553">
        <v>0</v>
      </c>
      <c r="AB553">
        <v>7.4924979211605374</v>
      </c>
      <c r="AC553">
        <v>0</v>
      </c>
      <c r="AD553">
        <v>0</v>
      </c>
      <c r="AE553">
        <v>12.961676000747136</v>
      </c>
    </row>
    <row r="554" spans="1:31" x14ac:dyDescent="0.25">
      <c r="A554">
        <v>1677626</v>
      </c>
      <c r="B554">
        <v>1</v>
      </c>
      <c r="C554" t="s">
        <v>80</v>
      </c>
      <c r="D554" t="s">
        <v>107</v>
      </c>
      <c r="E554" t="s">
        <v>159</v>
      </c>
      <c r="F554" t="s">
        <v>1822</v>
      </c>
      <c r="G554" t="s">
        <v>596</v>
      </c>
      <c r="H554" t="s">
        <v>134</v>
      </c>
      <c r="I554" t="s">
        <v>135</v>
      </c>
      <c r="J554" t="s">
        <v>136</v>
      </c>
      <c r="K554" t="s">
        <v>137</v>
      </c>
      <c r="L554" t="s">
        <v>1823</v>
      </c>
      <c r="M554" t="s">
        <v>1824</v>
      </c>
      <c r="N554">
        <v>3.6038888880000002</v>
      </c>
      <c r="O554">
        <v>0</v>
      </c>
      <c r="P554">
        <v>0</v>
      </c>
      <c r="Q554">
        <v>0</v>
      </c>
      <c r="R554">
        <v>2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0.40555534125674558</v>
      </c>
      <c r="AA554">
        <v>0</v>
      </c>
      <c r="AB554">
        <v>3.3330285863553981</v>
      </c>
      <c r="AC554">
        <v>0</v>
      </c>
      <c r="AD554">
        <v>0</v>
      </c>
      <c r="AE554">
        <v>3.7385839276121438</v>
      </c>
    </row>
    <row r="555" spans="1:31" x14ac:dyDescent="0.25">
      <c r="A555">
        <v>1677185</v>
      </c>
      <c r="B555">
        <v>1</v>
      </c>
      <c r="C555" t="s">
        <v>80</v>
      </c>
      <c r="D555" t="s">
        <v>93</v>
      </c>
      <c r="E555" t="s">
        <v>140</v>
      </c>
      <c r="F555" t="s">
        <v>1746</v>
      </c>
      <c r="G555" t="s">
        <v>142</v>
      </c>
      <c r="H555" t="s">
        <v>143</v>
      </c>
      <c r="I555" t="s">
        <v>135</v>
      </c>
      <c r="J555" t="s">
        <v>136</v>
      </c>
      <c r="K555" t="s">
        <v>137</v>
      </c>
      <c r="L555" t="s">
        <v>1825</v>
      </c>
      <c r="M555" t="s">
        <v>1826</v>
      </c>
      <c r="N555">
        <v>3.1058333330000001</v>
      </c>
      <c r="O555">
        <v>0</v>
      </c>
      <c r="P555">
        <v>8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3.423536089711698</v>
      </c>
      <c r="Y555">
        <v>0</v>
      </c>
      <c r="Z555">
        <v>0</v>
      </c>
      <c r="AA555">
        <v>0</v>
      </c>
      <c r="AB555">
        <v>7.8316467337248534</v>
      </c>
      <c r="AC555">
        <v>0</v>
      </c>
      <c r="AD555">
        <v>0</v>
      </c>
      <c r="AE555">
        <v>11.255182823436552</v>
      </c>
    </row>
    <row r="556" spans="1:31" x14ac:dyDescent="0.25">
      <c r="A556">
        <v>1677391</v>
      </c>
      <c r="B556">
        <v>1</v>
      </c>
      <c r="C556" t="s">
        <v>81</v>
      </c>
      <c r="D556" t="s">
        <v>112</v>
      </c>
      <c r="E556" t="s">
        <v>159</v>
      </c>
      <c r="F556" t="s">
        <v>1827</v>
      </c>
      <c r="G556" t="s">
        <v>1828</v>
      </c>
      <c r="H556" t="s">
        <v>134</v>
      </c>
      <c r="I556" t="s">
        <v>135</v>
      </c>
      <c r="J556" t="s">
        <v>136</v>
      </c>
      <c r="K556" t="s">
        <v>137</v>
      </c>
      <c r="L556" t="s">
        <v>1829</v>
      </c>
      <c r="M556" t="s">
        <v>1830</v>
      </c>
      <c r="N556">
        <v>1.7441666659999999</v>
      </c>
      <c r="O556">
        <v>0</v>
      </c>
      <c r="P556">
        <v>303</v>
      </c>
      <c r="Q556">
        <v>0</v>
      </c>
      <c r="R556">
        <v>0</v>
      </c>
      <c r="S556">
        <v>1</v>
      </c>
      <c r="T556">
        <v>21</v>
      </c>
      <c r="U556">
        <v>0</v>
      </c>
      <c r="V556">
        <v>0</v>
      </c>
      <c r="W556">
        <v>0</v>
      </c>
      <c r="X556">
        <v>112.8531589753655</v>
      </c>
      <c r="Y556">
        <v>0</v>
      </c>
      <c r="Z556">
        <v>0</v>
      </c>
      <c r="AA556">
        <v>10.766854861684532</v>
      </c>
      <c r="AB556">
        <v>34.940916376798739</v>
      </c>
      <c r="AC556">
        <v>0</v>
      </c>
      <c r="AD556">
        <v>0</v>
      </c>
      <c r="AE556">
        <v>158.56093021384879</v>
      </c>
    </row>
    <row r="557" spans="1:31" x14ac:dyDescent="0.25">
      <c r="A557">
        <v>1677142</v>
      </c>
      <c r="B557">
        <v>1</v>
      </c>
      <c r="C557" t="s">
        <v>80</v>
      </c>
      <c r="D557" t="s">
        <v>93</v>
      </c>
      <c r="E557" t="s">
        <v>151</v>
      </c>
      <c r="F557" t="s">
        <v>1831</v>
      </c>
      <c r="G557" t="s">
        <v>403</v>
      </c>
      <c r="H557" t="s">
        <v>143</v>
      </c>
      <c r="I557" t="s">
        <v>135</v>
      </c>
      <c r="J557" t="s">
        <v>136</v>
      </c>
      <c r="K557" t="s">
        <v>137</v>
      </c>
      <c r="L557" t="s">
        <v>1485</v>
      </c>
      <c r="M557" t="s">
        <v>1832</v>
      </c>
      <c r="N557">
        <v>1.605277777</v>
      </c>
      <c r="O557">
        <v>0</v>
      </c>
      <c r="P557">
        <v>10</v>
      </c>
      <c r="Q557">
        <v>0</v>
      </c>
      <c r="R557">
        <v>1</v>
      </c>
      <c r="S557">
        <v>0</v>
      </c>
      <c r="T557">
        <v>1</v>
      </c>
      <c r="U557">
        <v>0</v>
      </c>
      <c r="V557">
        <v>0</v>
      </c>
      <c r="W557">
        <v>0</v>
      </c>
      <c r="X557">
        <v>5.4991237068707397</v>
      </c>
      <c r="Y557">
        <v>0</v>
      </c>
      <c r="Z557">
        <v>0.27698652980243998</v>
      </c>
      <c r="AA557">
        <v>0</v>
      </c>
      <c r="AB557">
        <v>3.7356906031388348</v>
      </c>
      <c r="AC557">
        <v>0</v>
      </c>
      <c r="AD557">
        <v>0</v>
      </c>
      <c r="AE557">
        <v>9.5118008398120146</v>
      </c>
    </row>
    <row r="558" spans="1:31" x14ac:dyDescent="0.25">
      <c r="A558">
        <v>1677042</v>
      </c>
      <c r="B558">
        <v>1</v>
      </c>
      <c r="C558" t="s">
        <v>81</v>
      </c>
      <c r="D558" t="s">
        <v>128</v>
      </c>
      <c r="E558" t="s">
        <v>159</v>
      </c>
      <c r="F558" t="s">
        <v>1833</v>
      </c>
      <c r="G558" t="s">
        <v>281</v>
      </c>
      <c r="H558" t="s">
        <v>134</v>
      </c>
      <c r="I558" t="s">
        <v>135</v>
      </c>
      <c r="J558" t="s">
        <v>136</v>
      </c>
      <c r="K558" t="s">
        <v>167</v>
      </c>
      <c r="L558" t="s">
        <v>1834</v>
      </c>
      <c r="M558" t="s">
        <v>1835</v>
      </c>
      <c r="N558">
        <v>11.239444444</v>
      </c>
      <c r="O558">
        <v>2</v>
      </c>
      <c r="P558">
        <v>697</v>
      </c>
      <c r="Q558">
        <v>16</v>
      </c>
      <c r="R558">
        <v>9</v>
      </c>
      <c r="S558">
        <v>2</v>
      </c>
      <c r="T558">
        <v>26</v>
      </c>
      <c r="U558">
        <v>0</v>
      </c>
      <c r="V558">
        <v>0</v>
      </c>
      <c r="W558">
        <v>186.25673083550353</v>
      </c>
      <c r="X558">
        <v>1266.1309706752895</v>
      </c>
      <c r="Y558">
        <v>43.700259702046033</v>
      </c>
      <c r="Z558">
        <v>20.694390331182905</v>
      </c>
      <c r="AA558">
        <v>49.019263536451774</v>
      </c>
      <c r="AB558">
        <v>422.06960447114409</v>
      </c>
      <c r="AC558">
        <v>0</v>
      </c>
      <c r="AD558">
        <v>0</v>
      </c>
      <c r="AE558">
        <v>1987.8712195516177</v>
      </c>
    </row>
    <row r="559" spans="1:31" x14ac:dyDescent="0.25">
      <c r="A559">
        <v>1677540</v>
      </c>
      <c r="B559">
        <v>1</v>
      </c>
      <c r="C559" t="s">
        <v>81</v>
      </c>
      <c r="D559" t="s">
        <v>123</v>
      </c>
      <c r="E559" t="s">
        <v>140</v>
      </c>
      <c r="F559" t="s">
        <v>1836</v>
      </c>
      <c r="G559" t="s">
        <v>197</v>
      </c>
      <c r="H559" t="s">
        <v>143</v>
      </c>
      <c r="I559" t="s">
        <v>135</v>
      </c>
      <c r="J559" t="s">
        <v>136</v>
      </c>
      <c r="K559" t="s">
        <v>137</v>
      </c>
      <c r="L559" t="s">
        <v>1837</v>
      </c>
      <c r="M559" t="s">
        <v>1838</v>
      </c>
      <c r="N559">
        <v>2.2205555549999998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1.5988059743469447E-3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1.5988059743469447E-3</v>
      </c>
    </row>
    <row r="560" spans="1:31" x14ac:dyDescent="0.25">
      <c r="A560">
        <v>1676999</v>
      </c>
      <c r="B560">
        <v>1</v>
      </c>
      <c r="C560" t="s">
        <v>80</v>
      </c>
      <c r="D560" t="s">
        <v>87</v>
      </c>
      <c r="E560" t="s">
        <v>140</v>
      </c>
      <c r="F560" t="s">
        <v>1839</v>
      </c>
      <c r="G560" t="s">
        <v>153</v>
      </c>
      <c r="H560" t="s">
        <v>143</v>
      </c>
      <c r="I560" t="s">
        <v>135</v>
      </c>
      <c r="J560" t="s">
        <v>136</v>
      </c>
      <c r="K560" t="s">
        <v>137</v>
      </c>
      <c r="L560" t="s">
        <v>1840</v>
      </c>
      <c r="M560" t="s">
        <v>1841</v>
      </c>
      <c r="N560">
        <v>2.4711111109999999</v>
      </c>
      <c r="O560">
        <v>0</v>
      </c>
      <c r="P560">
        <v>18</v>
      </c>
      <c r="Q560">
        <v>0</v>
      </c>
      <c r="R560">
        <v>0</v>
      </c>
      <c r="S560">
        <v>0</v>
      </c>
      <c r="T560">
        <v>15</v>
      </c>
      <c r="U560">
        <v>0</v>
      </c>
      <c r="V560">
        <v>0</v>
      </c>
      <c r="W560">
        <v>0</v>
      </c>
      <c r="X560">
        <v>8.5837267033595843</v>
      </c>
      <c r="Y560">
        <v>0</v>
      </c>
      <c r="Z560">
        <v>0</v>
      </c>
      <c r="AA560">
        <v>0</v>
      </c>
      <c r="AB560">
        <v>22.268487346210183</v>
      </c>
      <c r="AC560">
        <v>0</v>
      </c>
      <c r="AD560">
        <v>0</v>
      </c>
      <c r="AE560">
        <v>30.852214049569767</v>
      </c>
    </row>
    <row r="561" spans="1:31" x14ac:dyDescent="0.25">
      <c r="A561">
        <v>1677291</v>
      </c>
      <c r="B561">
        <v>1</v>
      </c>
      <c r="C561" t="s">
        <v>80</v>
      </c>
      <c r="D561" t="s">
        <v>96</v>
      </c>
      <c r="E561" t="s">
        <v>151</v>
      </c>
      <c r="F561" t="s">
        <v>1842</v>
      </c>
      <c r="G561" t="s">
        <v>153</v>
      </c>
      <c r="H561" t="s">
        <v>143</v>
      </c>
      <c r="I561" t="s">
        <v>135</v>
      </c>
      <c r="J561" t="s">
        <v>136</v>
      </c>
      <c r="K561" t="s">
        <v>137</v>
      </c>
      <c r="L561" t="s">
        <v>1843</v>
      </c>
      <c r="M561" t="s">
        <v>1844</v>
      </c>
      <c r="N561">
        <v>8.7597222220000006</v>
      </c>
      <c r="O561">
        <v>0</v>
      </c>
      <c r="P561">
        <v>92</v>
      </c>
      <c r="Q561">
        <v>0</v>
      </c>
      <c r="R561">
        <v>0</v>
      </c>
      <c r="S561">
        <v>0</v>
      </c>
      <c r="T561">
        <v>4</v>
      </c>
      <c r="U561">
        <v>0</v>
      </c>
      <c r="V561">
        <v>0</v>
      </c>
      <c r="W561">
        <v>0</v>
      </c>
      <c r="X561">
        <v>332.8963782838955</v>
      </c>
      <c r="Y561">
        <v>0</v>
      </c>
      <c r="Z561">
        <v>0</v>
      </c>
      <c r="AA561">
        <v>0</v>
      </c>
      <c r="AB561">
        <v>20.575772236570405</v>
      </c>
      <c r="AC561">
        <v>0</v>
      </c>
      <c r="AD561">
        <v>0</v>
      </c>
      <c r="AE561">
        <v>353.4721505204659</v>
      </c>
    </row>
    <row r="562" spans="1:31" x14ac:dyDescent="0.25">
      <c r="A562">
        <v>1677062</v>
      </c>
      <c r="B562">
        <v>1</v>
      </c>
      <c r="C562" t="s">
        <v>80</v>
      </c>
      <c r="D562" t="s">
        <v>103</v>
      </c>
      <c r="E562" t="s">
        <v>164</v>
      </c>
      <c r="F562" t="s">
        <v>1845</v>
      </c>
      <c r="G562" t="s">
        <v>161</v>
      </c>
      <c r="H562" t="s">
        <v>134</v>
      </c>
      <c r="I562" t="s">
        <v>135</v>
      </c>
      <c r="J562" t="s">
        <v>136</v>
      </c>
      <c r="K562" t="s">
        <v>137</v>
      </c>
      <c r="L562" t="s">
        <v>1846</v>
      </c>
      <c r="M562" t="s">
        <v>1847</v>
      </c>
      <c r="N562">
        <v>1.1274999999999999</v>
      </c>
      <c r="O562">
        <v>0</v>
      </c>
      <c r="P562">
        <v>0</v>
      </c>
      <c r="Q562">
        <v>5</v>
      </c>
      <c r="R562">
        <v>9</v>
      </c>
      <c r="S562">
        <v>2</v>
      </c>
      <c r="T562">
        <v>5</v>
      </c>
      <c r="U562">
        <v>2</v>
      </c>
      <c r="V562">
        <v>0</v>
      </c>
      <c r="W562">
        <v>0</v>
      </c>
      <c r="X562">
        <v>0</v>
      </c>
      <c r="Y562">
        <v>61.570119492387008</v>
      </c>
      <c r="Z562">
        <v>33.760074012183303</v>
      </c>
      <c r="AA562">
        <v>4.4261448059280832</v>
      </c>
      <c r="AB562">
        <v>29.618814209238344</v>
      </c>
      <c r="AC562">
        <v>380.92288016070876</v>
      </c>
      <c r="AD562">
        <v>0</v>
      </c>
      <c r="AE562">
        <v>510.29803268044549</v>
      </c>
    </row>
    <row r="563" spans="1:31" x14ac:dyDescent="0.25">
      <c r="A563">
        <v>1677394</v>
      </c>
      <c r="B563">
        <v>1</v>
      </c>
      <c r="C563" t="s">
        <v>80</v>
      </c>
      <c r="D563" t="s">
        <v>107</v>
      </c>
      <c r="E563" t="s">
        <v>151</v>
      </c>
      <c r="F563" t="s">
        <v>1848</v>
      </c>
      <c r="G563" t="s">
        <v>482</v>
      </c>
      <c r="H563" t="s">
        <v>143</v>
      </c>
      <c r="I563" t="s">
        <v>135</v>
      </c>
      <c r="J563" t="s">
        <v>136</v>
      </c>
      <c r="K563" t="s">
        <v>137</v>
      </c>
      <c r="L563" t="s">
        <v>1849</v>
      </c>
      <c r="M563" t="s">
        <v>1850</v>
      </c>
      <c r="N563">
        <v>1.6997222219999999</v>
      </c>
      <c r="O563">
        <v>0</v>
      </c>
      <c r="P563">
        <v>198</v>
      </c>
      <c r="Q563">
        <v>0</v>
      </c>
      <c r="R563">
        <v>0</v>
      </c>
      <c r="S563">
        <v>0</v>
      </c>
      <c r="T563">
        <v>6</v>
      </c>
      <c r="U563">
        <v>0</v>
      </c>
      <c r="V563">
        <v>0</v>
      </c>
      <c r="W563">
        <v>0</v>
      </c>
      <c r="X563">
        <v>128.98859219021477</v>
      </c>
      <c r="Y563">
        <v>0</v>
      </c>
      <c r="Z563">
        <v>0</v>
      </c>
      <c r="AA563">
        <v>0</v>
      </c>
      <c r="AB563">
        <v>5.9784144944762119</v>
      </c>
      <c r="AC563">
        <v>0</v>
      </c>
      <c r="AD563">
        <v>0</v>
      </c>
      <c r="AE563">
        <v>134.967006684691</v>
      </c>
    </row>
    <row r="564" spans="1:31" x14ac:dyDescent="0.25">
      <c r="A564">
        <v>1677085</v>
      </c>
      <c r="B564">
        <v>1</v>
      </c>
      <c r="C564" t="s">
        <v>80</v>
      </c>
      <c r="D564" t="s">
        <v>99</v>
      </c>
      <c r="E564" t="s">
        <v>151</v>
      </c>
      <c r="F564" t="s">
        <v>1851</v>
      </c>
      <c r="G564" t="s">
        <v>222</v>
      </c>
      <c r="H564" t="s">
        <v>143</v>
      </c>
      <c r="I564" t="s">
        <v>135</v>
      </c>
      <c r="J564" t="s">
        <v>136</v>
      </c>
      <c r="K564" t="s">
        <v>137</v>
      </c>
      <c r="L564" t="s">
        <v>1852</v>
      </c>
      <c r="M564" t="s">
        <v>1853</v>
      </c>
      <c r="N564">
        <v>6.1836111110000003</v>
      </c>
      <c r="O564">
        <v>0</v>
      </c>
      <c r="P564">
        <v>16</v>
      </c>
      <c r="Q564">
        <v>0</v>
      </c>
      <c r="R564">
        <v>1</v>
      </c>
      <c r="S564">
        <v>0</v>
      </c>
      <c r="T564">
        <v>1</v>
      </c>
      <c r="U564">
        <v>0</v>
      </c>
      <c r="V564">
        <v>0</v>
      </c>
      <c r="W564">
        <v>0</v>
      </c>
      <c r="X564">
        <v>12.709120921463656</v>
      </c>
      <c r="Y564">
        <v>0</v>
      </c>
      <c r="Z564">
        <v>0.21365433683849305</v>
      </c>
      <c r="AA564">
        <v>0</v>
      </c>
      <c r="AB564">
        <v>1.0017776552023889E-2</v>
      </c>
      <c r="AC564">
        <v>0</v>
      </c>
      <c r="AD564">
        <v>0</v>
      </c>
      <c r="AE564">
        <v>12.932793034854173</v>
      </c>
    </row>
    <row r="565" spans="1:31" x14ac:dyDescent="0.25">
      <c r="A565">
        <v>1677039</v>
      </c>
      <c r="B565">
        <v>1</v>
      </c>
      <c r="C565" t="s">
        <v>81</v>
      </c>
      <c r="D565" t="s">
        <v>112</v>
      </c>
      <c r="E565" t="s">
        <v>179</v>
      </c>
      <c r="F565" t="s">
        <v>1726</v>
      </c>
      <c r="G565" t="s">
        <v>166</v>
      </c>
      <c r="H565" t="s">
        <v>134</v>
      </c>
      <c r="I565" t="s">
        <v>135</v>
      </c>
      <c r="J565" t="s">
        <v>136</v>
      </c>
      <c r="K565" t="s">
        <v>167</v>
      </c>
      <c r="L565" t="s">
        <v>1854</v>
      </c>
      <c r="M565" t="s">
        <v>1855</v>
      </c>
      <c r="N565">
        <v>0.21567583300000001</v>
      </c>
      <c r="O565">
        <v>2</v>
      </c>
      <c r="P565">
        <v>19364</v>
      </c>
      <c r="Q565">
        <v>47</v>
      </c>
      <c r="R565">
        <v>912</v>
      </c>
      <c r="S565">
        <v>108</v>
      </c>
      <c r="T565">
        <v>2166</v>
      </c>
      <c r="U565">
        <v>15</v>
      </c>
      <c r="V565">
        <v>7</v>
      </c>
      <c r="W565">
        <v>0.5078420403720767</v>
      </c>
      <c r="X565">
        <v>832.60887560359572</v>
      </c>
      <c r="Y565">
        <v>23.654351433380025</v>
      </c>
      <c r="Z565">
        <v>43.74242037099134</v>
      </c>
      <c r="AA565">
        <v>123.77966604602385</v>
      </c>
      <c r="AB565">
        <v>286.1366310827853</v>
      </c>
      <c r="AC565">
        <v>283.2257424520692</v>
      </c>
      <c r="AD565">
        <v>42.812969552835426</v>
      </c>
      <c r="AE565">
        <v>1636.4684985820529</v>
      </c>
    </row>
    <row r="566" spans="1:31" x14ac:dyDescent="0.25">
      <c r="A566">
        <v>1677208</v>
      </c>
      <c r="B566">
        <v>1</v>
      </c>
      <c r="C566" t="s">
        <v>80</v>
      </c>
      <c r="D566" t="s">
        <v>85</v>
      </c>
      <c r="E566" t="s">
        <v>146</v>
      </c>
      <c r="F566" t="s">
        <v>1856</v>
      </c>
      <c r="G566" t="s">
        <v>253</v>
      </c>
      <c r="H566" t="s">
        <v>143</v>
      </c>
      <c r="I566" t="s">
        <v>135</v>
      </c>
      <c r="J566" t="s">
        <v>136</v>
      </c>
      <c r="K566" t="s">
        <v>167</v>
      </c>
      <c r="L566" t="s">
        <v>765</v>
      </c>
      <c r="M566" t="s">
        <v>1857</v>
      </c>
      <c r="N566">
        <v>0.62527777699999998</v>
      </c>
      <c r="O566">
        <v>0</v>
      </c>
      <c r="P566">
        <v>740</v>
      </c>
      <c r="Q566">
        <v>0</v>
      </c>
      <c r="R566">
        <v>0</v>
      </c>
      <c r="S566">
        <v>0</v>
      </c>
      <c r="T566">
        <v>42</v>
      </c>
      <c r="U566">
        <v>0</v>
      </c>
      <c r="V566">
        <v>0</v>
      </c>
      <c r="W566">
        <v>0</v>
      </c>
      <c r="X566">
        <v>101.62406506088851</v>
      </c>
      <c r="Y566">
        <v>0</v>
      </c>
      <c r="Z566">
        <v>0</v>
      </c>
      <c r="AA566">
        <v>0</v>
      </c>
      <c r="AB566">
        <v>19.205005233927618</v>
      </c>
      <c r="AC566">
        <v>0</v>
      </c>
      <c r="AD566">
        <v>0</v>
      </c>
      <c r="AE566">
        <v>120.82907029481613</v>
      </c>
    </row>
    <row r="567" spans="1:31" x14ac:dyDescent="0.25">
      <c r="A567">
        <v>1677411</v>
      </c>
      <c r="B567">
        <v>1</v>
      </c>
      <c r="C567" t="s">
        <v>80</v>
      </c>
      <c r="D567" t="s">
        <v>110</v>
      </c>
      <c r="E567" t="s">
        <v>151</v>
      </c>
      <c r="F567" t="s">
        <v>1858</v>
      </c>
      <c r="G567" t="s">
        <v>267</v>
      </c>
      <c r="H567" t="s">
        <v>143</v>
      </c>
      <c r="I567" t="s">
        <v>135</v>
      </c>
      <c r="J567" t="s">
        <v>136</v>
      </c>
      <c r="K567" t="s">
        <v>137</v>
      </c>
      <c r="L567" t="s">
        <v>1859</v>
      </c>
      <c r="M567" t="s">
        <v>1860</v>
      </c>
      <c r="N567">
        <v>2.4922222220000001</v>
      </c>
      <c r="O567">
        <v>0</v>
      </c>
      <c r="P567">
        <v>243</v>
      </c>
      <c r="Q567">
        <v>0</v>
      </c>
      <c r="R567">
        <v>0</v>
      </c>
      <c r="S567">
        <v>0</v>
      </c>
      <c r="T567">
        <v>27</v>
      </c>
      <c r="U567">
        <v>0</v>
      </c>
      <c r="V567">
        <v>0</v>
      </c>
      <c r="W567">
        <v>0</v>
      </c>
      <c r="X567">
        <v>284.18284651096872</v>
      </c>
      <c r="Y567">
        <v>0</v>
      </c>
      <c r="Z567">
        <v>0</v>
      </c>
      <c r="AA567">
        <v>0</v>
      </c>
      <c r="AB567">
        <v>30.399730062236525</v>
      </c>
      <c r="AC567">
        <v>0</v>
      </c>
      <c r="AD567">
        <v>0</v>
      </c>
      <c r="AE567">
        <v>314.58257657320524</v>
      </c>
    </row>
    <row r="568" spans="1:31" x14ac:dyDescent="0.25">
      <c r="A568">
        <v>1677603</v>
      </c>
      <c r="B568">
        <v>1</v>
      </c>
      <c r="C568" t="s">
        <v>80</v>
      </c>
      <c r="D568" t="s">
        <v>111</v>
      </c>
      <c r="E568" t="s">
        <v>151</v>
      </c>
      <c r="F568" t="s">
        <v>1861</v>
      </c>
      <c r="G568" t="s">
        <v>153</v>
      </c>
      <c r="H568" t="s">
        <v>143</v>
      </c>
      <c r="I568" t="s">
        <v>135</v>
      </c>
      <c r="J568" t="s">
        <v>136</v>
      </c>
      <c r="K568" t="s">
        <v>137</v>
      </c>
      <c r="L568" t="s">
        <v>1862</v>
      </c>
      <c r="M568" t="s">
        <v>1863</v>
      </c>
      <c r="N568">
        <v>3.4952777770000001</v>
      </c>
      <c r="O568">
        <v>0</v>
      </c>
      <c r="P568">
        <v>13</v>
      </c>
      <c r="Q568">
        <v>0</v>
      </c>
      <c r="R568">
        <v>12</v>
      </c>
      <c r="S568">
        <v>0</v>
      </c>
      <c r="T568">
        <v>6</v>
      </c>
      <c r="U568">
        <v>0</v>
      </c>
      <c r="V568">
        <v>0</v>
      </c>
      <c r="W568">
        <v>0</v>
      </c>
      <c r="X568">
        <v>17.392110326595358</v>
      </c>
      <c r="Y568">
        <v>0</v>
      </c>
      <c r="Z568">
        <v>17.453106014379006</v>
      </c>
      <c r="AA568">
        <v>0</v>
      </c>
      <c r="AB568">
        <v>2.8129063064684976</v>
      </c>
      <c r="AC568">
        <v>0</v>
      </c>
      <c r="AD568">
        <v>0</v>
      </c>
      <c r="AE568">
        <v>37.658122647442859</v>
      </c>
    </row>
    <row r="569" spans="1:31" x14ac:dyDescent="0.25">
      <c r="A569">
        <v>1677271</v>
      </c>
      <c r="B569">
        <v>1</v>
      </c>
      <c r="C569" t="s">
        <v>81</v>
      </c>
      <c r="D569" t="s">
        <v>128</v>
      </c>
      <c r="E569" t="s">
        <v>159</v>
      </c>
      <c r="F569" t="s">
        <v>1864</v>
      </c>
      <c r="G569" t="s">
        <v>281</v>
      </c>
      <c r="H569" t="s">
        <v>134</v>
      </c>
      <c r="I569" t="s">
        <v>135</v>
      </c>
      <c r="J569" t="s">
        <v>136</v>
      </c>
      <c r="K569" t="s">
        <v>167</v>
      </c>
      <c r="L569" t="s">
        <v>1865</v>
      </c>
      <c r="M569" t="s">
        <v>1866</v>
      </c>
      <c r="N569">
        <v>2.3744925000000001</v>
      </c>
      <c r="O569">
        <v>0</v>
      </c>
      <c r="P569">
        <v>708</v>
      </c>
      <c r="Q569">
        <v>0</v>
      </c>
      <c r="R569">
        <v>0</v>
      </c>
      <c r="S569">
        <v>0</v>
      </c>
      <c r="T569">
        <v>66</v>
      </c>
      <c r="U569">
        <v>0</v>
      </c>
      <c r="V569">
        <v>0</v>
      </c>
      <c r="W569">
        <v>0</v>
      </c>
      <c r="X569">
        <v>359.19533240394162</v>
      </c>
      <c r="Y569">
        <v>0</v>
      </c>
      <c r="Z569">
        <v>0</v>
      </c>
      <c r="AA569">
        <v>0</v>
      </c>
      <c r="AB569">
        <v>207.1854376566551</v>
      </c>
      <c r="AC569">
        <v>0</v>
      </c>
      <c r="AD569">
        <v>0</v>
      </c>
      <c r="AE569">
        <v>566.38077006059666</v>
      </c>
    </row>
    <row r="570" spans="1:31" x14ac:dyDescent="0.25">
      <c r="A570">
        <v>1677457</v>
      </c>
      <c r="B570">
        <v>1</v>
      </c>
      <c r="C570" t="s">
        <v>80</v>
      </c>
      <c r="D570" t="s">
        <v>106</v>
      </c>
      <c r="E570" t="s">
        <v>146</v>
      </c>
      <c r="F570" t="s">
        <v>1867</v>
      </c>
      <c r="G570" t="s">
        <v>148</v>
      </c>
      <c r="H570" t="s">
        <v>143</v>
      </c>
      <c r="I570" t="s">
        <v>135</v>
      </c>
      <c r="J570" t="s">
        <v>136</v>
      </c>
      <c r="K570" t="s">
        <v>137</v>
      </c>
      <c r="L570" t="s">
        <v>1868</v>
      </c>
      <c r="M570" t="s">
        <v>1869</v>
      </c>
      <c r="N570">
        <v>1.3125</v>
      </c>
      <c r="O570">
        <v>0</v>
      </c>
      <c r="P570">
        <v>671</v>
      </c>
      <c r="Q570">
        <v>0</v>
      </c>
      <c r="R570">
        <v>7</v>
      </c>
      <c r="S570">
        <v>0</v>
      </c>
      <c r="T570">
        <v>21</v>
      </c>
      <c r="U570">
        <v>0</v>
      </c>
      <c r="V570">
        <v>0</v>
      </c>
      <c r="W570">
        <v>0</v>
      </c>
      <c r="X570">
        <v>247.47776649461571</v>
      </c>
      <c r="Y570">
        <v>0</v>
      </c>
      <c r="Z570">
        <v>5.2113111757811144</v>
      </c>
      <c r="AA570">
        <v>0</v>
      </c>
      <c r="AB570">
        <v>12.771985763443263</v>
      </c>
      <c r="AC570">
        <v>0</v>
      </c>
      <c r="AD570">
        <v>0</v>
      </c>
      <c r="AE570">
        <v>265.46106343384008</v>
      </c>
    </row>
    <row r="571" spans="1:31" x14ac:dyDescent="0.25">
      <c r="A571">
        <v>1677125</v>
      </c>
      <c r="B571">
        <v>1</v>
      </c>
      <c r="C571" t="s">
        <v>80</v>
      </c>
      <c r="D571" t="s">
        <v>105</v>
      </c>
      <c r="E571" t="s">
        <v>151</v>
      </c>
      <c r="F571" t="s">
        <v>1870</v>
      </c>
      <c r="G571" t="s">
        <v>526</v>
      </c>
      <c r="H571" t="s">
        <v>143</v>
      </c>
      <c r="I571" t="s">
        <v>135</v>
      </c>
      <c r="J571" t="s">
        <v>136</v>
      </c>
      <c r="K571" t="s">
        <v>137</v>
      </c>
      <c r="L571" t="s">
        <v>1871</v>
      </c>
      <c r="M571" t="s">
        <v>1872</v>
      </c>
      <c r="N571">
        <v>1.203888888</v>
      </c>
      <c r="O571">
        <v>0</v>
      </c>
      <c r="P571">
        <v>85</v>
      </c>
      <c r="Q571">
        <v>0</v>
      </c>
      <c r="R571">
        <v>5</v>
      </c>
      <c r="S571">
        <v>0</v>
      </c>
      <c r="T571">
        <v>5</v>
      </c>
      <c r="U571">
        <v>0</v>
      </c>
      <c r="V571">
        <v>0</v>
      </c>
      <c r="W571">
        <v>0</v>
      </c>
      <c r="X571">
        <v>28.239693949283023</v>
      </c>
      <c r="Y571">
        <v>0</v>
      </c>
      <c r="Z571">
        <v>0.33210613752040113</v>
      </c>
      <c r="AA571">
        <v>0</v>
      </c>
      <c r="AB571">
        <v>6.6587278743009959</v>
      </c>
      <c r="AC571">
        <v>0</v>
      </c>
      <c r="AD571">
        <v>0</v>
      </c>
      <c r="AE571">
        <v>35.230527961104421</v>
      </c>
    </row>
    <row r="572" spans="1:31" x14ac:dyDescent="0.25">
      <c r="A572">
        <v>1677162</v>
      </c>
      <c r="B572">
        <v>1</v>
      </c>
      <c r="C572" t="s">
        <v>80</v>
      </c>
      <c r="D572" t="s">
        <v>96</v>
      </c>
      <c r="E572" t="s">
        <v>200</v>
      </c>
      <c r="F572" t="s">
        <v>1873</v>
      </c>
      <c r="G572" t="s">
        <v>240</v>
      </c>
      <c r="H572" t="s">
        <v>143</v>
      </c>
      <c r="I572" t="s">
        <v>135</v>
      </c>
      <c r="J572" t="s">
        <v>136</v>
      </c>
      <c r="K572" t="s">
        <v>137</v>
      </c>
      <c r="L572" t="s">
        <v>1874</v>
      </c>
      <c r="M572" t="s">
        <v>1875</v>
      </c>
      <c r="N572">
        <v>1.8647222219999999</v>
      </c>
      <c r="O572">
        <v>0</v>
      </c>
      <c r="P572">
        <v>12</v>
      </c>
      <c r="Q572">
        <v>0</v>
      </c>
      <c r="R572">
        <v>0</v>
      </c>
      <c r="S572">
        <v>0</v>
      </c>
      <c r="T572">
        <v>2</v>
      </c>
      <c r="U572">
        <v>0</v>
      </c>
      <c r="V572">
        <v>0</v>
      </c>
      <c r="W572">
        <v>0</v>
      </c>
      <c r="X572">
        <v>10.891862674421166</v>
      </c>
      <c r="Y572">
        <v>0</v>
      </c>
      <c r="Z572">
        <v>0</v>
      </c>
      <c r="AA572">
        <v>0</v>
      </c>
      <c r="AB572">
        <v>1.677159036248469</v>
      </c>
      <c r="AC572">
        <v>0</v>
      </c>
      <c r="AD572">
        <v>0</v>
      </c>
      <c r="AE572">
        <v>12.569021710669634</v>
      </c>
    </row>
    <row r="573" spans="1:31" x14ac:dyDescent="0.25">
      <c r="A573">
        <v>1677557</v>
      </c>
      <c r="B573">
        <v>1</v>
      </c>
      <c r="C573" t="s">
        <v>81</v>
      </c>
      <c r="D573" t="s">
        <v>128</v>
      </c>
      <c r="E573" t="s">
        <v>131</v>
      </c>
      <c r="F573" t="s">
        <v>1876</v>
      </c>
      <c r="G573" t="s">
        <v>161</v>
      </c>
      <c r="H573" t="s">
        <v>134</v>
      </c>
      <c r="I573" t="s">
        <v>135</v>
      </c>
      <c r="J573" t="s">
        <v>136</v>
      </c>
      <c r="K573" t="s">
        <v>137</v>
      </c>
      <c r="L573" t="s">
        <v>1877</v>
      </c>
      <c r="M573" t="s">
        <v>1878</v>
      </c>
      <c r="N573">
        <v>5.1488888880000001</v>
      </c>
      <c r="O573">
        <v>5</v>
      </c>
      <c r="P573">
        <v>298</v>
      </c>
      <c r="Q573">
        <v>2</v>
      </c>
      <c r="R573">
        <v>13</v>
      </c>
      <c r="S573">
        <v>14</v>
      </c>
      <c r="T573">
        <v>13</v>
      </c>
      <c r="U573">
        <v>0</v>
      </c>
      <c r="V573">
        <v>0</v>
      </c>
      <c r="W573">
        <v>4.4926505612645506</v>
      </c>
      <c r="X573">
        <v>249.35314130061724</v>
      </c>
      <c r="Y573">
        <v>5.5951741122559291</v>
      </c>
      <c r="Z573">
        <v>26.312007547394245</v>
      </c>
      <c r="AA573">
        <v>309.51294055537534</v>
      </c>
      <c r="AB573">
        <v>26.927853764015598</v>
      </c>
      <c r="AC573">
        <v>0</v>
      </c>
      <c r="AD573">
        <v>0</v>
      </c>
      <c r="AE573">
        <v>622.19376784092299</v>
      </c>
    </row>
    <row r="574" spans="1:31" x14ac:dyDescent="0.25">
      <c r="A574">
        <v>1677022</v>
      </c>
      <c r="B574">
        <v>1</v>
      </c>
      <c r="C574" t="s">
        <v>81</v>
      </c>
      <c r="D574" t="s">
        <v>115</v>
      </c>
      <c r="E574" t="s">
        <v>164</v>
      </c>
      <c r="F574" t="s">
        <v>1879</v>
      </c>
      <c r="G574" t="s">
        <v>166</v>
      </c>
      <c r="H574" t="s">
        <v>134</v>
      </c>
      <c r="I574" t="s">
        <v>173</v>
      </c>
      <c r="J574" t="s">
        <v>136</v>
      </c>
      <c r="K574" t="s">
        <v>167</v>
      </c>
      <c r="L574" t="s">
        <v>1880</v>
      </c>
      <c r="M574" t="s">
        <v>1881</v>
      </c>
      <c r="N574">
        <v>4.5544440000000004E-3</v>
      </c>
      <c r="O574">
        <v>1</v>
      </c>
      <c r="P574">
        <v>15084</v>
      </c>
      <c r="Q574">
        <v>31</v>
      </c>
      <c r="R574">
        <v>752</v>
      </c>
      <c r="S574">
        <v>65</v>
      </c>
      <c r="T574">
        <v>1885</v>
      </c>
      <c r="U574">
        <v>7</v>
      </c>
      <c r="V574">
        <v>5</v>
      </c>
      <c r="W574">
        <v>1.2488846087833334E-3</v>
      </c>
      <c r="X574">
        <v>16.867749446164439</v>
      </c>
      <c r="Y574">
        <v>0.28600241606715787</v>
      </c>
      <c r="Z574">
        <v>0.83165622242722459</v>
      </c>
      <c r="AA574">
        <v>1.829715387861472</v>
      </c>
      <c r="AB574">
        <v>5.4144572792856875</v>
      </c>
      <c r="AC574">
        <v>1.5341041098766328</v>
      </c>
      <c r="AD574">
        <v>0.95805099303114705</v>
      </c>
      <c r="AE574">
        <v>27.722984739322548</v>
      </c>
    </row>
    <row r="575" spans="1:31" x14ac:dyDescent="0.25">
      <c r="A575">
        <v>1677288</v>
      </c>
      <c r="B575">
        <v>1</v>
      </c>
      <c r="C575" t="s">
        <v>80</v>
      </c>
      <c r="D575" t="s">
        <v>96</v>
      </c>
      <c r="E575" t="s">
        <v>140</v>
      </c>
      <c r="F575" t="s">
        <v>1882</v>
      </c>
      <c r="G575" t="s">
        <v>142</v>
      </c>
      <c r="H575" t="s">
        <v>143</v>
      </c>
      <c r="I575" t="s">
        <v>135</v>
      </c>
      <c r="J575" t="s">
        <v>136</v>
      </c>
      <c r="K575" t="s">
        <v>137</v>
      </c>
      <c r="L575" t="s">
        <v>1883</v>
      </c>
      <c r="M575" t="s">
        <v>1884</v>
      </c>
      <c r="N575">
        <v>0.71861111099999997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4.3249429092133335E-2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4.3249429092133335E-2</v>
      </c>
    </row>
    <row r="576" spans="1:31" x14ac:dyDescent="0.25">
      <c r="A576">
        <v>1677480</v>
      </c>
      <c r="B576">
        <v>1</v>
      </c>
      <c r="C576" t="s">
        <v>80</v>
      </c>
      <c r="D576" t="s">
        <v>95</v>
      </c>
      <c r="E576" t="s">
        <v>140</v>
      </c>
      <c r="F576" t="s">
        <v>1885</v>
      </c>
      <c r="G576" t="s">
        <v>209</v>
      </c>
      <c r="H576" t="s">
        <v>143</v>
      </c>
      <c r="I576" t="s">
        <v>135</v>
      </c>
      <c r="J576" t="s">
        <v>136</v>
      </c>
      <c r="K576" t="s">
        <v>137</v>
      </c>
      <c r="L576" t="s">
        <v>1886</v>
      </c>
      <c r="M576" t="s">
        <v>1887</v>
      </c>
      <c r="N576">
        <v>0.653888888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11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4.0714096398823223</v>
      </c>
      <c r="AC576">
        <v>0</v>
      </c>
      <c r="AD576">
        <v>0</v>
      </c>
      <c r="AE576">
        <v>4.0714096398823223</v>
      </c>
    </row>
    <row r="577" spans="1:31" x14ac:dyDescent="0.25">
      <c r="A577">
        <v>1677331</v>
      </c>
      <c r="B577">
        <v>1</v>
      </c>
      <c r="C577" t="s">
        <v>80</v>
      </c>
      <c r="D577" t="s">
        <v>96</v>
      </c>
      <c r="E577" t="s">
        <v>140</v>
      </c>
      <c r="F577" t="s">
        <v>1888</v>
      </c>
      <c r="G577" t="s">
        <v>197</v>
      </c>
      <c r="H577" t="s">
        <v>143</v>
      </c>
      <c r="I577" t="s">
        <v>135</v>
      </c>
      <c r="J577" t="s">
        <v>136</v>
      </c>
      <c r="K577" t="s">
        <v>137</v>
      </c>
      <c r="L577" t="s">
        <v>1889</v>
      </c>
      <c r="M577" t="s">
        <v>1890</v>
      </c>
      <c r="N577">
        <v>4.2097222219999999</v>
      </c>
      <c r="O577">
        <v>0</v>
      </c>
      <c r="P577">
        <v>2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2.69207293248E-2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2.69207293248E-2</v>
      </c>
    </row>
    <row r="578" spans="1:31" x14ac:dyDescent="0.25">
      <c r="A578">
        <v>1677600</v>
      </c>
      <c r="B578">
        <v>1</v>
      </c>
      <c r="C578" t="s">
        <v>80</v>
      </c>
      <c r="D578" t="s">
        <v>91</v>
      </c>
      <c r="E578" t="s">
        <v>151</v>
      </c>
      <c r="F578" t="s">
        <v>1891</v>
      </c>
      <c r="G578" t="s">
        <v>153</v>
      </c>
      <c r="H578" t="s">
        <v>143</v>
      </c>
      <c r="I578" t="s">
        <v>135</v>
      </c>
      <c r="J578" t="s">
        <v>136</v>
      </c>
      <c r="K578" t="s">
        <v>137</v>
      </c>
      <c r="L578" t="s">
        <v>1892</v>
      </c>
      <c r="M578" t="s">
        <v>1893</v>
      </c>
      <c r="N578">
        <v>1.2044444439999999</v>
      </c>
      <c r="O578">
        <v>0</v>
      </c>
      <c r="P578">
        <v>2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0.1159639943320889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0.1159639943320889</v>
      </c>
    </row>
    <row r="579" spans="1:31" x14ac:dyDescent="0.25">
      <c r="A579">
        <v>1677623</v>
      </c>
      <c r="B579">
        <v>1</v>
      </c>
      <c r="C579" t="s">
        <v>80</v>
      </c>
      <c r="D579" t="s">
        <v>105</v>
      </c>
      <c r="E579" t="s">
        <v>164</v>
      </c>
      <c r="F579" t="s">
        <v>1894</v>
      </c>
      <c r="G579" t="s">
        <v>161</v>
      </c>
      <c r="H579" t="s">
        <v>134</v>
      </c>
      <c r="I579" t="s">
        <v>135</v>
      </c>
      <c r="J579" t="s">
        <v>136</v>
      </c>
      <c r="K579" t="s">
        <v>137</v>
      </c>
      <c r="L579" t="s">
        <v>1895</v>
      </c>
      <c r="M579" t="s">
        <v>1896</v>
      </c>
      <c r="N579">
        <v>2.338055555</v>
      </c>
      <c r="O579">
        <v>4</v>
      </c>
      <c r="P579">
        <v>8</v>
      </c>
      <c r="Q579">
        <v>6</v>
      </c>
      <c r="R579">
        <v>4</v>
      </c>
      <c r="S579">
        <v>18</v>
      </c>
      <c r="T579">
        <v>16</v>
      </c>
      <c r="U579">
        <v>4</v>
      </c>
      <c r="V579">
        <v>2</v>
      </c>
      <c r="W579">
        <v>15.434904941706932</v>
      </c>
      <c r="X579">
        <v>16.221181040418493</v>
      </c>
      <c r="Y579">
        <v>7.7241865511361789</v>
      </c>
      <c r="Z579">
        <v>24.349068904680564</v>
      </c>
      <c r="AA579">
        <v>223.70690346163335</v>
      </c>
      <c r="AB579">
        <v>34.700568930372995</v>
      </c>
      <c r="AC579">
        <v>380.34128678576371</v>
      </c>
      <c r="AD579">
        <v>31.96857978366512</v>
      </c>
      <c r="AE579">
        <v>734.44668039937733</v>
      </c>
    </row>
    <row r="580" spans="1:31" x14ac:dyDescent="0.25">
      <c r="A580">
        <v>1677500</v>
      </c>
      <c r="B580">
        <v>1</v>
      </c>
      <c r="C580" t="s">
        <v>81</v>
      </c>
      <c r="D580" t="s">
        <v>127</v>
      </c>
      <c r="E580" t="s">
        <v>151</v>
      </c>
      <c r="F580" t="s">
        <v>1897</v>
      </c>
      <c r="G580" t="s">
        <v>222</v>
      </c>
      <c r="H580" t="s">
        <v>143</v>
      </c>
      <c r="I580" t="s">
        <v>135</v>
      </c>
      <c r="J580" t="s">
        <v>136</v>
      </c>
      <c r="K580" t="s">
        <v>137</v>
      </c>
      <c r="L580" t="s">
        <v>1898</v>
      </c>
      <c r="M580" t="s">
        <v>1899</v>
      </c>
      <c r="N580">
        <v>4.0069444440000002</v>
      </c>
      <c r="O580">
        <v>0</v>
      </c>
      <c r="P580">
        <v>29</v>
      </c>
      <c r="Q580">
        <v>0</v>
      </c>
      <c r="R580">
        <v>0</v>
      </c>
      <c r="S580">
        <v>0</v>
      </c>
      <c r="T580">
        <v>2</v>
      </c>
      <c r="U580">
        <v>0</v>
      </c>
      <c r="V580">
        <v>0</v>
      </c>
      <c r="W580">
        <v>0</v>
      </c>
      <c r="X580">
        <v>36.253574341603496</v>
      </c>
      <c r="Y580">
        <v>0</v>
      </c>
      <c r="Z580">
        <v>0</v>
      </c>
      <c r="AA580">
        <v>0</v>
      </c>
      <c r="AB580">
        <v>1.7134533335870843</v>
      </c>
      <c r="AC580">
        <v>0</v>
      </c>
      <c r="AD580">
        <v>0</v>
      </c>
      <c r="AE580">
        <v>37.967027675190579</v>
      </c>
    </row>
    <row r="581" spans="1:31" x14ac:dyDescent="0.25">
      <c r="A581">
        <v>1677102</v>
      </c>
      <c r="B581">
        <v>1</v>
      </c>
      <c r="C581" t="s">
        <v>80</v>
      </c>
      <c r="D581" t="s">
        <v>99</v>
      </c>
      <c r="E581" t="s">
        <v>140</v>
      </c>
      <c r="F581" t="s">
        <v>1900</v>
      </c>
      <c r="G581" t="s">
        <v>197</v>
      </c>
      <c r="H581" t="s">
        <v>143</v>
      </c>
      <c r="I581" t="s">
        <v>135</v>
      </c>
      <c r="J581" t="s">
        <v>136</v>
      </c>
      <c r="K581" t="s">
        <v>137</v>
      </c>
      <c r="L581" t="s">
        <v>1901</v>
      </c>
      <c r="M581" t="s">
        <v>1902</v>
      </c>
      <c r="N581">
        <v>0.93722222200000005</v>
      </c>
      <c r="O581">
        <v>0</v>
      </c>
      <c r="P581">
        <v>2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8.2323264506505012E-2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8.2323264506505012E-2</v>
      </c>
    </row>
    <row r="582" spans="1:31" x14ac:dyDescent="0.25">
      <c r="A582">
        <v>1677580</v>
      </c>
      <c r="B582">
        <v>1</v>
      </c>
      <c r="C582" t="s">
        <v>80</v>
      </c>
      <c r="D582" t="s">
        <v>89</v>
      </c>
      <c r="E582" t="s">
        <v>146</v>
      </c>
      <c r="F582" t="s">
        <v>1903</v>
      </c>
      <c r="G582" t="s">
        <v>222</v>
      </c>
      <c r="H582" t="s">
        <v>143</v>
      </c>
      <c r="I582" t="s">
        <v>135</v>
      </c>
      <c r="J582" t="s">
        <v>136</v>
      </c>
      <c r="K582" t="s">
        <v>137</v>
      </c>
      <c r="L582" t="s">
        <v>1904</v>
      </c>
      <c r="M582" t="s">
        <v>1905</v>
      </c>
      <c r="N582">
        <v>1.588333333</v>
      </c>
      <c r="O582">
        <v>0</v>
      </c>
      <c r="P582">
        <v>416</v>
      </c>
      <c r="Q582">
        <v>0</v>
      </c>
      <c r="R582">
        <v>5</v>
      </c>
      <c r="S582">
        <v>0</v>
      </c>
      <c r="T582">
        <v>19</v>
      </c>
      <c r="U582">
        <v>0</v>
      </c>
      <c r="V582">
        <v>0</v>
      </c>
      <c r="W582">
        <v>0</v>
      </c>
      <c r="X582">
        <v>284.44747519410009</v>
      </c>
      <c r="Y582">
        <v>0</v>
      </c>
      <c r="Z582">
        <v>6.7123740562002681</v>
      </c>
      <c r="AA582">
        <v>0</v>
      </c>
      <c r="AB582">
        <v>14.589781597899973</v>
      </c>
      <c r="AC582">
        <v>0</v>
      </c>
      <c r="AD582">
        <v>0</v>
      </c>
      <c r="AE582">
        <v>305.7496308482003</v>
      </c>
    </row>
    <row r="583" spans="1:31" x14ac:dyDescent="0.25">
      <c r="A583">
        <v>1677543</v>
      </c>
      <c r="B583">
        <v>1</v>
      </c>
      <c r="C583" t="s">
        <v>80</v>
      </c>
      <c r="D583" t="s">
        <v>96</v>
      </c>
      <c r="E583" t="s">
        <v>164</v>
      </c>
      <c r="F583" t="s">
        <v>1906</v>
      </c>
      <c r="G583" t="s">
        <v>161</v>
      </c>
      <c r="H583" t="s">
        <v>134</v>
      </c>
      <c r="I583" t="s">
        <v>135</v>
      </c>
      <c r="J583" t="s">
        <v>136</v>
      </c>
      <c r="K583" t="s">
        <v>137</v>
      </c>
      <c r="L583" t="s">
        <v>1907</v>
      </c>
      <c r="M583" t="s">
        <v>1908</v>
      </c>
      <c r="N583">
        <v>0.80666666600000003</v>
      </c>
      <c r="O583">
        <v>1</v>
      </c>
      <c r="P583">
        <v>1355</v>
      </c>
      <c r="Q583">
        <v>0</v>
      </c>
      <c r="R583">
        <v>0</v>
      </c>
      <c r="S583">
        <v>6</v>
      </c>
      <c r="T583">
        <v>38</v>
      </c>
      <c r="U583">
        <v>0</v>
      </c>
      <c r="V583">
        <v>1</v>
      </c>
      <c r="W583">
        <v>5.6819387074983805</v>
      </c>
      <c r="X583">
        <v>181.5933347483784</v>
      </c>
      <c r="Y583">
        <v>0</v>
      </c>
      <c r="Z583">
        <v>0</v>
      </c>
      <c r="AA583">
        <v>23.278425884429655</v>
      </c>
      <c r="AB583">
        <v>19.607079472369694</v>
      </c>
      <c r="AC583">
        <v>0</v>
      </c>
      <c r="AD583">
        <v>4.1668058556648332E-2</v>
      </c>
      <c r="AE583">
        <v>230.20244687123275</v>
      </c>
    </row>
    <row r="584" spans="1:31" x14ac:dyDescent="0.25">
      <c r="A584">
        <v>1677437</v>
      </c>
      <c r="B584">
        <v>1</v>
      </c>
      <c r="C584" t="s">
        <v>80</v>
      </c>
      <c r="D584" t="s">
        <v>97</v>
      </c>
      <c r="E584" t="s">
        <v>151</v>
      </c>
      <c r="F584" t="s">
        <v>1909</v>
      </c>
      <c r="G584" t="s">
        <v>153</v>
      </c>
      <c r="H584" t="s">
        <v>143</v>
      </c>
      <c r="I584" t="s">
        <v>135</v>
      </c>
      <c r="J584" t="s">
        <v>136</v>
      </c>
      <c r="K584" t="s">
        <v>137</v>
      </c>
      <c r="L584" t="s">
        <v>1910</v>
      </c>
      <c r="M584" t="s">
        <v>1565</v>
      </c>
      <c r="N584">
        <v>1.0575000000000001</v>
      </c>
      <c r="O584">
        <v>0</v>
      </c>
      <c r="P584">
        <v>22</v>
      </c>
      <c r="Q584">
        <v>0</v>
      </c>
      <c r="R584">
        <v>9</v>
      </c>
      <c r="S584">
        <v>0</v>
      </c>
      <c r="T584">
        <v>4</v>
      </c>
      <c r="U584">
        <v>0</v>
      </c>
      <c r="V584">
        <v>0</v>
      </c>
      <c r="W584">
        <v>0</v>
      </c>
      <c r="X584">
        <v>4.3451723913505207</v>
      </c>
      <c r="Y584">
        <v>0</v>
      </c>
      <c r="Z584">
        <v>5.8154049665359109</v>
      </c>
      <c r="AA584">
        <v>0</v>
      </c>
      <c r="AB584">
        <v>4.0400813236174882</v>
      </c>
      <c r="AC584">
        <v>0</v>
      </c>
      <c r="AD584">
        <v>0</v>
      </c>
      <c r="AE584">
        <v>14.200658681503921</v>
      </c>
    </row>
    <row r="585" spans="1:31" x14ac:dyDescent="0.25">
      <c r="A585">
        <v>1677537</v>
      </c>
      <c r="B585">
        <v>1</v>
      </c>
      <c r="C585" t="s">
        <v>80</v>
      </c>
      <c r="D585" t="s">
        <v>109</v>
      </c>
      <c r="E585" t="s">
        <v>164</v>
      </c>
      <c r="F585" t="s">
        <v>1911</v>
      </c>
      <c r="G585" t="s">
        <v>1912</v>
      </c>
      <c r="H585" t="s">
        <v>134</v>
      </c>
      <c r="I585" t="s">
        <v>135</v>
      </c>
      <c r="J585" t="s">
        <v>136</v>
      </c>
      <c r="K585" t="s">
        <v>137</v>
      </c>
      <c r="L585" t="s">
        <v>1913</v>
      </c>
      <c r="M585" t="s">
        <v>1914</v>
      </c>
      <c r="N585">
        <v>1.3025</v>
      </c>
      <c r="O585">
        <v>0</v>
      </c>
      <c r="P585">
        <v>505</v>
      </c>
      <c r="Q585">
        <v>0</v>
      </c>
      <c r="R585">
        <v>26</v>
      </c>
      <c r="S585">
        <v>1</v>
      </c>
      <c r="T585">
        <v>63</v>
      </c>
      <c r="U585">
        <v>0</v>
      </c>
      <c r="V585">
        <v>0</v>
      </c>
      <c r="W585">
        <v>0</v>
      </c>
      <c r="X585">
        <v>75.633018609951094</v>
      </c>
      <c r="Y585">
        <v>0</v>
      </c>
      <c r="Z585">
        <v>3.3120206377031476</v>
      </c>
      <c r="AA585">
        <v>0</v>
      </c>
      <c r="AB585">
        <v>25.670255404670904</v>
      </c>
      <c r="AC585">
        <v>0</v>
      </c>
      <c r="AD585">
        <v>0</v>
      </c>
      <c r="AE585">
        <v>104.61529465232513</v>
      </c>
    </row>
    <row r="586" spans="1:31" x14ac:dyDescent="0.25">
      <c r="A586">
        <v>1676996</v>
      </c>
      <c r="B586">
        <v>1</v>
      </c>
      <c r="C586" t="s">
        <v>80</v>
      </c>
      <c r="D586" t="s">
        <v>102</v>
      </c>
      <c r="E586" t="s">
        <v>151</v>
      </c>
      <c r="F586" t="s">
        <v>1915</v>
      </c>
      <c r="G586" t="s">
        <v>153</v>
      </c>
      <c r="H586" t="s">
        <v>143</v>
      </c>
      <c r="I586" t="s">
        <v>135</v>
      </c>
      <c r="J586" t="s">
        <v>136</v>
      </c>
      <c r="K586" t="s">
        <v>137</v>
      </c>
      <c r="L586" t="s">
        <v>1916</v>
      </c>
      <c r="M586" t="s">
        <v>1917</v>
      </c>
      <c r="N586">
        <v>5.9116666660000003</v>
      </c>
      <c r="O586">
        <v>0</v>
      </c>
      <c r="P586">
        <v>3</v>
      </c>
      <c r="Q586">
        <v>0</v>
      </c>
      <c r="R586">
        <v>11</v>
      </c>
      <c r="S586">
        <v>0</v>
      </c>
      <c r="T586">
        <v>2</v>
      </c>
      <c r="U586">
        <v>0</v>
      </c>
      <c r="V586">
        <v>0</v>
      </c>
      <c r="W586">
        <v>0</v>
      </c>
      <c r="X586">
        <v>1.6884787522322131</v>
      </c>
      <c r="Y586">
        <v>0</v>
      </c>
      <c r="Z586">
        <v>20.37701937313577</v>
      </c>
      <c r="AA586">
        <v>0</v>
      </c>
      <c r="AB586">
        <v>60.378629243405761</v>
      </c>
      <c r="AC586">
        <v>0</v>
      </c>
      <c r="AD586">
        <v>0</v>
      </c>
      <c r="AE586">
        <v>82.444127368773749</v>
      </c>
    </row>
    <row r="587" spans="1:31" x14ac:dyDescent="0.25">
      <c r="A587">
        <v>1678231</v>
      </c>
      <c r="B587">
        <v>1</v>
      </c>
      <c r="C587" t="s">
        <v>81</v>
      </c>
      <c r="D587" t="s">
        <v>119</v>
      </c>
      <c r="E587" t="s">
        <v>140</v>
      </c>
      <c r="F587" t="s">
        <v>1918</v>
      </c>
      <c r="G587" t="s">
        <v>197</v>
      </c>
      <c r="H587" t="s">
        <v>143</v>
      </c>
      <c r="I587" t="s">
        <v>135</v>
      </c>
      <c r="J587" t="s">
        <v>136</v>
      </c>
      <c r="K587" t="s">
        <v>137</v>
      </c>
      <c r="L587" t="s">
        <v>1919</v>
      </c>
      <c r="M587" t="s">
        <v>1920</v>
      </c>
      <c r="N587">
        <v>3.72</v>
      </c>
      <c r="O587">
        <v>0</v>
      </c>
      <c r="P587">
        <v>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0.87903747466054005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0.87903747466054005</v>
      </c>
    </row>
    <row r="588" spans="1:31" x14ac:dyDescent="0.25">
      <c r="A588">
        <v>1678274</v>
      </c>
      <c r="B588">
        <v>1</v>
      </c>
      <c r="C588" t="s">
        <v>80</v>
      </c>
      <c r="D588" t="s">
        <v>97</v>
      </c>
      <c r="E588" t="s">
        <v>140</v>
      </c>
      <c r="F588" t="s">
        <v>1921</v>
      </c>
      <c r="G588" t="s">
        <v>142</v>
      </c>
      <c r="H588" t="s">
        <v>143</v>
      </c>
      <c r="I588" t="s">
        <v>135</v>
      </c>
      <c r="J588" t="s">
        <v>136</v>
      </c>
      <c r="K588" t="s">
        <v>137</v>
      </c>
      <c r="L588" t="s">
        <v>1922</v>
      </c>
      <c r="M588" t="s">
        <v>1923</v>
      </c>
      <c r="N588">
        <v>1.7833333330000001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11.516038639699016</v>
      </c>
      <c r="AC588">
        <v>0</v>
      </c>
      <c r="AD588">
        <v>0</v>
      </c>
      <c r="AE588">
        <v>11.516038639699016</v>
      </c>
    </row>
    <row r="589" spans="1:31" x14ac:dyDescent="0.25">
      <c r="A589">
        <v>1678125</v>
      </c>
      <c r="B589">
        <v>1</v>
      </c>
      <c r="C589" t="s">
        <v>80</v>
      </c>
      <c r="D589" t="s">
        <v>96</v>
      </c>
      <c r="E589" t="s">
        <v>151</v>
      </c>
      <c r="F589" t="s">
        <v>1842</v>
      </c>
      <c r="G589" t="s">
        <v>153</v>
      </c>
      <c r="H589" t="s">
        <v>143</v>
      </c>
      <c r="I589" t="s">
        <v>135</v>
      </c>
      <c r="J589" t="s">
        <v>136</v>
      </c>
      <c r="K589" t="s">
        <v>137</v>
      </c>
      <c r="L589" t="s">
        <v>1924</v>
      </c>
      <c r="M589" t="s">
        <v>1925</v>
      </c>
      <c r="N589">
        <v>2.5038888880000001</v>
      </c>
      <c r="O589">
        <v>0</v>
      </c>
      <c r="P589">
        <v>92</v>
      </c>
      <c r="Q589">
        <v>0</v>
      </c>
      <c r="R589">
        <v>0</v>
      </c>
      <c r="S589">
        <v>0</v>
      </c>
      <c r="T589">
        <v>4</v>
      </c>
      <c r="U589">
        <v>0</v>
      </c>
      <c r="V589">
        <v>0</v>
      </c>
      <c r="W589">
        <v>0</v>
      </c>
      <c r="X589">
        <v>86.094681889365134</v>
      </c>
      <c r="Y589">
        <v>0</v>
      </c>
      <c r="Z589">
        <v>0</v>
      </c>
      <c r="AA589">
        <v>0</v>
      </c>
      <c r="AB589">
        <v>7.9547766813293936</v>
      </c>
      <c r="AC589">
        <v>0</v>
      </c>
      <c r="AD589">
        <v>0</v>
      </c>
      <c r="AE589">
        <v>94.049458570694526</v>
      </c>
    </row>
    <row r="590" spans="1:31" x14ac:dyDescent="0.25">
      <c r="A590">
        <v>1678225</v>
      </c>
      <c r="B590">
        <v>1</v>
      </c>
      <c r="C590" t="s">
        <v>80</v>
      </c>
      <c r="D590" t="s">
        <v>82</v>
      </c>
      <c r="E590" t="s">
        <v>140</v>
      </c>
      <c r="F590" t="s">
        <v>1926</v>
      </c>
      <c r="G590" t="s">
        <v>209</v>
      </c>
      <c r="H590" t="s">
        <v>143</v>
      </c>
      <c r="I590" t="s">
        <v>135</v>
      </c>
      <c r="J590" t="s">
        <v>136</v>
      </c>
      <c r="K590" t="s">
        <v>137</v>
      </c>
      <c r="L590" t="s">
        <v>1927</v>
      </c>
      <c r="M590" t="s">
        <v>1928</v>
      </c>
      <c r="N590">
        <v>1.5944444440000001</v>
      </c>
      <c r="O590">
        <v>0</v>
      </c>
      <c r="P590">
        <v>3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0.41954953705382581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0.41954953705382581</v>
      </c>
    </row>
    <row r="591" spans="1:31" x14ac:dyDescent="0.25">
      <c r="A591">
        <v>1677965</v>
      </c>
      <c r="B591">
        <v>1</v>
      </c>
      <c r="C591" t="s">
        <v>80</v>
      </c>
      <c r="D591" t="s">
        <v>97</v>
      </c>
      <c r="E591" t="s">
        <v>151</v>
      </c>
      <c r="F591" t="s">
        <v>1929</v>
      </c>
      <c r="G591" t="s">
        <v>222</v>
      </c>
      <c r="H591" t="s">
        <v>143</v>
      </c>
      <c r="I591" t="s">
        <v>135</v>
      </c>
      <c r="J591" t="s">
        <v>136</v>
      </c>
      <c r="K591" t="s">
        <v>137</v>
      </c>
      <c r="L591" t="s">
        <v>1930</v>
      </c>
      <c r="M591" t="s">
        <v>1931</v>
      </c>
      <c r="N591">
        <v>3.9063888879999999</v>
      </c>
      <c r="O591">
        <v>0</v>
      </c>
      <c r="P591">
        <v>71</v>
      </c>
      <c r="Q591">
        <v>0</v>
      </c>
      <c r="R591">
        <v>4</v>
      </c>
      <c r="S591">
        <v>0</v>
      </c>
      <c r="T591">
        <v>7</v>
      </c>
      <c r="U591">
        <v>0</v>
      </c>
      <c r="V591">
        <v>0</v>
      </c>
      <c r="W591">
        <v>0</v>
      </c>
      <c r="X591">
        <v>137.90512802468544</v>
      </c>
      <c r="Y591">
        <v>0</v>
      </c>
      <c r="Z591">
        <v>3.1114178440970299</v>
      </c>
      <c r="AA591">
        <v>0</v>
      </c>
      <c r="AB591">
        <v>29.499071205873594</v>
      </c>
      <c r="AC591">
        <v>0</v>
      </c>
      <c r="AD591">
        <v>0</v>
      </c>
      <c r="AE591">
        <v>170.51561707465606</v>
      </c>
    </row>
    <row r="592" spans="1:31" x14ac:dyDescent="0.25">
      <c r="A592">
        <v>1677819</v>
      </c>
      <c r="B592">
        <v>1</v>
      </c>
      <c r="C592" t="s">
        <v>80</v>
      </c>
      <c r="D592" t="s">
        <v>83</v>
      </c>
      <c r="E592" t="s">
        <v>146</v>
      </c>
      <c r="F592" t="s">
        <v>1932</v>
      </c>
      <c r="G592" t="s">
        <v>385</v>
      </c>
      <c r="H592" t="s">
        <v>143</v>
      </c>
      <c r="I592" t="s">
        <v>135</v>
      </c>
      <c r="J592" t="s">
        <v>136</v>
      </c>
      <c r="K592" t="s">
        <v>137</v>
      </c>
      <c r="L592" t="s">
        <v>1933</v>
      </c>
      <c r="M592" t="s">
        <v>1934</v>
      </c>
      <c r="N592">
        <v>5.3416666660000001</v>
      </c>
      <c r="O592">
        <v>0</v>
      </c>
      <c r="P592">
        <v>2</v>
      </c>
      <c r="Q592">
        <v>0</v>
      </c>
      <c r="R592">
        <v>0</v>
      </c>
      <c r="S592">
        <v>0</v>
      </c>
      <c r="T592">
        <v>84</v>
      </c>
      <c r="U592">
        <v>0</v>
      </c>
      <c r="V592">
        <v>3</v>
      </c>
      <c r="W592">
        <v>0</v>
      </c>
      <c r="X592">
        <v>5.2823741415433263</v>
      </c>
      <c r="Y592">
        <v>0</v>
      </c>
      <c r="Z592">
        <v>0</v>
      </c>
      <c r="AA592">
        <v>0</v>
      </c>
      <c r="AB592">
        <v>849.23798916481724</v>
      </c>
      <c r="AC592">
        <v>0</v>
      </c>
      <c r="AD592">
        <v>211.43142375892518</v>
      </c>
      <c r="AE592">
        <v>1065.9517870652858</v>
      </c>
    </row>
    <row r="593" spans="1:31" x14ac:dyDescent="0.25">
      <c r="A593">
        <v>1678360</v>
      </c>
      <c r="B593">
        <v>1</v>
      </c>
      <c r="C593" t="s">
        <v>80</v>
      </c>
      <c r="D593" t="s">
        <v>103</v>
      </c>
      <c r="E593" t="s">
        <v>140</v>
      </c>
      <c r="F593" t="s">
        <v>1935</v>
      </c>
      <c r="G593" t="s">
        <v>197</v>
      </c>
      <c r="H593" t="s">
        <v>143</v>
      </c>
      <c r="I593" t="s">
        <v>135</v>
      </c>
      <c r="J593" t="s">
        <v>136</v>
      </c>
      <c r="K593" t="s">
        <v>137</v>
      </c>
      <c r="L593" t="s">
        <v>1936</v>
      </c>
      <c r="M593" t="s">
        <v>1937</v>
      </c>
      <c r="N593">
        <v>1.5161111110000001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0.27805122502848889</v>
      </c>
      <c r="AC593">
        <v>0</v>
      </c>
      <c r="AD593">
        <v>0</v>
      </c>
      <c r="AE593">
        <v>0.27805122502848889</v>
      </c>
    </row>
    <row r="594" spans="1:31" x14ac:dyDescent="0.25">
      <c r="A594">
        <v>1678111</v>
      </c>
      <c r="B594">
        <v>1</v>
      </c>
      <c r="C594" t="s">
        <v>80</v>
      </c>
      <c r="D594" t="s">
        <v>104</v>
      </c>
      <c r="E594" t="s">
        <v>151</v>
      </c>
      <c r="F594" t="s">
        <v>1938</v>
      </c>
      <c r="G594" t="s">
        <v>153</v>
      </c>
      <c r="H594" t="s">
        <v>143</v>
      </c>
      <c r="I594" t="s">
        <v>135</v>
      </c>
      <c r="J594" t="s">
        <v>136</v>
      </c>
      <c r="K594" t="s">
        <v>137</v>
      </c>
      <c r="L594" t="s">
        <v>1939</v>
      </c>
      <c r="M594" t="s">
        <v>1940</v>
      </c>
      <c r="N594">
        <v>1.801388888</v>
      </c>
      <c r="O594">
        <v>0</v>
      </c>
      <c r="P594">
        <v>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0.5149726389969167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0.5149726389969167</v>
      </c>
    </row>
    <row r="595" spans="1:31" x14ac:dyDescent="0.25">
      <c r="A595">
        <v>1678051</v>
      </c>
      <c r="B595">
        <v>1</v>
      </c>
      <c r="C595" t="s">
        <v>80</v>
      </c>
      <c r="D595" t="s">
        <v>93</v>
      </c>
      <c r="E595" t="s">
        <v>151</v>
      </c>
      <c r="F595" t="s">
        <v>1941</v>
      </c>
      <c r="G595" t="s">
        <v>222</v>
      </c>
      <c r="H595" t="s">
        <v>143</v>
      </c>
      <c r="I595" t="s">
        <v>135</v>
      </c>
      <c r="J595" t="s">
        <v>136</v>
      </c>
      <c r="K595" t="s">
        <v>137</v>
      </c>
      <c r="L595" t="s">
        <v>1942</v>
      </c>
      <c r="M595" t="s">
        <v>1943</v>
      </c>
      <c r="N595">
        <v>10.159722221999999</v>
      </c>
      <c r="O595">
        <v>0</v>
      </c>
      <c r="P595">
        <v>1</v>
      </c>
      <c r="Q595">
        <v>0</v>
      </c>
      <c r="R595">
        <v>3</v>
      </c>
      <c r="S595">
        <v>0</v>
      </c>
      <c r="T595">
        <v>1</v>
      </c>
      <c r="U595">
        <v>0</v>
      </c>
      <c r="V595">
        <v>0</v>
      </c>
      <c r="W595">
        <v>0</v>
      </c>
      <c r="X595">
        <v>3.0248403985833279</v>
      </c>
      <c r="Y595">
        <v>0</v>
      </c>
      <c r="Z595">
        <v>12.851742856856276</v>
      </c>
      <c r="AA595">
        <v>0</v>
      </c>
      <c r="AB595">
        <v>0</v>
      </c>
      <c r="AC595">
        <v>0</v>
      </c>
      <c r="AD595">
        <v>0</v>
      </c>
      <c r="AE595">
        <v>15.876583255439604</v>
      </c>
    </row>
    <row r="596" spans="1:31" x14ac:dyDescent="0.25">
      <c r="A596">
        <v>1677756</v>
      </c>
      <c r="B596">
        <v>1</v>
      </c>
      <c r="C596" t="s">
        <v>80</v>
      </c>
      <c r="D596" t="s">
        <v>109</v>
      </c>
      <c r="E596" t="s">
        <v>151</v>
      </c>
      <c r="F596" t="s">
        <v>1944</v>
      </c>
      <c r="G596" t="s">
        <v>153</v>
      </c>
      <c r="H596" t="s">
        <v>143</v>
      </c>
      <c r="I596" t="s">
        <v>135</v>
      </c>
      <c r="J596" t="s">
        <v>136</v>
      </c>
      <c r="K596" t="s">
        <v>137</v>
      </c>
      <c r="L596" t="s">
        <v>1945</v>
      </c>
      <c r="M596" t="s">
        <v>1946</v>
      </c>
      <c r="N596">
        <v>3.2308333330000001</v>
      </c>
      <c r="O596">
        <v>0</v>
      </c>
      <c r="P596">
        <v>4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1.0186227033537001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1.0186227033537001</v>
      </c>
    </row>
    <row r="597" spans="1:31" x14ac:dyDescent="0.25">
      <c r="A597">
        <v>1677802</v>
      </c>
      <c r="B597">
        <v>1</v>
      </c>
      <c r="C597" t="s">
        <v>80</v>
      </c>
      <c r="D597" t="s">
        <v>93</v>
      </c>
      <c r="E597" t="s">
        <v>159</v>
      </c>
      <c r="F597" t="s">
        <v>1947</v>
      </c>
      <c r="G597" t="s">
        <v>324</v>
      </c>
      <c r="H597" t="s">
        <v>134</v>
      </c>
      <c r="I597" t="s">
        <v>135</v>
      </c>
      <c r="J597" t="s">
        <v>136</v>
      </c>
      <c r="K597" t="s">
        <v>137</v>
      </c>
      <c r="L597" t="s">
        <v>1948</v>
      </c>
      <c r="M597" t="s">
        <v>1949</v>
      </c>
      <c r="N597">
        <v>1.710555555</v>
      </c>
      <c r="O597">
        <v>0</v>
      </c>
      <c r="P597">
        <v>25</v>
      </c>
      <c r="Q597">
        <v>0</v>
      </c>
      <c r="R597">
        <v>21</v>
      </c>
      <c r="S597">
        <v>0</v>
      </c>
      <c r="T597">
        <v>7</v>
      </c>
      <c r="U597">
        <v>0</v>
      </c>
      <c r="V597">
        <v>0</v>
      </c>
      <c r="W597">
        <v>0</v>
      </c>
      <c r="X597">
        <v>10.048684310093181</v>
      </c>
      <c r="Y597">
        <v>0</v>
      </c>
      <c r="Z597">
        <v>22.211421408354475</v>
      </c>
      <c r="AA597">
        <v>0</v>
      </c>
      <c r="AB597">
        <v>12.913184371235324</v>
      </c>
      <c r="AC597">
        <v>0</v>
      </c>
      <c r="AD597">
        <v>0</v>
      </c>
      <c r="AE597">
        <v>45.173290089682979</v>
      </c>
    </row>
    <row r="598" spans="1:31" x14ac:dyDescent="0.25">
      <c r="A598">
        <v>1677859</v>
      </c>
      <c r="B598">
        <v>1</v>
      </c>
      <c r="C598" t="s">
        <v>80</v>
      </c>
      <c r="D598" t="s">
        <v>97</v>
      </c>
      <c r="E598" t="s">
        <v>159</v>
      </c>
      <c r="F598" t="s">
        <v>1950</v>
      </c>
      <c r="G598" t="s">
        <v>281</v>
      </c>
      <c r="H598" t="s">
        <v>134</v>
      </c>
      <c r="I598" t="s">
        <v>135</v>
      </c>
      <c r="J598" t="s">
        <v>136</v>
      </c>
      <c r="K598" t="s">
        <v>167</v>
      </c>
      <c r="L598" t="s">
        <v>1951</v>
      </c>
      <c r="M598" t="s">
        <v>1952</v>
      </c>
      <c r="N598">
        <v>9.4434980549999992</v>
      </c>
      <c r="O598">
        <v>0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288.86066050333795</v>
      </c>
      <c r="AB598">
        <v>0</v>
      </c>
      <c r="AC598">
        <v>0</v>
      </c>
      <c r="AD598">
        <v>0</v>
      </c>
      <c r="AE598">
        <v>288.86066050333795</v>
      </c>
    </row>
    <row r="599" spans="1:31" x14ac:dyDescent="0.25">
      <c r="A599">
        <v>1677905</v>
      </c>
      <c r="B599">
        <v>1</v>
      </c>
      <c r="C599" t="s">
        <v>80</v>
      </c>
      <c r="D599" t="s">
        <v>96</v>
      </c>
      <c r="E599" t="s">
        <v>146</v>
      </c>
      <c r="F599" t="s">
        <v>1953</v>
      </c>
      <c r="G599" t="s">
        <v>253</v>
      </c>
      <c r="H599" t="s">
        <v>143</v>
      </c>
      <c r="I599" t="s">
        <v>135</v>
      </c>
      <c r="J599" t="s">
        <v>136</v>
      </c>
      <c r="K599" t="s">
        <v>167</v>
      </c>
      <c r="L599" t="s">
        <v>1954</v>
      </c>
      <c r="M599" t="s">
        <v>1955</v>
      </c>
      <c r="N599">
        <v>4.8611111109999996</v>
      </c>
      <c r="O599">
        <v>0</v>
      </c>
      <c r="P599">
        <v>336</v>
      </c>
      <c r="Q599">
        <v>0</v>
      </c>
      <c r="R599">
        <v>0</v>
      </c>
      <c r="S599">
        <v>0</v>
      </c>
      <c r="T599">
        <v>23</v>
      </c>
      <c r="U599">
        <v>0</v>
      </c>
      <c r="V599">
        <v>0</v>
      </c>
      <c r="W599">
        <v>0</v>
      </c>
      <c r="X599">
        <v>625.69222527503439</v>
      </c>
      <c r="Y599">
        <v>0</v>
      </c>
      <c r="Z599">
        <v>0</v>
      </c>
      <c r="AA599">
        <v>0</v>
      </c>
      <c r="AB599">
        <v>139.82879906374268</v>
      </c>
      <c r="AC599">
        <v>0</v>
      </c>
      <c r="AD599">
        <v>0</v>
      </c>
      <c r="AE599">
        <v>765.52102433877712</v>
      </c>
    </row>
    <row r="600" spans="1:31" x14ac:dyDescent="0.25">
      <c r="A600">
        <v>1678151</v>
      </c>
      <c r="B600">
        <v>1</v>
      </c>
      <c r="C600" t="s">
        <v>81</v>
      </c>
      <c r="D600" t="s">
        <v>113</v>
      </c>
      <c r="E600" t="s">
        <v>140</v>
      </c>
      <c r="F600" t="s">
        <v>1956</v>
      </c>
      <c r="G600" t="s">
        <v>142</v>
      </c>
      <c r="H600" t="s">
        <v>143</v>
      </c>
      <c r="I600" t="s">
        <v>135</v>
      </c>
      <c r="J600" t="s">
        <v>136</v>
      </c>
      <c r="K600" t="s">
        <v>137</v>
      </c>
      <c r="L600" t="s">
        <v>1957</v>
      </c>
      <c r="M600" t="s">
        <v>1958</v>
      </c>
      <c r="N600">
        <v>1.0777777770000001</v>
      </c>
      <c r="O600">
        <v>0</v>
      </c>
      <c r="P600">
        <v>3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0.72525887831720892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0.72525887831720892</v>
      </c>
    </row>
    <row r="601" spans="1:31" x14ac:dyDescent="0.25">
      <c r="A601">
        <v>1678234</v>
      </c>
      <c r="B601">
        <v>1</v>
      </c>
      <c r="C601" t="s">
        <v>80</v>
      </c>
      <c r="D601" t="s">
        <v>106</v>
      </c>
      <c r="E601" t="s">
        <v>151</v>
      </c>
      <c r="F601" t="s">
        <v>1959</v>
      </c>
      <c r="G601" t="s">
        <v>153</v>
      </c>
      <c r="H601" t="s">
        <v>143</v>
      </c>
      <c r="I601" t="s">
        <v>135</v>
      </c>
      <c r="J601" t="s">
        <v>136</v>
      </c>
      <c r="K601" t="s">
        <v>137</v>
      </c>
      <c r="L601" t="s">
        <v>1960</v>
      </c>
      <c r="M601" t="s">
        <v>1961</v>
      </c>
      <c r="N601">
        <v>3.5291666660000001</v>
      </c>
      <c r="O601">
        <v>0</v>
      </c>
      <c r="P601">
        <v>0</v>
      </c>
      <c r="Q601">
        <v>0</v>
      </c>
      <c r="R601">
        <v>3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29.909435172772216</v>
      </c>
      <c r="AA601">
        <v>0</v>
      </c>
      <c r="AB601">
        <v>0</v>
      </c>
      <c r="AC601">
        <v>0</v>
      </c>
      <c r="AD601">
        <v>0</v>
      </c>
      <c r="AE601">
        <v>29.909435172772216</v>
      </c>
    </row>
    <row r="602" spans="1:31" x14ac:dyDescent="0.25">
      <c r="A602">
        <v>1677716</v>
      </c>
      <c r="B602">
        <v>1</v>
      </c>
      <c r="C602" t="s">
        <v>80</v>
      </c>
      <c r="D602" t="s">
        <v>93</v>
      </c>
      <c r="E602" t="s">
        <v>140</v>
      </c>
      <c r="F602" t="s">
        <v>1962</v>
      </c>
      <c r="G602" t="s">
        <v>197</v>
      </c>
      <c r="H602" t="s">
        <v>143</v>
      </c>
      <c r="I602" t="s">
        <v>135</v>
      </c>
      <c r="J602" t="s">
        <v>136</v>
      </c>
      <c r="K602" t="s">
        <v>137</v>
      </c>
      <c r="L602" t="s">
        <v>1963</v>
      </c>
      <c r="M602" t="s">
        <v>1964</v>
      </c>
      <c r="N602">
        <v>1.7094444440000001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8.3106926316809993E-2</v>
      </c>
      <c r="AC602">
        <v>0</v>
      </c>
      <c r="AD602">
        <v>0</v>
      </c>
      <c r="AE602">
        <v>8.3106926316809993E-2</v>
      </c>
    </row>
    <row r="603" spans="1:31" x14ac:dyDescent="0.25">
      <c r="A603">
        <v>1678257</v>
      </c>
      <c r="B603">
        <v>1</v>
      </c>
      <c r="C603" t="s">
        <v>80</v>
      </c>
      <c r="D603" t="s">
        <v>92</v>
      </c>
      <c r="E603" t="s">
        <v>151</v>
      </c>
      <c r="F603" t="s">
        <v>1965</v>
      </c>
      <c r="G603" t="s">
        <v>202</v>
      </c>
      <c r="H603" t="s">
        <v>143</v>
      </c>
      <c r="I603" t="s">
        <v>135</v>
      </c>
      <c r="J603" t="s">
        <v>136</v>
      </c>
      <c r="K603" t="s">
        <v>137</v>
      </c>
      <c r="L603" t="s">
        <v>1966</v>
      </c>
      <c r="M603" t="s">
        <v>1967</v>
      </c>
      <c r="N603">
        <v>0.48972222199999998</v>
      </c>
      <c r="O603">
        <v>0</v>
      </c>
      <c r="P603">
        <v>101</v>
      </c>
      <c r="Q603">
        <v>0</v>
      </c>
      <c r="R603">
        <v>0</v>
      </c>
      <c r="S603">
        <v>0</v>
      </c>
      <c r="T603">
        <v>3</v>
      </c>
      <c r="U603">
        <v>0</v>
      </c>
      <c r="V603">
        <v>0</v>
      </c>
      <c r="W603">
        <v>0</v>
      </c>
      <c r="X603">
        <v>8.2394855875646069</v>
      </c>
      <c r="Y603">
        <v>0</v>
      </c>
      <c r="Z603">
        <v>0</v>
      </c>
      <c r="AA603">
        <v>0</v>
      </c>
      <c r="AB603">
        <v>1.6559725475766944</v>
      </c>
      <c r="AC603">
        <v>0</v>
      </c>
      <c r="AD603">
        <v>0</v>
      </c>
      <c r="AE603">
        <v>9.8954581351413005</v>
      </c>
    </row>
    <row r="604" spans="1:31" x14ac:dyDescent="0.25">
      <c r="A604">
        <v>1678114</v>
      </c>
      <c r="B604">
        <v>1</v>
      </c>
      <c r="C604" t="s">
        <v>80</v>
      </c>
      <c r="D604" t="s">
        <v>105</v>
      </c>
      <c r="E604" t="s">
        <v>159</v>
      </c>
      <c r="F604" t="s">
        <v>1968</v>
      </c>
      <c r="G604" t="s">
        <v>596</v>
      </c>
      <c r="H604" t="s">
        <v>134</v>
      </c>
      <c r="I604" t="s">
        <v>135</v>
      </c>
      <c r="J604" t="s">
        <v>136</v>
      </c>
      <c r="K604" t="s">
        <v>137</v>
      </c>
      <c r="L604" t="s">
        <v>1969</v>
      </c>
      <c r="M604" t="s">
        <v>1970</v>
      </c>
      <c r="N604">
        <v>5.9488888879999999</v>
      </c>
      <c r="O604">
        <v>0</v>
      </c>
      <c r="P604">
        <v>19</v>
      </c>
      <c r="Q604">
        <v>0</v>
      </c>
      <c r="R604">
        <v>25</v>
      </c>
      <c r="S604">
        <v>0</v>
      </c>
      <c r="T604">
        <v>5</v>
      </c>
      <c r="U604">
        <v>0</v>
      </c>
      <c r="V604">
        <v>0</v>
      </c>
      <c r="W604">
        <v>0</v>
      </c>
      <c r="X604">
        <v>33.577705729212134</v>
      </c>
      <c r="Y604">
        <v>0</v>
      </c>
      <c r="Z604">
        <v>40.851928995790111</v>
      </c>
      <c r="AA604">
        <v>0</v>
      </c>
      <c r="AB604">
        <v>44.394987249600653</v>
      </c>
      <c r="AC604">
        <v>0</v>
      </c>
      <c r="AD604">
        <v>0</v>
      </c>
      <c r="AE604">
        <v>118.82462197460291</v>
      </c>
    </row>
    <row r="605" spans="1:31" x14ac:dyDescent="0.25">
      <c r="A605">
        <v>1678214</v>
      </c>
      <c r="B605">
        <v>1</v>
      </c>
      <c r="C605" t="s">
        <v>81</v>
      </c>
      <c r="D605" t="s">
        <v>118</v>
      </c>
      <c r="E605" t="s">
        <v>151</v>
      </c>
      <c r="F605" t="s">
        <v>1971</v>
      </c>
      <c r="G605" t="s">
        <v>153</v>
      </c>
      <c r="H605" t="s">
        <v>143</v>
      </c>
      <c r="I605" t="s">
        <v>135</v>
      </c>
      <c r="J605" t="s">
        <v>136</v>
      </c>
      <c r="K605" t="s">
        <v>137</v>
      </c>
      <c r="L605" t="s">
        <v>1972</v>
      </c>
      <c r="M605" t="s">
        <v>1973</v>
      </c>
      <c r="N605">
        <v>1.8033333330000001</v>
      </c>
      <c r="O605">
        <v>0</v>
      </c>
      <c r="P605">
        <v>9</v>
      </c>
      <c r="Q605">
        <v>0</v>
      </c>
      <c r="R605">
        <v>3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2.9474225746664979</v>
      </c>
      <c r="Y605">
        <v>0</v>
      </c>
      <c r="Z605">
        <v>1.4648053335883202</v>
      </c>
      <c r="AA605">
        <v>0</v>
      </c>
      <c r="AB605">
        <v>0</v>
      </c>
      <c r="AC605">
        <v>0</v>
      </c>
      <c r="AD605">
        <v>0</v>
      </c>
      <c r="AE605">
        <v>4.4122279082548186</v>
      </c>
    </row>
    <row r="606" spans="1:31" x14ac:dyDescent="0.25">
      <c r="A606">
        <v>1677779</v>
      </c>
      <c r="B606">
        <v>1</v>
      </c>
      <c r="C606" t="s">
        <v>80</v>
      </c>
      <c r="D606" t="s">
        <v>83</v>
      </c>
      <c r="E606" t="s">
        <v>151</v>
      </c>
      <c r="F606" t="s">
        <v>1974</v>
      </c>
      <c r="G606" t="s">
        <v>482</v>
      </c>
      <c r="H606" t="s">
        <v>143</v>
      </c>
      <c r="I606" t="s">
        <v>135</v>
      </c>
      <c r="J606" t="s">
        <v>136</v>
      </c>
      <c r="K606" t="s">
        <v>137</v>
      </c>
      <c r="L606" t="s">
        <v>1975</v>
      </c>
      <c r="M606" t="s">
        <v>1976</v>
      </c>
      <c r="N606">
        <v>1.8486111110000001</v>
      </c>
      <c r="O606">
        <v>0</v>
      </c>
      <c r="P606">
        <v>64</v>
      </c>
      <c r="Q606">
        <v>0</v>
      </c>
      <c r="R606">
        <v>4</v>
      </c>
      <c r="S606">
        <v>0</v>
      </c>
      <c r="T606">
        <v>5</v>
      </c>
      <c r="U606">
        <v>0</v>
      </c>
      <c r="V606">
        <v>0</v>
      </c>
      <c r="W606">
        <v>0</v>
      </c>
      <c r="X606">
        <v>23.214328525109007</v>
      </c>
      <c r="Y606">
        <v>0</v>
      </c>
      <c r="Z606">
        <v>4.9945008207292085</v>
      </c>
      <c r="AA606">
        <v>0</v>
      </c>
      <c r="AB606">
        <v>11.383030317118575</v>
      </c>
      <c r="AC606">
        <v>0</v>
      </c>
      <c r="AD606">
        <v>0</v>
      </c>
      <c r="AE606">
        <v>39.591859662956793</v>
      </c>
    </row>
    <row r="607" spans="1:31" x14ac:dyDescent="0.25">
      <c r="A607">
        <v>1678383</v>
      </c>
      <c r="B607">
        <v>1</v>
      </c>
      <c r="C607" t="s">
        <v>80</v>
      </c>
      <c r="D607" t="s">
        <v>92</v>
      </c>
      <c r="E607" t="s">
        <v>151</v>
      </c>
      <c r="F607" t="s">
        <v>1977</v>
      </c>
      <c r="G607" t="s">
        <v>153</v>
      </c>
      <c r="H607" t="s">
        <v>143</v>
      </c>
      <c r="I607" t="s">
        <v>135</v>
      </c>
      <c r="J607" t="s">
        <v>136</v>
      </c>
      <c r="K607" t="s">
        <v>137</v>
      </c>
      <c r="L607" t="s">
        <v>1978</v>
      </c>
      <c r="M607" t="s">
        <v>1979</v>
      </c>
      <c r="N607">
        <v>0.84222222199999996</v>
      </c>
      <c r="O607">
        <v>0</v>
      </c>
      <c r="P607">
        <v>165</v>
      </c>
      <c r="Q607">
        <v>0</v>
      </c>
      <c r="R607">
        <v>0</v>
      </c>
      <c r="S607">
        <v>0</v>
      </c>
      <c r="T607">
        <v>11</v>
      </c>
      <c r="U607">
        <v>0</v>
      </c>
      <c r="V607">
        <v>0</v>
      </c>
      <c r="W607">
        <v>0</v>
      </c>
      <c r="X607">
        <v>18.188720200213371</v>
      </c>
      <c r="Y607">
        <v>0</v>
      </c>
      <c r="Z607">
        <v>0</v>
      </c>
      <c r="AA607">
        <v>0</v>
      </c>
      <c r="AB607">
        <v>3.21559744133133</v>
      </c>
      <c r="AC607">
        <v>0</v>
      </c>
      <c r="AD607">
        <v>0</v>
      </c>
      <c r="AE607">
        <v>21.404317641544701</v>
      </c>
    </row>
    <row r="608" spans="1:31" x14ac:dyDescent="0.25">
      <c r="A608">
        <v>1677885</v>
      </c>
      <c r="B608">
        <v>1</v>
      </c>
      <c r="C608" t="s">
        <v>80</v>
      </c>
      <c r="D608" t="s">
        <v>97</v>
      </c>
      <c r="E608" t="s">
        <v>151</v>
      </c>
      <c r="F608" t="s">
        <v>1980</v>
      </c>
      <c r="G608" t="s">
        <v>281</v>
      </c>
      <c r="H608" t="s">
        <v>143</v>
      </c>
      <c r="I608" t="s">
        <v>135</v>
      </c>
      <c r="J608" t="s">
        <v>136</v>
      </c>
      <c r="K608" t="s">
        <v>167</v>
      </c>
      <c r="L608" t="s">
        <v>1981</v>
      </c>
      <c r="M608" t="s">
        <v>1982</v>
      </c>
      <c r="N608">
        <v>8.9829897219999992</v>
      </c>
      <c r="O608">
        <v>0</v>
      </c>
      <c r="P608">
        <v>39</v>
      </c>
      <c r="Q608">
        <v>0</v>
      </c>
      <c r="R608">
        <v>21</v>
      </c>
      <c r="S608">
        <v>0</v>
      </c>
      <c r="T608">
        <v>16</v>
      </c>
      <c r="U608">
        <v>0</v>
      </c>
      <c r="V608">
        <v>0</v>
      </c>
      <c r="W608">
        <v>0</v>
      </c>
      <c r="X608">
        <v>124.63249203998782</v>
      </c>
      <c r="Y608">
        <v>0</v>
      </c>
      <c r="Z608">
        <v>188.48602118283884</v>
      </c>
      <c r="AA608">
        <v>0</v>
      </c>
      <c r="AB608">
        <v>206.80306465550464</v>
      </c>
      <c r="AC608">
        <v>0</v>
      </c>
      <c r="AD608">
        <v>0</v>
      </c>
      <c r="AE608">
        <v>519.92157787833128</v>
      </c>
    </row>
    <row r="609" spans="1:31" x14ac:dyDescent="0.25">
      <c r="A609">
        <v>1678171</v>
      </c>
      <c r="B609">
        <v>1</v>
      </c>
      <c r="C609" t="s">
        <v>80</v>
      </c>
      <c r="D609" t="s">
        <v>99</v>
      </c>
      <c r="E609" t="s">
        <v>140</v>
      </c>
      <c r="F609" t="s">
        <v>1983</v>
      </c>
      <c r="G609" t="s">
        <v>197</v>
      </c>
      <c r="H609" t="s">
        <v>143</v>
      </c>
      <c r="I609" t="s">
        <v>135</v>
      </c>
      <c r="J609" t="s">
        <v>136</v>
      </c>
      <c r="K609" t="s">
        <v>137</v>
      </c>
      <c r="L609" t="s">
        <v>1984</v>
      </c>
      <c r="M609" t="s">
        <v>1985</v>
      </c>
      <c r="N609">
        <v>3.5538888879999999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8.9952172286327237E-2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8.9952172286327237E-2</v>
      </c>
    </row>
    <row r="610" spans="1:31" x14ac:dyDescent="0.25">
      <c r="A610">
        <v>1678134</v>
      </c>
      <c r="B610">
        <v>1</v>
      </c>
      <c r="C610" t="s">
        <v>80</v>
      </c>
      <c r="D610" t="s">
        <v>105</v>
      </c>
      <c r="E610" t="s">
        <v>140</v>
      </c>
      <c r="F610" t="s">
        <v>1986</v>
      </c>
      <c r="G610" t="s">
        <v>197</v>
      </c>
      <c r="H610" t="s">
        <v>143</v>
      </c>
      <c r="I610" t="s">
        <v>135</v>
      </c>
      <c r="J610" t="s">
        <v>136</v>
      </c>
      <c r="K610" t="s">
        <v>137</v>
      </c>
      <c r="L610" t="s">
        <v>1987</v>
      </c>
      <c r="M610" t="s">
        <v>1988</v>
      </c>
      <c r="N610">
        <v>2.5336111109999999</v>
      </c>
      <c r="O610">
        <v>0</v>
      </c>
      <c r="P610">
        <v>3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1.8075979965152007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1.8075979965152007</v>
      </c>
    </row>
    <row r="611" spans="1:31" x14ac:dyDescent="0.25">
      <c r="A611">
        <v>1677736</v>
      </c>
      <c r="B611">
        <v>1</v>
      </c>
      <c r="C611" t="s">
        <v>80</v>
      </c>
      <c r="D611" t="s">
        <v>98</v>
      </c>
      <c r="E611" t="s">
        <v>159</v>
      </c>
      <c r="F611" t="s">
        <v>1989</v>
      </c>
      <c r="G611" t="s">
        <v>596</v>
      </c>
      <c r="H611" t="s">
        <v>134</v>
      </c>
      <c r="I611" t="s">
        <v>135</v>
      </c>
      <c r="J611" t="s">
        <v>136</v>
      </c>
      <c r="K611" t="s">
        <v>137</v>
      </c>
      <c r="L611" t="s">
        <v>1990</v>
      </c>
      <c r="M611" t="s">
        <v>1991</v>
      </c>
      <c r="N611">
        <v>1.2866666659999999</v>
      </c>
      <c r="O611">
        <v>0</v>
      </c>
      <c r="P611">
        <v>211</v>
      </c>
      <c r="Q611">
        <v>0</v>
      </c>
      <c r="R611">
        <v>1</v>
      </c>
      <c r="S611">
        <v>0</v>
      </c>
      <c r="T611">
        <v>21</v>
      </c>
      <c r="U611">
        <v>0</v>
      </c>
      <c r="V611">
        <v>0</v>
      </c>
      <c r="W611">
        <v>0</v>
      </c>
      <c r="X611">
        <v>46.745325489155228</v>
      </c>
      <c r="Y611">
        <v>0</v>
      </c>
      <c r="Z611">
        <v>0</v>
      </c>
      <c r="AA611">
        <v>0</v>
      </c>
      <c r="AB611">
        <v>2.8780875158106798</v>
      </c>
      <c r="AC611">
        <v>0</v>
      </c>
      <c r="AD611">
        <v>0</v>
      </c>
      <c r="AE611">
        <v>49.623413004965904</v>
      </c>
    </row>
    <row r="612" spans="1:31" x14ac:dyDescent="0.25">
      <c r="A612">
        <v>1678177</v>
      </c>
      <c r="B612">
        <v>1</v>
      </c>
      <c r="C612" t="s">
        <v>80</v>
      </c>
      <c r="D612" t="s">
        <v>96</v>
      </c>
      <c r="E612" t="s">
        <v>140</v>
      </c>
      <c r="F612" t="s">
        <v>1992</v>
      </c>
      <c r="G612" t="s">
        <v>197</v>
      </c>
      <c r="H612" t="s">
        <v>143</v>
      </c>
      <c r="I612" t="s">
        <v>135</v>
      </c>
      <c r="J612" t="s">
        <v>136</v>
      </c>
      <c r="K612" t="s">
        <v>137</v>
      </c>
      <c r="L612" t="s">
        <v>1993</v>
      </c>
      <c r="M612" t="s">
        <v>1994</v>
      </c>
      <c r="N612">
        <v>10.043888888</v>
      </c>
      <c r="O612">
        <v>0</v>
      </c>
      <c r="P612">
        <v>2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3.1620950146800997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3.1620950146800997</v>
      </c>
    </row>
    <row r="613" spans="1:31" x14ac:dyDescent="0.25">
      <c r="A613">
        <v>1677653</v>
      </c>
      <c r="B613">
        <v>1</v>
      </c>
      <c r="C613" t="s">
        <v>81</v>
      </c>
      <c r="D613" t="s">
        <v>115</v>
      </c>
      <c r="E613" t="s">
        <v>131</v>
      </c>
      <c r="F613" t="s">
        <v>1995</v>
      </c>
      <c r="G613" t="s">
        <v>161</v>
      </c>
      <c r="H613" t="s">
        <v>134</v>
      </c>
      <c r="I613" t="s">
        <v>135</v>
      </c>
      <c r="J613" t="s">
        <v>136</v>
      </c>
      <c r="K613" t="s">
        <v>137</v>
      </c>
      <c r="L613" t="s">
        <v>1996</v>
      </c>
      <c r="M613" t="s">
        <v>1997</v>
      </c>
      <c r="N613">
        <v>1.0647222220000001</v>
      </c>
      <c r="O613">
        <v>0</v>
      </c>
      <c r="P613">
        <v>770</v>
      </c>
      <c r="Q613">
        <v>0</v>
      </c>
      <c r="R613">
        <v>6</v>
      </c>
      <c r="S613">
        <v>2</v>
      </c>
      <c r="T613">
        <v>46</v>
      </c>
      <c r="U613">
        <v>0</v>
      </c>
      <c r="V613">
        <v>0</v>
      </c>
      <c r="W613">
        <v>0</v>
      </c>
      <c r="X613">
        <v>51.160092607227874</v>
      </c>
      <c r="Y613">
        <v>0</v>
      </c>
      <c r="Z613">
        <v>1.4404962940380424</v>
      </c>
      <c r="AA613">
        <v>0.13819568786652028</v>
      </c>
      <c r="AB613">
        <v>11.337824440639155</v>
      </c>
      <c r="AC613">
        <v>0</v>
      </c>
      <c r="AD613">
        <v>0</v>
      </c>
      <c r="AE613">
        <v>64.076609029771589</v>
      </c>
    </row>
    <row r="614" spans="1:31" x14ac:dyDescent="0.25">
      <c r="A614">
        <v>1677985</v>
      </c>
      <c r="B614">
        <v>1</v>
      </c>
      <c r="C614" t="s">
        <v>80</v>
      </c>
      <c r="D614" t="s">
        <v>107</v>
      </c>
      <c r="E614" t="s">
        <v>140</v>
      </c>
      <c r="F614" t="s">
        <v>1998</v>
      </c>
      <c r="G614" t="s">
        <v>197</v>
      </c>
      <c r="H614" t="s">
        <v>143</v>
      </c>
      <c r="I614" t="s">
        <v>135</v>
      </c>
      <c r="J614" t="s">
        <v>136</v>
      </c>
      <c r="K614" t="s">
        <v>137</v>
      </c>
      <c r="L614" t="s">
        <v>1999</v>
      </c>
      <c r="M614" t="s">
        <v>2000</v>
      </c>
      <c r="N614">
        <v>2.770277777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0.76794135049391943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0.76794135049391943</v>
      </c>
    </row>
    <row r="615" spans="1:31" x14ac:dyDescent="0.25">
      <c r="A615">
        <v>1677699</v>
      </c>
      <c r="B615">
        <v>1</v>
      </c>
      <c r="C615" t="s">
        <v>81</v>
      </c>
      <c r="D615" t="s">
        <v>120</v>
      </c>
      <c r="E615" t="s">
        <v>151</v>
      </c>
      <c r="F615" t="s">
        <v>2001</v>
      </c>
      <c r="G615" t="s">
        <v>153</v>
      </c>
      <c r="H615" t="s">
        <v>143</v>
      </c>
      <c r="I615" t="s">
        <v>135</v>
      </c>
      <c r="J615" t="s">
        <v>136</v>
      </c>
      <c r="K615" t="s">
        <v>137</v>
      </c>
      <c r="L615" t="s">
        <v>2002</v>
      </c>
      <c r="M615" t="s">
        <v>2003</v>
      </c>
      <c r="N615">
        <v>2.037222222</v>
      </c>
      <c r="O615">
        <v>0</v>
      </c>
      <c r="P615">
        <v>51</v>
      </c>
      <c r="Q615">
        <v>0</v>
      </c>
      <c r="R615">
        <v>0</v>
      </c>
      <c r="S615">
        <v>0</v>
      </c>
      <c r="T615">
        <v>2</v>
      </c>
      <c r="U615">
        <v>0</v>
      </c>
      <c r="V615">
        <v>0</v>
      </c>
      <c r="W615">
        <v>0</v>
      </c>
      <c r="X615">
        <v>10.036997430463918</v>
      </c>
      <c r="Y615">
        <v>0</v>
      </c>
      <c r="Z615">
        <v>0</v>
      </c>
      <c r="AA615">
        <v>0</v>
      </c>
      <c r="AB615">
        <v>0.32139251287350279</v>
      </c>
      <c r="AC615">
        <v>0</v>
      </c>
      <c r="AD615">
        <v>0</v>
      </c>
      <c r="AE615">
        <v>10.358389943337421</v>
      </c>
    </row>
    <row r="616" spans="1:31" x14ac:dyDescent="0.25">
      <c r="A616">
        <v>1677799</v>
      </c>
      <c r="B616">
        <v>1</v>
      </c>
      <c r="C616" t="s">
        <v>80</v>
      </c>
      <c r="D616" t="s">
        <v>103</v>
      </c>
      <c r="E616" t="s">
        <v>159</v>
      </c>
      <c r="F616" t="s">
        <v>2004</v>
      </c>
      <c r="G616" t="s">
        <v>596</v>
      </c>
      <c r="H616" t="s">
        <v>134</v>
      </c>
      <c r="I616" t="s">
        <v>135</v>
      </c>
      <c r="J616" t="s">
        <v>136</v>
      </c>
      <c r="K616" t="s">
        <v>137</v>
      </c>
      <c r="L616" t="s">
        <v>2005</v>
      </c>
      <c r="M616" t="s">
        <v>2006</v>
      </c>
      <c r="N616">
        <v>0.95527777700000005</v>
      </c>
      <c r="O616">
        <v>0</v>
      </c>
      <c r="P616">
        <v>1</v>
      </c>
      <c r="Q616">
        <v>0</v>
      </c>
      <c r="R616">
        <v>12</v>
      </c>
      <c r="S616">
        <v>0</v>
      </c>
      <c r="T616">
        <v>3</v>
      </c>
      <c r="U616">
        <v>0</v>
      </c>
      <c r="V616">
        <v>0</v>
      </c>
      <c r="W616">
        <v>0</v>
      </c>
      <c r="X616">
        <v>0.29760847312640831</v>
      </c>
      <c r="Y616">
        <v>0</v>
      </c>
      <c r="Z616">
        <v>6.7066402123534807</v>
      </c>
      <c r="AA616">
        <v>0</v>
      </c>
      <c r="AB616">
        <v>2.2021043103186391</v>
      </c>
      <c r="AC616">
        <v>0</v>
      </c>
      <c r="AD616">
        <v>0</v>
      </c>
      <c r="AE616">
        <v>9.2063529957985288</v>
      </c>
    </row>
    <row r="617" spans="1:31" x14ac:dyDescent="0.25">
      <c r="A617">
        <v>1677822</v>
      </c>
      <c r="B617">
        <v>1</v>
      </c>
      <c r="C617" t="s">
        <v>81</v>
      </c>
      <c r="D617" t="s">
        <v>118</v>
      </c>
      <c r="E617" t="s">
        <v>151</v>
      </c>
      <c r="F617" t="s">
        <v>2007</v>
      </c>
      <c r="G617" t="s">
        <v>253</v>
      </c>
      <c r="H617" t="s">
        <v>143</v>
      </c>
      <c r="I617" t="s">
        <v>135</v>
      </c>
      <c r="J617" t="s">
        <v>136</v>
      </c>
      <c r="K617" t="s">
        <v>167</v>
      </c>
      <c r="L617" t="s">
        <v>2008</v>
      </c>
      <c r="M617" t="s">
        <v>2009</v>
      </c>
      <c r="N617">
        <v>4.5186111110000002</v>
      </c>
      <c r="O617">
        <v>0</v>
      </c>
      <c r="P617">
        <v>79</v>
      </c>
      <c r="Q617">
        <v>0</v>
      </c>
      <c r="R617">
        <v>5</v>
      </c>
      <c r="S617">
        <v>0</v>
      </c>
      <c r="T617">
        <v>6</v>
      </c>
      <c r="U617">
        <v>0</v>
      </c>
      <c r="V617">
        <v>0</v>
      </c>
      <c r="W617">
        <v>0</v>
      </c>
      <c r="X617">
        <v>74.02064683256549</v>
      </c>
      <c r="Y617">
        <v>0</v>
      </c>
      <c r="Z617">
        <v>5.6456279721167988</v>
      </c>
      <c r="AA617">
        <v>0</v>
      </c>
      <c r="AB617">
        <v>7.9635511151005627</v>
      </c>
      <c r="AC617">
        <v>0</v>
      </c>
      <c r="AD617">
        <v>0</v>
      </c>
      <c r="AE617">
        <v>87.629825919782846</v>
      </c>
    </row>
    <row r="618" spans="1:31" x14ac:dyDescent="0.25">
      <c r="A618">
        <v>1677845</v>
      </c>
      <c r="B618">
        <v>1</v>
      </c>
      <c r="C618" t="s">
        <v>80</v>
      </c>
      <c r="D618" t="s">
        <v>97</v>
      </c>
      <c r="E618" t="s">
        <v>151</v>
      </c>
      <c r="F618" t="s">
        <v>2010</v>
      </c>
      <c r="G618" t="s">
        <v>281</v>
      </c>
      <c r="H618" t="s">
        <v>143</v>
      </c>
      <c r="I618" t="s">
        <v>135</v>
      </c>
      <c r="J618" t="s">
        <v>136</v>
      </c>
      <c r="K618" t="s">
        <v>167</v>
      </c>
      <c r="L618" t="s">
        <v>2011</v>
      </c>
      <c r="M618" t="s">
        <v>2012</v>
      </c>
      <c r="N618">
        <v>8.3978444440000004</v>
      </c>
      <c r="O618">
        <v>0</v>
      </c>
      <c r="P618">
        <v>95</v>
      </c>
      <c r="Q618">
        <v>0</v>
      </c>
      <c r="R618">
        <v>0</v>
      </c>
      <c r="S618">
        <v>0</v>
      </c>
      <c r="T618">
        <v>9</v>
      </c>
      <c r="U618">
        <v>0</v>
      </c>
      <c r="V618">
        <v>0</v>
      </c>
      <c r="W618">
        <v>0</v>
      </c>
      <c r="X618">
        <v>349.97546414209074</v>
      </c>
      <c r="Y618">
        <v>0</v>
      </c>
      <c r="Z618">
        <v>0</v>
      </c>
      <c r="AA618">
        <v>0</v>
      </c>
      <c r="AB618">
        <v>147.95306741742482</v>
      </c>
      <c r="AC618">
        <v>0</v>
      </c>
      <c r="AD618">
        <v>0</v>
      </c>
      <c r="AE618">
        <v>497.92853155951559</v>
      </c>
    </row>
    <row r="619" spans="1:31" x14ac:dyDescent="0.25">
      <c r="A619">
        <v>1678386</v>
      </c>
      <c r="B619">
        <v>1</v>
      </c>
      <c r="C619" t="s">
        <v>80</v>
      </c>
      <c r="D619" t="s">
        <v>85</v>
      </c>
      <c r="E619" t="s">
        <v>151</v>
      </c>
      <c r="F619" t="s">
        <v>2013</v>
      </c>
      <c r="G619" t="s">
        <v>153</v>
      </c>
      <c r="H619" t="s">
        <v>143</v>
      </c>
      <c r="I619" t="s">
        <v>135</v>
      </c>
      <c r="J619" t="s">
        <v>136</v>
      </c>
      <c r="K619" t="s">
        <v>137</v>
      </c>
      <c r="L619" t="s">
        <v>2014</v>
      </c>
      <c r="M619" t="s">
        <v>2015</v>
      </c>
      <c r="N619">
        <v>3.8438888879999999</v>
      </c>
      <c r="O619">
        <v>0</v>
      </c>
      <c r="P619">
        <v>383</v>
      </c>
      <c r="Q619">
        <v>0</v>
      </c>
      <c r="R619">
        <v>0</v>
      </c>
      <c r="S619">
        <v>0</v>
      </c>
      <c r="T619">
        <v>8</v>
      </c>
      <c r="U619">
        <v>0</v>
      </c>
      <c r="V619">
        <v>0</v>
      </c>
      <c r="W619">
        <v>0</v>
      </c>
      <c r="X619">
        <v>393.14397775345685</v>
      </c>
      <c r="Y619">
        <v>0</v>
      </c>
      <c r="Z619">
        <v>0</v>
      </c>
      <c r="AA619">
        <v>0</v>
      </c>
      <c r="AB619">
        <v>11.889419313850173</v>
      </c>
      <c r="AC619">
        <v>0</v>
      </c>
      <c r="AD619">
        <v>0</v>
      </c>
      <c r="AE619">
        <v>405.03339706730702</v>
      </c>
    </row>
    <row r="620" spans="1:31" x14ac:dyDescent="0.25">
      <c r="A620">
        <v>1677945</v>
      </c>
      <c r="B620">
        <v>1</v>
      </c>
      <c r="C620" t="s">
        <v>80</v>
      </c>
      <c r="D620" t="s">
        <v>100</v>
      </c>
      <c r="E620" t="s">
        <v>131</v>
      </c>
      <c r="F620" t="s">
        <v>2016</v>
      </c>
      <c r="G620" t="s">
        <v>161</v>
      </c>
      <c r="H620" t="s">
        <v>134</v>
      </c>
      <c r="I620" t="s">
        <v>135</v>
      </c>
      <c r="J620" t="s">
        <v>136</v>
      </c>
      <c r="K620" t="s">
        <v>137</v>
      </c>
      <c r="L620" t="s">
        <v>2017</v>
      </c>
      <c r="M620" t="s">
        <v>2018</v>
      </c>
      <c r="N620">
        <v>0.85944444399999997</v>
      </c>
      <c r="O620">
        <v>1</v>
      </c>
      <c r="P620">
        <v>283</v>
      </c>
      <c r="Q620">
        <v>5</v>
      </c>
      <c r="R620">
        <v>71</v>
      </c>
      <c r="S620">
        <v>3</v>
      </c>
      <c r="T620">
        <v>30</v>
      </c>
      <c r="U620">
        <v>0</v>
      </c>
      <c r="V620">
        <v>0</v>
      </c>
      <c r="W620">
        <v>2.37745189709333</v>
      </c>
      <c r="X620">
        <v>80.697574974459656</v>
      </c>
      <c r="Y620">
        <v>2.8391759807530015</v>
      </c>
      <c r="Z620">
        <v>29.626817572782659</v>
      </c>
      <c r="AA620">
        <v>1.1975153148989117</v>
      </c>
      <c r="AB620">
        <v>56.075098507550507</v>
      </c>
      <c r="AC620">
        <v>0</v>
      </c>
      <c r="AD620">
        <v>0</v>
      </c>
      <c r="AE620">
        <v>172.81363424753806</v>
      </c>
    </row>
    <row r="621" spans="1:31" x14ac:dyDescent="0.25">
      <c r="A621">
        <v>1677862</v>
      </c>
      <c r="B621">
        <v>1</v>
      </c>
      <c r="C621" t="s">
        <v>81</v>
      </c>
      <c r="D621" t="s">
        <v>113</v>
      </c>
      <c r="E621" t="s">
        <v>151</v>
      </c>
      <c r="F621" t="s">
        <v>2019</v>
      </c>
      <c r="G621" t="s">
        <v>267</v>
      </c>
      <c r="H621" t="s">
        <v>143</v>
      </c>
      <c r="I621" t="s">
        <v>135</v>
      </c>
      <c r="J621" t="s">
        <v>136</v>
      </c>
      <c r="K621" t="s">
        <v>137</v>
      </c>
      <c r="L621" t="s">
        <v>2020</v>
      </c>
      <c r="M621" t="s">
        <v>2021</v>
      </c>
      <c r="N621">
        <v>0.457777777</v>
      </c>
      <c r="O621">
        <v>0</v>
      </c>
      <c r="P621">
        <v>35</v>
      </c>
      <c r="Q621">
        <v>0</v>
      </c>
      <c r="R621">
        <v>0</v>
      </c>
      <c r="S621">
        <v>0</v>
      </c>
      <c r="T621">
        <v>1</v>
      </c>
      <c r="U621">
        <v>0</v>
      </c>
      <c r="V621">
        <v>0</v>
      </c>
      <c r="W621">
        <v>0</v>
      </c>
      <c r="X621">
        <v>3.6204931296995073</v>
      </c>
      <c r="Y621">
        <v>0</v>
      </c>
      <c r="Z621">
        <v>0</v>
      </c>
      <c r="AA621">
        <v>0</v>
      </c>
      <c r="AB621">
        <v>1.0287727140472001</v>
      </c>
      <c r="AC621">
        <v>0</v>
      </c>
      <c r="AD621">
        <v>0</v>
      </c>
      <c r="AE621">
        <v>4.6492658437467078</v>
      </c>
    </row>
    <row r="622" spans="1:31" x14ac:dyDescent="0.25">
      <c r="A622">
        <v>1678254</v>
      </c>
      <c r="B622">
        <v>1</v>
      </c>
      <c r="C622" t="s">
        <v>80</v>
      </c>
      <c r="D622" t="s">
        <v>103</v>
      </c>
      <c r="E622" t="s">
        <v>140</v>
      </c>
      <c r="F622" t="s">
        <v>2022</v>
      </c>
      <c r="G622" t="s">
        <v>197</v>
      </c>
      <c r="H622" t="s">
        <v>143</v>
      </c>
      <c r="I622" t="s">
        <v>135</v>
      </c>
      <c r="J622" t="s">
        <v>136</v>
      </c>
      <c r="K622" t="s">
        <v>137</v>
      </c>
      <c r="L622" t="s">
        <v>2023</v>
      </c>
      <c r="M622" t="s">
        <v>2024</v>
      </c>
      <c r="N622">
        <v>3.019722222</v>
      </c>
      <c r="O622">
        <v>0</v>
      </c>
      <c r="P622">
        <v>2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1.064746089939993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1.064746089939993</v>
      </c>
    </row>
    <row r="623" spans="1:31" x14ac:dyDescent="0.25">
      <c r="A623">
        <v>1678108</v>
      </c>
      <c r="B623">
        <v>1</v>
      </c>
      <c r="C623" t="s">
        <v>81</v>
      </c>
      <c r="D623" t="s">
        <v>128</v>
      </c>
      <c r="E623" t="s">
        <v>140</v>
      </c>
      <c r="F623" t="s">
        <v>2025</v>
      </c>
      <c r="G623" t="s">
        <v>197</v>
      </c>
      <c r="H623" t="s">
        <v>143</v>
      </c>
      <c r="I623" t="s">
        <v>135</v>
      </c>
      <c r="J623" t="s">
        <v>136</v>
      </c>
      <c r="K623" t="s">
        <v>137</v>
      </c>
      <c r="L623" t="s">
        <v>2026</v>
      </c>
      <c r="M623" t="s">
        <v>2027</v>
      </c>
      <c r="N623">
        <v>6.216388888</v>
      </c>
      <c r="O623">
        <v>0</v>
      </c>
      <c r="P623">
        <v>2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3.9856248213473506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3.9856248213473506</v>
      </c>
    </row>
    <row r="624" spans="1:31" x14ac:dyDescent="0.25">
      <c r="A624">
        <v>1677759</v>
      </c>
      <c r="B624">
        <v>1</v>
      </c>
      <c r="C624" t="s">
        <v>80</v>
      </c>
      <c r="D624" t="s">
        <v>109</v>
      </c>
      <c r="E624" t="s">
        <v>151</v>
      </c>
      <c r="F624" t="s">
        <v>2028</v>
      </c>
      <c r="G624" t="s">
        <v>153</v>
      </c>
      <c r="H624" t="s">
        <v>143</v>
      </c>
      <c r="I624" t="s">
        <v>135</v>
      </c>
      <c r="J624" t="s">
        <v>136</v>
      </c>
      <c r="K624" t="s">
        <v>137</v>
      </c>
      <c r="L624" t="s">
        <v>2029</v>
      </c>
      <c r="M624" t="s">
        <v>2030</v>
      </c>
      <c r="N624">
        <v>1.3377777769999999</v>
      </c>
      <c r="O624">
        <v>0</v>
      </c>
      <c r="P624">
        <v>8</v>
      </c>
      <c r="Q624">
        <v>0</v>
      </c>
      <c r="R624">
        <v>1</v>
      </c>
      <c r="S624">
        <v>0</v>
      </c>
      <c r="T624">
        <v>1</v>
      </c>
      <c r="U624">
        <v>0</v>
      </c>
      <c r="V624">
        <v>0</v>
      </c>
      <c r="W624">
        <v>0</v>
      </c>
      <c r="X624">
        <v>0.94322544004596787</v>
      </c>
      <c r="Y624">
        <v>0</v>
      </c>
      <c r="Z624">
        <v>7.1996060963166683E-4</v>
      </c>
      <c r="AA624">
        <v>0</v>
      </c>
      <c r="AB624">
        <v>0</v>
      </c>
      <c r="AC624">
        <v>0</v>
      </c>
      <c r="AD624">
        <v>0</v>
      </c>
      <c r="AE624">
        <v>0.94394540065559951</v>
      </c>
    </row>
    <row r="625" spans="1:31" x14ac:dyDescent="0.25">
      <c r="A625">
        <v>1678300</v>
      </c>
      <c r="B625">
        <v>1</v>
      </c>
      <c r="C625" t="s">
        <v>81</v>
      </c>
      <c r="D625" t="s">
        <v>112</v>
      </c>
      <c r="E625" t="s">
        <v>140</v>
      </c>
      <c r="F625" t="s">
        <v>2031</v>
      </c>
      <c r="G625" t="s">
        <v>209</v>
      </c>
      <c r="H625" t="s">
        <v>143</v>
      </c>
      <c r="I625" t="s">
        <v>135</v>
      </c>
      <c r="J625" t="s">
        <v>136</v>
      </c>
      <c r="K625" t="s">
        <v>137</v>
      </c>
      <c r="L625" t="s">
        <v>2032</v>
      </c>
      <c r="M625" t="s">
        <v>2033</v>
      </c>
      <c r="N625">
        <v>0.98083333299999997</v>
      </c>
      <c r="O625">
        <v>0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0.60308745493788052</v>
      </c>
      <c r="AA625">
        <v>0</v>
      </c>
      <c r="AB625">
        <v>0</v>
      </c>
      <c r="AC625">
        <v>0</v>
      </c>
      <c r="AD625">
        <v>0</v>
      </c>
      <c r="AE625">
        <v>0.60308745493788052</v>
      </c>
    </row>
    <row r="626" spans="1:31" x14ac:dyDescent="0.25">
      <c r="A626">
        <v>1677713</v>
      </c>
      <c r="B626">
        <v>1</v>
      </c>
      <c r="C626" t="s">
        <v>80</v>
      </c>
      <c r="D626" t="s">
        <v>106</v>
      </c>
      <c r="E626" t="s">
        <v>151</v>
      </c>
      <c r="F626" t="s">
        <v>2034</v>
      </c>
      <c r="G626" t="s">
        <v>1061</v>
      </c>
      <c r="H626" t="s">
        <v>143</v>
      </c>
      <c r="I626" t="s">
        <v>135</v>
      </c>
      <c r="J626" t="s">
        <v>136</v>
      </c>
      <c r="K626" t="s">
        <v>137</v>
      </c>
      <c r="L626" t="s">
        <v>2035</v>
      </c>
      <c r="M626" t="s">
        <v>2036</v>
      </c>
      <c r="N626">
        <v>1.821111111</v>
      </c>
      <c r="O626">
        <v>0</v>
      </c>
      <c r="P626">
        <v>0</v>
      </c>
      <c r="Q626">
        <v>0</v>
      </c>
      <c r="R626">
        <v>3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3.3252313715756809</v>
      </c>
      <c r="AA626">
        <v>0</v>
      </c>
      <c r="AB626">
        <v>0</v>
      </c>
      <c r="AC626">
        <v>0</v>
      </c>
      <c r="AD626">
        <v>0</v>
      </c>
      <c r="AE626">
        <v>3.3252313715756809</v>
      </c>
    </row>
    <row r="627" spans="1:31" x14ac:dyDescent="0.25">
      <c r="A627">
        <v>1678094</v>
      </c>
      <c r="B627">
        <v>1</v>
      </c>
      <c r="C627" t="s">
        <v>80</v>
      </c>
      <c r="D627" t="s">
        <v>97</v>
      </c>
      <c r="E627" t="s">
        <v>140</v>
      </c>
      <c r="F627" t="s">
        <v>2037</v>
      </c>
      <c r="G627" t="s">
        <v>197</v>
      </c>
      <c r="H627" t="s">
        <v>143</v>
      </c>
      <c r="I627" t="s">
        <v>135</v>
      </c>
      <c r="J627" t="s">
        <v>136</v>
      </c>
      <c r="K627" t="s">
        <v>137</v>
      </c>
      <c r="L627" t="s">
        <v>2038</v>
      </c>
      <c r="M627" t="s">
        <v>2039</v>
      </c>
      <c r="N627">
        <v>7.2394444440000001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2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12.781633011867676</v>
      </c>
      <c r="AC627">
        <v>0</v>
      </c>
      <c r="AD627">
        <v>0</v>
      </c>
      <c r="AE627">
        <v>12.781633011867676</v>
      </c>
    </row>
    <row r="628" spans="1:31" x14ac:dyDescent="0.25">
      <c r="A628">
        <v>1677739</v>
      </c>
      <c r="B628">
        <v>1</v>
      </c>
      <c r="C628" t="s">
        <v>81</v>
      </c>
      <c r="D628" t="s">
        <v>121</v>
      </c>
      <c r="E628" t="s">
        <v>159</v>
      </c>
      <c r="F628" t="s">
        <v>2040</v>
      </c>
      <c r="G628" t="s">
        <v>133</v>
      </c>
      <c r="H628" t="s">
        <v>134</v>
      </c>
      <c r="I628" t="s">
        <v>135</v>
      </c>
      <c r="J628" t="s">
        <v>136</v>
      </c>
      <c r="K628" t="s">
        <v>137</v>
      </c>
      <c r="L628" t="s">
        <v>2041</v>
      </c>
      <c r="M628" t="s">
        <v>2042</v>
      </c>
      <c r="N628">
        <v>1.2175</v>
      </c>
      <c r="O628">
        <v>0</v>
      </c>
      <c r="P628">
        <v>179</v>
      </c>
      <c r="Q628">
        <v>0</v>
      </c>
      <c r="R628">
        <v>11</v>
      </c>
      <c r="S628">
        <v>0</v>
      </c>
      <c r="T628">
        <v>9</v>
      </c>
      <c r="U628">
        <v>0</v>
      </c>
      <c r="V628">
        <v>0</v>
      </c>
      <c r="W628">
        <v>0</v>
      </c>
      <c r="X628">
        <v>21.153183423565018</v>
      </c>
      <c r="Y628">
        <v>0</v>
      </c>
      <c r="Z628">
        <v>0.49868714104890222</v>
      </c>
      <c r="AA628">
        <v>0</v>
      </c>
      <c r="AB628">
        <v>5.0731851833528285</v>
      </c>
      <c r="AC628">
        <v>0</v>
      </c>
      <c r="AD628">
        <v>0</v>
      </c>
      <c r="AE628">
        <v>26.725055747966749</v>
      </c>
    </row>
    <row r="629" spans="1:31" x14ac:dyDescent="0.25">
      <c r="A629">
        <v>1677902</v>
      </c>
      <c r="B629">
        <v>1</v>
      </c>
      <c r="C629" t="s">
        <v>80</v>
      </c>
      <c r="D629" t="s">
        <v>106</v>
      </c>
      <c r="E629" t="s">
        <v>151</v>
      </c>
      <c r="F629" t="s">
        <v>2043</v>
      </c>
      <c r="G629" t="s">
        <v>153</v>
      </c>
      <c r="H629" t="s">
        <v>143</v>
      </c>
      <c r="I629" t="s">
        <v>135</v>
      </c>
      <c r="J629" t="s">
        <v>136</v>
      </c>
      <c r="K629" t="s">
        <v>137</v>
      </c>
      <c r="L629" t="s">
        <v>2044</v>
      </c>
      <c r="M629" t="s">
        <v>2045</v>
      </c>
      <c r="N629">
        <v>1.23</v>
      </c>
      <c r="O629">
        <v>0</v>
      </c>
      <c r="P629">
        <v>8</v>
      </c>
      <c r="Q629">
        <v>0</v>
      </c>
      <c r="R629">
        <v>4</v>
      </c>
      <c r="S629">
        <v>0</v>
      </c>
      <c r="T629">
        <v>2</v>
      </c>
      <c r="U629">
        <v>0</v>
      </c>
      <c r="V629">
        <v>0</v>
      </c>
      <c r="W629">
        <v>0</v>
      </c>
      <c r="X629">
        <v>3.4086131136786357</v>
      </c>
      <c r="Y629">
        <v>0</v>
      </c>
      <c r="Z629">
        <v>2.6074840209983989</v>
      </c>
      <c r="AA629">
        <v>0</v>
      </c>
      <c r="AB629">
        <v>0.76283774923810566</v>
      </c>
      <c r="AC629">
        <v>0</v>
      </c>
      <c r="AD629">
        <v>0</v>
      </c>
      <c r="AE629">
        <v>6.7789348839151398</v>
      </c>
    </row>
    <row r="630" spans="1:31" x14ac:dyDescent="0.25">
      <c r="A630">
        <v>1678380</v>
      </c>
      <c r="B630">
        <v>1</v>
      </c>
      <c r="C630" t="s">
        <v>80</v>
      </c>
      <c r="D630" t="s">
        <v>110</v>
      </c>
      <c r="E630" t="s">
        <v>140</v>
      </c>
      <c r="F630" t="s">
        <v>2046</v>
      </c>
      <c r="G630" t="s">
        <v>209</v>
      </c>
      <c r="H630" t="s">
        <v>143</v>
      </c>
      <c r="I630" t="s">
        <v>135</v>
      </c>
      <c r="J630" t="s">
        <v>136</v>
      </c>
      <c r="K630" t="s">
        <v>137</v>
      </c>
      <c r="L630" t="s">
        <v>2047</v>
      </c>
      <c r="M630" t="s">
        <v>2048</v>
      </c>
      <c r="N630">
        <v>2.0977777770000001</v>
      </c>
      <c r="O630">
        <v>0</v>
      </c>
      <c r="P630">
        <v>13</v>
      </c>
      <c r="Q630">
        <v>0</v>
      </c>
      <c r="R630">
        <v>0</v>
      </c>
      <c r="S630">
        <v>0</v>
      </c>
      <c r="T630">
        <v>2</v>
      </c>
      <c r="U630">
        <v>0</v>
      </c>
      <c r="V630">
        <v>0</v>
      </c>
      <c r="W630">
        <v>0</v>
      </c>
      <c r="X630">
        <v>8.6551444708845864</v>
      </c>
      <c r="Y630">
        <v>0</v>
      </c>
      <c r="Z630">
        <v>0</v>
      </c>
      <c r="AA630">
        <v>0</v>
      </c>
      <c r="AB630">
        <v>2.4392165254408269</v>
      </c>
      <c r="AC630">
        <v>0</v>
      </c>
      <c r="AD630">
        <v>0</v>
      </c>
      <c r="AE630">
        <v>11.094360996325413</v>
      </c>
    </row>
    <row r="631" spans="1:31" x14ac:dyDescent="0.25">
      <c r="A631">
        <v>1677925</v>
      </c>
      <c r="B631">
        <v>1</v>
      </c>
      <c r="C631" t="s">
        <v>80</v>
      </c>
      <c r="D631" t="s">
        <v>93</v>
      </c>
      <c r="E631" t="s">
        <v>164</v>
      </c>
      <c r="F631" t="s">
        <v>2049</v>
      </c>
      <c r="G631" t="s">
        <v>161</v>
      </c>
      <c r="H631" t="s">
        <v>134</v>
      </c>
      <c r="I631" t="s">
        <v>135</v>
      </c>
      <c r="J631" t="s">
        <v>136</v>
      </c>
      <c r="K631" t="s">
        <v>137</v>
      </c>
      <c r="L631" t="s">
        <v>2050</v>
      </c>
      <c r="M631" t="s">
        <v>2051</v>
      </c>
      <c r="N631">
        <v>1.360833333</v>
      </c>
      <c r="O631">
        <v>0</v>
      </c>
      <c r="P631">
        <v>192</v>
      </c>
      <c r="Q631">
        <v>2</v>
      </c>
      <c r="R631">
        <v>44</v>
      </c>
      <c r="S631">
        <v>3</v>
      </c>
      <c r="T631">
        <v>38</v>
      </c>
      <c r="U631">
        <v>0</v>
      </c>
      <c r="V631">
        <v>0</v>
      </c>
      <c r="W631">
        <v>0</v>
      </c>
      <c r="X631">
        <v>22.440007641669073</v>
      </c>
      <c r="Y631">
        <v>2.2947955624524425</v>
      </c>
      <c r="Z631">
        <v>9.4651368697031266</v>
      </c>
      <c r="AA631">
        <v>31.879426801354498</v>
      </c>
      <c r="AB631">
        <v>13.382853969825598</v>
      </c>
      <c r="AC631">
        <v>0</v>
      </c>
      <c r="AD631">
        <v>0</v>
      </c>
      <c r="AE631">
        <v>79.462220845004751</v>
      </c>
    </row>
    <row r="632" spans="1:31" x14ac:dyDescent="0.25">
      <c r="A632">
        <v>1678068</v>
      </c>
      <c r="B632">
        <v>1</v>
      </c>
      <c r="C632" t="s">
        <v>80</v>
      </c>
      <c r="D632" t="s">
        <v>93</v>
      </c>
      <c r="E632" t="s">
        <v>151</v>
      </c>
      <c r="F632" t="s">
        <v>2052</v>
      </c>
      <c r="G632" t="s">
        <v>222</v>
      </c>
      <c r="H632" t="s">
        <v>143</v>
      </c>
      <c r="I632" t="s">
        <v>135</v>
      </c>
      <c r="J632" t="s">
        <v>136</v>
      </c>
      <c r="K632" t="s">
        <v>137</v>
      </c>
      <c r="L632" t="s">
        <v>2053</v>
      </c>
      <c r="M632" t="s">
        <v>2054</v>
      </c>
      <c r="N632">
        <v>5.07</v>
      </c>
      <c r="O632">
        <v>0</v>
      </c>
      <c r="P632">
        <v>8</v>
      </c>
      <c r="Q632">
        <v>0</v>
      </c>
      <c r="R632">
        <v>0</v>
      </c>
      <c r="S632">
        <v>0</v>
      </c>
      <c r="T632">
        <v>2</v>
      </c>
      <c r="U632">
        <v>0</v>
      </c>
      <c r="V632">
        <v>0</v>
      </c>
      <c r="W632">
        <v>0</v>
      </c>
      <c r="X632">
        <v>3.0893653312537581</v>
      </c>
      <c r="Y632">
        <v>0</v>
      </c>
      <c r="Z632">
        <v>0</v>
      </c>
      <c r="AA632">
        <v>0</v>
      </c>
      <c r="AB632">
        <v>10.953505412850012</v>
      </c>
      <c r="AC632">
        <v>0</v>
      </c>
      <c r="AD632">
        <v>0</v>
      </c>
      <c r="AE632">
        <v>14.042870744103769</v>
      </c>
    </row>
    <row r="633" spans="1:31" x14ac:dyDescent="0.25">
      <c r="A633">
        <v>1678237</v>
      </c>
      <c r="B633">
        <v>1</v>
      </c>
      <c r="C633" t="s">
        <v>80</v>
      </c>
      <c r="D633" t="s">
        <v>99</v>
      </c>
      <c r="E633" t="s">
        <v>146</v>
      </c>
      <c r="F633" t="s">
        <v>2055</v>
      </c>
      <c r="G633" t="s">
        <v>267</v>
      </c>
      <c r="H633" t="s">
        <v>143</v>
      </c>
      <c r="I633" t="s">
        <v>135</v>
      </c>
      <c r="J633" t="s">
        <v>136</v>
      </c>
      <c r="K633" t="s">
        <v>137</v>
      </c>
      <c r="L633" t="s">
        <v>2056</v>
      </c>
      <c r="M633" t="s">
        <v>2057</v>
      </c>
      <c r="N633">
        <v>0.73111111100000004</v>
      </c>
      <c r="O633">
        <v>0</v>
      </c>
      <c r="P633">
        <v>85</v>
      </c>
      <c r="Q633">
        <v>0</v>
      </c>
      <c r="R633">
        <v>1</v>
      </c>
      <c r="S633">
        <v>0</v>
      </c>
      <c r="T633">
        <v>8</v>
      </c>
      <c r="U633">
        <v>0</v>
      </c>
      <c r="V633">
        <v>0</v>
      </c>
      <c r="W633">
        <v>0</v>
      </c>
      <c r="X633">
        <v>13.173950399688602</v>
      </c>
      <c r="Y633">
        <v>0</v>
      </c>
      <c r="Z633">
        <v>0</v>
      </c>
      <c r="AA633">
        <v>0</v>
      </c>
      <c r="AB633">
        <v>1.6954474256126399</v>
      </c>
      <c r="AC633">
        <v>0</v>
      </c>
      <c r="AD633">
        <v>0</v>
      </c>
      <c r="AE633">
        <v>14.869397825301242</v>
      </c>
    </row>
    <row r="634" spans="1:31" x14ac:dyDescent="0.25">
      <c r="A634">
        <v>1677696</v>
      </c>
      <c r="B634">
        <v>1</v>
      </c>
      <c r="C634" t="s">
        <v>80</v>
      </c>
      <c r="D634" t="s">
        <v>104</v>
      </c>
      <c r="E634" t="s">
        <v>164</v>
      </c>
      <c r="F634" t="s">
        <v>2058</v>
      </c>
      <c r="G634" t="s">
        <v>161</v>
      </c>
      <c r="H634" t="s">
        <v>134</v>
      </c>
      <c r="I634" t="s">
        <v>135</v>
      </c>
      <c r="J634" t="s">
        <v>136</v>
      </c>
      <c r="K634" t="s">
        <v>137</v>
      </c>
      <c r="L634" t="s">
        <v>2059</v>
      </c>
      <c r="M634" t="s">
        <v>2060</v>
      </c>
      <c r="N634">
        <v>0.71361111099999996</v>
      </c>
      <c r="O634">
        <v>97</v>
      </c>
      <c r="P634">
        <v>6320</v>
      </c>
      <c r="Q634">
        <v>113</v>
      </c>
      <c r="R634">
        <v>138</v>
      </c>
      <c r="S634">
        <v>35</v>
      </c>
      <c r="T634">
        <v>896</v>
      </c>
      <c r="U634">
        <v>10</v>
      </c>
      <c r="V634">
        <v>1</v>
      </c>
      <c r="W634">
        <v>34.122486092211055</v>
      </c>
      <c r="X634">
        <v>888.86511821691408</v>
      </c>
      <c r="Y634">
        <v>34.980153147300214</v>
      </c>
      <c r="Z634">
        <v>10.704068964974995</v>
      </c>
      <c r="AA634">
        <v>32.442940903182546</v>
      </c>
      <c r="AB634">
        <v>208.20969547199266</v>
      </c>
      <c r="AC634">
        <v>204.94926478647557</v>
      </c>
      <c r="AD634">
        <v>2.006938789166667E-5</v>
      </c>
      <c r="AE634">
        <v>1414.2737476524392</v>
      </c>
    </row>
    <row r="635" spans="1:31" x14ac:dyDescent="0.25">
      <c r="A635">
        <v>1678088</v>
      </c>
      <c r="B635">
        <v>1</v>
      </c>
      <c r="C635" t="s">
        <v>81</v>
      </c>
      <c r="D635" t="s">
        <v>113</v>
      </c>
      <c r="E635" t="s">
        <v>151</v>
      </c>
      <c r="F635" t="s">
        <v>2019</v>
      </c>
      <c r="G635" t="s">
        <v>153</v>
      </c>
      <c r="H635" t="s">
        <v>143</v>
      </c>
      <c r="I635" t="s">
        <v>135</v>
      </c>
      <c r="J635" t="s">
        <v>136</v>
      </c>
      <c r="K635" t="s">
        <v>137</v>
      </c>
      <c r="L635" t="s">
        <v>2061</v>
      </c>
      <c r="M635" t="s">
        <v>2062</v>
      </c>
      <c r="N635">
        <v>4.9863888879999996</v>
      </c>
      <c r="O635">
        <v>0</v>
      </c>
      <c r="P635">
        <v>35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35.664820879366623</v>
      </c>
      <c r="Y635">
        <v>0</v>
      </c>
      <c r="Z635">
        <v>0</v>
      </c>
      <c r="AA635">
        <v>0</v>
      </c>
      <c r="AB635">
        <v>9.4798792793018816</v>
      </c>
      <c r="AC635">
        <v>0</v>
      </c>
      <c r="AD635">
        <v>0</v>
      </c>
      <c r="AE635">
        <v>45.144700158668506</v>
      </c>
    </row>
    <row r="636" spans="1:31" x14ac:dyDescent="0.25">
      <c r="A636">
        <v>1678217</v>
      </c>
      <c r="B636">
        <v>1</v>
      </c>
      <c r="C636" t="s">
        <v>80</v>
      </c>
      <c r="D636" t="s">
        <v>100</v>
      </c>
      <c r="E636" t="s">
        <v>140</v>
      </c>
      <c r="F636" t="s">
        <v>2063</v>
      </c>
      <c r="G636" t="s">
        <v>197</v>
      </c>
      <c r="H636" t="s">
        <v>143</v>
      </c>
      <c r="I636" t="s">
        <v>135</v>
      </c>
      <c r="J636" t="s">
        <v>136</v>
      </c>
      <c r="K636" t="s">
        <v>137</v>
      </c>
      <c r="L636" t="s">
        <v>2064</v>
      </c>
      <c r="M636" t="s">
        <v>2065</v>
      </c>
      <c r="N636">
        <v>2.5697222219999998</v>
      </c>
      <c r="O636">
        <v>0</v>
      </c>
      <c r="P636">
        <v>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</row>
    <row r="637" spans="1:31" x14ac:dyDescent="0.25">
      <c r="A637">
        <v>1678074</v>
      </c>
      <c r="B637">
        <v>1</v>
      </c>
      <c r="C637" t="s">
        <v>80</v>
      </c>
      <c r="D637" t="s">
        <v>96</v>
      </c>
      <c r="E637" t="s">
        <v>140</v>
      </c>
      <c r="F637" t="s">
        <v>2066</v>
      </c>
      <c r="G637" t="s">
        <v>197</v>
      </c>
      <c r="H637" t="s">
        <v>143</v>
      </c>
      <c r="I637" t="s">
        <v>135</v>
      </c>
      <c r="J637" t="s">
        <v>136</v>
      </c>
      <c r="K637" t="s">
        <v>137</v>
      </c>
      <c r="L637" t="s">
        <v>2067</v>
      </c>
      <c r="M637" t="s">
        <v>2068</v>
      </c>
      <c r="N637">
        <v>5.5363888880000003</v>
      </c>
      <c r="O637">
        <v>0</v>
      </c>
      <c r="P637">
        <v>2</v>
      </c>
      <c r="Q637">
        <v>0</v>
      </c>
      <c r="R637">
        <v>0</v>
      </c>
      <c r="S637">
        <v>0</v>
      </c>
      <c r="T637">
        <v>1</v>
      </c>
      <c r="U637">
        <v>0</v>
      </c>
      <c r="V637">
        <v>0</v>
      </c>
      <c r="W637">
        <v>0</v>
      </c>
      <c r="X637">
        <v>6.1419966096873573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6.1419966096873573</v>
      </c>
    </row>
    <row r="638" spans="1:31" x14ac:dyDescent="0.25">
      <c r="A638">
        <v>1677839</v>
      </c>
      <c r="B638">
        <v>1</v>
      </c>
      <c r="C638" t="s">
        <v>80</v>
      </c>
      <c r="D638" t="s">
        <v>97</v>
      </c>
      <c r="E638" t="s">
        <v>151</v>
      </c>
      <c r="F638" t="s">
        <v>2069</v>
      </c>
      <c r="G638" t="s">
        <v>281</v>
      </c>
      <c r="H638" t="s">
        <v>143</v>
      </c>
      <c r="I638" t="s">
        <v>135</v>
      </c>
      <c r="J638" t="s">
        <v>136</v>
      </c>
      <c r="K638" t="s">
        <v>167</v>
      </c>
      <c r="L638" t="s">
        <v>2070</v>
      </c>
      <c r="M638" t="s">
        <v>2071</v>
      </c>
      <c r="N638">
        <v>8.4080536109999997</v>
      </c>
      <c r="O638">
        <v>0</v>
      </c>
      <c r="P638">
        <v>48</v>
      </c>
      <c r="Q638">
        <v>0</v>
      </c>
      <c r="R638">
        <v>1</v>
      </c>
      <c r="S638">
        <v>0</v>
      </c>
      <c r="T638">
        <v>1</v>
      </c>
      <c r="U638">
        <v>0</v>
      </c>
      <c r="V638">
        <v>0</v>
      </c>
      <c r="W638">
        <v>0</v>
      </c>
      <c r="X638">
        <v>156.23580634443246</v>
      </c>
      <c r="Y638">
        <v>0</v>
      </c>
      <c r="Z638">
        <v>0.30376070553653334</v>
      </c>
      <c r="AA638">
        <v>0</v>
      </c>
      <c r="AB638">
        <v>9.2520876992086141</v>
      </c>
      <c r="AC638">
        <v>0</v>
      </c>
      <c r="AD638">
        <v>0</v>
      </c>
      <c r="AE638">
        <v>165.79165474917761</v>
      </c>
    </row>
    <row r="639" spans="1:31" x14ac:dyDescent="0.25">
      <c r="A639">
        <v>1678280</v>
      </c>
      <c r="B639">
        <v>1</v>
      </c>
      <c r="C639" t="s">
        <v>80</v>
      </c>
      <c r="D639" t="s">
        <v>83</v>
      </c>
      <c r="E639" t="s">
        <v>131</v>
      </c>
      <c r="F639" t="s">
        <v>2072</v>
      </c>
      <c r="G639" t="s">
        <v>161</v>
      </c>
      <c r="H639" t="s">
        <v>134</v>
      </c>
      <c r="I639" t="s">
        <v>135</v>
      </c>
      <c r="J639" t="s">
        <v>136</v>
      </c>
      <c r="K639" t="s">
        <v>137</v>
      </c>
      <c r="L639" t="s">
        <v>2073</v>
      </c>
      <c r="M639" t="s">
        <v>2074</v>
      </c>
      <c r="N639">
        <v>1.0436111109999999</v>
      </c>
      <c r="O639">
        <v>3</v>
      </c>
      <c r="P639">
        <v>275</v>
      </c>
      <c r="Q639">
        <v>8</v>
      </c>
      <c r="R639">
        <v>23</v>
      </c>
      <c r="S639">
        <v>12</v>
      </c>
      <c r="T639">
        <v>18</v>
      </c>
      <c r="U639">
        <v>0</v>
      </c>
      <c r="V639">
        <v>0</v>
      </c>
      <c r="W639">
        <v>9.3470406990225641</v>
      </c>
      <c r="X639">
        <v>70.947447918879107</v>
      </c>
      <c r="Y639">
        <v>1.816377514496567</v>
      </c>
      <c r="Z639">
        <v>23.72570371972164</v>
      </c>
      <c r="AA639">
        <v>289.28981705414088</v>
      </c>
      <c r="AB639">
        <v>9.9718953250651055</v>
      </c>
      <c r="AC639">
        <v>0</v>
      </c>
      <c r="AD639">
        <v>0</v>
      </c>
      <c r="AE639">
        <v>405.09828223132581</v>
      </c>
    </row>
    <row r="640" spans="1:31" x14ac:dyDescent="0.25">
      <c r="A640">
        <v>1678031</v>
      </c>
      <c r="B640">
        <v>1</v>
      </c>
      <c r="C640" t="s">
        <v>80</v>
      </c>
      <c r="D640" t="s">
        <v>100</v>
      </c>
      <c r="E640" t="s">
        <v>140</v>
      </c>
      <c r="F640" t="s">
        <v>2075</v>
      </c>
      <c r="G640" t="s">
        <v>197</v>
      </c>
      <c r="H640" t="s">
        <v>143</v>
      </c>
      <c r="I640" t="s">
        <v>135</v>
      </c>
      <c r="J640" t="s">
        <v>136</v>
      </c>
      <c r="K640" t="s">
        <v>137</v>
      </c>
      <c r="L640" t="s">
        <v>2076</v>
      </c>
      <c r="M640" t="s">
        <v>2077</v>
      </c>
      <c r="N640">
        <v>1.430833333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3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6.2054510390242648</v>
      </c>
      <c r="AC640">
        <v>0</v>
      </c>
      <c r="AD640">
        <v>0</v>
      </c>
      <c r="AE640">
        <v>6.2054510390242648</v>
      </c>
    </row>
    <row r="641" spans="1:31" x14ac:dyDescent="0.25">
      <c r="A641">
        <v>1678174</v>
      </c>
      <c r="B641">
        <v>1</v>
      </c>
      <c r="C641" t="s">
        <v>80</v>
      </c>
      <c r="D641" t="s">
        <v>93</v>
      </c>
      <c r="E641" t="s">
        <v>164</v>
      </c>
      <c r="F641" t="s">
        <v>2078</v>
      </c>
      <c r="G641" t="s">
        <v>161</v>
      </c>
      <c r="H641" t="s">
        <v>134</v>
      </c>
      <c r="I641" t="s">
        <v>135</v>
      </c>
      <c r="J641" t="s">
        <v>136</v>
      </c>
      <c r="K641" t="s">
        <v>137</v>
      </c>
      <c r="L641" t="s">
        <v>2079</v>
      </c>
      <c r="M641" t="s">
        <v>2080</v>
      </c>
      <c r="N641">
        <v>3.906111111</v>
      </c>
      <c r="O641">
        <v>3</v>
      </c>
      <c r="P641">
        <v>2</v>
      </c>
      <c r="Q641">
        <v>40</v>
      </c>
      <c r="R641">
        <v>1</v>
      </c>
      <c r="S641">
        <v>8</v>
      </c>
      <c r="T641">
        <v>3</v>
      </c>
      <c r="U641">
        <v>1</v>
      </c>
      <c r="V641">
        <v>0</v>
      </c>
      <c r="W641">
        <v>6.4277474124202518</v>
      </c>
      <c r="X641">
        <v>2.3409704037055836</v>
      </c>
      <c r="Y641">
        <v>253.70147922493013</v>
      </c>
      <c r="Z641">
        <v>0</v>
      </c>
      <c r="AA641">
        <v>91.591860717725496</v>
      </c>
      <c r="AB641">
        <v>14.005180403970112</v>
      </c>
      <c r="AC641">
        <v>64.725823607177375</v>
      </c>
      <c r="AD641">
        <v>0</v>
      </c>
      <c r="AE641">
        <v>432.79306176992884</v>
      </c>
    </row>
    <row r="642" spans="1:31" x14ac:dyDescent="0.25">
      <c r="A642">
        <v>1678131</v>
      </c>
      <c r="B642">
        <v>1</v>
      </c>
      <c r="C642" t="s">
        <v>81</v>
      </c>
      <c r="D642" t="s">
        <v>120</v>
      </c>
      <c r="E642" t="s">
        <v>159</v>
      </c>
      <c r="F642" t="s">
        <v>2081</v>
      </c>
      <c r="G642" t="s">
        <v>161</v>
      </c>
      <c r="H642" t="s">
        <v>134</v>
      </c>
      <c r="I642" t="s">
        <v>135</v>
      </c>
      <c r="J642" t="s">
        <v>136</v>
      </c>
      <c r="K642" t="s">
        <v>137</v>
      </c>
      <c r="L642" t="s">
        <v>2082</v>
      </c>
      <c r="M642" t="s">
        <v>2083</v>
      </c>
      <c r="N642">
        <v>0.716388888</v>
      </c>
      <c r="O642">
        <v>1</v>
      </c>
      <c r="P642">
        <v>394</v>
      </c>
      <c r="Q642">
        <v>17</v>
      </c>
      <c r="R642">
        <v>18</v>
      </c>
      <c r="S642">
        <v>1</v>
      </c>
      <c r="T642">
        <v>37</v>
      </c>
      <c r="U642">
        <v>0</v>
      </c>
      <c r="V642">
        <v>0</v>
      </c>
      <c r="W642">
        <v>6.3342322266171674E-2</v>
      </c>
      <c r="X642">
        <v>41.135978684559454</v>
      </c>
      <c r="Y642">
        <v>5.8674880638166744</v>
      </c>
      <c r="Z642">
        <v>1.3503244592289494</v>
      </c>
      <c r="AA642">
        <v>0.76023976866127119</v>
      </c>
      <c r="AB642">
        <v>22.998586489969313</v>
      </c>
      <c r="AC642">
        <v>0</v>
      </c>
      <c r="AD642">
        <v>0</v>
      </c>
      <c r="AE642">
        <v>72.175959788501842</v>
      </c>
    </row>
    <row r="643" spans="1:31" x14ac:dyDescent="0.25">
      <c r="A643">
        <v>1677882</v>
      </c>
      <c r="B643">
        <v>1</v>
      </c>
      <c r="C643" t="s">
        <v>80</v>
      </c>
      <c r="D643" t="s">
        <v>103</v>
      </c>
      <c r="E643" t="s">
        <v>159</v>
      </c>
      <c r="F643" t="s">
        <v>2084</v>
      </c>
      <c r="G643" t="s">
        <v>596</v>
      </c>
      <c r="H643" t="s">
        <v>134</v>
      </c>
      <c r="I643" t="s">
        <v>135</v>
      </c>
      <c r="J643" t="s">
        <v>136</v>
      </c>
      <c r="K643" t="s">
        <v>137</v>
      </c>
      <c r="L643" t="s">
        <v>2085</v>
      </c>
      <c r="M643" t="s">
        <v>2086</v>
      </c>
      <c r="N643">
        <v>0.66388888800000001</v>
      </c>
      <c r="O643">
        <v>0</v>
      </c>
      <c r="P643">
        <v>0</v>
      </c>
      <c r="Q643">
        <v>0</v>
      </c>
      <c r="R643">
        <v>11</v>
      </c>
      <c r="S643">
        <v>0</v>
      </c>
      <c r="T643">
        <v>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2.7888537755353169</v>
      </c>
      <c r="AA643">
        <v>0</v>
      </c>
      <c r="AB643">
        <v>0.96170128326342019</v>
      </c>
      <c r="AC643">
        <v>0</v>
      </c>
      <c r="AD643">
        <v>0</v>
      </c>
      <c r="AE643">
        <v>3.7505550587987369</v>
      </c>
    </row>
    <row r="644" spans="1:31" x14ac:dyDescent="0.25">
      <c r="A644">
        <v>1678366</v>
      </c>
      <c r="B644">
        <v>1</v>
      </c>
      <c r="C644" t="s">
        <v>80</v>
      </c>
      <c r="D644" t="s">
        <v>93</v>
      </c>
      <c r="E644" t="s">
        <v>140</v>
      </c>
      <c r="F644" t="s">
        <v>2087</v>
      </c>
      <c r="G644" t="s">
        <v>197</v>
      </c>
      <c r="H644" t="s">
        <v>143</v>
      </c>
      <c r="I644" t="s">
        <v>135</v>
      </c>
      <c r="J644" t="s">
        <v>136</v>
      </c>
      <c r="K644" t="s">
        <v>137</v>
      </c>
      <c r="L644" t="s">
        <v>2088</v>
      </c>
      <c r="M644" t="s">
        <v>2089</v>
      </c>
      <c r="N644">
        <v>5.773055555</v>
      </c>
      <c r="O644">
        <v>0</v>
      </c>
      <c r="P644">
        <v>1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1.4064011717719336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1.4064011717719336</v>
      </c>
    </row>
    <row r="645" spans="1:31" x14ac:dyDescent="0.25">
      <c r="A645">
        <v>1677702</v>
      </c>
      <c r="B645">
        <v>1</v>
      </c>
      <c r="C645" t="s">
        <v>80</v>
      </c>
      <c r="D645" t="s">
        <v>93</v>
      </c>
      <c r="E645" t="s">
        <v>140</v>
      </c>
      <c r="F645" t="s">
        <v>2090</v>
      </c>
      <c r="G645" t="s">
        <v>148</v>
      </c>
      <c r="H645" t="s">
        <v>143</v>
      </c>
      <c r="I645" t="s">
        <v>135</v>
      </c>
      <c r="J645" t="s">
        <v>136</v>
      </c>
      <c r="K645" t="s">
        <v>137</v>
      </c>
      <c r="L645" t="s">
        <v>2091</v>
      </c>
      <c r="M645" t="s">
        <v>2092</v>
      </c>
      <c r="N645">
        <v>2.7450000000000001</v>
      </c>
      <c r="O645">
        <v>0</v>
      </c>
      <c r="P645">
        <v>4</v>
      </c>
      <c r="Q645">
        <v>0</v>
      </c>
      <c r="R645">
        <v>0</v>
      </c>
      <c r="S645">
        <v>0</v>
      </c>
      <c r="T645">
        <v>1</v>
      </c>
      <c r="U645">
        <v>0</v>
      </c>
      <c r="V645">
        <v>0</v>
      </c>
      <c r="W645">
        <v>0</v>
      </c>
      <c r="X645">
        <v>1.3852838237761891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1.3852838237761891</v>
      </c>
    </row>
    <row r="646" spans="1:31" x14ac:dyDescent="0.25">
      <c r="A646">
        <v>1678034</v>
      </c>
      <c r="B646">
        <v>1</v>
      </c>
      <c r="C646" t="s">
        <v>80</v>
      </c>
      <c r="D646" t="s">
        <v>103</v>
      </c>
      <c r="E646" t="s">
        <v>140</v>
      </c>
      <c r="F646" t="s">
        <v>2093</v>
      </c>
      <c r="G646" t="s">
        <v>197</v>
      </c>
      <c r="H646" t="s">
        <v>143</v>
      </c>
      <c r="I646" t="s">
        <v>135</v>
      </c>
      <c r="J646" t="s">
        <v>136</v>
      </c>
      <c r="K646" t="s">
        <v>137</v>
      </c>
      <c r="L646" t="s">
        <v>2094</v>
      </c>
      <c r="M646" t="s">
        <v>2095</v>
      </c>
      <c r="N646">
        <v>1.2236111110000001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0.90163069218974878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0.90163069218974878</v>
      </c>
    </row>
    <row r="647" spans="1:31" x14ac:dyDescent="0.25">
      <c r="A647">
        <v>1678057</v>
      </c>
      <c r="B647">
        <v>1</v>
      </c>
      <c r="C647" t="s">
        <v>81</v>
      </c>
      <c r="D647" t="s">
        <v>123</v>
      </c>
      <c r="E647" t="s">
        <v>164</v>
      </c>
      <c r="F647" t="s">
        <v>2096</v>
      </c>
      <c r="G647" t="s">
        <v>161</v>
      </c>
      <c r="H647" t="s">
        <v>134</v>
      </c>
      <c r="I647" t="s">
        <v>135</v>
      </c>
      <c r="J647" t="s">
        <v>136</v>
      </c>
      <c r="K647" t="s">
        <v>137</v>
      </c>
      <c r="L647" t="s">
        <v>2097</v>
      </c>
      <c r="M647" t="s">
        <v>2098</v>
      </c>
      <c r="N647">
        <v>0.830555555</v>
      </c>
      <c r="O647">
        <v>10</v>
      </c>
      <c r="P647">
        <v>720</v>
      </c>
      <c r="Q647">
        <v>349</v>
      </c>
      <c r="R647">
        <v>66</v>
      </c>
      <c r="S647">
        <v>28</v>
      </c>
      <c r="T647">
        <v>41</v>
      </c>
      <c r="U647">
        <v>1</v>
      </c>
      <c r="V647">
        <v>0</v>
      </c>
      <c r="W647">
        <v>1.8948827832756823</v>
      </c>
      <c r="X647">
        <v>87.744466016647479</v>
      </c>
      <c r="Y647">
        <v>180.38097180659696</v>
      </c>
      <c r="Z647">
        <v>26.129550056102847</v>
      </c>
      <c r="AA647">
        <v>281.31585422502798</v>
      </c>
      <c r="AB647">
        <v>25.849607358644537</v>
      </c>
      <c r="AC647">
        <v>30.726507668793477</v>
      </c>
      <c r="AD647">
        <v>0</v>
      </c>
      <c r="AE647">
        <v>634.04183991508899</v>
      </c>
    </row>
    <row r="648" spans="1:31" x14ac:dyDescent="0.25">
      <c r="A648">
        <v>1678389</v>
      </c>
      <c r="B648">
        <v>1</v>
      </c>
      <c r="C648" t="s">
        <v>80</v>
      </c>
      <c r="D648" t="s">
        <v>111</v>
      </c>
      <c r="E648" t="s">
        <v>140</v>
      </c>
      <c r="F648" t="s">
        <v>2099</v>
      </c>
      <c r="G648" t="s">
        <v>197</v>
      </c>
      <c r="H648" t="s">
        <v>143</v>
      </c>
      <c r="I648" t="s">
        <v>135</v>
      </c>
      <c r="J648" t="s">
        <v>136</v>
      </c>
      <c r="K648" t="s">
        <v>137</v>
      </c>
      <c r="L648" t="s">
        <v>2100</v>
      </c>
      <c r="M648" t="s">
        <v>2101</v>
      </c>
      <c r="N648">
        <v>1.45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1.4390617006780002</v>
      </c>
      <c r="AC648">
        <v>0</v>
      </c>
      <c r="AD648">
        <v>0</v>
      </c>
      <c r="AE648">
        <v>1.4390617006780002</v>
      </c>
    </row>
    <row r="649" spans="1:31" x14ac:dyDescent="0.25">
      <c r="A649">
        <v>1677725</v>
      </c>
      <c r="B649">
        <v>1</v>
      </c>
      <c r="C649" t="s">
        <v>80</v>
      </c>
      <c r="D649" t="s">
        <v>86</v>
      </c>
      <c r="E649" t="s">
        <v>151</v>
      </c>
      <c r="F649" t="s">
        <v>2102</v>
      </c>
      <c r="G649" t="s">
        <v>153</v>
      </c>
      <c r="H649" t="s">
        <v>143</v>
      </c>
      <c r="I649" t="s">
        <v>135</v>
      </c>
      <c r="J649" t="s">
        <v>136</v>
      </c>
      <c r="K649" t="s">
        <v>137</v>
      </c>
      <c r="L649" t="s">
        <v>2103</v>
      </c>
      <c r="M649" t="s">
        <v>2104</v>
      </c>
      <c r="N649">
        <v>3.5836111110000002</v>
      </c>
      <c r="O649">
        <v>0</v>
      </c>
      <c r="P649">
        <v>39</v>
      </c>
      <c r="Q649">
        <v>0</v>
      </c>
      <c r="R649">
        <v>0</v>
      </c>
      <c r="S649">
        <v>0</v>
      </c>
      <c r="T649">
        <v>12</v>
      </c>
      <c r="U649">
        <v>0</v>
      </c>
      <c r="V649">
        <v>0</v>
      </c>
      <c r="W649">
        <v>0</v>
      </c>
      <c r="X649">
        <v>109.3231950991777</v>
      </c>
      <c r="Y649">
        <v>0</v>
      </c>
      <c r="Z649">
        <v>0</v>
      </c>
      <c r="AA649">
        <v>0</v>
      </c>
      <c r="AB649">
        <v>137.71932915482549</v>
      </c>
      <c r="AC649">
        <v>0</v>
      </c>
      <c r="AD649">
        <v>0</v>
      </c>
      <c r="AE649">
        <v>247.04252425400318</v>
      </c>
    </row>
    <row r="650" spans="1:31" x14ac:dyDescent="0.25">
      <c r="A650">
        <v>1677871</v>
      </c>
      <c r="B650">
        <v>1</v>
      </c>
      <c r="C650" t="s">
        <v>80</v>
      </c>
      <c r="D650" t="s">
        <v>96</v>
      </c>
      <c r="E650" t="s">
        <v>151</v>
      </c>
      <c r="F650" t="s">
        <v>1549</v>
      </c>
      <c r="G650" t="s">
        <v>281</v>
      </c>
      <c r="H650" t="s">
        <v>143</v>
      </c>
      <c r="I650" t="s">
        <v>135</v>
      </c>
      <c r="J650" t="s">
        <v>136</v>
      </c>
      <c r="K650" t="s">
        <v>167</v>
      </c>
      <c r="L650" t="s">
        <v>2105</v>
      </c>
      <c r="M650" t="s">
        <v>2106</v>
      </c>
      <c r="N650">
        <v>6.0119444440000001</v>
      </c>
      <c r="O650">
        <v>0</v>
      </c>
      <c r="P650">
        <v>10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14.777360858211575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14.777360858211575</v>
      </c>
    </row>
    <row r="651" spans="1:31" x14ac:dyDescent="0.25">
      <c r="A651">
        <v>1677957</v>
      </c>
      <c r="B651">
        <v>1</v>
      </c>
      <c r="C651" t="s">
        <v>80</v>
      </c>
      <c r="D651" t="s">
        <v>109</v>
      </c>
      <c r="E651" t="s">
        <v>151</v>
      </c>
      <c r="F651" t="s">
        <v>2107</v>
      </c>
      <c r="G651" t="s">
        <v>153</v>
      </c>
      <c r="H651" t="s">
        <v>143</v>
      </c>
      <c r="I651" t="s">
        <v>135</v>
      </c>
      <c r="J651" t="s">
        <v>136</v>
      </c>
      <c r="K651" t="s">
        <v>137</v>
      </c>
      <c r="L651" t="s">
        <v>2108</v>
      </c>
      <c r="M651" t="s">
        <v>2109</v>
      </c>
      <c r="N651">
        <v>2.9838888880000001</v>
      </c>
      <c r="O651">
        <v>0</v>
      </c>
      <c r="P651">
        <v>19</v>
      </c>
      <c r="Q651">
        <v>0</v>
      </c>
      <c r="R651">
        <v>0</v>
      </c>
      <c r="S651">
        <v>0</v>
      </c>
      <c r="T651">
        <v>1</v>
      </c>
      <c r="U651">
        <v>0</v>
      </c>
      <c r="V651">
        <v>0</v>
      </c>
      <c r="W651">
        <v>0</v>
      </c>
      <c r="X651">
        <v>4.4459859997131117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4.4459859997131117</v>
      </c>
    </row>
    <row r="652" spans="1:31" x14ac:dyDescent="0.25">
      <c r="A652">
        <v>1677911</v>
      </c>
      <c r="B652">
        <v>1</v>
      </c>
      <c r="C652" t="s">
        <v>80</v>
      </c>
      <c r="D652" t="s">
        <v>84</v>
      </c>
      <c r="E652" t="s">
        <v>146</v>
      </c>
      <c r="F652" t="s">
        <v>2110</v>
      </c>
      <c r="G652" t="s">
        <v>891</v>
      </c>
      <c r="H652" t="s">
        <v>143</v>
      </c>
      <c r="I652" t="s">
        <v>135</v>
      </c>
      <c r="J652" t="s">
        <v>136</v>
      </c>
      <c r="K652" t="s">
        <v>137</v>
      </c>
      <c r="L652" t="s">
        <v>2111</v>
      </c>
      <c r="M652" t="s">
        <v>2112</v>
      </c>
      <c r="N652">
        <v>0.40666666600000001</v>
      </c>
      <c r="O652">
        <v>0</v>
      </c>
      <c r="P652">
        <v>616</v>
      </c>
      <c r="Q652">
        <v>0</v>
      </c>
      <c r="R652">
        <v>0</v>
      </c>
      <c r="S652">
        <v>0</v>
      </c>
      <c r="T652">
        <v>83</v>
      </c>
      <c r="U652">
        <v>0</v>
      </c>
      <c r="V652">
        <v>0</v>
      </c>
      <c r="W652">
        <v>0</v>
      </c>
      <c r="X652">
        <v>76.031401008289123</v>
      </c>
      <c r="Y652">
        <v>0</v>
      </c>
      <c r="Z652">
        <v>0</v>
      </c>
      <c r="AA652">
        <v>0</v>
      </c>
      <c r="AB652">
        <v>70.705656122794323</v>
      </c>
      <c r="AC652">
        <v>0</v>
      </c>
      <c r="AD652">
        <v>0</v>
      </c>
      <c r="AE652">
        <v>146.73705713108345</v>
      </c>
    </row>
    <row r="653" spans="1:31" x14ac:dyDescent="0.25">
      <c r="A653">
        <v>1678203</v>
      </c>
      <c r="B653">
        <v>1</v>
      </c>
      <c r="C653" t="s">
        <v>80</v>
      </c>
      <c r="D653" t="s">
        <v>98</v>
      </c>
      <c r="E653" t="s">
        <v>146</v>
      </c>
      <c r="F653" t="s">
        <v>2113</v>
      </c>
      <c r="G653" t="s">
        <v>385</v>
      </c>
      <c r="H653" t="s">
        <v>143</v>
      </c>
      <c r="I653" t="s">
        <v>135</v>
      </c>
      <c r="J653" t="s">
        <v>136</v>
      </c>
      <c r="K653" t="s">
        <v>137</v>
      </c>
      <c r="L653" t="s">
        <v>2114</v>
      </c>
      <c r="M653" t="s">
        <v>2115</v>
      </c>
      <c r="N653">
        <v>4.9158333330000001</v>
      </c>
      <c r="O653">
        <v>0</v>
      </c>
      <c r="P653">
        <v>0</v>
      </c>
      <c r="Q653">
        <v>0</v>
      </c>
      <c r="R653">
        <v>6</v>
      </c>
      <c r="S653">
        <v>0</v>
      </c>
      <c r="T653">
        <v>5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3.2659303760676801</v>
      </c>
      <c r="AA653">
        <v>0</v>
      </c>
      <c r="AB653">
        <v>19.099828868002099</v>
      </c>
      <c r="AC653">
        <v>0</v>
      </c>
      <c r="AD653">
        <v>0</v>
      </c>
      <c r="AE653">
        <v>22.365759244069778</v>
      </c>
    </row>
    <row r="654" spans="1:31" x14ac:dyDescent="0.25">
      <c r="A654">
        <v>1677811</v>
      </c>
      <c r="B654">
        <v>1</v>
      </c>
      <c r="C654" t="s">
        <v>80</v>
      </c>
      <c r="D654" t="s">
        <v>88</v>
      </c>
      <c r="E654" t="s">
        <v>146</v>
      </c>
      <c r="F654" t="s">
        <v>2116</v>
      </c>
      <c r="G654" t="s">
        <v>294</v>
      </c>
      <c r="H654" t="s">
        <v>143</v>
      </c>
      <c r="I654" t="s">
        <v>135</v>
      </c>
      <c r="J654" t="s">
        <v>136</v>
      </c>
      <c r="K654" t="s">
        <v>167</v>
      </c>
      <c r="L654" t="s">
        <v>2117</v>
      </c>
      <c r="M654" t="s">
        <v>2118</v>
      </c>
      <c r="N654">
        <v>0.84817861100000003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2</v>
      </c>
      <c r="U654">
        <v>0</v>
      </c>
      <c r="V654">
        <v>2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25.314520271083474</v>
      </c>
      <c r="AC654">
        <v>0</v>
      </c>
      <c r="AD654">
        <v>318.76156995563264</v>
      </c>
      <c r="AE654">
        <v>344.07609022671613</v>
      </c>
    </row>
    <row r="655" spans="1:31" x14ac:dyDescent="0.25">
      <c r="A655">
        <v>1677808</v>
      </c>
      <c r="B655">
        <v>1</v>
      </c>
      <c r="C655" t="s">
        <v>80</v>
      </c>
      <c r="D655" t="s">
        <v>107</v>
      </c>
      <c r="E655" t="s">
        <v>140</v>
      </c>
      <c r="F655" t="s">
        <v>2119</v>
      </c>
      <c r="G655" t="s">
        <v>142</v>
      </c>
      <c r="H655" t="s">
        <v>143</v>
      </c>
      <c r="I655" t="s">
        <v>135</v>
      </c>
      <c r="J655" t="s">
        <v>136</v>
      </c>
      <c r="K655" t="s">
        <v>137</v>
      </c>
      <c r="L655" t="s">
        <v>2120</v>
      </c>
      <c r="M655" t="s">
        <v>2121</v>
      </c>
      <c r="N655">
        <v>4.3794444439999998</v>
      </c>
      <c r="O655">
        <v>0</v>
      </c>
      <c r="P655">
        <v>17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16.040784631032871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16.040784631032871</v>
      </c>
    </row>
    <row r="656" spans="1:31" x14ac:dyDescent="0.25">
      <c r="A656">
        <v>1677785</v>
      </c>
      <c r="B656">
        <v>1</v>
      </c>
      <c r="C656" t="s">
        <v>80</v>
      </c>
      <c r="D656" t="s">
        <v>94</v>
      </c>
      <c r="E656" t="s">
        <v>151</v>
      </c>
      <c r="F656" t="s">
        <v>2122</v>
      </c>
      <c r="G656" t="s">
        <v>153</v>
      </c>
      <c r="H656" t="s">
        <v>143</v>
      </c>
      <c r="I656" t="s">
        <v>135</v>
      </c>
      <c r="J656" t="s">
        <v>136</v>
      </c>
      <c r="K656" t="s">
        <v>137</v>
      </c>
      <c r="L656" t="s">
        <v>2123</v>
      </c>
      <c r="M656" t="s">
        <v>2124</v>
      </c>
      <c r="N656">
        <v>1.845555555</v>
      </c>
      <c r="O656">
        <v>0</v>
      </c>
      <c r="P656">
        <v>50</v>
      </c>
      <c r="Q656">
        <v>0</v>
      </c>
      <c r="R656">
        <v>7</v>
      </c>
      <c r="S656">
        <v>0</v>
      </c>
      <c r="T656">
        <v>8</v>
      </c>
      <c r="U656">
        <v>0</v>
      </c>
      <c r="V656">
        <v>0</v>
      </c>
      <c r="W656">
        <v>0</v>
      </c>
      <c r="X656">
        <v>19.124962290957853</v>
      </c>
      <c r="Y656">
        <v>0</v>
      </c>
      <c r="Z656">
        <v>1.5559393706847282</v>
      </c>
      <c r="AA656">
        <v>0</v>
      </c>
      <c r="AB656">
        <v>4.3120824340826376</v>
      </c>
      <c r="AC656">
        <v>0</v>
      </c>
      <c r="AD656">
        <v>0</v>
      </c>
      <c r="AE656">
        <v>24.99298409572522</v>
      </c>
    </row>
    <row r="657" spans="1:31" x14ac:dyDescent="0.25">
      <c r="A657">
        <v>1677665</v>
      </c>
      <c r="B657">
        <v>1</v>
      </c>
      <c r="C657" t="s">
        <v>81</v>
      </c>
      <c r="D657" t="s">
        <v>120</v>
      </c>
      <c r="E657" t="s">
        <v>131</v>
      </c>
      <c r="F657" t="s">
        <v>2125</v>
      </c>
      <c r="G657" t="s">
        <v>161</v>
      </c>
      <c r="H657" t="s">
        <v>134</v>
      </c>
      <c r="I657" t="s">
        <v>135</v>
      </c>
      <c r="J657" t="s">
        <v>136</v>
      </c>
      <c r="K657" t="s">
        <v>137</v>
      </c>
      <c r="L657" t="s">
        <v>2126</v>
      </c>
      <c r="M657" t="s">
        <v>2127</v>
      </c>
      <c r="N657">
        <v>1.4113888880000001</v>
      </c>
      <c r="O657">
        <v>4</v>
      </c>
      <c r="P657">
        <v>760</v>
      </c>
      <c r="Q657">
        <v>36</v>
      </c>
      <c r="R657">
        <v>20</v>
      </c>
      <c r="S657">
        <v>17</v>
      </c>
      <c r="T657">
        <v>54</v>
      </c>
      <c r="U657">
        <v>5</v>
      </c>
      <c r="V657">
        <v>0</v>
      </c>
      <c r="W657">
        <v>0.78713851333145934</v>
      </c>
      <c r="X657">
        <v>91.872293895787038</v>
      </c>
      <c r="Y657">
        <v>221.85996521296991</v>
      </c>
      <c r="Z657">
        <v>1.3876276853268867</v>
      </c>
      <c r="AA657">
        <v>66.907842325871059</v>
      </c>
      <c r="AB657">
        <v>14.289945033384402</v>
      </c>
      <c r="AC657">
        <v>237.0231462835944</v>
      </c>
      <c r="AD657">
        <v>0</v>
      </c>
      <c r="AE657">
        <v>634.12795895026511</v>
      </c>
    </row>
    <row r="658" spans="1:31" x14ac:dyDescent="0.25">
      <c r="A658">
        <v>1678306</v>
      </c>
      <c r="B658">
        <v>1</v>
      </c>
      <c r="C658" t="s">
        <v>80</v>
      </c>
      <c r="D658" t="s">
        <v>100</v>
      </c>
      <c r="E658" t="s">
        <v>131</v>
      </c>
      <c r="F658" t="s">
        <v>2128</v>
      </c>
      <c r="G658" t="s">
        <v>161</v>
      </c>
      <c r="H658" t="s">
        <v>134</v>
      </c>
      <c r="I658" t="s">
        <v>135</v>
      </c>
      <c r="J658" t="s">
        <v>136</v>
      </c>
      <c r="K658" t="s">
        <v>137</v>
      </c>
      <c r="L658" t="s">
        <v>2129</v>
      </c>
      <c r="M658" t="s">
        <v>2130</v>
      </c>
      <c r="N658">
        <v>1.511111111</v>
      </c>
      <c r="O658">
        <v>0</v>
      </c>
      <c r="P658">
        <v>3</v>
      </c>
      <c r="Q658">
        <v>58</v>
      </c>
      <c r="R658">
        <v>75</v>
      </c>
      <c r="S658">
        <v>2</v>
      </c>
      <c r="T658">
        <v>4</v>
      </c>
      <c r="U658">
        <v>0</v>
      </c>
      <c r="V658">
        <v>0</v>
      </c>
      <c r="W658">
        <v>0</v>
      </c>
      <c r="X658">
        <v>0.80377859070155999</v>
      </c>
      <c r="Y658">
        <v>285.61034722202794</v>
      </c>
      <c r="Z658">
        <v>134.37916269275019</v>
      </c>
      <c r="AA658">
        <v>36.254032833523041</v>
      </c>
      <c r="AB658">
        <v>3.3463684672396274</v>
      </c>
      <c r="AC658">
        <v>0</v>
      </c>
      <c r="AD658">
        <v>0</v>
      </c>
      <c r="AE658">
        <v>460.39368980624232</v>
      </c>
    </row>
    <row r="659" spans="1:31" x14ac:dyDescent="0.25">
      <c r="A659">
        <v>1678163</v>
      </c>
      <c r="B659">
        <v>1</v>
      </c>
      <c r="C659" t="s">
        <v>81</v>
      </c>
      <c r="D659" t="s">
        <v>119</v>
      </c>
      <c r="E659" t="s">
        <v>140</v>
      </c>
      <c r="F659" t="s">
        <v>2131</v>
      </c>
      <c r="G659" t="s">
        <v>197</v>
      </c>
      <c r="H659" t="s">
        <v>143</v>
      </c>
      <c r="I659" t="s">
        <v>135</v>
      </c>
      <c r="J659" t="s">
        <v>136</v>
      </c>
      <c r="K659" t="s">
        <v>137</v>
      </c>
      <c r="L659" t="s">
        <v>2132</v>
      </c>
      <c r="M659" t="s">
        <v>2133</v>
      </c>
      <c r="N659">
        <v>3.4388888880000001</v>
      </c>
      <c r="O659">
        <v>0</v>
      </c>
      <c r="P659">
        <v>0</v>
      </c>
      <c r="Q659">
        <v>0</v>
      </c>
      <c r="R659">
        <v>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2.5086252887902809</v>
      </c>
      <c r="AA659">
        <v>0</v>
      </c>
      <c r="AB659">
        <v>0</v>
      </c>
      <c r="AC659">
        <v>0</v>
      </c>
      <c r="AD659">
        <v>0</v>
      </c>
      <c r="AE659">
        <v>2.5086252887902809</v>
      </c>
    </row>
    <row r="660" spans="1:31" x14ac:dyDescent="0.25">
      <c r="A660">
        <v>1678263</v>
      </c>
      <c r="B660">
        <v>1</v>
      </c>
      <c r="C660" t="s">
        <v>80</v>
      </c>
      <c r="D660" t="s">
        <v>97</v>
      </c>
      <c r="E660" t="s">
        <v>140</v>
      </c>
      <c r="F660" t="s">
        <v>2134</v>
      </c>
      <c r="G660" t="s">
        <v>197</v>
      </c>
      <c r="H660" t="s">
        <v>143</v>
      </c>
      <c r="I660" t="s">
        <v>135</v>
      </c>
      <c r="J660" t="s">
        <v>136</v>
      </c>
      <c r="K660" t="s">
        <v>137</v>
      </c>
      <c r="L660" t="s">
        <v>2135</v>
      </c>
      <c r="M660" t="s">
        <v>2136</v>
      </c>
      <c r="N660">
        <v>6.1830555550000001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0.55373890568681672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0.55373890568681672</v>
      </c>
    </row>
    <row r="661" spans="1:31" x14ac:dyDescent="0.25">
      <c r="A661">
        <v>1678040</v>
      </c>
      <c r="B661">
        <v>1</v>
      </c>
      <c r="C661" t="s">
        <v>81</v>
      </c>
      <c r="D661" t="s">
        <v>120</v>
      </c>
      <c r="E661" t="s">
        <v>151</v>
      </c>
      <c r="F661" t="s">
        <v>2137</v>
      </c>
      <c r="G661" t="s">
        <v>153</v>
      </c>
      <c r="H661" t="s">
        <v>143</v>
      </c>
      <c r="I661" t="s">
        <v>135</v>
      </c>
      <c r="J661" t="s">
        <v>136</v>
      </c>
      <c r="K661" t="s">
        <v>137</v>
      </c>
      <c r="L661" t="s">
        <v>2138</v>
      </c>
      <c r="M661" t="s">
        <v>2139</v>
      </c>
      <c r="N661">
        <v>1.196388888</v>
      </c>
      <c r="O661">
        <v>0</v>
      </c>
      <c r="P661">
        <v>32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4.5553442646811266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4.5553442646811266</v>
      </c>
    </row>
    <row r="662" spans="1:31" x14ac:dyDescent="0.25">
      <c r="A662">
        <v>1677934</v>
      </c>
      <c r="B662">
        <v>1</v>
      </c>
      <c r="C662" t="s">
        <v>80</v>
      </c>
      <c r="D662" t="s">
        <v>93</v>
      </c>
      <c r="E662" t="s">
        <v>131</v>
      </c>
      <c r="F662" t="s">
        <v>2140</v>
      </c>
      <c r="G662" t="s">
        <v>161</v>
      </c>
      <c r="H662" t="s">
        <v>134</v>
      </c>
      <c r="I662" t="s">
        <v>135</v>
      </c>
      <c r="J662" t="s">
        <v>136</v>
      </c>
      <c r="K662" t="s">
        <v>137</v>
      </c>
      <c r="L662" t="s">
        <v>2118</v>
      </c>
      <c r="M662" t="s">
        <v>2141</v>
      </c>
      <c r="N662">
        <v>3.1675</v>
      </c>
      <c r="O662">
        <v>0</v>
      </c>
      <c r="P662">
        <v>207</v>
      </c>
      <c r="Q662">
        <v>16</v>
      </c>
      <c r="R662">
        <v>78</v>
      </c>
      <c r="S662">
        <v>4</v>
      </c>
      <c r="T662">
        <v>25</v>
      </c>
      <c r="U662">
        <v>0</v>
      </c>
      <c r="V662">
        <v>0</v>
      </c>
      <c r="W662">
        <v>0</v>
      </c>
      <c r="X662">
        <v>46.20978864043412</v>
      </c>
      <c r="Y662">
        <v>10.002842754924698</v>
      </c>
      <c r="Z662">
        <v>16.115570888669982</v>
      </c>
      <c r="AA662">
        <v>38.458839276050121</v>
      </c>
      <c r="AB662">
        <v>38.48596060513335</v>
      </c>
      <c r="AC662">
        <v>0</v>
      </c>
      <c r="AD662">
        <v>0</v>
      </c>
      <c r="AE662">
        <v>149.27300216521229</v>
      </c>
    </row>
    <row r="663" spans="1:31" x14ac:dyDescent="0.25">
      <c r="A663">
        <v>1677828</v>
      </c>
      <c r="B663">
        <v>1</v>
      </c>
      <c r="C663" t="s">
        <v>80</v>
      </c>
      <c r="D663" t="s">
        <v>100</v>
      </c>
      <c r="E663" t="s">
        <v>159</v>
      </c>
      <c r="F663" t="s">
        <v>2142</v>
      </c>
      <c r="G663" t="s">
        <v>752</v>
      </c>
      <c r="H663" t="s">
        <v>134</v>
      </c>
      <c r="I663" t="s">
        <v>135</v>
      </c>
      <c r="J663" t="s">
        <v>136</v>
      </c>
      <c r="K663" t="s">
        <v>137</v>
      </c>
      <c r="L663" t="s">
        <v>2143</v>
      </c>
      <c r="M663" t="s">
        <v>2144</v>
      </c>
      <c r="N663">
        <v>0.29583333299999998</v>
      </c>
      <c r="O663">
        <v>0</v>
      </c>
      <c r="P663">
        <v>44</v>
      </c>
      <c r="Q663">
        <v>0</v>
      </c>
      <c r="R663">
        <v>25</v>
      </c>
      <c r="S663">
        <v>0</v>
      </c>
      <c r="T663">
        <v>20</v>
      </c>
      <c r="U663">
        <v>0</v>
      </c>
      <c r="V663">
        <v>0</v>
      </c>
      <c r="W663">
        <v>0</v>
      </c>
      <c r="X663">
        <v>6.1879982926690502</v>
      </c>
      <c r="Y663">
        <v>0</v>
      </c>
      <c r="Z663">
        <v>4.4090776291300751</v>
      </c>
      <c r="AA663">
        <v>0</v>
      </c>
      <c r="AB663">
        <v>7.9014855686923875</v>
      </c>
      <c r="AC663">
        <v>0</v>
      </c>
      <c r="AD663">
        <v>0</v>
      </c>
      <c r="AE663">
        <v>18.498561490491511</v>
      </c>
    </row>
    <row r="664" spans="1:31" x14ac:dyDescent="0.25">
      <c r="A664">
        <v>1677742</v>
      </c>
      <c r="B664">
        <v>1</v>
      </c>
      <c r="C664" t="s">
        <v>80</v>
      </c>
      <c r="D664" t="s">
        <v>96</v>
      </c>
      <c r="E664" t="s">
        <v>151</v>
      </c>
      <c r="F664" t="s">
        <v>2145</v>
      </c>
      <c r="G664" t="s">
        <v>153</v>
      </c>
      <c r="H664" t="s">
        <v>143</v>
      </c>
      <c r="I664" t="s">
        <v>135</v>
      </c>
      <c r="J664" t="s">
        <v>136</v>
      </c>
      <c r="K664" t="s">
        <v>137</v>
      </c>
      <c r="L664" t="s">
        <v>2146</v>
      </c>
      <c r="M664" t="s">
        <v>2147</v>
      </c>
      <c r="N664">
        <v>4.5130555550000002</v>
      </c>
      <c r="O664">
        <v>0</v>
      </c>
      <c r="P664">
        <v>42</v>
      </c>
      <c r="Q664">
        <v>0</v>
      </c>
      <c r="R664">
        <v>0</v>
      </c>
      <c r="S664">
        <v>0</v>
      </c>
      <c r="T664">
        <v>26</v>
      </c>
      <c r="U664">
        <v>0</v>
      </c>
      <c r="V664">
        <v>0</v>
      </c>
      <c r="W664">
        <v>0</v>
      </c>
      <c r="X664">
        <v>91.426862444242474</v>
      </c>
      <c r="Y664">
        <v>0</v>
      </c>
      <c r="Z664">
        <v>0</v>
      </c>
      <c r="AA664">
        <v>0</v>
      </c>
      <c r="AB664">
        <v>233.79999445912856</v>
      </c>
      <c r="AC664">
        <v>0</v>
      </c>
      <c r="AD664">
        <v>0</v>
      </c>
      <c r="AE664">
        <v>325.22685690337102</v>
      </c>
    </row>
    <row r="665" spans="1:31" x14ac:dyDescent="0.25">
      <c r="A665">
        <v>1678220</v>
      </c>
      <c r="B665">
        <v>1</v>
      </c>
      <c r="C665" t="s">
        <v>80</v>
      </c>
      <c r="D665" t="s">
        <v>97</v>
      </c>
      <c r="E665" t="s">
        <v>140</v>
      </c>
      <c r="F665" t="s">
        <v>2148</v>
      </c>
      <c r="G665" t="s">
        <v>142</v>
      </c>
      <c r="H665" t="s">
        <v>143</v>
      </c>
      <c r="I665" t="s">
        <v>135</v>
      </c>
      <c r="J665" t="s">
        <v>136</v>
      </c>
      <c r="K665" t="s">
        <v>137</v>
      </c>
      <c r="L665" t="s">
        <v>2149</v>
      </c>
      <c r="M665" t="s">
        <v>2150</v>
      </c>
      <c r="N665">
        <v>2.5388888879999998</v>
      </c>
      <c r="O665">
        <v>0</v>
      </c>
      <c r="P665">
        <v>2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0.57640793243742616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0.57640793243742616</v>
      </c>
    </row>
    <row r="666" spans="1:31" x14ac:dyDescent="0.25">
      <c r="A666">
        <v>1677685</v>
      </c>
      <c r="B666">
        <v>1</v>
      </c>
      <c r="C666" t="s">
        <v>80</v>
      </c>
      <c r="D666" t="s">
        <v>97</v>
      </c>
      <c r="E666" t="s">
        <v>159</v>
      </c>
      <c r="F666" t="s">
        <v>2151</v>
      </c>
      <c r="G666" t="s">
        <v>596</v>
      </c>
      <c r="H666" t="s">
        <v>134</v>
      </c>
      <c r="I666" t="s">
        <v>135</v>
      </c>
      <c r="J666" t="s">
        <v>136</v>
      </c>
      <c r="K666" t="s">
        <v>137</v>
      </c>
      <c r="L666" t="s">
        <v>2152</v>
      </c>
      <c r="M666" t="s">
        <v>2153</v>
      </c>
      <c r="N666">
        <v>9.9980555550000005</v>
      </c>
      <c r="O666">
        <v>0</v>
      </c>
      <c r="P666">
        <v>106</v>
      </c>
      <c r="Q666">
        <v>0</v>
      </c>
      <c r="R666">
        <v>11</v>
      </c>
      <c r="S666">
        <v>0</v>
      </c>
      <c r="T666">
        <v>9</v>
      </c>
      <c r="U666">
        <v>0</v>
      </c>
      <c r="V666">
        <v>0</v>
      </c>
      <c r="W666">
        <v>0</v>
      </c>
      <c r="X666">
        <v>458.17877987416642</v>
      </c>
      <c r="Y666">
        <v>0</v>
      </c>
      <c r="Z666">
        <v>1.8822479473976965</v>
      </c>
      <c r="AA666">
        <v>0</v>
      </c>
      <c r="AB666">
        <v>85.436505958296138</v>
      </c>
      <c r="AC666">
        <v>0</v>
      </c>
      <c r="AD666">
        <v>0</v>
      </c>
      <c r="AE666">
        <v>545.49753377986019</v>
      </c>
    </row>
    <row r="667" spans="1:31" x14ac:dyDescent="0.25">
      <c r="A667">
        <v>1678200</v>
      </c>
      <c r="B667">
        <v>1</v>
      </c>
      <c r="C667" t="s">
        <v>80</v>
      </c>
      <c r="D667" t="s">
        <v>96</v>
      </c>
      <c r="E667" t="s">
        <v>140</v>
      </c>
      <c r="F667" t="s">
        <v>2154</v>
      </c>
      <c r="G667" t="s">
        <v>142</v>
      </c>
      <c r="H667" t="s">
        <v>143</v>
      </c>
      <c r="I667" t="s">
        <v>135</v>
      </c>
      <c r="J667" t="s">
        <v>136</v>
      </c>
      <c r="K667" t="s">
        <v>137</v>
      </c>
      <c r="L667" t="s">
        <v>2155</v>
      </c>
      <c r="M667" t="s">
        <v>2156</v>
      </c>
      <c r="N667">
        <v>1.8619444439999999</v>
      </c>
      <c r="O667">
        <v>0</v>
      </c>
      <c r="P667">
        <v>2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1.1056371060430386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1.1056371060430386</v>
      </c>
    </row>
    <row r="668" spans="1:31" x14ac:dyDescent="0.25">
      <c r="A668">
        <v>1678223</v>
      </c>
      <c r="B668">
        <v>1</v>
      </c>
      <c r="C668" t="s">
        <v>80</v>
      </c>
      <c r="D668" t="s">
        <v>93</v>
      </c>
      <c r="E668" t="s">
        <v>140</v>
      </c>
      <c r="F668" t="s">
        <v>2157</v>
      </c>
      <c r="G668" t="s">
        <v>197</v>
      </c>
      <c r="H668" t="s">
        <v>143</v>
      </c>
      <c r="I668" t="s">
        <v>135</v>
      </c>
      <c r="J668" t="s">
        <v>136</v>
      </c>
      <c r="K668" t="s">
        <v>137</v>
      </c>
      <c r="L668" t="s">
        <v>2158</v>
      </c>
      <c r="M668" t="s">
        <v>2159</v>
      </c>
      <c r="N668">
        <v>1.6913888880000001</v>
      </c>
      <c r="O668">
        <v>0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1.1598857022189613</v>
      </c>
      <c r="AA668">
        <v>0</v>
      </c>
      <c r="AB668">
        <v>0</v>
      </c>
      <c r="AC668">
        <v>0</v>
      </c>
      <c r="AD668">
        <v>0</v>
      </c>
      <c r="AE668">
        <v>1.1598857022189613</v>
      </c>
    </row>
    <row r="669" spans="1:31" x14ac:dyDescent="0.25">
      <c r="A669">
        <v>1677891</v>
      </c>
      <c r="B669">
        <v>1</v>
      </c>
      <c r="C669" t="s">
        <v>81</v>
      </c>
      <c r="D669" t="s">
        <v>115</v>
      </c>
      <c r="E669" t="s">
        <v>140</v>
      </c>
      <c r="F669" t="s">
        <v>2160</v>
      </c>
      <c r="G669" t="s">
        <v>197</v>
      </c>
      <c r="H669" t="s">
        <v>143</v>
      </c>
      <c r="I669" t="s">
        <v>135</v>
      </c>
      <c r="J669" t="s">
        <v>136</v>
      </c>
      <c r="K669" t="s">
        <v>137</v>
      </c>
      <c r="L669" t="s">
        <v>2161</v>
      </c>
      <c r="M669" t="s">
        <v>2162</v>
      </c>
      <c r="N669">
        <v>1.9694444440000001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8.3698018056768325E-2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8.3698018056768325E-2</v>
      </c>
    </row>
    <row r="670" spans="1:31" x14ac:dyDescent="0.25">
      <c r="A670">
        <v>1678246</v>
      </c>
      <c r="B670">
        <v>1</v>
      </c>
      <c r="C670" t="s">
        <v>81</v>
      </c>
      <c r="D670" t="s">
        <v>128</v>
      </c>
      <c r="E670" t="s">
        <v>146</v>
      </c>
      <c r="F670" t="s">
        <v>2163</v>
      </c>
      <c r="G670" t="s">
        <v>148</v>
      </c>
      <c r="H670" t="s">
        <v>143</v>
      </c>
      <c r="I670" t="s">
        <v>135</v>
      </c>
      <c r="J670" t="s">
        <v>136</v>
      </c>
      <c r="K670" t="s">
        <v>137</v>
      </c>
      <c r="L670" t="s">
        <v>2164</v>
      </c>
      <c r="M670" t="s">
        <v>2165</v>
      </c>
      <c r="N670">
        <v>4.813055555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1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10.629711757940015</v>
      </c>
      <c r="AB670">
        <v>2.8286565962397598</v>
      </c>
      <c r="AC670">
        <v>0</v>
      </c>
      <c r="AD670">
        <v>0</v>
      </c>
      <c r="AE670">
        <v>13.458368354179775</v>
      </c>
    </row>
    <row r="671" spans="1:31" x14ac:dyDescent="0.25">
      <c r="A671">
        <v>1677728</v>
      </c>
      <c r="B671">
        <v>1</v>
      </c>
      <c r="C671" t="s">
        <v>80</v>
      </c>
      <c r="D671" t="s">
        <v>92</v>
      </c>
      <c r="E671" t="s">
        <v>164</v>
      </c>
      <c r="F671" t="s">
        <v>2166</v>
      </c>
      <c r="G671" t="s">
        <v>133</v>
      </c>
      <c r="H671" t="s">
        <v>134</v>
      </c>
      <c r="I671" t="s">
        <v>135</v>
      </c>
      <c r="J671" t="s">
        <v>136</v>
      </c>
      <c r="K671" t="s">
        <v>137</v>
      </c>
      <c r="L671" t="s">
        <v>2167</v>
      </c>
      <c r="M671" t="s">
        <v>2168</v>
      </c>
      <c r="N671">
        <v>1.5194444439999999</v>
      </c>
      <c r="O671">
        <v>1</v>
      </c>
      <c r="P671">
        <v>3391</v>
      </c>
      <c r="Q671">
        <v>0</v>
      </c>
      <c r="R671">
        <v>7</v>
      </c>
      <c r="S671">
        <v>6</v>
      </c>
      <c r="T671">
        <v>202</v>
      </c>
      <c r="U671">
        <v>0</v>
      </c>
      <c r="V671">
        <v>0</v>
      </c>
      <c r="W671">
        <v>5.5041542025636119</v>
      </c>
      <c r="X671">
        <v>833.60932158102719</v>
      </c>
      <c r="Y671">
        <v>0</v>
      </c>
      <c r="Z671">
        <v>0.69048789557058166</v>
      </c>
      <c r="AA671">
        <v>175.81238097305572</v>
      </c>
      <c r="AB671">
        <v>261.38655788053774</v>
      </c>
      <c r="AC671">
        <v>0</v>
      </c>
      <c r="AD671">
        <v>0</v>
      </c>
      <c r="AE671">
        <v>1277.0029025327549</v>
      </c>
    </row>
    <row r="672" spans="1:31" x14ac:dyDescent="0.25">
      <c r="A672">
        <v>1678269</v>
      </c>
      <c r="B672">
        <v>1</v>
      </c>
      <c r="C672" t="s">
        <v>80</v>
      </c>
      <c r="D672" t="s">
        <v>100</v>
      </c>
      <c r="E672" t="s">
        <v>164</v>
      </c>
      <c r="F672" t="s">
        <v>2169</v>
      </c>
      <c r="G672" t="s">
        <v>555</v>
      </c>
      <c r="H672" t="s">
        <v>134</v>
      </c>
      <c r="I672" t="s">
        <v>135</v>
      </c>
      <c r="J672" t="s">
        <v>136</v>
      </c>
      <c r="K672" t="s">
        <v>137</v>
      </c>
      <c r="L672" t="s">
        <v>2170</v>
      </c>
      <c r="M672" t="s">
        <v>2171</v>
      </c>
      <c r="N672">
        <v>1.328888888</v>
      </c>
      <c r="O672">
        <v>0</v>
      </c>
      <c r="P672">
        <v>2740</v>
      </c>
      <c r="Q672">
        <v>0</v>
      </c>
      <c r="R672">
        <v>16</v>
      </c>
      <c r="S672">
        <v>2</v>
      </c>
      <c r="T672">
        <v>236</v>
      </c>
      <c r="U672">
        <v>0</v>
      </c>
      <c r="V672">
        <v>0</v>
      </c>
      <c r="W672">
        <v>0</v>
      </c>
      <c r="X672">
        <v>876.78754900602746</v>
      </c>
      <c r="Y672">
        <v>0</v>
      </c>
      <c r="Z672">
        <v>10.294500958372053</v>
      </c>
      <c r="AA672">
        <v>34.919583402301726</v>
      </c>
      <c r="AB672">
        <v>324.9356658874683</v>
      </c>
      <c r="AC672">
        <v>0</v>
      </c>
      <c r="AD672">
        <v>0</v>
      </c>
      <c r="AE672">
        <v>1246.9372992541696</v>
      </c>
    </row>
    <row r="673" spans="1:31" x14ac:dyDescent="0.25">
      <c r="A673">
        <v>1678392</v>
      </c>
      <c r="B673">
        <v>1</v>
      </c>
      <c r="C673" t="s">
        <v>80</v>
      </c>
      <c r="D673" t="s">
        <v>92</v>
      </c>
      <c r="E673" t="s">
        <v>140</v>
      </c>
      <c r="F673" t="s">
        <v>2172</v>
      </c>
      <c r="G673" t="s">
        <v>197</v>
      </c>
      <c r="H673" t="s">
        <v>143</v>
      </c>
      <c r="I673" t="s">
        <v>135</v>
      </c>
      <c r="J673" t="s">
        <v>136</v>
      </c>
      <c r="K673" t="s">
        <v>137</v>
      </c>
      <c r="L673" t="s">
        <v>2173</v>
      </c>
      <c r="M673" t="s">
        <v>2174</v>
      </c>
      <c r="N673">
        <v>0.760833333</v>
      </c>
      <c r="O673">
        <v>0</v>
      </c>
      <c r="P673">
        <v>2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0.1834032276616625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0.1834032276616625</v>
      </c>
    </row>
    <row r="674" spans="1:31" x14ac:dyDescent="0.25">
      <c r="A674">
        <v>1678037</v>
      </c>
      <c r="B674">
        <v>1</v>
      </c>
      <c r="C674" t="s">
        <v>81</v>
      </c>
      <c r="D674" t="s">
        <v>122</v>
      </c>
      <c r="E674" t="s">
        <v>159</v>
      </c>
      <c r="F674" t="s">
        <v>2175</v>
      </c>
      <c r="G674" t="s">
        <v>596</v>
      </c>
      <c r="H674" t="s">
        <v>134</v>
      </c>
      <c r="I674" t="s">
        <v>135</v>
      </c>
      <c r="J674" t="s">
        <v>136</v>
      </c>
      <c r="K674" t="s">
        <v>137</v>
      </c>
      <c r="L674" t="s">
        <v>2176</v>
      </c>
      <c r="M674" t="s">
        <v>2177</v>
      </c>
      <c r="N674">
        <v>1.0891666659999999</v>
      </c>
      <c r="O674">
        <v>0</v>
      </c>
      <c r="P674">
        <v>717</v>
      </c>
      <c r="Q674">
        <v>0</v>
      </c>
      <c r="R674">
        <v>14</v>
      </c>
      <c r="S674">
        <v>6</v>
      </c>
      <c r="T674">
        <v>57</v>
      </c>
      <c r="U674">
        <v>1</v>
      </c>
      <c r="V674">
        <v>0</v>
      </c>
      <c r="W674">
        <v>0</v>
      </c>
      <c r="X674">
        <v>68.311123751442452</v>
      </c>
      <c r="Y674">
        <v>0</v>
      </c>
      <c r="Z674">
        <v>1.4788963627572347</v>
      </c>
      <c r="AA674">
        <v>122.08812742345782</v>
      </c>
      <c r="AB674">
        <v>21.779077403098587</v>
      </c>
      <c r="AC674">
        <v>1.6477732212872973</v>
      </c>
      <c r="AD674">
        <v>0</v>
      </c>
      <c r="AE674">
        <v>215.30499816204343</v>
      </c>
    </row>
    <row r="675" spans="1:31" x14ac:dyDescent="0.25">
      <c r="A675">
        <v>1678014</v>
      </c>
      <c r="B675">
        <v>1</v>
      </c>
      <c r="C675" t="s">
        <v>80</v>
      </c>
      <c r="D675" t="s">
        <v>101</v>
      </c>
      <c r="E675" t="s">
        <v>140</v>
      </c>
      <c r="F675" t="s">
        <v>2178</v>
      </c>
      <c r="G675" t="s">
        <v>389</v>
      </c>
      <c r="H675" t="s">
        <v>143</v>
      </c>
      <c r="I675" t="s">
        <v>135</v>
      </c>
      <c r="J675" t="s">
        <v>136</v>
      </c>
      <c r="K675" t="s">
        <v>137</v>
      </c>
      <c r="L675" t="s">
        <v>2179</v>
      </c>
      <c r="M675" t="s">
        <v>2180</v>
      </c>
      <c r="N675">
        <v>5.9613888880000001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1.394393714261417E-2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1.394393714261417E-2</v>
      </c>
    </row>
    <row r="676" spans="1:31" x14ac:dyDescent="0.25">
      <c r="A676">
        <v>1678206</v>
      </c>
      <c r="B676">
        <v>1</v>
      </c>
      <c r="C676" t="s">
        <v>80</v>
      </c>
      <c r="D676" t="s">
        <v>94</v>
      </c>
      <c r="E676" t="s">
        <v>140</v>
      </c>
      <c r="F676" t="s">
        <v>2181</v>
      </c>
      <c r="G676" t="s">
        <v>197</v>
      </c>
      <c r="H676" t="s">
        <v>143</v>
      </c>
      <c r="I676" t="s">
        <v>135</v>
      </c>
      <c r="J676" t="s">
        <v>136</v>
      </c>
      <c r="K676" t="s">
        <v>137</v>
      </c>
      <c r="L676" t="s">
        <v>2182</v>
      </c>
      <c r="M676" t="s">
        <v>2183</v>
      </c>
      <c r="N676">
        <v>3.5752777770000002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</row>
    <row r="677" spans="1:31" x14ac:dyDescent="0.25">
      <c r="A677">
        <v>1678100</v>
      </c>
      <c r="B677">
        <v>1</v>
      </c>
      <c r="C677" t="s">
        <v>80</v>
      </c>
      <c r="D677" t="s">
        <v>84</v>
      </c>
      <c r="E677" t="s">
        <v>140</v>
      </c>
      <c r="F677" t="s">
        <v>2184</v>
      </c>
      <c r="G677" t="s">
        <v>142</v>
      </c>
      <c r="H677" t="s">
        <v>143</v>
      </c>
      <c r="I677" t="s">
        <v>135</v>
      </c>
      <c r="J677" t="s">
        <v>136</v>
      </c>
      <c r="K677" t="s">
        <v>137</v>
      </c>
      <c r="L677" t="s">
        <v>2185</v>
      </c>
      <c r="M677" t="s">
        <v>2186</v>
      </c>
      <c r="N677">
        <v>7.5358333330000002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2.4757751102774419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2.4757751102774419</v>
      </c>
    </row>
    <row r="678" spans="1:31" x14ac:dyDescent="0.25">
      <c r="A678">
        <v>1678160</v>
      </c>
      <c r="B678">
        <v>1</v>
      </c>
      <c r="C678" t="s">
        <v>81</v>
      </c>
      <c r="D678" t="s">
        <v>118</v>
      </c>
      <c r="E678" t="s">
        <v>140</v>
      </c>
      <c r="F678" t="s">
        <v>2187</v>
      </c>
      <c r="G678" t="s">
        <v>197</v>
      </c>
      <c r="H678" t="s">
        <v>143</v>
      </c>
      <c r="I678" t="s">
        <v>135</v>
      </c>
      <c r="J678" t="s">
        <v>136</v>
      </c>
      <c r="K678" t="s">
        <v>137</v>
      </c>
      <c r="L678" t="s">
        <v>2188</v>
      </c>
      <c r="M678" t="s">
        <v>2189</v>
      </c>
      <c r="N678">
        <v>3.7075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0.23864844736803889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0.23864844736803889</v>
      </c>
    </row>
    <row r="679" spans="1:31" x14ac:dyDescent="0.25">
      <c r="A679">
        <v>1677954</v>
      </c>
      <c r="B679">
        <v>1</v>
      </c>
      <c r="C679" t="s">
        <v>81</v>
      </c>
      <c r="D679" t="s">
        <v>127</v>
      </c>
      <c r="E679" t="s">
        <v>140</v>
      </c>
      <c r="F679" t="s">
        <v>2190</v>
      </c>
      <c r="G679" t="s">
        <v>197</v>
      </c>
      <c r="H679" t="s">
        <v>143</v>
      </c>
      <c r="I679" t="s">
        <v>135</v>
      </c>
      <c r="J679" t="s">
        <v>136</v>
      </c>
      <c r="K679" t="s">
        <v>137</v>
      </c>
      <c r="L679" t="s">
        <v>2191</v>
      </c>
      <c r="M679" t="s">
        <v>2192</v>
      </c>
      <c r="N679">
        <v>3.113611111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0.63501239725779723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0.63501239725779723</v>
      </c>
    </row>
    <row r="680" spans="1:31" x14ac:dyDescent="0.25">
      <c r="A680">
        <v>1678346</v>
      </c>
      <c r="B680">
        <v>1</v>
      </c>
      <c r="C680" t="s">
        <v>80</v>
      </c>
      <c r="D680" t="s">
        <v>97</v>
      </c>
      <c r="E680" t="s">
        <v>151</v>
      </c>
      <c r="F680" t="s">
        <v>2193</v>
      </c>
      <c r="G680" t="s">
        <v>153</v>
      </c>
      <c r="H680" t="s">
        <v>143</v>
      </c>
      <c r="I680" t="s">
        <v>135</v>
      </c>
      <c r="J680" t="s">
        <v>136</v>
      </c>
      <c r="K680" t="s">
        <v>137</v>
      </c>
      <c r="L680" t="s">
        <v>2194</v>
      </c>
      <c r="M680" t="s">
        <v>2195</v>
      </c>
      <c r="N680">
        <v>5.6180555549999998</v>
      </c>
      <c r="O680">
        <v>0</v>
      </c>
      <c r="P680">
        <v>11</v>
      </c>
      <c r="Q680">
        <v>0</v>
      </c>
      <c r="R680">
        <v>9</v>
      </c>
      <c r="S680">
        <v>0</v>
      </c>
      <c r="T680">
        <v>2</v>
      </c>
      <c r="U680">
        <v>0</v>
      </c>
      <c r="V680">
        <v>0</v>
      </c>
      <c r="W680">
        <v>0</v>
      </c>
      <c r="X680">
        <v>14.830417834591849</v>
      </c>
      <c r="Y680">
        <v>0</v>
      </c>
      <c r="Z680">
        <v>18.775626405897576</v>
      </c>
      <c r="AA680">
        <v>0</v>
      </c>
      <c r="AB680">
        <v>3.9537681261457402</v>
      </c>
      <c r="AC680">
        <v>0</v>
      </c>
      <c r="AD680">
        <v>0</v>
      </c>
      <c r="AE680">
        <v>37.559812366635164</v>
      </c>
    </row>
    <row r="681" spans="1:31" x14ac:dyDescent="0.25">
      <c r="A681">
        <v>1677805</v>
      </c>
      <c r="B681">
        <v>1</v>
      </c>
      <c r="C681" t="s">
        <v>81</v>
      </c>
      <c r="D681" t="s">
        <v>117</v>
      </c>
      <c r="E681" t="s">
        <v>151</v>
      </c>
      <c r="F681" t="s">
        <v>2196</v>
      </c>
      <c r="G681" t="s">
        <v>153</v>
      </c>
      <c r="H681" t="s">
        <v>143</v>
      </c>
      <c r="I681" t="s">
        <v>135</v>
      </c>
      <c r="J681" t="s">
        <v>136</v>
      </c>
      <c r="K681" t="s">
        <v>137</v>
      </c>
      <c r="L681" t="s">
        <v>2197</v>
      </c>
      <c r="M681" t="s">
        <v>2198</v>
      </c>
      <c r="N681">
        <v>1.1274999999999999</v>
      </c>
      <c r="O681">
        <v>0</v>
      </c>
      <c r="P681">
        <v>13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1.2953937128802575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1.2953937128802575</v>
      </c>
    </row>
    <row r="682" spans="1:31" x14ac:dyDescent="0.25">
      <c r="A682">
        <v>1678352</v>
      </c>
      <c r="B682">
        <v>1</v>
      </c>
      <c r="C682" t="s">
        <v>81</v>
      </c>
      <c r="D682" t="s">
        <v>112</v>
      </c>
      <c r="E682" t="s">
        <v>140</v>
      </c>
      <c r="F682" t="s">
        <v>2199</v>
      </c>
      <c r="G682" t="s">
        <v>197</v>
      </c>
      <c r="H682" t="s">
        <v>143</v>
      </c>
      <c r="I682" t="s">
        <v>135</v>
      </c>
      <c r="J682" t="s">
        <v>136</v>
      </c>
      <c r="K682" t="s">
        <v>137</v>
      </c>
      <c r="L682" t="s">
        <v>2200</v>
      </c>
      <c r="M682" t="s">
        <v>2201</v>
      </c>
      <c r="N682">
        <v>1.1005555549999999</v>
      </c>
      <c r="O682">
        <v>0</v>
      </c>
      <c r="P682">
        <v>1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0.55584819894371218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0.55584819894371218</v>
      </c>
    </row>
    <row r="683" spans="1:31" x14ac:dyDescent="0.25">
      <c r="A683">
        <v>1677659</v>
      </c>
      <c r="B683">
        <v>1</v>
      </c>
      <c r="C683" t="s">
        <v>80</v>
      </c>
      <c r="D683" t="s">
        <v>105</v>
      </c>
      <c r="E683" t="s">
        <v>131</v>
      </c>
      <c r="F683" t="s">
        <v>2202</v>
      </c>
      <c r="G683" t="s">
        <v>161</v>
      </c>
      <c r="H683" t="s">
        <v>134</v>
      </c>
      <c r="I683" t="s">
        <v>135</v>
      </c>
      <c r="J683" t="s">
        <v>136</v>
      </c>
      <c r="K683" t="s">
        <v>137</v>
      </c>
      <c r="L683" t="s">
        <v>2203</v>
      </c>
      <c r="M683" t="s">
        <v>2204</v>
      </c>
      <c r="N683">
        <v>1.7622222219999999</v>
      </c>
      <c r="O683">
        <v>1</v>
      </c>
      <c r="P683">
        <v>274</v>
      </c>
      <c r="Q683">
        <v>1</v>
      </c>
      <c r="R683">
        <v>2</v>
      </c>
      <c r="S683">
        <v>4</v>
      </c>
      <c r="T683">
        <v>24</v>
      </c>
      <c r="U683">
        <v>0</v>
      </c>
      <c r="V683">
        <v>0</v>
      </c>
      <c r="W683">
        <v>1.2069067080808324</v>
      </c>
      <c r="X683">
        <v>80.799412423624119</v>
      </c>
      <c r="Y683">
        <v>1.1427735039545006</v>
      </c>
      <c r="Z683">
        <v>0.37951911041224085</v>
      </c>
      <c r="AA683">
        <v>8.1515933834231404</v>
      </c>
      <c r="AB683">
        <v>11.086712335027155</v>
      </c>
      <c r="AC683">
        <v>0</v>
      </c>
      <c r="AD683">
        <v>0</v>
      </c>
      <c r="AE683">
        <v>102.76691746452201</v>
      </c>
    </row>
    <row r="684" spans="1:31" x14ac:dyDescent="0.25">
      <c r="A684">
        <v>1678054</v>
      </c>
      <c r="B684">
        <v>1</v>
      </c>
      <c r="C684" t="s">
        <v>80</v>
      </c>
      <c r="D684" t="s">
        <v>82</v>
      </c>
      <c r="E684" t="s">
        <v>140</v>
      </c>
      <c r="F684" t="s">
        <v>2205</v>
      </c>
      <c r="G684" t="s">
        <v>209</v>
      </c>
      <c r="H684" t="s">
        <v>143</v>
      </c>
      <c r="I684" t="s">
        <v>135</v>
      </c>
      <c r="J684" t="s">
        <v>136</v>
      </c>
      <c r="K684" t="s">
        <v>137</v>
      </c>
      <c r="L684" t="s">
        <v>2206</v>
      </c>
      <c r="M684" t="s">
        <v>2207</v>
      </c>
      <c r="N684">
        <v>4.375277777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1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8.9884984048500449</v>
      </c>
      <c r="AC684">
        <v>0</v>
      </c>
      <c r="AD684">
        <v>0</v>
      </c>
      <c r="AE684">
        <v>8.9884984048500449</v>
      </c>
    </row>
    <row r="685" spans="1:31" x14ac:dyDescent="0.25">
      <c r="A685">
        <v>1677951</v>
      </c>
      <c r="B685">
        <v>1</v>
      </c>
      <c r="C685" t="s">
        <v>81</v>
      </c>
      <c r="D685" t="s">
        <v>127</v>
      </c>
      <c r="E685" t="s">
        <v>200</v>
      </c>
      <c r="F685" t="s">
        <v>2208</v>
      </c>
      <c r="G685" t="s">
        <v>1447</v>
      </c>
      <c r="H685" t="s">
        <v>143</v>
      </c>
      <c r="I685" t="s">
        <v>135</v>
      </c>
      <c r="J685" t="s">
        <v>136</v>
      </c>
      <c r="K685" t="s">
        <v>137</v>
      </c>
      <c r="L685" t="s">
        <v>2209</v>
      </c>
      <c r="M685" t="s">
        <v>2210</v>
      </c>
      <c r="N685">
        <v>0.85972222200000004</v>
      </c>
      <c r="O685">
        <v>0</v>
      </c>
      <c r="P685">
        <v>33</v>
      </c>
      <c r="Q685">
        <v>0</v>
      </c>
      <c r="R685">
        <v>0</v>
      </c>
      <c r="S685">
        <v>0</v>
      </c>
      <c r="T685">
        <v>28</v>
      </c>
      <c r="U685">
        <v>0</v>
      </c>
      <c r="V685">
        <v>0</v>
      </c>
      <c r="W685">
        <v>0</v>
      </c>
      <c r="X685">
        <v>5.5019526258158757</v>
      </c>
      <c r="Y685">
        <v>0</v>
      </c>
      <c r="Z685">
        <v>0</v>
      </c>
      <c r="AA685">
        <v>0</v>
      </c>
      <c r="AB685">
        <v>49.813512066938095</v>
      </c>
      <c r="AC685">
        <v>0</v>
      </c>
      <c r="AD685">
        <v>0</v>
      </c>
      <c r="AE685">
        <v>55.31546469275397</v>
      </c>
    </row>
    <row r="686" spans="1:31" x14ac:dyDescent="0.25">
      <c r="A686">
        <v>1678117</v>
      </c>
      <c r="B686">
        <v>1</v>
      </c>
      <c r="C686" t="s">
        <v>80</v>
      </c>
      <c r="D686" t="s">
        <v>108</v>
      </c>
      <c r="E686" t="s">
        <v>140</v>
      </c>
      <c r="F686" t="s">
        <v>2211</v>
      </c>
      <c r="G686" t="s">
        <v>197</v>
      </c>
      <c r="H686" t="s">
        <v>143</v>
      </c>
      <c r="I686" t="s">
        <v>135</v>
      </c>
      <c r="J686" t="s">
        <v>136</v>
      </c>
      <c r="K686" t="s">
        <v>137</v>
      </c>
      <c r="L686" t="s">
        <v>2212</v>
      </c>
      <c r="M686" t="s">
        <v>2213</v>
      </c>
      <c r="N686">
        <v>4.0975000000000001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0.72133835587259998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0.72133835587259998</v>
      </c>
    </row>
    <row r="687" spans="1:31" x14ac:dyDescent="0.25">
      <c r="A687">
        <v>1677762</v>
      </c>
      <c r="B687">
        <v>1</v>
      </c>
      <c r="C687" t="s">
        <v>81</v>
      </c>
      <c r="D687" t="s">
        <v>117</v>
      </c>
      <c r="E687" t="s">
        <v>151</v>
      </c>
      <c r="F687" t="s">
        <v>2214</v>
      </c>
      <c r="G687" t="s">
        <v>153</v>
      </c>
      <c r="H687" t="s">
        <v>143</v>
      </c>
      <c r="I687" t="s">
        <v>135</v>
      </c>
      <c r="J687" t="s">
        <v>136</v>
      </c>
      <c r="K687" t="s">
        <v>137</v>
      </c>
      <c r="L687" t="s">
        <v>2215</v>
      </c>
      <c r="M687" t="s">
        <v>2216</v>
      </c>
      <c r="N687">
        <v>2.0699999999999998</v>
      </c>
      <c r="O687">
        <v>0</v>
      </c>
      <c r="P687">
        <v>40</v>
      </c>
      <c r="Q687">
        <v>0</v>
      </c>
      <c r="R687">
        <v>1</v>
      </c>
      <c r="S687">
        <v>0</v>
      </c>
      <c r="T687">
        <v>4</v>
      </c>
      <c r="U687">
        <v>0</v>
      </c>
      <c r="V687">
        <v>0</v>
      </c>
      <c r="W687">
        <v>0</v>
      </c>
      <c r="X687">
        <v>9.9658951553423769</v>
      </c>
      <c r="Y687">
        <v>0</v>
      </c>
      <c r="Z687">
        <v>4.6555981024000003E-3</v>
      </c>
      <c r="AA687">
        <v>0</v>
      </c>
      <c r="AB687">
        <v>3.8837066921588947</v>
      </c>
      <c r="AC687">
        <v>0</v>
      </c>
      <c r="AD687">
        <v>0</v>
      </c>
      <c r="AE687">
        <v>13.854257445603672</v>
      </c>
    </row>
    <row r="688" spans="1:31" x14ac:dyDescent="0.25">
      <c r="A688">
        <v>1678329</v>
      </c>
      <c r="B688">
        <v>1</v>
      </c>
      <c r="C688" t="s">
        <v>80</v>
      </c>
      <c r="D688" t="s">
        <v>110</v>
      </c>
      <c r="E688" t="s">
        <v>140</v>
      </c>
      <c r="F688" t="s">
        <v>2217</v>
      </c>
      <c r="G688" t="s">
        <v>209</v>
      </c>
      <c r="H688" t="s">
        <v>143</v>
      </c>
      <c r="I688" t="s">
        <v>135</v>
      </c>
      <c r="J688" t="s">
        <v>136</v>
      </c>
      <c r="K688" t="s">
        <v>137</v>
      </c>
      <c r="L688" t="s">
        <v>2218</v>
      </c>
      <c r="M688" t="s">
        <v>2219</v>
      </c>
      <c r="N688">
        <v>0.60305555499999997</v>
      </c>
      <c r="O688">
        <v>0</v>
      </c>
      <c r="P688">
        <v>13</v>
      </c>
      <c r="Q688">
        <v>0</v>
      </c>
      <c r="R688">
        <v>0</v>
      </c>
      <c r="S688">
        <v>0</v>
      </c>
      <c r="T688">
        <v>5</v>
      </c>
      <c r="U688">
        <v>0</v>
      </c>
      <c r="V688">
        <v>0</v>
      </c>
      <c r="W688">
        <v>0</v>
      </c>
      <c r="X688">
        <v>2.6163382131373498</v>
      </c>
      <c r="Y688">
        <v>0</v>
      </c>
      <c r="Z688">
        <v>0</v>
      </c>
      <c r="AA688">
        <v>0</v>
      </c>
      <c r="AB688">
        <v>4.4847473200810448</v>
      </c>
      <c r="AC688">
        <v>0</v>
      </c>
      <c r="AD688">
        <v>0</v>
      </c>
      <c r="AE688">
        <v>7.1010855332183951</v>
      </c>
    </row>
    <row r="689" spans="1:31" x14ac:dyDescent="0.25">
      <c r="A689">
        <v>1677974</v>
      </c>
      <c r="B689">
        <v>1</v>
      </c>
      <c r="C689" t="s">
        <v>80</v>
      </c>
      <c r="D689" t="s">
        <v>92</v>
      </c>
      <c r="E689" t="s">
        <v>146</v>
      </c>
      <c r="F689" t="s">
        <v>2220</v>
      </c>
      <c r="G689" t="s">
        <v>148</v>
      </c>
      <c r="H689" t="s">
        <v>143</v>
      </c>
      <c r="I689" t="s">
        <v>135</v>
      </c>
      <c r="J689" t="s">
        <v>136</v>
      </c>
      <c r="K689" t="s">
        <v>137</v>
      </c>
      <c r="L689" t="s">
        <v>2221</v>
      </c>
      <c r="M689" t="s">
        <v>2222</v>
      </c>
      <c r="N689">
        <v>1.7127777769999999</v>
      </c>
      <c r="O689">
        <v>0</v>
      </c>
      <c r="P689">
        <v>0</v>
      </c>
      <c r="Q689">
        <v>0</v>
      </c>
      <c r="R689">
        <v>5</v>
      </c>
      <c r="S689">
        <v>0</v>
      </c>
      <c r="T689">
        <v>1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2.5336027948014888</v>
      </c>
      <c r="AA689">
        <v>0</v>
      </c>
      <c r="AB689">
        <v>1.4223130473811001</v>
      </c>
      <c r="AC689">
        <v>0</v>
      </c>
      <c r="AD689">
        <v>0</v>
      </c>
      <c r="AE689">
        <v>3.9559158421825886</v>
      </c>
    </row>
    <row r="690" spans="1:31" x14ac:dyDescent="0.25">
      <c r="A690">
        <v>1678286</v>
      </c>
      <c r="B690">
        <v>1</v>
      </c>
      <c r="C690" t="s">
        <v>80</v>
      </c>
      <c r="D690" t="s">
        <v>109</v>
      </c>
      <c r="E690" t="s">
        <v>151</v>
      </c>
      <c r="F690" t="s">
        <v>2223</v>
      </c>
      <c r="G690" t="s">
        <v>153</v>
      </c>
      <c r="H690" t="s">
        <v>143</v>
      </c>
      <c r="I690" t="s">
        <v>135</v>
      </c>
      <c r="J690" t="s">
        <v>136</v>
      </c>
      <c r="K690" t="s">
        <v>137</v>
      </c>
      <c r="L690" t="s">
        <v>2224</v>
      </c>
      <c r="M690" t="s">
        <v>2225</v>
      </c>
      <c r="N690">
        <v>1.1202777770000001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0.10274161892414002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0.10274161892414002</v>
      </c>
    </row>
    <row r="691" spans="1:31" x14ac:dyDescent="0.25">
      <c r="A691">
        <v>1678309</v>
      </c>
      <c r="B691">
        <v>1</v>
      </c>
      <c r="C691" t="s">
        <v>80</v>
      </c>
      <c r="D691" t="s">
        <v>97</v>
      </c>
      <c r="E691" t="s">
        <v>200</v>
      </c>
      <c r="F691" t="s">
        <v>2226</v>
      </c>
      <c r="G691" t="s">
        <v>202</v>
      </c>
      <c r="H691" t="s">
        <v>143</v>
      </c>
      <c r="I691" t="s">
        <v>135</v>
      </c>
      <c r="J691" t="s">
        <v>136</v>
      </c>
      <c r="K691" t="s">
        <v>137</v>
      </c>
      <c r="L691" t="s">
        <v>2227</v>
      </c>
      <c r="M691" t="s">
        <v>2228</v>
      </c>
      <c r="N691">
        <v>5.1402777769999997</v>
      </c>
      <c r="O691">
        <v>0</v>
      </c>
      <c r="P691">
        <v>10</v>
      </c>
      <c r="Q691">
        <v>0</v>
      </c>
      <c r="R691">
        <v>0</v>
      </c>
      <c r="S691">
        <v>0</v>
      </c>
      <c r="T691">
        <v>11</v>
      </c>
      <c r="U691">
        <v>0</v>
      </c>
      <c r="V691">
        <v>0</v>
      </c>
      <c r="W691">
        <v>0</v>
      </c>
      <c r="X691">
        <v>24.035338771029597</v>
      </c>
      <c r="Y691">
        <v>0</v>
      </c>
      <c r="Z691">
        <v>0</v>
      </c>
      <c r="AA691">
        <v>0</v>
      </c>
      <c r="AB691">
        <v>49.019728933582321</v>
      </c>
      <c r="AC691">
        <v>0</v>
      </c>
      <c r="AD691">
        <v>0</v>
      </c>
      <c r="AE691">
        <v>73.055067704611915</v>
      </c>
    </row>
    <row r="692" spans="1:31" x14ac:dyDescent="0.25">
      <c r="A692">
        <v>1678143</v>
      </c>
      <c r="B692">
        <v>1</v>
      </c>
      <c r="C692" t="s">
        <v>81</v>
      </c>
      <c r="D692" t="s">
        <v>120</v>
      </c>
      <c r="E692" t="s">
        <v>140</v>
      </c>
      <c r="F692" t="s">
        <v>2229</v>
      </c>
      <c r="G692" t="s">
        <v>142</v>
      </c>
      <c r="H692" t="s">
        <v>143</v>
      </c>
      <c r="I692" t="s">
        <v>135</v>
      </c>
      <c r="J692" t="s">
        <v>136</v>
      </c>
      <c r="K692" t="s">
        <v>137</v>
      </c>
      <c r="L692" t="s">
        <v>2230</v>
      </c>
      <c r="M692" t="s">
        <v>2231</v>
      </c>
      <c r="N692">
        <v>1.4430555549999999</v>
      </c>
      <c r="O692">
        <v>0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1.0301021403951807</v>
      </c>
      <c r="AA692">
        <v>0</v>
      </c>
      <c r="AB692">
        <v>0</v>
      </c>
      <c r="AC692">
        <v>0</v>
      </c>
      <c r="AD692">
        <v>0</v>
      </c>
      <c r="AE692">
        <v>1.0301021403951807</v>
      </c>
    </row>
    <row r="693" spans="1:31" x14ac:dyDescent="0.25">
      <c r="A693">
        <v>1678137</v>
      </c>
      <c r="B693">
        <v>1</v>
      </c>
      <c r="C693" t="s">
        <v>80</v>
      </c>
      <c r="D693" t="s">
        <v>106</v>
      </c>
      <c r="E693" t="s">
        <v>140</v>
      </c>
      <c r="F693" t="s">
        <v>2232</v>
      </c>
      <c r="G693" t="s">
        <v>197</v>
      </c>
      <c r="H693" t="s">
        <v>143</v>
      </c>
      <c r="I693" t="s">
        <v>135</v>
      </c>
      <c r="J693" t="s">
        <v>136</v>
      </c>
      <c r="K693" t="s">
        <v>137</v>
      </c>
      <c r="L693" t="s">
        <v>2233</v>
      </c>
      <c r="M693" t="s">
        <v>2234</v>
      </c>
      <c r="N693">
        <v>1.0536111109999999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6.8467156021958048E-2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6.8467156021958048E-2</v>
      </c>
    </row>
    <row r="694" spans="1:31" x14ac:dyDescent="0.25">
      <c r="A694">
        <v>1678123</v>
      </c>
      <c r="B694">
        <v>1</v>
      </c>
      <c r="C694" t="s">
        <v>80</v>
      </c>
      <c r="D694" t="s">
        <v>103</v>
      </c>
      <c r="E694" t="s">
        <v>140</v>
      </c>
      <c r="F694" t="s">
        <v>2235</v>
      </c>
      <c r="G694" t="s">
        <v>209</v>
      </c>
      <c r="H694" t="s">
        <v>143</v>
      </c>
      <c r="I694" t="s">
        <v>135</v>
      </c>
      <c r="J694" t="s">
        <v>136</v>
      </c>
      <c r="K694" t="s">
        <v>137</v>
      </c>
      <c r="L694" t="s">
        <v>2236</v>
      </c>
      <c r="M694" t="s">
        <v>2237</v>
      </c>
      <c r="N694">
        <v>1.443333333</v>
      </c>
      <c r="O694">
        <v>0</v>
      </c>
      <c r="P694">
        <v>37</v>
      </c>
      <c r="Q694">
        <v>0</v>
      </c>
      <c r="R694">
        <v>0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14.08467130435745</v>
      </c>
      <c r="Y694">
        <v>0</v>
      </c>
      <c r="Z694">
        <v>0</v>
      </c>
      <c r="AA694">
        <v>0</v>
      </c>
      <c r="AB694">
        <v>2.8972681844696333</v>
      </c>
      <c r="AC694">
        <v>0</v>
      </c>
      <c r="AD694">
        <v>0</v>
      </c>
      <c r="AE694">
        <v>16.981939488827084</v>
      </c>
    </row>
    <row r="695" spans="1:31" x14ac:dyDescent="0.25">
      <c r="A695">
        <v>1677825</v>
      </c>
      <c r="B695">
        <v>1</v>
      </c>
      <c r="C695" t="s">
        <v>80</v>
      </c>
      <c r="D695" t="s">
        <v>97</v>
      </c>
      <c r="E695" t="s">
        <v>159</v>
      </c>
      <c r="F695" t="s">
        <v>2238</v>
      </c>
      <c r="G695" t="s">
        <v>596</v>
      </c>
      <c r="H695" t="s">
        <v>134</v>
      </c>
      <c r="I695" t="s">
        <v>135</v>
      </c>
      <c r="J695" t="s">
        <v>136</v>
      </c>
      <c r="K695" t="s">
        <v>137</v>
      </c>
      <c r="L695" t="s">
        <v>2239</v>
      </c>
      <c r="M695" t="s">
        <v>2240</v>
      </c>
      <c r="N695">
        <v>2.89</v>
      </c>
      <c r="O695">
        <v>0</v>
      </c>
      <c r="P695">
        <v>67</v>
      </c>
      <c r="Q695">
        <v>0</v>
      </c>
      <c r="R695">
        <v>24</v>
      </c>
      <c r="S695">
        <v>1</v>
      </c>
      <c r="T695">
        <v>13</v>
      </c>
      <c r="U695">
        <v>0</v>
      </c>
      <c r="V695">
        <v>0</v>
      </c>
      <c r="W695">
        <v>0</v>
      </c>
      <c r="X695">
        <v>84.522413743096436</v>
      </c>
      <c r="Y695">
        <v>0</v>
      </c>
      <c r="Z695">
        <v>19.014914740135382</v>
      </c>
      <c r="AA695">
        <v>172.5333975920951</v>
      </c>
      <c r="AB695">
        <v>31.607061289564896</v>
      </c>
      <c r="AC695">
        <v>0</v>
      </c>
      <c r="AD695">
        <v>0</v>
      </c>
      <c r="AE695">
        <v>307.6777873648918</v>
      </c>
    </row>
    <row r="696" spans="1:31" x14ac:dyDescent="0.25">
      <c r="A696">
        <v>1677682</v>
      </c>
      <c r="B696">
        <v>1</v>
      </c>
      <c r="C696" t="s">
        <v>80</v>
      </c>
      <c r="D696" t="s">
        <v>103</v>
      </c>
      <c r="E696" t="s">
        <v>159</v>
      </c>
      <c r="F696" t="s">
        <v>2241</v>
      </c>
      <c r="G696" t="s">
        <v>161</v>
      </c>
      <c r="H696" t="s">
        <v>134</v>
      </c>
      <c r="I696" t="s">
        <v>135</v>
      </c>
      <c r="J696" t="s">
        <v>136</v>
      </c>
      <c r="K696" t="s">
        <v>137</v>
      </c>
      <c r="L696" t="s">
        <v>2242</v>
      </c>
      <c r="M696" t="s">
        <v>2243</v>
      </c>
      <c r="N696">
        <v>0.43555555499999998</v>
      </c>
      <c r="O696">
        <v>0</v>
      </c>
      <c r="P696">
        <v>221</v>
      </c>
      <c r="Q696">
        <v>0</v>
      </c>
      <c r="R696">
        <v>6</v>
      </c>
      <c r="S696">
        <v>0</v>
      </c>
      <c r="T696">
        <v>6</v>
      </c>
      <c r="U696">
        <v>0</v>
      </c>
      <c r="V696">
        <v>0</v>
      </c>
      <c r="W696">
        <v>0</v>
      </c>
      <c r="X696">
        <v>23.624950195816933</v>
      </c>
      <c r="Y696">
        <v>0</v>
      </c>
      <c r="Z696">
        <v>8.852455355086776E-2</v>
      </c>
      <c r="AA696">
        <v>0</v>
      </c>
      <c r="AB696">
        <v>0.81358275211313325</v>
      </c>
      <c r="AC696">
        <v>0</v>
      </c>
      <c r="AD696">
        <v>0</v>
      </c>
      <c r="AE696">
        <v>24.527057501480936</v>
      </c>
    </row>
    <row r="697" spans="1:31" x14ac:dyDescent="0.25">
      <c r="A697">
        <v>1678180</v>
      </c>
      <c r="B697">
        <v>1</v>
      </c>
      <c r="C697" t="s">
        <v>80</v>
      </c>
      <c r="D697" t="s">
        <v>89</v>
      </c>
      <c r="E697" t="s">
        <v>140</v>
      </c>
      <c r="F697" t="s">
        <v>2244</v>
      </c>
      <c r="G697" t="s">
        <v>209</v>
      </c>
      <c r="H697" t="s">
        <v>143</v>
      </c>
      <c r="I697" t="s">
        <v>135</v>
      </c>
      <c r="J697" t="s">
        <v>136</v>
      </c>
      <c r="K697" t="s">
        <v>137</v>
      </c>
      <c r="L697" t="s">
        <v>2245</v>
      </c>
      <c r="M697" t="s">
        <v>2246</v>
      </c>
      <c r="N697">
        <v>2.3822222219999998</v>
      </c>
      <c r="O697">
        <v>0</v>
      </c>
      <c r="P697">
        <v>4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5.7500066073674203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5.7500066073674203</v>
      </c>
    </row>
    <row r="698" spans="1:31" x14ac:dyDescent="0.25">
      <c r="A698">
        <v>1678080</v>
      </c>
      <c r="B698">
        <v>1</v>
      </c>
      <c r="C698" t="s">
        <v>80</v>
      </c>
      <c r="D698" t="s">
        <v>111</v>
      </c>
      <c r="E698" t="s">
        <v>140</v>
      </c>
      <c r="F698" t="s">
        <v>2247</v>
      </c>
      <c r="G698" t="s">
        <v>197</v>
      </c>
      <c r="H698" t="s">
        <v>143</v>
      </c>
      <c r="I698" t="s">
        <v>135</v>
      </c>
      <c r="J698" t="s">
        <v>136</v>
      </c>
      <c r="K698" t="s">
        <v>137</v>
      </c>
      <c r="L698" t="s">
        <v>2248</v>
      </c>
      <c r="M698" t="s">
        <v>2249</v>
      </c>
      <c r="N698">
        <v>1.775833333</v>
      </c>
      <c r="O698">
        <v>0</v>
      </c>
      <c r="P698">
        <v>1</v>
      </c>
      <c r="Q698">
        <v>0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0.74891988154804334</v>
      </c>
      <c r="Y698">
        <v>0</v>
      </c>
      <c r="Z698">
        <v>1.5684687557120869</v>
      </c>
      <c r="AA698">
        <v>0</v>
      </c>
      <c r="AB698">
        <v>0</v>
      </c>
      <c r="AC698">
        <v>0</v>
      </c>
      <c r="AD698">
        <v>0</v>
      </c>
      <c r="AE698">
        <v>2.3173886372601302</v>
      </c>
    </row>
    <row r="699" spans="1:31" x14ac:dyDescent="0.25">
      <c r="A699">
        <v>1677931</v>
      </c>
      <c r="B699">
        <v>1</v>
      </c>
      <c r="C699" t="s">
        <v>81</v>
      </c>
      <c r="D699" t="s">
        <v>113</v>
      </c>
      <c r="E699" t="s">
        <v>146</v>
      </c>
      <c r="F699" t="s">
        <v>2250</v>
      </c>
      <c r="G699" t="s">
        <v>148</v>
      </c>
      <c r="H699" t="s">
        <v>143</v>
      </c>
      <c r="I699" t="s">
        <v>135</v>
      </c>
      <c r="J699" t="s">
        <v>136</v>
      </c>
      <c r="K699" t="s">
        <v>137</v>
      </c>
      <c r="L699" t="s">
        <v>2251</v>
      </c>
      <c r="M699" t="s">
        <v>2252</v>
      </c>
      <c r="N699">
        <v>1.1658333329999999</v>
      </c>
      <c r="O699">
        <v>0</v>
      </c>
      <c r="P699">
        <v>0</v>
      </c>
      <c r="Q699">
        <v>0</v>
      </c>
      <c r="R699">
        <v>8</v>
      </c>
      <c r="S699">
        <v>0</v>
      </c>
      <c r="T699">
        <v>1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7.8706536919716275</v>
      </c>
      <c r="AA699">
        <v>0</v>
      </c>
      <c r="AB699">
        <v>13.301175559171281</v>
      </c>
      <c r="AC699">
        <v>0</v>
      </c>
      <c r="AD699">
        <v>0</v>
      </c>
      <c r="AE699">
        <v>21.17182925114291</v>
      </c>
    </row>
    <row r="700" spans="1:31" x14ac:dyDescent="0.25">
      <c r="A700">
        <v>1677940</v>
      </c>
      <c r="B700">
        <v>1</v>
      </c>
      <c r="C700" t="s">
        <v>80</v>
      </c>
      <c r="D700" t="s">
        <v>97</v>
      </c>
      <c r="E700" t="s">
        <v>151</v>
      </c>
      <c r="F700" t="s">
        <v>2253</v>
      </c>
      <c r="G700" t="s">
        <v>486</v>
      </c>
      <c r="H700" t="s">
        <v>143</v>
      </c>
      <c r="I700" t="s">
        <v>135</v>
      </c>
      <c r="J700" t="s">
        <v>136</v>
      </c>
      <c r="K700" t="s">
        <v>137</v>
      </c>
      <c r="L700" t="s">
        <v>2254</v>
      </c>
      <c r="M700" t="s">
        <v>2219</v>
      </c>
      <c r="N700">
        <v>9.7274999999999991</v>
      </c>
      <c r="O700">
        <v>0</v>
      </c>
      <c r="P700">
        <v>88</v>
      </c>
      <c r="Q700">
        <v>0</v>
      </c>
      <c r="R700">
        <v>0</v>
      </c>
      <c r="S700">
        <v>0</v>
      </c>
      <c r="T700">
        <v>11</v>
      </c>
      <c r="U700">
        <v>0</v>
      </c>
      <c r="V700">
        <v>0</v>
      </c>
      <c r="W700">
        <v>0</v>
      </c>
      <c r="X700">
        <v>340.99619131562275</v>
      </c>
      <c r="Y700">
        <v>0</v>
      </c>
      <c r="Z700">
        <v>0</v>
      </c>
      <c r="AA700">
        <v>0</v>
      </c>
      <c r="AB700">
        <v>124.03133383385298</v>
      </c>
      <c r="AC700">
        <v>0</v>
      </c>
      <c r="AD700">
        <v>0</v>
      </c>
      <c r="AE700">
        <v>465.02752514947576</v>
      </c>
    </row>
    <row r="701" spans="1:31" x14ac:dyDescent="0.25">
      <c r="A701">
        <v>1678318</v>
      </c>
      <c r="B701">
        <v>1</v>
      </c>
      <c r="C701" t="s">
        <v>80</v>
      </c>
      <c r="D701" t="s">
        <v>96</v>
      </c>
      <c r="E701" t="s">
        <v>140</v>
      </c>
      <c r="F701" t="s">
        <v>2255</v>
      </c>
      <c r="G701" t="s">
        <v>389</v>
      </c>
      <c r="H701" t="s">
        <v>143</v>
      </c>
      <c r="I701" t="s">
        <v>135</v>
      </c>
      <c r="J701" t="s">
        <v>136</v>
      </c>
      <c r="K701" t="s">
        <v>137</v>
      </c>
      <c r="L701" t="s">
        <v>2256</v>
      </c>
      <c r="M701" t="s">
        <v>2257</v>
      </c>
      <c r="N701">
        <v>7.7722222219999999</v>
      </c>
      <c r="O701">
        <v>0</v>
      </c>
      <c r="P701">
        <v>5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64.156100656544552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64.156100656544552</v>
      </c>
    </row>
    <row r="702" spans="1:31" x14ac:dyDescent="0.25">
      <c r="A702">
        <v>1677794</v>
      </c>
      <c r="B702">
        <v>1</v>
      </c>
      <c r="C702" t="s">
        <v>80</v>
      </c>
      <c r="D702" t="s">
        <v>99</v>
      </c>
      <c r="E702" t="s">
        <v>151</v>
      </c>
      <c r="F702" t="s">
        <v>259</v>
      </c>
      <c r="G702" t="s">
        <v>153</v>
      </c>
      <c r="H702" t="s">
        <v>143</v>
      </c>
      <c r="I702" t="s">
        <v>135</v>
      </c>
      <c r="J702" t="s">
        <v>136</v>
      </c>
      <c r="K702" t="s">
        <v>137</v>
      </c>
      <c r="L702" t="s">
        <v>2258</v>
      </c>
      <c r="M702" t="s">
        <v>2259</v>
      </c>
      <c r="N702">
        <v>4.7647222219999996</v>
      </c>
      <c r="O702">
        <v>0</v>
      </c>
      <c r="P702">
        <v>38</v>
      </c>
      <c r="Q702">
        <v>0</v>
      </c>
      <c r="R702">
        <v>9</v>
      </c>
      <c r="S702">
        <v>0</v>
      </c>
      <c r="T702">
        <v>6</v>
      </c>
      <c r="U702">
        <v>0</v>
      </c>
      <c r="V702">
        <v>0</v>
      </c>
      <c r="W702">
        <v>0</v>
      </c>
      <c r="X702">
        <v>22.284097054719542</v>
      </c>
      <c r="Y702">
        <v>0</v>
      </c>
      <c r="Z702">
        <v>15.383375607360009</v>
      </c>
      <c r="AA702">
        <v>0</v>
      </c>
      <c r="AB702">
        <v>7.1459575120971994</v>
      </c>
      <c r="AC702">
        <v>0</v>
      </c>
      <c r="AD702">
        <v>0</v>
      </c>
      <c r="AE702">
        <v>44.813430174176744</v>
      </c>
    </row>
    <row r="703" spans="1:31" x14ac:dyDescent="0.25">
      <c r="A703">
        <v>1677771</v>
      </c>
      <c r="B703">
        <v>1</v>
      </c>
      <c r="C703" t="s">
        <v>80</v>
      </c>
      <c r="D703" t="s">
        <v>96</v>
      </c>
      <c r="E703" t="s">
        <v>140</v>
      </c>
      <c r="F703" t="s">
        <v>2260</v>
      </c>
      <c r="G703" t="s">
        <v>1713</v>
      </c>
      <c r="H703" t="s">
        <v>143</v>
      </c>
      <c r="I703" t="s">
        <v>135</v>
      </c>
      <c r="J703" t="s">
        <v>136</v>
      </c>
      <c r="K703" t="s">
        <v>137</v>
      </c>
      <c r="L703" t="s">
        <v>2261</v>
      </c>
      <c r="M703" t="s">
        <v>2262</v>
      </c>
      <c r="N703">
        <v>9.0641666660000002</v>
      </c>
      <c r="O703">
        <v>0</v>
      </c>
      <c r="P703">
        <v>4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9.3995355610051696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9.3995355610051696</v>
      </c>
    </row>
    <row r="704" spans="1:31" x14ac:dyDescent="0.25">
      <c r="A704">
        <v>1677708</v>
      </c>
      <c r="B704">
        <v>1</v>
      </c>
      <c r="C704" t="s">
        <v>80</v>
      </c>
      <c r="D704" t="s">
        <v>105</v>
      </c>
      <c r="E704" t="s">
        <v>131</v>
      </c>
      <c r="F704" t="s">
        <v>2263</v>
      </c>
      <c r="G704" t="s">
        <v>161</v>
      </c>
      <c r="H704" t="s">
        <v>134</v>
      </c>
      <c r="I704" t="s">
        <v>135</v>
      </c>
      <c r="J704" t="s">
        <v>136</v>
      </c>
      <c r="K704" t="s">
        <v>137</v>
      </c>
      <c r="L704" t="s">
        <v>2264</v>
      </c>
      <c r="M704" t="s">
        <v>2265</v>
      </c>
      <c r="N704">
        <v>0.60555555500000002</v>
      </c>
      <c r="O704">
        <v>1</v>
      </c>
      <c r="P704">
        <v>2</v>
      </c>
      <c r="Q704">
        <v>0</v>
      </c>
      <c r="R704">
        <v>2</v>
      </c>
      <c r="S704">
        <v>8</v>
      </c>
      <c r="T704">
        <v>6</v>
      </c>
      <c r="U704">
        <v>0</v>
      </c>
      <c r="V704">
        <v>0</v>
      </c>
      <c r="W704">
        <v>1.0815574868421556</v>
      </c>
      <c r="X704">
        <v>6.1245697454713338E-2</v>
      </c>
      <c r="Y704">
        <v>0</v>
      </c>
      <c r="Z704">
        <v>0.57426598858977052</v>
      </c>
      <c r="AA704">
        <v>12.596070954240083</v>
      </c>
      <c r="AB704">
        <v>2.5780304897197253</v>
      </c>
      <c r="AC704">
        <v>0</v>
      </c>
      <c r="AD704">
        <v>0</v>
      </c>
      <c r="AE704">
        <v>16.891170616846448</v>
      </c>
    </row>
    <row r="705" spans="1:31" x14ac:dyDescent="0.25">
      <c r="A705">
        <v>1677900</v>
      </c>
      <c r="B705">
        <v>1</v>
      </c>
      <c r="C705" t="s">
        <v>80</v>
      </c>
      <c r="D705" t="s">
        <v>98</v>
      </c>
      <c r="E705" t="s">
        <v>146</v>
      </c>
      <c r="F705" t="s">
        <v>2266</v>
      </c>
      <c r="G705" t="s">
        <v>281</v>
      </c>
      <c r="H705" t="s">
        <v>143</v>
      </c>
      <c r="I705" t="s">
        <v>135</v>
      </c>
      <c r="J705" t="s">
        <v>136</v>
      </c>
      <c r="K705" t="s">
        <v>167</v>
      </c>
      <c r="L705" t="s">
        <v>2267</v>
      </c>
      <c r="M705" t="s">
        <v>2268</v>
      </c>
      <c r="N705">
        <v>7.041554444</v>
      </c>
      <c r="O705">
        <v>0</v>
      </c>
      <c r="P705">
        <v>174</v>
      </c>
      <c r="Q705">
        <v>0</v>
      </c>
      <c r="R705">
        <v>0</v>
      </c>
      <c r="S705">
        <v>0</v>
      </c>
      <c r="T705">
        <v>85</v>
      </c>
      <c r="U705">
        <v>0</v>
      </c>
      <c r="V705">
        <v>0</v>
      </c>
      <c r="W705">
        <v>0</v>
      </c>
      <c r="X705">
        <v>294.38949933748142</v>
      </c>
      <c r="Y705">
        <v>0</v>
      </c>
      <c r="Z705">
        <v>0</v>
      </c>
      <c r="AA705">
        <v>0</v>
      </c>
      <c r="AB705">
        <v>557.18209447524453</v>
      </c>
      <c r="AC705">
        <v>0</v>
      </c>
      <c r="AD705">
        <v>0</v>
      </c>
      <c r="AE705">
        <v>851.57159381272595</v>
      </c>
    </row>
    <row r="706" spans="1:31" x14ac:dyDescent="0.25">
      <c r="A706">
        <v>1678003</v>
      </c>
      <c r="B706">
        <v>1</v>
      </c>
      <c r="C706" t="s">
        <v>80</v>
      </c>
      <c r="D706" t="s">
        <v>83</v>
      </c>
      <c r="E706" t="s">
        <v>151</v>
      </c>
      <c r="F706" t="s">
        <v>2269</v>
      </c>
      <c r="G706" t="s">
        <v>389</v>
      </c>
      <c r="H706" t="s">
        <v>143</v>
      </c>
      <c r="I706" t="s">
        <v>135</v>
      </c>
      <c r="J706" t="s">
        <v>136</v>
      </c>
      <c r="K706" t="s">
        <v>137</v>
      </c>
      <c r="L706" t="s">
        <v>2270</v>
      </c>
      <c r="M706" t="s">
        <v>2271</v>
      </c>
      <c r="N706">
        <v>2.2774999999999999</v>
      </c>
      <c r="O706">
        <v>0</v>
      </c>
      <c r="P706">
        <v>160</v>
      </c>
      <c r="Q706">
        <v>0</v>
      </c>
      <c r="R706">
        <v>0</v>
      </c>
      <c r="S706">
        <v>0</v>
      </c>
      <c r="T706">
        <v>10</v>
      </c>
      <c r="U706">
        <v>0</v>
      </c>
      <c r="V706">
        <v>0</v>
      </c>
      <c r="W706">
        <v>0</v>
      </c>
      <c r="X706">
        <v>92.017356902542787</v>
      </c>
      <c r="Y706">
        <v>0</v>
      </c>
      <c r="Z706">
        <v>0</v>
      </c>
      <c r="AA706">
        <v>0</v>
      </c>
      <c r="AB706">
        <v>30.462118688049998</v>
      </c>
      <c r="AC706">
        <v>0</v>
      </c>
      <c r="AD706">
        <v>0</v>
      </c>
      <c r="AE706">
        <v>122.47947559059278</v>
      </c>
    </row>
    <row r="707" spans="1:31" x14ac:dyDescent="0.25">
      <c r="A707">
        <v>1677857</v>
      </c>
      <c r="B707">
        <v>1</v>
      </c>
      <c r="C707" t="s">
        <v>80</v>
      </c>
      <c r="D707" t="s">
        <v>97</v>
      </c>
      <c r="E707" t="s">
        <v>151</v>
      </c>
      <c r="F707" t="s">
        <v>2272</v>
      </c>
      <c r="G707" t="s">
        <v>281</v>
      </c>
      <c r="H707" t="s">
        <v>143</v>
      </c>
      <c r="I707" t="s">
        <v>135</v>
      </c>
      <c r="J707" t="s">
        <v>136</v>
      </c>
      <c r="K707" t="s">
        <v>167</v>
      </c>
      <c r="L707" t="s">
        <v>2273</v>
      </c>
      <c r="M707" t="s">
        <v>2274</v>
      </c>
      <c r="N707">
        <v>9.9196972219999999</v>
      </c>
      <c r="O707">
        <v>0</v>
      </c>
      <c r="P707">
        <v>15</v>
      </c>
      <c r="Q707">
        <v>0</v>
      </c>
      <c r="R707">
        <v>20</v>
      </c>
      <c r="S707">
        <v>0</v>
      </c>
      <c r="T707">
        <v>8</v>
      </c>
      <c r="U707">
        <v>0</v>
      </c>
      <c r="V707">
        <v>0</v>
      </c>
      <c r="W707">
        <v>0</v>
      </c>
      <c r="X707">
        <v>48.336194365718285</v>
      </c>
      <c r="Y707">
        <v>0</v>
      </c>
      <c r="Z707">
        <v>95.928844451682195</v>
      </c>
      <c r="AA707">
        <v>0</v>
      </c>
      <c r="AB707">
        <v>45.5551163598766</v>
      </c>
      <c r="AC707">
        <v>0</v>
      </c>
      <c r="AD707">
        <v>0</v>
      </c>
      <c r="AE707">
        <v>189.82015517727706</v>
      </c>
    </row>
    <row r="708" spans="1:31" x14ac:dyDescent="0.25">
      <c r="A708">
        <v>1678046</v>
      </c>
      <c r="B708">
        <v>1</v>
      </c>
      <c r="C708" t="s">
        <v>80</v>
      </c>
      <c r="D708" t="s">
        <v>96</v>
      </c>
      <c r="E708" t="s">
        <v>131</v>
      </c>
      <c r="F708" t="s">
        <v>2275</v>
      </c>
      <c r="G708" t="s">
        <v>161</v>
      </c>
      <c r="H708" t="s">
        <v>134</v>
      </c>
      <c r="I708" t="s">
        <v>135</v>
      </c>
      <c r="J708" t="s">
        <v>136</v>
      </c>
      <c r="K708" t="s">
        <v>137</v>
      </c>
      <c r="L708" t="s">
        <v>2276</v>
      </c>
      <c r="M708" t="s">
        <v>2277</v>
      </c>
      <c r="N708">
        <v>1.3180555549999999</v>
      </c>
      <c r="O708">
        <v>0</v>
      </c>
      <c r="P708">
        <v>270</v>
      </c>
      <c r="Q708">
        <v>11</v>
      </c>
      <c r="R708">
        <v>24</v>
      </c>
      <c r="S708">
        <v>9</v>
      </c>
      <c r="T708">
        <v>36</v>
      </c>
      <c r="U708">
        <v>3</v>
      </c>
      <c r="V708">
        <v>0</v>
      </c>
      <c r="W708">
        <v>0</v>
      </c>
      <c r="X708">
        <v>118.03455343660774</v>
      </c>
      <c r="Y708">
        <v>14.311807642754504</v>
      </c>
      <c r="Z708">
        <v>10.241868185846917</v>
      </c>
      <c r="AA708">
        <v>44.683059593893638</v>
      </c>
      <c r="AB708">
        <v>49.614197439364538</v>
      </c>
      <c r="AC708">
        <v>351.50520564043495</v>
      </c>
      <c r="AD708">
        <v>0</v>
      </c>
      <c r="AE708">
        <v>588.39069193890236</v>
      </c>
    </row>
    <row r="709" spans="1:31" x14ac:dyDescent="0.25">
      <c r="A709">
        <v>1678212</v>
      </c>
      <c r="B709">
        <v>1</v>
      </c>
      <c r="C709" t="s">
        <v>80</v>
      </c>
      <c r="D709" t="s">
        <v>92</v>
      </c>
      <c r="E709" t="s">
        <v>140</v>
      </c>
      <c r="F709" t="s">
        <v>2278</v>
      </c>
      <c r="G709" t="s">
        <v>197</v>
      </c>
      <c r="H709" t="s">
        <v>143</v>
      </c>
      <c r="I709" t="s">
        <v>135</v>
      </c>
      <c r="J709" t="s">
        <v>136</v>
      </c>
      <c r="K709" t="s">
        <v>137</v>
      </c>
      <c r="L709" t="s">
        <v>2279</v>
      </c>
      <c r="M709" t="s">
        <v>2280</v>
      </c>
      <c r="N709">
        <v>6.1797222219999997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10.25680076878044</v>
      </c>
      <c r="AC709">
        <v>0</v>
      </c>
      <c r="AD709">
        <v>0</v>
      </c>
      <c r="AE709">
        <v>10.25680076878044</v>
      </c>
    </row>
    <row r="710" spans="1:31" x14ac:dyDescent="0.25">
      <c r="A710">
        <v>1678332</v>
      </c>
      <c r="B710">
        <v>1</v>
      </c>
      <c r="C710" t="s">
        <v>80</v>
      </c>
      <c r="D710" t="s">
        <v>103</v>
      </c>
      <c r="E710" t="s">
        <v>140</v>
      </c>
      <c r="F710" t="s">
        <v>2281</v>
      </c>
      <c r="G710" t="s">
        <v>197</v>
      </c>
      <c r="H710" t="s">
        <v>143</v>
      </c>
      <c r="I710" t="s">
        <v>135</v>
      </c>
      <c r="J710" t="s">
        <v>136</v>
      </c>
      <c r="K710" t="s">
        <v>137</v>
      </c>
      <c r="L710" t="s">
        <v>2282</v>
      </c>
      <c r="M710" t="s">
        <v>2283</v>
      </c>
      <c r="N710">
        <v>1.3161111109999999</v>
      </c>
      <c r="O710">
        <v>0</v>
      </c>
      <c r="P710">
        <v>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0.21415718076724891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0.21415718076724891</v>
      </c>
    </row>
    <row r="711" spans="1:31" x14ac:dyDescent="0.25">
      <c r="A711">
        <v>1677691</v>
      </c>
      <c r="B711">
        <v>1</v>
      </c>
      <c r="C711" t="s">
        <v>81</v>
      </c>
      <c r="D711" t="s">
        <v>119</v>
      </c>
      <c r="E711" t="s">
        <v>131</v>
      </c>
      <c r="F711" t="s">
        <v>1716</v>
      </c>
      <c r="G711" t="s">
        <v>161</v>
      </c>
      <c r="H711" t="s">
        <v>134</v>
      </c>
      <c r="I711" t="s">
        <v>135</v>
      </c>
      <c r="J711" t="s">
        <v>136</v>
      </c>
      <c r="K711" t="s">
        <v>137</v>
      </c>
      <c r="L711" t="s">
        <v>2284</v>
      </c>
      <c r="M711" t="s">
        <v>2285</v>
      </c>
      <c r="N711">
        <v>1.244722222</v>
      </c>
      <c r="O711">
        <v>0</v>
      </c>
      <c r="P711">
        <v>687</v>
      </c>
      <c r="Q711">
        <v>67</v>
      </c>
      <c r="R711">
        <v>59</v>
      </c>
      <c r="S711">
        <v>4</v>
      </c>
      <c r="T711">
        <v>44</v>
      </c>
      <c r="U711">
        <v>0</v>
      </c>
      <c r="V711">
        <v>2</v>
      </c>
      <c r="W711">
        <v>0</v>
      </c>
      <c r="X711">
        <v>84.313544735324783</v>
      </c>
      <c r="Y711">
        <v>43.89326608947465</v>
      </c>
      <c r="Z711">
        <v>37.59144186031341</v>
      </c>
      <c r="AA711">
        <v>11.57908365042959</v>
      </c>
      <c r="AB711">
        <v>10.769689976059473</v>
      </c>
      <c r="AC711">
        <v>0</v>
      </c>
      <c r="AD711">
        <v>18.23850411283863</v>
      </c>
      <c r="AE711">
        <v>206.38553042444056</v>
      </c>
    </row>
    <row r="712" spans="1:31" x14ac:dyDescent="0.25">
      <c r="A712">
        <v>1678355</v>
      </c>
      <c r="B712">
        <v>1</v>
      </c>
      <c r="C712" t="s">
        <v>80</v>
      </c>
      <c r="D712" t="s">
        <v>93</v>
      </c>
      <c r="E712" t="s">
        <v>151</v>
      </c>
      <c r="F712" t="s">
        <v>2286</v>
      </c>
      <c r="G712" t="s">
        <v>482</v>
      </c>
      <c r="H712" t="s">
        <v>143</v>
      </c>
      <c r="I712" t="s">
        <v>135</v>
      </c>
      <c r="J712" t="s">
        <v>136</v>
      </c>
      <c r="K712" t="s">
        <v>137</v>
      </c>
      <c r="L712" t="s">
        <v>2287</v>
      </c>
      <c r="M712" t="s">
        <v>2288</v>
      </c>
      <c r="N712">
        <v>3.153611111</v>
      </c>
      <c r="O712">
        <v>0</v>
      </c>
      <c r="P712">
        <v>1</v>
      </c>
      <c r="Q712">
        <v>0</v>
      </c>
      <c r="R712">
        <v>1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1.2245250896703845</v>
      </c>
      <c r="Y712">
        <v>0</v>
      </c>
      <c r="Z712">
        <v>3.5020794673707636</v>
      </c>
      <c r="AA712">
        <v>0</v>
      </c>
      <c r="AB712">
        <v>0.16409358293388671</v>
      </c>
      <c r="AC712">
        <v>0</v>
      </c>
      <c r="AD712">
        <v>0</v>
      </c>
      <c r="AE712">
        <v>4.8906981399750347</v>
      </c>
    </row>
    <row r="713" spans="1:31" x14ac:dyDescent="0.25">
      <c r="A713">
        <v>1678381</v>
      </c>
      <c r="B713">
        <v>1</v>
      </c>
      <c r="C713" t="s">
        <v>81</v>
      </c>
      <c r="D713" t="s">
        <v>122</v>
      </c>
      <c r="E713" t="s">
        <v>151</v>
      </c>
      <c r="F713" t="s">
        <v>2289</v>
      </c>
      <c r="G713" t="s">
        <v>222</v>
      </c>
      <c r="H713" t="s">
        <v>143</v>
      </c>
      <c r="I713" t="s">
        <v>135</v>
      </c>
      <c r="J713" t="s">
        <v>136</v>
      </c>
      <c r="K713" t="s">
        <v>137</v>
      </c>
      <c r="L713" t="s">
        <v>2290</v>
      </c>
      <c r="M713" t="s">
        <v>2291</v>
      </c>
      <c r="N713">
        <v>0.87638888800000003</v>
      </c>
      <c r="O713">
        <v>0</v>
      </c>
      <c r="P713">
        <v>115</v>
      </c>
      <c r="Q713">
        <v>0</v>
      </c>
      <c r="R713">
        <v>4</v>
      </c>
      <c r="S713">
        <v>0</v>
      </c>
      <c r="T713">
        <v>10</v>
      </c>
      <c r="U713">
        <v>0</v>
      </c>
      <c r="V713">
        <v>0</v>
      </c>
      <c r="W713">
        <v>0</v>
      </c>
      <c r="X713">
        <v>19.93425369751241</v>
      </c>
      <c r="Y713">
        <v>0</v>
      </c>
      <c r="Z713">
        <v>6.8092235686222219E-2</v>
      </c>
      <c r="AA713">
        <v>0</v>
      </c>
      <c r="AB713">
        <v>2.1169033076232222</v>
      </c>
      <c r="AC713">
        <v>0</v>
      </c>
      <c r="AD713">
        <v>0</v>
      </c>
      <c r="AE713">
        <v>22.119249240821855</v>
      </c>
    </row>
    <row r="714" spans="1:31" x14ac:dyDescent="0.25">
      <c r="A714">
        <v>1677671</v>
      </c>
      <c r="B714">
        <v>1</v>
      </c>
      <c r="C714" t="s">
        <v>80</v>
      </c>
      <c r="D714" t="s">
        <v>96</v>
      </c>
      <c r="E714" t="s">
        <v>159</v>
      </c>
      <c r="F714" t="s">
        <v>2292</v>
      </c>
      <c r="G714" t="s">
        <v>723</v>
      </c>
      <c r="H714" t="s">
        <v>134</v>
      </c>
      <c r="I714" t="s">
        <v>135</v>
      </c>
      <c r="J714" t="s">
        <v>136</v>
      </c>
      <c r="K714" t="s">
        <v>137</v>
      </c>
      <c r="L714" t="s">
        <v>2293</v>
      </c>
      <c r="M714" t="s">
        <v>2294</v>
      </c>
      <c r="N714">
        <v>17.855833333</v>
      </c>
      <c r="O714">
        <v>0</v>
      </c>
      <c r="P714">
        <v>6</v>
      </c>
      <c r="Q714">
        <v>0</v>
      </c>
      <c r="R714">
        <v>13</v>
      </c>
      <c r="S714">
        <v>0</v>
      </c>
      <c r="T714">
        <v>13</v>
      </c>
      <c r="U714">
        <v>0</v>
      </c>
      <c r="V714">
        <v>0</v>
      </c>
      <c r="W714">
        <v>0</v>
      </c>
      <c r="X714">
        <v>29.900968646021951</v>
      </c>
      <c r="Y714">
        <v>0</v>
      </c>
      <c r="Z714">
        <v>163.30268192673202</v>
      </c>
      <c r="AA714">
        <v>0</v>
      </c>
      <c r="AB714">
        <v>520.61758526009305</v>
      </c>
      <c r="AC714">
        <v>0</v>
      </c>
      <c r="AD714">
        <v>0</v>
      </c>
      <c r="AE714">
        <v>713.82123583284704</v>
      </c>
    </row>
    <row r="715" spans="1:31" x14ac:dyDescent="0.25">
      <c r="A715">
        <v>1678189</v>
      </c>
      <c r="B715">
        <v>1</v>
      </c>
      <c r="C715" t="s">
        <v>80</v>
      </c>
      <c r="D715" t="s">
        <v>93</v>
      </c>
      <c r="E715" t="s">
        <v>151</v>
      </c>
      <c r="F715" t="s">
        <v>2295</v>
      </c>
      <c r="G715" t="s">
        <v>153</v>
      </c>
      <c r="H715" t="s">
        <v>143</v>
      </c>
      <c r="I715" t="s">
        <v>135</v>
      </c>
      <c r="J715" t="s">
        <v>136</v>
      </c>
      <c r="K715" t="s">
        <v>137</v>
      </c>
      <c r="L715" t="s">
        <v>2296</v>
      </c>
      <c r="M715" t="s">
        <v>2297</v>
      </c>
      <c r="N715">
        <v>7.0663888879999996</v>
      </c>
      <c r="O715">
        <v>0</v>
      </c>
      <c r="P715">
        <v>192</v>
      </c>
      <c r="Q715">
        <v>0</v>
      </c>
      <c r="R715">
        <v>0</v>
      </c>
      <c r="S715">
        <v>0</v>
      </c>
      <c r="T715">
        <v>8</v>
      </c>
      <c r="U715">
        <v>0</v>
      </c>
      <c r="V715">
        <v>0</v>
      </c>
      <c r="W715">
        <v>0</v>
      </c>
      <c r="X715">
        <v>377.35612190271536</v>
      </c>
      <c r="Y715">
        <v>0</v>
      </c>
      <c r="Z715">
        <v>0</v>
      </c>
      <c r="AA715">
        <v>0</v>
      </c>
      <c r="AB715">
        <v>37.04473482846052</v>
      </c>
      <c r="AC715">
        <v>0</v>
      </c>
      <c r="AD715">
        <v>0</v>
      </c>
      <c r="AE715">
        <v>414.40085673117585</v>
      </c>
    </row>
    <row r="716" spans="1:31" x14ac:dyDescent="0.25">
      <c r="A716">
        <v>1678312</v>
      </c>
      <c r="B716">
        <v>1</v>
      </c>
      <c r="C716" t="s">
        <v>80</v>
      </c>
      <c r="D716" t="s">
        <v>97</v>
      </c>
      <c r="E716" t="s">
        <v>140</v>
      </c>
      <c r="F716" t="s">
        <v>2298</v>
      </c>
      <c r="G716" t="s">
        <v>142</v>
      </c>
      <c r="H716" t="s">
        <v>143</v>
      </c>
      <c r="I716" t="s">
        <v>135</v>
      </c>
      <c r="J716" t="s">
        <v>136</v>
      </c>
      <c r="K716" t="s">
        <v>137</v>
      </c>
      <c r="L716" t="s">
        <v>2299</v>
      </c>
      <c r="M716" t="s">
        <v>2300</v>
      </c>
      <c r="N716">
        <v>3.3847222220000002</v>
      </c>
      <c r="O716">
        <v>0</v>
      </c>
      <c r="P716">
        <v>1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3.2891967144253393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3.2891967144253393</v>
      </c>
    </row>
    <row r="717" spans="1:31" x14ac:dyDescent="0.25">
      <c r="A717">
        <v>1678169</v>
      </c>
      <c r="B717">
        <v>1</v>
      </c>
      <c r="C717" t="s">
        <v>81</v>
      </c>
      <c r="D717" t="s">
        <v>128</v>
      </c>
      <c r="E717" t="s">
        <v>159</v>
      </c>
      <c r="F717" t="s">
        <v>2301</v>
      </c>
      <c r="G717" t="s">
        <v>389</v>
      </c>
      <c r="H717" t="s">
        <v>134</v>
      </c>
      <c r="I717" t="s">
        <v>135</v>
      </c>
      <c r="J717" t="s">
        <v>136</v>
      </c>
      <c r="K717" t="s">
        <v>137</v>
      </c>
      <c r="L717" t="s">
        <v>2302</v>
      </c>
      <c r="M717" t="s">
        <v>2303</v>
      </c>
      <c r="N717">
        <v>0.62944444399999999</v>
      </c>
      <c r="O717">
        <v>2</v>
      </c>
      <c r="P717">
        <v>227</v>
      </c>
      <c r="Q717">
        <v>16</v>
      </c>
      <c r="R717">
        <v>9</v>
      </c>
      <c r="S717">
        <v>2</v>
      </c>
      <c r="T717">
        <v>8</v>
      </c>
      <c r="U717">
        <v>0</v>
      </c>
      <c r="V717">
        <v>0</v>
      </c>
      <c r="W717">
        <v>10.378498339621794</v>
      </c>
      <c r="X717">
        <v>13.186690667532245</v>
      </c>
      <c r="Y717">
        <v>2.3796214530605004</v>
      </c>
      <c r="Z717">
        <v>1.1836471843775822</v>
      </c>
      <c r="AA717">
        <v>2.8614990595975911</v>
      </c>
      <c r="AB717">
        <v>3.0439838326172248</v>
      </c>
      <c r="AC717">
        <v>0</v>
      </c>
      <c r="AD717">
        <v>0</v>
      </c>
      <c r="AE717">
        <v>33.033940536806938</v>
      </c>
    </row>
    <row r="718" spans="1:31" x14ac:dyDescent="0.25">
      <c r="A718">
        <v>1677777</v>
      </c>
      <c r="B718">
        <v>1</v>
      </c>
      <c r="C718" t="s">
        <v>80</v>
      </c>
      <c r="D718" t="s">
        <v>99</v>
      </c>
      <c r="E718" t="s">
        <v>151</v>
      </c>
      <c r="F718" t="s">
        <v>2304</v>
      </c>
      <c r="G718" t="s">
        <v>222</v>
      </c>
      <c r="H718" t="s">
        <v>143</v>
      </c>
      <c r="I718" t="s">
        <v>135</v>
      </c>
      <c r="J718" t="s">
        <v>136</v>
      </c>
      <c r="K718" t="s">
        <v>137</v>
      </c>
      <c r="L718" t="s">
        <v>2305</v>
      </c>
      <c r="M718" t="s">
        <v>2306</v>
      </c>
      <c r="N718">
        <v>2.6669444439999999</v>
      </c>
      <c r="O718">
        <v>0</v>
      </c>
      <c r="P718">
        <v>37</v>
      </c>
      <c r="Q718">
        <v>0</v>
      </c>
      <c r="R718">
        <v>1</v>
      </c>
      <c r="S718">
        <v>0</v>
      </c>
      <c r="T718">
        <v>18</v>
      </c>
      <c r="U718">
        <v>0</v>
      </c>
      <c r="V718">
        <v>0</v>
      </c>
      <c r="W718">
        <v>0</v>
      </c>
      <c r="X718">
        <v>56.553010653506547</v>
      </c>
      <c r="Y718">
        <v>0</v>
      </c>
      <c r="Z718">
        <v>0</v>
      </c>
      <c r="AA718">
        <v>0</v>
      </c>
      <c r="AB718">
        <v>90.039479455487353</v>
      </c>
      <c r="AC718">
        <v>0</v>
      </c>
      <c r="AD718">
        <v>0</v>
      </c>
      <c r="AE718">
        <v>146.5924901089939</v>
      </c>
    </row>
    <row r="719" spans="1:31" x14ac:dyDescent="0.25">
      <c r="A719">
        <v>1678232</v>
      </c>
      <c r="B719">
        <v>1</v>
      </c>
      <c r="C719" t="s">
        <v>80</v>
      </c>
      <c r="D719" t="s">
        <v>106</v>
      </c>
      <c r="E719" t="s">
        <v>151</v>
      </c>
      <c r="F719" t="s">
        <v>2307</v>
      </c>
      <c r="G719" t="s">
        <v>153</v>
      </c>
      <c r="H719" t="s">
        <v>143</v>
      </c>
      <c r="I719" t="s">
        <v>135</v>
      </c>
      <c r="J719" t="s">
        <v>136</v>
      </c>
      <c r="K719" t="s">
        <v>137</v>
      </c>
      <c r="L719" t="s">
        <v>2308</v>
      </c>
      <c r="M719" t="s">
        <v>2309</v>
      </c>
      <c r="N719">
        <v>0.95861111099999996</v>
      </c>
      <c r="O719">
        <v>0</v>
      </c>
      <c r="P719">
        <v>0</v>
      </c>
      <c r="Q719">
        <v>0</v>
      </c>
      <c r="R719">
        <v>3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1.1621959733639051</v>
      </c>
      <c r="AA719">
        <v>0</v>
      </c>
      <c r="AB719">
        <v>0</v>
      </c>
      <c r="AC719">
        <v>0</v>
      </c>
      <c r="AD719">
        <v>0</v>
      </c>
      <c r="AE719">
        <v>1.1621959733639051</v>
      </c>
    </row>
    <row r="720" spans="1:31" x14ac:dyDescent="0.25">
      <c r="A720">
        <v>1678126</v>
      </c>
      <c r="B720">
        <v>1</v>
      </c>
      <c r="C720" t="s">
        <v>81</v>
      </c>
      <c r="D720" t="s">
        <v>115</v>
      </c>
      <c r="E720" t="s">
        <v>159</v>
      </c>
      <c r="F720" t="s">
        <v>2310</v>
      </c>
      <c r="G720" t="s">
        <v>596</v>
      </c>
      <c r="H720" t="s">
        <v>134</v>
      </c>
      <c r="I720" t="s">
        <v>135</v>
      </c>
      <c r="J720" t="s">
        <v>136</v>
      </c>
      <c r="K720" t="s">
        <v>137</v>
      </c>
      <c r="L720" t="s">
        <v>2311</v>
      </c>
      <c r="M720" t="s">
        <v>2312</v>
      </c>
      <c r="N720">
        <v>3.1741666660000001</v>
      </c>
      <c r="O720">
        <v>0</v>
      </c>
      <c r="P720">
        <v>30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12.731724673727339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12.731724673727339</v>
      </c>
    </row>
    <row r="721" spans="1:31" x14ac:dyDescent="0.25">
      <c r="A721">
        <v>1678375</v>
      </c>
      <c r="B721">
        <v>1</v>
      </c>
      <c r="C721" t="s">
        <v>81</v>
      </c>
      <c r="D721" t="s">
        <v>122</v>
      </c>
      <c r="E721" t="s">
        <v>140</v>
      </c>
      <c r="F721" t="s">
        <v>2313</v>
      </c>
      <c r="G721" t="s">
        <v>197</v>
      </c>
      <c r="H721" t="s">
        <v>143</v>
      </c>
      <c r="I721" t="s">
        <v>135</v>
      </c>
      <c r="J721" t="s">
        <v>136</v>
      </c>
      <c r="K721" t="s">
        <v>137</v>
      </c>
      <c r="L721" t="s">
        <v>2314</v>
      </c>
      <c r="M721" t="s">
        <v>2315</v>
      </c>
      <c r="N721">
        <v>3.3277777770000001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0.45827900165053725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0.45827900165053725</v>
      </c>
    </row>
    <row r="722" spans="1:31" x14ac:dyDescent="0.25">
      <c r="A722">
        <v>1677734</v>
      </c>
      <c r="B722">
        <v>1</v>
      </c>
      <c r="C722" t="s">
        <v>81</v>
      </c>
      <c r="D722" t="s">
        <v>121</v>
      </c>
      <c r="E722" t="s">
        <v>159</v>
      </c>
      <c r="F722" t="s">
        <v>2316</v>
      </c>
      <c r="G722" t="s">
        <v>161</v>
      </c>
      <c r="H722" t="s">
        <v>134</v>
      </c>
      <c r="I722" t="s">
        <v>173</v>
      </c>
      <c r="J722" t="s">
        <v>136</v>
      </c>
      <c r="K722" t="s">
        <v>137</v>
      </c>
      <c r="L722" t="s">
        <v>2317</v>
      </c>
      <c r="M722" t="s">
        <v>2318</v>
      </c>
      <c r="N722">
        <v>8.0555550000000007E-3</v>
      </c>
      <c r="O722">
        <v>0</v>
      </c>
      <c r="P722">
        <v>1157</v>
      </c>
      <c r="Q722">
        <v>1</v>
      </c>
      <c r="R722">
        <v>27</v>
      </c>
      <c r="S722">
        <v>5</v>
      </c>
      <c r="T722">
        <v>54</v>
      </c>
      <c r="U722">
        <v>0</v>
      </c>
      <c r="V722">
        <v>0</v>
      </c>
      <c r="W722">
        <v>0</v>
      </c>
      <c r="X722">
        <v>0.89438448733951015</v>
      </c>
      <c r="Y722">
        <v>0</v>
      </c>
      <c r="Z722">
        <v>1.4851925660263053E-2</v>
      </c>
      <c r="AA722">
        <v>5.7096305594324444E-2</v>
      </c>
      <c r="AB722">
        <v>8.5197633436682227E-2</v>
      </c>
      <c r="AC722">
        <v>0</v>
      </c>
      <c r="AD722">
        <v>0</v>
      </c>
      <c r="AE722">
        <v>1.0515303520307799</v>
      </c>
    </row>
    <row r="723" spans="1:31" x14ac:dyDescent="0.25">
      <c r="A723">
        <v>1678275</v>
      </c>
      <c r="B723">
        <v>1</v>
      </c>
      <c r="C723" t="s">
        <v>80</v>
      </c>
      <c r="D723" t="s">
        <v>96</v>
      </c>
      <c r="E723" t="s">
        <v>151</v>
      </c>
      <c r="F723" t="s">
        <v>2319</v>
      </c>
      <c r="G723" t="s">
        <v>153</v>
      </c>
      <c r="H723" t="s">
        <v>143</v>
      </c>
      <c r="I723" t="s">
        <v>135</v>
      </c>
      <c r="J723" t="s">
        <v>136</v>
      </c>
      <c r="K723" t="s">
        <v>137</v>
      </c>
      <c r="L723" t="s">
        <v>2320</v>
      </c>
      <c r="M723" t="s">
        <v>2321</v>
      </c>
      <c r="N723">
        <v>6.1413888879999998</v>
      </c>
      <c r="O723">
        <v>0</v>
      </c>
      <c r="P723">
        <v>17</v>
      </c>
      <c r="Q723">
        <v>0</v>
      </c>
      <c r="R723">
        <v>0</v>
      </c>
      <c r="S723">
        <v>0</v>
      </c>
      <c r="T723">
        <v>1</v>
      </c>
      <c r="U723">
        <v>0</v>
      </c>
      <c r="V723">
        <v>0</v>
      </c>
      <c r="W723">
        <v>0</v>
      </c>
      <c r="X723">
        <v>25.031311489837087</v>
      </c>
      <c r="Y723">
        <v>0</v>
      </c>
      <c r="Z723">
        <v>0</v>
      </c>
      <c r="AA723">
        <v>0</v>
      </c>
      <c r="AB723">
        <v>11.113289352600287</v>
      </c>
      <c r="AC723">
        <v>0</v>
      </c>
      <c r="AD723">
        <v>0</v>
      </c>
      <c r="AE723">
        <v>36.14460084243737</v>
      </c>
    </row>
    <row r="724" spans="1:31" x14ac:dyDescent="0.25">
      <c r="A724">
        <v>1677774</v>
      </c>
      <c r="B724">
        <v>1</v>
      </c>
      <c r="C724" t="s">
        <v>80</v>
      </c>
      <c r="D724" t="s">
        <v>93</v>
      </c>
      <c r="E724" t="s">
        <v>146</v>
      </c>
      <c r="F724" t="s">
        <v>2322</v>
      </c>
      <c r="G724" t="s">
        <v>148</v>
      </c>
      <c r="H724" t="s">
        <v>143</v>
      </c>
      <c r="I724" t="s">
        <v>135</v>
      </c>
      <c r="J724" t="s">
        <v>136</v>
      </c>
      <c r="K724" t="s">
        <v>137</v>
      </c>
      <c r="L724" t="s">
        <v>2323</v>
      </c>
      <c r="M724" t="s">
        <v>2324</v>
      </c>
      <c r="N724">
        <v>2.528888888</v>
      </c>
      <c r="O724">
        <v>0</v>
      </c>
      <c r="P724">
        <v>0</v>
      </c>
      <c r="Q724">
        <v>0</v>
      </c>
      <c r="R724">
        <v>13</v>
      </c>
      <c r="S724">
        <v>0</v>
      </c>
      <c r="T724">
        <v>10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17.650714079440604</v>
      </c>
      <c r="AA724">
        <v>0</v>
      </c>
      <c r="AB724">
        <v>18.8892854253453</v>
      </c>
      <c r="AC724">
        <v>0</v>
      </c>
      <c r="AD724">
        <v>0</v>
      </c>
      <c r="AE724">
        <v>36.539999504785904</v>
      </c>
    </row>
    <row r="725" spans="1:31" x14ac:dyDescent="0.25">
      <c r="A725">
        <v>1677751</v>
      </c>
      <c r="B725">
        <v>1</v>
      </c>
      <c r="C725" t="s">
        <v>80</v>
      </c>
      <c r="D725" t="s">
        <v>92</v>
      </c>
      <c r="E725" t="s">
        <v>131</v>
      </c>
      <c r="F725" t="s">
        <v>2325</v>
      </c>
      <c r="G725" t="s">
        <v>161</v>
      </c>
      <c r="H725" t="s">
        <v>134</v>
      </c>
      <c r="I725" t="s">
        <v>135</v>
      </c>
      <c r="J725" t="s">
        <v>136</v>
      </c>
      <c r="K725" t="s">
        <v>137</v>
      </c>
      <c r="L725" t="s">
        <v>2326</v>
      </c>
      <c r="M725" t="s">
        <v>2327</v>
      </c>
      <c r="N725">
        <v>0.108333333</v>
      </c>
      <c r="O725">
        <v>0</v>
      </c>
      <c r="P725">
        <v>1304</v>
      </c>
      <c r="Q725">
        <v>0</v>
      </c>
      <c r="R725">
        <v>28</v>
      </c>
      <c r="S725">
        <v>0</v>
      </c>
      <c r="T725">
        <v>49</v>
      </c>
      <c r="U725">
        <v>0</v>
      </c>
      <c r="V725">
        <v>0</v>
      </c>
      <c r="W725">
        <v>0</v>
      </c>
      <c r="X725">
        <v>24.841038810708863</v>
      </c>
      <c r="Y725">
        <v>0</v>
      </c>
      <c r="Z725">
        <v>9.0803274861000011E-2</v>
      </c>
      <c r="AA725">
        <v>0</v>
      </c>
      <c r="AB725">
        <v>2.9529833594822166</v>
      </c>
      <c r="AC725">
        <v>0</v>
      </c>
      <c r="AD725">
        <v>0</v>
      </c>
      <c r="AE725">
        <v>27.88482544505208</v>
      </c>
    </row>
    <row r="726" spans="1:31" x14ac:dyDescent="0.25">
      <c r="A726">
        <v>1678083</v>
      </c>
      <c r="B726">
        <v>1</v>
      </c>
      <c r="C726" t="s">
        <v>80</v>
      </c>
      <c r="D726" t="s">
        <v>108</v>
      </c>
      <c r="E726" t="s">
        <v>151</v>
      </c>
      <c r="F726" t="s">
        <v>2328</v>
      </c>
      <c r="G726" t="s">
        <v>153</v>
      </c>
      <c r="H726" t="s">
        <v>143</v>
      </c>
      <c r="I726" t="s">
        <v>135</v>
      </c>
      <c r="J726" t="s">
        <v>136</v>
      </c>
      <c r="K726" t="s">
        <v>137</v>
      </c>
      <c r="L726" t="s">
        <v>2329</v>
      </c>
      <c r="M726" t="s">
        <v>2330</v>
      </c>
      <c r="N726">
        <v>5.0352777770000001</v>
      </c>
      <c r="O726">
        <v>0</v>
      </c>
      <c r="P726">
        <v>1</v>
      </c>
      <c r="Q726">
        <v>0</v>
      </c>
      <c r="R726">
        <v>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0.14180196681091997</v>
      </c>
      <c r="AA726">
        <v>0</v>
      </c>
      <c r="AB726">
        <v>0</v>
      </c>
      <c r="AC726">
        <v>0</v>
      </c>
      <c r="AD726">
        <v>0</v>
      </c>
      <c r="AE726">
        <v>0.14180196681091997</v>
      </c>
    </row>
    <row r="727" spans="1:31" x14ac:dyDescent="0.25">
      <c r="A727">
        <v>1677937</v>
      </c>
      <c r="B727">
        <v>1</v>
      </c>
      <c r="C727" t="s">
        <v>81</v>
      </c>
      <c r="D727" t="s">
        <v>120</v>
      </c>
      <c r="E727" t="s">
        <v>140</v>
      </c>
      <c r="F727" t="s">
        <v>2331</v>
      </c>
      <c r="G727" t="s">
        <v>142</v>
      </c>
      <c r="H727" t="s">
        <v>143</v>
      </c>
      <c r="I727" t="s">
        <v>135</v>
      </c>
      <c r="J727" t="s">
        <v>136</v>
      </c>
      <c r="K727" t="s">
        <v>137</v>
      </c>
      <c r="L727" t="s">
        <v>2332</v>
      </c>
      <c r="M727" t="s">
        <v>2333</v>
      </c>
      <c r="N727">
        <v>3.6236111110000002</v>
      </c>
      <c r="O727">
        <v>0</v>
      </c>
      <c r="P727">
        <v>7</v>
      </c>
      <c r="Q727">
        <v>0</v>
      </c>
      <c r="R727">
        <v>0</v>
      </c>
      <c r="S727">
        <v>0</v>
      </c>
      <c r="T727">
        <v>4</v>
      </c>
      <c r="U727">
        <v>0</v>
      </c>
      <c r="V727">
        <v>0</v>
      </c>
      <c r="W727">
        <v>0</v>
      </c>
      <c r="X727">
        <v>6.4897076678924517</v>
      </c>
      <c r="Y727">
        <v>0</v>
      </c>
      <c r="Z727">
        <v>0</v>
      </c>
      <c r="AA727">
        <v>0</v>
      </c>
      <c r="AB727">
        <v>3.6006419728783778</v>
      </c>
      <c r="AC727">
        <v>0</v>
      </c>
      <c r="AD727">
        <v>0</v>
      </c>
      <c r="AE727">
        <v>10.09034964077083</v>
      </c>
    </row>
    <row r="728" spans="1:31" x14ac:dyDescent="0.25">
      <c r="A728">
        <v>1678315</v>
      </c>
      <c r="B728">
        <v>1</v>
      </c>
      <c r="C728" t="s">
        <v>80</v>
      </c>
      <c r="D728" t="s">
        <v>108</v>
      </c>
      <c r="E728" t="s">
        <v>151</v>
      </c>
      <c r="F728" t="s">
        <v>2334</v>
      </c>
      <c r="G728" t="s">
        <v>153</v>
      </c>
      <c r="H728" t="s">
        <v>143</v>
      </c>
      <c r="I728" t="s">
        <v>135</v>
      </c>
      <c r="J728" t="s">
        <v>136</v>
      </c>
      <c r="K728" t="s">
        <v>137</v>
      </c>
      <c r="L728" t="s">
        <v>2335</v>
      </c>
      <c r="M728" t="s">
        <v>2336</v>
      </c>
      <c r="N728">
        <v>1.9694444440000001</v>
      </c>
      <c r="O728">
        <v>0</v>
      </c>
      <c r="P728">
        <v>26</v>
      </c>
      <c r="Q728">
        <v>0</v>
      </c>
      <c r="R728">
        <v>9</v>
      </c>
      <c r="S728">
        <v>0</v>
      </c>
      <c r="T728">
        <v>20</v>
      </c>
      <c r="U728">
        <v>0</v>
      </c>
      <c r="V728">
        <v>0</v>
      </c>
      <c r="W728">
        <v>0</v>
      </c>
      <c r="X728">
        <v>13.261545298669636</v>
      </c>
      <c r="Y728">
        <v>0</v>
      </c>
      <c r="Z728">
        <v>11.535634618743144</v>
      </c>
      <c r="AA728">
        <v>0</v>
      </c>
      <c r="AB728">
        <v>25.059927123901328</v>
      </c>
      <c r="AC728">
        <v>0</v>
      </c>
      <c r="AD728">
        <v>0</v>
      </c>
      <c r="AE728">
        <v>49.857107041314109</v>
      </c>
    </row>
    <row r="729" spans="1:31" x14ac:dyDescent="0.25">
      <c r="A729">
        <v>1677651</v>
      </c>
      <c r="B729">
        <v>1</v>
      </c>
      <c r="C729" t="s">
        <v>80</v>
      </c>
      <c r="D729" t="s">
        <v>88</v>
      </c>
      <c r="E729" t="s">
        <v>140</v>
      </c>
      <c r="F729" t="s">
        <v>2337</v>
      </c>
      <c r="G729" t="s">
        <v>209</v>
      </c>
      <c r="H729" t="s">
        <v>143</v>
      </c>
      <c r="I729" t="s">
        <v>135</v>
      </c>
      <c r="J729" t="s">
        <v>136</v>
      </c>
      <c r="K729" t="s">
        <v>137</v>
      </c>
      <c r="L729" t="s">
        <v>2338</v>
      </c>
      <c r="M729" t="s">
        <v>2339</v>
      </c>
      <c r="N729">
        <v>0.66333333299999997</v>
      </c>
      <c r="O729">
        <v>0</v>
      </c>
      <c r="P729">
        <v>6</v>
      </c>
      <c r="Q729">
        <v>0</v>
      </c>
      <c r="R729">
        <v>0</v>
      </c>
      <c r="S729">
        <v>0</v>
      </c>
      <c r="T729">
        <v>2</v>
      </c>
      <c r="U729">
        <v>0</v>
      </c>
      <c r="V729">
        <v>0</v>
      </c>
      <c r="W729">
        <v>0</v>
      </c>
      <c r="X729">
        <v>0.74252329539321671</v>
      </c>
      <c r="Y729">
        <v>0</v>
      </c>
      <c r="Z729">
        <v>0</v>
      </c>
      <c r="AA729">
        <v>0</v>
      </c>
      <c r="AB729">
        <v>0.88218201200765112</v>
      </c>
      <c r="AC729">
        <v>0</v>
      </c>
      <c r="AD729">
        <v>0</v>
      </c>
      <c r="AE729">
        <v>1.6247053074008679</v>
      </c>
    </row>
    <row r="730" spans="1:31" x14ac:dyDescent="0.25">
      <c r="A730">
        <v>1677943</v>
      </c>
      <c r="B730">
        <v>1</v>
      </c>
      <c r="C730" t="s">
        <v>81</v>
      </c>
      <c r="D730" t="s">
        <v>121</v>
      </c>
      <c r="E730" t="s">
        <v>159</v>
      </c>
      <c r="F730" t="s">
        <v>2340</v>
      </c>
      <c r="G730" t="s">
        <v>596</v>
      </c>
      <c r="H730" t="s">
        <v>134</v>
      </c>
      <c r="I730" t="s">
        <v>135</v>
      </c>
      <c r="J730" t="s">
        <v>136</v>
      </c>
      <c r="K730" t="s">
        <v>137</v>
      </c>
      <c r="L730" t="s">
        <v>2341</v>
      </c>
      <c r="M730" t="s">
        <v>2342</v>
      </c>
      <c r="N730">
        <v>3.1850000000000001</v>
      </c>
      <c r="O730">
        <v>0</v>
      </c>
      <c r="P730">
        <v>241</v>
      </c>
      <c r="Q730">
        <v>0</v>
      </c>
      <c r="R730">
        <v>1</v>
      </c>
      <c r="S730">
        <v>0</v>
      </c>
      <c r="T730">
        <v>15</v>
      </c>
      <c r="U730">
        <v>0</v>
      </c>
      <c r="V730">
        <v>0</v>
      </c>
      <c r="W730">
        <v>0</v>
      </c>
      <c r="X730">
        <v>57.608964590633121</v>
      </c>
      <c r="Y730">
        <v>0</v>
      </c>
      <c r="Z730">
        <v>0.27398174016014776</v>
      </c>
      <c r="AA730">
        <v>0</v>
      </c>
      <c r="AB730">
        <v>38.847660899086357</v>
      </c>
      <c r="AC730">
        <v>0</v>
      </c>
      <c r="AD730">
        <v>0</v>
      </c>
      <c r="AE730">
        <v>96.730607229879624</v>
      </c>
    </row>
    <row r="731" spans="1:31" x14ac:dyDescent="0.25">
      <c r="A731">
        <v>1677897</v>
      </c>
      <c r="B731">
        <v>1</v>
      </c>
      <c r="C731" t="s">
        <v>80</v>
      </c>
      <c r="D731" t="s">
        <v>86</v>
      </c>
      <c r="E731" t="s">
        <v>151</v>
      </c>
      <c r="F731" t="s">
        <v>2343</v>
      </c>
      <c r="G731" t="s">
        <v>1447</v>
      </c>
      <c r="H731" t="s">
        <v>143</v>
      </c>
      <c r="I731" t="s">
        <v>135</v>
      </c>
      <c r="J731" t="s">
        <v>136</v>
      </c>
      <c r="K731" t="s">
        <v>137</v>
      </c>
      <c r="L731" t="s">
        <v>2344</v>
      </c>
      <c r="M731" t="s">
        <v>2345</v>
      </c>
      <c r="N731">
        <v>7.6816666659999999</v>
      </c>
      <c r="O731">
        <v>0</v>
      </c>
      <c r="P731">
        <v>24</v>
      </c>
      <c r="Q731">
        <v>0</v>
      </c>
      <c r="R731">
        <v>22</v>
      </c>
      <c r="S731">
        <v>0</v>
      </c>
      <c r="T731">
        <v>4</v>
      </c>
      <c r="U731">
        <v>0</v>
      </c>
      <c r="V731">
        <v>0</v>
      </c>
      <c r="W731">
        <v>0</v>
      </c>
      <c r="X731">
        <v>124.07289327446222</v>
      </c>
      <c r="Y731">
        <v>0</v>
      </c>
      <c r="Z731">
        <v>36.271160095212871</v>
      </c>
      <c r="AA731">
        <v>0</v>
      </c>
      <c r="AB731">
        <v>30.955663600330158</v>
      </c>
      <c r="AC731">
        <v>0</v>
      </c>
      <c r="AD731">
        <v>0</v>
      </c>
      <c r="AE731">
        <v>191.29971697000525</v>
      </c>
    </row>
    <row r="732" spans="1:31" x14ac:dyDescent="0.25">
      <c r="A732">
        <v>1677814</v>
      </c>
      <c r="B732">
        <v>1</v>
      </c>
      <c r="C732" t="s">
        <v>80</v>
      </c>
      <c r="D732" t="s">
        <v>108</v>
      </c>
      <c r="E732" t="s">
        <v>146</v>
      </c>
      <c r="F732" t="s">
        <v>2346</v>
      </c>
      <c r="G732" t="s">
        <v>148</v>
      </c>
      <c r="H732" t="s">
        <v>143</v>
      </c>
      <c r="I732" t="s">
        <v>135</v>
      </c>
      <c r="J732" t="s">
        <v>136</v>
      </c>
      <c r="K732" t="s">
        <v>137</v>
      </c>
      <c r="L732" t="s">
        <v>2347</v>
      </c>
      <c r="M732" t="s">
        <v>2348</v>
      </c>
      <c r="N732">
        <v>3.0188888880000002</v>
      </c>
      <c r="O732">
        <v>0</v>
      </c>
      <c r="P732">
        <v>12</v>
      </c>
      <c r="Q732">
        <v>0</v>
      </c>
      <c r="R732">
        <v>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2.4773757771063649</v>
      </c>
      <c r="Y732">
        <v>0</v>
      </c>
      <c r="Z732">
        <v>7.1349274296151122E-2</v>
      </c>
      <c r="AA732">
        <v>0</v>
      </c>
      <c r="AB732">
        <v>0</v>
      </c>
      <c r="AC732">
        <v>0</v>
      </c>
      <c r="AD732">
        <v>0</v>
      </c>
      <c r="AE732">
        <v>2.5487250514025162</v>
      </c>
    </row>
    <row r="733" spans="1:31" x14ac:dyDescent="0.25">
      <c r="A733">
        <v>1677711</v>
      </c>
      <c r="B733">
        <v>1</v>
      </c>
      <c r="C733" t="s">
        <v>81</v>
      </c>
      <c r="D733" t="s">
        <v>118</v>
      </c>
      <c r="E733" t="s">
        <v>159</v>
      </c>
      <c r="F733" t="s">
        <v>2349</v>
      </c>
      <c r="G733" t="s">
        <v>596</v>
      </c>
      <c r="H733" t="s">
        <v>134</v>
      </c>
      <c r="I733" t="s">
        <v>135</v>
      </c>
      <c r="J733" t="s">
        <v>136</v>
      </c>
      <c r="K733" t="s">
        <v>137</v>
      </c>
      <c r="L733" t="s">
        <v>2350</v>
      </c>
      <c r="M733" t="s">
        <v>2351</v>
      </c>
      <c r="N733">
        <v>1.9708333330000001</v>
      </c>
      <c r="O733">
        <v>1</v>
      </c>
      <c r="P733">
        <v>223</v>
      </c>
      <c r="Q733">
        <v>20</v>
      </c>
      <c r="R733">
        <v>7</v>
      </c>
      <c r="S733">
        <v>2</v>
      </c>
      <c r="T733">
        <v>11</v>
      </c>
      <c r="U733">
        <v>0</v>
      </c>
      <c r="V733">
        <v>0</v>
      </c>
      <c r="W733">
        <v>8.770737522148335E-2</v>
      </c>
      <c r="X733">
        <v>20.11362278795761</v>
      </c>
      <c r="Y733">
        <v>24.604070388083748</v>
      </c>
      <c r="Z733">
        <v>1.5794334698137376</v>
      </c>
      <c r="AA733">
        <v>9.5194626462642002</v>
      </c>
      <c r="AB733">
        <v>4.8151024293468128</v>
      </c>
      <c r="AC733">
        <v>0</v>
      </c>
      <c r="AD733">
        <v>0</v>
      </c>
      <c r="AE733">
        <v>60.719399096687596</v>
      </c>
    </row>
    <row r="734" spans="1:31" x14ac:dyDescent="0.25">
      <c r="A734">
        <v>1677860</v>
      </c>
      <c r="B734">
        <v>1</v>
      </c>
      <c r="C734" t="s">
        <v>80</v>
      </c>
      <c r="D734" t="s">
        <v>93</v>
      </c>
      <c r="E734" t="s">
        <v>164</v>
      </c>
      <c r="F734" t="s">
        <v>2352</v>
      </c>
      <c r="G734" t="s">
        <v>281</v>
      </c>
      <c r="H734" t="s">
        <v>134</v>
      </c>
      <c r="I734" t="s">
        <v>135</v>
      </c>
      <c r="J734" t="s">
        <v>136</v>
      </c>
      <c r="K734" t="s">
        <v>167</v>
      </c>
      <c r="L734" t="s">
        <v>2353</v>
      </c>
      <c r="M734" t="s">
        <v>2354</v>
      </c>
      <c r="N734">
        <v>7.431056388</v>
      </c>
      <c r="O734">
        <v>1</v>
      </c>
      <c r="P734">
        <v>308</v>
      </c>
      <c r="Q734">
        <v>37</v>
      </c>
      <c r="R734">
        <v>165</v>
      </c>
      <c r="S734">
        <v>7</v>
      </c>
      <c r="T734">
        <v>96</v>
      </c>
      <c r="U734">
        <v>0</v>
      </c>
      <c r="V734">
        <v>0</v>
      </c>
      <c r="W734">
        <v>9.0385303437266913</v>
      </c>
      <c r="X734">
        <v>547.68692025795019</v>
      </c>
      <c r="Y734">
        <v>980.08751767805529</v>
      </c>
      <c r="Z734">
        <v>1395.2473125885624</v>
      </c>
      <c r="AA734">
        <v>182.82396883347243</v>
      </c>
      <c r="AB734">
        <v>1152.5230394230316</v>
      </c>
      <c r="AC734">
        <v>0</v>
      </c>
      <c r="AD734">
        <v>0</v>
      </c>
      <c r="AE734">
        <v>4267.4072891247979</v>
      </c>
    </row>
    <row r="735" spans="1:31" x14ac:dyDescent="0.25">
      <c r="A735">
        <v>1678252</v>
      </c>
      <c r="B735">
        <v>1</v>
      </c>
      <c r="C735" t="s">
        <v>81</v>
      </c>
      <c r="D735" t="s">
        <v>128</v>
      </c>
      <c r="E735" t="s">
        <v>140</v>
      </c>
      <c r="F735" t="s">
        <v>2355</v>
      </c>
      <c r="G735" t="s">
        <v>197</v>
      </c>
      <c r="H735" t="s">
        <v>143</v>
      </c>
      <c r="I735" t="s">
        <v>135</v>
      </c>
      <c r="J735" t="s">
        <v>136</v>
      </c>
      <c r="K735" t="s">
        <v>137</v>
      </c>
      <c r="L735" t="s">
        <v>2356</v>
      </c>
      <c r="M735" t="s">
        <v>2357</v>
      </c>
      <c r="N735">
        <v>2.179166666</v>
      </c>
      <c r="O735">
        <v>0</v>
      </c>
      <c r="P735">
        <v>11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7.4602745138211475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7.4602745138211475</v>
      </c>
    </row>
    <row r="736" spans="1:31" x14ac:dyDescent="0.25">
      <c r="A736">
        <v>1677668</v>
      </c>
      <c r="B736">
        <v>1</v>
      </c>
      <c r="C736" t="s">
        <v>80</v>
      </c>
      <c r="D736" t="s">
        <v>109</v>
      </c>
      <c r="E736" t="s">
        <v>164</v>
      </c>
      <c r="F736" t="s">
        <v>1911</v>
      </c>
      <c r="G736" t="s">
        <v>161</v>
      </c>
      <c r="H736" t="s">
        <v>134</v>
      </c>
      <c r="I736" t="s">
        <v>135</v>
      </c>
      <c r="J736" t="s">
        <v>136</v>
      </c>
      <c r="K736" t="s">
        <v>137</v>
      </c>
      <c r="L736" t="s">
        <v>2358</v>
      </c>
      <c r="M736" t="s">
        <v>2359</v>
      </c>
      <c r="N736">
        <v>2.1211111109999998</v>
      </c>
      <c r="O736">
        <v>0</v>
      </c>
      <c r="P736">
        <v>505</v>
      </c>
      <c r="Q736">
        <v>0</v>
      </c>
      <c r="R736">
        <v>26</v>
      </c>
      <c r="S736">
        <v>1</v>
      </c>
      <c r="T736">
        <v>63</v>
      </c>
      <c r="U736">
        <v>0</v>
      </c>
      <c r="V736">
        <v>0</v>
      </c>
      <c r="W736">
        <v>0</v>
      </c>
      <c r="X736">
        <v>97.709549049743273</v>
      </c>
      <c r="Y736">
        <v>0</v>
      </c>
      <c r="Z736">
        <v>4.320425671942183</v>
      </c>
      <c r="AA736">
        <v>0</v>
      </c>
      <c r="AB736">
        <v>35.143024428373714</v>
      </c>
      <c r="AC736">
        <v>0</v>
      </c>
      <c r="AD736">
        <v>0</v>
      </c>
      <c r="AE736">
        <v>137.17299915005918</v>
      </c>
    </row>
    <row r="737" spans="1:31" x14ac:dyDescent="0.25">
      <c r="A737">
        <v>1678000</v>
      </c>
      <c r="B737">
        <v>1</v>
      </c>
      <c r="C737" t="s">
        <v>81</v>
      </c>
      <c r="D737" t="s">
        <v>118</v>
      </c>
      <c r="E737" t="s">
        <v>151</v>
      </c>
      <c r="F737" t="s">
        <v>2360</v>
      </c>
      <c r="G737" t="s">
        <v>153</v>
      </c>
      <c r="H737" t="s">
        <v>143</v>
      </c>
      <c r="I737" t="s">
        <v>135</v>
      </c>
      <c r="J737" t="s">
        <v>136</v>
      </c>
      <c r="K737" t="s">
        <v>137</v>
      </c>
      <c r="L737" t="s">
        <v>2361</v>
      </c>
      <c r="M737" t="s">
        <v>2362</v>
      </c>
      <c r="N737">
        <v>1.008611111</v>
      </c>
      <c r="O737">
        <v>0</v>
      </c>
      <c r="P737">
        <v>4</v>
      </c>
      <c r="Q737">
        <v>0</v>
      </c>
      <c r="R737">
        <v>5</v>
      </c>
      <c r="S737">
        <v>0</v>
      </c>
      <c r="T737">
        <v>1</v>
      </c>
      <c r="U737">
        <v>0</v>
      </c>
      <c r="V737">
        <v>0</v>
      </c>
      <c r="W737">
        <v>0</v>
      </c>
      <c r="X737">
        <v>0.53083082499653944</v>
      </c>
      <c r="Y737">
        <v>0</v>
      </c>
      <c r="Z737">
        <v>0.49981571366757338</v>
      </c>
      <c r="AA737">
        <v>0</v>
      </c>
      <c r="AB737">
        <v>0</v>
      </c>
      <c r="AC737">
        <v>0</v>
      </c>
      <c r="AD737">
        <v>0</v>
      </c>
      <c r="AE737">
        <v>1.0306465386641128</v>
      </c>
    </row>
    <row r="738" spans="1:31" x14ac:dyDescent="0.25">
      <c r="A738">
        <v>1678023</v>
      </c>
      <c r="B738">
        <v>1</v>
      </c>
      <c r="C738" t="s">
        <v>81</v>
      </c>
      <c r="D738" t="s">
        <v>117</v>
      </c>
      <c r="E738" t="s">
        <v>140</v>
      </c>
      <c r="F738" t="s">
        <v>2363</v>
      </c>
      <c r="G738" t="s">
        <v>197</v>
      </c>
      <c r="H738" t="s">
        <v>143</v>
      </c>
      <c r="I738" t="s">
        <v>135</v>
      </c>
      <c r="J738" t="s">
        <v>136</v>
      </c>
      <c r="K738" t="s">
        <v>137</v>
      </c>
      <c r="L738" t="s">
        <v>2364</v>
      </c>
      <c r="M738" t="s">
        <v>2365</v>
      </c>
      <c r="N738">
        <v>1.4641666659999999</v>
      </c>
      <c r="O738">
        <v>0</v>
      </c>
      <c r="P738">
        <v>2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0.32326590497021335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0.32326590497021335</v>
      </c>
    </row>
    <row r="739" spans="1:31" x14ac:dyDescent="0.25">
      <c r="A739">
        <v>1677694</v>
      </c>
      <c r="B739">
        <v>1</v>
      </c>
      <c r="C739" t="s">
        <v>80</v>
      </c>
      <c r="D739" t="s">
        <v>106</v>
      </c>
      <c r="E739" t="s">
        <v>151</v>
      </c>
      <c r="F739" t="s">
        <v>2366</v>
      </c>
      <c r="G739" t="s">
        <v>1061</v>
      </c>
      <c r="H739" t="s">
        <v>143</v>
      </c>
      <c r="I739" t="s">
        <v>135</v>
      </c>
      <c r="J739" t="s">
        <v>136</v>
      </c>
      <c r="K739" t="s">
        <v>137</v>
      </c>
      <c r="L739" t="s">
        <v>2367</v>
      </c>
      <c r="M739" t="s">
        <v>2368</v>
      </c>
      <c r="N739">
        <v>2.372777777</v>
      </c>
      <c r="O739">
        <v>0</v>
      </c>
      <c r="P739">
        <v>57</v>
      </c>
      <c r="Q739">
        <v>0</v>
      </c>
      <c r="R739">
        <v>5</v>
      </c>
      <c r="S739">
        <v>0</v>
      </c>
      <c r="T739">
        <v>14</v>
      </c>
      <c r="U739">
        <v>0</v>
      </c>
      <c r="V739">
        <v>0</v>
      </c>
      <c r="W739">
        <v>0</v>
      </c>
      <c r="X739">
        <v>46.093206864109291</v>
      </c>
      <c r="Y739">
        <v>0</v>
      </c>
      <c r="Z739">
        <v>7.0650258059175037</v>
      </c>
      <c r="AA739">
        <v>0</v>
      </c>
      <c r="AB739">
        <v>14.657051075263498</v>
      </c>
      <c r="AC739">
        <v>0</v>
      </c>
      <c r="AD739">
        <v>0</v>
      </c>
      <c r="AE739">
        <v>67.815283745290287</v>
      </c>
    </row>
    <row r="740" spans="1:31" x14ac:dyDescent="0.25">
      <c r="A740">
        <v>1678358</v>
      </c>
      <c r="B740">
        <v>1</v>
      </c>
      <c r="C740" t="s">
        <v>80</v>
      </c>
      <c r="D740" t="s">
        <v>100</v>
      </c>
      <c r="E740" t="s">
        <v>140</v>
      </c>
      <c r="F740" t="s">
        <v>2369</v>
      </c>
      <c r="G740" t="s">
        <v>197</v>
      </c>
      <c r="H740" t="s">
        <v>143</v>
      </c>
      <c r="I740" t="s">
        <v>135</v>
      </c>
      <c r="J740" t="s">
        <v>136</v>
      </c>
      <c r="K740" t="s">
        <v>137</v>
      </c>
      <c r="L740" t="s">
        <v>2370</v>
      </c>
      <c r="M740" t="s">
        <v>2371</v>
      </c>
      <c r="N740">
        <v>2.6691666660000002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0.18697834208637221</v>
      </c>
      <c r="AC740">
        <v>0</v>
      </c>
      <c r="AD740">
        <v>0</v>
      </c>
      <c r="AE740">
        <v>0.18697834208637221</v>
      </c>
    </row>
    <row r="741" spans="1:31" x14ac:dyDescent="0.25">
      <c r="A741">
        <v>1677645</v>
      </c>
      <c r="B741">
        <v>1</v>
      </c>
      <c r="C741" t="s">
        <v>80</v>
      </c>
      <c r="D741" t="s">
        <v>91</v>
      </c>
      <c r="E741" t="s">
        <v>151</v>
      </c>
      <c r="F741" t="s">
        <v>2372</v>
      </c>
      <c r="G741" t="s">
        <v>153</v>
      </c>
      <c r="H741" t="s">
        <v>143</v>
      </c>
      <c r="I741" t="s">
        <v>135</v>
      </c>
      <c r="J741" t="s">
        <v>136</v>
      </c>
      <c r="K741" t="s">
        <v>137</v>
      </c>
      <c r="L741" t="s">
        <v>2373</v>
      </c>
      <c r="M741" t="s">
        <v>2374</v>
      </c>
      <c r="N741">
        <v>1.018888888</v>
      </c>
      <c r="O741">
        <v>0</v>
      </c>
      <c r="P741">
        <v>133</v>
      </c>
      <c r="Q741">
        <v>0</v>
      </c>
      <c r="R741">
        <v>1</v>
      </c>
      <c r="S741">
        <v>0</v>
      </c>
      <c r="T741">
        <v>4</v>
      </c>
      <c r="U741">
        <v>0</v>
      </c>
      <c r="V741">
        <v>0</v>
      </c>
      <c r="W741">
        <v>0</v>
      </c>
      <c r="X741">
        <v>38.710276764582503</v>
      </c>
      <c r="Y741">
        <v>0</v>
      </c>
      <c r="Z741">
        <v>13.101839546685632</v>
      </c>
      <c r="AA741">
        <v>0</v>
      </c>
      <c r="AB741">
        <v>2.0050220089611561</v>
      </c>
      <c r="AC741">
        <v>0</v>
      </c>
      <c r="AD741">
        <v>0</v>
      </c>
      <c r="AE741">
        <v>53.81713832022929</v>
      </c>
    </row>
    <row r="742" spans="1:31" x14ac:dyDescent="0.25">
      <c r="A742">
        <v>1678186</v>
      </c>
      <c r="B742">
        <v>1</v>
      </c>
      <c r="C742" t="s">
        <v>81</v>
      </c>
      <c r="D742" t="s">
        <v>128</v>
      </c>
      <c r="E742" t="s">
        <v>140</v>
      </c>
      <c r="F742" t="s">
        <v>2375</v>
      </c>
      <c r="G742" t="s">
        <v>197</v>
      </c>
      <c r="H742" t="s">
        <v>143</v>
      </c>
      <c r="I742" t="s">
        <v>135</v>
      </c>
      <c r="J742" t="s">
        <v>136</v>
      </c>
      <c r="K742" t="s">
        <v>137</v>
      </c>
      <c r="L742" t="s">
        <v>2376</v>
      </c>
      <c r="M742" t="s">
        <v>2377</v>
      </c>
      <c r="N742">
        <v>3.0180555550000001</v>
      </c>
      <c r="O742">
        <v>0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2.8241539361225168</v>
      </c>
      <c r="AA742">
        <v>0</v>
      </c>
      <c r="AB742">
        <v>0</v>
      </c>
      <c r="AC742">
        <v>0</v>
      </c>
      <c r="AD742">
        <v>0</v>
      </c>
      <c r="AE742">
        <v>2.8241539361225168</v>
      </c>
    </row>
    <row r="743" spans="1:31" x14ac:dyDescent="0.25">
      <c r="A743">
        <v>1677731</v>
      </c>
      <c r="B743">
        <v>1</v>
      </c>
      <c r="C743" t="s">
        <v>80</v>
      </c>
      <c r="D743" t="s">
        <v>106</v>
      </c>
      <c r="E743" t="s">
        <v>146</v>
      </c>
      <c r="F743" t="s">
        <v>2378</v>
      </c>
      <c r="G743" t="s">
        <v>148</v>
      </c>
      <c r="H743" t="s">
        <v>143</v>
      </c>
      <c r="I743" t="s">
        <v>135</v>
      </c>
      <c r="J743" t="s">
        <v>136</v>
      </c>
      <c r="K743" t="s">
        <v>137</v>
      </c>
      <c r="L743" t="s">
        <v>2379</v>
      </c>
      <c r="M743" t="s">
        <v>2380</v>
      </c>
      <c r="N743">
        <v>3.7866666659999999</v>
      </c>
      <c r="O743">
        <v>0</v>
      </c>
      <c r="P743">
        <v>6</v>
      </c>
      <c r="Q743">
        <v>0</v>
      </c>
      <c r="R743">
        <v>13</v>
      </c>
      <c r="S743">
        <v>0</v>
      </c>
      <c r="T743">
        <v>9</v>
      </c>
      <c r="U743">
        <v>0</v>
      </c>
      <c r="V743">
        <v>0</v>
      </c>
      <c r="W743">
        <v>0</v>
      </c>
      <c r="X743">
        <v>5.828462357388255</v>
      </c>
      <c r="Y743">
        <v>0</v>
      </c>
      <c r="Z743">
        <v>42.7788022193497</v>
      </c>
      <c r="AA743">
        <v>0</v>
      </c>
      <c r="AB743">
        <v>30.271757572104391</v>
      </c>
      <c r="AC743">
        <v>0</v>
      </c>
      <c r="AD743">
        <v>0</v>
      </c>
      <c r="AE743">
        <v>78.879022148842353</v>
      </c>
    </row>
    <row r="744" spans="1:31" x14ac:dyDescent="0.25">
      <c r="A744">
        <v>1678229</v>
      </c>
      <c r="B744">
        <v>1</v>
      </c>
      <c r="C744" t="s">
        <v>81</v>
      </c>
      <c r="D744" t="s">
        <v>123</v>
      </c>
      <c r="E744" t="s">
        <v>140</v>
      </c>
      <c r="F744" t="s">
        <v>2381</v>
      </c>
      <c r="G744" t="s">
        <v>197</v>
      </c>
      <c r="H744" t="s">
        <v>143</v>
      </c>
      <c r="I744" t="s">
        <v>135</v>
      </c>
      <c r="J744" t="s">
        <v>136</v>
      </c>
      <c r="K744" t="s">
        <v>137</v>
      </c>
      <c r="L744" t="s">
        <v>2382</v>
      </c>
      <c r="M744" t="s">
        <v>2383</v>
      </c>
      <c r="N744">
        <v>3.491666666</v>
      </c>
      <c r="O744">
        <v>0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1.1371895993250893</v>
      </c>
      <c r="AA744">
        <v>0</v>
      </c>
      <c r="AB744">
        <v>0</v>
      </c>
      <c r="AC744">
        <v>0</v>
      </c>
      <c r="AD744">
        <v>0</v>
      </c>
      <c r="AE744">
        <v>1.1371895993250893</v>
      </c>
    </row>
    <row r="745" spans="1:31" x14ac:dyDescent="0.25">
      <c r="A745">
        <v>1677837</v>
      </c>
      <c r="B745">
        <v>1</v>
      </c>
      <c r="C745" t="s">
        <v>80</v>
      </c>
      <c r="D745" t="s">
        <v>100</v>
      </c>
      <c r="E745" t="s">
        <v>164</v>
      </c>
      <c r="F745" t="s">
        <v>2384</v>
      </c>
      <c r="G745" t="s">
        <v>281</v>
      </c>
      <c r="H745" t="s">
        <v>134</v>
      </c>
      <c r="I745" t="s">
        <v>135</v>
      </c>
      <c r="J745" t="s">
        <v>136</v>
      </c>
      <c r="K745" t="s">
        <v>167</v>
      </c>
      <c r="L745" t="s">
        <v>2385</v>
      </c>
      <c r="M745" t="s">
        <v>2386</v>
      </c>
      <c r="N745">
        <v>1.7721183330000001</v>
      </c>
      <c r="O745">
        <v>0</v>
      </c>
      <c r="P745">
        <v>0</v>
      </c>
      <c r="Q745">
        <v>3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28.86635971918902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28.86635971918902</v>
      </c>
    </row>
    <row r="746" spans="1:31" x14ac:dyDescent="0.25">
      <c r="A746">
        <v>1678086</v>
      </c>
      <c r="B746">
        <v>1</v>
      </c>
      <c r="C746" t="s">
        <v>80</v>
      </c>
      <c r="D746" t="s">
        <v>109</v>
      </c>
      <c r="E746" t="s">
        <v>151</v>
      </c>
      <c r="F746" t="s">
        <v>2107</v>
      </c>
      <c r="G746" t="s">
        <v>153</v>
      </c>
      <c r="H746" t="s">
        <v>143</v>
      </c>
      <c r="I746" t="s">
        <v>135</v>
      </c>
      <c r="J746" t="s">
        <v>136</v>
      </c>
      <c r="K746" t="s">
        <v>137</v>
      </c>
      <c r="L746" t="s">
        <v>2387</v>
      </c>
      <c r="M746" t="s">
        <v>2388</v>
      </c>
      <c r="N746">
        <v>1.8891666659999999</v>
      </c>
      <c r="O746">
        <v>0</v>
      </c>
      <c r="P746">
        <v>19</v>
      </c>
      <c r="Q746">
        <v>0</v>
      </c>
      <c r="R746">
        <v>0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2.512582508990675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2.512582508990675</v>
      </c>
    </row>
    <row r="747" spans="1:31" x14ac:dyDescent="0.25">
      <c r="A747">
        <v>1678172</v>
      </c>
      <c r="B747">
        <v>1</v>
      </c>
      <c r="C747" t="s">
        <v>80</v>
      </c>
      <c r="D747" t="s">
        <v>106</v>
      </c>
      <c r="E747" t="s">
        <v>151</v>
      </c>
      <c r="F747" t="s">
        <v>2389</v>
      </c>
      <c r="G747" t="s">
        <v>153</v>
      </c>
      <c r="H747" t="s">
        <v>143</v>
      </c>
      <c r="I747" t="s">
        <v>135</v>
      </c>
      <c r="J747" t="s">
        <v>136</v>
      </c>
      <c r="K747" t="s">
        <v>137</v>
      </c>
      <c r="L747" t="s">
        <v>2390</v>
      </c>
      <c r="M747" t="s">
        <v>2391</v>
      </c>
      <c r="N747">
        <v>2.1502777769999999</v>
      </c>
      <c r="O747">
        <v>0</v>
      </c>
      <c r="P747">
        <v>1</v>
      </c>
      <c r="Q747">
        <v>0</v>
      </c>
      <c r="R747">
        <v>1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6.4517263346166665E-4</v>
      </c>
      <c r="Y747">
        <v>0</v>
      </c>
      <c r="Z747">
        <v>5.6795057851427785E-3</v>
      </c>
      <c r="AA747">
        <v>0</v>
      </c>
      <c r="AB747">
        <v>0</v>
      </c>
      <c r="AC747">
        <v>0</v>
      </c>
      <c r="AD747">
        <v>0</v>
      </c>
      <c r="AE747">
        <v>6.3246784186044448E-3</v>
      </c>
    </row>
    <row r="748" spans="1:31" x14ac:dyDescent="0.25">
      <c r="A748">
        <v>1677688</v>
      </c>
      <c r="B748">
        <v>1</v>
      </c>
      <c r="C748" t="s">
        <v>80</v>
      </c>
      <c r="D748" t="s">
        <v>82</v>
      </c>
      <c r="E748" t="s">
        <v>164</v>
      </c>
      <c r="F748" t="s">
        <v>2392</v>
      </c>
      <c r="G748" t="s">
        <v>166</v>
      </c>
      <c r="H748" t="s">
        <v>134</v>
      </c>
      <c r="I748" t="s">
        <v>135</v>
      </c>
      <c r="J748" t="s">
        <v>136</v>
      </c>
      <c r="K748" t="s">
        <v>167</v>
      </c>
      <c r="L748" t="s">
        <v>2393</v>
      </c>
      <c r="M748" t="s">
        <v>2394</v>
      </c>
      <c r="N748">
        <v>0.22166666600000001</v>
      </c>
      <c r="O748">
        <v>0</v>
      </c>
      <c r="P748">
        <v>1005</v>
      </c>
      <c r="Q748">
        <v>0</v>
      </c>
      <c r="R748">
        <v>0</v>
      </c>
      <c r="S748">
        <v>4</v>
      </c>
      <c r="T748">
        <v>1729</v>
      </c>
      <c r="U748">
        <v>1</v>
      </c>
      <c r="V748">
        <v>25</v>
      </c>
      <c r="W748">
        <v>0</v>
      </c>
      <c r="X748">
        <v>82.435332069547357</v>
      </c>
      <c r="Y748">
        <v>0</v>
      </c>
      <c r="Z748">
        <v>0</v>
      </c>
      <c r="AA748">
        <v>61.808926716599373</v>
      </c>
      <c r="AB748">
        <v>367.75199023916281</v>
      </c>
      <c r="AC748">
        <v>22.767582692258461</v>
      </c>
      <c r="AD748">
        <v>61.59516658245149</v>
      </c>
      <c r="AE748">
        <v>596.35899830001949</v>
      </c>
    </row>
    <row r="749" spans="1:31" x14ac:dyDescent="0.25">
      <c r="A749">
        <v>1678009</v>
      </c>
      <c r="B749">
        <v>1</v>
      </c>
      <c r="C749" t="s">
        <v>80</v>
      </c>
      <c r="D749" t="s">
        <v>96</v>
      </c>
      <c r="E749" t="s">
        <v>140</v>
      </c>
      <c r="F749" t="s">
        <v>2395</v>
      </c>
      <c r="G749" t="s">
        <v>197</v>
      </c>
      <c r="H749" t="s">
        <v>143</v>
      </c>
      <c r="I749" t="s">
        <v>135</v>
      </c>
      <c r="J749" t="s">
        <v>136</v>
      </c>
      <c r="K749" t="s">
        <v>137</v>
      </c>
      <c r="L749" t="s">
        <v>2396</v>
      </c>
      <c r="M749" t="s">
        <v>2397</v>
      </c>
      <c r="N749">
        <v>12.964722222000001</v>
      </c>
      <c r="O749">
        <v>0</v>
      </c>
      <c r="P749">
        <v>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4.9499728641708343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4.9499728641708343</v>
      </c>
    </row>
    <row r="750" spans="1:31" x14ac:dyDescent="0.25">
      <c r="A750">
        <v>1678341</v>
      </c>
      <c r="B750">
        <v>1</v>
      </c>
      <c r="C750" t="s">
        <v>81</v>
      </c>
      <c r="D750" t="s">
        <v>119</v>
      </c>
      <c r="E750" t="s">
        <v>140</v>
      </c>
      <c r="F750" t="s">
        <v>2398</v>
      </c>
      <c r="G750" t="s">
        <v>197</v>
      </c>
      <c r="H750" t="s">
        <v>143</v>
      </c>
      <c r="I750" t="s">
        <v>135</v>
      </c>
      <c r="J750" t="s">
        <v>136</v>
      </c>
      <c r="K750" t="s">
        <v>137</v>
      </c>
      <c r="L750" t="s">
        <v>2399</v>
      </c>
      <c r="M750" t="s">
        <v>2400</v>
      </c>
      <c r="N750">
        <v>1.5816666660000001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1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2.2196069309136695</v>
      </c>
      <c r="AC750">
        <v>0</v>
      </c>
      <c r="AD750">
        <v>0</v>
      </c>
      <c r="AE750">
        <v>2.2196069309136695</v>
      </c>
    </row>
    <row r="751" spans="1:31" x14ac:dyDescent="0.25">
      <c r="A751">
        <v>1677654</v>
      </c>
      <c r="B751">
        <v>1</v>
      </c>
      <c r="C751" t="s">
        <v>80</v>
      </c>
      <c r="D751" t="s">
        <v>89</v>
      </c>
      <c r="E751" t="s">
        <v>151</v>
      </c>
      <c r="F751" t="s">
        <v>2401</v>
      </c>
      <c r="G751" t="s">
        <v>486</v>
      </c>
      <c r="H751" t="s">
        <v>143</v>
      </c>
      <c r="I751" t="s">
        <v>135</v>
      </c>
      <c r="J751" t="s">
        <v>136</v>
      </c>
      <c r="K751" t="s">
        <v>137</v>
      </c>
      <c r="L751" t="s">
        <v>2402</v>
      </c>
      <c r="M751" t="s">
        <v>2403</v>
      </c>
      <c r="N751">
        <v>1.351388888</v>
      </c>
      <c r="O751">
        <v>0</v>
      </c>
      <c r="P751">
        <v>159</v>
      </c>
      <c r="Q751">
        <v>0</v>
      </c>
      <c r="R751">
        <v>0</v>
      </c>
      <c r="S751">
        <v>0</v>
      </c>
      <c r="T751">
        <v>9</v>
      </c>
      <c r="U751">
        <v>0</v>
      </c>
      <c r="V751">
        <v>0</v>
      </c>
      <c r="W751">
        <v>0</v>
      </c>
      <c r="X751">
        <v>108.68259341969211</v>
      </c>
      <c r="Y751">
        <v>0</v>
      </c>
      <c r="Z751">
        <v>0</v>
      </c>
      <c r="AA751">
        <v>0</v>
      </c>
      <c r="AB751">
        <v>2.1953505708806547</v>
      </c>
      <c r="AC751">
        <v>0</v>
      </c>
      <c r="AD751">
        <v>0</v>
      </c>
      <c r="AE751">
        <v>110.87794399057276</v>
      </c>
    </row>
    <row r="752" spans="1:31" x14ac:dyDescent="0.25">
      <c r="A752">
        <v>1677800</v>
      </c>
      <c r="B752">
        <v>1</v>
      </c>
      <c r="C752" t="s">
        <v>81</v>
      </c>
      <c r="D752" t="s">
        <v>127</v>
      </c>
      <c r="E752" t="s">
        <v>140</v>
      </c>
      <c r="F752" t="s">
        <v>2404</v>
      </c>
      <c r="G752" t="s">
        <v>209</v>
      </c>
      <c r="H752" t="s">
        <v>143</v>
      </c>
      <c r="I752" t="s">
        <v>135</v>
      </c>
      <c r="J752" t="s">
        <v>136</v>
      </c>
      <c r="K752" t="s">
        <v>137</v>
      </c>
      <c r="L752" t="s">
        <v>2405</v>
      </c>
      <c r="M752" t="s">
        <v>2406</v>
      </c>
      <c r="N752">
        <v>1.342777777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1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0.12805538419847109</v>
      </c>
      <c r="AC752">
        <v>0</v>
      </c>
      <c r="AD752">
        <v>0</v>
      </c>
      <c r="AE752">
        <v>0.12805538419847109</v>
      </c>
    </row>
    <row r="753" spans="1:31" x14ac:dyDescent="0.25">
      <c r="A753">
        <v>1678364</v>
      </c>
      <c r="B753">
        <v>1</v>
      </c>
      <c r="C753" t="s">
        <v>80</v>
      </c>
      <c r="D753" t="s">
        <v>82</v>
      </c>
      <c r="E753" t="s">
        <v>200</v>
      </c>
      <c r="F753" t="s">
        <v>2407</v>
      </c>
      <c r="G753" t="s">
        <v>240</v>
      </c>
      <c r="H753" t="s">
        <v>143</v>
      </c>
      <c r="I753" t="s">
        <v>135</v>
      </c>
      <c r="J753" t="s">
        <v>136</v>
      </c>
      <c r="K753" t="s">
        <v>137</v>
      </c>
      <c r="L753" t="s">
        <v>2408</v>
      </c>
      <c r="M753" t="s">
        <v>2409</v>
      </c>
      <c r="N753">
        <v>1.3644444440000001</v>
      </c>
      <c r="O753">
        <v>0</v>
      </c>
      <c r="P753">
        <v>68</v>
      </c>
      <c r="Q753">
        <v>0</v>
      </c>
      <c r="R753">
        <v>0</v>
      </c>
      <c r="S753">
        <v>0</v>
      </c>
      <c r="T753">
        <v>31</v>
      </c>
      <c r="U753">
        <v>0</v>
      </c>
      <c r="V753">
        <v>0</v>
      </c>
      <c r="W753">
        <v>0</v>
      </c>
      <c r="X753">
        <v>57.438987450926312</v>
      </c>
      <c r="Y753">
        <v>0</v>
      </c>
      <c r="Z753">
        <v>0</v>
      </c>
      <c r="AA753">
        <v>0</v>
      </c>
      <c r="AB753">
        <v>49.577030298938652</v>
      </c>
      <c r="AC753">
        <v>0</v>
      </c>
      <c r="AD753">
        <v>0</v>
      </c>
      <c r="AE753">
        <v>107.01601774986497</v>
      </c>
    </row>
    <row r="754" spans="1:31" x14ac:dyDescent="0.25">
      <c r="A754">
        <v>1677823</v>
      </c>
      <c r="B754">
        <v>1</v>
      </c>
      <c r="C754" t="s">
        <v>80</v>
      </c>
      <c r="D754" t="s">
        <v>95</v>
      </c>
      <c r="E754" t="s">
        <v>200</v>
      </c>
      <c r="F754" t="s">
        <v>2410</v>
      </c>
      <c r="G754" t="s">
        <v>153</v>
      </c>
      <c r="H754" t="s">
        <v>143</v>
      </c>
      <c r="I754" t="s">
        <v>135</v>
      </c>
      <c r="J754" t="s">
        <v>136</v>
      </c>
      <c r="K754" t="s">
        <v>137</v>
      </c>
      <c r="L754" t="s">
        <v>2411</v>
      </c>
      <c r="M754" t="s">
        <v>2412</v>
      </c>
      <c r="N754">
        <v>0.93388888800000003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29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30.909881274988493</v>
      </c>
      <c r="AC754">
        <v>0</v>
      </c>
      <c r="AD754">
        <v>0</v>
      </c>
      <c r="AE754">
        <v>30.909881274988493</v>
      </c>
    </row>
    <row r="755" spans="1:31" x14ac:dyDescent="0.25">
      <c r="A755">
        <v>1677846</v>
      </c>
      <c r="B755">
        <v>1</v>
      </c>
      <c r="C755" t="s">
        <v>80</v>
      </c>
      <c r="D755" t="s">
        <v>86</v>
      </c>
      <c r="E755" t="s">
        <v>146</v>
      </c>
      <c r="F755" t="s">
        <v>2413</v>
      </c>
      <c r="G755" t="s">
        <v>153</v>
      </c>
      <c r="H755" t="s">
        <v>143</v>
      </c>
      <c r="I755" t="s">
        <v>135</v>
      </c>
      <c r="J755" t="s">
        <v>136</v>
      </c>
      <c r="K755" t="s">
        <v>137</v>
      </c>
      <c r="L755" t="s">
        <v>2414</v>
      </c>
      <c r="M755" t="s">
        <v>2415</v>
      </c>
      <c r="N755">
        <v>0.75083333299999999</v>
      </c>
      <c r="O755">
        <v>0</v>
      </c>
      <c r="P755">
        <v>96</v>
      </c>
      <c r="Q755">
        <v>0</v>
      </c>
      <c r="R755">
        <v>0</v>
      </c>
      <c r="S755">
        <v>0</v>
      </c>
      <c r="T755">
        <v>20</v>
      </c>
      <c r="U755">
        <v>0</v>
      </c>
      <c r="V755">
        <v>0</v>
      </c>
      <c r="W755">
        <v>0</v>
      </c>
      <c r="X755">
        <v>36.78332985139587</v>
      </c>
      <c r="Y755">
        <v>0</v>
      </c>
      <c r="Z755">
        <v>0</v>
      </c>
      <c r="AA755">
        <v>0</v>
      </c>
      <c r="AB755">
        <v>92.850435145556474</v>
      </c>
      <c r="AC755">
        <v>0</v>
      </c>
      <c r="AD755">
        <v>0</v>
      </c>
      <c r="AE755">
        <v>129.63376499695235</v>
      </c>
    </row>
    <row r="756" spans="1:31" x14ac:dyDescent="0.25">
      <c r="A756">
        <v>1677992</v>
      </c>
      <c r="B756">
        <v>1</v>
      </c>
      <c r="C756" t="s">
        <v>80</v>
      </c>
      <c r="D756" t="s">
        <v>83</v>
      </c>
      <c r="E756" t="s">
        <v>151</v>
      </c>
      <c r="F756" t="s">
        <v>2416</v>
      </c>
      <c r="G756" t="s">
        <v>425</v>
      </c>
      <c r="H756" t="s">
        <v>143</v>
      </c>
      <c r="I756" t="s">
        <v>135</v>
      </c>
      <c r="J756" t="s">
        <v>136</v>
      </c>
      <c r="K756" t="s">
        <v>137</v>
      </c>
      <c r="L756" t="s">
        <v>2417</v>
      </c>
      <c r="M756" t="s">
        <v>2418</v>
      </c>
      <c r="N756">
        <v>2.3288888879999998</v>
      </c>
      <c r="O756">
        <v>0</v>
      </c>
      <c r="P756">
        <v>307</v>
      </c>
      <c r="Q756">
        <v>0</v>
      </c>
      <c r="R756">
        <v>0</v>
      </c>
      <c r="S756">
        <v>0</v>
      </c>
      <c r="T756">
        <v>9</v>
      </c>
      <c r="U756">
        <v>0</v>
      </c>
      <c r="V756">
        <v>0</v>
      </c>
      <c r="W756">
        <v>0</v>
      </c>
      <c r="X756">
        <v>228.1610680111506</v>
      </c>
      <c r="Y756">
        <v>0</v>
      </c>
      <c r="Z756">
        <v>0</v>
      </c>
      <c r="AA756">
        <v>0</v>
      </c>
      <c r="AB756">
        <v>5.0315750265257231</v>
      </c>
      <c r="AC756">
        <v>0</v>
      </c>
      <c r="AD756">
        <v>0</v>
      </c>
      <c r="AE756">
        <v>233.19264303767633</v>
      </c>
    </row>
    <row r="757" spans="1:31" x14ac:dyDescent="0.25">
      <c r="A757">
        <v>1678301</v>
      </c>
      <c r="B757">
        <v>1</v>
      </c>
      <c r="C757" t="s">
        <v>80</v>
      </c>
      <c r="D757" t="s">
        <v>96</v>
      </c>
      <c r="E757" t="s">
        <v>140</v>
      </c>
      <c r="F757" t="s">
        <v>2419</v>
      </c>
      <c r="G757" t="s">
        <v>197</v>
      </c>
      <c r="H757" t="s">
        <v>143</v>
      </c>
      <c r="I757" t="s">
        <v>135</v>
      </c>
      <c r="J757" t="s">
        <v>136</v>
      </c>
      <c r="K757" t="s">
        <v>137</v>
      </c>
      <c r="L757" t="s">
        <v>2420</v>
      </c>
      <c r="M757" t="s">
        <v>2421</v>
      </c>
      <c r="N757">
        <v>8.2177777770000002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3.5793295552228499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3.5793295552228499</v>
      </c>
    </row>
    <row r="758" spans="1:31" x14ac:dyDescent="0.25">
      <c r="A758">
        <v>1678241</v>
      </c>
      <c r="B758">
        <v>1</v>
      </c>
      <c r="C758" t="s">
        <v>80</v>
      </c>
      <c r="D758" t="s">
        <v>87</v>
      </c>
      <c r="E758" t="s">
        <v>164</v>
      </c>
      <c r="F758" t="s">
        <v>2422</v>
      </c>
      <c r="G758" t="s">
        <v>166</v>
      </c>
      <c r="H758" t="s">
        <v>134</v>
      </c>
      <c r="I758" t="s">
        <v>135</v>
      </c>
      <c r="J758" t="s">
        <v>136</v>
      </c>
      <c r="K758" t="s">
        <v>137</v>
      </c>
      <c r="L758" t="s">
        <v>2423</v>
      </c>
      <c r="M758" t="s">
        <v>2424</v>
      </c>
      <c r="N758">
        <v>5.2222221999999999E-2</v>
      </c>
      <c r="O758">
        <v>0</v>
      </c>
      <c r="P758">
        <v>1093</v>
      </c>
      <c r="Q758">
        <v>0</v>
      </c>
      <c r="R758">
        <v>0</v>
      </c>
      <c r="S758">
        <v>3</v>
      </c>
      <c r="T758">
        <v>229</v>
      </c>
      <c r="U758">
        <v>1</v>
      </c>
      <c r="V758">
        <v>0</v>
      </c>
      <c r="W758">
        <v>0</v>
      </c>
      <c r="X758">
        <v>20.0450569319629</v>
      </c>
      <c r="Y758">
        <v>0</v>
      </c>
      <c r="Z758">
        <v>0</v>
      </c>
      <c r="AA758">
        <v>19.425204653901822</v>
      </c>
      <c r="AB758">
        <v>12.314211682894333</v>
      </c>
      <c r="AC758">
        <v>5.3147185658726448</v>
      </c>
      <c r="AD758">
        <v>0</v>
      </c>
      <c r="AE758">
        <v>57.099191834631696</v>
      </c>
    </row>
    <row r="759" spans="1:31" x14ac:dyDescent="0.25">
      <c r="A759">
        <v>1677863</v>
      </c>
      <c r="B759">
        <v>1</v>
      </c>
      <c r="C759" t="s">
        <v>80</v>
      </c>
      <c r="D759" t="s">
        <v>89</v>
      </c>
      <c r="E759" t="s">
        <v>146</v>
      </c>
      <c r="F759" t="s">
        <v>2425</v>
      </c>
      <c r="G759" t="s">
        <v>482</v>
      </c>
      <c r="H759" t="s">
        <v>143</v>
      </c>
      <c r="I759" t="s">
        <v>135</v>
      </c>
      <c r="J759" t="s">
        <v>136</v>
      </c>
      <c r="K759" t="s">
        <v>137</v>
      </c>
      <c r="L759" t="s">
        <v>2426</v>
      </c>
      <c r="M759" t="s">
        <v>2427</v>
      </c>
      <c r="N759">
        <v>2.090833333</v>
      </c>
      <c r="O759">
        <v>0</v>
      </c>
      <c r="P759">
        <v>134</v>
      </c>
      <c r="Q759">
        <v>0</v>
      </c>
      <c r="R759">
        <v>6</v>
      </c>
      <c r="S759">
        <v>0</v>
      </c>
      <c r="T759">
        <v>17</v>
      </c>
      <c r="U759">
        <v>0</v>
      </c>
      <c r="V759">
        <v>0</v>
      </c>
      <c r="W759">
        <v>0</v>
      </c>
      <c r="X759">
        <v>71.805672426401898</v>
      </c>
      <c r="Y759">
        <v>0</v>
      </c>
      <c r="Z759">
        <v>0.41840217076397335</v>
      </c>
      <c r="AA759">
        <v>0</v>
      </c>
      <c r="AB759">
        <v>27.423555371462911</v>
      </c>
      <c r="AC759">
        <v>0</v>
      </c>
      <c r="AD759">
        <v>0</v>
      </c>
      <c r="AE759">
        <v>99.647629968628777</v>
      </c>
    </row>
    <row r="760" spans="1:31" x14ac:dyDescent="0.25">
      <c r="A760">
        <v>1678055</v>
      </c>
      <c r="B760">
        <v>1</v>
      </c>
      <c r="C760" t="s">
        <v>80</v>
      </c>
      <c r="D760" t="s">
        <v>97</v>
      </c>
      <c r="E760" t="s">
        <v>140</v>
      </c>
      <c r="F760" t="s">
        <v>2428</v>
      </c>
      <c r="G760" t="s">
        <v>389</v>
      </c>
      <c r="H760" t="s">
        <v>143</v>
      </c>
      <c r="I760" t="s">
        <v>135</v>
      </c>
      <c r="J760" t="s">
        <v>136</v>
      </c>
      <c r="K760" t="s">
        <v>137</v>
      </c>
      <c r="L760" t="s">
        <v>2429</v>
      </c>
      <c r="M760" t="s">
        <v>2430</v>
      </c>
      <c r="N760">
        <v>8.4613888880000001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0.237267146239455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0.237267146239455</v>
      </c>
    </row>
    <row r="761" spans="1:31" x14ac:dyDescent="0.25">
      <c r="A761">
        <v>1677760</v>
      </c>
      <c r="B761">
        <v>1</v>
      </c>
      <c r="C761" t="s">
        <v>81</v>
      </c>
      <c r="D761" t="s">
        <v>123</v>
      </c>
      <c r="E761" t="s">
        <v>151</v>
      </c>
      <c r="F761" t="s">
        <v>1773</v>
      </c>
      <c r="G761" t="s">
        <v>153</v>
      </c>
      <c r="H761" t="s">
        <v>143</v>
      </c>
      <c r="I761" t="s">
        <v>135</v>
      </c>
      <c r="J761" t="s">
        <v>136</v>
      </c>
      <c r="K761" t="s">
        <v>137</v>
      </c>
      <c r="L761" t="s">
        <v>2431</v>
      </c>
      <c r="M761" t="s">
        <v>2432</v>
      </c>
      <c r="N761">
        <v>2.4424999999999999</v>
      </c>
      <c r="O761">
        <v>0</v>
      </c>
      <c r="P761">
        <v>0</v>
      </c>
      <c r="Q761">
        <v>0</v>
      </c>
      <c r="R761">
        <v>5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4.5276643930994611</v>
      </c>
      <c r="AA761">
        <v>0</v>
      </c>
      <c r="AB761">
        <v>0</v>
      </c>
      <c r="AC761">
        <v>0</v>
      </c>
      <c r="AD761">
        <v>0</v>
      </c>
      <c r="AE761">
        <v>4.5276643930994611</v>
      </c>
    </row>
    <row r="762" spans="1:31" x14ac:dyDescent="0.25">
      <c r="A762">
        <v>1678069</v>
      </c>
      <c r="B762">
        <v>1</v>
      </c>
      <c r="C762" t="s">
        <v>80</v>
      </c>
      <c r="D762" t="s">
        <v>84</v>
      </c>
      <c r="E762" t="s">
        <v>200</v>
      </c>
      <c r="F762" t="s">
        <v>2433</v>
      </c>
      <c r="G762" t="s">
        <v>153</v>
      </c>
      <c r="H762" t="s">
        <v>143</v>
      </c>
      <c r="I762" t="s">
        <v>135</v>
      </c>
      <c r="J762" t="s">
        <v>136</v>
      </c>
      <c r="K762" t="s">
        <v>137</v>
      </c>
      <c r="L762" t="s">
        <v>2434</v>
      </c>
      <c r="M762" t="s">
        <v>2435</v>
      </c>
      <c r="N762">
        <v>4.4219444440000002</v>
      </c>
      <c r="O762">
        <v>0</v>
      </c>
      <c r="P762">
        <v>47</v>
      </c>
      <c r="Q762">
        <v>0</v>
      </c>
      <c r="R762">
        <v>0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47.792553430337747</v>
      </c>
      <c r="Y762">
        <v>0</v>
      </c>
      <c r="Z762">
        <v>0</v>
      </c>
      <c r="AA762">
        <v>0</v>
      </c>
      <c r="AB762">
        <v>0.67136872835078387</v>
      </c>
      <c r="AC762">
        <v>0</v>
      </c>
      <c r="AD762">
        <v>0</v>
      </c>
      <c r="AE762">
        <v>48.463922158688533</v>
      </c>
    </row>
    <row r="763" spans="1:31" x14ac:dyDescent="0.25">
      <c r="A763">
        <v>1677903</v>
      </c>
      <c r="B763">
        <v>1</v>
      </c>
      <c r="C763" t="s">
        <v>80</v>
      </c>
      <c r="D763" t="s">
        <v>98</v>
      </c>
      <c r="E763" t="s">
        <v>159</v>
      </c>
      <c r="F763" t="s">
        <v>1989</v>
      </c>
      <c r="G763" t="s">
        <v>253</v>
      </c>
      <c r="H763" t="s">
        <v>134</v>
      </c>
      <c r="I763" t="s">
        <v>135</v>
      </c>
      <c r="J763" t="s">
        <v>136</v>
      </c>
      <c r="K763" t="s">
        <v>167</v>
      </c>
      <c r="L763" t="s">
        <v>2436</v>
      </c>
      <c r="M763" t="s">
        <v>2437</v>
      </c>
      <c r="N763">
        <v>1.2616155550000001</v>
      </c>
      <c r="O763">
        <v>0</v>
      </c>
      <c r="P763">
        <v>211</v>
      </c>
      <c r="Q763">
        <v>0</v>
      </c>
      <c r="R763">
        <v>1</v>
      </c>
      <c r="S763">
        <v>0</v>
      </c>
      <c r="T763">
        <v>21</v>
      </c>
      <c r="U763">
        <v>0</v>
      </c>
      <c r="V763">
        <v>0</v>
      </c>
      <c r="W763">
        <v>0</v>
      </c>
      <c r="X763">
        <v>44.277466412060868</v>
      </c>
      <c r="Y763">
        <v>0</v>
      </c>
      <c r="Z763">
        <v>0</v>
      </c>
      <c r="AA763">
        <v>0</v>
      </c>
      <c r="AB763">
        <v>3.7099963834697158</v>
      </c>
      <c r="AC763">
        <v>0</v>
      </c>
      <c r="AD763">
        <v>0</v>
      </c>
      <c r="AE763">
        <v>47.987462795530583</v>
      </c>
    </row>
    <row r="764" spans="1:31" x14ac:dyDescent="0.25">
      <c r="A764">
        <v>1678281</v>
      </c>
      <c r="B764">
        <v>1</v>
      </c>
      <c r="C764" t="s">
        <v>81</v>
      </c>
      <c r="D764" t="s">
        <v>120</v>
      </c>
      <c r="E764" t="s">
        <v>140</v>
      </c>
      <c r="F764" t="s">
        <v>2438</v>
      </c>
      <c r="G764" t="s">
        <v>197</v>
      </c>
      <c r="H764" t="s">
        <v>143</v>
      </c>
      <c r="I764" t="s">
        <v>135</v>
      </c>
      <c r="J764" t="s">
        <v>136</v>
      </c>
      <c r="K764" t="s">
        <v>137</v>
      </c>
      <c r="L764" t="s">
        <v>2439</v>
      </c>
      <c r="M764" t="s">
        <v>2440</v>
      </c>
      <c r="N764">
        <v>1.1377777769999999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6.8543524861200003E-3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6.8543524861200003E-3</v>
      </c>
    </row>
    <row r="765" spans="1:31" x14ac:dyDescent="0.25">
      <c r="A765">
        <v>1678261</v>
      </c>
      <c r="B765">
        <v>1</v>
      </c>
      <c r="C765" t="s">
        <v>81</v>
      </c>
      <c r="D765" t="s">
        <v>121</v>
      </c>
      <c r="E765" t="s">
        <v>159</v>
      </c>
      <c r="F765" t="s">
        <v>2441</v>
      </c>
      <c r="G765" t="s">
        <v>596</v>
      </c>
      <c r="H765" t="s">
        <v>134</v>
      </c>
      <c r="I765" t="s">
        <v>135</v>
      </c>
      <c r="J765" t="s">
        <v>136</v>
      </c>
      <c r="K765" t="s">
        <v>137</v>
      </c>
      <c r="L765" t="s">
        <v>2442</v>
      </c>
      <c r="M765" t="s">
        <v>2443</v>
      </c>
      <c r="N765">
        <v>1.4211111110000001</v>
      </c>
      <c r="O765">
        <v>0</v>
      </c>
      <c r="P765">
        <v>38</v>
      </c>
      <c r="Q765">
        <v>0</v>
      </c>
      <c r="R765">
        <v>1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7.9530367626239702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7.9530367626239702</v>
      </c>
    </row>
    <row r="766" spans="1:31" x14ac:dyDescent="0.25">
      <c r="A766">
        <v>1678238</v>
      </c>
      <c r="B766">
        <v>1</v>
      </c>
      <c r="C766" t="s">
        <v>81</v>
      </c>
      <c r="D766" t="s">
        <v>113</v>
      </c>
      <c r="E766" t="s">
        <v>140</v>
      </c>
      <c r="F766" t="s">
        <v>1956</v>
      </c>
      <c r="G766" t="s">
        <v>142</v>
      </c>
      <c r="H766" t="s">
        <v>143</v>
      </c>
      <c r="I766" t="s">
        <v>135</v>
      </c>
      <c r="J766" t="s">
        <v>136</v>
      </c>
      <c r="K766" t="s">
        <v>137</v>
      </c>
      <c r="L766" t="s">
        <v>2056</v>
      </c>
      <c r="M766" t="s">
        <v>2444</v>
      </c>
      <c r="N766">
        <v>0.38027777699999998</v>
      </c>
      <c r="O766">
        <v>0</v>
      </c>
      <c r="P766">
        <v>3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0.29528009690158219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0.29528009690158219</v>
      </c>
    </row>
    <row r="767" spans="1:31" x14ac:dyDescent="0.25">
      <c r="A767">
        <v>1678218</v>
      </c>
      <c r="B767">
        <v>1</v>
      </c>
      <c r="C767" t="s">
        <v>80</v>
      </c>
      <c r="D767" t="s">
        <v>107</v>
      </c>
      <c r="E767" t="s">
        <v>151</v>
      </c>
      <c r="F767" t="s">
        <v>2445</v>
      </c>
      <c r="G767" t="s">
        <v>222</v>
      </c>
      <c r="H767" t="s">
        <v>143</v>
      </c>
      <c r="I767" t="s">
        <v>135</v>
      </c>
      <c r="J767" t="s">
        <v>136</v>
      </c>
      <c r="K767" t="s">
        <v>137</v>
      </c>
      <c r="L767" t="s">
        <v>2446</v>
      </c>
      <c r="M767" t="s">
        <v>2447</v>
      </c>
      <c r="N767">
        <v>2.3955555550000001</v>
      </c>
      <c r="O767">
        <v>0</v>
      </c>
      <c r="P767">
        <v>59</v>
      </c>
      <c r="Q767">
        <v>0</v>
      </c>
      <c r="R767">
        <v>0</v>
      </c>
      <c r="S767">
        <v>0</v>
      </c>
      <c r="T767">
        <v>2</v>
      </c>
      <c r="U767">
        <v>0</v>
      </c>
      <c r="V767">
        <v>0</v>
      </c>
      <c r="W767">
        <v>0</v>
      </c>
      <c r="X767">
        <v>24.267923847931115</v>
      </c>
      <c r="Y767">
        <v>0</v>
      </c>
      <c r="Z767">
        <v>0</v>
      </c>
      <c r="AA767">
        <v>0</v>
      </c>
      <c r="AB767">
        <v>9.5023654690558068E-2</v>
      </c>
      <c r="AC767">
        <v>0</v>
      </c>
      <c r="AD767">
        <v>0</v>
      </c>
      <c r="AE767">
        <v>24.362947502621672</v>
      </c>
    </row>
    <row r="768" spans="1:31" x14ac:dyDescent="0.25">
      <c r="A768">
        <v>1677969</v>
      </c>
      <c r="B768">
        <v>1</v>
      </c>
      <c r="C768" t="s">
        <v>81</v>
      </c>
      <c r="D768" t="s">
        <v>112</v>
      </c>
      <c r="E768" t="s">
        <v>140</v>
      </c>
      <c r="F768" t="s">
        <v>2448</v>
      </c>
      <c r="G768" t="s">
        <v>197</v>
      </c>
      <c r="H768" t="s">
        <v>143</v>
      </c>
      <c r="I768" t="s">
        <v>135</v>
      </c>
      <c r="J768" t="s">
        <v>136</v>
      </c>
      <c r="K768" t="s">
        <v>137</v>
      </c>
      <c r="L768" t="s">
        <v>2449</v>
      </c>
      <c r="M768" t="s">
        <v>2450</v>
      </c>
      <c r="N768">
        <v>2.1319444440000002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0.60669046698920837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0.60669046698920837</v>
      </c>
    </row>
    <row r="769" spans="1:31" x14ac:dyDescent="0.25">
      <c r="A769">
        <v>1677840</v>
      </c>
      <c r="B769">
        <v>1</v>
      </c>
      <c r="C769" t="s">
        <v>81</v>
      </c>
      <c r="D769" t="s">
        <v>122</v>
      </c>
      <c r="E769" t="s">
        <v>159</v>
      </c>
      <c r="F769" t="s">
        <v>2451</v>
      </c>
      <c r="G769" t="s">
        <v>281</v>
      </c>
      <c r="H769" t="s">
        <v>134</v>
      </c>
      <c r="I769" t="s">
        <v>135</v>
      </c>
      <c r="J769" t="s">
        <v>136</v>
      </c>
      <c r="K769" t="s">
        <v>167</v>
      </c>
      <c r="L769" t="s">
        <v>2452</v>
      </c>
      <c r="M769" t="s">
        <v>2453</v>
      </c>
      <c r="N769">
        <v>3.6838888879999998</v>
      </c>
      <c r="O769">
        <v>0</v>
      </c>
      <c r="P769">
        <v>658</v>
      </c>
      <c r="Q769">
        <v>0</v>
      </c>
      <c r="R769">
        <v>2</v>
      </c>
      <c r="S769">
        <v>0</v>
      </c>
      <c r="T769">
        <v>36</v>
      </c>
      <c r="U769">
        <v>0</v>
      </c>
      <c r="V769">
        <v>0</v>
      </c>
      <c r="W769">
        <v>0</v>
      </c>
      <c r="X769">
        <v>500.65978111558167</v>
      </c>
      <c r="Y769">
        <v>0</v>
      </c>
      <c r="Z769">
        <v>0.67429568301714671</v>
      </c>
      <c r="AA769">
        <v>0</v>
      </c>
      <c r="AB769">
        <v>85.884715424910496</v>
      </c>
      <c r="AC769">
        <v>0</v>
      </c>
      <c r="AD769">
        <v>0</v>
      </c>
      <c r="AE769">
        <v>587.21879222350935</v>
      </c>
    </row>
    <row r="770" spans="1:31" x14ac:dyDescent="0.25">
      <c r="A770">
        <v>1678132</v>
      </c>
      <c r="B770">
        <v>1</v>
      </c>
      <c r="C770" t="s">
        <v>80</v>
      </c>
      <c r="D770" t="s">
        <v>99</v>
      </c>
      <c r="E770" t="s">
        <v>140</v>
      </c>
      <c r="F770" t="s">
        <v>2454</v>
      </c>
      <c r="G770" t="s">
        <v>197</v>
      </c>
      <c r="H770" t="s">
        <v>143</v>
      </c>
      <c r="I770" t="s">
        <v>135</v>
      </c>
      <c r="J770" t="s">
        <v>136</v>
      </c>
      <c r="K770" t="s">
        <v>137</v>
      </c>
      <c r="L770" t="s">
        <v>2455</v>
      </c>
      <c r="M770" t="s">
        <v>2456</v>
      </c>
      <c r="N770">
        <v>5.5822222220000004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0.60883110645491445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0.60883110645491445</v>
      </c>
    </row>
    <row r="771" spans="1:31" x14ac:dyDescent="0.25">
      <c r="A771">
        <v>1678032</v>
      </c>
      <c r="B771">
        <v>1</v>
      </c>
      <c r="C771" t="s">
        <v>80</v>
      </c>
      <c r="D771" t="s">
        <v>105</v>
      </c>
      <c r="E771" t="s">
        <v>164</v>
      </c>
      <c r="F771" t="s">
        <v>2457</v>
      </c>
      <c r="G771" t="s">
        <v>161</v>
      </c>
      <c r="H771" t="s">
        <v>134</v>
      </c>
      <c r="I771" t="s">
        <v>135</v>
      </c>
      <c r="J771" t="s">
        <v>136</v>
      </c>
      <c r="K771" t="s">
        <v>137</v>
      </c>
      <c r="L771" t="s">
        <v>2458</v>
      </c>
      <c r="M771" t="s">
        <v>2459</v>
      </c>
      <c r="N771">
        <v>0.15</v>
      </c>
      <c r="O771">
        <v>16</v>
      </c>
      <c r="P771">
        <v>739</v>
      </c>
      <c r="Q771">
        <v>21</v>
      </c>
      <c r="R771">
        <v>50</v>
      </c>
      <c r="S771">
        <v>38</v>
      </c>
      <c r="T771">
        <v>121</v>
      </c>
      <c r="U771">
        <v>10</v>
      </c>
      <c r="V771">
        <v>0</v>
      </c>
      <c r="W771">
        <v>0.89616412066544993</v>
      </c>
      <c r="X771">
        <v>33.086362760965741</v>
      </c>
      <c r="Y771">
        <v>10.489411522075201</v>
      </c>
      <c r="Z771">
        <v>2.1129587989822998</v>
      </c>
      <c r="AA771">
        <v>72.420506896968007</v>
      </c>
      <c r="AB771">
        <v>29.124340494920308</v>
      </c>
      <c r="AC771">
        <v>82.542919732089402</v>
      </c>
      <c r="AD771">
        <v>0</v>
      </c>
      <c r="AE771">
        <v>230.67266432666639</v>
      </c>
    </row>
    <row r="772" spans="1:31" x14ac:dyDescent="0.25">
      <c r="A772">
        <v>1678175</v>
      </c>
      <c r="B772">
        <v>1</v>
      </c>
      <c r="C772" t="s">
        <v>80</v>
      </c>
      <c r="D772" t="s">
        <v>96</v>
      </c>
      <c r="E772" t="s">
        <v>140</v>
      </c>
      <c r="F772" t="s">
        <v>2460</v>
      </c>
      <c r="G772" t="s">
        <v>197</v>
      </c>
      <c r="H772" t="s">
        <v>143</v>
      </c>
      <c r="I772" t="s">
        <v>135</v>
      </c>
      <c r="J772" t="s">
        <v>136</v>
      </c>
      <c r="K772" t="s">
        <v>137</v>
      </c>
      <c r="L772" t="s">
        <v>2461</v>
      </c>
      <c r="M772" t="s">
        <v>2462</v>
      </c>
      <c r="N772">
        <v>3.9761111109999998</v>
      </c>
      <c r="O772">
        <v>0</v>
      </c>
      <c r="P772">
        <v>1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2.7870024767216114E-2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2.7870024767216114E-2</v>
      </c>
    </row>
    <row r="773" spans="1:31" x14ac:dyDescent="0.25">
      <c r="A773">
        <v>1677783</v>
      </c>
      <c r="B773">
        <v>1</v>
      </c>
      <c r="C773" t="s">
        <v>81</v>
      </c>
      <c r="D773" t="s">
        <v>118</v>
      </c>
      <c r="E773" t="s">
        <v>159</v>
      </c>
      <c r="F773" t="s">
        <v>2463</v>
      </c>
      <c r="G773" t="s">
        <v>596</v>
      </c>
      <c r="H773" t="s">
        <v>134</v>
      </c>
      <c r="I773" t="s">
        <v>135</v>
      </c>
      <c r="J773" t="s">
        <v>136</v>
      </c>
      <c r="K773" t="s">
        <v>137</v>
      </c>
      <c r="L773" t="s">
        <v>2464</v>
      </c>
      <c r="M773" t="s">
        <v>2465</v>
      </c>
      <c r="N773">
        <v>1.7547222220000001</v>
      </c>
      <c r="O773">
        <v>0</v>
      </c>
      <c r="P773">
        <v>189</v>
      </c>
      <c r="Q773">
        <v>0</v>
      </c>
      <c r="R773">
        <v>19</v>
      </c>
      <c r="S773">
        <v>0</v>
      </c>
      <c r="T773">
        <v>7</v>
      </c>
      <c r="U773">
        <v>0</v>
      </c>
      <c r="V773">
        <v>0</v>
      </c>
      <c r="W773">
        <v>0</v>
      </c>
      <c r="X773">
        <v>38.859346136028833</v>
      </c>
      <c r="Y773">
        <v>0</v>
      </c>
      <c r="Z773">
        <v>2.4811281874171636</v>
      </c>
      <c r="AA773">
        <v>0</v>
      </c>
      <c r="AB773">
        <v>18.969189279916275</v>
      </c>
      <c r="AC773">
        <v>0</v>
      </c>
      <c r="AD773">
        <v>0</v>
      </c>
      <c r="AE773">
        <v>60.309663603362267</v>
      </c>
    </row>
    <row r="774" spans="1:31" x14ac:dyDescent="0.25">
      <c r="A774">
        <v>1678324</v>
      </c>
      <c r="B774">
        <v>1</v>
      </c>
      <c r="C774" t="s">
        <v>80</v>
      </c>
      <c r="D774" t="s">
        <v>82</v>
      </c>
      <c r="E774" t="s">
        <v>140</v>
      </c>
      <c r="F774" t="s">
        <v>2466</v>
      </c>
      <c r="G774" t="s">
        <v>197</v>
      </c>
      <c r="H774" t="s">
        <v>143</v>
      </c>
      <c r="I774" t="s">
        <v>135</v>
      </c>
      <c r="J774" t="s">
        <v>136</v>
      </c>
      <c r="K774" t="s">
        <v>137</v>
      </c>
      <c r="L774" t="s">
        <v>2467</v>
      </c>
      <c r="M774" t="s">
        <v>2468</v>
      </c>
      <c r="N774">
        <v>2.207222222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0.79636625301075559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0.79636625301075559</v>
      </c>
    </row>
    <row r="775" spans="1:31" x14ac:dyDescent="0.25">
      <c r="A775">
        <v>1677680</v>
      </c>
      <c r="B775">
        <v>1</v>
      </c>
      <c r="C775" t="s">
        <v>80</v>
      </c>
      <c r="D775" t="s">
        <v>82</v>
      </c>
      <c r="E775" t="s">
        <v>140</v>
      </c>
      <c r="F775" t="s">
        <v>2469</v>
      </c>
      <c r="G775" t="s">
        <v>197</v>
      </c>
      <c r="H775" t="s">
        <v>143</v>
      </c>
      <c r="I775" t="s">
        <v>135</v>
      </c>
      <c r="J775" t="s">
        <v>136</v>
      </c>
      <c r="K775" t="s">
        <v>137</v>
      </c>
      <c r="L775" t="s">
        <v>2470</v>
      </c>
      <c r="M775" t="s">
        <v>2471</v>
      </c>
      <c r="N775">
        <v>5.0261111109999996</v>
      </c>
      <c r="O775">
        <v>0</v>
      </c>
      <c r="P775">
        <v>1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1.6631600002949756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1.6631600002949756</v>
      </c>
    </row>
    <row r="776" spans="1:31" x14ac:dyDescent="0.25">
      <c r="A776">
        <v>1678012</v>
      </c>
      <c r="B776">
        <v>1</v>
      </c>
      <c r="C776" t="s">
        <v>81</v>
      </c>
      <c r="D776" t="s">
        <v>118</v>
      </c>
      <c r="E776" t="s">
        <v>151</v>
      </c>
      <c r="F776" t="s">
        <v>2472</v>
      </c>
      <c r="G776" t="s">
        <v>153</v>
      </c>
      <c r="H776" t="s">
        <v>143</v>
      </c>
      <c r="I776" t="s">
        <v>135</v>
      </c>
      <c r="J776" t="s">
        <v>136</v>
      </c>
      <c r="K776" t="s">
        <v>137</v>
      </c>
      <c r="L776" t="s">
        <v>2473</v>
      </c>
      <c r="M776" t="s">
        <v>2474</v>
      </c>
      <c r="N776">
        <v>1.3080555549999999</v>
      </c>
      <c r="O776">
        <v>0</v>
      </c>
      <c r="P776">
        <v>19</v>
      </c>
      <c r="Q776">
        <v>0</v>
      </c>
      <c r="R776">
        <v>0</v>
      </c>
      <c r="S776">
        <v>0</v>
      </c>
      <c r="T776">
        <v>8</v>
      </c>
      <c r="U776">
        <v>0</v>
      </c>
      <c r="V776">
        <v>0</v>
      </c>
      <c r="W776">
        <v>0</v>
      </c>
      <c r="X776">
        <v>1.4152691223778291</v>
      </c>
      <c r="Y776">
        <v>0</v>
      </c>
      <c r="Z776">
        <v>0</v>
      </c>
      <c r="AA776">
        <v>0</v>
      </c>
      <c r="AB776">
        <v>3.4503659014710486</v>
      </c>
      <c r="AC776">
        <v>0</v>
      </c>
      <c r="AD776">
        <v>0</v>
      </c>
      <c r="AE776">
        <v>4.8656350238488777</v>
      </c>
    </row>
    <row r="777" spans="1:31" x14ac:dyDescent="0.25">
      <c r="A777">
        <v>1677966</v>
      </c>
      <c r="B777">
        <v>1</v>
      </c>
      <c r="C777" t="s">
        <v>81</v>
      </c>
      <c r="D777" t="s">
        <v>112</v>
      </c>
      <c r="E777" t="s">
        <v>151</v>
      </c>
      <c r="F777" t="s">
        <v>2475</v>
      </c>
      <c r="G777" t="s">
        <v>153</v>
      </c>
      <c r="H777" t="s">
        <v>143</v>
      </c>
      <c r="I777" t="s">
        <v>135</v>
      </c>
      <c r="J777" t="s">
        <v>136</v>
      </c>
      <c r="K777" t="s">
        <v>137</v>
      </c>
      <c r="L777" t="s">
        <v>2476</v>
      </c>
      <c r="M777" t="s">
        <v>2477</v>
      </c>
      <c r="N777">
        <v>2.912222222</v>
      </c>
      <c r="O777">
        <v>0</v>
      </c>
      <c r="P777">
        <v>18</v>
      </c>
      <c r="Q777">
        <v>0</v>
      </c>
      <c r="R777">
        <v>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2.5575866878456126</v>
      </c>
      <c r="Y777">
        <v>0</v>
      </c>
      <c r="Z777">
        <v>0</v>
      </c>
      <c r="AA777">
        <v>0</v>
      </c>
      <c r="AB777">
        <v>7.0655741120976112E-2</v>
      </c>
      <c r="AC777">
        <v>0</v>
      </c>
      <c r="AD777">
        <v>0</v>
      </c>
      <c r="AE777">
        <v>2.6282424289665887</v>
      </c>
    </row>
    <row r="778" spans="1:31" x14ac:dyDescent="0.25">
      <c r="A778">
        <v>1677889</v>
      </c>
      <c r="B778">
        <v>1</v>
      </c>
      <c r="C778" t="s">
        <v>81</v>
      </c>
      <c r="D778" t="s">
        <v>118</v>
      </c>
      <c r="E778" t="s">
        <v>151</v>
      </c>
      <c r="F778" t="s">
        <v>2478</v>
      </c>
      <c r="G778" t="s">
        <v>153</v>
      </c>
      <c r="H778" t="s">
        <v>143</v>
      </c>
      <c r="I778" t="s">
        <v>135</v>
      </c>
      <c r="J778" t="s">
        <v>136</v>
      </c>
      <c r="K778" t="s">
        <v>137</v>
      </c>
      <c r="L778" t="s">
        <v>2479</v>
      </c>
      <c r="M778" t="s">
        <v>2480</v>
      </c>
      <c r="N778">
        <v>0.880833333</v>
      </c>
      <c r="O778">
        <v>0</v>
      </c>
      <c r="P778">
        <v>7</v>
      </c>
      <c r="Q778">
        <v>0</v>
      </c>
      <c r="R778">
        <v>4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0.42256364437231392</v>
      </c>
      <c r="Y778">
        <v>0</v>
      </c>
      <c r="Z778">
        <v>0.19959882257217004</v>
      </c>
      <c r="AA778">
        <v>0</v>
      </c>
      <c r="AB778">
        <v>0</v>
      </c>
      <c r="AC778">
        <v>0</v>
      </c>
      <c r="AD778">
        <v>0</v>
      </c>
      <c r="AE778">
        <v>0.62216246694448396</v>
      </c>
    </row>
    <row r="779" spans="1:31" x14ac:dyDescent="0.25">
      <c r="A779">
        <v>1677866</v>
      </c>
      <c r="B779">
        <v>1</v>
      </c>
      <c r="C779" t="s">
        <v>80</v>
      </c>
      <c r="D779" t="s">
        <v>106</v>
      </c>
      <c r="E779" t="s">
        <v>164</v>
      </c>
      <c r="F779" t="s">
        <v>2481</v>
      </c>
      <c r="G779" t="s">
        <v>161</v>
      </c>
      <c r="H779" t="s">
        <v>134</v>
      </c>
      <c r="I779" t="s">
        <v>135</v>
      </c>
      <c r="J779" t="s">
        <v>136</v>
      </c>
      <c r="K779" t="s">
        <v>137</v>
      </c>
      <c r="L779" t="s">
        <v>2482</v>
      </c>
      <c r="M779" t="s">
        <v>2483</v>
      </c>
      <c r="N779">
        <v>0.53055555499999996</v>
      </c>
      <c r="O779">
        <v>1</v>
      </c>
      <c r="P779">
        <v>37</v>
      </c>
      <c r="Q779">
        <v>19</v>
      </c>
      <c r="R779">
        <v>49</v>
      </c>
      <c r="S779">
        <v>11</v>
      </c>
      <c r="T779">
        <v>29</v>
      </c>
      <c r="U779">
        <v>6</v>
      </c>
      <c r="V779">
        <v>0</v>
      </c>
      <c r="W779">
        <v>0.16796705134249446</v>
      </c>
      <c r="X779">
        <v>8.267970926557263</v>
      </c>
      <c r="Y779">
        <v>22.260225374181729</v>
      </c>
      <c r="Z779">
        <v>19.211132579101722</v>
      </c>
      <c r="AA779">
        <v>41.356932115339944</v>
      </c>
      <c r="AB779">
        <v>42.019168809170054</v>
      </c>
      <c r="AC779">
        <v>175.05006032773247</v>
      </c>
      <c r="AD779">
        <v>0</v>
      </c>
      <c r="AE779">
        <v>308.33345718342571</v>
      </c>
    </row>
    <row r="780" spans="1:31" x14ac:dyDescent="0.25">
      <c r="A780">
        <v>1677674</v>
      </c>
      <c r="B780">
        <v>1</v>
      </c>
      <c r="C780" t="s">
        <v>80</v>
      </c>
      <c r="D780" t="s">
        <v>94</v>
      </c>
      <c r="E780" t="s">
        <v>151</v>
      </c>
      <c r="F780" t="s">
        <v>2484</v>
      </c>
      <c r="G780" t="s">
        <v>526</v>
      </c>
      <c r="H780" t="s">
        <v>143</v>
      </c>
      <c r="I780" t="s">
        <v>135</v>
      </c>
      <c r="J780" t="s">
        <v>136</v>
      </c>
      <c r="K780" t="s">
        <v>137</v>
      </c>
      <c r="L780" t="s">
        <v>2485</v>
      </c>
      <c r="M780" t="s">
        <v>2486</v>
      </c>
      <c r="N780">
        <v>2.8830555549999999</v>
      </c>
      <c r="O780">
        <v>0</v>
      </c>
      <c r="P780">
        <v>32</v>
      </c>
      <c r="Q780">
        <v>0</v>
      </c>
      <c r="R780">
        <v>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11.501948156223767</v>
      </c>
      <c r="Y780">
        <v>0</v>
      </c>
      <c r="Z780">
        <v>0.60779967079233344</v>
      </c>
      <c r="AA780">
        <v>0</v>
      </c>
      <c r="AB780">
        <v>0</v>
      </c>
      <c r="AC780">
        <v>0</v>
      </c>
      <c r="AD780">
        <v>0</v>
      </c>
      <c r="AE780">
        <v>12.109747827016101</v>
      </c>
    </row>
    <row r="781" spans="1:31" x14ac:dyDescent="0.25">
      <c r="A781">
        <v>1677843</v>
      </c>
      <c r="B781">
        <v>1</v>
      </c>
      <c r="C781" t="s">
        <v>81</v>
      </c>
      <c r="D781" t="s">
        <v>113</v>
      </c>
      <c r="E781" t="s">
        <v>159</v>
      </c>
      <c r="F781" t="s">
        <v>2487</v>
      </c>
      <c r="G781" t="s">
        <v>281</v>
      </c>
      <c r="H781" t="s">
        <v>134</v>
      </c>
      <c r="I781" t="s">
        <v>135</v>
      </c>
      <c r="J781" t="s">
        <v>136</v>
      </c>
      <c r="K781" t="s">
        <v>167</v>
      </c>
      <c r="L781" t="s">
        <v>2488</v>
      </c>
      <c r="M781" t="s">
        <v>2489</v>
      </c>
      <c r="N781">
        <v>7.7458333330000002</v>
      </c>
      <c r="O781">
        <v>0</v>
      </c>
      <c r="P781">
        <v>440</v>
      </c>
      <c r="Q781">
        <v>2</v>
      </c>
      <c r="R781">
        <v>37</v>
      </c>
      <c r="S781">
        <v>3</v>
      </c>
      <c r="T781">
        <v>89</v>
      </c>
      <c r="U781">
        <v>2</v>
      </c>
      <c r="V781">
        <v>2</v>
      </c>
      <c r="W781">
        <v>0</v>
      </c>
      <c r="X781">
        <v>784.27409770184238</v>
      </c>
      <c r="Y781">
        <v>132.05540946135682</v>
      </c>
      <c r="Z781">
        <v>39.329766026953124</v>
      </c>
      <c r="AA781">
        <v>1075.3037327576676</v>
      </c>
      <c r="AB781">
        <v>552.19679202220971</v>
      </c>
      <c r="AC781">
        <v>464.96879041924586</v>
      </c>
      <c r="AD781">
        <v>38.717520598587576</v>
      </c>
      <c r="AE781">
        <v>3086.8461089878633</v>
      </c>
    </row>
    <row r="782" spans="1:31" x14ac:dyDescent="0.25">
      <c r="A782">
        <v>1677697</v>
      </c>
      <c r="B782">
        <v>1</v>
      </c>
      <c r="C782" t="s">
        <v>80</v>
      </c>
      <c r="D782" t="s">
        <v>106</v>
      </c>
      <c r="E782" t="s">
        <v>131</v>
      </c>
      <c r="F782" t="s">
        <v>2490</v>
      </c>
      <c r="G782" t="s">
        <v>161</v>
      </c>
      <c r="H782" t="s">
        <v>134</v>
      </c>
      <c r="I782" t="s">
        <v>135</v>
      </c>
      <c r="J782" t="s">
        <v>136</v>
      </c>
      <c r="K782" t="s">
        <v>137</v>
      </c>
      <c r="L782" t="s">
        <v>2491</v>
      </c>
      <c r="M782" t="s">
        <v>2492</v>
      </c>
      <c r="N782">
        <v>1.042777777</v>
      </c>
      <c r="O782">
        <v>1</v>
      </c>
      <c r="P782">
        <v>416</v>
      </c>
      <c r="Q782">
        <v>35</v>
      </c>
      <c r="R782">
        <v>98</v>
      </c>
      <c r="S782">
        <v>13</v>
      </c>
      <c r="T782">
        <v>81</v>
      </c>
      <c r="U782">
        <v>1</v>
      </c>
      <c r="V782">
        <v>0</v>
      </c>
      <c r="W782">
        <v>0</v>
      </c>
      <c r="X782">
        <v>98.165024430966341</v>
      </c>
      <c r="Y782">
        <v>55.96594747034657</v>
      </c>
      <c r="Z782">
        <v>54.717289140194943</v>
      </c>
      <c r="AA782">
        <v>26.080453879474142</v>
      </c>
      <c r="AB782">
        <v>28.064521741864503</v>
      </c>
      <c r="AC782">
        <v>6.0745295572698206</v>
      </c>
      <c r="AD782">
        <v>0</v>
      </c>
      <c r="AE782">
        <v>269.06776622011631</v>
      </c>
    </row>
    <row r="783" spans="1:31" x14ac:dyDescent="0.25">
      <c r="A783">
        <v>1677820</v>
      </c>
      <c r="B783">
        <v>1</v>
      </c>
      <c r="C783" t="s">
        <v>81</v>
      </c>
      <c r="D783" t="s">
        <v>115</v>
      </c>
      <c r="E783" t="s">
        <v>159</v>
      </c>
      <c r="F783" t="s">
        <v>2493</v>
      </c>
      <c r="G783" t="s">
        <v>271</v>
      </c>
      <c r="H783" t="s">
        <v>181</v>
      </c>
      <c r="I783" t="s">
        <v>135</v>
      </c>
      <c r="J783" t="s">
        <v>136</v>
      </c>
      <c r="K783" t="s">
        <v>167</v>
      </c>
      <c r="L783" t="s">
        <v>2494</v>
      </c>
      <c r="M783" t="s">
        <v>2495</v>
      </c>
      <c r="N783">
        <v>11.349619444</v>
      </c>
      <c r="O783">
        <v>0</v>
      </c>
      <c r="P783">
        <v>0</v>
      </c>
      <c r="Q783">
        <v>0</v>
      </c>
      <c r="R783">
        <v>0</v>
      </c>
      <c r="S783">
        <v>2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25.326144611516881</v>
      </c>
      <c r="AB783">
        <v>0</v>
      </c>
      <c r="AC783">
        <v>0</v>
      </c>
      <c r="AD783">
        <v>0</v>
      </c>
      <c r="AE783">
        <v>25.326144611516881</v>
      </c>
    </row>
    <row r="784" spans="1:31" x14ac:dyDescent="0.25">
      <c r="A784">
        <v>1677720</v>
      </c>
      <c r="B784">
        <v>1</v>
      </c>
      <c r="C784" t="s">
        <v>80</v>
      </c>
      <c r="D784" t="s">
        <v>93</v>
      </c>
      <c r="E784" t="s">
        <v>140</v>
      </c>
      <c r="F784" t="s">
        <v>2496</v>
      </c>
      <c r="G784" t="s">
        <v>148</v>
      </c>
      <c r="H784" t="s">
        <v>143</v>
      </c>
      <c r="I784" t="s">
        <v>135</v>
      </c>
      <c r="J784" t="s">
        <v>136</v>
      </c>
      <c r="K784" t="s">
        <v>137</v>
      </c>
      <c r="L784" t="s">
        <v>2497</v>
      </c>
      <c r="M784" t="s">
        <v>2498</v>
      </c>
      <c r="N784">
        <v>0.67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0.14944848923662668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0.14944848923662668</v>
      </c>
    </row>
    <row r="785" spans="1:31" x14ac:dyDescent="0.25">
      <c r="A785">
        <v>1678298</v>
      </c>
      <c r="B785">
        <v>1</v>
      </c>
      <c r="C785" t="s">
        <v>80</v>
      </c>
      <c r="D785" t="s">
        <v>98</v>
      </c>
      <c r="E785" t="s">
        <v>140</v>
      </c>
      <c r="F785" t="s">
        <v>2499</v>
      </c>
      <c r="G785" t="s">
        <v>197</v>
      </c>
      <c r="H785" t="s">
        <v>143</v>
      </c>
      <c r="I785" t="s">
        <v>135</v>
      </c>
      <c r="J785" t="s">
        <v>136</v>
      </c>
      <c r="K785" t="s">
        <v>137</v>
      </c>
      <c r="L785" t="s">
        <v>2500</v>
      </c>
      <c r="M785" t="s">
        <v>2501</v>
      </c>
      <c r="N785">
        <v>1.3252777769999999</v>
      </c>
      <c r="O785">
        <v>0</v>
      </c>
      <c r="P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</row>
    <row r="786" spans="1:31" x14ac:dyDescent="0.25">
      <c r="A786">
        <v>1678304</v>
      </c>
      <c r="B786">
        <v>1</v>
      </c>
      <c r="C786" t="s">
        <v>80</v>
      </c>
      <c r="D786" t="s">
        <v>97</v>
      </c>
      <c r="E786" t="s">
        <v>200</v>
      </c>
      <c r="F786" t="s">
        <v>2502</v>
      </c>
      <c r="G786" t="s">
        <v>202</v>
      </c>
      <c r="H786" t="s">
        <v>143</v>
      </c>
      <c r="I786" t="s">
        <v>135</v>
      </c>
      <c r="J786" t="s">
        <v>136</v>
      </c>
      <c r="K786" t="s">
        <v>137</v>
      </c>
      <c r="L786" t="s">
        <v>2503</v>
      </c>
      <c r="M786" t="s">
        <v>2504</v>
      </c>
      <c r="N786">
        <v>4.8930555550000001</v>
      </c>
      <c r="O786">
        <v>0</v>
      </c>
      <c r="P786">
        <v>7</v>
      </c>
      <c r="Q786">
        <v>0</v>
      </c>
      <c r="R786">
        <v>0</v>
      </c>
      <c r="S786">
        <v>0</v>
      </c>
      <c r="T786">
        <v>1</v>
      </c>
      <c r="U786">
        <v>0</v>
      </c>
      <c r="V786">
        <v>0</v>
      </c>
      <c r="W786">
        <v>0</v>
      </c>
      <c r="X786">
        <v>2.306828596736433</v>
      </c>
      <c r="Y786">
        <v>0</v>
      </c>
      <c r="Z786">
        <v>0</v>
      </c>
      <c r="AA786">
        <v>0</v>
      </c>
      <c r="AB786">
        <v>9.5130376542289898</v>
      </c>
      <c r="AC786">
        <v>0</v>
      </c>
      <c r="AD786">
        <v>0</v>
      </c>
      <c r="AE786">
        <v>11.819866250965422</v>
      </c>
    </row>
    <row r="787" spans="1:31" x14ac:dyDescent="0.25">
      <c r="A787">
        <v>1677757</v>
      </c>
      <c r="B787">
        <v>1</v>
      </c>
      <c r="C787" t="s">
        <v>80</v>
      </c>
      <c r="D787" t="s">
        <v>109</v>
      </c>
      <c r="E787" t="s">
        <v>151</v>
      </c>
      <c r="F787" t="s">
        <v>2505</v>
      </c>
      <c r="G787" t="s">
        <v>153</v>
      </c>
      <c r="H787" t="s">
        <v>143</v>
      </c>
      <c r="I787" t="s">
        <v>135</v>
      </c>
      <c r="J787" t="s">
        <v>136</v>
      </c>
      <c r="K787" t="s">
        <v>137</v>
      </c>
      <c r="L787" t="s">
        <v>2506</v>
      </c>
      <c r="M787" t="s">
        <v>2507</v>
      </c>
      <c r="N787">
        <v>1.145</v>
      </c>
      <c r="O787">
        <v>0</v>
      </c>
      <c r="P787">
        <v>9</v>
      </c>
      <c r="Q787">
        <v>0</v>
      </c>
      <c r="R787">
        <v>10</v>
      </c>
      <c r="S787">
        <v>0</v>
      </c>
      <c r="T787">
        <v>3</v>
      </c>
      <c r="U787">
        <v>0</v>
      </c>
      <c r="V787">
        <v>0</v>
      </c>
      <c r="W787">
        <v>0</v>
      </c>
      <c r="X787">
        <v>2.1850474286625374</v>
      </c>
      <c r="Y787">
        <v>0</v>
      </c>
      <c r="Z787">
        <v>8.039257445631053</v>
      </c>
      <c r="AA787">
        <v>0</v>
      </c>
      <c r="AB787">
        <v>0.27166235370873332</v>
      </c>
      <c r="AC787">
        <v>0</v>
      </c>
      <c r="AD787">
        <v>0</v>
      </c>
      <c r="AE787">
        <v>10.495967228002323</v>
      </c>
    </row>
    <row r="788" spans="1:31" x14ac:dyDescent="0.25">
      <c r="A788">
        <v>1677737</v>
      </c>
      <c r="B788">
        <v>1</v>
      </c>
      <c r="C788" t="s">
        <v>80</v>
      </c>
      <c r="D788" t="s">
        <v>92</v>
      </c>
      <c r="E788" t="s">
        <v>164</v>
      </c>
      <c r="F788" t="s">
        <v>2508</v>
      </c>
      <c r="G788" t="s">
        <v>596</v>
      </c>
      <c r="H788" t="s">
        <v>134</v>
      </c>
      <c r="I788" t="s">
        <v>135</v>
      </c>
      <c r="J788" t="s">
        <v>136</v>
      </c>
      <c r="K788" t="s">
        <v>137</v>
      </c>
      <c r="L788" t="s">
        <v>2509</v>
      </c>
      <c r="M788" t="s">
        <v>2510</v>
      </c>
      <c r="N788">
        <v>0.37527777699999998</v>
      </c>
      <c r="O788">
        <v>0</v>
      </c>
      <c r="P788">
        <v>351</v>
      </c>
      <c r="Q788">
        <v>0</v>
      </c>
      <c r="R788">
        <v>0</v>
      </c>
      <c r="S788">
        <v>0</v>
      </c>
      <c r="T788">
        <v>24</v>
      </c>
      <c r="U788">
        <v>0</v>
      </c>
      <c r="V788">
        <v>0</v>
      </c>
      <c r="W788">
        <v>0</v>
      </c>
      <c r="X788">
        <v>18.677332899631416</v>
      </c>
      <c r="Y788">
        <v>0</v>
      </c>
      <c r="Z788">
        <v>0</v>
      </c>
      <c r="AA788">
        <v>0</v>
      </c>
      <c r="AB788">
        <v>6.1807198989895245</v>
      </c>
      <c r="AC788">
        <v>0</v>
      </c>
      <c r="AD788">
        <v>0</v>
      </c>
      <c r="AE788">
        <v>24.858052798620939</v>
      </c>
    </row>
    <row r="789" spans="1:31" x14ac:dyDescent="0.25">
      <c r="A789">
        <v>1678284</v>
      </c>
      <c r="B789">
        <v>1</v>
      </c>
      <c r="C789" t="s">
        <v>80</v>
      </c>
      <c r="D789" t="s">
        <v>93</v>
      </c>
      <c r="E789" t="s">
        <v>151</v>
      </c>
      <c r="F789" t="s">
        <v>2511</v>
      </c>
      <c r="G789" t="s">
        <v>153</v>
      </c>
      <c r="H789" t="s">
        <v>143</v>
      </c>
      <c r="I789" t="s">
        <v>135</v>
      </c>
      <c r="J789" t="s">
        <v>136</v>
      </c>
      <c r="K789" t="s">
        <v>137</v>
      </c>
      <c r="L789" t="s">
        <v>2512</v>
      </c>
      <c r="M789" t="s">
        <v>2513</v>
      </c>
      <c r="N789">
        <v>1.0825</v>
      </c>
      <c r="O789">
        <v>0</v>
      </c>
      <c r="P789">
        <v>0</v>
      </c>
      <c r="Q789">
        <v>0</v>
      </c>
      <c r="R789">
        <v>6</v>
      </c>
      <c r="S789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0.44314751784552503</v>
      </c>
      <c r="AA789">
        <v>0</v>
      </c>
      <c r="AB789">
        <v>0.13955148512198001</v>
      </c>
      <c r="AC789">
        <v>0</v>
      </c>
      <c r="AD789">
        <v>0</v>
      </c>
      <c r="AE789">
        <v>0.58269900296750499</v>
      </c>
    </row>
    <row r="790" spans="1:31" x14ac:dyDescent="0.25">
      <c r="A790">
        <v>1678258</v>
      </c>
      <c r="B790">
        <v>1</v>
      </c>
      <c r="C790" t="s">
        <v>81</v>
      </c>
      <c r="D790" t="s">
        <v>128</v>
      </c>
      <c r="E790" t="s">
        <v>140</v>
      </c>
      <c r="F790" t="s">
        <v>2514</v>
      </c>
      <c r="G790" t="s">
        <v>197</v>
      </c>
      <c r="H790" t="s">
        <v>143</v>
      </c>
      <c r="I790" t="s">
        <v>135</v>
      </c>
      <c r="J790" t="s">
        <v>136</v>
      </c>
      <c r="K790" t="s">
        <v>137</v>
      </c>
      <c r="L790" t="s">
        <v>2515</v>
      </c>
      <c r="M790" t="s">
        <v>2516</v>
      </c>
      <c r="N790">
        <v>1.301111111</v>
      </c>
      <c r="O790">
        <v>0</v>
      </c>
      <c r="P790">
        <v>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9.9962019407114452E-2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9.9962019407114452E-2</v>
      </c>
    </row>
    <row r="791" spans="1:31" x14ac:dyDescent="0.25">
      <c r="A791">
        <v>1678072</v>
      </c>
      <c r="B791">
        <v>1</v>
      </c>
      <c r="C791" t="s">
        <v>80</v>
      </c>
      <c r="D791" t="s">
        <v>93</v>
      </c>
      <c r="E791" t="s">
        <v>140</v>
      </c>
      <c r="F791" t="s">
        <v>2517</v>
      </c>
      <c r="G791" t="s">
        <v>197</v>
      </c>
      <c r="H791" t="s">
        <v>143</v>
      </c>
      <c r="I791" t="s">
        <v>135</v>
      </c>
      <c r="J791" t="s">
        <v>136</v>
      </c>
      <c r="K791" t="s">
        <v>137</v>
      </c>
      <c r="L791" t="s">
        <v>2518</v>
      </c>
      <c r="M791" t="s">
        <v>2519</v>
      </c>
      <c r="N791">
        <v>10.173611111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1</v>
      </c>
      <c r="U791">
        <v>0</v>
      </c>
      <c r="V791">
        <v>0</v>
      </c>
      <c r="W791">
        <v>0</v>
      </c>
      <c r="X791">
        <v>3.1181331361870863</v>
      </c>
      <c r="Y791">
        <v>0</v>
      </c>
      <c r="Z791">
        <v>0</v>
      </c>
      <c r="AA791">
        <v>0</v>
      </c>
      <c r="AB791">
        <v>18.33509647366806</v>
      </c>
      <c r="AC791">
        <v>0</v>
      </c>
      <c r="AD791">
        <v>0</v>
      </c>
      <c r="AE791">
        <v>21.453229609855146</v>
      </c>
    </row>
    <row r="792" spans="1:31" x14ac:dyDescent="0.25">
      <c r="A792">
        <v>1677972</v>
      </c>
      <c r="B792">
        <v>1</v>
      </c>
      <c r="C792" t="s">
        <v>81</v>
      </c>
      <c r="D792" t="s">
        <v>122</v>
      </c>
      <c r="E792" t="s">
        <v>164</v>
      </c>
      <c r="F792" t="s">
        <v>535</v>
      </c>
      <c r="G792" t="s">
        <v>161</v>
      </c>
      <c r="H792" t="s">
        <v>134</v>
      </c>
      <c r="I792" t="s">
        <v>135</v>
      </c>
      <c r="J792" t="s">
        <v>136</v>
      </c>
      <c r="K792" t="s">
        <v>137</v>
      </c>
      <c r="L792" t="s">
        <v>2520</v>
      </c>
      <c r="M792" t="s">
        <v>2521</v>
      </c>
      <c r="N792">
        <v>0.23527777699999999</v>
      </c>
      <c r="O792">
        <v>14</v>
      </c>
      <c r="P792">
        <v>901</v>
      </c>
      <c r="Q792">
        <v>1</v>
      </c>
      <c r="R792">
        <v>20</v>
      </c>
      <c r="S792">
        <v>6</v>
      </c>
      <c r="T792">
        <v>69</v>
      </c>
      <c r="U792">
        <v>1</v>
      </c>
      <c r="V792">
        <v>0</v>
      </c>
      <c r="W792">
        <v>0.35733010791522918</v>
      </c>
      <c r="X792">
        <v>20.31000665492909</v>
      </c>
      <c r="Y792">
        <v>2.6054045059777781E-4</v>
      </c>
      <c r="Z792">
        <v>0.47559392270488399</v>
      </c>
      <c r="AA792">
        <v>26.768781032519446</v>
      </c>
      <c r="AB792">
        <v>5.6166080251883539</v>
      </c>
      <c r="AC792">
        <v>0.3596233151833117</v>
      </c>
      <c r="AD792">
        <v>0</v>
      </c>
      <c r="AE792">
        <v>53.888203598890911</v>
      </c>
    </row>
    <row r="793" spans="1:31" x14ac:dyDescent="0.25">
      <c r="A793">
        <v>1678215</v>
      </c>
      <c r="B793">
        <v>1</v>
      </c>
      <c r="C793" t="s">
        <v>80</v>
      </c>
      <c r="D793" t="s">
        <v>107</v>
      </c>
      <c r="E793" t="s">
        <v>131</v>
      </c>
      <c r="F793" t="s">
        <v>2522</v>
      </c>
      <c r="G793" t="s">
        <v>161</v>
      </c>
      <c r="H793" t="s">
        <v>134</v>
      </c>
      <c r="I793" t="s">
        <v>135</v>
      </c>
      <c r="J793" t="s">
        <v>136</v>
      </c>
      <c r="K793" t="s">
        <v>137</v>
      </c>
      <c r="L793" t="s">
        <v>2523</v>
      </c>
      <c r="M793" t="s">
        <v>2524</v>
      </c>
      <c r="N793">
        <v>0.314722222</v>
      </c>
      <c r="O793">
        <v>5</v>
      </c>
      <c r="P793">
        <v>226</v>
      </c>
      <c r="Q793">
        <v>22</v>
      </c>
      <c r="R793">
        <v>19</v>
      </c>
      <c r="S793">
        <v>7</v>
      </c>
      <c r="T793">
        <v>18</v>
      </c>
      <c r="U793">
        <v>1</v>
      </c>
      <c r="V793">
        <v>0</v>
      </c>
      <c r="W793">
        <v>1.6877067054519317</v>
      </c>
      <c r="X793">
        <v>11.64398370783675</v>
      </c>
      <c r="Y793">
        <v>15.218232581664356</v>
      </c>
      <c r="Z793">
        <v>1.1485798368979738</v>
      </c>
      <c r="AA793">
        <v>6.4114208489626074</v>
      </c>
      <c r="AB793">
        <v>2.8939116335067006</v>
      </c>
      <c r="AC793">
        <v>4.8822752621067336</v>
      </c>
      <c r="AD793">
        <v>0</v>
      </c>
      <c r="AE793">
        <v>43.886110576427043</v>
      </c>
    </row>
    <row r="794" spans="1:31" x14ac:dyDescent="0.25">
      <c r="A794">
        <v>1677717</v>
      </c>
      <c r="B794">
        <v>1</v>
      </c>
      <c r="C794" t="s">
        <v>81</v>
      </c>
      <c r="D794" t="s">
        <v>120</v>
      </c>
      <c r="E794" t="s">
        <v>146</v>
      </c>
      <c r="F794" t="s">
        <v>2525</v>
      </c>
      <c r="G794" t="s">
        <v>148</v>
      </c>
      <c r="H794" t="s">
        <v>143</v>
      </c>
      <c r="I794" t="s">
        <v>135</v>
      </c>
      <c r="J794" t="s">
        <v>136</v>
      </c>
      <c r="K794" t="s">
        <v>137</v>
      </c>
      <c r="L794" t="s">
        <v>2526</v>
      </c>
      <c r="M794" t="s">
        <v>2527</v>
      </c>
      <c r="N794">
        <v>1.576944444</v>
      </c>
      <c r="O794">
        <v>0</v>
      </c>
      <c r="P794">
        <v>120</v>
      </c>
      <c r="Q794">
        <v>0</v>
      </c>
      <c r="R794">
        <v>11</v>
      </c>
      <c r="S794">
        <v>0</v>
      </c>
      <c r="T794">
        <v>13</v>
      </c>
      <c r="U794">
        <v>0</v>
      </c>
      <c r="V794">
        <v>0</v>
      </c>
      <c r="W794">
        <v>0</v>
      </c>
      <c r="X794">
        <v>18.917635076105448</v>
      </c>
      <c r="Y794">
        <v>0</v>
      </c>
      <c r="Z794">
        <v>0.86301151495341899</v>
      </c>
      <c r="AA794">
        <v>0</v>
      </c>
      <c r="AB794">
        <v>2.8690605319477802</v>
      </c>
      <c r="AC794">
        <v>0</v>
      </c>
      <c r="AD794">
        <v>0</v>
      </c>
      <c r="AE794">
        <v>22.64970712300665</v>
      </c>
    </row>
    <row r="795" spans="1:31" x14ac:dyDescent="0.25">
      <c r="A795">
        <v>1678384</v>
      </c>
      <c r="B795">
        <v>1</v>
      </c>
      <c r="C795" t="s">
        <v>81</v>
      </c>
      <c r="D795" t="s">
        <v>127</v>
      </c>
      <c r="E795" t="s">
        <v>140</v>
      </c>
      <c r="F795" t="s">
        <v>2528</v>
      </c>
      <c r="G795" t="s">
        <v>197</v>
      </c>
      <c r="H795" t="s">
        <v>143</v>
      </c>
      <c r="I795" t="s">
        <v>135</v>
      </c>
      <c r="J795" t="s">
        <v>136</v>
      </c>
      <c r="K795" t="s">
        <v>137</v>
      </c>
      <c r="L795" t="s">
        <v>2529</v>
      </c>
      <c r="M795" t="s">
        <v>2530</v>
      </c>
      <c r="N795">
        <v>1.984444444</v>
      </c>
      <c r="O795">
        <v>0</v>
      </c>
      <c r="P795">
        <v>1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0.50739041241317917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0.50739041241317917</v>
      </c>
    </row>
    <row r="796" spans="1:31" x14ac:dyDescent="0.25">
      <c r="A796">
        <v>1678135</v>
      </c>
      <c r="B796">
        <v>1</v>
      </c>
      <c r="C796" t="s">
        <v>81</v>
      </c>
      <c r="D796" t="s">
        <v>118</v>
      </c>
      <c r="E796" t="s">
        <v>151</v>
      </c>
      <c r="F796" t="s">
        <v>2531</v>
      </c>
      <c r="G796" t="s">
        <v>153</v>
      </c>
      <c r="H796" t="s">
        <v>143</v>
      </c>
      <c r="I796" t="s">
        <v>135</v>
      </c>
      <c r="J796" t="s">
        <v>136</v>
      </c>
      <c r="K796" t="s">
        <v>137</v>
      </c>
      <c r="L796" t="s">
        <v>2532</v>
      </c>
      <c r="M796" t="s">
        <v>2533</v>
      </c>
      <c r="N796">
        <v>5.4111111110000003</v>
      </c>
      <c r="O796">
        <v>0</v>
      </c>
      <c r="P796">
        <v>6</v>
      </c>
      <c r="Q796">
        <v>0</v>
      </c>
      <c r="R796">
        <v>5</v>
      </c>
      <c r="S796">
        <v>0</v>
      </c>
      <c r="T796">
        <v>1</v>
      </c>
      <c r="U796">
        <v>0</v>
      </c>
      <c r="V796">
        <v>1</v>
      </c>
      <c r="W796">
        <v>0</v>
      </c>
      <c r="X796">
        <v>3.7592771578101276</v>
      </c>
      <c r="Y796">
        <v>0</v>
      </c>
      <c r="Z796">
        <v>28.130894641353436</v>
      </c>
      <c r="AA796">
        <v>0</v>
      </c>
      <c r="AB796">
        <v>5.925803461092177</v>
      </c>
      <c r="AC796">
        <v>0</v>
      </c>
      <c r="AD796">
        <v>0.88225389303981117</v>
      </c>
      <c r="AE796">
        <v>38.69822915329555</v>
      </c>
    </row>
    <row r="797" spans="1:31" x14ac:dyDescent="0.25">
      <c r="A797">
        <v>1677780</v>
      </c>
      <c r="B797">
        <v>1</v>
      </c>
      <c r="C797" t="s">
        <v>80</v>
      </c>
      <c r="D797" t="s">
        <v>99</v>
      </c>
      <c r="E797" t="s">
        <v>151</v>
      </c>
      <c r="F797" t="s">
        <v>2534</v>
      </c>
      <c r="G797" t="s">
        <v>153</v>
      </c>
      <c r="H797" t="s">
        <v>143</v>
      </c>
      <c r="I797" t="s">
        <v>135</v>
      </c>
      <c r="J797" t="s">
        <v>136</v>
      </c>
      <c r="K797" t="s">
        <v>137</v>
      </c>
      <c r="L797" t="s">
        <v>2535</v>
      </c>
      <c r="M797" t="s">
        <v>2536</v>
      </c>
      <c r="N797">
        <v>1.605277777</v>
      </c>
      <c r="O797">
        <v>0</v>
      </c>
      <c r="P797">
        <v>36</v>
      </c>
      <c r="Q797">
        <v>0</v>
      </c>
      <c r="R797">
        <v>0</v>
      </c>
      <c r="S797">
        <v>0</v>
      </c>
      <c r="T797">
        <v>1</v>
      </c>
      <c r="U797">
        <v>0</v>
      </c>
      <c r="V797">
        <v>0</v>
      </c>
      <c r="W797">
        <v>0</v>
      </c>
      <c r="X797">
        <v>4.4151111672418875</v>
      </c>
      <c r="Y797">
        <v>0</v>
      </c>
      <c r="Z797">
        <v>0</v>
      </c>
      <c r="AA797">
        <v>0</v>
      </c>
      <c r="AB797">
        <v>3.5586153081912721</v>
      </c>
      <c r="AC797">
        <v>0</v>
      </c>
      <c r="AD797">
        <v>0</v>
      </c>
      <c r="AE797">
        <v>7.9737264754331596</v>
      </c>
    </row>
    <row r="798" spans="1:31" x14ac:dyDescent="0.25">
      <c r="A798">
        <v>1677743</v>
      </c>
      <c r="B798">
        <v>1</v>
      </c>
      <c r="C798" t="s">
        <v>81</v>
      </c>
      <c r="D798" t="s">
        <v>126</v>
      </c>
      <c r="E798" t="s">
        <v>159</v>
      </c>
      <c r="F798" t="s">
        <v>2537</v>
      </c>
      <c r="G798" t="s">
        <v>596</v>
      </c>
      <c r="H798" t="s">
        <v>134</v>
      </c>
      <c r="I798" t="s">
        <v>135</v>
      </c>
      <c r="J798" t="s">
        <v>136</v>
      </c>
      <c r="K798" t="s">
        <v>137</v>
      </c>
      <c r="L798" t="s">
        <v>2538</v>
      </c>
      <c r="M798" t="s">
        <v>2539</v>
      </c>
      <c r="N798">
        <v>3.9705555549999998</v>
      </c>
      <c r="O798">
        <v>0</v>
      </c>
      <c r="P798">
        <v>14</v>
      </c>
      <c r="Q798">
        <v>0</v>
      </c>
      <c r="R798">
        <v>5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4.5646050577908532</v>
      </c>
      <c r="Y798">
        <v>0</v>
      </c>
      <c r="Z798">
        <v>2.1137103939779169E-2</v>
      </c>
      <c r="AA798">
        <v>0</v>
      </c>
      <c r="AB798">
        <v>0</v>
      </c>
      <c r="AC798">
        <v>0</v>
      </c>
      <c r="AD798">
        <v>0</v>
      </c>
      <c r="AE798">
        <v>4.5857421617306322</v>
      </c>
    </row>
    <row r="799" spans="1:31" x14ac:dyDescent="0.25">
      <c r="A799">
        <v>1678278</v>
      </c>
      <c r="B799">
        <v>1</v>
      </c>
      <c r="C799" t="s">
        <v>80</v>
      </c>
      <c r="D799" t="s">
        <v>83</v>
      </c>
      <c r="E799" t="s">
        <v>159</v>
      </c>
      <c r="F799" t="s">
        <v>2540</v>
      </c>
      <c r="G799" t="s">
        <v>596</v>
      </c>
      <c r="H799" t="s">
        <v>134</v>
      </c>
      <c r="I799" t="s">
        <v>135</v>
      </c>
      <c r="J799" t="s">
        <v>136</v>
      </c>
      <c r="K799" t="s">
        <v>137</v>
      </c>
      <c r="L799" t="s">
        <v>2541</v>
      </c>
      <c r="M799" t="s">
        <v>2542</v>
      </c>
      <c r="N799">
        <v>3.162222222</v>
      </c>
      <c r="O799">
        <v>1</v>
      </c>
      <c r="P799">
        <v>0</v>
      </c>
      <c r="Q799">
        <v>0</v>
      </c>
      <c r="R799">
        <v>0</v>
      </c>
      <c r="S799">
        <v>2</v>
      </c>
      <c r="T799">
        <v>0</v>
      </c>
      <c r="U799">
        <v>0</v>
      </c>
      <c r="V799">
        <v>0</v>
      </c>
      <c r="W799">
        <v>3.1006741144935002</v>
      </c>
      <c r="X799">
        <v>0</v>
      </c>
      <c r="Y799">
        <v>0</v>
      </c>
      <c r="Z799">
        <v>0</v>
      </c>
      <c r="AA799">
        <v>86.353394510792128</v>
      </c>
      <c r="AB799">
        <v>0</v>
      </c>
      <c r="AC799">
        <v>0</v>
      </c>
      <c r="AD799">
        <v>0</v>
      </c>
      <c r="AE799">
        <v>89.454068625285629</v>
      </c>
    </row>
    <row r="800" spans="1:31" x14ac:dyDescent="0.25">
      <c r="A800">
        <v>1678321</v>
      </c>
      <c r="B800">
        <v>1</v>
      </c>
      <c r="C800" t="s">
        <v>80</v>
      </c>
      <c r="D800" t="s">
        <v>83</v>
      </c>
      <c r="E800" t="s">
        <v>140</v>
      </c>
      <c r="F800" t="s">
        <v>2543</v>
      </c>
      <c r="G800" t="s">
        <v>197</v>
      </c>
      <c r="H800" t="s">
        <v>143</v>
      </c>
      <c r="I800" t="s">
        <v>135</v>
      </c>
      <c r="J800" t="s">
        <v>136</v>
      </c>
      <c r="K800" t="s">
        <v>137</v>
      </c>
      <c r="L800" t="s">
        <v>2544</v>
      </c>
      <c r="M800" t="s">
        <v>2545</v>
      </c>
      <c r="N800">
        <v>1.8477777769999999</v>
      </c>
      <c r="O800">
        <v>0</v>
      </c>
      <c r="P800">
        <v>3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1.2924946172965555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1.2924946172965555</v>
      </c>
    </row>
    <row r="801" spans="1:31" x14ac:dyDescent="0.25">
      <c r="A801">
        <v>1678178</v>
      </c>
      <c r="B801">
        <v>1</v>
      </c>
      <c r="C801" t="s">
        <v>80</v>
      </c>
      <c r="D801" t="s">
        <v>98</v>
      </c>
      <c r="E801" t="s">
        <v>140</v>
      </c>
      <c r="F801" t="s">
        <v>2546</v>
      </c>
      <c r="G801" t="s">
        <v>197</v>
      </c>
      <c r="H801" t="s">
        <v>143</v>
      </c>
      <c r="I801" t="s">
        <v>135</v>
      </c>
      <c r="J801" t="s">
        <v>136</v>
      </c>
      <c r="K801" t="s">
        <v>137</v>
      </c>
      <c r="L801" t="s">
        <v>2547</v>
      </c>
      <c r="M801" t="s">
        <v>2548</v>
      </c>
      <c r="N801">
        <v>3.6861111110000002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1.0852314616011807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1.0852314616011807</v>
      </c>
    </row>
    <row r="802" spans="1:31" x14ac:dyDescent="0.25">
      <c r="A802">
        <v>1677929</v>
      </c>
      <c r="B802">
        <v>1</v>
      </c>
      <c r="C802" t="s">
        <v>81</v>
      </c>
      <c r="D802" t="s">
        <v>112</v>
      </c>
      <c r="E802" t="s">
        <v>140</v>
      </c>
      <c r="F802" t="s">
        <v>2549</v>
      </c>
      <c r="G802" t="s">
        <v>197</v>
      </c>
      <c r="H802" t="s">
        <v>143</v>
      </c>
      <c r="I802" t="s">
        <v>135</v>
      </c>
      <c r="J802" t="s">
        <v>136</v>
      </c>
      <c r="K802" t="s">
        <v>137</v>
      </c>
      <c r="L802" t="s">
        <v>2550</v>
      </c>
      <c r="M802" t="s">
        <v>2551</v>
      </c>
      <c r="N802">
        <v>3.6372222220000001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1.7037206753785112</v>
      </c>
      <c r="AC802">
        <v>0</v>
      </c>
      <c r="AD802">
        <v>0</v>
      </c>
      <c r="AE802">
        <v>1.7037206753785112</v>
      </c>
    </row>
    <row r="803" spans="1:31" x14ac:dyDescent="0.25">
      <c r="A803">
        <v>1678029</v>
      </c>
      <c r="B803">
        <v>1</v>
      </c>
      <c r="C803" t="s">
        <v>80</v>
      </c>
      <c r="D803" t="s">
        <v>100</v>
      </c>
      <c r="E803" t="s">
        <v>140</v>
      </c>
      <c r="F803" t="s">
        <v>2552</v>
      </c>
      <c r="G803" t="s">
        <v>197</v>
      </c>
      <c r="H803" t="s">
        <v>143</v>
      </c>
      <c r="I803" t="s">
        <v>135</v>
      </c>
      <c r="J803" t="s">
        <v>136</v>
      </c>
      <c r="K803" t="s">
        <v>137</v>
      </c>
      <c r="L803" t="s">
        <v>2553</v>
      </c>
      <c r="M803" t="s">
        <v>2554</v>
      </c>
      <c r="N803">
        <v>7.02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0.33470508863933335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0.33470508863933335</v>
      </c>
    </row>
    <row r="804" spans="1:31" x14ac:dyDescent="0.25">
      <c r="A804">
        <v>1678224</v>
      </c>
      <c r="B804">
        <v>1</v>
      </c>
      <c r="C804" t="s">
        <v>80</v>
      </c>
      <c r="D804" t="s">
        <v>97</v>
      </c>
      <c r="E804" t="s">
        <v>140</v>
      </c>
      <c r="F804" t="s">
        <v>2555</v>
      </c>
      <c r="G804" t="s">
        <v>142</v>
      </c>
      <c r="H804" t="s">
        <v>143</v>
      </c>
      <c r="I804" t="s">
        <v>135</v>
      </c>
      <c r="J804" t="s">
        <v>136</v>
      </c>
      <c r="K804" t="s">
        <v>137</v>
      </c>
      <c r="L804" t="s">
        <v>2556</v>
      </c>
      <c r="M804" t="s">
        <v>2557</v>
      </c>
      <c r="N804">
        <v>3.8088888879999998</v>
      </c>
      <c r="O804">
        <v>1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8.8982320470835354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8.8982320470835354</v>
      </c>
    </row>
    <row r="805" spans="1:31" x14ac:dyDescent="0.25">
      <c r="A805">
        <v>1677892</v>
      </c>
      <c r="B805">
        <v>1</v>
      </c>
      <c r="C805" t="s">
        <v>81</v>
      </c>
      <c r="D805" t="s">
        <v>123</v>
      </c>
      <c r="E805" t="s">
        <v>159</v>
      </c>
      <c r="F805" t="s">
        <v>2558</v>
      </c>
      <c r="G805" t="s">
        <v>1477</v>
      </c>
      <c r="H805" t="s">
        <v>134</v>
      </c>
      <c r="I805" t="s">
        <v>135</v>
      </c>
      <c r="J805" t="s">
        <v>136</v>
      </c>
      <c r="K805" t="s">
        <v>137</v>
      </c>
      <c r="L805" t="s">
        <v>2559</v>
      </c>
      <c r="M805" t="s">
        <v>2560</v>
      </c>
      <c r="N805">
        <v>3.6752777769999998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15</v>
      </c>
      <c r="U805">
        <v>2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252.55916816178393</v>
      </c>
      <c r="AC805">
        <v>2284.2165671714647</v>
      </c>
      <c r="AD805">
        <v>0</v>
      </c>
      <c r="AE805">
        <v>2536.7757353332486</v>
      </c>
    </row>
    <row r="806" spans="1:31" x14ac:dyDescent="0.25">
      <c r="A806">
        <v>1678270</v>
      </c>
      <c r="B806">
        <v>1</v>
      </c>
      <c r="C806" t="s">
        <v>80</v>
      </c>
      <c r="D806" t="s">
        <v>96</v>
      </c>
      <c r="E806" t="s">
        <v>151</v>
      </c>
      <c r="F806" t="s">
        <v>2561</v>
      </c>
      <c r="G806" t="s">
        <v>267</v>
      </c>
      <c r="H806" t="s">
        <v>143</v>
      </c>
      <c r="I806" t="s">
        <v>135</v>
      </c>
      <c r="J806" t="s">
        <v>5</v>
      </c>
      <c r="K806" t="s">
        <v>137</v>
      </c>
      <c r="L806" t="s">
        <v>2562</v>
      </c>
      <c r="M806" t="s">
        <v>2563</v>
      </c>
      <c r="N806">
        <v>5.9791666660000002</v>
      </c>
      <c r="O806">
        <v>0</v>
      </c>
      <c r="P806">
        <v>4</v>
      </c>
      <c r="Q806">
        <v>0</v>
      </c>
      <c r="R806">
        <v>12</v>
      </c>
      <c r="S806">
        <v>0</v>
      </c>
      <c r="T806">
        <v>9</v>
      </c>
      <c r="U806">
        <v>0</v>
      </c>
      <c r="V806">
        <v>0</v>
      </c>
      <c r="W806">
        <v>0</v>
      </c>
      <c r="X806">
        <v>10.189372029799999</v>
      </c>
      <c r="Y806">
        <v>0</v>
      </c>
      <c r="Z806">
        <v>37.507354408356008</v>
      </c>
      <c r="AA806">
        <v>0</v>
      </c>
      <c r="AB806">
        <v>99.555115970739962</v>
      </c>
      <c r="AC806">
        <v>0</v>
      </c>
      <c r="AD806">
        <v>0</v>
      </c>
      <c r="AE806">
        <v>147.25184240889598</v>
      </c>
    </row>
    <row r="807" spans="1:31" x14ac:dyDescent="0.25">
      <c r="A807">
        <v>1678084</v>
      </c>
      <c r="B807">
        <v>1</v>
      </c>
      <c r="C807" t="s">
        <v>80</v>
      </c>
      <c r="D807" t="s">
        <v>93</v>
      </c>
      <c r="E807" t="s">
        <v>151</v>
      </c>
      <c r="F807" t="s">
        <v>2564</v>
      </c>
      <c r="G807" t="s">
        <v>1774</v>
      </c>
      <c r="H807" t="s">
        <v>143</v>
      </c>
      <c r="I807" t="s">
        <v>135</v>
      </c>
      <c r="J807" t="s">
        <v>136</v>
      </c>
      <c r="K807" t="s">
        <v>137</v>
      </c>
      <c r="L807" t="s">
        <v>2565</v>
      </c>
      <c r="M807" t="s">
        <v>2566</v>
      </c>
      <c r="N807">
        <v>2.8233333329999999</v>
      </c>
      <c r="O807">
        <v>0</v>
      </c>
      <c r="P807">
        <v>1</v>
      </c>
      <c r="Q807">
        <v>0</v>
      </c>
      <c r="R807">
        <v>0</v>
      </c>
      <c r="S807">
        <v>0</v>
      </c>
      <c r="T807">
        <v>1</v>
      </c>
      <c r="U807">
        <v>0</v>
      </c>
      <c r="V807">
        <v>0</v>
      </c>
      <c r="W807">
        <v>0</v>
      </c>
      <c r="X807">
        <v>0.51089782289264052</v>
      </c>
      <c r="Y807">
        <v>0</v>
      </c>
      <c r="Z807">
        <v>0</v>
      </c>
      <c r="AA807">
        <v>0</v>
      </c>
      <c r="AB807">
        <v>7.5866477050466671E-3</v>
      </c>
      <c r="AC807">
        <v>0</v>
      </c>
      <c r="AD807">
        <v>0</v>
      </c>
      <c r="AE807">
        <v>0.51848447059768721</v>
      </c>
    </row>
    <row r="808" spans="1:31" x14ac:dyDescent="0.25">
      <c r="A808">
        <v>1677723</v>
      </c>
      <c r="B808">
        <v>1</v>
      </c>
      <c r="C808" t="s">
        <v>81</v>
      </c>
      <c r="D808" t="s">
        <v>119</v>
      </c>
      <c r="E808" t="s">
        <v>151</v>
      </c>
      <c r="F808" t="s">
        <v>2567</v>
      </c>
      <c r="G808" t="s">
        <v>486</v>
      </c>
      <c r="H808" t="s">
        <v>143</v>
      </c>
      <c r="I808" t="s">
        <v>135</v>
      </c>
      <c r="J808" t="s">
        <v>136</v>
      </c>
      <c r="K808" t="s">
        <v>137</v>
      </c>
      <c r="L808" t="s">
        <v>2568</v>
      </c>
      <c r="M808" t="s">
        <v>2569</v>
      </c>
      <c r="N808">
        <v>2.3536111110000002</v>
      </c>
      <c r="O808">
        <v>0</v>
      </c>
      <c r="P808">
        <v>5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0.68360653064594235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0.68360653064594235</v>
      </c>
    </row>
    <row r="809" spans="1:31" x14ac:dyDescent="0.25">
      <c r="A809">
        <v>1678015</v>
      </c>
      <c r="B809">
        <v>1</v>
      </c>
      <c r="C809" t="s">
        <v>80</v>
      </c>
      <c r="D809" t="s">
        <v>106</v>
      </c>
      <c r="E809" t="s">
        <v>146</v>
      </c>
      <c r="F809" t="s">
        <v>2570</v>
      </c>
      <c r="G809" t="s">
        <v>482</v>
      </c>
      <c r="H809" t="s">
        <v>143</v>
      </c>
      <c r="I809" t="s">
        <v>135</v>
      </c>
      <c r="J809" t="s">
        <v>136</v>
      </c>
      <c r="K809" t="s">
        <v>137</v>
      </c>
      <c r="L809" t="s">
        <v>2571</v>
      </c>
      <c r="M809" t="s">
        <v>2572</v>
      </c>
      <c r="N809">
        <v>1.8786111109999999</v>
      </c>
      <c r="O809">
        <v>0</v>
      </c>
      <c r="P809">
        <v>227</v>
      </c>
      <c r="Q809">
        <v>0</v>
      </c>
      <c r="R809">
        <v>0</v>
      </c>
      <c r="S809">
        <v>0</v>
      </c>
      <c r="T809">
        <v>6</v>
      </c>
      <c r="U809">
        <v>0</v>
      </c>
      <c r="V809">
        <v>0</v>
      </c>
      <c r="W809">
        <v>0</v>
      </c>
      <c r="X809">
        <v>89.766071158006099</v>
      </c>
      <c r="Y809">
        <v>0</v>
      </c>
      <c r="Z809">
        <v>0</v>
      </c>
      <c r="AA809">
        <v>0</v>
      </c>
      <c r="AB809">
        <v>0.41107524259565748</v>
      </c>
      <c r="AC809">
        <v>0</v>
      </c>
      <c r="AD809">
        <v>0</v>
      </c>
      <c r="AE809">
        <v>90.177146400601757</v>
      </c>
    </row>
    <row r="810" spans="1:31" x14ac:dyDescent="0.25">
      <c r="A810">
        <v>1677746</v>
      </c>
      <c r="B810">
        <v>1</v>
      </c>
      <c r="C810" t="s">
        <v>80</v>
      </c>
      <c r="D810" t="s">
        <v>106</v>
      </c>
      <c r="E810" t="s">
        <v>151</v>
      </c>
      <c r="F810" t="s">
        <v>2573</v>
      </c>
      <c r="G810" t="s">
        <v>222</v>
      </c>
      <c r="H810" t="s">
        <v>143</v>
      </c>
      <c r="I810" t="s">
        <v>135</v>
      </c>
      <c r="J810" t="s">
        <v>136</v>
      </c>
      <c r="K810" t="s">
        <v>137</v>
      </c>
      <c r="L810" t="s">
        <v>2574</v>
      </c>
      <c r="M810" t="s">
        <v>2575</v>
      </c>
      <c r="N810">
        <v>2.4516666659999999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2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3.4243576131243785</v>
      </c>
      <c r="AC810">
        <v>0</v>
      </c>
      <c r="AD810">
        <v>0</v>
      </c>
      <c r="AE810">
        <v>3.4243576131243785</v>
      </c>
    </row>
    <row r="811" spans="1:31" x14ac:dyDescent="0.25">
      <c r="A811">
        <v>1677852</v>
      </c>
      <c r="B811">
        <v>1</v>
      </c>
      <c r="C811" t="s">
        <v>80</v>
      </c>
      <c r="D811" t="s">
        <v>90</v>
      </c>
      <c r="E811" t="s">
        <v>140</v>
      </c>
      <c r="F811" t="s">
        <v>2576</v>
      </c>
      <c r="G811" t="s">
        <v>197</v>
      </c>
      <c r="H811" t="s">
        <v>143</v>
      </c>
      <c r="I811" t="s">
        <v>135</v>
      </c>
      <c r="J811" t="s">
        <v>136</v>
      </c>
      <c r="K811" t="s">
        <v>137</v>
      </c>
      <c r="L811" t="s">
        <v>2577</v>
      </c>
      <c r="M811" t="s">
        <v>2578</v>
      </c>
      <c r="N811">
        <v>1.811111111</v>
      </c>
      <c r="O811">
        <v>0</v>
      </c>
      <c r="P811">
        <v>5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2.2220640036870534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2.2220640036870534</v>
      </c>
    </row>
    <row r="812" spans="1:31" x14ac:dyDescent="0.25">
      <c r="A812">
        <v>1678207</v>
      </c>
      <c r="B812">
        <v>1</v>
      </c>
      <c r="C812" t="s">
        <v>81</v>
      </c>
      <c r="D812" t="s">
        <v>117</v>
      </c>
      <c r="E812" t="s">
        <v>140</v>
      </c>
      <c r="F812" t="s">
        <v>2579</v>
      </c>
      <c r="G812" t="s">
        <v>197</v>
      </c>
      <c r="H812" t="s">
        <v>143</v>
      </c>
      <c r="I812" t="s">
        <v>135</v>
      </c>
      <c r="J812" t="s">
        <v>136</v>
      </c>
      <c r="K812" t="s">
        <v>137</v>
      </c>
      <c r="L812" t="s">
        <v>2580</v>
      </c>
      <c r="M812" t="s">
        <v>2581</v>
      </c>
      <c r="N812">
        <v>1.8191666660000001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0.37741326412179171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0.37741326412179171</v>
      </c>
    </row>
    <row r="813" spans="1:31" x14ac:dyDescent="0.25">
      <c r="A813">
        <v>1678001</v>
      </c>
      <c r="B813">
        <v>1</v>
      </c>
      <c r="C813" t="s">
        <v>80</v>
      </c>
      <c r="D813" t="s">
        <v>98</v>
      </c>
      <c r="E813" t="s">
        <v>140</v>
      </c>
      <c r="F813" t="s">
        <v>2582</v>
      </c>
      <c r="G813" t="s">
        <v>197</v>
      </c>
      <c r="H813" t="s">
        <v>143</v>
      </c>
      <c r="I813" t="s">
        <v>135</v>
      </c>
      <c r="J813" t="s">
        <v>136</v>
      </c>
      <c r="K813" t="s">
        <v>137</v>
      </c>
      <c r="L813" t="s">
        <v>2583</v>
      </c>
      <c r="M813" t="s">
        <v>2584</v>
      </c>
      <c r="N813">
        <v>2.039722222</v>
      </c>
      <c r="O813">
        <v>0</v>
      </c>
      <c r="P813">
        <v>0</v>
      </c>
      <c r="Q813">
        <v>0</v>
      </c>
      <c r="R813">
        <v>4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28.059741460225101</v>
      </c>
      <c r="AA813">
        <v>0</v>
      </c>
      <c r="AB813">
        <v>0</v>
      </c>
      <c r="AC813">
        <v>0</v>
      </c>
      <c r="AD813">
        <v>0</v>
      </c>
      <c r="AE813">
        <v>28.059741460225101</v>
      </c>
    </row>
    <row r="814" spans="1:31" x14ac:dyDescent="0.25">
      <c r="A814">
        <v>1677706</v>
      </c>
      <c r="B814">
        <v>1</v>
      </c>
      <c r="C814" t="s">
        <v>80</v>
      </c>
      <c r="D814" t="s">
        <v>88</v>
      </c>
      <c r="E814" t="s">
        <v>140</v>
      </c>
      <c r="F814" t="s">
        <v>2585</v>
      </c>
      <c r="G814" t="s">
        <v>197</v>
      </c>
      <c r="H814" t="s">
        <v>143</v>
      </c>
      <c r="I814" t="s">
        <v>135</v>
      </c>
      <c r="J814" t="s">
        <v>136</v>
      </c>
      <c r="K814" t="s">
        <v>137</v>
      </c>
      <c r="L814" t="s">
        <v>2586</v>
      </c>
      <c r="M814" t="s">
        <v>2587</v>
      </c>
      <c r="N814">
        <v>0.97138888800000001</v>
      </c>
      <c r="O814">
        <v>0</v>
      </c>
      <c r="P814">
        <v>2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0.13580835706920999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0.13580835706920999</v>
      </c>
    </row>
    <row r="815" spans="1:31" x14ac:dyDescent="0.25">
      <c r="A815">
        <v>1677689</v>
      </c>
      <c r="B815">
        <v>1</v>
      </c>
      <c r="C815" t="s">
        <v>81</v>
      </c>
      <c r="D815" t="s">
        <v>118</v>
      </c>
      <c r="E815" t="s">
        <v>131</v>
      </c>
      <c r="F815" t="s">
        <v>2588</v>
      </c>
      <c r="G815" t="s">
        <v>161</v>
      </c>
      <c r="H815" t="s">
        <v>134</v>
      </c>
      <c r="I815" t="s">
        <v>135</v>
      </c>
      <c r="J815" t="s">
        <v>136</v>
      </c>
      <c r="K815" t="s">
        <v>137</v>
      </c>
      <c r="L815" t="s">
        <v>2589</v>
      </c>
      <c r="M815" t="s">
        <v>2590</v>
      </c>
      <c r="N815">
        <v>0.48166666600000002</v>
      </c>
      <c r="O815">
        <v>0</v>
      </c>
      <c r="P815">
        <v>453</v>
      </c>
      <c r="Q815">
        <v>0</v>
      </c>
      <c r="R815">
        <v>24</v>
      </c>
      <c r="S815">
        <v>1</v>
      </c>
      <c r="T815">
        <v>14</v>
      </c>
      <c r="U815">
        <v>0</v>
      </c>
      <c r="V815">
        <v>0</v>
      </c>
      <c r="W815">
        <v>0</v>
      </c>
      <c r="X815">
        <v>21.581397023842143</v>
      </c>
      <c r="Y815">
        <v>0</v>
      </c>
      <c r="Z815">
        <v>0.78499661489862471</v>
      </c>
      <c r="AA815">
        <v>1.9642797971061421</v>
      </c>
      <c r="AB815">
        <v>3.4117032687965332</v>
      </c>
      <c r="AC815">
        <v>0</v>
      </c>
      <c r="AD815">
        <v>0</v>
      </c>
      <c r="AE815">
        <v>27.742376704643441</v>
      </c>
    </row>
    <row r="816" spans="1:31" x14ac:dyDescent="0.25">
      <c r="A816">
        <v>1678330</v>
      </c>
      <c r="B816">
        <v>1</v>
      </c>
      <c r="C816" t="s">
        <v>80</v>
      </c>
      <c r="D816" t="s">
        <v>108</v>
      </c>
      <c r="E816" t="s">
        <v>151</v>
      </c>
      <c r="F816" t="s">
        <v>2591</v>
      </c>
      <c r="G816" t="s">
        <v>153</v>
      </c>
      <c r="H816" t="s">
        <v>143</v>
      </c>
      <c r="I816" t="s">
        <v>135</v>
      </c>
      <c r="J816" t="s">
        <v>136</v>
      </c>
      <c r="K816" t="s">
        <v>137</v>
      </c>
      <c r="L816" t="s">
        <v>2592</v>
      </c>
      <c r="M816" t="s">
        <v>2593</v>
      </c>
      <c r="N816">
        <v>2.4644444440000002</v>
      </c>
      <c r="O816">
        <v>0</v>
      </c>
      <c r="P816">
        <v>11</v>
      </c>
      <c r="Q816">
        <v>0</v>
      </c>
      <c r="R816">
        <v>4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2.9702726829386004</v>
      </c>
      <c r="Y816">
        <v>0</v>
      </c>
      <c r="Z816">
        <v>0.18611208275934893</v>
      </c>
      <c r="AA816">
        <v>0</v>
      </c>
      <c r="AB816">
        <v>0.37098619986511111</v>
      </c>
      <c r="AC816">
        <v>0</v>
      </c>
      <c r="AD816">
        <v>0</v>
      </c>
      <c r="AE816">
        <v>3.5273709655630601</v>
      </c>
    </row>
    <row r="817" spans="1:31" x14ac:dyDescent="0.25">
      <c r="A817">
        <v>1678310</v>
      </c>
      <c r="B817">
        <v>1</v>
      </c>
      <c r="C817" t="s">
        <v>80</v>
      </c>
      <c r="D817" t="s">
        <v>107</v>
      </c>
      <c r="E817" t="s">
        <v>140</v>
      </c>
      <c r="F817" t="s">
        <v>2594</v>
      </c>
      <c r="G817" t="s">
        <v>209</v>
      </c>
      <c r="H817" t="s">
        <v>143</v>
      </c>
      <c r="I817" t="s">
        <v>135</v>
      </c>
      <c r="J817" t="s">
        <v>136</v>
      </c>
      <c r="K817" t="s">
        <v>137</v>
      </c>
      <c r="L817" t="s">
        <v>2595</v>
      </c>
      <c r="M817" t="s">
        <v>2596</v>
      </c>
      <c r="N817">
        <v>0.80111111099999999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7.8547356551250003E-2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7.8547356551250003E-2</v>
      </c>
    </row>
    <row r="818" spans="1:31" x14ac:dyDescent="0.25">
      <c r="A818">
        <v>1677646</v>
      </c>
      <c r="B818">
        <v>1</v>
      </c>
      <c r="C818" t="s">
        <v>80</v>
      </c>
      <c r="D818" t="s">
        <v>83</v>
      </c>
      <c r="E818" t="s">
        <v>151</v>
      </c>
      <c r="F818" t="s">
        <v>2597</v>
      </c>
      <c r="G818" t="s">
        <v>153</v>
      </c>
      <c r="H818" t="s">
        <v>143</v>
      </c>
      <c r="I818" t="s">
        <v>135</v>
      </c>
      <c r="J818" t="s">
        <v>136</v>
      </c>
      <c r="K818" t="s">
        <v>137</v>
      </c>
      <c r="L818" t="s">
        <v>2598</v>
      </c>
      <c r="M818" t="s">
        <v>2599</v>
      </c>
      <c r="N818">
        <v>3.33</v>
      </c>
      <c r="O818">
        <v>0</v>
      </c>
      <c r="P818">
        <v>88</v>
      </c>
      <c r="Q818">
        <v>0</v>
      </c>
      <c r="R818">
        <v>0</v>
      </c>
      <c r="S818">
        <v>0</v>
      </c>
      <c r="T818">
        <v>7</v>
      </c>
      <c r="U818">
        <v>0</v>
      </c>
      <c r="V818">
        <v>0</v>
      </c>
      <c r="W818">
        <v>0</v>
      </c>
      <c r="X818">
        <v>74.531688125298345</v>
      </c>
      <c r="Y818">
        <v>0</v>
      </c>
      <c r="Z818">
        <v>0</v>
      </c>
      <c r="AA818">
        <v>0</v>
      </c>
      <c r="AB818">
        <v>7.0242956341377321</v>
      </c>
      <c r="AC818">
        <v>0</v>
      </c>
      <c r="AD818">
        <v>0</v>
      </c>
      <c r="AE818">
        <v>81.555983759436074</v>
      </c>
    </row>
    <row r="819" spans="1:31" x14ac:dyDescent="0.25">
      <c r="A819">
        <v>1678167</v>
      </c>
      <c r="B819">
        <v>1</v>
      </c>
      <c r="C819" t="s">
        <v>80</v>
      </c>
      <c r="D819" t="s">
        <v>105</v>
      </c>
      <c r="E819" t="s">
        <v>159</v>
      </c>
      <c r="F819" t="s">
        <v>2600</v>
      </c>
      <c r="G819" t="s">
        <v>596</v>
      </c>
      <c r="H819" t="s">
        <v>134</v>
      </c>
      <c r="I819" t="s">
        <v>135</v>
      </c>
      <c r="J819" t="s">
        <v>136</v>
      </c>
      <c r="K819" t="s">
        <v>137</v>
      </c>
      <c r="L819" t="s">
        <v>2601</v>
      </c>
      <c r="M819" t="s">
        <v>2602</v>
      </c>
      <c r="N819">
        <v>7.9572222220000004</v>
      </c>
      <c r="O819">
        <v>4</v>
      </c>
      <c r="P819">
        <v>6</v>
      </c>
      <c r="Q819">
        <v>2</v>
      </c>
      <c r="R819">
        <v>21</v>
      </c>
      <c r="S819">
        <v>2</v>
      </c>
      <c r="T819">
        <v>0</v>
      </c>
      <c r="U819">
        <v>0</v>
      </c>
      <c r="V819">
        <v>0</v>
      </c>
      <c r="W819">
        <v>35.302597098986602</v>
      </c>
      <c r="X819">
        <v>112.78292883814377</v>
      </c>
      <c r="Y819">
        <v>5.6116893391886293</v>
      </c>
      <c r="Z819">
        <v>20.29285828623496</v>
      </c>
      <c r="AA819">
        <v>94.317664032093631</v>
      </c>
      <c r="AB819">
        <v>0</v>
      </c>
      <c r="AC819">
        <v>0</v>
      </c>
      <c r="AD819">
        <v>0</v>
      </c>
      <c r="AE819">
        <v>268.30773759464762</v>
      </c>
    </row>
    <row r="820" spans="1:31" x14ac:dyDescent="0.25">
      <c r="A820">
        <v>1678161</v>
      </c>
      <c r="B820">
        <v>1</v>
      </c>
      <c r="C820" t="s">
        <v>80</v>
      </c>
      <c r="D820" t="s">
        <v>110</v>
      </c>
      <c r="E820" t="s">
        <v>151</v>
      </c>
      <c r="F820" t="s">
        <v>2603</v>
      </c>
      <c r="G820" t="s">
        <v>153</v>
      </c>
      <c r="H820" t="s">
        <v>143</v>
      </c>
      <c r="I820" t="s">
        <v>135</v>
      </c>
      <c r="J820" t="s">
        <v>136</v>
      </c>
      <c r="K820" t="s">
        <v>137</v>
      </c>
      <c r="L820" t="s">
        <v>2604</v>
      </c>
      <c r="M820" t="s">
        <v>2605</v>
      </c>
      <c r="N820">
        <v>0.887222222</v>
      </c>
      <c r="O820">
        <v>0</v>
      </c>
      <c r="P820">
        <v>193</v>
      </c>
      <c r="Q820">
        <v>0</v>
      </c>
      <c r="R820">
        <v>0</v>
      </c>
      <c r="S820">
        <v>0</v>
      </c>
      <c r="T820">
        <v>14</v>
      </c>
      <c r="U820">
        <v>0</v>
      </c>
      <c r="V820">
        <v>0</v>
      </c>
      <c r="W820">
        <v>0</v>
      </c>
      <c r="X820">
        <v>79.153478402885526</v>
      </c>
      <c r="Y820">
        <v>0</v>
      </c>
      <c r="Z820">
        <v>0</v>
      </c>
      <c r="AA820">
        <v>0</v>
      </c>
      <c r="AB820">
        <v>5.1711180675470665</v>
      </c>
      <c r="AC820">
        <v>0</v>
      </c>
      <c r="AD820">
        <v>0</v>
      </c>
      <c r="AE820">
        <v>84.324596470432596</v>
      </c>
    </row>
    <row r="821" spans="1:31" x14ac:dyDescent="0.25">
      <c r="A821">
        <v>1677995</v>
      </c>
      <c r="B821">
        <v>1</v>
      </c>
      <c r="C821" t="s">
        <v>80</v>
      </c>
      <c r="D821" t="s">
        <v>104</v>
      </c>
      <c r="E821" t="s">
        <v>140</v>
      </c>
      <c r="F821" t="s">
        <v>2606</v>
      </c>
      <c r="G821" t="s">
        <v>197</v>
      </c>
      <c r="H821" t="s">
        <v>143</v>
      </c>
      <c r="I821" t="s">
        <v>135</v>
      </c>
      <c r="J821" t="s">
        <v>136</v>
      </c>
      <c r="K821" t="s">
        <v>137</v>
      </c>
      <c r="L821" t="s">
        <v>2607</v>
      </c>
      <c r="M821" t="s">
        <v>2608</v>
      </c>
      <c r="N821">
        <v>1.9469444440000001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0.30519850249508274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0.30519850249508274</v>
      </c>
    </row>
    <row r="822" spans="1:31" x14ac:dyDescent="0.25">
      <c r="A822">
        <v>1678018</v>
      </c>
      <c r="B822">
        <v>1</v>
      </c>
      <c r="C822" t="s">
        <v>80</v>
      </c>
      <c r="D822" t="s">
        <v>97</v>
      </c>
      <c r="E822" t="s">
        <v>131</v>
      </c>
      <c r="F822" t="s">
        <v>2609</v>
      </c>
      <c r="G822" t="s">
        <v>166</v>
      </c>
      <c r="H822" t="s">
        <v>134</v>
      </c>
      <c r="I822" t="s">
        <v>135</v>
      </c>
      <c r="J822" t="s">
        <v>136</v>
      </c>
      <c r="K822" t="s">
        <v>137</v>
      </c>
      <c r="L822" t="s">
        <v>2610</v>
      </c>
      <c r="M822" t="s">
        <v>2611</v>
      </c>
      <c r="N822">
        <v>0.19166666600000001</v>
      </c>
      <c r="O822">
        <v>3</v>
      </c>
      <c r="P822">
        <v>367</v>
      </c>
      <c r="Q822">
        <v>5</v>
      </c>
      <c r="R822">
        <v>68</v>
      </c>
      <c r="S822">
        <v>12</v>
      </c>
      <c r="T822">
        <v>47</v>
      </c>
      <c r="U822">
        <v>0</v>
      </c>
      <c r="V822">
        <v>0</v>
      </c>
      <c r="W822">
        <v>29.947831064672503</v>
      </c>
      <c r="X822">
        <v>33.29174868063</v>
      </c>
      <c r="Y822">
        <v>80.435066858661997</v>
      </c>
      <c r="Z822">
        <v>2.0571919153343345</v>
      </c>
      <c r="AA822">
        <v>55.011015901725386</v>
      </c>
      <c r="AB822">
        <v>18.049765880073402</v>
      </c>
      <c r="AC822">
        <v>0</v>
      </c>
      <c r="AD822">
        <v>0</v>
      </c>
      <c r="AE822">
        <v>218.79262030109763</v>
      </c>
    </row>
    <row r="823" spans="1:31" x14ac:dyDescent="0.25">
      <c r="A823">
        <v>1678187</v>
      </c>
      <c r="B823">
        <v>1</v>
      </c>
      <c r="C823" t="s">
        <v>80</v>
      </c>
      <c r="D823" t="s">
        <v>83</v>
      </c>
      <c r="E823" t="s">
        <v>146</v>
      </c>
      <c r="F823" t="s">
        <v>2612</v>
      </c>
      <c r="G823" t="s">
        <v>148</v>
      </c>
      <c r="H823" t="s">
        <v>143</v>
      </c>
      <c r="I823" t="s">
        <v>135</v>
      </c>
      <c r="J823" t="s">
        <v>136</v>
      </c>
      <c r="K823" t="s">
        <v>137</v>
      </c>
      <c r="L823" t="s">
        <v>2613</v>
      </c>
      <c r="M823" t="s">
        <v>2614</v>
      </c>
      <c r="N823">
        <v>5.1736111109999996</v>
      </c>
      <c r="O823">
        <v>0</v>
      </c>
      <c r="P823">
        <v>0</v>
      </c>
      <c r="Q823">
        <v>0</v>
      </c>
      <c r="R823">
        <v>1</v>
      </c>
      <c r="S823">
        <v>0</v>
      </c>
      <c r="T823">
        <v>14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3.6953493660577775E-3</v>
      </c>
      <c r="AA823">
        <v>0</v>
      </c>
      <c r="AB823">
        <v>218.77947875548455</v>
      </c>
      <c r="AC823">
        <v>0</v>
      </c>
      <c r="AD823">
        <v>0</v>
      </c>
      <c r="AE823">
        <v>218.78317410485062</v>
      </c>
    </row>
    <row r="824" spans="1:31" x14ac:dyDescent="0.25">
      <c r="A824">
        <v>1678287</v>
      </c>
      <c r="B824">
        <v>1</v>
      </c>
      <c r="C824" t="s">
        <v>80</v>
      </c>
      <c r="D824" t="s">
        <v>109</v>
      </c>
      <c r="E824" t="s">
        <v>151</v>
      </c>
      <c r="F824" t="s">
        <v>2615</v>
      </c>
      <c r="G824" t="s">
        <v>153</v>
      </c>
      <c r="H824" t="s">
        <v>143</v>
      </c>
      <c r="I824" t="s">
        <v>135</v>
      </c>
      <c r="J824" t="s">
        <v>136</v>
      </c>
      <c r="K824" t="s">
        <v>137</v>
      </c>
      <c r="L824" t="s">
        <v>2616</v>
      </c>
      <c r="M824" t="s">
        <v>2617</v>
      </c>
      <c r="N824">
        <v>2.3058333329999998</v>
      </c>
      <c r="O824">
        <v>0</v>
      </c>
      <c r="P824">
        <v>10</v>
      </c>
      <c r="Q824">
        <v>0</v>
      </c>
      <c r="R824">
        <v>0</v>
      </c>
      <c r="S824">
        <v>0</v>
      </c>
      <c r="T824">
        <v>1</v>
      </c>
      <c r="U824">
        <v>0</v>
      </c>
      <c r="V824">
        <v>0</v>
      </c>
      <c r="W824">
        <v>0</v>
      </c>
      <c r="X824">
        <v>2.9345680001443371</v>
      </c>
      <c r="Y824">
        <v>0</v>
      </c>
      <c r="Z824">
        <v>0</v>
      </c>
      <c r="AA824">
        <v>0</v>
      </c>
      <c r="AB824">
        <v>9.3636799895740683</v>
      </c>
      <c r="AC824">
        <v>0</v>
      </c>
      <c r="AD824">
        <v>0</v>
      </c>
      <c r="AE824">
        <v>12.298247989718405</v>
      </c>
    </row>
    <row r="825" spans="1:31" x14ac:dyDescent="0.25">
      <c r="A825">
        <v>1678230</v>
      </c>
      <c r="B825">
        <v>1</v>
      </c>
      <c r="C825" t="s">
        <v>80</v>
      </c>
      <c r="D825" t="s">
        <v>83</v>
      </c>
      <c r="E825" t="s">
        <v>131</v>
      </c>
      <c r="F825" t="s">
        <v>2618</v>
      </c>
      <c r="G825" t="s">
        <v>161</v>
      </c>
      <c r="H825" t="s">
        <v>134</v>
      </c>
      <c r="I825" t="s">
        <v>135</v>
      </c>
      <c r="J825" t="s">
        <v>136</v>
      </c>
      <c r="K825" t="s">
        <v>137</v>
      </c>
      <c r="L825" t="s">
        <v>2619</v>
      </c>
      <c r="M825" t="s">
        <v>2620</v>
      </c>
      <c r="N825">
        <v>7.4999999999999997E-2</v>
      </c>
      <c r="O825">
        <v>0</v>
      </c>
      <c r="P825">
        <v>2</v>
      </c>
      <c r="Q825">
        <v>0</v>
      </c>
      <c r="R825">
        <v>3</v>
      </c>
      <c r="S825">
        <v>4</v>
      </c>
      <c r="T825">
        <v>15</v>
      </c>
      <c r="U825">
        <v>4</v>
      </c>
      <c r="V825">
        <v>4</v>
      </c>
      <c r="W825">
        <v>0</v>
      </c>
      <c r="X825">
        <v>0.49734171591509996</v>
      </c>
      <c r="Y825">
        <v>0</v>
      </c>
      <c r="Z825">
        <v>7.9544311805850004E-2</v>
      </c>
      <c r="AA825">
        <v>2.539119129448125</v>
      </c>
      <c r="AB825">
        <v>2.8337960311053756</v>
      </c>
      <c r="AC825">
        <v>43.924699637100147</v>
      </c>
      <c r="AD825">
        <v>9.9546746272364999</v>
      </c>
      <c r="AE825">
        <v>59.829175452611096</v>
      </c>
    </row>
    <row r="826" spans="1:31" x14ac:dyDescent="0.25">
      <c r="A826">
        <v>1678267</v>
      </c>
      <c r="B826">
        <v>1</v>
      </c>
      <c r="C826" t="s">
        <v>80</v>
      </c>
      <c r="D826" t="s">
        <v>99</v>
      </c>
      <c r="E826" t="s">
        <v>140</v>
      </c>
      <c r="F826" t="s">
        <v>2621</v>
      </c>
      <c r="G826" t="s">
        <v>197</v>
      </c>
      <c r="H826" t="s">
        <v>143</v>
      </c>
      <c r="I826" t="s">
        <v>135</v>
      </c>
      <c r="J826" t="s">
        <v>136</v>
      </c>
      <c r="K826" t="s">
        <v>137</v>
      </c>
      <c r="L826" t="s">
        <v>2622</v>
      </c>
      <c r="M826" t="s">
        <v>2623</v>
      </c>
      <c r="N826">
        <v>0.45833333300000001</v>
      </c>
      <c r="O826">
        <v>0</v>
      </c>
      <c r="P826">
        <v>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5.5618157874583331E-2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5.5618157874583331E-2</v>
      </c>
    </row>
    <row r="827" spans="1:31" x14ac:dyDescent="0.25">
      <c r="A827">
        <v>1678181</v>
      </c>
      <c r="B827">
        <v>1</v>
      </c>
      <c r="C827" t="s">
        <v>80</v>
      </c>
      <c r="D827" t="s">
        <v>93</v>
      </c>
      <c r="E827" t="s">
        <v>151</v>
      </c>
      <c r="F827" t="s">
        <v>2624</v>
      </c>
      <c r="G827" t="s">
        <v>222</v>
      </c>
      <c r="H827" t="s">
        <v>143</v>
      </c>
      <c r="I827" t="s">
        <v>135</v>
      </c>
      <c r="J827" t="s">
        <v>136</v>
      </c>
      <c r="K827" t="s">
        <v>137</v>
      </c>
      <c r="L827" t="s">
        <v>2625</v>
      </c>
      <c r="M827" t="s">
        <v>2626</v>
      </c>
      <c r="N827">
        <v>4.8372222220000003</v>
      </c>
      <c r="O827">
        <v>0</v>
      </c>
      <c r="P827">
        <v>6</v>
      </c>
      <c r="Q827">
        <v>0</v>
      </c>
      <c r="R827">
        <v>7</v>
      </c>
      <c r="S827">
        <v>0</v>
      </c>
      <c r="T827">
        <v>2</v>
      </c>
      <c r="U827">
        <v>0</v>
      </c>
      <c r="V827">
        <v>0</v>
      </c>
      <c r="W827">
        <v>0</v>
      </c>
      <c r="X827">
        <v>8.1984042888640243</v>
      </c>
      <c r="Y827">
        <v>0</v>
      </c>
      <c r="Z827">
        <v>6.6404626353994125</v>
      </c>
      <c r="AA827">
        <v>0</v>
      </c>
      <c r="AB827">
        <v>14.218071946379249</v>
      </c>
      <c r="AC827">
        <v>0</v>
      </c>
      <c r="AD827">
        <v>0</v>
      </c>
      <c r="AE827">
        <v>29.056938870642686</v>
      </c>
    </row>
    <row r="828" spans="1:31" x14ac:dyDescent="0.25">
      <c r="A828">
        <v>1677789</v>
      </c>
      <c r="B828">
        <v>1</v>
      </c>
      <c r="C828" t="s">
        <v>81</v>
      </c>
      <c r="D828" t="s">
        <v>115</v>
      </c>
      <c r="E828" t="s">
        <v>151</v>
      </c>
      <c r="F828" t="s">
        <v>2627</v>
      </c>
      <c r="G828" t="s">
        <v>153</v>
      </c>
      <c r="H828" t="s">
        <v>143</v>
      </c>
      <c r="I828" t="s">
        <v>135</v>
      </c>
      <c r="J828" t="s">
        <v>136</v>
      </c>
      <c r="K828" t="s">
        <v>137</v>
      </c>
      <c r="L828" t="s">
        <v>2628</v>
      </c>
      <c r="M828" t="s">
        <v>2629</v>
      </c>
      <c r="N828">
        <v>0.97166666599999996</v>
      </c>
      <c r="O828">
        <v>0</v>
      </c>
      <c r="P828">
        <v>21</v>
      </c>
      <c r="Q828">
        <v>0</v>
      </c>
      <c r="R828">
        <v>2</v>
      </c>
      <c r="S828">
        <v>0</v>
      </c>
      <c r="T828">
        <v>3</v>
      </c>
      <c r="U828">
        <v>0</v>
      </c>
      <c r="V828">
        <v>0</v>
      </c>
      <c r="W828">
        <v>0</v>
      </c>
      <c r="X828">
        <v>1.1610667305106648</v>
      </c>
      <c r="Y828">
        <v>0</v>
      </c>
      <c r="Z828">
        <v>0.65488350016648722</v>
      </c>
      <c r="AA828">
        <v>0</v>
      </c>
      <c r="AB828">
        <v>9.2594880193444442E-3</v>
      </c>
      <c r="AC828">
        <v>0</v>
      </c>
      <c r="AD828">
        <v>0</v>
      </c>
      <c r="AE828">
        <v>1.8252097186964964</v>
      </c>
    </row>
    <row r="829" spans="1:31" x14ac:dyDescent="0.25">
      <c r="A829">
        <v>1677640</v>
      </c>
      <c r="B829">
        <v>1</v>
      </c>
      <c r="C829" t="s">
        <v>80</v>
      </c>
      <c r="D829" t="s">
        <v>103</v>
      </c>
      <c r="E829" t="s">
        <v>151</v>
      </c>
      <c r="F829" t="s">
        <v>2630</v>
      </c>
      <c r="G829" t="s">
        <v>1447</v>
      </c>
      <c r="H829" t="s">
        <v>143</v>
      </c>
      <c r="I829" t="s">
        <v>135</v>
      </c>
      <c r="J829" t="s">
        <v>136</v>
      </c>
      <c r="K829" t="s">
        <v>137</v>
      </c>
      <c r="L829" t="s">
        <v>2631</v>
      </c>
      <c r="M829" t="s">
        <v>2632</v>
      </c>
      <c r="N829">
        <v>14.391666666000001</v>
      </c>
      <c r="O829">
        <v>0</v>
      </c>
      <c r="P829">
        <v>29</v>
      </c>
      <c r="Q829">
        <v>0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66.30705563225429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66.30705563225429</v>
      </c>
    </row>
    <row r="830" spans="1:31" x14ac:dyDescent="0.25">
      <c r="A830">
        <v>1677683</v>
      </c>
      <c r="B830">
        <v>1</v>
      </c>
      <c r="C830" t="s">
        <v>80</v>
      </c>
      <c r="D830" t="s">
        <v>108</v>
      </c>
      <c r="E830" t="s">
        <v>146</v>
      </c>
      <c r="F830" t="s">
        <v>2633</v>
      </c>
      <c r="G830" t="s">
        <v>148</v>
      </c>
      <c r="H830" t="s">
        <v>143</v>
      </c>
      <c r="I830" t="s">
        <v>135</v>
      </c>
      <c r="J830" t="s">
        <v>136</v>
      </c>
      <c r="K830" t="s">
        <v>137</v>
      </c>
      <c r="L830" t="s">
        <v>2634</v>
      </c>
      <c r="M830" t="s">
        <v>2635</v>
      </c>
      <c r="N830">
        <v>2.116666666</v>
      </c>
      <c r="O830">
        <v>0</v>
      </c>
      <c r="P830">
        <v>23</v>
      </c>
      <c r="Q830">
        <v>0</v>
      </c>
      <c r="R830">
        <v>18</v>
      </c>
      <c r="S830">
        <v>0</v>
      </c>
      <c r="T830">
        <v>9</v>
      </c>
      <c r="U830">
        <v>0</v>
      </c>
      <c r="V830">
        <v>0</v>
      </c>
      <c r="W830">
        <v>0</v>
      </c>
      <c r="X830">
        <v>5.5860183545304487</v>
      </c>
      <c r="Y830">
        <v>0</v>
      </c>
      <c r="Z830">
        <v>0.75309937782724179</v>
      </c>
      <c r="AA830">
        <v>0</v>
      </c>
      <c r="AB830">
        <v>5.2003749409276345</v>
      </c>
      <c r="AC830">
        <v>0</v>
      </c>
      <c r="AD830">
        <v>0</v>
      </c>
      <c r="AE830">
        <v>11.539492673285325</v>
      </c>
    </row>
    <row r="831" spans="1:31" x14ac:dyDescent="0.25">
      <c r="A831">
        <v>1678373</v>
      </c>
      <c r="B831">
        <v>1</v>
      </c>
      <c r="C831" t="s">
        <v>81</v>
      </c>
      <c r="D831" t="s">
        <v>114</v>
      </c>
      <c r="E831" t="s">
        <v>131</v>
      </c>
      <c r="F831" t="s">
        <v>2636</v>
      </c>
      <c r="G831" t="s">
        <v>161</v>
      </c>
      <c r="H831" t="s">
        <v>134</v>
      </c>
      <c r="I831" t="s">
        <v>173</v>
      </c>
      <c r="J831" t="s">
        <v>136</v>
      </c>
      <c r="K831" t="s">
        <v>137</v>
      </c>
      <c r="L831" t="s">
        <v>2637</v>
      </c>
      <c r="M831" t="s">
        <v>2638</v>
      </c>
      <c r="N831">
        <v>8.3333330000000001E-3</v>
      </c>
      <c r="O831">
        <v>0</v>
      </c>
      <c r="P831">
        <v>905</v>
      </c>
      <c r="Q831">
        <v>0</v>
      </c>
      <c r="R831">
        <v>12</v>
      </c>
      <c r="S831">
        <v>3</v>
      </c>
      <c r="T831">
        <v>78</v>
      </c>
      <c r="U831">
        <v>0</v>
      </c>
      <c r="V831">
        <v>0</v>
      </c>
      <c r="W831">
        <v>0</v>
      </c>
      <c r="X831">
        <v>0.6586210217471421</v>
      </c>
      <c r="Y831">
        <v>0</v>
      </c>
      <c r="Z831">
        <v>7.5135134154999991E-4</v>
      </c>
      <c r="AA831">
        <v>0</v>
      </c>
      <c r="AB831">
        <v>0.12619183040484167</v>
      </c>
      <c r="AC831">
        <v>0</v>
      </c>
      <c r="AD831">
        <v>0</v>
      </c>
      <c r="AE831">
        <v>0.78556420349353373</v>
      </c>
    </row>
    <row r="832" spans="1:31" x14ac:dyDescent="0.25">
      <c r="A832">
        <v>1678390</v>
      </c>
      <c r="B832">
        <v>1</v>
      </c>
      <c r="C832" t="s">
        <v>80</v>
      </c>
      <c r="D832" t="s">
        <v>104</v>
      </c>
      <c r="E832" t="s">
        <v>146</v>
      </c>
      <c r="F832" t="s">
        <v>2639</v>
      </c>
      <c r="G832" t="s">
        <v>148</v>
      </c>
      <c r="H832" t="s">
        <v>143</v>
      </c>
      <c r="I832" t="s">
        <v>135</v>
      </c>
      <c r="J832" t="s">
        <v>136</v>
      </c>
      <c r="K832" t="s">
        <v>137</v>
      </c>
      <c r="L832" t="s">
        <v>2640</v>
      </c>
      <c r="M832" t="s">
        <v>2641</v>
      </c>
      <c r="N832">
        <v>2.1658333330000001</v>
      </c>
      <c r="O832">
        <v>0</v>
      </c>
      <c r="P832">
        <v>56</v>
      </c>
      <c r="Q832">
        <v>0</v>
      </c>
      <c r="R832">
        <v>8</v>
      </c>
      <c r="S832">
        <v>0</v>
      </c>
      <c r="T832">
        <v>8</v>
      </c>
      <c r="U832">
        <v>0</v>
      </c>
      <c r="V832">
        <v>0</v>
      </c>
      <c r="W832">
        <v>0</v>
      </c>
      <c r="X832">
        <v>28.688974651447086</v>
      </c>
      <c r="Y832">
        <v>0</v>
      </c>
      <c r="Z832">
        <v>0.88851982853631095</v>
      </c>
      <c r="AA832">
        <v>0</v>
      </c>
      <c r="AB832">
        <v>10.680873695672181</v>
      </c>
      <c r="AC832">
        <v>0</v>
      </c>
      <c r="AD832">
        <v>0</v>
      </c>
      <c r="AE832">
        <v>40.258368175655576</v>
      </c>
    </row>
    <row r="833" spans="1:31" x14ac:dyDescent="0.25">
      <c r="A833">
        <v>1678058</v>
      </c>
      <c r="B833">
        <v>1</v>
      </c>
      <c r="C833" t="s">
        <v>80</v>
      </c>
      <c r="D833" t="s">
        <v>88</v>
      </c>
      <c r="E833" t="s">
        <v>146</v>
      </c>
      <c r="F833" t="s">
        <v>2642</v>
      </c>
      <c r="G833" t="s">
        <v>153</v>
      </c>
      <c r="H833" t="s">
        <v>143</v>
      </c>
      <c r="I833" t="s">
        <v>135</v>
      </c>
      <c r="J833" t="s">
        <v>136</v>
      </c>
      <c r="K833" t="s">
        <v>137</v>
      </c>
      <c r="L833" t="s">
        <v>2643</v>
      </c>
      <c r="M833" t="s">
        <v>2644</v>
      </c>
      <c r="N833">
        <v>2.3616666660000001</v>
      </c>
      <c r="O833">
        <v>0</v>
      </c>
      <c r="P833">
        <v>104</v>
      </c>
      <c r="Q833">
        <v>0</v>
      </c>
      <c r="R833">
        <v>0</v>
      </c>
      <c r="S833">
        <v>0</v>
      </c>
      <c r="T833">
        <v>2</v>
      </c>
      <c r="U833">
        <v>0</v>
      </c>
      <c r="V833">
        <v>0</v>
      </c>
      <c r="W833">
        <v>0</v>
      </c>
      <c r="X833">
        <v>79.493176183081729</v>
      </c>
      <c r="Y833">
        <v>0</v>
      </c>
      <c r="Z833">
        <v>0</v>
      </c>
      <c r="AA833">
        <v>0</v>
      </c>
      <c r="AB833">
        <v>5.1234111845423094</v>
      </c>
      <c r="AC833">
        <v>0</v>
      </c>
      <c r="AD833">
        <v>0</v>
      </c>
      <c r="AE833">
        <v>84.616587367624035</v>
      </c>
    </row>
    <row r="834" spans="1:31" x14ac:dyDescent="0.25">
      <c r="A834">
        <v>1677749</v>
      </c>
      <c r="B834">
        <v>1</v>
      </c>
      <c r="C834" t="s">
        <v>80</v>
      </c>
      <c r="D834" t="s">
        <v>106</v>
      </c>
      <c r="E834" t="s">
        <v>146</v>
      </c>
      <c r="F834" t="s">
        <v>2645</v>
      </c>
      <c r="G834" t="s">
        <v>148</v>
      </c>
      <c r="H834" t="s">
        <v>143</v>
      </c>
      <c r="I834" t="s">
        <v>135</v>
      </c>
      <c r="J834" t="s">
        <v>136</v>
      </c>
      <c r="K834" t="s">
        <v>137</v>
      </c>
      <c r="L834" t="s">
        <v>2646</v>
      </c>
      <c r="M834" t="s">
        <v>1585</v>
      </c>
      <c r="N834">
        <v>2.341111111</v>
      </c>
      <c r="O834">
        <v>0</v>
      </c>
      <c r="P834">
        <v>104</v>
      </c>
      <c r="Q834">
        <v>0</v>
      </c>
      <c r="R834">
        <v>1</v>
      </c>
      <c r="S834">
        <v>0</v>
      </c>
      <c r="T834">
        <v>11</v>
      </c>
      <c r="U834">
        <v>0</v>
      </c>
      <c r="V834">
        <v>0</v>
      </c>
      <c r="W834">
        <v>0</v>
      </c>
      <c r="X834">
        <v>33.148684682012572</v>
      </c>
      <c r="Y834">
        <v>0</v>
      </c>
      <c r="Z834">
        <v>3.7543763002666675E-4</v>
      </c>
      <c r="AA834">
        <v>0</v>
      </c>
      <c r="AB834">
        <v>10.014346989452575</v>
      </c>
      <c r="AC834">
        <v>0</v>
      </c>
      <c r="AD834">
        <v>0</v>
      </c>
      <c r="AE834">
        <v>43.163407109095175</v>
      </c>
    </row>
    <row r="835" spans="1:31" x14ac:dyDescent="0.25">
      <c r="A835">
        <v>1678081</v>
      </c>
      <c r="B835">
        <v>1</v>
      </c>
      <c r="C835" t="s">
        <v>80</v>
      </c>
      <c r="D835" t="s">
        <v>106</v>
      </c>
      <c r="E835" t="s">
        <v>151</v>
      </c>
      <c r="F835" t="s">
        <v>2647</v>
      </c>
      <c r="G835" t="s">
        <v>526</v>
      </c>
      <c r="H835" t="s">
        <v>143</v>
      </c>
      <c r="I835" t="s">
        <v>135</v>
      </c>
      <c r="J835" t="s">
        <v>136</v>
      </c>
      <c r="K835" t="s">
        <v>137</v>
      </c>
      <c r="L835" t="s">
        <v>2648</v>
      </c>
      <c r="M835" t="s">
        <v>2649</v>
      </c>
      <c r="N835">
        <v>0.63472222199999995</v>
      </c>
      <c r="O835">
        <v>0</v>
      </c>
      <c r="P835">
        <v>5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0.31947915803154864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0.31947915803154864</v>
      </c>
    </row>
    <row r="836" spans="1:31" x14ac:dyDescent="0.25">
      <c r="A836">
        <v>1677872</v>
      </c>
      <c r="B836">
        <v>1</v>
      </c>
      <c r="C836" t="s">
        <v>80</v>
      </c>
      <c r="D836" t="s">
        <v>98</v>
      </c>
      <c r="E836" t="s">
        <v>159</v>
      </c>
      <c r="F836" t="s">
        <v>2650</v>
      </c>
      <c r="G836" t="s">
        <v>596</v>
      </c>
      <c r="H836" t="s">
        <v>134</v>
      </c>
      <c r="I836" t="s">
        <v>135</v>
      </c>
      <c r="J836" t="s">
        <v>136</v>
      </c>
      <c r="K836" t="s">
        <v>137</v>
      </c>
      <c r="L836" t="s">
        <v>2651</v>
      </c>
      <c r="M836" t="s">
        <v>2221</v>
      </c>
      <c r="N836">
        <v>1.3458333330000001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212.30055911867439</v>
      </c>
      <c r="AD836">
        <v>0</v>
      </c>
      <c r="AE836">
        <v>212.30055911867439</v>
      </c>
    </row>
    <row r="837" spans="1:31" x14ac:dyDescent="0.25">
      <c r="A837">
        <v>1677958</v>
      </c>
      <c r="B837">
        <v>1</v>
      </c>
      <c r="C837" t="s">
        <v>80</v>
      </c>
      <c r="D837" t="s">
        <v>102</v>
      </c>
      <c r="E837" t="s">
        <v>164</v>
      </c>
      <c r="F837" t="s">
        <v>2652</v>
      </c>
      <c r="G837" t="s">
        <v>161</v>
      </c>
      <c r="H837" t="s">
        <v>134</v>
      </c>
      <c r="I837" t="s">
        <v>135</v>
      </c>
      <c r="J837" t="s">
        <v>136</v>
      </c>
      <c r="K837" t="s">
        <v>137</v>
      </c>
      <c r="L837" t="s">
        <v>2653</v>
      </c>
      <c r="M837" t="s">
        <v>2654</v>
      </c>
      <c r="N837">
        <v>0.25916666599999999</v>
      </c>
      <c r="O837">
        <v>2</v>
      </c>
      <c r="P837">
        <v>1680</v>
      </c>
      <c r="Q837">
        <v>46</v>
      </c>
      <c r="R837">
        <v>131</v>
      </c>
      <c r="S837">
        <v>18</v>
      </c>
      <c r="T837">
        <v>149</v>
      </c>
      <c r="U837">
        <v>1</v>
      </c>
      <c r="V837">
        <v>0</v>
      </c>
      <c r="W837">
        <v>0.16690481036520255</v>
      </c>
      <c r="X837">
        <v>64.454026162064807</v>
      </c>
      <c r="Y837">
        <v>35.990594415260432</v>
      </c>
      <c r="Z837">
        <v>10.006468248252112</v>
      </c>
      <c r="AA837">
        <v>41.600039342177567</v>
      </c>
      <c r="AB837">
        <v>33.245250147592785</v>
      </c>
      <c r="AC837">
        <v>160.37684341231602</v>
      </c>
      <c r="AD837">
        <v>0</v>
      </c>
      <c r="AE837">
        <v>345.84012653802893</v>
      </c>
    </row>
    <row r="838" spans="1:31" x14ac:dyDescent="0.25">
      <c r="A838">
        <v>1678098</v>
      </c>
      <c r="B838">
        <v>1</v>
      </c>
      <c r="C838" t="s">
        <v>81</v>
      </c>
      <c r="D838" t="s">
        <v>118</v>
      </c>
      <c r="E838" t="s">
        <v>140</v>
      </c>
      <c r="F838" t="s">
        <v>2655</v>
      </c>
      <c r="G838" t="s">
        <v>197</v>
      </c>
      <c r="H838" t="s">
        <v>143</v>
      </c>
      <c r="I838" t="s">
        <v>135</v>
      </c>
      <c r="J838" t="s">
        <v>136</v>
      </c>
      <c r="K838" t="s">
        <v>137</v>
      </c>
      <c r="L838" t="s">
        <v>2656</v>
      </c>
      <c r="M838" t="s">
        <v>2657</v>
      </c>
      <c r="N838">
        <v>2.6949999999999998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8.3006635013320007E-2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8.3006635013320007E-2</v>
      </c>
    </row>
    <row r="839" spans="1:31" x14ac:dyDescent="0.25">
      <c r="A839">
        <v>1677766</v>
      </c>
      <c r="B839">
        <v>1</v>
      </c>
      <c r="C839" t="s">
        <v>80</v>
      </c>
      <c r="D839" t="s">
        <v>89</v>
      </c>
      <c r="E839" t="s">
        <v>140</v>
      </c>
      <c r="F839" t="s">
        <v>2658</v>
      </c>
      <c r="G839" t="s">
        <v>209</v>
      </c>
      <c r="H839" t="s">
        <v>143</v>
      </c>
      <c r="I839" t="s">
        <v>135</v>
      </c>
      <c r="J839" t="s">
        <v>136</v>
      </c>
      <c r="K839" t="s">
        <v>137</v>
      </c>
      <c r="L839" t="s">
        <v>2659</v>
      </c>
      <c r="M839" t="s">
        <v>2660</v>
      </c>
      <c r="N839">
        <v>0.75277777700000004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1.6128003993979585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1.6128003993979585</v>
      </c>
    </row>
    <row r="840" spans="1:31" x14ac:dyDescent="0.25">
      <c r="A840">
        <v>1677912</v>
      </c>
      <c r="B840">
        <v>1</v>
      </c>
      <c r="C840" t="s">
        <v>81</v>
      </c>
      <c r="D840" t="s">
        <v>112</v>
      </c>
      <c r="E840" t="s">
        <v>140</v>
      </c>
      <c r="F840" t="s">
        <v>2661</v>
      </c>
      <c r="G840" t="s">
        <v>197</v>
      </c>
      <c r="H840" t="s">
        <v>143</v>
      </c>
      <c r="I840" t="s">
        <v>135</v>
      </c>
      <c r="J840" t="s">
        <v>136</v>
      </c>
      <c r="K840" t="s">
        <v>137</v>
      </c>
      <c r="L840" t="s">
        <v>2662</v>
      </c>
      <c r="M840" t="s">
        <v>2663</v>
      </c>
      <c r="N840">
        <v>0.77305555500000001</v>
      </c>
      <c r="O840">
        <v>0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1.0951658323291667E-3</v>
      </c>
      <c r="AA840">
        <v>0</v>
      </c>
      <c r="AB840">
        <v>0</v>
      </c>
      <c r="AC840">
        <v>0</v>
      </c>
      <c r="AD840">
        <v>0</v>
      </c>
      <c r="AE840">
        <v>1.0951658323291667E-3</v>
      </c>
    </row>
    <row r="841" spans="1:31" x14ac:dyDescent="0.25">
      <c r="A841">
        <v>1677812</v>
      </c>
      <c r="B841">
        <v>1</v>
      </c>
      <c r="C841" t="s">
        <v>80</v>
      </c>
      <c r="D841" t="s">
        <v>95</v>
      </c>
      <c r="E841" t="s">
        <v>146</v>
      </c>
      <c r="F841" t="s">
        <v>2664</v>
      </c>
      <c r="G841" t="s">
        <v>281</v>
      </c>
      <c r="H841" t="s">
        <v>143</v>
      </c>
      <c r="I841" t="s">
        <v>135</v>
      </c>
      <c r="J841" t="s">
        <v>136</v>
      </c>
      <c r="K841" t="s">
        <v>137</v>
      </c>
      <c r="L841" t="s">
        <v>2665</v>
      </c>
      <c r="M841" t="s">
        <v>2666</v>
      </c>
      <c r="N841">
        <v>3.872222222</v>
      </c>
      <c r="O841">
        <v>0</v>
      </c>
      <c r="P841">
        <v>407</v>
      </c>
      <c r="Q841">
        <v>0</v>
      </c>
      <c r="R841">
        <v>0</v>
      </c>
      <c r="S841">
        <v>0</v>
      </c>
      <c r="T841">
        <v>12</v>
      </c>
      <c r="U841">
        <v>0</v>
      </c>
      <c r="V841">
        <v>0</v>
      </c>
      <c r="W841">
        <v>0</v>
      </c>
      <c r="X841">
        <v>477.85753448471706</v>
      </c>
      <c r="Y841">
        <v>0</v>
      </c>
      <c r="Z841">
        <v>0</v>
      </c>
      <c r="AA841">
        <v>0</v>
      </c>
      <c r="AB841">
        <v>23.003725412674754</v>
      </c>
      <c r="AC841">
        <v>0</v>
      </c>
      <c r="AD841">
        <v>0</v>
      </c>
      <c r="AE841">
        <v>500.86125989739185</v>
      </c>
    </row>
    <row r="842" spans="1:31" x14ac:dyDescent="0.25">
      <c r="A842">
        <v>1678350</v>
      </c>
      <c r="B842">
        <v>1</v>
      </c>
      <c r="C842" t="s">
        <v>80</v>
      </c>
      <c r="D842" t="s">
        <v>94</v>
      </c>
      <c r="E842" t="s">
        <v>151</v>
      </c>
      <c r="F842" t="s">
        <v>2667</v>
      </c>
      <c r="G842" t="s">
        <v>153</v>
      </c>
      <c r="H842" t="s">
        <v>143</v>
      </c>
      <c r="I842" t="s">
        <v>135</v>
      </c>
      <c r="J842" t="s">
        <v>136</v>
      </c>
      <c r="K842" t="s">
        <v>137</v>
      </c>
      <c r="L842" t="s">
        <v>2668</v>
      </c>
      <c r="M842" t="s">
        <v>2669</v>
      </c>
      <c r="N842">
        <v>1.513055555</v>
      </c>
      <c r="O842">
        <v>0</v>
      </c>
      <c r="P842">
        <v>3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0.54664781084451997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0.54664781084451997</v>
      </c>
    </row>
    <row r="843" spans="1:31" x14ac:dyDescent="0.25">
      <c r="A843">
        <v>1677855</v>
      </c>
      <c r="B843">
        <v>1</v>
      </c>
      <c r="C843" t="s">
        <v>80</v>
      </c>
      <c r="D843" t="s">
        <v>84</v>
      </c>
      <c r="E843" t="s">
        <v>151</v>
      </c>
      <c r="F843" t="s">
        <v>2670</v>
      </c>
      <c r="G843" t="s">
        <v>281</v>
      </c>
      <c r="H843" t="s">
        <v>143</v>
      </c>
      <c r="I843" t="s">
        <v>135</v>
      </c>
      <c r="J843" t="s">
        <v>136</v>
      </c>
      <c r="K843" t="s">
        <v>167</v>
      </c>
      <c r="L843" t="s">
        <v>2671</v>
      </c>
      <c r="M843" t="s">
        <v>2672</v>
      </c>
      <c r="N843">
        <v>7.2602472220000003</v>
      </c>
      <c r="O843">
        <v>0</v>
      </c>
      <c r="P843">
        <v>88</v>
      </c>
      <c r="Q843">
        <v>0</v>
      </c>
      <c r="R843">
        <v>0</v>
      </c>
      <c r="S843">
        <v>0</v>
      </c>
      <c r="T843">
        <v>14</v>
      </c>
      <c r="U843">
        <v>0</v>
      </c>
      <c r="V843">
        <v>0</v>
      </c>
      <c r="W843">
        <v>0</v>
      </c>
      <c r="X843">
        <v>151.70794411510175</v>
      </c>
      <c r="Y843">
        <v>0</v>
      </c>
      <c r="Z843">
        <v>0</v>
      </c>
      <c r="AA843">
        <v>0</v>
      </c>
      <c r="AB843">
        <v>108.71484549258182</v>
      </c>
      <c r="AC843">
        <v>0</v>
      </c>
      <c r="AD843">
        <v>0</v>
      </c>
      <c r="AE843">
        <v>260.42278960768357</v>
      </c>
    </row>
    <row r="844" spans="1:31" x14ac:dyDescent="0.25">
      <c r="A844">
        <v>1678250</v>
      </c>
      <c r="B844">
        <v>1</v>
      </c>
      <c r="C844" t="s">
        <v>80</v>
      </c>
      <c r="D844" t="s">
        <v>83</v>
      </c>
      <c r="E844" t="s">
        <v>140</v>
      </c>
      <c r="F844" t="s">
        <v>2673</v>
      </c>
      <c r="G844" t="s">
        <v>197</v>
      </c>
      <c r="H844" t="s">
        <v>143</v>
      </c>
      <c r="I844" t="s">
        <v>135</v>
      </c>
      <c r="J844" t="s">
        <v>136</v>
      </c>
      <c r="K844" t="s">
        <v>137</v>
      </c>
      <c r="L844" t="s">
        <v>2674</v>
      </c>
      <c r="M844" t="s">
        <v>2675</v>
      </c>
      <c r="N844">
        <v>2.509166666</v>
      </c>
      <c r="O844">
        <v>0</v>
      </c>
      <c r="P844">
        <v>6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3.2878367931869299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3.2878367931869299</v>
      </c>
    </row>
    <row r="845" spans="1:31" x14ac:dyDescent="0.25">
      <c r="A845">
        <v>1678307</v>
      </c>
      <c r="B845">
        <v>1</v>
      </c>
      <c r="C845" t="s">
        <v>80</v>
      </c>
      <c r="D845" t="s">
        <v>97</v>
      </c>
      <c r="E845" t="s">
        <v>140</v>
      </c>
      <c r="F845" t="s">
        <v>2676</v>
      </c>
      <c r="G845" t="s">
        <v>142</v>
      </c>
      <c r="H845" t="s">
        <v>143</v>
      </c>
      <c r="I845" t="s">
        <v>135</v>
      </c>
      <c r="J845" t="s">
        <v>136</v>
      </c>
      <c r="K845" t="s">
        <v>137</v>
      </c>
      <c r="L845" t="s">
        <v>2677</v>
      </c>
      <c r="M845" t="s">
        <v>2678</v>
      </c>
      <c r="N845">
        <v>3.2455555550000001</v>
      </c>
      <c r="O845">
        <v>0</v>
      </c>
      <c r="P845">
        <v>3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9.5573158400992959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9.5573158400992959</v>
      </c>
    </row>
    <row r="846" spans="1:31" x14ac:dyDescent="0.25">
      <c r="A846">
        <v>1678141</v>
      </c>
      <c r="B846">
        <v>1</v>
      </c>
      <c r="C846" t="s">
        <v>80</v>
      </c>
      <c r="D846" t="s">
        <v>88</v>
      </c>
      <c r="E846" t="s">
        <v>151</v>
      </c>
      <c r="F846" t="s">
        <v>2679</v>
      </c>
      <c r="G846" t="s">
        <v>153</v>
      </c>
      <c r="H846" t="s">
        <v>143</v>
      </c>
      <c r="I846" t="s">
        <v>135</v>
      </c>
      <c r="J846" t="s">
        <v>136</v>
      </c>
      <c r="K846" t="s">
        <v>137</v>
      </c>
      <c r="L846" t="s">
        <v>2680</v>
      </c>
      <c r="M846" t="s">
        <v>2681</v>
      </c>
      <c r="N846">
        <v>1.536944444</v>
      </c>
      <c r="O846">
        <v>0</v>
      </c>
      <c r="P846">
        <v>2</v>
      </c>
      <c r="Q846">
        <v>0</v>
      </c>
      <c r="R846">
        <v>0</v>
      </c>
      <c r="S846">
        <v>0</v>
      </c>
      <c r="T846">
        <v>1</v>
      </c>
      <c r="U846">
        <v>0</v>
      </c>
      <c r="V846">
        <v>0</v>
      </c>
      <c r="W846">
        <v>0</v>
      </c>
      <c r="X846">
        <v>1.1641338486058499</v>
      </c>
      <c r="Y846">
        <v>0</v>
      </c>
      <c r="Z846">
        <v>0</v>
      </c>
      <c r="AA846">
        <v>0</v>
      </c>
      <c r="AB846">
        <v>0.51572106808598661</v>
      </c>
      <c r="AC846">
        <v>0</v>
      </c>
      <c r="AD846">
        <v>0</v>
      </c>
      <c r="AE846">
        <v>1.6798549166918364</v>
      </c>
    </row>
    <row r="847" spans="1:31" x14ac:dyDescent="0.25">
      <c r="A847">
        <v>1677666</v>
      </c>
      <c r="B847">
        <v>1</v>
      </c>
      <c r="C847" t="s">
        <v>81</v>
      </c>
      <c r="D847" t="s">
        <v>127</v>
      </c>
      <c r="E847" t="s">
        <v>159</v>
      </c>
      <c r="F847" t="s">
        <v>2682</v>
      </c>
      <c r="G847" t="s">
        <v>161</v>
      </c>
      <c r="H847" t="s">
        <v>134</v>
      </c>
      <c r="I847" t="s">
        <v>135</v>
      </c>
      <c r="J847" t="s">
        <v>136</v>
      </c>
      <c r="K847" t="s">
        <v>137</v>
      </c>
      <c r="L847" t="s">
        <v>2683</v>
      </c>
      <c r="M847" t="s">
        <v>2684</v>
      </c>
      <c r="N847">
        <v>1.6686111109999999</v>
      </c>
      <c r="O847">
        <v>5</v>
      </c>
      <c r="P847">
        <v>0</v>
      </c>
      <c r="Q847">
        <v>155</v>
      </c>
      <c r="R847">
        <v>6</v>
      </c>
      <c r="S847">
        <v>6</v>
      </c>
      <c r="T847">
        <v>0</v>
      </c>
      <c r="U847">
        <v>0</v>
      </c>
      <c r="V847">
        <v>0</v>
      </c>
      <c r="W847">
        <v>0.95189609262641872</v>
      </c>
      <c r="X847">
        <v>0</v>
      </c>
      <c r="Y847">
        <v>72.583991204082096</v>
      </c>
      <c r="Z847">
        <v>1.3700362857702004</v>
      </c>
      <c r="AA847">
        <v>16.382295719466271</v>
      </c>
      <c r="AB847">
        <v>0</v>
      </c>
      <c r="AC847">
        <v>0</v>
      </c>
      <c r="AD847">
        <v>0</v>
      </c>
      <c r="AE847">
        <v>91.288219301944977</v>
      </c>
    </row>
    <row r="848" spans="1:31" x14ac:dyDescent="0.25">
      <c r="A848">
        <v>1677998</v>
      </c>
      <c r="B848">
        <v>1</v>
      </c>
      <c r="C848" t="s">
        <v>80</v>
      </c>
      <c r="D848" t="s">
        <v>83</v>
      </c>
      <c r="E848" t="s">
        <v>140</v>
      </c>
      <c r="F848" t="s">
        <v>2685</v>
      </c>
      <c r="G848" t="s">
        <v>197</v>
      </c>
      <c r="H848" t="s">
        <v>143</v>
      </c>
      <c r="I848" t="s">
        <v>135</v>
      </c>
      <c r="J848" t="s">
        <v>136</v>
      </c>
      <c r="K848" t="s">
        <v>137</v>
      </c>
      <c r="L848" t="s">
        <v>2686</v>
      </c>
      <c r="M848" t="s">
        <v>2687</v>
      </c>
      <c r="N848">
        <v>3.5649999999999999</v>
      </c>
      <c r="O848">
        <v>0</v>
      </c>
      <c r="P848">
        <v>5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3.6430687846426815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3.6430687846426815</v>
      </c>
    </row>
    <row r="849" spans="1:31" x14ac:dyDescent="0.25">
      <c r="A849">
        <v>1678041</v>
      </c>
      <c r="B849">
        <v>1</v>
      </c>
      <c r="C849" t="s">
        <v>80</v>
      </c>
      <c r="D849" t="s">
        <v>93</v>
      </c>
      <c r="E849" t="s">
        <v>151</v>
      </c>
      <c r="F849" t="s">
        <v>2688</v>
      </c>
      <c r="G849" t="s">
        <v>153</v>
      </c>
      <c r="H849" t="s">
        <v>143</v>
      </c>
      <c r="I849" t="s">
        <v>135</v>
      </c>
      <c r="J849" t="s">
        <v>136</v>
      </c>
      <c r="K849" t="s">
        <v>137</v>
      </c>
      <c r="L849" t="s">
        <v>2689</v>
      </c>
      <c r="M849" t="s">
        <v>2690</v>
      </c>
      <c r="N849">
        <v>11.392777776999999</v>
      </c>
      <c r="O849">
        <v>0</v>
      </c>
      <c r="P849">
        <v>0</v>
      </c>
      <c r="Q849">
        <v>0</v>
      </c>
      <c r="R849">
        <v>2</v>
      </c>
      <c r="S849">
        <v>0</v>
      </c>
      <c r="T849">
        <v>2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11.19901792101869</v>
      </c>
      <c r="AA849">
        <v>0</v>
      </c>
      <c r="AB849">
        <v>42.978981781692397</v>
      </c>
      <c r="AC849">
        <v>0</v>
      </c>
      <c r="AD849">
        <v>0</v>
      </c>
      <c r="AE849">
        <v>54.177999702711091</v>
      </c>
    </row>
    <row r="850" spans="1:31" x14ac:dyDescent="0.25">
      <c r="A850">
        <v>1678164</v>
      </c>
      <c r="B850">
        <v>1</v>
      </c>
      <c r="C850" t="s">
        <v>80</v>
      </c>
      <c r="D850" t="s">
        <v>82</v>
      </c>
      <c r="E850" t="s">
        <v>140</v>
      </c>
      <c r="F850" t="s">
        <v>2691</v>
      </c>
      <c r="G850" t="s">
        <v>142</v>
      </c>
      <c r="H850" t="s">
        <v>143</v>
      </c>
      <c r="I850" t="s">
        <v>135</v>
      </c>
      <c r="J850" t="s">
        <v>136</v>
      </c>
      <c r="K850" t="s">
        <v>137</v>
      </c>
      <c r="L850" t="s">
        <v>2692</v>
      </c>
      <c r="M850" t="s">
        <v>2693</v>
      </c>
      <c r="N850">
        <v>5.6572222219999997</v>
      </c>
      <c r="O850">
        <v>0</v>
      </c>
      <c r="P850">
        <v>11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17.886907628877829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17.886907628877829</v>
      </c>
    </row>
    <row r="851" spans="1:31" x14ac:dyDescent="0.25">
      <c r="A851">
        <v>1677729</v>
      </c>
      <c r="B851">
        <v>1</v>
      </c>
      <c r="C851" t="s">
        <v>81</v>
      </c>
      <c r="D851" t="s">
        <v>121</v>
      </c>
      <c r="E851" t="s">
        <v>164</v>
      </c>
      <c r="F851" t="s">
        <v>2694</v>
      </c>
      <c r="G851" t="s">
        <v>161</v>
      </c>
      <c r="H851" t="s">
        <v>134</v>
      </c>
      <c r="I851" t="s">
        <v>135</v>
      </c>
      <c r="J851" t="s">
        <v>136</v>
      </c>
      <c r="K851" t="s">
        <v>137</v>
      </c>
      <c r="L851" t="s">
        <v>2695</v>
      </c>
      <c r="M851" t="s">
        <v>2696</v>
      </c>
      <c r="N851">
        <v>0.323333333</v>
      </c>
      <c r="O851">
        <v>0</v>
      </c>
      <c r="P851">
        <v>1210</v>
      </c>
      <c r="Q851">
        <v>1</v>
      </c>
      <c r="R851">
        <v>49</v>
      </c>
      <c r="S851">
        <v>5</v>
      </c>
      <c r="T851">
        <v>58</v>
      </c>
      <c r="U851">
        <v>0</v>
      </c>
      <c r="V851">
        <v>0</v>
      </c>
      <c r="W851">
        <v>0</v>
      </c>
      <c r="X851">
        <v>41.271162376943252</v>
      </c>
      <c r="Y851">
        <v>0</v>
      </c>
      <c r="Z851">
        <v>1.1421734526349832</v>
      </c>
      <c r="AA851">
        <v>2.2917275762687463</v>
      </c>
      <c r="AB851">
        <v>4.5792587800897051</v>
      </c>
      <c r="AC851">
        <v>0</v>
      </c>
      <c r="AD851">
        <v>0</v>
      </c>
      <c r="AE851">
        <v>49.284322185936688</v>
      </c>
    </row>
    <row r="852" spans="1:31" x14ac:dyDescent="0.25">
      <c r="A852">
        <v>1677978</v>
      </c>
      <c r="B852">
        <v>1</v>
      </c>
      <c r="C852" t="s">
        <v>80</v>
      </c>
      <c r="D852" t="s">
        <v>82</v>
      </c>
      <c r="E852" t="s">
        <v>140</v>
      </c>
      <c r="F852" t="s">
        <v>2697</v>
      </c>
      <c r="G852" t="s">
        <v>197</v>
      </c>
      <c r="H852" t="s">
        <v>143</v>
      </c>
      <c r="I852" t="s">
        <v>135</v>
      </c>
      <c r="J852" t="s">
        <v>136</v>
      </c>
      <c r="K852" t="s">
        <v>137</v>
      </c>
      <c r="L852" t="s">
        <v>2698</v>
      </c>
      <c r="M852" t="s">
        <v>2699</v>
      </c>
      <c r="N852">
        <v>2.2508333330000001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1.1132314623037152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1.1132314623037152</v>
      </c>
    </row>
    <row r="853" spans="1:31" x14ac:dyDescent="0.25">
      <c r="A853">
        <v>1677686</v>
      </c>
      <c r="B853">
        <v>1</v>
      </c>
      <c r="C853" t="s">
        <v>80</v>
      </c>
      <c r="D853" t="s">
        <v>107</v>
      </c>
      <c r="E853" t="s">
        <v>164</v>
      </c>
      <c r="F853" t="s">
        <v>2700</v>
      </c>
      <c r="G853" t="s">
        <v>161</v>
      </c>
      <c r="H853" t="s">
        <v>134</v>
      </c>
      <c r="I853" t="s">
        <v>135</v>
      </c>
      <c r="J853" t="s">
        <v>136</v>
      </c>
      <c r="K853" t="s">
        <v>137</v>
      </c>
      <c r="L853" t="s">
        <v>2701</v>
      </c>
      <c r="M853" t="s">
        <v>2702</v>
      </c>
      <c r="N853">
        <v>1.5663888880000001</v>
      </c>
      <c r="O853">
        <v>2</v>
      </c>
      <c r="P853">
        <v>12413</v>
      </c>
      <c r="Q853">
        <v>1</v>
      </c>
      <c r="R853">
        <v>52</v>
      </c>
      <c r="S853">
        <v>11</v>
      </c>
      <c r="T853">
        <v>1728</v>
      </c>
      <c r="U853">
        <v>0</v>
      </c>
      <c r="V853">
        <v>4</v>
      </c>
      <c r="W853">
        <v>4.8095581114135388</v>
      </c>
      <c r="X853">
        <v>3785.2016815882926</v>
      </c>
      <c r="Y853">
        <v>9.8507262860045561E-2</v>
      </c>
      <c r="Z853">
        <v>13.609278464061633</v>
      </c>
      <c r="AA853">
        <v>179.13450277791242</v>
      </c>
      <c r="AB853">
        <v>1479.9033925751849</v>
      </c>
      <c r="AC853">
        <v>0</v>
      </c>
      <c r="AD853">
        <v>19.435756127061644</v>
      </c>
      <c r="AE853">
        <v>5482.1926769067868</v>
      </c>
    </row>
    <row r="854" spans="1:31" x14ac:dyDescent="0.25">
      <c r="A854">
        <v>1678078</v>
      </c>
      <c r="B854">
        <v>1</v>
      </c>
      <c r="C854" t="s">
        <v>80</v>
      </c>
      <c r="D854" t="s">
        <v>96</v>
      </c>
      <c r="E854" t="s">
        <v>164</v>
      </c>
      <c r="F854" t="s">
        <v>2703</v>
      </c>
      <c r="G854" t="s">
        <v>166</v>
      </c>
      <c r="H854" t="s">
        <v>134</v>
      </c>
      <c r="I854" t="s">
        <v>135</v>
      </c>
      <c r="J854" t="s">
        <v>136</v>
      </c>
      <c r="K854" t="s">
        <v>167</v>
      </c>
      <c r="L854" t="s">
        <v>2704</v>
      </c>
      <c r="M854" t="s">
        <v>2705</v>
      </c>
      <c r="N854">
        <v>0.37805555499999999</v>
      </c>
      <c r="O854">
        <v>0</v>
      </c>
      <c r="P854">
        <v>252</v>
      </c>
      <c r="Q854">
        <v>0</v>
      </c>
      <c r="R854">
        <v>0</v>
      </c>
      <c r="S854">
        <v>0</v>
      </c>
      <c r="T854">
        <v>218</v>
      </c>
      <c r="U854">
        <v>0</v>
      </c>
      <c r="V854">
        <v>0</v>
      </c>
      <c r="W854">
        <v>0</v>
      </c>
      <c r="X854">
        <v>33.221973396842586</v>
      </c>
      <c r="Y854">
        <v>0</v>
      </c>
      <c r="Z854">
        <v>0</v>
      </c>
      <c r="AA854">
        <v>0</v>
      </c>
      <c r="AB854">
        <v>182.30732747513528</v>
      </c>
      <c r="AC854">
        <v>0</v>
      </c>
      <c r="AD854">
        <v>0</v>
      </c>
      <c r="AE854">
        <v>215.52930087197785</v>
      </c>
    </row>
    <row r="855" spans="1:31" x14ac:dyDescent="0.25">
      <c r="A855">
        <v>1679171</v>
      </c>
      <c r="B855">
        <v>1</v>
      </c>
      <c r="C855" t="s">
        <v>80</v>
      </c>
      <c r="D855" t="s">
        <v>97</v>
      </c>
      <c r="E855" t="s">
        <v>140</v>
      </c>
      <c r="F855" t="s">
        <v>2706</v>
      </c>
      <c r="G855" t="s">
        <v>197</v>
      </c>
      <c r="H855" t="s">
        <v>143</v>
      </c>
      <c r="I855" t="s">
        <v>135</v>
      </c>
      <c r="J855" t="s">
        <v>136</v>
      </c>
      <c r="K855" t="s">
        <v>137</v>
      </c>
      <c r="L855" t="s">
        <v>2707</v>
      </c>
      <c r="M855" t="s">
        <v>2708</v>
      </c>
      <c r="N855">
        <v>1.5636111109999999</v>
      </c>
      <c r="O855">
        <v>0</v>
      </c>
      <c r="P855">
        <v>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2.0072056177648721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2.0072056177648721</v>
      </c>
    </row>
    <row r="856" spans="1:31" x14ac:dyDescent="0.25">
      <c r="A856">
        <v>1679248</v>
      </c>
      <c r="B856">
        <v>1</v>
      </c>
      <c r="C856" t="s">
        <v>80</v>
      </c>
      <c r="D856" t="s">
        <v>110</v>
      </c>
      <c r="E856" t="s">
        <v>151</v>
      </c>
      <c r="F856" t="s">
        <v>2709</v>
      </c>
      <c r="G856" t="s">
        <v>153</v>
      </c>
      <c r="H856" t="s">
        <v>143</v>
      </c>
      <c r="I856" t="s">
        <v>135</v>
      </c>
      <c r="J856" t="s">
        <v>136</v>
      </c>
      <c r="K856" t="s">
        <v>137</v>
      </c>
      <c r="L856" t="s">
        <v>2710</v>
      </c>
      <c r="M856" t="s">
        <v>2711</v>
      </c>
      <c r="N856">
        <v>1.306944444</v>
      </c>
      <c r="O856">
        <v>0</v>
      </c>
      <c r="P856">
        <v>267</v>
      </c>
      <c r="Q856">
        <v>0</v>
      </c>
      <c r="R856">
        <v>0</v>
      </c>
      <c r="S856">
        <v>0</v>
      </c>
      <c r="T856">
        <v>21</v>
      </c>
      <c r="U856">
        <v>0</v>
      </c>
      <c r="V856">
        <v>0</v>
      </c>
      <c r="W856">
        <v>0</v>
      </c>
      <c r="X856">
        <v>152.77338143463047</v>
      </c>
      <c r="Y856">
        <v>0</v>
      </c>
      <c r="Z856">
        <v>0</v>
      </c>
      <c r="AA856">
        <v>0</v>
      </c>
      <c r="AB856">
        <v>30.247533169978436</v>
      </c>
      <c r="AC856">
        <v>0</v>
      </c>
      <c r="AD856">
        <v>0</v>
      </c>
      <c r="AE856">
        <v>183.02091460460889</v>
      </c>
    </row>
    <row r="857" spans="1:31" x14ac:dyDescent="0.25">
      <c r="A857">
        <v>1679148</v>
      </c>
      <c r="B857">
        <v>1</v>
      </c>
      <c r="C857" t="s">
        <v>80</v>
      </c>
      <c r="D857" t="s">
        <v>83</v>
      </c>
      <c r="E857" t="s">
        <v>159</v>
      </c>
      <c r="F857" t="s">
        <v>2712</v>
      </c>
      <c r="G857" t="s">
        <v>161</v>
      </c>
      <c r="H857" t="s">
        <v>134</v>
      </c>
      <c r="I857" t="s">
        <v>135</v>
      </c>
      <c r="J857" t="s">
        <v>136</v>
      </c>
      <c r="K857" t="s">
        <v>137</v>
      </c>
      <c r="L857" t="s">
        <v>2713</v>
      </c>
      <c r="M857" t="s">
        <v>2714</v>
      </c>
      <c r="N857">
        <v>0.21833333299999999</v>
      </c>
      <c r="O857">
        <v>0</v>
      </c>
      <c r="P857">
        <v>1</v>
      </c>
      <c r="Q857">
        <v>1</v>
      </c>
      <c r="R857">
        <v>0</v>
      </c>
      <c r="S857">
        <v>6</v>
      </c>
      <c r="T857">
        <v>548</v>
      </c>
      <c r="U857">
        <v>3</v>
      </c>
      <c r="V857">
        <v>27</v>
      </c>
      <c r="W857">
        <v>0</v>
      </c>
      <c r="X857">
        <v>0</v>
      </c>
      <c r="Y857">
        <v>34.468216834759396</v>
      </c>
      <c r="Z857">
        <v>0</v>
      </c>
      <c r="AA857">
        <v>16.078197872652684</v>
      </c>
      <c r="AB857">
        <v>152.52890272624819</v>
      </c>
      <c r="AC857">
        <v>11.397135431669712</v>
      </c>
      <c r="AD857">
        <v>42.331935851833677</v>
      </c>
      <c r="AE857">
        <v>256.80438871716365</v>
      </c>
    </row>
    <row r="858" spans="1:31" x14ac:dyDescent="0.25">
      <c r="A858">
        <v>1679271</v>
      </c>
      <c r="B858">
        <v>1</v>
      </c>
      <c r="C858" t="s">
        <v>81</v>
      </c>
      <c r="D858" t="s">
        <v>112</v>
      </c>
      <c r="E858" t="s">
        <v>146</v>
      </c>
      <c r="F858" t="s">
        <v>2715</v>
      </c>
      <c r="G858" t="s">
        <v>222</v>
      </c>
      <c r="H858" t="s">
        <v>143</v>
      </c>
      <c r="I858" t="s">
        <v>135</v>
      </c>
      <c r="J858" t="s">
        <v>136</v>
      </c>
      <c r="K858" t="s">
        <v>137</v>
      </c>
      <c r="L858" t="s">
        <v>2716</v>
      </c>
      <c r="M858" t="s">
        <v>2717</v>
      </c>
      <c r="N858">
        <v>0.32250000000000001</v>
      </c>
      <c r="O858">
        <v>0</v>
      </c>
      <c r="P858">
        <v>225</v>
      </c>
      <c r="Q858">
        <v>0</v>
      </c>
      <c r="R858">
        <v>0</v>
      </c>
      <c r="S858">
        <v>0</v>
      </c>
      <c r="T858">
        <v>23</v>
      </c>
      <c r="U858">
        <v>0</v>
      </c>
      <c r="V858">
        <v>1</v>
      </c>
      <c r="W858">
        <v>0</v>
      </c>
      <c r="X858">
        <v>7.4743962827514459</v>
      </c>
      <c r="Y858">
        <v>0</v>
      </c>
      <c r="Z858">
        <v>0</v>
      </c>
      <c r="AA858">
        <v>0</v>
      </c>
      <c r="AB858">
        <v>0.305745413720445</v>
      </c>
      <c r="AC858">
        <v>0</v>
      </c>
      <c r="AD858">
        <v>0.56930368055722502</v>
      </c>
      <c r="AE858">
        <v>8.3494453770291166</v>
      </c>
    </row>
    <row r="859" spans="1:31" x14ac:dyDescent="0.25">
      <c r="A859">
        <v>1679025</v>
      </c>
      <c r="B859">
        <v>1</v>
      </c>
      <c r="C859" t="s">
        <v>80</v>
      </c>
      <c r="D859" t="s">
        <v>83</v>
      </c>
      <c r="E859" t="s">
        <v>146</v>
      </c>
      <c r="F859" t="s">
        <v>2718</v>
      </c>
      <c r="G859" t="s">
        <v>267</v>
      </c>
      <c r="H859" t="s">
        <v>143</v>
      </c>
      <c r="I859" t="s">
        <v>135</v>
      </c>
      <c r="J859" t="s">
        <v>136</v>
      </c>
      <c r="K859" t="s">
        <v>137</v>
      </c>
      <c r="L859" t="s">
        <v>2719</v>
      </c>
      <c r="M859" t="s">
        <v>2720</v>
      </c>
      <c r="N859">
        <v>1.2622222219999999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40</v>
      </c>
      <c r="U859">
        <v>0</v>
      </c>
      <c r="V859">
        <v>10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163.62354374734315</v>
      </c>
      <c r="AC859">
        <v>0</v>
      </c>
      <c r="AD859">
        <v>74.580962743748742</v>
      </c>
      <c r="AE859">
        <v>238.20450649109188</v>
      </c>
    </row>
    <row r="860" spans="1:31" x14ac:dyDescent="0.25">
      <c r="A860">
        <v>1678833</v>
      </c>
      <c r="B860">
        <v>1</v>
      </c>
      <c r="C860" t="s">
        <v>80</v>
      </c>
      <c r="D860" t="s">
        <v>104</v>
      </c>
      <c r="E860" t="s">
        <v>146</v>
      </c>
      <c r="F860" t="s">
        <v>2721</v>
      </c>
      <c r="G860" t="s">
        <v>148</v>
      </c>
      <c r="H860" t="s">
        <v>143</v>
      </c>
      <c r="I860" t="s">
        <v>135</v>
      </c>
      <c r="J860" t="s">
        <v>136</v>
      </c>
      <c r="K860" t="s">
        <v>137</v>
      </c>
      <c r="L860" t="s">
        <v>2722</v>
      </c>
      <c r="M860" t="s">
        <v>2723</v>
      </c>
      <c r="N860">
        <v>0.81916666599999999</v>
      </c>
      <c r="O860">
        <v>0</v>
      </c>
      <c r="P860">
        <v>606</v>
      </c>
      <c r="Q860">
        <v>0</v>
      </c>
      <c r="R860">
        <v>6</v>
      </c>
      <c r="S860">
        <v>0</v>
      </c>
      <c r="T860">
        <v>53</v>
      </c>
      <c r="U860">
        <v>0</v>
      </c>
      <c r="V860">
        <v>0</v>
      </c>
      <c r="W860">
        <v>0</v>
      </c>
      <c r="X860">
        <v>113.82419875694885</v>
      </c>
      <c r="Y860">
        <v>0</v>
      </c>
      <c r="Z860">
        <v>1.3129816107952916</v>
      </c>
      <c r="AA860">
        <v>0</v>
      </c>
      <c r="AB860">
        <v>18.1267092967019</v>
      </c>
      <c r="AC860">
        <v>0</v>
      </c>
      <c r="AD860">
        <v>0</v>
      </c>
      <c r="AE860">
        <v>133.26388966444603</v>
      </c>
    </row>
    <row r="861" spans="1:31" x14ac:dyDescent="0.25">
      <c r="A861">
        <v>1679188</v>
      </c>
      <c r="B861">
        <v>1</v>
      </c>
      <c r="C861" t="s">
        <v>80</v>
      </c>
      <c r="D861" t="s">
        <v>83</v>
      </c>
      <c r="E861" t="s">
        <v>159</v>
      </c>
      <c r="F861" t="s">
        <v>2712</v>
      </c>
      <c r="G861" t="s">
        <v>161</v>
      </c>
      <c r="H861" t="s">
        <v>134</v>
      </c>
      <c r="I861" t="s">
        <v>135</v>
      </c>
      <c r="J861" t="s">
        <v>136</v>
      </c>
      <c r="K861" t="s">
        <v>137</v>
      </c>
      <c r="L861" t="s">
        <v>2724</v>
      </c>
      <c r="M861" t="s">
        <v>2725</v>
      </c>
      <c r="N861">
        <v>0.29055555500000002</v>
      </c>
      <c r="O861">
        <v>0</v>
      </c>
      <c r="P861">
        <v>1</v>
      </c>
      <c r="Q861">
        <v>1</v>
      </c>
      <c r="R861">
        <v>0</v>
      </c>
      <c r="S861">
        <v>6</v>
      </c>
      <c r="T861">
        <v>548</v>
      </c>
      <c r="U861">
        <v>3</v>
      </c>
      <c r="V861">
        <v>27</v>
      </c>
      <c r="W861">
        <v>0</v>
      </c>
      <c r="X861">
        <v>0</v>
      </c>
      <c r="Y861">
        <v>46.286614741588771</v>
      </c>
      <c r="Z861">
        <v>0</v>
      </c>
      <c r="AA861">
        <v>21.708467055254161</v>
      </c>
      <c r="AB861">
        <v>195.75927010061656</v>
      </c>
      <c r="AC861">
        <v>15.558280351062404</v>
      </c>
      <c r="AD861">
        <v>56.214254045680491</v>
      </c>
      <c r="AE861">
        <v>335.52688629420243</v>
      </c>
    </row>
    <row r="862" spans="1:31" x14ac:dyDescent="0.25">
      <c r="A862">
        <v>1679085</v>
      </c>
      <c r="B862">
        <v>1</v>
      </c>
      <c r="C862" t="s">
        <v>80</v>
      </c>
      <c r="D862" t="s">
        <v>99</v>
      </c>
      <c r="E862" t="s">
        <v>151</v>
      </c>
      <c r="F862" t="s">
        <v>2726</v>
      </c>
      <c r="G862" t="s">
        <v>482</v>
      </c>
      <c r="H862" t="s">
        <v>143</v>
      </c>
      <c r="I862" t="s">
        <v>135</v>
      </c>
      <c r="J862" t="s">
        <v>136</v>
      </c>
      <c r="K862" t="s">
        <v>137</v>
      </c>
      <c r="L862" t="s">
        <v>2727</v>
      </c>
      <c r="M862" t="s">
        <v>2728</v>
      </c>
      <c r="N862">
        <v>4.2441666659999999</v>
      </c>
      <c r="O862">
        <v>0</v>
      </c>
      <c r="P862">
        <v>12</v>
      </c>
      <c r="Q862">
        <v>0</v>
      </c>
      <c r="R862">
        <v>12</v>
      </c>
      <c r="S862">
        <v>0</v>
      </c>
      <c r="T862">
        <v>3</v>
      </c>
      <c r="U862">
        <v>0</v>
      </c>
      <c r="V862">
        <v>0</v>
      </c>
      <c r="W862">
        <v>0</v>
      </c>
      <c r="X862">
        <v>11.70552396406522</v>
      </c>
      <c r="Y862">
        <v>0</v>
      </c>
      <c r="Z862">
        <v>7.6367927231390071</v>
      </c>
      <c r="AA862">
        <v>0</v>
      </c>
      <c r="AB862">
        <v>0.49275826351666302</v>
      </c>
      <c r="AC862">
        <v>0</v>
      </c>
      <c r="AD862">
        <v>0</v>
      </c>
      <c r="AE862">
        <v>19.835074950720891</v>
      </c>
    </row>
    <row r="863" spans="1:31" x14ac:dyDescent="0.25">
      <c r="A863">
        <v>1679042</v>
      </c>
      <c r="B863">
        <v>1</v>
      </c>
      <c r="C863" t="s">
        <v>80</v>
      </c>
      <c r="D863" t="s">
        <v>82</v>
      </c>
      <c r="E863" t="s">
        <v>140</v>
      </c>
      <c r="F863" t="s">
        <v>2729</v>
      </c>
      <c r="G863" t="s">
        <v>197</v>
      </c>
      <c r="H863" t="s">
        <v>143</v>
      </c>
      <c r="I863" t="s">
        <v>135</v>
      </c>
      <c r="J863" t="s">
        <v>136</v>
      </c>
      <c r="K863" t="s">
        <v>137</v>
      </c>
      <c r="L863" t="s">
        <v>2730</v>
      </c>
      <c r="M863" t="s">
        <v>2731</v>
      </c>
      <c r="N863">
        <v>3.486388888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0.83436452232301839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0.83436452232301839</v>
      </c>
    </row>
    <row r="864" spans="1:31" x14ac:dyDescent="0.25">
      <c r="A864">
        <v>1678876</v>
      </c>
      <c r="B864">
        <v>1</v>
      </c>
      <c r="C864" t="s">
        <v>80</v>
      </c>
      <c r="D864" t="s">
        <v>98</v>
      </c>
      <c r="E864" t="s">
        <v>140</v>
      </c>
      <c r="F864" t="s">
        <v>2732</v>
      </c>
      <c r="G864" t="s">
        <v>197</v>
      </c>
      <c r="H864" t="s">
        <v>143</v>
      </c>
      <c r="I864" t="s">
        <v>135</v>
      </c>
      <c r="J864" t="s">
        <v>136</v>
      </c>
      <c r="K864" t="s">
        <v>137</v>
      </c>
      <c r="L864" t="s">
        <v>2733</v>
      </c>
      <c r="M864" t="s">
        <v>2734</v>
      </c>
      <c r="N864">
        <v>1.380833333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0.25843322048922751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0.25843322048922751</v>
      </c>
    </row>
    <row r="865" spans="1:31" x14ac:dyDescent="0.25">
      <c r="A865">
        <v>1679231</v>
      </c>
      <c r="B865">
        <v>1</v>
      </c>
      <c r="C865" t="s">
        <v>80</v>
      </c>
      <c r="D865" t="s">
        <v>106</v>
      </c>
      <c r="E865" t="s">
        <v>164</v>
      </c>
      <c r="F865" t="s">
        <v>2735</v>
      </c>
      <c r="G865" t="s">
        <v>161</v>
      </c>
      <c r="H865" t="s">
        <v>134</v>
      </c>
      <c r="I865" t="s">
        <v>135</v>
      </c>
      <c r="J865" t="s">
        <v>136</v>
      </c>
      <c r="K865" t="s">
        <v>137</v>
      </c>
      <c r="L865" t="s">
        <v>2736</v>
      </c>
      <c r="M865" t="s">
        <v>2737</v>
      </c>
      <c r="N865">
        <v>6.1111111000000003E-2</v>
      </c>
      <c r="O865">
        <v>0</v>
      </c>
      <c r="P865">
        <v>6007</v>
      </c>
      <c r="Q865">
        <v>0</v>
      </c>
      <c r="R865">
        <v>18</v>
      </c>
      <c r="S865">
        <v>1</v>
      </c>
      <c r="T865">
        <v>845</v>
      </c>
      <c r="U865">
        <v>0</v>
      </c>
      <c r="V865">
        <v>4</v>
      </c>
      <c r="W865">
        <v>0</v>
      </c>
      <c r="X865">
        <v>112.08391934293991</v>
      </c>
      <c r="Y865">
        <v>0</v>
      </c>
      <c r="Z865">
        <v>0.18702357235356665</v>
      </c>
      <c r="AA865">
        <v>7.8775600662488898E-2</v>
      </c>
      <c r="AB865">
        <v>33.18555365875153</v>
      </c>
      <c r="AC865">
        <v>0</v>
      </c>
      <c r="AD865">
        <v>3.8862674902076666</v>
      </c>
      <c r="AE865">
        <v>149.42153966491517</v>
      </c>
    </row>
    <row r="866" spans="1:31" x14ac:dyDescent="0.25">
      <c r="A866">
        <v>1679019</v>
      </c>
      <c r="B866">
        <v>1</v>
      </c>
      <c r="C866" t="s">
        <v>80</v>
      </c>
      <c r="D866" t="s">
        <v>92</v>
      </c>
      <c r="E866" t="s">
        <v>164</v>
      </c>
      <c r="F866" t="s">
        <v>2738</v>
      </c>
      <c r="G866" t="s">
        <v>161</v>
      </c>
      <c r="H866" t="s">
        <v>134</v>
      </c>
      <c r="I866" t="s">
        <v>135</v>
      </c>
      <c r="J866" t="s">
        <v>136</v>
      </c>
      <c r="K866" t="s">
        <v>137</v>
      </c>
      <c r="L866" t="s">
        <v>2739</v>
      </c>
      <c r="M866" t="s">
        <v>2740</v>
      </c>
      <c r="N866">
        <v>0.60194444400000002</v>
      </c>
      <c r="O866">
        <v>0</v>
      </c>
      <c r="P866">
        <v>864</v>
      </c>
      <c r="Q866">
        <v>2</v>
      </c>
      <c r="R866">
        <v>296</v>
      </c>
      <c r="S866">
        <v>8</v>
      </c>
      <c r="T866">
        <v>86</v>
      </c>
      <c r="U866">
        <v>0</v>
      </c>
      <c r="V866">
        <v>1</v>
      </c>
      <c r="W866">
        <v>0</v>
      </c>
      <c r="X866">
        <v>114.61332576261316</v>
      </c>
      <c r="Y866">
        <v>0.49018691485890004</v>
      </c>
      <c r="Z866">
        <v>26.743870930895117</v>
      </c>
      <c r="AA866">
        <v>6.4207148152079547</v>
      </c>
      <c r="AB866">
        <v>53.74996697324363</v>
      </c>
      <c r="AC866">
        <v>0</v>
      </c>
      <c r="AD866">
        <v>0</v>
      </c>
      <c r="AE866">
        <v>202.01806539681877</v>
      </c>
    </row>
    <row r="867" spans="1:31" x14ac:dyDescent="0.25">
      <c r="A867">
        <v>1679105</v>
      </c>
      <c r="B867">
        <v>1</v>
      </c>
      <c r="C867" t="s">
        <v>80</v>
      </c>
      <c r="D867" t="s">
        <v>94</v>
      </c>
      <c r="E867" t="s">
        <v>159</v>
      </c>
      <c r="F867" t="s">
        <v>2741</v>
      </c>
      <c r="G867" t="s">
        <v>566</v>
      </c>
      <c r="H867" t="s">
        <v>134</v>
      </c>
      <c r="I867" t="s">
        <v>135</v>
      </c>
      <c r="J867" t="s">
        <v>136</v>
      </c>
      <c r="K867" t="s">
        <v>137</v>
      </c>
      <c r="L867" t="s">
        <v>2742</v>
      </c>
      <c r="M867" t="s">
        <v>2743</v>
      </c>
      <c r="N867">
        <v>2.2766666660000001</v>
      </c>
      <c r="O867">
        <v>0</v>
      </c>
      <c r="P867">
        <v>15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7.7497230949913725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7.7497230949913725</v>
      </c>
    </row>
    <row r="868" spans="1:31" x14ac:dyDescent="0.25">
      <c r="A868">
        <v>1679211</v>
      </c>
      <c r="B868">
        <v>1</v>
      </c>
      <c r="C868" t="s">
        <v>81</v>
      </c>
      <c r="D868" t="s">
        <v>122</v>
      </c>
      <c r="E868" t="s">
        <v>164</v>
      </c>
      <c r="F868" t="s">
        <v>2744</v>
      </c>
      <c r="G868" t="s">
        <v>161</v>
      </c>
      <c r="H868" t="s">
        <v>134</v>
      </c>
      <c r="I868" t="s">
        <v>135</v>
      </c>
      <c r="J868" t="s">
        <v>136</v>
      </c>
      <c r="K868" t="s">
        <v>137</v>
      </c>
      <c r="L868" t="s">
        <v>2745</v>
      </c>
      <c r="M868" t="s">
        <v>2746</v>
      </c>
      <c r="N868">
        <v>0.28499999999999998</v>
      </c>
      <c r="O868">
        <v>23</v>
      </c>
      <c r="P868">
        <v>837</v>
      </c>
      <c r="Q868">
        <v>70</v>
      </c>
      <c r="R868">
        <v>29</v>
      </c>
      <c r="S868">
        <v>24</v>
      </c>
      <c r="T868">
        <v>58</v>
      </c>
      <c r="U868">
        <v>0</v>
      </c>
      <c r="V868">
        <v>2</v>
      </c>
      <c r="W868">
        <v>1.171101934063425</v>
      </c>
      <c r="X868">
        <v>39.961484302169964</v>
      </c>
      <c r="Y868">
        <v>22.219513107031485</v>
      </c>
      <c r="Z868">
        <v>1.25019307290438</v>
      </c>
      <c r="AA868">
        <v>20.853930479549735</v>
      </c>
      <c r="AB868">
        <v>5.2119102592619555</v>
      </c>
      <c r="AC868">
        <v>0</v>
      </c>
      <c r="AD868">
        <v>0.19000939628735997</v>
      </c>
      <c r="AE868">
        <v>90.858142551268301</v>
      </c>
    </row>
    <row r="869" spans="1:31" x14ac:dyDescent="0.25">
      <c r="A869">
        <v>1679062</v>
      </c>
      <c r="B869">
        <v>1</v>
      </c>
      <c r="C869" t="s">
        <v>80</v>
      </c>
      <c r="D869" t="s">
        <v>105</v>
      </c>
      <c r="E869" t="s">
        <v>140</v>
      </c>
      <c r="F869" t="s">
        <v>2747</v>
      </c>
      <c r="G869" t="s">
        <v>197</v>
      </c>
      <c r="H869" t="s">
        <v>143</v>
      </c>
      <c r="I869" t="s">
        <v>135</v>
      </c>
      <c r="J869" t="s">
        <v>136</v>
      </c>
      <c r="K869" t="s">
        <v>137</v>
      </c>
      <c r="L869" t="s">
        <v>2748</v>
      </c>
      <c r="M869" t="s">
        <v>2749</v>
      </c>
      <c r="N869">
        <v>1.699166666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0.50728391912358339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0.50728391912358339</v>
      </c>
    </row>
    <row r="870" spans="1:31" x14ac:dyDescent="0.25">
      <c r="A870">
        <v>1679220</v>
      </c>
      <c r="B870">
        <v>1</v>
      </c>
      <c r="C870" t="s">
        <v>81</v>
      </c>
      <c r="D870" t="s">
        <v>116</v>
      </c>
      <c r="E870" t="s">
        <v>159</v>
      </c>
      <c r="F870" t="s">
        <v>2750</v>
      </c>
      <c r="G870" t="s">
        <v>133</v>
      </c>
      <c r="H870" t="s">
        <v>134</v>
      </c>
      <c r="I870" t="s">
        <v>135</v>
      </c>
      <c r="J870" t="s">
        <v>136</v>
      </c>
      <c r="K870" t="s">
        <v>137</v>
      </c>
      <c r="L870" t="s">
        <v>2751</v>
      </c>
      <c r="M870" t="s">
        <v>2752</v>
      </c>
      <c r="N870">
        <v>2.9302777770000001</v>
      </c>
      <c r="O870">
        <v>0</v>
      </c>
      <c r="P870">
        <v>308</v>
      </c>
      <c r="Q870">
        <v>0</v>
      </c>
      <c r="R870">
        <v>0</v>
      </c>
      <c r="S870">
        <v>0</v>
      </c>
      <c r="T870">
        <v>14</v>
      </c>
      <c r="U870">
        <v>0</v>
      </c>
      <c r="V870">
        <v>0</v>
      </c>
      <c r="W870">
        <v>0</v>
      </c>
      <c r="X870">
        <v>84.761406514431556</v>
      </c>
      <c r="Y870">
        <v>0</v>
      </c>
      <c r="Z870">
        <v>0</v>
      </c>
      <c r="AA870">
        <v>0</v>
      </c>
      <c r="AB870">
        <v>10.325983408936008</v>
      </c>
      <c r="AC870">
        <v>0</v>
      </c>
      <c r="AD870">
        <v>0</v>
      </c>
      <c r="AE870">
        <v>95.087389923367567</v>
      </c>
    </row>
    <row r="871" spans="1:31" x14ac:dyDescent="0.25">
      <c r="A871">
        <v>1679051</v>
      </c>
      <c r="B871">
        <v>1</v>
      </c>
      <c r="C871" t="s">
        <v>81</v>
      </c>
      <c r="D871" t="s">
        <v>120</v>
      </c>
      <c r="E871" t="s">
        <v>164</v>
      </c>
      <c r="F871" t="s">
        <v>1660</v>
      </c>
      <c r="G871" t="s">
        <v>161</v>
      </c>
      <c r="H871" t="s">
        <v>134</v>
      </c>
      <c r="I871" t="s">
        <v>135</v>
      </c>
      <c r="J871" t="s">
        <v>136</v>
      </c>
      <c r="K871" t="s">
        <v>137</v>
      </c>
      <c r="L871" t="s">
        <v>2753</v>
      </c>
      <c r="M871" t="s">
        <v>2754</v>
      </c>
      <c r="N871">
        <v>0.69527777700000004</v>
      </c>
      <c r="O871">
        <v>3</v>
      </c>
      <c r="P871">
        <v>883</v>
      </c>
      <c r="Q871">
        <v>268</v>
      </c>
      <c r="R871">
        <v>89</v>
      </c>
      <c r="S871">
        <v>23</v>
      </c>
      <c r="T871">
        <v>112</v>
      </c>
      <c r="U871">
        <v>5</v>
      </c>
      <c r="V871">
        <v>1</v>
      </c>
      <c r="W871">
        <v>0.70688763008</v>
      </c>
      <c r="X871">
        <v>120.34255365176037</v>
      </c>
      <c r="Y871">
        <v>790.08824752955161</v>
      </c>
      <c r="Z871">
        <v>54.777844049517917</v>
      </c>
      <c r="AA871">
        <v>183.16405910239914</v>
      </c>
      <c r="AB871">
        <v>71.216145255742347</v>
      </c>
      <c r="AC871">
        <v>159.17546463749034</v>
      </c>
      <c r="AD871">
        <v>0.11910605898069054</v>
      </c>
      <c r="AE871">
        <v>1379.5903079155221</v>
      </c>
    </row>
    <row r="872" spans="1:31" x14ac:dyDescent="0.25">
      <c r="A872">
        <v>1679028</v>
      </c>
      <c r="B872">
        <v>1</v>
      </c>
      <c r="C872" t="s">
        <v>80</v>
      </c>
      <c r="D872" t="s">
        <v>94</v>
      </c>
      <c r="E872" t="s">
        <v>164</v>
      </c>
      <c r="F872" t="s">
        <v>2755</v>
      </c>
      <c r="G872" t="s">
        <v>161</v>
      </c>
      <c r="H872" t="s">
        <v>134</v>
      </c>
      <c r="I872" t="s">
        <v>135</v>
      </c>
      <c r="J872" t="s">
        <v>136</v>
      </c>
      <c r="K872" t="s">
        <v>137</v>
      </c>
      <c r="L872" t="s">
        <v>2756</v>
      </c>
      <c r="M872" t="s">
        <v>2757</v>
      </c>
      <c r="N872">
        <v>0.99750000000000005</v>
      </c>
      <c r="O872">
        <v>0</v>
      </c>
      <c r="P872">
        <v>513</v>
      </c>
      <c r="Q872">
        <v>16</v>
      </c>
      <c r="R872">
        <v>295</v>
      </c>
      <c r="S872">
        <v>5</v>
      </c>
      <c r="T872">
        <v>48</v>
      </c>
      <c r="U872">
        <v>0</v>
      </c>
      <c r="V872">
        <v>0</v>
      </c>
      <c r="W872">
        <v>0</v>
      </c>
      <c r="X872">
        <v>104.2064750167024</v>
      </c>
      <c r="Y872">
        <v>1.35067410795884</v>
      </c>
      <c r="Z872">
        <v>74.077600625015407</v>
      </c>
      <c r="AA872">
        <v>16.048933898318914</v>
      </c>
      <c r="AB872">
        <v>32.398092289910046</v>
      </c>
      <c r="AC872">
        <v>0</v>
      </c>
      <c r="AD872">
        <v>0</v>
      </c>
      <c r="AE872">
        <v>228.0817759379056</v>
      </c>
    </row>
    <row r="873" spans="1:31" x14ac:dyDescent="0.25">
      <c r="A873">
        <v>1679174</v>
      </c>
      <c r="B873">
        <v>1</v>
      </c>
      <c r="C873" t="s">
        <v>80</v>
      </c>
      <c r="D873" t="s">
        <v>101</v>
      </c>
      <c r="E873" t="s">
        <v>140</v>
      </c>
      <c r="F873" t="s">
        <v>2758</v>
      </c>
      <c r="G873" t="s">
        <v>197</v>
      </c>
      <c r="H873" t="s">
        <v>143</v>
      </c>
      <c r="I873" t="s">
        <v>135</v>
      </c>
      <c r="J873" t="s">
        <v>136</v>
      </c>
      <c r="K873" t="s">
        <v>137</v>
      </c>
      <c r="L873" t="s">
        <v>2759</v>
      </c>
      <c r="M873" t="s">
        <v>2760</v>
      </c>
      <c r="N873">
        <v>1.794444444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1.112487265386527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1.112487265386527</v>
      </c>
    </row>
    <row r="874" spans="1:31" x14ac:dyDescent="0.25">
      <c r="A874">
        <v>1679320</v>
      </c>
      <c r="B874">
        <v>1</v>
      </c>
      <c r="C874" t="s">
        <v>81</v>
      </c>
      <c r="D874" t="s">
        <v>117</v>
      </c>
      <c r="E874" t="s">
        <v>140</v>
      </c>
      <c r="F874" t="s">
        <v>2761</v>
      </c>
      <c r="G874" t="s">
        <v>209</v>
      </c>
      <c r="H874" t="s">
        <v>143</v>
      </c>
      <c r="I874" t="s">
        <v>135</v>
      </c>
      <c r="J874" t="s">
        <v>136</v>
      </c>
      <c r="K874" t="s">
        <v>137</v>
      </c>
      <c r="L874" t="s">
        <v>2762</v>
      </c>
      <c r="M874" t="s">
        <v>2763</v>
      </c>
      <c r="N874">
        <v>0.54361111100000004</v>
      </c>
      <c r="O874">
        <v>0</v>
      </c>
      <c r="P874">
        <v>5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1.0542660845789593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1.0542660845789593</v>
      </c>
    </row>
    <row r="875" spans="1:31" x14ac:dyDescent="0.25">
      <c r="A875">
        <v>1679197</v>
      </c>
      <c r="B875">
        <v>1</v>
      </c>
      <c r="C875" t="s">
        <v>80</v>
      </c>
      <c r="D875" t="s">
        <v>84</v>
      </c>
      <c r="E875" t="s">
        <v>140</v>
      </c>
      <c r="F875" t="s">
        <v>2764</v>
      </c>
      <c r="G875" t="s">
        <v>197</v>
      </c>
      <c r="H875" t="s">
        <v>143</v>
      </c>
      <c r="I875" t="s">
        <v>135</v>
      </c>
      <c r="J875" t="s">
        <v>136</v>
      </c>
      <c r="K875" t="s">
        <v>137</v>
      </c>
      <c r="L875" t="s">
        <v>2765</v>
      </c>
      <c r="M875" t="s">
        <v>2766</v>
      </c>
      <c r="N875">
        <v>4.4330555550000001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1.083227434263E-2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1.083227434263E-2</v>
      </c>
    </row>
    <row r="876" spans="1:31" x14ac:dyDescent="0.25">
      <c r="A876">
        <v>1679074</v>
      </c>
      <c r="B876">
        <v>1</v>
      </c>
      <c r="C876" t="s">
        <v>80</v>
      </c>
      <c r="D876" t="s">
        <v>82</v>
      </c>
      <c r="E876" t="s">
        <v>146</v>
      </c>
      <c r="F876" t="s">
        <v>2767</v>
      </c>
      <c r="G876" t="s">
        <v>148</v>
      </c>
      <c r="H876" t="s">
        <v>143</v>
      </c>
      <c r="I876" t="s">
        <v>135</v>
      </c>
      <c r="J876" t="s">
        <v>136</v>
      </c>
      <c r="K876" t="s">
        <v>137</v>
      </c>
      <c r="L876" t="s">
        <v>2768</v>
      </c>
      <c r="M876" t="s">
        <v>2769</v>
      </c>
      <c r="N876">
        <v>0.34583333300000002</v>
      </c>
      <c r="O876">
        <v>0</v>
      </c>
      <c r="P876">
        <v>971</v>
      </c>
      <c r="Q876">
        <v>0</v>
      </c>
      <c r="R876">
        <v>0</v>
      </c>
      <c r="S876">
        <v>0</v>
      </c>
      <c r="T876">
        <v>55</v>
      </c>
      <c r="U876">
        <v>0</v>
      </c>
      <c r="V876">
        <v>0</v>
      </c>
      <c r="W876">
        <v>0</v>
      </c>
      <c r="X876">
        <v>111.15649051296099</v>
      </c>
      <c r="Y876">
        <v>0</v>
      </c>
      <c r="Z876">
        <v>0</v>
      </c>
      <c r="AA876">
        <v>0</v>
      </c>
      <c r="AB876">
        <v>7.1771466791535365</v>
      </c>
      <c r="AC876">
        <v>0</v>
      </c>
      <c r="AD876">
        <v>0</v>
      </c>
      <c r="AE876">
        <v>118.33363719211452</v>
      </c>
    </row>
    <row r="877" spans="1:31" x14ac:dyDescent="0.25">
      <c r="A877">
        <v>1678882</v>
      </c>
      <c r="B877">
        <v>1</v>
      </c>
      <c r="C877" t="s">
        <v>80</v>
      </c>
      <c r="D877" t="s">
        <v>93</v>
      </c>
      <c r="E877" t="s">
        <v>164</v>
      </c>
      <c r="F877" t="s">
        <v>2770</v>
      </c>
      <c r="G877" t="s">
        <v>161</v>
      </c>
      <c r="H877" t="s">
        <v>134</v>
      </c>
      <c r="I877" t="s">
        <v>135</v>
      </c>
      <c r="J877" t="s">
        <v>136</v>
      </c>
      <c r="K877" t="s">
        <v>137</v>
      </c>
      <c r="L877" t="s">
        <v>2771</v>
      </c>
      <c r="M877" t="s">
        <v>2772</v>
      </c>
      <c r="N877">
        <v>1.5977777769999999</v>
      </c>
      <c r="O877">
        <v>0</v>
      </c>
      <c r="P877">
        <v>28</v>
      </c>
      <c r="Q877">
        <v>0</v>
      </c>
      <c r="R877">
        <v>27</v>
      </c>
      <c r="S877">
        <v>0</v>
      </c>
      <c r="T877">
        <v>17</v>
      </c>
      <c r="U877">
        <v>0</v>
      </c>
      <c r="V877">
        <v>0</v>
      </c>
      <c r="W877">
        <v>0</v>
      </c>
      <c r="X877">
        <v>29.359513678707586</v>
      </c>
      <c r="Y877">
        <v>0</v>
      </c>
      <c r="Z877">
        <v>24.372435884763725</v>
      </c>
      <c r="AA877">
        <v>0</v>
      </c>
      <c r="AB877">
        <v>22.295656466958921</v>
      </c>
      <c r="AC877">
        <v>0</v>
      </c>
      <c r="AD877">
        <v>0</v>
      </c>
      <c r="AE877">
        <v>76.027606030430235</v>
      </c>
    </row>
    <row r="878" spans="1:31" x14ac:dyDescent="0.25">
      <c r="A878">
        <v>1679237</v>
      </c>
      <c r="B878">
        <v>1</v>
      </c>
      <c r="C878" t="s">
        <v>80</v>
      </c>
      <c r="D878" t="s">
        <v>90</v>
      </c>
      <c r="E878" t="s">
        <v>140</v>
      </c>
      <c r="F878" t="s">
        <v>2773</v>
      </c>
      <c r="G878" t="s">
        <v>482</v>
      </c>
      <c r="H878" t="s">
        <v>143</v>
      </c>
      <c r="I878" t="s">
        <v>135</v>
      </c>
      <c r="J878" t="s">
        <v>136</v>
      </c>
      <c r="K878" t="s">
        <v>137</v>
      </c>
      <c r="L878" t="s">
        <v>2774</v>
      </c>
      <c r="M878" t="s">
        <v>2775</v>
      </c>
      <c r="N878">
        <v>0.57416666599999999</v>
      </c>
      <c r="O878">
        <v>0</v>
      </c>
      <c r="P878">
        <v>3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0.41166714641135427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0.41166714641135427</v>
      </c>
    </row>
    <row r="879" spans="1:31" x14ac:dyDescent="0.25">
      <c r="A879">
        <v>1679134</v>
      </c>
      <c r="B879">
        <v>1</v>
      </c>
      <c r="C879" t="s">
        <v>80</v>
      </c>
      <c r="D879" t="s">
        <v>82</v>
      </c>
      <c r="E879" t="s">
        <v>151</v>
      </c>
      <c r="F879" t="s">
        <v>2776</v>
      </c>
      <c r="G879" t="s">
        <v>2777</v>
      </c>
      <c r="H879" t="s">
        <v>143</v>
      </c>
      <c r="I879" t="s">
        <v>135</v>
      </c>
      <c r="J879" t="s">
        <v>136</v>
      </c>
      <c r="K879" t="s">
        <v>137</v>
      </c>
      <c r="L879" t="s">
        <v>2778</v>
      </c>
      <c r="M879" t="s">
        <v>2779</v>
      </c>
      <c r="N879">
        <v>1.0905555549999999</v>
      </c>
      <c r="O879">
        <v>0</v>
      </c>
      <c r="P879">
        <v>344</v>
      </c>
      <c r="Q879">
        <v>0</v>
      </c>
      <c r="R879">
        <v>0</v>
      </c>
      <c r="S879">
        <v>0</v>
      </c>
      <c r="T879">
        <v>26</v>
      </c>
      <c r="U879">
        <v>0</v>
      </c>
      <c r="V879">
        <v>0</v>
      </c>
      <c r="W879">
        <v>0</v>
      </c>
      <c r="X879">
        <v>157.5495406035825</v>
      </c>
      <c r="Y879">
        <v>0</v>
      </c>
      <c r="Z879">
        <v>0</v>
      </c>
      <c r="AA879">
        <v>0</v>
      </c>
      <c r="AB879">
        <v>11.915792384621676</v>
      </c>
      <c r="AC879">
        <v>0</v>
      </c>
      <c r="AD879">
        <v>0</v>
      </c>
      <c r="AE879">
        <v>169.46533298820418</v>
      </c>
    </row>
    <row r="880" spans="1:31" x14ac:dyDescent="0.25">
      <c r="A880">
        <v>1678988</v>
      </c>
      <c r="B880">
        <v>1</v>
      </c>
      <c r="C880" t="s">
        <v>80</v>
      </c>
      <c r="D880" t="s">
        <v>94</v>
      </c>
      <c r="E880" t="s">
        <v>164</v>
      </c>
      <c r="F880" t="s">
        <v>2780</v>
      </c>
      <c r="G880" t="s">
        <v>161</v>
      </c>
      <c r="H880" t="s">
        <v>134</v>
      </c>
      <c r="I880" t="s">
        <v>135</v>
      </c>
      <c r="J880" t="s">
        <v>136</v>
      </c>
      <c r="K880" t="s">
        <v>137</v>
      </c>
      <c r="L880" t="s">
        <v>2781</v>
      </c>
      <c r="M880" t="s">
        <v>2782</v>
      </c>
      <c r="N880">
        <v>0.41166666600000001</v>
      </c>
      <c r="O880">
        <v>0</v>
      </c>
      <c r="P880">
        <v>399</v>
      </c>
      <c r="Q880">
        <v>0</v>
      </c>
      <c r="R880">
        <v>1</v>
      </c>
      <c r="S880">
        <v>3</v>
      </c>
      <c r="T880">
        <v>24</v>
      </c>
      <c r="U880">
        <v>0</v>
      </c>
      <c r="V880">
        <v>0</v>
      </c>
      <c r="W880">
        <v>0</v>
      </c>
      <c r="X880">
        <v>12.137898704707212</v>
      </c>
      <c r="Y880">
        <v>0</v>
      </c>
      <c r="Z880">
        <v>0.23636107843746668</v>
      </c>
      <c r="AA880">
        <v>3.7207494973645754</v>
      </c>
      <c r="AB880">
        <v>2.0483520237005366</v>
      </c>
      <c r="AC880">
        <v>0</v>
      </c>
      <c r="AD880">
        <v>0</v>
      </c>
      <c r="AE880">
        <v>18.14336130420979</v>
      </c>
    </row>
    <row r="881" spans="1:31" x14ac:dyDescent="0.25">
      <c r="A881">
        <v>1679137</v>
      </c>
      <c r="B881">
        <v>1</v>
      </c>
      <c r="C881" t="s">
        <v>80</v>
      </c>
      <c r="D881" t="s">
        <v>100</v>
      </c>
      <c r="E881" t="s">
        <v>140</v>
      </c>
      <c r="F881" t="s">
        <v>2783</v>
      </c>
      <c r="G881" t="s">
        <v>197</v>
      </c>
      <c r="H881" t="s">
        <v>143</v>
      </c>
      <c r="I881" t="s">
        <v>135</v>
      </c>
      <c r="J881" t="s">
        <v>136</v>
      </c>
      <c r="K881" t="s">
        <v>137</v>
      </c>
      <c r="L881" t="s">
        <v>2784</v>
      </c>
      <c r="M881" t="s">
        <v>2724</v>
      </c>
      <c r="N881">
        <v>1.8730555550000001</v>
      </c>
      <c r="O881">
        <v>0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7.9747238201675008E-2</v>
      </c>
      <c r="AA881">
        <v>0</v>
      </c>
      <c r="AB881">
        <v>0</v>
      </c>
      <c r="AC881">
        <v>0</v>
      </c>
      <c r="AD881">
        <v>0</v>
      </c>
      <c r="AE881">
        <v>7.9747238201675008E-2</v>
      </c>
    </row>
    <row r="882" spans="1:31" x14ac:dyDescent="0.25">
      <c r="A882">
        <v>1679114</v>
      </c>
      <c r="B882">
        <v>1</v>
      </c>
      <c r="C882" t="s">
        <v>80</v>
      </c>
      <c r="D882" t="s">
        <v>107</v>
      </c>
      <c r="E882" t="s">
        <v>151</v>
      </c>
      <c r="F882" t="s">
        <v>2785</v>
      </c>
      <c r="G882" t="s">
        <v>153</v>
      </c>
      <c r="H882" t="s">
        <v>143</v>
      </c>
      <c r="I882" t="s">
        <v>135</v>
      </c>
      <c r="J882" t="s">
        <v>136</v>
      </c>
      <c r="K882" t="s">
        <v>137</v>
      </c>
      <c r="L882" t="s">
        <v>2786</v>
      </c>
      <c r="M882" t="s">
        <v>2787</v>
      </c>
      <c r="N882">
        <v>1.967222222</v>
      </c>
      <c r="O882">
        <v>0</v>
      </c>
      <c r="P882">
        <v>150</v>
      </c>
      <c r="Q882">
        <v>0</v>
      </c>
      <c r="R882">
        <v>0</v>
      </c>
      <c r="S882">
        <v>0</v>
      </c>
      <c r="T882">
        <v>35</v>
      </c>
      <c r="U882">
        <v>0</v>
      </c>
      <c r="V882">
        <v>0</v>
      </c>
      <c r="W882">
        <v>0</v>
      </c>
      <c r="X882">
        <v>100.97861472727652</v>
      </c>
      <c r="Y882">
        <v>0</v>
      </c>
      <c r="Z882">
        <v>0</v>
      </c>
      <c r="AA882">
        <v>0</v>
      </c>
      <c r="AB882">
        <v>40.491916293170263</v>
      </c>
      <c r="AC882">
        <v>0</v>
      </c>
      <c r="AD882">
        <v>0</v>
      </c>
      <c r="AE882">
        <v>141.4705310204468</v>
      </c>
    </row>
    <row r="883" spans="1:31" x14ac:dyDescent="0.25">
      <c r="A883">
        <v>1679300</v>
      </c>
      <c r="B883">
        <v>1</v>
      </c>
      <c r="C883" t="s">
        <v>81</v>
      </c>
      <c r="D883" t="s">
        <v>128</v>
      </c>
      <c r="E883" t="s">
        <v>131</v>
      </c>
      <c r="F883" t="s">
        <v>2788</v>
      </c>
      <c r="G883" t="s">
        <v>161</v>
      </c>
      <c r="H883" t="s">
        <v>134</v>
      </c>
      <c r="I883" t="s">
        <v>135</v>
      </c>
      <c r="J883" t="s">
        <v>136</v>
      </c>
      <c r="K883" t="s">
        <v>137</v>
      </c>
      <c r="L883" t="s">
        <v>2789</v>
      </c>
      <c r="M883" t="s">
        <v>2790</v>
      </c>
      <c r="N883">
        <v>7.3055554999999994E-2</v>
      </c>
      <c r="O883">
        <v>0</v>
      </c>
      <c r="P883">
        <v>1229</v>
      </c>
      <c r="Q883">
        <v>4</v>
      </c>
      <c r="R883">
        <v>1</v>
      </c>
      <c r="S883">
        <v>10</v>
      </c>
      <c r="T883">
        <v>90</v>
      </c>
      <c r="U883">
        <v>1</v>
      </c>
      <c r="V883">
        <v>0</v>
      </c>
      <c r="W883">
        <v>0</v>
      </c>
      <c r="X883">
        <v>9.9678834725170589</v>
      </c>
      <c r="Y883">
        <v>0.15436086268985916</v>
      </c>
      <c r="Z883">
        <v>2.3294332553333335E-5</v>
      </c>
      <c r="AA883">
        <v>2.5505382088313073</v>
      </c>
      <c r="AB883">
        <v>0.77621172081769396</v>
      </c>
      <c r="AC883">
        <v>8.1853360709930559E-2</v>
      </c>
      <c r="AD883">
        <v>0</v>
      </c>
      <c r="AE883">
        <v>13.530870919898403</v>
      </c>
    </row>
    <row r="884" spans="1:31" x14ac:dyDescent="0.25">
      <c r="A884">
        <v>1678928</v>
      </c>
      <c r="B884">
        <v>1</v>
      </c>
      <c r="C884" t="s">
        <v>81</v>
      </c>
      <c r="D884" t="s">
        <v>122</v>
      </c>
      <c r="E884" t="s">
        <v>131</v>
      </c>
      <c r="F884" t="s">
        <v>2791</v>
      </c>
      <c r="G884" t="s">
        <v>161</v>
      </c>
      <c r="H884" t="s">
        <v>134</v>
      </c>
      <c r="I884" t="s">
        <v>135</v>
      </c>
      <c r="J884" t="s">
        <v>136</v>
      </c>
      <c r="K884" t="s">
        <v>137</v>
      </c>
      <c r="L884" t="s">
        <v>2792</v>
      </c>
      <c r="M884" t="s">
        <v>2793</v>
      </c>
      <c r="N884">
        <v>1.741944444</v>
      </c>
      <c r="O884">
        <v>1</v>
      </c>
      <c r="P884">
        <v>516</v>
      </c>
      <c r="Q884">
        <v>4</v>
      </c>
      <c r="R884">
        <v>0</v>
      </c>
      <c r="S884">
        <v>3</v>
      </c>
      <c r="T884">
        <v>22</v>
      </c>
      <c r="U884">
        <v>1</v>
      </c>
      <c r="V884">
        <v>0</v>
      </c>
      <c r="W884">
        <v>0.10693113513851557</v>
      </c>
      <c r="X884">
        <v>81.166013765825653</v>
      </c>
      <c r="Y884">
        <v>2.5300213954215001</v>
      </c>
      <c r="Z884">
        <v>0</v>
      </c>
      <c r="AA884">
        <v>28.482537861206239</v>
      </c>
      <c r="AB884">
        <v>9.1795092019992079</v>
      </c>
      <c r="AC884">
        <v>1.6034215951517559</v>
      </c>
      <c r="AD884">
        <v>0</v>
      </c>
      <c r="AE884">
        <v>123.06843495474287</v>
      </c>
    </row>
    <row r="885" spans="1:31" x14ac:dyDescent="0.25">
      <c r="A885">
        <v>1678902</v>
      </c>
      <c r="B885">
        <v>1</v>
      </c>
      <c r="C885" t="s">
        <v>80</v>
      </c>
      <c r="D885" t="s">
        <v>104</v>
      </c>
      <c r="E885" t="s">
        <v>159</v>
      </c>
      <c r="F885" t="s">
        <v>2794</v>
      </c>
      <c r="G885" t="s">
        <v>596</v>
      </c>
      <c r="H885" t="s">
        <v>134</v>
      </c>
      <c r="I885" t="s">
        <v>135</v>
      </c>
      <c r="J885" t="s">
        <v>136</v>
      </c>
      <c r="K885" t="s">
        <v>137</v>
      </c>
      <c r="L885" t="s">
        <v>2795</v>
      </c>
      <c r="M885" t="s">
        <v>2796</v>
      </c>
      <c r="N885">
        <v>2.8683333329999998</v>
      </c>
      <c r="O885">
        <v>0</v>
      </c>
      <c r="P885">
        <v>74</v>
      </c>
      <c r="Q885">
        <v>0</v>
      </c>
      <c r="R885">
        <v>1</v>
      </c>
      <c r="S885">
        <v>0</v>
      </c>
      <c r="T885">
        <v>3</v>
      </c>
      <c r="U885">
        <v>0</v>
      </c>
      <c r="V885">
        <v>0</v>
      </c>
      <c r="W885">
        <v>0</v>
      </c>
      <c r="X885">
        <v>33.869792011652258</v>
      </c>
      <c r="Y885">
        <v>0</v>
      </c>
      <c r="Z885">
        <v>0.39835201020877115</v>
      </c>
      <c r="AA885">
        <v>0</v>
      </c>
      <c r="AB885">
        <v>1.1497298129606666</v>
      </c>
      <c r="AC885">
        <v>0</v>
      </c>
      <c r="AD885">
        <v>0</v>
      </c>
      <c r="AE885">
        <v>35.417873834821691</v>
      </c>
    </row>
    <row r="886" spans="1:31" x14ac:dyDescent="0.25">
      <c r="A886">
        <v>1678965</v>
      </c>
      <c r="B886">
        <v>1</v>
      </c>
      <c r="C886" t="s">
        <v>80</v>
      </c>
      <c r="D886" t="s">
        <v>96</v>
      </c>
      <c r="E886" t="s">
        <v>140</v>
      </c>
      <c r="F886" t="s">
        <v>2797</v>
      </c>
      <c r="G886" t="s">
        <v>209</v>
      </c>
      <c r="H886" t="s">
        <v>143</v>
      </c>
      <c r="I886" t="s">
        <v>135</v>
      </c>
      <c r="J886" t="s">
        <v>136</v>
      </c>
      <c r="K886" t="s">
        <v>137</v>
      </c>
      <c r="L886" t="s">
        <v>2798</v>
      </c>
      <c r="M886" t="s">
        <v>2799</v>
      </c>
      <c r="N886">
        <v>3.113611111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10.591775359223691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10.591775359223691</v>
      </c>
    </row>
    <row r="887" spans="1:31" x14ac:dyDescent="0.25">
      <c r="A887">
        <v>1679214</v>
      </c>
      <c r="B887">
        <v>1</v>
      </c>
      <c r="C887" t="s">
        <v>81</v>
      </c>
      <c r="D887" t="s">
        <v>128</v>
      </c>
      <c r="E887" t="s">
        <v>151</v>
      </c>
      <c r="F887" t="s">
        <v>2800</v>
      </c>
      <c r="G887" t="s">
        <v>222</v>
      </c>
      <c r="H887" t="s">
        <v>143</v>
      </c>
      <c r="I887" t="s">
        <v>135</v>
      </c>
      <c r="J887" t="s">
        <v>136</v>
      </c>
      <c r="K887" t="s">
        <v>137</v>
      </c>
      <c r="L887" t="s">
        <v>2801</v>
      </c>
      <c r="M887" t="s">
        <v>2802</v>
      </c>
      <c r="N887">
        <v>2.6375000000000002</v>
      </c>
      <c r="O887">
        <v>0</v>
      </c>
      <c r="P887">
        <v>4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1.6088660072416536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1.6088660072416536</v>
      </c>
    </row>
    <row r="888" spans="1:31" x14ac:dyDescent="0.25">
      <c r="A888">
        <v>1679071</v>
      </c>
      <c r="B888">
        <v>1</v>
      </c>
      <c r="C888" t="s">
        <v>80</v>
      </c>
      <c r="D888" t="s">
        <v>107</v>
      </c>
      <c r="E888" t="s">
        <v>151</v>
      </c>
      <c r="F888" t="s">
        <v>2803</v>
      </c>
      <c r="G888" t="s">
        <v>153</v>
      </c>
      <c r="H888" t="s">
        <v>143</v>
      </c>
      <c r="I888" t="s">
        <v>135</v>
      </c>
      <c r="J888" t="s">
        <v>136</v>
      </c>
      <c r="K888" t="s">
        <v>137</v>
      </c>
      <c r="L888" t="s">
        <v>2804</v>
      </c>
      <c r="M888" t="s">
        <v>2805</v>
      </c>
      <c r="N888">
        <v>1.8586111110000001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4</v>
      </c>
      <c r="U888">
        <v>0</v>
      </c>
      <c r="V888">
        <v>0</v>
      </c>
      <c r="W888">
        <v>0</v>
      </c>
      <c r="X888">
        <v>5.0765591366666668E-2</v>
      </c>
      <c r="Y888">
        <v>0</v>
      </c>
      <c r="Z888">
        <v>0</v>
      </c>
      <c r="AA888">
        <v>0</v>
      </c>
      <c r="AB888">
        <v>8.0437765355638984</v>
      </c>
      <c r="AC888">
        <v>0</v>
      </c>
      <c r="AD888">
        <v>0</v>
      </c>
      <c r="AE888">
        <v>8.0945421269305644</v>
      </c>
    </row>
    <row r="889" spans="1:31" x14ac:dyDescent="0.25">
      <c r="A889">
        <v>1678908</v>
      </c>
      <c r="B889">
        <v>1</v>
      </c>
      <c r="C889" t="s">
        <v>80</v>
      </c>
      <c r="D889" t="s">
        <v>107</v>
      </c>
      <c r="E889" t="s">
        <v>200</v>
      </c>
      <c r="F889" t="s">
        <v>2806</v>
      </c>
      <c r="G889" t="s">
        <v>240</v>
      </c>
      <c r="H889" t="s">
        <v>143</v>
      </c>
      <c r="I889" t="s">
        <v>135</v>
      </c>
      <c r="J889" t="s">
        <v>136</v>
      </c>
      <c r="K889" t="s">
        <v>137</v>
      </c>
      <c r="L889" t="s">
        <v>2807</v>
      </c>
      <c r="M889" t="s">
        <v>2808</v>
      </c>
      <c r="N889">
        <v>1.7355555549999999</v>
      </c>
      <c r="O889">
        <v>0</v>
      </c>
      <c r="P889">
        <v>58</v>
      </c>
      <c r="Q889">
        <v>0</v>
      </c>
      <c r="R889">
        <v>0</v>
      </c>
      <c r="S889">
        <v>0</v>
      </c>
      <c r="T889">
        <v>27</v>
      </c>
      <c r="U889">
        <v>0</v>
      </c>
      <c r="V889">
        <v>1</v>
      </c>
      <c r="W889">
        <v>0</v>
      </c>
      <c r="X889">
        <v>38.534990324006657</v>
      </c>
      <c r="Y889">
        <v>0</v>
      </c>
      <c r="Z889">
        <v>0</v>
      </c>
      <c r="AA889">
        <v>0</v>
      </c>
      <c r="AB889">
        <v>25.101053901277687</v>
      </c>
      <c r="AC889">
        <v>0</v>
      </c>
      <c r="AD889">
        <v>2.2236814621464038</v>
      </c>
      <c r="AE889">
        <v>65.859725687430753</v>
      </c>
    </row>
    <row r="890" spans="1:31" x14ac:dyDescent="0.25">
      <c r="A890">
        <v>1679157</v>
      </c>
      <c r="B890">
        <v>1</v>
      </c>
      <c r="C890" t="s">
        <v>80</v>
      </c>
      <c r="D890" t="s">
        <v>92</v>
      </c>
      <c r="E890" t="s">
        <v>140</v>
      </c>
      <c r="F890" t="s">
        <v>2809</v>
      </c>
      <c r="G890" t="s">
        <v>197</v>
      </c>
      <c r="H890" t="s">
        <v>143</v>
      </c>
      <c r="I890" t="s">
        <v>135</v>
      </c>
      <c r="J890" t="s">
        <v>136</v>
      </c>
      <c r="K890" t="s">
        <v>137</v>
      </c>
      <c r="L890" t="s">
        <v>2810</v>
      </c>
      <c r="M890" t="s">
        <v>2811</v>
      </c>
      <c r="N890">
        <v>1.537222222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0.17449615685179168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0.17449615685179168</v>
      </c>
    </row>
    <row r="891" spans="1:31" x14ac:dyDescent="0.25">
      <c r="A891">
        <v>1679257</v>
      </c>
      <c r="B891">
        <v>1</v>
      </c>
      <c r="C891" t="s">
        <v>80</v>
      </c>
      <c r="D891" t="s">
        <v>103</v>
      </c>
      <c r="E891" t="s">
        <v>140</v>
      </c>
      <c r="F891" t="s">
        <v>2812</v>
      </c>
      <c r="G891" t="s">
        <v>197</v>
      </c>
      <c r="H891" t="s">
        <v>143</v>
      </c>
      <c r="I891" t="s">
        <v>135</v>
      </c>
      <c r="J891" t="s">
        <v>136</v>
      </c>
      <c r="K891" t="s">
        <v>137</v>
      </c>
      <c r="L891" t="s">
        <v>2813</v>
      </c>
      <c r="M891" t="s">
        <v>2814</v>
      </c>
      <c r="N891">
        <v>0.325555555</v>
      </c>
      <c r="O891">
        <v>0</v>
      </c>
      <c r="P891">
        <v>1</v>
      </c>
      <c r="Q891">
        <v>0</v>
      </c>
      <c r="R891">
        <v>1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5.9732152933693335E-2</v>
      </c>
      <c r="AA891">
        <v>0</v>
      </c>
      <c r="AB891">
        <v>0</v>
      </c>
      <c r="AC891">
        <v>0</v>
      </c>
      <c r="AD891">
        <v>0</v>
      </c>
      <c r="AE891">
        <v>5.9732152933693335E-2</v>
      </c>
    </row>
    <row r="892" spans="1:31" x14ac:dyDescent="0.25">
      <c r="A892">
        <v>1678865</v>
      </c>
      <c r="B892">
        <v>1</v>
      </c>
      <c r="C892" t="s">
        <v>80</v>
      </c>
      <c r="D892" t="s">
        <v>99</v>
      </c>
      <c r="E892" t="s">
        <v>164</v>
      </c>
      <c r="F892" t="s">
        <v>2815</v>
      </c>
      <c r="G892" t="s">
        <v>161</v>
      </c>
      <c r="H892" t="s">
        <v>134</v>
      </c>
      <c r="I892" t="s">
        <v>135</v>
      </c>
      <c r="J892" t="s">
        <v>136</v>
      </c>
      <c r="K892" t="s">
        <v>137</v>
      </c>
      <c r="L892" t="s">
        <v>2816</v>
      </c>
      <c r="M892" t="s">
        <v>2817</v>
      </c>
      <c r="N892">
        <v>0.31027777699999998</v>
      </c>
      <c r="O892">
        <v>1</v>
      </c>
      <c r="P892">
        <v>2146</v>
      </c>
      <c r="Q892">
        <v>0</v>
      </c>
      <c r="R892">
        <v>10</v>
      </c>
      <c r="S892">
        <v>4</v>
      </c>
      <c r="T892">
        <v>369</v>
      </c>
      <c r="U892">
        <v>0</v>
      </c>
      <c r="V892">
        <v>2</v>
      </c>
      <c r="W892">
        <v>0.61650768880423923</v>
      </c>
      <c r="X892">
        <v>216.56909535982206</v>
      </c>
      <c r="Y892">
        <v>0</v>
      </c>
      <c r="Z892">
        <v>0.470695901698585</v>
      </c>
      <c r="AA892">
        <v>7.5076574775871467</v>
      </c>
      <c r="AB892">
        <v>124.42184084460912</v>
      </c>
      <c r="AC892">
        <v>0</v>
      </c>
      <c r="AD892">
        <v>1.8721860558847552</v>
      </c>
      <c r="AE892">
        <v>351.45798332840587</v>
      </c>
    </row>
    <row r="893" spans="1:31" x14ac:dyDescent="0.25">
      <c r="A893">
        <v>1679054</v>
      </c>
      <c r="B893">
        <v>1</v>
      </c>
      <c r="C893" t="s">
        <v>81</v>
      </c>
      <c r="D893" t="s">
        <v>112</v>
      </c>
      <c r="E893" t="s">
        <v>164</v>
      </c>
      <c r="F893" t="s">
        <v>2818</v>
      </c>
      <c r="G893" t="s">
        <v>161</v>
      </c>
      <c r="H893" t="s">
        <v>134</v>
      </c>
      <c r="I893" t="s">
        <v>135</v>
      </c>
      <c r="J893" t="s">
        <v>136</v>
      </c>
      <c r="K893" t="s">
        <v>137</v>
      </c>
      <c r="L893" t="s">
        <v>2819</v>
      </c>
      <c r="M893" t="s">
        <v>2820</v>
      </c>
      <c r="N893">
        <v>2.0605555550000001</v>
      </c>
      <c r="O893">
        <v>1</v>
      </c>
      <c r="P893">
        <v>834</v>
      </c>
      <c r="Q893">
        <v>87</v>
      </c>
      <c r="R893">
        <v>168</v>
      </c>
      <c r="S893">
        <v>31</v>
      </c>
      <c r="T893">
        <v>109</v>
      </c>
      <c r="U893">
        <v>6</v>
      </c>
      <c r="V893">
        <v>3</v>
      </c>
      <c r="W893">
        <v>0.61658313180559166</v>
      </c>
      <c r="X893">
        <v>408.28519751630989</v>
      </c>
      <c r="Y893">
        <v>641.17272386320553</v>
      </c>
      <c r="Z893">
        <v>39.603558287023581</v>
      </c>
      <c r="AA893">
        <v>584.4461126624343</v>
      </c>
      <c r="AB893">
        <v>148.26977964314449</v>
      </c>
      <c r="AC893">
        <v>415.29516327306101</v>
      </c>
      <c r="AD893">
        <v>89.056589975201732</v>
      </c>
      <c r="AE893">
        <v>2326.7457083521863</v>
      </c>
    </row>
    <row r="894" spans="1:31" x14ac:dyDescent="0.25">
      <c r="A894">
        <v>1679008</v>
      </c>
      <c r="B894">
        <v>1</v>
      </c>
      <c r="C894" t="s">
        <v>80</v>
      </c>
      <c r="D894" t="s">
        <v>103</v>
      </c>
      <c r="E894" t="s">
        <v>140</v>
      </c>
      <c r="F894" t="s">
        <v>2821</v>
      </c>
      <c r="G894" t="s">
        <v>197</v>
      </c>
      <c r="H894" t="s">
        <v>143</v>
      </c>
      <c r="I894" t="s">
        <v>135</v>
      </c>
      <c r="J894" t="s">
        <v>136</v>
      </c>
      <c r="K894" t="s">
        <v>137</v>
      </c>
      <c r="L894" t="s">
        <v>2822</v>
      </c>
      <c r="M894" t="s">
        <v>2823</v>
      </c>
      <c r="N894">
        <v>3.341388888</v>
      </c>
      <c r="O894">
        <v>0</v>
      </c>
      <c r="P894">
        <v>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0.45712018792694586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0.45712018792694586</v>
      </c>
    </row>
    <row r="895" spans="1:31" x14ac:dyDescent="0.25">
      <c r="A895">
        <v>1679031</v>
      </c>
      <c r="B895">
        <v>1</v>
      </c>
      <c r="C895" t="s">
        <v>80</v>
      </c>
      <c r="D895" t="s">
        <v>107</v>
      </c>
      <c r="E895" t="s">
        <v>140</v>
      </c>
      <c r="F895" t="s">
        <v>2824</v>
      </c>
      <c r="G895" t="s">
        <v>209</v>
      </c>
      <c r="H895" t="s">
        <v>143</v>
      </c>
      <c r="I895" t="s">
        <v>135</v>
      </c>
      <c r="J895" t="s">
        <v>136</v>
      </c>
      <c r="K895" t="s">
        <v>137</v>
      </c>
      <c r="L895" t="s">
        <v>2825</v>
      </c>
      <c r="M895" t="s">
        <v>2826</v>
      </c>
      <c r="N895">
        <v>3.0961111109999999</v>
      </c>
      <c r="O895">
        <v>0</v>
      </c>
      <c r="P895">
        <v>12</v>
      </c>
      <c r="Q895">
        <v>0</v>
      </c>
      <c r="R895">
        <v>0</v>
      </c>
      <c r="S895">
        <v>0</v>
      </c>
      <c r="T895">
        <v>5</v>
      </c>
      <c r="U895">
        <v>0</v>
      </c>
      <c r="V895">
        <v>0</v>
      </c>
      <c r="W895">
        <v>0</v>
      </c>
      <c r="X895">
        <v>10.378057905591163</v>
      </c>
      <c r="Y895">
        <v>0</v>
      </c>
      <c r="Z895">
        <v>0</v>
      </c>
      <c r="AA895">
        <v>0</v>
      </c>
      <c r="AB895">
        <v>10.174285120133527</v>
      </c>
      <c r="AC895">
        <v>0</v>
      </c>
      <c r="AD895">
        <v>0</v>
      </c>
      <c r="AE895">
        <v>20.552343025724689</v>
      </c>
    </row>
    <row r="896" spans="1:31" x14ac:dyDescent="0.25">
      <c r="A896">
        <v>1679194</v>
      </c>
      <c r="B896">
        <v>1</v>
      </c>
      <c r="C896" t="s">
        <v>80</v>
      </c>
      <c r="D896" t="s">
        <v>107</v>
      </c>
      <c r="E896" t="s">
        <v>151</v>
      </c>
      <c r="F896" t="s">
        <v>2827</v>
      </c>
      <c r="G896" t="s">
        <v>153</v>
      </c>
      <c r="H896" t="s">
        <v>143</v>
      </c>
      <c r="I896" t="s">
        <v>135</v>
      </c>
      <c r="J896" t="s">
        <v>136</v>
      </c>
      <c r="K896" t="s">
        <v>137</v>
      </c>
      <c r="L896" t="s">
        <v>2828</v>
      </c>
      <c r="M896" t="s">
        <v>2829</v>
      </c>
      <c r="N896">
        <v>1.561111111</v>
      </c>
      <c r="O896">
        <v>0</v>
      </c>
      <c r="P896">
        <v>352</v>
      </c>
      <c r="Q896">
        <v>0</v>
      </c>
      <c r="R896">
        <v>0</v>
      </c>
      <c r="S896">
        <v>0</v>
      </c>
      <c r="T896">
        <v>12</v>
      </c>
      <c r="U896">
        <v>0</v>
      </c>
      <c r="V896">
        <v>0</v>
      </c>
      <c r="W896">
        <v>0</v>
      </c>
      <c r="X896">
        <v>198.31202078340274</v>
      </c>
      <c r="Y896">
        <v>0</v>
      </c>
      <c r="Z896">
        <v>0</v>
      </c>
      <c r="AA896">
        <v>0</v>
      </c>
      <c r="AB896">
        <v>6.4543487495400589</v>
      </c>
      <c r="AC896">
        <v>0</v>
      </c>
      <c r="AD896">
        <v>0</v>
      </c>
      <c r="AE896">
        <v>204.7663695329428</v>
      </c>
    </row>
    <row r="897" spans="1:31" x14ac:dyDescent="0.25">
      <c r="A897">
        <v>1679131</v>
      </c>
      <c r="B897">
        <v>1</v>
      </c>
      <c r="C897" t="s">
        <v>81</v>
      </c>
      <c r="D897" t="s">
        <v>115</v>
      </c>
      <c r="E897" t="s">
        <v>159</v>
      </c>
      <c r="F897" t="s">
        <v>2830</v>
      </c>
      <c r="G897" t="s">
        <v>596</v>
      </c>
      <c r="H897" t="s">
        <v>134</v>
      </c>
      <c r="I897" t="s">
        <v>135</v>
      </c>
      <c r="J897" t="s">
        <v>136</v>
      </c>
      <c r="K897" t="s">
        <v>137</v>
      </c>
      <c r="L897" t="s">
        <v>2831</v>
      </c>
      <c r="M897" t="s">
        <v>2832</v>
      </c>
      <c r="N897">
        <v>3.4602777769999999</v>
      </c>
      <c r="O897">
        <v>0</v>
      </c>
      <c r="P897">
        <v>0</v>
      </c>
      <c r="Q897">
        <v>0</v>
      </c>
      <c r="R897">
        <v>0</v>
      </c>
      <c r="S897">
        <v>2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12.805282721199928</v>
      </c>
      <c r="AB897">
        <v>0</v>
      </c>
      <c r="AC897">
        <v>0</v>
      </c>
      <c r="AD897">
        <v>0</v>
      </c>
      <c r="AE897">
        <v>12.805282721199928</v>
      </c>
    </row>
    <row r="898" spans="1:31" x14ac:dyDescent="0.25">
      <c r="A898">
        <v>1679094</v>
      </c>
      <c r="B898">
        <v>1</v>
      </c>
      <c r="C898" t="s">
        <v>80</v>
      </c>
      <c r="D898" t="s">
        <v>90</v>
      </c>
      <c r="E898" t="s">
        <v>146</v>
      </c>
      <c r="F898" t="s">
        <v>448</v>
      </c>
      <c r="G898" t="s">
        <v>267</v>
      </c>
      <c r="H898" t="s">
        <v>143</v>
      </c>
      <c r="I898" t="s">
        <v>135</v>
      </c>
      <c r="J898" t="s">
        <v>136</v>
      </c>
      <c r="K898" t="s">
        <v>137</v>
      </c>
      <c r="L898" t="s">
        <v>2833</v>
      </c>
      <c r="M898" t="s">
        <v>2834</v>
      </c>
      <c r="N898">
        <v>0.61166666599999997</v>
      </c>
      <c r="O898">
        <v>0</v>
      </c>
      <c r="P898">
        <v>1694</v>
      </c>
      <c r="Q898">
        <v>0</v>
      </c>
      <c r="R898">
        <v>0</v>
      </c>
      <c r="S898">
        <v>0</v>
      </c>
      <c r="T898">
        <v>68</v>
      </c>
      <c r="U898">
        <v>0</v>
      </c>
      <c r="V898">
        <v>0</v>
      </c>
      <c r="W898">
        <v>0</v>
      </c>
      <c r="X898">
        <v>372.90468422156181</v>
      </c>
      <c r="Y898">
        <v>0</v>
      </c>
      <c r="Z898">
        <v>0</v>
      </c>
      <c r="AA898">
        <v>0</v>
      </c>
      <c r="AB898">
        <v>14.37529882791612</v>
      </c>
      <c r="AC898">
        <v>0</v>
      </c>
      <c r="AD898">
        <v>0</v>
      </c>
      <c r="AE898">
        <v>387.27998304947795</v>
      </c>
    </row>
    <row r="899" spans="1:31" x14ac:dyDescent="0.25">
      <c r="A899">
        <v>1678845</v>
      </c>
      <c r="B899">
        <v>1</v>
      </c>
      <c r="C899" t="s">
        <v>80</v>
      </c>
      <c r="D899" t="s">
        <v>107</v>
      </c>
      <c r="E899" t="s">
        <v>131</v>
      </c>
      <c r="F899" t="s">
        <v>2835</v>
      </c>
      <c r="G899" t="s">
        <v>1484</v>
      </c>
      <c r="H899" t="s">
        <v>134</v>
      </c>
      <c r="I899" t="s">
        <v>135</v>
      </c>
      <c r="J899" t="s">
        <v>136</v>
      </c>
      <c r="K899" t="s">
        <v>137</v>
      </c>
      <c r="L899" t="s">
        <v>2836</v>
      </c>
      <c r="M899" t="s">
        <v>2837</v>
      </c>
      <c r="N899">
        <v>3.494722222</v>
      </c>
      <c r="O899">
        <v>0</v>
      </c>
      <c r="P899">
        <v>26</v>
      </c>
      <c r="Q899">
        <v>0</v>
      </c>
      <c r="R899">
        <v>0</v>
      </c>
      <c r="S899">
        <v>0</v>
      </c>
      <c r="T899">
        <v>26</v>
      </c>
      <c r="U899">
        <v>0</v>
      </c>
      <c r="V899">
        <v>0</v>
      </c>
      <c r="W899">
        <v>0</v>
      </c>
      <c r="X899">
        <v>17.277714339554365</v>
      </c>
      <c r="Y899">
        <v>0</v>
      </c>
      <c r="Z899">
        <v>0</v>
      </c>
      <c r="AA899">
        <v>0</v>
      </c>
      <c r="AB899">
        <v>32.167851051313839</v>
      </c>
      <c r="AC899">
        <v>0</v>
      </c>
      <c r="AD899">
        <v>0</v>
      </c>
      <c r="AE899">
        <v>49.445565390868204</v>
      </c>
    </row>
    <row r="900" spans="1:31" x14ac:dyDescent="0.25">
      <c r="A900">
        <v>1679177</v>
      </c>
      <c r="B900">
        <v>1</v>
      </c>
      <c r="C900" t="s">
        <v>80</v>
      </c>
      <c r="D900" t="s">
        <v>94</v>
      </c>
      <c r="E900" t="s">
        <v>140</v>
      </c>
      <c r="F900" t="s">
        <v>2838</v>
      </c>
      <c r="G900" t="s">
        <v>197</v>
      </c>
      <c r="H900" t="s">
        <v>143</v>
      </c>
      <c r="I900" t="s">
        <v>135</v>
      </c>
      <c r="J900" t="s">
        <v>136</v>
      </c>
      <c r="K900" t="s">
        <v>137</v>
      </c>
      <c r="L900" t="s">
        <v>2839</v>
      </c>
      <c r="M900" t="s">
        <v>2840</v>
      </c>
      <c r="N900">
        <v>10.446666666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7.9584857016404165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7.9584857016404165</v>
      </c>
    </row>
    <row r="901" spans="1:31" x14ac:dyDescent="0.25">
      <c r="A901">
        <v>1679240</v>
      </c>
      <c r="B901">
        <v>1</v>
      </c>
      <c r="C901" t="s">
        <v>80</v>
      </c>
      <c r="D901" t="s">
        <v>107</v>
      </c>
      <c r="E901" t="s">
        <v>131</v>
      </c>
      <c r="F901" t="s">
        <v>2841</v>
      </c>
      <c r="G901" t="s">
        <v>161</v>
      </c>
      <c r="H901" t="s">
        <v>134</v>
      </c>
      <c r="I901" t="s">
        <v>173</v>
      </c>
      <c r="J901" t="s">
        <v>136</v>
      </c>
      <c r="K901" t="s">
        <v>137</v>
      </c>
      <c r="L901" t="s">
        <v>2842</v>
      </c>
      <c r="M901" t="s">
        <v>2843</v>
      </c>
      <c r="N901">
        <v>1.9444444000000002E-2</v>
      </c>
      <c r="O901">
        <v>3</v>
      </c>
      <c r="P901">
        <v>818</v>
      </c>
      <c r="Q901">
        <v>3</v>
      </c>
      <c r="R901">
        <v>13</v>
      </c>
      <c r="S901">
        <v>11</v>
      </c>
      <c r="T901">
        <v>176</v>
      </c>
      <c r="U901">
        <v>0</v>
      </c>
      <c r="V901">
        <v>0</v>
      </c>
      <c r="W901">
        <v>1.1077252939083335E-2</v>
      </c>
      <c r="X901">
        <v>3.3382444282913069</v>
      </c>
      <c r="Y901">
        <v>8.2436584572437077</v>
      </c>
      <c r="Z901">
        <v>5.0412322557333342E-2</v>
      </c>
      <c r="AA901">
        <v>9.9679672372805808</v>
      </c>
      <c r="AB901">
        <v>1.0011086092168007</v>
      </c>
      <c r="AC901">
        <v>0</v>
      </c>
      <c r="AD901">
        <v>0</v>
      </c>
      <c r="AE901">
        <v>22.612468307528811</v>
      </c>
    </row>
    <row r="902" spans="1:31" x14ac:dyDescent="0.25">
      <c r="A902">
        <v>1678885</v>
      </c>
      <c r="B902">
        <v>1</v>
      </c>
      <c r="C902" t="s">
        <v>80</v>
      </c>
      <c r="D902" t="s">
        <v>107</v>
      </c>
      <c r="E902" t="s">
        <v>146</v>
      </c>
      <c r="F902" t="s">
        <v>2844</v>
      </c>
      <c r="G902" t="s">
        <v>148</v>
      </c>
      <c r="H902" t="s">
        <v>143</v>
      </c>
      <c r="I902" t="s">
        <v>135</v>
      </c>
      <c r="J902" t="s">
        <v>136</v>
      </c>
      <c r="K902" t="s">
        <v>137</v>
      </c>
      <c r="L902" t="s">
        <v>2845</v>
      </c>
      <c r="M902" t="s">
        <v>2846</v>
      </c>
      <c r="N902">
        <v>2.0538888879999999</v>
      </c>
      <c r="O902">
        <v>1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3.8645536310403759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3.8645536310403759</v>
      </c>
    </row>
    <row r="903" spans="1:31" x14ac:dyDescent="0.25">
      <c r="A903">
        <v>1678991</v>
      </c>
      <c r="B903">
        <v>1</v>
      </c>
      <c r="C903" t="s">
        <v>80</v>
      </c>
      <c r="D903" t="s">
        <v>85</v>
      </c>
      <c r="E903" t="s">
        <v>200</v>
      </c>
      <c r="F903" t="s">
        <v>2847</v>
      </c>
      <c r="G903" t="s">
        <v>202</v>
      </c>
      <c r="H903" t="s">
        <v>143</v>
      </c>
      <c r="I903" t="s">
        <v>135</v>
      </c>
      <c r="J903" t="s">
        <v>136</v>
      </c>
      <c r="K903" t="s">
        <v>137</v>
      </c>
      <c r="L903" t="s">
        <v>2848</v>
      </c>
      <c r="M903" t="s">
        <v>2849</v>
      </c>
      <c r="N903">
        <v>5.4836111110000001</v>
      </c>
      <c r="O903">
        <v>0</v>
      </c>
      <c r="P903">
        <v>9</v>
      </c>
      <c r="Q903">
        <v>0</v>
      </c>
      <c r="R903">
        <v>0</v>
      </c>
      <c r="S903">
        <v>0</v>
      </c>
      <c r="T903">
        <v>2</v>
      </c>
      <c r="U903">
        <v>0</v>
      </c>
      <c r="V903">
        <v>0</v>
      </c>
      <c r="W903">
        <v>0</v>
      </c>
      <c r="X903">
        <v>14.543998955488886</v>
      </c>
      <c r="Y903">
        <v>0</v>
      </c>
      <c r="Z903">
        <v>0</v>
      </c>
      <c r="AA903">
        <v>0</v>
      </c>
      <c r="AB903">
        <v>32.23298914287178</v>
      </c>
      <c r="AC903">
        <v>0</v>
      </c>
      <c r="AD903">
        <v>0</v>
      </c>
      <c r="AE903">
        <v>46.776988098360668</v>
      </c>
    </row>
    <row r="904" spans="1:31" x14ac:dyDescent="0.25">
      <c r="A904">
        <v>1678985</v>
      </c>
      <c r="B904">
        <v>1</v>
      </c>
      <c r="C904" t="s">
        <v>80</v>
      </c>
      <c r="D904" t="s">
        <v>100</v>
      </c>
      <c r="E904" t="s">
        <v>140</v>
      </c>
      <c r="F904" t="s">
        <v>1246</v>
      </c>
      <c r="G904" t="s">
        <v>197</v>
      </c>
      <c r="H904" t="s">
        <v>143</v>
      </c>
      <c r="I904" t="s">
        <v>135</v>
      </c>
      <c r="J904" t="s">
        <v>136</v>
      </c>
      <c r="K904" t="s">
        <v>137</v>
      </c>
      <c r="L904" t="s">
        <v>2850</v>
      </c>
      <c r="M904" t="s">
        <v>2851</v>
      </c>
      <c r="N904">
        <v>1.164722222</v>
      </c>
      <c r="O904">
        <v>0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5.4720910330437786E-2</v>
      </c>
      <c r="AA904">
        <v>0</v>
      </c>
      <c r="AB904">
        <v>0</v>
      </c>
      <c r="AC904">
        <v>0</v>
      </c>
      <c r="AD904">
        <v>0</v>
      </c>
      <c r="AE904">
        <v>5.4720910330437786E-2</v>
      </c>
    </row>
    <row r="905" spans="1:31" x14ac:dyDescent="0.25">
      <c r="A905">
        <v>1678839</v>
      </c>
      <c r="B905">
        <v>1</v>
      </c>
      <c r="C905" t="s">
        <v>80</v>
      </c>
      <c r="D905" t="s">
        <v>86</v>
      </c>
      <c r="E905" t="s">
        <v>140</v>
      </c>
      <c r="F905" t="s">
        <v>2852</v>
      </c>
      <c r="G905" t="s">
        <v>197</v>
      </c>
      <c r="H905" t="s">
        <v>143</v>
      </c>
      <c r="I905" t="s">
        <v>135</v>
      </c>
      <c r="J905" t="s">
        <v>136</v>
      </c>
      <c r="K905" t="s">
        <v>137</v>
      </c>
      <c r="L905" t="s">
        <v>2853</v>
      </c>
      <c r="M905" t="s">
        <v>2854</v>
      </c>
      <c r="N905">
        <v>8.4413888880000005</v>
      </c>
      <c r="O905">
        <v>0</v>
      </c>
      <c r="P905">
        <v>3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11.25031952932914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11.25031952932914</v>
      </c>
    </row>
    <row r="906" spans="1:31" x14ac:dyDescent="0.25">
      <c r="A906">
        <v>1679280</v>
      </c>
      <c r="B906">
        <v>1</v>
      </c>
      <c r="C906" t="s">
        <v>81</v>
      </c>
      <c r="D906" t="s">
        <v>116</v>
      </c>
      <c r="E906" t="s">
        <v>140</v>
      </c>
      <c r="F906" t="s">
        <v>2855</v>
      </c>
      <c r="G906" t="s">
        <v>197</v>
      </c>
      <c r="H906" t="s">
        <v>143</v>
      </c>
      <c r="I906" t="s">
        <v>135</v>
      </c>
      <c r="J906" t="s">
        <v>136</v>
      </c>
      <c r="K906" t="s">
        <v>137</v>
      </c>
      <c r="L906" t="s">
        <v>2856</v>
      </c>
      <c r="M906" t="s">
        <v>2857</v>
      </c>
      <c r="N906">
        <v>2.0866666660000002</v>
      </c>
      <c r="O906">
        <v>0</v>
      </c>
      <c r="P906">
        <v>1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0.4824336902380334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0.4824336902380334</v>
      </c>
    </row>
    <row r="907" spans="1:31" x14ac:dyDescent="0.25">
      <c r="A907">
        <v>1679068</v>
      </c>
      <c r="B907">
        <v>1</v>
      </c>
      <c r="C907" t="s">
        <v>81</v>
      </c>
      <c r="D907" t="s">
        <v>118</v>
      </c>
      <c r="E907" t="s">
        <v>151</v>
      </c>
      <c r="F907" t="s">
        <v>2858</v>
      </c>
      <c r="G907" t="s">
        <v>153</v>
      </c>
      <c r="H907" t="s">
        <v>143</v>
      </c>
      <c r="I907" t="s">
        <v>135</v>
      </c>
      <c r="J907" t="s">
        <v>136</v>
      </c>
      <c r="K907" t="s">
        <v>137</v>
      </c>
      <c r="L907" t="s">
        <v>2859</v>
      </c>
      <c r="M907" t="s">
        <v>2860</v>
      </c>
      <c r="N907">
        <v>1.0549999999999999</v>
      </c>
      <c r="O907">
        <v>0</v>
      </c>
      <c r="P907">
        <v>201</v>
      </c>
      <c r="Q907">
        <v>0</v>
      </c>
      <c r="R907">
        <v>1</v>
      </c>
      <c r="S907">
        <v>0</v>
      </c>
      <c r="T907">
        <v>21</v>
      </c>
      <c r="U907">
        <v>0</v>
      </c>
      <c r="V907">
        <v>0</v>
      </c>
      <c r="W907">
        <v>0</v>
      </c>
      <c r="X907">
        <v>57.248394982547993</v>
      </c>
      <c r="Y907">
        <v>0</v>
      </c>
      <c r="Z907">
        <v>7.312549974541166E-2</v>
      </c>
      <c r="AA907">
        <v>0</v>
      </c>
      <c r="AB907">
        <v>7.6589489880846688</v>
      </c>
      <c r="AC907">
        <v>0</v>
      </c>
      <c r="AD907">
        <v>0</v>
      </c>
      <c r="AE907">
        <v>64.980469470378068</v>
      </c>
    </row>
    <row r="908" spans="1:31" x14ac:dyDescent="0.25">
      <c r="A908">
        <v>1678825</v>
      </c>
      <c r="B908">
        <v>1</v>
      </c>
      <c r="C908" t="s">
        <v>80</v>
      </c>
      <c r="D908" t="s">
        <v>95</v>
      </c>
      <c r="E908" t="s">
        <v>151</v>
      </c>
      <c r="F908" t="s">
        <v>2861</v>
      </c>
      <c r="G908" t="s">
        <v>222</v>
      </c>
      <c r="H908" t="s">
        <v>143</v>
      </c>
      <c r="I908" t="s">
        <v>135</v>
      </c>
      <c r="J908" t="s">
        <v>136</v>
      </c>
      <c r="K908" t="s">
        <v>137</v>
      </c>
      <c r="L908" t="s">
        <v>2862</v>
      </c>
      <c r="M908" t="s">
        <v>2863</v>
      </c>
      <c r="N908">
        <v>5.7108333330000001</v>
      </c>
      <c r="O908">
        <v>0</v>
      </c>
      <c r="P908">
        <v>30</v>
      </c>
      <c r="Q908">
        <v>0</v>
      </c>
      <c r="R908">
        <v>0</v>
      </c>
      <c r="S908">
        <v>0</v>
      </c>
      <c r="T908">
        <v>3</v>
      </c>
      <c r="U908">
        <v>0</v>
      </c>
      <c r="V908">
        <v>0</v>
      </c>
      <c r="W908">
        <v>0</v>
      </c>
      <c r="X908">
        <v>67.720698321782052</v>
      </c>
      <c r="Y908">
        <v>0</v>
      </c>
      <c r="Z908">
        <v>0</v>
      </c>
      <c r="AA908">
        <v>0</v>
      </c>
      <c r="AB908">
        <v>19.538652720310115</v>
      </c>
      <c r="AC908">
        <v>0</v>
      </c>
      <c r="AD908">
        <v>0</v>
      </c>
      <c r="AE908">
        <v>87.259351042092163</v>
      </c>
    </row>
    <row r="909" spans="1:31" x14ac:dyDescent="0.25">
      <c r="A909">
        <v>1678925</v>
      </c>
      <c r="B909">
        <v>1</v>
      </c>
      <c r="C909" t="s">
        <v>80</v>
      </c>
      <c r="D909" t="s">
        <v>107</v>
      </c>
      <c r="E909" t="s">
        <v>151</v>
      </c>
      <c r="F909" t="s">
        <v>2864</v>
      </c>
      <c r="G909" t="s">
        <v>222</v>
      </c>
      <c r="H909" t="s">
        <v>143</v>
      </c>
      <c r="I909" t="s">
        <v>135</v>
      </c>
      <c r="J909" t="s">
        <v>136</v>
      </c>
      <c r="K909" t="s">
        <v>137</v>
      </c>
      <c r="L909" t="s">
        <v>2865</v>
      </c>
      <c r="M909" t="s">
        <v>2866</v>
      </c>
      <c r="N909">
        <v>2.3138888880000001</v>
      </c>
      <c r="O909">
        <v>0</v>
      </c>
      <c r="P909">
        <v>9</v>
      </c>
      <c r="Q909">
        <v>0</v>
      </c>
      <c r="R909">
        <v>0</v>
      </c>
      <c r="S909">
        <v>0</v>
      </c>
      <c r="T909">
        <v>6</v>
      </c>
      <c r="U909">
        <v>0</v>
      </c>
      <c r="V909">
        <v>0</v>
      </c>
      <c r="W909">
        <v>0</v>
      </c>
      <c r="X909">
        <v>4.1123763732678169</v>
      </c>
      <c r="Y909">
        <v>0</v>
      </c>
      <c r="Z909">
        <v>0</v>
      </c>
      <c r="AA909">
        <v>0</v>
      </c>
      <c r="AB909">
        <v>4.5062331460048011</v>
      </c>
      <c r="AC909">
        <v>0</v>
      </c>
      <c r="AD909">
        <v>0</v>
      </c>
      <c r="AE909">
        <v>8.6186095192726171</v>
      </c>
    </row>
    <row r="910" spans="1:31" x14ac:dyDescent="0.25">
      <c r="A910">
        <v>1678905</v>
      </c>
      <c r="B910">
        <v>1</v>
      </c>
      <c r="C910" t="s">
        <v>81</v>
      </c>
      <c r="D910" t="s">
        <v>128</v>
      </c>
      <c r="E910" t="s">
        <v>164</v>
      </c>
      <c r="F910" t="s">
        <v>2867</v>
      </c>
      <c r="G910" t="s">
        <v>161</v>
      </c>
      <c r="H910" t="s">
        <v>134</v>
      </c>
      <c r="I910" t="s">
        <v>135</v>
      </c>
      <c r="J910" t="s">
        <v>136</v>
      </c>
      <c r="K910" t="s">
        <v>137</v>
      </c>
      <c r="L910" t="s">
        <v>2868</v>
      </c>
      <c r="M910" t="s">
        <v>2869</v>
      </c>
      <c r="N910">
        <v>1.2641666659999999</v>
      </c>
      <c r="O910">
        <v>0</v>
      </c>
      <c r="P910">
        <v>1171</v>
      </c>
      <c r="Q910">
        <v>0</v>
      </c>
      <c r="R910">
        <v>2</v>
      </c>
      <c r="S910">
        <v>0</v>
      </c>
      <c r="T910">
        <v>51</v>
      </c>
      <c r="U910">
        <v>0</v>
      </c>
      <c r="V910">
        <v>0</v>
      </c>
      <c r="W910">
        <v>0</v>
      </c>
      <c r="X910">
        <v>412.0351944705568</v>
      </c>
      <c r="Y910">
        <v>0</v>
      </c>
      <c r="Z910">
        <v>0.25885878204460999</v>
      </c>
      <c r="AA910">
        <v>0</v>
      </c>
      <c r="AB910">
        <v>67.433886279706599</v>
      </c>
      <c r="AC910">
        <v>0</v>
      </c>
      <c r="AD910">
        <v>0</v>
      </c>
      <c r="AE910">
        <v>479.72793953230803</v>
      </c>
    </row>
    <row r="911" spans="1:31" x14ac:dyDescent="0.25">
      <c r="A911">
        <v>1679154</v>
      </c>
      <c r="B911">
        <v>1</v>
      </c>
      <c r="C911" t="s">
        <v>80</v>
      </c>
      <c r="D911" t="s">
        <v>84</v>
      </c>
      <c r="E911" t="s">
        <v>200</v>
      </c>
      <c r="F911" t="s">
        <v>2870</v>
      </c>
      <c r="G911" t="s">
        <v>153</v>
      </c>
      <c r="H911" t="s">
        <v>143</v>
      </c>
      <c r="I911" t="s">
        <v>135</v>
      </c>
      <c r="J911" t="s">
        <v>136</v>
      </c>
      <c r="K911" t="s">
        <v>137</v>
      </c>
      <c r="L911" t="s">
        <v>2871</v>
      </c>
      <c r="M911" t="s">
        <v>2872</v>
      </c>
      <c r="N911">
        <v>1.6936111110000001</v>
      </c>
      <c r="O911">
        <v>0</v>
      </c>
      <c r="P911">
        <v>92</v>
      </c>
      <c r="Q911">
        <v>0</v>
      </c>
      <c r="R911">
        <v>0</v>
      </c>
      <c r="S911">
        <v>0</v>
      </c>
      <c r="T911">
        <v>30</v>
      </c>
      <c r="U911">
        <v>0</v>
      </c>
      <c r="V911">
        <v>0</v>
      </c>
      <c r="W911">
        <v>0</v>
      </c>
      <c r="X911">
        <v>55.801447098657945</v>
      </c>
      <c r="Y911">
        <v>0</v>
      </c>
      <c r="Z911">
        <v>0</v>
      </c>
      <c r="AA911">
        <v>0</v>
      </c>
      <c r="AB911">
        <v>34.119159428180055</v>
      </c>
      <c r="AC911">
        <v>0</v>
      </c>
      <c r="AD911">
        <v>0</v>
      </c>
      <c r="AE911">
        <v>89.920606526838</v>
      </c>
    </row>
    <row r="912" spans="1:31" x14ac:dyDescent="0.25">
      <c r="A912">
        <v>1678819</v>
      </c>
      <c r="B912">
        <v>1</v>
      </c>
      <c r="C912" t="s">
        <v>80</v>
      </c>
      <c r="D912" t="s">
        <v>82</v>
      </c>
      <c r="E912" t="s">
        <v>164</v>
      </c>
      <c r="F912" t="s">
        <v>2873</v>
      </c>
      <c r="G912" t="s">
        <v>166</v>
      </c>
      <c r="H912" t="s">
        <v>134</v>
      </c>
      <c r="I912" t="s">
        <v>135</v>
      </c>
      <c r="J912" t="s">
        <v>136</v>
      </c>
      <c r="K912" t="s">
        <v>167</v>
      </c>
      <c r="L912" t="s">
        <v>2874</v>
      </c>
      <c r="M912" t="s">
        <v>2875</v>
      </c>
      <c r="N912">
        <v>8.6388887999999997E-2</v>
      </c>
      <c r="O912">
        <v>0</v>
      </c>
      <c r="P912">
        <v>12034</v>
      </c>
      <c r="Q912">
        <v>0</v>
      </c>
      <c r="R912">
        <v>0</v>
      </c>
      <c r="S912">
        <v>4</v>
      </c>
      <c r="T912">
        <v>1336</v>
      </c>
      <c r="U912">
        <v>1</v>
      </c>
      <c r="V912">
        <v>2</v>
      </c>
      <c r="W912">
        <v>0</v>
      </c>
      <c r="X912">
        <v>384.90263288765317</v>
      </c>
      <c r="Y912">
        <v>0</v>
      </c>
      <c r="Z912">
        <v>0</v>
      </c>
      <c r="AA912">
        <v>69.40698245803118</v>
      </c>
      <c r="AB912">
        <v>39.310006840813408</v>
      </c>
      <c r="AC912">
        <v>5.1857676045757719</v>
      </c>
      <c r="AD912">
        <v>1.8431694842437358</v>
      </c>
      <c r="AE912">
        <v>500.64855927531721</v>
      </c>
    </row>
    <row r="913" spans="1:31" x14ac:dyDescent="0.25">
      <c r="A913">
        <v>1678862</v>
      </c>
      <c r="B913">
        <v>1</v>
      </c>
      <c r="C913" t="s">
        <v>81</v>
      </c>
      <c r="D913" t="s">
        <v>118</v>
      </c>
      <c r="E913" t="s">
        <v>151</v>
      </c>
      <c r="F913" t="s">
        <v>2876</v>
      </c>
      <c r="G913" t="s">
        <v>253</v>
      </c>
      <c r="H913" t="s">
        <v>143</v>
      </c>
      <c r="I913" t="s">
        <v>135</v>
      </c>
      <c r="J913" t="s">
        <v>136</v>
      </c>
      <c r="K913" t="s">
        <v>167</v>
      </c>
      <c r="L913" t="s">
        <v>2877</v>
      </c>
      <c r="M913" t="s">
        <v>2878</v>
      </c>
      <c r="N913">
        <v>2.200963888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11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10.022508354426465</v>
      </c>
      <c r="AC913">
        <v>0</v>
      </c>
      <c r="AD913">
        <v>0</v>
      </c>
      <c r="AE913">
        <v>10.022508354426465</v>
      </c>
    </row>
    <row r="914" spans="1:31" x14ac:dyDescent="0.25">
      <c r="A914">
        <v>1679011</v>
      </c>
      <c r="B914">
        <v>1</v>
      </c>
      <c r="C914" t="s">
        <v>80</v>
      </c>
      <c r="D914" t="s">
        <v>94</v>
      </c>
      <c r="E914" t="s">
        <v>164</v>
      </c>
      <c r="F914" t="s">
        <v>2879</v>
      </c>
      <c r="G914" t="s">
        <v>161</v>
      </c>
      <c r="H914" t="s">
        <v>134</v>
      </c>
      <c r="I914" t="s">
        <v>173</v>
      </c>
      <c r="J914" t="s">
        <v>136</v>
      </c>
      <c r="K914" t="s">
        <v>137</v>
      </c>
      <c r="L914" t="s">
        <v>2880</v>
      </c>
      <c r="M914" t="s">
        <v>2881</v>
      </c>
      <c r="N914">
        <v>6.9444440000000001E-3</v>
      </c>
      <c r="O914">
        <v>0</v>
      </c>
      <c r="P914">
        <v>2003</v>
      </c>
      <c r="Q914">
        <v>24</v>
      </c>
      <c r="R914">
        <v>18</v>
      </c>
      <c r="S914">
        <v>15</v>
      </c>
      <c r="T914">
        <v>172</v>
      </c>
      <c r="U914">
        <v>0</v>
      </c>
      <c r="V914">
        <v>0</v>
      </c>
      <c r="W914">
        <v>0</v>
      </c>
      <c r="X914">
        <v>1.0549297197264651</v>
      </c>
      <c r="Y914">
        <v>3.5658302656111106E-2</v>
      </c>
      <c r="Z914">
        <v>3.619580886444445E-2</v>
      </c>
      <c r="AA914">
        <v>0.14966818305878474</v>
      </c>
      <c r="AB914">
        <v>0.33385971841320128</v>
      </c>
      <c r="AC914">
        <v>0</v>
      </c>
      <c r="AD914">
        <v>0</v>
      </c>
      <c r="AE914">
        <v>1.6103117327190066</v>
      </c>
    </row>
    <row r="915" spans="1:31" x14ac:dyDescent="0.25">
      <c r="A915">
        <v>1679260</v>
      </c>
      <c r="B915">
        <v>1</v>
      </c>
      <c r="C915" t="s">
        <v>80</v>
      </c>
      <c r="D915" t="s">
        <v>109</v>
      </c>
      <c r="E915" t="s">
        <v>140</v>
      </c>
      <c r="F915" t="s">
        <v>2882</v>
      </c>
      <c r="G915" t="s">
        <v>197</v>
      </c>
      <c r="H915" t="s">
        <v>143</v>
      </c>
      <c r="I915" t="s">
        <v>135</v>
      </c>
      <c r="J915" t="s">
        <v>136</v>
      </c>
      <c r="K915" t="s">
        <v>137</v>
      </c>
      <c r="L915" t="s">
        <v>2883</v>
      </c>
      <c r="M915" t="s">
        <v>2884</v>
      </c>
      <c r="N915">
        <v>2.051388888</v>
      </c>
      <c r="O915">
        <v>0</v>
      </c>
      <c r="P915">
        <v>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0.16448130085620027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0.16448130085620027</v>
      </c>
    </row>
    <row r="916" spans="1:31" x14ac:dyDescent="0.25">
      <c r="A916">
        <v>1678911</v>
      </c>
      <c r="B916">
        <v>1</v>
      </c>
      <c r="C916" t="s">
        <v>80</v>
      </c>
      <c r="D916" t="s">
        <v>95</v>
      </c>
      <c r="E916" t="s">
        <v>151</v>
      </c>
      <c r="F916" t="s">
        <v>2885</v>
      </c>
      <c r="G916" t="s">
        <v>222</v>
      </c>
      <c r="H916" t="s">
        <v>143</v>
      </c>
      <c r="I916" t="s">
        <v>135</v>
      </c>
      <c r="J916" t="s">
        <v>136</v>
      </c>
      <c r="K916" t="s">
        <v>137</v>
      </c>
      <c r="L916" t="s">
        <v>2886</v>
      </c>
      <c r="M916" t="s">
        <v>2887</v>
      </c>
      <c r="N916">
        <v>2.054444444</v>
      </c>
      <c r="O916">
        <v>0</v>
      </c>
      <c r="P916">
        <v>23</v>
      </c>
      <c r="Q916">
        <v>0</v>
      </c>
      <c r="R916">
        <v>0</v>
      </c>
      <c r="S916">
        <v>0</v>
      </c>
      <c r="T916">
        <v>1</v>
      </c>
      <c r="U916">
        <v>0</v>
      </c>
      <c r="V916">
        <v>0</v>
      </c>
      <c r="W916">
        <v>0</v>
      </c>
      <c r="X916">
        <v>14.711995544639016</v>
      </c>
      <c r="Y916">
        <v>0</v>
      </c>
      <c r="Z916">
        <v>0</v>
      </c>
      <c r="AA916">
        <v>0</v>
      </c>
      <c r="AB916">
        <v>0.27676171450078779</v>
      </c>
      <c r="AC916">
        <v>0</v>
      </c>
      <c r="AD916">
        <v>0</v>
      </c>
      <c r="AE916">
        <v>14.988757259139804</v>
      </c>
    </row>
    <row r="917" spans="1:31" x14ac:dyDescent="0.25">
      <c r="A917">
        <v>1679103</v>
      </c>
      <c r="B917">
        <v>1</v>
      </c>
      <c r="C917" t="s">
        <v>80</v>
      </c>
      <c r="D917" t="s">
        <v>99</v>
      </c>
      <c r="E917" t="s">
        <v>159</v>
      </c>
      <c r="F917" t="s">
        <v>2888</v>
      </c>
      <c r="G917" t="s">
        <v>161</v>
      </c>
      <c r="H917" t="s">
        <v>134</v>
      </c>
      <c r="I917" t="s">
        <v>135</v>
      </c>
      <c r="J917" t="s">
        <v>136</v>
      </c>
      <c r="K917" t="s">
        <v>137</v>
      </c>
      <c r="L917" t="s">
        <v>2889</v>
      </c>
      <c r="M917" t="s">
        <v>2890</v>
      </c>
      <c r="N917">
        <v>0.94861111099999995</v>
      </c>
      <c r="O917">
        <v>1</v>
      </c>
      <c r="P917">
        <v>209</v>
      </c>
      <c r="Q917">
        <v>0</v>
      </c>
      <c r="R917">
        <v>3</v>
      </c>
      <c r="S917">
        <v>7</v>
      </c>
      <c r="T917">
        <v>20</v>
      </c>
      <c r="U917">
        <v>0</v>
      </c>
      <c r="V917">
        <v>0</v>
      </c>
      <c r="W917">
        <v>6.3067753610149584</v>
      </c>
      <c r="X917">
        <v>49.953544775274786</v>
      </c>
      <c r="Y917">
        <v>0</v>
      </c>
      <c r="Z917">
        <v>0.19566806591647498</v>
      </c>
      <c r="AA917">
        <v>112.00684785017505</v>
      </c>
      <c r="AB917">
        <v>6.0876472636661099</v>
      </c>
      <c r="AC917">
        <v>0</v>
      </c>
      <c r="AD917">
        <v>0</v>
      </c>
      <c r="AE917">
        <v>174.55048331604735</v>
      </c>
    </row>
    <row r="918" spans="1:31" x14ac:dyDescent="0.25">
      <c r="A918">
        <v>1679266</v>
      </c>
      <c r="B918">
        <v>1</v>
      </c>
      <c r="C918" t="s">
        <v>81</v>
      </c>
      <c r="D918" t="s">
        <v>128</v>
      </c>
      <c r="E918" t="s">
        <v>131</v>
      </c>
      <c r="F918" t="s">
        <v>2788</v>
      </c>
      <c r="G918" t="s">
        <v>161</v>
      </c>
      <c r="H918" t="s">
        <v>134</v>
      </c>
      <c r="I918" t="s">
        <v>135</v>
      </c>
      <c r="J918" t="s">
        <v>136</v>
      </c>
      <c r="K918" t="s">
        <v>137</v>
      </c>
      <c r="L918" t="s">
        <v>2891</v>
      </c>
      <c r="M918" t="s">
        <v>2892</v>
      </c>
      <c r="N918">
        <v>0.93944444400000005</v>
      </c>
      <c r="O918">
        <v>0</v>
      </c>
      <c r="P918">
        <v>1229</v>
      </c>
      <c r="Q918">
        <v>4</v>
      </c>
      <c r="R918">
        <v>1</v>
      </c>
      <c r="S918">
        <v>10</v>
      </c>
      <c r="T918">
        <v>90</v>
      </c>
      <c r="U918">
        <v>1</v>
      </c>
      <c r="V918">
        <v>0</v>
      </c>
      <c r="W918">
        <v>0</v>
      </c>
      <c r="X918">
        <v>150.44174321640153</v>
      </c>
      <c r="Y918">
        <v>1.9867469357182335</v>
      </c>
      <c r="Z918">
        <v>3.2442626076000002E-4</v>
      </c>
      <c r="AA918">
        <v>34.863379898232218</v>
      </c>
      <c r="AB918">
        <v>11.049436083960755</v>
      </c>
      <c r="AC918">
        <v>0.97099115390861113</v>
      </c>
      <c r="AD918">
        <v>0</v>
      </c>
      <c r="AE918">
        <v>199.31262171448211</v>
      </c>
    </row>
    <row r="919" spans="1:31" x14ac:dyDescent="0.25">
      <c r="A919">
        <v>1678957</v>
      </c>
      <c r="B919">
        <v>1</v>
      </c>
      <c r="C919" t="s">
        <v>80</v>
      </c>
      <c r="D919" t="s">
        <v>98</v>
      </c>
      <c r="E919" t="s">
        <v>151</v>
      </c>
      <c r="F919" t="s">
        <v>2893</v>
      </c>
      <c r="G919" t="s">
        <v>153</v>
      </c>
      <c r="H919" t="s">
        <v>143</v>
      </c>
      <c r="I919" t="s">
        <v>135</v>
      </c>
      <c r="J919" t="s">
        <v>136</v>
      </c>
      <c r="K919" t="s">
        <v>137</v>
      </c>
      <c r="L919" t="s">
        <v>2894</v>
      </c>
      <c r="M919" t="s">
        <v>2895</v>
      </c>
      <c r="N919">
        <v>2.9602777769999999</v>
      </c>
      <c r="O919">
        <v>0</v>
      </c>
      <c r="P919">
        <v>5</v>
      </c>
      <c r="Q919">
        <v>0</v>
      </c>
      <c r="R919">
        <v>7</v>
      </c>
      <c r="S919">
        <v>0</v>
      </c>
      <c r="T919">
        <v>3</v>
      </c>
      <c r="U919">
        <v>0</v>
      </c>
      <c r="V919">
        <v>0</v>
      </c>
      <c r="W919">
        <v>0</v>
      </c>
      <c r="X919">
        <v>2.5766262224515066</v>
      </c>
      <c r="Y919">
        <v>0</v>
      </c>
      <c r="Z919">
        <v>2.6295487060651421</v>
      </c>
      <c r="AA919">
        <v>0</v>
      </c>
      <c r="AB919">
        <v>14.495692489188542</v>
      </c>
      <c r="AC919">
        <v>0</v>
      </c>
      <c r="AD919">
        <v>0</v>
      </c>
      <c r="AE919">
        <v>19.701867417705191</v>
      </c>
    </row>
    <row r="920" spans="1:31" x14ac:dyDescent="0.25">
      <c r="A920">
        <v>1679097</v>
      </c>
      <c r="B920">
        <v>1</v>
      </c>
      <c r="C920" t="s">
        <v>80</v>
      </c>
      <c r="D920" t="s">
        <v>82</v>
      </c>
      <c r="E920" t="s">
        <v>146</v>
      </c>
      <c r="F920" t="s">
        <v>2896</v>
      </c>
      <c r="G920" t="s">
        <v>222</v>
      </c>
      <c r="H920" t="s">
        <v>143</v>
      </c>
      <c r="I920" t="s">
        <v>135</v>
      </c>
      <c r="J920" t="s">
        <v>136</v>
      </c>
      <c r="K920" t="s">
        <v>137</v>
      </c>
      <c r="L920" t="s">
        <v>2897</v>
      </c>
      <c r="M920" t="s">
        <v>2898</v>
      </c>
      <c r="N920">
        <v>1.6033333329999999</v>
      </c>
      <c r="O920">
        <v>0</v>
      </c>
      <c r="P920">
        <v>505</v>
      </c>
      <c r="Q920">
        <v>0</v>
      </c>
      <c r="R920">
        <v>0</v>
      </c>
      <c r="S920">
        <v>0</v>
      </c>
      <c r="T920">
        <v>39</v>
      </c>
      <c r="U920">
        <v>0</v>
      </c>
      <c r="V920">
        <v>0</v>
      </c>
      <c r="W920">
        <v>0</v>
      </c>
      <c r="X920">
        <v>319.04890133186723</v>
      </c>
      <c r="Y920">
        <v>0</v>
      </c>
      <c r="Z920">
        <v>0</v>
      </c>
      <c r="AA920">
        <v>0</v>
      </c>
      <c r="AB920">
        <v>22.1654765107399</v>
      </c>
      <c r="AC920">
        <v>0</v>
      </c>
      <c r="AD920">
        <v>0</v>
      </c>
      <c r="AE920">
        <v>341.21437784260712</v>
      </c>
    </row>
    <row r="921" spans="1:31" x14ac:dyDescent="0.25">
      <c r="A921">
        <v>1678894</v>
      </c>
      <c r="B921">
        <v>1</v>
      </c>
      <c r="C921" t="s">
        <v>80</v>
      </c>
      <c r="D921" t="s">
        <v>93</v>
      </c>
      <c r="E921" t="s">
        <v>164</v>
      </c>
      <c r="F921" t="s">
        <v>2899</v>
      </c>
      <c r="G921" t="s">
        <v>281</v>
      </c>
      <c r="H921" t="s">
        <v>134</v>
      </c>
      <c r="I921" t="s">
        <v>135</v>
      </c>
      <c r="J921" t="s">
        <v>136</v>
      </c>
      <c r="K921" t="s">
        <v>167</v>
      </c>
      <c r="L921" t="s">
        <v>2900</v>
      </c>
      <c r="M921" t="s">
        <v>2901</v>
      </c>
      <c r="N921">
        <v>7.3572222219999999</v>
      </c>
      <c r="O921">
        <v>0</v>
      </c>
      <c r="P921">
        <v>1676</v>
      </c>
      <c r="Q921">
        <v>39</v>
      </c>
      <c r="R921">
        <v>161</v>
      </c>
      <c r="S921">
        <v>15</v>
      </c>
      <c r="T921">
        <v>245</v>
      </c>
      <c r="U921">
        <v>1</v>
      </c>
      <c r="V921">
        <v>1</v>
      </c>
      <c r="W921">
        <v>0</v>
      </c>
      <c r="X921">
        <v>3226.0021654322409</v>
      </c>
      <c r="Y921">
        <v>155.24856870263361</v>
      </c>
      <c r="Z921">
        <v>661.76029348620546</v>
      </c>
      <c r="AA921">
        <v>632.19170265797163</v>
      </c>
      <c r="AB921">
        <v>1053.7518329554716</v>
      </c>
      <c r="AC921">
        <v>1027.8666538652828</v>
      </c>
      <c r="AD921">
        <v>49.573785264520467</v>
      </c>
      <c r="AE921">
        <v>6806.3950023643256</v>
      </c>
    </row>
    <row r="922" spans="1:31" x14ac:dyDescent="0.25">
      <c r="A922">
        <v>1679226</v>
      </c>
      <c r="B922">
        <v>1</v>
      </c>
      <c r="C922" t="s">
        <v>81</v>
      </c>
      <c r="D922" t="s">
        <v>128</v>
      </c>
      <c r="E922" t="s">
        <v>131</v>
      </c>
      <c r="F922" t="s">
        <v>2788</v>
      </c>
      <c r="G922" t="s">
        <v>161</v>
      </c>
      <c r="H922" t="s">
        <v>134</v>
      </c>
      <c r="I922" t="s">
        <v>135</v>
      </c>
      <c r="J922" t="s">
        <v>136</v>
      </c>
      <c r="K922" t="s">
        <v>137</v>
      </c>
      <c r="L922" t="s">
        <v>2902</v>
      </c>
      <c r="M922" t="s">
        <v>2903</v>
      </c>
      <c r="N922">
        <v>0.14861111099999999</v>
      </c>
      <c r="O922">
        <v>0</v>
      </c>
      <c r="P922">
        <v>1229</v>
      </c>
      <c r="Q922">
        <v>4</v>
      </c>
      <c r="R922">
        <v>1</v>
      </c>
      <c r="S922">
        <v>10</v>
      </c>
      <c r="T922">
        <v>90</v>
      </c>
      <c r="U922">
        <v>1</v>
      </c>
      <c r="V922">
        <v>0</v>
      </c>
      <c r="W922">
        <v>0</v>
      </c>
      <c r="X922">
        <v>25.71349357768792</v>
      </c>
      <c r="Y922">
        <v>0.31522208266686247</v>
      </c>
      <c r="Z922">
        <v>5.5185458649999999E-5</v>
      </c>
      <c r="AA922">
        <v>6.0187406476875891</v>
      </c>
      <c r="AB922">
        <v>2.0556349481950824</v>
      </c>
      <c r="AC922">
        <v>0.14922637795618057</v>
      </c>
      <c r="AD922">
        <v>0</v>
      </c>
      <c r="AE922">
        <v>34.252372819652287</v>
      </c>
    </row>
    <row r="923" spans="1:31" x14ac:dyDescent="0.25">
      <c r="A923">
        <v>1678848</v>
      </c>
      <c r="B923">
        <v>1</v>
      </c>
      <c r="C923" t="s">
        <v>80</v>
      </c>
      <c r="D923" t="s">
        <v>89</v>
      </c>
      <c r="E923" t="s">
        <v>151</v>
      </c>
      <c r="F923" t="s">
        <v>2904</v>
      </c>
      <c r="G923" t="s">
        <v>153</v>
      </c>
      <c r="H923" t="s">
        <v>143</v>
      </c>
      <c r="I923" t="s">
        <v>135</v>
      </c>
      <c r="J923" t="s">
        <v>136</v>
      </c>
      <c r="K923" t="s">
        <v>137</v>
      </c>
      <c r="L923" t="s">
        <v>2905</v>
      </c>
      <c r="M923" t="s">
        <v>2906</v>
      </c>
      <c r="N923">
        <v>1.8744444440000001</v>
      </c>
      <c r="O923">
        <v>0</v>
      </c>
      <c r="P923">
        <v>76</v>
      </c>
      <c r="Q923">
        <v>0</v>
      </c>
      <c r="R923">
        <v>1</v>
      </c>
      <c r="S923">
        <v>0</v>
      </c>
      <c r="T923">
        <v>8</v>
      </c>
      <c r="U923">
        <v>0</v>
      </c>
      <c r="V923">
        <v>0</v>
      </c>
      <c r="W923">
        <v>0</v>
      </c>
      <c r="X923">
        <v>32.264289508361635</v>
      </c>
      <c r="Y923">
        <v>0</v>
      </c>
      <c r="Z923">
        <v>0.29184176666186334</v>
      </c>
      <c r="AA923">
        <v>0</v>
      </c>
      <c r="AB923">
        <v>13.558405243348666</v>
      </c>
      <c r="AC923">
        <v>0</v>
      </c>
      <c r="AD923">
        <v>0</v>
      </c>
      <c r="AE923">
        <v>46.114536518372162</v>
      </c>
    </row>
    <row r="924" spans="1:31" x14ac:dyDescent="0.25">
      <c r="A924">
        <v>1679020</v>
      </c>
      <c r="B924">
        <v>1</v>
      </c>
      <c r="C924" t="s">
        <v>80</v>
      </c>
      <c r="D924" t="s">
        <v>82</v>
      </c>
      <c r="E924" t="s">
        <v>151</v>
      </c>
      <c r="F924" t="s">
        <v>2907</v>
      </c>
      <c r="G924" t="s">
        <v>153</v>
      </c>
      <c r="H924" t="s">
        <v>143</v>
      </c>
      <c r="I924" t="s">
        <v>135</v>
      </c>
      <c r="J924" t="s">
        <v>136</v>
      </c>
      <c r="K924" t="s">
        <v>137</v>
      </c>
      <c r="L924" t="s">
        <v>2908</v>
      </c>
      <c r="M924" t="s">
        <v>2909</v>
      </c>
      <c r="N924">
        <v>2.6216666659999999</v>
      </c>
      <c r="O924">
        <v>0</v>
      </c>
      <c r="P924">
        <v>187</v>
      </c>
      <c r="Q924">
        <v>0</v>
      </c>
      <c r="R924">
        <v>0</v>
      </c>
      <c r="S924">
        <v>0</v>
      </c>
      <c r="T924">
        <v>3</v>
      </c>
      <c r="U924">
        <v>0</v>
      </c>
      <c r="V924">
        <v>0</v>
      </c>
      <c r="W924">
        <v>0</v>
      </c>
      <c r="X924">
        <v>129.79085571418597</v>
      </c>
      <c r="Y924">
        <v>0</v>
      </c>
      <c r="Z924">
        <v>0</v>
      </c>
      <c r="AA924">
        <v>0</v>
      </c>
      <c r="AB924">
        <v>3.9891086742712583</v>
      </c>
      <c r="AC924">
        <v>0</v>
      </c>
      <c r="AD924">
        <v>0</v>
      </c>
      <c r="AE924">
        <v>133.77996438845722</v>
      </c>
    </row>
    <row r="925" spans="1:31" x14ac:dyDescent="0.25">
      <c r="A925">
        <v>1678851</v>
      </c>
      <c r="B925">
        <v>1</v>
      </c>
      <c r="C925" t="s">
        <v>80</v>
      </c>
      <c r="D925" t="s">
        <v>105</v>
      </c>
      <c r="E925" t="s">
        <v>151</v>
      </c>
      <c r="F925" t="s">
        <v>2910</v>
      </c>
      <c r="G925" t="s">
        <v>403</v>
      </c>
      <c r="H925" t="s">
        <v>143</v>
      </c>
      <c r="I925" t="s">
        <v>135</v>
      </c>
      <c r="J925" t="s">
        <v>136</v>
      </c>
      <c r="K925" t="s">
        <v>137</v>
      </c>
      <c r="L925" t="s">
        <v>2911</v>
      </c>
      <c r="M925" t="s">
        <v>2912</v>
      </c>
      <c r="N925">
        <v>1.874166666</v>
      </c>
      <c r="O925">
        <v>0</v>
      </c>
      <c r="P925">
        <v>81</v>
      </c>
      <c r="Q925">
        <v>0</v>
      </c>
      <c r="R925">
        <v>0</v>
      </c>
      <c r="S925">
        <v>0</v>
      </c>
      <c r="T925">
        <v>36</v>
      </c>
      <c r="U925">
        <v>0</v>
      </c>
      <c r="V925">
        <v>0</v>
      </c>
      <c r="W925">
        <v>0</v>
      </c>
      <c r="X925">
        <v>44.267634700592524</v>
      </c>
      <c r="Y925">
        <v>0</v>
      </c>
      <c r="Z925">
        <v>0</v>
      </c>
      <c r="AA925">
        <v>0</v>
      </c>
      <c r="AB925">
        <v>82.331000030409172</v>
      </c>
      <c r="AC925">
        <v>0</v>
      </c>
      <c r="AD925">
        <v>0</v>
      </c>
      <c r="AE925">
        <v>126.5986347310017</v>
      </c>
    </row>
    <row r="926" spans="1:31" x14ac:dyDescent="0.25">
      <c r="A926">
        <v>1678951</v>
      </c>
      <c r="B926">
        <v>1</v>
      </c>
      <c r="C926" t="s">
        <v>81</v>
      </c>
      <c r="D926" t="s">
        <v>115</v>
      </c>
      <c r="E926" t="s">
        <v>159</v>
      </c>
      <c r="F926" t="s">
        <v>2913</v>
      </c>
      <c r="G926" t="s">
        <v>324</v>
      </c>
      <c r="H926" t="s">
        <v>134</v>
      </c>
      <c r="I926" t="s">
        <v>135</v>
      </c>
      <c r="J926" t="s">
        <v>136</v>
      </c>
      <c r="K926" t="s">
        <v>137</v>
      </c>
      <c r="L926" t="s">
        <v>2914</v>
      </c>
      <c r="M926" t="s">
        <v>2915</v>
      </c>
      <c r="N926">
        <v>0.86194444400000003</v>
      </c>
      <c r="O926">
        <v>0</v>
      </c>
      <c r="P926">
        <v>23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1.182074996663234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1.182074996663234</v>
      </c>
    </row>
    <row r="927" spans="1:31" x14ac:dyDescent="0.25">
      <c r="A927">
        <v>1679172</v>
      </c>
      <c r="B927">
        <v>1</v>
      </c>
      <c r="C927" t="s">
        <v>80</v>
      </c>
      <c r="D927" t="s">
        <v>87</v>
      </c>
      <c r="E927" t="s">
        <v>200</v>
      </c>
      <c r="F927" t="s">
        <v>2916</v>
      </c>
      <c r="G927" t="s">
        <v>1061</v>
      </c>
      <c r="H927" t="s">
        <v>143</v>
      </c>
      <c r="I927" t="s">
        <v>135</v>
      </c>
      <c r="J927" t="s">
        <v>136</v>
      </c>
      <c r="K927" t="s">
        <v>137</v>
      </c>
      <c r="L927" t="s">
        <v>2917</v>
      </c>
      <c r="M927" t="s">
        <v>2918</v>
      </c>
      <c r="N927">
        <v>1.375277777</v>
      </c>
      <c r="O927">
        <v>0</v>
      </c>
      <c r="P927">
        <v>115</v>
      </c>
      <c r="Q927">
        <v>0</v>
      </c>
      <c r="R927">
        <v>0</v>
      </c>
      <c r="S927">
        <v>0</v>
      </c>
      <c r="T927">
        <v>26</v>
      </c>
      <c r="U927">
        <v>0</v>
      </c>
      <c r="V927">
        <v>0</v>
      </c>
      <c r="W927">
        <v>0</v>
      </c>
      <c r="X927">
        <v>61.887610100035474</v>
      </c>
      <c r="Y927">
        <v>0</v>
      </c>
      <c r="Z927">
        <v>0</v>
      </c>
      <c r="AA927">
        <v>0</v>
      </c>
      <c r="AB927">
        <v>54.126832577572721</v>
      </c>
      <c r="AC927">
        <v>0</v>
      </c>
      <c r="AD927">
        <v>0</v>
      </c>
      <c r="AE927">
        <v>116.0144426776082</v>
      </c>
    </row>
    <row r="928" spans="1:31" x14ac:dyDescent="0.25">
      <c r="A928">
        <v>1678840</v>
      </c>
      <c r="B928">
        <v>1</v>
      </c>
      <c r="C928" t="s">
        <v>80</v>
      </c>
      <c r="D928" t="s">
        <v>84</v>
      </c>
      <c r="E928" t="s">
        <v>140</v>
      </c>
      <c r="F928" t="s">
        <v>2919</v>
      </c>
      <c r="G928" t="s">
        <v>209</v>
      </c>
      <c r="H928" t="s">
        <v>143</v>
      </c>
      <c r="I928" t="s">
        <v>135</v>
      </c>
      <c r="J928" t="s">
        <v>136</v>
      </c>
      <c r="K928" t="s">
        <v>137</v>
      </c>
      <c r="L928" t="s">
        <v>2920</v>
      </c>
      <c r="M928" t="s">
        <v>2921</v>
      </c>
      <c r="N928">
        <v>1.7252777770000001</v>
      </c>
      <c r="O928">
        <v>0</v>
      </c>
      <c r="P928">
        <v>2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2.6071568790383419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2.6071568790383419</v>
      </c>
    </row>
    <row r="929" spans="1:31" x14ac:dyDescent="0.25">
      <c r="A929">
        <v>1679195</v>
      </c>
      <c r="B929">
        <v>1</v>
      </c>
      <c r="C929" t="s">
        <v>80</v>
      </c>
      <c r="D929" t="s">
        <v>82</v>
      </c>
      <c r="E929" t="s">
        <v>151</v>
      </c>
      <c r="F929" t="s">
        <v>2922</v>
      </c>
      <c r="G929" t="s">
        <v>153</v>
      </c>
      <c r="H929" t="s">
        <v>143</v>
      </c>
      <c r="I929" t="s">
        <v>135</v>
      </c>
      <c r="J929" t="s">
        <v>136</v>
      </c>
      <c r="K929" t="s">
        <v>137</v>
      </c>
      <c r="L929" t="s">
        <v>2923</v>
      </c>
      <c r="M929" t="s">
        <v>2924</v>
      </c>
      <c r="N929">
        <v>2.807222222</v>
      </c>
      <c r="O929">
        <v>0</v>
      </c>
      <c r="P929">
        <v>58</v>
      </c>
      <c r="Q929">
        <v>0</v>
      </c>
      <c r="R929">
        <v>0</v>
      </c>
      <c r="S929">
        <v>0</v>
      </c>
      <c r="T929">
        <v>2</v>
      </c>
      <c r="U929">
        <v>0</v>
      </c>
      <c r="V929">
        <v>0</v>
      </c>
      <c r="W929">
        <v>0</v>
      </c>
      <c r="X929">
        <v>33.372822300504112</v>
      </c>
      <c r="Y929">
        <v>0</v>
      </c>
      <c r="Z929">
        <v>0</v>
      </c>
      <c r="AA929">
        <v>0</v>
      </c>
      <c r="AB929">
        <v>1.2498276243164268</v>
      </c>
      <c r="AC929">
        <v>0</v>
      </c>
      <c r="AD929">
        <v>0</v>
      </c>
      <c r="AE929">
        <v>34.622649924820536</v>
      </c>
    </row>
    <row r="930" spans="1:31" x14ac:dyDescent="0.25">
      <c r="A930">
        <v>1679003</v>
      </c>
      <c r="B930">
        <v>1</v>
      </c>
      <c r="C930" t="s">
        <v>80</v>
      </c>
      <c r="D930" t="s">
        <v>82</v>
      </c>
      <c r="E930" t="s">
        <v>151</v>
      </c>
      <c r="F930" t="s">
        <v>637</v>
      </c>
      <c r="G930" t="s">
        <v>153</v>
      </c>
      <c r="H930" t="s">
        <v>143</v>
      </c>
      <c r="I930" t="s">
        <v>135</v>
      </c>
      <c r="J930" t="s">
        <v>136</v>
      </c>
      <c r="K930" t="s">
        <v>137</v>
      </c>
      <c r="L930" t="s">
        <v>2925</v>
      </c>
      <c r="M930" t="s">
        <v>2926</v>
      </c>
      <c r="N930">
        <v>1.078888888</v>
      </c>
      <c r="O930">
        <v>0</v>
      </c>
      <c r="P930">
        <v>76</v>
      </c>
      <c r="Q930">
        <v>0</v>
      </c>
      <c r="R930">
        <v>0</v>
      </c>
      <c r="S930">
        <v>0</v>
      </c>
      <c r="T930">
        <v>3</v>
      </c>
      <c r="U930">
        <v>0</v>
      </c>
      <c r="V930">
        <v>0</v>
      </c>
      <c r="W930">
        <v>0</v>
      </c>
      <c r="X930">
        <v>20.989449930408011</v>
      </c>
      <c r="Y930">
        <v>0</v>
      </c>
      <c r="Z930">
        <v>0</v>
      </c>
      <c r="AA930">
        <v>0</v>
      </c>
      <c r="AB930">
        <v>0.31018953264682503</v>
      </c>
      <c r="AC930">
        <v>0</v>
      </c>
      <c r="AD930">
        <v>0</v>
      </c>
      <c r="AE930">
        <v>21.299639463054834</v>
      </c>
    </row>
    <row r="931" spans="1:31" x14ac:dyDescent="0.25">
      <c r="A931">
        <v>1678980</v>
      </c>
      <c r="B931">
        <v>1</v>
      </c>
      <c r="C931" t="s">
        <v>80</v>
      </c>
      <c r="D931" t="s">
        <v>108</v>
      </c>
      <c r="E931" t="s">
        <v>140</v>
      </c>
      <c r="F931" t="s">
        <v>2927</v>
      </c>
      <c r="G931" t="s">
        <v>197</v>
      </c>
      <c r="H931" t="s">
        <v>143</v>
      </c>
      <c r="I931" t="s">
        <v>135</v>
      </c>
      <c r="J931" t="s">
        <v>136</v>
      </c>
      <c r="K931" t="s">
        <v>137</v>
      </c>
      <c r="L931" t="s">
        <v>2928</v>
      </c>
      <c r="M931" t="s">
        <v>2929</v>
      </c>
      <c r="N931">
        <v>3.3877777770000002</v>
      </c>
      <c r="O931">
        <v>0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7.9630253386824446E-2</v>
      </c>
      <c r="AA931">
        <v>0</v>
      </c>
      <c r="AB931">
        <v>0</v>
      </c>
      <c r="AC931">
        <v>0</v>
      </c>
      <c r="AD931">
        <v>0</v>
      </c>
      <c r="AE931">
        <v>7.9630253386824446E-2</v>
      </c>
    </row>
    <row r="932" spans="1:31" x14ac:dyDescent="0.25">
      <c r="A932">
        <v>1679318</v>
      </c>
      <c r="B932">
        <v>1</v>
      </c>
      <c r="C932" t="s">
        <v>80</v>
      </c>
      <c r="D932" t="s">
        <v>83</v>
      </c>
      <c r="E932" t="s">
        <v>151</v>
      </c>
      <c r="F932" t="s">
        <v>2930</v>
      </c>
      <c r="G932" t="s">
        <v>222</v>
      </c>
      <c r="H932" t="s">
        <v>143</v>
      </c>
      <c r="I932" t="s">
        <v>135</v>
      </c>
      <c r="J932" t="s">
        <v>136</v>
      </c>
      <c r="K932" t="s">
        <v>137</v>
      </c>
      <c r="L932" t="s">
        <v>2931</v>
      </c>
      <c r="M932" t="s">
        <v>2932</v>
      </c>
      <c r="N932">
        <v>2.1238888880000002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27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52.492917320464166</v>
      </c>
      <c r="AC932">
        <v>0</v>
      </c>
      <c r="AD932">
        <v>0</v>
      </c>
      <c r="AE932">
        <v>52.492917320464166</v>
      </c>
    </row>
    <row r="933" spans="1:31" x14ac:dyDescent="0.25">
      <c r="A933">
        <v>1679126</v>
      </c>
      <c r="B933">
        <v>1</v>
      </c>
      <c r="C933" t="s">
        <v>80</v>
      </c>
      <c r="D933" t="s">
        <v>102</v>
      </c>
      <c r="E933" t="s">
        <v>164</v>
      </c>
      <c r="F933" t="s">
        <v>2933</v>
      </c>
      <c r="G933" t="s">
        <v>161</v>
      </c>
      <c r="H933" t="s">
        <v>134</v>
      </c>
      <c r="I933" t="s">
        <v>135</v>
      </c>
      <c r="J933" t="s">
        <v>136</v>
      </c>
      <c r="K933" t="s">
        <v>137</v>
      </c>
      <c r="L933" t="s">
        <v>2934</v>
      </c>
      <c r="M933" t="s">
        <v>2935</v>
      </c>
      <c r="N933">
        <v>0.20361111100000001</v>
      </c>
      <c r="O933">
        <v>0</v>
      </c>
      <c r="P933">
        <v>1653</v>
      </c>
      <c r="Q933">
        <v>11</v>
      </c>
      <c r="R933">
        <v>509</v>
      </c>
      <c r="S933">
        <v>15</v>
      </c>
      <c r="T933">
        <v>216</v>
      </c>
      <c r="U933">
        <v>8</v>
      </c>
      <c r="V933">
        <v>0</v>
      </c>
      <c r="W933">
        <v>0</v>
      </c>
      <c r="X933">
        <v>55.851248908327399</v>
      </c>
      <c r="Y933">
        <v>2.2214780315421203</v>
      </c>
      <c r="Z933">
        <v>31.422886408641205</v>
      </c>
      <c r="AA933">
        <v>22.634938811435998</v>
      </c>
      <c r="AB933">
        <v>40.622210022310618</v>
      </c>
      <c r="AC933">
        <v>67.399222209196381</v>
      </c>
      <c r="AD933">
        <v>0</v>
      </c>
      <c r="AE933">
        <v>220.15198439145371</v>
      </c>
    </row>
    <row r="934" spans="1:31" x14ac:dyDescent="0.25">
      <c r="A934">
        <v>1679049</v>
      </c>
      <c r="B934">
        <v>1</v>
      </c>
      <c r="C934" t="s">
        <v>80</v>
      </c>
      <c r="D934" t="s">
        <v>100</v>
      </c>
      <c r="E934" t="s">
        <v>159</v>
      </c>
      <c r="F934" t="s">
        <v>951</v>
      </c>
      <c r="G934" t="s">
        <v>596</v>
      </c>
      <c r="H934" t="s">
        <v>134</v>
      </c>
      <c r="I934" t="s">
        <v>135</v>
      </c>
      <c r="J934" t="s">
        <v>136</v>
      </c>
      <c r="K934" t="s">
        <v>137</v>
      </c>
      <c r="L934" t="s">
        <v>2936</v>
      </c>
      <c r="M934" t="s">
        <v>2937</v>
      </c>
      <c r="N934">
        <v>1.4611111109999999</v>
      </c>
      <c r="O934">
        <v>0</v>
      </c>
      <c r="P934">
        <v>18</v>
      </c>
      <c r="Q934">
        <v>0</v>
      </c>
      <c r="R934">
        <v>9</v>
      </c>
      <c r="S934">
        <v>0</v>
      </c>
      <c r="T934">
        <v>4</v>
      </c>
      <c r="U934">
        <v>0</v>
      </c>
      <c r="V934">
        <v>0</v>
      </c>
      <c r="W934">
        <v>0</v>
      </c>
      <c r="X934">
        <v>5.1503823178588348</v>
      </c>
      <c r="Y934">
        <v>0</v>
      </c>
      <c r="Z934">
        <v>16.159349505496262</v>
      </c>
      <c r="AA934">
        <v>0</v>
      </c>
      <c r="AB934">
        <v>3.7989039182026767</v>
      </c>
      <c r="AC934">
        <v>0</v>
      </c>
      <c r="AD934">
        <v>0</v>
      </c>
      <c r="AE934">
        <v>25.108635741557773</v>
      </c>
    </row>
    <row r="935" spans="1:31" x14ac:dyDescent="0.25">
      <c r="A935">
        <v>1679272</v>
      </c>
      <c r="B935">
        <v>1</v>
      </c>
      <c r="C935" t="s">
        <v>80</v>
      </c>
      <c r="D935" t="s">
        <v>99</v>
      </c>
      <c r="E935" t="s">
        <v>164</v>
      </c>
      <c r="F935" t="s">
        <v>2938</v>
      </c>
      <c r="G935" t="s">
        <v>161</v>
      </c>
      <c r="H935" t="s">
        <v>134</v>
      </c>
      <c r="I935" t="s">
        <v>135</v>
      </c>
      <c r="J935" t="s">
        <v>136</v>
      </c>
      <c r="K935" t="s">
        <v>137</v>
      </c>
      <c r="L935" t="s">
        <v>2939</v>
      </c>
      <c r="M935" t="s">
        <v>2940</v>
      </c>
      <c r="N935">
        <v>8.6944443999999996E-2</v>
      </c>
      <c r="O935">
        <v>7</v>
      </c>
      <c r="P935">
        <v>1070</v>
      </c>
      <c r="Q935">
        <v>12</v>
      </c>
      <c r="R935">
        <v>151</v>
      </c>
      <c r="S935">
        <v>23</v>
      </c>
      <c r="T935">
        <v>95</v>
      </c>
      <c r="U935">
        <v>0</v>
      </c>
      <c r="V935">
        <v>3</v>
      </c>
      <c r="W935">
        <v>2.5466105257194385</v>
      </c>
      <c r="X935">
        <v>20.276203360181533</v>
      </c>
      <c r="Y935">
        <v>2.1485684913353671</v>
      </c>
      <c r="Z935">
        <v>2.3612496565244752</v>
      </c>
      <c r="AA935">
        <v>4.3460282711232772</v>
      </c>
      <c r="AB935">
        <v>3.0839014583412085</v>
      </c>
      <c r="AC935">
        <v>0</v>
      </c>
      <c r="AD935">
        <v>2.3904941041845557E-2</v>
      </c>
      <c r="AE935">
        <v>34.786466704267148</v>
      </c>
    </row>
    <row r="936" spans="1:31" x14ac:dyDescent="0.25">
      <c r="A936">
        <v>1679149</v>
      </c>
      <c r="B936">
        <v>1</v>
      </c>
      <c r="C936" t="s">
        <v>80</v>
      </c>
      <c r="D936" t="s">
        <v>102</v>
      </c>
      <c r="E936" t="s">
        <v>159</v>
      </c>
      <c r="F936" t="s">
        <v>2941</v>
      </c>
      <c r="G936" t="s">
        <v>596</v>
      </c>
      <c r="H936" t="s">
        <v>134</v>
      </c>
      <c r="I936" t="s">
        <v>135</v>
      </c>
      <c r="J936" t="s">
        <v>136</v>
      </c>
      <c r="K936" t="s">
        <v>137</v>
      </c>
      <c r="L936" t="s">
        <v>2942</v>
      </c>
      <c r="M936" t="s">
        <v>2943</v>
      </c>
      <c r="N936">
        <v>4.2002777770000002</v>
      </c>
      <c r="O936">
        <v>0</v>
      </c>
      <c r="P936">
        <v>218</v>
      </c>
      <c r="Q936">
        <v>0</v>
      </c>
      <c r="R936">
        <v>0</v>
      </c>
      <c r="S936">
        <v>0</v>
      </c>
      <c r="T936">
        <v>15</v>
      </c>
      <c r="U936">
        <v>0</v>
      </c>
      <c r="V936">
        <v>0</v>
      </c>
      <c r="W936">
        <v>0</v>
      </c>
      <c r="X936">
        <v>182.34262428858824</v>
      </c>
      <c r="Y936">
        <v>0</v>
      </c>
      <c r="Z936">
        <v>0</v>
      </c>
      <c r="AA936">
        <v>0</v>
      </c>
      <c r="AB936">
        <v>27.226967625996238</v>
      </c>
      <c r="AC936">
        <v>0</v>
      </c>
      <c r="AD936">
        <v>0</v>
      </c>
      <c r="AE936">
        <v>209.56959191458446</v>
      </c>
    </row>
    <row r="937" spans="1:31" x14ac:dyDescent="0.25">
      <c r="A937">
        <v>1678834</v>
      </c>
      <c r="B937">
        <v>1</v>
      </c>
      <c r="C937" t="s">
        <v>80</v>
      </c>
      <c r="D937" t="s">
        <v>97</v>
      </c>
      <c r="E937" t="s">
        <v>179</v>
      </c>
      <c r="F937" t="s">
        <v>2944</v>
      </c>
      <c r="G937" t="s">
        <v>166</v>
      </c>
      <c r="H937" t="s">
        <v>181</v>
      </c>
      <c r="I937" t="s">
        <v>135</v>
      </c>
      <c r="J937" t="s">
        <v>136</v>
      </c>
      <c r="K937" t="s">
        <v>167</v>
      </c>
      <c r="L937" t="s">
        <v>2945</v>
      </c>
      <c r="M937" t="s">
        <v>2946</v>
      </c>
      <c r="N937">
        <v>0.17966750000000001</v>
      </c>
      <c r="O937">
        <v>52</v>
      </c>
      <c r="P937">
        <v>7892</v>
      </c>
      <c r="Q937">
        <v>6</v>
      </c>
      <c r="R937">
        <v>212</v>
      </c>
      <c r="S937">
        <v>23</v>
      </c>
      <c r="T937">
        <v>817</v>
      </c>
      <c r="U937">
        <v>0</v>
      </c>
      <c r="V937">
        <v>1</v>
      </c>
      <c r="W937">
        <v>173.55267884991565</v>
      </c>
      <c r="X937">
        <v>913.57702296756258</v>
      </c>
      <c r="Y937">
        <v>0.45056977737264781</v>
      </c>
      <c r="Z937">
        <v>17.636514958046966</v>
      </c>
      <c r="AA937">
        <v>122.09713070600772</v>
      </c>
      <c r="AB937">
        <v>133.18094996823623</v>
      </c>
      <c r="AC937">
        <v>0</v>
      </c>
      <c r="AD937">
        <v>6.911626969968661</v>
      </c>
      <c r="AE937">
        <v>1367.4064941971105</v>
      </c>
    </row>
    <row r="938" spans="1:31" x14ac:dyDescent="0.25">
      <c r="A938">
        <v>1679132</v>
      </c>
      <c r="B938">
        <v>1</v>
      </c>
      <c r="C938" t="s">
        <v>81</v>
      </c>
      <c r="D938" t="s">
        <v>127</v>
      </c>
      <c r="E938" t="s">
        <v>146</v>
      </c>
      <c r="F938" t="s">
        <v>2947</v>
      </c>
      <c r="G938" t="s">
        <v>148</v>
      </c>
      <c r="H938" t="s">
        <v>143</v>
      </c>
      <c r="I938" t="s">
        <v>135</v>
      </c>
      <c r="J938" t="s">
        <v>136</v>
      </c>
      <c r="K938" t="s">
        <v>137</v>
      </c>
      <c r="L938" t="s">
        <v>2948</v>
      </c>
      <c r="M938" t="s">
        <v>2949</v>
      </c>
      <c r="N938">
        <v>1.9083333330000001</v>
      </c>
      <c r="O938">
        <v>0</v>
      </c>
      <c r="P938">
        <v>88</v>
      </c>
      <c r="Q938">
        <v>0</v>
      </c>
      <c r="R938">
        <v>5</v>
      </c>
      <c r="S938">
        <v>0</v>
      </c>
      <c r="T938">
        <v>14</v>
      </c>
      <c r="U938">
        <v>0</v>
      </c>
      <c r="V938">
        <v>0</v>
      </c>
      <c r="W938">
        <v>0</v>
      </c>
      <c r="X938">
        <v>32.226474895274933</v>
      </c>
      <c r="Y938">
        <v>0</v>
      </c>
      <c r="Z938">
        <v>7.9489388754054452E-2</v>
      </c>
      <c r="AA938">
        <v>0</v>
      </c>
      <c r="AB938">
        <v>18.821809178100334</v>
      </c>
      <c r="AC938">
        <v>0</v>
      </c>
      <c r="AD938">
        <v>0</v>
      </c>
      <c r="AE938">
        <v>51.127773462129326</v>
      </c>
    </row>
    <row r="939" spans="1:31" x14ac:dyDescent="0.25">
      <c r="A939">
        <v>1679086</v>
      </c>
      <c r="B939">
        <v>1</v>
      </c>
      <c r="C939" t="s">
        <v>80</v>
      </c>
      <c r="D939" t="s">
        <v>82</v>
      </c>
      <c r="E939" t="s">
        <v>151</v>
      </c>
      <c r="F939" t="s">
        <v>2950</v>
      </c>
      <c r="G939" t="s">
        <v>153</v>
      </c>
      <c r="H939" t="s">
        <v>143</v>
      </c>
      <c r="I939" t="s">
        <v>135</v>
      </c>
      <c r="J939" t="s">
        <v>136</v>
      </c>
      <c r="K939" t="s">
        <v>137</v>
      </c>
      <c r="L939" t="s">
        <v>2951</v>
      </c>
      <c r="M939" t="s">
        <v>2952</v>
      </c>
      <c r="N939">
        <v>0.98527777699999997</v>
      </c>
      <c r="O939">
        <v>0</v>
      </c>
      <c r="P939">
        <v>81</v>
      </c>
      <c r="Q939">
        <v>0</v>
      </c>
      <c r="R939">
        <v>0</v>
      </c>
      <c r="S939">
        <v>0</v>
      </c>
      <c r="T939">
        <v>9</v>
      </c>
      <c r="U939">
        <v>0</v>
      </c>
      <c r="V939">
        <v>0</v>
      </c>
      <c r="W939">
        <v>0</v>
      </c>
      <c r="X939">
        <v>21.612985096610288</v>
      </c>
      <c r="Y939">
        <v>0</v>
      </c>
      <c r="Z939">
        <v>0</v>
      </c>
      <c r="AA939">
        <v>0</v>
      </c>
      <c r="AB939">
        <v>2.8926513888899312</v>
      </c>
      <c r="AC939">
        <v>0</v>
      </c>
      <c r="AD939">
        <v>0</v>
      </c>
      <c r="AE939">
        <v>24.505636485500219</v>
      </c>
    </row>
    <row r="940" spans="1:31" x14ac:dyDescent="0.25">
      <c r="A940">
        <v>1678986</v>
      </c>
      <c r="B940">
        <v>1</v>
      </c>
      <c r="C940" t="s">
        <v>80</v>
      </c>
      <c r="D940" t="s">
        <v>82</v>
      </c>
      <c r="E940" t="s">
        <v>140</v>
      </c>
      <c r="F940" t="s">
        <v>2953</v>
      </c>
      <c r="G940" t="s">
        <v>197</v>
      </c>
      <c r="H940" t="s">
        <v>143</v>
      </c>
      <c r="I940" t="s">
        <v>135</v>
      </c>
      <c r="J940" t="s">
        <v>136</v>
      </c>
      <c r="K940" t="s">
        <v>137</v>
      </c>
      <c r="L940" t="s">
        <v>2954</v>
      </c>
      <c r="M940" t="s">
        <v>2955</v>
      </c>
      <c r="N940">
        <v>0.88</v>
      </c>
      <c r="O940">
        <v>0</v>
      </c>
      <c r="P940">
        <v>2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0.92685267358463996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0.92685267358463996</v>
      </c>
    </row>
    <row r="941" spans="1:31" x14ac:dyDescent="0.25">
      <c r="A941">
        <v>1679235</v>
      </c>
      <c r="B941">
        <v>1</v>
      </c>
      <c r="C941" t="s">
        <v>80</v>
      </c>
      <c r="D941" t="s">
        <v>96</v>
      </c>
      <c r="E941" t="s">
        <v>159</v>
      </c>
      <c r="F941" t="s">
        <v>2956</v>
      </c>
      <c r="G941" t="s">
        <v>1173</v>
      </c>
      <c r="H941" t="s">
        <v>134</v>
      </c>
      <c r="I941" t="s">
        <v>135</v>
      </c>
      <c r="J941" t="s">
        <v>136</v>
      </c>
      <c r="K941" t="s">
        <v>137</v>
      </c>
      <c r="L941" t="s">
        <v>2957</v>
      </c>
      <c r="M941" t="s">
        <v>2958</v>
      </c>
      <c r="N941">
        <v>2.8347222219999999</v>
      </c>
      <c r="O941">
        <v>0</v>
      </c>
      <c r="P941">
        <v>416</v>
      </c>
      <c r="Q941">
        <v>0</v>
      </c>
      <c r="R941">
        <v>0</v>
      </c>
      <c r="S941">
        <v>0</v>
      </c>
      <c r="T941">
        <v>49</v>
      </c>
      <c r="U941">
        <v>0</v>
      </c>
      <c r="V941">
        <v>0</v>
      </c>
      <c r="W941">
        <v>0</v>
      </c>
      <c r="X941">
        <v>870.318378868335</v>
      </c>
      <c r="Y941">
        <v>0</v>
      </c>
      <c r="Z941">
        <v>0</v>
      </c>
      <c r="AA941">
        <v>0</v>
      </c>
      <c r="AB941">
        <v>92.881857011267797</v>
      </c>
      <c r="AC941">
        <v>0</v>
      </c>
      <c r="AD941">
        <v>0</v>
      </c>
      <c r="AE941">
        <v>963.20023587960281</v>
      </c>
    </row>
    <row r="942" spans="1:31" x14ac:dyDescent="0.25">
      <c r="A942">
        <v>1679255</v>
      </c>
      <c r="B942">
        <v>1</v>
      </c>
      <c r="C942" t="s">
        <v>81</v>
      </c>
      <c r="D942" t="s">
        <v>113</v>
      </c>
      <c r="E942" t="s">
        <v>140</v>
      </c>
      <c r="F942" t="s">
        <v>498</v>
      </c>
      <c r="G942" t="s">
        <v>197</v>
      </c>
      <c r="H942" t="s">
        <v>143</v>
      </c>
      <c r="I942" t="s">
        <v>135</v>
      </c>
      <c r="J942" t="s">
        <v>136</v>
      </c>
      <c r="K942" t="s">
        <v>137</v>
      </c>
      <c r="L942" t="s">
        <v>2959</v>
      </c>
      <c r="M942" t="s">
        <v>2960</v>
      </c>
      <c r="N942">
        <v>1.6850000000000001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2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0.79737577473434984</v>
      </c>
      <c r="AC942">
        <v>0</v>
      </c>
      <c r="AD942">
        <v>0</v>
      </c>
      <c r="AE942">
        <v>0.79737577473434984</v>
      </c>
    </row>
    <row r="943" spans="1:31" x14ac:dyDescent="0.25">
      <c r="A943">
        <v>1678900</v>
      </c>
      <c r="B943">
        <v>1</v>
      </c>
      <c r="C943" t="s">
        <v>80</v>
      </c>
      <c r="D943" t="s">
        <v>103</v>
      </c>
      <c r="E943" t="s">
        <v>164</v>
      </c>
      <c r="F943" t="s">
        <v>2961</v>
      </c>
      <c r="G943" t="s">
        <v>166</v>
      </c>
      <c r="H943" t="s">
        <v>134</v>
      </c>
      <c r="I943" t="s">
        <v>173</v>
      </c>
      <c r="J943" t="s">
        <v>136</v>
      </c>
      <c r="K943" t="s">
        <v>137</v>
      </c>
      <c r="L943" t="s">
        <v>2962</v>
      </c>
      <c r="M943" t="s">
        <v>2963</v>
      </c>
      <c r="N943">
        <v>3.1944444000000002E-2</v>
      </c>
      <c r="O943">
        <v>5</v>
      </c>
      <c r="P943">
        <v>14606</v>
      </c>
      <c r="Q943">
        <v>11</v>
      </c>
      <c r="R943">
        <v>50</v>
      </c>
      <c r="S943">
        <v>37</v>
      </c>
      <c r="T943">
        <v>1361</v>
      </c>
      <c r="U943">
        <v>30</v>
      </c>
      <c r="V943">
        <v>1</v>
      </c>
      <c r="W943">
        <v>4.7426529210194447E-2</v>
      </c>
      <c r="X943">
        <v>168.17699400494769</v>
      </c>
      <c r="Y943">
        <v>14.01119377466997</v>
      </c>
      <c r="Z943">
        <v>1.0595404061994165</v>
      </c>
      <c r="AA943">
        <v>22.497946280914725</v>
      </c>
      <c r="AB943">
        <v>45.779306834115253</v>
      </c>
      <c r="AC943">
        <v>42.323654992482552</v>
      </c>
      <c r="AD943">
        <v>0.68743413719409718</v>
      </c>
      <c r="AE943">
        <v>294.58349695973391</v>
      </c>
    </row>
    <row r="944" spans="1:31" x14ac:dyDescent="0.25">
      <c r="A944">
        <v>1679043</v>
      </c>
      <c r="B944">
        <v>1</v>
      </c>
      <c r="C944" t="s">
        <v>80</v>
      </c>
      <c r="D944" t="s">
        <v>95</v>
      </c>
      <c r="E944" t="s">
        <v>151</v>
      </c>
      <c r="F944" t="s">
        <v>2964</v>
      </c>
      <c r="G944" t="s">
        <v>153</v>
      </c>
      <c r="H944" t="s">
        <v>143</v>
      </c>
      <c r="I944" t="s">
        <v>135</v>
      </c>
      <c r="J944" t="s">
        <v>136</v>
      </c>
      <c r="K944" t="s">
        <v>137</v>
      </c>
      <c r="L944" t="s">
        <v>2965</v>
      </c>
      <c r="M944" t="s">
        <v>2966</v>
      </c>
      <c r="N944">
        <v>0.76833333299999995</v>
      </c>
      <c r="O944">
        <v>0</v>
      </c>
      <c r="P944">
        <v>26</v>
      </c>
      <c r="Q944">
        <v>0</v>
      </c>
      <c r="R944">
        <v>1</v>
      </c>
      <c r="S944">
        <v>0</v>
      </c>
      <c r="T944">
        <v>2</v>
      </c>
      <c r="U944">
        <v>0</v>
      </c>
      <c r="V944">
        <v>0</v>
      </c>
      <c r="W944">
        <v>0</v>
      </c>
      <c r="X944">
        <v>2.8064249156874315</v>
      </c>
      <c r="Y944">
        <v>0</v>
      </c>
      <c r="Z944">
        <v>1.7203023530549999E-3</v>
      </c>
      <c r="AA944">
        <v>0</v>
      </c>
      <c r="AB944">
        <v>4.6996137215154998E-2</v>
      </c>
      <c r="AC944">
        <v>0</v>
      </c>
      <c r="AD944">
        <v>0</v>
      </c>
      <c r="AE944">
        <v>2.8551413552556415</v>
      </c>
    </row>
    <row r="945" spans="1:31" x14ac:dyDescent="0.25">
      <c r="A945">
        <v>1679275</v>
      </c>
      <c r="B945">
        <v>1</v>
      </c>
      <c r="C945" t="s">
        <v>80</v>
      </c>
      <c r="D945" t="s">
        <v>82</v>
      </c>
      <c r="E945" t="s">
        <v>151</v>
      </c>
      <c r="F945" t="s">
        <v>637</v>
      </c>
      <c r="G945" t="s">
        <v>153</v>
      </c>
      <c r="H945" t="s">
        <v>143</v>
      </c>
      <c r="I945" t="s">
        <v>135</v>
      </c>
      <c r="J945" t="s">
        <v>136</v>
      </c>
      <c r="K945" t="s">
        <v>137</v>
      </c>
      <c r="L945" t="s">
        <v>2967</v>
      </c>
      <c r="M945" t="s">
        <v>2968</v>
      </c>
      <c r="N945">
        <v>4.9708333329999999</v>
      </c>
      <c r="O945">
        <v>0</v>
      </c>
      <c r="P945">
        <v>76</v>
      </c>
      <c r="Q945">
        <v>0</v>
      </c>
      <c r="R945">
        <v>0</v>
      </c>
      <c r="S945">
        <v>0</v>
      </c>
      <c r="T945">
        <v>3</v>
      </c>
      <c r="U945">
        <v>0</v>
      </c>
      <c r="V945">
        <v>0</v>
      </c>
      <c r="W945">
        <v>0</v>
      </c>
      <c r="X945">
        <v>101.99482792194503</v>
      </c>
      <c r="Y945">
        <v>0</v>
      </c>
      <c r="Z945">
        <v>0</v>
      </c>
      <c r="AA945">
        <v>0</v>
      </c>
      <c r="AB945">
        <v>0.91146949129795007</v>
      </c>
      <c r="AC945">
        <v>0</v>
      </c>
      <c r="AD945">
        <v>0</v>
      </c>
      <c r="AE945">
        <v>102.90629741324298</v>
      </c>
    </row>
    <row r="946" spans="1:31" x14ac:dyDescent="0.25">
      <c r="A946">
        <v>1678877</v>
      </c>
      <c r="B946">
        <v>1</v>
      </c>
      <c r="C946" t="s">
        <v>80</v>
      </c>
      <c r="D946" t="s">
        <v>94</v>
      </c>
      <c r="E946" t="s">
        <v>164</v>
      </c>
      <c r="F946" t="s">
        <v>246</v>
      </c>
      <c r="G946" t="s">
        <v>161</v>
      </c>
      <c r="H946" t="s">
        <v>134</v>
      </c>
      <c r="I946" t="s">
        <v>173</v>
      </c>
      <c r="J946" t="s">
        <v>136</v>
      </c>
      <c r="K946" t="s">
        <v>137</v>
      </c>
      <c r="L946" t="s">
        <v>2969</v>
      </c>
      <c r="M946" t="s">
        <v>2970</v>
      </c>
      <c r="N946">
        <v>5.5555550000000002E-3</v>
      </c>
      <c r="O946">
        <v>0</v>
      </c>
      <c r="P946">
        <v>351</v>
      </c>
      <c r="Q946">
        <v>3</v>
      </c>
      <c r="R946">
        <v>1</v>
      </c>
      <c r="S946">
        <v>2</v>
      </c>
      <c r="T946">
        <v>25</v>
      </c>
      <c r="U946">
        <v>0</v>
      </c>
      <c r="V946">
        <v>0</v>
      </c>
      <c r="W946">
        <v>0</v>
      </c>
      <c r="X946">
        <v>0.17383486557725564</v>
      </c>
      <c r="Y946">
        <v>3.5417907962222227E-3</v>
      </c>
      <c r="Z946">
        <v>3.2984854877777781E-5</v>
      </c>
      <c r="AA946">
        <v>1.4629249143644447E-2</v>
      </c>
      <c r="AB946">
        <v>5.7557527137122221E-2</v>
      </c>
      <c r="AC946">
        <v>0</v>
      </c>
      <c r="AD946">
        <v>0</v>
      </c>
      <c r="AE946">
        <v>0.24959641750912229</v>
      </c>
    </row>
    <row r="947" spans="1:31" x14ac:dyDescent="0.25">
      <c r="A947">
        <v>1679298</v>
      </c>
      <c r="B947">
        <v>1</v>
      </c>
      <c r="C947" t="s">
        <v>80</v>
      </c>
      <c r="D947" t="s">
        <v>96</v>
      </c>
      <c r="E947" t="s">
        <v>151</v>
      </c>
      <c r="F947" t="s">
        <v>475</v>
      </c>
      <c r="G947" t="s">
        <v>153</v>
      </c>
      <c r="H947" t="s">
        <v>143</v>
      </c>
      <c r="I947" t="s">
        <v>135</v>
      </c>
      <c r="J947" t="s">
        <v>136</v>
      </c>
      <c r="K947" t="s">
        <v>137</v>
      </c>
      <c r="L947" t="s">
        <v>2971</v>
      </c>
      <c r="M947" t="s">
        <v>2972</v>
      </c>
      <c r="N947">
        <v>1.0591666660000001</v>
      </c>
      <c r="O947">
        <v>0</v>
      </c>
      <c r="P947">
        <v>90</v>
      </c>
      <c r="Q947">
        <v>0</v>
      </c>
      <c r="R947">
        <v>0</v>
      </c>
      <c r="S947">
        <v>0</v>
      </c>
      <c r="T947">
        <v>8</v>
      </c>
      <c r="U947">
        <v>0</v>
      </c>
      <c r="V947">
        <v>0</v>
      </c>
      <c r="W947">
        <v>0</v>
      </c>
      <c r="X947">
        <v>51.06470037865558</v>
      </c>
      <c r="Y947">
        <v>0</v>
      </c>
      <c r="Z947">
        <v>0</v>
      </c>
      <c r="AA947">
        <v>0</v>
      </c>
      <c r="AB947">
        <v>7.7861258180809614</v>
      </c>
      <c r="AC947">
        <v>0</v>
      </c>
      <c r="AD947">
        <v>0</v>
      </c>
      <c r="AE947">
        <v>58.850826196736541</v>
      </c>
    </row>
    <row r="948" spans="1:31" x14ac:dyDescent="0.25">
      <c r="A948">
        <v>1678857</v>
      </c>
      <c r="B948">
        <v>1</v>
      </c>
      <c r="C948" t="s">
        <v>81</v>
      </c>
      <c r="D948" t="s">
        <v>115</v>
      </c>
      <c r="E948" t="s">
        <v>131</v>
      </c>
      <c r="F948" t="s">
        <v>2973</v>
      </c>
      <c r="G948" t="s">
        <v>271</v>
      </c>
      <c r="H948" t="s">
        <v>181</v>
      </c>
      <c r="I948" t="s">
        <v>135</v>
      </c>
      <c r="J948" t="s">
        <v>136</v>
      </c>
      <c r="K948" t="s">
        <v>167</v>
      </c>
      <c r="L948" t="s">
        <v>2974</v>
      </c>
      <c r="M948" t="s">
        <v>2975</v>
      </c>
      <c r="N948">
        <v>5.3336766659999997</v>
      </c>
      <c r="O948">
        <v>0</v>
      </c>
      <c r="P948">
        <v>1324</v>
      </c>
      <c r="Q948">
        <v>1</v>
      </c>
      <c r="R948">
        <v>63</v>
      </c>
      <c r="S948">
        <v>12</v>
      </c>
      <c r="T948">
        <v>113</v>
      </c>
      <c r="U948">
        <v>0</v>
      </c>
      <c r="V948">
        <v>1</v>
      </c>
      <c r="W948">
        <v>0</v>
      </c>
      <c r="X948">
        <v>593.86984222449701</v>
      </c>
      <c r="Y948">
        <v>1.4677610565403381</v>
      </c>
      <c r="Z948">
        <v>41.730437363389662</v>
      </c>
      <c r="AA948">
        <v>94.504068213961105</v>
      </c>
      <c r="AB948">
        <v>260.46435736992396</v>
      </c>
      <c r="AC948">
        <v>0</v>
      </c>
      <c r="AD948">
        <v>0.99939843637503512</v>
      </c>
      <c r="AE948">
        <v>993.0358646646871</v>
      </c>
    </row>
    <row r="949" spans="1:31" x14ac:dyDescent="0.25">
      <c r="A949">
        <v>1679069</v>
      </c>
      <c r="B949">
        <v>1</v>
      </c>
      <c r="C949" t="s">
        <v>80</v>
      </c>
      <c r="D949" t="s">
        <v>94</v>
      </c>
      <c r="E949" t="s">
        <v>131</v>
      </c>
      <c r="F949" t="s">
        <v>2976</v>
      </c>
      <c r="G949" t="s">
        <v>161</v>
      </c>
      <c r="H949" t="s">
        <v>134</v>
      </c>
      <c r="I949" t="s">
        <v>135</v>
      </c>
      <c r="J949" t="s">
        <v>136</v>
      </c>
      <c r="K949" t="s">
        <v>137</v>
      </c>
      <c r="L949" t="s">
        <v>2977</v>
      </c>
      <c r="M949" t="s">
        <v>2978</v>
      </c>
      <c r="N949">
        <v>1.4783333329999999</v>
      </c>
      <c r="O949">
        <v>0</v>
      </c>
      <c r="P949">
        <v>241</v>
      </c>
      <c r="Q949">
        <v>1</v>
      </c>
      <c r="R949">
        <v>14</v>
      </c>
      <c r="S949">
        <v>5</v>
      </c>
      <c r="T949">
        <v>34</v>
      </c>
      <c r="U949">
        <v>1</v>
      </c>
      <c r="V949">
        <v>0</v>
      </c>
      <c r="W949">
        <v>0</v>
      </c>
      <c r="X949">
        <v>40.224531167322027</v>
      </c>
      <c r="Y949">
        <v>0</v>
      </c>
      <c r="Z949">
        <v>2.0579971082523052</v>
      </c>
      <c r="AA949">
        <v>9.4260570976730662</v>
      </c>
      <c r="AB949">
        <v>25.423629358114461</v>
      </c>
      <c r="AC949">
        <v>192.66119400481412</v>
      </c>
      <c r="AD949">
        <v>0</v>
      </c>
      <c r="AE949">
        <v>269.79340873617599</v>
      </c>
    </row>
    <row r="950" spans="1:31" x14ac:dyDescent="0.25">
      <c r="A950">
        <v>1678920</v>
      </c>
      <c r="B950">
        <v>1</v>
      </c>
      <c r="C950" t="s">
        <v>80</v>
      </c>
      <c r="D950" t="s">
        <v>96</v>
      </c>
      <c r="E950" t="s">
        <v>179</v>
      </c>
      <c r="F950" t="s">
        <v>1483</v>
      </c>
      <c r="G950" t="s">
        <v>596</v>
      </c>
      <c r="H950" t="s">
        <v>134</v>
      </c>
      <c r="I950" t="s">
        <v>135</v>
      </c>
      <c r="J950" t="s">
        <v>136</v>
      </c>
      <c r="K950" t="s">
        <v>137</v>
      </c>
      <c r="L950" t="s">
        <v>2979</v>
      </c>
      <c r="M950" t="s">
        <v>2980</v>
      </c>
      <c r="N950">
        <v>1.675</v>
      </c>
      <c r="O950">
        <v>0</v>
      </c>
      <c r="P950">
        <v>270</v>
      </c>
      <c r="Q950">
        <v>14</v>
      </c>
      <c r="R950">
        <v>24</v>
      </c>
      <c r="S950">
        <v>21</v>
      </c>
      <c r="T950">
        <v>36</v>
      </c>
      <c r="U950">
        <v>5</v>
      </c>
      <c r="V950">
        <v>0</v>
      </c>
      <c r="W950">
        <v>0</v>
      </c>
      <c r="X950">
        <v>184.66547292687596</v>
      </c>
      <c r="Y950">
        <v>23.65538713661897</v>
      </c>
      <c r="Z950">
        <v>13.278961751146822</v>
      </c>
      <c r="AA950">
        <v>208.03734224862467</v>
      </c>
      <c r="AB950">
        <v>48.186599051842279</v>
      </c>
      <c r="AC950">
        <v>335.59455166005233</v>
      </c>
      <c r="AD950">
        <v>0</v>
      </c>
      <c r="AE950">
        <v>813.41831477516098</v>
      </c>
    </row>
    <row r="951" spans="1:31" x14ac:dyDescent="0.25">
      <c r="A951">
        <v>1678820</v>
      </c>
      <c r="B951">
        <v>1</v>
      </c>
      <c r="C951" t="s">
        <v>81</v>
      </c>
      <c r="D951" t="s">
        <v>122</v>
      </c>
      <c r="E951" t="s">
        <v>131</v>
      </c>
      <c r="F951" t="s">
        <v>2981</v>
      </c>
      <c r="G951" t="s">
        <v>566</v>
      </c>
      <c r="H951" t="s">
        <v>134</v>
      </c>
      <c r="I951" t="s">
        <v>135</v>
      </c>
      <c r="J951" t="s">
        <v>136</v>
      </c>
      <c r="K951" t="s">
        <v>137</v>
      </c>
      <c r="L951" t="s">
        <v>2982</v>
      </c>
      <c r="M951" t="s">
        <v>2983</v>
      </c>
      <c r="N951">
        <v>12.318611110999999</v>
      </c>
      <c r="O951">
        <v>0</v>
      </c>
      <c r="P951">
        <v>117</v>
      </c>
      <c r="Q951">
        <v>0</v>
      </c>
      <c r="R951">
        <v>0</v>
      </c>
      <c r="S951">
        <v>0</v>
      </c>
      <c r="T951">
        <v>14</v>
      </c>
      <c r="U951">
        <v>0</v>
      </c>
      <c r="V951">
        <v>0</v>
      </c>
      <c r="W951">
        <v>0</v>
      </c>
      <c r="X951">
        <v>155.13640901688348</v>
      </c>
      <c r="Y951">
        <v>0</v>
      </c>
      <c r="Z951">
        <v>0</v>
      </c>
      <c r="AA951">
        <v>0</v>
      </c>
      <c r="AB951">
        <v>60.35567636320652</v>
      </c>
      <c r="AC951">
        <v>0</v>
      </c>
      <c r="AD951">
        <v>0</v>
      </c>
      <c r="AE951">
        <v>215.49208538009</v>
      </c>
    </row>
    <row r="952" spans="1:31" x14ac:dyDescent="0.25">
      <c r="A952">
        <v>1678814</v>
      </c>
      <c r="B952">
        <v>1</v>
      </c>
      <c r="C952" t="s">
        <v>80</v>
      </c>
      <c r="D952" t="s">
        <v>94</v>
      </c>
      <c r="E952" t="s">
        <v>164</v>
      </c>
      <c r="F952" t="s">
        <v>2984</v>
      </c>
      <c r="G952" t="s">
        <v>161</v>
      </c>
      <c r="H952" t="s">
        <v>134</v>
      </c>
      <c r="I952" t="s">
        <v>135</v>
      </c>
      <c r="J952" t="s">
        <v>136</v>
      </c>
      <c r="K952" t="s">
        <v>137</v>
      </c>
      <c r="L952" t="s">
        <v>2985</v>
      </c>
      <c r="M952" t="s">
        <v>2986</v>
      </c>
      <c r="N952">
        <v>0.30916666599999998</v>
      </c>
      <c r="O952">
        <v>0</v>
      </c>
      <c r="P952">
        <v>1</v>
      </c>
      <c r="Q952">
        <v>8</v>
      </c>
      <c r="R952">
        <v>167</v>
      </c>
      <c r="S952">
        <v>1</v>
      </c>
      <c r="T952">
        <v>8</v>
      </c>
      <c r="U952">
        <v>0</v>
      </c>
      <c r="V952">
        <v>0</v>
      </c>
      <c r="W952">
        <v>0</v>
      </c>
      <c r="X952">
        <v>4.1171311661479998E-2</v>
      </c>
      <c r="Y952">
        <v>0.9899172765103359</v>
      </c>
      <c r="Z952">
        <v>34.163076327413258</v>
      </c>
      <c r="AA952">
        <v>3.6683404493630998</v>
      </c>
      <c r="AB952">
        <v>1.584850924214658</v>
      </c>
      <c r="AC952">
        <v>0</v>
      </c>
      <c r="AD952">
        <v>0</v>
      </c>
      <c r="AE952">
        <v>40.447356289162833</v>
      </c>
    </row>
    <row r="953" spans="1:31" x14ac:dyDescent="0.25">
      <c r="A953">
        <v>1679212</v>
      </c>
      <c r="B953">
        <v>1</v>
      </c>
      <c r="C953" t="s">
        <v>80</v>
      </c>
      <c r="D953" t="s">
        <v>82</v>
      </c>
      <c r="E953" t="s">
        <v>151</v>
      </c>
      <c r="F953" t="s">
        <v>2987</v>
      </c>
      <c r="G953" t="s">
        <v>222</v>
      </c>
      <c r="H953" t="s">
        <v>143</v>
      </c>
      <c r="I953" t="s">
        <v>135</v>
      </c>
      <c r="J953" t="s">
        <v>136</v>
      </c>
      <c r="K953" t="s">
        <v>137</v>
      </c>
      <c r="L953" t="s">
        <v>2988</v>
      </c>
      <c r="M953" t="s">
        <v>2989</v>
      </c>
      <c r="N953">
        <v>1.8844444440000001</v>
      </c>
      <c r="O953">
        <v>0</v>
      </c>
      <c r="P953">
        <v>44</v>
      </c>
      <c r="Q953">
        <v>0</v>
      </c>
      <c r="R953">
        <v>0</v>
      </c>
      <c r="S953">
        <v>0</v>
      </c>
      <c r="T953">
        <v>10</v>
      </c>
      <c r="U953">
        <v>0</v>
      </c>
      <c r="V953">
        <v>0</v>
      </c>
      <c r="W953">
        <v>0</v>
      </c>
      <c r="X953">
        <v>35.997374730211206</v>
      </c>
      <c r="Y953">
        <v>0</v>
      </c>
      <c r="Z953">
        <v>0</v>
      </c>
      <c r="AA953">
        <v>0</v>
      </c>
      <c r="AB953">
        <v>28.645645649279036</v>
      </c>
      <c r="AC953">
        <v>0</v>
      </c>
      <c r="AD953">
        <v>0</v>
      </c>
      <c r="AE953">
        <v>64.643020379490238</v>
      </c>
    </row>
    <row r="954" spans="1:31" x14ac:dyDescent="0.25">
      <c r="A954">
        <v>1678963</v>
      </c>
      <c r="B954">
        <v>1</v>
      </c>
      <c r="C954" t="s">
        <v>80</v>
      </c>
      <c r="D954" t="s">
        <v>83</v>
      </c>
      <c r="E954" t="s">
        <v>146</v>
      </c>
      <c r="F954" t="s">
        <v>2990</v>
      </c>
      <c r="G954" t="s">
        <v>253</v>
      </c>
      <c r="H954" t="s">
        <v>143</v>
      </c>
      <c r="I954" t="s">
        <v>135</v>
      </c>
      <c r="J954" t="s">
        <v>136</v>
      </c>
      <c r="K954" t="s">
        <v>167</v>
      </c>
      <c r="L954" t="s">
        <v>2991</v>
      </c>
      <c r="M954" t="s">
        <v>2992</v>
      </c>
      <c r="N954">
        <v>0.41952388800000001</v>
      </c>
      <c r="O954">
        <v>0</v>
      </c>
      <c r="P954">
        <v>120</v>
      </c>
      <c r="Q954">
        <v>0</v>
      </c>
      <c r="R954">
        <v>0</v>
      </c>
      <c r="S954">
        <v>0</v>
      </c>
      <c r="T954">
        <v>8</v>
      </c>
      <c r="U954">
        <v>0</v>
      </c>
      <c r="V954">
        <v>0</v>
      </c>
      <c r="W954">
        <v>0</v>
      </c>
      <c r="X954">
        <v>17.200933921151332</v>
      </c>
      <c r="Y954">
        <v>0</v>
      </c>
      <c r="Z954">
        <v>0</v>
      </c>
      <c r="AA954">
        <v>0</v>
      </c>
      <c r="AB954">
        <v>3.9468546831216296</v>
      </c>
      <c r="AC954">
        <v>0</v>
      </c>
      <c r="AD954">
        <v>0</v>
      </c>
      <c r="AE954">
        <v>21.147788604272961</v>
      </c>
    </row>
    <row r="955" spans="1:31" x14ac:dyDescent="0.25">
      <c r="A955">
        <v>1679063</v>
      </c>
      <c r="B955">
        <v>1</v>
      </c>
      <c r="C955" t="s">
        <v>80</v>
      </c>
      <c r="D955" t="s">
        <v>84</v>
      </c>
      <c r="E955" t="s">
        <v>140</v>
      </c>
      <c r="F955" t="s">
        <v>2993</v>
      </c>
      <c r="G955" t="s">
        <v>197</v>
      </c>
      <c r="H955" t="s">
        <v>143</v>
      </c>
      <c r="I955" t="s">
        <v>135</v>
      </c>
      <c r="J955" t="s">
        <v>136</v>
      </c>
      <c r="K955" t="s">
        <v>137</v>
      </c>
      <c r="L955" t="s">
        <v>2994</v>
      </c>
      <c r="M955" t="s">
        <v>2995</v>
      </c>
      <c r="N955">
        <v>2.5102777770000002</v>
      </c>
      <c r="O955">
        <v>0</v>
      </c>
      <c r="P955">
        <v>3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3.4889244048683095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3.4889244048683095</v>
      </c>
    </row>
    <row r="956" spans="1:31" x14ac:dyDescent="0.25">
      <c r="A956">
        <v>1679006</v>
      </c>
      <c r="B956">
        <v>1</v>
      </c>
      <c r="C956" t="s">
        <v>81</v>
      </c>
      <c r="D956" t="s">
        <v>128</v>
      </c>
      <c r="E956" t="s">
        <v>151</v>
      </c>
      <c r="F956" t="s">
        <v>2996</v>
      </c>
      <c r="G956" t="s">
        <v>1061</v>
      </c>
      <c r="H956" t="s">
        <v>143</v>
      </c>
      <c r="I956" t="s">
        <v>135</v>
      </c>
      <c r="J956" t="s">
        <v>136</v>
      </c>
      <c r="K956" t="s">
        <v>137</v>
      </c>
      <c r="L956" t="s">
        <v>2997</v>
      </c>
      <c r="M956" t="s">
        <v>2998</v>
      </c>
      <c r="N956">
        <v>3.8572222219999999</v>
      </c>
      <c r="O956">
        <v>0</v>
      </c>
      <c r="P956">
        <v>7</v>
      </c>
      <c r="Q956">
        <v>0</v>
      </c>
      <c r="R956">
        <v>0</v>
      </c>
      <c r="S956">
        <v>0</v>
      </c>
      <c r="T956">
        <v>2</v>
      </c>
      <c r="U956">
        <v>0</v>
      </c>
      <c r="V956">
        <v>0</v>
      </c>
      <c r="W956">
        <v>0</v>
      </c>
      <c r="X956">
        <v>9.4788088336293974</v>
      </c>
      <c r="Y956">
        <v>0</v>
      </c>
      <c r="Z956">
        <v>0</v>
      </c>
      <c r="AA956">
        <v>0</v>
      </c>
      <c r="AB956">
        <v>5.0226589397386119E-2</v>
      </c>
      <c r="AC956">
        <v>0</v>
      </c>
      <c r="AD956">
        <v>0</v>
      </c>
      <c r="AE956">
        <v>9.5290354230267837</v>
      </c>
    </row>
    <row r="957" spans="1:31" x14ac:dyDescent="0.25">
      <c r="A957">
        <v>1679292</v>
      </c>
      <c r="B957">
        <v>1</v>
      </c>
      <c r="C957" t="s">
        <v>80</v>
      </c>
      <c r="D957" t="s">
        <v>93</v>
      </c>
      <c r="E957" t="s">
        <v>140</v>
      </c>
      <c r="F957" t="s">
        <v>2999</v>
      </c>
      <c r="G957" t="s">
        <v>197</v>
      </c>
      <c r="H957" t="s">
        <v>143</v>
      </c>
      <c r="I957" t="s">
        <v>135</v>
      </c>
      <c r="J957" t="s">
        <v>136</v>
      </c>
      <c r="K957" t="s">
        <v>137</v>
      </c>
      <c r="L957" t="s">
        <v>3000</v>
      </c>
      <c r="M957" t="s">
        <v>3001</v>
      </c>
      <c r="N957">
        <v>0.63388888799999998</v>
      </c>
      <c r="O957">
        <v>0</v>
      </c>
      <c r="P957">
        <v>17</v>
      </c>
      <c r="Q957">
        <v>0</v>
      </c>
      <c r="R957">
        <v>0</v>
      </c>
      <c r="S957">
        <v>0</v>
      </c>
      <c r="T957">
        <v>1</v>
      </c>
      <c r="U957">
        <v>0</v>
      </c>
      <c r="V957">
        <v>0</v>
      </c>
      <c r="W957">
        <v>0</v>
      </c>
      <c r="X957">
        <v>4.604811792683237</v>
      </c>
      <c r="Y957">
        <v>0</v>
      </c>
      <c r="Z957">
        <v>0</v>
      </c>
      <c r="AA957">
        <v>0</v>
      </c>
      <c r="AB957">
        <v>1.4848027641913889E-3</v>
      </c>
      <c r="AC957">
        <v>0</v>
      </c>
      <c r="AD957">
        <v>0</v>
      </c>
      <c r="AE957">
        <v>4.6062965954474286</v>
      </c>
    </row>
    <row r="958" spans="1:31" x14ac:dyDescent="0.25">
      <c r="A958">
        <v>1678960</v>
      </c>
      <c r="B958">
        <v>1</v>
      </c>
      <c r="C958" t="s">
        <v>80</v>
      </c>
      <c r="D958" t="s">
        <v>87</v>
      </c>
      <c r="E958" t="s">
        <v>140</v>
      </c>
      <c r="F958" t="s">
        <v>3002</v>
      </c>
      <c r="G958" t="s">
        <v>197</v>
      </c>
      <c r="H958" t="s">
        <v>143</v>
      </c>
      <c r="I958" t="s">
        <v>135</v>
      </c>
      <c r="J958" t="s">
        <v>136</v>
      </c>
      <c r="K958" t="s">
        <v>137</v>
      </c>
      <c r="L958" t="s">
        <v>3003</v>
      </c>
      <c r="M958" t="s">
        <v>3004</v>
      </c>
      <c r="N958">
        <v>1.2625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0.74512500130774728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0.74512500130774728</v>
      </c>
    </row>
    <row r="959" spans="1:31" x14ac:dyDescent="0.25">
      <c r="A959">
        <v>1679152</v>
      </c>
      <c r="B959">
        <v>1</v>
      </c>
      <c r="C959" t="s">
        <v>81</v>
      </c>
      <c r="D959" t="s">
        <v>112</v>
      </c>
      <c r="E959" t="s">
        <v>131</v>
      </c>
      <c r="F959" t="s">
        <v>3005</v>
      </c>
      <c r="G959" t="s">
        <v>161</v>
      </c>
      <c r="H959" t="s">
        <v>134</v>
      </c>
      <c r="I959" t="s">
        <v>135</v>
      </c>
      <c r="J959" t="s">
        <v>136</v>
      </c>
      <c r="K959" t="s">
        <v>137</v>
      </c>
      <c r="L959" t="s">
        <v>3006</v>
      </c>
      <c r="M959" t="s">
        <v>3007</v>
      </c>
      <c r="N959">
        <v>3.2425000000000002</v>
      </c>
      <c r="O959">
        <v>0</v>
      </c>
      <c r="P959">
        <v>1026</v>
      </c>
      <c r="Q959">
        <v>1</v>
      </c>
      <c r="R959">
        <v>10</v>
      </c>
      <c r="S959">
        <v>4</v>
      </c>
      <c r="T959">
        <v>54</v>
      </c>
      <c r="U959">
        <v>0</v>
      </c>
      <c r="V959">
        <v>1</v>
      </c>
      <c r="W959">
        <v>0</v>
      </c>
      <c r="X959">
        <v>304.75258548883858</v>
      </c>
      <c r="Y959">
        <v>0.78061082376830015</v>
      </c>
      <c r="Z959">
        <v>2.078247771346553</v>
      </c>
      <c r="AA959">
        <v>197.01230010462373</v>
      </c>
      <c r="AB959">
        <v>31.0853462711062</v>
      </c>
      <c r="AC959">
        <v>0</v>
      </c>
      <c r="AD959">
        <v>5.6558921819821473</v>
      </c>
      <c r="AE959">
        <v>541.36498264166551</v>
      </c>
    </row>
    <row r="960" spans="1:31" x14ac:dyDescent="0.25">
      <c r="A960">
        <v>1678883</v>
      </c>
      <c r="B960">
        <v>1</v>
      </c>
      <c r="C960" t="s">
        <v>80</v>
      </c>
      <c r="D960" t="s">
        <v>99</v>
      </c>
      <c r="E960" t="s">
        <v>164</v>
      </c>
      <c r="F960" t="s">
        <v>2815</v>
      </c>
      <c r="G960" t="s">
        <v>161</v>
      </c>
      <c r="H960" t="s">
        <v>134</v>
      </c>
      <c r="I960" t="s">
        <v>173</v>
      </c>
      <c r="J960" t="s">
        <v>136</v>
      </c>
      <c r="K960" t="s">
        <v>137</v>
      </c>
      <c r="L960" t="s">
        <v>3008</v>
      </c>
      <c r="M960" t="s">
        <v>3009</v>
      </c>
      <c r="N960">
        <v>4.9166665999999998E-2</v>
      </c>
      <c r="O960">
        <v>0</v>
      </c>
      <c r="P960">
        <v>528</v>
      </c>
      <c r="Q960">
        <v>0</v>
      </c>
      <c r="R960">
        <v>0</v>
      </c>
      <c r="S960">
        <v>0</v>
      </c>
      <c r="T960">
        <v>198</v>
      </c>
      <c r="U960">
        <v>0</v>
      </c>
      <c r="V960">
        <v>1</v>
      </c>
      <c r="W960">
        <v>0</v>
      </c>
      <c r="X960">
        <v>10.964528435483931</v>
      </c>
      <c r="Y960">
        <v>0</v>
      </c>
      <c r="Z960">
        <v>0</v>
      </c>
      <c r="AA960">
        <v>0</v>
      </c>
      <c r="AB960">
        <v>9.0120317720494754</v>
      </c>
      <c r="AC960">
        <v>0</v>
      </c>
      <c r="AD960">
        <v>6.4787388789337499E-2</v>
      </c>
      <c r="AE960">
        <v>20.041347596322744</v>
      </c>
    </row>
    <row r="961" spans="1:31" x14ac:dyDescent="0.25">
      <c r="A961">
        <v>1679129</v>
      </c>
      <c r="B961">
        <v>1</v>
      </c>
      <c r="C961" t="s">
        <v>80</v>
      </c>
      <c r="D961" t="s">
        <v>104</v>
      </c>
      <c r="E961" t="s">
        <v>131</v>
      </c>
      <c r="F961" t="s">
        <v>3010</v>
      </c>
      <c r="G961" t="s">
        <v>166</v>
      </c>
      <c r="H961" t="s">
        <v>134</v>
      </c>
      <c r="I961" t="s">
        <v>135</v>
      </c>
      <c r="J961" t="s">
        <v>136</v>
      </c>
      <c r="K961" t="s">
        <v>167</v>
      </c>
      <c r="L961" t="s">
        <v>3011</v>
      </c>
      <c r="M961" t="s">
        <v>3012</v>
      </c>
      <c r="N961">
        <v>0.107728611</v>
      </c>
      <c r="O961">
        <v>16</v>
      </c>
      <c r="P961">
        <v>88</v>
      </c>
      <c r="Q961">
        <v>21</v>
      </c>
      <c r="R961">
        <v>21</v>
      </c>
      <c r="S961">
        <v>36</v>
      </c>
      <c r="T961">
        <v>25</v>
      </c>
      <c r="U961">
        <v>11</v>
      </c>
      <c r="V961">
        <v>1</v>
      </c>
      <c r="W961">
        <v>2.3660220577318167</v>
      </c>
      <c r="X961">
        <v>4.7231511511668591</v>
      </c>
      <c r="Y961">
        <v>2.6676542493586135</v>
      </c>
      <c r="Z961">
        <v>0.95232537435930242</v>
      </c>
      <c r="AA961">
        <v>15.2833376220288</v>
      </c>
      <c r="AB961">
        <v>3.7251335359220197</v>
      </c>
      <c r="AC961">
        <v>30.017076899176033</v>
      </c>
      <c r="AD961">
        <v>0.52335910676868891</v>
      </c>
      <c r="AE961">
        <v>60.258059996512131</v>
      </c>
    </row>
    <row r="962" spans="1:31" x14ac:dyDescent="0.25">
      <c r="A962">
        <v>1679046</v>
      </c>
      <c r="B962">
        <v>1</v>
      </c>
      <c r="C962" t="s">
        <v>80</v>
      </c>
      <c r="D962" t="s">
        <v>90</v>
      </c>
      <c r="E962" t="s">
        <v>140</v>
      </c>
      <c r="F962" t="s">
        <v>3013</v>
      </c>
      <c r="G962" t="s">
        <v>142</v>
      </c>
      <c r="H962" t="s">
        <v>143</v>
      </c>
      <c r="I962" t="s">
        <v>135</v>
      </c>
      <c r="J962" t="s">
        <v>136</v>
      </c>
      <c r="K962" t="s">
        <v>137</v>
      </c>
      <c r="L962" t="s">
        <v>3014</v>
      </c>
      <c r="M962" t="s">
        <v>3015</v>
      </c>
      <c r="N962">
        <v>1.926388888</v>
      </c>
      <c r="O962">
        <v>0</v>
      </c>
      <c r="P962">
        <v>37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15.886939394165099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15.886939394165099</v>
      </c>
    </row>
    <row r="963" spans="1:31" x14ac:dyDescent="0.25">
      <c r="A963">
        <v>1679192</v>
      </c>
      <c r="B963">
        <v>1</v>
      </c>
      <c r="C963" t="s">
        <v>80</v>
      </c>
      <c r="D963" t="s">
        <v>91</v>
      </c>
      <c r="E963" t="s">
        <v>140</v>
      </c>
      <c r="F963" t="s">
        <v>3016</v>
      </c>
      <c r="G963" t="s">
        <v>197</v>
      </c>
      <c r="H963" t="s">
        <v>143</v>
      </c>
      <c r="I963" t="s">
        <v>135</v>
      </c>
      <c r="J963" t="s">
        <v>136</v>
      </c>
      <c r="K963" t="s">
        <v>137</v>
      </c>
      <c r="L963" t="s">
        <v>3017</v>
      </c>
      <c r="M963" t="s">
        <v>3018</v>
      </c>
      <c r="N963">
        <v>0.86194444400000003</v>
      </c>
      <c r="O963">
        <v>0</v>
      </c>
      <c r="P963">
        <v>2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0.40279440805530686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0.40279440805530686</v>
      </c>
    </row>
    <row r="964" spans="1:31" x14ac:dyDescent="0.25">
      <c r="A964">
        <v>1678837</v>
      </c>
      <c r="B964">
        <v>1</v>
      </c>
      <c r="C964" t="s">
        <v>80</v>
      </c>
      <c r="D964" t="s">
        <v>111</v>
      </c>
      <c r="E964" t="s">
        <v>159</v>
      </c>
      <c r="F964" t="s">
        <v>3019</v>
      </c>
      <c r="G964" t="s">
        <v>752</v>
      </c>
      <c r="H964" t="s">
        <v>134</v>
      </c>
      <c r="I964" t="s">
        <v>135</v>
      </c>
      <c r="J964" t="s">
        <v>136</v>
      </c>
      <c r="K964" t="s">
        <v>137</v>
      </c>
      <c r="L964" t="s">
        <v>3020</v>
      </c>
      <c r="M964" t="s">
        <v>3021</v>
      </c>
      <c r="N964">
        <v>1.615555555</v>
      </c>
      <c r="O964">
        <v>0</v>
      </c>
      <c r="P964">
        <v>1055</v>
      </c>
      <c r="Q964">
        <v>0</v>
      </c>
      <c r="R964">
        <v>0</v>
      </c>
      <c r="S964">
        <v>0</v>
      </c>
      <c r="T964">
        <v>272</v>
      </c>
      <c r="U964">
        <v>0</v>
      </c>
      <c r="V964">
        <v>1</v>
      </c>
      <c r="W964">
        <v>0</v>
      </c>
      <c r="X964">
        <v>642.37968936641971</v>
      </c>
      <c r="Y964">
        <v>0</v>
      </c>
      <c r="Z964">
        <v>0</v>
      </c>
      <c r="AA964">
        <v>0</v>
      </c>
      <c r="AB964">
        <v>275.50773482824286</v>
      </c>
      <c r="AC964">
        <v>0</v>
      </c>
      <c r="AD964">
        <v>7.5397138446606613</v>
      </c>
      <c r="AE964">
        <v>925.42713803932327</v>
      </c>
    </row>
    <row r="965" spans="1:31" x14ac:dyDescent="0.25">
      <c r="A965">
        <v>1679089</v>
      </c>
      <c r="B965">
        <v>1</v>
      </c>
      <c r="C965" t="s">
        <v>80</v>
      </c>
      <c r="D965" t="s">
        <v>98</v>
      </c>
      <c r="E965" t="s">
        <v>140</v>
      </c>
      <c r="F965" t="s">
        <v>3022</v>
      </c>
      <c r="G965" t="s">
        <v>197</v>
      </c>
      <c r="H965" t="s">
        <v>143</v>
      </c>
      <c r="I965" t="s">
        <v>135</v>
      </c>
      <c r="J965" t="s">
        <v>136</v>
      </c>
      <c r="K965" t="s">
        <v>137</v>
      </c>
      <c r="L965" t="s">
        <v>3023</v>
      </c>
      <c r="M965" t="s">
        <v>3024</v>
      </c>
      <c r="N965">
        <v>1.7666666660000001</v>
      </c>
      <c r="O965">
        <v>0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0.31764148017455551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0.31764148017455551</v>
      </c>
    </row>
    <row r="966" spans="1:31" x14ac:dyDescent="0.25">
      <c r="A966">
        <v>1679066</v>
      </c>
      <c r="B966">
        <v>1</v>
      </c>
      <c r="C966" t="s">
        <v>80</v>
      </c>
      <c r="D966" t="s">
        <v>92</v>
      </c>
      <c r="E966" t="s">
        <v>164</v>
      </c>
      <c r="F966" t="s">
        <v>3025</v>
      </c>
      <c r="G966" t="s">
        <v>161</v>
      </c>
      <c r="H966" t="s">
        <v>134</v>
      </c>
      <c r="I966" t="s">
        <v>135</v>
      </c>
      <c r="J966" t="s">
        <v>136</v>
      </c>
      <c r="K966" t="s">
        <v>137</v>
      </c>
      <c r="L966" t="s">
        <v>3026</v>
      </c>
      <c r="M966" t="s">
        <v>3027</v>
      </c>
      <c r="N966">
        <v>0.34888888800000001</v>
      </c>
      <c r="O966">
        <v>0</v>
      </c>
      <c r="P966">
        <v>84</v>
      </c>
      <c r="Q966">
        <v>7</v>
      </c>
      <c r="R966">
        <v>20</v>
      </c>
      <c r="S966">
        <v>3</v>
      </c>
      <c r="T966">
        <v>3</v>
      </c>
      <c r="U966">
        <v>0</v>
      </c>
      <c r="V966">
        <v>0</v>
      </c>
      <c r="W966">
        <v>0</v>
      </c>
      <c r="X966">
        <v>5.8068918189931518</v>
      </c>
      <c r="Y966">
        <v>10.892788303200533</v>
      </c>
      <c r="Z966">
        <v>0.40567453662583786</v>
      </c>
      <c r="AA966">
        <v>51.637184438370667</v>
      </c>
      <c r="AB966">
        <v>2.333838821782567</v>
      </c>
      <c r="AC966">
        <v>0</v>
      </c>
      <c r="AD966">
        <v>0</v>
      </c>
      <c r="AE966">
        <v>71.076377918972753</v>
      </c>
    </row>
    <row r="967" spans="1:31" x14ac:dyDescent="0.25">
      <c r="A967">
        <v>1679278</v>
      </c>
      <c r="B967">
        <v>1</v>
      </c>
      <c r="C967" t="s">
        <v>80</v>
      </c>
      <c r="D967" t="s">
        <v>94</v>
      </c>
      <c r="E967" t="s">
        <v>159</v>
      </c>
      <c r="F967" t="s">
        <v>3028</v>
      </c>
      <c r="G967" t="s">
        <v>161</v>
      </c>
      <c r="H967" t="s">
        <v>134</v>
      </c>
      <c r="I967" t="s">
        <v>135</v>
      </c>
      <c r="J967" t="s">
        <v>136</v>
      </c>
      <c r="K967" t="s">
        <v>137</v>
      </c>
      <c r="L967" t="s">
        <v>3029</v>
      </c>
      <c r="M967" t="s">
        <v>3030</v>
      </c>
      <c r="N967">
        <v>1.1458333329999999</v>
      </c>
      <c r="O967">
        <v>0</v>
      </c>
      <c r="P967">
        <v>245</v>
      </c>
      <c r="Q967">
        <v>7</v>
      </c>
      <c r="R967">
        <v>7</v>
      </c>
      <c r="S967">
        <v>13</v>
      </c>
      <c r="T967">
        <v>56</v>
      </c>
      <c r="U967">
        <v>0</v>
      </c>
      <c r="V967">
        <v>0</v>
      </c>
      <c r="W967">
        <v>0</v>
      </c>
      <c r="X967">
        <v>95.21686533734146</v>
      </c>
      <c r="Y967">
        <v>11.876146972362291</v>
      </c>
      <c r="Z967">
        <v>1.9101157325549754</v>
      </c>
      <c r="AA967">
        <v>127.63948907595179</v>
      </c>
      <c r="AB967">
        <v>82.28895864468457</v>
      </c>
      <c r="AC967">
        <v>0</v>
      </c>
      <c r="AD967">
        <v>0</v>
      </c>
      <c r="AE967">
        <v>318.93157576289508</v>
      </c>
    </row>
    <row r="968" spans="1:31" x14ac:dyDescent="0.25">
      <c r="A968">
        <v>1678897</v>
      </c>
      <c r="B968">
        <v>1</v>
      </c>
      <c r="C968" t="s">
        <v>81</v>
      </c>
      <c r="D968" t="s">
        <v>128</v>
      </c>
      <c r="E968" t="s">
        <v>200</v>
      </c>
      <c r="F968" t="s">
        <v>3031</v>
      </c>
      <c r="G968" t="s">
        <v>492</v>
      </c>
      <c r="H968" t="s">
        <v>143</v>
      </c>
      <c r="I968" t="s">
        <v>135</v>
      </c>
      <c r="J968" t="s">
        <v>136</v>
      </c>
      <c r="K968" t="s">
        <v>137</v>
      </c>
      <c r="L968" t="s">
        <v>3032</v>
      </c>
      <c r="M968" t="s">
        <v>3033</v>
      </c>
      <c r="N968">
        <v>0.84166666599999995</v>
      </c>
      <c r="O968">
        <v>0</v>
      </c>
      <c r="P968">
        <v>61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15.121371255016037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15.121371255016037</v>
      </c>
    </row>
    <row r="969" spans="1:31" x14ac:dyDescent="0.25">
      <c r="A969">
        <v>1679252</v>
      </c>
      <c r="B969">
        <v>1</v>
      </c>
      <c r="C969" t="s">
        <v>80</v>
      </c>
      <c r="D969" t="s">
        <v>97</v>
      </c>
      <c r="E969" t="s">
        <v>151</v>
      </c>
      <c r="F969" t="s">
        <v>1176</v>
      </c>
      <c r="G969" t="s">
        <v>153</v>
      </c>
      <c r="H969" t="s">
        <v>143</v>
      </c>
      <c r="I969" t="s">
        <v>135</v>
      </c>
      <c r="J969" t="s">
        <v>136</v>
      </c>
      <c r="K969" t="s">
        <v>137</v>
      </c>
      <c r="L969" t="s">
        <v>3034</v>
      </c>
      <c r="M969" t="s">
        <v>3035</v>
      </c>
      <c r="N969">
        <v>0.84888888799999995</v>
      </c>
      <c r="O969">
        <v>0</v>
      </c>
      <c r="P969">
        <v>6</v>
      </c>
      <c r="Q969">
        <v>0</v>
      </c>
      <c r="R969">
        <v>15</v>
      </c>
      <c r="S969">
        <v>0</v>
      </c>
      <c r="T969">
        <v>2</v>
      </c>
      <c r="U969">
        <v>0</v>
      </c>
      <c r="V969">
        <v>0</v>
      </c>
      <c r="W969">
        <v>0</v>
      </c>
      <c r="X969">
        <v>2.9097433254659286</v>
      </c>
      <c r="Y969">
        <v>0</v>
      </c>
      <c r="Z969">
        <v>3.6538775584778138</v>
      </c>
      <c r="AA969">
        <v>0</v>
      </c>
      <c r="AB969">
        <v>0.74704551984878664</v>
      </c>
      <c r="AC969">
        <v>0</v>
      </c>
      <c r="AD969">
        <v>0</v>
      </c>
      <c r="AE969">
        <v>7.3106664037925295</v>
      </c>
    </row>
    <row r="970" spans="1:31" x14ac:dyDescent="0.25">
      <c r="A970">
        <v>1678880</v>
      </c>
      <c r="B970">
        <v>1</v>
      </c>
      <c r="C970" t="s">
        <v>81</v>
      </c>
      <c r="D970" t="s">
        <v>113</v>
      </c>
      <c r="E970" t="s">
        <v>159</v>
      </c>
      <c r="F970" t="s">
        <v>3036</v>
      </c>
      <c r="G970" t="s">
        <v>324</v>
      </c>
      <c r="H970" t="s">
        <v>134</v>
      </c>
      <c r="I970" t="s">
        <v>135</v>
      </c>
      <c r="J970" t="s">
        <v>136</v>
      </c>
      <c r="K970" t="s">
        <v>137</v>
      </c>
      <c r="L970" t="s">
        <v>3037</v>
      </c>
      <c r="M970" t="s">
        <v>3038</v>
      </c>
      <c r="N970">
        <v>2.7925</v>
      </c>
      <c r="O970">
        <v>0</v>
      </c>
      <c r="P970">
        <v>380</v>
      </c>
      <c r="Q970">
        <v>1</v>
      </c>
      <c r="R970">
        <v>19</v>
      </c>
      <c r="S970">
        <v>1</v>
      </c>
      <c r="T970">
        <v>15</v>
      </c>
      <c r="U970">
        <v>1</v>
      </c>
      <c r="V970">
        <v>0</v>
      </c>
      <c r="W970">
        <v>0</v>
      </c>
      <c r="X970">
        <v>122.02223888042691</v>
      </c>
      <c r="Y970">
        <v>0.63201581398200013</v>
      </c>
      <c r="Z970">
        <v>10.547524518513001</v>
      </c>
      <c r="AA970">
        <v>38.251492206626921</v>
      </c>
      <c r="AB970">
        <v>23.037964599176018</v>
      </c>
      <c r="AC970">
        <v>90.691588388905842</v>
      </c>
      <c r="AD970">
        <v>0</v>
      </c>
      <c r="AE970">
        <v>285.18282440763068</v>
      </c>
    </row>
    <row r="971" spans="1:31" x14ac:dyDescent="0.25">
      <c r="A971">
        <v>1678903</v>
      </c>
      <c r="B971">
        <v>1</v>
      </c>
      <c r="C971" t="s">
        <v>80</v>
      </c>
      <c r="D971" t="s">
        <v>103</v>
      </c>
      <c r="E971" t="s">
        <v>159</v>
      </c>
      <c r="F971" t="s">
        <v>3039</v>
      </c>
      <c r="G971" t="s">
        <v>253</v>
      </c>
      <c r="H971" t="s">
        <v>134</v>
      </c>
      <c r="I971" t="s">
        <v>135</v>
      </c>
      <c r="J971" t="s">
        <v>136</v>
      </c>
      <c r="K971" t="s">
        <v>167</v>
      </c>
      <c r="L971" t="s">
        <v>3040</v>
      </c>
      <c r="M971" t="s">
        <v>3041</v>
      </c>
      <c r="N971">
        <v>4.0502777769999998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13.870072868863463</v>
      </c>
      <c r="AD971">
        <v>0</v>
      </c>
      <c r="AE971">
        <v>13.870072868863463</v>
      </c>
    </row>
    <row r="972" spans="1:31" x14ac:dyDescent="0.25">
      <c r="A972">
        <v>1678917</v>
      </c>
      <c r="B972">
        <v>1</v>
      </c>
      <c r="C972" t="s">
        <v>80</v>
      </c>
      <c r="D972" t="s">
        <v>110</v>
      </c>
      <c r="E972" t="s">
        <v>151</v>
      </c>
      <c r="F972" t="s">
        <v>3042</v>
      </c>
      <c r="G972" t="s">
        <v>281</v>
      </c>
      <c r="H972" t="s">
        <v>143</v>
      </c>
      <c r="I972" t="s">
        <v>135</v>
      </c>
      <c r="J972" t="s">
        <v>136</v>
      </c>
      <c r="K972" t="s">
        <v>137</v>
      </c>
      <c r="L972" t="s">
        <v>3043</v>
      </c>
      <c r="M972" t="s">
        <v>3044</v>
      </c>
      <c r="N972">
        <v>3.5577777770000001</v>
      </c>
      <c r="O972">
        <v>0</v>
      </c>
      <c r="P972">
        <v>139</v>
      </c>
      <c r="Q972">
        <v>0</v>
      </c>
      <c r="R972">
        <v>0</v>
      </c>
      <c r="S972">
        <v>0</v>
      </c>
      <c r="T972">
        <v>12</v>
      </c>
      <c r="U972">
        <v>0</v>
      </c>
      <c r="V972">
        <v>0</v>
      </c>
      <c r="W972">
        <v>0</v>
      </c>
      <c r="X972">
        <v>252.154902121551</v>
      </c>
      <c r="Y972">
        <v>0</v>
      </c>
      <c r="Z972">
        <v>0</v>
      </c>
      <c r="AA972">
        <v>0</v>
      </c>
      <c r="AB972">
        <v>34.829320734241364</v>
      </c>
      <c r="AC972">
        <v>0</v>
      </c>
      <c r="AD972">
        <v>0</v>
      </c>
      <c r="AE972">
        <v>286.98422285579238</v>
      </c>
    </row>
    <row r="973" spans="1:31" x14ac:dyDescent="0.25">
      <c r="A973">
        <v>1679023</v>
      </c>
      <c r="B973">
        <v>1</v>
      </c>
      <c r="C973" t="s">
        <v>80</v>
      </c>
      <c r="D973" t="s">
        <v>107</v>
      </c>
      <c r="E973" t="s">
        <v>140</v>
      </c>
      <c r="F973" t="s">
        <v>3045</v>
      </c>
      <c r="G973" t="s">
        <v>142</v>
      </c>
      <c r="H973" t="s">
        <v>143</v>
      </c>
      <c r="I973" t="s">
        <v>135</v>
      </c>
      <c r="J973" t="s">
        <v>136</v>
      </c>
      <c r="K973" t="s">
        <v>137</v>
      </c>
      <c r="L973" t="s">
        <v>3046</v>
      </c>
      <c r="M973" t="s">
        <v>3047</v>
      </c>
      <c r="N973">
        <v>10.147222222</v>
      </c>
      <c r="O973">
        <v>0</v>
      </c>
      <c r="P973">
        <v>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5.0936835304629149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5.0936835304629149</v>
      </c>
    </row>
    <row r="974" spans="1:31" x14ac:dyDescent="0.25">
      <c r="A974">
        <v>1679109</v>
      </c>
      <c r="B974">
        <v>1</v>
      </c>
      <c r="C974" t="s">
        <v>80</v>
      </c>
      <c r="D974" t="s">
        <v>93</v>
      </c>
      <c r="E974" t="s">
        <v>140</v>
      </c>
      <c r="F974" t="s">
        <v>3048</v>
      </c>
      <c r="G974" t="s">
        <v>197</v>
      </c>
      <c r="H974" t="s">
        <v>143</v>
      </c>
      <c r="I974" t="s">
        <v>135</v>
      </c>
      <c r="J974" t="s">
        <v>136</v>
      </c>
      <c r="K974" t="s">
        <v>137</v>
      </c>
      <c r="L974" t="s">
        <v>3049</v>
      </c>
      <c r="M974" t="s">
        <v>3050</v>
      </c>
      <c r="N974">
        <v>1.706111111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0.24905951179137781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0.24905951179137781</v>
      </c>
    </row>
    <row r="975" spans="1:31" x14ac:dyDescent="0.25">
      <c r="A975">
        <v>1678966</v>
      </c>
      <c r="B975">
        <v>1</v>
      </c>
      <c r="C975" t="s">
        <v>80</v>
      </c>
      <c r="D975" t="s">
        <v>107</v>
      </c>
      <c r="E975" t="s">
        <v>146</v>
      </c>
      <c r="F975" t="s">
        <v>3051</v>
      </c>
      <c r="G975" t="s">
        <v>148</v>
      </c>
      <c r="H975" t="s">
        <v>143</v>
      </c>
      <c r="I975" t="s">
        <v>135</v>
      </c>
      <c r="J975" t="s">
        <v>136</v>
      </c>
      <c r="K975" t="s">
        <v>137</v>
      </c>
      <c r="L975" t="s">
        <v>3052</v>
      </c>
      <c r="M975" t="s">
        <v>3053</v>
      </c>
      <c r="N975">
        <v>4.034444444</v>
      </c>
      <c r="O975">
        <v>0</v>
      </c>
      <c r="P975">
        <v>59</v>
      </c>
      <c r="Q975">
        <v>0</v>
      </c>
      <c r="R975">
        <v>0</v>
      </c>
      <c r="S975">
        <v>0</v>
      </c>
      <c r="T975">
        <v>3</v>
      </c>
      <c r="U975">
        <v>0</v>
      </c>
      <c r="V975">
        <v>0</v>
      </c>
      <c r="W975">
        <v>0</v>
      </c>
      <c r="X975">
        <v>31.492076975224364</v>
      </c>
      <c r="Y975">
        <v>0</v>
      </c>
      <c r="Z975">
        <v>0</v>
      </c>
      <c r="AA975">
        <v>0</v>
      </c>
      <c r="AB975">
        <v>3.4936932455517069</v>
      </c>
      <c r="AC975">
        <v>0</v>
      </c>
      <c r="AD975">
        <v>0</v>
      </c>
      <c r="AE975">
        <v>34.985770220776068</v>
      </c>
    </row>
    <row r="976" spans="1:31" x14ac:dyDescent="0.25">
      <c r="A976">
        <v>1679209</v>
      </c>
      <c r="B976">
        <v>1</v>
      </c>
      <c r="C976" t="s">
        <v>80</v>
      </c>
      <c r="D976" t="s">
        <v>88</v>
      </c>
      <c r="E976" t="s">
        <v>159</v>
      </c>
      <c r="F976" t="s">
        <v>3054</v>
      </c>
      <c r="G976" t="s">
        <v>566</v>
      </c>
      <c r="H976" t="s">
        <v>134</v>
      </c>
      <c r="I976" t="s">
        <v>135</v>
      </c>
      <c r="J976" t="s">
        <v>136</v>
      </c>
      <c r="K976" t="s">
        <v>137</v>
      </c>
      <c r="L976" t="s">
        <v>3055</v>
      </c>
      <c r="M976" t="s">
        <v>3056</v>
      </c>
      <c r="N976">
        <v>3.9816666660000002</v>
      </c>
      <c r="O976">
        <v>0</v>
      </c>
      <c r="P976">
        <v>757</v>
      </c>
      <c r="Q976">
        <v>0</v>
      </c>
      <c r="R976">
        <v>0</v>
      </c>
      <c r="S976">
        <v>0</v>
      </c>
      <c r="T976">
        <v>10</v>
      </c>
      <c r="U976">
        <v>0</v>
      </c>
      <c r="V976">
        <v>0</v>
      </c>
      <c r="W976">
        <v>0</v>
      </c>
      <c r="X976">
        <v>1097.8165137107756</v>
      </c>
      <c r="Y976">
        <v>0</v>
      </c>
      <c r="Z976">
        <v>0</v>
      </c>
      <c r="AA976">
        <v>0</v>
      </c>
      <c r="AB976">
        <v>21.24020873403602</v>
      </c>
      <c r="AC976">
        <v>0</v>
      </c>
      <c r="AD976">
        <v>0</v>
      </c>
      <c r="AE976">
        <v>1119.0567224448116</v>
      </c>
    </row>
    <row r="977" spans="1:31" x14ac:dyDescent="0.25">
      <c r="A977">
        <v>1678863</v>
      </c>
      <c r="B977">
        <v>1</v>
      </c>
      <c r="C977" t="s">
        <v>80</v>
      </c>
      <c r="D977" t="s">
        <v>104</v>
      </c>
      <c r="E977" t="s">
        <v>151</v>
      </c>
      <c r="F977" t="s">
        <v>3057</v>
      </c>
      <c r="G977" t="s">
        <v>385</v>
      </c>
      <c r="H977" t="s">
        <v>143</v>
      </c>
      <c r="I977" t="s">
        <v>135</v>
      </c>
      <c r="J977" t="s">
        <v>136</v>
      </c>
      <c r="K977" t="s">
        <v>137</v>
      </c>
      <c r="L977" t="s">
        <v>3058</v>
      </c>
      <c r="M977" t="s">
        <v>3059</v>
      </c>
      <c r="N977">
        <v>2.9216666660000001</v>
      </c>
      <c r="O977">
        <v>0</v>
      </c>
      <c r="P977">
        <v>19</v>
      </c>
      <c r="Q977">
        <v>0</v>
      </c>
      <c r="R977">
        <v>0</v>
      </c>
      <c r="S977">
        <v>0</v>
      </c>
      <c r="T977">
        <v>6</v>
      </c>
      <c r="U977">
        <v>0</v>
      </c>
      <c r="V977">
        <v>0</v>
      </c>
      <c r="W977">
        <v>0</v>
      </c>
      <c r="X977">
        <v>12.937062746646108</v>
      </c>
      <c r="Y977">
        <v>0</v>
      </c>
      <c r="Z977">
        <v>0</v>
      </c>
      <c r="AA977">
        <v>0</v>
      </c>
      <c r="AB977">
        <v>7.0790465557770581</v>
      </c>
      <c r="AC977">
        <v>0</v>
      </c>
      <c r="AD977">
        <v>0</v>
      </c>
      <c r="AE977">
        <v>20.016109302423168</v>
      </c>
    </row>
    <row r="978" spans="1:31" x14ac:dyDescent="0.25">
      <c r="A978">
        <v>1679078</v>
      </c>
      <c r="B978">
        <v>1</v>
      </c>
      <c r="C978" t="s">
        <v>81</v>
      </c>
      <c r="D978" t="s">
        <v>113</v>
      </c>
      <c r="E978" t="s">
        <v>151</v>
      </c>
      <c r="F978" t="s">
        <v>2019</v>
      </c>
      <c r="G978" t="s">
        <v>153</v>
      </c>
      <c r="H978" t="s">
        <v>143</v>
      </c>
      <c r="I978" t="s">
        <v>135</v>
      </c>
      <c r="J978" t="s">
        <v>136</v>
      </c>
      <c r="K978" t="s">
        <v>137</v>
      </c>
      <c r="L978" t="s">
        <v>3060</v>
      </c>
      <c r="M978" t="s">
        <v>3061</v>
      </c>
      <c r="N978">
        <v>1.5725</v>
      </c>
      <c r="O978">
        <v>0</v>
      </c>
      <c r="P978">
        <v>35</v>
      </c>
      <c r="Q978">
        <v>0</v>
      </c>
      <c r="R978">
        <v>0</v>
      </c>
      <c r="S978">
        <v>0</v>
      </c>
      <c r="T978">
        <v>1</v>
      </c>
      <c r="U978">
        <v>0</v>
      </c>
      <c r="V978">
        <v>0</v>
      </c>
      <c r="W978">
        <v>0</v>
      </c>
      <c r="X978">
        <v>12.167507973667067</v>
      </c>
      <c r="Y978">
        <v>0</v>
      </c>
      <c r="Z978">
        <v>0</v>
      </c>
      <c r="AA978">
        <v>0</v>
      </c>
      <c r="AB978">
        <v>2.3701790909312637</v>
      </c>
      <c r="AC978">
        <v>0</v>
      </c>
      <c r="AD978">
        <v>0</v>
      </c>
      <c r="AE978">
        <v>14.53768706459833</v>
      </c>
    </row>
    <row r="979" spans="1:31" x14ac:dyDescent="0.25">
      <c r="A979">
        <v>1679218</v>
      </c>
      <c r="B979">
        <v>1</v>
      </c>
      <c r="C979" t="s">
        <v>81</v>
      </c>
      <c r="D979" t="s">
        <v>128</v>
      </c>
      <c r="E979" t="s">
        <v>140</v>
      </c>
      <c r="F979" t="s">
        <v>3062</v>
      </c>
      <c r="G979" t="s">
        <v>197</v>
      </c>
      <c r="H979" t="s">
        <v>143</v>
      </c>
      <c r="I979" t="s">
        <v>135</v>
      </c>
      <c r="J979" t="s">
        <v>136</v>
      </c>
      <c r="K979" t="s">
        <v>137</v>
      </c>
      <c r="L979" t="s">
        <v>3063</v>
      </c>
      <c r="M979" t="s">
        <v>3064</v>
      </c>
      <c r="N979">
        <v>1.191944444</v>
      </c>
      <c r="O979">
        <v>0</v>
      </c>
      <c r="P979">
        <v>5</v>
      </c>
      <c r="Q979">
        <v>0</v>
      </c>
      <c r="R979">
        <v>0</v>
      </c>
      <c r="S979">
        <v>0</v>
      </c>
      <c r="T979">
        <v>2</v>
      </c>
      <c r="U979">
        <v>0</v>
      </c>
      <c r="V979">
        <v>0</v>
      </c>
      <c r="W979">
        <v>0</v>
      </c>
      <c r="X979">
        <v>1.7910799843686831</v>
      </c>
      <c r="Y979">
        <v>0</v>
      </c>
      <c r="Z979">
        <v>0</v>
      </c>
      <c r="AA979">
        <v>0</v>
      </c>
      <c r="AB979">
        <v>1.140357265844308</v>
      </c>
      <c r="AC979">
        <v>0</v>
      </c>
      <c r="AD979">
        <v>0</v>
      </c>
      <c r="AE979">
        <v>2.9314372502129911</v>
      </c>
    </row>
    <row r="980" spans="1:31" x14ac:dyDescent="0.25">
      <c r="A980">
        <v>1678886</v>
      </c>
      <c r="B980">
        <v>1</v>
      </c>
      <c r="C980" t="s">
        <v>80</v>
      </c>
      <c r="D980" t="s">
        <v>105</v>
      </c>
      <c r="E980" t="s">
        <v>146</v>
      </c>
      <c r="F980" t="s">
        <v>3065</v>
      </c>
      <c r="G980" t="s">
        <v>153</v>
      </c>
      <c r="H980" t="s">
        <v>143</v>
      </c>
      <c r="I980" t="s">
        <v>135</v>
      </c>
      <c r="J980" t="s">
        <v>136</v>
      </c>
      <c r="K980" t="s">
        <v>137</v>
      </c>
      <c r="L980" t="s">
        <v>3066</v>
      </c>
      <c r="M980" t="s">
        <v>3067</v>
      </c>
      <c r="N980">
        <v>2.2630555550000002</v>
      </c>
      <c r="O980">
        <v>0</v>
      </c>
      <c r="P980">
        <v>0</v>
      </c>
      <c r="Q980">
        <v>0</v>
      </c>
      <c r="R980">
        <v>39</v>
      </c>
      <c r="S980">
        <v>0</v>
      </c>
      <c r="T980">
        <v>2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19.689842016626013</v>
      </c>
      <c r="AA980">
        <v>0</v>
      </c>
      <c r="AB980">
        <v>10.184964648921234</v>
      </c>
      <c r="AC980">
        <v>0</v>
      </c>
      <c r="AD980">
        <v>0</v>
      </c>
      <c r="AE980">
        <v>29.874806665547247</v>
      </c>
    </row>
    <row r="981" spans="1:31" x14ac:dyDescent="0.25">
      <c r="A981">
        <v>1679032</v>
      </c>
      <c r="B981">
        <v>1</v>
      </c>
      <c r="C981" t="s">
        <v>80</v>
      </c>
      <c r="D981" t="s">
        <v>104</v>
      </c>
      <c r="E981" t="s">
        <v>159</v>
      </c>
      <c r="F981" t="s">
        <v>3068</v>
      </c>
      <c r="G981" t="s">
        <v>281</v>
      </c>
      <c r="H981" t="s">
        <v>134</v>
      </c>
      <c r="I981" t="s">
        <v>135</v>
      </c>
      <c r="J981" t="s">
        <v>136</v>
      </c>
      <c r="K981" t="s">
        <v>167</v>
      </c>
      <c r="L981" t="s">
        <v>3069</v>
      </c>
      <c r="M981" t="s">
        <v>3070</v>
      </c>
      <c r="N981">
        <v>3.15855</v>
      </c>
      <c r="O981">
        <v>0</v>
      </c>
      <c r="P981">
        <v>2</v>
      </c>
      <c r="Q981">
        <v>0</v>
      </c>
      <c r="R981">
        <v>2</v>
      </c>
      <c r="S981">
        <v>0</v>
      </c>
      <c r="T981">
        <v>1</v>
      </c>
      <c r="U981">
        <v>0</v>
      </c>
      <c r="V981">
        <v>0</v>
      </c>
      <c r="W981">
        <v>0</v>
      </c>
      <c r="X981">
        <v>1.7298674030193757</v>
      </c>
      <c r="Y981">
        <v>0</v>
      </c>
      <c r="Z981">
        <v>0.42633574606401942</v>
      </c>
      <c r="AA981">
        <v>0</v>
      </c>
      <c r="AB981">
        <v>4.7829623643903414</v>
      </c>
      <c r="AC981">
        <v>0</v>
      </c>
      <c r="AD981">
        <v>0</v>
      </c>
      <c r="AE981">
        <v>6.9391655134737364</v>
      </c>
    </row>
    <row r="982" spans="1:31" x14ac:dyDescent="0.25">
      <c r="A982">
        <v>1678909</v>
      </c>
      <c r="B982">
        <v>1</v>
      </c>
      <c r="C982" t="s">
        <v>81</v>
      </c>
      <c r="D982" t="s">
        <v>127</v>
      </c>
      <c r="E982" t="s">
        <v>140</v>
      </c>
      <c r="F982" t="s">
        <v>3071</v>
      </c>
      <c r="G982" t="s">
        <v>197</v>
      </c>
      <c r="H982" t="s">
        <v>143</v>
      </c>
      <c r="I982" t="s">
        <v>135</v>
      </c>
      <c r="J982" t="s">
        <v>136</v>
      </c>
      <c r="K982" t="s">
        <v>137</v>
      </c>
      <c r="L982" t="s">
        <v>3072</v>
      </c>
      <c r="M982" t="s">
        <v>3073</v>
      </c>
      <c r="N982">
        <v>2.3883333329999998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0.57355822826183667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0.57355822826183667</v>
      </c>
    </row>
    <row r="983" spans="1:31" x14ac:dyDescent="0.25">
      <c r="A983">
        <v>1678932</v>
      </c>
      <c r="B983">
        <v>1</v>
      </c>
      <c r="C983" t="s">
        <v>80</v>
      </c>
      <c r="D983" t="s">
        <v>94</v>
      </c>
      <c r="E983" t="s">
        <v>164</v>
      </c>
      <c r="F983" t="s">
        <v>3074</v>
      </c>
      <c r="G983" t="s">
        <v>161</v>
      </c>
      <c r="H983" t="s">
        <v>134</v>
      </c>
      <c r="I983" t="s">
        <v>135</v>
      </c>
      <c r="J983" t="s">
        <v>136</v>
      </c>
      <c r="K983" t="s">
        <v>137</v>
      </c>
      <c r="L983" t="s">
        <v>3075</v>
      </c>
      <c r="M983" t="s">
        <v>3076</v>
      </c>
      <c r="N983">
        <v>0.56694444399999999</v>
      </c>
      <c r="O983">
        <v>0</v>
      </c>
      <c r="P983">
        <v>743</v>
      </c>
      <c r="Q983">
        <v>35</v>
      </c>
      <c r="R983">
        <v>50</v>
      </c>
      <c r="S983">
        <v>18</v>
      </c>
      <c r="T983">
        <v>109</v>
      </c>
      <c r="U983">
        <v>6</v>
      </c>
      <c r="V983">
        <v>0</v>
      </c>
      <c r="W983">
        <v>0</v>
      </c>
      <c r="X983">
        <v>129.01767940381234</v>
      </c>
      <c r="Y983">
        <v>10.681904246696499</v>
      </c>
      <c r="Z983">
        <v>27.290619840075177</v>
      </c>
      <c r="AA983">
        <v>138.59446445685955</v>
      </c>
      <c r="AB983">
        <v>46.988960725504619</v>
      </c>
      <c r="AC983">
        <v>60.395536465462207</v>
      </c>
      <c r="AD983">
        <v>0</v>
      </c>
      <c r="AE983">
        <v>412.9691651384104</v>
      </c>
    </row>
    <row r="984" spans="1:31" x14ac:dyDescent="0.25">
      <c r="A984">
        <v>1679095</v>
      </c>
      <c r="B984">
        <v>1</v>
      </c>
      <c r="C984" t="s">
        <v>80</v>
      </c>
      <c r="D984" t="s">
        <v>96</v>
      </c>
      <c r="E984" t="s">
        <v>159</v>
      </c>
      <c r="F984" t="s">
        <v>3077</v>
      </c>
      <c r="G984" t="s">
        <v>566</v>
      </c>
      <c r="H984" t="s">
        <v>134</v>
      </c>
      <c r="I984" t="s">
        <v>135</v>
      </c>
      <c r="J984" t="s">
        <v>136</v>
      </c>
      <c r="K984" t="s">
        <v>137</v>
      </c>
      <c r="L984" t="s">
        <v>3078</v>
      </c>
      <c r="M984" t="s">
        <v>3079</v>
      </c>
      <c r="N984">
        <v>2.1625000000000001</v>
      </c>
      <c r="O984">
        <v>0</v>
      </c>
      <c r="P984">
        <v>3</v>
      </c>
      <c r="Q984">
        <v>0</v>
      </c>
      <c r="R984">
        <v>0</v>
      </c>
      <c r="S984">
        <v>0</v>
      </c>
      <c r="T984">
        <v>21</v>
      </c>
      <c r="U984">
        <v>0</v>
      </c>
      <c r="V984">
        <v>0</v>
      </c>
      <c r="W984">
        <v>0</v>
      </c>
      <c r="X984">
        <v>14.093823498161543</v>
      </c>
      <c r="Y984">
        <v>0</v>
      </c>
      <c r="Z984">
        <v>0</v>
      </c>
      <c r="AA984">
        <v>0</v>
      </c>
      <c r="AB984">
        <v>86.816142136560927</v>
      </c>
      <c r="AC984">
        <v>0</v>
      </c>
      <c r="AD984">
        <v>0</v>
      </c>
      <c r="AE984">
        <v>100.90996563472247</v>
      </c>
    </row>
    <row r="985" spans="1:31" x14ac:dyDescent="0.25">
      <c r="A985">
        <v>1679178</v>
      </c>
      <c r="B985">
        <v>1</v>
      </c>
      <c r="C985" t="s">
        <v>80</v>
      </c>
      <c r="D985" t="s">
        <v>94</v>
      </c>
      <c r="E985" t="s">
        <v>159</v>
      </c>
      <c r="F985" t="s">
        <v>3080</v>
      </c>
      <c r="G985" t="s">
        <v>566</v>
      </c>
      <c r="H985" t="s">
        <v>134</v>
      </c>
      <c r="I985" t="s">
        <v>135</v>
      </c>
      <c r="J985" t="s">
        <v>136</v>
      </c>
      <c r="K985" t="s">
        <v>137</v>
      </c>
      <c r="L985" t="s">
        <v>3081</v>
      </c>
      <c r="M985" t="s">
        <v>3082</v>
      </c>
      <c r="N985">
        <v>24.317222222000002</v>
      </c>
      <c r="O985">
        <v>0</v>
      </c>
      <c r="P985">
        <v>202</v>
      </c>
      <c r="Q985">
        <v>0</v>
      </c>
      <c r="R985">
        <v>0</v>
      </c>
      <c r="S985">
        <v>1</v>
      </c>
      <c r="T985">
        <v>5</v>
      </c>
      <c r="U985">
        <v>0</v>
      </c>
      <c r="V985">
        <v>0</v>
      </c>
      <c r="W985">
        <v>0</v>
      </c>
      <c r="X985">
        <v>312.21349764114819</v>
      </c>
      <c r="Y985">
        <v>0</v>
      </c>
      <c r="Z985">
        <v>0</v>
      </c>
      <c r="AA985">
        <v>90.081001843042898</v>
      </c>
      <c r="AB985">
        <v>38.335063047328319</v>
      </c>
      <c r="AC985">
        <v>0</v>
      </c>
      <c r="AD985">
        <v>0</v>
      </c>
      <c r="AE985">
        <v>440.62956253151941</v>
      </c>
    </row>
    <row r="986" spans="1:31" x14ac:dyDescent="0.25">
      <c r="A986">
        <v>1678846</v>
      </c>
      <c r="B986">
        <v>1</v>
      </c>
      <c r="C986" t="s">
        <v>80</v>
      </c>
      <c r="D986" t="s">
        <v>106</v>
      </c>
      <c r="E986" t="s">
        <v>140</v>
      </c>
      <c r="F986" t="s">
        <v>3083</v>
      </c>
      <c r="G986" t="s">
        <v>209</v>
      </c>
      <c r="H986" t="s">
        <v>143</v>
      </c>
      <c r="I986" t="s">
        <v>135</v>
      </c>
      <c r="J986" t="s">
        <v>136</v>
      </c>
      <c r="K986" t="s">
        <v>137</v>
      </c>
      <c r="L986" t="s">
        <v>3084</v>
      </c>
      <c r="M986" t="s">
        <v>3085</v>
      </c>
      <c r="N986">
        <v>0.77805555500000001</v>
      </c>
      <c r="O986">
        <v>0</v>
      </c>
      <c r="P986">
        <v>2</v>
      </c>
      <c r="Q986">
        <v>0</v>
      </c>
      <c r="R986">
        <v>0</v>
      </c>
      <c r="S986">
        <v>0</v>
      </c>
      <c r="T986">
        <v>1</v>
      </c>
      <c r="U986">
        <v>0</v>
      </c>
      <c r="V986">
        <v>0</v>
      </c>
      <c r="W986">
        <v>0</v>
      </c>
      <c r="X986">
        <v>1.3247917577230406</v>
      </c>
      <c r="Y986">
        <v>0</v>
      </c>
      <c r="Z986">
        <v>0</v>
      </c>
      <c r="AA986">
        <v>0</v>
      </c>
      <c r="AB986">
        <v>2.2281929642412501E-2</v>
      </c>
      <c r="AC986">
        <v>0</v>
      </c>
      <c r="AD986">
        <v>0</v>
      </c>
      <c r="AE986">
        <v>1.3470736873654532</v>
      </c>
    </row>
    <row r="987" spans="1:31" x14ac:dyDescent="0.25">
      <c r="A987">
        <v>1679281</v>
      </c>
      <c r="B987">
        <v>1</v>
      </c>
      <c r="C987" t="s">
        <v>80</v>
      </c>
      <c r="D987" t="s">
        <v>99</v>
      </c>
      <c r="E987" t="s">
        <v>164</v>
      </c>
      <c r="F987" t="s">
        <v>3086</v>
      </c>
      <c r="G987" t="s">
        <v>161</v>
      </c>
      <c r="H987" t="s">
        <v>134</v>
      </c>
      <c r="I987" t="s">
        <v>135</v>
      </c>
      <c r="J987" t="s">
        <v>136</v>
      </c>
      <c r="K987" t="s">
        <v>137</v>
      </c>
      <c r="L987" t="s">
        <v>3087</v>
      </c>
      <c r="M987" t="s">
        <v>3088</v>
      </c>
      <c r="N987">
        <v>1.075</v>
      </c>
      <c r="O987">
        <v>7</v>
      </c>
      <c r="P987">
        <v>1070</v>
      </c>
      <c r="Q987">
        <v>12</v>
      </c>
      <c r="R987">
        <v>151</v>
      </c>
      <c r="S987">
        <v>23</v>
      </c>
      <c r="T987">
        <v>95</v>
      </c>
      <c r="U987">
        <v>0</v>
      </c>
      <c r="V987">
        <v>3</v>
      </c>
      <c r="W987">
        <v>29.993619104129944</v>
      </c>
      <c r="X987">
        <v>238.38697989938493</v>
      </c>
      <c r="Y987">
        <v>26.630015567420877</v>
      </c>
      <c r="Z987">
        <v>28.35285547484175</v>
      </c>
      <c r="AA987">
        <v>55.304867383953898</v>
      </c>
      <c r="AB987">
        <v>36.421275368164721</v>
      </c>
      <c r="AC987">
        <v>0</v>
      </c>
      <c r="AD987">
        <v>0.29782561939243335</v>
      </c>
      <c r="AE987">
        <v>415.38743841728854</v>
      </c>
    </row>
    <row r="988" spans="1:31" x14ac:dyDescent="0.25">
      <c r="A988">
        <v>1678992</v>
      </c>
      <c r="B988">
        <v>1</v>
      </c>
      <c r="C988" t="s">
        <v>80</v>
      </c>
      <c r="D988" t="s">
        <v>106</v>
      </c>
      <c r="E988" t="s">
        <v>146</v>
      </c>
      <c r="F988" t="s">
        <v>3089</v>
      </c>
      <c r="G988" t="s">
        <v>148</v>
      </c>
      <c r="H988" t="s">
        <v>143</v>
      </c>
      <c r="I988" t="s">
        <v>135</v>
      </c>
      <c r="J988" t="s">
        <v>136</v>
      </c>
      <c r="K988" t="s">
        <v>137</v>
      </c>
      <c r="L988" t="s">
        <v>3090</v>
      </c>
      <c r="M988" t="s">
        <v>3091</v>
      </c>
      <c r="N988">
        <v>0.80194444399999998</v>
      </c>
      <c r="O988">
        <v>0</v>
      </c>
      <c r="P988">
        <v>92</v>
      </c>
      <c r="Q988">
        <v>0</v>
      </c>
      <c r="R988">
        <v>0</v>
      </c>
      <c r="S988">
        <v>0</v>
      </c>
      <c r="T988">
        <v>16</v>
      </c>
      <c r="U988">
        <v>0</v>
      </c>
      <c r="V988">
        <v>0</v>
      </c>
      <c r="W988">
        <v>0</v>
      </c>
      <c r="X988">
        <v>13.023091657123361</v>
      </c>
      <c r="Y988">
        <v>0</v>
      </c>
      <c r="Z988">
        <v>0</v>
      </c>
      <c r="AA988">
        <v>0</v>
      </c>
      <c r="AB988">
        <v>24.261015985726438</v>
      </c>
      <c r="AC988">
        <v>0</v>
      </c>
      <c r="AD988">
        <v>0</v>
      </c>
      <c r="AE988">
        <v>37.284107642849797</v>
      </c>
    </row>
    <row r="989" spans="1:31" x14ac:dyDescent="0.25">
      <c r="A989">
        <v>1678969</v>
      </c>
      <c r="B989">
        <v>1</v>
      </c>
      <c r="C989" t="s">
        <v>81</v>
      </c>
      <c r="D989" t="s">
        <v>112</v>
      </c>
      <c r="E989" t="s">
        <v>151</v>
      </c>
      <c r="F989" t="s">
        <v>3092</v>
      </c>
      <c r="G989" t="s">
        <v>153</v>
      </c>
      <c r="H989" t="s">
        <v>143</v>
      </c>
      <c r="I989" t="s">
        <v>135</v>
      </c>
      <c r="J989" t="s">
        <v>136</v>
      </c>
      <c r="K989" t="s">
        <v>137</v>
      </c>
      <c r="L989" t="s">
        <v>3093</v>
      </c>
      <c r="M989" t="s">
        <v>3094</v>
      </c>
      <c r="N989">
        <v>1.5625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0.98480192357802643</v>
      </c>
      <c r="AC989">
        <v>0</v>
      </c>
      <c r="AD989">
        <v>0</v>
      </c>
      <c r="AE989">
        <v>0.98480192357802643</v>
      </c>
    </row>
    <row r="990" spans="1:31" x14ac:dyDescent="0.25">
      <c r="A990">
        <v>1678926</v>
      </c>
      <c r="B990">
        <v>1</v>
      </c>
      <c r="C990" t="s">
        <v>80</v>
      </c>
      <c r="D990" t="s">
        <v>107</v>
      </c>
      <c r="E990" t="s">
        <v>146</v>
      </c>
      <c r="F990" t="s">
        <v>3051</v>
      </c>
      <c r="G990" t="s">
        <v>148</v>
      </c>
      <c r="H990" t="s">
        <v>143</v>
      </c>
      <c r="I990" t="s">
        <v>135</v>
      </c>
      <c r="J990" t="s">
        <v>136</v>
      </c>
      <c r="K990" t="s">
        <v>137</v>
      </c>
      <c r="L990" t="s">
        <v>3095</v>
      </c>
      <c r="M990" t="s">
        <v>3096</v>
      </c>
      <c r="N990">
        <v>0.98499999999999999</v>
      </c>
      <c r="O990">
        <v>0</v>
      </c>
      <c r="P990">
        <v>59</v>
      </c>
      <c r="Q990">
        <v>0</v>
      </c>
      <c r="R990">
        <v>0</v>
      </c>
      <c r="S990">
        <v>0</v>
      </c>
      <c r="T990">
        <v>3</v>
      </c>
      <c r="U990">
        <v>0</v>
      </c>
      <c r="V990">
        <v>0</v>
      </c>
      <c r="W990">
        <v>0</v>
      </c>
      <c r="X990">
        <v>8.3750269597469291</v>
      </c>
      <c r="Y990">
        <v>0</v>
      </c>
      <c r="Z990">
        <v>0</v>
      </c>
      <c r="AA990">
        <v>0</v>
      </c>
      <c r="AB990">
        <v>0.88721621229041059</v>
      </c>
      <c r="AC990">
        <v>0</v>
      </c>
      <c r="AD990">
        <v>0</v>
      </c>
      <c r="AE990">
        <v>9.2622431720373406</v>
      </c>
    </row>
    <row r="991" spans="1:31" x14ac:dyDescent="0.25">
      <c r="A991">
        <v>1678849</v>
      </c>
      <c r="B991">
        <v>1</v>
      </c>
      <c r="C991" t="s">
        <v>80</v>
      </c>
      <c r="D991" t="s">
        <v>97</v>
      </c>
      <c r="E991" t="s">
        <v>200</v>
      </c>
      <c r="F991" t="s">
        <v>3097</v>
      </c>
      <c r="G991" t="s">
        <v>202</v>
      </c>
      <c r="H991" t="s">
        <v>143</v>
      </c>
      <c r="I991" t="s">
        <v>135</v>
      </c>
      <c r="J991" t="s">
        <v>136</v>
      </c>
      <c r="K991" t="s">
        <v>137</v>
      </c>
      <c r="L991" t="s">
        <v>3098</v>
      </c>
      <c r="M991" t="s">
        <v>3099</v>
      </c>
      <c r="N991">
        <v>2.7713888880000002</v>
      </c>
      <c r="O991">
        <v>0</v>
      </c>
      <c r="P991">
        <v>14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5.13959673851401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5.13959673851401</v>
      </c>
    </row>
    <row r="992" spans="1:31" x14ac:dyDescent="0.25">
      <c r="A992">
        <v>1678826</v>
      </c>
      <c r="B992">
        <v>1</v>
      </c>
      <c r="C992" t="s">
        <v>81</v>
      </c>
      <c r="D992" t="s">
        <v>122</v>
      </c>
      <c r="E992" t="s">
        <v>146</v>
      </c>
      <c r="F992" t="s">
        <v>3100</v>
      </c>
      <c r="G992" t="s">
        <v>148</v>
      </c>
      <c r="H992" t="s">
        <v>143</v>
      </c>
      <c r="I992" t="s">
        <v>135</v>
      </c>
      <c r="J992" t="s">
        <v>136</v>
      </c>
      <c r="K992" t="s">
        <v>137</v>
      </c>
      <c r="L992" t="s">
        <v>3101</v>
      </c>
      <c r="M992" t="s">
        <v>3102</v>
      </c>
      <c r="N992">
        <v>4.5177777770000001</v>
      </c>
      <c r="O992">
        <v>0</v>
      </c>
      <c r="P992">
        <v>16</v>
      </c>
      <c r="Q992">
        <v>0</v>
      </c>
      <c r="R992">
        <v>9</v>
      </c>
      <c r="S992">
        <v>0</v>
      </c>
      <c r="T992">
        <v>8</v>
      </c>
      <c r="U992">
        <v>0</v>
      </c>
      <c r="V992">
        <v>0</v>
      </c>
      <c r="W992">
        <v>0</v>
      </c>
      <c r="X992">
        <v>5.0465573219434505</v>
      </c>
      <c r="Y992">
        <v>0</v>
      </c>
      <c r="Z992">
        <v>4.963925304735878</v>
      </c>
      <c r="AA992">
        <v>0</v>
      </c>
      <c r="AB992">
        <v>37.099620153225374</v>
      </c>
      <c r="AC992">
        <v>0</v>
      </c>
      <c r="AD992">
        <v>0</v>
      </c>
      <c r="AE992">
        <v>47.1101027799047</v>
      </c>
    </row>
    <row r="993" spans="1:31" x14ac:dyDescent="0.25">
      <c r="A993">
        <v>1679012</v>
      </c>
      <c r="B993">
        <v>1</v>
      </c>
      <c r="C993" t="s">
        <v>80</v>
      </c>
      <c r="D993" t="s">
        <v>93</v>
      </c>
      <c r="E993" t="s">
        <v>151</v>
      </c>
      <c r="F993" t="s">
        <v>3103</v>
      </c>
      <c r="G993" t="s">
        <v>153</v>
      </c>
      <c r="H993" t="s">
        <v>143</v>
      </c>
      <c r="I993" t="s">
        <v>135</v>
      </c>
      <c r="J993" t="s">
        <v>136</v>
      </c>
      <c r="K993" t="s">
        <v>137</v>
      </c>
      <c r="L993" t="s">
        <v>3104</v>
      </c>
      <c r="M993" t="s">
        <v>3105</v>
      </c>
      <c r="N993">
        <v>1.018611111</v>
      </c>
      <c r="O993">
        <v>0</v>
      </c>
      <c r="P993">
        <v>6</v>
      </c>
      <c r="Q993">
        <v>0</v>
      </c>
      <c r="R993">
        <v>9</v>
      </c>
      <c r="S993">
        <v>0</v>
      </c>
      <c r="T993">
        <v>3</v>
      </c>
      <c r="U993">
        <v>0</v>
      </c>
      <c r="V993">
        <v>0</v>
      </c>
      <c r="W993">
        <v>0</v>
      </c>
      <c r="X993">
        <v>2.1101229465566211</v>
      </c>
      <c r="Y993">
        <v>0</v>
      </c>
      <c r="Z993">
        <v>11.16283594133724</v>
      </c>
      <c r="AA993">
        <v>0</v>
      </c>
      <c r="AB993">
        <v>3.2074690686953504</v>
      </c>
      <c r="AC993">
        <v>0</v>
      </c>
      <c r="AD993">
        <v>0</v>
      </c>
      <c r="AE993">
        <v>16.48042795658921</v>
      </c>
    </row>
    <row r="994" spans="1:31" x14ac:dyDescent="0.25">
      <c r="A994">
        <v>1679155</v>
      </c>
      <c r="B994">
        <v>1</v>
      </c>
      <c r="C994" t="s">
        <v>80</v>
      </c>
      <c r="D994" t="s">
        <v>95</v>
      </c>
      <c r="E994" t="s">
        <v>140</v>
      </c>
      <c r="F994" t="s">
        <v>3106</v>
      </c>
      <c r="G994" t="s">
        <v>197</v>
      </c>
      <c r="H994" t="s">
        <v>143</v>
      </c>
      <c r="I994" t="s">
        <v>135</v>
      </c>
      <c r="J994" t="s">
        <v>136</v>
      </c>
      <c r="K994" t="s">
        <v>137</v>
      </c>
      <c r="L994" t="s">
        <v>3107</v>
      </c>
      <c r="M994" t="s">
        <v>3108</v>
      </c>
      <c r="N994">
        <v>1.2733333330000001</v>
      </c>
      <c r="O994">
        <v>0</v>
      </c>
      <c r="P994">
        <v>7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2.9090224809322636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2.9090224809322636</v>
      </c>
    </row>
    <row r="995" spans="1:31" x14ac:dyDescent="0.25">
      <c r="A995">
        <v>1679029</v>
      </c>
      <c r="B995">
        <v>1</v>
      </c>
      <c r="C995" t="s">
        <v>80</v>
      </c>
      <c r="D995" t="s">
        <v>84</v>
      </c>
      <c r="E995" t="s">
        <v>140</v>
      </c>
      <c r="F995" t="s">
        <v>3109</v>
      </c>
      <c r="G995" t="s">
        <v>197</v>
      </c>
      <c r="H995" t="s">
        <v>143</v>
      </c>
      <c r="I995" t="s">
        <v>135</v>
      </c>
      <c r="J995" t="s">
        <v>136</v>
      </c>
      <c r="K995" t="s">
        <v>137</v>
      </c>
      <c r="L995" t="s">
        <v>3110</v>
      </c>
      <c r="M995" t="s">
        <v>3111</v>
      </c>
      <c r="N995">
        <v>1.5786111110000001</v>
      </c>
      <c r="O995">
        <v>0</v>
      </c>
      <c r="P995">
        <v>4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1.1592217803873892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1.1592217803873892</v>
      </c>
    </row>
    <row r="996" spans="1:31" x14ac:dyDescent="0.25">
      <c r="A996">
        <v>1679098</v>
      </c>
      <c r="B996">
        <v>1</v>
      </c>
      <c r="C996" t="s">
        <v>80</v>
      </c>
      <c r="D996" t="s">
        <v>102</v>
      </c>
      <c r="E996" t="s">
        <v>159</v>
      </c>
      <c r="F996" t="s">
        <v>3112</v>
      </c>
      <c r="G996" t="s">
        <v>566</v>
      </c>
      <c r="H996" t="s">
        <v>134</v>
      </c>
      <c r="I996" t="s">
        <v>135</v>
      </c>
      <c r="J996" t="s">
        <v>136</v>
      </c>
      <c r="K996" t="s">
        <v>137</v>
      </c>
      <c r="L996" t="s">
        <v>3113</v>
      </c>
      <c r="M996" t="s">
        <v>3114</v>
      </c>
      <c r="N996">
        <v>8.5783333329999998</v>
      </c>
      <c r="O996">
        <v>0</v>
      </c>
      <c r="P996">
        <v>80</v>
      </c>
      <c r="Q996">
        <v>0</v>
      </c>
      <c r="R996">
        <v>0</v>
      </c>
      <c r="S996">
        <v>0</v>
      </c>
      <c r="T996">
        <v>3</v>
      </c>
      <c r="U996">
        <v>0</v>
      </c>
      <c r="V996">
        <v>0</v>
      </c>
      <c r="W996">
        <v>0</v>
      </c>
      <c r="X996">
        <v>76.324981553333828</v>
      </c>
      <c r="Y996">
        <v>0</v>
      </c>
      <c r="Z996">
        <v>0</v>
      </c>
      <c r="AA996">
        <v>0</v>
      </c>
      <c r="AB996">
        <v>93.026239564579953</v>
      </c>
      <c r="AC996">
        <v>0</v>
      </c>
      <c r="AD996">
        <v>0</v>
      </c>
      <c r="AE996">
        <v>169.35122111791378</v>
      </c>
    </row>
    <row r="997" spans="1:31" x14ac:dyDescent="0.25">
      <c r="A997">
        <v>1679221</v>
      </c>
      <c r="B997">
        <v>1</v>
      </c>
      <c r="C997" t="s">
        <v>80</v>
      </c>
      <c r="D997" t="s">
        <v>84</v>
      </c>
      <c r="E997" t="s">
        <v>200</v>
      </c>
      <c r="F997" t="s">
        <v>3115</v>
      </c>
      <c r="G997" t="s">
        <v>240</v>
      </c>
      <c r="H997" t="s">
        <v>143</v>
      </c>
      <c r="I997" t="s">
        <v>135</v>
      </c>
      <c r="J997" t="s">
        <v>136</v>
      </c>
      <c r="K997" t="s">
        <v>137</v>
      </c>
      <c r="L997" t="s">
        <v>3116</v>
      </c>
      <c r="M997" t="s">
        <v>3117</v>
      </c>
      <c r="N997">
        <v>4.4502777770000002</v>
      </c>
      <c r="O997">
        <v>0</v>
      </c>
      <c r="P997">
        <v>30</v>
      </c>
      <c r="Q997">
        <v>0</v>
      </c>
      <c r="R997">
        <v>0</v>
      </c>
      <c r="S997">
        <v>0</v>
      </c>
      <c r="T997">
        <v>1</v>
      </c>
      <c r="U997">
        <v>0</v>
      </c>
      <c r="V997">
        <v>0</v>
      </c>
      <c r="W997">
        <v>0</v>
      </c>
      <c r="X997">
        <v>44.615013865760467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44.615013865760467</v>
      </c>
    </row>
    <row r="998" spans="1:31" x14ac:dyDescent="0.25">
      <c r="A998">
        <v>1679198</v>
      </c>
      <c r="B998">
        <v>1</v>
      </c>
      <c r="C998" t="s">
        <v>80</v>
      </c>
      <c r="D998" t="s">
        <v>98</v>
      </c>
      <c r="E998" t="s">
        <v>140</v>
      </c>
      <c r="F998" t="s">
        <v>3118</v>
      </c>
      <c r="G998" t="s">
        <v>197</v>
      </c>
      <c r="H998" t="s">
        <v>143</v>
      </c>
      <c r="I998" t="s">
        <v>135</v>
      </c>
      <c r="J998" t="s">
        <v>136</v>
      </c>
      <c r="K998" t="s">
        <v>137</v>
      </c>
      <c r="L998" t="s">
        <v>3119</v>
      </c>
      <c r="M998" t="s">
        <v>3120</v>
      </c>
      <c r="N998">
        <v>1.3219444440000001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1.325595537494755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1.325595537494755</v>
      </c>
    </row>
    <row r="999" spans="1:31" x14ac:dyDescent="0.25">
      <c r="A999">
        <v>1679075</v>
      </c>
      <c r="B999">
        <v>1</v>
      </c>
      <c r="C999" t="s">
        <v>81</v>
      </c>
      <c r="D999" t="s">
        <v>116</v>
      </c>
      <c r="E999" t="s">
        <v>140</v>
      </c>
      <c r="F999" t="s">
        <v>3121</v>
      </c>
      <c r="G999" t="s">
        <v>197</v>
      </c>
      <c r="H999" t="s">
        <v>143</v>
      </c>
      <c r="I999" t="s">
        <v>135</v>
      </c>
      <c r="J999" t="s">
        <v>136</v>
      </c>
      <c r="K999" t="s">
        <v>137</v>
      </c>
      <c r="L999" t="s">
        <v>3122</v>
      </c>
      <c r="M999" t="s">
        <v>3123</v>
      </c>
      <c r="N999">
        <v>1.6233333329999999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0.37198600243090002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0.37198600243090002</v>
      </c>
    </row>
    <row r="1000" spans="1:31" x14ac:dyDescent="0.25">
      <c r="A1000">
        <v>1679092</v>
      </c>
      <c r="B1000">
        <v>1</v>
      </c>
      <c r="C1000" t="s">
        <v>81</v>
      </c>
      <c r="D1000" t="s">
        <v>122</v>
      </c>
      <c r="E1000" t="s">
        <v>131</v>
      </c>
      <c r="F1000" t="s">
        <v>3124</v>
      </c>
      <c r="G1000" t="s">
        <v>161</v>
      </c>
      <c r="H1000" t="s">
        <v>134</v>
      </c>
      <c r="I1000" t="s">
        <v>135</v>
      </c>
      <c r="J1000" t="s">
        <v>136</v>
      </c>
      <c r="K1000" t="s">
        <v>137</v>
      </c>
      <c r="L1000" t="s">
        <v>3125</v>
      </c>
      <c r="M1000" t="s">
        <v>3126</v>
      </c>
      <c r="N1000">
        <v>1.2949999999999999</v>
      </c>
      <c r="O1000">
        <v>1</v>
      </c>
      <c r="P1000">
        <v>516</v>
      </c>
      <c r="Q1000">
        <v>4</v>
      </c>
      <c r="R1000">
        <v>0</v>
      </c>
      <c r="S1000">
        <v>3</v>
      </c>
      <c r="T1000">
        <v>22</v>
      </c>
      <c r="U1000">
        <v>1</v>
      </c>
      <c r="V1000">
        <v>0</v>
      </c>
      <c r="W1000">
        <v>7.5213708711066113E-2</v>
      </c>
      <c r="X1000">
        <v>57.049801479520013</v>
      </c>
      <c r="Y1000">
        <v>1.943631412824</v>
      </c>
      <c r="Z1000">
        <v>0</v>
      </c>
      <c r="AA1000">
        <v>19.861508919542477</v>
      </c>
      <c r="AB1000">
        <v>6.4515457703664554</v>
      </c>
      <c r="AC1000">
        <v>1.0552957156939284</v>
      </c>
      <c r="AD1000">
        <v>0</v>
      </c>
      <c r="AE1000">
        <v>86.436997006657933</v>
      </c>
    </row>
    <row r="1001" spans="1:31" x14ac:dyDescent="0.25">
      <c r="A1001">
        <v>1679181</v>
      </c>
      <c r="B1001">
        <v>1</v>
      </c>
      <c r="C1001" t="s">
        <v>81</v>
      </c>
      <c r="D1001" t="s">
        <v>128</v>
      </c>
      <c r="E1001" t="s">
        <v>159</v>
      </c>
      <c r="F1001" t="s">
        <v>3127</v>
      </c>
      <c r="G1001" t="s">
        <v>161</v>
      </c>
      <c r="H1001" t="s">
        <v>134</v>
      </c>
      <c r="I1001" t="s">
        <v>135</v>
      </c>
      <c r="J1001" t="s">
        <v>136</v>
      </c>
      <c r="K1001" t="s">
        <v>137</v>
      </c>
      <c r="L1001" t="s">
        <v>3128</v>
      </c>
      <c r="M1001" t="s">
        <v>3129</v>
      </c>
      <c r="N1001">
        <v>2.1663888880000002</v>
      </c>
      <c r="O1001">
        <v>0</v>
      </c>
      <c r="P1001">
        <v>1259</v>
      </c>
      <c r="Q1001">
        <v>0</v>
      </c>
      <c r="R1001">
        <v>0</v>
      </c>
      <c r="S1001">
        <v>0</v>
      </c>
      <c r="T1001">
        <v>39</v>
      </c>
      <c r="U1001">
        <v>0</v>
      </c>
      <c r="V1001">
        <v>0</v>
      </c>
      <c r="W1001">
        <v>0</v>
      </c>
      <c r="X1001">
        <v>921.08188727708443</v>
      </c>
      <c r="Y1001">
        <v>0</v>
      </c>
      <c r="Z1001">
        <v>0</v>
      </c>
      <c r="AA1001">
        <v>0</v>
      </c>
      <c r="AB1001">
        <v>136.86006232843388</v>
      </c>
      <c r="AC1001">
        <v>0</v>
      </c>
      <c r="AD1001">
        <v>0</v>
      </c>
      <c r="AE1001">
        <v>1057.9419496055184</v>
      </c>
    </row>
    <row r="1002" spans="1:31" x14ac:dyDescent="0.25">
      <c r="A1002">
        <v>1678889</v>
      </c>
      <c r="B1002">
        <v>1</v>
      </c>
      <c r="C1002" t="s">
        <v>80</v>
      </c>
      <c r="D1002" t="s">
        <v>99</v>
      </c>
      <c r="E1002" t="s">
        <v>164</v>
      </c>
      <c r="F1002" t="s">
        <v>1612</v>
      </c>
      <c r="G1002" t="s">
        <v>1173</v>
      </c>
      <c r="H1002" t="s">
        <v>134</v>
      </c>
      <c r="I1002" t="s">
        <v>135</v>
      </c>
      <c r="J1002" t="s">
        <v>136</v>
      </c>
      <c r="K1002" t="s">
        <v>137</v>
      </c>
      <c r="L1002" t="s">
        <v>3130</v>
      </c>
      <c r="M1002" t="s">
        <v>3131</v>
      </c>
      <c r="N1002">
        <v>0.51361111100000001</v>
      </c>
      <c r="O1002">
        <v>1</v>
      </c>
      <c r="P1002">
        <v>1618</v>
      </c>
      <c r="Q1002">
        <v>0</v>
      </c>
      <c r="R1002">
        <v>10</v>
      </c>
      <c r="S1002">
        <v>4</v>
      </c>
      <c r="T1002">
        <v>171</v>
      </c>
      <c r="U1002">
        <v>0</v>
      </c>
      <c r="V1002">
        <v>1</v>
      </c>
      <c r="W1002">
        <v>0.99266419145355511</v>
      </c>
      <c r="X1002">
        <v>237.29432098197591</v>
      </c>
      <c r="Y1002">
        <v>0</v>
      </c>
      <c r="Z1002">
        <v>0.77539009516630741</v>
      </c>
      <c r="AA1002">
        <v>12.47182872982825</v>
      </c>
      <c r="AB1002">
        <v>115.44752783487645</v>
      </c>
      <c r="AC1002">
        <v>0</v>
      </c>
      <c r="AD1002">
        <v>2.4476319137721969</v>
      </c>
      <c r="AE1002">
        <v>369.42936374707261</v>
      </c>
    </row>
    <row r="1003" spans="1:31" x14ac:dyDescent="0.25">
      <c r="A1003">
        <v>1679138</v>
      </c>
      <c r="B1003">
        <v>1</v>
      </c>
      <c r="C1003" t="s">
        <v>81</v>
      </c>
      <c r="D1003" t="s">
        <v>119</v>
      </c>
      <c r="E1003" t="s">
        <v>151</v>
      </c>
      <c r="F1003" t="s">
        <v>3132</v>
      </c>
      <c r="G1003" t="s">
        <v>222</v>
      </c>
      <c r="H1003" t="s">
        <v>143</v>
      </c>
      <c r="I1003" t="s">
        <v>135</v>
      </c>
      <c r="J1003" t="s">
        <v>136</v>
      </c>
      <c r="K1003" t="s">
        <v>137</v>
      </c>
      <c r="L1003" t="s">
        <v>3133</v>
      </c>
      <c r="M1003" t="s">
        <v>3134</v>
      </c>
      <c r="N1003">
        <v>1.3091666660000001</v>
      </c>
      <c r="O1003">
        <v>0</v>
      </c>
      <c r="P1003">
        <v>0</v>
      </c>
      <c r="Q1003">
        <v>0</v>
      </c>
      <c r="R1003">
        <v>7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1.8922532518383439</v>
      </c>
      <c r="AA1003">
        <v>0</v>
      </c>
      <c r="AB1003">
        <v>0</v>
      </c>
      <c r="AC1003">
        <v>0</v>
      </c>
      <c r="AD1003">
        <v>0</v>
      </c>
      <c r="AE1003">
        <v>1.8922532518383439</v>
      </c>
    </row>
    <row r="1004" spans="1:31" x14ac:dyDescent="0.25">
      <c r="A1004">
        <v>1679135</v>
      </c>
      <c r="B1004">
        <v>1</v>
      </c>
      <c r="C1004" t="s">
        <v>80</v>
      </c>
      <c r="D1004" t="s">
        <v>103</v>
      </c>
      <c r="E1004" t="s">
        <v>140</v>
      </c>
      <c r="F1004" t="s">
        <v>3135</v>
      </c>
      <c r="G1004" t="s">
        <v>197</v>
      </c>
      <c r="H1004" t="s">
        <v>143</v>
      </c>
      <c r="I1004" t="s">
        <v>135</v>
      </c>
      <c r="J1004" t="s">
        <v>136</v>
      </c>
      <c r="K1004" t="s">
        <v>137</v>
      </c>
      <c r="L1004" t="s">
        <v>3136</v>
      </c>
      <c r="M1004" t="s">
        <v>3137</v>
      </c>
      <c r="N1004">
        <v>1.9997222219999999</v>
      </c>
      <c r="O1004">
        <v>0</v>
      </c>
      <c r="P1004">
        <v>2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1.108298112753771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1.108298112753771</v>
      </c>
    </row>
    <row r="1005" spans="1:31" x14ac:dyDescent="0.25">
      <c r="A1005">
        <v>1679301</v>
      </c>
      <c r="B1005">
        <v>1</v>
      </c>
      <c r="C1005" t="s">
        <v>80</v>
      </c>
      <c r="D1005" t="s">
        <v>99</v>
      </c>
      <c r="E1005" t="s">
        <v>151</v>
      </c>
      <c r="F1005" t="s">
        <v>3138</v>
      </c>
      <c r="G1005" t="s">
        <v>222</v>
      </c>
      <c r="H1005" t="s">
        <v>143</v>
      </c>
      <c r="I1005" t="s">
        <v>135</v>
      </c>
      <c r="J1005" t="s">
        <v>136</v>
      </c>
      <c r="K1005" t="s">
        <v>137</v>
      </c>
      <c r="L1005" t="s">
        <v>3139</v>
      </c>
      <c r="M1005" t="s">
        <v>3140</v>
      </c>
      <c r="N1005">
        <v>0.42138888800000002</v>
      </c>
      <c r="O1005">
        <v>0</v>
      </c>
      <c r="P1005">
        <v>10</v>
      </c>
      <c r="Q1005">
        <v>0</v>
      </c>
      <c r="R1005">
        <v>0</v>
      </c>
      <c r="S1005">
        <v>0</v>
      </c>
      <c r="T1005">
        <v>2</v>
      </c>
      <c r="U1005">
        <v>0</v>
      </c>
      <c r="V1005">
        <v>0</v>
      </c>
      <c r="W1005">
        <v>0</v>
      </c>
      <c r="X1005">
        <v>2.959538856575215</v>
      </c>
      <c r="Y1005">
        <v>0</v>
      </c>
      <c r="Z1005">
        <v>0</v>
      </c>
      <c r="AA1005">
        <v>0</v>
      </c>
      <c r="AB1005">
        <v>1.4279761112723675</v>
      </c>
      <c r="AC1005">
        <v>0</v>
      </c>
      <c r="AD1005">
        <v>0</v>
      </c>
      <c r="AE1005">
        <v>4.3875149678475829</v>
      </c>
    </row>
    <row r="1006" spans="1:31" x14ac:dyDescent="0.25">
      <c r="A1006">
        <v>1678972</v>
      </c>
      <c r="B1006">
        <v>1</v>
      </c>
      <c r="C1006" t="s">
        <v>81</v>
      </c>
      <c r="D1006" t="s">
        <v>127</v>
      </c>
      <c r="E1006" t="s">
        <v>146</v>
      </c>
      <c r="F1006" t="s">
        <v>3141</v>
      </c>
      <c r="G1006" t="s">
        <v>1061</v>
      </c>
      <c r="H1006" t="s">
        <v>143</v>
      </c>
      <c r="I1006" t="s">
        <v>135</v>
      </c>
      <c r="J1006" t="s">
        <v>136</v>
      </c>
      <c r="K1006" t="s">
        <v>137</v>
      </c>
      <c r="L1006" t="s">
        <v>3142</v>
      </c>
      <c r="M1006" t="s">
        <v>3143</v>
      </c>
      <c r="N1006">
        <v>5.790277777</v>
      </c>
      <c r="O1006">
        <v>0</v>
      </c>
      <c r="P1006">
        <v>7</v>
      </c>
      <c r="Q1006">
        <v>0</v>
      </c>
      <c r="R1006">
        <v>19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0.53376656432919145</v>
      </c>
      <c r="Y1006">
        <v>0</v>
      </c>
      <c r="Z1006">
        <v>19.337530035006299</v>
      </c>
      <c r="AA1006">
        <v>0</v>
      </c>
      <c r="AB1006">
        <v>0</v>
      </c>
      <c r="AC1006">
        <v>0</v>
      </c>
      <c r="AD1006">
        <v>0</v>
      </c>
      <c r="AE1006">
        <v>19.871296599335491</v>
      </c>
    </row>
    <row r="1007" spans="1:31" x14ac:dyDescent="0.25">
      <c r="A1007">
        <v>1678946</v>
      </c>
      <c r="B1007">
        <v>1</v>
      </c>
      <c r="C1007" t="s">
        <v>81</v>
      </c>
      <c r="D1007" t="s">
        <v>117</v>
      </c>
      <c r="E1007" t="s">
        <v>146</v>
      </c>
      <c r="F1007" t="s">
        <v>3144</v>
      </c>
      <c r="G1007" t="s">
        <v>389</v>
      </c>
      <c r="H1007" t="s">
        <v>143</v>
      </c>
      <c r="I1007" t="s">
        <v>135</v>
      </c>
      <c r="J1007" t="s">
        <v>3</v>
      </c>
      <c r="K1007" t="s">
        <v>137</v>
      </c>
      <c r="L1007" t="s">
        <v>3145</v>
      </c>
      <c r="M1007" t="s">
        <v>3146</v>
      </c>
      <c r="N1007">
        <v>1.680833333</v>
      </c>
      <c r="O1007">
        <v>0</v>
      </c>
      <c r="P1007">
        <v>85</v>
      </c>
      <c r="Q1007">
        <v>0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14.487210640507849</v>
      </c>
      <c r="Y1007">
        <v>0</v>
      </c>
      <c r="Z1007">
        <v>0</v>
      </c>
      <c r="AA1007">
        <v>0</v>
      </c>
      <c r="AB1007">
        <v>0.35373409121748833</v>
      </c>
      <c r="AC1007">
        <v>0</v>
      </c>
      <c r="AD1007">
        <v>0</v>
      </c>
      <c r="AE1007">
        <v>14.840944731725337</v>
      </c>
    </row>
    <row r="1008" spans="1:31" x14ac:dyDescent="0.25">
      <c r="A1008">
        <v>1679327</v>
      </c>
      <c r="B1008">
        <v>1</v>
      </c>
      <c r="C1008" t="s">
        <v>80</v>
      </c>
      <c r="D1008" t="s">
        <v>94</v>
      </c>
      <c r="E1008" t="s">
        <v>151</v>
      </c>
      <c r="F1008" t="s">
        <v>3147</v>
      </c>
      <c r="G1008" t="s">
        <v>153</v>
      </c>
      <c r="H1008" t="s">
        <v>143</v>
      </c>
      <c r="I1008" t="s">
        <v>135</v>
      </c>
      <c r="J1008" t="s">
        <v>136</v>
      </c>
      <c r="K1008" t="s">
        <v>137</v>
      </c>
      <c r="L1008" t="s">
        <v>3148</v>
      </c>
      <c r="M1008" t="s">
        <v>3149</v>
      </c>
      <c r="N1008">
        <v>2.7825000000000002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0.29441783571931501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0.29441783571931501</v>
      </c>
    </row>
    <row r="1009" spans="1:31" x14ac:dyDescent="0.25">
      <c r="A1009">
        <v>1678952</v>
      </c>
      <c r="B1009">
        <v>1</v>
      </c>
      <c r="C1009" t="s">
        <v>81</v>
      </c>
      <c r="D1009" t="s">
        <v>118</v>
      </c>
      <c r="E1009" t="s">
        <v>151</v>
      </c>
      <c r="F1009" t="s">
        <v>3150</v>
      </c>
      <c r="G1009" t="s">
        <v>153</v>
      </c>
      <c r="H1009" t="s">
        <v>143</v>
      </c>
      <c r="I1009" t="s">
        <v>135</v>
      </c>
      <c r="J1009" t="s">
        <v>136</v>
      </c>
      <c r="K1009" t="s">
        <v>137</v>
      </c>
      <c r="L1009" t="s">
        <v>3151</v>
      </c>
      <c r="M1009" t="s">
        <v>3152</v>
      </c>
      <c r="N1009">
        <v>1.432222222</v>
      </c>
      <c r="O1009">
        <v>0</v>
      </c>
      <c r="P1009">
        <v>12</v>
      </c>
      <c r="Q1009">
        <v>0</v>
      </c>
      <c r="R1009">
        <v>1</v>
      </c>
      <c r="S1009">
        <v>0</v>
      </c>
      <c r="T1009">
        <v>1</v>
      </c>
      <c r="U1009">
        <v>0</v>
      </c>
      <c r="V1009">
        <v>0</v>
      </c>
      <c r="W1009">
        <v>0</v>
      </c>
      <c r="X1009">
        <v>3.1357836348434946</v>
      </c>
      <c r="Y1009">
        <v>0</v>
      </c>
      <c r="Z1009">
        <v>0.20318957825248002</v>
      </c>
      <c r="AA1009">
        <v>0</v>
      </c>
      <c r="AB1009">
        <v>2.463573094601111E-3</v>
      </c>
      <c r="AC1009">
        <v>0</v>
      </c>
      <c r="AD1009">
        <v>0</v>
      </c>
      <c r="AE1009">
        <v>3.341436786190576</v>
      </c>
    </row>
    <row r="1010" spans="1:31" x14ac:dyDescent="0.25">
      <c r="A1010">
        <v>1679072</v>
      </c>
      <c r="B1010">
        <v>1</v>
      </c>
      <c r="C1010" t="s">
        <v>80</v>
      </c>
      <c r="D1010" t="s">
        <v>92</v>
      </c>
      <c r="E1010" t="s">
        <v>140</v>
      </c>
      <c r="F1010" t="s">
        <v>3153</v>
      </c>
      <c r="G1010" t="s">
        <v>142</v>
      </c>
      <c r="H1010" t="s">
        <v>143</v>
      </c>
      <c r="I1010" t="s">
        <v>135</v>
      </c>
      <c r="J1010" t="s">
        <v>136</v>
      </c>
      <c r="K1010" t="s">
        <v>137</v>
      </c>
      <c r="L1010" t="s">
        <v>3154</v>
      </c>
      <c r="M1010" t="s">
        <v>3155</v>
      </c>
      <c r="N1010">
        <v>2.6133333329999999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0.51873361163334231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0.51873361163334231</v>
      </c>
    </row>
    <row r="1011" spans="1:31" x14ac:dyDescent="0.25">
      <c r="A1011">
        <v>1678823</v>
      </c>
      <c r="B1011">
        <v>1</v>
      </c>
      <c r="C1011" t="s">
        <v>80</v>
      </c>
      <c r="D1011" t="s">
        <v>95</v>
      </c>
      <c r="E1011" t="s">
        <v>159</v>
      </c>
      <c r="F1011" t="s">
        <v>3156</v>
      </c>
      <c r="G1011" t="s">
        <v>3157</v>
      </c>
      <c r="H1011" t="s">
        <v>134</v>
      </c>
      <c r="I1011" t="s">
        <v>135</v>
      </c>
      <c r="J1011" t="s">
        <v>136</v>
      </c>
      <c r="K1011" t="s">
        <v>137</v>
      </c>
      <c r="L1011" t="s">
        <v>3158</v>
      </c>
      <c r="M1011" t="s">
        <v>3159</v>
      </c>
      <c r="N1011">
        <v>2.5263888880000001</v>
      </c>
      <c r="O1011">
        <v>1</v>
      </c>
      <c r="P1011">
        <v>1181</v>
      </c>
      <c r="Q1011">
        <v>3</v>
      </c>
      <c r="R1011">
        <v>0</v>
      </c>
      <c r="S1011">
        <v>6</v>
      </c>
      <c r="T1011">
        <v>107</v>
      </c>
      <c r="U1011">
        <v>0</v>
      </c>
      <c r="V1011">
        <v>0</v>
      </c>
      <c r="W1011">
        <v>1.267527754838456</v>
      </c>
      <c r="X1011">
        <v>821.38671069063241</v>
      </c>
      <c r="Y1011">
        <v>5.2734286858204573</v>
      </c>
      <c r="Z1011">
        <v>0</v>
      </c>
      <c r="AA1011">
        <v>338.32169508121717</v>
      </c>
      <c r="AB1011">
        <v>262.32746436700376</v>
      </c>
      <c r="AC1011">
        <v>0</v>
      </c>
      <c r="AD1011">
        <v>0</v>
      </c>
      <c r="AE1011">
        <v>1428.5768265795123</v>
      </c>
    </row>
    <row r="1012" spans="1:31" x14ac:dyDescent="0.25">
      <c r="A1012">
        <v>1679258</v>
      </c>
      <c r="B1012">
        <v>1</v>
      </c>
      <c r="C1012" t="s">
        <v>80</v>
      </c>
      <c r="D1012" t="s">
        <v>91</v>
      </c>
      <c r="E1012" t="s">
        <v>140</v>
      </c>
      <c r="F1012" t="s">
        <v>3160</v>
      </c>
      <c r="G1012" t="s">
        <v>197</v>
      </c>
      <c r="H1012" t="s">
        <v>143</v>
      </c>
      <c r="I1012" t="s">
        <v>135</v>
      </c>
      <c r="J1012" t="s">
        <v>136</v>
      </c>
      <c r="K1012" t="s">
        <v>137</v>
      </c>
      <c r="L1012" t="s">
        <v>3161</v>
      </c>
      <c r="M1012" t="s">
        <v>3162</v>
      </c>
      <c r="N1012">
        <v>1.0177777770000001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3</v>
      </c>
      <c r="U1012">
        <v>0</v>
      </c>
      <c r="V1012">
        <v>0</v>
      </c>
      <c r="W1012">
        <v>0</v>
      </c>
      <c r="X1012">
        <v>8.1758648750966667E-2</v>
      </c>
      <c r="Y1012">
        <v>0</v>
      </c>
      <c r="Z1012">
        <v>0</v>
      </c>
      <c r="AA1012">
        <v>0</v>
      </c>
      <c r="AB1012">
        <v>1.2357439700306976</v>
      </c>
      <c r="AC1012">
        <v>0</v>
      </c>
      <c r="AD1012">
        <v>0</v>
      </c>
      <c r="AE1012">
        <v>1.3175026187816643</v>
      </c>
    </row>
    <row r="1013" spans="1:31" x14ac:dyDescent="0.25">
      <c r="A1013">
        <v>1679009</v>
      </c>
      <c r="B1013">
        <v>1</v>
      </c>
      <c r="C1013" t="s">
        <v>80</v>
      </c>
      <c r="D1013" t="s">
        <v>84</v>
      </c>
      <c r="E1013" t="s">
        <v>159</v>
      </c>
      <c r="F1013" t="s">
        <v>3163</v>
      </c>
      <c r="G1013" t="s">
        <v>133</v>
      </c>
      <c r="H1013" t="s">
        <v>134</v>
      </c>
      <c r="I1013" t="s">
        <v>135</v>
      </c>
      <c r="J1013" t="s">
        <v>136</v>
      </c>
      <c r="K1013" t="s">
        <v>137</v>
      </c>
      <c r="L1013" t="s">
        <v>3164</v>
      </c>
      <c r="M1013" t="s">
        <v>3165</v>
      </c>
      <c r="N1013">
        <v>2.6094444440000002</v>
      </c>
      <c r="O1013">
        <v>0</v>
      </c>
      <c r="P1013">
        <v>118</v>
      </c>
      <c r="Q1013">
        <v>0</v>
      </c>
      <c r="R1013">
        <v>2</v>
      </c>
      <c r="S1013">
        <v>0</v>
      </c>
      <c r="T1013">
        <v>4</v>
      </c>
      <c r="U1013">
        <v>0</v>
      </c>
      <c r="V1013">
        <v>0</v>
      </c>
      <c r="W1013">
        <v>0</v>
      </c>
      <c r="X1013">
        <v>96.451858402343234</v>
      </c>
      <c r="Y1013">
        <v>0</v>
      </c>
      <c r="Z1013">
        <v>0.61888600846955566</v>
      </c>
      <c r="AA1013">
        <v>0</v>
      </c>
      <c r="AB1013">
        <v>7.1735728045214104</v>
      </c>
      <c r="AC1013">
        <v>0</v>
      </c>
      <c r="AD1013">
        <v>0</v>
      </c>
      <c r="AE1013">
        <v>104.24431721533421</v>
      </c>
    </row>
    <row r="1014" spans="1:31" x14ac:dyDescent="0.25">
      <c r="A1014">
        <v>1679158</v>
      </c>
      <c r="B1014">
        <v>1</v>
      </c>
      <c r="C1014" t="s">
        <v>80</v>
      </c>
      <c r="D1014" t="s">
        <v>105</v>
      </c>
      <c r="E1014" t="s">
        <v>179</v>
      </c>
      <c r="F1014" t="s">
        <v>3166</v>
      </c>
      <c r="G1014" t="s">
        <v>161</v>
      </c>
      <c r="H1014" t="s">
        <v>134</v>
      </c>
      <c r="I1014" t="s">
        <v>135</v>
      </c>
      <c r="J1014" t="s">
        <v>136</v>
      </c>
      <c r="K1014" t="s">
        <v>137</v>
      </c>
      <c r="L1014" t="s">
        <v>3167</v>
      </c>
      <c r="M1014" t="s">
        <v>3168</v>
      </c>
      <c r="N1014">
        <v>0.53722222200000003</v>
      </c>
      <c r="O1014">
        <v>0</v>
      </c>
      <c r="P1014">
        <v>8340</v>
      </c>
      <c r="Q1014">
        <v>0</v>
      </c>
      <c r="R1014">
        <v>1</v>
      </c>
      <c r="S1014">
        <v>0</v>
      </c>
      <c r="T1014">
        <v>572</v>
      </c>
      <c r="U1014">
        <v>0</v>
      </c>
      <c r="V1014">
        <v>0</v>
      </c>
      <c r="W1014">
        <v>0</v>
      </c>
      <c r="X1014">
        <v>2251.2557572529067</v>
      </c>
      <c r="Y1014">
        <v>0</v>
      </c>
      <c r="Z1014">
        <v>0.50479323001986676</v>
      </c>
      <c r="AA1014">
        <v>0</v>
      </c>
      <c r="AB1014">
        <v>368.62251120747192</v>
      </c>
      <c r="AC1014">
        <v>0</v>
      </c>
      <c r="AD1014">
        <v>0</v>
      </c>
      <c r="AE1014">
        <v>2620.3830616903988</v>
      </c>
    </row>
    <row r="1015" spans="1:31" x14ac:dyDescent="0.25">
      <c r="A1015">
        <v>1679115</v>
      </c>
      <c r="B1015">
        <v>1</v>
      </c>
      <c r="C1015" t="s">
        <v>81</v>
      </c>
      <c r="D1015" t="s">
        <v>112</v>
      </c>
      <c r="E1015" t="s">
        <v>140</v>
      </c>
      <c r="F1015" t="s">
        <v>3169</v>
      </c>
      <c r="G1015" t="s">
        <v>197</v>
      </c>
      <c r="H1015" t="s">
        <v>143</v>
      </c>
      <c r="I1015" t="s">
        <v>135</v>
      </c>
      <c r="J1015" t="s">
        <v>136</v>
      </c>
      <c r="K1015" t="s">
        <v>137</v>
      </c>
      <c r="L1015" t="s">
        <v>3170</v>
      </c>
      <c r="M1015" t="s">
        <v>3171</v>
      </c>
      <c r="N1015">
        <v>0.67861111100000004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0.12443446972394084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0.12443446972394084</v>
      </c>
    </row>
    <row r="1016" spans="1:31" x14ac:dyDescent="0.25">
      <c r="A1016">
        <v>1678866</v>
      </c>
      <c r="B1016">
        <v>1</v>
      </c>
      <c r="C1016" t="s">
        <v>80</v>
      </c>
      <c r="D1016" t="s">
        <v>96</v>
      </c>
      <c r="E1016" t="s">
        <v>140</v>
      </c>
      <c r="F1016" t="s">
        <v>3172</v>
      </c>
      <c r="G1016" t="s">
        <v>197</v>
      </c>
      <c r="H1016" t="s">
        <v>143</v>
      </c>
      <c r="I1016" t="s">
        <v>135</v>
      </c>
      <c r="J1016" t="s">
        <v>136</v>
      </c>
      <c r="K1016" t="s">
        <v>137</v>
      </c>
      <c r="L1016" t="s">
        <v>3173</v>
      </c>
      <c r="M1016" t="s">
        <v>3174</v>
      </c>
      <c r="N1016">
        <v>4.3741666659999998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1.3061979014978486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1.3061979014978486</v>
      </c>
    </row>
    <row r="1017" spans="1:31" x14ac:dyDescent="0.25">
      <c r="A1017">
        <v>1679270</v>
      </c>
      <c r="B1017">
        <v>1</v>
      </c>
      <c r="C1017" t="s">
        <v>80</v>
      </c>
      <c r="D1017" t="s">
        <v>96</v>
      </c>
      <c r="E1017" t="s">
        <v>164</v>
      </c>
      <c r="F1017" t="s">
        <v>3175</v>
      </c>
      <c r="G1017" t="s">
        <v>161</v>
      </c>
      <c r="H1017" t="s">
        <v>134</v>
      </c>
      <c r="I1017" t="s">
        <v>135</v>
      </c>
      <c r="J1017" t="s">
        <v>136</v>
      </c>
      <c r="K1017" t="s">
        <v>137</v>
      </c>
      <c r="L1017" t="s">
        <v>3176</v>
      </c>
      <c r="M1017" t="s">
        <v>3177</v>
      </c>
      <c r="N1017">
        <v>1.8077777770000001</v>
      </c>
      <c r="O1017">
        <v>0</v>
      </c>
      <c r="P1017">
        <v>2034</v>
      </c>
      <c r="Q1017">
        <v>0</v>
      </c>
      <c r="R1017">
        <v>0</v>
      </c>
      <c r="S1017">
        <v>2</v>
      </c>
      <c r="T1017">
        <v>227</v>
      </c>
      <c r="U1017">
        <v>0</v>
      </c>
      <c r="V1017">
        <v>0</v>
      </c>
      <c r="W1017">
        <v>0</v>
      </c>
      <c r="X1017">
        <v>2128.1195221394819</v>
      </c>
      <c r="Y1017">
        <v>0</v>
      </c>
      <c r="Z1017">
        <v>0</v>
      </c>
      <c r="AA1017">
        <v>29.786320807204731</v>
      </c>
      <c r="AB1017">
        <v>259.84191910525499</v>
      </c>
      <c r="AC1017">
        <v>0</v>
      </c>
      <c r="AD1017">
        <v>0</v>
      </c>
      <c r="AE1017">
        <v>2417.7477620519417</v>
      </c>
    </row>
    <row r="1018" spans="1:31" x14ac:dyDescent="0.25">
      <c r="A1018">
        <v>1679147</v>
      </c>
      <c r="B1018">
        <v>1</v>
      </c>
      <c r="C1018" t="s">
        <v>80</v>
      </c>
      <c r="D1018" t="s">
        <v>104</v>
      </c>
      <c r="E1018" t="s">
        <v>140</v>
      </c>
      <c r="F1018" t="s">
        <v>3178</v>
      </c>
      <c r="G1018" t="s">
        <v>197</v>
      </c>
      <c r="H1018" t="s">
        <v>143</v>
      </c>
      <c r="I1018" t="s">
        <v>135</v>
      </c>
      <c r="J1018" t="s">
        <v>136</v>
      </c>
      <c r="K1018" t="s">
        <v>137</v>
      </c>
      <c r="L1018" t="s">
        <v>3179</v>
      </c>
      <c r="M1018" t="s">
        <v>3180</v>
      </c>
      <c r="N1018">
        <v>1.599722222</v>
      </c>
      <c r="O1018">
        <v>0</v>
      </c>
      <c r="P1018">
        <v>2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0.49694654890710166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0.49694654890710166</v>
      </c>
    </row>
    <row r="1019" spans="1:31" x14ac:dyDescent="0.25">
      <c r="A1019">
        <v>1679084</v>
      </c>
      <c r="B1019">
        <v>1</v>
      </c>
      <c r="C1019" t="s">
        <v>81</v>
      </c>
      <c r="D1019" t="s">
        <v>122</v>
      </c>
      <c r="E1019" t="s">
        <v>146</v>
      </c>
      <c r="F1019" t="s">
        <v>3181</v>
      </c>
      <c r="G1019" t="s">
        <v>148</v>
      </c>
      <c r="H1019" t="s">
        <v>143</v>
      </c>
      <c r="I1019" t="s">
        <v>135</v>
      </c>
      <c r="J1019" t="s">
        <v>136</v>
      </c>
      <c r="K1019" t="s">
        <v>137</v>
      </c>
      <c r="L1019" t="s">
        <v>3182</v>
      </c>
      <c r="M1019" t="s">
        <v>3183</v>
      </c>
      <c r="N1019">
        <v>0.65833333299999997</v>
      </c>
      <c r="O1019">
        <v>0</v>
      </c>
      <c r="P1019">
        <v>248</v>
      </c>
      <c r="Q1019">
        <v>0</v>
      </c>
      <c r="R1019">
        <v>5</v>
      </c>
      <c r="S1019">
        <v>0</v>
      </c>
      <c r="T1019">
        <v>29</v>
      </c>
      <c r="U1019">
        <v>0</v>
      </c>
      <c r="V1019">
        <v>0</v>
      </c>
      <c r="W1019">
        <v>0</v>
      </c>
      <c r="X1019">
        <v>21.750770652814861</v>
      </c>
      <c r="Y1019">
        <v>0</v>
      </c>
      <c r="Z1019">
        <v>0.66574059266827512</v>
      </c>
      <c r="AA1019">
        <v>0</v>
      </c>
      <c r="AB1019">
        <v>10.958474331121099</v>
      </c>
      <c r="AC1019">
        <v>0</v>
      </c>
      <c r="AD1019">
        <v>0</v>
      </c>
      <c r="AE1019">
        <v>33.374985576604232</v>
      </c>
    </row>
    <row r="1020" spans="1:31" x14ac:dyDescent="0.25">
      <c r="A1020">
        <v>1679141</v>
      </c>
      <c r="B1020">
        <v>1</v>
      </c>
      <c r="C1020" t="s">
        <v>80</v>
      </c>
      <c r="D1020" t="s">
        <v>98</v>
      </c>
      <c r="E1020" t="s">
        <v>140</v>
      </c>
      <c r="F1020" t="s">
        <v>3184</v>
      </c>
      <c r="G1020" t="s">
        <v>482</v>
      </c>
      <c r="H1020" t="s">
        <v>143</v>
      </c>
      <c r="I1020" t="s">
        <v>135</v>
      </c>
      <c r="J1020" t="s">
        <v>136</v>
      </c>
      <c r="K1020" t="s">
        <v>137</v>
      </c>
      <c r="L1020" t="s">
        <v>3185</v>
      </c>
      <c r="M1020" t="s">
        <v>3186</v>
      </c>
      <c r="N1020">
        <v>1.2102777769999999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2.4887329609262752</v>
      </c>
      <c r="AC1020">
        <v>0</v>
      </c>
      <c r="AD1020">
        <v>0</v>
      </c>
      <c r="AE1020">
        <v>2.4887329609262752</v>
      </c>
    </row>
    <row r="1021" spans="1:31" x14ac:dyDescent="0.25">
      <c r="A1021">
        <v>1678892</v>
      </c>
      <c r="B1021">
        <v>1</v>
      </c>
      <c r="C1021" t="s">
        <v>80</v>
      </c>
      <c r="D1021" t="s">
        <v>92</v>
      </c>
      <c r="E1021" t="s">
        <v>159</v>
      </c>
      <c r="F1021" t="s">
        <v>3187</v>
      </c>
      <c r="G1021" t="s">
        <v>324</v>
      </c>
      <c r="H1021" t="s">
        <v>134</v>
      </c>
      <c r="I1021" t="s">
        <v>135</v>
      </c>
      <c r="J1021" t="s">
        <v>136</v>
      </c>
      <c r="K1021" t="s">
        <v>137</v>
      </c>
      <c r="L1021" t="s">
        <v>3188</v>
      </c>
      <c r="M1021" t="s">
        <v>3189</v>
      </c>
      <c r="N1021">
        <v>4.5330555549999998</v>
      </c>
      <c r="O1021">
        <v>0</v>
      </c>
      <c r="P1021">
        <v>6</v>
      </c>
      <c r="Q1021">
        <v>3</v>
      </c>
      <c r="R1021">
        <v>0</v>
      </c>
      <c r="S1021">
        <v>1</v>
      </c>
      <c r="T1021">
        <v>0</v>
      </c>
      <c r="U1021">
        <v>0</v>
      </c>
      <c r="V1021">
        <v>0</v>
      </c>
      <c r="W1021">
        <v>0</v>
      </c>
      <c r="X1021">
        <v>1.6759724795802649</v>
      </c>
      <c r="Y1021">
        <v>111.25206248404248</v>
      </c>
      <c r="Z1021">
        <v>0</v>
      </c>
      <c r="AA1021">
        <v>142.1542177031379</v>
      </c>
      <c r="AB1021">
        <v>0</v>
      </c>
      <c r="AC1021">
        <v>0</v>
      </c>
      <c r="AD1021">
        <v>0</v>
      </c>
      <c r="AE1021">
        <v>255.08225266676067</v>
      </c>
    </row>
    <row r="1022" spans="1:31" x14ac:dyDescent="0.25">
      <c r="A1022">
        <v>1679038</v>
      </c>
      <c r="B1022">
        <v>1</v>
      </c>
      <c r="C1022" t="s">
        <v>81</v>
      </c>
      <c r="D1022" t="s">
        <v>118</v>
      </c>
      <c r="E1022" t="s">
        <v>140</v>
      </c>
      <c r="F1022" t="s">
        <v>3190</v>
      </c>
      <c r="G1022" t="s">
        <v>197</v>
      </c>
      <c r="H1022" t="s">
        <v>143</v>
      </c>
      <c r="I1022" t="s">
        <v>135</v>
      </c>
      <c r="J1022" t="s">
        <v>136</v>
      </c>
      <c r="K1022" t="s">
        <v>137</v>
      </c>
      <c r="L1022" t="s">
        <v>3191</v>
      </c>
      <c r="M1022" t="s">
        <v>3192</v>
      </c>
      <c r="N1022">
        <v>2.1974999999999998</v>
      </c>
      <c r="O1022">
        <v>0</v>
      </c>
      <c r="P1022">
        <v>2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0.5179973314659001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0.5179973314659001</v>
      </c>
    </row>
    <row r="1023" spans="1:31" x14ac:dyDescent="0.25">
      <c r="A1023">
        <v>1679018</v>
      </c>
      <c r="B1023">
        <v>1</v>
      </c>
      <c r="C1023" t="s">
        <v>80</v>
      </c>
      <c r="D1023" t="s">
        <v>98</v>
      </c>
      <c r="E1023" t="s">
        <v>140</v>
      </c>
      <c r="F1023" t="s">
        <v>2732</v>
      </c>
      <c r="G1023" t="s">
        <v>142</v>
      </c>
      <c r="H1023" t="s">
        <v>143</v>
      </c>
      <c r="I1023" t="s">
        <v>135</v>
      </c>
      <c r="J1023" t="s">
        <v>136</v>
      </c>
      <c r="K1023" t="s">
        <v>137</v>
      </c>
      <c r="L1023" t="s">
        <v>3193</v>
      </c>
      <c r="M1023" t="s">
        <v>3194</v>
      </c>
      <c r="N1023">
        <v>1.7441666659999999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0.27835338792817166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0.27835338792817166</v>
      </c>
    </row>
    <row r="1024" spans="1:31" x14ac:dyDescent="0.25">
      <c r="A1024">
        <v>1678875</v>
      </c>
      <c r="B1024">
        <v>1</v>
      </c>
      <c r="C1024" t="s">
        <v>80</v>
      </c>
      <c r="D1024" t="s">
        <v>107</v>
      </c>
      <c r="E1024" t="s">
        <v>164</v>
      </c>
      <c r="F1024" t="s">
        <v>3195</v>
      </c>
      <c r="G1024" t="s">
        <v>161</v>
      </c>
      <c r="H1024" t="s">
        <v>134</v>
      </c>
      <c r="I1024" t="s">
        <v>135</v>
      </c>
      <c r="J1024" t="s">
        <v>136</v>
      </c>
      <c r="K1024" t="s">
        <v>137</v>
      </c>
      <c r="L1024" t="s">
        <v>3196</v>
      </c>
      <c r="M1024" t="s">
        <v>3197</v>
      </c>
      <c r="N1024">
        <v>1.163611111</v>
      </c>
      <c r="O1024">
        <v>5</v>
      </c>
      <c r="P1024">
        <v>1469</v>
      </c>
      <c r="Q1024">
        <v>3</v>
      </c>
      <c r="R1024">
        <v>13</v>
      </c>
      <c r="S1024">
        <v>13</v>
      </c>
      <c r="T1024">
        <v>208</v>
      </c>
      <c r="U1024">
        <v>0</v>
      </c>
      <c r="V1024">
        <v>1</v>
      </c>
      <c r="W1024">
        <v>17.735944035910084</v>
      </c>
      <c r="X1024">
        <v>279.30291305450982</v>
      </c>
      <c r="Y1024">
        <v>499.91802983360446</v>
      </c>
      <c r="Z1024">
        <v>3.2309840573887105</v>
      </c>
      <c r="AA1024">
        <v>640.06094343412406</v>
      </c>
      <c r="AB1024">
        <v>90.612797053209434</v>
      </c>
      <c r="AC1024">
        <v>0</v>
      </c>
      <c r="AD1024">
        <v>1.2168036933241078</v>
      </c>
      <c r="AE1024">
        <v>1532.078415162071</v>
      </c>
    </row>
    <row r="1025" spans="1:31" x14ac:dyDescent="0.25">
      <c r="A1025">
        <v>1679230</v>
      </c>
      <c r="B1025">
        <v>1</v>
      </c>
      <c r="C1025" t="s">
        <v>80</v>
      </c>
      <c r="D1025" t="s">
        <v>100</v>
      </c>
      <c r="E1025" t="s">
        <v>159</v>
      </c>
      <c r="F1025" t="s">
        <v>3198</v>
      </c>
      <c r="G1025" t="s">
        <v>133</v>
      </c>
      <c r="H1025" t="s">
        <v>134</v>
      </c>
      <c r="I1025" t="s">
        <v>135</v>
      </c>
      <c r="J1025" t="s">
        <v>136</v>
      </c>
      <c r="K1025" t="s">
        <v>137</v>
      </c>
      <c r="L1025" t="s">
        <v>3199</v>
      </c>
      <c r="M1025" t="s">
        <v>3200</v>
      </c>
      <c r="N1025">
        <v>0.74750000000000005</v>
      </c>
      <c r="O1025">
        <v>0</v>
      </c>
      <c r="P1025">
        <v>433</v>
      </c>
      <c r="Q1025">
        <v>0</v>
      </c>
      <c r="R1025">
        <v>1</v>
      </c>
      <c r="S1025">
        <v>0</v>
      </c>
      <c r="T1025">
        <v>28</v>
      </c>
      <c r="U1025">
        <v>0</v>
      </c>
      <c r="V1025">
        <v>0</v>
      </c>
      <c r="W1025">
        <v>0</v>
      </c>
      <c r="X1025">
        <v>140.43767213225763</v>
      </c>
      <c r="Y1025">
        <v>0</v>
      </c>
      <c r="Z1025">
        <v>3.0536964185000003E-5</v>
      </c>
      <c r="AA1025">
        <v>0</v>
      </c>
      <c r="AB1025">
        <v>8.8751567209489295</v>
      </c>
      <c r="AC1025">
        <v>0</v>
      </c>
      <c r="AD1025">
        <v>0</v>
      </c>
      <c r="AE1025">
        <v>149.31285939017073</v>
      </c>
    </row>
    <row r="1026" spans="1:31" x14ac:dyDescent="0.25">
      <c r="A1026">
        <v>1678898</v>
      </c>
      <c r="B1026">
        <v>1</v>
      </c>
      <c r="C1026" t="s">
        <v>80</v>
      </c>
      <c r="D1026" t="s">
        <v>96</v>
      </c>
      <c r="E1026" t="s">
        <v>140</v>
      </c>
      <c r="F1026" t="s">
        <v>3201</v>
      </c>
      <c r="G1026" t="s">
        <v>142</v>
      </c>
      <c r="H1026" t="s">
        <v>143</v>
      </c>
      <c r="I1026" t="s">
        <v>135</v>
      </c>
      <c r="J1026" t="s">
        <v>136</v>
      </c>
      <c r="K1026" t="s">
        <v>137</v>
      </c>
      <c r="L1026" t="s">
        <v>3202</v>
      </c>
      <c r="M1026" t="s">
        <v>3203</v>
      </c>
      <c r="N1026">
        <v>3.759166666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2.7422468585000005E-4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2.7422468585000005E-4</v>
      </c>
    </row>
    <row r="1027" spans="1:31" x14ac:dyDescent="0.25">
      <c r="A1027">
        <v>1678855</v>
      </c>
      <c r="B1027">
        <v>1</v>
      </c>
      <c r="C1027" t="s">
        <v>81</v>
      </c>
      <c r="D1027" t="s">
        <v>113</v>
      </c>
      <c r="E1027" t="s">
        <v>159</v>
      </c>
      <c r="F1027" t="s">
        <v>3204</v>
      </c>
      <c r="G1027" t="s">
        <v>324</v>
      </c>
      <c r="H1027" t="s">
        <v>134</v>
      </c>
      <c r="I1027" t="s">
        <v>135</v>
      </c>
      <c r="J1027" t="s">
        <v>136</v>
      </c>
      <c r="K1027" t="s">
        <v>137</v>
      </c>
      <c r="L1027" t="s">
        <v>3205</v>
      </c>
      <c r="M1027" t="s">
        <v>3037</v>
      </c>
      <c r="N1027">
        <v>0.68222222200000004</v>
      </c>
      <c r="O1027">
        <v>0</v>
      </c>
      <c r="P1027">
        <v>380</v>
      </c>
      <c r="Q1027">
        <v>1</v>
      </c>
      <c r="R1027">
        <v>19</v>
      </c>
      <c r="S1027">
        <v>1</v>
      </c>
      <c r="T1027">
        <v>15</v>
      </c>
      <c r="U1027">
        <v>1</v>
      </c>
      <c r="V1027">
        <v>0</v>
      </c>
      <c r="W1027">
        <v>0</v>
      </c>
      <c r="X1027">
        <v>31.59061801150056</v>
      </c>
      <c r="Y1027">
        <v>0.16237144203733334</v>
      </c>
      <c r="Z1027">
        <v>2.653162702625373</v>
      </c>
      <c r="AA1027">
        <v>9.371998994107253</v>
      </c>
      <c r="AB1027">
        <v>5.4675037806236455</v>
      </c>
      <c r="AC1027">
        <v>22.740669197670634</v>
      </c>
      <c r="AD1027">
        <v>0</v>
      </c>
      <c r="AE1027">
        <v>71.986324128564803</v>
      </c>
    </row>
    <row r="1028" spans="1:31" x14ac:dyDescent="0.25">
      <c r="A1028">
        <v>1678832</v>
      </c>
      <c r="B1028">
        <v>1</v>
      </c>
      <c r="C1028" t="s">
        <v>80</v>
      </c>
      <c r="D1028" t="s">
        <v>97</v>
      </c>
      <c r="E1028" t="s">
        <v>179</v>
      </c>
      <c r="F1028" t="s">
        <v>3206</v>
      </c>
      <c r="G1028" t="s">
        <v>166</v>
      </c>
      <c r="H1028" t="s">
        <v>181</v>
      </c>
      <c r="I1028" t="s">
        <v>135</v>
      </c>
      <c r="J1028" t="s">
        <v>136</v>
      </c>
      <c r="K1028" t="s">
        <v>167</v>
      </c>
      <c r="L1028" t="s">
        <v>3207</v>
      </c>
      <c r="M1028" t="s">
        <v>3208</v>
      </c>
      <c r="N1028">
        <v>0.12055555499999999</v>
      </c>
      <c r="O1028">
        <v>24</v>
      </c>
      <c r="P1028">
        <v>16255</v>
      </c>
      <c r="Q1028">
        <v>6</v>
      </c>
      <c r="R1028">
        <v>1015</v>
      </c>
      <c r="S1028">
        <v>63</v>
      </c>
      <c r="T1028">
        <v>2801</v>
      </c>
      <c r="U1028">
        <v>6</v>
      </c>
      <c r="V1028">
        <v>5</v>
      </c>
      <c r="W1028">
        <v>34.675686525459</v>
      </c>
      <c r="X1028">
        <v>1119.2652827498573</v>
      </c>
      <c r="Y1028">
        <v>1.7247192373230538</v>
      </c>
      <c r="Z1028">
        <v>53.495032606753568</v>
      </c>
      <c r="AA1028">
        <v>215.20754123151622</v>
      </c>
      <c r="AB1028">
        <v>289.22210071286111</v>
      </c>
      <c r="AC1028">
        <v>7.5730331727992706</v>
      </c>
      <c r="AD1028">
        <v>5.0808229828248574</v>
      </c>
      <c r="AE1028">
        <v>1726.2442192193946</v>
      </c>
    </row>
    <row r="1029" spans="1:31" x14ac:dyDescent="0.25">
      <c r="A1029">
        <v>1678998</v>
      </c>
      <c r="B1029">
        <v>1</v>
      </c>
      <c r="C1029" t="s">
        <v>80</v>
      </c>
      <c r="D1029" t="s">
        <v>99</v>
      </c>
      <c r="E1029" t="s">
        <v>159</v>
      </c>
      <c r="F1029" t="s">
        <v>2888</v>
      </c>
      <c r="G1029" t="s">
        <v>161</v>
      </c>
      <c r="H1029" t="s">
        <v>134</v>
      </c>
      <c r="I1029" t="s">
        <v>135</v>
      </c>
      <c r="J1029" t="s">
        <v>136</v>
      </c>
      <c r="K1029" t="s">
        <v>137</v>
      </c>
      <c r="L1029" t="s">
        <v>3209</v>
      </c>
      <c r="M1029" t="s">
        <v>3210</v>
      </c>
      <c r="N1029">
        <v>0.64194444399999995</v>
      </c>
      <c r="O1029">
        <v>1</v>
      </c>
      <c r="P1029">
        <v>209</v>
      </c>
      <c r="Q1029">
        <v>0</v>
      </c>
      <c r="R1029">
        <v>3</v>
      </c>
      <c r="S1029">
        <v>7</v>
      </c>
      <c r="T1029">
        <v>20</v>
      </c>
      <c r="U1029">
        <v>0</v>
      </c>
      <c r="V1029">
        <v>0</v>
      </c>
      <c r="W1029">
        <v>4.0602521852652051</v>
      </c>
      <c r="X1029">
        <v>32.056408824090035</v>
      </c>
      <c r="Y1029">
        <v>0</v>
      </c>
      <c r="Z1029">
        <v>0.11307103480986</v>
      </c>
      <c r="AA1029">
        <v>78.972726037986291</v>
      </c>
      <c r="AB1029">
        <v>4.1182108941068973</v>
      </c>
      <c r="AC1029">
        <v>0</v>
      </c>
      <c r="AD1029">
        <v>0</v>
      </c>
      <c r="AE1029">
        <v>119.32066897625829</v>
      </c>
    </row>
    <row r="1030" spans="1:31" x14ac:dyDescent="0.25">
      <c r="A1030">
        <v>1678975</v>
      </c>
      <c r="B1030">
        <v>1</v>
      </c>
      <c r="C1030" t="s">
        <v>81</v>
      </c>
      <c r="D1030" t="s">
        <v>127</v>
      </c>
      <c r="E1030" t="s">
        <v>151</v>
      </c>
      <c r="F1030" t="s">
        <v>3211</v>
      </c>
      <c r="G1030" t="s">
        <v>222</v>
      </c>
      <c r="H1030" t="s">
        <v>143</v>
      </c>
      <c r="I1030" t="s">
        <v>135</v>
      </c>
      <c r="J1030" t="s">
        <v>136</v>
      </c>
      <c r="K1030" t="s">
        <v>137</v>
      </c>
      <c r="L1030" t="s">
        <v>3212</v>
      </c>
      <c r="M1030" t="s">
        <v>3213</v>
      </c>
      <c r="N1030">
        <v>3.3525</v>
      </c>
      <c r="O1030">
        <v>0</v>
      </c>
      <c r="P1030">
        <v>23</v>
      </c>
      <c r="Q1030">
        <v>0</v>
      </c>
      <c r="R1030">
        <v>6</v>
      </c>
      <c r="S1030">
        <v>0</v>
      </c>
      <c r="T1030">
        <v>13</v>
      </c>
      <c r="U1030">
        <v>0</v>
      </c>
      <c r="V1030">
        <v>0</v>
      </c>
      <c r="W1030">
        <v>0</v>
      </c>
      <c r="X1030">
        <v>10.603345141758652</v>
      </c>
      <c r="Y1030">
        <v>0</v>
      </c>
      <c r="Z1030">
        <v>0.21521196983473889</v>
      </c>
      <c r="AA1030">
        <v>0</v>
      </c>
      <c r="AB1030">
        <v>12.593808689677155</v>
      </c>
      <c r="AC1030">
        <v>0</v>
      </c>
      <c r="AD1030">
        <v>0</v>
      </c>
      <c r="AE1030">
        <v>23.412365801270546</v>
      </c>
    </row>
    <row r="1031" spans="1:31" x14ac:dyDescent="0.25">
      <c r="A1031">
        <v>1678918</v>
      </c>
      <c r="B1031">
        <v>1</v>
      </c>
      <c r="C1031" t="s">
        <v>80</v>
      </c>
      <c r="D1031" t="s">
        <v>103</v>
      </c>
      <c r="E1031" t="s">
        <v>200</v>
      </c>
      <c r="F1031" t="s">
        <v>3214</v>
      </c>
      <c r="G1031" t="s">
        <v>240</v>
      </c>
      <c r="H1031" t="s">
        <v>143</v>
      </c>
      <c r="I1031" t="s">
        <v>135</v>
      </c>
      <c r="J1031" t="s">
        <v>136</v>
      </c>
      <c r="K1031" t="s">
        <v>137</v>
      </c>
      <c r="L1031" t="s">
        <v>3215</v>
      </c>
      <c r="M1031" t="s">
        <v>3216</v>
      </c>
      <c r="N1031">
        <v>2.963333333</v>
      </c>
      <c r="O1031">
        <v>0</v>
      </c>
      <c r="P1031">
        <v>77</v>
      </c>
      <c r="Q1031">
        <v>0</v>
      </c>
      <c r="R1031">
        <v>0</v>
      </c>
      <c r="S1031">
        <v>0</v>
      </c>
      <c r="T1031">
        <v>15</v>
      </c>
      <c r="U1031">
        <v>0</v>
      </c>
      <c r="V1031">
        <v>0</v>
      </c>
      <c r="W1031">
        <v>0</v>
      </c>
      <c r="X1031">
        <v>60.945284551819647</v>
      </c>
      <c r="Y1031">
        <v>0</v>
      </c>
      <c r="Z1031">
        <v>0</v>
      </c>
      <c r="AA1031">
        <v>0</v>
      </c>
      <c r="AB1031">
        <v>44.100241428089937</v>
      </c>
      <c r="AC1031">
        <v>0</v>
      </c>
      <c r="AD1031">
        <v>0</v>
      </c>
      <c r="AE1031">
        <v>105.04552597990958</v>
      </c>
    </row>
    <row r="1032" spans="1:31" x14ac:dyDescent="0.25">
      <c r="A1032">
        <v>1679167</v>
      </c>
      <c r="B1032">
        <v>1</v>
      </c>
      <c r="C1032" t="s">
        <v>80</v>
      </c>
      <c r="D1032" t="s">
        <v>96</v>
      </c>
      <c r="E1032" t="s">
        <v>151</v>
      </c>
      <c r="F1032" t="s">
        <v>3217</v>
      </c>
      <c r="G1032" t="s">
        <v>385</v>
      </c>
      <c r="H1032" t="s">
        <v>143</v>
      </c>
      <c r="I1032" t="s">
        <v>135</v>
      </c>
      <c r="J1032" t="s">
        <v>136</v>
      </c>
      <c r="K1032" t="s">
        <v>137</v>
      </c>
      <c r="L1032" t="s">
        <v>3218</v>
      </c>
      <c r="M1032" t="s">
        <v>3219</v>
      </c>
      <c r="N1032">
        <v>2.1788888879999999</v>
      </c>
      <c r="O1032">
        <v>0</v>
      </c>
      <c r="P1032">
        <v>3</v>
      </c>
      <c r="Q1032">
        <v>0</v>
      </c>
      <c r="R1032">
        <v>0</v>
      </c>
      <c r="S1032">
        <v>0</v>
      </c>
      <c r="T1032">
        <v>1</v>
      </c>
      <c r="U1032">
        <v>0</v>
      </c>
      <c r="V1032">
        <v>0</v>
      </c>
      <c r="W1032">
        <v>0</v>
      </c>
      <c r="X1032">
        <v>4.4074751697751609</v>
      </c>
      <c r="Y1032">
        <v>0</v>
      </c>
      <c r="Z1032">
        <v>0</v>
      </c>
      <c r="AA1032">
        <v>0</v>
      </c>
      <c r="AB1032">
        <v>2.2759469454497605</v>
      </c>
      <c r="AC1032">
        <v>0</v>
      </c>
      <c r="AD1032">
        <v>0</v>
      </c>
      <c r="AE1032">
        <v>6.6834221152249214</v>
      </c>
    </row>
    <row r="1033" spans="1:31" x14ac:dyDescent="0.25">
      <c r="A1033">
        <v>1679204</v>
      </c>
      <c r="B1033">
        <v>1</v>
      </c>
      <c r="C1033" t="s">
        <v>80</v>
      </c>
      <c r="D1033" t="s">
        <v>97</v>
      </c>
      <c r="E1033" t="s">
        <v>140</v>
      </c>
      <c r="F1033" t="s">
        <v>3220</v>
      </c>
      <c r="G1033" t="s">
        <v>197</v>
      </c>
      <c r="H1033" t="s">
        <v>143</v>
      </c>
      <c r="I1033" t="s">
        <v>135</v>
      </c>
      <c r="J1033" t="s">
        <v>136</v>
      </c>
      <c r="K1033" t="s">
        <v>137</v>
      </c>
      <c r="L1033" t="s">
        <v>3221</v>
      </c>
      <c r="M1033" t="s">
        <v>3222</v>
      </c>
      <c r="N1033">
        <v>2.4363888880000002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0.48666367570300895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0.48666367570300895</v>
      </c>
    </row>
    <row r="1034" spans="1:31" x14ac:dyDescent="0.25">
      <c r="A1034">
        <v>1678961</v>
      </c>
      <c r="B1034">
        <v>1</v>
      </c>
      <c r="C1034" t="s">
        <v>81</v>
      </c>
      <c r="D1034" t="s">
        <v>116</v>
      </c>
      <c r="E1034" t="s">
        <v>159</v>
      </c>
      <c r="F1034" t="s">
        <v>2750</v>
      </c>
      <c r="G1034" t="s">
        <v>566</v>
      </c>
      <c r="H1034" t="s">
        <v>134</v>
      </c>
      <c r="I1034" t="s">
        <v>135</v>
      </c>
      <c r="J1034" t="s">
        <v>136</v>
      </c>
      <c r="K1034" t="s">
        <v>137</v>
      </c>
      <c r="L1034" t="s">
        <v>3223</v>
      </c>
      <c r="M1034" t="s">
        <v>3224</v>
      </c>
      <c r="N1034">
        <v>5.557222222</v>
      </c>
      <c r="O1034">
        <v>0</v>
      </c>
      <c r="P1034">
        <v>308</v>
      </c>
      <c r="Q1034">
        <v>0</v>
      </c>
      <c r="R1034">
        <v>0</v>
      </c>
      <c r="S1034">
        <v>0</v>
      </c>
      <c r="T1034">
        <v>14</v>
      </c>
      <c r="U1034">
        <v>0</v>
      </c>
      <c r="V1034">
        <v>0</v>
      </c>
      <c r="W1034">
        <v>0</v>
      </c>
      <c r="X1034">
        <v>128.79117883978887</v>
      </c>
      <c r="Y1034">
        <v>0</v>
      </c>
      <c r="Z1034">
        <v>0</v>
      </c>
      <c r="AA1034">
        <v>0</v>
      </c>
      <c r="AB1034">
        <v>23.80151752579928</v>
      </c>
      <c r="AC1034">
        <v>0</v>
      </c>
      <c r="AD1034">
        <v>0</v>
      </c>
      <c r="AE1034">
        <v>152.59269636558815</v>
      </c>
    </row>
    <row r="1035" spans="1:31" x14ac:dyDescent="0.25">
      <c r="A1035">
        <v>1679310</v>
      </c>
      <c r="B1035">
        <v>1</v>
      </c>
      <c r="C1035" t="s">
        <v>80</v>
      </c>
      <c r="D1035" t="s">
        <v>84</v>
      </c>
      <c r="E1035" t="s">
        <v>200</v>
      </c>
      <c r="F1035" t="s">
        <v>3225</v>
      </c>
      <c r="G1035" t="s">
        <v>153</v>
      </c>
      <c r="H1035" t="s">
        <v>143</v>
      </c>
      <c r="I1035" t="s">
        <v>135</v>
      </c>
      <c r="J1035" t="s">
        <v>136</v>
      </c>
      <c r="K1035" t="s">
        <v>137</v>
      </c>
      <c r="L1035" t="s">
        <v>3226</v>
      </c>
      <c r="M1035" t="s">
        <v>3227</v>
      </c>
      <c r="N1035">
        <v>1.652222222</v>
      </c>
      <c r="O1035">
        <v>0</v>
      </c>
      <c r="P1035">
        <v>93</v>
      </c>
      <c r="Q1035">
        <v>0</v>
      </c>
      <c r="R1035">
        <v>0</v>
      </c>
      <c r="S1035">
        <v>0</v>
      </c>
      <c r="T1035">
        <v>3</v>
      </c>
      <c r="U1035">
        <v>0</v>
      </c>
      <c r="V1035">
        <v>0</v>
      </c>
      <c r="W1035">
        <v>0</v>
      </c>
      <c r="X1035">
        <v>39.049366445367937</v>
      </c>
      <c r="Y1035">
        <v>0</v>
      </c>
      <c r="Z1035">
        <v>0</v>
      </c>
      <c r="AA1035">
        <v>0</v>
      </c>
      <c r="AB1035">
        <v>0.12224706203583806</v>
      </c>
      <c r="AC1035">
        <v>0</v>
      </c>
      <c r="AD1035">
        <v>0</v>
      </c>
      <c r="AE1035">
        <v>39.171613507403777</v>
      </c>
    </row>
    <row r="1036" spans="1:31" x14ac:dyDescent="0.25">
      <c r="A1036">
        <v>1679267</v>
      </c>
      <c r="B1036">
        <v>1</v>
      </c>
      <c r="C1036" t="s">
        <v>80</v>
      </c>
      <c r="D1036" t="s">
        <v>94</v>
      </c>
      <c r="E1036" t="s">
        <v>146</v>
      </c>
      <c r="F1036" t="s">
        <v>3228</v>
      </c>
      <c r="G1036" t="s">
        <v>148</v>
      </c>
      <c r="H1036" t="s">
        <v>143</v>
      </c>
      <c r="I1036" t="s">
        <v>135</v>
      </c>
      <c r="J1036" t="s">
        <v>136</v>
      </c>
      <c r="K1036" t="s">
        <v>137</v>
      </c>
      <c r="L1036" t="s">
        <v>3229</v>
      </c>
      <c r="M1036" t="s">
        <v>3230</v>
      </c>
      <c r="N1036">
        <v>6.1752777769999998</v>
      </c>
      <c r="O1036">
        <v>0</v>
      </c>
      <c r="P1036">
        <v>61</v>
      </c>
      <c r="Q1036">
        <v>0</v>
      </c>
      <c r="R1036">
        <v>2</v>
      </c>
      <c r="S1036">
        <v>0</v>
      </c>
      <c r="T1036">
        <v>6</v>
      </c>
      <c r="U1036">
        <v>0</v>
      </c>
      <c r="V1036">
        <v>0</v>
      </c>
      <c r="W1036">
        <v>0</v>
      </c>
      <c r="X1036">
        <v>53.990824021085487</v>
      </c>
      <c r="Y1036">
        <v>0</v>
      </c>
      <c r="Z1036">
        <v>1.451181698959557</v>
      </c>
      <c r="AA1036">
        <v>0</v>
      </c>
      <c r="AB1036">
        <v>18.67846348234557</v>
      </c>
      <c r="AC1036">
        <v>0</v>
      </c>
      <c r="AD1036">
        <v>0</v>
      </c>
      <c r="AE1036">
        <v>74.120469202390609</v>
      </c>
    </row>
    <row r="1037" spans="1:31" x14ac:dyDescent="0.25">
      <c r="A1037">
        <v>1678935</v>
      </c>
      <c r="B1037">
        <v>1</v>
      </c>
      <c r="C1037" t="s">
        <v>81</v>
      </c>
      <c r="D1037" t="s">
        <v>118</v>
      </c>
      <c r="E1037" t="s">
        <v>140</v>
      </c>
      <c r="F1037" t="s">
        <v>3231</v>
      </c>
      <c r="G1037" t="s">
        <v>197</v>
      </c>
      <c r="H1037" t="s">
        <v>143</v>
      </c>
      <c r="I1037" t="s">
        <v>135</v>
      </c>
      <c r="J1037" t="s">
        <v>136</v>
      </c>
      <c r="K1037" t="s">
        <v>137</v>
      </c>
      <c r="L1037" t="s">
        <v>3232</v>
      </c>
      <c r="M1037" t="s">
        <v>3233</v>
      </c>
      <c r="N1037">
        <v>1.3930555549999999</v>
      </c>
      <c r="O1037">
        <v>0</v>
      </c>
      <c r="P1037">
        <v>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0.33183881067657139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0.33183881067657139</v>
      </c>
    </row>
    <row r="1038" spans="1:31" x14ac:dyDescent="0.25">
      <c r="A1038">
        <v>1678912</v>
      </c>
      <c r="B1038">
        <v>1</v>
      </c>
      <c r="C1038" t="s">
        <v>80</v>
      </c>
      <c r="D1038" t="s">
        <v>104</v>
      </c>
      <c r="E1038" t="s">
        <v>131</v>
      </c>
      <c r="F1038" t="s">
        <v>3234</v>
      </c>
      <c r="G1038" t="s">
        <v>161</v>
      </c>
      <c r="H1038" t="s">
        <v>134</v>
      </c>
      <c r="I1038" t="s">
        <v>173</v>
      </c>
      <c r="J1038" t="s">
        <v>136</v>
      </c>
      <c r="K1038" t="s">
        <v>137</v>
      </c>
      <c r="L1038" t="s">
        <v>3235</v>
      </c>
      <c r="M1038" t="s">
        <v>3236</v>
      </c>
      <c r="N1038">
        <v>3.4722221999999997E-2</v>
      </c>
      <c r="O1038">
        <v>2</v>
      </c>
      <c r="P1038">
        <v>6294</v>
      </c>
      <c r="Q1038">
        <v>17</v>
      </c>
      <c r="R1038">
        <v>138</v>
      </c>
      <c r="S1038">
        <v>6</v>
      </c>
      <c r="T1038">
        <v>889</v>
      </c>
      <c r="U1038">
        <v>6</v>
      </c>
      <c r="V1038">
        <v>1</v>
      </c>
      <c r="W1038">
        <v>2.5014901002361117E-2</v>
      </c>
      <c r="X1038">
        <v>59.918306391039181</v>
      </c>
      <c r="Y1038">
        <v>6.6285128657326386E-2</v>
      </c>
      <c r="Z1038">
        <v>0.76908334367572917</v>
      </c>
      <c r="AA1038">
        <v>1.5571145110700004</v>
      </c>
      <c r="AB1038">
        <v>17.222294396693286</v>
      </c>
      <c r="AC1038">
        <v>4.5909107113175001</v>
      </c>
      <c r="AD1038">
        <v>6.2178819444444451E-7</v>
      </c>
      <c r="AE1038">
        <v>84.149010005243568</v>
      </c>
    </row>
    <row r="1039" spans="1:31" x14ac:dyDescent="0.25">
      <c r="A1039">
        <v>1679313</v>
      </c>
      <c r="B1039">
        <v>1</v>
      </c>
      <c r="C1039" t="s">
        <v>80</v>
      </c>
      <c r="D1039" t="s">
        <v>101</v>
      </c>
      <c r="E1039" t="s">
        <v>151</v>
      </c>
      <c r="F1039" t="s">
        <v>3237</v>
      </c>
      <c r="G1039" t="s">
        <v>222</v>
      </c>
      <c r="H1039" t="s">
        <v>143</v>
      </c>
      <c r="I1039" t="s">
        <v>135</v>
      </c>
      <c r="J1039" t="s">
        <v>136</v>
      </c>
      <c r="K1039" t="s">
        <v>137</v>
      </c>
      <c r="L1039" t="s">
        <v>3238</v>
      </c>
      <c r="M1039" t="s">
        <v>3239</v>
      </c>
      <c r="N1039">
        <v>2.4655555549999999</v>
      </c>
      <c r="O1039">
        <v>0</v>
      </c>
      <c r="P1039">
        <v>31</v>
      </c>
      <c r="Q1039">
        <v>0</v>
      </c>
      <c r="R1039">
        <v>0</v>
      </c>
      <c r="S1039">
        <v>0</v>
      </c>
      <c r="T1039">
        <v>1</v>
      </c>
      <c r="U1039">
        <v>0</v>
      </c>
      <c r="V1039">
        <v>0</v>
      </c>
      <c r="W1039">
        <v>0</v>
      </c>
      <c r="X1039">
        <v>16.61335337625481</v>
      </c>
      <c r="Y1039">
        <v>0</v>
      </c>
      <c r="Z1039">
        <v>0</v>
      </c>
      <c r="AA1039">
        <v>0</v>
      </c>
      <c r="AB1039">
        <v>0.55931986245697229</v>
      </c>
      <c r="AC1039">
        <v>0</v>
      </c>
      <c r="AD1039">
        <v>0</v>
      </c>
      <c r="AE1039">
        <v>17.172673238711784</v>
      </c>
    </row>
    <row r="1040" spans="1:31" x14ac:dyDescent="0.25">
      <c r="A1040">
        <v>1679290</v>
      </c>
      <c r="B1040">
        <v>1</v>
      </c>
      <c r="C1040" t="s">
        <v>80</v>
      </c>
      <c r="D1040" t="s">
        <v>107</v>
      </c>
      <c r="E1040" t="s">
        <v>131</v>
      </c>
      <c r="F1040" t="s">
        <v>3240</v>
      </c>
      <c r="G1040" t="s">
        <v>161</v>
      </c>
      <c r="H1040" t="s">
        <v>134</v>
      </c>
      <c r="I1040" t="s">
        <v>135</v>
      </c>
      <c r="J1040" t="s">
        <v>136</v>
      </c>
      <c r="K1040" t="s">
        <v>137</v>
      </c>
      <c r="L1040" t="s">
        <v>3241</v>
      </c>
      <c r="M1040" t="s">
        <v>3242</v>
      </c>
      <c r="N1040">
        <v>1.26</v>
      </c>
      <c r="O1040">
        <v>3</v>
      </c>
      <c r="P1040">
        <v>460</v>
      </c>
      <c r="Q1040">
        <v>3</v>
      </c>
      <c r="R1040">
        <v>9</v>
      </c>
      <c r="S1040">
        <v>11</v>
      </c>
      <c r="T1040">
        <v>47</v>
      </c>
      <c r="U1040">
        <v>0</v>
      </c>
      <c r="V1040">
        <v>0</v>
      </c>
      <c r="W1040">
        <v>0.59216658105784503</v>
      </c>
      <c r="X1040">
        <v>82.076747362190702</v>
      </c>
      <c r="Y1040">
        <v>532.58917595251944</v>
      </c>
      <c r="Z1040">
        <v>1.6703498054771999</v>
      </c>
      <c r="AA1040">
        <v>562.86913977225163</v>
      </c>
      <c r="AB1040">
        <v>13.930045624801922</v>
      </c>
      <c r="AC1040">
        <v>0</v>
      </c>
      <c r="AD1040">
        <v>0</v>
      </c>
      <c r="AE1040">
        <v>1193.7276250982986</v>
      </c>
    </row>
    <row r="1041" spans="1:31" x14ac:dyDescent="0.25">
      <c r="A1041">
        <v>1679104</v>
      </c>
      <c r="B1041">
        <v>1</v>
      </c>
      <c r="C1041" t="s">
        <v>81</v>
      </c>
      <c r="D1041" t="s">
        <v>117</v>
      </c>
      <c r="E1041" t="s">
        <v>151</v>
      </c>
      <c r="F1041" t="s">
        <v>3243</v>
      </c>
      <c r="G1041" t="s">
        <v>2777</v>
      </c>
      <c r="H1041" t="s">
        <v>143</v>
      </c>
      <c r="I1041" t="s">
        <v>135</v>
      </c>
      <c r="J1041" t="s">
        <v>136</v>
      </c>
      <c r="K1041" t="s">
        <v>137</v>
      </c>
      <c r="L1041" t="s">
        <v>3244</v>
      </c>
      <c r="M1041" t="s">
        <v>3245</v>
      </c>
      <c r="N1041">
        <v>1.2908333329999999</v>
      </c>
      <c r="O1041">
        <v>0</v>
      </c>
      <c r="P1041">
        <v>17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2.3414083672883144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2.3414083672883144</v>
      </c>
    </row>
    <row r="1042" spans="1:31" x14ac:dyDescent="0.25">
      <c r="A1042">
        <v>1679121</v>
      </c>
      <c r="B1042">
        <v>1</v>
      </c>
      <c r="C1042" t="s">
        <v>81</v>
      </c>
      <c r="D1042" t="s">
        <v>126</v>
      </c>
      <c r="E1042" t="s">
        <v>159</v>
      </c>
      <c r="F1042" t="s">
        <v>3246</v>
      </c>
      <c r="G1042" t="s">
        <v>166</v>
      </c>
      <c r="H1042" t="s">
        <v>134</v>
      </c>
      <c r="I1042" t="s">
        <v>135</v>
      </c>
      <c r="J1042" t="s">
        <v>136</v>
      </c>
      <c r="K1042" t="s">
        <v>167</v>
      </c>
      <c r="L1042" t="s">
        <v>3247</v>
      </c>
      <c r="M1042" t="s">
        <v>3248</v>
      </c>
      <c r="N1042">
        <v>0.48887861100000002</v>
      </c>
      <c r="O1042">
        <v>0</v>
      </c>
      <c r="P1042">
        <v>897</v>
      </c>
      <c r="Q1042">
        <v>23</v>
      </c>
      <c r="R1042">
        <v>100</v>
      </c>
      <c r="S1042">
        <v>4</v>
      </c>
      <c r="T1042">
        <v>57</v>
      </c>
      <c r="U1042">
        <v>0</v>
      </c>
      <c r="V1042">
        <v>0</v>
      </c>
      <c r="W1042">
        <v>0</v>
      </c>
      <c r="X1042">
        <v>80.936031970652039</v>
      </c>
      <c r="Y1042">
        <v>5.3103786701523568</v>
      </c>
      <c r="Z1042">
        <v>5.4347571651824005</v>
      </c>
      <c r="AA1042">
        <v>3.3778207895564001</v>
      </c>
      <c r="AB1042">
        <v>32.930298446347862</v>
      </c>
      <c r="AC1042">
        <v>0</v>
      </c>
      <c r="AD1042">
        <v>0</v>
      </c>
      <c r="AE1042">
        <v>127.98928704189106</v>
      </c>
    </row>
    <row r="1043" spans="1:31" x14ac:dyDescent="0.25">
      <c r="A1043">
        <v>1679127</v>
      </c>
      <c r="B1043">
        <v>1</v>
      </c>
      <c r="C1043" t="s">
        <v>80</v>
      </c>
      <c r="D1043" t="s">
        <v>104</v>
      </c>
      <c r="E1043" t="s">
        <v>140</v>
      </c>
      <c r="F1043" t="s">
        <v>3249</v>
      </c>
      <c r="G1043" t="s">
        <v>197</v>
      </c>
      <c r="H1043" t="s">
        <v>143</v>
      </c>
      <c r="I1043" t="s">
        <v>135</v>
      </c>
      <c r="J1043" t="s">
        <v>136</v>
      </c>
      <c r="K1043" t="s">
        <v>137</v>
      </c>
      <c r="L1043" t="s">
        <v>3250</v>
      </c>
      <c r="M1043" t="s">
        <v>3251</v>
      </c>
      <c r="N1043">
        <v>3.4925000000000002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1.8952080909304265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1.8952080909304265</v>
      </c>
    </row>
    <row r="1044" spans="1:31" x14ac:dyDescent="0.25">
      <c r="A1044">
        <v>1679227</v>
      </c>
      <c r="B1044">
        <v>1</v>
      </c>
      <c r="C1044" t="s">
        <v>81</v>
      </c>
      <c r="D1044" t="s">
        <v>120</v>
      </c>
      <c r="E1044" t="s">
        <v>146</v>
      </c>
      <c r="F1044" t="s">
        <v>3252</v>
      </c>
      <c r="G1044" t="s">
        <v>1061</v>
      </c>
      <c r="H1044" t="s">
        <v>143</v>
      </c>
      <c r="I1044" t="s">
        <v>135</v>
      </c>
      <c r="J1044" t="s">
        <v>136</v>
      </c>
      <c r="K1044" t="s">
        <v>137</v>
      </c>
      <c r="L1044" t="s">
        <v>3253</v>
      </c>
      <c r="M1044" t="s">
        <v>3254</v>
      </c>
      <c r="N1044">
        <v>2.6572222220000001</v>
      </c>
      <c r="O1044">
        <v>0</v>
      </c>
      <c r="P1044">
        <v>123</v>
      </c>
      <c r="Q1044">
        <v>0</v>
      </c>
      <c r="R1044">
        <v>6</v>
      </c>
      <c r="S1044">
        <v>0</v>
      </c>
      <c r="T1044">
        <v>9</v>
      </c>
      <c r="U1044">
        <v>0</v>
      </c>
      <c r="V1044">
        <v>0</v>
      </c>
      <c r="W1044">
        <v>0</v>
      </c>
      <c r="X1044">
        <v>73.36134863111765</v>
      </c>
      <c r="Y1044">
        <v>0</v>
      </c>
      <c r="Z1044">
        <v>1.4941129707161855</v>
      </c>
      <c r="AA1044">
        <v>0</v>
      </c>
      <c r="AB1044">
        <v>8.7705469619210525</v>
      </c>
      <c r="AC1044">
        <v>0</v>
      </c>
      <c r="AD1044">
        <v>0</v>
      </c>
      <c r="AE1044">
        <v>83.626008563754894</v>
      </c>
    </row>
    <row r="1045" spans="1:31" x14ac:dyDescent="0.25">
      <c r="A1045">
        <v>1678852</v>
      </c>
      <c r="B1045">
        <v>1</v>
      </c>
      <c r="C1045" t="s">
        <v>80</v>
      </c>
      <c r="D1045" t="s">
        <v>96</v>
      </c>
      <c r="E1045" t="s">
        <v>151</v>
      </c>
      <c r="F1045" t="s">
        <v>3255</v>
      </c>
      <c r="G1045" t="s">
        <v>222</v>
      </c>
      <c r="H1045" t="s">
        <v>143</v>
      </c>
      <c r="I1045" t="s">
        <v>135</v>
      </c>
      <c r="J1045" t="s">
        <v>136</v>
      </c>
      <c r="K1045" t="s">
        <v>137</v>
      </c>
      <c r="L1045" t="s">
        <v>3256</v>
      </c>
      <c r="M1045" t="s">
        <v>3257</v>
      </c>
      <c r="N1045">
        <v>5.6897222220000003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2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10.022601084971383</v>
      </c>
      <c r="AC1045">
        <v>0</v>
      </c>
      <c r="AD1045">
        <v>0</v>
      </c>
      <c r="AE1045">
        <v>10.022601084971383</v>
      </c>
    </row>
    <row r="1046" spans="1:31" x14ac:dyDescent="0.25">
      <c r="A1046">
        <v>1679207</v>
      </c>
      <c r="B1046">
        <v>1</v>
      </c>
      <c r="C1046" t="s">
        <v>81</v>
      </c>
      <c r="D1046" t="s">
        <v>119</v>
      </c>
      <c r="E1046" t="s">
        <v>140</v>
      </c>
      <c r="F1046" t="s">
        <v>3258</v>
      </c>
      <c r="G1046" t="s">
        <v>197</v>
      </c>
      <c r="H1046" t="s">
        <v>143</v>
      </c>
      <c r="I1046" t="s">
        <v>135</v>
      </c>
      <c r="J1046" t="s">
        <v>136</v>
      </c>
      <c r="K1046" t="s">
        <v>137</v>
      </c>
      <c r="L1046" t="s">
        <v>3259</v>
      </c>
      <c r="M1046" t="s">
        <v>3260</v>
      </c>
      <c r="N1046">
        <v>0.75194444400000005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0.17186804996917113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0.17186804996917113</v>
      </c>
    </row>
    <row r="1047" spans="1:31" x14ac:dyDescent="0.25">
      <c r="A1047">
        <v>1678995</v>
      </c>
      <c r="B1047">
        <v>1</v>
      </c>
      <c r="C1047" t="s">
        <v>81</v>
      </c>
      <c r="D1047" t="s">
        <v>128</v>
      </c>
      <c r="E1047" t="s">
        <v>140</v>
      </c>
      <c r="F1047" t="s">
        <v>3261</v>
      </c>
      <c r="G1047" t="s">
        <v>209</v>
      </c>
      <c r="H1047" t="s">
        <v>143</v>
      </c>
      <c r="I1047" t="s">
        <v>135</v>
      </c>
      <c r="J1047" t="s">
        <v>136</v>
      </c>
      <c r="K1047" t="s">
        <v>137</v>
      </c>
      <c r="L1047" t="s">
        <v>3262</v>
      </c>
      <c r="M1047" t="s">
        <v>3263</v>
      </c>
      <c r="N1047">
        <v>1.3644444440000001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16</v>
      </c>
      <c r="U1047">
        <v>0</v>
      </c>
      <c r="V1047">
        <v>1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19.940581719044108</v>
      </c>
      <c r="AC1047">
        <v>0</v>
      </c>
      <c r="AD1047">
        <v>2.7063557901822404</v>
      </c>
      <c r="AE1047">
        <v>22.646937509226348</v>
      </c>
    </row>
    <row r="1048" spans="1:31" x14ac:dyDescent="0.25">
      <c r="A1048">
        <v>1678829</v>
      </c>
      <c r="B1048">
        <v>1</v>
      </c>
      <c r="C1048" t="s">
        <v>80</v>
      </c>
      <c r="D1048" t="s">
        <v>92</v>
      </c>
      <c r="E1048" t="s">
        <v>164</v>
      </c>
      <c r="F1048" t="s">
        <v>3025</v>
      </c>
      <c r="G1048" t="s">
        <v>161</v>
      </c>
      <c r="H1048" t="s">
        <v>134</v>
      </c>
      <c r="I1048" t="s">
        <v>135</v>
      </c>
      <c r="J1048" t="s">
        <v>136</v>
      </c>
      <c r="K1048" t="s">
        <v>137</v>
      </c>
      <c r="L1048" t="s">
        <v>3264</v>
      </c>
      <c r="M1048" t="s">
        <v>3265</v>
      </c>
      <c r="N1048">
        <v>2.923611111</v>
      </c>
      <c r="O1048">
        <v>0</v>
      </c>
      <c r="P1048">
        <v>84</v>
      </c>
      <c r="Q1048">
        <v>7</v>
      </c>
      <c r="R1048">
        <v>20</v>
      </c>
      <c r="S1048">
        <v>3</v>
      </c>
      <c r="T1048">
        <v>3</v>
      </c>
      <c r="U1048">
        <v>0</v>
      </c>
      <c r="V1048">
        <v>0</v>
      </c>
      <c r="W1048">
        <v>0</v>
      </c>
      <c r="X1048">
        <v>55.846563910465321</v>
      </c>
      <c r="Y1048">
        <v>101.95033355735045</v>
      </c>
      <c r="Z1048">
        <v>3.7138083353503433</v>
      </c>
      <c r="AA1048">
        <v>421.77149785276487</v>
      </c>
      <c r="AB1048">
        <v>17.501260654709334</v>
      </c>
      <c r="AC1048">
        <v>0</v>
      </c>
      <c r="AD1048">
        <v>0</v>
      </c>
      <c r="AE1048">
        <v>600.78346431064028</v>
      </c>
    </row>
    <row r="1049" spans="1:31" x14ac:dyDescent="0.25">
      <c r="A1049">
        <v>1679250</v>
      </c>
      <c r="B1049">
        <v>1</v>
      </c>
      <c r="C1049" t="s">
        <v>81</v>
      </c>
      <c r="D1049" t="s">
        <v>115</v>
      </c>
      <c r="E1049" t="s">
        <v>159</v>
      </c>
      <c r="F1049" t="s">
        <v>3266</v>
      </c>
      <c r="G1049" t="s">
        <v>596</v>
      </c>
      <c r="H1049" t="s">
        <v>134</v>
      </c>
      <c r="I1049" t="s">
        <v>135</v>
      </c>
      <c r="J1049" t="s">
        <v>136</v>
      </c>
      <c r="K1049" t="s">
        <v>137</v>
      </c>
      <c r="L1049" t="s">
        <v>3120</v>
      </c>
      <c r="M1049" t="s">
        <v>3267</v>
      </c>
      <c r="N1049">
        <v>1.363611111</v>
      </c>
      <c r="O1049">
        <v>0</v>
      </c>
      <c r="P1049">
        <v>37</v>
      </c>
      <c r="Q1049">
        <v>0</v>
      </c>
      <c r="R1049">
        <v>4</v>
      </c>
      <c r="S1049">
        <v>0</v>
      </c>
      <c r="T1049">
        <v>3</v>
      </c>
      <c r="U1049">
        <v>0</v>
      </c>
      <c r="V1049">
        <v>0</v>
      </c>
      <c r="W1049">
        <v>0</v>
      </c>
      <c r="X1049">
        <v>5.8026578594116316</v>
      </c>
      <c r="Y1049">
        <v>0</v>
      </c>
      <c r="Z1049">
        <v>10.584339004392749</v>
      </c>
      <c r="AA1049">
        <v>0</v>
      </c>
      <c r="AB1049">
        <v>14.651463569090236</v>
      </c>
      <c r="AC1049">
        <v>0</v>
      </c>
      <c r="AD1049">
        <v>0</v>
      </c>
      <c r="AE1049">
        <v>31.038460432894617</v>
      </c>
    </row>
    <row r="1050" spans="1:31" x14ac:dyDescent="0.25">
      <c r="A1050">
        <v>1678809</v>
      </c>
      <c r="B1050">
        <v>1</v>
      </c>
      <c r="C1050" t="s">
        <v>80</v>
      </c>
      <c r="D1050" t="s">
        <v>97</v>
      </c>
      <c r="E1050" t="s">
        <v>179</v>
      </c>
      <c r="F1050" t="s">
        <v>3206</v>
      </c>
      <c r="G1050" t="s">
        <v>271</v>
      </c>
      <c r="H1050" t="s">
        <v>181</v>
      </c>
      <c r="I1050" t="s">
        <v>135</v>
      </c>
      <c r="J1050" t="s">
        <v>136</v>
      </c>
      <c r="K1050" t="s">
        <v>167</v>
      </c>
      <c r="L1050" t="s">
        <v>3268</v>
      </c>
      <c r="M1050" t="s">
        <v>3269</v>
      </c>
      <c r="N1050">
        <v>0.28666666600000001</v>
      </c>
      <c r="O1050">
        <v>24</v>
      </c>
      <c r="P1050">
        <v>16255</v>
      </c>
      <c r="Q1050">
        <v>6</v>
      </c>
      <c r="R1050">
        <v>1015</v>
      </c>
      <c r="S1050">
        <v>63</v>
      </c>
      <c r="T1050">
        <v>2801</v>
      </c>
      <c r="U1050">
        <v>6</v>
      </c>
      <c r="V1050">
        <v>5</v>
      </c>
      <c r="W1050">
        <v>82.020100894998066</v>
      </c>
      <c r="X1050">
        <v>2642.8563995727227</v>
      </c>
      <c r="Y1050">
        <v>3.5016065045233606</v>
      </c>
      <c r="Z1050">
        <v>85.151547846627267</v>
      </c>
      <c r="AA1050">
        <v>476.04664911465903</v>
      </c>
      <c r="AB1050">
        <v>571.0889071027359</v>
      </c>
      <c r="AC1050">
        <v>21.240326055123624</v>
      </c>
      <c r="AD1050">
        <v>13.741502442864093</v>
      </c>
      <c r="AE1050">
        <v>3895.647039534254</v>
      </c>
    </row>
    <row r="1051" spans="1:31" x14ac:dyDescent="0.25">
      <c r="A1051">
        <v>1679058</v>
      </c>
      <c r="B1051">
        <v>1</v>
      </c>
      <c r="C1051" t="s">
        <v>80</v>
      </c>
      <c r="D1051" t="s">
        <v>94</v>
      </c>
      <c r="E1051" t="s">
        <v>131</v>
      </c>
      <c r="F1051" t="s">
        <v>3270</v>
      </c>
      <c r="G1051" t="s">
        <v>161</v>
      </c>
      <c r="H1051" t="s">
        <v>134</v>
      </c>
      <c r="I1051" t="s">
        <v>135</v>
      </c>
      <c r="J1051" t="s">
        <v>136</v>
      </c>
      <c r="K1051" t="s">
        <v>137</v>
      </c>
      <c r="L1051" t="s">
        <v>3271</v>
      </c>
      <c r="M1051" t="s">
        <v>3272</v>
      </c>
      <c r="N1051">
        <v>0.21222222199999999</v>
      </c>
      <c r="O1051">
        <v>0</v>
      </c>
      <c r="P1051">
        <v>171</v>
      </c>
      <c r="Q1051">
        <v>0</v>
      </c>
      <c r="R1051">
        <v>0</v>
      </c>
      <c r="S1051">
        <v>2</v>
      </c>
      <c r="T1051">
        <v>8</v>
      </c>
      <c r="U1051">
        <v>0</v>
      </c>
      <c r="V1051">
        <v>0</v>
      </c>
      <c r="W1051">
        <v>0</v>
      </c>
      <c r="X1051">
        <v>4.8237740610982263</v>
      </c>
      <c r="Y1051">
        <v>0</v>
      </c>
      <c r="Z1051">
        <v>0</v>
      </c>
      <c r="AA1051">
        <v>0.75491875752935123</v>
      </c>
      <c r="AB1051">
        <v>0.92075584906679997</v>
      </c>
      <c r="AC1051">
        <v>0</v>
      </c>
      <c r="AD1051">
        <v>0</v>
      </c>
      <c r="AE1051">
        <v>6.4994486676943772</v>
      </c>
    </row>
    <row r="1052" spans="1:31" x14ac:dyDescent="0.25">
      <c r="A1052">
        <v>1678872</v>
      </c>
      <c r="B1052">
        <v>1</v>
      </c>
      <c r="C1052" t="s">
        <v>80</v>
      </c>
      <c r="D1052" t="s">
        <v>103</v>
      </c>
      <c r="E1052" t="s">
        <v>131</v>
      </c>
      <c r="F1052" t="s">
        <v>3273</v>
      </c>
      <c r="G1052" t="s">
        <v>281</v>
      </c>
      <c r="H1052" t="s">
        <v>134</v>
      </c>
      <c r="I1052" t="s">
        <v>135</v>
      </c>
      <c r="J1052" t="s">
        <v>136</v>
      </c>
      <c r="K1052" t="s">
        <v>167</v>
      </c>
      <c r="L1052" t="s">
        <v>3274</v>
      </c>
      <c r="M1052" t="s">
        <v>3275</v>
      </c>
      <c r="N1052">
        <v>3.1033333330000001</v>
      </c>
      <c r="O1052">
        <v>0</v>
      </c>
      <c r="P1052">
        <v>54</v>
      </c>
      <c r="Q1052">
        <v>1</v>
      </c>
      <c r="R1052">
        <v>64</v>
      </c>
      <c r="S1052">
        <v>16</v>
      </c>
      <c r="T1052">
        <v>51</v>
      </c>
      <c r="U1052">
        <v>20</v>
      </c>
      <c r="V1052">
        <v>0</v>
      </c>
      <c r="W1052">
        <v>0</v>
      </c>
      <c r="X1052">
        <v>42.883994147151476</v>
      </c>
      <c r="Y1052">
        <v>0.95850195178177433</v>
      </c>
      <c r="Z1052">
        <v>38.482474697504358</v>
      </c>
      <c r="AA1052">
        <v>348.97232920315929</v>
      </c>
      <c r="AB1052">
        <v>131.79575849531963</v>
      </c>
      <c r="AC1052">
        <v>3253.8902564323225</v>
      </c>
      <c r="AD1052">
        <v>0</v>
      </c>
      <c r="AE1052">
        <v>3816.983314927239</v>
      </c>
    </row>
    <row r="1053" spans="1:31" x14ac:dyDescent="0.25">
      <c r="A1053">
        <v>1679064</v>
      </c>
      <c r="B1053">
        <v>1</v>
      </c>
      <c r="C1053" t="s">
        <v>80</v>
      </c>
      <c r="D1053" t="s">
        <v>95</v>
      </c>
      <c r="E1053" t="s">
        <v>164</v>
      </c>
      <c r="F1053" t="s">
        <v>3276</v>
      </c>
      <c r="G1053" t="s">
        <v>161</v>
      </c>
      <c r="H1053" t="s">
        <v>134</v>
      </c>
      <c r="I1053" t="s">
        <v>135</v>
      </c>
      <c r="J1053" t="s">
        <v>136</v>
      </c>
      <c r="K1053" t="s">
        <v>137</v>
      </c>
      <c r="L1053" t="s">
        <v>3277</v>
      </c>
      <c r="M1053" t="s">
        <v>3278</v>
      </c>
      <c r="N1053">
        <v>0.1125</v>
      </c>
      <c r="O1053">
        <v>0</v>
      </c>
      <c r="P1053">
        <v>26</v>
      </c>
      <c r="Q1053">
        <v>0</v>
      </c>
      <c r="R1053">
        <v>12</v>
      </c>
      <c r="S1053">
        <v>10</v>
      </c>
      <c r="T1053">
        <v>23</v>
      </c>
      <c r="U1053">
        <v>4</v>
      </c>
      <c r="V1053">
        <v>0</v>
      </c>
      <c r="W1053">
        <v>0</v>
      </c>
      <c r="X1053">
        <v>0.3761036149304251</v>
      </c>
      <c r="Y1053">
        <v>0</v>
      </c>
      <c r="Z1053">
        <v>0.34692715478463748</v>
      </c>
      <c r="AA1053">
        <v>11.531771539560452</v>
      </c>
      <c r="AB1053">
        <v>4.0624918427041887</v>
      </c>
      <c r="AC1053">
        <v>6.3020764549500754</v>
      </c>
      <c r="AD1053">
        <v>0</v>
      </c>
      <c r="AE1053">
        <v>22.619370606929778</v>
      </c>
    </row>
    <row r="1054" spans="1:31" x14ac:dyDescent="0.25">
      <c r="A1054">
        <v>1678915</v>
      </c>
      <c r="B1054">
        <v>1</v>
      </c>
      <c r="C1054" t="s">
        <v>80</v>
      </c>
      <c r="D1054" t="s">
        <v>90</v>
      </c>
      <c r="E1054" t="s">
        <v>140</v>
      </c>
      <c r="F1054" t="s">
        <v>3013</v>
      </c>
      <c r="G1054" t="s">
        <v>142</v>
      </c>
      <c r="H1054" t="s">
        <v>143</v>
      </c>
      <c r="I1054" t="s">
        <v>135</v>
      </c>
      <c r="J1054" t="s">
        <v>136</v>
      </c>
      <c r="K1054" t="s">
        <v>137</v>
      </c>
      <c r="L1054" t="s">
        <v>3279</v>
      </c>
      <c r="M1054" t="s">
        <v>3280</v>
      </c>
      <c r="N1054">
        <v>3.5477777769999999</v>
      </c>
      <c r="O1054">
        <v>0</v>
      </c>
      <c r="P1054">
        <v>37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31.576958375251508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31.576958375251508</v>
      </c>
    </row>
    <row r="1055" spans="1:31" x14ac:dyDescent="0.25">
      <c r="A1055">
        <v>1679007</v>
      </c>
      <c r="B1055">
        <v>1</v>
      </c>
      <c r="C1055" t="s">
        <v>80</v>
      </c>
      <c r="D1055" t="s">
        <v>92</v>
      </c>
      <c r="E1055" t="s">
        <v>146</v>
      </c>
      <c r="F1055" t="s">
        <v>3281</v>
      </c>
      <c r="G1055" t="s">
        <v>148</v>
      </c>
      <c r="H1055" t="s">
        <v>143</v>
      </c>
      <c r="I1055" t="s">
        <v>135</v>
      </c>
      <c r="J1055" t="s">
        <v>136</v>
      </c>
      <c r="K1055" t="s">
        <v>137</v>
      </c>
      <c r="L1055" t="s">
        <v>3282</v>
      </c>
      <c r="M1055" t="s">
        <v>3283</v>
      </c>
      <c r="N1055">
        <v>3.0355555550000002</v>
      </c>
      <c r="O1055">
        <v>0</v>
      </c>
      <c r="P1055">
        <v>7</v>
      </c>
      <c r="Q1055">
        <v>0</v>
      </c>
      <c r="R1055">
        <v>20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1.7005417932241644</v>
      </c>
      <c r="Y1055">
        <v>0</v>
      </c>
      <c r="Z1055">
        <v>4.2197786822600296</v>
      </c>
      <c r="AA1055">
        <v>0</v>
      </c>
      <c r="AB1055">
        <v>0</v>
      </c>
      <c r="AC1055">
        <v>0</v>
      </c>
      <c r="AD1055">
        <v>0</v>
      </c>
      <c r="AE1055">
        <v>5.9203204754841945</v>
      </c>
    </row>
    <row r="1056" spans="1:31" x14ac:dyDescent="0.25">
      <c r="A1056">
        <v>1679193</v>
      </c>
      <c r="B1056">
        <v>1</v>
      </c>
      <c r="C1056" t="s">
        <v>80</v>
      </c>
      <c r="D1056" t="s">
        <v>94</v>
      </c>
      <c r="E1056" t="s">
        <v>164</v>
      </c>
      <c r="F1056" t="s">
        <v>3284</v>
      </c>
      <c r="G1056" t="s">
        <v>161</v>
      </c>
      <c r="H1056" t="s">
        <v>134</v>
      </c>
      <c r="I1056" t="s">
        <v>135</v>
      </c>
      <c r="J1056" t="s">
        <v>136</v>
      </c>
      <c r="K1056" t="s">
        <v>137</v>
      </c>
      <c r="L1056" t="s">
        <v>3285</v>
      </c>
      <c r="M1056" t="s">
        <v>3286</v>
      </c>
      <c r="N1056">
        <v>7.7777777000000006E-2</v>
      </c>
      <c r="O1056">
        <v>0</v>
      </c>
      <c r="P1056">
        <v>3060</v>
      </c>
      <c r="Q1056">
        <v>102</v>
      </c>
      <c r="R1056">
        <v>865</v>
      </c>
      <c r="S1056">
        <v>18</v>
      </c>
      <c r="T1056">
        <v>440</v>
      </c>
      <c r="U1056">
        <v>4</v>
      </c>
      <c r="V1056">
        <v>2</v>
      </c>
      <c r="W1056">
        <v>0</v>
      </c>
      <c r="X1056">
        <v>50.560480709512802</v>
      </c>
      <c r="Y1056">
        <v>11.921825423922945</v>
      </c>
      <c r="Z1056">
        <v>28.324030873873486</v>
      </c>
      <c r="AA1056">
        <v>5.6020151132025102</v>
      </c>
      <c r="AB1056">
        <v>16.840651445373933</v>
      </c>
      <c r="AC1056">
        <v>2.2443900140507997</v>
      </c>
      <c r="AD1056">
        <v>5.0054395531000002E-2</v>
      </c>
      <c r="AE1056">
        <v>115.54344797546749</v>
      </c>
    </row>
    <row r="1057" spans="1:31" x14ac:dyDescent="0.25">
      <c r="A1057">
        <v>1679239</v>
      </c>
      <c r="B1057">
        <v>1</v>
      </c>
      <c r="C1057" t="s">
        <v>81</v>
      </c>
      <c r="D1057" t="s">
        <v>112</v>
      </c>
      <c r="E1057" t="s">
        <v>140</v>
      </c>
      <c r="F1057" t="s">
        <v>3287</v>
      </c>
      <c r="G1057" t="s">
        <v>197</v>
      </c>
      <c r="H1057" t="s">
        <v>143</v>
      </c>
      <c r="I1057" t="s">
        <v>135</v>
      </c>
      <c r="J1057" t="s">
        <v>136</v>
      </c>
      <c r="K1057" t="s">
        <v>137</v>
      </c>
      <c r="L1057" t="s">
        <v>3288</v>
      </c>
      <c r="M1057" t="s">
        <v>3289</v>
      </c>
      <c r="N1057">
        <v>1.841388888</v>
      </c>
      <c r="O1057">
        <v>0</v>
      </c>
      <c r="P1057">
        <v>4</v>
      </c>
      <c r="Q1057">
        <v>0</v>
      </c>
      <c r="R1057">
        <v>0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3.5240891218665449</v>
      </c>
      <c r="Y1057">
        <v>0</v>
      </c>
      <c r="Z1057">
        <v>0</v>
      </c>
      <c r="AA1057">
        <v>0</v>
      </c>
      <c r="AB1057">
        <v>2.0136827594666667E-4</v>
      </c>
      <c r="AC1057">
        <v>0</v>
      </c>
      <c r="AD1057">
        <v>0</v>
      </c>
      <c r="AE1057">
        <v>3.5242904901424916</v>
      </c>
    </row>
    <row r="1058" spans="1:31" x14ac:dyDescent="0.25">
      <c r="A1058">
        <v>1678884</v>
      </c>
      <c r="B1058">
        <v>1</v>
      </c>
      <c r="C1058" t="s">
        <v>80</v>
      </c>
      <c r="D1058" t="s">
        <v>97</v>
      </c>
      <c r="E1058" t="s">
        <v>146</v>
      </c>
      <c r="F1058" t="s">
        <v>3290</v>
      </c>
      <c r="G1058" t="s">
        <v>153</v>
      </c>
      <c r="H1058" t="s">
        <v>143</v>
      </c>
      <c r="I1058" t="s">
        <v>135</v>
      </c>
      <c r="J1058" t="s">
        <v>136</v>
      </c>
      <c r="K1058" t="s">
        <v>137</v>
      </c>
      <c r="L1058" t="s">
        <v>3291</v>
      </c>
      <c r="M1058" t="s">
        <v>3292</v>
      </c>
      <c r="N1058">
        <v>4.5530555550000003</v>
      </c>
      <c r="O1058">
        <v>0</v>
      </c>
      <c r="P1058">
        <v>462</v>
      </c>
      <c r="Q1058">
        <v>0</v>
      </c>
      <c r="R1058">
        <v>9</v>
      </c>
      <c r="S1058">
        <v>0</v>
      </c>
      <c r="T1058">
        <v>44</v>
      </c>
      <c r="U1058">
        <v>0</v>
      </c>
      <c r="V1058">
        <v>0</v>
      </c>
      <c r="W1058">
        <v>0</v>
      </c>
      <c r="X1058">
        <v>1049.7165921747239</v>
      </c>
      <c r="Y1058">
        <v>0</v>
      </c>
      <c r="Z1058">
        <v>6.7448481904957385</v>
      </c>
      <c r="AA1058">
        <v>0</v>
      </c>
      <c r="AB1058">
        <v>234.60957543057526</v>
      </c>
      <c r="AC1058">
        <v>0</v>
      </c>
      <c r="AD1058">
        <v>0</v>
      </c>
      <c r="AE1058">
        <v>1291.0710157957949</v>
      </c>
    </row>
    <row r="1059" spans="1:31" x14ac:dyDescent="0.25">
      <c r="A1059">
        <v>1678944</v>
      </c>
      <c r="B1059">
        <v>1</v>
      </c>
      <c r="C1059" t="s">
        <v>81</v>
      </c>
      <c r="D1059" t="s">
        <v>128</v>
      </c>
      <c r="E1059" t="s">
        <v>151</v>
      </c>
      <c r="F1059" t="s">
        <v>3293</v>
      </c>
      <c r="G1059" t="s">
        <v>222</v>
      </c>
      <c r="H1059" t="s">
        <v>143</v>
      </c>
      <c r="I1059" t="s">
        <v>135</v>
      </c>
      <c r="J1059" t="s">
        <v>136</v>
      </c>
      <c r="K1059" t="s">
        <v>137</v>
      </c>
      <c r="L1059" t="s">
        <v>3294</v>
      </c>
      <c r="M1059" t="s">
        <v>3295</v>
      </c>
      <c r="N1059">
        <v>2.7661111109999998</v>
      </c>
      <c r="O1059">
        <v>0</v>
      </c>
      <c r="P1059">
        <v>6</v>
      </c>
      <c r="Q1059">
        <v>0</v>
      </c>
      <c r="R1059">
        <v>0</v>
      </c>
      <c r="S1059">
        <v>0</v>
      </c>
      <c r="T1059">
        <v>2</v>
      </c>
      <c r="U1059">
        <v>0</v>
      </c>
      <c r="V1059">
        <v>0</v>
      </c>
      <c r="W1059">
        <v>0</v>
      </c>
      <c r="X1059">
        <v>4.1811590081653138</v>
      </c>
      <c r="Y1059">
        <v>0</v>
      </c>
      <c r="Z1059">
        <v>0</v>
      </c>
      <c r="AA1059">
        <v>0</v>
      </c>
      <c r="AB1059">
        <v>4.4513352984562466</v>
      </c>
      <c r="AC1059">
        <v>0</v>
      </c>
      <c r="AD1059">
        <v>0</v>
      </c>
      <c r="AE1059">
        <v>8.6324943066215596</v>
      </c>
    </row>
    <row r="1060" spans="1:31" x14ac:dyDescent="0.25">
      <c r="A1060">
        <v>1678838</v>
      </c>
      <c r="B1060">
        <v>1</v>
      </c>
      <c r="C1060" t="s">
        <v>80</v>
      </c>
      <c r="D1060" t="s">
        <v>103</v>
      </c>
      <c r="E1060" t="s">
        <v>164</v>
      </c>
      <c r="F1060" t="s">
        <v>1098</v>
      </c>
      <c r="G1060" t="s">
        <v>161</v>
      </c>
      <c r="H1060" t="s">
        <v>134</v>
      </c>
      <c r="I1060" t="s">
        <v>135</v>
      </c>
      <c r="J1060" t="s">
        <v>136</v>
      </c>
      <c r="K1060" t="s">
        <v>137</v>
      </c>
      <c r="L1060" t="s">
        <v>3296</v>
      </c>
      <c r="M1060" t="s">
        <v>3297</v>
      </c>
      <c r="N1060">
        <v>2.9269444440000001</v>
      </c>
      <c r="O1060">
        <v>0</v>
      </c>
      <c r="P1060">
        <v>666</v>
      </c>
      <c r="Q1060">
        <v>2</v>
      </c>
      <c r="R1060">
        <v>9</v>
      </c>
      <c r="S1060">
        <v>4</v>
      </c>
      <c r="T1060">
        <v>90</v>
      </c>
      <c r="U1060">
        <v>11</v>
      </c>
      <c r="V1060">
        <v>1</v>
      </c>
      <c r="W1060">
        <v>0</v>
      </c>
      <c r="X1060">
        <v>679.95021250404261</v>
      </c>
      <c r="Y1060">
        <v>100.15510271336082</v>
      </c>
      <c r="Z1060">
        <v>2.6199236721440911</v>
      </c>
      <c r="AA1060">
        <v>75.100404729892119</v>
      </c>
      <c r="AB1060">
        <v>279.49446138775261</v>
      </c>
      <c r="AC1060">
        <v>1409.9192195691755</v>
      </c>
      <c r="AD1060">
        <v>0</v>
      </c>
      <c r="AE1060">
        <v>2547.2393245763678</v>
      </c>
    </row>
    <row r="1061" spans="1:31" x14ac:dyDescent="0.25">
      <c r="A1061">
        <v>1679233</v>
      </c>
      <c r="B1061">
        <v>1</v>
      </c>
      <c r="C1061" t="s">
        <v>81</v>
      </c>
      <c r="D1061" t="s">
        <v>128</v>
      </c>
      <c r="E1061" t="s">
        <v>131</v>
      </c>
      <c r="F1061" t="s">
        <v>2788</v>
      </c>
      <c r="G1061" t="s">
        <v>161</v>
      </c>
      <c r="H1061" t="s">
        <v>134</v>
      </c>
      <c r="I1061" t="s">
        <v>135</v>
      </c>
      <c r="J1061" t="s">
        <v>136</v>
      </c>
      <c r="K1061" t="s">
        <v>137</v>
      </c>
      <c r="L1061" t="s">
        <v>3298</v>
      </c>
      <c r="M1061" t="s">
        <v>3299</v>
      </c>
      <c r="N1061">
        <v>0.696111111</v>
      </c>
      <c r="O1061">
        <v>0</v>
      </c>
      <c r="P1061">
        <v>1229</v>
      </c>
      <c r="Q1061">
        <v>4</v>
      </c>
      <c r="R1061">
        <v>1</v>
      </c>
      <c r="S1061">
        <v>10</v>
      </c>
      <c r="T1061">
        <v>90</v>
      </c>
      <c r="U1061">
        <v>1</v>
      </c>
      <c r="V1061">
        <v>0</v>
      </c>
      <c r="W1061">
        <v>0</v>
      </c>
      <c r="X1061">
        <v>119.76103110920522</v>
      </c>
      <c r="Y1061">
        <v>1.475483246073791</v>
      </c>
      <c r="Z1061">
        <v>2.5663356628000003E-4</v>
      </c>
      <c r="AA1061">
        <v>27.899921117803615</v>
      </c>
      <c r="AB1061">
        <v>9.4386241313750325</v>
      </c>
      <c r="AC1061">
        <v>0.70099788114704176</v>
      </c>
      <c r="AD1061">
        <v>0</v>
      </c>
      <c r="AE1061">
        <v>159.27631411917099</v>
      </c>
    </row>
    <row r="1062" spans="1:31" x14ac:dyDescent="0.25">
      <c r="A1062">
        <v>1679279</v>
      </c>
      <c r="B1062">
        <v>1</v>
      </c>
      <c r="C1062" t="s">
        <v>80</v>
      </c>
      <c r="D1062" t="s">
        <v>91</v>
      </c>
      <c r="E1062" t="s">
        <v>140</v>
      </c>
      <c r="F1062" t="s">
        <v>3300</v>
      </c>
      <c r="G1062" t="s">
        <v>197</v>
      </c>
      <c r="H1062" t="s">
        <v>143</v>
      </c>
      <c r="I1062" t="s">
        <v>135</v>
      </c>
      <c r="J1062" t="s">
        <v>136</v>
      </c>
      <c r="K1062" t="s">
        <v>137</v>
      </c>
      <c r="L1062" t="s">
        <v>3301</v>
      </c>
      <c r="M1062" t="s">
        <v>3302</v>
      </c>
      <c r="N1062">
        <v>1.2066666660000001</v>
      </c>
      <c r="O1062">
        <v>0</v>
      </c>
      <c r="P1062">
        <v>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0.26397788935246003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0.26397788935246003</v>
      </c>
    </row>
    <row r="1063" spans="1:31" x14ac:dyDescent="0.25">
      <c r="A1063">
        <v>1678924</v>
      </c>
      <c r="B1063">
        <v>1</v>
      </c>
      <c r="C1063" t="s">
        <v>80</v>
      </c>
      <c r="D1063" t="s">
        <v>96</v>
      </c>
      <c r="E1063" t="s">
        <v>140</v>
      </c>
      <c r="F1063" t="s">
        <v>3303</v>
      </c>
      <c r="G1063" t="s">
        <v>197</v>
      </c>
      <c r="H1063" t="s">
        <v>143</v>
      </c>
      <c r="I1063" t="s">
        <v>135</v>
      </c>
      <c r="J1063" t="s">
        <v>136</v>
      </c>
      <c r="K1063" t="s">
        <v>137</v>
      </c>
      <c r="L1063" t="s">
        <v>3304</v>
      </c>
      <c r="M1063" t="s">
        <v>3305</v>
      </c>
      <c r="N1063">
        <v>2.2513888880000001</v>
      </c>
      <c r="O1063">
        <v>0</v>
      </c>
      <c r="P1063">
        <v>2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1.4877006647836111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1.4877006647836111</v>
      </c>
    </row>
    <row r="1064" spans="1:31" x14ac:dyDescent="0.25">
      <c r="A1064">
        <v>1678904</v>
      </c>
      <c r="B1064">
        <v>1</v>
      </c>
      <c r="C1064" t="s">
        <v>81</v>
      </c>
      <c r="D1064" t="s">
        <v>118</v>
      </c>
      <c r="E1064" t="s">
        <v>159</v>
      </c>
      <c r="F1064" t="s">
        <v>3306</v>
      </c>
      <c r="G1064" t="s">
        <v>161</v>
      </c>
      <c r="H1064" t="s">
        <v>134</v>
      </c>
      <c r="I1064" t="s">
        <v>135</v>
      </c>
      <c r="J1064" t="s">
        <v>136</v>
      </c>
      <c r="K1064" t="s">
        <v>137</v>
      </c>
      <c r="L1064" t="s">
        <v>3307</v>
      </c>
      <c r="M1064" t="s">
        <v>3308</v>
      </c>
      <c r="N1064">
        <v>6.9722222E-2</v>
      </c>
      <c r="O1064">
        <v>0</v>
      </c>
      <c r="P1064">
        <v>357</v>
      </c>
      <c r="Q1064">
        <v>2</v>
      </c>
      <c r="R1064">
        <v>75</v>
      </c>
      <c r="S1064">
        <v>0</v>
      </c>
      <c r="T1064">
        <v>12</v>
      </c>
      <c r="U1064">
        <v>0</v>
      </c>
      <c r="V1064">
        <v>0</v>
      </c>
      <c r="W1064">
        <v>0</v>
      </c>
      <c r="X1064">
        <v>2.8686479573460346</v>
      </c>
      <c r="Y1064">
        <v>7.5082317616103622E-2</v>
      </c>
      <c r="Z1064">
        <v>1.1040473177704744</v>
      </c>
      <c r="AA1064">
        <v>0</v>
      </c>
      <c r="AB1064">
        <v>0.19065778396215058</v>
      </c>
      <c r="AC1064">
        <v>0</v>
      </c>
      <c r="AD1064">
        <v>0</v>
      </c>
      <c r="AE1064">
        <v>4.2384353766947633</v>
      </c>
    </row>
    <row r="1065" spans="1:31" x14ac:dyDescent="0.25">
      <c r="A1065">
        <v>1679024</v>
      </c>
      <c r="B1065">
        <v>1</v>
      </c>
      <c r="C1065" t="s">
        <v>80</v>
      </c>
      <c r="D1065" t="s">
        <v>94</v>
      </c>
      <c r="E1065" t="s">
        <v>131</v>
      </c>
      <c r="F1065" t="s">
        <v>3309</v>
      </c>
      <c r="G1065" t="s">
        <v>161</v>
      </c>
      <c r="H1065" t="s">
        <v>134</v>
      </c>
      <c r="I1065" t="s">
        <v>135</v>
      </c>
      <c r="J1065" t="s">
        <v>136</v>
      </c>
      <c r="K1065" t="s">
        <v>137</v>
      </c>
      <c r="L1065" t="s">
        <v>3310</v>
      </c>
      <c r="M1065" t="s">
        <v>3311</v>
      </c>
      <c r="N1065">
        <v>0.86861111099999999</v>
      </c>
      <c r="O1065">
        <v>0</v>
      </c>
      <c r="P1065">
        <v>676</v>
      </c>
      <c r="Q1065">
        <v>0</v>
      </c>
      <c r="R1065">
        <v>1</v>
      </c>
      <c r="S1065">
        <v>8</v>
      </c>
      <c r="T1065">
        <v>48</v>
      </c>
      <c r="U1065">
        <v>1</v>
      </c>
      <c r="V1065">
        <v>0</v>
      </c>
      <c r="W1065">
        <v>0</v>
      </c>
      <c r="X1065">
        <v>55.492361208820498</v>
      </c>
      <c r="Y1065">
        <v>0</v>
      </c>
      <c r="Z1065">
        <v>0.53782843896650556</v>
      </c>
      <c r="AA1065">
        <v>40.683670989184165</v>
      </c>
      <c r="AB1065">
        <v>16.214573532961346</v>
      </c>
      <c r="AC1065">
        <v>23.173973563225086</v>
      </c>
      <c r="AD1065">
        <v>0</v>
      </c>
      <c r="AE1065">
        <v>136.10240773315758</v>
      </c>
    </row>
    <row r="1066" spans="1:31" x14ac:dyDescent="0.25">
      <c r="A1066">
        <v>1679153</v>
      </c>
      <c r="B1066">
        <v>1</v>
      </c>
      <c r="C1066" t="s">
        <v>80</v>
      </c>
      <c r="D1066" t="s">
        <v>107</v>
      </c>
      <c r="E1066" t="s">
        <v>146</v>
      </c>
      <c r="F1066" t="s">
        <v>3312</v>
      </c>
      <c r="G1066" t="s">
        <v>148</v>
      </c>
      <c r="H1066" t="s">
        <v>143</v>
      </c>
      <c r="I1066" t="s">
        <v>135</v>
      </c>
      <c r="J1066" t="s">
        <v>136</v>
      </c>
      <c r="K1066" t="s">
        <v>137</v>
      </c>
      <c r="L1066" t="s">
        <v>3313</v>
      </c>
      <c r="M1066" t="s">
        <v>3314</v>
      </c>
      <c r="N1066">
        <v>0.46194444400000001</v>
      </c>
      <c r="O1066">
        <v>0</v>
      </c>
      <c r="P1066">
        <v>573</v>
      </c>
      <c r="Q1066">
        <v>0</v>
      </c>
      <c r="R1066">
        <v>1</v>
      </c>
      <c r="S1066">
        <v>0</v>
      </c>
      <c r="T1066">
        <v>131</v>
      </c>
      <c r="U1066">
        <v>0</v>
      </c>
      <c r="V1066">
        <v>0</v>
      </c>
      <c r="W1066">
        <v>0</v>
      </c>
      <c r="X1066">
        <v>105.24587480471051</v>
      </c>
      <c r="Y1066">
        <v>0</v>
      </c>
      <c r="Z1066">
        <v>0.10298652427555556</v>
      </c>
      <c r="AA1066">
        <v>0</v>
      </c>
      <c r="AB1066">
        <v>59.955314986534788</v>
      </c>
      <c r="AC1066">
        <v>0</v>
      </c>
      <c r="AD1066">
        <v>0</v>
      </c>
      <c r="AE1066">
        <v>165.30417631552086</v>
      </c>
    </row>
    <row r="1067" spans="1:31" x14ac:dyDescent="0.25">
      <c r="A1067">
        <v>1679110</v>
      </c>
      <c r="B1067">
        <v>1</v>
      </c>
      <c r="C1067" t="s">
        <v>80</v>
      </c>
      <c r="D1067" t="s">
        <v>83</v>
      </c>
      <c r="E1067" t="s">
        <v>159</v>
      </c>
      <c r="F1067" t="s">
        <v>2712</v>
      </c>
      <c r="G1067" t="s">
        <v>161</v>
      </c>
      <c r="H1067" t="s">
        <v>134</v>
      </c>
      <c r="I1067" t="s">
        <v>135</v>
      </c>
      <c r="J1067" t="s">
        <v>136</v>
      </c>
      <c r="K1067" t="s">
        <v>137</v>
      </c>
      <c r="L1067" t="s">
        <v>3315</v>
      </c>
      <c r="M1067" t="s">
        <v>3316</v>
      </c>
      <c r="N1067">
        <v>1.0052777770000001</v>
      </c>
      <c r="O1067">
        <v>0</v>
      </c>
      <c r="P1067">
        <v>1</v>
      </c>
      <c r="Q1067">
        <v>1</v>
      </c>
      <c r="R1067">
        <v>0</v>
      </c>
      <c r="S1067">
        <v>6</v>
      </c>
      <c r="T1067">
        <v>548</v>
      </c>
      <c r="U1067">
        <v>3</v>
      </c>
      <c r="V1067">
        <v>27</v>
      </c>
      <c r="W1067">
        <v>0</v>
      </c>
      <c r="X1067">
        <v>0</v>
      </c>
      <c r="Y1067">
        <v>157.4624004242325</v>
      </c>
      <c r="Z1067">
        <v>0</v>
      </c>
      <c r="AA1067">
        <v>73.653439682086514</v>
      </c>
      <c r="AB1067">
        <v>697.54398515447974</v>
      </c>
      <c r="AC1067">
        <v>52.604177106598108</v>
      </c>
      <c r="AD1067">
        <v>197.35000062304582</v>
      </c>
      <c r="AE1067">
        <v>1178.6140029904425</v>
      </c>
    </row>
    <row r="1068" spans="1:31" x14ac:dyDescent="0.25">
      <c r="A1068">
        <v>1678861</v>
      </c>
      <c r="B1068">
        <v>1</v>
      </c>
      <c r="C1068" t="s">
        <v>81</v>
      </c>
      <c r="D1068" t="s">
        <v>123</v>
      </c>
      <c r="E1068" t="s">
        <v>159</v>
      </c>
      <c r="F1068" t="s">
        <v>3317</v>
      </c>
      <c r="G1068" t="s">
        <v>281</v>
      </c>
      <c r="H1068" t="s">
        <v>134</v>
      </c>
      <c r="I1068" t="s">
        <v>135</v>
      </c>
      <c r="J1068" t="s">
        <v>136</v>
      </c>
      <c r="K1068" t="s">
        <v>167</v>
      </c>
      <c r="L1068" t="s">
        <v>3318</v>
      </c>
      <c r="M1068" t="s">
        <v>3319</v>
      </c>
      <c r="N1068">
        <v>8.1535952770000009</v>
      </c>
      <c r="O1068">
        <v>0</v>
      </c>
      <c r="P1068">
        <v>1</v>
      </c>
      <c r="Q1068">
        <v>0</v>
      </c>
      <c r="R1068">
        <v>14</v>
      </c>
      <c r="S1068">
        <v>4</v>
      </c>
      <c r="T1068">
        <v>24</v>
      </c>
      <c r="U1068">
        <v>19</v>
      </c>
      <c r="V1068">
        <v>0</v>
      </c>
      <c r="W1068">
        <v>0</v>
      </c>
      <c r="X1068">
        <v>0.66128245600871316</v>
      </c>
      <c r="Y1068">
        <v>0</v>
      </c>
      <c r="Z1068">
        <v>14.11281994581511</v>
      </c>
      <c r="AA1068">
        <v>110.39135513265607</v>
      </c>
      <c r="AB1068">
        <v>496.93536297774904</v>
      </c>
      <c r="AC1068">
        <v>13246.486622399647</v>
      </c>
      <c r="AD1068">
        <v>0</v>
      </c>
      <c r="AE1068">
        <v>13868.587442911876</v>
      </c>
    </row>
    <row r="1069" spans="1:31" x14ac:dyDescent="0.25">
      <c r="A1069">
        <v>1678967</v>
      </c>
      <c r="B1069">
        <v>1</v>
      </c>
      <c r="C1069" t="s">
        <v>81</v>
      </c>
      <c r="D1069" t="s">
        <v>127</v>
      </c>
      <c r="E1069" t="s">
        <v>159</v>
      </c>
      <c r="F1069" t="s">
        <v>3320</v>
      </c>
      <c r="G1069" t="s">
        <v>161</v>
      </c>
      <c r="H1069" t="s">
        <v>134</v>
      </c>
      <c r="I1069" t="s">
        <v>135</v>
      </c>
      <c r="J1069" t="s">
        <v>136</v>
      </c>
      <c r="K1069" t="s">
        <v>137</v>
      </c>
      <c r="L1069" t="s">
        <v>3321</v>
      </c>
      <c r="M1069" t="s">
        <v>3322</v>
      </c>
      <c r="N1069">
        <v>1.9552777770000001</v>
      </c>
      <c r="O1069">
        <v>0</v>
      </c>
      <c r="P1069">
        <v>0</v>
      </c>
      <c r="Q1069">
        <v>9</v>
      </c>
      <c r="R1069">
        <v>0</v>
      </c>
      <c r="S1069">
        <v>5</v>
      </c>
      <c r="T1069">
        <v>0</v>
      </c>
      <c r="U1069">
        <v>1</v>
      </c>
      <c r="V1069">
        <v>0</v>
      </c>
      <c r="W1069">
        <v>0</v>
      </c>
      <c r="X1069">
        <v>0</v>
      </c>
      <c r="Y1069">
        <v>9.2639500839781803</v>
      </c>
      <c r="Z1069">
        <v>0</v>
      </c>
      <c r="AA1069">
        <v>133.08140558680927</v>
      </c>
      <c r="AB1069">
        <v>0</v>
      </c>
      <c r="AC1069">
        <v>51.785172995061714</v>
      </c>
      <c r="AD1069">
        <v>0</v>
      </c>
      <c r="AE1069">
        <v>194.13052866584917</v>
      </c>
    </row>
    <row r="1070" spans="1:31" x14ac:dyDescent="0.25">
      <c r="A1070">
        <v>1679010</v>
      </c>
      <c r="B1070">
        <v>1</v>
      </c>
      <c r="C1070" t="s">
        <v>80</v>
      </c>
      <c r="D1070" t="s">
        <v>96</v>
      </c>
      <c r="E1070" t="s">
        <v>151</v>
      </c>
      <c r="F1070" t="s">
        <v>3323</v>
      </c>
      <c r="G1070" t="s">
        <v>202</v>
      </c>
      <c r="H1070" t="s">
        <v>143</v>
      </c>
      <c r="I1070" t="s">
        <v>135</v>
      </c>
      <c r="J1070" t="s">
        <v>136</v>
      </c>
      <c r="K1070" t="s">
        <v>137</v>
      </c>
      <c r="L1070" t="s">
        <v>3324</v>
      </c>
      <c r="M1070" t="s">
        <v>3325</v>
      </c>
      <c r="N1070">
        <v>2.4894444440000001</v>
      </c>
      <c r="O1070">
        <v>0</v>
      </c>
      <c r="P1070">
        <v>39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53.181124076798419</v>
      </c>
      <c r="Y1070">
        <v>0</v>
      </c>
      <c r="Z1070">
        <v>0</v>
      </c>
      <c r="AA1070">
        <v>0</v>
      </c>
      <c r="AB1070">
        <v>0.15932165326308001</v>
      </c>
      <c r="AC1070">
        <v>0</v>
      </c>
      <c r="AD1070">
        <v>0</v>
      </c>
      <c r="AE1070">
        <v>53.340445730061496</v>
      </c>
    </row>
    <row r="1071" spans="1:31" x14ac:dyDescent="0.25">
      <c r="A1071">
        <v>1679259</v>
      </c>
      <c r="B1071">
        <v>1</v>
      </c>
      <c r="C1071" t="s">
        <v>80</v>
      </c>
      <c r="D1071" t="s">
        <v>94</v>
      </c>
      <c r="E1071" t="s">
        <v>140</v>
      </c>
      <c r="F1071" t="s">
        <v>3326</v>
      </c>
      <c r="G1071" t="s">
        <v>197</v>
      </c>
      <c r="H1071" t="s">
        <v>143</v>
      </c>
      <c r="I1071" t="s">
        <v>135</v>
      </c>
      <c r="J1071" t="s">
        <v>136</v>
      </c>
      <c r="K1071" t="s">
        <v>137</v>
      </c>
      <c r="L1071" t="s">
        <v>3327</v>
      </c>
      <c r="M1071" t="s">
        <v>3328</v>
      </c>
      <c r="N1071">
        <v>7.5030555550000004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0.40174610319260673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0.40174610319260673</v>
      </c>
    </row>
    <row r="1072" spans="1:31" x14ac:dyDescent="0.25">
      <c r="A1072">
        <v>1679196</v>
      </c>
      <c r="B1072">
        <v>1</v>
      </c>
      <c r="C1072" t="s">
        <v>81</v>
      </c>
      <c r="D1072" t="s">
        <v>116</v>
      </c>
      <c r="E1072" t="s">
        <v>151</v>
      </c>
      <c r="F1072" t="s">
        <v>3329</v>
      </c>
      <c r="G1072" t="s">
        <v>153</v>
      </c>
      <c r="H1072" t="s">
        <v>143</v>
      </c>
      <c r="I1072" t="s">
        <v>135</v>
      </c>
      <c r="J1072" t="s">
        <v>136</v>
      </c>
      <c r="K1072" t="s">
        <v>137</v>
      </c>
      <c r="L1072" t="s">
        <v>3330</v>
      </c>
      <c r="M1072" t="s">
        <v>3331</v>
      </c>
      <c r="N1072">
        <v>1.96</v>
      </c>
      <c r="O1072">
        <v>0</v>
      </c>
      <c r="P1072">
        <v>16</v>
      </c>
      <c r="Q1072">
        <v>0</v>
      </c>
      <c r="R1072">
        <v>0</v>
      </c>
      <c r="S1072">
        <v>0</v>
      </c>
      <c r="T1072">
        <v>2</v>
      </c>
      <c r="U1072">
        <v>0</v>
      </c>
      <c r="V1072">
        <v>0</v>
      </c>
      <c r="W1072">
        <v>0</v>
      </c>
      <c r="X1072">
        <v>2.0664550511304314</v>
      </c>
      <c r="Y1072">
        <v>0</v>
      </c>
      <c r="Z1072">
        <v>0</v>
      </c>
      <c r="AA1072">
        <v>0</v>
      </c>
      <c r="AB1072">
        <v>2.855855563146644</v>
      </c>
      <c r="AC1072">
        <v>0</v>
      </c>
      <c r="AD1072">
        <v>0</v>
      </c>
      <c r="AE1072">
        <v>4.9223106142770749</v>
      </c>
    </row>
    <row r="1073" spans="1:31" x14ac:dyDescent="0.25">
      <c r="A1073">
        <v>1678864</v>
      </c>
      <c r="B1073">
        <v>1</v>
      </c>
      <c r="C1073" t="s">
        <v>80</v>
      </c>
      <c r="D1073" t="s">
        <v>100</v>
      </c>
      <c r="E1073" t="s">
        <v>146</v>
      </c>
      <c r="F1073" t="s">
        <v>3332</v>
      </c>
      <c r="G1073" t="s">
        <v>281</v>
      </c>
      <c r="H1073" t="s">
        <v>143</v>
      </c>
      <c r="I1073" t="s">
        <v>135</v>
      </c>
      <c r="J1073" t="s">
        <v>136</v>
      </c>
      <c r="K1073" t="s">
        <v>167</v>
      </c>
      <c r="L1073" t="s">
        <v>3333</v>
      </c>
      <c r="M1073" t="s">
        <v>3334</v>
      </c>
      <c r="N1073">
        <v>4.0347444440000002</v>
      </c>
      <c r="O1073">
        <v>0</v>
      </c>
      <c r="P1073">
        <v>27</v>
      </c>
      <c r="Q1073">
        <v>0</v>
      </c>
      <c r="R1073">
        <v>48</v>
      </c>
      <c r="S1073">
        <v>0</v>
      </c>
      <c r="T1073">
        <v>8</v>
      </c>
      <c r="U1073">
        <v>0</v>
      </c>
      <c r="V1073">
        <v>0</v>
      </c>
      <c r="W1073">
        <v>0</v>
      </c>
      <c r="X1073">
        <v>34.154359279859271</v>
      </c>
      <c r="Y1073">
        <v>0</v>
      </c>
      <c r="Z1073">
        <v>35.15265904682763</v>
      </c>
      <c r="AA1073">
        <v>0</v>
      </c>
      <c r="AB1073">
        <v>42.385283550345008</v>
      </c>
      <c r="AC1073">
        <v>0</v>
      </c>
      <c r="AD1073">
        <v>0</v>
      </c>
      <c r="AE1073">
        <v>111.69230187703191</v>
      </c>
    </row>
    <row r="1074" spans="1:31" x14ac:dyDescent="0.25">
      <c r="A1074">
        <v>1679027</v>
      </c>
      <c r="B1074">
        <v>1</v>
      </c>
      <c r="C1074" t="s">
        <v>80</v>
      </c>
      <c r="D1074" t="s">
        <v>104</v>
      </c>
      <c r="E1074" t="s">
        <v>131</v>
      </c>
      <c r="F1074" t="s">
        <v>3010</v>
      </c>
      <c r="G1074" t="s">
        <v>253</v>
      </c>
      <c r="H1074" t="s">
        <v>134</v>
      </c>
      <c r="I1074" t="s">
        <v>135</v>
      </c>
      <c r="J1074" t="s">
        <v>136</v>
      </c>
      <c r="K1074" t="s">
        <v>167</v>
      </c>
      <c r="L1074" t="s">
        <v>3335</v>
      </c>
      <c r="M1074" t="s">
        <v>3336</v>
      </c>
      <c r="N1074">
        <v>1.1688888879999999</v>
      </c>
      <c r="O1074">
        <v>16</v>
      </c>
      <c r="P1074">
        <v>88</v>
      </c>
      <c r="Q1074">
        <v>21</v>
      </c>
      <c r="R1074">
        <v>21</v>
      </c>
      <c r="S1074">
        <v>36</v>
      </c>
      <c r="T1074">
        <v>25</v>
      </c>
      <c r="U1074">
        <v>11</v>
      </c>
      <c r="V1074">
        <v>1</v>
      </c>
      <c r="W1074">
        <v>24.398867312552461</v>
      </c>
      <c r="X1074">
        <v>46.607080831832526</v>
      </c>
      <c r="Y1074">
        <v>27.793503756209503</v>
      </c>
      <c r="Z1074">
        <v>8.9394347024215932</v>
      </c>
      <c r="AA1074">
        <v>171.31557700215802</v>
      </c>
      <c r="AB1074">
        <v>41.36160932702569</v>
      </c>
      <c r="AC1074">
        <v>385.6281976131857</v>
      </c>
      <c r="AD1074">
        <v>6.8844760075510223</v>
      </c>
      <c r="AE1074">
        <v>712.92874655293645</v>
      </c>
    </row>
    <row r="1075" spans="1:31" x14ac:dyDescent="0.25">
      <c r="A1075">
        <v>1679004</v>
      </c>
      <c r="B1075">
        <v>1</v>
      </c>
      <c r="C1075" t="s">
        <v>80</v>
      </c>
      <c r="D1075" t="s">
        <v>93</v>
      </c>
      <c r="E1075" t="s">
        <v>140</v>
      </c>
      <c r="F1075" t="s">
        <v>3337</v>
      </c>
      <c r="G1075" t="s">
        <v>197</v>
      </c>
      <c r="H1075" t="s">
        <v>143</v>
      </c>
      <c r="I1075" t="s">
        <v>135</v>
      </c>
      <c r="J1075" t="s">
        <v>136</v>
      </c>
      <c r="K1075" t="s">
        <v>137</v>
      </c>
      <c r="L1075" t="s">
        <v>3338</v>
      </c>
      <c r="M1075" t="s">
        <v>3339</v>
      </c>
      <c r="N1075">
        <v>2.3816666660000001</v>
      </c>
      <c r="O1075">
        <v>0</v>
      </c>
      <c r="P1075">
        <v>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6.241064384493334E-2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6.241064384493334E-2</v>
      </c>
    </row>
    <row r="1076" spans="1:31" x14ac:dyDescent="0.25">
      <c r="A1076">
        <v>1679319</v>
      </c>
      <c r="B1076">
        <v>1</v>
      </c>
      <c r="C1076" t="s">
        <v>80</v>
      </c>
      <c r="D1076" t="s">
        <v>97</v>
      </c>
      <c r="E1076" t="s">
        <v>164</v>
      </c>
      <c r="F1076" t="s">
        <v>955</v>
      </c>
      <c r="G1076" t="s">
        <v>166</v>
      </c>
      <c r="H1076" t="s">
        <v>134</v>
      </c>
      <c r="I1076" t="s">
        <v>135</v>
      </c>
      <c r="J1076" t="s">
        <v>136</v>
      </c>
      <c r="K1076" t="s">
        <v>137</v>
      </c>
      <c r="L1076" t="s">
        <v>3340</v>
      </c>
      <c r="M1076" t="s">
        <v>3341</v>
      </c>
      <c r="N1076">
        <v>0.254722222</v>
      </c>
      <c r="O1076">
        <v>7</v>
      </c>
      <c r="P1076">
        <v>1143</v>
      </c>
      <c r="Q1076">
        <v>12</v>
      </c>
      <c r="R1076">
        <v>152</v>
      </c>
      <c r="S1076">
        <v>29</v>
      </c>
      <c r="T1076">
        <v>185</v>
      </c>
      <c r="U1076">
        <v>0</v>
      </c>
      <c r="V1076">
        <v>1</v>
      </c>
      <c r="W1076">
        <v>1.5674091896879192</v>
      </c>
      <c r="X1076">
        <v>88.147162305945784</v>
      </c>
      <c r="Y1076">
        <v>4.0084299902269693</v>
      </c>
      <c r="Z1076">
        <v>7.5541889490205438</v>
      </c>
      <c r="AA1076">
        <v>76.165271177410048</v>
      </c>
      <c r="AB1076">
        <v>15.41218174223199</v>
      </c>
      <c r="AC1076">
        <v>0</v>
      </c>
      <c r="AD1076">
        <v>0.29131860758983108</v>
      </c>
      <c r="AE1076">
        <v>193.14596196211306</v>
      </c>
    </row>
    <row r="1077" spans="1:31" x14ac:dyDescent="0.25">
      <c r="A1077">
        <v>1679150</v>
      </c>
      <c r="B1077">
        <v>1</v>
      </c>
      <c r="C1077" t="s">
        <v>80</v>
      </c>
      <c r="D1077" t="s">
        <v>103</v>
      </c>
      <c r="E1077" t="s">
        <v>159</v>
      </c>
      <c r="F1077" t="s">
        <v>3342</v>
      </c>
      <c r="G1077" t="s">
        <v>596</v>
      </c>
      <c r="H1077" t="s">
        <v>134</v>
      </c>
      <c r="I1077" t="s">
        <v>135</v>
      </c>
      <c r="J1077" t="s">
        <v>136</v>
      </c>
      <c r="K1077" t="s">
        <v>137</v>
      </c>
      <c r="L1077" t="s">
        <v>3343</v>
      </c>
      <c r="M1077" t="s">
        <v>3344</v>
      </c>
      <c r="N1077">
        <v>0.78166666600000001</v>
      </c>
      <c r="O1077">
        <v>0</v>
      </c>
      <c r="P1077">
        <v>89</v>
      </c>
      <c r="Q1077">
        <v>0</v>
      </c>
      <c r="R1077">
        <v>5</v>
      </c>
      <c r="S1077">
        <v>0</v>
      </c>
      <c r="T1077">
        <v>7</v>
      </c>
      <c r="U1077">
        <v>0</v>
      </c>
      <c r="V1077">
        <v>0</v>
      </c>
      <c r="W1077">
        <v>0</v>
      </c>
      <c r="X1077">
        <v>30.861415296053234</v>
      </c>
      <c r="Y1077">
        <v>0</v>
      </c>
      <c r="Z1077">
        <v>5.0862106788920904</v>
      </c>
      <c r="AA1077">
        <v>0</v>
      </c>
      <c r="AB1077">
        <v>2.3450115505036453</v>
      </c>
      <c r="AC1077">
        <v>0</v>
      </c>
      <c r="AD1077">
        <v>0</v>
      </c>
      <c r="AE1077">
        <v>38.292637525448967</v>
      </c>
    </row>
    <row r="1078" spans="1:31" x14ac:dyDescent="0.25">
      <c r="A1078">
        <v>1679073</v>
      </c>
      <c r="B1078">
        <v>1</v>
      </c>
      <c r="C1078" t="s">
        <v>80</v>
      </c>
      <c r="D1078" t="s">
        <v>100</v>
      </c>
      <c r="E1078" t="s">
        <v>140</v>
      </c>
      <c r="F1078" t="s">
        <v>3345</v>
      </c>
      <c r="G1078" t="s">
        <v>197</v>
      </c>
      <c r="H1078" t="s">
        <v>143</v>
      </c>
      <c r="I1078" t="s">
        <v>135</v>
      </c>
      <c r="J1078" t="s">
        <v>136</v>
      </c>
      <c r="K1078" t="s">
        <v>137</v>
      </c>
      <c r="L1078" t="s">
        <v>3346</v>
      </c>
      <c r="M1078" t="s">
        <v>3347</v>
      </c>
      <c r="N1078">
        <v>1.7722222219999999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2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2.9021355925709509</v>
      </c>
      <c r="AC1078">
        <v>0</v>
      </c>
      <c r="AD1078">
        <v>0</v>
      </c>
      <c r="AE1078">
        <v>2.9021355925709509</v>
      </c>
    </row>
    <row r="1079" spans="1:31" x14ac:dyDescent="0.25">
      <c r="A1079">
        <v>1679296</v>
      </c>
      <c r="B1079">
        <v>1</v>
      </c>
      <c r="C1079" t="s">
        <v>80</v>
      </c>
      <c r="D1079" t="s">
        <v>105</v>
      </c>
      <c r="E1079" t="s">
        <v>164</v>
      </c>
      <c r="F1079" t="s">
        <v>3348</v>
      </c>
      <c r="G1079" t="s">
        <v>161</v>
      </c>
      <c r="H1079" t="s">
        <v>134</v>
      </c>
      <c r="I1079" t="s">
        <v>135</v>
      </c>
      <c r="J1079" t="s">
        <v>136</v>
      </c>
      <c r="K1079" t="s">
        <v>137</v>
      </c>
      <c r="L1079" t="s">
        <v>3349</v>
      </c>
      <c r="M1079" t="s">
        <v>3350</v>
      </c>
      <c r="N1079">
        <v>0.30305555499999998</v>
      </c>
      <c r="O1079">
        <v>0</v>
      </c>
      <c r="P1079">
        <v>8340</v>
      </c>
      <c r="Q1079">
        <v>0</v>
      </c>
      <c r="R1079">
        <v>1</v>
      </c>
      <c r="S1079">
        <v>0</v>
      </c>
      <c r="T1079">
        <v>572</v>
      </c>
      <c r="U1079">
        <v>0</v>
      </c>
      <c r="V1079">
        <v>0</v>
      </c>
      <c r="W1079">
        <v>0</v>
      </c>
      <c r="X1079">
        <v>1072.6830783141963</v>
      </c>
      <c r="Y1079">
        <v>0</v>
      </c>
      <c r="Z1079">
        <v>0.21976468685459172</v>
      </c>
      <c r="AA1079">
        <v>0</v>
      </c>
      <c r="AB1079">
        <v>138.57818326468973</v>
      </c>
      <c r="AC1079">
        <v>0</v>
      </c>
      <c r="AD1079">
        <v>0</v>
      </c>
      <c r="AE1079">
        <v>1211.4810262657406</v>
      </c>
    </row>
    <row r="1080" spans="1:31" x14ac:dyDescent="0.25">
      <c r="A1080">
        <v>1678941</v>
      </c>
      <c r="B1080">
        <v>1</v>
      </c>
      <c r="C1080" t="s">
        <v>80</v>
      </c>
      <c r="D1080" t="s">
        <v>109</v>
      </c>
      <c r="E1080" t="s">
        <v>151</v>
      </c>
      <c r="F1080" t="s">
        <v>3351</v>
      </c>
      <c r="G1080" t="s">
        <v>153</v>
      </c>
      <c r="H1080" t="s">
        <v>143</v>
      </c>
      <c r="I1080" t="s">
        <v>135</v>
      </c>
      <c r="J1080" t="s">
        <v>136</v>
      </c>
      <c r="K1080" t="s">
        <v>137</v>
      </c>
      <c r="L1080" t="s">
        <v>3352</v>
      </c>
      <c r="M1080" t="s">
        <v>3353</v>
      </c>
      <c r="N1080">
        <v>2.4375</v>
      </c>
      <c r="O1080">
        <v>0</v>
      </c>
      <c r="P1080">
        <v>21</v>
      </c>
      <c r="Q1080">
        <v>0</v>
      </c>
      <c r="R1080">
        <v>11</v>
      </c>
      <c r="S1080">
        <v>0</v>
      </c>
      <c r="T1080">
        <v>6</v>
      </c>
      <c r="U1080">
        <v>0</v>
      </c>
      <c r="V1080">
        <v>0</v>
      </c>
      <c r="W1080">
        <v>0</v>
      </c>
      <c r="X1080">
        <v>1.8700863142236464</v>
      </c>
      <c r="Y1080">
        <v>0</v>
      </c>
      <c r="Z1080">
        <v>1.5423335119901667</v>
      </c>
      <c r="AA1080">
        <v>0</v>
      </c>
      <c r="AB1080">
        <v>7.2459038613183342</v>
      </c>
      <c r="AC1080">
        <v>0</v>
      </c>
      <c r="AD1080">
        <v>0</v>
      </c>
      <c r="AE1080">
        <v>10.658323687532146</v>
      </c>
    </row>
    <row r="1081" spans="1:31" x14ac:dyDescent="0.25">
      <c r="A1081">
        <v>1678881</v>
      </c>
      <c r="B1081">
        <v>1</v>
      </c>
      <c r="C1081" t="s">
        <v>80</v>
      </c>
      <c r="D1081" t="s">
        <v>102</v>
      </c>
      <c r="E1081" t="s">
        <v>159</v>
      </c>
      <c r="F1081" t="s">
        <v>3354</v>
      </c>
      <c r="G1081" t="s">
        <v>566</v>
      </c>
      <c r="H1081" t="s">
        <v>134</v>
      </c>
      <c r="I1081" t="s">
        <v>135</v>
      </c>
      <c r="J1081" t="s">
        <v>136</v>
      </c>
      <c r="K1081" t="s">
        <v>137</v>
      </c>
      <c r="L1081" t="s">
        <v>3355</v>
      </c>
      <c r="M1081" t="s">
        <v>3356</v>
      </c>
      <c r="N1081">
        <v>3.4905555549999998</v>
      </c>
      <c r="O1081">
        <v>0</v>
      </c>
      <c r="P1081">
        <v>49</v>
      </c>
      <c r="Q1081">
        <v>0</v>
      </c>
      <c r="R1081">
        <v>0</v>
      </c>
      <c r="S1081">
        <v>0</v>
      </c>
      <c r="T1081">
        <v>3</v>
      </c>
      <c r="U1081">
        <v>0</v>
      </c>
      <c r="V1081">
        <v>0</v>
      </c>
      <c r="W1081">
        <v>0</v>
      </c>
      <c r="X1081">
        <v>28.999283601721288</v>
      </c>
      <c r="Y1081">
        <v>0</v>
      </c>
      <c r="Z1081">
        <v>0</v>
      </c>
      <c r="AA1081">
        <v>0</v>
      </c>
      <c r="AB1081">
        <v>4.3864633063973857</v>
      </c>
      <c r="AC1081">
        <v>0</v>
      </c>
      <c r="AD1081">
        <v>0</v>
      </c>
      <c r="AE1081">
        <v>33.385746908118676</v>
      </c>
    </row>
    <row r="1082" spans="1:31" x14ac:dyDescent="0.25">
      <c r="A1082">
        <v>1679236</v>
      </c>
      <c r="B1082">
        <v>1</v>
      </c>
      <c r="C1082" t="s">
        <v>80</v>
      </c>
      <c r="D1082" t="s">
        <v>94</v>
      </c>
      <c r="E1082" t="s">
        <v>164</v>
      </c>
      <c r="F1082" t="s">
        <v>3284</v>
      </c>
      <c r="G1082" t="s">
        <v>161</v>
      </c>
      <c r="H1082" t="s">
        <v>134</v>
      </c>
      <c r="I1082" t="s">
        <v>135</v>
      </c>
      <c r="J1082" t="s">
        <v>136</v>
      </c>
      <c r="K1082" t="s">
        <v>137</v>
      </c>
      <c r="L1082" t="s">
        <v>3357</v>
      </c>
      <c r="M1082" t="s">
        <v>3358</v>
      </c>
      <c r="N1082">
        <v>6.5555555000000001E-2</v>
      </c>
      <c r="O1082">
        <v>0</v>
      </c>
      <c r="P1082">
        <v>3459</v>
      </c>
      <c r="Q1082">
        <v>102</v>
      </c>
      <c r="R1082">
        <v>866</v>
      </c>
      <c r="S1082">
        <v>21</v>
      </c>
      <c r="T1082">
        <v>464</v>
      </c>
      <c r="U1082">
        <v>4</v>
      </c>
      <c r="V1082">
        <v>2</v>
      </c>
      <c r="W1082">
        <v>0</v>
      </c>
      <c r="X1082">
        <v>44.301016560269886</v>
      </c>
      <c r="Y1082">
        <v>9.6376455681754702</v>
      </c>
      <c r="Z1082">
        <v>23.403552795033637</v>
      </c>
      <c r="AA1082">
        <v>5.1259381624058147</v>
      </c>
      <c r="AB1082">
        <v>13.033348884680848</v>
      </c>
      <c r="AC1082">
        <v>1.9082386237046491</v>
      </c>
      <c r="AD1082">
        <v>4.2283080484900003E-2</v>
      </c>
      <c r="AE1082">
        <v>97.45202367475521</v>
      </c>
    </row>
    <row r="1083" spans="1:31" x14ac:dyDescent="0.25">
      <c r="A1083">
        <v>1679087</v>
      </c>
      <c r="B1083">
        <v>1</v>
      </c>
      <c r="C1083" t="s">
        <v>80</v>
      </c>
      <c r="D1083" t="s">
        <v>95</v>
      </c>
      <c r="E1083" t="s">
        <v>146</v>
      </c>
      <c r="F1083" t="s">
        <v>3359</v>
      </c>
      <c r="G1083" t="s">
        <v>148</v>
      </c>
      <c r="H1083" t="s">
        <v>143</v>
      </c>
      <c r="I1083" t="s">
        <v>135</v>
      </c>
      <c r="J1083" t="s">
        <v>136</v>
      </c>
      <c r="K1083" t="s">
        <v>137</v>
      </c>
      <c r="L1083" t="s">
        <v>3360</v>
      </c>
      <c r="M1083" t="s">
        <v>3361</v>
      </c>
      <c r="N1083">
        <v>1.1233333329999999</v>
      </c>
      <c r="O1083">
        <v>0</v>
      </c>
      <c r="P1083">
        <v>56</v>
      </c>
      <c r="Q1083">
        <v>0</v>
      </c>
      <c r="R1083">
        <v>0</v>
      </c>
      <c r="S1083">
        <v>0</v>
      </c>
      <c r="T1083">
        <v>7</v>
      </c>
      <c r="U1083">
        <v>0</v>
      </c>
      <c r="V1083">
        <v>0</v>
      </c>
      <c r="W1083">
        <v>0</v>
      </c>
      <c r="X1083">
        <v>13.813660956254688</v>
      </c>
      <c r="Y1083">
        <v>0</v>
      </c>
      <c r="Z1083">
        <v>0</v>
      </c>
      <c r="AA1083">
        <v>0</v>
      </c>
      <c r="AB1083">
        <v>6.4578102893355593</v>
      </c>
      <c r="AC1083">
        <v>0</v>
      </c>
      <c r="AD1083">
        <v>0</v>
      </c>
      <c r="AE1083">
        <v>20.271471245590249</v>
      </c>
    </row>
    <row r="1084" spans="1:31" x14ac:dyDescent="0.25">
      <c r="A1084">
        <v>1678841</v>
      </c>
      <c r="B1084">
        <v>1</v>
      </c>
      <c r="C1084" t="s">
        <v>80</v>
      </c>
      <c r="D1084" t="s">
        <v>99</v>
      </c>
      <c r="E1084" t="s">
        <v>151</v>
      </c>
      <c r="F1084" t="s">
        <v>259</v>
      </c>
      <c r="G1084" t="s">
        <v>222</v>
      </c>
      <c r="H1084" t="s">
        <v>143</v>
      </c>
      <c r="I1084" t="s">
        <v>135</v>
      </c>
      <c r="J1084" t="s">
        <v>136</v>
      </c>
      <c r="K1084" t="s">
        <v>137</v>
      </c>
      <c r="L1084" t="s">
        <v>3362</v>
      </c>
      <c r="M1084" t="s">
        <v>3363</v>
      </c>
      <c r="N1084">
        <v>4.4422222219999998</v>
      </c>
      <c r="O1084">
        <v>0</v>
      </c>
      <c r="P1084">
        <v>38</v>
      </c>
      <c r="Q1084">
        <v>0</v>
      </c>
      <c r="R1084">
        <v>9</v>
      </c>
      <c r="S1084">
        <v>0</v>
      </c>
      <c r="T1084">
        <v>6</v>
      </c>
      <c r="U1084">
        <v>0</v>
      </c>
      <c r="V1084">
        <v>0</v>
      </c>
      <c r="W1084">
        <v>0</v>
      </c>
      <c r="X1084">
        <v>24.219086493265376</v>
      </c>
      <c r="Y1084">
        <v>0</v>
      </c>
      <c r="Z1084">
        <v>14.214042981264456</v>
      </c>
      <c r="AA1084">
        <v>0</v>
      </c>
      <c r="AB1084">
        <v>4.7352466475058277</v>
      </c>
      <c r="AC1084">
        <v>0</v>
      </c>
      <c r="AD1084">
        <v>0</v>
      </c>
      <c r="AE1084">
        <v>43.16837612203566</v>
      </c>
    </row>
    <row r="1085" spans="1:31" x14ac:dyDescent="0.25">
      <c r="A1085">
        <v>1679113</v>
      </c>
      <c r="B1085">
        <v>1</v>
      </c>
      <c r="C1085" t="s">
        <v>81</v>
      </c>
      <c r="D1085" t="s">
        <v>127</v>
      </c>
      <c r="E1085" t="s">
        <v>200</v>
      </c>
      <c r="F1085" t="s">
        <v>3364</v>
      </c>
      <c r="G1085" t="s">
        <v>240</v>
      </c>
      <c r="H1085" t="s">
        <v>143</v>
      </c>
      <c r="I1085" t="s">
        <v>135</v>
      </c>
      <c r="J1085" t="s">
        <v>136</v>
      </c>
      <c r="K1085" t="s">
        <v>137</v>
      </c>
      <c r="L1085" t="s">
        <v>3365</v>
      </c>
      <c r="M1085" t="s">
        <v>3366</v>
      </c>
      <c r="N1085">
        <v>1.1358333329999999</v>
      </c>
      <c r="O1085">
        <v>0</v>
      </c>
      <c r="P1085">
        <v>52</v>
      </c>
      <c r="Q1085">
        <v>0</v>
      </c>
      <c r="R1085">
        <v>0</v>
      </c>
      <c r="S1085">
        <v>0</v>
      </c>
      <c r="T1085">
        <v>8</v>
      </c>
      <c r="U1085">
        <v>0</v>
      </c>
      <c r="V1085">
        <v>0</v>
      </c>
      <c r="W1085">
        <v>0</v>
      </c>
      <c r="X1085">
        <v>16.266150034025813</v>
      </c>
      <c r="Y1085">
        <v>0</v>
      </c>
      <c r="Z1085">
        <v>0</v>
      </c>
      <c r="AA1085">
        <v>0</v>
      </c>
      <c r="AB1085">
        <v>3.0799308732093134</v>
      </c>
      <c r="AC1085">
        <v>0</v>
      </c>
      <c r="AD1085">
        <v>0</v>
      </c>
      <c r="AE1085">
        <v>19.346080907235127</v>
      </c>
    </row>
    <row r="1086" spans="1:31" x14ac:dyDescent="0.25">
      <c r="A1086">
        <v>1679256</v>
      </c>
      <c r="B1086">
        <v>1</v>
      </c>
      <c r="C1086" t="s">
        <v>80</v>
      </c>
      <c r="D1086" t="s">
        <v>106</v>
      </c>
      <c r="E1086" t="s">
        <v>131</v>
      </c>
      <c r="F1086" t="s">
        <v>3367</v>
      </c>
      <c r="G1086" t="s">
        <v>161</v>
      </c>
      <c r="H1086" t="s">
        <v>134</v>
      </c>
      <c r="I1086" t="s">
        <v>135</v>
      </c>
      <c r="J1086" t="s">
        <v>136</v>
      </c>
      <c r="K1086" t="s">
        <v>137</v>
      </c>
      <c r="L1086" t="s">
        <v>3368</v>
      </c>
      <c r="M1086" t="s">
        <v>3369</v>
      </c>
      <c r="N1086">
        <v>1.2069444439999999</v>
      </c>
      <c r="O1086">
        <v>0</v>
      </c>
      <c r="P1086">
        <v>268</v>
      </c>
      <c r="Q1086">
        <v>7</v>
      </c>
      <c r="R1086">
        <v>105</v>
      </c>
      <c r="S1086">
        <v>3</v>
      </c>
      <c r="T1086">
        <v>45</v>
      </c>
      <c r="U1086">
        <v>0</v>
      </c>
      <c r="V1086">
        <v>0</v>
      </c>
      <c r="W1086">
        <v>0</v>
      </c>
      <c r="X1086">
        <v>92.091969587780767</v>
      </c>
      <c r="Y1086">
        <v>14.053779967377309</v>
      </c>
      <c r="Z1086">
        <v>95.566627833538803</v>
      </c>
      <c r="AA1086">
        <v>4.6263095615574752</v>
      </c>
      <c r="AB1086">
        <v>18.941957590607917</v>
      </c>
      <c r="AC1086">
        <v>0</v>
      </c>
      <c r="AD1086">
        <v>0</v>
      </c>
      <c r="AE1086">
        <v>225.28064454086228</v>
      </c>
    </row>
    <row r="1087" spans="1:31" x14ac:dyDescent="0.25">
      <c r="A1087">
        <v>1679276</v>
      </c>
      <c r="B1087">
        <v>1</v>
      </c>
      <c r="C1087" t="s">
        <v>81</v>
      </c>
      <c r="D1087" t="s">
        <v>118</v>
      </c>
      <c r="E1087" t="s">
        <v>140</v>
      </c>
      <c r="F1087" t="s">
        <v>3370</v>
      </c>
      <c r="G1087" t="s">
        <v>197</v>
      </c>
      <c r="H1087" t="s">
        <v>143</v>
      </c>
      <c r="I1087" t="s">
        <v>135</v>
      </c>
      <c r="J1087" t="s">
        <v>136</v>
      </c>
      <c r="K1087" t="s">
        <v>137</v>
      </c>
      <c r="L1087" t="s">
        <v>3371</v>
      </c>
      <c r="M1087" t="s">
        <v>3372</v>
      </c>
      <c r="N1087">
        <v>0.66361111100000003</v>
      </c>
      <c r="O1087">
        <v>0</v>
      </c>
      <c r="P1087">
        <v>2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0.12532370525562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0.12532370525562</v>
      </c>
    </row>
    <row r="1088" spans="1:31" x14ac:dyDescent="0.25">
      <c r="A1088">
        <v>1679299</v>
      </c>
      <c r="B1088">
        <v>1</v>
      </c>
      <c r="C1088" t="s">
        <v>81</v>
      </c>
      <c r="D1088" t="s">
        <v>116</v>
      </c>
      <c r="E1088" t="s">
        <v>159</v>
      </c>
      <c r="F1088" t="s">
        <v>3373</v>
      </c>
      <c r="G1088" t="s">
        <v>161</v>
      </c>
      <c r="H1088" t="s">
        <v>134</v>
      </c>
      <c r="I1088" t="s">
        <v>173</v>
      </c>
      <c r="J1088" t="s">
        <v>136</v>
      </c>
      <c r="K1088" t="s">
        <v>137</v>
      </c>
      <c r="L1088" t="s">
        <v>3374</v>
      </c>
      <c r="M1088" t="s">
        <v>3375</v>
      </c>
      <c r="N1088">
        <v>6.9444440000000001E-3</v>
      </c>
      <c r="O1088">
        <v>0</v>
      </c>
      <c r="P1088">
        <v>308</v>
      </c>
      <c r="Q1088">
        <v>0</v>
      </c>
      <c r="R1088">
        <v>0</v>
      </c>
      <c r="S1088">
        <v>0</v>
      </c>
      <c r="T1088">
        <v>14</v>
      </c>
      <c r="U1088">
        <v>0</v>
      </c>
      <c r="V1088">
        <v>0</v>
      </c>
      <c r="W1088">
        <v>0</v>
      </c>
      <c r="X1088">
        <v>0.16519183205875002</v>
      </c>
      <c r="Y1088">
        <v>0</v>
      </c>
      <c r="Z1088">
        <v>0</v>
      </c>
      <c r="AA1088">
        <v>0</v>
      </c>
      <c r="AB1088">
        <v>1.992346681749306E-2</v>
      </c>
      <c r="AC1088">
        <v>0</v>
      </c>
      <c r="AD1088">
        <v>0</v>
      </c>
      <c r="AE1088">
        <v>0.18511529887624306</v>
      </c>
    </row>
    <row r="1089" spans="1:31" x14ac:dyDescent="0.25">
      <c r="A1089">
        <v>1678927</v>
      </c>
      <c r="B1089">
        <v>1</v>
      </c>
      <c r="C1089" t="s">
        <v>80</v>
      </c>
      <c r="D1089" t="s">
        <v>103</v>
      </c>
      <c r="E1089" t="s">
        <v>164</v>
      </c>
      <c r="F1089" t="s">
        <v>1098</v>
      </c>
      <c r="G1089" t="s">
        <v>1484</v>
      </c>
      <c r="H1089" t="s">
        <v>134</v>
      </c>
      <c r="I1089" t="s">
        <v>135</v>
      </c>
      <c r="J1089" t="s">
        <v>136</v>
      </c>
      <c r="K1089" t="s">
        <v>137</v>
      </c>
      <c r="L1089" t="s">
        <v>3376</v>
      </c>
      <c r="M1089" t="s">
        <v>3377</v>
      </c>
      <c r="N1089">
        <v>1.494722222</v>
      </c>
      <c r="O1089">
        <v>0</v>
      </c>
      <c r="P1089">
        <v>666</v>
      </c>
      <c r="Q1089">
        <v>2</v>
      </c>
      <c r="R1089">
        <v>9</v>
      </c>
      <c r="S1089">
        <v>4</v>
      </c>
      <c r="T1089">
        <v>90</v>
      </c>
      <c r="U1089">
        <v>11</v>
      </c>
      <c r="V1089">
        <v>1</v>
      </c>
      <c r="W1089">
        <v>0</v>
      </c>
      <c r="X1089">
        <v>326.03720380583491</v>
      </c>
      <c r="Y1089">
        <v>46.373184189693823</v>
      </c>
      <c r="Z1089">
        <v>1.2350882813574422</v>
      </c>
      <c r="AA1089">
        <v>39.128882782511674</v>
      </c>
      <c r="AB1089">
        <v>151.89028711803778</v>
      </c>
      <c r="AC1089">
        <v>691.44576531171469</v>
      </c>
      <c r="AD1089">
        <v>0</v>
      </c>
      <c r="AE1089">
        <v>1256.1104114891502</v>
      </c>
    </row>
    <row r="1090" spans="1:31" x14ac:dyDescent="0.25">
      <c r="A1090">
        <v>1678878</v>
      </c>
      <c r="B1090">
        <v>1</v>
      </c>
      <c r="C1090" t="s">
        <v>80</v>
      </c>
      <c r="D1090" t="s">
        <v>94</v>
      </c>
      <c r="E1090" t="s">
        <v>140</v>
      </c>
      <c r="F1090" t="s">
        <v>3378</v>
      </c>
      <c r="G1090" t="s">
        <v>197</v>
      </c>
      <c r="H1090" t="s">
        <v>143</v>
      </c>
      <c r="I1090" t="s">
        <v>135</v>
      </c>
      <c r="J1090" t="s">
        <v>136</v>
      </c>
      <c r="K1090" t="s">
        <v>137</v>
      </c>
      <c r="L1090" t="s">
        <v>3379</v>
      </c>
      <c r="M1090" t="s">
        <v>3380</v>
      </c>
      <c r="N1090">
        <v>4.82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2.8872053858210442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2.8872053858210442</v>
      </c>
    </row>
    <row r="1091" spans="1:31" x14ac:dyDescent="0.25">
      <c r="A1091">
        <v>1679107</v>
      </c>
      <c r="B1091">
        <v>1</v>
      </c>
      <c r="C1091" t="s">
        <v>80</v>
      </c>
      <c r="D1091" t="s">
        <v>88</v>
      </c>
      <c r="E1091" t="s">
        <v>164</v>
      </c>
      <c r="F1091" t="s">
        <v>3381</v>
      </c>
      <c r="G1091" t="s">
        <v>566</v>
      </c>
      <c r="H1091" t="s">
        <v>134</v>
      </c>
      <c r="I1091" t="s">
        <v>135</v>
      </c>
      <c r="J1091" t="s">
        <v>136</v>
      </c>
      <c r="K1091" t="s">
        <v>137</v>
      </c>
      <c r="L1091" t="s">
        <v>3382</v>
      </c>
      <c r="M1091" t="s">
        <v>2765</v>
      </c>
      <c r="N1091">
        <v>2.457222222</v>
      </c>
      <c r="O1091">
        <v>0</v>
      </c>
      <c r="P1091">
        <v>1589</v>
      </c>
      <c r="Q1091">
        <v>0</v>
      </c>
      <c r="R1091">
        <v>0</v>
      </c>
      <c r="S1091">
        <v>0</v>
      </c>
      <c r="T1091">
        <v>23</v>
      </c>
      <c r="U1091">
        <v>0</v>
      </c>
      <c r="V1091">
        <v>0</v>
      </c>
      <c r="W1091">
        <v>0</v>
      </c>
      <c r="X1091">
        <v>1419.1163934813935</v>
      </c>
      <c r="Y1091">
        <v>0</v>
      </c>
      <c r="Z1091">
        <v>0</v>
      </c>
      <c r="AA1091">
        <v>0</v>
      </c>
      <c r="AB1091">
        <v>48.586653552774152</v>
      </c>
      <c r="AC1091">
        <v>0</v>
      </c>
      <c r="AD1091">
        <v>0</v>
      </c>
      <c r="AE1091">
        <v>1467.7030470341676</v>
      </c>
    </row>
    <row r="1092" spans="1:31" x14ac:dyDescent="0.25">
      <c r="A1092">
        <v>1679213</v>
      </c>
      <c r="B1092">
        <v>1</v>
      </c>
      <c r="C1092" t="s">
        <v>80</v>
      </c>
      <c r="D1092" t="s">
        <v>97</v>
      </c>
      <c r="E1092" t="s">
        <v>200</v>
      </c>
      <c r="F1092" t="s">
        <v>3383</v>
      </c>
      <c r="G1092" t="s">
        <v>240</v>
      </c>
      <c r="H1092" t="s">
        <v>143</v>
      </c>
      <c r="I1092" t="s">
        <v>135</v>
      </c>
      <c r="J1092" t="s">
        <v>136</v>
      </c>
      <c r="K1092" t="s">
        <v>137</v>
      </c>
      <c r="L1092" t="s">
        <v>3384</v>
      </c>
      <c r="M1092" t="s">
        <v>3385</v>
      </c>
      <c r="N1092">
        <v>1.4969444439999999</v>
      </c>
      <c r="O1092">
        <v>0</v>
      </c>
      <c r="P1092">
        <v>17</v>
      </c>
      <c r="Q1092">
        <v>0</v>
      </c>
      <c r="R1092">
        <v>0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20.252998233176967</v>
      </c>
      <c r="Y1092">
        <v>0</v>
      </c>
      <c r="Z1092">
        <v>0</v>
      </c>
      <c r="AA1092">
        <v>0</v>
      </c>
      <c r="AB1092">
        <v>0.44510937155994174</v>
      </c>
      <c r="AC1092">
        <v>0</v>
      </c>
      <c r="AD1092">
        <v>0</v>
      </c>
      <c r="AE1092">
        <v>20.698107604736908</v>
      </c>
    </row>
    <row r="1093" spans="1:31" x14ac:dyDescent="0.25">
      <c r="A1093">
        <v>1678821</v>
      </c>
      <c r="B1093">
        <v>1</v>
      </c>
      <c r="C1093" t="s">
        <v>80</v>
      </c>
      <c r="D1093" t="s">
        <v>84</v>
      </c>
      <c r="E1093" t="s">
        <v>151</v>
      </c>
      <c r="F1093" t="s">
        <v>3386</v>
      </c>
      <c r="G1093" t="s">
        <v>153</v>
      </c>
      <c r="H1093" t="s">
        <v>143</v>
      </c>
      <c r="I1093" t="s">
        <v>135</v>
      </c>
      <c r="J1093" t="s">
        <v>136</v>
      </c>
      <c r="K1093" t="s">
        <v>137</v>
      </c>
      <c r="L1093" t="s">
        <v>3387</v>
      </c>
      <c r="M1093" t="s">
        <v>3388</v>
      </c>
      <c r="N1093">
        <v>0.70527777700000005</v>
      </c>
      <c r="O1093">
        <v>0</v>
      </c>
      <c r="P1093">
        <v>241</v>
      </c>
      <c r="Q1093">
        <v>0</v>
      </c>
      <c r="R1093">
        <v>0</v>
      </c>
      <c r="S1093">
        <v>0</v>
      </c>
      <c r="T1093">
        <v>17</v>
      </c>
      <c r="U1093">
        <v>0</v>
      </c>
      <c r="V1093">
        <v>0</v>
      </c>
      <c r="W1093">
        <v>0</v>
      </c>
      <c r="X1093">
        <v>67.79668288012374</v>
      </c>
      <c r="Y1093">
        <v>0</v>
      </c>
      <c r="Z1093">
        <v>0</v>
      </c>
      <c r="AA1093">
        <v>0</v>
      </c>
      <c r="AB1093">
        <v>5.4730372744182167</v>
      </c>
      <c r="AC1093">
        <v>0</v>
      </c>
      <c r="AD1093">
        <v>0</v>
      </c>
      <c r="AE1093">
        <v>73.269720154541957</v>
      </c>
    </row>
    <row r="1094" spans="1:31" x14ac:dyDescent="0.25">
      <c r="A1094">
        <v>1679070</v>
      </c>
      <c r="B1094">
        <v>1</v>
      </c>
      <c r="C1094" t="s">
        <v>80</v>
      </c>
      <c r="D1094" t="s">
        <v>92</v>
      </c>
      <c r="E1094" t="s">
        <v>200</v>
      </c>
      <c r="F1094" t="s">
        <v>3389</v>
      </c>
      <c r="G1094" t="s">
        <v>240</v>
      </c>
      <c r="H1094" t="s">
        <v>143</v>
      </c>
      <c r="I1094" t="s">
        <v>135</v>
      </c>
      <c r="J1094" t="s">
        <v>136</v>
      </c>
      <c r="K1094" t="s">
        <v>137</v>
      </c>
      <c r="L1094" t="s">
        <v>3390</v>
      </c>
      <c r="M1094" t="s">
        <v>3391</v>
      </c>
      <c r="N1094">
        <v>3.1041666659999998</v>
      </c>
      <c r="O1094">
        <v>0</v>
      </c>
      <c r="P1094">
        <v>18</v>
      </c>
      <c r="Q1094">
        <v>0</v>
      </c>
      <c r="R1094">
        <v>0</v>
      </c>
      <c r="S1094">
        <v>0</v>
      </c>
      <c r="T1094">
        <v>1</v>
      </c>
      <c r="U1094">
        <v>0</v>
      </c>
      <c r="V1094">
        <v>0</v>
      </c>
      <c r="W1094">
        <v>0</v>
      </c>
      <c r="X1094">
        <v>50.038727455136794</v>
      </c>
      <c r="Y1094">
        <v>0</v>
      </c>
      <c r="Z1094">
        <v>0</v>
      </c>
      <c r="AA1094">
        <v>0</v>
      </c>
      <c r="AB1094">
        <v>1.4409451153683417</v>
      </c>
      <c r="AC1094">
        <v>0</v>
      </c>
      <c r="AD1094">
        <v>0</v>
      </c>
      <c r="AE1094">
        <v>51.479672570505137</v>
      </c>
    </row>
    <row r="1095" spans="1:31" x14ac:dyDescent="0.25">
      <c r="A1095">
        <v>1679156</v>
      </c>
      <c r="B1095">
        <v>1</v>
      </c>
      <c r="C1095" t="s">
        <v>80</v>
      </c>
      <c r="D1095" t="s">
        <v>82</v>
      </c>
      <c r="E1095" t="s">
        <v>140</v>
      </c>
      <c r="F1095" t="s">
        <v>3392</v>
      </c>
      <c r="G1095" t="s">
        <v>197</v>
      </c>
      <c r="H1095" t="s">
        <v>143</v>
      </c>
      <c r="I1095" t="s">
        <v>135</v>
      </c>
      <c r="J1095" t="s">
        <v>136</v>
      </c>
      <c r="K1095" t="s">
        <v>137</v>
      </c>
      <c r="L1095" t="s">
        <v>3393</v>
      </c>
      <c r="M1095" t="s">
        <v>3394</v>
      </c>
      <c r="N1095">
        <v>1.4436111110000001</v>
      </c>
      <c r="O1095">
        <v>0</v>
      </c>
      <c r="P1095">
        <v>2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5.6590486462358101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5.6590486462358101</v>
      </c>
    </row>
    <row r="1096" spans="1:31" x14ac:dyDescent="0.25">
      <c r="A1096">
        <v>1678964</v>
      </c>
      <c r="B1096">
        <v>1</v>
      </c>
      <c r="C1096" t="s">
        <v>81</v>
      </c>
      <c r="D1096" t="s">
        <v>123</v>
      </c>
      <c r="E1096" t="s">
        <v>140</v>
      </c>
      <c r="F1096" t="s">
        <v>3395</v>
      </c>
      <c r="G1096" t="s">
        <v>197</v>
      </c>
      <c r="H1096" t="s">
        <v>143</v>
      </c>
      <c r="I1096" t="s">
        <v>135</v>
      </c>
      <c r="J1096" t="s">
        <v>136</v>
      </c>
      <c r="K1096" t="s">
        <v>137</v>
      </c>
      <c r="L1096" t="s">
        <v>3396</v>
      </c>
      <c r="M1096" t="s">
        <v>3397</v>
      </c>
      <c r="N1096">
        <v>1.662222222</v>
      </c>
      <c r="O1096">
        <v>0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0.74992475902389999</v>
      </c>
      <c r="AA1096">
        <v>0</v>
      </c>
      <c r="AB1096">
        <v>0</v>
      </c>
      <c r="AC1096">
        <v>0</v>
      </c>
      <c r="AD1096">
        <v>0</v>
      </c>
      <c r="AE1096">
        <v>0.74992475902389999</v>
      </c>
    </row>
    <row r="1097" spans="1:31" x14ac:dyDescent="0.25">
      <c r="A1097">
        <v>1679199</v>
      </c>
      <c r="B1097">
        <v>1</v>
      </c>
      <c r="C1097" t="s">
        <v>81</v>
      </c>
      <c r="D1097" t="s">
        <v>112</v>
      </c>
      <c r="E1097" t="s">
        <v>131</v>
      </c>
      <c r="F1097" t="s">
        <v>3398</v>
      </c>
      <c r="G1097" t="s">
        <v>596</v>
      </c>
      <c r="H1097" t="s">
        <v>134</v>
      </c>
      <c r="I1097" t="s">
        <v>135</v>
      </c>
      <c r="J1097" t="s">
        <v>136</v>
      </c>
      <c r="K1097" t="s">
        <v>137</v>
      </c>
      <c r="L1097" t="s">
        <v>3399</v>
      </c>
      <c r="M1097" t="s">
        <v>3400</v>
      </c>
      <c r="N1097">
        <v>2.196388888</v>
      </c>
      <c r="O1097">
        <v>3</v>
      </c>
      <c r="P1097">
        <v>2078</v>
      </c>
      <c r="Q1097">
        <v>119</v>
      </c>
      <c r="R1097">
        <v>370</v>
      </c>
      <c r="S1097">
        <v>32</v>
      </c>
      <c r="T1097">
        <v>175</v>
      </c>
      <c r="U1097">
        <v>2</v>
      </c>
      <c r="V1097">
        <v>0</v>
      </c>
      <c r="W1097">
        <v>1.3186358537408667</v>
      </c>
      <c r="X1097">
        <v>892.04280228575271</v>
      </c>
      <c r="Y1097">
        <v>44.839893294988187</v>
      </c>
      <c r="Z1097">
        <v>73.322596064147504</v>
      </c>
      <c r="AA1097">
        <v>191.08056008502723</v>
      </c>
      <c r="AB1097">
        <v>106.77268084461612</v>
      </c>
      <c r="AC1097">
        <v>105.17846871368172</v>
      </c>
      <c r="AD1097">
        <v>0</v>
      </c>
      <c r="AE1097">
        <v>1414.5556371419543</v>
      </c>
    </row>
    <row r="1098" spans="1:31" x14ac:dyDescent="0.25">
      <c r="A1098">
        <v>1679122</v>
      </c>
      <c r="B1098">
        <v>1</v>
      </c>
      <c r="C1098" t="s">
        <v>81</v>
      </c>
      <c r="D1098" t="s">
        <v>128</v>
      </c>
      <c r="E1098" t="s">
        <v>164</v>
      </c>
      <c r="F1098" t="s">
        <v>3401</v>
      </c>
      <c r="G1098" t="s">
        <v>161</v>
      </c>
      <c r="H1098" t="s">
        <v>134</v>
      </c>
      <c r="I1098" t="s">
        <v>135</v>
      </c>
      <c r="J1098" t="s">
        <v>136</v>
      </c>
      <c r="K1098" t="s">
        <v>137</v>
      </c>
      <c r="L1098" t="s">
        <v>3402</v>
      </c>
      <c r="M1098" t="s">
        <v>3403</v>
      </c>
      <c r="N1098">
        <v>0.241388888</v>
      </c>
      <c r="O1098">
        <v>19</v>
      </c>
      <c r="P1098">
        <v>83</v>
      </c>
      <c r="Q1098">
        <v>288</v>
      </c>
      <c r="R1098">
        <v>79</v>
      </c>
      <c r="S1098">
        <v>6</v>
      </c>
      <c r="T1098">
        <v>1</v>
      </c>
      <c r="U1098">
        <v>0</v>
      </c>
      <c r="V1098">
        <v>0</v>
      </c>
      <c r="W1098">
        <v>0.40933755860973253</v>
      </c>
      <c r="X1098">
        <v>4.886227679161891</v>
      </c>
      <c r="Y1098">
        <v>19.453439333775716</v>
      </c>
      <c r="Z1098">
        <v>6.0794992058532493</v>
      </c>
      <c r="AA1098">
        <v>0.73996848165414164</v>
      </c>
      <c r="AB1098">
        <v>0.36463778148285275</v>
      </c>
      <c r="AC1098">
        <v>0</v>
      </c>
      <c r="AD1098">
        <v>0</v>
      </c>
      <c r="AE1098">
        <v>31.933110040537581</v>
      </c>
    </row>
    <row r="1099" spans="1:31" x14ac:dyDescent="0.25">
      <c r="A1099">
        <v>1679245</v>
      </c>
      <c r="B1099">
        <v>1</v>
      </c>
      <c r="C1099" t="s">
        <v>80</v>
      </c>
      <c r="D1099" t="s">
        <v>105</v>
      </c>
      <c r="E1099" t="s">
        <v>151</v>
      </c>
      <c r="F1099" t="s">
        <v>961</v>
      </c>
      <c r="G1099" t="s">
        <v>153</v>
      </c>
      <c r="H1099" t="s">
        <v>143</v>
      </c>
      <c r="I1099" t="s">
        <v>135</v>
      </c>
      <c r="J1099" t="s">
        <v>136</v>
      </c>
      <c r="K1099" t="s">
        <v>137</v>
      </c>
      <c r="L1099" t="s">
        <v>3404</v>
      </c>
      <c r="M1099" t="s">
        <v>3405</v>
      </c>
      <c r="N1099">
        <v>0.66805555500000002</v>
      </c>
      <c r="O1099">
        <v>0</v>
      </c>
      <c r="P1099">
        <v>235</v>
      </c>
      <c r="Q1099">
        <v>0</v>
      </c>
      <c r="R1099">
        <v>0</v>
      </c>
      <c r="S1099">
        <v>0</v>
      </c>
      <c r="T1099">
        <v>10</v>
      </c>
      <c r="U1099">
        <v>0</v>
      </c>
      <c r="V1099">
        <v>0</v>
      </c>
      <c r="W1099">
        <v>0</v>
      </c>
      <c r="X1099">
        <v>56.399832233998836</v>
      </c>
      <c r="Y1099">
        <v>0</v>
      </c>
      <c r="Z1099">
        <v>0</v>
      </c>
      <c r="AA1099">
        <v>0</v>
      </c>
      <c r="AB1099">
        <v>7.1471457018942512</v>
      </c>
      <c r="AC1099">
        <v>0</v>
      </c>
      <c r="AD1099">
        <v>0</v>
      </c>
      <c r="AE1099">
        <v>63.546977935893089</v>
      </c>
    </row>
    <row r="1100" spans="1:31" x14ac:dyDescent="0.25">
      <c r="A1100">
        <v>1679285</v>
      </c>
      <c r="B1100">
        <v>1</v>
      </c>
      <c r="C1100" t="s">
        <v>80</v>
      </c>
      <c r="D1100" t="s">
        <v>94</v>
      </c>
      <c r="E1100" t="s">
        <v>164</v>
      </c>
      <c r="F1100" t="s">
        <v>3406</v>
      </c>
      <c r="G1100" t="s">
        <v>161</v>
      </c>
      <c r="H1100" t="s">
        <v>134</v>
      </c>
      <c r="I1100" t="s">
        <v>135</v>
      </c>
      <c r="J1100" t="s">
        <v>136</v>
      </c>
      <c r="K1100" t="s">
        <v>137</v>
      </c>
      <c r="L1100" t="s">
        <v>3407</v>
      </c>
      <c r="M1100" t="s">
        <v>3088</v>
      </c>
      <c r="N1100">
        <v>0.32638888799999999</v>
      </c>
      <c r="O1100">
        <v>0</v>
      </c>
      <c r="P1100">
        <v>1962</v>
      </c>
      <c r="Q1100">
        <v>24</v>
      </c>
      <c r="R1100">
        <v>17</v>
      </c>
      <c r="S1100">
        <v>15</v>
      </c>
      <c r="T1100">
        <v>161</v>
      </c>
      <c r="U1100">
        <v>0</v>
      </c>
      <c r="V1100">
        <v>0</v>
      </c>
      <c r="W1100">
        <v>0</v>
      </c>
      <c r="X1100">
        <v>55.680341007982179</v>
      </c>
      <c r="Y1100">
        <v>1.7025838022122222</v>
      </c>
      <c r="Z1100">
        <v>1.44243095871775</v>
      </c>
      <c r="AA1100">
        <v>6.1914431349090266</v>
      </c>
      <c r="AB1100">
        <v>9.7747655571260044</v>
      </c>
      <c r="AC1100">
        <v>0</v>
      </c>
      <c r="AD1100">
        <v>0</v>
      </c>
      <c r="AE1100">
        <v>74.791564460947185</v>
      </c>
    </row>
    <row r="1101" spans="1:31" x14ac:dyDescent="0.25">
      <c r="A1101">
        <v>1679036</v>
      </c>
      <c r="B1101">
        <v>1</v>
      </c>
      <c r="C1101" t="s">
        <v>81</v>
      </c>
      <c r="D1101" t="s">
        <v>123</v>
      </c>
      <c r="E1101" t="s">
        <v>151</v>
      </c>
      <c r="F1101" t="s">
        <v>3408</v>
      </c>
      <c r="G1101" t="s">
        <v>486</v>
      </c>
      <c r="H1101" t="s">
        <v>143</v>
      </c>
      <c r="I1101" t="s">
        <v>135</v>
      </c>
      <c r="J1101" t="s">
        <v>136</v>
      </c>
      <c r="K1101" t="s">
        <v>137</v>
      </c>
      <c r="L1101" t="s">
        <v>3409</v>
      </c>
      <c r="M1101" t="s">
        <v>3410</v>
      </c>
      <c r="N1101">
        <v>1.6883333330000001</v>
      </c>
      <c r="O1101">
        <v>0</v>
      </c>
      <c r="P1101">
        <v>207</v>
      </c>
      <c r="Q1101">
        <v>0</v>
      </c>
      <c r="R1101">
        <v>0</v>
      </c>
      <c r="S1101">
        <v>0</v>
      </c>
      <c r="T1101">
        <v>24</v>
      </c>
      <c r="U1101">
        <v>0</v>
      </c>
      <c r="V1101">
        <v>0</v>
      </c>
      <c r="W1101">
        <v>0</v>
      </c>
      <c r="X1101">
        <v>110.907500761471</v>
      </c>
      <c r="Y1101">
        <v>0</v>
      </c>
      <c r="Z1101">
        <v>0</v>
      </c>
      <c r="AA1101">
        <v>0</v>
      </c>
      <c r="AB1101">
        <v>22.33743047848516</v>
      </c>
      <c r="AC1101">
        <v>0</v>
      </c>
      <c r="AD1101">
        <v>0</v>
      </c>
      <c r="AE1101">
        <v>133.24493123995614</v>
      </c>
    </row>
    <row r="1102" spans="1:31" x14ac:dyDescent="0.25">
      <c r="A1102">
        <v>1678930</v>
      </c>
      <c r="B1102">
        <v>1</v>
      </c>
      <c r="C1102" t="s">
        <v>80</v>
      </c>
      <c r="D1102" t="s">
        <v>83</v>
      </c>
      <c r="E1102" t="s">
        <v>146</v>
      </c>
      <c r="F1102" t="s">
        <v>3411</v>
      </c>
      <c r="G1102" t="s">
        <v>281</v>
      </c>
      <c r="H1102" t="s">
        <v>143</v>
      </c>
      <c r="I1102" t="s">
        <v>135</v>
      </c>
      <c r="J1102" t="s">
        <v>136</v>
      </c>
      <c r="K1102" t="s">
        <v>167</v>
      </c>
      <c r="L1102" t="s">
        <v>3412</v>
      </c>
      <c r="M1102" t="s">
        <v>3413</v>
      </c>
      <c r="N1102">
        <v>0.85972222200000004</v>
      </c>
      <c r="O1102">
        <v>0</v>
      </c>
      <c r="P1102">
        <v>335</v>
      </c>
      <c r="Q1102">
        <v>0</v>
      </c>
      <c r="R1102">
        <v>0</v>
      </c>
      <c r="S1102">
        <v>0</v>
      </c>
      <c r="T1102">
        <v>79</v>
      </c>
      <c r="U1102">
        <v>0</v>
      </c>
      <c r="V1102">
        <v>2</v>
      </c>
      <c r="W1102">
        <v>0</v>
      </c>
      <c r="X1102">
        <v>152.30564352605944</v>
      </c>
      <c r="Y1102">
        <v>0</v>
      </c>
      <c r="Z1102">
        <v>0</v>
      </c>
      <c r="AA1102">
        <v>0</v>
      </c>
      <c r="AB1102">
        <v>51.545670101282148</v>
      </c>
      <c r="AC1102">
        <v>0</v>
      </c>
      <c r="AD1102">
        <v>39.704828311916167</v>
      </c>
      <c r="AE1102">
        <v>243.55614193925777</v>
      </c>
    </row>
    <row r="1103" spans="1:31" x14ac:dyDescent="0.25">
      <c r="A1103">
        <v>1679139</v>
      </c>
      <c r="B1103">
        <v>1</v>
      </c>
      <c r="C1103" t="s">
        <v>80</v>
      </c>
      <c r="D1103" t="s">
        <v>82</v>
      </c>
      <c r="E1103" t="s">
        <v>151</v>
      </c>
      <c r="F1103" t="s">
        <v>2950</v>
      </c>
      <c r="G1103" t="s">
        <v>153</v>
      </c>
      <c r="H1103" t="s">
        <v>143</v>
      </c>
      <c r="I1103" t="s">
        <v>135</v>
      </c>
      <c r="J1103" t="s">
        <v>136</v>
      </c>
      <c r="K1103" t="s">
        <v>137</v>
      </c>
      <c r="L1103" t="s">
        <v>3414</v>
      </c>
      <c r="M1103" t="s">
        <v>3415</v>
      </c>
      <c r="N1103">
        <v>2.9791666659999998</v>
      </c>
      <c r="O1103">
        <v>0</v>
      </c>
      <c r="P1103">
        <v>81</v>
      </c>
      <c r="Q1103">
        <v>0</v>
      </c>
      <c r="R1103">
        <v>0</v>
      </c>
      <c r="S1103">
        <v>0</v>
      </c>
      <c r="T1103">
        <v>9</v>
      </c>
      <c r="U1103">
        <v>0</v>
      </c>
      <c r="V1103">
        <v>0</v>
      </c>
      <c r="W1103">
        <v>0</v>
      </c>
      <c r="X1103">
        <v>84.039467682753369</v>
      </c>
      <c r="Y1103">
        <v>0</v>
      </c>
      <c r="Z1103">
        <v>0</v>
      </c>
      <c r="AA1103">
        <v>0</v>
      </c>
      <c r="AB1103">
        <v>8.5395226552115364</v>
      </c>
      <c r="AC1103">
        <v>0</v>
      </c>
      <c r="AD1103">
        <v>0</v>
      </c>
      <c r="AE1103">
        <v>92.57899033796491</v>
      </c>
    </row>
    <row r="1104" spans="1:31" x14ac:dyDescent="0.25">
      <c r="A1104">
        <v>1678990</v>
      </c>
      <c r="B1104">
        <v>1</v>
      </c>
      <c r="C1104" t="s">
        <v>80</v>
      </c>
      <c r="D1104" t="s">
        <v>97</v>
      </c>
      <c r="E1104" t="s">
        <v>140</v>
      </c>
      <c r="F1104" t="s">
        <v>3416</v>
      </c>
      <c r="G1104" t="s">
        <v>209</v>
      </c>
      <c r="H1104" t="s">
        <v>143</v>
      </c>
      <c r="I1104" t="s">
        <v>135</v>
      </c>
      <c r="J1104" t="s">
        <v>136</v>
      </c>
      <c r="K1104" t="s">
        <v>137</v>
      </c>
      <c r="L1104" t="s">
        <v>3417</v>
      </c>
      <c r="M1104" t="s">
        <v>3418</v>
      </c>
      <c r="N1104">
        <v>2.5491666660000001</v>
      </c>
      <c r="O1104">
        <v>0</v>
      </c>
      <c r="P1104">
        <v>5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8.4531957414265335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8.4531957414265335</v>
      </c>
    </row>
    <row r="1105" spans="1:31" x14ac:dyDescent="0.25">
      <c r="A1105">
        <v>1678890</v>
      </c>
      <c r="B1105">
        <v>1</v>
      </c>
      <c r="C1105" t="s">
        <v>81</v>
      </c>
      <c r="D1105" t="s">
        <v>126</v>
      </c>
      <c r="E1105" t="s">
        <v>159</v>
      </c>
      <c r="F1105" t="s">
        <v>3246</v>
      </c>
      <c r="G1105" t="s">
        <v>281</v>
      </c>
      <c r="H1105" t="s">
        <v>134</v>
      </c>
      <c r="I1105" t="s">
        <v>135</v>
      </c>
      <c r="J1105" t="s">
        <v>136</v>
      </c>
      <c r="K1105" t="s">
        <v>167</v>
      </c>
      <c r="L1105" t="s">
        <v>3419</v>
      </c>
      <c r="M1105" t="s">
        <v>3420</v>
      </c>
      <c r="N1105">
        <v>7.0319555549999997</v>
      </c>
      <c r="O1105">
        <v>0</v>
      </c>
      <c r="P1105">
        <v>897</v>
      </c>
      <c r="Q1105">
        <v>23</v>
      </c>
      <c r="R1105">
        <v>100</v>
      </c>
      <c r="S1105">
        <v>4</v>
      </c>
      <c r="T1105">
        <v>57</v>
      </c>
      <c r="U1105">
        <v>0</v>
      </c>
      <c r="V1105">
        <v>0</v>
      </c>
      <c r="W1105">
        <v>0</v>
      </c>
      <c r="X1105">
        <v>1103.1703701267852</v>
      </c>
      <c r="Y1105">
        <v>73.052120164605128</v>
      </c>
      <c r="Z1105">
        <v>69.435541211186816</v>
      </c>
      <c r="AA1105">
        <v>50.228496329237018</v>
      </c>
      <c r="AB1105">
        <v>488.99910004460679</v>
      </c>
      <c r="AC1105">
        <v>0</v>
      </c>
      <c r="AD1105">
        <v>0</v>
      </c>
      <c r="AE1105">
        <v>1784.885627876421</v>
      </c>
    </row>
    <row r="1106" spans="1:31" x14ac:dyDescent="0.25">
      <c r="A1106">
        <v>1679136</v>
      </c>
      <c r="B1106">
        <v>1</v>
      </c>
      <c r="C1106" t="s">
        <v>80</v>
      </c>
      <c r="D1106" t="s">
        <v>82</v>
      </c>
      <c r="E1106" t="s">
        <v>140</v>
      </c>
      <c r="F1106" t="s">
        <v>3421</v>
      </c>
      <c r="G1106" t="s">
        <v>389</v>
      </c>
      <c r="H1106" t="s">
        <v>143</v>
      </c>
      <c r="I1106" t="s">
        <v>135</v>
      </c>
      <c r="J1106" t="s">
        <v>136</v>
      </c>
      <c r="K1106" t="s">
        <v>137</v>
      </c>
      <c r="L1106" t="s">
        <v>3422</v>
      </c>
      <c r="M1106" t="s">
        <v>3423</v>
      </c>
      <c r="N1106">
        <v>1.5661111109999999</v>
      </c>
      <c r="O1106">
        <v>0</v>
      </c>
      <c r="P1106">
        <v>11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4.2877992567580367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4.2877992567580367</v>
      </c>
    </row>
    <row r="1107" spans="1:31" x14ac:dyDescent="0.25">
      <c r="A1107">
        <v>1679302</v>
      </c>
      <c r="B1107">
        <v>1</v>
      </c>
      <c r="C1107" t="s">
        <v>81</v>
      </c>
      <c r="D1107" t="s">
        <v>112</v>
      </c>
      <c r="E1107" t="s">
        <v>151</v>
      </c>
      <c r="F1107" t="s">
        <v>3424</v>
      </c>
      <c r="G1107" t="s">
        <v>153</v>
      </c>
      <c r="H1107" t="s">
        <v>143</v>
      </c>
      <c r="I1107" t="s">
        <v>135</v>
      </c>
      <c r="J1107" t="s">
        <v>136</v>
      </c>
      <c r="K1107" t="s">
        <v>137</v>
      </c>
      <c r="L1107" t="s">
        <v>3425</v>
      </c>
      <c r="M1107" t="s">
        <v>3426</v>
      </c>
      <c r="N1107">
        <v>10.025555555</v>
      </c>
      <c r="O1107">
        <v>0</v>
      </c>
      <c r="P1107">
        <v>11</v>
      </c>
      <c r="Q1107">
        <v>0</v>
      </c>
      <c r="R1107">
        <v>0</v>
      </c>
      <c r="S1107">
        <v>0</v>
      </c>
      <c r="T1107">
        <v>2</v>
      </c>
      <c r="U1107">
        <v>0</v>
      </c>
      <c r="V1107">
        <v>1</v>
      </c>
      <c r="W1107">
        <v>0</v>
      </c>
      <c r="X1107">
        <v>8.3452570274440028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40.410732338992119</v>
      </c>
      <c r="AE1107">
        <v>48.755989366436125</v>
      </c>
    </row>
    <row r="1108" spans="1:31" x14ac:dyDescent="0.25">
      <c r="A1108">
        <v>1679345</v>
      </c>
      <c r="B1108">
        <v>1</v>
      </c>
      <c r="C1108" t="s">
        <v>80</v>
      </c>
      <c r="D1108" t="s">
        <v>88</v>
      </c>
      <c r="E1108" t="s">
        <v>159</v>
      </c>
      <c r="F1108" t="s">
        <v>3054</v>
      </c>
      <c r="G1108" t="s">
        <v>566</v>
      </c>
      <c r="H1108" t="s">
        <v>134</v>
      </c>
      <c r="I1108" t="s">
        <v>135</v>
      </c>
      <c r="J1108" t="s">
        <v>136</v>
      </c>
      <c r="K1108" t="s">
        <v>137</v>
      </c>
      <c r="L1108" t="s">
        <v>3427</v>
      </c>
      <c r="M1108" t="s">
        <v>3428</v>
      </c>
      <c r="N1108">
        <v>3.8563888880000001</v>
      </c>
      <c r="O1108">
        <v>0</v>
      </c>
      <c r="P1108">
        <v>757</v>
      </c>
      <c r="Q1108">
        <v>0</v>
      </c>
      <c r="R1108">
        <v>0</v>
      </c>
      <c r="S1108">
        <v>0</v>
      </c>
      <c r="T1108">
        <v>10</v>
      </c>
      <c r="U1108">
        <v>0</v>
      </c>
      <c r="V1108">
        <v>0</v>
      </c>
      <c r="W1108">
        <v>0</v>
      </c>
      <c r="X1108">
        <v>822.86147869665263</v>
      </c>
      <c r="Y1108">
        <v>0</v>
      </c>
      <c r="Z1108">
        <v>0</v>
      </c>
      <c r="AA1108">
        <v>0</v>
      </c>
      <c r="AB1108">
        <v>15.82438186815002</v>
      </c>
      <c r="AC1108">
        <v>0</v>
      </c>
      <c r="AD1108">
        <v>0</v>
      </c>
      <c r="AE1108">
        <v>838.68586056480262</v>
      </c>
    </row>
    <row r="1109" spans="1:31" x14ac:dyDescent="0.25">
      <c r="A1109">
        <v>1679202</v>
      </c>
      <c r="B1109">
        <v>1</v>
      </c>
      <c r="C1109" t="s">
        <v>80</v>
      </c>
      <c r="D1109" t="s">
        <v>90</v>
      </c>
      <c r="E1109" t="s">
        <v>140</v>
      </c>
      <c r="F1109" t="s">
        <v>3429</v>
      </c>
      <c r="G1109" t="s">
        <v>197</v>
      </c>
      <c r="H1109" t="s">
        <v>143</v>
      </c>
      <c r="I1109" t="s">
        <v>135</v>
      </c>
      <c r="J1109" t="s">
        <v>136</v>
      </c>
      <c r="K1109" t="s">
        <v>137</v>
      </c>
      <c r="L1109" t="s">
        <v>3430</v>
      </c>
      <c r="M1109" t="s">
        <v>3431</v>
      </c>
      <c r="N1109">
        <v>1.4411111109999999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0.69963219105766106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0.69963219105766106</v>
      </c>
    </row>
    <row r="1110" spans="1:31" x14ac:dyDescent="0.25">
      <c r="A1110">
        <v>1679059</v>
      </c>
      <c r="B1110">
        <v>1</v>
      </c>
      <c r="C1110" t="s">
        <v>80</v>
      </c>
      <c r="D1110" t="s">
        <v>104</v>
      </c>
      <c r="E1110" t="s">
        <v>200</v>
      </c>
      <c r="F1110" t="s">
        <v>3432</v>
      </c>
      <c r="G1110" t="s">
        <v>240</v>
      </c>
      <c r="H1110" t="s">
        <v>143</v>
      </c>
      <c r="I1110" t="s">
        <v>135</v>
      </c>
      <c r="J1110" t="s">
        <v>136</v>
      </c>
      <c r="K1110" t="s">
        <v>137</v>
      </c>
      <c r="L1110" t="s">
        <v>3433</v>
      </c>
      <c r="M1110" t="s">
        <v>3434</v>
      </c>
      <c r="N1110">
        <v>1.198055555</v>
      </c>
      <c r="O1110">
        <v>0</v>
      </c>
      <c r="P1110">
        <v>36</v>
      </c>
      <c r="Q1110">
        <v>0</v>
      </c>
      <c r="R1110">
        <v>0</v>
      </c>
      <c r="S1110">
        <v>0</v>
      </c>
      <c r="T1110">
        <v>1</v>
      </c>
      <c r="U1110">
        <v>0</v>
      </c>
      <c r="V1110">
        <v>0</v>
      </c>
      <c r="W1110">
        <v>0</v>
      </c>
      <c r="X1110">
        <v>11.768247433201559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11.768247433201559</v>
      </c>
    </row>
    <row r="1111" spans="1:31" x14ac:dyDescent="0.25">
      <c r="A1111">
        <v>1679116</v>
      </c>
      <c r="B1111">
        <v>1</v>
      </c>
      <c r="C1111" t="s">
        <v>80</v>
      </c>
      <c r="D1111" t="s">
        <v>100</v>
      </c>
      <c r="E1111" t="s">
        <v>159</v>
      </c>
      <c r="F1111" t="s">
        <v>3435</v>
      </c>
      <c r="G1111" t="s">
        <v>596</v>
      </c>
      <c r="H1111" t="s">
        <v>134</v>
      </c>
      <c r="I1111" t="s">
        <v>135</v>
      </c>
      <c r="J1111" t="s">
        <v>136</v>
      </c>
      <c r="K1111" t="s">
        <v>137</v>
      </c>
      <c r="L1111" t="s">
        <v>3436</v>
      </c>
      <c r="M1111" t="s">
        <v>3437</v>
      </c>
      <c r="N1111">
        <v>1.626944444</v>
      </c>
      <c r="O1111">
        <v>0</v>
      </c>
      <c r="P1111">
        <v>269</v>
      </c>
      <c r="Q1111">
        <v>0</v>
      </c>
      <c r="R1111">
        <v>19</v>
      </c>
      <c r="S1111">
        <v>0</v>
      </c>
      <c r="T1111">
        <v>29</v>
      </c>
      <c r="U1111">
        <v>0</v>
      </c>
      <c r="V1111">
        <v>0</v>
      </c>
      <c r="W1111">
        <v>0</v>
      </c>
      <c r="X1111">
        <v>115.78258636595285</v>
      </c>
      <c r="Y1111">
        <v>0</v>
      </c>
      <c r="Z1111">
        <v>6.84925930199074</v>
      </c>
      <c r="AA1111">
        <v>0</v>
      </c>
      <c r="AB1111">
        <v>13.434534828359039</v>
      </c>
      <c r="AC1111">
        <v>0</v>
      </c>
      <c r="AD1111">
        <v>0</v>
      </c>
      <c r="AE1111">
        <v>136.06638049630263</v>
      </c>
    </row>
    <row r="1112" spans="1:31" x14ac:dyDescent="0.25">
      <c r="A1112">
        <v>1678867</v>
      </c>
      <c r="B1112">
        <v>1</v>
      </c>
      <c r="C1112" t="s">
        <v>80</v>
      </c>
      <c r="D1112" t="s">
        <v>104</v>
      </c>
      <c r="E1112" t="s">
        <v>146</v>
      </c>
      <c r="F1112" t="s">
        <v>2721</v>
      </c>
      <c r="G1112" t="s">
        <v>385</v>
      </c>
      <c r="H1112" t="s">
        <v>143</v>
      </c>
      <c r="I1112" t="s">
        <v>135</v>
      </c>
      <c r="J1112" t="s">
        <v>136</v>
      </c>
      <c r="K1112" t="s">
        <v>137</v>
      </c>
      <c r="L1112" t="s">
        <v>3438</v>
      </c>
      <c r="M1112" t="s">
        <v>3439</v>
      </c>
      <c r="N1112">
        <v>2.0494444440000001</v>
      </c>
      <c r="O1112">
        <v>0</v>
      </c>
      <c r="P1112">
        <v>606</v>
      </c>
      <c r="Q1112">
        <v>0</v>
      </c>
      <c r="R1112">
        <v>6</v>
      </c>
      <c r="S1112">
        <v>0</v>
      </c>
      <c r="T1112">
        <v>53</v>
      </c>
      <c r="U1112">
        <v>0</v>
      </c>
      <c r="V1112">
        <v>0</v>
      </c>
      <c r="W1112">
        <v>0</v>
      </c>
      <c r="X1112">
        <v>306.91364145451951</v>
      </c>
      <c r="Y1112">
        <v>0</v>
      </c>
      <c r="Z1112">
        <v>2.9751775843134332</v>
      </c>
      <c r="AA1112">
        <v>0</v>
      </c>
      <c r="AB1112">
        <v>56.385009229881312</v>
      </c>
      <c r="AC1112">
        <v>0</v>
      </c>
      <c r="AD1112">
        <v>0</v>
      </c>
      <c r="AE1112">
        <v>366.27382826871423</v>
      </c>
    </row>
    <row r="1113" spans="1:31" x14ac:dyDescent="0.25">
      <c r="A1113">
        <v>1679308</v>
      </c>
      <c r="B1113">
        <v>1</v>
      </c>
      <c r="C1113" t="s">
        <v>80</v>
      </c>
      <c r="D1113" t="s">
        <v>82</v>
      </c>
      <c r="E1113" t="s">
        <v>164</v>
      </c>
      <c r="F1113" t="s">
        <v>3440</v>
      </c>
      <c r="G1113" t="s">
        <v>1310</v>
      </c>
      <c r="H1113" t="s">
        <v>134</v>
      </c>
      <c r="I1113" t="s">
        <v>135</v>
      </c>
      <c r="J1113" t="s">
        <v>136</v>
      </c>
      <c r="K1113" t="s">
        <v>137</v>
      </c>
      <c r="L1113" t="s">
        <v>3441</v>
      </c>
      <c r="M1113" t="s">
        <v>3442</v>
      </c>
      <c r="N1113">
        <v>0.8</v>
      </c>
      <c r="O1113">
        <v>0</v>
      </c>
      <c r="P1113">
        <v>2090</v>
      </c>
      <c r="Q1113">
        <v>0</v>
      </c>
      <c r="R1113">
        <v>0</v>
      </c>
      <c r="S1113">
        <v>0</v>
      </c>
      <c r="T1113">
        <v>138</v>
      </c>
      <c r="U1113">
        <v>0</v>
      </c>
      <c r="V1113">
        <v>0</v>
      </c>
      <c r="W1113">
        <v>0</v>
      </c>
      <c r="X1113">
        <v>526.68871989572051</v>
      </c>
      <c r="Y1113">
        <v>0</v>
      </c>
      <c r="Z1113">
        <v>0</v>
      </c>
      <c r="AA1113">
        <v>0</v>
      </c>
      <c r="AB1113">
        <v>95.272327482056454</v>
      </c>
      <c r="AC1113">
        <v>0</v>
      </c>
      <c r="AD1113">
        <v>0</v>
      </c>
      <c r="AE1113">
        <v>621.96104737777694</v>
      </c>
    </row>
    <row r="1114" spans="1:31" x14ac:dyDescent="0.25">
      <c r="A1114">
        <v>1679219</v>
      </c>
      <c r="B1114">
        <v>1</v>
      </c>
      <c r="C1114" t="s">
        <v>80</v>
      </c>
      <c r="D1114" t="s">
        <v>99</v>
      </c>
      <c r="E1114" t="s">
        <v>151</v>
      </c>
      <c r="F1114" t="s">
        <v>3443</v>
      </c>
      <c r="G1114" t="s">
        <v>482</v>
      </c>
      <c r="H1114" t="s">
        <v>143</v>
      </c>
      <c r="I1114" t="s">
        <v>135</v>
      </c>
      <c r="J1114" t="s">
        <v>136</v>
      </c>
      <c r="K1114" t="s">
        <v>137</v>
      </c>
      <c r="L1114" t="s">
        <v>3444</v>
      </c>
      <c r="M1114" t="s">
        <v>3445</v>
      </c>
      <c r="N1114">
        <v>2.528888888</v>
      </c>
      <c r="O1114">
        <v>0</v>
      </c>
      <c r="P1114">
        <v>11</v>
      </c>
      <c r="Q1114">
        <v>0</v>
      </c>
      <c r="R1114">
        <v>0</v>
      </c>
      <c r="S1114">
        <v>0</v>
      </c>
      <c r="T1114">
        <v>1</v>
      </c>
      <c r="U1114">
        <v>0</v>
      </c>
      <c r="V1114">
        <v>0</v>
      </c>
      <c r="W1114">
        <v>0</v>
      </c>
      <c r="X1114">
        <v>4.9603549583861266</v>
      </c>
      <c r="Y1114">
        <v>0</v>
      </c>
      <c r="Z1114">
        <v>0</v>
      </c>
      <c r="AA1114">
        <v>0</v>
      </c>
      <c r="AB1114">
        <v>3.0982323726506551</v>
      </c>
      <c r="AC1114">
        <v>0</v>
      </c>
      <c r="AD1114">
        <v>0</v>
      </c>
      <c r="AE1114">
        <v>8.0585873310367813</v>
      </c>
    </row>
    <row r="1115" spans="1:31" x14ac:dyDescent="0.25">
      <c r="A1115">
        <v>1678887</v>
      </c>
      <c r="B1115">
        <v>1</v>
      </c>
      <c r="C1115" t="s">
        <v>81</v>
      </c>
      <c r="D1115" t="s">
        <v>118</v>
      </c>
      <c r="E1115" t="s">
        <v>131</v>
      </c>
      <c r="F1115" t="s">
        <v>3446</v>
      </c>
      <c r="G1115" t="s">
        <v>161</v>
      </c>
      <c r="H1115" t="s">
        <v>134</v>
      </c>
      <c r="I1115" t="s">
        <v>135</v>
      </c>
      <c r="J1115" t="s">
        <v>136</v>
      </c>
      <c r="K1115" t="s">
        <v>137</v>
      </c>
      <c r="L1115" t="s">
        <v>3447</v>
      </c>
      <c r="M1115" t="s">
        <v>3448</v>
      </c>
      <c r="N1115">
        <v>1.4158333329999999</v>
      </c>
      <c r="O1115">
        <v>0</v>
      </c>
      <c r="P1115">
        <v>0</v>
      </c>
      <c r="Q1115">
        <v>2</v>
      </c>
      <c r="R1115">
        <v>50</v>
      </c>
      <c r="S1115">
        <v>1</v>
      </c>
      <c r="T1115">
        <v>2</v>
      </c>
      <c r="U1115">
        <v>0</v>
      </c>
      <c r="V1115">
        <v>0</v>
      </c>
      <c r="W1115">
        <v>0</v>
      </c>
      <c r="X1115">
        <v>0</v>
      </c>
      <c r="Y1115">
        <v>23.520496977697118</v>
      </c>
      <c r="Z1115">
        <v>67.857085424988</v>
      </c>
      <c r="AA1115">
        <v>5.5159870710879151</v>
      </c>
      <c r="AB1115">
        <v>4.8467552912091545</v>
      </c>
      <c r="AC1115">
        <v>0</v>
      </c>
      <c r="AD1115">
        <v>0</v>
      </c>
      <c r="AE1115">
        <v>101.74032476498219</v>
      </c>
    </row>
    <row r="1116" spans="1:31" x14ac:dyDescent="0.25">
      <c r="A1116">
        <v>1679242</v>
      </c>
      <c r="B1116">
        <v>1</v>
      </c>
      <c r="C1116" t="s">
        <v>80</v>
      </c>
      <c r="D1116" t="s">
        <v>90</v>
      </c>
      <c r="E1116" t="s">
        <v>140</v>
      </c>
      <c r="F1116" t="s">
        <v>3449</v>
      </c>
      <c r="G1116" t="s">
        <v>197</v>
      </c>
      <c r="H1116" t="s">
        <v>143</v>
      </c>
      <c r="I1116" t="s">
        <v>135</v>
      </c>
      <c r="J1116" t="s">
        <v>136</v>
      </c>
      <c r="K1116" t="s">
        <v>137</v>
      </c>
      <c r="L1116" t="s">
        <v>3450</v>
      </c>
      <c r="M1116" t="s">
        <v>3451</v>
      </c>
      <c r="N1116">
        <v>2.0233333330000001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0.76134992991921679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0.76134992991921679</v>
      </c>
    </row>
    <row r="1117" spans="1:31" x14ac:dyDescent="0.25">
      <c r="A1117">
        <v>1679056</v>
      </c>
      <c r="B1117">
        <v>1</v>
      </c>
      <c r="C1117" t="s">
        <v>80</v>
      </c>
      <c r="D1117" t="s">
        <v>94</v>
      </c>
      <c r="E1117" t="s">
        <v>140</v>
      </c>
      <c r="F1117" t="s">
        <v>3452</v>
      </c>
      <c r="G1117" t="s">
        <v>197</v>
      </c>
      <c r="H1117" t="s">
        <v>143</v>
      </c>
      <c r="I1117" t="s">
        <v>135</v>
      </c>
      <c r="J1117" t="s">
        <v>136</v>
      </c>
      <c r="K1117" t="s">
        <v>137</v>
      </c>
      <c r="L1117" t="s">
        <v>3453</v>
      </c>
      <c r="M1117" t="s">
        <v>3454</v>
      </c>
      <c r="N1117">
        <v>1.1397222220000001</v>
      </c>
      <c r="O1117">
        <v>0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</row>
    <row r="1118" spans="1:31" x14ac:dyDescent="0.25">
      <c r="A1118">
        <v>1679096</v>
      </c>
      <c r="B1118">
        <v>1</v>
      </c>
      <c r="C1118" t="s">
        <v>80</v>
      </c>
      <c r="D1118" t="s">
        <v>94</v>
      </c>
      <c r="E1118" t="s">
        <v>131</v>
      </c>
      <c r="F1118" t="s">
        <v>3270</v>
      </c>
      <c r="G1118" t="s">
        <v>566</v>
      </c>
      <c r="H1118" t="s">
        <v>134</v>
      </c>
      <c r="I1118" t="s">
        <v>135</v>
      </c>
      <c r="J1118" t="s">
        <v>136</v>
      </c>
      <c r="K1118" t="s">
        <v>137</v>
      </c>
      <c r="L1118" t="s">
        <v>3455</v>
      </c>
      <c r="M1118" t="s">
        <v>3456</v>
      </c>
      <c r="N1118">
        <v>4.9727777770000001</v>
      </c>
      <c r="O1118">
        <v>0</v>
      </c>
      <c r="P1118">
        <v>171</v>
      </c>
      <c r="Q1118">
        <v>0</v>
      </c>
      <c r="R1118">
        <v>0</v>
      </c>
      <c r="S1118">
        <v>2</v>
      </c>
      <c r="T1118">
        <v>8</v>
      </c>
      <c r="U1118">
        <v>0</v>
      </c>
      <c r="V1118">
        <v>0</v>
      </c>
      <c r="W1118">
        <v>0</v>
      </c>
      <c r="X1118">
        <v>140.16671600222583</v>
      </c>
      <c r="Y1118">
        <v>0</v>
      </c>
      <c r="Z1118">
        <v>0</v>
      </c>
      <c r="AA1118">
        <v>17.5723789255626</v>
      </c>
      <c r="AB1118">
        <v>20.571241093121916</v>
      </c>
      <c r="AC1118">
        <v>0</v>
      </c>
      <c r="AD1118">
        <v>0</v>
      </c>
      <c r="AE1118">
        <v>178.31033602091034</v>
      </c>
    </row>
    <row r="1119" spans="1:31" x14ac:dyDescent="0.25">
      <c r="A1119">
        <v>1678893</v>
      </c>
      <c r="B1119">
        <v>1</v>
      </c>
      <c r="C1119" t="s">
        <v>80</v>
      </c>
      <c r="D1119" t="s">
        <v>108</v>
      </c>
      <c r="E1119" t="s">
        <v>146</v>
      </c>
      <c r="F1119" t="s">
        <v>3457</v>
      </c>
      <c r="G1119" t="s">
        <v>253</v>
      </c>
      <c r="H1119" t="s">
        <v>143</v>
      </c>
      <c r="I1119" t="s">
        <v>135</v>
      </c>
      <c r="J1119" t="s">
        <v>136</v>
      </c>
      <c r="K1119" t="s">
        <v>167</v>
      </c>
      <c r="L1119" t="s">
        <v>3458</v>
      </c>
      <c r="M1119" t="s">
        <v>3459</v>
      </c>
      <c r="N1119">
        <v>5.647818333</v>
      </c>
      <c r="O1119">
        <v>0</v>
      </c>
      <c r="P1119">
        <v>70</v>
      </c>
      <c r="Q1119">
        <v>0</v>
      </c>
      <c r="R1119">
        <v>23</v>
      </c>
      <c r="S1119">
        <v>0</v>
      </c>
      <c r="T1119">
        <v>3</v>
      </c>
      <c r="U1119">
        <v>0</v>
      </c>
      <c r="V1119">
        <v>0</v>
      </c>
      <c r="W1119">
        <v>0</v>
      </c>
      <c r="X1119">
        <v>44.824466921147156</v>
      </c>
      <c r="Y1119">
        <v>0</v>
      </c>
      <c r="Z1119">
        <v>8.0509800679967878</v>
      </c>
      <c r="AA1119">
        <v>0</v>
      </c>
      <c r="AB1119">
        <v>3.5404898905546065</v>
      </c>
      <c r="AC1119">
        <v>0</v>
      </c>
      <c r="AD1119">
        <v>0</v>
      </c>
      <c r="AE1119">
        <v>56.415936879698549</v>
      </c>
    </row>
    <row r="1120" spans="1:31" x14ac:dyDescent="0.25">
      <c r="A1120">
        <v>1679225</v>
      </c>
      <c r="B1120">
        <v>1</v>
      </c>
      <c r="C1120" t="s">
        <v>81</v>
      </c>
      <c r="D1120" t="s">
        <v>112</v>
      </c>
      <c r="E1120" t="s">
        <v>140</v>
      </c>
      <c r="F1120" t="s">
        <v>3460</v>
      </c>
      <c r="G1120" t="s">
        <v>197</v>
      </c>
      <c r="H1120" t="s">
        <v>143</v>
      </c>
      <c r="I1120" t="s">
        <v>135</v>
      </c>
      <c r="J1120" t="s">
        <v>136</v>
      </c>
      <c r="K1120" t="s">
        <v>137</v>
      </c>
      <c r="L1120" t="s">
        <v>3461</v>
      </c>
      <c r="M1120" t="s">
        <v>3462</v>
      </c>
      <c r="N1120">
        <v>0.65749999999999997</v>
      </c>
      <c r="O1120">
        <v>0</v>
      </c>
      <c r="P1120">
        <v>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0.45547599605046674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0.45547599605046674</v>
      </c>
    </row>
    <row r="1121" spans="1:31" x14ac:dyDescent="0.25">
      <c r="A1121">
        <v>1678847</v>
      </c>
      <c r="B1121">
        <v>1</v>
      </c>
      <c r="C1121" t="s">
        <v>81</v>
      </c>
      <c r="D1121" t="s">
        <v>114</v>
      </c>
      <c r="E1121" t="s">
        <v>159</v>
      </c>
      <c r="F1121" t="s">
        <v>3463</v>
      </c>
      <c r="G1121" t="s">
        <v>596</v>
      </c>
      <c r="H1121" t="s">
        <v>134</v>
      </c>
      <c r="I1121" t="s">
        <v>135</v>
      </c>
      <c r="J1121" t="s">
        <v>136</v>
      </c>
      <c r="K1121" t="s">
        <v>137</v>
      </c>
      <c r="L1121" t="s">
        <v>3464</v>
      </c>
      <c r="M1121" t="s">
        <v>3465</v>
      </c>
      <c r="N1121">
        <v>1.081111111</v>
      </c>
      <c r="O1121">
        <v>0</v>
      </c>
      <c r="P1121">
        <v>130</v>
      </c>
      <c r="Q1121">
        <v>0</v>
      </c>
      <c r="R1121">
        <v>0</v>
      </c>
      <c r="S1121">
        <v>0</v>
      </c>
      <c r="T1121">
        <v>11</v>
      </c>
      <c r="U1121">
        <v>0</v>
      </c>
      <c r="V1121">
        <v>0</v>
      </c>
      <c r="W1121">
        <v>0</v>
      </c>
      <c r="X1121">
        <v>14.049361264655849</v>
      </c>
      <c r="Y1121">
        <v>0</v>
      </c>
      <c r="Z1121">
        <v>0</v>
      </c>
      <c r="AA1121">
        <v>0</v>
      </c>
      <c r="AB1121">
        <v>1.1495880017121203</v>
      </c>
      <c r="AC1121">
        <v>0</v>
      </c>
      <c r="AD1121">
        <v>0</v>
      </c>
      <c r="AE1121">
        <v>15.198949266367968</v>
      </c>
    </row>
    <row r="1122" spans="1:31" x14ac:dyDescent="0.25">
      <c r="A1122">
        <v>1679142</v>
      </c>
      <c r="B1122">
        <v>1</v>
      </c>
      <c r="C1122" t="s">
        <v>80</v>
      </c>
      <c r="D1122" t="s">
        <v>107</v>
      </c>
      <c r="E1122" t="s">
        <v>146</v>
      </c>
      <c r="F1122" t="s">
        <v>3051</v>
      </c>
      <c r="G1122" t="s">
        <v>148</v>
      </c>
      <c r="H1122" t="s">
        <v>143</v>
      </c>
      <c r="I1122" t="s">
        <v>135</v>
      </c>
      <c r="J1122" t="s">
        <v>136</v>
      </c>
      <c r="K1122" t="s">
        <v>137</v>
      </c>
      <c r="L1122" t="s">
        <v>3466</v>
      </c>
      <c r="M1122" t="s">
        <v>3467</v>
      </c>
      <c r="N1122">
        <v>1.984444444</v>
      </c>
      <c r="O1122">
        <v>0</v>
      </c>
      <c r="P1122">
        <v>59</v>
      </c>
      <c r="Q1122">
        <v>0</v>
      </c>
      <c r="R1122">
        <v>0</v>
      </c>
      <c r="S1122">
        <v>0</v>
      </c>
      <c r="T1122">
        <v>3</v>
      </c>
      <c r="U1122">
        <v>0</v>
      </c>
      <c r="V1122">
        <v>0</v>
      </c>
      <c r="W1122">
        <v>0</v>
      </c>
      <c r="X1122">
        <v>29.230957597600934</v>
      </c>
      <c r="Y1122">
        <v>0</v>
      </c>
      <c r="Z1122">
        <v>0</v>
      </c>
      <c r="AA1122">
        <v>0</v>
      </c>
      <c r="AB1122">
        <v>1.6821447281098074</v>
      </c>
      <c r="AC1122">
        <v>0</v>
      </c>
      <c r="AD1122">
        <v>0</v>
      </c>
      <c r="AE1122">
        <v>30.913102325710742</v>
      </c>
    </row>
    <row r="1123" spans="1:31" x14ac:dyDescent="0.25">
      <c r="A1123">
        <v>1679282</v>
      </c>
      <c r="B1123">
        <v>1</v>
      </c>
      <c r="C1123" t="s">
        <v>80</v>
      </c>
      <c r="D1123" t="s">
        <v>94</v>
      </c>
      <c r="E1123" t="s">
        <v>164</v>
      </c>
      <c r="F1123" t="s">
        <v>3468</v>
      </c>
      <c r="G1123" t="s">
        <v>161</v>
      </c>
      <c r="H1123" t="s">
        <v>134</v>
      </c>
      <c r="I1123" t="s">
        <v>135</v>
      </c>
      <c r="J1123" t="s">
        <v>136</v>
      </c>
      <c r="K1123" t="s">
        <v>137</v>
      </c>
      <c r="L1123" t="s">
        <v>3469</v>
      </c>
      <c r="M1123" t="s">
        <v>3470</v>
      </c>
      <c r="N1123">
        <v>2.4288888879999999</v>
      </c>
      <c r="O1123">
        <v>0</v>
      </c>
      <c r="P1123">
        <v>3459</v>
      </c>
      <c r="Q1123">
        <v>102</v>
      </c>
      <c r="R1123">
        <v>866</v>
      </c>
      <c r="S1123">
        <v>21</v>
      </c>
      <c r="T1123">
        <v>464</v>
      </c>
      <c r="U1123">
        <v>4</v>
      </c>
      <c r="V1123">
        <v>2</v>
      </c>
      <c r="W1123">
        <v>0</v>
      </c>
      <c r="X1123">
        <v>1367.7277794906202</v>
      </c>
      <c r="Y1123">
        <v>355.33542020352365</v>
      </c>
      <c r="Z1123">
        <v>753.70978529222259</v>
      </c>
      <c r="AA1123">
        <v>166.53330674566968</v>
      </c>
      <c r="AB1123">
        <v>372.24719299566163</v>
      </c>
      <c r="AC1123">
        <v>76.988248145120707</v>
      </c>
      <c r="AD1123">
        <v>1.5975842378693337</v>
      </c>
      <c r="AE1123">
        <v>3094.1393171106879</v>
      </c>
    </row>
    <row r="1124" spans="1:31" x14ac:dyDescent="0.25">
      <c r="A1124">
        <v>1679033</v>
      </c>
      <c r="B1124">
        <v>1</v>
      </c>
      <c r="C1124" t="s">
        <v>81</v>
      </c>
      <c r="D1124" t="s">
        <v>115</v>
      </c>
      <c r="E1124" t="s">
        <v>131</v>
      </c>
      <c r="F1124" t="s">
        <v>3471</v>
      </c>
      <c r="G1124" t="s">
        <v>161</v>
      </c>
      <c r="H1124" t="s">
        <v>134</v>
      </c>
      <c r="I1124" t="s">
        <v>135</v>
      </c>
      <c r="J1124" t="s">
        <v>136</v>
      </c>
      <c r="K1124" t="s">
        <v>137</v>
      </c>
      <c r="L1124" t="s">
        <v>3472</v>
      </c>
      <c r="M1124" t="s">
        <v>3473</v>
      </c>
      <c r="N1124">
        <v>0.78388888800000001</v>
      </c>
      <c r="O1124">
        <v>0</v>
      </c>
      <c r="P1124">
        <v>808</v>
      </c>
      <c r="Q1124">
        <v>1</v>
      </c>
      <c r="R1124">
        <v>37</v>
      </c>
      <c r="S1124">
        <v>2</v>
      </c>
      <c r="T1124">
        <v>35</v>
      </c>
      <c r="U1124">
        <v>1</v>
      </c>
      <c r="V1124">
        <v>0</v>
      </c>
      <c r="W1124">
        <v>0</v>
      </c>
      <c r="X1124">
        <v>45.303836266435802</v>
      </c>
      <c r="Y1124">
        <v>0.25804004933251279</v>
      </c>
      <c r="Z1124">
        <v>7.0877584278171009</v>
      </c>
      <c r="AA1124">
        <v>2.9050542402823085</v>
      </c>
      <c r="AB1124">
        <v>8.6118222519373475</v>
      </c>
      <c r="AC1124">
        <v>1.4853632917613599</v>
      </c>
      <c r="AD1124">
        <v>0</v>
      </c>
      <c r="AE1124">
        <v>65.651874527566434</v>
      </c>
    </row>
    <row r="1125" spans="1:31" x14ac:dyDescent="0.25">
      <c r="A1125">
        <v>1679288</v>
      </c>
      <c r="B1125">
        <v>1</v>
      </c>
      <c r="C1125" t="s">
        <v>81</v>
      </c>
      <c r="D1125" t="s">
        <v>120</v>
      </c>
      <c r="E1125" t="s">
        <v>140</v>
      </c>
      <c r="F1125" t="s">
        <v>3474</v>
      </c>
      <c r="G1125" t="s">
        <v>197</v>
      </c>
      <c r="H1125" t="s">
        <v>143</v>
      </c>
      <c r="I1125" t="s">
        <v>135</v>
      </c>
      <c r="J1125" t="s">
        <v>136</v>
      </c>
      <c r="K1125" t="s">
        <v>137</v>
      </c>
      <c r="L1125" t="s">
        <v>3475</v>
      </c>
      <c r="M1125" t="s">
        <v>3476</v>
      </c>
      <c r="N1125">
        <v>0.87444444399999999</v>
      </c>
      <c r="O1125">
        <v>0</v>
      </c>
      <c r="P1125">
        <v>2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1.2845545921947499E-2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1.2845545921947499E-2</v>
      </c>
    </row>
    <row r="1126" spans="1:31" x14ac:dyDescent="0.25">
      <c r="A1126">
        <v>1678993</v>
      </c>
      <c r="B1126">
        <v>1</v>
      </c>
      <c r="C1126" t="s">
        <v>81</v>
      </c>
      <c r="D1126" t="s">
        <v>128</v>
      </c>
      <c r="E1126" t="s">
        <v>164</v>
      </c>
      <c r="F1126" t="s">
        <v>3477</v>
      </c>
      <c r="G1126" t="s">
        <v>161</v>
      </c>
      <c r="H1126" t="s">
        <v>134</v>
      </c>
      <c r="I1126" t="s">
        <v>135</v>
      </c>
      <c r="J1126" t="s">
        <v>136</v>
      </c>
      <c r="K1126" t="s">
        <v>137</v>
      </c>
      <c r="L1126" t="s">
        <v>3478</v>
      </c>
      <c r="M1126" t="s">
        <v>3479</v>
      </c>
      <c r="N1126">
        <v>1.534166666</v>
      </c>
      <c r="O1126">
        <v>0</v>
      </c>
      <c r="P1126">
        <v>0</v>
      </c>
      <c r="Q1126">
        <v>10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3.755292343214824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3.755292343214824</v>
      </c>
    </row>
    <row r="1127" spans="1:31" x14ac:dyDescent="0.25">
      <c r="A1127">
        <v>1678950</v>
      </c>
      <c r="B1127">
        <v>1</v>
      </c>
      <c r="C1127" t="s">
        <v>80</v>
      </c>
      <c r="D1127" t="s">
        <v>107</v>
      </c>
      <c r="E1127" t="s">
        <v>151</v>
      </c>
      <c r="F1127" t="s">
        <v>3480</v>
      </c>
      <c r="G1127" t="s">
        <v>222</v>
      </c>
      <c r="H1127" t="s">
        <v>143</v>
      </c>
      <c r="I1127" t="s">
        <v>135</v>
      </c>
      <c r="J1127" t="s">
        <v>136</v>
      </c>
      <c r="K1127" t="s">
        <v>137</v>
      </c>
      <c r="L1127" t="s">
        <v>3481</v>
      </c>
      <c r="M1127" t="s">
        <v>3482</v>
      </c>
      <c r="N1127">
        <v>2.8019444440000001</v>
      </c>
      <c r="O1127">
        <v>0</v>
      </c>
      <c r="P1127">
        <v>21</v>
      </c>
      <c r="Q1127">
        <v>0</v>
      </c>
      <c r="R1127">
        <v>0</v>
      </c>
      <c r="S1127">
        <v>0</v>
      </c>
      <c r="T1127">
        <v>10</v>
      </c>
      <c r="U1127">
        <v>0</v>
      </c>
      <c r="V1127">
        <v>0</v>
      </c>
      <c r="W1127">
        <v>0</v>
      </c>
      <c r="X1127">
        <v>10.483770129914662</v>
      </c>
      <c r="Y1127">
        <v>0</v>
      </c>
      <c r="Z1127">
        <v>0</v>
      </c>
      <c r="AA1127">
        <v>0</v>
      </c>
      <c r="AB1127">
        <v>10.307770961987373</v>
      </c>
      <c r="AC1127">
        <v>0</v>
      </c>
      <c r="AD1127">
        <v>0</v>
      </c>
      <c r="AE1127">
        <v>20.791541091902033</v>
      </c>
    </row>
    <row r="1128" spans="1:31" x14ac:dyDescent="0.25">
      <c r="A1128">
        <v>1678850</v>
      </c>
      <c r="B1128">
        <v>1</v>
      </c>
      <c r="C1128" t="s">
        <v>81</v>
      </c>
      <c r="D1128" t="s">
        <v>119</v>
      </c>
      <c r="E1128" t="s">
        <v>164</v>
      </c>
      <c r="F1128" t="s">
        <v>1577</v>
      </c>
      <c r="G1128" t="s">
        <v>161</v>
      </c>
      <c r="H1128" t="s">
        <v>134</v>
      </c>
      <c r="I1128" t="s">
        <v>173</v>
      </c>
      <c r="J1128" t="s">
        <v>136</v>
      </c>
      <c r="K1128" t="s">
        <v>137</v>
      </c>
      <c r="L1128" t="s">
        <v>3483</v>
      </c>
      <c r="M1128" t="s">
        <v>3484</v>
      </c>
      <c r="N1128">
        <v>4.3055555000000002E-2</v>
      </c>
      <c r="O1128">
        <v>0</v>
      </c>
      <c r="P1128">
        <v>1002</v>
      </c>
      <c r="Q1128">
        <v>17</v>
      </c>
      <c r="R1128">
        <v>239</v>
      </c>
      <c r="S1128">
        <v>2</v>
      </c>
      <c r="T1128">
        <v>64</v>
      </c>
      <c r="U1128">
        <v>0</v>
      </c>
      <c r="V1128">
        <v>0</v>
      </c>
      <c r="W1128">
        <v>0</v>
      </c>
      <c r="X1128">
        <v>9.0088127476905626</v>
      </c>
      <c r="Y1128">
        <v>0.29662578047246108</v>
      </c>
      <c r="Z1128">
        <v>2.4476971456496877</v>
      </c>
      <c r="AA1128">
        <v>0.48586641043305284</v>
      </c>
      <c r="AB1128">
        <v>1.3127677100328905</v>
      </c>
      <c r="AC1128">
        <v>0</v>
      </c>
      <c r="AD1128">
        <v>0</v>
      </c>
      <c r="AE1128">
        <v>13.551769794278654</v>
      </c>
    </row>
    <row r="1129" spans="1:31" x14ac:dyDescent="0.25">
      <c r="A1129">
        <v>1678827</v>
      </c>
      <c r="B1129">
        <v>1</v>
      </c>
      <c r="C1129" t="s">
        <v>80</v>
      </c>
      <c r="D1129" t="s">
        <v>103</v>
      </c>
      <c r="E1129" t="s">
        <v>164</v>
      </c>
      <c r="F1129" t="s">
        <v>1098</v>
      </c>
      <c r="G1129" t="s">
        <v>161</v>
      </c>
      <c r="H1129" t="s">
        <v>134</v>
      </c>
      <c r="I1129" t="s">
        <v>135</v>
      </c>
      <c r="J1129" t="s">
        <v>136</v>
      </c>
      <c r="K1129" t="s">
        <v>137</v>
      </c>
      <c r="L1129" t="s">
        <v>3485</v>
      </c>
      <c r="M1129" t="s">
        <v>3486</v>
      </c>
      <c r="N1129">
        <v>1.59</v>
      </c>
      <c r="O1129">
        <v>0</v>
      </c>
      <c r="P1129">
        <v>666</v>
      </c>
      <c r="Q1129">
        <v>2</v>
      </c>
      <c r="R1129">
        <v>9</v>
      </c>
      <c r="S1129">
        <v>4</v>
      </c>
      <c r="T1129">
        <v>90</v>
      </c>
      <c r="U1129">
        <v>11</v>
      </c>
      <c r="V1129">
        <v>1</v>
      </c>
      <c r="W1129">
        <v>0</v>
      </c>
      <c r="X1129">
        <v>332.26921262345491</v>
      </c>
      <c r="Y1129">
        <v>56.054988352465244</v>
      </c>
      <c r="Z1129">
        <v>1.4985651617999449</v>
      </c>
      <c r="AA1129">
        <v>35.483111454107664</v>
      </c>
      <c r="AB1129">
        <v>110.00640365628465</v>
      </c>
      <c r="AC1129">
        <v>742.39336100658761</v>
      </c>
      <c r="AD1129">
        <v>0</v>
      </c>
      <c r="AE1129">
        <v>1277.7056422547</v>
      </c>
    </row>
    <row r="1130" spans="1:31" x14ac:dyDescent="0.25">
      <c r="A1130">
        <v>1678870</v>
      </c>
      <c r="B1130">
        <v>1</v>
      </c>
      <c r="C1130" t="s">
        <v>80</v>
      </c>
      <c r="D1130" t="s">
        <v>104</v>
      </c>
      <c r="E1130" t="s">
        <v>159</v>
      </c>
      <c r="F1130" t="s">
        <v>3487</v>
      </c>
      <c r="G1130" t="s">
        <v>133</v>
      </c>
      <c r="H1130" t="s">
        <v>134</v>
      </c>
      <c r="I1130" t="s">
        <v>135</v>
      </c>
      <c r="J1130" t="s">
        <v>136</v>
      </c>
      <c r="K1130" t="s">
        <v>137</v>
      </c>
      <c r="L1130" t="s">
        <v>3488</v>
      </c>
      <c r="M1130" t="s">
        <v>3489</v>
      </c>
      <c r="N1130">
        <v>1.77</v>
      </c>
      <c r="O1130">
        <v>0</v>
      </c>
      <c r="P1130">
        <v>56</v>
      </c>
      <c r="Q1130">
        <v>0</v>
      </c>
      <c r="R1130">
        <v>8</v>
      </c>
      <c r="S1130">
        <v>0</v>
      </c>
      <c r="T1130">
        <v>8</v>
      </c>
      <c r="U1130">
        <v>0</v>
      </c>
      <c r="V1130">
        <v>0</v>
      </c>
      <c r="W1130">
        <v>0</v>
      </c>
      <c r="X1130">
        <v>29.012068747896315</v>
      </c>
      <c r="Y1130">
        <v>0</v>
      </c>
      <c r="Z1130">
        <v>1.3405625332995417</v>
      </c>
      <c r="AA1130">
        <v>0</v>
      </c>
      <c r="AB1130">
        <v>14.24844433049052</v>
      </c>
      <c r="AC1130">
        <v>0</v>
      </c>
      <c r="AD1130">
        <v>0</v>
      </c>
      <c r="AE1130">
        <v>44.601075611686376</v>
      </c>
    </row>
    <row r="1131" spans="1:31" x14ac:dyDescent="0.25">
      <c r="A1131">
        <v>1679119</v>
      </c>
      <c r="B1131">
        <v>1</v>
      </c>
      <c r="C1131" t="s">
        <v>81</v>
      </c>
      <c r="D1131" t="s">
        <v>112</v>
      </c>
      <c r="E1131" t="s">
        <v>140</v>
      </c>
      <c r="F1131" t="s">
        <v>3490</v>
      </c>
      <c r="G1131" t="s">
        <v>197</v>
      </c>
      <c r="H1131" t="s">
        <v>143</v>
      </c>
      <c r="I1131" t="s">
        <v>135</v>
      </c>
      <c r="J1131" t="s">
        <v>136</v>
      </c>
      <c r="K1131" t="s">
        <v>137</v>
      </c>
      <c r="L1131" t="s">
        <v>3491</v>
      </c>
      <c r="M1131" t="s">
        <v>3492</v>
      </c>
      <c r="N1131">
        <v>0.90777777699999995</v>
      </c>
      <c r="O1131">
        <v>0</v>
      </c>
      <c r="P1131">
        <v>2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0.14151765475564504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0.14151765475564504</v>
      </c>
    </row>
    <row r="1132" spans="1:31" x14ac:dyDescent="0.25">
      <c r="A1132">
        <v>1679262</v>
      </c>
      <c r="B1132">
        <v>1</v>
      </c>
      <c r="C1132" t="s">
        <v>81</v>
      </c>
      <c r="D1132" t="s">
        <v>127</v>
      </c>
      <c r="E1132" t="s">
        <v>140</v>
      </c>
      <c r="F1132" t="s">
        <v>3493</v>
      </c>
      <c r="G1132" t="s">
        <v>1713</v>
      </c>
      <c r="H1132" t="s">
        <v>143</v>
      </c>
      <c r="I1132" t="s">
        <v>135</v>
      </c>
      <c r="J1132" t="s">
        <v>136</v>
      </c>
      <c r="K1132" t="s">
        <v>137</v>
      </c>
      <c r="L1132" t="s">
        <v>3494</v>
      </c>
      <c r="M1132" t="s">
        <v>3495</v>
      </c>
      <c r="N1132">
        <v>0.73611111100000004</v>
      </c>
      <c r="O1132">
        <v>0</v>
      </c>
      <c r="P1132">
        <v>5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1.0790475502838384</v>
      </c>
      <c r="Y1132">
        <v>0</v>
      </c>
      <c r="Z1132">
        <v>0</v>
      </c>
      <c r="AA1132">
        <v>0</v>
      </c>
      <c r="AB1132">
        <v>0.83442659827339982</v>
      </c>
      <c r="AC1132">
        <v>0</v>
      </c>
      <c r="AD1132">
        <v>0</v>
      </c>
      <c r="AE1132">
        <v>1.9134741485572382</v>
      </c>
    </row>
    <row r="1133" spans="1:31" x14ac:dyDescent="0.25">
      <c r="A1133">
        <v>1678907</v>
      </c>
      <c r="B1133">
        <v>1</v>
      </c>
      <c r="C1133" t="s">
        <v>81</v>
      </c>
      <c r="D1133" t="s">
        <v>120</v>
      </c>
      <c r="E1133" t="s">
        <v>146</v>
      </c>
      <c r="F1133" t="s">
        <v>3496</v>
      </c>
      <c r="G1133" t="s">
        <v>153</v>
      </c>
      <c r="H1133" t="s">
        <v>143</v>
      </c>
      <c r="I1133" t="s">
        <v>135</v>
      </c>
      <c r="J1133" t="s">
        <v>136</v>
      </c>
      <c r="K1133" t="s">
        <v>137</v>
      </c>
      <c r="L1133" t="s">
        <v>3497</v>
      </c>
      <c r="M1133" t="s">
        <v>3498</v>
      </c>
      <c r="N1133">
        <v>3.0113888879999999</v>
      </c>
      <c r="O1133">
        <v>0</v>
      </c>
      <c r="P1133">
        <v>109</v>
      </c>
      <c r="Q1133">
        <v>0</v>
      </c>
      <c r="R1133">
        <v>8</v>
      </c>
      <c r="S1133">
        <v>0</v>
      </c>
      <c r="T1133">
        <v>10</v>
      </c>
      <c r="U1133">
        <v>0</v>
      </c>
      <c r="V1133">
        <v>0</v>
      </c>
      <c r="W1133">
        <v>0</v>
      </c>
      <c r="X1133">
        <v>125.65491957278145</v>
      </c>
      <c r="Y1133">
        <v>0</v>
      </c>
      <c r="Z1133">
        <v>6.3206010660840413</v>
      </c>
      <c r="AA1133">
        <v>0</v>
      </c>
      <c r="AB1133">
        <v>5.7840123169140663</v>
      </c>
      <c r="AC1133">
        <v>0</v>
      </c>
      <c r="AD1133">
        <v>0</v>
      </c>
      <c r="AE1133">
        <v>137.75953295577958</v>
      </c>
    </row>
    <row r="1134" spans="1:31" x14ac:dyDescent="0.25">
      <c r="A1134">
        <v>1679205</v>
      </c>
      <c r="B1134">
        <v>1</v>
      </c>
      <c r="C1134" t="s">
        <v>80</v>
      </c>
      <c r="D1134" t="s">
        <v>105</v>
      </c>
      <c r="E1134" t="s">
        <v>146</v>
      </c>
      <c r="F1134" t="s">
        <v>3499</v>
      </c>
      <c r="G1134" t="s">
        <v>1774</v>
      </c>
      <c r="H1134" t="s">
        <v>143</v>
      </c>
      <c r="I1134" t="s">
        <v>135</v>
      </c>
      <c r="J1134" t="s">
        <v>136</v>
      </c>
      <c r="K1134" t="s">
        <v>137</v>
      </c>
      <c r="L1134" t="s">
        <v>3500</v>
      </c>
      <c r="M1134" t="s">
        <v>3501</v>
      </c>
      <c r="N1134">
        <v>2.5786111109999998</v>
      </c>
      <c r="O1134">
        <v>0</v>
      </c>
      <c r="P1134">
        <v>6</v>
      </c>
      <c r="Q1134">
        <v>0</v>
      </c>
      <c r="R1134">
        <v>2</v>
      </c>
      <c r="S1134">
        <v>0</v>
      </c>
      <c r="T1134">
        <v>9</v>
      </c>
      <c r="U1134">
        <v>0</v>
      </c>
      <c r="V1134">
        <v>0</v>
      </c>
      <c r="W1134">
        <v>0</v>
      </c>
      <c r="X1134">
        <v>24.730351680857375</v>
      </c>
      <c r="Y1134">
        <v>0</v>
      </c>
      <c r="Z1134">
        <v>29.253649234228689</v>
      </c>
      <c r="AA1134">
        <v>0</v>
      </c>
      <c r="AB1134">
        <v>33.185600598528914</v>
      </c>
      <c r="AC1134">
        <v>0</v>
      </c>
      <c r="AD1134">
        <v>0</v>
      </c>
      <c r="AE1134">
        <v>87.169601513614978</v>
      </c>
    </row>
    <row r="1135" spans="1:31" x14ac:dyDescent="0.25">
      <c r="A1135">
        <v>1679305</v>
      </c>
      <c r="B1135">
        <v>1</v>
      </c>
      <c r="C1135" t="s">
        <v>81</v>
      </c>
      <c r="D1135" t="s">
        <v>128</v>
      </c>
      <c r="E1135" t="s">
        <v>131</v>
      </c>
      <c r="F1135" t="s">
        <v>2788</v>
      </c>
      <c r="G1135" t="s">
        <v>161</v>
      </c>
      <c r="H1135" t="s">
        <v>134</v>
      </c>
      <c r="I1135" t="s">
        <v>135</v>
      </c>
      <c r="J1135" t="s">
        <v>136</v>
      </c>
      <c r="K1135" t="s">
        <v>137</v>
      </c>
      <c r="L1135" t="s">
        <v>3502</v>
      </c>
      <c r="M1135" t="s">
        <v>3503</v>
      </c>
      <c r="N1135">
        <v>0.49305555499999998</v>
      </c>
      <c r="O1135">
        <v>0</v>
      </c>
      <c r="P1135">
        <v>1229</v>
      </c>
      <c r="Q1135">
        <v>4</v>
      </c>
      <c r="R1135">
        <v>1</v>
      </c>
      <c r="S1135">
        <v>10</v>
      </c>
      <c r="T1135">
        <v>90</v>
      </c>
      <c r="U1135">
        <v>1</v>
      </c>
      <c r="V1135">
        <v>0</v>
      </c>
      <c r="W1135">
        <v>0</v>
      </c>
      <c r="X1135">
        <v>67.273738265086678</v>
      </c>
      <c r="Y1135">
        <v>1.0417890922984792</v>
      </c>
      <c r="Z1135">
        <v>1.5721460183333333E-4</v>
      </c>
      <c r="AA1135">
        <v>17.213708443633347</v>
      </c>
      <c r="AB1135">
        <v>5.2386912716783547</v>
      </c>
      <c r="AC1135">
        <v>0.55243237741493068</v>
      </c>
      <c r="AD1135">
        <v>0</v>
      </c>
      <c r="AE1135">
        <v>91.320516664713608</v>
      </c>
    </row>
    <row r="1136" spans="1:31" x14ac:dyDescent="0.25">
      <c r="A1136">
        <v>1678913</v>
      </c>
      <c r="B1136">
        <v>1</v>
      </c>
      <c r="C1136" t="s">
        <v>81</v>
      </c>
      <c r="D1136" t="s">
        <v>122</v>
      </c>
      <c r="E1136" t="s">
        <v>146</v>
      </c>
      <c r="F1136" t="s">
        <v>3100</v>
      </c>
      <c r="G1136" t="s">
        <v>148</v>
      </c>
      <c r="H1136" t="s">
        <v>143</v>
      </c>
      <c r="I1136" t="s">
        <v>135</v>
      </c>
      <c r="J1136" t="s">
        <v>136</v>
      </c>
      <c r="K1136" t="s">
        <v>137</v>
      </c>
      <c r="L1136" t="s">
        <v>3504</v>
      </c>
      <c r="M1136" t="s">
        <v>3505</v>
      </c>
      <c r="N1136">
        <v>5.8894444439999996</v>
      </c>
      <c r="O1136">
        <v>0</v>
      </c>
      <c r="P1136">
        <v>16</v>
      </c>
      <c r="Q1136">
        <v>0</v>
      </c>
      <c r="R1136">
        <v>9</v>
      </c>
      <c r="S1136">
        <v>0</v>
      </c>
      <c r="T1136">
        <v>8</v>
      </c>
      <c r="U1136">
        <v>0</v>
      </c>
      <c r="V1136">
        <v>0</v>
      </c>
      <c r="W1136">
        <v>0</v>
      </c>
      <c r="X1136">
        <v>6.261505966515152</v>
      </c>
      <c r="Y1136">
        <v>0</v>
      </c>
      <c r="Z1136">
        <v>5.8578113510333338</v>
      </c>
      <c r="AA1136">
        <v>0</v>
      </c>
      <c r="AB1136">
        <v>61.118285655898774</v>
      </c>
      <c r="AC1136">
        <v>0</v>
      </c>
      <c r="AD1136">
        <v>0</v>
      </c>
      <c r="AE1136">
        <v>73.237602973447252</v>
      </c>
    </row>
    <row r="1137" spans="1:31" x14ac:dyDescent="0.25">
      <c r="A1137">
        <v>1679162</v>
      </c>
      <c r="B1137">
        <v>1</v>
      </c>
      <c r="C1137" t="s">
        <v>81</v>
      </c>
      <c r="D1137" t="s">
        <v>127</v>
      </c>
      <c r="E1137" t="s">
        <v>140</v>
      </c>
      <c r="F1137" t="s">
        <v>3506</v>
      </c>
      <c r="G1137" t="s">
        <v>209</v>
      </c>
      <c r="H1137" t="s">
        <v>143</v>
      </c>
      <c r="I1137" t="s">
        <v>135</v>
      </c>
      <c r="J1137" t="s">
        <v>136</v>
      </c>
      <c r="K1137" t="s">
        <v>137</v>
      </c>
      <c r="L1137" t="s">
        <v>3507</v>
      </c>
      <c r="M1137" t="s">
        <v>3508</v>
      </c>
      <c r="N1137">
        <v>2.4327777770000001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1.4760959494674528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1.4760959494674528</v>
      </c>
    </row>
    <row r="1138" spans="1:31" x14ac:dyDescent="0.25">
      <c r="A1138">
        <v>1679013</v>
      </c>
      <c r="B1138">
        <v>1</v>
      </c>
      <c r="C1138" t="s">
        <v>80</v>
      </c>
      <c r="D1138" t="s">
        <v>94</v>
      </c>
      <c r="E1138" t="s">
        <v>164</v>
      </c>
      <c r="F1138" t="s">
        <v>3509</v>
      </c>
      <c r="G1138" t="s">
        <v>161</v>
      </c>
      <c r="H1138" t="s">
        <v>134</v>
      </c>
      <c r="I1138" t="s">
        <v>173</v>
      </c>
      <c r="J1138" t="s">
        <v>136</v>
      </c>
      <c r="K1138" t="s">
        <v>137</v>
      </c>
      <c r="L1138" t="s">
        <v>3510</v>
      </c>
      <c r="M1138" t="s">
        <v>3511</v>
      </c>
      <c r="N1138">
        <v>1.3888888E-2</v>
      </c>
      <c r="O1138">
        <v>5</v>
      </c>
      <c r="P1138">
        <v>3329</v>
      </c>
      <c r="Q1138">
        <v>81</v>
      </c>
      <c r="R1138">
        <v>424</v>
      </c>
      <c r="S1138">
        <v>29</v>
      </c>
      <c r="T1138">
        <v>318</v>
      </c>
      <c r="U1138">
        <v>0</v>
      </c>
      <c r="V1138">
        <v>0</v>
      </c>
      <c r="W1138">
        <v>3.8144781372638881E-2</v>
      </c>
      <c r="X1138">
        <v>4.9280670752047433</v>
      </c>
      <c r="Y1138">
        <v>0.57949324243069467</v>
      </c>
      <c r="Z1138">
        <v>1.3085754355597781</v>
      </c>
      <c r="AA1138">
        <v>1.2879869946312774</v>
      </c>
      <c r="AB1138">
        <v>1.7019645868768198</v>
      </c>
      <c r="AC1138">
        <v>0</v>
      </c>
      <c r="AD1138">
        <v>0</v>
      </c>
      <c r="AE1138">
        <v>9.8442321160759505</v>
      </c>
    </row>
    <row r="1139" spans="1:31" x14ac:dyDescent="0.25">
      <c r="A1139">
        <v>1679291</v>
      </c>
      <c r="B1139">
        <v>1</v>
      </c>
      <c r="C1139" t="s">
        <v>80</v>
      </c>
      <c r="D1139" t="s">
        <v>105</v>
      </c>
      <c r="E1139" t="s">
        <v>131</v>
      </c>
      <c r="F1139" t="s">
        <v>3512</v>
      </c>
      <c r="G1139" t="s">
        <v>161</v>
      </c>
      <c r="H1139" t="s">
        <v>134</v>
      </c>
      <c r="I1139" t="s">
        <v>135</v>
      </c>
      <c r="J1139" t="s">
        <v>136</v>
      </c>
      <c r="K1139" t="s">
        <v>137</v>
      </c>
      <c r="L1139" t="s">
        <v>3513</v>
      </c>
      <c r="M1139" t="s">
        <v>3514</v>
      </c>
      <c r="N1139">
        <v>0.42527777700000002</v>
      </c>
      <c r="O1139">
        <v>2</v>
      </c>
      <c r="P1139">
        <v>1455</v>
      </c>
      <c r="Q1139">
        <v>6</v>
      </c>
      <c r="R1139">
        <v>114</v>
      </c>
      <c r="S1139">
        <v>7</v>
      </c>
      <c r="T1139">
        <v>140</v>
      </c>
      <c r="U1139">
        <v>1</v>
      </c>
      <c r="V1139">
        <v>0</v>
      </c>
      <c r="W1139">
        <v>0.28609230185945</v>
      </c>
      <c r="X1139">
        <v>179.77436705716144</v>
      </c>
      <c r="Y1139">
        <v>29.979022174826575</v>
      </c>
      <c r="Z1139">
        <v>4.8112942210387821</v>
      </c>
      <c r="AA1139">
        <v>14.564684075931115</v>
      </c>
      <c r="AB1139">
        <v>24.196975963287692</v>
      </c>
      <c r="AC1139">
        <v>31.836535392477408</v>
      </c>
      <c r="AD1139">
        <v>0</v>
      </c>
      <c r="AE1139">
        <v>285.44897118658247</v>
      </c>
    </row>
    <row r="1140" spans="1:31" x14ac:dyDescent="0.25">
      <c r="A1140">
        <v>1678936</v>
      </c>
      <c r="B1140">
        <v>1</v>
      </c>
      <c r="C1140" t="s">
        <v>80</v>
      </c>
      <c r="D1140" t="s">
        <v>106</v>
      </c>
      <c r="E1140" t="s">
        <v>151</v>
      </c>
      <c r="F1140" t="s">
        <v>3515</v>
      </c>
      <c r="G1140" t="s">
        <v>486</v>
      </c>
      <c r="H1140" t="s">
        <v>143</v>
      </c>
      <c r="I1140" t="s">
        <v>135</v>
      </c>
      <c r="J1140" t="s">
        <v>136</v>
      </c>
      <c r="K1140" t="s">
        <v>137</v>
      </c>
      <c r="L1140" t="s">
        <v>3516</v>
      </c>
      <c r="M1140" t="s">
        <v>3517</v>
      </c>
      <c r="N1140">
        <v>1.4</v>
      </c>
      <c r="O1140">
        <v>0</v>
      </c>
      <c r="P1140">
        <v>34</v>
      </c>
      <c r="Q1140">
        <v>0</v>
      </c>
      <c r="R1140">
        <v>1</v>
      </c>
      <c r="S1140">
        <v>0</v>
      </c>
      <c r="T1140">
        <v>4</v>
      </c>
      <c r="U1140">
        <v>0</v>
      </c>
      <c r="V1140">
        <v>0</v>
      </c>
      <c r="W1140">
        <v>0</v>
      </c>
      <c r="X1140">
        <v>9.8065421054221478</v>
      </c>
      <c r="Y1140">
        <v>0</v>
      </c>
      <c r="Z1140">
        <v>0.87962647661275306</v>
      </c>
      <c r="AA1140">
        <v>0</v>
      </c>
      <c r="AB1140">
        <v>0.38799210067373324</v>
      </c>
      <c r="AC1140">
        <v>0</v>
      </c>
      <c r="AD1140">
        <v>0</v>
      </c>
      <c r="AE1140">
        <v>11.074160682708634</v>
      </c>
    </row>
    <row r="1141" spans="1:31" x14ac:dyDescent="0.25">
      <c r="A1141">
        <v>1678982</v>
      </c>
      <c r="B1141">
        <v>1</v>
      </c>
      <c r="C1141" t="s">
        <v>80</v>
      </c>
      <c r="D1141" t="s">
        <v>97</v>
      </c>
      <c r="E1141" t="s">
        <v>140</v>
      </c>
      <c r="F1141" t="s">
        <v>3518</v>
      </c>
      <c r="G1141" t="s">
        <v>197</v>
      </c>
      <c r="H1141" t="s">
        <v>143</v>
      </c>
      <c r="I1141" t="s">
        <v>135</v>
      </c>
      <c r="J1141" t="s">
        <v>136</v>
      </c>
      <c r="K1141" t="s">
        <v>137</v>
      </c>
      <c r="L1141" t="s">
        <v>3519</v>
      </c>
      <c r="M1141" t="s">
        <v>3520</v>
      </c>
      <c r="N1141">
        <v>1.443888888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1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0.20581992071853339</v>
      </c>
      <c r="AC1141">
        <v>0</v>
      </c>
      <c r="AD1141">
        <v>0</v>
      </c>
      <c r="AE1141">
        <v>0.20581992071853339</v>
      </c>
    </row>
    <row r="1142" spans="1:31" x14ac:dyDescent="0.25">
      <c r="A1142">
        <v>1679151</v>
      </c>
      <c r="B1142">
        <v>1</v>
      </c>
      <c r="C1142" t="s">
        <v>80</v>
      </c>
      <c r="D1142" t="s">
        <v>100</v>
      </c>
      <c r="E1142" t="s">
        <v>140</v>
      </c>
      <c r="F1142" t="s">
        <v>3521</v>
      </c>
      <c r="G1142" t="s">
        <v>142</v>
      </c>
      <c r="H1142" t="s">
        <v>143</v>
      </c>
      <c r="I1142" t="s">
        <v>135</v>
      </c>
      <c r="J1142" t="s">
        <v>136</v>
      </c>
      <c r="K1142" t="s">
        <v>137</v>
      </c>
      <c r="L1142" t="s">
        <v>3522</v>
      </c>
      <c r="M1142" t="s">
        <v>3523</v>
      </c>
      <c r="N1142">
        <v>0.52194444399999995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0.23040196402689447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0.23040196402689447</v>
      </c>
    </row>
    <row r="1143" spans="1:31" x14ac:dyDescent="0.25">
      <c r="A1143">
        <v>1678942</v>
      </c>
      <c r="B1143">
        <v>1</v>
      </c>
      <c r="C1143" t="s">
        <v>81</v>
      </c>
      <c r="D1143" t="s">
        <v>114</v>
      </c>
      <c r="E1143" t="s">
        <v>159</v>
      </c>
      <c r="F1143" t="s">
        <v>3524</v>
      </c>
      <c r="G1143" t="s">
        <v>596</v>
      </c>
      <c r="H1143" t="s">
        <v>134</v>
      </c>
      <c r="I1143" t="s">
        <v>135</v>
      </c>
      <c r="J1143" t="s">
        <v>136</v>
      </c>
      <c r="K1143" t="s">
        <v>137</v>
      </c>
      <c r="L1143" t="s">
        <v>3525</v>
      </c>
      <c r="M1143" t="s">
        <v>3526</v>
      </c>
      <c r="N1143">
        <v>0.85111111100000003</v>
      </c>
      <c r="O1143">
        <v>0</v>
      </c>
      <c r="P1143">
        <v>2</v>
      </c>
      <c r="Q1143">
        <v>0</v>
      </c>
      <c r="R1143">
        <v>3</v>
      </c>
      <c r="S1143">
        <v>0</v>
      </c>
      <c r="T1143">
        <v>12</v>
      </c>
      <c r="U1143">
        <v>0</v>
      </c>
      <c r="V1143">
        <v>3</v>
      </c>
      <c r="W1143">
        <v>0</v>
      </c>
      <c r="X1143">
        <v>1.3633326932598269</v>
      </c>
      <c r="Y1143">
        <v>0</v>
      </c>
      <c r="Z1143">
        <v>2.7742312405088891E-2</v>
      </c>
      <c r="AA1143">
        <v>0</v>
      </c>
      <c r="AB1143">
        <v>12.02765278115632</v>
      </c>
      <c r="AC1143">
        <v>0</v>
      </c>
      <c r="AD1143">
        <v>3.6045012665862695</v>
      </c>
      <c r="AE1143">
        <v>17.023229053407505</v>
      </c>
    </row>
    <row r="1144" spans="1:31" x14ac:dyDescent="0.25">
      <c r="A1144">
        <v>1679274</v>
      </c>
      <c r="B1144">
        <v>1</v>
      </c>
      <c r="C1144" t="s">
        <v>80</v>
      </c>
      <c r="D1144" t="s">
        <v>103</v>
      </c>
      <c r="E1144" t="s">
        <v>151</v>
      </c>
      <c r="F1144" t="s">
        <v>3527</v>
      </c>
      <c r="G1144" t="s">
        <v>153</v>
      </c>
      <c r="H1144" t="s">
        <v>143</v>
      </c>
      <c r="I1144" t="s">
        <v>135</v>
      </c>
      <c r="J1144" t="s">
        <v>136</v>
      </c>
      <c r="K1144" t="s">
        <v>137</v>
      </c>
      <c r="L1144" t="s">
        <v>3528</v>
      </c>
      <c r="M1144" t="s">
        <v>3529</v>
      </c>
      <c r="N1144">
        <v>0.63472222199999995</v>
      </c>
      <c r="O1144">
        <v>0</v>
      </c>
      <c r="P1144">
        <v>38</v>
      </c>
      <c r="Q1144">
        <v>0</v>
      </c>
      <c r="R1144">
        <v>5</v>
      </c>
      <c r="S1144">
        <v>0</v>
      </c>
      <c r="T1144">
        <v>4</v>
      </c>
      <c r="U1144">
        <v>0</v>
      </c>
      <c r="V1144">
        <v>0</v>
      </c>
      <c r="W1144">
        <v>0</v>
      </c>
      <c r="X1144">
        <v>17.441829201601909</v>
      </c>
      <c r="Y1144">
        <v>0</v>
      </c>
      <c r="Z1144">
        <v>0.28521292971126666</v>
      </c>
      <c r="AA1144">
        <v>0</v>
      </c>
      <c r="AB1144">
        <v>1.5026384813533331E-2</v>
      </c>
      <c r="AC1144">
        <v>0</v>
      </c>
      <c r="AD1144">
        <v>0</v>
      </c>
      <c r="AE1144">
        <v>17.742068516126711</v>
      </c>
    </row>
    <row r="1145" spans="1:31" x14ac:dyDescent="0.25">
      <c r="A1145">
        <v>1678836</v>
      </c>
      <c r="B1145">
        <v>1</v>
      </c>
      <c r="C1145" t="s">
        <v>80</v>
      </c>
      <c r="D1145" t="s">
        <v>111</v>
      </c>
      <c r="E1145" t="s">
        <v>151</v>
      </c>
      <c r="F1145" t="s">
        <v>3530</v>
      </c>
      <c r="G1145" t="s">
        <v>389</v>
      </c>
      <c r="H1145" t="s">
        <v>143</v>
      </c>
      <c r="I1145" t="s">
        <v>135</v>
      </c>
      <c r="J1145" t="s">
        <v>3</v>
      </c>
      <c r="K1145" t="s">
        <v>137</v>
      </c>
      <c r="L1145" t="s">
        <v>3531</v>
      </c>
      <c r="M1145" t="s">
        <v>3532</v>
      </c>
      <c r="N1145">
        <v>8.0863888880000001</v>
      </c>
      <c r="O1145">
        <v>0</v>
      </c>
      <c r="P1145">
        <v>3</v>
      </c>
      <c r="Q1145">
        <v>0</v>
      </c>
      <c r="R1145">
        <v>5</v>
      </c>
      <c r="S1145">
        <v>0</v>
      </c>
      <c r="T1145">
        <v>3</v>
      </c>
      <c r="U1145">
        <v>0</v>
      </c>
      <c r="V1145">
        <v>0</v>
      </c>
      <c r="W1145">
        <v>0</v>
      </c>
      <c r="X1145">
        <v>13.987073605276871</v>
      </c>
      <c r="Y1145">
        <v>0</v>
      </c>
      <c r="Z1145">
        <v>4.8351057277048408</v>
      </c>
      <c r="AA1145">
        <v>0</v>
      </c>
      <c r="AB1145">
        <v>15.632900726279859</v>
      </c>
      <c r="AC1145">
        <v>0</v>
      </c>
      <c r="AD1145">
        <v>0</v>
      </c>
      <c r="AE1145">
        <v>34.455080059261569</v>
      </c>
    </row>
    <row r="1146" spans="1:31" x14ac:dyDescent="0.25">
      <c r="A1146">
        <v>1679082</v>
      </c>
      <c r="B1146">
        <v>1</v>
      </c>
      <c r="C1146" t="s">
        <v>80</v>
      </c>
      <c r="D1146" t="s">
        <v>92</v>
      </c>
      <c r="E1146" t="s">
        <v>164</v>
      </c>
      <c r="F1146" t="s">
        <v>3025</v>
      </c>
      <c r="G1146" t="s">
        <v>161</v>
      </c>
      <c r="H1146" t="s">
        <v>134</v>
      </c>
      <c r="I1146" t="s">
        <v>135</v>
      </c>
      <c r="J1146" t="s">
        <v>136</v>
      </c>
      <c r="K1146" t="s">
        <v>137</v>
      </c>
      <c r="L1146" t="s">
        <v>3533</v>
      </c>
      <c r="M1146" t="s">
        <v>3534</v>
      </c>
      <c r="N1146">
        <v>1.5027777769999999</v>
      </c>
      <c r="O1146">
        <v>0</v>
      </c>
      <c r="P1146">
        <v>84</v>
      </c>
      <c r="Q1146">
        <v>7</v>
      </c>
      <c r="R1146">
        <v>20</v>
      </c>
      <c r="S1146">
        <v>3</v>
      </c>
      <c r="T1146">
        <v>3</v>
      </c>
      <c r="U1146">
        <v>0</v>
      </c>
      <c r="V1146">
        <v>0</v>
      </c>
      <c r="W1146">
        <v>0</v>
      </c>
      <c r="X1146">
        <v>25.740942423505395</v>
      </c>
      <c r="Y1146">
        <v>47.001582064454219</v>
      </c>
      <c r="Z1146">
        <v>1.7867189471879392</v>
      </c>
      <c r="AA1146">
        <v>218.64527782874333</v>
      </c>
      <c r="AB1146">
        <v>9.9672808981756411</v>
      </c>
      <c r="AC1146">
        <v>0</v>
      </c>
      <c r="AD1146">
        <v>0</v>
      </c>
      <c r="AE1146">
        <v>303.14180216206654</v>
      </c>
    </row>
    <row r="1147" spans="1:31" x14ac:dyDescent="0.25">
      <c r="A1147">
        <v>1679228</v>
      </c>
      <c r="B1147">
        <v>1</v>
      </c>
      <c r="C1147" t="s">
        <v>81</v>
      </c>
      <c r="D1147" t="s">
        <v>112</v>
      </c>
      <c r="E1147" t="s">
        <v>140</v>
      </c>
      <c r="F1147" t="s">
        <v>3535</v>
      </c>
      <c r="G1147" t="s">
        <v>197</v>
      </c>
      <c r="H1147" t="s">
        <v>143</v>
      </c>
      <c r="I1147" t="s">
        <v>135</v>
      </c>
      <c r="J1147" t="s">
        <v>136</v>
      </c>
      <c r="K1147" t="s">
        <v>137</v>
      </c>
      <c r="L1147" t="s">
        <v>3536</v>
      </c>
      <c r="M1147" t="s">
        <v>3537</v>
      </c>
      <c r="N1147">
        <v>1.681944444</v>
      </c>
      <c r="O1147">
        <v>0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</row>
    <row r="1148" spans="1:31" x14ac:dyDescent="0.25">
      <c r="A1148">
        <v>1679088</v>
      </c>
      <c r="B1148">
        <v>1</v>
      </c>
      <c r="C1148" t="s">
        <v>80</v>
      </c>
      <c r="D1148" t="s">
        <v>103</v>
      </c>
      <c r="E1148" t="s">
        <v>200</v>
      </c>
      <c r="F1148" t="s">
        <v>3214</v>
      </c>
      <c r="G1148" t="s">
        <v>209</v>
      </c>
      <c r="H1148" t="s">
        <v>143</v>
      </c>
      <c r="I1148" t="s">
        <v>135</v>
      </c>
      <c r="J1148" t="s">
        <v>136</v>
      </c>
      <c r="K1148" t="s">
        <v>137</v>
      </c>
      <c r="L1148" t="s">
        <v>3538</v>
      </c>
      <c r="M1148" t="s">
        <v>3539</v>
      </c>
      <c r="N1148">
        <v>0.87611111100000005</v>
      </c>
      <c r="O1148">
        <v>0</v>
      </c>
      <c r="P1148">
        <v>77</v>
      </c>
      <c r="Q1148">
        <v>0</v>
      </c>
      <c r="R1148">
        <v>0</v>
      </c>
      <c r="S1148">
        <v>0</v>
      </c>
      <c r="T1148">
        <v>15</v>
      </c>
      <c r="U1148">
        <v>0</v>
      </c>
      <c r="V1148">
        <v>0</v>
      </c>
      <c r="W1148">
        <v>0</v>
      </c>
      <c r="X1148">
        <v>16.861158166453293</v>
      </c>
      <c r="Y1148">
        <v>0</v>
      </c>
      <c r="Z1148">
        <v>0</v>
      </c>
      <c r="AA1148">
        <v>0</v>
      </c>
      <c r="AB1148">
        <v>12.326240188304565</v>
      </c>
      <c r="AC1148">
        <v>0</v>
      </c>
      <c r="AD1148">
        <v>0</v>
      </c>
      <c r="AE1148">
        <v>29.18739835475786</v>
      </c>
    </row>
    <row r="1149" spans="1:31" x14ac:dyDescent="0.25">
      <c r="A1149">
        <v>1679185</v>
      </c>
      <c r="B1149">
        <v>1</v>
      </c>
      <c r="C1149" t="s">
        <v>80</v>
      </c>
      <c r="D1149" t="s">
        <v>82</v>
      </c>
      <c r="E1149" t="s">
        <v>151</v>
      </c>
      <c r="F1149" t="s">
        <v>2776</v>
      </c>
      <c r="G1149" t="s">
        <v>2777</v>
      </c>
      <c r="H1149" t="s">
        <v>143</v>
      </c>
      <c r="I1149" t="s">
        <v>135</v>
      </c>
      <c r="J1149" t="s">
        <v>136</v>
      </c>
      <c r="K1149" t="s">
        <v>137</v>
      </c>
      <c r="L1149" t="s">
        <v>3540</v>
      </c>
      <c r="M1149" t="s">
        <v>3541</v>
      </c>
      <c r="N1149">
        <v>4.0922222220000002</v>
      </c>
      <c r="O1149">
        <v>0</v>
      </c>
      <c r="P1149">
        <v>344</v>
      </c>
      <c r="Q1149">
        <v>0</v>
      </c>
      <c r="R1149">
        <v>0</v>
      </c>
      <c r="S1149">
        <v>0</v>
      </c>
      <c r="T1149">
        <v>26</v>
      </c>
      <c r="U1149">
        <v>0</v>
      </c>
      <c r="V1149">
        <v>0</v>
      </c>
      <c r="W1149">
        <v>0</v>
      </c>
      <c r="X1149">
        <v>636.3836050873964</v>
      </c>
      <c r="Y1149">
        <v>0</v>
      </c>
      <c r="Z1149">
        <v>0</v>
      </c>
      <c r="AA1149">
        <v>0</v>
      </c>
      <c r="AB1149">
        <v>37.102820661852014</v>
      </c>
      <c r="AC1149">
        <v>0</v>
      </c>
      <c r="AD1149">
        <v>0</v>
      </c>
      <c r="AE1149">
        <v>673.48642574924838</v>
      </c>
    </row>
    <row r="1150" spans="1:31" x14ac:dyDescent="0.25">
      <c r="A1150">
        <v>1679208</v>
      </c>
      <c r="B1150">
        <v>1</v>
      </c>
      <c r="C1150" t="s">
        <v>80</v>
      </c>
      <c r="D1150" t="s">
        <v>97</v>
      </c>
      <c r="E1150" t="s">
        <v>140</v>
      </c>
      <c r="F1150" t="s">
        <v>3542</v>
      </c>
      <c r="G1150" t="s">
        <v>197</v>
      </c>
      <c r="H1150" t="s">
        <v>143</v>
      </c>
      <c r="I1150" t="s">
        <v>135</v>
      </c>
      <c r="J1150" t="s">
        <v>136</v>
      </c>
      <c r="K1150" t="s">
        <v>137</v>
      </c>
      <c r="L1150" t="s">
        <v>3543</v>
      </c>
      <c r="M1150" t="s">
        <v>3544</v>
      </c>
      <c r="N1150">
        <v>2.895277777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1.6100161456532751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1.6100161456532751</v>
      </c>
    </row>
    <row r="1151" spans="1:31" x14ac:dyDescent="0.25">
      <c r="A1151">
        <v>1679065</v>
      </c>
      <c r="B1151">
        <v>1</v>
      </c>
      <c r="C1151" t="s">
        <v>80</v>
      </c>
      <c r="D1151" t="s">
        <v>82</v>
      </c>
      <c r="E1151" t="s">
        <v>140</v>
      </c>
      <c r="F1151" t="s">
        <v>3545</v>
      </c>
      <c r="G1151" t="s">
        <v>209</v>
      </c>
      <c r="H1151" t="s">
        <v>143</v>
      </c>
      <c r="I1151" t="s">
        <v>135</v>
      </c>
      <c r="J1151" t="s">
        <v>136</v>
      </c>
      <c r="K1151" t="s">
        <v>137</v>
      </c>
      <c r="L1151" t="s">
        <v>3546</v>
      </c>
      <c r="M1151" t="s">
        <v>3547</v>
      </c>
      <c r="N1151">
        <v>1.6955555550000001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6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1.8160764910883009</v>
      </c>
      <c r="AC1151">
        <v>0</v>
      </c>
      <c r="AD1151">
        <v>0</v>
      </c>
      <c r="AE1151">
        <v>1.8160764910883009</v>
      </c>
    </row>
    <row r="1152" spans="1:31" x14ac:dyDescent="0.25">
      <c r="A1152">
        <v>1678922</v>
      </c>
      <c r="B1152">
        <v>1</v>
      </c>
      <c r="C1152" t="s">
        <v>80</v>
      </c>
      <c r="D1152" t="s">
        <v>93</v>
      </c>
      <c r="E1152" t="s">
        <v>164</v>
      </c>
      <c r="F1152" t="s">
        <v>3548</v>
      </c>
      <c r="G1152" t="s">
        <v>161</v>
      </c>
      <c r="H1152" t="s">
        <v>134</v>
      </c>
      <c r="I1152" t="s">
        <v>135</v>
      </c>
      <c r="J1152" t="s">
        <v>136</v>
      </c>
      <c r="K1152" t="s">
        <v>137</v>
      </c>
      <c r="L1152" t="s">
        <v>3549</v>
      </c>
      <c r="M1152" t="s">
        <v>3550</v>
      </c>
      <c r="N1152">
        <v>1.061111111</v>
      </c>
      <c r="O1152">
        <v>0</v>
      </c>
      <c r="P1152">
        <v>8</v>
      </c>
      <c r="Q1152">
        <v>33</v>
      </c>
      <c r="R1152">
        <v>106</v>
      </c>
      <c r="S1152">
        <v>7</v>
      </c>
      <c r="T1152">
        <v>19</v>
      </c>
      <c r="U1152">
        <v>0</v>
      </c>
      <c r="V1152">
        <v>0</v>
      </c>
      <c r="W1152">
        <v>0</v>
      </c>
      <c r="X1152">
        <v>2.4313204661593191</v>
      </c>
      <c r="Y1152">
        <v>3.4624828439854651</v>
      </c>
      <c r="Z1152">
        <v>55.522687021788698</v>
      </c>
      <c r="AA1152">
        <v>47.327748311850975</v>
      </c>
      <c r="AB1152">
        <v>21.487567405460471</v>
      </c>
      <c r="AC1152">
        <v>0</v>
      </c>
      <c r="AD1152">
        <v>0</v>
      </c>
      <c r="AE1152">
        <v>130.23180604924494</v>
      </c>
    </row>
    <row r="1153" spans="1:31" x14ac:dyDescent="0.25">
      <c r="A1153">
        <v>1678873</v>
      </c>
      <c r="B1153">
        <v>1</v>
      </c>
      <c r="C1153" t="s">
        <v>80</v>
      </c>
      <c r="D1153" t="s">
        <v>99</v>
      </c>
      <c r="E1153" t="s">
        <v>164</v>
      </c>
      <c r="F1153" t="s">
        <v>1612</v>
      </c>
      <c r="G1153" t="s">
        <v>1173</v>
      </c>
      <c r="H1153" t="s">
        <v>134</v>
      </c>
      <c r="I1153" t="s">
        <v>135</v>
      </c>
      <c r="J1153" t="s">
        <v>136</v>
      </c>
      <c r="K1153" t="s">
        <v>137</v>
      </c>
      <c r="L1153" t="s">
        <v>3551</v>
      </c>
      <c r="M1153" t="s">
        <v>3552</v>
      </c>
      <c r="N1153">
        <v>0.230555555</v>
      </c>
      <c r="O1153">
        <v>1</v>
      </c>
      <c r="P1153">
        <v>1618</v>
      </c>
      <c r="Q1153">
        <v>0</v>
      </c>
      <c r="R1153">
        <v>10</v>
      </c>
      <c r="S1153">
        <v>4</v>
      </c>
      <c r="T1153">
        <v>171</v>
      </c>
      <c r="U1153">
        <v>0</v>
      </c>
      <c r="V1153">
        <v>1</v>
      </c>
      <c r="W1153">
        <v>0.45810329606760836</v>
      </c>
      <c r="X1153">
        <v>109.50863057063648</v>
      </c>
      <c r="Y1153">
        <v>0</v>
      </c>
      <c r="Z1153">
        <v>0.34975613107415005</v>
      </c>
      <c r="AA1153">
        <v>5.5786532734085341</v>
      </c>
      <c r="AB1153">
        <v>50.193303604270547</v>
      </c>
      <c r="AC1153">
        <v>0</v>
      </c>
      <c r="AD1153">
        <v>1.087344619868325</v>
      </c>
      <c r="AE1153">
        <v>167.17579149532565</v>
      </c>
    </row>
    <row r="1154" spans="1:31" x14ac:dyDescent="0.25">
      <c r="A1154">
        <v>1679045</v>
      </c>
      <c r="B1154">
        <v>1</v>
      </c>
      <c r="C1154" t="s">
        <v>80</v>
      </c>
      <c r="D1154" t="s">
        <v>105</v>
      </c>
      <c r="E1154" t="s">
        <v>151</v>
      </c>
      <c r="F1154" t="s">
        <v>3553</v>
      </c>
      <c r="G1154" t="s">
        <v>153</v>
      </c>
      <c r="H1154" t="s">
        <v>143</v>
      </c>
      <c r="I1154" t="s">
        <v>135</v>
      </c>
      <c r="J1154" t="s">
        <v>136</v>
      </c>
      <c r="K1154" t="s">
        <v>137</v>
      </c>
      <c r="L1154" t="s">
        <v>3554</v>
      </c>
      <c r="M1154" t="s">
        <v>3555</v>
      </c>
      <c r="N1154">
        <v>1.8186111110000001</v>
      </c>
      <c r="O1154">
        <v>0</v>
      </c>
      <c r="P1154">
        <v>105</v>
      </c>
      <c r="Q1154">
        <v>0</v>
      </c>
      <c r="R1154">
        <v>0</v>
      </c>
      <c r="S1154">
        <v>0</v>
      </c>
      <c r="T1154">
        <v>3</v>
      </c>
      <c r="U1154">
        <v>0</v>
      </c>
      <c r="V1154">
        <v>0</v>
      </c>
      <c r="W1154">
        <v>0</v>
      </c>
      <c r="X1154">
        <v>59.716029079142501</v>
      </c>
      <c r="Y1154">
        <v>0</v>
      </c>
      <c r="Z1154">
        <v>0</v>
      </c>
      <c r="AA1154">
        <v>0</v>
      </c>
      <c r="AB1154">
        <v>0.30577202819813498</v>
      </c>
      <c r="AC1154">
        <v>0</v>
      </c>
      <c r="AD1154">
        <v>0</v>
      </c>
      <c r="AE1154">
        <v>60.021801107340636</v>
      </c>
    </row>
    <row r="1155" spans="1:31" x14ac:dyDescent="0.25">
      <c r="A1155">
        <v>1678879</v>
      </c>
      <c r="B1155">
        <v>1</v>
      </c>
      <c r="C1155" t="s">
        <v>80</v>
      </c>
      <c r="D1155" t="s">
        <v>84</v>
      </c>
      <c r="E1155" t="s">
        <v>146</v>
      </c>
      <c r="F1155" t="s">
        <v>3556</v>
      </c>
      <c r="G1155" t="s">
        <v>267</v>
      </c>
      <c r="H1155" t="s">
        <v>143</v>
      </c>
      <c r="I1155" t="s">
        <v>135</v>
      </c>
      <c r="J1155" t="s">
        <v>136</v>
      </c>
      <c r="K1155" t="s">
        <v>137</v>
      </c>
      <c r="L1155" t="s">
        <v>3557</v>
      </c>
      <c r="M1155" t="s">
        <v>3558</v>
      </c>
      <c r="N1155">
        <v>0.91611111099999998</v>
      </c>
      <c r="O1155">
        <v>0</v>
      </c>
      <c r="P1155">
        <v>1234</v>
      </c>
      <c r="Q1155">
        <v>0</v>
      </c>
      <c r="R1155">
        <v>0</v>
      </c>
      <c r="S1155">
        <v>0</v>
      </c>
      <c r="T1155">
        <v>28</v>
      </c>
      <c r="U1155">
        <v>0</v>
      </c>
      <c r="V1155">
        <v>0</v>
      </c>
      <c r="W1155">
        <v>0</v>
      </c>
      <c r="X1155">
        <v>352.20936778884379</v>
      </c>
      <c r="Y1155">
        <v>0</v>
      </c>
      <c r="Z1155">
        <v>0</v>
      </c>
      <c r="AA1155">
        <v>0</v>
      </c>
      <c r="AB1155">
        <v>16.185573040570873</v>
      </c>
      <c r="AC1155">
        <v>0</v>
      </c>
      <c r="AD1155">
        <v>0</v>
      </c>
      <c r="AE1155">
        <v>368.39494082941468</v>
      </c>
    </row>
    <row r="1156" spans="1:31" x14ac:dyDescent="0.25">
      <c r="A1156">
        <v>1679022</v>
      </c>
      <c r="B1156">
        <v>1</v>
      </c>
      <c r="C1156" t="s">
        <v>80</v>
      </c>
      <c r="D1156" t="s">
        <v>83</v>
      </c>
      <c r="E1156" t="s">
        <v>151</v>
      </c>
      <c r="F1156" t="s">
        <v>3559</v>
      </c>
      <c r="G1156" t="s">
        <v>153</v>
      </c>
      <c r="H1156" t="s">
        <v>143</v>
      </c>
      <c r="I1156" t="s">
        <v>135</v>
      </c>
      <c r="J1156" t="s">
        <v>136</v>
      </c>
      <c r="K1156" t="s">
        <v>137</v>
      </c>
      <c r="L1156" t="s">
        <v>3560</v>
      </c>
      <c r="M1156" t="s">
        <v>3561</v>
      </c>
      <c r="N1156">
        <v>1.193333333</v>
      </c>
      <c r="O1156">
        <v>0</v>
      </c>
      <c r="P1156">
        <v>233</v>
      </c>
      <c r="Q1156">
        <v>0</v>
      </c>
      <c r="R1156">
        <v>0</v>
      </c>
      <c r="S1156">
        <v>0</v>
      </c>
      <c r="T1156">
        <v>21</v>
      </c>
      <c r="U1156">
        <v>0</v>
      </c>
      <c r="V1156">
        <v>0</v>
      </c>
      <c r="W1156">
        <v>0</v>
      </c>
      <c r="X1156">
        <v>77.275384858691112</v>
      </c>
      <c r="Y1156">
        <v>0</v>
      </c>
      <c r="Z1156">
        <v>0</v>
      </c>
      <c r="AA1156">
        <v>0</v>
      </c>
      <c r="AB1156">
        <v>18.223139110802204</v>
      </c>
      <c r="AC1156">
        <v>0</v>
      </c>
      <c r="AD1156">
        <v>0</v>
      </c>
      <c r="AE1156">
        <v>95.49852396949332</v>
      </c>
    </row>
    <row r="1157" spans="1:31" x14ac:dyDescent="0.25">
      <c r="A1157">
        <v>1679108</v>
      </c>
      <c r="B1157">
        <v>1</v>
      </c>
      <c r="C1157" t="s">
        <v>81</v>
      </c>
      <c r="D1157" t="s">
        <v>115</v>
      </c>
      <c r="E1157" t="s">
        <v>131</v>
      </c>
      <c r="F1157" t="s">
        <v>2973</v>
      </c>
      <c r="G1157" t="s">
        <v>271</v>
      </c>
      <c r="H1157" t="s">
        <v>181</v>
      </c>
      <c r="I1157" t="s">
        <v>135</v>
      </c>
      <c r="J1157" t="s">
        <v>136</v>
      </c>
      <c r="K1157" t="s">
        <v>167</v>
      </c>
      <c r="L1157" t="s">
        <v>3472</v>
      </c>
      <c r="M1157" t="s">
        <v>3562</v>
      </c>
      <c r="N1157">
        <v>3.9436111110000001</v>
      </c>
      <c r="O1157">
        <v>0</v>
      </c>
      <c r="P1157">
        <v>1324</v>
      </c>
      <c r="Q1157">
        <v>1</v>
      </c>
      <c r="R1157">
        <v>63</v>
      </c>
      <c r="S1157">
        <v>12</v>
      </c>
      <c r="T1157">
        <v>113</v>
      </c>
      <c r="U1157">
        <v>0</v>
      </c>
      <c r="V1157">
        <v>1</v>
      </c>
      <c r="W1157">
        <v>0</v>
      </c>
      <c r="X1157">
        <v>420.18758312485795</v>
      </c>
      <c r="Y1157">
        <v>1.09937993990464</v>
      </c>
      <c r="Z1157">
        <v>32.787161451441484</v>
      </c>
      <c r="AA1157">
        <v>66.629004751509697</v>
      </c>
      <c r="AB1157">
        <v>184.76658618836848</v>
      </c>
      <c r="AC1157">
        <v>0</v>
      </c>
      <c r="AD1157">
        <v>0.62195457871710702</v>
      </c>
      <c r="AE1157">
        <v>706.09167003479934</v>
      </c>
    </row>
    <row r="1158" spans="1:31" x14ac:dyDescent="0.25">
      <c r="A1158">
        <v>1679251</v>
      </c>
      <c r="B1158">
        <v>1</v>
      </c>
      <c r="C1158" t="s">
        <v>80</v>
      </c>
      <c r="D1158" t="s">
        <v>105</v>
      </c>
      <c r="E1158" t="s">
        <v>200</v>
      </c>
      <c r="F1158" t="s">
        <v>3563</v>
      </c>
      <c r="G1158" t="s">
        <v>209</v>
      </c>
      <c r="H1158" t="s">
        <v>143</v>
      </c>
      <c r="I1158" t="s">
        <v>135</v>
      </c>
      <c r="J1158" t="s">
        <v>136</v>
      </c>
      <c r="K1158" t="s">
        <v>137</v>
      </c>
      <c r="L1158" t="s">
        <v>3564</v>
      </c>
      <c r="M1158" t="s">
        <v>3565</v>
      </c>
      <c r="N1158">
        <v>1.216111111</v>
      </c>
      <c r="O1158">
        <v>0</v>
      </c>
      <c r="P1158">
        <v>24</v>
      </c>
      <c r="Q1158">
        <v>0</v>
      </c>
      <c r="R1158">
        <v>0</v>
      </c>
      <c r="S1158">
        <v>0</v>
      </c>
      <c r="T1158">
        <v>3</v>
      </c>
      <c r="U1158">
        <v>0</v>
      </c>
      <c r="V1158">
        <v>0</v>
      </c>
      <c r="W1158">
        <v>0</v>
      </c>
      <c r="X1158">
        <v>8.8870019590077938</v>
      </c>
      <c r="Y1158">
        <v>0</v>
      </c>
      <c r="Z1158">
        <v>0</v>
      </c>
      <c r="AA1158">
        <v>0</v>
      </c>
      <c r="AB1158">
        <v>0.6993736116446444</v>
      </c>
      <c r="AC1158">
        <v>0</v>
      </c>
      <c r="AD1158">
        <v>0</v>
      </c>
      <c r="AE1158">
        <v>9.5863755706524376</v>
      </c>
    </row>
    <row r="1159" spans="1:31" x14ac:dyDescent="0.25">
      <c r="A1159">
        <v>1678859</v>
      </c>
      <c r="B1159">
        <v>1</v>
      </c>
      <c r="C1159" t="s">
        <v>80</v>
      </c>
      <c r="D1159" t="s">
        <v>85</v>
      </c>
      <c r="E1159" t="s">
        <v>146</v>
      </c>
      <c r="F1159" t="s">
        <v>3566</v>
      </c>
      <c r="G1159" t="s">
        <v>202</v>
      </c>
      <c r="H1159" t="s">
        <v>143</v>
      </c>
      <c r="I1159" t="s">
        <v>135</v>
      </c>
      <c r="J1159" t="s">
        <v>136</v>
      </c>
      <c r="K1159" t="s">
        <v>137</v>
      </c>
      <c r="L1159" t="s">
        <v>3567</v>
      </c>
      <c r="M1159" t="s">
        <v>3568</v>
      </c>
      <c r="N1159">
        <v>2.2222222220000001</v>
      </c>
      <c r="O1159">
        <v>0</v>
      </c>
      <c r="P1159">
        <v>207</v>
      </c>
      <c r="Q1159">
        <v>0</v>
      </c>
      <c r="R1159">
        <v>0</v>
      </c>
      <c r="S1159">
        <v>0</v>
      </c>
      <c r="T1159">
        <v>201</v>
      </c>
      <c r="U1159">
        <v>0</v>
      </c>
      <c r="V1159">
        <v>1</v>
      </c>
      <c r="W1159">
        <v>0</v>
      </c>
      <c r="X1159">
        <v>160.66440912064147</v>
      </c>
      <c r="Y1159">
        <v>0</v>
      </c>
      <c r="Z1159">
        <v>0</v>
      </c>
      <c r="AA1159">
        <v>0</v>
      </c>
      <c r="AB1159">
        <v>556.75551573634448</v>
      </c>
      <c r="AC1159">
        <v>0</v>
      </c>
      <c r="AD1159">
        <v>2.3134322278683417</v>
      </c>
      <c r="AE1159">
        <v>719.73335708485433</v>
      </c>
    </row>
    <row r="1160" spans="1:31" x14ac:dyDescent="0.25">
      <c r="A1160">
        <v>1678916</v>
      </c>
      <c r="B1160">
        <v>1</v>
      </c>
      <c r="C1160" t="s">
        <v>80</v>
      </c>
      <c r="D1160" t="s">
        <v>85</v>
      </c>
      <c r="E1160" t="s">
        <v>140</v>
      </c>
      <c r="F1160" t="s">
        <v>3569</v>
      </c>
      <c r="G1160" t="s">
        <v>197</v>
      </c>
      <c r="H1160" t="s">
        <v>143</v>
      </c>
      <c r="I1160" t="s">
        <v>135</v>
      </c>
      <c r="J1160" t="s">
        <v>136</v>
      </c>
      <c r="K1160" t="s">
        <v>137</v>
      </c>
      <c r="L1160" t="s">
        <v>3570</v>
      </c>
      <c r="M1160" t="s">
        <v>3571</v>
      </c>
      <c r="N1160">
        <v>0.78305555500000001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0.27913265277880889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0.27913265277880889</v>
      </c>
    </row>
    <row r="1161" spans="1:31" x14ac:dyDescent="0.25">
      <c r="A1161">
        <v>1679125</v>
      </c>
      <c r="B1161">
        <v>1</v>
      </c>
      <c r="C1161" t="s">
        <v>81</v>
      </c>
      <c r="D1161" t="s">
        <v>128</v>
      </c>
      <c r="E1161" t="s">
        <v>140</v>
      </c>
      <c r="F1161" t="s">
        <v>3572</v>
      </c>
      <c r="G1161" t="s">
        <v>197</v>
      </c>
      <c r="H1161" t="s">
        <v>143</v>
      </c>
      <c r="I1161" t="s">
        <v>135</v>
      </c>
      <c r="J1161" t="s">
        <v>136</v>
      </c>
      <c r="K1161" t="s">
        <v>137</v>
      </c>
      <c r="L1161" t="s">
        <v>3573</v>
      </c>
      <c r="M1161" t="s">
        <v>3574</v>
      </c>
      <c r="N1161">
        <v>1.873611111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3</v>
      </c>
      <c r="U1161">
        <v>0</v>
      </c>
      <c r="V1161">
        <v>0</v>
      </c>
      <c r="W1161">
        <v>0</v>
      </c>
      <c r="X1161">
        <v>4.7266143536500004E-3</v>
      </c>
      <c r="Y1161">
        <v>0</v>
      </c>
      <c r="Z1161">
        <v>0</v>
      </c>
      <c r="AA1161">
        <v>0</v>
      </c>
      <c r="AB1161">
        <v>0.2169039547578778</v>
      </c>
      <c r="AC1161">
        <v>0</v>
      </c>
      <c r="AD1161">
        <v>0</v>
      </c>
      <c r="AE1161">
        <v>0.22163056911152779</v>
      </c>
    </row>
    <row r="1162" spans="1:31" x14ac:dyDescent="0.25">
      <c r="A1162">
        <v>1679294</v>
      </c>
      <c r="B1162">
        <v>1</v>
      </c>
      <c r="C1162" t="s">
        <v>81</v>
      </c>
      <c r="D1162" t="s">
        <v>128</v>
      </c>
      <c r="E1162" t="s">
        <v>151</v>
      </c>
      <c r="F1162" t="s">
        <v>3575</v>
      </c>
      <c r="G1162" t="s">
        <v>222</v>
      </c>
      <c r="H1162" t="s">
        <v>143</v>
      </c>
      <c r="I1162" t="s">
        <v>135</v>
      </c>
      <c r="J1162" t="s">
        <v>136</v>
      </c>
      <c r="K1162" t="s">
        <v>137</v>
      </c>
      <c r="L1162" t="s">
        <v>3576</v>
      </c>
      <c r="M1162" t="s">
        <v>3577</v>
      </c>
      <c r="N1162">
        <v>2.7080555550000001</v>
      </c>
      <c r="O1162">
        <v>0</v>
      </c>
      <c r="P1162">
        <v>16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5.2764319391670123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5.2764319391670123</v>
      </c>
    </row>
    <row r="1163" spans="1:31" x14ac:dyDescent="0.25">
      <c r="A1163">
        <v>1678956</v>
      </c>
      <c r="B1163">
        <v>1</v>
      </c>
      <c r="C1163" t="s">
        <v>81</v>
      </c>
      <c r="D1163" t="s">
        <v>116</v>
      </c>
      <c r="E1163" t="s">
        <v>159</v>
      </c>
      <c r="F1163" t="s">
        <v>3578</v>
      </c>
      <c r="G1163" t="s">
        <v>566</v>
      </c>
      <c r="H1163" t="s">
        <v>134</v>
      </c>
      <c r="I1163" t="s">
        <v>135</v>
      </c>
      <c r="J1163" t="s">
        <v>136</v>
      </c>
      <c r="K1163" t="s">
        <v>137</v>
      </c>
      <c r="L1163" t="s">
        <v>3579</v>
      </c>
      <c r="M1163" t="s">
        <v>3580</v>
      </c>
      <c r="N1163">
        <v>7.8180555549999999</v>
      </c>
      <c r="O1163">
        <v>0</v>
      </c>
      <c r="P1163">
        <v>124</v>
      </c>
      <c r="Q1163">
        <v>0</v>
      </c>
      <c r="R1163">
        <v>0</v>
      </c>
      <c r="S1163">
        <v>0</v>
      </c>
      <c r="T1163">
        <v>5</v>
      </c>
      <c r="U1163">
        <v>0</v>
      </c>
      <c r="V1163">
        <v>0</v>
      </c>
      <c r="W1163">
        <v>0</v>
      </c>
      <c r="X1163">
        <v>117.92192336340233</v>
      </c>
      <c r="Y1163">
        <v>0</v>
      </c>
      <c r="Z1163">
        <v>0</v>
      </c>
      <c r="AA1163">
        <v>0</v>
      </c>
      <c r="AB1163">
        <v>4.9800982519336543</v>
      </c>
      <c r="AC1163">
        <v>0</v>
      </c>
      <c r="AD1163">
        <v>0</v>
      </c>
      <c r="AE1163">
        <v>122.90202161533598</v>
      </c>
    </row>
    <row r="1164" spans="1:31" x14ac:dyDescent="0.25">
      <c r="A1164">
        <v>1678979</v>
      </c>
      <c r="B1164">
        <v>1</v>
      </c>
      <c r="C1164" t="s">
        <v>80</v>
      </c>
      <c r="D1164" t="s">
        <v>99</v>
      </c>
      <c r="E1164" t="s">
        <v>146</v>
      </c>
      <c r="F1164" t="s">
        <v>3581</v>
      </c>
      <c r="G1164" t="s">
        <v>3582</v>
      </c>
      <c r="H1164" t="s">
        <v>143</v>
      </c>
      <c r="I1164" t="s">
        <v>135</v>
      </c>
      <c r="J1164" t="s">
        <v>136</v>
      </c>
      <c r="K1164" t="s">
        <v>137</v>
      </c>
      <c r="L1164" t="s">
        <v>3583</v>
      </c>
      <c r="M1164" t="s">
        <v>3584</v>
      </c>
      <c r="N1164">
        <v>0.46222222200000002</v>
      </c>
      <c r="O1164">
        <v>0</v>
      </c>
      <c r="P1164">
        <v>302</v>
      </c>
      <c r="Q1164">
        <v>0</v>
      </c>
      <c r="R1164">
        <v>0</v>
      </c>
      <c r="S1164">
        <v>0</v>
      </c>
      <c r="T1164">
        <v>11</v>
      </c>
      <c r="U1164">
        <v>0</v>
      </c>
      <c r="V1164">
        <v>0</v>
      </c>
      <c r="W1164">
        <v>0</v>
      </c>
      <c r="X1164">
        <v>65.765804221126345</v>
      </c>
      <c r="Y1164">
        <v>0</v>
      </c>
      <c r="Z1164">
        <v>0</v>
      </c>
      <c r="AA1164">
        <v>0</v>
      </c>
      <c r="AB1164">
        <v>3.583604061501422</v>
      </c>
      <c r="AC1164">
        <v>0</v>
      </c>
      <c r="AD1164">
        <v>0</v>
      </c>
      <c r="AE1164">
        <v>69.349408282627763</v>
      </c>
    </row>
    <row r="1165" spans="1:31" x14ac:dyDescent="0.25">
      <c r="A1165">
        <v>1680362</v>
      </c>
      <c r="B1165">
        <v>1</v>
      </c>
      <c r="C1165" t="s">
        <v>80</v>
      </c>
      <c r="D1165" t="s">
        <v>97</v>
      </c>
      <c r="E1165" t="s">
        <v>151</v>
      </c>
      <c r="F1165" t="s">
        <v>3585</v>
      </c>
      <c r="G1165" t="s">
        <v>153</v>
      </c>
      <c r="H1165" t="s">
        <v>143</v>
      </c>
      <c r="I1165" t="s">
        <v>135</v>
      </c>
      <c r="J1165" t="s">
        <v>136</v>
      </c>
      <c r="K1165" t="s">
        <v>137</v>
      </c>
      <c r="L1165" t="s">
        <v>3586</v>
      </c>
      <c r="M1165" t="s">
        <v>3587</v>
      </c>
      <c r="N1165">
        <v>3.943333333</v>
      </c>
      <c r="O1165">
        <v>0</v>
      </c>
      <c r="P1165">
        <v>7</v>
      </c>
      <c r="Q1165">
        <v>0</v>
      </c>
      <c r="R1165">
        <v>10</v>
      </c>
      <c r="S1165">
        <v>0</v>
      </c>
      <c r="T1165">
        <v>1</v>
      </c>
      <c r="U1165">
        <v>0</v>
      </c>
      <c r="V1165">
        <v>0</v>
      </c>
      <c r="W1165">
        <v>0</v>
      </c>
      <c r="X1165">
        <v>55.342662614581016</v>
      </c>
      <c r="Y1165">
        <v>0</v>
      </c>
      <c r="Z1165">
        <v>24.386106400556777</v>
      </c>
      <c r="AA1165">
        <v>0</v>
      </c>
      <c r="AB1165">
        <v>5.2779476584529332</v>
      </c>
      <c r="AC1165">
        <v>0</v>
      </c>
      <c r="AD1165">
        <v>0</v>
      </c>
      <c r="AE1165">
        <v>85.006716673590731</v>
      </c>
    </row>
    <row r="1166" spans="1:31" x14ac:dyDescent="0.25">
      <c r="A1166">
        <v>1680070</v>
      </c>
      <c r="B1166">
        <v>1</v>
      </c>
      <c r="C1166" t="s">
        <v>80</v>
      </c>
      <c r="D1166" t="s">
        <v>92</v>
      </c>
      <c r="E1166" t="s">
        <v>164</v>
      </c>
      <c r="F1166" t="s">
        <v>3025</v>
      </c>
      <c r="G1166" t="s">
        <v>161</v>
      </c>
      <c r="H1166" t="s">
        <v>134</v>
      </c>
      <c r="I1166" t="s">
        <v>135</v>
      </c>
      <c r="J1166" t="s">
        <v>136</v>
      </c>
      <c r="K1166" t="s">
        <v>137</v>
      </c>
      <c r="L1166" t="s">
        <v>3588</v>
      </c>
      <c r="M1166" t="s">
        <v>3589</v>
      </c>
      <c r="N1166">
        <v>0.388333333</v>
      </c>
      <c r="O1166">
        <v>0</v>
      </c>
      <c r="P1166">
        <v>84</v>
      </c>
      <c r="Q1166">
        <v>7</v>
      </c>
      <c r="R1166">
        <v>20</v>
      </c>
      <c r="S1166">
        <v>3</v>
      </c>
      <c r="T1166">
        <v>3</v>
      </c>
      <c r="U1166">
        <v>0</v>
      </c>
      <c r="V1166">
        <v>0</v>
      </c>
      <c r="W1166">
        <v>0</v>
      </c>
      <c r="X1166">
        <v>5.3927596715505421</v>
      </c>
      <c r="Y1166">
        <v>11.917283288837488</v>
      </c>
      <c r="Z1166">
        <v>0.32613899855426004</v>
      </c>
      <c r="AA1166">
        <v>49.241483036533332</v>
      </c>
      <c r="AB1166">
        <v>1.6395611015848033</v>
      </c>
      <c r="AC1166">
        <v>0</v>
      </c>
      <c r="AD1166">
        <v>0</v>
      </c>
      <c r="AE1166">
        <v>68.51722609706043</v>
      </c>
    </row>
    <row r="1167" spans="1:31" x14ac:dyDescent="0.25">
      <c r="A1167">
        <v>1681129</v>
      </c>
      <c r="B1167">
        <v>1</v>
      </c>
      <c r="C1167" t="s">
        <v>80</v>
      </c>
      <c r="D1167" t="s">
        <v>83</v>
      </c>
      <c r="E1167" t="s">
        <v>151</v>
      </c>
      <c r="F1167" t="s">
        <v>3590</v>
      </c>
      <c r="G1167" t="s">
        <v>153</v>
      </c>
      <c r="H1167" t="s">
        <v>143</v>
      </c>
      <c r="I1167" t="s">
        <v>135</v>
      </c>
      <c r="J1167" t="s">
        <v>136</v>
      </c>
      <c r="K1167" t="s">
        <v>137</v>
      </c>
      <c r="L1167" t="s">
        <v>3591</v>
      </c>
      <c r="M1167" t="s">
        <v>3592</v>
      </c>
      <c r="N1167">
        <v>21.711388887999998</v>
      </c>
      <c r="O1167">
        <v>0</v>
      </c>
      <c r="P1167">
        <v>105</v>
      </c>
      <c r="Q1167">
        <v>0</v>
      </c>
      <c r="R1167">
        <v>0</v>
      </c>
      <c r="S1167">
        <v>0</v>
      </c>
      <c r="T1167">
        <v>2</v>
      </c>
      <c r="U1167">
        <v>0</v>
      </c>
      <c r="V1167">
        <v>0</v>
      </c>
      <c r="W1167">
        <v>0</v>
      </c>
      <c r="X1167">
        <v>561.87915419165665</v>
      </c>
      <c r="Y1167">
        <v>0</v>
      </c>
      <c r="Z1167">
        <v>0</v>
      </c>
      <c r="AA1167">
        <v>0</v>
      </c>
      <c r="AB1167">
        <v>26.924749228787039</v>
      </c>
      <c r="AC1167">
        <v>0</v>
      </c>
      <c r="AD1167">
        <v>0</v>
      </c>
      <c r="AE1167">
        <v>588.8039034204437</v>
      </c>
    </row>
    <row r="1168" spans="1:31" x14ac:dyDescent="0.25">
      <c r="A1168">
        <v>1680608</v>
      </c>
      <c r="B1168">
        <v>1</v>
      </c>
      <c r="C1168" t="s">
        <v>80</v>
      </c>
      <c r="D1168" t="s">
        <v>103</v>
      </c>
      <c r="E1168" t="s">
        <v>179</v>
      </c>
      <c r="F1168" t="s">
        <v>3593</v>
      </c>
      <c r="G1168" t="s">
        <v>161</v>
      </c>
      <c r="H1168" t="s">
        <v>134</v>
      </c>
      <c r="I1168" t="s">
        <v>135</v>
      </c>
      <c r="J1168" t="s">
        <v>136</v>
      </c>
      <c r="K1168" t="s">
        <v>137</v>
      </c>
      <c r="L1168" t="s">
        <v>3594</v>
      </c>
      <c r="M1168" t="s">
        <v>3595</v>
      </c>
      <c r="N1168">
        <v>8.3998055000000002E-2</v>
      </c>
      <c r="O1168">
        <v>0</v>
      </c>
      <c r="P1168">
        <v>1</v>
      </c>
      <c r="Q1168">
        <v>8</v>
      </c>
      <c r="R1168">
        <v>6</v>
      </c>
      <c r="S1168">
        <v>8</v>
      </c>
      <c r="T1168">
        <v>42</v>
      </c>
      <c r="U1168">
        <v>10</v>
      </c>
      <c r="V1168">
        <v>4</v>
      </c>
      <c r="W1168">
        <v>0</v>
      </c>
      <c r="X1168">
        <v>0</v>
      </c>
      <c r="Y1168">
        <v>1.7371482910540721</v>
      </c>
      <c r="Z1168">
        <v>0.30870102733446669</v>
      </c>
      <c r="AA1168">
        <v>26.423684507595773</v>
      </c>
      <c r="AB1168">
        <v>9.2032904710362988</v>
      </c>
      <c r="AC1168">
        <v>532.96770442213347</v>
      </c>
      <c r="AD1168">
        <v>29.918500239628091</v>
      </c>
      <c r="AE1168">
        <v>600.55902895878216</v>
      </c>
    </row>
    <row r="1169" spans="1:31" x14ac:dyDescent="0.25">
      <c r="A1169">
        <v>1681464</v>
      </c>
      <c r="B1169">
        <v>1</v>
      </c>
      <c r="C1169" t="s">
        <v>80</v>
      </c>
      <c r="D1169" t="s">
        <v>97</v>
      </c>
      <c r="E1169" t="s">
        <v>146</v>
      </c>
      <c r="F1169" t="s">
        <v>3596</v>
      </c>
      <c r="G1169" t="s">
        <v>153</v>
      </c>
      <c r="H1169" t="s">
        <v>143</v>
      </c>
      <c r="I1169" t="s">
        <v>135</v>
      </c>
      <c r="J1169" t="s">
        <v>136</v>
      </c>
      <c r="K1169" t="s">
        <v>137</v>
      </c>
      <c r="L1169" t="s">
        <v>3597</v>
      </c>
      <c r="M1169" t="s">
        <v>3598</v>
      </c>
      <c r="N1169">
        <v>3.110833333</v>
      </c>
      <c r="O1169">
        <v>0</v>
      </c>
      <c r="P1169">
        <v>191</v>
      </c>
      <c r="Q1169">
        <v>0</v>
      </c>
      <c r="R1169">
        <v>4</v>
      </c>
      <c r="S1169">
        <v>0</v>
      </c>
      <c r="T1169">
        <v>29</v>
      </c>
      <c r="U1169">
        <v>0</v>
      </c>
      <c r="V1169">
        <v>0</v>
      </c>
      <c r="W1169">
        <v>0</v>
      </c>
      <c r="X1169">
        <v>470.25987278024479</v>
      </c>
      <c r="Y1169">
        <v>0</v>
      </c>
      <c r="Z1169">
        <v>14.223025452516104</v>
      </c>
      <c r="AA1169">
        <v>0</v>
      </c>
      <c r="AB1169">
        <v>72.41580111580538</v>
      </c>
      <c r="AC1169">
        <v>0</v>
      </c>
      <c r="AD1169">
        <v>0</v>
      </c>
      <c r="AE1169">
        <v>556.8986993485662</v>
      </c>
    </row>
    <row r="1170" spans="1:31" x14ac:dyDescent="0.25">
      <c r="A1170">
        <v>1681364</v>
      </c>
      <c r="B1170">
        <v>1</v>
      </c>
      <c r="C1170" t="s">
        <v>80</v>
      </c>
      <c r="D1170" t="s">
        <v>83</v>
      </c>
      <c r="E1170" t="s">
        <v>179</v>
      </c>
      <c r="F1170" t="s">
        <v>3599</v>
      </c>
      <c r="G1170" t="s">
        <v>161</v>
      </c>
      <c r="H1170" t="s">
        <v>134</v>
      </c>
      <c r="I1170" t="s">
        <v>135</v>
      </c>
      <c r="J1170" t="s">
        <v>136</v>
      </c>
      <c r="K1170" t="s">
        <v>137</v>
      </c>
      <c r="L1170" t="s">
        <v>3600</v>
      </c>
      <c r="M1170" t="s">
        <v>3601</v>
      </c>
      <c r="N1170">
        <v>0.38479888800000001</v>
      </c>
      <c r="O1170">
        <v>38</v>
      </c>
      <c r="P1170">
        <v>8066</v>
      </c>
      <c r="Q1170">
        <v>43</v>
      </c>
      <c r="R1170">
        <v>151</v>
      </c>
      <c r="S1170">
        <v>82</v>
      </c>
      <c r="T1170">
        <v>766</v>
      </c>
      <c r="U1170">
        <v>2</v>
      </c>
      <c r="V1170">
        <v>3</v>
      </c>
      <c r="W1170">
        <v>64.42908214886819</v>
      </c>
      <c r="X1170">
        <v>1180.51792777898</v>
      </c>
      <c r="Y1170">
        <v>22.822558640871978</v>
      </c>
      <c r="Z1170">
        <v>30.950219880247076</v>
      </c>
      <c r="AA1170">
        <v>369.86515837981801</v>
      </c>
      <c r="AB1170">
        <v>284.15712956036111</v>
      </c>
      <c r="AC1170">
        <v>39.416829987941334</v>
      </c>
      <c r="AD1170">
        <v>6.3937703738358209</v>
      </c>
      <c r="AE1170">
        <v>1998.5526767509236</v>
      </c>
    </row>
    <row r="1171" spans="1:31" x14ac:dyDescent="0.25">
      <c r="A1171">
        <v>1680282</v>
      </c>
      <c r="B1171">
        <v>1</v>
      </c>
      <c r="C1171" t="s">
        <v>80</v>
      </c>
      <c r="D1171" t="s">
        <v>98</v>
      </c>
      <c r="E1171" t="s">
        <v>159</v>
      </c>
      <c r="F1171" t="s">
        <v>3602</v>
      </c>
      <c r="G1171" t="s">
        <v>596</v>
      </c>
      <c r="H1171" t="s">
        <v>134</v>
      </c>
      <c r="I1171" t="s">
        <v>135</v>
      </c>
      <c r="J1171" t="s">
        <v>136</v>
      </c>
      <c r="K1171" t="s">
        <v>137</v>
      </c>
      <c r="L1171" t="s">
        <v>3603</v>
      </c>
      <c r="M1171" t="s">
        <v>3604</v>
      </c>
      <c r="N1171">
        <v>1.495833333</v>
      </c>
      <c r="O1171">
        <v>0</v>
      </c>
      <c r="P1171">
        <v>73</v>
      </c>
      <c r="Q1171">
        <v>0</v>
      </c>
      <c r="R1171">
        <v>21</v>
      </c>
      <c r="S1171">
        <v>0</v>
      </c>
      <c r="T1171">
        <v>12</v>
      </c>
      <c r="U1171">
        <v>0</v>
      </c>
      <c r="V1171">
        <v>0</v>
      </c>
      <c r="W1171">
        <v>0</v>
      </c>
      <c r="X1171">
        <v>13.776499051595508</v>
      </c>
      <c r="Y1171">
        <v>0</v>
      </c>
      <c r="Z1171">
        <v>2.0571223063643997</v>
      </c>
      <c r="AA1171">
        <v>0</v>
      </c>
      <c r="AB1171">
        <v>20.851034906470503</v>
      </c>
      <c r="AC1171">
        <v>0</v>
      </c>
      <c r="AD1171">
        <v>0</v>
      </c>
      <c r="AE1171">
        <v>36.684656264430409</v>
      </c>
    </row>
    <row r="1172" spans="1:31" x14ac:dyDescent="0.25">
      <c r="A1172">
        <v>1680090</v>
      </c>
      <c r="B1172">
        <v>1</v>
      </c>
      <c r="C1172" t="s">
        <v>81</v>
      </c>
      <c r="D1172" t="s">
        <v>128</v>
      </c>
      <c r="E1172" t="s">
        <v>131</v>
      </c>
      <c r="F1172" t="s">
        <v>2788</v>
      </c>
      <c r="G1172" t="s">
        <v>161</v>
      </c>
      <c r="H1172" t="s">
        <v>134</v>
      </c>
      <c r="I1172" t="s">
        <v>135</v>
      </c>
      <c r="J1172" t="s">
        <v>136</v>
      </c>
      <c r="K1172" t="s">
        <v>137</v>
      </c>
      <c r="L1172" t="s">
        <v>3605</v>
      </c>
      <c r="M1172" t="s">
        <v>3606</v>
      </c>
      <c r="N1172">
        <v>0.37888888799999998</v>
      </c>
      <c r="O1172">
        <v>0</v>
      </c>
      <c r="P1172">
        <v>1149</v>
      </c>
      <c r="Q1172">
        <v>4</v>
      </c>
      <c r="R1172">
        <v>1</v>
      </c>
      <c r="S1172">
        <v>10</v>
      </c>
      <c r="T1172">
        <v>85</v>
      </c>
      <c r="U1172">
        <v>1</v>
      </c>
      <c r="V1172">
        <v>0</v>
      </c>
      <c r="W1172">
        <v>0</v>
      </c>
      <c r="X1172">
        <v>44.694560803191052</v>
      </c>
      <c r="Y1172">
        <v>0.87849022758988338</v>
      </c>
      <c r="Z1172">
        <v>1.6275988652000002E-4</v>
      </c>
      <c r="AA1172">
        <v>16.462449176406309</v>
      </c>
      <c r="AB1172">
        <v>4.5284934334502349</v>
      </c>
      <c r="AC1172">
        <v>0.75088667272300003</v>
      </c>
      <c r="AD1172">
        <v>0</v>
      </c>
      <c r="AE1172">
        <v>67.315043073246997</v>
      </c>
    </row>
    <row r="1173" spans="1:31" x14ac:dyDescent="0.25">
      <c r="A1173">
        <v>1681172</v>
      </c>
      <c r="B1173">
        <v>1</v>
      </c>
      <c r="C1173" t="s">
        <v>81</v>
      </c>
      <c r="D1173" t="s">
        <v>113</v>
      </c>
      <c r="E1173" t="s">
        <v>140</v>
      </c>
      <c r="F1173" t="s">
        <v>3607</v>
      </c>
      <c r="G1173" t="s">
        <v>197</v>
      </c>
      <c r="H1173" t="s">
        <v>143</v>
      </c>
      <c r="I1173" t="s">
        <v>135</v>
      </c>
      <c r="J1173" t="s">
        <v>136</v>
      </c>
      <c r="K1173" t="s">
        <v>137</v>
      </c>
      <c r="L1173" t="s">
        <v>3608</v>
      </c>
      <c r="M1173" t="s">
        <v>3609</v>
      </c>
      <c r="N1173">
        <v>3.1266666660000002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0.19554254140461835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0.19554254140461835</v>
      </c>
    </row>
    <row r="1174" spans="1:31" x14ac:dyDescent="0.25">
      <c r="A1174">
        <v>1680837</v>
      </c>
      <c r="B1174">
        <v>1</v>
      </c>
      <c r="C1174" t="s">
        <v>80</v>
      </c>
      <c r="D1174" t="s">
        <v>105</v>
      </c>
      <c r="E1174" t="s">
        <v>131</v>
      </c>
      <c r="F1174" t="s">
        <v>3610</v>
      </c>
      <c r="G1174" t="s">
        <v>596</v>
      </c>
      <c r="H1174" t="s">
        <v>134</v>
      </c>
      <c r="I1174" t="s">
        <v>135</v>
      </c>
      <c r="J1174" t="s">
        <v>136</v>
      </c>
      <c r="K1174" t="s">
        <v>137</v>
      </c>
      <c r="L1174" t="s">
        <v>3611</v>
      </c>
      <c r="M1174" t="s">
        <v>3612</v>
      </c>
      <c r="N1174">
        <v>2.8116666659999998</v>
      </c>
      <c r="O1174">
        <v>0</v>
      </c>
      <c r="P1174">
        <v>41</v>
      </c>
      <c r="Q1174">
        <v>0</v>
      </c>
      <c r="R1174">
        <v>5</v>
      </c>
      <c r="S1174">
        <v>1</v>
      </c>
      <c r="T1174">
        <v>31</v>
      </c>
      <c r="U1174">
        <v>0</v>
      </c>
      <c r="V1174">
        <v>0</v>
      </c>
      <c r="W1174">
        <v>0</v>
      </c>
      <c r="X1174">
        <v>18.964578802208759</v>
      </c>
      <c r="Y1174">
        <v>0</v>
      </c>
      <c r="Z1174">
        <v>2.4449428313654402</v>
      </c>
      <c r="AA1174">
        <v>2.6860932769369268</v>
      </c>
      <c r="AB1174">
        <v>119.99291971617309</v>
      </c>
      <c r="AC1174">
        <v>0</v>
      </c>
      <c r="AD1174">
        <v>0</v>
      </c>
      <c r="AE1174">
        <v>144.08853462668421</v>
      </c>
    </row>
    <row r="1175" spans="1:31" x14ac:dyDescent="0.25">
      <c r="A1175">
        <v>1680531</v>
      </c>
      <c r="B1175">
        <v>1</v>
      </c>
      <c r="C1175" t="s">
        <v>80</v>
      </c>
      <c r="D1175" t="s">
        <v>94</v>
      </c>
      <c r="E1175" t="s">
        <v>151</v>
      </c>
      <c r="F1175" t="s">
        <v>3613</v>
      </c>
      <c r="G1175" t="s">
        <v>486</v>
      </c>
      <c r="H1175" t="s">
        <v>143</v>
      </c>
      <c r="I1175" t="s">
        <v>135</v>
      </c>
      <c r="J1175" t="s">
        <v>136</v>
      </c>
      <c r="K1175" t="s">
        <v>137</v>
      </c>
      <c r="L1175" t="s">
        <v>3614</v>
      </c>
      <c r="M1175" t="s">
        <v>3615</v>
      </c>
      <c r="N1175">
        <v>2.7180555549999998</v>
      </c>
      <c r="O1175">
        <v>0</v>
      </c>
      <c r="P1175">
        <v>28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7.1276238012791397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7.1276238012791397</v>
      </c>
    </row>
    <row r="1176" spans="1:31" x14ac:dyDescent="0.25">
      <c r="A1176">
        <v>1680296</v>
      </c>
      <c r="B1176">
        <v>1</v>
      </c>
      <c r="C1176" t="s">
        <v>81</v>
      </c>
      <c r="D1176" t="s">
        <v>122</v>
      </c>
      <c r="E1176" t="s">
        <v>159</v>
      </c>
      <c r="F1176" t="s">
        <v>3616</v>
      </c>
      <c r="G1176" t="s">
        <v>281</v>
      </c>
      <c r="H1176" t="s">
        <v>134</v>
      </c>
      <c r="I1176" t="s">
        <v>135</v>
      </c>
      <c r="J1176" t="s">
        <v>136</v>
      </c>
      <c r="K1176" t="s">
        <v>167</v>
      </c>
      <c r="L1176" t="s">
        <v>3617</v>
      </c>
      <c r="M1176" t="s">
        <v>3618</v>
      </c>
      <c r="N1176">
        <v>11.176944444</v>
      </c>
      <c r="O1176">
        <v>0</v>
      </c>
      <c r="P1176">
        <v>512</v>
      </c>
      <c r="Q1176">
        <v>0</v>
      </c>
      <c r="R1176">
        <v>0</v>
      </c>
      <c r="S1176">
        <v>0</v>
      </c>
      <c r="T1176">
        <v>76</v>
      </c>
      <c r="U1176">
        <v>0</v>
      </c>
      <c r="V1176">
        <v>0</v>
      </c>
      <c r="W1176">
        <v>0</v>
      </c>
      <c r="X1176">
        <v>1105.8218035329946</v>
      </c>
      <c r="Y1176">
        <v>0</v>
      </c>
      <c r="Z1176">
        <v>0</v>
      </c>
      <c r="AA1176">
        <v>0</v>
      </c>
      <c r="AB1176">
        <v>735.79105862069957</v>
      </c>
      <c r="AC1176">
        <v>0</v>
      </c>
      <c r="AD1176">
        <v>0</v>
      </c>
      <c r="AE1176">
        <v>1841.6128621536941</v>
      </c>
    </row>
    <row r="1177" spans="1:31" x14ac:dyDescent="0.25">
      <c r="A1177">
        <v>1681321</v>
      </c>
      <c r="B1177">
        <v>1</v>
      </c>
      <c r="C1177" t="s">
        <v>80</v>
      </c>
      <c r="D1177" t="s">
        <v>82</v>
      </c>
      <c r="E1177" t="s">
        <v>151</v>
      </c>
      <c r="F1177" t="s">
        <v>3619</v>
      </c>
      <c r="G1177" t="s">
        <v>153</v>
      </c>
      <c r="H1177" t="s">
        <v>143</v>
      </c>
      <c r="I1177" t="s">
        <v>135</v>
      </c>
      <c r="J1177" t="s">
        <v>136</v>
      </c>
      <c r="K1177" t="s">
        <v>137</v>
      </c>
      <c r="L1177" t="s">
        <v>3620</v>
      </c>
      <c r="M1177" t="s">
        <v>3621</v>
      </c>
      <c r="N1177">
        <v>2.7174999999999998</v>
      </c>
      <c r="O1177">
        <v>0</v>
      </c>
      <c r="P1177">
        <v>101</v>
      </c>
      <c r="Q1177">
        <v>0</v>
      </c>
      <c r="R1177">
        <v>0</v>
      </c>
      <c r="S1177">
        <v>0</v>
      </c>
      <c r="T1177">
        <v>11</v>
      </c>
      <c r="U1177">
        <v>0</v>
      </c>
      <c r="V1177">
        <v>0</v>
      </c>
      <c r="W1177">
        <v>0</v>
      </c>
      <c r="X1177">
        <v>110.28740545593598</v>
      </c>
      <c r="Y1177">
        <v>0</v>
      </c>
      <c r="Z1177">
        <v>0</v>
      </c>
      <c r="AA1177">
        <v>0</v>
      </c>
      <c r="AB1177">
        <v>3.6820457309614647</v>
      </c>
      <c r="AC1177">
        <v>0</v>
      </c>
      <c r="AD1177">
        <v>0</v>
      </c>
      <c r="AE1177">
        <v>113.96945118689744</v>
      </c>
    </row>
    <row r="1178" spans="1:31" x14ac:dyDescent="0.25">
      <c r="A1178">
        <v>1680196</v>
      </c>
      <c r="B1178">
        <v>1</v>
      </c>
      <c r="C1178" t="s">
        <v>80</v>
      </c>
      <c r="D1178" t="s">
        <v>94</v>
      </c>
      <c r="E1178" t="s">
        <v>151</v>
      </c>
      <c r="F1178" t="s">
        <v>3622</v>
      </c>
      <c r="G1178" t="s">
        <v>153</v>
      </c>
      <c r="H1178" t="s">
        <v>143</v>
      </c>
      <c r="I1178" t="s">
        <v>135</v>
      </c>
      <c r="J1178" t="s">
        <v>136</v>
      </c>
      <c r="K1178" t="s">
        <v>137</v>
      </c>
      <c r="L1178" t="s">
        <v>3623</v>
      </c>
      <c r="M1178" t="s">
        <v>3624</v>
      </c>
      <c r="N1178">
        <v>1.2213888879999999</v>
      </c>
      <c r="O1178">
        <v>0</v>
      </c>
      <c r="P1178">
        <v>21</v>
      </c>
      <c r="Q1178">
        <v>0</v>
      </c>
      <c r="R1178">
        <v>3</v>
      </c>
      <c r="S1178">
        <v>0</v>
      </c>
      <c r="T1178">
        <v>15</v>
      </c>
      <c r="U1178">
        <v>0</v>
      </c>
      <c r="V1178">
        <v>0</v>
      </c>
      <c r="W1178">
        <v>0</v>
      </c>
      <c r="X1178">
        <v>3.8844300710113955</v>
      </c>
      <c r="Y1178">
        <v>0</v>
      </c>
      <c r="Z1178">
        <v>3.085742645161293</v>
      </c>
      <c r="AA1178">
        <v>0</v>
      </c>
      <c r="AB1178">
        <v>8.0652842479411948</v>
      </c>
      <c r="AC1178">
        <v>0</v>
      </c>
      <c r="AD1178">
        <v>0</v>
      </c>
      <c r="AE1178">
        <v>15.035456964113884</v>
      </c>
    </row>
    <row r="1179" spans="1:31" x14ac:dyDescent="0.25">
      <c r="A1179">
        <v>1680339</v>
      </c>
      <c r="B1179">
        <v>1</v>
      </c>
      <c r="C1179" t="s">
        <v>80</v>
      </c>
      <c r="D1179" t="s">
        <v>94</v>
      </c>
      <c r="E1179" t="s">
        <v>164</v>
      </c>
      <c r="F1179" t="s">
        <v>3406</v>
      </c>
      <c r="G1179" t="s">
        <v>161</v>
      </c>
      <c r="H1179" t="s">
        <v>134</v>
      </c>
      <c r="I1179" t="s">
        <v>135</v>
      </c>
      <c r="J1179" t="s">
        <v>136</v>
      </c>
      <c r="K1179" t="s">
        <v>137</v>
      </c>
      <c r="L1179" t="s">
        <v>3625</v>
      </c>
      <c r="M1179" t="s">
        <v>3626</v>
      </c>
      <c r="N1179">
        <v>0.31888888799999998</v>
      </c>
      <c r="O1179">
        <v>0</v>
      </c>
      <c r="P1179">
        <v>2003</v>
      </c>
      <c r="Q1179">
        <v>24</v>
      </c>
      <c r="R1179">
        <v>18</v>
      </c>
      <c r="S1179">
        <v>15</v>
      </c>
      <c r="T1179">
        <v>172</v>
      </c>
      <c r="U1179">
        <v>0</v>
      </c>
      <c r="V1179">
        <v>0</v>
      </c>
      <c r="W1179">
        <v>0</v>
      </c>
      <c r="X1179">
        <v>40.952002736347971</v>
      </c>
      <c r="Y1179">
        <v>1.8387498720992801</v>
      </c>
      <c r="Z1179">
        <v>1.8042593048753781</v>
      </c>
      <c r="AA1179">
        <v>9.8374574028957262</v>
      </c>
      <c r="AB1179">
        <v>21.317607473014213</v>
      </c>
      <c r="AC1179">
        <v>0</v>
      </c>
      <c r="AD1179">
        <v>0</v>
      </c>
      <c r="AE1179">
        <v>75.750076789232565</v>
      </c>
    </row>
    <row r="1180" spans="1:31" x14ac:dyDescent="0.25">
      <c r="A1180">
        <v>1680488</v>
      </c>
      <c r="B1180">
        <v>1</v>
      </c>
      <c r="C1180" t="s">
        <v>80</v>
      </c>
      <c r="D1180" t="s">
        <v>100</v>
      </c>
      <c r="E1180" t="s">
        <v>179</v>
      </c>
      <c r="F1180" t="s">
        <v>3627</v>
      </c>
      <c r="G1180" t="s">
        <v>161</v>
      </c>
      <c r="H1180" t="s">
        <v>134</v>
      </c>
      <c r="I1180" t="s">
        <v>135</v>
      </c>
      <c r="J1180" t="s">
        <v>136</v>
      </c>
      <c r="K1180" t="s">
        <v>137</v>
      </c>
      <c r="L1180" t="s">
        <v>3628</v>
      </c>
      <c r="M1180" t="s">
        <v>3629</v>
      </c>
      <c r="N1180">
        <v>0.52361111100000002</v>
      </c>
      <c r="O1180">
        <v>9</v>
      </c>
      <c r="P1180">
        <v>4338</v>
      </c>
      <c r="Q1180">
        <v>41</v>
      </c>
      <c r="R1180">
        <v>575</v>
      </c>
      <c r="S1180">
        <v>58</v>
      </c>
      <c r="T1180">
        <v>587</v>
      </c>
      <c r="U1180">
        <v>8</v>
      </c>
      <c r="V1180">
        <v>1</v>
      </c>
      <c r="W1180">
        <v>3.6229266855039381</v>
      </c>
      <c r="X1180">
        <v>539.41847033266333</v>
      </c>
      <c r="Y1180">
        <v>16.205863150689712</v>
      </c>
      <c r="Z1180">
        <v>112.37805639232423</v>
      </c>
      <c r="AA1180">
        <v>183.58961699389755</v>
      </c>
      <c r="AB1180">
        <v>361.99970313239419</v>
      </c>
      <c r="AC1180">
        <v>486.81178729819391</v>
      </c>
      <c r="AD1180">
        <v>1.0925938298769</v>
      </c>
      <c r="AE1180">
        <v>1705.1190178155437</v>
      </c>
    </row>
    <row r="1181" spans="1:31" x14ac:dyDescent="0.25">
      <c r="A1181">
        <v>1681029</v>
      </c>
      <c r="B1181">
        <v>1</v>
      </c>
      <c r="C1181" t="s">
        <v>80</v>
      </c>
      <c r="D1181" t="s">
        <v>103</v>
      </c>
      <c r="E1181" t="s">
        <v>159</v>
      </c>
      <c r="F1181" t="s">
        <v>3630</v>
      </c>
      <c r="G1181" t="s">
        <v>161</v>
      </c>
      <c r="H1181" t="s">
        <v>134</v>
      </c>
      <c r="I1181" t="s">
        <v>135</v>
      </c>
      <c r="J1181" t="s">
        <v>136</v>
      </c>
      <c r="K1181" t="s">
        <v>137</v>
      </c>
      <c r="L1181" t="s">
        <v>3631</v>
      </c>
      <c r="M1181" t="s">
        <v>3632</v>
      </c>
      <c r="N1181">
        <v>2.9202777769999999</v>
      </c>
      <c r="O1181">
        <v>0</v>
      </c>
      <c r="P1181">
        <v>118</v>
      </c>
      <c r="Q1181">
        <v>0</v>
      </c>
      <c r="R1181">
        <v>0</v>
      </c>
      <c r="S1181">
        <v>0</v>
      </c>
      <c r="T1181">
        <v>5</v>
      </c>
      <c r="U1181">
        <v>0</v>
      </c>
      <c r="V1181">
        <v>0</v>
      </c>
      <c r="W1181">
        <v>0</v>
      </c>
      <c r="X1181">
        <v>83.024838855926447</v>
      </c>
      <c r="Y1181">
        <v>0</v>
      </c>
      <c r="Z1181">
        <v>0</v>
      </c>
      <c r="AA1181">
        <v>0</v>
      </c>
      <c r="AB1181">
        <v>17.933920191941592</v>
      </c>
      <c r="AC1181">
        <v>0</v>
      </c>
      <c r="AD1181">
        <v>0</v>
      </c>
      <c r="AE1181">
        <v>100.95875904786804</v>
      </c>
    </row>
    <row r="1182" spans="1:31" x14ac:dyDescent="0.25">
      <c r="A1182">
        <v>1680382</v>
      </c>
      <c r="B1182">
        <v>1</v>
      </c>
      <c r="C1182" t="s">
        <v>81</v>
      </c>
      <c r="D1182" t="s">
        <v>113</v>
      </c>
      <c r="E1182" t="s">
        <v>164</v>
      </c>
      <c r="F1182" t="s">
        <v>3633</v>
      </c>
      <c r="G1182" t="s">
        <v>161</v>
      </c>
      <c r="H1182" t="s">
        <v>134</v>
      </c>
      <c r="I1182" t="s">
        <v>135</v>
      </c>
      <c r="J1182" t="s">
        <v>136</v>
      </c>
      <c r="K1182" t="s">
        <v>137</v>
      </c>
      <c r="L1182" t="s">
        <v>3634</v>
      </c>
      <c r="M1182" t="s">
        <v>3635</v>
      </c>
      <c r="N1182">
        <v>0.104166666</v>
      </c>
      <c r="O1182">
        <v>0</v>
      </c>
      <c r="P1182">
        <v>484</v>
      </c>
      <c r="Q1182">
        <v>45</v>
      </c>
      <c r="R1182">
        <v>273</v>
      </c>
      <c r="S1182">
        <v>11</v>
      </c>
      <c r="T1182">
        <v>41</v>
      </c>
      <c r="U1182">
        <v>1</v>
      </c>
      <c r="V1182">
        <v>0</v>
      </c>
      <c r="W1182">
        <v>0</v>
      </c>
      <c r="X1182">
        <v>6.0524304326918745</v>
      </c>
      <c r="Y1182">
        <v>3.5271400252492708</v>
      </c>
      <c r="Z1182">
        <v>8.7864985908170912</v>
      </c>
      <c r="AA1182">
        <v>4.4254833970520844</v>
      </c>
      <c r="AB1182">
        <v>7.6027870666453108</v>
      </c>
      <c r="AC1182">
        <v>14.795993203891667</v>
      </c>
      <c r="AD1182">
        <v>0</v>
      </c>
      <c r="AE1182">
        <v>45.190332716347299</v>
      </c>
    </row>
    <row r="1183" spans="1:31" x14ac:dyDescent="0.25">
      <c r="A1183">
        <v>1680714</v>
      </c>
      <c r="B1183">
        <v>1</v>
      </c>
      <c r="C1183" t="s">
        <v>80</v>
      </c>
      <c r="D1183" t="s">
        <v>85</v>
      </c>
      <c r="E1183" t="s">
        <v>200</v>
      </c>
      <c r="F1183" t="s">
        <v>3636</v>
      </c>
      <c r="G1183" t="s">
        <v>240</v>
      </c>
      <c r="H1183" t="s">
        <v>143</v>
      </c>
      <c r="I1183" t="s">
        <v>135</v>
      </c>
      <c r="J1183" t="s">
        <v>136</v>
      </c>
      <c r="K1183" t="s">
        <v>137</v>
      </c>
      <c r="L1183" t="s">
        <v>3637</v>
      </c>
      <c r="M1183" t="s">
        <v>3638</v>
      </c>
      <c r="N1183">
        <v>7.7594444439999997</v>
      </c>
      <c r="O1183">
        <v>0</v>
      </c>
      <c r="P1183">
        <v>71</v>
      </c>
      <c r="Q1183">
        <v>0</v>
      </c>
      <c r="R1183">
        <v>0</v>
      </c>
      <c r="S1183">
        <v>0</v>
      </c>
      <c r="T1183">
        <v>12</v>
      </c>
      <c r="U1183">
        <v>0</v>
      </c>
      <c r="V1183">
        <v>0</v>
      </c>
      <c r="W1183">
        <v>0</v>
      </c>
      <c r="X1183">
        <v>172.55658443853216</v>
      </c>
      <c r="Y1183">
        <v>0</v>
      </c>
      <c r="Z1183">
        <v>0</v>
      </c>
      <c r="AA1183">
        <v>0</v>
      </c>
      <c r="AB1183">
        <v>65.040623820047429</v>
      </c>
      <c r="AC1183">
        <v>0</v>
      </c>
      <c r="AD1183">
        <v>0</v>
      </c>
      <c r="AE1183">
        <v>237.5972082585796</v>
      </c>
    </row>
    <row r="1184" spans="1:31" x14ac:dyDescent="0.25">
      <c r="A1184">
        <v>1681401</v>
      </c>
      <c r="B1184">
        <v>1</v>
      </c>
      <c r="C1184" t="s">
        <v>81</v>
      </c>
      <c r="D1184" t="s">
        <v>128</v>
      </c>
      <c r="E1184" t="s">
        <v>146</v>
      </c>
      <c r="F1184" t="s">
        <v>3639</v>
      </c>
      <c r="G1184" t="s">
        <v>148</v>
      </c>
      <c r="H1184" t="s">
        <v>143</v>
      </c>
      <c r="I1184" t="s">
        <v>135</v>
      </c>
      <c r="J1184" t="s">
        <v>136</v>
      </c>
      <c r="K1184" t="s">
        <v>137</v>
      </c>
      <c r="L1184" t="s">
        <v>3640</v>
      </c>
      <c r="M1184" t="s">
        <v>3641</v>
      </c>
      <c r="N1184">
        <v>6.8033333330000003</v>
      </c>
      <c r="O1184">
        <v>0</v>
      </c>
      <c r="P1184">
        <v>77</v>
      </c>
      <c r="Q1184">
        <v>0</v>
      </c>
      <c r="R1184">
        <v>0</v>
      </c>
      <c r="S1184">
        <v>0</v>
      </c>
      <c r="T1184">
        <v>5</v>
      </c>
      <c r="U1184">
        <v>0</v>
      </c>
      <c r="V1184">
        <v>0</v>
      </c>
      <c r="W1184">
        <v>0</v>
      </c>
      <c r="X1184">
        <v>51.5895539476819</v>
      </c>
      <c r="Y1184">
        <v>0</v>
      </c>
      <c r="Z1184">
        <v>0</v>
      </c>
      <c r="AA1184">
        <v>0</v>
      </c>
      <c r="AB1184">
        <v>26.658221032493685</v>
      </c>
      <c r="AC1184">
        <v>0</v>
      </c>
      <c r="AD1184">
        <v>0</v>
      </c>
      <c r="AE1184">
        <v>78.247774980175592</v>
      </c>
    </row>
    <row r="1185" spans="1:31" x14ac:dyDescent="0.25">
      <c r="A1185">
        <v>1680405</v>
      </c>
      <c r="B1185">
        <v>1</v>
      </c>
      <c r="C1185" t="s">
        <v>80</v>
      </c>
      <c r="D1185" t="s">
        <v>103</v>
      </c>
      <c r="E1185" t="s">
        <v>164</v>
      </c>
      <c r="F1185" t="s">
        <v>3642</v>
      </c>
      <c r="G1185" t="s">
        <v>161</v>
      </c>
      <c r="H1185" t="s">
        <v>134</v>
      </c>
      <c r="I1185" t="s">
        <v>173</v>
      </c>
      <c r="J1185" t="s">
        <v>136</v>
      </c>
      <c r="K1185" t="s">
        <v>137</v>
      </c>
      <c r="L1185" t="s">
        <v>3643</v>
      </c>
      <c r="M1185" t="s">
        <v>3644</v>
      </c>
      <c r="N1185">
        <v>1.3611111E-2</v>
      </c>
      <c r="O1185">
        <v>1</v>
      </c>
      <c r="P1185">
        <v>286</v>
      </c>
      <c r="Q1185">
        <v>21</v>
      </c>
      <c r="R1185">
        <v>115</v>
      </c>
      <c r="S1185">
        <v>8</v>
      </c>
      <c r="T1185">
        <v>46</v>
      </c>
      <c r="U1185">
        <v>4</v>
      </c>
      <c r="V1185">
        <v>0</v>
      </c>
      <c r="W1185">
        <v>2.9712353329341665E-2</v>
      </c>
      <c r="X1185">
        <v>0.80904319424219273</v>
      </c>
      <c r="Y1185">
        <v>3.3521332786198461</v>
      </c>
      <c r="Z1185">
        <v>0.67800274965308671</v>
      </c>
      <c r="AA1185">
        <v>4.8314450208719721</v>
      </c>
      <c r="AB1185">
        <v>0.53469653410111562</v>
      </c>
      <c r="AC1185">
        <v>0.46387833743870105</v>
      </c>
      <c r="AD1185">
        <v>0</v>
      </c>
      <c r="AE1185">
        <v>10.698911468256256</v>
      </c>
    </row>
    <row r="1186" spans="1:31" x14ac:dyDescent="0.25">
      <c r="A1186">
        <v>1680737</v>
      </c>
      <c r="B1186">
        <v>1</v>
      </c>
      <c r="C1186" t="s">
        <v>80</v>
      </c>
      <c r="D1186" t="s">
        <v>85</v>
      </c>
      <c r="E1186" t="s">
        <v>151</v>
      </c>
      <c r="F1186" t="s">
        <v>3645</v>
      </c>
      <c r="G1186" t="s">
        <v>153</v>
      </c>
      <c r="H1186" t="s">
        <v>143</v>
      </c>
      <c r="I1186" t="s">
        <v>135</v>
      </c>
      <c r="J1186" t="s">
        <v>136</v>
      </c>
      <c r="K1186" t="s">
        <v>137</v>
      </c>
      <c r="L1186" t="s">
        <v>3646</v>
      </c>
      <c r="M1186" t="s">
        <v>3647</v>
      </c>
      <c r="N1186">
        <v>6.4024999999999999</v>
      </c>
      <c r="O1186">
        <v>0</v>
      </c>
      <c r="P1186">
        <v>206</v>
      </c>
      <c r="Q1186">
        <v>0</v>
      </c>
      <c r="R1186">
        <v>0</v>
      </c>
      <c r="S1186">
        <v>0</v>
      </c>
      <c r="T1186">
        <v>13</v>
      </c>
      <c r="U1186">
        <v>0</v>
      </c>
      <c r="V1186">
        <v>0</v>
      </c>
      <c r="W1186">
        <v>0</v>
      </c>
      <c r="X1186">
        <v>324.31318587685848</v>
      </c>
      <c r="Y1186">
        <v>0</v>
      </c>
      <c r="Z1186">
        <v>0</v>
      </c>
      <c r="AA1186">
        <v>0</v>
      </c>
      <c r="AB1186">
        <v>146.17960951323099</v>
      </c>
      <c r="AC1186">
        <v>0</v>
      </c>
      <c r="AD1186">
        <v>0</v>
      </c>
      <c r="AE1186">
        <v>470.49279539008944</v>
      </c>
    </row>
    <row r="1187" spans="1:31" x14ac:dyDescent="0.25">
      <c r="A1187">
        <v>1681192</v>
      </c>
      <c r="B1187">
        <v>1</v>
      </c>
      <c r="C1187" t="s">
        <v>80</v>
      </c>
      <c r="D1187" t="s">
        <v>82</v>
      </c>
      <c r="E1187" t="s">
        <v>151</v>
      </c>
      <c r="F1187" t="s">
        <v>3648</v>
      </c>
      <c r="G1187" t="s">
        <v>2777</v>
      </c>
      <c r="H1187" t="s">
        <v>143</v>
      </c>
      <c r="I1187" t="s">
        <v>135</v>
      </c>
      <c r="J1187" t="s">
        <v>136</v>
      </c>
      <c r="K1187" t="s">
        <v>137</v>
      </c>
      <c r="L1187" t="s">
        <v>3649</v>
      </c>
      <c r="M1187" t="s">
        <v>3650</v>
      </c>
      <c r="N1187">
        <v>7.7058333330000002</v>
      </c>
      <c r="O1187">
        <v>0</v>
      </c>
      <c r="P1187">
        <v>12</v>
      </c>
      <c r="Q1187">
        <v>0</v>
      </c>
      <c r="R1187">
        <v>0</v>
      </c>
      <c r="S1187">
        <v>0</v>
      </c>
      <c r="T1187">
        <v>15</v>
      </c>
      <c r="U1187">
        <v>0</v>
      </c>
      <c r="V1187">
        <v>0</v>
      </c>
      <c r="W1187">
        <v>0</v>
      </c>
      <c r="X1187">
        <v>16.104878864178712</v>
      </c>
      <c r="Y1187">
        <v>0</v>
      </c>
      <c r="Z1187">
        <v>0</v>
      </c>
      <c r="AA1187">
        <v>0</v>
      </c>
      <c r="AB1187">
        <v>143.27921538708006</v>
      </c>
      <c r="AC1187">
        <v>0</v>
      </c>
      <c r="AD1187">
        <v>0</v>
      </c>
      <c r="AE1187">
        <v>159.38409425125877</v>
      </c>
    </row>
    <row r="1188" spans="1:31" x14ac:dyDescent="0.25">
      <c r="A1188">
        <v>1681052</v>
      </c>
      <c r="B1188">
        <v>1</v>
      </c>
      <c r="C1188" t="s">
        <v>81</v>
      </c>
      <c r="D1188" t="s">
        <v>123</v>
      </c>
      <c r="E1188" t="s">
        <v>151</v>
      </c>
      <c r="F1188" t="s">
        <v>3651</v>
      </c>
      <c r="G1188" t="s">
        <v>1061</v>
      </c>
      <c r="H1188" t="s">
        <v>143</v>
      </c>
      <c r="I1188" t="s">
        <v>135</v>
      </c>
      <c r="J1188" t="s">
        <v>136</v>
      </c>
      <c r="K1188" t="s">
        <v>137</v>
      </c>
      <c r="L1188" t="s">
        <v>3652</v>
      </c>
      <c r="M1188" t="s">
        <v>3653</v>
      </c>
      <c r="N1188">
        <v>3.1272222219999999</v>
      </c>
      <c r="O1188">
        <v>0</v>
      </c>
      <c r="P1188">
        <v>121</v>
      </c>
      <c r="Q1188">
        <v>0</v>
      </c>
      <c r="R1188">
        <v>0</v>
      </c>
      <c r="S1188">
        <v>0</v>
      </c>
      <c r="T1188">
        <v>5</v>
      </c>
      <c r="U1188">
        <v>0</v>
      </c>
      <c r="V1188">
        <v>0</v>
      </c>
      <c r="W1188">
        <v>0</v>
      </c>
      <c r="X1188">
        <v>83.26895829407222</v>
      </c>
      <c r="Y1188">
        <v>0</v>
      </c>
      <c r="Z1188">
        <v>0</v>
      </c>
      <c r="AA1188">
        <v>0</v>
      </c>
      <c r="AB1188">
        <v>0.36686487538138113</v>
      </c>
      <c r="AC1188">
        <v>0</v>
      </c>
      <c r="AD1188">
        <v>0</v>
      </c>
      <c r="AE1188">
        <v>83.635823169453602</v>
      </c>
    </row>
    <row r="1189" spans="1:31" x14ac:dyDescent="0.25">
      <c r="A1189">
        <v>1680067</v>
      </c>
      <c r="B1189">
        <v>1</v>
      </c>
      <c r="C1189" t="s">
        <v>80</v>
      </c>
      <c r="D1189" t="s">
        <v>107</v>
      </c>
      <c r="E1189" t="s">
        <v>159</v>
      </c>
      <c r="F1189" t="s">
        <v>3654</v>
      </c>
      <c r="G1189" t="s">
        <v>161</v>
      </c>
      <c r="H1189" t="s">
        <v>134</v>
      </c>
      <c r="I1189" t="s">
        <v>135</v>
      </c>
      <c r="J1189" t="s">
        <v>136</v>
      </c>
      <c r="K1189" t="s">
        <v>137</v>
      </c>
      <c r="L1189" t="s">
        <v>3655</v>
      </c>
      <c r="M1189" t="s">
        <v>3656</v>
      </c>
      <c r="N1189">
        <v>2.810277777</v>
      </c>
      <c r="O1189">
        <v>0</v>
      </c>
      <c r="P1189">
        <v>536</v>
      </c>
      <c r="Q1189">
        <v>0</v>
      </c>
      <c r="R1189">
        <v>0</v>
      </c>
      <c r="S1189">
        <v>0</v>
      </c>
      <c r="T1189">
        <v>59</v>
      </c>
      <c r="U1189">
        <v>0</v>
      </c>
      <c r="V1189">
        <v>0</v>
      </c>
      <c r="W1189">
        <v>0</v>
      </c>
      <c r="X1189">
        <v>193.79722598549387</v>
      </c>
      <c r="Y1189">
        <v>0</v>
      </c>
      <c r="Z1189">
        <v>0</v>
      </c>
      <c r="AA1189">
        <v>0</v>
      </c>
      <c r="AB1189">
        <v>55.11231242679721</v>
      </c>
      <c r="AC1189">
        <v>0</v>
      </c>
      <c r="AD1189">
        <v>0</v>
      </c>
      <c r="AE1189">
        <v>248.90953841229108</v>
      </c>
    </row>
    <row r="1190" spans="1:31" x14ac:dyDescent="0.25">
      <c r="A1190">
        <v>1680946</v>
      </c>
      <c r="B1190">
        <v>1</v>
      </c>
      <c r="C1190" t="s">
        <v>80</v>
      </c>
      <c r="D1190" t="s">
        <v>95</v>
      </c>
      <c r="E1190" t="s">
        <v>200</v>
      </c>
      <c r="F1190" t="s">
        <v>3657</v>
      </c>
      <c r="G1190" t="s">
        <v>222</v>
      </c>
      <c r="H1190" t="s">
        <v>143</v>
      </c>
      <c r="I1190" t="s">
        <v>135</v>
      </c>
      <c r="J1190" t="s">
        <v>136</v>
      </c>
      <c r="K1190" t="s">
        <v>137</v>
      </c>
      <c r="L1190" t="s">
        <v>3658</v>
      </c>
      <c r="M1190" t="s">
        <v>3659</v>
      </c>
      <c r="N1190">
        <v>5.3422222220000002</v>
      </c>
      <c r="O1190">
        <v>0</v>
      </c>
      <c r="P1190">
        <v>31</v>
      </c>
      <c r="Q1190">
        <v>0</v>
      </c>
      <c r="R1190">
        <v>1</v>
      </c>
      <c r="S1190">
        <v>0</v>
      </c>
      <c r="T1190">
        <v>2</v>
      </c>
      <c r="U1190">
        <v>0</v>
      </c>
      <c r="V1190">
        <v>0</v>
      </c>
      <c r="W1190">
        <v>0</v>
      </c>
      <c r="X1190">
        <v>44.359343239061637</v>
      </c>
      <c r="Y1190">
        <v>0</v>
      </c>
      <c r="Z1190">
        <v>0.96434650518499987</v>
      </c>
      <c r="AA1190">
        <v>0</v>
      </c>
      <c r="AB1190">
        <v>7.1516919098856251</v>
      </c>
      <c r="AC1190">
        <v>0</v>
      </c>
      <c r="AD1190">
        <v>0</v>
      </c>
      <c r="AE1190">
        <v>52.475381654132264</v>
      </c>
    </row>
    <row r="1191" spans="1:31" x14ac:dyDescent="0.25">
      <c r="A1191">
        <v>1680754</v>
      </c>
      <c r="B1191">
        <v>1</v>
      </c>
      <c r="C1191" t="s">
        <v>81</v>
      </c>
      <c r="D1191" t="s">
        <v>128</v>
      </c>
      <c r="E1191" t="s">
        <v>131</v>
      </c>
      <c r="F1191" t="s">
        <v>3660</v>
      </c>
      <c r="G1191" t="s">
        <v>161</v>
      </c>
      <c r="H1191" t="s">
        <v>134</v>
      </c>
      <c r="I1191" t="s">
        <v>135</v>
      </c>
      <c r="J1191" t="s">
        <v>136</v>
      </c>
      <c r="K1191" t="s">
        <v>137</v>
      </c>
      <c r="L1191" t="s">
        <v>3661</v>
      </c>
      <c r="M1191" t="s">
        <v>3662</v>
      </c>
      <c r="N1191">
        <v>0.29111111099999998</v>
      </c>
      <c r="O1191">
        <v>7</v>
      </c>
      <c r="P1191">
        <v>1239</v>
      </c>
      <c r="Q1191">
        <v>22</v>
      </c>
      <c r="R1191">
        <v>15</v>
      </c>
      <c r="S1191">
        <v>22</v>
      </c>
      <c r="T1191">
        <v>118</v>
      </c>
      <c r="U1191">
        <v>0</v>
      </c>
      <c r="V1191">
        <v>0</v>
      </c>
      <c r="W1191">
        <v>0.59164666208995564</v>
      </c>
      <c r="X1191">
        <v>27.942625188836256</v>
      </c>
      <c r="Y1191">
        <v>40.370986212457339</v>
      </c>
      <c r="Z1191">
        <v>0.17803184315064</v>
      </c>
      <c r="AA1191">
        <v>36.616675383825985</v>
      </c>
      <c r="AB1191">
        <v>15.226542097692347</v>
      </c>
      <c r="AC1191">
        <v>0</v>
      </c>
      <c r="AD1191">
        <v>0</v>
      </c>
      <c r="AE1191">
        <v>120.92650738805253</v>
      </c>
    </row>
    <row r="1192" spans="1:31" x14ac:dyDescent="0.25">
      <c r="A1192">
        <v>1680173</v>
      </c>
      <c r="B1192">
        <v>1</v>
      </c>
      <c r="C1192" t="s">
        <v>80</v>
      </c>
      <c r="D1192" t="s">
        <v>103</v>
      </c>
      <c r="E1192" t="s">
        <v>179</v>
      </c>
      <c r="F1192" t="s">
        <v>3593</v>
      </c>
      <c r="G1192" t="s">
        <v>161</v>
      </c>
      <c r="H1192" t="s">
        <v>134</v>
      </c>
      <c r="I1192" t="s">
        <v>135</v>
      </c>
      <c r="J1192" t="s">
        <v>136</v>
      </c>
      <c r="K1192" t="s">
        <v>137</v>
      </c>
      <c r="L1192" t="s">
        <v>3663</v>
      </c>
      <c r="M1192" t="s">
        <v>3664</v>
      </c>
      <c r="N1192">
        <v>0.50527777699999998</v>
      </c>
      <c r="O1192">
        <v>0</v>
      </c>
      <c r="P1192">
        <v>1</v>
      </c>
      <c r="Q1192">
        <v>8</v>
      </c>
      <c r="R1192">
        <v>6</v>
      </c>
      <c r="S1192">
        <v>8</v>
      </c>
      <c r="T1192">
        <v>42</v>
      </c>
      <c r="U1192">
        <v>10</v>
      </c>
      <c r="V1192">
        <v>4</v>
      </c>
      <c r="W1192">
        <v>0</v>
      </c>
      <c r="X1192">
        <v>0</v>
      </c>
      <c r="Y1192">
        <v>12.367767164641382</v>
      </c>
      <c r="Z1192">
        <v>2.2349315222599002</v>
      </c>
      <c r="AA1192">
        <v>173.4640771993538</v>
      </c>
      <c r="AB1192">
        <v>61.954750453522287</v>
      </c>
      <c r="AC1192">
        <v>3347.8224437996241</v>
      </c>
      <c r="AD1192">
        <v>190.01420052003843</v>
      </c>
      <c r="AE1192">
        <v>3787.8581706594396</v>
      </c>
    </row>
    <row r="1193" spans="1:31" x14ac:dyDescent="0.25">
      <c r="A1193">
        <v>1681255</v>
      </c>
      <c r="B1193">
        <v>1</v>
      </c>
      <c r="C1193" t="s">
        <v>80</v>
      </c>
      <c r="D1193" t="s">
        <v>103</v>
      </c>
      <c r="E1193" t="s">
        <v>131</v>
      </c>
      <c r="F1193" t="s">
        <v>3665</v>
      </c>
      <c r="G1193" t="s">
        <v>566</v>
      </c>
      <c r="H1193" t="s">
        <v>134</v>
      </c>
      <c r="I1193" t="s">
        <v>135</v>
      </c>
      <c r="J1193" t="s">
        <v>136</v>
      </c>
      <c r="K1193" t="s">
        <v>137</v>
      </c>
      <c r="L1193" t="s">
        <v>3666</v>
      </c>
      <c r="M1193" t="s">
        <v>3667</v>
      </c>
      <c r="N1193">
        <v>10.7</v>
      </c>
      <c r="O1193">
        <v>3</v>
      </c>
      <c r="P1193">
        <v>1953</v>
      </c>
      <c r="Q1193">
        <v>22</v>
      </c>
      <c r="R1193">
        <v>280</v>
      </c>
      <c r="S1193">
        <v>26</v>
      </c>
      <c r="T1193">
        <v>604</v>
      </c>
      <c r="U1193">
        <v>2</v>
      </c>
      <c r="V1193">
        <v>1</v>
      </c>
      <c r="W1193">
        <v>9.5675246565711998</v>
      </c>
      <c r="X1193">
        <v>3078.5231944970774</v>
      </c>
      <c r="Y1193">
        <v>590.48680556812678</v>
      </c>
      <c r="Z1193">
        <v>360.47318178671094</v>
      </c>
      <c r="AA1193">
        <v>1179.7857526448604</v>
      </c>
      <c r="AB1193">
        <v>2290.0758373965195</v>
      </c>
      <c r="AC1193">
        <v>2306.4127738330076</v>
      </c>
      <c r="AD1193">
        <v>28.690148747459666</v>
      </c>
      <c r="AE1193">
        <v>9844.0152191303332</v>
      </c>
    </row>
    <row r="1194" spans="1:31" x14ac:dyDescent="0.25">
      <c r="A1194">
        <v>1680259</v>
      </c>
      <c r="B1194">
        <v>1</v>
      </c>
      <c r="C1194" t="s">
        <v>81</v>
      </c>
      <c r="D1194" t="s">
        <v>112</v>
      </c>
      <c r="E1194" t="s">
        <v>151</v>
      </c>
      <c r="F1194" t="s">
        <v>3668</v>
      </c>
      <c r="G1194" t="s">
        <v>153</v>
      </c>
      <c r="H1194" t="s">
        <v>143</v>
      </c>
      <c r="I1194" t="s">
        <v>135</v>
      </c>
      <c r="J1194" t="s">
        <v>136</v>
      </c>
      <c r="K1194" t="s">
        <v>137</v>
      </c>
      <c r="L1194" t="s">
        <v>3669</v>
      </c>
      <c r="M1194" t="s">
        <v>3670</v>
      </c>
      <c r="N1194">
        <v>1.625555555</v>
      </c>
      <c r="O1194">
        <v>0</v>
      </c>
      <c r="P1194">
        <v>6</v>
      </c>
      <c r="Q1194">
        <v>0</v>
      </c>
      <c r="R1194">
        <v>11</v>
      </c>
      <c r="S1194">
        <v>0</v>
      </c>
      <c r="T1194">
        <v>2</v>
      </c>
      <c r="U1194">
        <v>0</v>
      </c>
      <c r="V1194">
        <v>0</v>
      </c>
      <c r="W1194">
        <v>0</v>
      </c>
      <c r="X1194">
        <v>0.71336431171115011</v>
      </c>
      <c r="Y1194">
        <v>0</v>
      </c>
      <c r="Z1194">
        <v>1.9833038548121946</v>
      </c>
      <c r="AA1194">
        <v>0</v>
      </c>
      <c r="AB1194">
        <v>22.804004320701178</v>
      </c>
      <c r="AC1194">
        <v>0</v>
      </c>
      <c r="AD1194">
        <v>0</v>
      </c>
      <c r="AE1194">
        <v>25.500672487224524</v>
      </c>
    </row>
    <row r="1195" spans="1:31" x14ac:dyDescent="0.25">
      <c r="A1195">
        <v>1680319</v>
      </c>
      <c r="B1195">
        <v>1</v>
      </c>
      <c r="C1195" t="s">
        <v>81</v>
      </c>
      <c r="D1195" t="s">
        <v>118</v>
      </c>
      <c r="E1195" t="s">
        <v>159</v>
      </c>
      <c r="F1195" t="s">
        <v>3671</v>
      </c>
      <c r="G1195" t="s">
        <v>596</v>
      </c>
      <c r="H1195" t="s">
        <v>134</v>
      </c>
      <c r="I1195" t="s">
        <v>135</v>
      </c>
      <c r="J1195" t="s">
        <v>136</v>
      </c>
      <c r="K1195" t="s">
        <v>137</v>
      </c>
      <c r="L1195" t="s">
        <v>3672</v>
      </c>
      <c r="M1195" t="s">
        <v>3673</v>
      </c>
      <c r="N1195">
        <v>1.3091666660000001</v>
      </c>
      <c r="O1195">
        <v>1</v>
      </c>
      <c r="P1195">
        <v>0</v>
      </c>
      <c r="Q1195">
        <v>28</v>
      </c>
      <c r="R1195">
        <v>0</v>
      </c>
      <c r="S1195">
        <v>7</v>
      </c>
      <c r="T1195">
        <v>0</v>
      </c>
      <c r="U1195">
        <v>0</v>
      </c>
      <c r="V1195">
        <v>0</v>
      </c>
      <c r="W1195">
        <v>0.201774705369</v>
      </c>
      <c r="X1195">
        <v>0</v>
      </c>
      <c r="Y1195">
        <v>16.076350349077295</v>
      </c>
      <c r="Z1195">
        <v>0</v>
      </c>
      <c r="AA1195">
        <v>61.392333340420684</v>
      </c>
      <c r="AB1195">
        <v>0</v>
      </c>
      <c r="AC1195">
        <v>0</v>
      </c>
      <c r="AD1195">
        <v>0</v>
      </c>
      <c r="AE1195">
        <v>77.670458394866984</v>
      </c>
    </row>
    <row r="1196" spans="1:31" x14ac:dyDescent="0.25">
      <c r="A1196">
        <v>1680860</v>
      </c>
      <c r="B1196">
        <v>1</v>
      </c>
      <c r="C1196" t="s">
        <v>80</v>
      </c>
      <c r="D1196" t="s">
        <v>98</v>
      </c>
      <c r="E1196" t="s">
        <v>151</v>
      </c>
      <c r="F1196" t="s">
        <v>3674</v>
      </c>
      <c r="G1196" t="s">
        <v>222</v>
      </c>
      <c r="H1196" t="s">
        <v>143</v>
      </c>
      <c r="I1196" t="s">
        <v>135</v>
      </c>
      <c r="J1196" t="s">
        <v>136</v>
      </c>
      <c r="K1196" t="s">
        <v>137</v>
      </c>
      <c r="L1196" t="s">
        <v>3675</v>
      </c>
      <c r="M1196" t="s">
        <v>3676</v>
      </c>
      <c r="N1196">
        <v>5.3250000000000002</v>
      </c>
      <c r="O1196">
        <v>0</v>
      </c>
      <c r="P1196">
        <v>11</v>
      </c>
      <c r="Q1196">
        <v>0</v>
      </c>
      <c r="R1196">
        <v>2</v>
      </c>
      <c r="S1196">
        <v>0</v>
      </c>
      <c r="T1196">
        <v>7</v>
      </c>
      <c r="U1196">
        <v>0</v>
      </c>
      <c r="V1196">
        <v>0</v>
      </c>
      <c r="W1196">
        <v>0</v>
      </c>
      <c r="X1196">
        <v>16.802087922813573</v>
      </c>
      <c r="Y1196">
        <v>0</v>
      </c>
      <c r="Z1196">
        <v>1.5700016868899</v>
      </c>
      <c r="AA1196">
        <v>0</v>
      </c>
      <c r="AB1196">
        <v>26.781111193211345</v>
      </c>
      <c r="AC1196">
        <v>0</v>
      </c>
      <c r="AD1196">
        <v>0</v>
      </c>
      <c r="AE1196">
        <v>45.153200802914817</v>
      </c>
    </row>
    <row r="1197" spans="1:31" x14ac:dyDescent="0.25">
      <c r="A1197">
        <v>1681593</v>
      </c>
      <c r="B1197">
        <v>1</v>
      </c>
      <c r="C1197" t="s">
        <v>80</v>
      </c>
      <c r="D1197" t="s">
        <v>93</v>
      </c>
      <c r="E1197" t="s">
        <v>151</v>
      </c>
      <c r="F1197" t="s">
        <v>3677</v>
      </c>
      <c r="G1197" t="s">
        <v>153</v>
      </c>
      <c r="H1197" t="s">
        <v>143</v>
      </c>
      <c r="I1197" t="s">
        <v>135</v>
      </c>
      <c r="J1197" t="s">
        <v>136</v>
      </c>
      <c r="K1197" t="s">
        <v>137</v>
      </c>
      <c r="L1197" t="s">
        <v>3678</v>
      </c>
      <c r="M1197" t="s">
        <v>3679</v>
      </c>
      <c r="N1197">
        <v>10.638611110999999</v>
      </c>
      <c r="O1197">
        <v>0</v>
      </c>
      <c r="P1197">
        <v>2</v>
      </c>
      <c r="Q1197">
        <v>0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3.1323826863200004E-3</v>
      </c>
      <c r="Y1197">
        <v>0</v>
      </c>
      <c r="Z1197">
        <v>8.5810365706853471</v>
      </c>
      <c r="AA1197">
        <v>0</v>
      </c>
      <c r="AB1197">
        <v>0</v>
      </c>
      <c r="AC1197">
        <v>0</v>
      </c>
      <c r="AD1197">
        <v>0</v>
      </c>
      <c r="AE1197">
        <v>8.5841689533716679</v>
      </c>
    </row>
    <row r="1198" spans="1:31" x14ac:dyDescent="0.25">
      <c r="A1198">
        <v>1680511</v>
      </c>
      <c r="B1198">
        <v>1</v>
      </c>
      <c r="C1198" t="s">
        <v>80</v>
      </c>
      <c r="D1198" t="s">
        <v>90</v>
      </c>
      <c r="E1198" t="s">
        <v>151</v>
      </c>
      <c r="F1198" t="s">
        <v>3680</v>
      </c>
      <c r="G1198" t="s">
        <v>153</v>
      </c>
      <c r="H1198" t="s">
        <v>143</v>
      </c>
      <c r="I1198" t="s">
        <v>135</v>
      </c>
      <c r="J1198" t="s">
        <v>136</v>
      </c>
      <c r="K1198" t="s">
        <v>137</v>
      </c>
      <c r="L1198" t="s">
        <v>3681</v>
      </c>
      <c r="M1198" t="s">
        <v>3682</v>
      </c>
      <c r="N1198">
        <v>4.2583333330000004</v>
      </c>
      <c r="O1198">
        <v>0</v>
      </c>
      <c r="P1198">
        <v>2</v>
      </c>
      <c r="Q1198">
        <v>0</v>
      </c>
      <c r="R1198">
        <v>0</v>
      </c>
      <c r="S1198">
        <v>0</v>
      </c>
      <c r="T1198">
        <v>76</v>
      </c>
      <c r="U1198">
        <v>0</v>
      </c>
      <c r="V1198">
        <v>0</v>
      </c>
      <c r="W1198">
        <v>0</v>
      </c>
      <c r="X1198">
        <v>0.12005295410852503</v>
      </c>
      <c r="Y1198">
        <v>0</v>
      </c>
      <c r="Z1198">
        <v>0</v>
      </c>
      <c r="AA1198">
        <v>0</v>
      </c>
      <c r="AB1198">
        <v>384.49528661394737</v>
      </c>
      <c r="AC1198">
        <v>0</v>
      </c>
      <c r="AD1198">
        <v>0</v>
      </c>
      <c r="AE1198">
        <v>384.6153395680559</v>
      </c>
    </row>
    <row r="1199" spans="1:31" x14ac:dyDescent="0.25">
      <c r="A1199">
        <v>1680906</v>
      </c>
      <c r="B1199">
        <v>1</v>
      </c>
      <c r="C1199" t="s">
        <v>81</v>
      </c>
      <c r="D1199" t="s">
        <v>128</v>
      </c>
      <c r="E1199" t="s">
        <v>164</v>
      </c>
      <c r="F1199" t="s">
        <v>3683</v>
      </c>
      <c r="G1199" t="s">
        <v>161</v>
      </c>
      <c r="H1199" t="s">
        <v>134</v>
      </c>
      <c r="I1199" t="s">
        <v>135</v>
      </c>
      <c r="J1199" t="s">
        <v>136</v>
      </c>
      <c r="K1199" t="s">
        <v>137</v>
      </c>
      <c r="L1199" t="s">
        <v>3684</v>
      </c>
      <c r="M1199" t="s">
        <v>3685</v>
      </c>
      <c r="N1199">
        <v>24.308636110999998</v>
      </c>
      <c r="O1199">
        <v>0</v>
      </c>
      <c r="P1199">
        <v>834</v>
      </c>
      <c r="Q1199">
        <v>3</v>
      </c>
      <c r="R1199">
        <v>11</v>
      </c>
      <c r="S1199">
        <v>13</v>
      </c>
      <c r="T1199">
        <v>115</v>
      </c>
      <c r="U1199">
        <v>0</v>
      </c>
      <c r="V1199">
        <v>0</v>
      </c>
      <c r="W1199">
        <v>0</v>
      </c>
      <c r="X1199">
        <v>2139.2348293490841</v>
      </c>
      <c r="Y1199">
        <v>66.725171275041859</v>
      </c>
      <c r="Z1199">
        <v>213.1956312649732</v>
      </c>
      <c r="AA1199">
        <v>1299.7582484071331</v>
      </c>
      <c r="AB1199">
        <v>833.14392745094392</v>
      </c>
      <c r="AC1199">
        <v>0</v>
      </c>
      <c r="AD1199">
        <v>0</v>
      </c>
      <c r="AE1199">
        <v>4552.0578077471764</v>
      </c>
    </row>
    <row r="1200" spans="1:31" x14ac:dyDescent="0.25">
      <c r="A1200">
        <v>1681295</v>
      </c>
      <c r="B1200">
        <v>1</v>
      </c>
      <c r="C1200" t="s">
        <v>81</v>
      </c>
      <c r="D1200" t="s">
        <v>121</v>
      </c>
      <c r="E1200" t="s">
        <v>131</v>
      </c>
      <c r="F1200" t="s">
        <v>3686</v>
      </c>
      <c r="G1200" t="s">
        <v>1173</v>
      </c>
      <c r="H1200" t="s">
        <v>134</v>
      </c>
      <c r="I1200" t="s">
        <v>135</v>
      </c>
      <c r="J1200" t="s">
        <v>136</v>
      </c>
      <c r="K1200" t="s">
        <v>137</v>
      </c>
      <c r="L1200" t="s">
        <v>3687</v>
      </c>
      <c r="M1200" t="s">
        <v>3688</v>
      </c>
      <c r="N1200">
        <v>3.5702777769999998</v>
      </c>
      <c r="O1200">
        <v>0</v>
      </c>
      <c r="P1200">
        <v>284</v>
      </c>
      <c r="Q1200">
        <v>1</v>
      </c>
      <c r="R1200">
        <v>34</v>
      </c>
      <c r="S1200">
        <v>9</v>
      </c>
      <c r="T1200">
        <v>13</v>
      </c>
      <c r="U1200">
        <v>0</v>
      </c>
      <c r="V1200">
        <v>0</v>
      </c>
      <c r="W1200">
        <v>0</v>
      </c>
      <c r="X1200">
        <v>125.90054618527047</v>
      </c>
      <c r="Y1200">
        <v>1.5338237400370844</v>
      </c>
      <c r="Z1200">
        <v>7.9288020242258908</v>
      </c>
      <c r="AA1200">
        <v>126.36855720209638</v>
      </c>
      <c r="AB1200">
        <v>35.669235388341747</v>
      </c>
      <c r="AC1200">
        <v>0</v>
      </c>
      <c r="AD1200">
        <v>0</v>
      </c>
      <c r="AE1200">
        <v>297.40096453997154</v>
      </c>
    </row>
    <row r="1201" spans="1:31" x14ac:dyDescent="0.25">
      <c r="A1201">
        <v>1680299</v>
      </c>
      <c r="B1201">
        <v>1</v>
      </c>
      <c r="C1201" t="s">
        <v>80</v>
      </c>
      <c r="D1201" t="s">
        <v>99</v>
      </c>
      <c r="E1201" t="s">
        <v>140</v>
      </c>
      <c r="F1201" t="s">
        <v>3689</v>
      </c>
      <c r="G1201" t="s">
        <v>197</v>
      </c>
      <c r="H1201" t="s">
        <v>143</v>
      </c>
      <c r="I1201" t="s">
        <v>135</v>
      </c>
      <c r="J1201" t="s">
        <v>136</v>
      </c>
      <c r="K1201" t="s">
        <v>137</v>
      </c>
      <c r="L1201" t="s">
        <v>3690</v>
      </c>
      <c r="M1201" t="s">
        <v>3691</v>
      </c>
      <c r="N1201">
        <v>10.467222222</v>
      </c>
      <c r="O1201">
        <v>0</v>
      </c>
      <c r="P1201">
        <v>4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4.4453577376547919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4.4453577376547919</v>
      </c>
    </row>
    <row r="1202" spans="1:31" x14ac:dyDescent="0.25">
      <c r="A1202">
        <v>1680797</v>
      </c>
      <c r="B1202">
        <v>1</v>
      </c>
      <c r="C1202" t="s">
        <v>80</v>
      </c>
      <c r="D1202" t="s">
        <v>83</v>
      </c>
      <c r="E1202" t="s">
        <v>146</v>
      </c>
      <c r="F1202" t="s">
        <v>3692</v>
      </c>
      <c r="G1202" t="s">
        <v>222</v>
      </c>
      <c r="H1202" t="s">
        <v>143</v>
      </c>
      <c r="I1202" t="s">
        <v>135</v>
      </c>
      <c r="J1202" t="s">
        <v>136</v>
      </c>
      <c r="K1202" t="s">
        <v>137</v>
      </c>
      <c r="L1202" t="s">
        <v>3693</v>
      </c>
      <c r="M1202" t="s">
        <v>3694</v>
      </c>
      <c r="N1202">
        <v>1.9202777769999999</v>
      </c>
      <c r="O1202">
        <v>0</v>
      </c>
      <c r="P1202">
        <v>445</v>
      </c>
      <c r="Q1202">
        <v>0</v>
      </c>
      <c r="R1202">
        <v>0</v>
      </c>
      <c r="S1202">
        <v>0</v>
      </c>
      <c r="T1202">
        <v>70</v>
      </c>
      <c r="U1202">
        <v>0</v>
      </c>
      <c r="V1202">
        <v>0</v>
      </c>
      <c r="W1202">
        <v>0</v>
      </c>
      <c r="X1202">
        <v>335.78315999763862</v>
      </c>
      <c r="Y1202">
        <v>0</v>
      </c>
      <c r="Z1202">
        <v>0</v>
      </c>
      <c r="AA1202">
        <v>0</v>
      </c>
      <c r="AB1202">
        <v>213.89003191610726</v>
      </c>
      <c r="AC1202">
        <v>0</v>
      </c>
      <c r="AD1202">
        <v>0</v>
      </c>
      <c r="AE1202">
        <v>549.67319191374588</v>
      </c>
    </row>
    <row r="1203" spans="1:31" x14ac:dyDescent="0.25">
      <c r="A1203">
        <v>1680322</v>
      </c>
      <c r="B1203">
        <v>1</v>
      </c>
      <c r="C1203" t="s">
        <v>80</v>
      </c>
      <c r="D1203" t="s">
        <v>107</v>
      </c>
      <c r="E1203" t="s">
        <v>151</v>
      </c>
      <c r="F1203" t="s">
        <v>3695</v>
      </c>
      <c r="G1203" t="s">
        <v>1061</v>
      </c>
      <c r="H1203" t="s">
        <v>143</v>
      </c>
      <c r="I1203" t="s">
        <v>135</v>
      </c>
      <c r="J1203" t="s">
        <v>136</v>
      </c>
      <c r="K1203" t="s">
        <v>137</v>
      </c>
      <c r="L1203" t="s">
        <v>3696</v>
      </c>
      <c r="M1203" t="s">
        <v>3697</v>
      </c>
      <c r="N1203">
        <v>3.4702777770000002</v>
      </c>
      <c r="O1203">
        <v>0</v>
      </c>
      <c r="P1203">
        <v>46</v>
      </c>
      <c r="Q1203">
        <v>0</v>
      </c>
      <c r="R1203">
        <v>0</v>
      </c>
      <c r="S1203">
        <v>0</v>
      </c>
      <c r="T1203">
        <v>1</v>
      </c>
      <c r="U1203">
        <v>0</v>
      </c>
      <c r="V1203">
        <v>0</v>
      </c>
      <c r="W1203">
        <v>0</v>
      </c>
      <c r="X1203">
        <v>14.871025886709468</v>
      </c>
      <c r="Y1203">
        <v>0</v>
      </c>
      <c r="Z1203">
        <v>0</v>
      </c>
      <c r="AA1203">
        <v>0</v>
      </c>
      <c r="AB1203">
        <v>0.78855405570335702</v>
      </c>
      <c r="AC1203">
        <v>0</v>
      </c>
      <c r="AD1203">
        <v>0</v>
      </c>
      <c r="AE1203">
        <v>15.659579942412826</v>
      </c>
    </row>
    <row r="1204" spans="1:31" x14ac:dyDescent="0.25">
      <c r="A1204">
        <v>1681338</v>
      </c>
      <c r="B1204">
        <v>1</v>
      </c>
      <c r="C1204" t="s">
        <v>80</v>
      </c>
      <c r="D1204" t="s">
        <v>107</v>
      </c>
      <c r="E1204" t="s">
        <v>151</v>
      </c>
      <c r="F1204" t="s">
        <v>3698</v>
      </c>
      <c r="G1204" t="s">
        <v>153</v>
      </c>
      <c r="H1204" t="s">
        <v>143</v>
      </c>
      <c r="I1204" t="s">
        <v>135</v>
      </c>
      <c r="J1204" t="s">
        <v>136</v>
      </c>
      <c r="K1204" t="s">
        <v>137</v>
      </c>
      <c r="L1204" t="s">
        <v>3699</v>
      </c>
      <c r="M1204" t="s">
        <v>3700</v>
      </c>
      <c r="N1204">
        <v>0.939722222</v>
      </c>
      <c r="O1204">
        <v>0</v>
      </c>
      <c r="P1204">
        <v>14</v>
      </c>
      <c r="Q1204">
        <v>0</v>
      </c>
      <c r="R1204">
        <v>0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3.9289032920473002</v>
      </c>
      <c r="Y1204">
        <v>0</v>
      </c>
      <c r="Z1204">
        <v>0</v>
      </c>
      <c r="AA1204">
        <v>0</v>
      </c>
      <c r="AB1204">
        <v>3.4822850694661664E-2</v>
      </c>
      <c r="AC1204">
        <v>0</v>
      </c>
      <c r="AD1204">
        <v>0</v>
      </c>
      <c r="AE1204">
        <v>3.9637261427419617</v>
      </c>
    </row>
    <row r="1205" spans="1:31" x14ac:dyDescent="0.25">
      <c r="A1205">
        <v>1681510</v>
      </c>
      <c r="B1205">
        <v>1</v>
      </c>
      <c r="C1205" t="s">
        <v>80</v>
      </c>
      <c r="D1205" t="s">
        <v>85</v>
      </c>
      <c r="E1205" t="s">
        <v>146</v>
      </c>
      <c r="F1205" t="s">
        <v>3701</v>
      </c>
      <c r="G1205" t="s">
        <v>1061</v>
      </c>
      <c r="H1205" t="s">
        <v>143</v>
      </c>
      <c r="I1205" t="s">
        <v>135</v>
      </c>
      <c r="J1205" t="s">
        <v>136</v>
      </c>
      <c r="K1205" t="s">
        <v>137</v>
      </c>
      <c r="L1205" t="s">
        <v>3702</v>
      </c>
      <c r="M1205" t="s">
        <v>3703</v>
      </c>
      <c r="N1205">
        <v>4.6797222219999997</v>
      </c>
      <c r="O1205">
        <v>0</v>
      </c>
      <c r="P1205">
        <v>145</v>
      </c>
      <c r="Q1205">
        <v>0</v>
      </c>
      <c r="R1205">
        <v>0</v>
      </c>
      <c r="S1205">
        <v>0</v>
      </c>
      <c r="T1205">
        <v>1</v>
      </c>
      <c r="U1205">
        <v>0</v>
      </c>
      <c r="V1205">
        <v>0</v>
      </c>
      <c r="W1205">
        <v>0</v>
      </c>
      <c r="X1205">
        <v>151.54137375600274</v>
      </c>
      <c r="Y1205">
        <v>0</v>
      </c>
      <c r="Z1205">
        <v>0</v>
      </c>
      <c r="AA1205">
        <v>0</v>
      </c>
      <c r="AB1205">
        <v>8.289065051396113</v>
      </c>
      <c r="AC1205">
        <v>0</v>
      </c>
      <c r="AD1205">
        <v>0</v>
      </c>
      <c r="AE1205">
        <v>159.83043880739885</v>
      </c>
    </row>
    <row r="1206" spans="1:31" x14ac:dyDescent="0.25">
      <c r="A1206">
        <v>1680279</v>
      </c>
      <c r="B1206">
        <v>1</v>
      </c>
      <c r="C1206" t="s">
        <v>81</v>
      </c>
      <c r="D1206" t="s">
        <v>127</v>
      </c>
      <c r="E1206" t="s">
        <v>151</v>
      </c>
      <c r="F1206" t="s">
        <v>3704</v>
      </c>
      <c r="G1206" t="s">
        <v>148</v>
      </c>
      <c r="H1206" t="s">
        <v>143</v>
      </c>
      <c r="I1206" t="s">
        <v>135</v>
      </c>
      <c r="J1206" t="s">
        <v>136</v>
      </c>
      <c r="K1206" t="s">
        <v>137</v>
      </c>
      <c r="L1206" t="s">
        <v>3705</v>
      </c>
      <c r="M1206" t="s">
        <v>3706</v>
      </c>
      <c r="N1206">
        <v>12.36</v>
      </c>
      <c r="O1206">
        <v>0</v>
      </c>
      <c r="P1206">
        <v>31</v>
      </c>
      <c r="Q1206">
        <v>0</v>
      </c>
      <c r="R1206">
        <v>0</v>
      </c>
      <c r="S1206">
        <v>0</v>
      </c>
      <c r="T1206">
        <v>3</v>
      </c>
      <c r="U1206">
        <v>0</v>
      </c>
      <c r="V1206">
        <v>0</v>
      </c>
      <c r="W1206">
        <v>0</v>
      </c>
      <c r="X1206">
        <v>32.116462246526154</v>
      </c>
      <c r="Y1206">
        <v>0</v>
      </c>
      <c r="Z1206">
        <v>0</v>
      </c>
      <c r="AA1206">
        <v>0</v>
      </c>
      <c r="AB1206">
        <v>1.3389559832201658</v>
      </c>
      <c r="AC1206">
        <v>0</v>
      </c>
      <c r="AD1206">
        <v>0</v>
      </c>
      <c r="AE1206">
        <v>33.455418229746321</v>
      </c>
    </row>
    <row r="1207" spans="1:31" x14ac:dyDescent="0.25">
      <c r="A1207">
        <v>1680820</v>
      </c>
      <c r="B1207">
        <v>1</v>
      </c>
      <c r="C1207" t="s">
        <v>80</v>
      </c>
      <c r="D1207" t="s">
        <v>82</v>
      </c>
      <c r="E1207" t="s">
        <v>151</v>
      </c>
      <c r="F1207" t="s">
        <v>2776</v>
      </c>
      <c r="G1207" t="s">
        <v>1061</v>
      </c>
      <c r="H1207" t="s">
        <v>143</v>
      </c>
      <c r="I1207" t="s">
        <v>135</v>
      </c>
      <c r="J1207" t="s">
        <v>136</v>
      </c>
      <c r="K1207" t="s">
        <v>137</v>
      </c>
      <c r="L1207" t="s">
        <v>3707</v>
      </c>
      <c r="M1207" t="s">
        <v>3708</v>
      </c>
      <c r="N1207">
        <v>1.684722222</v>
      </c>
      <c r="O1207">
        <v>0</v>
      </c>
      <c r="P1207">
        <v>319</v>
      </c>
      <c r="Q1207">
        <v>0</v>
      </c>
      <c r="R1207">
        <v>0</v>
      </c>
      <c r="S1207">
        <v>0</v>
      </c>
      <c r="T1207">
        <v>23</v>
      </c>
      <c r="U1207">
        <v>0</v>
      </c>
      <c r="V1207">
        <v>0</v>
      </c>
      <c r="W1207">
        <v>0</v>
      </c>
      <c r="X1207">
        <v>169.00436605701722</v>
      </c>
      <c r="Y1207">
        <v>0</v>
      </c>
      <c r="Z1207">
        <v>0</v>
      </c>
      <c r="AA1207">
        <v>0</v>
      </c>
      <c r="AB1207">
        <v>19.202158880073583</v>
      </c>
      <c r="AC1207">
        <v>0</v>
      </c>
      <c r="AD1207">
        <v>0</v>
      </c>
      <c r="AE1207">
        <v>188.20652493709082</v>
      </c>
    </row>
    <row r="1208" spans="1:31" x14ac:dyDescent="0.25">
      <c r="A1208">
        <v>1680840</v>
      </c>
      <c r="B1208">
        <v>1</v>
      </c>
      <c r="C1208" t="s">
        <v>80</v>
      </c>
      <c r="D1208" t="s">
        <v>97</v>
      </c>
      <c r="E1208" t="s">
        <v>164</v>
      </c>
      <c r="F1208" t="s">
        <v>3709</v>
      </c>
      <c r="G1208" t="s">
        <v>161</v>
      </c>
      <c r="H1208" t="s">
        <v>134</v>
      </c>
      <c r="I1208" t="s">
        <v>135</v>
      </c>
      <c r="J1208" t="s">
        <v>136</v>
      </c>
      <c r="K1208" t="s">
        <v>137</v>
      </c>
      <c r="L1208" t="s">
        <v>3710</v>
      </c>
      <c r="M1208" t="s">
        <v>3711</v>
      </c>
      <c r="N1208">
        <v>0.111666666</v>
      </c>
      <c r="O1208">
        <v>3</v>
      </c>
      <c r="P1208">
        <v>2994</v>
      </c>
      <c r="Q1208">
        <v>2</v>
      </c>
      <c r="R1208">
        <v>254</v>
      </c>
      <c r="S1208">
        <v>9</v>
      </c>
      <c r="T1208">
        <v>360</v>
      </c>
      <c r="U1208">
        <v>0</v>
      </c>
      <c r="V1208">
        <v>1</v>
      </c>
      <c r="W1208">
        <v>1.8600426471085667</v>
      </c>
      <c r="X1208">
        <v>148.32161896020531</v>
      </c>
      <c r="Y1208">
        <v>0.13337548348969833</v>
      </c>
      <c r="Z1208">
        <v>11.143312906925587</v>
      </c>
      <c r="AA1208">
        <v>18.557398312328889</v>
      </c>
      <c r="AB1208">
        <v>68.43991957868171</v>
      </c>
      <c r="AC1208">
        <v>0</v>
      </c>
      <c r="AD1208">
        <v>0.31242562790803008</v>
      </c>
      <c r="AE1208">
        <v>248.76809351664778</v>
      </c>
    </row>
    <row r="1209" spans="1:31" x14ac:dyDescent="0.25">
      <c r="A1209">
        <v>1680236</v>
      </c>
      <c r="B1209">
        <v>1</v>
      </c>
      <c r="C1209" t="s">
        <v>81</v>
      </c>
      <c r="D1209" t="s">
        <v>122</v>
      </c>
      <c r="E1209" t="s">
        <v>146</v>
      </c>
      <c r="F1209" t="s">
        <v>3712</v>
      </c>
      <c r="G1209" t="s">
        <v>148</v>
      </c>
      <c r="H1209" t="s">
        <v>143</v>
      </c>
      <c r="I1209" t="s">
        <v>135</v>
      </c>
      <c r="J1209" t="s">
        <v>136</v>
      </c>
      <c r="K1209" t="s">
        <v>137</v>
      </c>
      <c r="L1209" t="s">
        <v>3713</v>
      </c>
      <c r="M1209" t="s">
        <v>3714</v>
      </c>
      <c r="N1209">
        <v>2.1041666659999998</v>
      </c>
      <c r="O1209">
        <v>0</v>
      </c>
      <c r="P1209">
        <v>45</v>
      </c>
      <c r="Q1209">
        <v>0</v>
      </c>
      <c r="R1209">
        <v>0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14.819205759087014</v>
      </c>
      <c r="Y1209">
        <v>0</v>
      </c>
      <c r="Z1209">
        <v>0</v>
      </c>
      <c r="AA1209">
        <v>0</v>
      </c>
      <c r="AB1209">
        <v>0.37240359181881727</v>
      </c>
      <c r="AC1209">
        <v>0</v>
      </c>
      <c r="AD1209">
        <v>0</v>
      </c>
      <c r="AE1209">
        <v>15.19160935090583</v>
      </c>
    </row>
    <row r="1210" spans="1:31" x14ac:dyDescent="0.25">
      <c r="A1210">
        <v>1680777</v>
      </c>
      <c r="B1210">
        <v>1</v>
      </c>
      <c r="C1210" t="s">
        <v>80</v>
      </c>
      <c r="D1210" t="s">
        <v>84</v>
      </c>
      <c r="E1210" t="s">
        <v>159</v>
      </c>
      <c r="F1210" t="s">
        <v>3715</v>
      </c>
      <c r="G1210" t="s">
        <v>596</v>
      </c>
      <c r="H1210" t="s">
        <v>134</v>
      </c>
      <c r="I1210" t="s">
        <v>135</v>
      </c>
      <c r="J1210" t="s">
        <v>136</v>
      </c>
      <c r="K1210" t="s">
        <v>137</v>
      </c>
      <c r="L1210" t="s">
        <v>3716</v>
      </c>
      <c r="M1210" t="s">
        <v>3717</v>
      </c>
      <c r="N1210">
        <v>2.2180555549999998</v>
      </c>
      <c r="O1210">
        <v>0</v>
      </c>
      <c r="P1210">
        <v>0</v>
      </c>
      <c r="Q1210">
        <v>0</v>
      </c>
      <c r="R1210">
        <v>0</v>
      </c>
      <c r="S1210">
        <v>2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208.91625862170542</v>
      </c>
      <c r="AB1210">
        <v>0</v>
      </c>
      <c r="AC1210">
        <v>0</v>
      </c>
      <c r="AD1210">
        <v>0</v>
      </c>
      <c r="AE1210">
        <v>208.91625862170542</v>
      </c>
    </row>
    <row r="1211" spans="1:31" x14ac:dyDescent="0.25">
      <c r="A1211">
        <v>1680385</v>
      </c>
      <c r="B1211">
        <v>1</v>
      </c>
      <c r="C1211" t="s">
        <v>80</v>
      </c>
      <c r="D1211" t="s">
        <v>106</v>
      </c>
      <c r="E1211" t="s">
        <v>164</v>
      </c>
      <c r="F1211" t="s">
        <v>3718</v>
      </c>
      <c r="G1211" t="s">
        <v>723</v>
      </c>
      <c r="H1211" t="s">
        <v>134</v>
      </c>
      <c r="I1211" t="s">
        <v>135</v>
      </c>
      <c r="J1211" t="s">
        <v>136</v>
      </c>
      <c r="K1211" t="s">
        <v>137</v>
      </c>
      <c r="L1211" t="s">
        <v>3719</v>
      </c>
      <c r="M1211" t="s">
        <v>3720</v>
      </c>
      <c r="N1211">
        <v>0.72861111099999998</v>
      </c>
      <c r="O1211">
        <v>0</v>
      </c>
      <c r="P1211">
        <v>6007</v>
      </c>
      <c r="Q1211">
        <v>0</v>
      </c>
      <c r="R1211">
        <v>18</v>
      </c>
      <c r="S1211">
        <v>1</v>
      </c>
      <c r="T1211">
        <v>845</v>
      </c>
      <c r="U1211">
        <v>0</v>
      </c>
      <c r="V1211">
        <v>4</v>
      </c>
      <c r="W1211">
        <v>0</v>
      </c>
      <c r="X1211">
        <v>820.91270933668841</v>
      </c>
      <c r="Y1211">
        <v>0</v>
      </c>
      <c r="Z1211">
        <v>2.3270502787626164</v>
      </c>
      <c r="AA1211">
        <v>1.3118916483341612</v>
      </c>
      <c r="AB1211">
        <v>606.99599287545595</v>
      </c>
      <c r="AC1211">
        <v>0</v>
      </c>
      <c r="AD1211">
        <v>250.51612178047708</v>
      </c>
      <c r="AE1211">
        <v>1682.0637659197182</v>
      </c>
    </row>
    <row r="1212" spans="1:31" x14ac:dyDescent="0.25">
      <c r="A1212">
        <v>1680883</v>
      </c>
      <c r="B1212">
        <v>1</v>
      </c>
      <c r="C1212" t="s">
        <v>81</v>
      </c>
      <c r="D1212" t="s">
        <v>128</v>
      </c>
      <c r="E1212" t="s">
        <v>131</v>
      </c>
      <c r="F1212" t="s">
        <v>3660</v>
      </c>
      <c r="G1212" t="s">
        <v>161</v>
      </c>
      <c r="H1212" t="s">
        <v>134</v>
      </c>
      <c r="I1212" t="s">
        <v>135</v>
      </c>
      <c r="J1212" t="s">
        <v>136</v>
      </c>
      <c r="K1212" t="s">
        <v>137</v>
      </c>
      <c r="L1212" t="s">
        <v>3721</v>
      </c>
      <c r="M1212" t="s">
        <v>3722</v>
      </c>
      <c r="N1212">
        <v>1.2933333330000001</v>
      </c>
      <c r="O1212">
        <v>7</v>
      </c>
      <c r="P1212">
        <v>1239</v>
      </c>
      <c r="Q1212">
        <v>22</v>
      </c>
      <c r="R1212">
        <v>15</v>
      </c>
      <c r="S1212">
        <v>22</v>
      </c>
      <c r="T1212">
        <v>118</v>
      </c>
      <c r="U1212">
        <v>0</v>
      </c>
      <c r="V1212">
        <v>0</v>
      </c>
      <c r="W1212">
        <v>3.4651379064319112</v>
      </c>
      <c r="X1212">
        <v>163.90162259368122</v>
      </c>
      <c r="Y1212">
        <v>177.19401960224093</v>
      </c>
      <c r="Z1212">
        <v>0.82953757675632012</v>
      </c>
      <c r="AA1212">
        <v>148.7673133352003</v>
      </c>
      <c r="AB1212">
        <v>58.622634485827895</v>
      </c>
      <c r="AC1212">
        <v>0</v>
      </c>
      <c r="AD1212">
        <v>0</v>
      </c>
      <c r="AE1212">
        <v>552.78026550013863</v>
      </c>
    </row>
    <row r="1213" spans="1:31" x14ac:dyDescent="0.25">
      <c r="A1213">
        <v>1681473</v>
      </c>
      <c r="B1213">
        <v>1</v>
      </c>
      <c r="C1213" t="s">
        <v>80</v>
      </c>
      <c r="D1213" t="s">
        <v>98</v>
      </c>
      <c r="E1213" t="s">
        <v>131</v>
      </c>
      <c r="F1213" t="s">
        <v>3723</v>
      </c>
      <c r="G1213" t="s">
        <v>723</v>
      </c>
      <c r="H1213" t="s">
        <v>134</v>
      </c>
      <c r="I1213" t="s">
        <v>135</v>
      </c>
      <c r="J1213" t="s">
        <v>136</v>
      </c>
      <c r="K1213" t="s">
        <v>137</v>
      </c>
      <c r="L1213" t="s">
        <v>3724</v>
      </c>
      <c r="M1213" t="s">
        <v>3725</v>
      </c>
      <c r="N1213">
        <v>4.3555555549999996</v>
      </c>
      <c r="O1213">
        <v>0</v>
      </c>
      <c r="P1213">
        <v>699</v>
      </c>
      <c r="Q1213">
        <v>1</v>
      </c>
      <c r="R1213">
        <v>127</v>
      </c>
      <c r="S1213">
        <v>3</v>
      </c>
      <c r="T1213">
        <v>207</v>
      </c>
      <c r="U1213">
        <v>0</v>
      </c>
      <c r="V1213">
        <v>0</v>
      </c>
      <c r="W1213">
        <v>0</v>
      </c>
      <c r="X1213">
        <v>727.46453123240292</v>
      </c>
      <c r="Y1213">
        <v>167.98448088973313</v>
      </c>
      <c r="Z1213">
        <v>178.203910033715</v>
      </c>
      <c r="AA1213">
        <v>45.365399581377389</v>
      </c>
      <c r="AB1213">
        <v>372.1085493118955</v>
      </c>
      <c r="AC1213">
        <v>0</v>
      </c>
      <c r="AD1213">
        <v>0</v>
      </c>
      <c r="AE1213">
        <v>1491.126871049124</v>
      </c>
    </row>
    <row r="1214" spans="1:31" x14ac:dyDescent="0.25">
      <c r="A1214">
        <v>1680809</v>
      </c>
      <c r="B1214">
        <v>1</v>
      </c>
      <c r="C1214" t="s">
        <v>80</v>
      </c>
      <c r="D1214" t="s">
        <v>85</v>
      </c>
      <c r="E1214" t="s">
        <v>151</v>
      </c>
      <c r="F1214" t="s">
        <v>3726</v>
      </c>
      <c r="G1214" t="s">
        <v>222</v>
      </c>
      <c r="H1214" t="s">
        <v>143</v>
      </c>
      <c r="I1214" t="s">
        <v>135</v>
      </c>
      <c r="J1214" t="s">
        <v>136</v>
      </c>
      <c r="K1214" t="s">
        <v>137</v>
      </c>
      <c r="L1214" t="s">
        <v>3727</v>
      </c>
      <c r="M1214" t="s">
        <v>3728</v>
      </c>
      <c r="N1214">
        <v>7.7377777769999998</v>
      </c>
      <c r="O1214">
        <v>0</v>
      </c>
      <c r="P1214">
        <v>2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8.1753180314108391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8.1753180314108391</v>
      </c>
    </row>
    <row r="1215" spans="1:31" x14ac:dyDescent="0.25">
      <c r="A1215">
        <v>1681450</v>
      </c>
      <c r="B1215">
        <v>1</v>
      </c>
      <c r="C1215" t="s">
        <v>80</v>
      </c>
      <c r="D1215" t="s">
        <v>108</v>
      </c>
      <c r="E1215" t="s">
        <v>151</v>
      </c>
      <c r="F1215" t="s">
        <v>3729</v>
      </c>
      <c r="G1215" t="s">
        <v>153</v>
      </c>
      <c r="H1215" t="s">
        <v>143</v>
      </c>
      <c r="I1215" t="s">
        <v>135</v>
      </c>
      <c r="J1215" t="s">
        <v>136</v>
      </c>
      <c r="K1215" t="s">
        <v>137</v>
      </c>
      <c r="L1215" t="s">
        <v>3730</v>
      </c>
      <c r="M1215" t="s">
        <v>3731</v>
      </c>
      <c r="N1215">
        <v>8.1802777770000006</v>
      </c>
      <c r="O1215">
        <v>0</v>
      </c>
      <c r="P1215">
        <v>13</v>
      </c>
      <c r="Q1215">
        <v>0</v>
      </c>
      <c r="R1215">
        <v>5</v>
      </c>
      <c r="S1215">
        <v>0</v>
      </c>
      <c r="T1215">
        <v>6</v>
      </c>
      <c r="U1215">
        <v>0</v>
      </c>
      <c r="V1215">
        <v>0</v>
      </c>
      <c r="W1215">
        <v>0</v>
      </c>
      <c r="X1215">
        <v>51.559084046937606</v>
      </c>
      <c r="Y1215">
        <v>0</v>
      </c>
      <c r="Z1215">
        <v>9.3369736653998121</v>
      </c>
      <c r="AA1215">
        <v>0</v>
      </c>
      <c r="AB1215">
        <v>35.752708426252433</v>
      </c>
      <c r="AC1215">
        <v>0</v>
      </c>
      <c r="AD1215">
        <v>0</v>
      </c>
      <c r="AE1215">
        <v>96.648766138589849</v>
      </c>
    </row>
    <row r="1216" spans="1:31" x14ac:dyDescent="0.25">
      <c r="A1216">
        <v>1680122</v>
      </c>
      <c r="B1216">
        <v>1</v>
      </c>
      <c r="C1216" t="s">
        <v>80</v>
      </c>
      <c r="D1216" t="s">
        <v>90</v>
      </c>
      <c r="E1216" t="s">
        <v>179</v>
      </c>
      <c r="F1216" t="s">
        <v>3732</v>
      </c>
      <c r="G1216" t="s">
        <v>161</v>
      </c>
      <c r="H1216" t="s">
        <v>134</v>
      </c>
      <c r="I1216" t="s">
        <v>135</v>
      </c>
      <c r="J1216" t="s">
        <v>136</v>
      </c>
      <c r="K1216" t="s">
        <v>137</v>
      </c>
      <c r="L1216" t="s">
        <v>3733</v>
      </c>
      <c r="M1216" t="s">
        <v>3734</v>
      </c>
      <c r="N1216">
        <v>1.3548397219999999</v>
      </c>
      <c r="O1216">
        <v>0</v>
      </c>
      <c r="P1216">
        <v>0</v>
      </c>
      <c r="Q1216">
        <v>0</v>
      </c>
      <c r="R1216">
        <v>0</v>
      </c>
      <c r="S1216">
        <v>1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1069.8427018476002</v>
      </c>
      <c r="AB1216">
        <v>0</v>
      </c>
      <c r="AC1216">
        <v>0</v>
      </c>
      <c r="AD1216">
        <v>0</v>
      </c>
      <c r="AE1216">
        <v>1069.8427018476002</v>
      </c>
    </row>
    <row r="1217" spans="1:31" x14ac:dyDescent="0.25">
      <c r="A1217">
        <v>1680763</v>
      </c>
      <c r="B1217">
        <v>1</v>
      </c>
      <c r="C1217" t="s">
        <v>80</v>
      </c>
      <c r="D1217" t="s">
        <v>97</v>
      </c>
      <c r="E1217" t="s">
        <v>151</v>
      </c>
      <c r="F1217" t="s">
        <v>3735</v>
      </c>
      <c r="G1217" t="s">
        <v>153</v>
      </c>
      <c r="H1217" t="s">
        <v>143</v>
      </c>
      <c r="I1217" t="s">
        <v>135</v>
      </c>
      <c r="J1217" t="s">
        <v>136</v>
      </c>
      <c r="K1217" t="s">
        <v>137</v>
      </c>
      <c r="L1217" t="s">
        <v>3736</v>
      </c>
      <c r="M1217" t="s">
        <v>3737</v>
      </c>
      <c r="N1217">
        <v>15.382222221999999</v>
      </c>
      <c r="O1217">
        <v>0</v>
      </c>
      <c r="P1217">
        <v>72</v>
      </c>
      <c r="Q1217">
        <v>0</v>
      </c>
      <c r="R1217">
        <v>0</v>
      </c>
      <c r="S1217">
        <v>0</v>
      </c>
      <c r="T1217">
        <v>2</v>
      </c>
      <c r="U1217">
        <v>0</v>
      </c>
      <c r="V1217">
        <v>0</v>
      </c>
      <c r="W1217">
        <v>0</v>
      </c>
      <c r="X1217">
        <v>469.98198705469184</v>
      </c>
      <c r="Y1217">
        <v>0</v>
      </c>
      <c r="Z1217">
        <v>0</v>
      </c>
      <c r="AA1217">
        <v>0</v>
      </c>
      <c r="AB1217">
        <v>51.398528622693448</v>
      </c>
      <c r="AC1217">
        <v>0</v>
      </c>
      <c r="AD1217">
        <v>0</v>
      </c>
      <c r="AE1217">
        <v>521.38051567738535</v>
      </c>
    </row>
    <row r="1218" spans="1:31" x14ac:dyDescent="0.25">
      <c r="A1218">
        <v>1680099</v>
      </c>
      <c r="B1218">
        <v>1</v>
      </c>
      <c r="C1218" t="s">
        <v>80</v>
      </c>
      <c r="D1218" t="s">
        <v>97</v>
      </c>
      <c r="E1218" t="s">
        <v>151</v>
      </c>
      <c r="F1218" t="s">
        <v>3738</v>
      </c>
      <c r="G1218" t="s">
        <v>153</v>
      </c>
      <c r="H1218" t="s">
        <v>143</v>
      </c>
      <c r="I1218" t="s">
        <v>135</v>
      </c>
      <c r="J1218" t="s">
        <v>136</v>
      </c>
      <c r="K1218" t="s">
        <v>137</v>
      </c>
      <c r="L1218" t="s">
        <v>3739</v>
      </c>
      <c r="M1218" t="s">
        <v>3740</v>
      </c>
      <c r="N1218">
        <v>4.3422222220000002</v>
      </c>
      <c r="O1218">
        <v>0</v>
      </c>
      <c r="P1218">
        <v>2</v>
      </c>
      <c r="Q1218">
        <v>0</v>
      </c>
      <c r="R1218">
        <v>2</v>
      </c>
      <c r="S1218">
        <v>0</v>
      </c>
      <c r="T1218">
        <v>4</v>
      </c>
      <c r="U1218">
        <v>0</v>
      </c>
      <c r="V1218">
        <v>0</v>
      </c>
      <c r="W1218">
        <v>0</v>
      </c>
      <c r="X1218">
        <v>1.6965277442067936</v>
      </c>
      <c r="Y1218">
        <v>0</v>
      </c>
      <c r="Z1218">
        <v>30.850078972337219</v>
      </c>
      <c r="AA1218">
        <v>0</v>
      </c>
      <c r="AB1218">
        <v>78.062549750714467</v>
      </c>
      <c r="AC1218">
        <v>0</v>
      </c>
      <c r="AD1218">
        <v>0</v>
      </c>
      <c r="AE1218">
        <v>110.60915646725849</v>
      </c>
    </row>
    <row r="1219" spans="1:31" x14ac:dyDescent="0.25">
      <c r="A1219">
        <v>1680617</v>
      </c>
      <c r="B1219">
        <v>1</v>
      </c>
      <c r="C1219" t="s">
        <v>80</v>
      </c>
      <c r="D1219" t="s">
        <v>99</v>
      </c>
      <c r="E1219" t="s">
        <v>151</v>
      </c>
      <c r="F1219" t="s">
        <v>3741</v>
      </c>
      <c r="G1219" t="s">
        <v>222</v>
      </c>
      <c r="H1219" t="s">
        <v>143</v>
      </c>
      <c r="I1219" t="s">
        <v>135</v>
      </c>
      <c r="J1219" t="s">
        <v>136</v>
      </c>
      <c r="K1219" t="s">
        <v>137</v>
      </c>
      <c r="L1219" t="s">
        <v>3742</v>
      </c>
      <c r="M1219" t="s">
        <v>3743</v>
      </c>
      <c r="N1219">
        <v>4.5544444439999996</v>
      </c>
      <c r="O1219">
        <v>0</v>
      </c>
      <c r="P1219">
        <v>27</v>
      </c>
      <c r="Q1219">
        <v>0</v>
      </c>
      <c r="R1219">
        <v>0</v>
      </c>
      <c r="S1219">
        <v>0</v>
      </c>
      <c r="T1219">
        <v>3</v>
      </c>
      <c r="U1219">
        <v>0</v>
      </c>
      <c r="V1219">
        <v>0</v>
      </c>
      <c r="W1219">
        <v>0</v>
      </c>
      <c r="X1219">
        <v>30.068848256515327</v>
      </c>
      <c r="Y1219">
        <v>0</v>
      </c>
      <c r="Z1219">
        <v>0</v>
      </c>
      <c r="AA1219">
        <v>0</v>
      </c>
      <c r="AB1219">
        <v>9.68817841285267</v>
      </c>
      <c r="AC1219">
        <v>0</v>
      </c>
      <c r="AD1219">
        <v>0</v>
      </c>
      <c r="AE1219">
        <v>39.757026669367995</v>
      </c>
    </row>
    <row r="1220" spans="1:31" x14ac:dyDescent="0.25">
      <c r="A1220">
        <v>1680076</v>
      </c>
      <c r="B1220">
        <v>1</v>
      </c>
      <c r="C1220" t="s">
        <v>81</v>
      </c>
      <c r="D1220" t="s">
        <v>120</v>
      </c>
      <c r="E1220" t="s">
        <v>140</v>
      </c>
      <c r="F1220" t="s">
        <v>3744</v>
      </c>
      <c r="G1220" t="s">
        <v>197</v>
      </c>
      <c r="H1220" t="s">
        <v>143</v>
      </c>
      <c r="I1220" t="s">
        <v>135</v>
      </c>
      <c r="J1220" t="s">
        <v>136</v>
      </c>
      <c r="K1220" t="s">
        <v>137</v>
      </c>
      <c r="L1220" t="s">
        <v>3745</v>
      </c>
      <c r="M1220" t="s">
        <v>3746</v>
      </c>
      <c r="N1220">
        <v>2.4538888879999998</v>
      </c>
      <c r="O1220">
        <v>0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4.6842258506666666E-3</v>
      </c>
      <c r="AA1220">
        <v>0</v>
      </c>
      <c r="AB1220">
        <v>0</v>
      </c>
      <c r="AC1220">
        <v>0</v>
      </c>
      <c r="AD1220">
        <v>0</v>
      </c>
      <c r="AE1220">
        <v>4.6842258506666666E-3</v>
      </c>
    </row>
    <row r="1221" spans="1:31" x14ac:dyDescent="0.25">
      <c r="A1221">
        <v>1680471</v>
      </c>
      <c r="B1221">
        <v>1</v>
      </c>
      <c r="C1221" t="s">
        <v>80</v>
      </c>
      <c r="D1221" t="s">
        <v>88</v>
      </c>
      <c r="E1221" t="s">
        <v>200</v>
      </c>
      <c r="F1221" t="s">
        <v>3747</v>
      </c>
      <c r="G1221" t="s">
        <v>389</v>
      </c>
      <c r="H1221" t="s">
        <v>143</v>
      </c>
      <c r="I1221" t="s">
        <v>135</v>
      </c>
      <c r="J1221" t="s">
        <v>3</v>
      </c>
      <c r="K1221" t="s">
        <v>137</v>
      </c>
      <c r="L1221" t="s">
        <v>3748</v>
      </c>
      <c r="M1221" t="s">
        <v>3749</v>
      </c>
      <c r="N1221">
        <v>5.7622222220000001</v>
      </c>
      <c r="O1221">
        <v>0</v>
      </c>
      <c r="P1221">
        <v>40</v>
      </c>
      <c r="Q1221">
        <v>0</v>
      </c>
      <c r="R1221">
        <v>0</v>
      </c>
      <c r="S1221">
        <v>0</v>
      </c>
      <c r="T1221">
        <v>1</v>
      </c>
      <c r="U1221">
        <v>0</v>
      </c>
      <c r="V1221">
        <v>0</v>
      </c>
      <c r="W1221">
        <v>0</v>
      </c>
      <c r="X1221">
        <v>77.626235123059047</v>
      </c>
      <c r="Y1221">
        <v>0</v>
      </c>
      <c r="Z1221">
        <v>0</v>
      </c>
      <c r="AA1221">
        <v>0</v>
      </c>
      <c r="AB1221">
        <v>2.2022126096311827</v>
      </c>
      <c r="AC1221">
        <v>0</v>
      </c>
      <c r="AD1221">
        <v>0</v>
      </c>
      <c r="AE1221">
        <v>79.828447732690236</v>
      </c>
    </row>
    <row r="1222" spans="1:31" x14ac:dyDescent="0.25">
      <c r="A1222">
        <v>1680222</v>
      </c>
      <c r="B1222">
        <v>1</v>
      </c>
      <c r="C1222" t="s">
        <v>80</v>
      </c>
      <c r="D1222" t="s">
        <v>110</v>
      </c>
      <c r="E1222" t="s">
        <v>140</v>
      </c>
      <c r="F1222" t="s">
        <v>3750</v>
      </c>
      <c r="G1222" t="s">
        <v>197</v>
      </c>
      <c r="H1222" t="s">
        <v>143</v>
      </c>
      <c r="I1222" t="s">
        <v>135</v>
      </c>
      <c r="J1222" t="s">
        <v>136</v>
      </c>
      <c r="K1222" t="s">
        <v>137</v>
      </c>
      <c r="L1222" t="s">
        <v>3751</v>
      </c>
      <c r="M1222" t="s">
        <v>3752</v>
      </c>
      <c r="N1222">
        <v>4.4738888880000003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3.6726628884674706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3.6726628884674706</v>
      </c>
    </row>
    <row r="1223" spans="1:31" x14ac:dyDescent="0.25">
      <c r="A1223">
        <v>1681158</v>
      </c>
      <c r="B1223">
        <v>1</v>
      </c>
      <c r="C1223" t="s">
        <v>80</v>
      </c>
      <c r="D1223" t="s">
        <v>93</v>
      </c>
      <c r="E1223" t="s">
        <v>151</v>
      </c>
      <c r="F1223" t="s">
        <v>3753</v>
      </c>
      <c r="G1223" t="s">
        <v>153</v>
      </c>
      <c r="H1223" t="s">
        <v>143</v>
      </c>
      <c r="I1223" t="s">
        <v>135</v>
      </c>
      <c r="J1223" t="s">
        <v>136</v>
      </c>
      <c r="K1223" t="s">
        <v>137</v>
      </c>
      <c r="L1223" t="s">
        <v>3754</v>
      </c>
      <c r="M1223" t="s">
        <v>3755</v>
      </c>
      <c r="N1223">
        <v>11.417222221999999</v>
      </c>
      <c r="O1223">
        <v>0</v>
      </c>
      <c r="P1223">
        <v>2</v>
      </c>
      <c r="Q1223">
        <v>0</v>
      </c>
      <c r="R1223">
        <v>8</v>
      </c>
      <c r="S1223">
        <v>0</v>
      </c>
      <c r="T1223">
        <v>1</v>
      </c>
      <c r="U1223">
        <v>0</v>
      </c>
      <c r="V1223">
        <v>0</v>
      </c>
      <c r="W1223">
        <v>0</v>
      </c>
      <c r="X1223">
        <v>4.2482128356707829</v>
      </c>
      <c r="Y1223">
        <v>0</v>
      </c>
      <c r="Z1223">
        <v>17.748466850516557</v>
      </c>
      <c r="AA1223">
        <v>0</v>
      </c>
      <c r="AB1223">
        <v>3.0761625514987632</v>
      </c>
      <c r="AC1223">
        <v>0</v>
      </c>
      <c r="AD1223">
        <v>0</v>
      </c>
      <c r="AE1223">
        <v>25.072842237686103</v>
      </c>
    </row>
    <row r="1224" spans="1:31" x14ac:dyDescent="0.25">
      <c r="A1224">
        <v>1681304</v>
      </c>
      <c r="B1224">
        <v>1</v>
      </c>
      <c r="C1224" t="s">
        <v>81</v>
      </c>
      <c r="D1224" t="s">
        <v>120</v>
      </c>
      <c r="E1224" t="s">
        <v>140</v>
      </c>
      <c r="F1224" t="s">
        <v>3756</v>
      </c>
      <c r="G1224" t="s">
        <v>197</v>
      </c>
      <c r="H1224" t="s">
        <v>143</v>
      </c>
      <c r="I1224" t="s">
        <v>135</v>
      </c>
      <c r="J1224" t="s">
        <v>136</v>
      </c>
      <c r="K1224" t="s">
        <v>137</v>
      </c>
      <c r="L1224" t="s">
        <v>3757</v>
      </c>
      <c r="M1224" t="s">
        <v>3758</v>
      </c>
      <c r="N1224">
        <v>3.5961111109999999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1.7324761931166668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1.7324761931166668</v>
      </c>
    </row>
    <row r="1225" spans="1:31" x14ac:dyDescent="0.25">
      <c r="A1225">
        <v>1680663</v>
      </c>
      <c r="B1225">
        <v>1</v>
      </c>
      <c r="C1225" t="s">
        <v>81</v>
      </c>
      <c r="D1225" t="s">
        <v>117</v>
      </c>
      <c r="E1225" t="s">
        <v>146</v>
      </c>
      <c r="F1225" t="s">
        <v>3759</v>
      </c>
      <c r="G1225" t="s">
        <v>1061</v>
      </c>
      <c r="H1225" t="s">
        <v>143</v>
      </c>
      <c r="I1225" t="s">
        <v>135</v>
      </c>
      <c r="J1225" t="s">
        <v>136</v>
      </c>
      <c r="K1225" t="s">
        <v>137</v>
      </c>
      <c r="L1225" t="s">
        <v>3760</v>
      </c>
      <c r="M1225" t="s">
        <v>3761</v>
      </c>
      <c r="N1225">
        <v>1.8825000000000001</v>
      </c>
      <c r="O1225">
        <v>0</v>
      </c>
      <c r="P1225">
        <v>142</v>
      </c>
      <c r="Q1225">
        <v>0</v>
      </c>
      <c r="R1225">
        <v>11</v>
      </c>
      <c r="S1225">
        <v>0</v>
      </c>
      <c r="T1225">
        <v>7</v>
      </c>
      <c r="U1225">
        <v>0</v>
      </c>
      <c r="V1225">
        <v>0</v>
      </c>
      <c r="W1225">
        <v>0</v>
      </c>
      <c r="X1225">
        <v>26.572960811743634</v>
      </c>
      <c r="Y1225">
        <v>0</v>
      </c>
      <c r="Z1225">
        <v>9.6501663894433348E-2</v>
      </c>
      <c r="AA1225">
        <v>0</v>
      </c>
      <c r="AB1225">
        <v>16.925582520763282</v>
      </c>
      <c r="AC1225">
        <v>0</v>
      </c>
      <c r="AD1225">
        <v>0</v>
      </c>
      <c r="AE1225">
        <v>43.595044996401349</v>
      </c>
    </row>
    <row r="1226" spans="1:31" x14ac:dyDescent="0.25">
      <c r="A1226">
        <v>1680368</v>
      </c>
      <c r="B1226">
        <v>1</v>
      </c>
      <c r="C1226" t="s">
        <v>80</v>
      </c>
      <c r="D1226" t="s">
        <v>100</v>
      </c>
      <c r="E1226" t="s">
        <v>151</v>
      </c>
      <c r="F1226" t="s">
        <v>3762</v>
      </c>
      <c r="G1226" t="s">
        <v>486</v>
      </c>
      <c r="H1226" t="s">
        <v>143</v>
      </c>
      <c r="I1226" t="s">
        <v>135</v>
      </c>
      <c r="J1226" t="s">
        <v>136</v>
      </c>
      <c r="K1226" t="s">
        <v>137</v>
      </c>
      <c r="L1226" t="s">
        <v>3763</v>
      </c>
      <c r="M1226" t="s">
        <v>3764</v>
      </c>
      <c r="N1226">
        <v>1.096666666</v>
      </c>
      <c r="O1226">
        <v>0</v>
      </c>
      <c r="P1226">
        <v>90</v>
      </c>
      <c r="Q1226">
        <v>0</v>
      </c>
      <c r="R1226">
        <v>5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28.902832680565822</v>
      </c>
      <c r="Y1226">
        <v>0</v>
      </c>
      <c r="Z1226">
        <v>0.91729696710478681</v>
      </c>
      <c r="AA1226">
        <v>0</v>
      </c>
      <c r="AB1226">
        <v>0</v>
      </c>
      <c r="AC1226">
        <v>0</v>
      </c>
      <c r="AD1226">
        <v>0</v>
      </c>
      <c r="AE1226">
        <v>29.820129647670608</v>
      </c>
    </row>
    <row r="1227" spans="1:31" x14ac:dyDescent="0.25">
      <c r="A1227">
        <v>1681596</v>
      </c>
      <c r="B1227">
        <v>1</v>
      </c>
      <c r="C1227" t="s">
        <v>80</v>
      </c>
      <c r="D1227" t="s">
        <v>93</v>
      </c>
      <c r="E1227" t="s">
        <v>151</v>
      </c>
      <c r="F1227" t="s">
        <v>3765</v>
      </c>
      <c r="G1227" t="s">
        <v>526</v>
      </c>
      <c r="H1227" t="s">
        <v>143</v>
      </c>
      <c r="I1227" t="s">
        <v>135</v>
      </c>
      <c r="J1227" t="s">
        <v>136</v>
      </c>
      <c r="K1227" t="s">
        <v>137</v>
      </c>
      <c r="L1227" t="s">
        <v>3766</v>
      </c>
      <c r="M1227" t="s">
        <v>3767</v>
      </c>
      <c r="N1227">
        <v>8.9658333330000008</v>
      </c>
      <c r="O1227">
        <v>0</v>
      </c>
      <c r="P1227">
        <v>29</v>
      </c>
      <c r="Q1227">
        <v>0</v>
      </c>
      <c r="R1227">
        <v>0</v>
      </c>
      <c r="S1227">
        <v>0</v>
      </c>
      <c r="T1227">
        <v>3</v>
      </c>
      <c r="U1227">
        <v>0</v>
      </c>
      <c r="V1227">
        <v>0</v>
      </c>
      <c r="W1227">
        <v>0</v>
      </c>
      <c r="X1227">
        <v>12.539092454197323</v>
      </c>
      <c r="Y1227">
        <v>0</v>
      </c>
      <c r="Z1227">
        <v>0</v>
      </c>
      <c r="AA1227">
        <v>0</v>
      </c>
      <c r="AB1227">
        <v>9.8740234507435858</v>
      </c>
      <c r="AC1227">
        <v>0</v>
      </c>
      <c r="AD1227">
        <v>0</v>
      </c>
      <c r="AE1227">
        <v>22.413115904940909</v>
      </c>
    </row>
    <row r="1228" spans="1:31" x14ac:dyDescent="0.25">
      <c r="A1228">
        <v>1681101</v>
      </c>
      <c r="B1228">
        <v>1</v>
      </c>
      <c r="C1228" t="s">
        <v>80</v>
      </c>
      <c r="D1228" t="s">
        <v>89</v>
      </c>
      <c r="E1228" t="s">
        <v>151</v>
      </c>
      <c r="F1228" t="s">
        <v>3768</v>
      </c>
      <c r="G1228" t="s">
        <v>222</v>
      </c>
      <c r="H1228" t="s">
        <v>143</v>
      </c>
      <c r="I1228" t="s">
        <v>135</v>
      </c>
      <c r="J1228" t="s">
        <v>136</v>
      </c>
      <c r="K1228" t="s">
        <v>137</v>
      </c>
      <c r="L1228" t="s">
        <v>3769</v>
      </c>
      <c r="M1228" t="s">
        <v>3770</v>
      </c>
      <c r="N1228">
        <v>2.8388888880000001</v>
      </c>
      <c r="O1228">
        <v>0</v>
      </c>
      <c r="P1228">
        <v>45</v>
      </c>
      <c r="Q1228">
        <v>0</v>
      </c>
      <c r="R1228">
        <v>0</v>
      </c>
      <c r="S1228">
        <v>0</v>
      </c>
      <c r="T1228">
        <v>7</v>
      </c>
      <c r="U1228">
        <v>0</v>
      </c>
      <c r="V1228">
        <v>0</v>
      </c>
      <c r="W1228">
        <v>0</v>
      </c>
      <c r="X1228">
        <v>121.27660692248413</v>
      </c>
      <c r="Y1228">
        <v>0</v>
      </c>
      <c r="Z1228">
        <v>0</v>
      </c>
      <c r="AA1228">
        <v>0</v>
      </c>
      <c r="AB1228">
        <v>2.1151352752729564</v>
      </c>
      <c r="AC1228">
        <v>0</v>
      </c>
      <c r="AD1228">
        <v>0</v>
      </c>
      <c r="AE1228">
        <v>123.3917421977571</v>
      </c>
    </row>
    <row r="1229" spans="1:31" x14ac:dyDescent="0.25">
      <c r="A1229">
        <v>1680268</v>
      </c>
      <c r="B1229">
        <v>1</v>
      </c>
      <c r="C1229" t="s">
        <v>80</v>
      </c>
      <c r="D1229" t="s">
        <v>106</v>
      </c>
      <c r="E1229" t="s">
        <v>140</v>
      </c>
      <c r="F1229" t="s">
        <v>3771</v>
      </c>
      <c r="G1229" t="s">
        <v>197</v>
      </c>
      <c r="H1229" t="s">
        <v>143</v>
      </c>
      <c r="I1229" t="s">
        <v>135</v>
      </c>
      <c r="J1229" t="s">
        <v>136</v>
      </c>
      <c r="K1229" t="s">
        <v>137</v>
      </c>
      <c r="L1229" t="s">
        <v>3772</v>
      </c>
      <c r="M1229" t="s">
        <v>3773</v>
      </c>
      <c r="N1229">
        <v>6.3663888880000004</v>
      </c>
      <c r="O1229">
        <v>0</v>
      </c>
      <c r="P1229">
        <v>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0.3320202947973333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0.3320202947973333</v>
      </c>
    </row>
    <row r="1230" spans="1:31" x14ac:dyDescent="0.25">
      <c r="A1230">
        <v>1680414</v>
      </c>
      <c r="B1230">
        <v>1</v>
      </c>
      <c r="C1230" t="s">
        <v>80</v>
      </c>
      <c r="D1230" t="s">
        <v>108</v>
      </c>
      <c r="E1230" t="s">
        <v>131</v>
      </c>
      <c r="F1230" t="s">
        <v>3774</v>
      </c>
      <c r="G1230" t="s">
        <v>161</v>
      </c>
      <c r="H1230" t="s">
        <v>134</v>
      </c>
      <c r="I1230" t="s">
        <v>135</v>
      </c>
      <c r="J1230" t="s">
        <v>136</v>
      </c>
      <c r="K1230" t="s">
        <v>137</v>
      </c>
      <c r="L1230" t="s">
        <v>3775</v>
      </c>
      <c r="M1230" t="s">
        <v>3776</v>
      </c>
      <c r="N1230">
        <v>0.65416666599999995</v>
      </c>
      <c r="O1230">
        <v>0</v>
      </c>
      <c r="P1230">
        <v>122</v>
      </c>
      <c r="Q1230">
        <v>0</v>
      </c>
      <c r="R1230">
        <v>82</v>
      </c>
      <c r="S1230">
        <v>0</v>
      </c>
      <c r="T1230">
        <v>34</v>
      </c>
      <c r="U1230">
        <v>0</v>
      </c>
      <c r="V1230">
        <v>0</v>
      </c>
      <c r="W1230">
        <v>0</v>
      </c>
      <c r="X1230">
        <v>14.831308990885148</v>
      </c>
      <c r="Y1230">
        <v>0</v>
      </c>
      <c r="Z1230">
        <v>33.863371902497896</v>
      </c>
      <c r="AA1230">
        <v>0</v>
      </c>
      <c r="AB1230">
        <v>18.310620003611103</v>
      </c>
      <c r="AC1230">
        <v>0</v>
      </c>
      <c r="AD1230">
        <v>0</v>
      </c>
      <c r="AE1230">
        <v>67.005300896994143</v>
      </c>
    </row>
    <row r="1231" spans="1:31" x14ac:dyDescent="0.25">
      <c r="A1231">
        <v>1681496</v>
      </c>
      <c r="B1231">
        <v>1</v>
      </c>
      <c r="C1231" t="s">
        <v>80</v>
      </c>
      <c r="D1231" t="s">
        <v>91</v>
      </c>
      <c r="E1231" t="s">
        <v>151</v>
      </c>
      <c r="F1231" t="s">
        <v>3777</v>
      </c>
      <c r="G1231" t="s">
        <v>153</v>
      </c>
      <c r="H1231" t="s">
        <v>143</v>
      </c>
      <c r="I1231" t="s">
        <v>135</v>
      </c>
      <c r="J1231" t="s">
        <v>136</v>
      </c>
      <c r="K1231" t="s">
        <v>137</v>
      </c>
      <c r="L1231" t="s">
        <v>3778</v>
      </c>
      <c r="M1231" t="s">
        <v>3779</v>
      </c>
      <c r="N1231">
        <v>1.786944444</v>
      </c>
      <c r="O1231">
        <v>0</v>
      </c>
      <c r="P1231">
        <v>42</v>
      </c>
      <c r="Q1231">
        <v>0</v>
      </c>
      <c r="R1231">
        <v>0</v>
      </c>
      <c r="S1231">
        <v>0</v>
      </c>
      <c r="T1231">
        <v>3</v>
      </c>
      <c r="U1231">
        <v>0</v>
      </c>
      <c r="V1231">
        <v>0</v>
      </c>
      <c r="W1231">
        <v>0</v>
      </c>
      <c r="X1231">
        <v>19.405658775739248</v>
      </c>
      <c r="Y1231">
        <v>0</v>
      </c>
      <c r="Z1231">
        <v>0</v>
      </c>
      <c r="AA1231">
        <v>0</v>
      </c>
      <c r="AB1231">
        <v>1.774585400496222E-2</v>
      </c>
      <c r="AC1231">
        <v>0</v>
      </c>
      <c r="AD1231">
        <v>0</v>
      </c>
      <c r="AE1231">
        <v>19.423404629744208</v>
      </c>
    </row>
    <row r="1232" spans="1:31" x14ac:dyDescent="0.25">
      <c r="A1232">
        <v>1681247</v>
      </c>
      <c r="B1232">
        <v>1</v>
      </c>
      <c r="C1232" t="s">
        <v>80</v>
      </c>
      <c r="D1232" t="s">
        <v>101</v>
      </c>
      <c r="E1232" t="s">
        <v>140</v>
      </c>
      <c r="F1232" t="s">
        <v>3780</v>
      </c>
      <c r="G1232" t="s">
        <v>197</v>
      </c>
      <c r="H1232" t="s">
        <v>143</v>
      </c>
      <c r="I1232" t="s">
        <v>135</v>
      </c>
      <c r="J1232" t="s">
        <v>136</v>
      </c>
      <c r="K1232" t="s">
        <v>137</v>
      </c>
      <c r="L1232" t="s">
        <v>3781</v>
      </c>
      <c r="M1232" t="s">
        <v>3782</v>
      </c>
      <c r="N1232">
        <v>2.9552777770000001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</row>
    <row r="1233" spans="1:31" x14ac:dyDescent="0.25">
      <c r="A1233">
        <v>1680225</v>
      </c>
      <c r="B1233">
        <v>1</v>
      </c>
      <c r="C1233" t="s">
        <v>80</v>
      </c>
      <c r="D1233" t="s">
        <v>105</v>
      </c>
      <c r="E1233" t="s">
        <v>151</v>
      </c>
      <c r="F1233" t="s">
        <v>3783</v>
      </c>
      <c r="G1233" t="s">
        <v>222</v>
      </c>
      <c r="H1233" t="s">
        <v>143</v>
      </c>
      <c r="I1233" t="s">
        <v>135</v>
      </c>
      <c r="J1233" t="s">
        <v>136</v>
      </c>
      <c r="K1233" t="s">
        <v>137</v>
      </c>
      <c r="L1233" t="s">
        <v>3784</v>
      </c>
      <c r="M1233" t="s">
        <v>3635</v>
      </c>
      <c r="N1233">
        <v>2.8433333329999999</v>
      </c>
      <c r="O1233">
        <v>0</v>
      </c>
      <c r="P1233">
        <v>56</v>
      </c>
      <c r="Q1233">
        <v>0</v>
      </c>
      <c r="R1233">
        <v>0</v>
      </c>
      <c r="S1233">
        <v>0</v>
      </c>
      <c r="T1233">
        <v>6</v>
      </c>
      <c r="U1233">
        <v>0</v>
      </c>
      <c r="V1233">
        <v>0</v>
      </c>
      <c r="W1233">
        <v>0</v>
      </c>
      <c r="X1233">
        <v>31.882369530725565</v>
      </c>
      <c r="Y1233">
        <v>0</v>
      </c>
      <c r="Z1233">
        <v>0</v>
      </c>
      <c r="AA1233">
        <v>0</v>
      </c>
      <c r="AB1233">
        <v>0.14273273874509945</v>
      </c>
      <c r="AC1233">
        <v>0</v>
      </c>
      <c r="AD1233">
        <v>0</v>
      </c>
      <c r="AE1233">
        <v>32.025102269470665</v>
      </c>
    </row>
    <row r="1234" spans="1:31" x14ac:dyDescent="0.25">
      <c r="A1234">
        <v>1680325</v>
      </c>
      <c r="B1234">
        <v>1</v>
      </c>
      <c r="C1234" t="s">
        <v>81</v>
      </c>
      <c r="D1234" t="s">
        <v>120</v>
      </c>
      <c r="E1234" t="s">
        <v>164</v>
      </c>
      <c r="F1234" t="s">
        <v>3785</v>
      </c>
      <c r="G1234" t="s">
        <v>161</v>
      </c>
      <c r="H1234" t="s">
        <v>134</v>
      </c>
      <c r="I1234" t="s">
        <v>135</v>
      </c>
      <c r="J1234" t="s">
        <v>136</v>
      </c>
      <c r="K1234" t="s">
        <v>137</v>
      </c>
      <c r="L1234" t="s">
        <v>3786</v>
      </c>
      <c r="M1234" t="s">
        <v>3787</v>
      </c>
      <c r="N1234">
        <v>1.3374999999999999</v>
      </c>
      <c r="O1234">
        <v>2</v>
      </c>
      <c r="P1234">
        <v>291</v>
      </c>
      <c r="Q1234">
        <v>97</v>
      </c>
      <c r="R1234">
        <v>7</v>
      </c>
      <c r="S1234">
        <v>7</v>
      </c>
      <c r="T1234">
        <v>25</v>
      </c>
      <c r="U1234">
        <v>0</v>
      </c>
      <c r="V1234">
        <v>0</v>
      </c>
      <c r="W1234">
        <v>5.5176013476150004E-2</v>
      </c>
      <c r="X1234">
        <v>48.543390850192182</v>
      </c>
      <c r="Y1234">
        <v>39.225546465681589</v>
      </c>
      <c r="Z1234">
        <v>0.79853508571320009</v>
      </c>
      <c r="AA1234">
        <v>68.275922672344777</v>
      </c>
      <c r="AB1234">
        <v>27.505357403357593</v>
      </c>
      <c r="AC1234">
        <v>0</v>
      </c>
      <c r="AD1234">
        <v>0</v>
      </c>
      <c r="AE1234">
        <v>184.40392849076551</v>
      </c>
    </row>
    <row r="1235" spans="1:31" x14ac:dyDescent="0.25">
      <c r="A1235">
        <v>1680033</v>
      </c>
      <c r="B1235">
        <v>1</v>
      </c>
      <c r="C1235" t="s">
        <v>81</v>
      </c>
      <c r="D1235" t="s">
        <v>113</v>
      </c>
      <c r="E1235" t="s">
        <v>159</v>
      </c>
      <c r="F1235" t="s">
        <v>3788</v>
      </c>
      <c r="G1235" t="s">
        <v>655</v>
      </c>
      <c r="H1235" t="s">
        <v>134</v>
      </c>
      <c r="I1235" t="s">
        <v>135</v>
      </c>
      <c r="J1235" t="s">
        <v>136</v>
      </c>
      <c r="K1235" t="s">
        <v>137</v>
      </c>
      <c r="L1235" t="s">
        <v>3789</v>
      </c>
      <c r="M1235" t="s">
        <v>3790</v>
      </c>
      <c r="N1235">
        <v>2.4791666659999998</v>
      </c>
      <c r="O1235">
        <v>0</v>
      </c>
      <c r="P1235">
        <v>36</v>
      </c>
      <c r="Q1235">
        <v>0</v>
      </c>
      <c r="R1235">
        <v>12</v>
      </c>
      <c r="S1235">
        <v>0</v>
      </c>
      <c r="T1235">
        <v>2</v>
      </c>
      <c r="U1235">
        <v>0</v>
      </c>
      <c r="V1235">
        <v>0</v>
      </c>
      <c r="W1235">
        <v>0</v>
      </c>
      <c r="X1235">
        <v>9.0803857614132752</v>
      </c>
      <c r="Y1235">
        <v>0</v>
      </c>
      <c r="Z1235">
        <v>10.948000879611948</v>
      </c>
      <c r="AA1235">
        <v>0</v>
      </c>
      <c r="AB1235">
        <v>2.6327158319828161</v>
      </c>
      <c r="AC1235">
        <v>0</v>
      </c>
      <c r="AD1235">
        <v>0</v>
      </c>
      <c r="AE1235">
        <v>22.661102473008036</v>
      </c>
    </row>
    <row r="1236" spans="1:31" x14ac:dyDescent="0.25">
      <c r="A1236">
        <v>1680743</v>
      </c>
      <c r="B1236">
        <v>1</v>
      </c>
      <c r="C1236" t="s">
        <v>80</v>
      </c>
      <c r="D1236" t="s">
        <v>85</v>
      </c>
      <c r="E1236" t="s">
        <v>151</v>
      </c>
      <c r="F1236" t="s">
        <v>3791</v>
      </c>
      <c r="G1236" t="s">
        <v>486</v>
      </c>
      <c r="H1236" t="s">
        <v>143</v>
      </c>
      <c r="I1236" t="s">
        <v>135</v>
      </c>
      <c r="J1236" t="s">
        <v>136</v>
      </c>
      <c r="K1236" t="s">
        <v>137</v>
      </c>
      <c r="L1236" t="s">
        <v>3792</v>
      </c>
      <c r="M1236" t="s">
        <v>3793</v>
      </c>
      <c r="N1236">
        <v>8.9530555550000006</v>
      </c>
      <c r="O1236">
        <v>0</v>
      </c>
      <c r="P1236">
        <v>166</v>
      </c>
      <c r="Q1236">
        <v>0</v>
      </c>
      <c r="R1236">
        <v>0</v>
      </c>
      <c r="S1236">
        <v>0</v>
      </c>
      <c r="T1236">
        <v>6</v>
      </c>
      <c r="U1236">
        <v>0</v>
      </c>
      <c r="V1236">
        <v>0</v>
      </c>
      <c r="W1236">
        <v>0</v>
      </c>
      <c r="X1236">
        <v>382.58765185531161</v>
      </c>
      <c r="Y1236">
        <v>0</v>
      </c>
      <c r="Z1236">
        <v>0</v>
      </c>
      <c r="AA1236">
        <v>0</v>
      </c>
      <c r="AB1236">
        <v>9.0015003859905036</v>
      </c>
      <c r="AC1236">
        <v>0</v>
      </c>
      <c r="AD1236">
        <v>0</v>
      </c>
      <c r="AE1236">
        <v>391.58915224130209</v>
      </c>
    </row>
    <row r="1237" spans="1:31" x14ac:dyDescent="0.25">
      <c r="A1237">
        <v>1680245</v>
      </c>
      <c r="B1237">
        <v>1</v>
      </c>
      <c r="C1237" t="s">
        <v>80</v>
      </c>
      <c r="D1237" t="s">
        <v>97</v>
      </c>
      <c r="E1237" t="s">
        <v>159</v>
      </c>
      <c r="F1237" t="s">
        <v>3794</v>
      </c>
      <c r="G1237" t="s">
        <v>596</v>
      </c>
      <c r="H1237" t="s">
        <v>134</v>
      </c>
      <c r="I1237" t="s">
        <v>135</v>
      </c>
      <c r="J1237" t="s">
        <v>136</v>
      </c>
      <c r="K1237" t="s">
        <v>137</v>
      </c>
      <c r="L1237" t="s">
        <v>3795</v>
      </c>
      <c r="M1237" t="s">
        <v>3796</v>
      </c>
      <c r="N1237">
        <v>2.4052777769999998</v>
      </c>
      <c r="O1237">
        <v>0</v>
      </c>
      <c r="P1237">
        <v>18</v>
      </c>
      <c r="Q1237">
        <v>0</v>
      </c>
      <c r="R1237">
        <v>18</v>
      </c>
      <c r="S1237">
        <v>0</v>
      </c>
      <c r="T1237">
        <v>8</v>
      </c>
      <c r="U1237">
        <v>0</v>
      </c>
      <c r="V1237">
        <v>0</v>
      </c>
      <c r="W1237">
        <v>0</v>
      </c>
      <c r="X1237">
        <v>22.077669438693551</v>
      </c>
      <c r="Y1237">
        <v>0</v>
      </c>
      <c r="Z1237">
        <v>17.540568038763858</v>
      </c>
      <c r="AA1237">
        <v>0</v>
      </c>
      <c r="AB1237">
        <v>28.846140811645029</v>
      </c>
      <c r="AC1237">
        <v>0</v>
      </c>
      <c r="AD1237">
        <v>0</v>
      </c>
      <c r="AE1237">
        <v>68.464378289102441</v>
      </c>
    </row>
    <row r="1238" spans="1:31" x14ac:dyDescent="0.25">
      <c r="A1238">
        <v>1680935</v>
      </c>
      <c r="B1238">
        <v>1</v>
      </c>
      <c r="C1238" t="s">
        <v>80</v>
      </c>
      <c r="D1238" t="s">
        <v>93</v>
      </c>
      <c r="E1238" t="s">
        <v>164</v>
      </c>
      <c r="F1238" t="s">
        <v>3797</v>
      </c>
      <c r="G1238" t="s">
        <v>161</v>
      </c>
      <c r="H1238" t="s">
        <v>134</v>
      </c>
      <c r="I1238" t="s">
        <v>135</v>
      </c>
      <c r="J1238" t="s">
        <v>136</v>
      </c>
      <c r="K1238" t="s">
        <v>137</v>
      </c>
      <c r="L1238" t="s">
        <v>3798</v>
      </c>
      <c r="M1238" t="s">
        <v>3799</v>
      </c>
      <c r="N1238">
        <v>1.2424999999999999</v>
      </c>
      <c r="O1238">
        <v>4</v>
      </c>
      <c r="P1238">
        <v>3570</v>
      </c>
      <c r="Q1238">
        <v>114</v>
      </c>
      <c r="R1238">
        <v>937</v>
      </c>
      <c r="S1238">
        <v>56</v>
      </c>
      <c r="T1238">
        <v>781</v>
      </c>
      <c r="U1238">
        <v>2</v>
      </c>
      <c r="V1238">
        <v>1</v>
      </c>
      <c r="W1238">
        <v>2.6186961435221203</v>
      </c>
      <c r="X1238">
        <v>847.17197461984097</v>
      </c>
      <c r="Y1238">
        <v>308.31483826817589</v>
      </c>
      <c r="Z1238">
        <v>777.34212657019964</v>
      </c>
      <c r="AA1238">
        <v>323.39397453927967</v>
      </c>
      <c r="AB1238">
        <v>813.37251253035504</v>
      </c>
      <c r="AC1238">
        <v>113.30126394871857</v>
      </c>
      <c r="AD1238">
        <v>29.359061230017748</v>
      </c>
      <c r="AE1238">
        <v>3214.8744478501094</v>
      </c>
    </row>
    <row r="1239" spans="1:31" x14ac:dyDescent="0.25">
      <c r="A1239">
        <v>1681476</v>
      </c>
      <c r="B1239">
        <v>1</v>
      </c>
      <c r="C1239" t="s">
        <v>81</v>
      </c>
      <c r="D1239" t="s">
        <v>123</v>
      </c>
      <c r="E1239" t="s">
        <v>164</v>
      </c>
      <c r="F1239" t="s">
        <v>3800</v>
      </c>
      <c r="G1239" t="s">
        <v>161</v>
      </c>
      <c r="H1239" t="s">
        <v>134</v>
      </c>
      <c r="I1239" t="s">
        <v>135</v>
      </c>
      <c r="J1239" t="s">
        <v>136</v>
      </c>
      <c r="K1239" t="s">
        <v>137</v>
      </c>
      <c r="L1239" t="s">
        <v>3801</v>
      </c>
      <c r="M1239" t="s">
        <v>3802</v>
      </c>
      <c r="N1239">
        <v>0.1225</v>
      </c>
      <c r="O1239">
        <v>9</v>
      </c>
      <c r="P1239">
        <v>1942</v>
      </c>
      <c r="Q1239">
        <v>63</v>
      </c>
      <c r="R1239">
        <v>324</v>
      </c>
      <c r="S1239">
        <v>22</v>
      </c>
      <c r="T1239">
        <v>258</v>
      </c>
      <c r="U1239">
        <v>1</v>
      </c>
      <c r="V1239">
        <v>2</v>
      </c>
      <c r="W1239">
        <v>0.30084639320004503</v>
      </c>
      <c r="X1239">
        <v>22.382058352297445</v>
      </c>
      <c r="Y1239">
        <v>4.2242292622104731</v>
      </c>
      <c r="Z1239">
        <v>7.1316306445887427</v>
      </c>
      <c r="AA1239">
        <v>4.0511527106073633</v>
      </c>
      <c r="AB1239">
        <v>9.1864690221818748</v>
      </c>
      <c r="AC1239">
        <v>1.0621546706017275</v>
      </c>
      <c r="AD1239">
        <v>9.9329600936999995E-2</v>
      </c>
      <c r="AE1239">
        <v>48.437870656624668</v>
      </c>
    </row>
    <row r="1240" spans="1:31" x14ac:dyDescent="0.25">
      <c r="A1240">
        <v>1680829</v>
      </c>
      <c r="B1240">
        <v>1</v>
      </c>
      <c r="C1240" t="s">
        <v>80</v>
      </c>
      <c r="D1240" t="s">
        <v>106</v>
      </c>
      <c r="E1240" t="s">
        <v>131</v>
      </c>
      <c r="F1240" t="s">
        <v>3803</v>
      </c>
      <c r="G1240" t="s">
        <v>161</v>
      </c>
      <c r="H1240" t="s">
        <v>134</v>
      </c>
      <c r="I1240" t="s">
        <v>135</v>
      </c>
      <c r="J1240" t="s">
        <v>136</v>
      </c>
      <c r="K1240" t="s">
        <v>137</v>
      </c>
      <c r="L1240" t="s">
        <v>3804</v>
      </c>
      <c r="M1240" t="s">
        <v>3805</v>
      </c>
      <c r="N1240">
        <v>0.77361111100000002</v>
      </c>
      <c r="O1240">
        <v>0</v>
      </c>
      <c r="P1240">
        <v>747</v>
      </c>
      <c r="Q1240">
        <v>1</v>
      </c>
      <c r="R1240">
        <v>83</v>
      </c>
      <c r="S1240">
        <v>5</v>
      </c>
      <c r="T1240">
        <v>116</v>
      </c>
      <c r="U1240">
        <v>0</v>
      </c>
      <c r="V1240">
        <v>0</v>
      </c>
      <c r="W1240">
        <v>0</v>
      </c>
      <c r="X1240">
        <v>76.041843838222903</v>
      </c>
      <c r="Y1240">
        <v>0.17453143632933332</v>
      </c>
      <c r="Z1240">
        <v>10.245263021879216</v>
      </c>
      <c r="AA1240">
        <v>6.0467886021431596</v>
      </c>
      <c r="AB1240">
        <v>62.898534277659785</v>
      </c>
      <c r="AC1240">
        <v>0</v>
      </c>
      <c r="AD1240">
        <v>0</v>
      </c>
      <c r="AE1240">
        <v>155.4069611762344</v>
      </c>
    </row>
    <row r="1241" spans="1:31" x14ac:dyDescent="0.25">
      <c r="A1241">
        <v>1681370</v>
      </c>
      <c r="B1241">
        <v>1</v>
      </c>
      <c r="C1241" t="s">
        <v>80</v>
      </c>
      <c r="D1241" t="s">
        <v>110</v>
      </c>
      <c r="E1241" t="s">
        <v>146</v>
      </c>
      <c r="F1241" t="s">
        <v>3806</v>
      </c>
      <c r="G1241" t="s">
        <v>148</v>
      </c>
      <c r="H1241" t="s">
        <v>143</v>
      </c>
      <c r="I1241" t="s">
        <v>135</v>
      </c>
      <c r="J1241" t="s">
        <v>136</v>
      </c>
      <c r="K1241" t="s">
        <v>137</v>
      </c>
      <c r="L1241" t="s">
        <v>3807</v>
      </c>
      <c r="M1241" t="s">
        <v>3808</v>
      </c>
      <c r="N1241">
        <v>12.525</v>
      </c>
      <c r="O1241">
        <v>0</v>
      </c>
      <c r="P1241">
        <v>403</v>
      </c>
      <c r="Q1241">
        <v>0</v>
      </c>
      <c r="R1241">
        <v>0</v>
      </c>
      <c r="S1241">
        <v>0</v>
      </c>
      <c r="T1241">
        <v>40</v>
      </c>
      <c r="U1241">
        <v>0</v>
      </c>
      <c r="V1241">
        <v>0</v>
      </c>
      <c r="W1241">
        <v>0</v>
      </c>
      <c r="X1241">
        <v>1709.0168117225319</v>
      </c>
      <c r="Y1241">
        <v>0</v>
      </c>
      <c r="Z1241">
        <v>0</v>
      </c>
      <c r="AA1241">
        <v>0</v>
      </c>
      <c r="AB1241">
        <v>464.26746742516531</v>
      </c>
      <c r="AC1241">
        <v>0</v>
      </c>
      <c r="AD1241">
        <v>0</v>
      </c>
      <c r="AE1241">
        <v>2173.2842791476974</v>
      </c>
    </row>
    <row r="1242" spans="1:31" x14ac:dyDescent="0.25">
      <c r="A1242">
        <v>1681327</v>
      </c>
      <c r="B1242">
        <v>1</v>
      </c>
      <c r="C1242" t="s">
        <v>80</v>
      </c>
      <c r="D1242" t="s">
        <v>98</v>
      </c>
      <c r="E1242" t="s">
        <v>151</v>
      </c>
      <c r="F1242" t="s">
        <v>3809</v>
      </c>
      <c r="G1242" t="s">
        <v>197</v>
      </c>
      <c r="H1242" t="s">
        <v>143</v>
      </c>
      <c r="I1242" t="s">
        <v>135</v>
      </c>
      <c r="J1242" t="s">
        <v>136</v>
      </c>
      <c r="K1242" t="s">
        <v>137</v>
      </c>
      <c r="L1242" t="s">
        <v>3810</v>
      </c>
      <c r="M1242" t="s">
        <v>3811</v>
      </c>
      <c r="N1242">
        <v>9.3711111109999994</v>
      </c>
      <c r="O1242">
        <v>0</v>
      </c>
      <c r="P1242">
        <v>0</v>
      </c>
      <c r="Q1242">
        <v>0</v>
      </c>
      <c r="R1242">
        <v>5</v>
      </c>
      <c r="S1242">
        <v>0</v>
      </c>
      <c r="T1242">
        <v>2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12.190573013294237</v>
      </c>
      <c r="AA1242">
        <v>0</v>
      </c>
      <c r="AB1242">
        <v>9.34457527338704</v>
      </c>
      <c r="AC1242">
        <v>0</v>
      </c>
      <c r="AD1242">
        <v>0</v>
      </c>
      <c r="AE1242">
        <v>21.535148286681277</v>
      </c>
    </row>
    <row r="1243" spans="1:31" x14ac:dyDescent="0.25">
      <c r="A1243">
        <v>1681178</v>
      </c>
      <c r="B1243">
        <v>1</v>
      </c>
      <c r="C1243" t="s">
        <v>80</v>
      </c>
      <c r="D1243" t="s">
        <v>110</v>
      </c>
      <c r="E1243" t="s">
        <v>151</v>
      </c>
      <c r="F1243" t="s">
        <v>3812</v>
      </c>
      <c r="G1243" t="s">
        <v>153</v>
      </c>
      <c r="H1243" t="s">
        <v>143</v>
      </c>
      <c r="I1243" t="s">
        <v>135</v>
      </c>
      <c r="J1243" t="s">
        <v>136</v>
      </c>
      <c r="K1243" t="s">
        <v>137</v>
      </c>
      <c r="L1243" t="s">
        <v>3813</v>
      </c>
      <c r="M1243" t="s">
        <v>3814</v>
      </c>
      <c r="N1243">
        <v>14.075833333</v>
      </c>
      <c r="O1243">
        <v>0</v>
      </c>
      <c r="P1243">
        <v>42</v>
      </c>
      <c r="Q1243">
        <v>0</v>
      </c>
      <c r="R1243">
        <v>0</v>
      </c>
      <c r="S1243">
        <v>0</v>
      </c>
      <c r="T1243">
        <v>4</v>
      </c>
      <c r="U1243">
        <v>0</v>
      </c>
      <c r="V1243">
        <v>0</v>
      </c>
      <c r="W1243">
        <v>0</v>
      </c>
      <c r="X1243">
        <v>219.44086398167414</v>
      </c>
      <c r="Y1243">
        <v>0</v>
      </c>
      <c r="Z1243">
        <v>0</v>
      </c>
      <c r="AA1243">
        <v>0</v>
      </c>
      <c r="AB1243">
        <v>28.625342027947681</v>
      </c>
      <c r="AC1243">
        <v>0</v>
      </c>
      <c r="AD1243">
        <v>0</v>
      </c>
      <c r="AE1243">
        <v>248.06620600962182</v>
      </c>
    </row>
    <row r="1244" spans="1:31" x14ac:dyDescent="0.25">
      <c r="A1244">
        <v>1680096</v>
      </c>
      <c r="B1244">
        <v>1</v>
      </c>
      <c r="C1244" t="s">
        <v>81</v>
      </c>
      <c r="D1244" t="s">
        <v>114</v>
      </c>
      <c r="E1244" t="s">
        <v>146</v>
      </c>
      <c r="F1244" t="s">
        <v>312</v>
      </c>
      <c r="G1244" t="s">
        <v>148</v>
      </c>
      <c r="H1244" t="s">
        <v>143</v>
      </c>
      <c r="I1244" t="s">
        <v>135</v>
      </c>
      <c r="J1244" t="s">
        <v>136</v>
      </c>
      <c r="K1244" t="s">
        <v>137</v>
      </c>
      <c r="L1244" t="s">
        <v>3815</v>
      </c>
      <c r="M1244" t="s">
        <v>3816</v>
      </c>
      <c r="N1244">
        <v>2.769722222</v>
      </c>
      <c r="O1244">
        <v>0</v>
      </c>
      <c r="P1244">
        <v>113</v>
      </c>
      <c r="Q1244">
        <v>0</v>
      </c>
      <c r="R1244">
        <v>0</v>
      </c>
      <c r="S1244">
        <v>0</v>
      </c>
      <c r="T1244">
        <v>9</v>
      </c>
      <c r="U1244">
        <v>0</v>
      </c>
      <c r="V1244">
        <v>0</v>
      </c>
      <c r="W1244">
        <v>0</v>
      </c>
      <c r="X1244">
        <v>26.594563345457985</v>
      </c>
      <c r="Y1244">
        <v>0</v>
      </c>
      <c r="Z1244">
        <v>0</v>
      </c>
      <c r="AA1244">
        <v>0</v>
      </c>
      <c r="AB1244">
        <v>9.2946455361791305</v>
      </c>
      <c r="AC1244">
        <v>0</v>
      </c>
      <c r="AD1244">
        <v>0</v>
      </c>
      <c r="AE1244">
        <v>35.889208881637117</v>
      </c>
    </row>
    <row r="1245" spans="1:31" x14ac:dyDescent="0.25">
      <c r="A1245">
        <v>1681078</v>
      </c>
      <c r="B1245">
        <v>1</v>
      </c>
      <c r="C1245" t="s">
        <v>81</v>
      </c>
      <c r="D1245" t="s">
        <v>120</v>
      </c>
      <c r="E1245" t="s">
        <v>164</v>
      </c>
      <c r="F1245" t="s">
        <v>3817</v>
      </c>
      <c r="G1245" t="s">
        <v>161</v>
      </c>
      <c r="H1245" t="s">
        <v>134</v>
      </c>
      <c r="I1245" t="s">
        <v>135</v>
      </c>
      <c r="J1245" t="s">
        <v>136</v>
      </c>
      <c r="K1245" t="s">
        <v>137</v>
      </c>
      <c r="L1245" t="s">
        <v>3818</v>
      </c>
      <c r="M1245" t="s">
        <v>3819</v>
      </c>
      <c r="N1245">
        <v>3.568888888</v>
      </c>
      <c r="O1245">
        <v>0</v>
      </c>
      <c r="P1245">
        <v>346</v>
      </c>
      <c r="Q1245">
        <v>104</v>
      </c>
      <c r="R1245">
        <v>46</v>
      </c>
      <c r="S1245">
        <v>10</v>
      </c>
      <c r="T1245">
        <v>53</v>
      </c>
      <c r="U1245">
        <v>4</v>
      </c>
      <c r="V1245">
        <v>0</v>
      </c>
      <c r="W1245">
        <v>0</v>
      </c>
      <c r="X1245">
        <v>201.25640742068248</v>
      </c>
      <c r="Y1245">
        <v>739.96215331352983</v>
      </c>
      <c r="Z1245">
        <v>157.17866672285777</v>
      </c>
      <c r="AA1245">
        <v>109.7176084815089</v>
      </c>
      <c r="AB1245">
        <v>213.59703835885807</v>
      </c>
      <c r="AC1245">
        <v>762.50763991045937</v>
      </c>
      <c r="AD1245">
        <v>0</v>
      </c>
      <c r="AE1245">
        <v>2184.2195142078963</v>
      </c>
    </row>
    <row r="1246" spans="1:31" x14ac:dyDescent="0.25">
      <c r="A1246">
        <v>1680537</v>
      </c>
      <c r="B1246">
        <v>1</v>
      </c>
      <c r="C1246" t="s">
        <v>80</v>
      </c>
      <c r="D1246" t="s">
        <v>103</v>
      </c>
      <c r="E1246" t="s">
        <v>151</v>
      </c>
      <c r="F1246" t="s">
        <v>3820</v>
      </c>
      <c r="G1246" t="s">
        <v>222</v>
      </c>
      <c r="H1246" t="s">
        <v>143</v>
      </c>
      <c r="I1246" t="s">
        <v>135</v>
      </c>
      <c r="J1246" t="s">
        <v>136</v>
      </c>
      <c r="K1246" t="s">
        <v>137</v>
      </c>
      <c r="L1246" t="s">
        <v>3821</v>
      </c>
      <c r="M1246" t="s">
        <v>3822</v>
      </c>
      <c r="N1246">
        <v>1.007222222</v>
      </c>
      <c r="O1246">
        <v>0</v>
      </c>
      <c r="P1246">
        <v>34</v>
      </c>
      <c r="Q1246">
        <v>0</v>
      </c>
      <c r="R1246">
        <v>1</v>
      </c>
      <c r="S1246">
        <v>0</v>
      </c>
      <c r="T1246">
        <v>1</v>
      </c>
      <c r="U1246">
        <v>0</v>
      </c>
      <c r="V1246">
        <v>0</v>
      </c>
      <c r="W1246">
        <v>0</v>
      </c>
      <c r="X1246">
        <v>8.2810046182476107</v>
      </c>
      <c r="Y1246">
        <v>0</v>
      </c>
      <c r="Z1246">
        <v>0.51341315906720009</v>
      </c>
      <c r="AA1246">
        <v>0</v>
      </c>
      <c r="AB1246">
        <v>2.1686378833573068</v>
      </c>
      <c r="AC1246">
        <v>0</v>
      </c>
      <c r="AD1246">
        <v>0</v>
      </c>
      <c r="AE1246">
        <v>10.963055660672119</v>
      </c>
    </row>
    <row r="1247" spans="1:31" x14ac:dyDescent="0.25">
      <c r="A1247">
        <v>1680975</v>
      </c>
      <c r="B1247">
        <v>1</v>
      </c>
      <c r="C1247" t="s">
        <v>80</v>
      </c>
      <c r="D1247" t="s">
        <v>95</v>
      </c>
      <c r="E1247" t="s">
        <v>131</v>
      </c>
      <c r="F1247" t="s">
        <v>3823</v>
      </c>
      <c r="G1247" t="s">
        <v>1173</v>
      </c>
      <c r="H1247" t="s">
        <v>134</v>
      </c>
      <c r="I1247" t="s">
        <v>135</v>
      </c>
      <c r="J1247" t="s">
        <v>136</v>
      </c>
      <c r="K1247" t="s">
        <v>137</v>
      </c>
      <c r="L1247" t="s">
        <v>3824</v>
      </c>
      <c r="M1247" t="s">
        <v>3799</v>
      </c>
      <c r="N1247">
        <v>0.78333333299999997</v>
      </c>
      <c r="O1247">
        <v>1</v>
      </c>
      <c r="P1247">
        <v>183</v>
      </c>
      <c r="Q1247">
        <v>0</v>
      </c>
      <c r="R1247">
        <v>1</v>
      </c>
      <c r="S1247">
        <v>14</v>
      </c>
      <c r="T1247">
        <v>20</v>
      </c>
      <c r="U1247">
        <v>2</v>
      </c>
      <c r="V1247">
        <v>0</v>
      </c>
      <c r="W1247">
        <v>0.24978384280116667</v>
      </c>
      <c r="X1247">
        <v>18.607236115951086</v>
      </c>
      <c r="Y1247">
        <v>0</v>
      </c>
      <c r="Z1247">
        <v>0.48020266492683333</v>
      </c>
      <c r="AA1247">
        <v>37.030227016537772</v>
      </c>
      <c r="AB1247">
        <v>7.2287586718213994</v>
      </c>
      <c r="AC1247">
        <v>49.221534007208376</v>
      </c>
      <c r="AD1247">
        <v>0</v>
      </c>
      <c r="AE1247">
        <v>112.81774231924663</v>
      </c>
    </row>
    <row r="1248" spans="1:31" x14ac:dyDescent="0.25">
      <c r="A1248">
        <v>1681284</v>
      </c>
      <c r="B1248">
        <v>1</v>
      </c>
      <c r="C1248" t="s">
        <v>80</v>
      </c>
      <c r="D1248" t="s">
        <v>108</v>
      </c>
      <c r="E1248" t="s">
        <v>164</v>
      </c>
      <c r="F1248" t="s">
        <v>3825</v>
      </c>
      <c r="G1248" t="s">
        <v>161</v>
      </c>
      <c r="H1248" t="s">
        <v>134</v>
      </c>
      <c r="I1248" t="s">
        <v>135</v>
      </c>
      <c r="J1248" t="s">
        <v>136</v>
      </c>
      <c r="K1248" t="s">
        <v>137</v>
      </c>
      <c r="L1248" t="s">
        <v>3826</v>
      </c>
      <c r="M1248" t="s">
        <v>3827</v>
      </c>
      <c r="N1248">
        <v>0.35166666600000002</v>
      </c>
      <c r="O1248">
        <v>0</v>
      </c>
      <c r="P1248">
        <v>2311</v>
      </c>
      <c r="Q1248">
        <v>4</v>
      </c>
      <c r="R1248">
        <v>364</v>
      </c>
      <c r="S1248">
        <v>9</v>
      </c>
      <c r="T1248">
        <v>373</v>
      </c>
      <c r="U1248">
        <v>1</v>
      </c>
      <c r="V1248">
        <v>0</v>
      </c>
      <c r="W1248">
        <v>0</v>
      </c>
      <c r="X1248">
        <v>134.79691369054376</v>
      </c>
      <c r="Y1248">
        <v>2.8892767855014903</v>
      </c>
      <c r="Z1248">
        <v>12.282416005513104</v>
      </c>
      <c r="AA1248">
        <v>13.684927496317869</v>
      </c>
      <c r="AB1248">
        <v>68.364036991756763</v>
      </c>
      <c r="AC1248">
        <v>2.6352918526529971</v>
      </c>
      <c r="AD1248">
        <v>0</v>
      </c>
      <c r="AE1248">
        <v>234.65286282228598</v>
      </c>
    </row>
    <row r="1249" spans="1:31" x14ac:dyDescent="0.25">
      <c r="A1249">
        <v>1680474</v>
      </c>
      <c r="B1249">
        <v>1</v>
      </c>
      <c r="C1249" t="s">
        <v>81</v>
      </c>
      <c r="D1249" t="s">
        <v>120</v>
      </c>
      <c r="E1249" t="s">
        <v>164</v>
      </c>
      <c r="F1249" t="s">
        <v>3828</v>
      </c>
      <c r="G1249" t="s">
        <v>161</v>
      </c>
      <c r="H1249" t="s">
        <v>134</v>
      </c>
      <c r="I1249" t="s">
        <v>135</v>
      </c>
      <c r="J1249" t="s">
        <v>136</v>
      </c>
      <c r="K1249" t="s">
        <v>137</v>
      </c>
      <c r="L1249" t="s">
        <v>3829</v>
      </c>
      <c r="M1249" t="s">
        <v>3830</v>
      </c>
      <c r="N1249">
        <v>0.18944444399999999</v>
      </c>
      <c r="O1249">
        <v>1</v>
      </c>
      <c r="P1249">
        <v>1164</v>
      </c>
      <c r="Q1249">
        <v>108</v>
      </c>
      <c r="R1249">
        <v>59</v>
      </c>
      <c r="S1249">
        <v>26</v>
      </c>
      <c r="T1249">
        <v>64</v>
      </c>
      <c r="U1249">
        <v>2</v>
      </c>
      <c r="V1249">
        <v>0</v>
      </c>
      <c r="W1249">
        <v>1.6580594821725001E-2</v>
      </c>
      <c r="X1249">
        <v>25.259025155953839</v>
      </c>
      <c r="Y1249">
        <v>12.47184148965683</v>
      </c>
      <c r="Z1249">
        <v>1.7718000732493597</v>
      </c>
      <c r="AA1249">
        <v>13.210865640945672</v>
      </c>
      <c r="AB1249">
        <v>9.0085420276163592</v>
      </c>
      <c r="AC1249">
        <v>14.019579545422438</v>
      </c>
      <c r="AD1249">
        <v>0</v>
      </c>
      <c r="AE1249">
        <v>75.758234527666218</v>
      </c>
    </row>
    <row r="1250" spans="1:31" x14ac:dyDescent="0.25">
      <c r="A1250">
        <v>1680497</v>
      </c>
      <c r="B1250">
        <v>1</v>
      </c>
      <c r="C1250" t="s">
        <v>80</v>
      </c>
      <c r="D1250" t="s">
        <v>88</v>
      </c>
      <c r="E1250" t="s">
        <v>151</v>
      </c>
      <c r="F1250" t="s">
        <v>3831</v>
      </c>
      <c r="G1250" t="s">
        <v>526</v>
      </c>
      <c r="H1250" t="s">
        <v>143</v>
      </c>
      <c r="I1250" t="s">
        <v>135</v>
      </c>
      <c r="J1250" t="s">
        <v>136</v>
      </c>
      <c r="K1250" t="s">
        <v>137</v>
      </c>
      <c r="L1250" t="s">
        <v>3832</v>
      </c>
      <c r="M1250" t="s">
        <v>3833</v>
      </c>
      <c r="N1250">
        <v>2.0886111110000001</v>
      </c>
      <c r="O1250">
        <v>0</v>
      </c>
      <c r="P1250">
        <v>87</v>
      </c>
      <c r="Q1250">
        <v>0</v>
      </c>
      <c r="R1250">
        <v>0</v>
      </c>
      <c r="S1250">
        <v>0</v>
      </c>
      <c r="T1250">
        <v>13</v>
      </c>
      <c r="U1250">
        <v>0</v>
      </c>
      <c r="V1250">
        <v>0</v>
      </c>
      <c r="W1250">
        <v>0</v>
      </c>
      <c r="X1250">
        <v>35.303814202437529</v>
      </c>
      <c r="Y1250">
        <v>0</v>
      </c>
      <c r="Z1250">
        <v>0</v>
      </c>
      <c r="AA1250">
        <v>0</v>
      </c>
      <c r="AB1250">
        <v>25.311227975629549</v>
      </c>
      <c r="AC1250">
        <v>0</v>
      </c>
      <c r="AD1250">
        <v>0</v>
      </c>
      <c r="AE1250">
        <v>60.615042178067078</v>
      </c>
    </row>
    <row r="1251" spans="1:31" x14ac:dyDescent="0.25">
      <c r="A1251">
        <v>1680305</v>
      </c>
      <c r="B1251">
        <v>1</v>
      </c>
      <c r="C1251" t="s">
        <v>80</v>
      </c>
      <c r="D1251" t="s">
        <v>96</v>
      </c>
      <c r="E1251" t="s">
        <v>131</v>
      </c>
      <c r="F1251" t="s">
        <v>3834</v>
      </c>
      <c r="G1251" t="s">
        <v>566</v>
      </c>
      <c r="H1251" t="s">
        <v>134</v>
      </c>
      <c r="I1251" t="s">
        <v>135</v>
      </c>
      <c r="J1251" t="s">
        <v>136</v>
      </c>
      <c r="K1251" t="s">
        <v>137</v>
      </c>
      <c r="L1251" t="s">
        <v>3835</v>
      </c>
      <c r="M1251" t="s">
        <v>3836</v>
      </c>
      <c r="N1251">
        <v>3.4983333330000002</v>
      </c>
      <c r="O1251">
        <v>0</v>
      </c>
      <c r="P1251">
        <v>439</v>
      </c>
      <c r="Q1251">
        <v>4</v>
      </c>
      <c r="R1251">
        <v>0</v>
      </c>
      <c r="S1251">
        <v>0</v>
      </c>
      <c r="T1251">
        <v>9</v>
      </c>
      <c r="U1251">
        <v>0</v>
      </c>
      <c r="V1251">
        <v>0</v>
      </c>
      <c r="W1251">
        <v>0</v>
      </c>
      <c r="X1251">
        <v>96.990035921122711</v>
      </c>
      <c r="Y1251">
        <v>2360.7830062251428</v>
      </c>
      <c r="Z1251">
        <v>0</v>
      </c>
      <c r="AA1251">
        <v>0</v>
      </c>
      <c r="AB1251">
        <v>58.612703160017141</v>
      </c>
      <c r="AC1251">
        <v>0</v>
      </c>
      <c r="AD1251">
        <v>0</v>
      </c>
      <c r="AE1251">
        <v>2516.3857453062828</v>
      </c>
    </row>
    <row r="1252" spans="1:31" x14ac:dyDescent="0.25">
      <c r="A1252">
        <v>1680720</v>
      </c>
      <c r="B1252">
        <v>1</v>
      </c>
      <c r="C1252" t="s">
        <v>80</v>
      </c>
      <c r="D1252" t="s">
        <v>83</v>
      </c>
      <c r="E1252" t="s">
        <v>151</v>
      </c>
      <c r="F1252" t="s">
        <v>3837</v>
      </c>
      <c r="G1252" t="s">
        <v>153</v>
      </c>
      <c r="H1252" t="s">
        <v>143</v>
      </c>
      <c r="I1252" t="s">
        <v>135</v>
      </c>
      <c r="J1252" t="s">
        <v>136</v>
      </c>
      <c r="K1252" t="s">
        <v>137</v>
      </c>
      <c r="L1252" t="s">
        <v>3838</v>
      </c>
      <c r="M1252" t="s">
        <v>3839</v>
      </c>
      <c r="N1252">
        <v>6.2494444439999999</v>
      </c>
      <c r="O1252">
        <v>0</v>
      </c>
      <c r="P1252">
        <v>58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82.461590593007514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82.461590593007514</v>
      </c>
    </row>
    <row r="1253" spans="1:31" x14ac:dyDescent="0.25">
      <c r="A1253">
        <v>1680411</v>
      </c>
      <c r="B1253">
        <v>1</v>
      </c>
      <c r="C1253" t="s">
        <v>80</v>
      </c>
      <c r="D1253" t="s">
        <v>104</v>
      </c>
      <c r="E1253" t="s">
        <v>131</v>
      </c>
      <c r="F1253" t="s">
        <v>270</v>
      </c>
      <c r="G1253" t="s">
        <v>161</v>
      </c>
      <c r="H1253" t="s">
        <v>134</v>
      </c>
      <c r="I1253" t="s">
        <v>135</v>
      </c>
      <c r="J1253" t="s">
        <v>136</v>
      </c>
      <c r="K1253" t="s">
        <v>137</v>
      </c>
      <c r="L1253" t="s">
        <v>3840</v>
      </c>
      <c r="M1253" t="s">
        <v>3841</v>
      </c>
      <c r="N1253">
        <v>1.8716666660000001</v>
      </c>
      <c r="O1253">
        <v>1</v>
      </c>
      <c r="P1253">
        <v>366</v>
      </c>
      <c r="Q1253">
        <v>2</v>
      </c>
      <c r="R1253">
        <v>7</v>
      </c>
      <c r="S1253">
        <v>4</v>
      </c>
      <c r="T1253">
        <v>28</v>
      </c>
      <c r="U1253">
        <v>0</v>
      </c>
      <c r="V1253">
        <v>0</v>
      </c>
      <c r="W1253">
        <v>7.4462045483199985E-2</v>
      </c>
      <c r="X1253">
        <v>109.16611564543777</v>
      </c>
      <c r="Y1253">
        <v>1.4315823218436299</v>
      </c>
      <c r="Z1253">
        <v>2.4827896105957867</v>
      </c>
      <c r="AA1253">
        <v>38.111749649482704</v>
      </c>
      <c r="AB1253">
        <v>28.236535684950454</v>
      </c>
      <c r="AC1253">
        <v>0</v>
      </c>
      <c r="AD1253">
        <v>0</v>
      </c>
      <c r="AE1253">
        <v>179.50323495779355</v>
      </c>
    </row>
    <row r="1254" spans="1:31" x14ac:dyDescent="0.25">
      <c r="A1254">
        <v>1681407</v>
      </c>
      <c r="B1254">
        <v>1</v>
      </c>
      <c r="C1254" t="s">
        <v>80</v>
      </c>
      <c r="D1254" t="s">
        <v>91</v>
      </c>
      <c r="E1254" t="s">
        <v>159</v>
      </c>
      <c r="F1254" t="s">
        <v>3842</v>
      </c>
      <c r="G1254" t="s">
        <v>596</v>
      </c>
      <c r="H1254" t="s">
        <v>134</v>
      </c>
      <c r="I1254" t="s">
        <v>135</v>
      </c>
      <c r="J1254" t="s">
        <v>136</v>
      </c>
      <c r="K1254" t="s">
        <v>137</v>
      </c>
      <c r="L1254" t="s">
        <v>3843</v>
      </c>
      <c r="M1254" t="s">
        <v>3844</v>
      </c>
      <c r="N1254">
        <v>4.8422222220000002</v>
      </c>
      <c r="O1254">
        <v>0</v>
      </c>
      <c r="P1254">
        <v>0</v>
      </c>
      <c r="Q1254">
        <v>0</v>
      </c>
      <c r="R1254">
        <v>0</v>
      </c>
      <c r="S1254">
        <v>1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</row>
    <row r="1255" spans="1:31" x14ac:dyDescent="0.25">
      <c r="A1255">
        <v>1681539</v>
      </c>
      <c r="B1255">
        <v>1</v>
      </c>
      <c r="C1255" t="s">
        <v>80</v>
      </c>
      <c r="D1255" t="s">
        <v>100</v>
      </c>
      <c r="E1255" t="s">
        <v>140</v>
      </c>
      <c r="F1255" t="s">
        <v>3845</v>
      </c>
      <c r="G1255" t="s">
        <v>197</v>
      </c>
      <c r="H1255" t="s">
        <v>143</v>
      </c>
      <c r="I1255" t="s">
        <v>135</v>
      </c>
      <c r="J1255" t="s">
        <v>136</v>
      </c>
      <c r="K1255" t="s">
        <v>137</v>
      </c>
      <c r="L1255" t="s">
        <v>3846</v>
      </c>
      <c r="M1255" t="s">
        <v>3847</v>
      </c>
      <c r="N1255">
        <v>15.8575</v>
      </c>
      <c r="O1255">
        <v>0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</row>
    <row r="1256" spans="1:31" x14ac:dyDescent="0.25">
      <c r="A1256">
        <v>1680806</v>
      </c>
      <c r="B1256">
        <v>1</v>
      </c>
      <c r="C1256" t="s">
        <v>80</v>
      </c>
      <c r="D1256" t="s">
        <v>98</v>
      </c>
      <c r="E1256" t="s">
        <v>131</v>
      </c>
      <c r="F1256" t="s">
        <v>3848</v>
      </c>
      <c r="G1256" t="s">
        <v>161</v>
      </c>
      <c r="H1256" t="s">
        <v>134</v>
      </c>
      <c r="I1256" t="s">
        <v>135</v>
      </c>
      <c r="J1256" t="s">
        <v>136</v>
      </c>
      <c r="K1256" t="s">
        <v>137</v>
      </c>
      <c r="L1256" t="s">
        <v>3849</v>
      </c>
      <c r="M1256" t="s">
        <v>3850</v>
      </c>
      <c r="N1256">
        <v>2.1833333330000002</v>
      </c>
      <c r="O1256">
        <v>0</v>
      </c>
      <c r="P1256">
        <v>551</v>
      </c>
      <c r="Q1256">
        <v>16</v>
      </c>
      <c r="R1256">
        <v>36</v>
      </c>
      <c r="S1256">
        <v>5</v>
      </c>
      <c r="T1256">
        <v>90</v>
      </c>
      <c r="U1256">
        <v>0</v>
      </c>
      <c r="V1256">
        <v>0</v>
      </c>
      <c r="W1256">
        <v>0</v>
      </c>
      <c r="X1256">
        <v>129.80184724778923</v>
      </c>
      <c r="Y1256">
        <v>6.6697997657993158</v>
      </c>
      <c r="Z1256">
        <v>4.6662002846403023</v>
      </c>
      <c r="AA1256">
        <v>7.4775102107253177</v>
      </c>
      <c r="AB1256">
        <v>40.010825492740622</v>
      </c>
      <c r="AC1256">
        <v>0</v>
      </c>
      <c r="AD1256">
        <v>0</v>
      </c>
      <c r="AE1256">
        <v>188.62618300169478</v>
      </c>
    </row>
    <row r="1257" spans="1:31" x14ac:dyDescent="0.25">
      <c r="A1257">
        <v>1680265</v>
      </c>
      <c r="B1257">
        <v>1</v>
      </c>
      <c r="C1257" t="s">
        <v>80</v>
      </c>
      <c r="D1257" t="s">
        <v>94</v>
      </c>
      <c r="E1257" t="s">
        <v>151</v>
      </c>
      <c r="F1257" t="s">
        <v>3851</v>
      </c>
      <c r="G1257" t="s">
        <v>1061</v>
      </c>
      <c r="H1257" t="s">
        <v>143</v>
      </c>
      <c r="I1257" t="s">
        <v>135</v>
      </c>
      <c r="J1257" t="s">
        <v>136</v>
      </c>
      <c r="K1257" t="s">
        <v>137</v>
      </c>
      <c r="L1257" t="s">
        <v>3852</v>
      </c>
      <c r="M1257" t="s">
        <v>3853</v>
      </c>
      <c r="N1257">
        <v>3.6175000000000002</v>
      </c>
      <c r="O1257">
        <v>0</v>
      </c>
      <c r="P1257">
        <v>17</v>
      </c>
      <c r="Q1257">
        <v>0</v>
      </c>
      <c r="R1257">
        <v>0</v>
      </c>
      <c r="S1257">
        <v>0</v>
      </c>
      <c r="T1257">
        <v>1</v>
      </c>
      <c r="U1257">
        <v>0</v>
      </c>
      <c r="V1257">
        <v>0</v>
      </c>
      <c r="W1257">
        <v>0</v>
      </c>
      <c r="X1257">
        <v>3.9120283725870664</v>
      </c>
      <c r="Y1257">
        <v>0</v>
      </c>
      <c r="Z1257">
        <v>0</v>
      </c>
      <c r="AA1257">
        <v>0</v>
      </c>
      <c r="AB1257">
        <v>3.5532287596888899E-4</v>
      </c>
      <c r="AC1257">
        <v>0</v>
      </c>
      <c r="AD1257">
        <v>0</v>
      </c>
      <c r="AE1257">
        <v>3.9123836954630353</v>
      </c>
    </row>
    <row r="1258" spans="1:31" x14ac:dyDescent="0.25">
      <c r="A1258">
        <v>1680019</v>
      </c>
      <c r="B1258">
        <v>1</v>
      </c>
      <c r="C1258" t="s">
        <v>80</v>
      </c>
      <c r="D1258" t="s">
        <v>85</v>
      </c>
      <c r="E1258" t="s">
        <v>151</v>
      </c>
      <c r="F1258" t="s">
        <v>3854</v>
      </c>
      <c r="G1258" t="s">
        <v>153</v>
      </c>
      <c r="H1258" t="s">
        <v>143</v>
      </c>
      <c r="I1258" t="s">
        <v>135</v>
      </c>
      <c r="J1258" t="s">
        <v>136</v>
      </c>
      <c r="K1258" t="s">
        <v>137</v>
      </c>
      <c r="L1258" t="s">
        <v>3855</v>
      </c>
      <c r="M1258" t="s">
        <v>3856</v>
      </c>
      <c r="N1258">
        <v>5.7763888879999996</v>
      </c>
      <c r="O1258">
        <v>0</v>
      </c>
      <c r="P1258">
        <v>128</v>
      </c>
      <c r="Q1258">
        <v>0</v>
      </c>
      <c r="R1258">
        <v>0</v>
      </c>
      <c r="S1258">
        <v>0</v>
      </c>
      <c r="T1258">
        <v>8</v>
      </c>
      <c r="U1258">
        <v>0</v>
      </c>
      <c r="V1258">
        <v>0</v>
      </c>
      <c r="W1258">
        <v>0</v>
      </c>
      <c r="X1258">
        <v>182.46904873680492</v>
      </c>
      <c r="Y1258">
        <v>0</v>
      </c>
      <c r="Z1258">
        <v>0</v>
      </c>
      <c r="AA1258">
        <v>0</v>
      </c>
      <c r="AB1258">
        <v>34.039236144656257</v>
      </c>
      <c r="AC1258">
        <v>0</v>
      </c>
      <c r="AD1258">
        <v>0</v>
      </c>
      <c r="AE1258">
        <v>216.50828488146118</v>
      </c>
    </row>
    <row r="1259" spans="1:31" x14ac:dyDescent="0.25">
      <c r="A1259">
        <v>1681081</v>
      </c>
      <c r="B1259">
        <v>1</v>
      </c>
      <c r="C1259" t="s">
        <v>81</v>
      </c>
      <c r="D1259" t="s">
        <v>115</v>
      </c>
      <c r="E1259" t="s">
        <v>146</v>
      </c>
      <c r="F1259" t="s">
        <v>3857</v>
      </c>
      <c r="G1259" t="s">
        <v>148</v>
      </c>
      <c r="H1259" t="s">
        <v>143</v>
      </c>
      <c r="I1259" t="s">
        <v>135</v>
      </c>
      <c r="J1259" t="s">
        <v>136</v>
      </c>
      <c r="K1259" t="s">
        <v>137</v>
      </c>
      <c r="L1259" t="s">
        <v>3858</v>
      </c>
      <c r="M1259" t="s">
        <v>3859</v>
      </c>
      <c r="N1259">
        <v>13.322777777000001</v>
      </c>
      <c r="O1259">
        <v>0</v>
      </c>
      <c r="P1259">
        <v>278</v>
      </c>
      <c r="Q1259">
        <v>0</v>
      </c>
      <c r="R1259">
        <v>3</v>
      </c>
      <c r="S1259">
        <v>0</v>
      </c>
      <c r="T1259">
        <v>4</v>
      </c>
      <c r="U1259">
        <v>0</v>
      </c>
      <c r="V1259">
        <v>0</v>
      </c>
      <c r="W1259">
        <v>0</v>
      </c>
      <c r="X1259">
        <v>439.55738087805599</v>
      </c>
      <c r="Y1259">
        <v>0</v>
      </c>
      <c r="Z1259">
        <v>6.824475748931234</v>
      </c>
      <c r="AA1259">
        <v>0</v>
      </c>
      <c r="AB1259">
        <v>15.088145135650546</v>
      </c>
      <c r="AC1259">
        <v>0</v>
      </c>
      <c r="AD1259">
        <v>0</v>
      </c>
      <c r="AE1259">
        <v>461.47000176263776</v>
      </c>
    </row>
    <row r="1260" spans="1:31" x14ac:dyDescent="0.25">
      <c r="A1260">
        <v>1681344</v>
      </c>
      <c r="B1260">
        <v>1</v>
      </c>
      <c r="C1260" t="s">
        <v>81</v>
      </c>
      <c r="D1260" t="s">
        <v>113</v>
      </c>
      <c r="E1260" t="s">
        <v>146</v>
      </c>
      <c r="F1260" t="s">
        <v>3860</v>
      </c>
      <c r="G1260" t="s">
        <v>153</v>
      </c>
      <c r="H1260" t="s">
        <v>143</v>
      </c>
      <c r="I1260" t="s">
        <v>135</v>
      </c>
      <c r="J1260" t="s">
        <v>136</v>
      </c>
      <c r="K1260" t="s">
        <v>137</v>
      </c>
      <c r="L1260" t="s">
        <v>3861</v>
      </c>
      <c r="M1260" t="s">
        <v>3862</v>
      </c>
      <c r="N1260">
        <v>2.0847222219999999</v>
      </c>
      <c r="O1260">
        <v>0</v>
      </c>
      <c r="P1260">
        <v>43</v>
      </c>
      <c r="Q1260">
        <v>0</v>
      </c>
      <c r="R1260">
        <v>13</v>
      </c>
      <c r="S1260">
        <v>0</v>
      </c>
      <c r="T1260">
        <v>7</v>
      </c>
      <c r="U1260">
        <v>0</v>
      </c>
      <c r="V1260">
        <v>0</v>
      </c>
      <c r="W1260">
        <v>0</v>
      </c>
      <c r="X1260">
        <v>8.1355491123046306</v>
      </c>
      <c r="Y1260">
        <v>0</v>
      </c>
      <c r="Z1260">
        <v>0.47708519339441691</v>
      </c>
      <c r="AA1260">
        <v>0</v>
      </c>
      <c r="AB1260">
        <v>2.8522410028310339</v>
      </c>
      <c r="AC1260">
        <v>0</v>
      </c>
      <c r="AD1260">
        <v>0</v>
      </c>
      <c r="AE1260">
        <v>11.464875308530083</v>
      </c>
    </row>
    <row r="1261" spans="1:31" x14ac:dyDescent="0.25">
      <c r="A1261">
        <v>1681367</v>
      </c>
      <c r="B1261">
        <v>1</v>
      </c>
      <c r="C1261" t="s">
        <v>80</v>
      </c>
      <c r="D1261" t="s">
        <v>96</v>
      </c>
      <c r="E1261" t="s">
        <v>151</v>
      </c>
      <c r="F1261" t="s">
        <v>3863</v>
      </c>
      <c r="G1261" t="s">
        <v>153</v>
      </c>
      <c r="H1261" t="s">
        <v>143</v>
      </c>
      <c r="I1261" t="s">
        <v>135</v>
      </c>
      <c r="J1261" t="s">
        <v>136</v>
      </c>
      <c r="K1261" t="s">
        <v>137</v>
      </c>
      <c r="L1261" t="s">
        <v>3864</v>
      </c>
      <c r="M1261" t="s">
        <v>3865</v>
      </c>
      <c r="N1261">
        <v>6.9691666659999996</v>
      </c>
      <c r="O1261">
        <v>0</v>
      </c>
      <c r="P1261">
        <v>2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2.4730624349568631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2.4730624349568631</v>
      </c>
    </row>
    <row r="1262" spans="1:31" x14ac:dyDescent="0.25">
      <c r="A1262">
        <v>1680371</v>
      </c>
      <c r="B1262">
        <v>1</v>
      </c>
      <c r="C1262" t="s">
        <v>80</v>
      </c>
      <c r="D1262" t="s">
        <v>87</v>
      </c>
      <c r="E1262" t="s">
        <v>164</v>
      </c>
      <c r="F1262" t="s">
        <v>3866</v>
      </c>
      <c r="G1262" t="s">
        <v>281</v>
      </c>
      <c r="H1262" t="s">
        <v>134</v>
      </c>
      <c r="I1262" t="s">
        <v>135</v>
      </c>
      <c r="J1262" t="s">
        <v>136</v>
      </c>
      <c r="K1262" t="s">
        <v>167</v>
      </c>
      <c r="L1262" t="s">
        <v>3867</v>
      </c>
      <c r="M1262" t="s">
        <v>3868</v>
      </c>
      <c r="N1262">
        <v>7.6802258329999997</v>
      </c>
      <c r="O1262">
        <v>1</v>
      </c>
      <c r="P1262">
        <v>457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570.14868732689774</v>
      </c>
      <c r="X1262">
        <v>1024.9134744463067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1595.0621617732045</v>
      </c>
    </row>
    <row r="1263" spans="1:31" x14ac:dyDescent="0.25">
      <c r="A1263">
        <v>1680846</v>
      </c>
      <c r="B1263">
        <v>1</v>
      </c>
      <c r="C1263" t="s">
        <v>81</v>
      </c>
      <c r="D1263" t="s">
        <v>112</v>
      </c>
      <c r="E1263" t="s">
        <v>164</v>
      </c>
      <c r="F1263" t="s">
        <v>3869</v>
      </c>
      <c r="G1263" t="s">
        <v>161</v>
      </c>
      <c r="H1263" t="s">
        <v>134</v>
      </c>
      <c r="I1263" t="s">
        <v>135</v>
      </c>
      <c r="J1263" t="s">
        <v>136</v>
      </c>
      <c r="K1263" t="s">
        <v>137</v>
      </c>
      <c r="L1263" t="s">
        <v>3870</v>
      </c>
      <c r="M1263" t="s">
        <v>3871</v>
      </c>
      <c r="N1263">
        <v>0.206666666</v>
      </c>
      <c r="O1263">
        <v>4</v>
      </c>
      <c r="P1263">
        <v>941</v>
      </c>
      <c r="Q1263">
        <v>84</v>
      </c>
      <c r="R1263">
        <v>307</v>
      </c>
      <c r="S1263">
        <v>12</v>
      </c>
      <c r="T1263">
        <v>123</v>
      </c>
      <c r="U1263">
        <v>1</v>
      </c>
      <c r="V1263">
        <v>0</v>
      </c>
      <c r="W1263">
        <v>9.7869321685633351E-2</v>
      </c>
      <c r="X1263">
        <v>23.185277575113187</v>
      </c>
      <c r="Y1263">
        <v>10.966304048694257</v>
      </c>
      <c r="Z1263">
        <v>6.1402963562409241</v>
      </c>
      <c r="AA1263">
        <v>12.907795108777671</v>
      </c>
      <c r="AB1263">
        <v>6.1472421394321337</v>
      </c>
      <c r="AC1263">
        <v>1.0681479505538023</v>
      </c>
      <c r="AD1263">
        <v>0</v>
      </c>
      <c r="AE1263">
        <v>60.512932500497605</v>
      </c>
    </row>
    <row r="1264" spans="1:31" x14ac:dyDescent="0.25">
      <c r="A1264">
        <v>1680179</v>
      </c>
      <c r="B1264">
        <v>1</v>
      </c>
      <c r="C1264" t="s">
        <v>80</v>
      </c>
      <c r="D1264" t="s">
        <v>88</v>
      </c>
      <c r="E1264" t="s">
        <v>140</v>
      </c>
      <c r="F1264" t="s">
        <v>3872</v>
      </c>
      <c r="G1264" t="s">
        <v>197</v>
      </c>
      <c r="H1264" t="s">
        <v>143</v>
      </c>
      <c r="I1264" t="s">
        <v>135</v>
      </c>
      <c r="J1264" t="s">
        <v>136</v>
      </c>
      <c r="K1264" t="s">
        <v>137</v>
      </c>
      <c r="L1264" t="s">
        <v>3873</v>
      </c>
      <c r="M1264" t="s">
        <v>3874</v>
      </c>
      <c r="N1264">
        <v>4.7413888880000004</v>
      </c>
      <c r="O1264">
        <v>0</v>
      </c>
      <c r="P1264">
        <v>2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1.0149040284246347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1.0149040284246347</v>
      </c>
    </row>
    <row r="1265" spans="1:31" x14ac:dyDescent="0.25">
      <c r="A1265">
        <v>1680869</v>
      </c>
      <c r="B1265">
        <v>1</v>
      </c>
      <c r="C1265" t="s">
        <v>80</v>
      </c>
      <c r="D1265" t="s">
        <v>107</v>
      </c>
      <c r="E1265" t="s">
        <v>151</v>
      </c>
      <c r="F1265" t="s">
        <v>3875</v>
      </c>
      <c r="G1265" t="s">
        <v>222</v>
      </c>
      <c r="H1265" t="s">
        <v>143</v>
      </c>
      <c r="I1265" t="s">
        <v>135</v>
      </c>
      <c r="J1265" t="s">
        <v>136</v>
      </c>
      <c r="K1265" t="s">
        <v>137</v>
      </c>
      <c r="L1265" t="s">
        <v>3876</v>
      </c>
      <c r="M1265" t="s">
        <v>3877</v>
      </c>
      <c r="N1265">
        <v>3.4811111110000001</v>
      </c>
      <c r="O1265">
        <v>0</v>
      </c>
      <c r="P1265">
        <v>147</v>
      </c>
      <c r="Q1265">
        <v>0</v>
      </c>
      <c r="R1265">
        <v>0</v>
      </c>
      <c r="S1265">
        <v>0</v>
      </c>
      <c r="T1265">
        <v>1</v>
      </c>
      <c r="U1265">
        <v>0</v>
      </c>
      <c r="V1265">
        <v>0</v>
      </c>
      <c r="W1265">
        <v>0</v>
      </c>
      <c r="X1265">
        <v>110.03443166794204</v>
      </c>
      <c r="Y1265">
        <v>0</v>
      </c>
      <c r="Z1265">
        <v>0</v>
      </c>
      <c r="AA1265">
        <v>0</v>
      </c>
      <c r="AB1265">
        <v>0.34196083801630506</v>
      </c>
      <c r="AC1265">
        <v>0</v>
      </c>
      <c r="AD1265">
        <v>0</v>
      </c>
      <c r="AE1265">
        <v>110.37639250595835</v>
      </c>
    </row>
    <row r="1266" spans="1:31" x14ac:dyDescent="0.25">
      <c r="A1266">
        <v>1680328</v>
      </c>
      <c r="B1266">
        <v>1</v>
      </c>
      <c r="C1266" t="s">
        <v>81</v>
      </c>
      <c r="D1266" t="s">
        <v>115</v>
      </c>
      <c r="E1266" t="s">
        <v>151</v>
      </c>
      <c r="F1266" t="s">
        <v>3878</v>
      </c>
      <c r="G1266" t="s">
        <v>1774</v>
      </c>
      <c r="H1266" t="s">
        <v>143</v>
      </c>
      <c r="I1266" t="s">
        <v>135</v>
      </c>
      <c r="J1266" t="s">
        <v>136</v>
      </c>
      <c r="K1266" t="s">
        <v>137</v>
      </c>
      <c r="L1266" t="s">
        <v>3879</v>
      </c>
      <c r="M1266" t="s">
        <v>3880</v>
      </c>
      <c r="N1266">
        <v>2.8344444439999998</v>
      </c>
      <c r="O1266">
        <v>0</v>
      </c>
      <c r="P1266">
        <v>8</v>
      </c>
      <c r="Q1266">
        <v>0</v>
      </c>
      <c r="R1266">
        <v>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1.7214067311016901</v>
      </c>
      <c r="Y1266">
        <v>0</v>
      </c>
      <c r="Z1266">
        <v>6.3730671503413348</v>
      </c>
      <c r="AA1266">
        <v>0</v>
      </c>
      <c r="AB1266">
        <v>0</v>
      </c>
      <c r="AC1266">
        <v>0</v>
      </c>
      <c r="AD1266">
        <v>0</v>
      </c>
      <c r="AE1266">
        <v>8.0944738814430242</v>
      </c>
    </row>
    <row r="1267" spans="1:31" x14ac:dyDescent="0.25">
      <c r="A1267">
        <v>1681430</v>
      </c>
      <c r="B1267">
        <v>1</v>
      </c>
      <c r="C1267" t="s">
        <v>80</v>
      </c>
      <c r="D1267" t="s">
        <v>84</v>
      </c>
      <c r="E1267" t="s">
        <v>131</v>
      </c>
      <c r="F1267" t="s">
        <v>3881</v>
      </c>
      <c r="G1267" t="s">
        <v>161</v>
      </c>
      <c r="H1267" t="s">
        <v>134</v>
      </c>
      <c r="I1267" t="s">
        <v>135</v>
      </c>
      <c r="J1267" t="s">
        <v>136</v>
      </c>
      <c r="K1267" t="s">
        <v>137</v>
      </c>
      <c r="L1267" t="s">
        <v>3882</v>
      </c>
      <c r="M1267" t="s">
        <v>3883</v>
      </c>
      <c r="N1267">
        <v>7.7222221999999993E-2</v>
      </c>
      <c r="O1267">
        <v>6</v>
      </c>
      <c r="P1267">
        <v>1317</v>
      </c>
      <c r="Q1267">
        <v>14</v>
      </c>
      <c r="R1267">
        <v>250</v>
      </c>
      <c r="S1267">
        <v>27</v>
      </c>
      <c r="T1267">
        <v>223</v>
      </c>
      <c r="U1267">
        <v>1</v>
      </c>
      <c r="V1267">
        <v>0</v>
      </c>
      <c r="W1267">
        <v>0.5578807313692723</v>
      </c>
      <c r="X1267">
        <v>33.895574835951017</v>
      </c>
      <c r="Y1267">
        <v>1.1221754410189639</v>
      </c>
      <c r="Z1267">
        <v>5.7553230153882255</v>
      </c>
      <c r="AA1267">
        <v>11.143887136837856</v>
      </c>
      <c r="AB1267">
        <v>10.84381720444693</v>
      </c>
      <c r="AC1267">
        <v>0</v>
      </c>
      <c r="AD1267">
        <v>0</v>
      </c>
      <c r="AE1267">
        <v>63.318658365012269</v>
      </c>
    </row>
    <row r="1268" spans="1:31" x14ac:dyDescent="0.25">
      <c r="A1268">
        <v>1680434</v>
      </c>
      <c r="B1268">
        <v>1</v>
      </c>
      <c r="C1268" t="s">
        <v>80</v>
      </c>
      <c r="D1268" t="s">
        <v>86</v>
      </c>
      <c r="E1268" t="s">
        <v>151</v>
      </c>
      <c r="F1268" t="s">
        <v>3884</v>
      </c>
      <c r="G1268" t="s">
        <v>153</v>
      </c>
      <c r="H1268" t="s">
        <v>143</v>
      </c>
      <c r="I1268" t="s">
        <v>135</v>
      </c>
      <c r="J1268" t="s">
        <v>136</v>
      </c>
      <c r="K1268" t="s">
        <v>137</v>
      </c>
      <c r="L1268" t="s">
        <v>3885</v>
      </c>
      <c r="M1268" t="s">
        <v>3886</v>
      </c>
      <c r="N1268">
        <v>3.045555555</v>
      </c>
      <c r="O1268">
        <v>0</v>
      </c>
      <c r="P1268">
        <v>86</v>
      </c>
      <c r="Q1268">
        <v>0</v>
      </c>
      <c r="R1268">
        <v>0</v>
      </c>
      <c r="S1268">
        <v>0</v>
      </c>
      <c r="T1268">
        <v>5</v>
      </c>
      <c r="U1268">
        <v>0</v>
      </c>
      <c r="V1268">
        <v>0</v>
      </c>
      <c r="W1268">
        <v>0</v>
      </c>
      <c r="X1268">
        <v>68.941801749766043</v>
      </c>
      <c r="Y1268">
        <v>0</v>
      </c>
      <c r="Z1268">
        <v>0</v>
      </c>
      <c r="AA1268">
        <v>0</v>
      </c>
      <c r="AB1268">
        <v>35.222702524351455</v>
      </c>
      <c r="AC1268">
        <v>0</v>
      </c>
      <c r="AD1268">
        <v>0</v>
      </c>
      <c r="AE1268">
        <v>104.16450427411749</v>
      </c>
    </row>
    <row r="1269" spans="1:31" x14ac:dyDescent="0.25">
      <c r="A1269">
        <v>1680826</v>
      </c>
      <c r="B1269">
        <v>1</v>
      </c>
      <c r="C1269" t="s">
        <v>81</v>
      </c>
      <c r="D1269" t="s">
        <v>128</v>
      </c>
      <c r="E1269" t="s">
        <v>131</v>
      </c>
      <c r="F1269" t="s">
        <v>522</v>
      </c>
      <c r="G1269" t="s">
        <v>161</v>
      </c>
      <c r="H1269" t="s">
        <v>134</v>
      </c>
      <c r="I1269" t="s">
        <v>135</v>
      </c>
      <c r="J1269" t="s">
        <v>136</v>
      </c>
      <c r="K1269" t="s">
        <v>137</v>
      </c>
      <c r="L1269" t="s">
        <v>3887</v>
      </c>
      <c r="M1269" t="s">
        <v>3888</v>
      </c>
      <c r="N1269">
        <v>3.0708333329999999</v>
      </c>
      <c r="O1269">
        <v>1</v>
      </c>
      <c r="P1269">
        <v>575</v>
      </c>
      <c r="Q1269">
        <v>3</v>
      </c>
      <c r="R1269">
        <v>3</v>
      </c>
      <c r="S1269">
        <v>9</v>
      </c>
      <c r="T1269">
        <v>47</v>
      </c>
      <c r="U1269">
        <v>0</v>
      </c>
      <c r="V1269">
        <v>0</v>
      </c>
      <c r="W1269">
        <v>0.75689892515890289</v>
      </c>
      <c r="X1269">
        <v>177.46015844237184</v>
      </c>
      <c r="Y1269">
        <v>5.9940421601548914</v>
      </c>
      <c r="Z1269">
        <v>0.22716111795827224</v>
      </c>
      <c r="AA1269">
        <v>130.38242504914356</v>
      </c>
      <c r="AB1269">
        <v>83.841540844976734</v>
      </c>
      <c r="AC1269">
        <v>0</v>
      </c>
      <c r="AD1269">
        <v>0</v>
      </c>
      <c r="AE1269">
        <v>398.66222653976422</v>
      </c>
    </row>
    <row r="1270" spans="1:31" x14ac:dyDescent="0.25">
      <c r="A1270">
        <v>1680391</v>
      </c>
      <c r="B1270">
        <v>1</v>
      </c>
      <c r="C1270" t="s">
        <v>80</v>
      </c>
      <c r="D1270" t="s">
        <v>92</v>
      </c>
      <c r="E1270" t="s">
        <v>151</v>
      </c>
      <c r="F1270" t="s">
        <v>3889</v>
      </c>
      <c r="G1270" t="s">
        <v>153</v>
      </c>
      <c r="H1270" t="s">
        <v>143</v>
      </c>
      <c r="I1270" t="s">
        <v>135</v>
      </c>
      <c r="J1270" t="s">
        <v>136</v>
      </c>
      <c r="K1270" t="s">
        <v>137</v>
      </c>
      <c r="L1270" t="s">
        <v>3890</v>
      </c>
      <c r="M1270" t="s">
        <v>3891</v>
      </c>
      <c r="N1270">
        <v>4.341388888</v>
      </c>
      <c r="O1270">
        <v>0</v>
      </c>
      <c r="P1270">
        <v>20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12.315190299452597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12.315190299452597</v>
      </c>
    </row>
    <row r="1271" spans="1:31" x14ac:dyDescent="0.25">
      <c r="A1271">
        <v>1680540</v>
      </c>
      <c r="B1271">
        <v>1</v>
      </c>
      <c r="C1271" t="s">
        <v>80</v>
      </c>
      <c r="D1271" t="s">
        <v>94</v>
      </c>
      <c r="E1271" t="s">
        <v>140</v>
      </c>
      <c r="F1271" t="s">
        <v>3892</v>
      </c>
      <c r="G1271" t="s">
        <v>197</v>
      </c>
      <c r="H1271" t="s">
        <v>143</v>
      </c>
      <c r="I1271" t="s">
        <v>135</v>
      </c>
      <c r="J1271" t="s">
        <v>136</v>
      </c>
      <c r="K1271" t="s">
        <v>137</v>
      </c>
      <c r="L1271" t="s">
        <v>3893</v>
      </c>
      <c r="M1271" t="s">
        <v>3894</v>
      </c>
      <c r="N1271">
        <v>4.1091666660000001</v>
      </c>
      <c r="O1271">
        <v>0</v>
      </c>
      <c r="P1271">
        <v>1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0.95410926275978203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0.95410926275978203</v>
      </c>
    </row>
    <row r="1272" spans="1:31" x14ac:dyDescent="0.25">
      <c r="A1272">
        <v>1680932</v>
      </c>
      <c r="B1272">
        <v>1</v>
      </c>
      <c r="C1272" t="s">
        <v>80</v>
      </c>
      <c r="D1272" t="s">
        <v>103</v>
      </c>
      <c r="E1272" t="s">
        <v>164</v>
      </c>
      <c r="F1272" t="s">
        <v>3642</v>
      </c>
      <c r="G1272" t="s">
        <v>161</v>
      </c>
      <c r="H1272" t="s">
        <v>134</v>
      </c>
      <c r="I1272" t="s">
        <v>135</v>
      </c>
      <c r="J1272" t="s">
        <v>136</v>
      </c>
      <c r="K1272" t="s">
        <v>137</v>
      </c>
      <c r="L1272" t="s">
        <v>3895</v>
      </c>
      <c r="M1272" t="s">
        <v>3896</v>
      </c>
      <c r="N1272">
        <v>0.54055555499999997</v>
      </c>
      <c r="O1272">
        <v>1</v>
      </c>
      <c r="P1272">
        <v>286</v>
      </c>
      <c r="Q1272">
        <v>21</v>
      </c>
      <c r="R1272">
        <v>115</v>
      </c>
      <c r="S1272">
        <v>8</v>
      </c>
      <c r="T1272">
        <v>46</v>
      </c>
      <c r="U1272">
        <v>4</v>
      </c>
      <c r="V1272">
        <v>0</v>
      </c>
      <c r="W1272">
        <v>1.3977570125242984</v>
      </c>
      <c r="X1272">
        <v>38.221193554026655</v>
      </c>
      <c r="Y1272">
        <v>131.99741275693202</v>
      </c>
      <c r="Z1272">
        <v>26.772269216376145</v>
      </c>
      <c r="AA1272">
        <v>150.79714498570465</v>
      </c>
      <c r="AB1272">
        <v>16.022216968729087</v>
      </c>
      <c r="AC1272">
        <v>12.968058128303303</v>
      </c>
      <c r="AD1272">
        <v>0</v>
      </c>
      <c r="AE1272">
        <v>378.17605262259616</v>
      </c>
    </row>
    <row r="1273" spans="1:31" x14ac:dyDescent="0.25">
      <c r="A1273">
        <v>1681324</v>
      </c>
      <c r="B1273">
        <v>1</v>
      </c>
      <c r="C1273" t="s">
        <v>81</v>
      </c>
      <c r="D1273" t="s">
        <v>113</v>
      </c>
      <c r="E1273" t="s">
        <v>151</v>
      </c>
      <c r="F1273" t="s">
        <v>3897</v>
      </c>
      <c r="G1273" t="s">
        <v>222</v>
      </c>
      <c r="H1273" t="s">
        <v>143</v>
      </c>
      <c r="I1273" t="s">
        <v>135</v>
      </c>
      <c r="J1273" t="s">
        <v>136</v>
      </c>
      <c r="K1273" t="s">
        <v>137</v>
      </c>
      <c r="L1273" t="s">
        <v>3898</v>
      </c>
      <c r="M1273" t="s">
        <v>3899</v>
      </c>
      <c r="N1273">
        <v>1.676388888</v>
      </c>
      <c r="O1273">
        <v>0</v>
      </c>
      <c r="P1273">
        <v>119</v>
      </c>
      <c r="Q1273">
        <v>0</v>
      </c>
      <c r="R1273">
        <v>0</v>
      </c>
      <c r="S1273">
        <v>0</v>
      </c>
      <c r="T1273">
        <v>6</v>
      </c>
      <c r="U1273">
        <v>0</v>
      </c>
      <c r="V1273">
        <v>0</v>
      </c>
      <c r="W1273">
        <v>0</v>
      </c>
      <c r="X1273">
        <v>37.703767517598806</v>
      </c>
      <c r="Y1273">
        <v>0</v>
      </c>
      <c r="Z1273">
        <v>0</v>
      </c>
      <c r="AA1273">
        <v>0</v>
      </c>
      <c r="AB1273">
        <v>3.2037910638387843</v>
      </c>
      <c r="AC1273">
        <v>0</v>
      </c>
      <c r="AD1273">
        <v>0</v>
      </c>
      <c r="AE1273">
        <v>40.907558581437591</v>
      </c>
    </row>
    <row r="1274" spans="1:31" x14ac:dyDescent="0.25">
      <c r="A1274">
        <v>1680783</v>
      </c>
      <c r="B1274">
        <v>1</v>
      </c>
      <c r="C1274" t="s">
        <v>81</v>
      </c>
      <c r="D1274" t="s">
        <v>113</v>
      </c>
      <c r="E1274" t="s">
        <v>140</v>
      </c>
      <c r="F1274" t="s">
        <v>3900</v>
      </c>
      <c r="G1274" t="s">
        <v>197</v>
      </c>
      <c r="H1274" t="s">
        <v>143</v>
      </c>
      <c r="I1274" t="s">
        <v>135</v>
      </c>
      <c r="J1274" t="s">
        <v>136</v>
      </c>
      <c r="K1274" t="s">
        <v>137</v>
      </c>
      <c r="L1274" t="s">
        <v>3901</v>
      </c>
      <c r="M1274" t="s">
        <v>3902</v>
      </c>
      <c r="N1274">
        <v>1.2619444440000001</v>
      </c>
      <c r="O1274">
        <v>0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1.5773080465457578</v>
      </c>
      <c r="AA1274">
        <v>0</v>
      </c>
      <c r="AB1274">
        <v>0</v>
      </c>
      <c r="AC1274">
        <v>0</v>
      </c>
      <c r="AD1274">
        <v>0</v>
      </c>
      <c r="AE1274">
        <v>1.5773080465457578</v>
      </c>
    </row>
    <row r="1275" spans="1:31" x14ac:dyDescent="0.25">
      <c r="A1275">
        <v>1681118</v>
      </c>
      <c r="B1275">
        <v>1</v>
      </c>
      <c r="C1275" t="s">
        <v>80</v>
      </c>
      <c r="D1275" t="s">
        <v>87</v>
      </c>
      <c r="E1275" t="s">
        <v>151</v>
      </c>
      <c r="F1275" t="s">
        <v>3903</v>
      </c>
      <c r="G1275" t="s">
        <v>153</v>
      </c>
      <c r="H1275" t="s">
        <v>143</v>
      </c>
      <c r="I1275" t="s">
        <v>135</v>
      </c>
      <c r="J1275" t="s">
        <v>136</v>
      </c>
      <c r="K1275" t="s">
        <v>137</v>
      </c>
      <c r="L1275" t="s">
        <v>3904</v>
      </c>
      <c r="M1275" t="s">
        <v>3905</v>
      </c>
      <c r="N1275">
        <v>3.025833333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9</v>
      </c>
      <c r="U1275">
        <v>0</v>
      </c>
      <c r="V1275">
        <v>1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468.56479646179645</v>
      </c>
      <c r="AC1275">
        <v>0</v>
      </c>
      <c r="AD1275">
        <v>0</v>
      </c>
      <c r="AE1275">
        <v>468.56479646179645</v>
      </c>
    </row>
    <row r="1276" spans="1:31" x14ac:dyDescent="0.25">
      <c r="A1276">
        <v>1680285</v>
      </c>
      <c r="B1276">
        <v>1</v>
      </c>
      <c r="C1276" t="s">
        <v>81</v>
      </c>
      <c r="D1276" t="s">
        <v>117</v>
      </c>
      <c r="E1276" t="s">
        <v>131</v>
      </c>
      <c r="F1276" t="s">
        <v>3906</v>
      </c>
      <c r="G1276" t="s">
        <v>253</v>
      </c>
      <c r="H1276" t="s">
        <v>134</v>
      </c>
      <c r="I1276" t="s">
        <v>135</v>
      </c>
      <c r="J1276" t="s">
        <v>136</v>
      </c>
      <c r="K1276" t="s">
        <v>167</v>
      </c>
      <c r="L1276" t="s">
        <v>3907</v>
      </c>
      <c r="M1276" t="s">
        <v>3908</v>
      </c>
      <c r="N1276">
        <v>3.1183952769999999</v>
      </c>
      <c r="O1276">
        <v>0</v>
      </c>
      <c r="P1276">
        <v>706</v>
      </c>
      <c r="Q1276">
        <v>7</v>
      </c>
      <c r="R1276">
        <v>8</v>
      </c>
      <c r="S1276">
        <v>7</v>
      </c>
      <c r="T1276">
        <v>24</v>
      </c>
      <c r="U1276">
        <v>0</v>
      </c>
      <c r="V1276">
        <v>0</v>
      </c>
      <c r="W1276">
        <v>0</v>
      </c>
      <c r="X1276">
        <v>113.91784683407883</v>
      </c>
      <c r="Y1276">
        <v>105.39846320719636</v>
      </c>
      <c r="Z1276">
        <v>25.098213111641311</v>
      </c>
      <c r="AA1276">
        <v>75.068901330206387</v>
      </c>
      <c r="AB1276">
        <v>24.813114429186765</v>
      </c>
      <c r="AC1276">
        <v>0</v>
      </c>
      <c r="AD1276">
        <v>0</v>
      </c>
      <c r="AE1276">
        <v>344.2965389123097</v>
      </c>
    </row>
    <row r="1277" spans="1:31" x14ac:dyDescent="0.25">
      <c r="A1277">
        <v>1680408</v>
      </c>
      <c r="B1277">
        <v>1</v>
      </c>
      <c r="C1277" t="s">
        <v>80</v>
      </c>
      <c r="D1277" t="s">
        <v>103</v>
      </c>
      <c r="E1277" t="s">
        <v>164</v>
      </c>
      <c r="F1277" t="s">
        <v>3642</v>
      </c>
      <c r="G1277" t="s">
        <v>161</v>
      </c>
      <c r="H1277" t="s">
        <v>134</v>
      </c>
      <c r="I1277" t="s">
        <v>173</v>
      </c>
      <c r="J1277" t="s">
        <v>136</v>
      </c>
      <c r="K1277" t="s">
        <v>137</v>
      </c>
      <c r="L1277" t="s">
        <v>3909</v>
      </c>
      <c r="M1277" t="s">
        <v>3910</v>
      </c>
      <c r="N1277">
        <v>1.6666666E-2</v>
      </c>
      <c r="O1277">
        <v>1</v>
      </c>
      <c r="P1277">
        <v>286</v>
      </c>
      <c r="Q1277">
        <v>21</v>
      </c>
      <c r="R1277">
        <v>115</v>
      </c>
      <c r="S1277">
        <v>8</v>
      </c>
      <c r="T1277">
        <v>46</v>
      </c>
      <c r="U1277">
        <v>4</v>
      </c>
      <c r="V1277">
        <v>0</v>
      </c>
      <c r="W1277">
        <v>3.6382473464499999E-2</v>
      </c>
      <c r="X1277">
        <v>0.99066513580676618</v>
      </c>
      <c r="Y1277">
        <v>4.1046529942283829</v>
      </c>
      <c r="Z1277">
        <v>0.8302074485548</v>
      </c>
      <c r="AA1277">
        <v>5.9160551275983329</v>
      </c>
      <c r="AB1277">
        <v>0.65473044991973328</v>
      </c>
      <c r="AC1277">
        <v>0.56801429074126664</v>
      </c>
      <c r="AD1277">
        <v>0</v>
      </c>
      <c r="AE1277">
        <v>13.100707920313781</v>
      </c>
    </row>
    <row r="1278" spans="1:31" x14ac:dyDescent="0.25">
      <c r="A1278">
        <v>1680308</v>
      </c>
      <c r="B1278">
        <v>1</v>
      </c>
      <c r="C1278" t="s">
        <v>80</v>
      </c>
      <c r="D1278" t="s">
        <v>95</v>
      </c>
      <c r="E1278" t="s">
        <v>179</v>
      </c>
      <c r="F1278" t="s">
        <v>631</v>
      </c>
      <c r="G1278" t="s">
        <v>1484</v>
      </c>
      <c r="H1278" t="s">
        <v>134</v>
      </c>
      <c r="I1278" t="s">
        <v>135</v>
      </c>
      <c r="J1278" t="s">
        <v>136</v>
      </c>
      <c r="K1278" t="s">
        <v>137</v>
      </c>
      <c r="L1278" t="s">
        <v>3911</v>
      </c>
      <c r="M1278" t="s">
        <v>3912</v>
      </c>
      <c r="N1278">
        <v>0.59111111100000002</v>
      </c>
      <c r="O1278">
        <v>55</v>
      </c>
      <c r="P1278">
        <v>1850</v>
      </c>
      <c r="Q1278">
        <v>65</v>
      </c>
      <c r="R1278">
        <v>811</v>
      </c>
      <c r="S1278">
        <v>81</v>
      </c>
      <c r="T1278">
        <v>191</v>
      </c>
      <c r="U1278">
        <v>9</v>
      </c>
      <c r="V1278">
        <v>2</v>
      </c>
      <c r="W1278">
        <v>10.815007179057131</v>
      </c>
      <c r="X1278">
        <v>1554.2443331571199</v>
      </c>
      <c r="Y1278">
        <v>107.29938524165223</v>
      </c>
      <c r="Z1278">
        <v>84.258373452634274</v>
      </c>
      <c r="AA1278">
        <v>997.84518199506738</v>
      </c>
      <c r="AB1278">
        <v>103.01455461096465</v>
      </c>
      <c r="AC1278">
        <v>711.88320650377341</v>
      </c>
      <c r="AD1278">
        <v>4.0868550567744357</v>
      </c>
      <c r="AE1278">
        <v>3573.4468971970432</v>
      </c>
    </row>
    <row r="1279" spans="1:31" x14ac:dyDescent="0.25">
      <c r="A1279">
        <v>1681310</v>
      </c>
      <c r="B1279">
        <v>1</v>
      </c>
      <c r="C1279" t="s">
        <v>80</v>
      </c>
      <c r="D1279" t="s">
        <v>82</v>
      </c>
      <c r="E1279" t="s">
        <v>151</v>
      </c>
      <c r="F1279" t="s">
        <v>3913</v>
      </c>
      <c r="G1279" t="s">
        <v>222</v>
      </c>
      <c r="H1279" t="s">
        <v>143</v>
      </c>
      <c r="I1279" t="s">
        <v>135</v>
      </c>
      <c r="J1279" t="s">
        <v>136</v>
      </c>
      <c r="K1279" t="s">
        <v>137</v>
      </c>
      <c r="L1279" t="s">
        <v>3914</v>
      </c>
      <c r="M1279" t="s">
        <v>3915</v>
      </c>
      <c r="N1279">
        <v>5.2913888880000002</v>
      </c>
      <c r="O1279">
        <v>0</v>
      </c>
      <c r="P1279">
        <v>46</v>
      </c>
      <c r="Q1279">
        <v>0</v>
      </c>
      <c r="R1279">
        <v>0</v>
      </c>
      <c r="S1279">
        <v>0</v>
      </c>
      <c r="T1279">
        <v>9</v>
      </c>
      <c r="U1279">
        <v>0</v>
      </c>
      <c r="V1279">
        <v>0</v>
      </c>
      <c r="W1279">
        <v>0</v>
      </c>
      <c r="X1279">
        <v>98.674291394946167</v>
      </c>
      <c r="Y1279">
        <v>0</v>
      </c>
      <c r="Z1279">
        <v>0</v>
      </c>
      <c r="AA1279">
        <v>0</v>
      </c>
      <c r="AB1279">
        <v>5.7775950061044012</v>
      </c>
      <c r="AC1279">
        <v>0</v>
      </c>
      <c r="AD1279">
        <v>0</v>
      </c>
      <c r="AE1279">
        <v>104.45188640105057</v>
      </c>
    </row>
    <row r="1280" spans="1:31" x14ac:dyDescent="0.25">
      <c r="A1280">
        <v>1680995</v>
      </c>
      <c r="B1280">
        <v>1</v>
      </c>
      <c r="C1280" t="s">
        <v>80</v>
      </c>
      <c r="D1280" t="s">
        <v>99</v>
      </c>
      <c r="E1280" t="s">
        <v>151</v>
      </c>
      <c r="F1280" t="s">
        <v>3916</v>
      </c>
      <c r="G1280" t="s">
        <v>153</v>
      </c>
      <c r="H1280" t="s">
        <v>143</v>
      </c>
      <c r="I1280" t="s">
        <v>135</v>
      </c>
      <c r="J1280" t="s">
        <v>136</v>
      </c>
      <c r="K1280" t="s">
        <v>137</v>
      </c>
      <c r="L1280" t="s">
        <v>3917</v>
      </c>
      <c r="M1280" t="s">
        <v>3918</v>
      </c>
      <c r="N1280">
        <v>7.89</v>
      </c>
      <c r="O1280">
        <v>0</v>
      </c>
      <c r="P1280">
        <v>36</v>
      </c>
      <c r="Q1280">
        <v>0</v>
      </c>
      <c r="R1280">
        <v>0</v>
      </c>
      <c r="S1280">
        <v>0</v>
      </c>
      <c r="T1280">
        <v>3</v>
      </c>
      <c r="U1280">
        <v>0</v>
      </c>
      <c r="V1280">
        <v>0</v>
      </c>
      <c r="W1280">
        <v>0</v>
      </c>
      <c r="X1280">
        <v>79.286448316000204</v>
      </c>
      <c r="Y1280">
        <v>0</v>
      </c>
      <c r="Z1280">
        <v>0</v>
      </c>
      <c r="AA1280">
        <v>0</v>
      </c>
      <c r="AB1280">
        <v>3.3617503545517735</v>
      </c>
      <c r="AC1280">
        <v>0</v>
      </c>
      <c r="AD1280">
        <v>0</v>
      </c>
      <c r="AE1280">
        <v>82.648198670551977</v>
      </c>
    </row>
    <row r="1281" spans="1:31" x14ac:dyDescent="0.25">
      <c r="A1281">
        <v>1681018</v>
      </c>
      <c r="B1281">
        <v>1</v>
      </c>
      <c r="C1281" t="s">
        <v>81</v>
      </c>
      <c r="D1281" t="s">
        <v>128</v>
      </c>
      <c r="E1281" t="s">
        <v>164</v>
      </c>
      <c r="F1281" t="s">
        <v>3919</v>
      </c>
      <c r="G1281" t="s">
        <v>161</v>
      </c>
      <c r="H1281" t="s">
        <v>134</v>
      </c>
      <c r="I1281" t="s">
        <v>173</v>
      </c>
      <c r="J1281" t="s">
        <v>136</v>
      </c>
      <c r="K1281" t="s">
        <v>137</v>
      </c>
      <c r="L1281" t="s">
        <v>3920</v>
      </c>
      <c r="M1281" t="s">
        <v>3921</v>
      </c>
      <c r="N1281">
        <v>2.0833332999999999E-2</v>
      </c>
      <c r="O1281">
        <v>35</v>
      </c>
      <c r="P1281">
        <v>2196</v>
      </c>
      <c r="Q1281">
        <v>405</v>
      </c>
      <c r="R1281">
        <v>268</v>
      </c>
      <c r="S1281">
        <v>32</v>
      </c>
      <c r="T1281">
        <v>266</v>
      </c>
      <c r="U1281">
        <v>4</v>
      </c>
      <c r="V1281">
        <v>1</v>
      </c>
      <c r="W1281">
        <v>0.10736364071102084</v>
      </c>
      <c r="X1281">
        <v>8.1362723118341727</v>
      </c>
      <c r="Y1281">
        <v>2.8377150949462515</v>
      </c>
      <c r="Z1281">
        <v>0.96979596094220821</v>
      </c>
      <c r="AA1281">
        <v>7.8435323049944596</v>
      </c>
      <c r="AB1281">
        <v>2.953627450329626</v>
      </c>
      <c r="AC1281">
        <v>0.4818320079425209</v>
      </c>
      <c r="AD1281">
        <v>6.6256663816479169E-2</v>
      </c>
      <c r="AE1281">
        <v>23.396395435516741</v>
      </c>
    </row>
    <row r="1282" spans="1:31" x14ac:dyDescent="0.25">
      <c r="A1282">
        <v>1681264</v>
      </c>
      <c r="B1282">
        <v>1</v>
      </c>
      <c r="C1282" t="s">
        <v>80</v>
      </c>
      <c r="D1282" t="s">
        <v>99</v>
      </c>
      <c r="E1282" t="s">
        <v>140</v>
      </c>
      <c r="F1282" t="s">
        <v>3922</v>
      </c>
      <c r="G1282" t="s">
        <v>197</v>
      </c>
      <c r="H1282" t="s">
        <v>143</v>
      </c>
      <c r="I1282" t="s">
        <v>135</v>
      </c>
      <c r="J1282" t="s">
        <v>136</v>
      </c>
      <c r="K1282" t="s">
        <v>137</v>
      </c>
      <c r="L1282" t="s">
        <v>3923</v>
      </c>
      <c r="M1282" t="s">
        <v>3924</v>
      </c>
      <c r="N1282">
        <v>5.9672222220000002</v>
      </c>
      <c r="O1282">
        <v>0</v>
      </c>
      <c r="P1282">
        <v>2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0.21343467327637503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0.21343467327637503</v>
      </c>
    </row>
    <row r="1283" spans="1:31" x14ac:dyDescent="0.25">
      <c r="A1283">
        <v>1681287</v>
      </c>
      <c r="B1283">
        <v>1</v>
      </c>
      <c r="C1283" t="s">
        <v>80</v>
      </c>
      <c r="D1283" t="s">
        <v>98</v>
      </c>
      <c r="E1283" t="s">
        <v>159</v>
      </c>
      <c r="F1283" t="s">
        <v>3925</v>
      </c>
      <c r="G1283" t="s">
        <v>161</v>
      </c>
      <c r="H1283" t="s">
        <v>134</v>
      </c>
      <c r="I1283" t="s">
        <v>135</v>
      </c>
      <c r="J1283" t="s">
        <v>136</v>
      </c>
      <c r="K1283" t="s">
        <v>137</v>
      </c>
      <c r="L1283" t="s">
        <v>3926</v>
      </c>
      <c r="M1283" t="s">
        <v>3927</v>
      </c>
      <c r="N1283">
        <v>8.3261111109999995</v>
      </c>
      <c r="O1283">
        <v>0</v>
      </c>
      <c r="P1283">
        <v>165</v>
      </c>
      <c r="Q1283">
        <v>0</v>
      </c>
      <c r="R1283">
        <v>7</v>
      </c>
      <c r="S1283">
        <v>0</v>
      </c>
      <c r="T1283">
        <v>44</v>
      </c>
      <c r="U1283">
        <v>0</v>
      </c>
      <c r="V1283">
        <v>0</v>
      </c>
      <c r="W1283">
        <v>0</v>
      </c>
      <c r="X1283">
        <v>309.32422495700473</v>
      </c>
      <c r="Y1283">
        <v>0</v>
      </c>
      <c r="Z1283">
        <v>21.946476884802031</v>
      </c>
      <c r="AA1283">
        <v>0</v>
      </c>
      <c r="AB1283">
        <v>124.82316978902838</v>
      </c>
      <c r="AC1283">
        <v>0</v>
      </c>
      <c r="AD1283">
        <v>0</v>
      </c>
      <c r="AE1283">
        <v>456.09387163083517</v>
      </c>
    </row>
    <row r="1284" spans="1:31" x14ac:dyDescent="0.25">
      <c r="A1284">
        <v>1681164</v>
      </c>
      <c r="B1284">
        <v>1</v>
      </c>
      <c r="C1284" t="s">
        <v>80</v>
      </c>
      <c r="D1284" t="s">
        <v>83</v>
      </c>
      <c r="E1284" t="s">
        <v>151</v>
      </c>
      <c r="F1284" t="s">
        <v>3928</v>
      </c>
      <c r="G1284" t="s">
        <v>153</v>
      </c>
      <c r="H1284" t="s">
        <v>143</v>
      </c>
      <c r="I1284" t="s">
        <v>135</v>
      </c>
      <c r="J1284" t="s">
        <v>136</v>
      </c>
      <c r="K1284" t="s">
        <v>137</v>
      </c>
      <c r="L1284" t="s">
        <v>3929</v>
      </c>
      <c r="M1284" t="s">
        <v>3930</v>
      </c>
      <c r="N1284">
        <v>3.0750000000000002</v>
      </c>
      <c r="O1284">
        <v>0</v>
      </c>
      <c r="P1284">
        <v>130</v>
      </c>
      <c r="Q1284">
        <v>0</v>
      </c>
      <c r="R1284">
        <v>0</v>
      </c>
      <c r="S1284">
        <v>0</v>
      </c>
      <c r="T1284">
        <v>16</v>
      </c>
      <c r="U1284">
        <v>0</v>
      </c>
      <c r="V1284">
        <v>0</v>
      </c>
      <c r="W1284">
        <v>0</v>
      </c>
      <c r="X1284">
        <v>149.27641975632574</v>
      </c>
      <c r="Y1284">
        <v>0</v>
      </c>
      <c r="Z1284">
        <v>0</v>
      </c>
      <c r="AA1284">
        <v>0</v>
      </c>
      <c r="AB1284">
        <v>14.823624138914967</v>
      </c>
      <c r="AC1284">
        <v>0</v>
      </c>
      <c r="AD1284">
        <v>0</v>
      </c>
      <c r="AE1284">
        <v>164.1000438952407</v>
      </c>
    </row>
    <row r="1285" spans="1:31" x14ac:dyDescent="0.25">
      <c r="A1285">
        <v>1681490</v>
      </c>
      <c r="B1285">
        <v>1</v>
      </c>
      <c r="C1285" t="s">
        <v>81</v>
      </c>
      <c r="D1285" t="s">
        <v>127</v>
      </c>
      <c r="E1285" t="s">
        <v>146</v>
      </c>
      <c r="F1285" t="s">
        <v>3931</v>
      </c>
      <c r="G1285" t="s">
        <v>148</v>
      </c>
      <c r="H1285" t="s">
        <v>143</v>
      </c>
      <c r="I1285" t="s">
        <v>135</v>
      </c>
      <c r="J1285" t="s">
        <v>136</v>
      </c>
      <c r="K1285" t="s">
        <v>137</v>
      </c>
      <c r="L1285" t="s">
        <v>3932</v>
      </c>
      <c r="M1285" t="s">
        <v>3933</v>
      </c>
      <c r="N1285">
        <v>2.1486111110000001</v>
      </c>
      <c r="O1285">
        <v>0</v>
      </c>
      <c r="P1285">
        <v>75</v>
      </c>
      <c r="Q1285">
        <v>0</v>
      </c>
      <c r="R1285">
        <v>24</v>
      </c>
      <c r="S1285">
        <v>1</v>
      </c>
      <c r="T1285">
        <v>11</v>
      </c>
      <c r="U1285">
        <v>0</v>
      </c>
      <c r="V1285">
        <v>1</v>
      </c>
      <c r="W1285">
        <v>0</v>
      </c>
      <c r="X1285">
        <v>27.046058611456292</v>
      </c>
      <c r="Y1285">
        <v>0</v>
      </c>
      <c r="Z1285">
        <v>12.147462709095111</v>
      </c>
      <c r="AA1285">
        <v>12.976083064552615</v>
      </c>
      <c r="AB1285">
        <v>14.632224168636856</v>
      </c>
      <c r="AC1285">
        <v>0</v>
      </c>
      <c r="AD1285">
        <v>1.0436097697508384</v>
      </c>
      <c r="AE1285">
        <v>67.84543832349172</v>
      </c>
    </row>
    <row r="1286" spans="1:31" x14ac:dyDescent="0.25">
      <c r="A1286">
        <v>1681390</v>
      </c>
      <c r="B1286">
        <v>1</v>
      </c>
      <c r="C1286" t="s">
        <v>80</v>
      </c>
      <c r="D1286" t="s">
        <v>108</v>
      </c>
      <c r="E1286" t="s">
        <v>146</v>
      </c>
      <c r="F1286" t="s">
        <v>3934</v>
      </c>
      <c r="G1286" t="s">
        <v>153</v>
      </c>
      <c r="H1286" t="s">
        <v>143</v>
      </c>
      <c r="I1286" t="s">
        <v>135</v>
      </c>
      <c r="J1286" t="s">
        <v>136</v>
      </c>
      <c r="K1286" t="s">
        <v>137</v>
      </c>
      <c r="L1286" t="s">
        <v>3935</v>
      </c>
      <c r="M1286" t="s">
        <v>3936</v>
      </c>
      <c r="N1286">
        <v>17.907222222000001</v>
      </c>
      <c r="O1286">
        <v>0</v>
      </c>
      <c r="P1286">
        <v>8</v>
      </c>
      <c r="Q1286">
        <v>0</v>
      </c>
      <c r="R1286">
        <v>0</v>
      </c>
      <c r="S1286">
        <v>0</v>
      </c>
      <c r="T1286">
        <v>6</v>
      </c>
      <c r="U1286">
        <v>0</v>
      </c>
      <c r="V1286">
        <v>0</v>
      </c>
      <c r="W1286">
        <v>0</v>
      </c>
      <c r="X1286">
        <v>8.8318253498223811</v>
      </c>
      <c r="Y1286">
        <v>0</v>
      </c>
      <c r="Z1286">
        <v>0</v>
      </c>
      <c r="AA1286">
        <v>0</v>
      </c>
      <c r="AB1286">
        <v>45.551513145920126</v>
      </c>
      <c r="AC1286">
        <v>0</v>
      </c>
      <c r="AD1286">
        <v>0</v>
      </c>
      <c r="AE1286">
        <v>54.383338495742507</v>
      </c>
    </row>
    <row r="1287" spans="1:31" x14ac:dyDescent="0.25">
      <c r="A1287">
        <v>1681413</v>
      </c>
      <c r="B1287">
        <v>1</v>
      </c>
      <c r="C1287" t="s">
        <v>80</v>
      </c>
      <c r="D1287" t="s">
        <v>97</v>
      </c>
      <c r="E1287" t="s">
        <v>146</v>
      </c>
      <c r="F1287" t="s">
        <v>3937</v>
      </c>
      <c r="G1287" t="s">
        <v>153</v>
      </c>
      <c r="H1287" t="s">
        <v>143</v>
      </c>
      <c r="I1287" t="s">
        <v>135</v>
      </c>
      <c r="J1287" t="s">
        <v>136</v>
      </c>
      <c r="K1287" t="s">
        <v>137</v>
      </c>
      <c r="L1287" t="s">
        <v>3938</v>
      </c>
      <c r="M1287" t="s">
        <v>3939</v>
      </c>
      <c r="N1287">
        <v>2.181944444</v>
      </c>
      <c r="O1287">
        <v>0</v>
      </c>
      <c r="P1287">
        <v>389</v>
      </c>
      <c r="Q1287">
        <v>0</v>
      </c>
      <c r="R1287">
        <v>3</v>
      </c>
      <c r="S1287">
        <v>0</v>
      </c>
      <c r="T1287">
        <v>24</v>
      </c>
      <c r="U1287">
        <v>0</v>
      </c>
      <c r="V1287">
        <v>0</v>
      </c>
      <c r="W1287">
        <v>0</v>
      </c>
      <c r="X1287">
        <v>314.42767235884401</v>
      </c>
      <c r="Y1287">
        <v>0</v>
      </c>
      <c r="Z1287">
        <v>1.3126670551799438</v>
      </c>
      <c r="AA1287">
        <v>0</v>
      </c>
      <c r="AB1287">
        <v>31.843713903718598</v>
      </c>
      <c r="AC1287">
        <v>0</v>
      </c>
      <c r="AD1287">
        <v>0</v>
      </c>
      <c r="AE1287">
        <v>347.58405331774253</v>
      </c>
    </row>
    <row r="1288" spans="1:31" x14ac:dyDescent="0.25">
      <c r="A1288">
        <v>1680016</v>
      </c>
      <c r="B1288">
        <v>1</v>
      </c>
      <c r="C1288" t="s">
        <v>80</v>
      </c>
      <c r="D1288" t="s">
        <v>83</v>
      </c>
      <c r="E1288" t="s">
        <v>131</v>
      </c>
      <c r="F1288" t="s">
        <v>3940</v>
      </c>
      <c r="G1288" t="s">
        <v>161</v>
      </c>
      <c r="H1288" t="s">
        <v>134</v>
      </c>
      <c r="I1288" t="s">
        <v>135</v>
      </c>
      <c r="J1288" t="s">
        <v>136</v>
      </c>
      <c r="K1288" t="s">
        <v>137</v>
      </c>
      <c r="L1288" t="s">
        <v>3941</v>
      </c>
      <c r="M1288" t="s">
        <v>3942</v>
      </c>
      <c r="N1288">
        <v>1.1613888880000001</v>
      </c>
      <c r="O1288">
        <v>30</v>
      </c>
      <c r="P1288">
        <v>5840</v>
      </c>
      <c r="Q1288">
        <v>35</v>
      </c>
      <c r="R1288">
        <v>115</v>
      </c>
      <c r="S1288">
        <v>50</v>
      </c>
      <c r="T1288">
        <v>601</v>
      </c>
      <c r="U1288">
        <v>1</v>
      </c>
      <c r="V1288">
        <v>3</v>
      </c>
      <c r="W1288">
        <v>111.02857443955556</v>
      </c>
      <c r="X1288">
        <v>2293.5028837561485</v>
      </c>
      <c r="Y1288">
        <v>61.495507918667279</v>
      </c>
      <c r="Z1288">
        <v>68.7730334088821</v>
      </c>
      <c r="AA1288">
        <v>608.97607633408575</v>
      </c>
      <c r="AB1288">
        <v>460.18813556806958</v>
      </c>
      <c r="AC1288">
        <v>94.70349322992017</v>
      </c>
      <c r="AD1288">
        <v>18.214426224576084</v>
      </c>
      <c r="AE1288">
        <v>3716.8821308799056</v>
      </c>
    </row>
    <row r="1289" spans="1:31" x14ac:dyDescent="0.25">
      <c r="A1289">
        <v>1680680</v>
      </c>
      <c r="B1289">
        <v>1</v>
      </c>
      <c r="C1289" t="s">
        <v>81</v>
      </c>
      <c r="D1289" t="s">
        <v>112</v>
      </c>
      <c r="E1289" t="s">
        <v>146</v>
      </c>
      <c r="F1289" t="s">
        <v>3943</v>
      </c>
      <c r="G1289" t="s">
        <v>153</v>
      </c>
      <c r="H1289" t="s">
        <v>143</v>
      </c>
      <c r="I1289" t="s">
        <v>135</v>
      </c>
      <c r="J1289" t="s">
        <v>136</v>
      </c>
      <c r="K1289" t="s">
        <v>137</v>
      </c>
      <c r="L1289" t="s">
        <v>3944</v>
      </c>
      <c r="M1289" t="s">
        <v>3945</v>
      </c>
      <c r="N1289">
        <v>7.7197222219999997</v>
      </c>
      <c r="O1289">
        <v>0</v>
      </c>
      <c r="P1289">
        <v>204</v>
      </c>
      <c r="Q1289">
        <v>0</v>
      </c>
      <c r="R1289">
        <v>14</v>
      </c>
      <c r="S1289">
        <v>0</v>
      </c>
      <c r="T1289">
        <v>59</v>
      </c>
      <c r="U1289">
        <v>0</v>
      </c>
      <c r="V1289">
        <v>0</v>
      </c>
      <c r="W1289">
        <v>0</v>
      </c>
      <c r="X1289">
        <v>254.14088512466989</v>
      </c>
      <c r="Y1289">
        <v>0</v>
      </c>
      <c r="Z1289">
        <v>9.4615063160657886</v>
      </c>
      <c r="AA1289">
        <v>0</v>
      </c>
      <c r="AB1289">
        <v>147.26413982206569</v>
      </c>
      <c r="AC1289">
        <v>0</v>
      </c>
      <c r="AD1289">
        <v>0</v>
      </c>
      <c r="AE1289">
        <v>410.86653126280135</v>
      </c>
    </row>
    <row r="1290" spans="1:31" x14ac:dyDescent="0.25">
      <c r="A1290">
        <v>1680059</v>
      </c>
      <c r="B1290">
        <v>1</v>
      </c>
      <c r="C1290" t="s">
        <v>80</v>
      </c>
      <c r="D1290" t="s">
        <v>105</v>
      </c>
      <c r="E1290" t="s">
        <v>179</v>
      </c>
      <c r="F1290" t="s">
        <v>184</v>
      </c>
      <c r="G1290" t="s">
        <v>166</v>
      </c>
      <c r="H1290" t="s">
        <v>181</v>
      </c>
      <c r="I1290" t="s">
        <v>173</v>
      </c>
      <c r="J1290" t="s">
        <v>136</v>
      </c>
      <c r="K1290" t="s">
        <v>167</v>
      </c>
      <c r="L1290" t="s">
        <v>3946</v>
      </c>
      <c r="M1290" t="s">
        <v>3947</v>
      </c>
      <c r="N1290">
        <v>2.0634165999999999E-2</v>
      </c>
      <c r="O1290">
        <v>1</v>
      </c>
      <c r="P1290">
        <v>11891</v>
      </c>
      <c r="Q1290">
        <v>0</v>
      </c>
      <c r="R1290">
        <v>75</v>
      </c>
      <c r="S1290">
        <v>26</v>
      </c>
      <c r="T1290">
        <v>2238</v>
      </c>
      <c r="U1290">
        <v>23</v>
      </c>
      <c r="V1290">
        <v>7</v>
      </c>
      <c r="W1290">
        <v>2.8087665867062499E-2</v>
      </c>
      <c r="X1290">
        <v>60.520610412332388</v>
      </c>
      <c r="Y1290">
        <v>0</v>
      </c>
      <c r="Z1290">
        <v>0.21876156409375005</v>
      </c>
      <c r="AA1290">
        <v>4.2285723727899374</v>
      </c>
      <c r="AB1290">
        <v>31.392364658627532</v>
      </c>
      <c r="AC1290">
        <v>24.272183433542626</v>
      </c>
      <c r="AD1290">
        <v>0.93602047284462497</v>
      </c>
      <c r="AE1290">
        <v>121.59660058009791</v>
      </c>
    </row>
    <row r="1291" spans="1:31" x14ac:dyDescent="0.25">
      <c r="A1291">
        <v>1680872</v>
      </c>
      <c r="B1291">
        <v>1</v>
      </c>
      <c r="C1291" t="s">
        <v>80</v>
      </c>
      <c r="D1291" t="s">
        <v>89</v>
      </c>
      <c r="E1291" t="s">
        <v>151</v>
      </c>
      <c r="F1291" t="s">
        <v>3948</v>
      </c>
      <c r="G1291" t="s">
        <v>153</v>
      </c>
      <c r="H1291" t="s">
        <v>143</v>
      </c>
      <c r="I1291" t="s">
        <v>135</v>
      </c>
      <c r="J1291" t="s">
        <v>136</v>
      </c>
      <c r="K1291" t="s">
        <v>137</v>
      </c>
      <c r="L1291" t="s">
        <v>3949</v>
      </c>
      <c r="M1291" t="s">
        <v>3950</v>
      </c>
      <c r="N1291">
        <v>2.1097222219999998</v>
      </c>
      <c r="O1291">
        <v>0</v>
      </c>
      <c r="P1291">
        <v>11</v>
      </c>
      <c r="Q1291">
        <v>0</v>
      </c>
      <c r="R1291">
        <v>17</v>
      </c>
      <c r="S1291">
        <v>0</v>
      </c>
      <c r="T1291">
        <v>3</v>
      </c>
      <c r="U1291">
        <v>0</v>
      </c>
      <c r="V1291">
        <v>0</v>
      </c>
      <c r="W1291">
        <v>0</v>
      </c>
      <c r="X1291">
        <v>15.907649261498008</v>
      </c>
      <c r="Y1291">
        <v>0</v>
      </c>
      <c r="Z1291">
        <v>7.5494212229194559</v>
      </c>
      <c r="AA1291">
        <v>0</v>
      </c>
      <c r="AB1291">
        <v>0.11331099886410001</v>
      </c>
      <c r="AC1291">
        <v>0</v>
      </c>
      <c r="AD1291">
        <v>0</v>
      </c>
      <c r="AE1291">
        <v>23.570381483281565</v>
      </c>
    </row>
    <row r="1292" spans="1:31" x14ac:dyDescent="0.25">
      <c r="A1292">
        <v>1680182</v>
      </c>
      <c r="B1292">
        <v>1</v>
      </c>
      <c r="C1292" t="s">
        <v>81</v>
      </c>
      <c r="D1292" t="s">
        <v>112</v>
      </c>
      <c r="E1292" t="s">
        <v>164</v>
      </c>
      <c r="F1292" t="s">
        <v>3869</v>
      </c>
      <c r="G1292" t="s">
        <v>161</v>
      </c>
      <c r="H1292" t="s">
        <v>134</v>
      </c>
      <c r="I1292" t="s">
        <v>135</v>
      </c>
      <c r="J1292" t="s">
        <v>136</v>
      </c>
      <c r="K1292" t="s">
        <v>137</v>
      </c>
      <c r="L1292" t="s">
        <v>3951</v>
      </c>
      <c r="M1292" t="s">
        <v>3952</v>
      </c>
      <c r="N1292">
        <v>0.12</v>
      </c>
      <c r="O1292">
        <v>4</v>
      </c>
      <c r="P1292">
        <v>941</v>
      </c>
      <c r="Q1292">
        <v>84</v>
      </c>
      <c r="R1292">
        <v>307</v>
      </c>
      <c r="S1292">
        <v>12</v>
      </c>
      <c r="T1292">
        <v>123</v>
      </c>
      <c r="U1292">
        <v>1</v>
      </c>
      <c r="V1292">
        <v>0</v>
      </c>
      <c r="W1292">
        <v>6.4017780298560006E-2</v>
      </c>
      <c r="X1292">
        <v>15.244425792744714</v>
      </c>
      <c r="Y1292">
        <v>8.009230114172162</v>
      </c>
      <c r="Z1292">
        <v>3.8897728996371592</v>
      </c>
      <c r="AA1292">
        <v>10.178700860889</v>
      </c>
      <c r="AB1292">
        <v>4.9001667851474382</v>
      </c>
      <c r="AC1292">
        <v>0.96740461295183999</v>
      </c>
      <c r="AD1292">
        <v>0</v>
      </c>
      <c r="AE1292">
        <v>43.253718845840872</v>
      </c>
    </row>
    <row r="1293" spans="1:31" x14ac:dyDescent="0.25">
      <c r="A1293">
        <v>1681433</v>
      </c>
      <c r="B1293">
        <v>1</v>
      </c>
      <c r="C1293" t="s">
        <v>80</v>
      </c>
      <c r="D1293" t="s">
        <v>84</v>
      </c>
      <c r="E1293" t="s">
        <v>159</v>
      </c>
      <c r="F1293" t="s">
        <v>3953</v>
      </c>
      <c r="G1293" t="s">
        <v>596</v>
      </c>
      <c r="H1293" t="s">
        <v>134</v>
      </c>
      <c r="I1293" t="s">
        <v>135</v>
      </c>
      <c r="J1293" t="s">
        <v>136</v>
      </c>
      <c r="K1293" t="s">
        <v>137</v>
      </c>
      <c r="L1293" t="s">
        <v>3954</v>
      </c>
      <c r="M1293" t="s">
        <v>3955</v>
      </c>
      <c r="N1293">
        <v>9.8622222219999998</v>
      </c>
      <c r="O1293">
        <v>0</v>
      </c>
      <c r="P1293">
        <v>26</v>
      </c>
      <c r="Q1293">
        <v>0</v>
      </c>
      <c r="R1293">
        <v>2</v>
      </c>
      <c r="S1293">
        <v>0</v>
      </c>
      <c r="T1293">
        <v>173</v>
      </c>
      <c r="U1293">
        <v>0</v>
      </c>
      <c r="V1293">
        <v>0</v>
      </c>
      <c r="W1293">
        <v>0</v>
      </c>
      <c r="X1293">
        <v>70.030064431902005</v>
      </c>
      <c r="Y1293">
        <v>0</v>
      </c>
      <c r="Z1293">
        <v>0.51548184104483552</v>
      </c>
      <c r="AA1293">
        <v>0</v>
      </c>
      <c r="AB1293">
        <v>1940.4534228260252</v>
      </c>
      <c r="AC1293">
        <v>0</v>
      </c>
      <c r="AD1293">
        <v>0</v>
      </c>
      <c r="AE1293">
        <v>2010.9989690989721</v>
      </c>
    </row>
    <row r="1294" spans="1:31" x14ac:dyDescent="0.25">
      <c r="A1294">
        <v>1681015</v>
      </c>
      <c r="B1294">
        <v>1</v>
      </c>
      <c r="C1294" t="s">
        <v>80</v>
      </c>
      <c r="D1294" t="s">
        <v>98</v>
      </c>
      <c r="E1294" t="s">
        <v>164</v>
      </c>
      <c r="F1294" t="s">
        <v>3956</v>
      </c>
      <c r="G1294" t="s">
        <v>723</v>
      </c>
      <c r="H1294" t="s">
        <v>134</v>
      </c>
      <c r="I1294" t="s">
        <v>135</v>
      </c>
      <c r="J1294" t="s">
        <v>3</v>
      </c>
      <c r="K1294" t="s">
        <v>137</v>
      </c>
      <c r="L1294" t="s">
        <v>3957</v>
      </c>
      <c r="M1294" t="s">
        <v>3958</v>
      </c>
      <c r="N1294">
        <v>2.5213888880000002</v>
      </c>
      <c r="O1294">
        <v>0</v>
      </c>
      <c r="P1294">
        <v>655</v>
      </c>
      <c r="Q1294">
        <v>40</v>
      </c>
      <c r="R1294">
        <v>340</v>
      </c>
      <c r="S1294">
        <v>12</v>
      </c>
      <c r="T1294">
        <v>294</v>
      </c>
      <c r="U1294">
        <v>2</v>
      </c>
      <c r="V1294">
        <v>0</v>
      </c>
      <c r="W1294">
        <v>0</v>
      </c>
      <c r="X1294">
        <v>632.97381489690019</v>
      </c>
      <c r="Y1294">
        <v>763.41292699433711</v>
      </c>
      <c r="Z1294">
        <v>568.79571859354292</v>
      </c>
      <c r="AA1294">
        <v>85.722744337979009</v>
      </c>
      <c r="AB1294">
        <v>436.41384119617823</v>
      </c>
      <c r="AC1294">
        <v>11.309300365249571</v>
      </c>
      <c r="AD1294">
        <v>0</v>
      </c>
      <c r="AE1294">
        <v>2498.6283463841869</v>
      </c>
    </row>
    <row r="1295" spans="1:31" x14ac:dyDescent="0.25">
      <c r="A1295">
        <v>1680082</v>
      </c>
      <c r="B1295">
        <v>1</v>
      </c>
      <c r="C1295" t="s">
        <v>80</v>
      </c>
      <c r="D1295" t="s">
        <v>97</v>
      </c>
      <c r="E1295" t="s">
        <v>151</v>
      </c>
      <c r="F1295" t="s">
        <v>3585</v>
      </c>
      <c r="G1295" t="s">
        <v>153</v>
      </c>
      <c r="H1295" t="s">
        <v>143</v>
      </c>
      <c r="I1295" t="s">
        <v>135</v>
      </c>
      <c r="J1295" t="s">
        <v>136</v>
      </c>
      <c r="K1295" t="s">
        <v>137</v>
      </c>
      <c r="L1295" t="s">
        <v>3959</v>
      </c>
      <c r="M1295" t="s">
        <v>3960</v>
      </c>
      <c r="N1295">
        <v>0.45527777699999999</v>
      </c>
      <c r="O1295">
        <v>0</v>
      </c>
      <c r="P1295">
        <v>7</v>
      </c>
      <c r="Q1295">
        <v>0</v>
      </c>
      <c r="R1295">
        <v>10</v>
      </c>
      <c r="S1295">
        <v>0</v>
      </c>
      <c r="T1295">
        <v>1</v>
      </c>
      <c r="U1295">
        <v>0</v>
      </c>
      <c r="V1295">
        <v>0</v>
      </c>
      <c r="W1295">
        <v>0</v>
      </c>
      <c r="X1295">
        <v>6.4898867147534691</v>
      </c>
      <c r="Y1295">
        <v>0</v>
      </c>
      <c r="Z1295">
        <v>2.7691235179800682</v>
      </c>
      <c r="AA1295">
        <v>0</v>
      </c>
      <c r="AB1295">
        <v>1.1808252009093652</v>
      </c>
      <c r="AC1295">
        <v>0</v>
      </c>
      <c r="AD1295">
        <v>0</v>
      </c>
      <c r="AE1295">
        <v>10.439835433642902</v>
      </c>
    </row>
    <row r="1296" spans="1:31" x14ac:dyDescent="0.25">
      <c r="A1296">
        <v>1680992</v>
      </c>
      <c r="B1296">
        <v>1</v>
      </c>
      <c r="C1296" t="s">
        <v>80</v>
      </c>
      <c r="D1296" t="s">
        <v>85</v>
      </c>
      <c r="E1296" t="s">
        <v>151</v>
      </c>
      <c r="F1296" t="s">
        <v>3961</v>
      </c>
      <c r="G1296" t="s">
        <v>492</v>
      </c>
      <c r="H1296" t="s">
        <v>143</v>
      </c>
      <c r="I1296" t="s">
        <v>135</v>
      </c>
      <c r="J1296" t="s">
        <v>136</v>
      </c>
      <c r="K1296" t="s">
        <v>137</v>
      </c>
      <c r="L1296" t="s">
        <v>3962</v>
      </c>
      <c r="M1296" t="s">
        <v>3963</v>
      </c>
      <c r="N1296">
        <v>6.9752777769999996</v>
      </c>
      <c r="O1296">
        <v>0</v>
      </c>
      <c r="P1296">
        <v>200</v>
      </c>
      <c r="Q1296">
        <v>0</v>
      </c>
      <c r="R1296">
        <v>0</v>
      </c>
      <c r="S1296">
        <v>0</v>
      </c>
      <c r="T1296">
        <v>32</v>
      </c>
      <c r="U1296">
        <v>0</v>
      </c>
      <c r="V1296">
        <v>0</v>
      </c>
      <c r="W1296">
        <v>0</v>
      </c>
      <c r="X1296">
        <v>411.30349110439045</v>
      </c>
      <c r="Y1296">
        <v>0</v>
      </c>
      <c r="Z1296">
        <v>0</v>
      </c>
      <c r="AA1296">
        <v>0</v>
      </c>
      <c r="AB1296">
        <v>213.45786757080231</v>
      </c>
      <c r="AC1296">
        <v>0</v>
      </c>
      <c r="AD1296">
        <v>0</v>
      </c>
      <c r="AE1296">
        <v>624.7613586751927</v>
      </c>
    </row>
    <row r="1297" spans="1:31" x14ac:dyDescent="0.25">
      <c r="A1297">
        <v>1680139</v>
      </c>
      <c r="B1297">
        <v>1</v>
      </c>
      <c r="C1297" t="s">
        <v>80</v>
      </c>
      <c r="D1297" t="s">
        <v>106</v>
      </c>
      <c r="E1297" t="s">
        <v>131</v>
      </c>
      <c r="F1297" t="s">
        <v>3964</v>
      </c>
      <c r="G1297" t="s">
        <v>161</v>
      </c>
      <c r="H1297" t="s">
        <v>134</v>
      </c>
      <c r="I1297" t="s">
        <v>135</v>
      </c>
      <c r="J1297" t="s">
        <v>136</v>
      </c>
      <c r="K1297" t="s">
        <v>137</v>
      </c>
      <c r="L1297" t="s">
        <v>3965</v>
      </c>
      <c r="M1297" t="s">
        <v>3966</v>
      </c>
      <c r="N1297">
        <v>3.6124999999999998</v>
      </c>
      <c r="O1297">
        <v>0</v>
      </c>
      <c r="P1297">
        <v>790</v>
      </c>
      <c r="Q1297">
        <v>1</v>
      </c>
      <c r="R1297">
        <v>84</v>
      </c>
      <c r="S1297">
        <v>5</v>
      </c>
      <c r="T1297">
        <v>125</v>
      </c>
      <c r="U1297">
        <v>0</v>
      </c>
      <c r="V1297">
        <v>0</v>
      </c>
      <c r="W1297">
        <v>0</v>
      </c>
      <c r="X1297">
        <v>417.11425861204856</v>
      </c>
      <c r="Y1297">
        <v>0.97812921086200022</v>
      </c>
      <c r="Z1297">
        <v>51.487494129568084</v>
      </c>
      <c r="AA1297">
        <v>37.865313184874942</v>
      </c>
      <c r="AB1297">
        <v>408.3833360112252</v>
      </c>
      <c r="AC1297">
        <v>0</v>
      </c>
      <c r="AD1297">
        <v>0</v>
      </c>
      <c r="AE1297">
        <v>915.8285311485788</v>
      </c>
    </row>
    <row r="1298" spans="1:31" x14ac:dyDescent="0.25">
      <c r="A1298">
        <v>1680388</v>
      </c>
      <c r="B1298">
        <v>1</v>
      </c>
      <c r="C1298" t="s">
        <v>80</v>
      </c>
      <c r="D1298" t="s">
        <v>88</v>
      </c>
      <c r="E1298" t="s">
        <v>140</v>
      </c>
      <c r="F1298" t="s">
        <v>3967</v>
      </c>
      <c r="G1298" t="s">
        <v>267</v>
      </c>
      <c r="H1298" t="s">
        <v>143</v>
      </c>
      <c r="I1298" t="s">
        <v>135</v>
      </c>
      <c r="J1298" t="s">
        <v>136</v>
      </c>
      <c r="K1298" t="s">
        <v>137</v>
      </c>
      <c r="L1298" t="s">
        <v>3968</v>
      </c>
      <c r="M1298" t="s">
        <v>3969</v>
      </c>
      <c r="N1298">
        <v>2.0394444439999999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</row>
    <row r="1299" spans="1:31" x14ac:dyDescent="0.25">
      <c r="A1299">
        <v>1681184</v>
      </c>
      <c r="B1299">
        <v>1</v>
      </c>
      <c r="C1299" t="s">
        <v>80</v>
      </c>
      <c r="D1299" t="s">
        <v>93</v>
      </c>
      <c r="E1299" t="s">
        <v>164</v>
      </c>
      <c r="F1299" t="s">
        <v>3970</v>
      </c>
      <c r="G1299" t="s">
        <v>161</v>
      </c>
      <c r="H1299" t="s">
        <v>134</v>
      </c>
      <c r="I1299" t="s">
        <v>135</v>
      </c>
      <c r="J1299" t="s">
        <v>136</v>
      </c>
      <c r="K1299" t="s">
        <v>137</v>
      </c>
      <c r="L1299" t="s">
        <v>3971</v>
      </c>
      <c r="M1299" t="s">
        <v>3972</v>
      </c>
      <c r="N1299">
        <v>8.1</v>
      </c>
      <c r="O1299">
        <v>1</v>
      </c>
      <c r="P1299">
        <v>307</v>
      </c>
      <c r="Q1299">
        <v>37</v>
      </c>
      <c r="R1299">
        <v>164</v>
      </c>
      <c r="S1299">
        <v>7</v>
      </c>
      <c r="T1299">
        <v>95</v>
      </c>
      <c r="U1299">
        <v>0</v>
      </c>
      <c r="V1299">
        <v>0</v>
      </c>
      <c r="W1299">
        <v>9.1960041957245799</v>
      </c>
      <c r="X1299">
        <v>557.05940527441555</v>
      </c>
      <c r="Y1299">
        <v>931.60889321334923</v>
      </c>
      <c r="Z1299">
        <v>1122.8070721345082</v>
      </c>
      <c r="AA1299">
        <v>123.21363241224142</v>
      </c>
      <c r="AB1299">
        <v>612.31183499654855</v>
      </c>
      <c r="AC1299">
        <v>0</v>
      </c>
      <c r="AD1299">
        <v>0</v>
      </c>
      <c r="AE1299">
        <v>3356.1968422267873</v>
      </c>
    </row>
    <row r="1300" spans="1:31" x14ac:dyDescent="0.25">
      <c r="A1300">
        <v>1681121</v>
      </c>
      <c r="B1300">
        <v>1</v>
      </c>
      <c r="C1300" t="s">
        <v>80</v>
      </c>
      <c r="D1300" t="s">
        <v>92</v>
      </c>
      <c r="E1300" t="s">
        <v>151</v>
      </c>
      <c r="F1300" t="s">
        <v>3973</v>
      </c>
      <c r="G1300" t="s">
        <v>153</v>
      </c>
      <c r="H1300" t="s">
        <v>143</v>
      </c>
      <c r="I1300" t="s">
        <v>135</v>
      </c>
      <c r="J1300" t="s">
        <v>136</v>
      </c>
      <c r="K1300" t="s">
        <v>137</v>
      </c>
      <c r="L1300" t="s">
        <v>3974</v>
      </c>
      <c r="M1300" t="s">
        <v>3975</v>
      </c>
      <c r="N1300">
        <v>4.1530555549999999</v>
      </c>
      <c r="O1300">
        <v>0</v>
      </c>
      <c r="P1300">
        <v>33</v>
      </c>
      <c r="Q1300">
        <v>0</v>
      </c>
      <c r="R1300">
        <v>1</v>
      </c>
      <c r="S1300">
        <v>0</v>
      </c>
      <c r="T1300">
        <v>3</v>
      </c>
      <c r="U1300">
        <v>0</v>
      </c>
      <c r="V1300">
        <v>0</v>
      </c>
      <c r="W1300">
        <v>0</v>
      </c>
      <c r="X1300">
        <v>40.391713233480083</v>
      </c>
      <c r="Y1300">
        <v>0</v>
      </c>
      <c r="Z1300">
        <v>2.8143030378626097</v>
      </c>
      <c r="AA1300">
        <v>0</v>
      </c>
      <c r="AB1300">
        <v>7.3273651234509334</v>
      </c>
      <c r="AC1300">
        <v>0</v>
      </c>
      <c r="AD1300">
        <v>0</v>
      </c>
      <c r="AE1300">
        <v>50.533381394793622</v>
      </c>
    </row>
    <row r="1301" spans="1:31" x14ac:dyDescent="0.25">
      <c r="A1301">
        <v>1680580</v>
      </c>
      <c r="B1301">
        <v>1</v>
      </c>
      <c r="C1301" t="s">
        <v>81</v>
      </c>
      <c r="D1301" t="s">
        <v>128</v>
      </c>
      <c r="E1301" t="s">
        <v>151</v>
      </c>
      <c r="F1301" t="s">
        <v>3976</v>
      </c>
      <c r="G1301" t="s">
        <v>385</v>
      </c>
      <c r="H1301" t="s">
        <v>143</v>
      </c>
      <c r="I1301" t="s">
        <v>135</v>
      </c>
      <c r="J1301" t="s">
        <v>136</v>
      </c>
      <c r="K1301" t="s">
        <v>137</v>
      </c>
      <c r="L1301" t="s">
        <v>3977</v>
      </c>
      <c r="M1301" t="s">
        <v>3978</v>
      </c>
      <c r="N1301">
        <v>3.4608333330000001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54</v>
      </c>
      <c r="U1301">
        <v>0</v>
      </c>
      <c r="V1301">
        <v>3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189.00040387058664</v>
      </c>
      <c r="AC1301">
        <v>0</v>
      </c>
      <c r="AD1301">
        <v>156.96585746082562</v>
      </c>
      <c r="AE1301">
        <v>345.96626133141228</v>
      </c>
    </row>
    <row r="1302" spans="1:31" x14ac:dyDescent="0.25">
      <c r="A1302">
        <v>1681221</v>
      </c>
      <c r="B1302">
        <v>1</v>
      </c>
      <c r="C1302" t="s">
        <v>80</v>
      </c>
      <c r="D1302" t="s">
        <v>110</v>
      </c>
      <c r="E1302" t="s">
        <v>146</v>
      </c>
      <c r="F1302" t="s">
        <v>3979</v>
      </c>
      <c r="G1302" t="s">
        <v>148</v>
      </c>
      <c r="H1302" t="s">
        <v>143</v>
      </c>
      <c r="I1302" t="s">
        <v>135</v>
      </c>
      <c r="J1302" t="s">
        <v>136</v>
      </c>
      <c r="K1302" t="s">
        <v>137</v>
      </c>
      <c r="L1302" t="s">
        <v>3980</v>
      </c>
      <c r="M1302" t="s">
        <v>3981</v>
      </c>
      <c r="N1302">
        <v>13.343888888</v>
      </c>
      <c r="O1302">
        <v>0</v>
      </c>
      <c r="P1302">
        <v>426</v>
      </c>
      <c r="Q1302">
        <v>0</v>
      </c>
      <c r="R1302">
        <v>0</v>
      </c>
      <c r="S1302">
        <v>0</v>
      </c>
      <c r="T1302">
        <v>45</v>
      </c>
      <c r="U1302">
        <v>0</v>
      </c>
      <c r="V1302">
        <v>1</v>
      </c>
      <c r="W1302">
        <v>0</v>
      </c>
      <c r="X1302">
        <v>2226.3854463504704</v>
      </c>
      <c r="Y1302">
        <v>0</v>
      </c>
      <c r="Z1302">
        <v>0</v>
      </c>
      <c r="AA1302">
        <v>0</v>
      </c>
      <c r="AB1302">
        <v>402.09440557474034</v>
      </c>
      <c r="AC1302">
        <v>0</v>
      </c>
      <c r="AD1302">
        <v>41.408909094500046</v>
      </c>
      <c r="AE1302">
        <v>2669.8887610197107</v>
      </c>
    </row>
    <row r="1303" spans="1:31" x14ac:dyDescent="0.25">
      <c r="A1303">
        <v>1680929</v>
      </c>
      <c r="B1303">
        <v>1</v>
      </c>
      <c r="C1303" t="s">
        <v>80</v>
      </c>
      <c r="D1303" t="s">
        <v>103</v>
      </c>
      <c r="E1303" t="s">
        <v>146</v>
      </c>
      <c r="F1303" t="s">
        <v>3982</v>
      </c>
      <c r="G1303" t="s">
        <v>148</v>
      </c>
      <c r="H1303" t="s">
        <v>143</v>
      </c>
      <c r="I1303" t="s">
        <v>135</v>
      </c>
      <c r="J1303" t="s">
        <v>136</v>
      </c>
      <c r="K1303" t="s">
        <v>137</v>
      </c>
      <c r="L1303" t="s">
        <v>3983</v>
      </c>
      <c r="M1303" t="s">
        <v>3984</v>
      </c>
      <c r="N1303">
        <v>25.078333333</v>
      </c>
      <c r="O1303">
        <v>0</v>
      </c>
      <c r="P1303">
        <v>36</v>
      </c>
      <c r="Q1303">
        <v>0</v>
      </c>
      <c r="R1303">
        <v>6</v>
      </c>
      <c r="S1303">
        <v>0</v>
      </c>
      <c r="T1303">
        <v>9</v>
      </c>
      <c r="U1303">
        <v>0</v>
      </c>
      <c r="V1303">
        <v>0</v>
      </c>
      <c r="W1303">
        <v>0</v>
      </c>
      <c r="X1303">
        <v>220.06601257475805</v>
      </c>
      <c r="Y1303">
        <v>0</v>
      </c>
      <c r="Z1303">
        <v>156.01771063533963</v>
      </c>
      <c r="AA1303">
        <v>0</v>
      </c>
      <c r="AB1303">
        <v>246.18204341359487</v>
      </c>
      <c r="AC1303">
        <v>0</v>
      </c>
      <c r="AD1303">
        <v>0</v>
      </c>
      <c r="AE1303">
        <v>622.26576662369257</v>
      </c>
    </row>
    <row r="1304" spans="1:31" x14ac:dyDescent="0.25">
      <c r="A1304">
        <v>1680643</v>
      </c>
      <c r="B1304">
        <v>1</v>
      </c>
      <c r="C1304" t="s">
        <v>80</v>
      </c>
      <c r="D1304" t="s">
        <v>85</v>
      </c>
      <c r="E1304" t="s">
        <v>151</v>
      </c>
      <c r="F1304" t="s">
        <v>3985</v>
      </c>
      <c r="G1304" t="s">
        <v>1061</v>
      </c>
      <c r="H1304" t="s">
        <v>143</v>
      </c>
      <c r="I1304" t="s">
        <v>135</v>
      </c>
      <c r="J1304" t="s">
        <v>136</v>
      </c>
      <c r="K1304" t="s">
        <v>137</v>
      </c>
      <c r="L1304" t="s">
        <v>3986</v>
      </c>
      <c r="M1304" t="s">
        <v>3987</v>
      </c>
      <c r="N1304">
        <v>0.74333333300000004</v>
      </c>
      <c r="O1304">
        <v>0</v>
      </c>
      <c r="P1304">
        <v>9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1.1650955148805269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1.1650955148805269</v>
      </c>
    </row>
    <row r="1305" spans="1:31" x14ac:dyDescent="0.25">
      <c r="A1305">
        <v>1680288</v>
      </c>
      <c r="B1305">
        <v>1</v>
      </c>
      <c r="C1305" t="s">
        <v>80</v>
      </c>
      <c r="D1305" t="s">
        <v>99</v>
      </c>
      <c r="E1305" t="s">
        <v>151</v>
      </c>
      <c r="F1305" t="s">
        <v>3988</v>
      </c>
      <c r="G1305" t="s">
        <v>153</v>
      </c>
      <c r="H1305" t="s">
        <v>143</v>
      </c>
      <c r="I1305" t="s">
        <v>135</v>
      </c>
      <c r="J1305" t="s">
        <v>136</v>
      </c>
      <c r="K1305" t="s">
        <v>137</v>
      </c>
      <c r="L1305" t="s">
        <v>3989</v>
      </c>
      <c r="M1305" t="s">
        <v>3990</v>
      </c>
      <c r="N1305">
        <v>5.0022222220000003</v>
      </c>
      <c r="O1305">
        <v>0</v>
      </c>
      <c r="P1305">
        <v>63</v>
      </c>
      <c r="Q1305">
        <v>0</v>
      </c>
      <c r="R1305">
        <v>3</v>
      </c>
      <c r="S1305">
        <v>0</v>
      </c>
      <c r="T1305">
        <v>8</v>
      </c>
      <c r="U1305">
        <v>0</v>
      </c>
      <c r="V1305">
        <v>1</v>
      </c>
      <c r="W1305">
        <v>0</v>
      </c>
      <c r="X1305">
        <v>34.827260107763493</v>
      </c>
      <c r="Y1305">
        <v>0</v>
      </c>
      <c r="Z1305">
        <v>0.95665437246498775</v>
      </c>
      <c r="AA1305">
        <v>0</v>
      </c>
      <c r="AB1305">
        <v>32.939958432478804</v>
      </c>
      <c r="AC1305">
        <v>0</v>
      </c>
      <c r="AD1305">
        <v>1.1339227644878844</v>
      </c>
      <c r="AE1305">
        <v>69.85779567719517</v>
      </c>
    </row>
    <row r="1306" spans="1:31" x14ac:dyDescent="0.25">
      <c r="A1306">
        <v>1681138</v>
      </c>
      <c r="B1306">
        <v>1</v>
      </c>
      <c r="C1306" t="s">
        <v>80</v>
      </c>
      <c r="D1306" t="s">
        <v>94</v>
      </c>
      <c r="E1306" t="s">
        <v>151</v>
      </c>
      <c r="F1306" t="s">
        <v>3991</v>
      </c>
      <c r="G1306" t="s">
        <v>153</v>
      </c>
      <c r="H1306" t="s">
        <v>143</v>
      </c>
      <c r="I1306" t="s">
        <v>135</v>
      </c>
      <c r="J1306" t="s">
        <v>136</v>
      </c>
      <c r="K1306" t="s">
        <v>137</v>
      </c>
      <c r="L1306" t="s">
        <v>3992</v>
      </c>
      <c r="M1306" t="s">
        <v>3993</v>
      </c>
      <c r="N1306">
        <v>1.3616666660000001</v>
      </c>
      <c r="O1306">
        <v>0</v>
      </c>
      <c r="P1306">
        <v>87</v>
      </c>
      <c r="Q1306">
        <v>0</v>
      </c>
      <c r="R1306">
        <v>0</v>
      </c>
      <c r="S1306">
        <v>0</v>
      </c>
      <c r="T1306">
        <v>6</v>
      </c>
      <c r="U1306">
        <v>0</v>
      </c>
      <c r="V1306">
        <v>0</v>
      </c>
      <c r="W1306">
        <v>0</v>
      </c>
      <c r="X1306">
        <v>34.141883585894959</v>
      </c>
      <c r="Y1306">
        <v>0</v>
      </c>
      <c r="Z1306">
        <v>0</v>
      </c>
      <c r="AA1306">
        <v>0</v>
      </c>
      <c r="AB1306">
        <v>1.66717001123155</v>
      </c>
      <c r="AC1306">
        <v>0</v>
      </c>
      <c r="AD1306">
        <v>0</v>
      </c>
      <c r="AE1306">
        <v>35.809053597126507</v>
      </c>
    </row>
    <row r="1307" spans="1:31" x14ac:dyDescent="0.25">
      <c r="A1307">
        <v>1681161</v>
      </c>
      <c r="B1307">
        <v>1</v>
      </c>
      <c r="C1307" t="s">
        <v>80</v>
      </c>
      <c r="D1307" t="s">
        <v>97</v>
      </c>
      <c r="E1307" t="s">
        <v>164</v>
      </c>
      <c r="F1307" t="s">
        <v>3994</v>
      </c>
      <c r="G1307" t="s">
        <v>161</v>
      </c>
      <c r="H1307" t="s">
        <v>134</v>
      </c>
      <c r="I1307" t="s">
        <v>135</v>
      </c>
      <c r="J1307" t="s">
        <v>136</v>
      </c>
      <c r="K1307" t="s">
        <v>137</v>
      </c>
      <c r="L1307" t="s">
        <v>3995</v>
      </c>
      <c r="M1307" t="s">
        <v>3996</v>
      </c>
      <c r="N1307">
        <v>1.096666666</v>
      </c>
      <c r="O1307">
        <v>2</v>
      </c>
      <c r="P1307">
        <v>799</v>
      </c>
      <c r="Q1307">
        <v>0</v>
      </c>
      <c r="R1307">
        <v>55</v>
      </c>
      <c r="S1307">
        <v>1</v>
      </c>
      <c r="T1307">
        <v>69</v>
      </c>
      <c r="U1307">
        <v>0</v>
      </c>
      <c r="V1307">
        <v>0</v>
      </c>
      <c r="W1307">
        <v>87.412100482416605</v>
      </c>
      <c r="X1307">
        <v>705.49472589537515</v>
      </c>
      <c r="Y1307">
        <v>0</v>
      </c>
      <c r="Z1307">
        <v>19.399009483047614</v>
      </c>
      <c r="AA1307">
        <v>98.250354901102597</v>
      </c>
      <c r="AB1307">
        <v>81.402450488609063</v>
      </c>
      <c r="AC1307">
        <v>0</v>
      </c>
      <c r="AD1307">
        <v>0</v>
      </c>
      <c r="AE1307">
        <v>991.95864125055095</v>
      </c>
    </row>
    <row r="1308" spans="1:31" x14ac:dyDescent="0.25">
      <c r="A1308">
        <v>1680597</v>
      </c>
      <c r="B1308">
        <v>1</v>
      </c>
      <c r="C1308" t="s">
        <v>80</v>
      </c>
      <c r="D1308" t="s">
        <v>108</v>
      </c>
      <c r="E1308" t="s">
        <v>151</v>
      </c>
      <c r="F1308" t="s">
        <v>3997</v>
      </c>
      <c r="G1308" t="s">
        <v>153</v>
      </c>
      <c r="H1308" t="s">
        <v>143</v>
      </c>
      <c r="I1308" t="s">
        <v>135</v>
      </c>
      <c r="J1308" t="s">
        <v>136</v>
      </c>
      <c r="K1308" t="s">
        <v>137</v>
      </c>
      <c r="L1308" t="s">
        <v>3998</v>
      </c>
      <c r="M1308" t="s">
        <v>3999</v>
      </c>
      <c r="N1308">
        <v>7.2572222220000002</v>
      </c>
      <c r="O1308">
        <v>0</v>
      </c>
      <c r="P1308">
        <v>27</v>
      </c>
      <c r="Q1308">
        <v>0</v>
      </c>
      <c r="R1308">
        <v>0</v>
      </c>
      <c r="S1308">
        <v>0</v>
      </c>
      <c r="T1308">
        <v>4</v>
      </c>
      <c r="U1308">
        <v>0</v>
      </c>
      <c r="V1308">
        <v>0</v>
      </c>
      <c r="W1308">
        <v>0</v>
      </c>
      <c r="X1308">
        <v>33.614964517711051</v>
      </c>
      <c r="Y1308">
        <v>0</v>
      </c>
      <c r="Z1308">
        <v>0</v>
      </c>
      <c r="AA1308">
        <v>0</v>
      </c>
      <c r="AB1308">
        <v>14.380505706780511</v>
      </c>
      <c r="AC1308">
        <v>0</v>
      </c>
      <c r="AD1308">
        <v>0</v>
      </c>
      <c r="AE1308">
        <v>47.995470224491562</v>
      </c>
    </row>
    <row r="1309" spans="1:31" x14ac:dyDescent="0.25">
      <c r="A1309">
        <v>1680451</v>
      </c>
      <c r="B1309">
        <v>1</v>
      </c>
      <c r="C1309" t="s">
        <v>80</v>
      </c>
      <c r="D1309" t="s">
        <v>82</v>
      </c>
      <c r="E1309" t="s">
        <v>140</v>
      </c>
      <c r="F1309" t="s">
        <v>4000</v>
      </c>
      <c r="G1309" t="s">
        <v>197</v>
      </c>
      <c r="H1309" t="s">
        <v>143</v>
      </c>
      <c r="I1309" t="s">
        <v>135</v>
      </c>
      <c r="J1309" t="s">
        <v>136</v>
      </c>
      <c r="K1309" t="s">
        <v>137</v>
      </c>
      <c r="L1309" t="s">
        <v>4001</v>
      </c>
      <c r="M1309" t="s">
        <v>4002</v>
      </c>
      <c r="N1309">
        <v>3.1813888879999999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0.16115498112836224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0.16115498112836224</v>
      </c>
    </row>
    <row r="1310" spans="1:31" x14ac:dyDescent="0.25">
      <c r="A1310">
        <v>1680079</v>
      </c>
      <c r="B1310">
        <v>1</v>
      </c>
      <c r="C1310" t="s">
        <v>80</v>
      </c>
      <c r="D1310" t="s">
        <v>92</v>
      </c>
      <c r="E1310" t="s">
        <v>164</v>
      </c>
      <c r="F1310" t="s">
        <v>4003</v>
      </c>
      <c r="G1310" t="s">
        <v>161</v>
      </c>
      <c r="H1310" t="s">
        <v>134</v>
      </c>
      <c r="I1310" t="s">
        <v>135</v>
      </c>
      <c r="J1310" t="s">
        <v>136</v>
      </c>
      <c r="K1310" t="s">
        <v>137</v>
      </c>
      <c r="L1310" t="s">
        <v>4004</v>
      </c>
      <c r="M1310" t="s">
        <v>4005</v>
      </c>
      <c r="N1310">
        <v>1.8633333329999999</v>
      </c>
      <c r="O1310">
        <v>0</v>
      </c>
      <c r="P1310">
        <v>255</v>
      </c>
      <c r="Q1310">
        <v>0</v>
      </c>
      <c r="R1310">
        <v>1</v>
      </c>
      <c r="S1310">
        <v>7</v>
      </c>
      <c r="T1310">
        <v>13</v>
      </c>
      <c r="U1310">
        <v>0</v>
      </c>
      <c r="V1310">
        <v>0</v>
      </c>
      <c r="W1310">
        <v>0</v>
      </c>
      <c r="X1310">
        <v>171.15005402847476</v>
      </c>
      <c r="Y1310">
        <v>0</v>
      </c>
      <c r="Z1310">
        <v>0</v>
      </c>
      <c r="AA1310">
        <v>676.60019271694318</v>
      </c>
      <c r="AB1310">
        <v>14.923081121373107</v>
      </c>
      <c r="AC1310">
        <v>0</v>
      </c>
      <c r="AD1310">
        <v>0</v>
      </c>
      <c r="AE1310">
        <v>862.67332786679106</v>
      </c>
    </row>
    <row r="1311" spans="1:31" x14ac:dyDescent="0.25">
      <c r="A1311">
        <v>1680766</v>
      </c>
      <c r="B1311">
        <v>1</v>
      </c>
      <c r="C1311" t="s">
        <v>80</v>
      </c>
      <c r="D1311" t="s">
        <v>94</v>
      </c>
      <c r="E1311" t="s">
        <v>146</v>
      </c>
      <c r="F1311" t="s">
        <v>3228</v>
      </c>
      <c r="G1311" t="s">
        <v>148</v>
      </c>
      <c r="H1311" t="s">
        <v>143</v>
      </c>
      <c r="I1311" t="s">
        <v>135</v>
      </c>
      <c r="J1311" t="s">
        <v>136</v>
      </c>
      <c r="K1311" t="s">
        <v>137</v>
      </c>
      <c r="L1311" t="s">
        <v>4006</v>
      </c>
      <c r="M1311" t="s">
        <v>4007</v>
      </c>
      <c r="N1311">
        <v>4.4552777770000001</v>
      </c>
      <c r="O1311">
        <v>0</v>
      </c>
      <c r="P1311">
        <v>61</v>
      </c>
      <c r="Q1311">
        <v>0</v>
      </c>
      <c r="R1311">
        <v>2</v>
      </c>
      <c r="S1311">
        <v>0</v>
      </c>
      <c r="T1311">
        <v>6</v>
      </c>
      <c r="U1311">
        <v>0</v>
      </c>
      <c r="V1311">
        <v>0</v>
      </c>
      <c r="W1311">
        <v>0</v>
      </c>
      <c r="X1311">
        <v>31.244423806503733</v>
      </c>
      <c r="Y1311">
        <v>0</v>
      </c>
      <c r="Z1311">
        <v>1.2776076404602681</v>
      </c>
      <c r="AA1311">
        <v>0</v>
      </c>
      <c r="AB1311">
        <v>23.060655938448587</v>
      </c>
      <c r="AC1311">
        <v>0</v>
      </c>
      <c r="AD1311">
        <v>0</v>
      </c>
      <c r="AE1311">
        <v>55.582687385412584</v>
      </c>
    </row>
    <row r="1312" spans="1:31" x14ac:dyDescent="0.25">
      <c r="A1312">
        <v>1680852</v>
      </c>
      <c r="B1312">
        <v>1</v>
      </c>
      <c r="C1312" t="s">
        <v>80</v>
      </c>
      <c r="D1312" t="s">
        <v>109</v>
      </c>
      <c r="E1312" t="s">
        <v>151</v>
      </c>
      <c r="F1312" t="s">
        <v>4008</v>
      </c>
      <c r="G1312" t="s">
        <v>2777</v>
      </c>
      <c r="H1312" t="s">
        <v>143</v>
      </c>
      <c r="I1312" t="s">
        <v>135</v>
      </c>
      <c r="J1312" t="s">
        <v>136</v>
      </c>
      <c r="K1312" t="s">
        <v>137</v>
      </c>
      <c r="L1312" t="s">
        <v>4009</v>
      </c>
      <c r="M1312" t="s">
        <v>4010</v>
      </c>
      <c r="N1312">
        <v>1.833611111</v>
      </c>
      <c r="O1312">
        <v>0</v>
      </c>
      <c r="P1312">
        <v>15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2.4376552918851524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2.4376552918851524</v>
      </c>
    </row>
    <row r="1313" spans="1:31" x14ac:dyDescent="0.25">
      <c r="A1313">
        <v>1680557</v>
      </c>
      <c r="B1313">
        <v>1</v>
      </c>
      <c r="C1313" t="s">
        <v>81</v>
      </c>
      <c r="D1313" t="s">
        <v>113</v>
      </c>
      <c r="E1313" t="s">
        <v>164</v>
      </c>
      <c r="F1313" t="s">
        <v>4011</v>
      </c>
      <c r="G1313" t="s">
        <v>133</v>
      </c>
      <c r="H1313" t="s">
        <v>134</v>
      </c>
      <c r="I1313" t="s">
        <v>135</v>
      </c>
      <c r="J1313" t="s">
        <v>136</v>
      </c>
      <c r="K1313" t="s">
        <v>137</v>
      </c>
      <c r="L1313" t="s">
        <v>4012</v>
      </c>
      <c r="M1313" t="s">
        <v>4013</v>
      </c>
      <c r="N1313">
        <v>1.6074999999999999</v>
      </c>
      <c r="O1313">
        <v>0</v>
      </c>
      <c r="P1313">
        <v>589</v>
      </c>
      <c r="Q1313">
        <v>0</v>
      </c>
      <c r="R1313">
        <v>19</v>
      </c>
      <c r="S1313">
        <v>0</v>
      </c>
      <c r="T1313">
        <v>27</v>
      </c>
      <c r="U1313">
        <v>0</v>
      </c>
      <c r="V1313">
        <v>0</v>
      </c>
      <c r="W1313">
        <v>0</v>
      </c>
      <c r="X1313">
        <v>59.564615422447019</v>
      </c>
      <c r="Y1313">
        <v>0</v>
      </c>
      <c r="Z1313">
        <v>2.6631407374032001</v>
      </c>
      <c r="AA1313">
        <v>0</v>
      </c>
      <c r="AB1313">
        <v>32.602676721240854</v>
      </c>
      <c r="AC1313">
        <v>0</v>
      </c>
      <c r="AD1313">
        <v>0</v>
      </c>
      <c r="AE1313">
        <v>94.83043288109107</v>
      </c>
    </row>
    <row r="1314" spans="1:31" x14ac:dyDescent="0.25">
      <c r="A1314">
        <v>1681393</v>
      </c>
      <c r="B1314">
        <v>1</v>
      </c>
      <c r="C1314" t="s">
        <v>81</v>
      </c>
      <c r="D1314" t="s">
        <v>123</v>
      </c>
      <c r="E1314" t="s">
        <v>140</v>
      </c>
      <c r="F1314" t="s">
        <v>4014</v>
      </c>
      <c r="G1314" t="s">
        <v>1061</v>
      </c>
      <c r="H1314" t="s">
        <v>143</v>
      </c>
      <c r="I1314" t="s">
        <v>135</v>
      </c>
      <c r="J1314" t="s">
        <v>136</v>
      </c>
      <c r="K1314" t="s">
        <v>137</v>
      </c>
      <c r="L1314" t="s">
        <v>4015</v>
      </c>
      <c r="M1314" t="s">
        <v>4016</v>
      </c>
      <c r="N1314">
        <v>16.470277777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19.417719644344686</v>
      </c>
      <c r="AC1314">
        <v>0</v>
      </c>
      <c r="AD1314">
        <v>0</v>
      </c>
      <c r="AE1314">
        <v>19.417719644344686</v>
      </c>
    </row>
    <row r="1315" spans="1:31" x14ac:dyDescent="0.25">
      <c r="A1315">
        <v>1680706</v>
      </c>
      <c r="B1315">
        <v>1</v>
      </c>
      <c r="C1315" t="s">
        <v>80</v>
      </c>
      <c r="D1315" t="s">
        <v>99</v>
      </c>
      <c r="E1315" t="s">
        <v>164</v>
      </c>
      <c r="F1315" t="s">
        <v>2938</v>
      </c>
      <c r="G1315" t="s">
        <v>596</v>
      </c>
      <c r="H1315" t="s">
        <v>134</v>
      </c>
      <c r="I1315" t="s">
        <v>135</v>
      </c>
      <c r="J1315" t="s">
        <v>136</v>
      </c>
      <c r="K1315" t="s">
        <v>137</v>
      </c>
      <c r="L1315" t="s">
        <v>4017</v>
      </c>
      <c r="M1315" t="s">
        <v>4018</v>
      </c>
      <c r="N1315">
        <v>0.36027777700000002</v>
      </c>
      <c r="O1315">
        <v>7</v>
      </c>
      <c r="P1315">
        <v>1149</v>
      </c>
      <c r="Q1315">
        <v>12</v>
      </c>
      <c r="R1315">
        <v>151</v>
      </c>
      <c r="S1315">
        <v>23</v>
      </c>
      <c r="T1315">
        <v>100</v>
      </c>
      <c r="U1315">
        <v>0</v>
      </c>
      <c r="V1315">
        <v>4</v>
      </c>
      <c r="W1315">
        <v>6.032451575952912</v>
      </c>
      <c r="X1315">
        <v>50.348954754130069</v>
      </c>
      <c r="Y1315">
        <v>8.9923016897281407</v>
      </c>
      <c r="Z1315">
        <v>10.29182128441647</v>
      </c>
      <c r="AA1315">
        <v>23.871423517908894</v>
      </c>
      <c r="AB1315">
        <v>20.441684699070553</v>
      </c>
      <c r="AC1315">
        <v>0</v>
      </c>
      <c r="AD1315">
        <v>2.2023312106515416</v>
      </c>
      <c r="AE1315">
        <v>122.18096873185857</v>
      </c>
    </row>
    <row r="1316" spans="1:31" x14ac:dyDescent="0.25">
      <c r="A1316">
        <v>1680165</v>
      </c>
      <c r="B1316">
        <v>1</v>
      </c>
      <c r="C1316" t="s">
        <v>80</v>
      </c>
      <c r="D1316" t="s">
        <v>108</v>
      </c>
      <c r="E1316" t="s">
        <v>164</v>
      </c>
      <c r="F1316" t="s">
        <v>3825</v>
      </c>
      <c r="G1316" t="s">
        <v>161</v>
      </c>
      <c r="H1316" t="s">
        <v>134</v>
      </c>
      <c r="I1316" t="s">
        <v>135</v>
      </c>
      <c r="J1316" t="s">
        <v>136</v>
      </c>
      <c r="K1316" t="s">
        <v>137</v>
      </c>
      <c r="L1316" t="s">
        <v>4019</v>
      </c>
      <c r="M1316" t="s">
        <v>4020</v>
      </c>
      <c r="N1316">
        <v>0.105</v>
      </c>
      <c r="O1316">
        <v>0</v>
      </c>
      <c r="P1316">
        <v>2311</v>
      </c>
      <c r="Q1316">
        <v>4</v>
      </c>
      <c r="R1316">
        <v>364</v>
      </c>
      <c r="S1316">
        <v>9</v>
      </c>
      <c r="T1316">
        <v>373</v>
      </c>
      <c r="U1316">
        <v>1</v>
      </c>
      <c r="V1316">
        <v>0</v>
      </c>
      <c r="W1316">
        <v>0</v>
      </c>
      <c r="X1316">
        <v>36.514569178059681</v>
      </c>
      <c r="Y1316">
        <v>1.09991395760904</v>
      </c>
      <c r="Z1316">
        <v>4.7813734796620819</v>
      </c>
      <c r="AA1316">
        <v>6.4188996260928004</v>
      </c>
      <c r="AB1316">
        <v>38.101041543772624</v>
      </c>
      <c r="AC1316">
        <v>1.52428858599738</v>
      </c>
      <c r="AD1316">
        <v>0</v>
      </c>
      <c r="AE1316">
        <v>88.440086371193601</v>
      </c>
    </row>
    <row r="1317" spans="1:31" x14ac:dyDescent="0.25">
      <c r="A1317">
        <v>1680514</v>
      </c>
      <c r="B1317">
        <v>1</v>
      </c>
      <c r="C1317" t="s">
        <v>80</v>
      </c>
      <c r="D1317" t="s">
        <v>96</v>
      </c>
      <c r="E1317" t="s">
        <v>159</v>
      </c>
      <c r="F1317" t="s">
        <v>4021</v>
      </c>
      <c r="G1317" t="s">
        <v>1173</v>
      </c>
      <c r="H1317" t="s">
        <v>134</v>
      </c>
      <c r="I1317" t="s">
        <v>135</v>
      </c>
      <c r="J1317" t="s">
        <v>136</v>
      </c>
      <c r="K1317" t="s">
        <v>137</v>
      </c>
      <c r="L1317" t="s">
        <v>4022</v>
      </c>
      <c r="M1317" t="s">
        <v>4023</v>
      </c>
      <c r="N1317">
        <v>10.812777777000001</v>
      </c>
      <c r="O1317">
        <v>0</v>
      </c>
      <c r="P1317">
        <v>105</v>
      </c>
      <c r="Q1317">
        <v>1</v>
      </c>
      <c r="R1317">
        <v>0</v>
      </c>
      <c r="S1317">
        <v>2</v>
      </c>
      <c r="T1317">
        <v>4</v>
      </c>
      <c r="U1317">
        <v>0</v>
      </c>
      <c r="V1317">
        <v>0</v>
      </c>
      <c r="W1317">
        <v>0</v>
      </c>
      <c r="X1317">
        <v>398.62696432481357</v>
      </c>
      <c r="Y1317">
        <v>0</v>
      </c>
      <c r="Z1317">
        <v>0</v>
      </c>
      <c r="AA1317">
        <v>71.976023146600028</v>
      </c>
      <c r="AB1317">
        <v>57.378326279315694</v>
      </c>
      <c r="AC1317">
        <v>0</v>
      </c>
      <c r="AD1317">
        <v>0</v>
      </c>
      <c r="AE1317">
        <v>527.98131375072933</v>
      </c>
    </row>
    <row r="1318" spans="1:31" x14ac:dyDescent="0.25">
      <c r="A1318">
        <v>1680660</v>
      </c>
      <c r="B1318">
        <v>1</v>
      </c>
      <c r="C1318" t="s">
        <v>80</v>
      </c>
      <c r="D1318" t="s">
        <v>103</v>
      </c>
      <c r="E1318" t="s">
        <v>179</v>
      </c>
      <c r="F1318" t="s">
        <v>4024</v>
      </c>
      <c r="G1318" t="s">
        <v>161</v>
      </c>
      <c r="H1318" t="s">
        <v>134</v>
      </c>
      <c r="I1318" t="s">
        <v>135</v>
      </c>
      <c r="J1318" t="s">
        <v>136</v>
      </c>
      <c r="K1318" t="s">
        <v>137</v>
      </c>
      <c r="L1318" t="s">
        <v>4025</v>
      </c>
      <c r="M1318" t="s">
        <v>4026</v>
      </c>
      <c r="N1318">
        <v>1.488888888</v>
      </c>
      <c r="O1318">
        <v>18</v>
      </c>
      <c r="P1318">
        <v>3302</v>
      </c>
      <c r="Q1318">
        <v>46</v>
      </c>
      <c r="R1318">
        <v>352</v>
      </c>
      <c r="S1318">
        <v>84</v>
      </c>
      <c r="T1318">
        <v>732</v>
      </c>
      <c r="U1318">
        <v>17</v>
      </c>
      <c r="V1318">
        <v>3</v>
      </c>
      <c r="W1318">
        <v>10.878415418513034</v>
      </c>
      <c r="X1318">
        <v>695.40041154040011</v>
      </c>
      <c r="Y1318">
        <v>318.47472927326112</v>
      </c>
      <c r="Z1318">
        <v>109.84834329953716</v>
      </c>
      <c r="AA1318">
        <v>881.13199104937394</v>
      </c>
      <c r="AB1318">
        <v>697.96937673057926</v>
      </c>
      <c r="AC1318">
        <v>2905.6335135013687</v>
      </c>
      <c r="AD1318">
        <v>303.63860576256178</v>
      </c>
      <c r="AE1318">
        <v>5922.9753865755947</v>
      </c>
    </row>
    <row r="1319" spans="1:31" x14ac:dyDescent="0.25">
      <c r="A1319">
        <v>1680119</v>
      </c>
      <c r="B1319">
        <v>1</v>
      </c>
      <c r="C1319" t="s">
        <v>80</v>
      </c>
      <c r="D1319" t="s">
        <v>82</v>
      </c>
      <c r="E1319" t="s">
        <v>151</v>
      </c>
      <c r="F1319" t="s">
        <v>4027</v>
      </c>
      <c r="G1319" t="s">
        <v>153</v>
      </c>
      <c r="H1319" t="s">
        <v>143</v>
      </c>
      <c r="I1319" t="s">
        <v>135</v>
      </c>
      <c r="J1319" t="s">
        <v>136</v>
      </c>
      <c r="K1319" t="s">
        <v>137</v>
      </c>
      <c r="L1319" t="s">
        <v>4028</v>
      </c>
      <c r="M1319" t="s">
        <v>4029</v>
      </c>
      <c r="N1319">
        <v>0.8075</v>
      </c>
      <c r="O1319">
        <v>0</v>
      </c>
      <c r="P1319">
        <v>21</v>
      </c>
      <c r="Q1319">
        <v>0</v>
      </c>
      <c r="R1319">
        <v>0</v>
      </c>
      <c r="S1319">
        <v>0</v>
      </c>
      <c r="T1319">
        <v>20</v>
      </c>
      <c r="U1319">
        <v>0</v>
      </c>
      <c r="V1319">
        <v>0</v>
      </c>
      <c r="W1319">
        <v>0</v>
      </c>
      <c r="X1319">
        <v>3.7854895434483669</v>
      </c>
      <c r="Y1319">
        <v>0</v>
      </c>
      <c r="Z1319">
        <v>0</v>
      </c>
      <c r="AA1319">
        <v>0</v>
      </c>
      <c r="AB1319">
        <v>40.393294386413828</v>
      </c>
      <c r="AC1319">
        <v>0</v>
      </c>
      <c r="AD1319">
        <v>0</v>
      </c>
      <c r="AE1319">
        <v>44.178783929862192</v>
      </c>
    </row>
    <row r="1320" spans="1:31" x14ac:dyDescent="0.25">
      <c r="A1320">
        <v>1680726</v>
      </c>
      <c r="B1320">
        <v>1</v>
      </c>
      <c r="C1320" t="s">
        <v>80</v>
      </c>
      <c r="D1320" t="s">
        <v>103</v>
      </c>
      <c r="E1320" t="s">
        <v>146</v>
      </c>
      <c r="F1320" t="s">
        <v>4030</v>
      </c>
      <c r="G1320" t="s">
        <v>148</v>
      </c>
      <c r="H1320" t="s">
        <v>143</v>
      </c>
      <c r="I1320" t="s">
        <v>135</v>
      </c>
      <c r="J1320" t="s">
        <v>136</v>
      </c>
      <c r="K1320" t="s">
        <v>137</v>
      </c>
      <c r="L1320" t="s">
        <v>4031</v>
      </c>
      <c r="M1320" t="s">
        <v>4032</v>
      </c>
      <c r="N1320">
        <v>3.8338888880000002</v>
      </c>
      <c r="O1320">
        <v>0</v>
      </c>
      <c r="P1320">
        <v>548</v>
      </c>
      <c r="Q1320">
        <v>0</v>
      </c>
      <c r="R1320">
        <v>3</v>
      </c>
      <c r="S1320">
        <v>0</v>
      </c>
      <c r="T1320">
        <v>40</v>
      </c>
      <c r="U1320">
        <v>0</v>
      </c>
      <c r="V1320">
        <v>0</v>
      </c>
      <c r="W1320">
        <v>0</v>
      </c>
      <c r="X1320">
        <v>508.21978963680283</v>
      </c>
      <c r="Y1320">
        <v>0</v>
      </c>
      <c r="Z1320">
        <v>6.3061845802939587</v>
      </c>
      <c r="AA1320">
        <v>0</v>
      </c>
      <c r="AB1320">
        <v>253.18570158657403</v>
      </c>
      <c r="AC1320">
        <v>0</v>
      </c>
      <c r="AD1320">
        <v>0</v>
      </c>
      <c r="AE1320">
        <v>767.7116758036708</v>
      </c>
    </row>
    <row r="1321" spans="1:31" x14ac:dyDescent="0.25">
      <c r="A1321">
        <v>1681224</v>
      </c>
      <c r="B1321">
        <v>1</v>
      </c>
      <c r="C1321" t="s">
        <v>80</v>
      </c>
      <c r="D1321" t="s">
        <v>89</v>
      </c>
      <c r="E1321" t="s">
        <v>159</v>
      </c>
      <c r="F1321" t="s">
        <v>4033</v>
      </c>
      <c r="G1321" t="s">
        <v>161</v>
      </c>
      <c r="H1321" t="s">
        <v>134</v>
      </c>
      <c r="I1321" t="s">
        <v>135</v>
      </c>
      <c r="J1321" t="s">
        <v>136</v>
      </c>
      <c r="K1321" t="s">
        <v>137</v>
      </c>
      <c r="L1321" t="s">
        <v>4034</v>
      </c>
      <c r="M1321" t="s">
        <v>4035</v>
      </c>
      <c r="N1321">
        <v>0.61277777700000002</v>
      </c>
      <c r="O1321">
        <v>4</v>
      </c>
      <c r="P1321">
        <v>971</v>
      </c>
      <c r="Q1321">
        <v>2</v>
      </c>
      <c r="R1321">
        <v>83</v>
      </c>
      <c r="S1321">
        <v>12</v>
      </c>
      <c r="T1321">
        <v>113</v>
      </c>
      <c r="U1321">
        <v>7</v>
      </c>
      <c r="V1321">
        <v>0</v>
      </c>
      <c r="W1321">
        <v>120.34302605289159</v>
      </c>
      <c r="X1321">
        <v>449.95296603750887</v>
      </c>
      <c r="Y1321">
        <v>3.2633122338387937</v>
      </c>
      <c r="Z1321">
        <v>10.164351958399326</v>
      </c>
      <c r="AA1321">
        <v>202.10047215455455</v>
      </c>
      <c r="AB1321">
        <v>129.73272214721896</v>
      </c>
      <c r="AC1321">
        <v>131.2556586637931</v>
      </c>
      <c r="AD1321">
        <v>0</v>
      </c>
      <c r="AE1321">
        <v>1046.8125092482053</v>
      </c>
    </row>
    <row r="1322" spans="1:31" x14ac:dyDescent="0.25">
      <c r="A1322">
        <v>1681012</v>
      </c>
      <c r="B1322">
        <v>1</v>
      </c>
      <c r="C1322" t="s">
        <v>80</v>
      </c>
      <c r="D1322" t="s">
        <v>97</v>
      </c>
      <c r="E1322" t="s">
        <v>164</v>
      </c>
      <c r="F1322" t="s">
        <v>3709</v>
      </c>
      <c r="G1322" t="s">
        <v>161</v>
      </c>
      <c r="H1322" t="s">
        <v>134</v>
      </c>
      <c r="I1322" t="s">
        <v>173</v>
      </c>
      <c r="J1322" t="s">
        <v>136</v>
      </c>
      <c r="K1322" t="s">
        <v>137</v>
      </c>
      <c r="L1322" t="s">
        <v>4036</v>
      </c>
      <c r="M1322" t="s">
        <v>4037</v>
      </c>
      <c r="N1322">
        <v>3.8888888000000003E-2</v>
      </c>
      <c r="O1322">
        <v>3</v>
      </c>
      <c r="P1322">
        <v>2994</v>
      </c>
      <c r="Q1322">
        <v>2</v>
      </c>
      <c r="R1322">
        <v>254</v>
      </c>
      <c r="S1322">
        <v>9</v>
      </c>
      <c r="T1322">
        <v>360</v>
      </c>
      <c r="U1322">
        <v>0</v>
      </c>
      <c r="V1322">
        <v>1</v>
      </c>
      <c r="W1322">
        <v>0.88278635172676667</v>
      </c>
      <c r="X1322">
        <v>70.269758092903572</v>
      </c>
      <c r="Y1322">
        <v>4.8738914372866676E-2</v>
      </c>
      <c r="Z1322">
        <v>3.9644290916830434</v>
      </c>
      <c r="AA1322">
        <v>6.2329011664627565</v>
      </c>
      <c r="AB1322">
        <v>22.333220878006639</v>
      </c>
      <c r="AC1322">
        <v>0</v>
      </c>
      <c r="AD1322">
        <v>6.4233252434866675E-2</v>
      </c>
      <c r="AE1322">
        <v>103.7960677475905</v>
      </c>
    </row>
    <row r="1323" spans="1:31" x14ac:dyDescent="0.25">
      <c r="A1323">
        <v>1680013</v>
      </c>
      <c r="B1323">
        <v>1</v>
      </c>
      <c r="C1323" t="s">
        <v>81</v>
      </c>
      <c r="D1323" t="s">
        <v>119</v>
      </c>
      <c r="E1323" t="s">
        <v>159</v>
      </c>
      <c r="F1323" t="s">
        <v>4038</v>
      </c>
      <c r="G1323" t="s">
        <v>566</v>
      </c>
      <c r="H1323" t="s">
        <v>134</v>
      </c>
      <c r="I1323" t="s">
        <v>135</v>
      </c>
      <c r="J1323" t="s">
        <v>136</v>
      </c>
      <c r="K1323" t="s">
        <v>137</v>
      </c>
      <c r="L1323" t="s">
        <v>4039</v>
      </c>
      <c r="M1323" t="s">
        <v>4040</v>
      </c>
      <c r="N1323">
        <v>3.4913888879999999</v>
      </c>
      <c r="O1323">
        <v>0</v>
      </c>
      <c r="P1323">
        <v>15</v>
      </c>
      <c r="Q1323">
        <v>0</v>
      </c>
      <c r="R1323">
        <v>1</v>
      </c>
      <c r="S1323">
        <v>0</v>
      </c>
      <c r="T1323">
        <v>2</v>
      </c>
      <c r="U1323">
        <v>0</v>
      </c>
      <c r="V1323">
        <v>0</v>
      </c>
      <c r="W1323">
        <v>0</v>
      </c>
      <c r="X1323">
        <v>3.6307097123500403</v>
      </c>
      <c r="Y1323">
        <v>0</v>
      </c>
      <c r="Z1323">
        <v>0.10184659605354666</v>
      </c>
      <c r="AA1323">
        <v>0</v>
      </c>
      <c r="AB1323">
        <v>0.64494463058515561</v>
      </c>
      <c r="AC1323">
        <v>0</v>
      </c>
      <c r="AD1323">
        <v>0</v>
      </c>
      <c r="AE1323">
        <v>4.3775009389887423</v>
      </c>
    </row>
    <row r="1324" spans="1:31" x14ac:dyDescent="0.25">
      <c r="A1324">
        <v>1680036</v>
      </c>
      <c r="B1324">
        <v>1</v>
      </c>
      <c r="C1324" t="s">
        <v>80</v>
      </c>
      <c r="D1324" t="s">
        <v>96</v>
      </c>
      <c r="E1324" t="s">
        <v>151</v>
      </c>
      <c r="F1324" t="s">
        <v>4041</v>
      </c>
      <c r="G1324" t="s">
        <v>222</v>
      </c>
      <c r="H1324" t="s">
        <v>143</v>
      </c>
      <c r="I1324" t="s">
        <v>135</v>
      </c>
      <c r="J1324" t="s">
        <v>136</v>
      </c>
      <c r="K1324" t="s">
        <v>137</v>
      </c>
      <c r="L1324" t="s">
        <v>4042</v>
      </c>
      <c r="M1324" t="s">
        <v>4043</v>
      </c>
      <c r="N1324">
        <v>14.708333333000001</v>
      </c>
      <c r="O1324">
        <v>0</v>
      </c>
      <c r="P1324">
        <v>33</v>
      </c>
      <c r="Q1324">
        <v>0</v>
      </c>
      <c r="R1324">
        <v>0</v>
      </c>
      <c r="S1324">
        <v>0</v>
      </c>
      <c r="T1324">
        <v>4</v>
      </c>
      <c r="U1324">
        <v>0</v>
      </c>
      <c r="V1324">
        <v>0</v>
      </c>
      <c r="W1324">
        <v>0</v>
      </c>
      <c r="X1324">
        <v>253.6627742697965</v>
      </c>
      <c r="Y1324">
        <v>0</v>
      </c>
      <c r="Z1324">
        <v>0</v>
      </c>
      <c r="AA1324">
        <v>0</v>
      </c>
      <c r="AB1324">
        <v>9.355812906005962</v>
      </c>
      <c r="AC1324">
        <v>0</v>
      </c>
      <c r="AD1324">
        <v>0</v>
      </c>
      <c r="AE1324">
        <v>263.01858717580245</v>
      </c>
    </row>
    <row r="1325" spans="1:31" x14ac:dyDescent="0.25">
      <c r="A1325">
        <v>1680769</v>
      </c>
      <c r="B1325">
        <v>1</v>
      </c>
      <c r="C1325" t="s">
        <v>80</v>
      </c>
      <c r="D1325" t="s">
        <v>95</v>
      </c>
      <c r="E1325" t="s">
        <v>179</v>
      </c>
      <c r="F1325" t="s">
        <v>4044</v>
      </c>
      <c r="G1325" t="s">
        <v>161</v>
      </c>
      <c r="H1325" t="s">
        <v>134</v>
      </c>
      <c r="I1325" t="s">
        <v>135</v>
      </c>
      <c r="J1325" t="s">
        <v>136</v>
      </c>
      <c r="K1325" t="s">
        <v>137</v>
      </c>
      <c r="L1325" t="s">
        <v>4045</v>
      </c>
      <c r="M1325" t="s">
        <v>4046</v>
      </c>
      <c r="N1325">
        <v>0.14694444400000001</v>
      </c>
      <c r="O1325">
        <v>51</v>
      </c>
      <c r="P1325">
        <v>4591</v>
      </c>
      <c r="Q1325">
        <v>87</v>
      </c>
      <c r="R1325">
        <v>180</v>
      </c>
      <c r="S1325">
        <v>85</v>
      </c>
      <c r="T1325">
        <v>662</v>
      </c>
      <c r="U1325">
        <v>14</v>
      </c>
      <c r="V1325">
        <v>1</v>
      </c>
      <c r="W1325">
        <v>3.5706555679115559</v>
      </c>
      <c r="X1325">
        <v>185.69580222007082</v>
      </c>
      <c r="Y1325">
        <v>75.597949258593616</v>
      </c>
      <c r="Z1325">
        <v>7.626153715099484</v>
      </c>
      <c r="AA1325">
        <v>72.487388863810054</v>
      </c>
      <c r="AB1325">
        <v>114.19161879843971</v>
      </c>
      <c r="AC1325">
        <v>88.585298814041039</v>
      </c>
      <c r="AD1325">
        <v>0.32816019105055111</v>
      </c>
      <c r="AE1325">
        <v>548.08302742901674</v>
      </c>
    </row>
    <row r="1326" spans="1:31" x14ac:dyDescent="0.25">
      <c r="A1326">
        <v>1680056</v>
      </c>
      <c r="B1326">
        <v>1</v>
      </c>
      <c r="C1326" t="s">
        <v>80</v>
      </c>
      <c r="D1326" t="s">
        <v>97</v>
      </c>
      <c r="E1326" t="s">
        <v>159</v>
      </c>
      <c r="F1326" t="s">
        <v>4047</v>
      </c>
      <c r="G1326" t="s">
        <v>596</v>
      </c>
      <c r="H1326" t="s">
        <v>134</v>
      </c>
      <c r="I1326" t="s">
        <v>135</v>
      </c>
      <c r="J1326" t="s">
        <v>136</v>
      </c>
      <c r="K1326" t="s">
        <v>137</v>
      </c>
      <c r="L1326" t="s">
        <v>4048</v>
      </c>
      <c r="M1326" t="s">
        <v>4049</v>
      </c>
      <c r="N1326">
        <v>2.031111111</v>
      </c>
      <c r="O1326">
        <v>1</v>
      </c>
      <c r="P1326">
        <v>19</v>
      </c>
      <c r="Q1326">
        <v>0</v>
      </c>
      <c r="R1326">
        <v>14</v>
      </c>
      <c r="S1326">
        <v>0</v>
      </c>
      <c r="T1326">
        <v>10</v>
      </c>
      <c r="U1326">
        <v>0</v>
      </c>
      <c r="V1326">
        <v>0</v>
      </c>
      <c r="W1326">
        <v>125.60299344020204</v>
      </c>
      <c r="X1326">
        <v>36.090523890092641</v>
      </c>
      <c r="Y1326">
        <v>0</v>
      </c>
      <c r="Z1326">
        <v>6.973848883383261</v>
      </c>
      <c r="AA1326">
        <v>0</v>
      </c>
      <c r="AB1326">
        <v>26.199214084369377</v>
      </c>
      <c r="AC1326">
        <v>0</v>
      </c>
      <c r="AD1326">
        <v>0</v>
      </c>
      <c r="AE1326">
        <v>194.86658029804732</v>
      </c>
    </row>
    <row r="1327" spans="1:31" x14ac:dyDescent="0.25">
      <c r="A1327">
        <v>1681075</v>
      </c>
      <c r="B1327">
        <v>1</v>
      </c>
      <c r="C1327" t="s">
        <v>80</v>
      </c>
      <c r="D1327" t="s">
        <v>97</v>
      </c>
      <c r="E1327" t="s">
        <v>140</v>
      </c>
      <c r="F1327" t="s">
        <v>4050</v>
      </c>
      <c r="G1327" t="s">
        <v>142</v>
      </c>
      <c r="H1327" t="s">
        <v>143</v>
      </c>
      <c r="I1327" t="s">
        <v>135</v>
      </c>
      <c r="J1327" t="s">
        <v>136</v>
      </c>
      <c r="K1327" t="s">
        <v>137</v>
      </c>
      <c r="L1327" t="s">
        <v>4051</v>
      </c>
      <c r="M1327" t="s">
        <v>4052</v>
      </c>
      <c r="N1327">
        <v>9.8511111109999998</v>
      </c>
      <c r="O1327">
        <v>0</v>
      </c>
      <c r="P1327">
        <v>1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10.679077175872912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10.679077175872912</v>
      </c>
    </row>
    <row r="1328" spans="1:31" x14ac:dyDescent="0.25">
      <c r="A1328">
        <v>1681181</v>
      </c>
      <c r="B1328">
        <v>1</v>
      </c>
      <c r="C1328" t="s">
        <v>81</v>
      </c>
      <c r="D1328" t="s">
        <v>117</v>
      </c>
      <c r="E1328" t="s">
        <v>159</v>
      </c>
      <c r="F1328" t="s">
        <v>4053</v>
      </c>
      <c r="G1328" t="s">
        <v>596</v>
      </c>
      <c r="H1328" t="s">
        <v>134</v>
      </c>
      <c r="I1328" t="s">
        <v>135</v>
      </c>
      <c r="J1328" t="s">
        <v>136</v>
      </c>
      <c r="K1328" t="s">
        <v>137</v>
      </c>
      <c r="L1328" t="s">
        <v>4054</v>
      </c>
      <c r="M1328" t="s">
        <v>4055</v>
      </c>
      <c r="N1328">
        <v>4.1208333330000002</v>
      </c>
      <c r="O1328">
        <v>0</v>
      </c>
      <c r="P1328">
        <v>344</v>
      </c>
      <c r="Q1328">
        <v>13</v>
      </c>
      <c r="R1328">
        <v>15</v>
      </c>
      <c r="S1328">
        <v>2</v>
      </c>
      <c r="T1328">
        <v>22</v>
      </c>
      <c r="U1328">
        <v>1</v>
      </c>
      <c r="V1328">
        <v>0</v>
      </c>
      <c r="W1328">
        <v>0</v>
      </c>
      <c r="X1328">
        <v>213.12586664545358</v>
      </c>
      <c r="Y1328">
        <v>32.068561496023896</v>
      </c>
      <c r="Z1328">
        <v>12.230904508124057</v>
      </c>
      <c r="AA1328">
        <v>43.31529489498314</v>
      </c>
      <c r="AB1328">
        <v>20.082156459949637</v>
      </c>
      <c r="AC1328">
        <v>0</v>
      </c>
      <c r="AD1328">
        <v>0</v>
      </c>
      <c r="AE1328">
        <v>320.82278400453436</v>
      </c>
    </row>
    <row r="1329" spans="1:31" x14ac:dyDescent="0.25">
      <c r="A1329">
        <v>1681267</v>
      </c>
      <c r="B1329">
        <v>1</v>
      </c>
      <c r="C1329" t="s">
        <v>80</v>
      </c>
      <c r="D1329" t="s">
        <v>84</v>
      </c>
      <c r="E1329" t="s">
        <v>131</v>
      </c>
      <c r="F1329" t="s">
        <v>4056</v>
      </c>
      <c r="G1329" t="s">
        <v>161</v>
      </c>
      <c r="H1329" t="s">
        <v>134</v>
      </c>
      <c r="I1329" t="s">
        <v>135</v>
      </c>
      <c r="J1329" t="s">
        <v>136</v>
      </c>
      <c r="K1329" t="s">
        <v>137</v>
      </c>
      <c r="L1329" t="s">
        <v>4057</v>
      </c>
      <c r="M1329" t="s">
        <v>4058</v>
      </c>
      <c r="N1329">
        <v>1.588333333</v>
      </c>
      <c r="O1329">
        <v>0</v>
      </c>
      <c r="P1329">
        <v>54</v>
      </c>
      <c r="Q1329">
        <v>0</v>
      </c>
      <c r="R1329">
        <v>2</v>
      </c>
      <c r="S1329">
        <v>11</v>
      </c>
      <c r="T1329">
        <v>218</v>
      </c>
      <c r="U1329">
        <v>0</v>
      </c>
      <c r="V1329">
        <v>0</v>
      </c>
      <c r="W1329">
        <v>0</v>
      </c>
      <c r="X1329">
        <v>121.84855310886695</v>
      </c>
      <c r="Y1329">
        <v>0</v>
      </c>
      <c r="Z1329">
        <v>8.5503910712959999E-2</v>
      </c>
      <c r="AA1329">
        <v>347.87527516100926</v>
      </c>
      <c r="AB1329">
        <v>491.66407945868752</v>
      </c>
      <c r="AC1329">
        <v>0</v>
      </c>
      <c r="AD1329">
        <v>0</v>
      </c>
      <c r="AE1329">
        <v>961.47341163927672</v>
      </c>
    </row>
    <row r="1330" spans="1:31" x14ac:dyDescent="0.25">
      <c r="A1330">
        <v>1680142</v>
      </c>
      <c r="B1330">
        <v>1</v>
      </c>
      <c r="C1330" t="s">
        <v>80</v>
      </c>
      <c r="D1330" t="s">
        <v>85</v>
      </c>
      <c r="E1330" t="s">
        <v>146</v>
      </c>
      <c r="F1330" t="s">
        <v>4059</v>
      </c>
      <c r="G1330" t="s">
        <v>148</v>
      </c>
      <c r="H1330" t="s">
        <v>143</v>
      </c>
      <c r="I1330" t="s">
        <v>135</v>
      </c>
      <c r="J1330" t="s">
        <v>136</v>
      </c>
      <c r="K1330" t="s">
        <v>137</v>
      </c>
      <c r="L1330" t="s">
        <v>4060</v>
      </c>
      <c r="M1330" t="s">
        <v>4061</v>
      </c>
      <c r="N1330">
        <v>5.6275000000000004</v>
      </c>
      <c r="O1330">
        <v>0</v>
      </c>
      <c r="P1330">
        <v>516</v>
      </c>
      <c r="Q1330">
        <v>0</v>
      </c>
      <c r="R1330">
        <v>0</v>
      </c>
      <c r="S1330">
        <v>0</v>
      </c>
      <c r="T1330">
        <v>76</v>
      </c>
      <c r="U1330">
        <v>0</v>
      </c>
      <c r="V1330">
        <v>0</v>
      </c>
      <c r="W1330">
        <v>0</v>
      </c>
      <c r="X1330">
        <v>844.98320653564224</v>
      </c>
      <c r="Y1330">
        <v>0</v>
      </c>
      <c r="Z1330">
        <v>0</v>
      </c>
      <c r="AA1330">
        <v>0</v>
      </c>
      <c r="AB1330">
        <v>1016.6838296562845</v>
      </c>
      <c r="AC1330">
        <v>0</v>
      </c>
      <c r="AD1330">
        <v>0</v>
      </c>
      <c r="AE1330">
        <v>1861.6670361919269</v>
      </c>
    </row>
    <row r="1331" spans="1:31" x14ac:dyDescent="0.25">
      <c r="A1331">
        <v>1680534</v>
      </c>
      <c r="B1331">
        <v>1</v>
      </c>
      <c r="C1331" t="s">
        <v>81</v>
      </c>
      <c r="D1331" t="s">
        <v>128</v>
      </c>
      <c r="E1331" t="s">
        <v>151</v>
      </c>
      <c r="F1331" t="s">
        <v>4062</v>
      </c>
      <c r="G1331" t="s">
        <v>222</v>
      </c>
      <c r="H1331" t="s">
        <v>143</v>
      </c>
      <c r="I1331" t="s">
        <v>135</v>
      </c>
      <c r="J1331" t="s">
        <v>136</v>
      </c>
      <c r="K1331" t="s">
        <v>137</v>
      </c>
      <c r="L1331" t="s">
        <v>4063</v>
      </c>
      <c r="M1331" t="s">
        <v>4064</v>
      </c>
      <c r="N1331">
        <v>14.979722221999999</v>
      </c>
      <c r="O1331">
        <v>0</v>
      </c>
      <c r="P1331">
        <v>100</v>
      </c>
      <c r="Q1331">
        <v>0</v>
      </c>
      <c r="R1331">
        <v>0</v>
      </c>
      <c r="S1331">
        <v>0</v>
      </c>
      <c r="T1331">
        <v>8</v>
      </c>
      <c r="U1331">
        <v>0</v>
      </c>
      <c r="V1331">
        <v>0</v>
      </c>
      <c r="W1331">
        <v>0</v>
      </c>
      <c r="X1331">
        <v>115.4620462071302</v>
      </c>
      <c r="Y1331">
        <v>0</v>
      </c>
      <c r="Z1331">
        <v>0</v>
      </c>
      <c r="AA1331">
        <v>0</v>
      </c>
      <c r="AB1331">
        <v>47.375222991696532</v>
      </c>
      <c r="AC1331">
        <v>0</v>
      </c>
      <c r="AD1331">
        <v>0</v>
      </c>
      <c r="AE1331">
        <v>162.83726919882673</v>
      </c>
    </row>
    <row r="1332" spans="1:31" x14ac:dyDescent="0.25">
      <c r="A1332">
        <v>1680491</v>
      </c>
      <c r="B1332">
        <v>1</v>
      </c>
      <c r="C1332" t="s">
        <v>80</v>
      </c>
      <c r="D1332" t="s">
        <v>92</v>
      </c>
      <c r="E1332" t="s">
        <v>159</v>
      </c>
      <c r="F1332" t="s">
        <v>4065</v>
      </c>
      <c r="G1332" t="s">
        <v>1173</v>
      </c>
      <c r="H1332" t="s">
        <v>134</v>
      </c>
      <c r="I1332" t="s">
        <v>135</v>
      </c>
      <c r="J1332" t="s">
        <v>136</v>
      </c>
      <c r="K1332" t="s">
        <v>137</v>
      </c>
      <c r="L1332" t="s">
        <v>4066</v>
      </c>
      <c r="M1332" t="s">
        <v>4067</v>
      </c>
      <c r="N1332">
        <v>5.9797222220000004</v>
      </c>
      <c r="O1332">
        <v>0</v>
      </c>
      <c r="P1332">
        <v>78</v>
      </c>
      <c r="Q1332">
        <v>0</v>
      </c>
      <c r="R1332">
        <v>20</v>
      </c>
      <c r="S1332">
        <v>0</v>
      </c>
      <c r="T1332">
        <v>3</v>
      </c>
      <c r="U1332">
        <v>0</v>
      </c>
      <c r="V1332">
        <v>0</v>
      </c>
      <c r="W1332">
        <v>0</v>
      </c>
      <c r="X1332">
        <v>76.718950709121842</v>
      </c>
      <c r="Y1332">
        <v>0</v>
      </c>
      <c r="Z1332">
        <v>6.453992425989493</v>
      </c>
      <c r="AA1332">
        <v>0</v>
      </c>
      <c r="AB1332">
        <v>46.617008641085313</v>
      </c>
      <c r="AC1332">
        <v>0</v>
      </c>
      <c r="AD1332">
        <v>0</v>
      </c>
      <c r="AE1332">
        <v>129.78995177619666</v>
      </c>
    </row>
    <row r="1333" spans="1:31" x14ac:dyDescent="0.25">
      <c r="A1333">
        <v>1681032</v>
      </c>
      <c r="B1333">
        <v>1</v>
      </c>
      <c r="C1333" t="s">
        <v>80</v>
      </c>
      <c r="D1333" t="s">
        <v>106</v>
      </c>
      <c r="E1333" t="s">
        <v>159</v>
      </c>
      <c r="F1333" t="s">
        <v>4068</v>
      </c>
      <c r="G1333" t="s">
        <v>596</v>
      </c>
      <c r="H1333" t="s">
        <v>134</v>
      </c>
      <c r="I1333" t="s">
        <v>135</v>
      </c>
      <c r="J1333" t="s">
        <v>136</v>
      </c>
      <c r="K1333" t="s">
        <v>137</v>
      </c>
      <c r="L1333" t="s">
        <v>4069</v>
      </c>
      <c r="M1333" t="s">
        <v>4070</v>
      </c>
      <c r="N1333">
        <v>20.380277777</v>
      </c>
      <c r="O1333">
        <v>0</v>
      </c>
      <c r="P1333">
        <v>0</v>
      </c>
      <c r="Q1333">
        <v>12</v>
      </c>
      <c r="R1333">
        <v>1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185.2525343104414</v>
      </c>
      <c r="Z1333">
        <v>1.1062276525444447E-3</v>
      </c>
      <c r="AA1333">
        <v>0</v>
      </c>
      <c r="AB1333">
        <v>0.72695901557119103</v>
      </c>
      <c r="AC1333">
        <v>0</v>
      </c>
      <c r="AD1333">
        <v>0</v>
      </c>
      <c r="AE1333">
        <v>185.98059955366514</v>
      </c>
    </row>
    <row r="1334" spans="1:31" x14ac:dyDescent="0.25">
      <c r="A1334">
        <v>1680683</v>
      </c>
      <c r="B1334">
        <v>1</v>
      </c>
      <c r="C1334" t="s">
        <v>81</v>
      </c>
      <c r="D1334" t="s">
        <v>128</v>
      </c>
      <c r="E1334" t="s">
        <v>140</v>
      </c>
      <c r="F1334" t="s">
        <v>4071</v>
      </c>
      <c r="G1334" t="s">
        <v>209</v>
      </c>
      <c r="H1334" t="s">
        <v>143</v>
      </c>
      <c r="I1334" t="s">
        <v>135</v>
      </c>
      <c r="J1334" t="s">
        <v>136</v>
      </c>
      <c r="K1334" t="s">
        <v>137</v>
      </c>
      <c r="L1334" t="s">
        <v>4072</v>
      </c>
      <c r="M1334" t="s">
        <v>4073</v>
      </c>
      <c r="N1334">
        <v>0.32750000000000001</v>
      </c>
      <c r="O1334">
        <v>0</v>
      </c>
      <c r="P1334">
        <v>6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0.34359158913206006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0.34359158913206006</v>
      </c>
    </row>
    <row r="1335" spans="1:31" x14ac:dyDescent="0.25">
      <c r="A1335">
        <v>1688467</v>
      </c>
      <c r="B1335">
        <v>1</v>
      </c>
      <c r="C1335" t="s">
        <v>80</v>
      </c>
      <c r="D1335" t="s">
        <v>101</v>
      </c>
      <c r="E1335" t="s">
        <v>159</v>
      </c>
      <c r="F1335" t="s">
        <v>4074</v>
      </c>
      <c r="G1335" t="s">
        <v>596</v>
      </c>
      <c r="H1335" t="s">
        <v>134</v>
      </c>
      <c r="I1335" t="s">
        <v>135</v>
      </c>
      <c r="J1335" t="s">
        <v>136</v>
      </c>
      <c r="K1335" t="s">
        <v>137</v>
      </c>
      <c r="L1335" t="s">
        <v>4075</v>
      </c>
      <c r="M1335" t="s">
        <v>4076</v>
      </c>
      <c r="N1335">
        <v>1.531666666</v>
      </c>
      <c r="O1335">
        <v>0</v>
      </c>
      <c r="P1335">
        <v>256</v>
      </c>
      <c r="Q1335">
        <v>0</v>
      </c>
      <c r="R1335">
        <v>0</v>
      </c>
      <c r="S1335">
        <v>0</v>
      </c>
      <c r="T1335">
        <v>20</v>
      </c>
      <c r="U1335">
        <v>0</v>
      </c>
      <c r="V1335">
        <v>0</v>
      </c>
      <c r="W1335">
        <v>0</v>
      </c>
      <c r="X1335">
        <v>94.413926583535272</v>
      </c>
      <c r="Y1335">
        <v>0</v>
      </c>
      <c r="Z1335">
        <v>0</v>
      </c>
      <c r="AA1335">
        <v>0</v>
      </c>
      <c r="AB1335">
        <v>74.010412669842282</v>
      </c>
      <c r="AC1335">
        <v>0</v>
      </c>
      <c r="AD1335">
        <v>0</v>
      </c>
      <c r="AE1335">
        <v>168.42433925337755</v>
      </c>
    </row>
    <row r="1336" spans="1:31" x14ac:dyDescent="0.25">
      <c r="A1336">
        <v>1688444</v>
      </c>
      <c r="B1336">
        <v>1</v>
      </c>
      <c r="C1336" t="s">
        <v>81</v>
      </c>
      <c r="D1336" t="s">
        <v>128</v>
      </c>
      <c r="E1336" t="s">
        <v>159</v>
      </c>
      <c r="F1336" t="s">
        <v>4077</v>
      </c>
      <c r="G1336" t="s">
        <v>161</v>
      </c>
      <c r="H1336" t="s">
        <v>134</v>
      </c>
      <c r="I1336" t="s">
        <v>173</v>
      </c>
      <c r="J1336" t="s">
        <v>136</v>
      </c>
      <c r="K1336" t="s">
        <v>137</v>
      </c>
      <c r="L1336" t="s">
        <v>4078</v>
      </c>
      <c r="M1336" t="s">
        <v>4079</v>
      </c>
      <c r="N1336">
        <v>1.3888888E-2</v>
      </c>
      <c r="O1336">
        <v>0</v>
      </c>
      <c r="P1336">
        <v>490</v>
      </c>
      <c r="Q1336">
        <v>1</v>
      </c>
      <c r="R1336">
        <v>12</v>
      </c>
      <c r="S1336">
        <v>1</v>
      </c>
      <c r="T1336">
        <v>45</v>
      </c>
      <c r="U1336">
        <v>0</v>
      </c>
      <c r="V1336">
        <v>0</v>
      </c>
      <c r="W1336">
        <v>0</v>
      </c>
      <c r="X1336">
        <v>1.2027568703763178</v>
      </c>
      <c r="Y1336">
        <v>0</v>
      </c>
      <c r="Z1336">
        <v>2.9439085553833337E-2</v>
      </c>
      <c r="AA1336">
        <v>0.11443885126822222</v>
      </c>
      <c r="AB1336">
        <v>0.33726068980063884</v>
      </c>
      <c r="AC1336">
        <v>0</v>
      </c>
      <c r="AD1336">
        <v>0</v>
      </c>
      <c r="AE1336">
        <v>1.6838954969990123</v>
      </c>
    </row>
    <row r="1337" spans="1:31" x14ac:dyDescent="0.25">
      <c r="A1337">
        <v>1688427</v>
      </c>
      <c r="B1337">
        <v>1</v>
      </c>
      <c r="C1337" t="s">
        <v>80</v>
      </c>
      <c r="D1337" t="s">
        <v>104</v>
      </c>
      <c r="E1337" t="s">
        <v>179</v>
      </c>
      <c r="F1337" t="s">
        <v>4080</v>
      </c>
      <c r="G1337" t="s">
        <v>253</v>
      </c>
      <c r="H1337" t="s">
        <v>134</v>
      </c>
      <c r="I1337" t="s">
        <v>135</v>
      </c>
      <c r="J1337" t="s">
        <v>136</v>
      </c>
      <c r="K1337" t="s">
        <v>167</v>
      </c>
      <c r="L1337" t="s">
        <v>4081</v>
      </c>
      <c r="M1337" t="s">
        <v>4082</v>
      </c>
      <c r="N1337">
        <v>4.8333333329999997</v>
      </c>
      <c r="O1337">
        <v>10</v>
      </c>
      <c r="P1337">
        <v>13</v>
      </c>
      <c r="Q1337">
        <v>61</v>
      </c>
      <c r="R1337">
        <v>53</v>
      </c>
      <c r="S1337">
        <v>46</v>
      </c>
      <c r="T1337">
        <v>11</v>
      </c>
      <c r="U1337">
        <v>15</v>
      </c>
      <c r="V1337">
        <v>0</v>
      </c>
      <c r="W1337">
        <v>6.0293730287964173</v>
      </c>
      <c r="X1337">
        <v>21.115626577067587</v>
      </c>
      <c r="Y1337">
        <v>107.05796306033298</v>
      </c>
      <c r="Z1337">
        <v>64.702077854389231</v>
      </c>
      <c r="AA1337">
        <v>2499.6106830816384</v>
      </c>
      <c r="AB1337">
        <v>87.688929953744321</v>
      </c>
      <c r="AC1337">
        <v>4579.0718702930317</v>
      </c>
      <c r="AD1337">
        <v>0</v>
      </c>
      <c r="AE1337">
        <v>7365.276523849001</v>
      </c>
    </row>
    <row r="1338" spans="1:31" x14ac:dyDescent="0.25">
      <c r="A1338">
        <v>1688736</v>
      </c>
      <c r="B1338">
        <v>1</v>
      </c>
      <c r="C1338" t="s">
        <v>80</v>
      </c>
      <c r="D1338" t="s">
        <v>99</v>
      </c>
      <c r="E1338" t="s">
        <v>151</v>
      </c>
      <c r="F1338" t="s">
        <v>2726</v>
      </c>
      <c r="G1338" t="s">
        <v>222</v>
      </c>
      <c r="H1338" t="s">
        <v>143</v>
      </c>
      <c r="I1338" t="s">
        <v>135</v>
      </c>
      <c r="J1338" t="s">
        <v>136</v>
      </c>
      <c r="K1338" t="s">
        <v>137</v>
      </c>
      <c r="L1338" t="s">
        <v>4083</v>
      </c>
      <c r="M1338" t="s">
        <v>4084</v>
      </c>
      <c r="N1338">
        <v>10.928333332999999</v>
      </c>
      <c r="O1338">
        <v>0</v>
      </c>
      <c r="P1338">
        <v>12</v>
      </c>
      <c r="Q1338">
        <v>0</v>
      </c>
      <c r="R1338">
        <v>12</v>
      </c>
      <c r="S1338">
        <v>0</v>
      </c>
      <c r="T1338">
        <v>3</v>
      </c>
      <c r="U1338">
        <v>0</v>
      </c>
      <c r="V1338">
        <v>0</v>
      </c>
      <c r="W1338">
        <v>0</v>
      </c>
      <c r="X1338">
        <v>26.552436831016681</v>
      </c>
      <c r="Y1338">
        <v>0</v>
      </c>
      <c r="Z1338">
        <v>14.660088014563467</v>
      </c>
      <c r="AA1338">
        <v>0</v>
      </c>
      <c r="AB1338">
        <v>0.96285350185580376</v>
      </c>
      <c r="AC1338">
        <v>0</v>
      </c>
      <c r="AD1338">
        <v>0</v>
      </c>
      <c r="AE1338">
        <v>42.175378347435952</v>
      </c>
    </row>
    <row r="1339" spans="1:31" x14ac:dyDescent="0.25">
      <c r="A1339">
        <v>1688822</v>
      </c>
      <c r="B1339">
        <v>1</v>
      </c>
      <c r="C1339" t="s">
        <v>80</v>
      </c>
      <c r="D1339" t="s">
        <v>103</v>
      </c>
      <c r="E1339" t="s">
        <v>151</v>
      </c>
      <c r="F1339" t="s">
        <v>4085</v>
      </c>
      <c r="G1339" t="s">
        <v>486</v>
      </c>
      <c r="H1339" t="s">
        <v>143</v>
      </c>
      <c r="I1339" t="s">
        <v>135</v>
      </c>
      <c r="J1339" t="s">
        <v>136</v>
      </c>
      <c r="K1339" t="s">
        <v>137</v>
      </c>
      <c r="L1339" t="s">
        <v>4086</v>
      </c>
      <c r="M1339" t="s">
        <v>4087</v>
      </c>
      <c r="N1339">
        <v>1.521111111</v>
      </c>
      <c r="O1339">
        <v>0</v>
      </c>
      <c r="P1339">
        <v>30</v>
      </c>
      <c r="Q1339">
        <v>0</v>
      </c>
      <c r="R1339">
        <v>3</v>
      </c>
      <c r="S1339">
        <v>0</v>
      </c>
      <c r="T1339">
        <v>23</v>
      </c>
      <c r="U1339">
        <v>0</v>
      </c>
      <c r="V1339">
        <v>0</v>
      </c>
      <c r="W1339">
        <v>0</v>
      </c>
      <c r="X1339">
        <v>23.670495207400652</v>
      </c>
      <c r="Y1339">
        <v>0</v>
      </c>
      <c r="Z1339">
        <v>0.39356788428275558</v>
      </c>
      <c r="AA1339">
        <v>0</v>
      </c>
      <c r="AB1339">
        <v>37.210918399463992</v>
      </c>
      <c r="AC1339">
        <v>0</v>
      </c>
      <c r="AD1339">
        <v>0</v>
      </c>
      <c r="AE1339">
        <v>61.2749814911474</v>
      </c>
    </row>
    <row r="1340" spans="1:31" x14ac:dyDescent="0.25">
      <c r="A1340">
        <v>1688381</v>
      </c>
      <c r="B1340">
        <v>1</v>
      </c>
      <c r="C1340" t="s">
        <v>81</v>
      </c>
      <c r="D1340" t="s">
        <v>122</v>
      </c>
      <c r="E1340" t="s">
        <v>151</v>
      </c>
      <c r="F1340" t="s">
        <v>4088</v>
      </c>
      <c r="G1340" t="s">
        <v>153</v>
      </c>
      <c r="H1340" t="s">
        <v>143</v>
      </c>
      <c r="I1340" t="s">
        <v>135</v>
      </c>
      <c r="J1340" t="s">
        <v>136</v>
      </c>
      <c r="K1340" t="s">
        <v>137</v>
      </c>
      <c r="L1340" t="s">
        <v>4089</v>
      </c>
      <c r="M1340" t="s">
        <v>4090</v>
      </c>
      <c r="N1340">
        <v>2.6258333330000001</v>
      </c>
      <c r="O1340">
        <v>0</v>
      </c>
      <c r="P1340">
        <v>81</v>
      </c>
      <c r="Q1340">
        <v>0</v>
      </c>
      <c r="R1340">
        <v>0</v>
      </c>
      <c r="S1340">
        <v>0</v>
      </c>
      <c r="T1340">
        <v>5</v>
      </c>
      <c r="U1340">
        <v>0</v>
      </c>
      <c r="V1340">
        <v>0</v>
      </c>
      <c r="W1340">
        <v>0</v>
      </c>
      <c r="X1340">
        <v>46.968142705423141</v>
      </c>
      <c r="Y1340">
        <v>0</v>
      </c>
      <c r="Z1340">
        <v>0</v>
      </c>
      <c r="AA1340">
        <v>0</v>
      </c>
      <c r="AB1340">
        <v>5.5471652400478986</v>
      </c>
      <c r="AC1340">
        <v>0</v>
      </c>
      <c r="AD1340">
        <v>0</v>
      </c>
      <c r="AE1340">
        <v>52.515307945471037</v>
      </c>
    </row>
    <row r="1341" spans="1:31" x14ac:dyDescent="0.25">
      <c r="A1341">
        <v>1688776</v>
      </c>
      <c r="B1341">
        <v>1</v>
      </c>
      <c r="C1341" t="s">
        <v>80</v>
      </c>
      <c r="D1341" t="s">
        <v>94</v>
      </c>
      <c r="E1341" t="s">
        <v>140</v>
      </c>
      <c r="F1341" t="s">
        <v>4091</v>
      </c>
      <c r="G1341" t="s">
        <v>197</v>
      </c>
      <c r="H1341" t="s">
        <v>143</v>
      </c>
      <c r="I1341" t="s">
        <v>135</v>
      </c>
      <c r="J1341" t="s">
        <v>136</v>
      </c>
      <c r="K1341" t="s">
        <v>137</v>
      </c>
      <c r="L1341" t="s">
        <v>4092</v>
      </c>
      <c r="M1341" t="s">
        <v>4093</v>
      </c>
      <c r="N1341">
        <v>0.98638888800000002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1.2945373930760196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1.2945373930760196</v>
      </c>
    </row>
    <row r="1342" spans="1:31" x14ac:dyDescent="0.25">
      <c r="A1342">
        <v>1688696</v>
      </c>
      <c r="B1342">
        <v>1</v>
      </c>
      <c r="C1342" t="s">
        <v>80</v>
      </c>
      <c r="D1342" t="s">
        <v>104</v>
      </c>
      <c r="E1342" t="s">
        <v>131</v>
      </c>
      <c r="F1342" t="s">
        <v>4094</v>
      </c>
      <c r="G1342" t="s">
        <v>166</v>
      </c>
      <c r="H1342" t="s">
        <v>134</v>
      </c>
      <c r="I1342" t="s">
        <v>173</v>
      </c>
      <c r="J1342" t="s">
        <v>136</v>
      </c>
      <c r="K1342" t="s">
        <v>167</v>
      </c>
      <c r="L1342" t="s">
        <v>4095</v>
      </c>
      <c r="M1342" t="s">
        <v>4096</v>
      </c>
      <c r="N1342">
        <v>2.5290554999999999E-2</v>
      </c>
      <c r="O1342">
        <v>7</v>
      </c>
      <c r="P1342">
        <v>30</v>
      </c>
      <c r="Q1342">
        <v>68</v>
      </c>
      <c r="R1342">
        <v>184</v>
      </c>
      <c r="S1342">
        <v>8</v>
      </c>
      <c r="T1342">
        <v>30</v>
      </c>
      <c r="U1342">
        <v>3</v>
      </c>
      <c r="V1342">
        <v>0</v>
      </c>
      <c r="W1342">
        <v>6.4794015019706663E-2</v>
      </c>
      <c r="X1342">
        <v>0.21704065857480892</v>
      </c>
      <c r="Y1342">
        <v>0.36156916972791131</v>
      </c>
      <c r="Z1342">
        <v>0.94665086243602126</v>
      </c>
      <c r="AA1342">
        <v>9.6132651400435559E-2</v>
      </c>
      <c r="AB1342">
        <v>0.38097803010360881</v>
      </c>
      <c r="AC1342">
        <v>0.20682071230051557</v>
      </c>
      <c r="AD1342">
        <v>0</v>
      </c>
      <c r="AE1342">
        <v>2.2739860995630079</v>
      </c>
    </row>
    <row r="1343" spans="1:31" x14ac:dyDescent="0.25">
      <c r="A1343">
        <v>1688573</v>
      </c>
      <c r="B1343">
        <v>1</v>
      </c>
      <c r="C1343" t="s">
        <v>81</v>
      </c>
      <c r="D1343" t="s">
        <v>122</v>
      </c>
      <c r="E1343" t="s">
        <v>140</v>
      </c>
      <c r="F1343" t="s">
        <v>4097</v>
      </c>
      <c r="G1343" t="s">
        <v>197</v>
      </c>
      <c r="H1343" t="s">
        <v>143</v>
      </c>
      <c r="I1343" t="s">
        <v>135</v>
      </c>
      <c r="J1343" t="s">
        <v>136</v>
      </c>
      <c r="K1343" t="s">
        <v>137</v>
      </c>
      <c r="L1343" t="s">
        <v>4098</v>
      </c>
      <c r="M1343" t="s">
        <v>4099</v>
      </c>
      <c r="N1343">
        <v>4.3475000000000001</v>
      </c>
      <c r="O1343">
        <v>0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0.56263512340054067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0.56263512340054067</v>
      </c>
    </row>
    <row r="1344" spans="1:31" x14ac:dyDescent="0.25">
      <c r="A1344">
        <v>1688739</v>
      </c>
      <c r="B1344">
        <v>1</v>
      </c>
      <c r="C1344" t="s">
        <v>81</v>
      </c>
      <c r="D1344" t="s">
        <v>113</v>
      </c>
      <c r="E1344" t="s">
        <v>140</v>
      </c>
      <c r="F1344" t="s">
        <v>4100</v>
      </c>
      <c r="G1344" t="s">
        <v>197</v>
      </c>
      <c r="H1344" t="s">
        <v>143</v>
      </c>
      <c r="I1344" t="s">
        <v>135</v>
      </c>
      <c r="J1344" t="s">
        <v>136</v>
      </c>
      <c r="K1344" t="s">
        <v>137</v>
      </c>
      <c r="L1344" t="s">
        <v>4101</v>
      </c>
      <c r="M1344" t="s">
        <v>4102</v>
      </c>
      <c r="N1344">
        <v>2.7488888880000002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3.8618301892721689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3.8618301892721689</v>
      </c>
    </row>
    <row r="1345" spans="1:31" x14ac:dyDescent="0.25">
      <c r="A1345">
        <v>1688510</v>
      </c>
      <c r="B1345">
        <v>1</v>
      </c>
      <c r="C1345" t="s">
        <v>80</v>
      </c>
      <c r="D1345" t="s">
        <v>93</v>
      </c>
      <c r="E1345" t="s">
        <v>151</v>
      </c>
      <c r="F1345" t="s">
        <v>4103</v>
      </c>
      <c r="G1345" t="s">
        <v>1447</v>
      </c>
      <c r="H1345" t="s">
        <v>143</v>
      </c>
      <c r="I1345" t="s">
        <v>135</v>
      </c>
      <c r="J1345" t="s">
        <v>136</v>
      </c>
      <c r="K1345" t="s">
        <v>137</v>
      </c>
      <c r="L1345" t="s">
        <v>4104</v>
      </c>
      <c r="M1345" t="s">
        <v>4105</v>
      </c>
      <c r="N1345">
        <v>4.3925000000000001</v>
      </c>
      <c r="O1345">
        <v>0</v>
      </c>
      <c r="P1345">
        <v>2</v>
      </c>
      <c r="Q1345">
        <v>0</v>
      </c>
      <c r="R1345">
        <v>2</v>
      </c>
      <c r="S1345">
        <v>0</v>
      </c>
      <c r="T1345">
        <v>2</v>
      </c>
      <c r="U1345">
        <v>0</v>
      </c>
      <c r="V1345">
        <v>0</v>
      </c>
      <c r="W1345">
        <v>0</v>
      </c>
      <c r="X1345">
        <v>1.6447120759763736</v>
      </c>
      <c r="Y1345">
        <v>0</v>
      </c>
      <c r="Z1345">
        <v>8.9060425686863365</v>
      </c>
      <c r="AA1345">
        <v>0</v>
      </c>
      <c r="AB1345">
        <v>9.7714935880122891</v>
      </c>
      <c r="AC1345">
        <v>0</v>
      </c>
      <c r="AD1345">
        <v>0</v>
      </c>
      <c r="AE1345">
        <v>20.322248232675001</v>
      </c>
    </row>
    <row r="1346" spans="1:31" x14ac:dyDescent="0.25">
      <c r="A1346">
        <v>1688404</v>
      </c>
      <c r="B1346">
        <v>1</v>
      </c>
      <c r="C1346" t="s">
        <v>80</v>
      </c>
      <c r="D1346" t="s">
        <v>106</v>
      </c>
      <c r="E1346" t="s">
        <v>151</v>
      </c>
      <c r="F1346" t="s">
        <v>4106</v>
      </c>
      <c r="G1346" t="s">
        <v>253</v>
      </c>
      <c r="H1346" t="s">
        <v>143</v>
      </c>
      <c r="I1346" t="s">
        <v>135</v>
      </c>
      <c r="J1346" t="s">
        <v>136</v>
      </c>
      <c r="K1346" t="s">
        <v>167</v>
      </c>
      <c r="L1346" t="s">
        <v>4107</v>
      </c>
      <c r="M1346" t="s">
        <v>4108</v>
      </c>
      <c r="N1346">
        <v>6.1706980549999999</v>
      </c>
      <c r="O1346">
        <v>0</v>
      </c>
      <c r="P1346">
        <v>11</v>
      </c>
      <c r="Q1346">
        <v>0</v>
      </c>
      <c r="R1346">
        <v>2</v>
      </c>
      <c r="S1346">
        <v>0</v>
      </c>
      <c r="T1346">
        <v>4</v>
      </c>
      <c r="U1346">
        <v>0</v>
      </c>
      <c r="V1346">
        <v>0</v>
      </c>
      <c r="W1346">
        <v>0</v>
      </c>
      <c r="X1346">
        <v>6.9836015538804697</v>
      </c>
      <c r="Y1346">
        <v>0</v>
      </c>
      <c r="Z1346">
        <v>11.109249796769307</v>
      </c>
      <c r="AA1346">
        <v>0</v>
      </c>
      <c r="AB1346">
        <v>88.205116521418475</v>
      </c>
      <c r="AC1346">
        <v>0</v>
      </c>
      <c r="AD1346">
        <v>0</v>
      </c>
      <c r="AE1346">
        <v>106.29796787206826</v>
      </c>
    </row>
    <row r="1347" spans="1:31" x14ac:dyDescent="0.25">
      <c r="A1347">
        <v>1688553</v>
      </c>
      <c r="B1347">
        <v>1</v>
      </c>
      <c r="C1347" t="s">
        <v>81</v>
      </c>
      <c r="D1347" t="s">
        <v>113</v>
      </c>
      <c r="E1347" t="s">
        <v>151</v>
      </c>
      <c r="F1347" t="s">
        <v>4109</v>
      </c>
      <c r="G1347" t="s">
        <v>267</v>
      </c>
      <c r="H1347" t="s">
        <v>143</v>
      </c>
      <c r="I1347" t="s">
        <v>135</v>
      </c>
      <c r="J1347" t="s">
        <v>136</v>
      </c>
      <c r="K1347" t="s">
        <v>137</v>
      </c>
      <c r="L1347" t="s">
        <v>4110</v>
      </c>
      <c r="M1347" t="s">
        <v>4111</v>
      </c>
      <c r="N1347">
        <v>1.3819444439999999</v>
      </c>
      <c r="O1347">
        <v>0</v>
      </c>
      <c r="P1347">
        <v>14</v>
      </c>
      <c r="Q1347">
        <v>0</v>
      </c>
      <c r="R1347">
        <v>1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4.1343279417265473</v>
      </c>
      <c r="Y1347">
        <v>0</v>
      </c>
      <c r="Z1347">
        <v>1.3294530908254125</v>
      </c>
      <c r="AA1347">
        <v>0</v>
      </c>
      <c r="AB1347">
        <v>0</v>
      </c>
      <c r="AC1347">
        <v>0</v>
      </c>
      <c r="AD1347">
        <v>0</v>
      </c>
      <c r="AE1347">
        <v>5.4637810325519602</v>
      </c>
    </row>
    <row r="1348" spans="1:31" x14ac:dyDescent="0.25">
      <c r="A1348">
        <v>1688653</v>
      </c>
      <c r="B1348">
        <v>1</v>
      </c>
      <c r="C1348" t="s">
        <v>80</v>
      </c>
      <c r="D1348" t="s">
        <v>91</v>
      </c>
      <c r="E1348" t="s">
        <v>164</v>
      </c>
      <c r="F1348" t="s">
        <v>4112</v>
      </c>
      <c r="G1348" t="s">
        <v>596</v>
      </c>
      <c r="H1348" t="s">
        <v>134</v>
      </c>
      <c r="I1348" t="s">
        <v>135</v>
      </c>
      <c r="J1348" t="s">
        <v>136</v>
      </c>
      <c r="K1348" t="s">
        <v>137</v>
      </c>
      <c r="L1348" t="s">
        <v>4113</v>
      </c>
      <c r="M1348" t="s">
        <v>4114</v>
      </c>
      <c r="N1348">
        <v>0.95499999999999996</v>
      </c>
      <c r="O1348">
        <v>2</v>
      </c>
      <c r="P1348">
        <v>0</v>
      </c>
      <c r="Q1348">
        <v>52</v>
      </c>
      <c r="R1348">
        <v>17</v>
      </c>
      <c r="S1348">
        <v>30</v>
      </c>
      <c r="T1348">
        <v>10</v>
      </c>
      <c r="U1348">
        <v>2</v>
      </c>
      <c r="V1348">
        <v>0</v>
      </c>
      <c r="W1348">
        <v>1.8863947608793958</v>
      </c>
      <c r="X1348">
        <v>0</v>
      </c>
      <c r="Y1348">
        <v>99.080132631954228</v>
      </c>
      <c r="Z1348">
        <v>12.928497884492995</v>
      </c>
      <c r="AA1348">
        <v>171.99770806425775</v>
      </c>
      <c r="AB1348">
        <v>12.804559472527217</v>
      </c>
      <c r="AC1348">
        <v>2.1096945703033985</v>
      </c>
      <c r="AD1348">
        <v>0</v>
      </c>
      <c r="AE1348">
        <v>300.80698738441504</v>
      </c>
    </row>
    <row r="1349" spans="1:31" x14ac:dyDescent="0.25">
      <c r="A1349">
        <v>1688708</v>
      </c>
      <c r="B1349">
        <v>1</v>
      </c>
      <c r="C1349" t="s">
        <v>80</v>
      </c>
      <c r="D1349" t="s">
        <v>104</v>
      </c>
      <c r="E1349" t="s">
        <v>140</v>
      </c>
      <c r="F1349" t="s">
        <v>4115</v>
      </c>
      <c r="G1349" t="s">
        <v>197</v>
      </c>
      <c r="H1349" t="s">
        <v>143</v>
      </c>
      <c r="I1349" t="s">
        <v>135</v>
      </c>
      <c r="J1349" t="s">
        <v>136</v>
      </c>
      <c r="K1349" t="s">
        <v>137</v>
      </c>
      <c r="L1349" t="s">
        <v>4116</v>
      </c>
      <c r="M1349" t="s">
        <v>4117</v>
      </c>
      <c r="N1349">
        <v>3.6458333330000001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0.42926352805240331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0.42926352805240331</v>
      </c>
    </row>
    <row r="1350" spans="1:31" x14ac:dyDescent="0.25">
      <c r="A1350">
        <v>1688685</v>
      </c>
      <c r="B1350">
        <v>1</v>
      </c>
      <c r="C1350" t="s">
        <v>80</v>
      </c>
      <c r="D1350" t="s">
        <v>100</v>
      </c>
      <c r="E1350" t="s">
        <v>164</v>
      </c>
      <c r="F1350" t="s">
        <v>4118</v>
      </c>
      <c r="G1350" t="s">
        <v>166</v>
      </c>
      <c r="H1350" t="s">
        <v>134</v>
      </c>
      <c r="I1350" t="s">
        <v>135</v>
      </c>
      <c r="J1350" t="s">
        <v>136</v>
      </c>
      <c r="K1350" t="s">
        <v>137</v>
      </c>
      <c r="L1350" t="s">
        <v>4119</v>
      </c>
      <c r="M1350" t="s">
        <v>4120</v>
      </c>
      <c r="N1350">
        <v>5.3888888000000003E-2</v>
      </c>
      <c r="O1350">
        <v>3</v>
      </c>
      <c r="P1350">
        <v>1358</v>
      </c>
      <c r="Q1350">
        <v>17</v>
      </c>
      <c r="R1350">
        <v>166</v>
      </c>
      <c r="S1350">
        <v>31</v>
      </c>
      <c r="T1350">
        <v>132</v>
      </c>
      <c r="U1350">
        <v>2</v>
      </c>
      <c r="V1350">
        <v>0</v>
      </c>
      <c r="W1350">
        <v>1.8924501207768889E-2</v>
      </c>
      <c r="X1350">
        <v>29.273987428355426</v>
      </c>
      <c r="Y1350">
        <v>0.92276459752436002</v>
      </c>
      <c r="Z1350">
        <v>5.2495926705253524</v>
      </c>
      <c r="AA1350">
        <v>7.6661800030286447</v>
      </c>
      <c r="AB1350">
        <v>6.5215202362419662</v>
      </c>
      <c r="AC1350">
        <v>4.076514988085556</v>
      </c>
      <c r="AD1350">
        <v>0</v>
      </c>
      <c r="AE1350">
        <v>53.72948442496908</v>
      </c>
    </row>
    <row r="1351" spans="1:31" x14ac:dyDescent="0.25">
      <c r="A1351">
        <v>1688347</v>
      </c>
      <c r="B1351">
        <v>1</v>
      </c>
      <c r="C1351" t="s">
        <v>80</v>
      </c>
      <c r="D1351" t="s">
        <v>96</v>
      </c>
      <c r="E1351" t="s">
        <v>151</v>
      </c>
      <c r="F1351" t="s">
        <v>4121</v>
      </c>
      <c r="G1351" t="s">
        <v>482</v>
      </c>
      <c r="H1351" t="s">
        <v>143</v>
      </c>
      <c r="I1351" t="s">
        <v>135</v>
      </c>
      <c r="J1351" t="s">
        <v>136</v>
      </c>
      <c r="K1351" t="s">
        <v>137</v>
      </c>
      <c r="L1351" t="s">
        <v>4122</v>
      </c>
      <c r="M1351" t="s">
        <v>4123</v>
      </c>
      <c r="N1351">
        <v>2.7455555550000001</v>
      </c>
      <c r="O1351">
        <v>0</v>
      </c>
      <c r="P1351">
        <v>37</v>
      </c>
      <c r="Q1351">
        <v>0</v>
      </c>
      <c r="R1351">
        <v>0</v>
      </c>
      <c r="S1351">
        <v>0</v>
      </c>
      <c r="T1351">
        <v>2</v>
      </c>
      <c r="U1351">
        <v>0</v>
      </c>
      <c r="V1351">
        <v>0</v>
      </c>
      <c r="W1351">
        <v>0</v>
      </c>
      <c r="X1351">
        <v>26.248519754289433</v>
      </c>
      <c r="Y1351">
        <v>0</v>
      </c>
      <c r="Z1351">
        <v>0</v>
      </c>
      <c r="AA1351">
        <v>0</v>
      </c>
      <c r="AB1351">
        <v>3.9462316232754002</v>
      </c>
      <c r="AC1351">
        <v>0</v>
      </c>
      <c r="AD1351">
        <v>0</v>
      </c>
      <c r="AE1351">
        <v>30.194751377564835</v>
      </c>
    </row>
    <row r="1352" spans="1:31" x14ac:dyDescent="0.25">
      <c r="A1352">
        <v>1688662</v>
      </c>
      <c r="B1352">
        <v>1</v>
      </c>
      <c r="C1352" t="s">
        <v>80</v>
      </c>
      <c r="D1352" t="s">
        <v>83</v>
      </c>
      <c r="E1352" t="s">
        <v>140</v>
      </c>
      <c r="F1352" t="s">
        <v>4124</v>
      </c>
      <c r="G1352" t="s">
        <v>389</v>
      </c>
      <c r="H1352" t="s">
        <v>143</v>
      </c>
      <c r="I1352" t="s">
        <v>135</v>
      </c>
      <c r="J1352" t="s">
        <v>136</v>
      </c>
      <c r="K1352" t="s">
        <v>137</v>
      </c>
      <c r="L1352" t="s">
        <v>4125</v>
      </c>
      <c r="M1352" t="s">
        <v>4126</v>
      </c>
      <c r="N1352">
        <v>3.1583333329999999</v>
      </c>
      <c r="O1352">
        <v>0</v>
      </c>
      <c r="P1352">
        <v>4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2.745760096489767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2.745760096489767</v>
      </c>
    </row>
    <row r="1353" spans="1:31" x14ac:dyDescent="0.25">
      <c r="A1353">
        <v>1688639</v>
      </c>
      <c r="B1353">
        <v>1</v>
      </c>
      <c r="C1353" t="s">
        <v>81</v>
      </c>
      <c r="D1353" t="s">
        <v>127</v>
      </c>
      <c r="E1353" t="s">
        <v>140</v>
      </c>
      <c r="F1353" t="s">
        <v>4127</v>
      </c>
      <c r="G1353" t="s">
        <v>197</v>
      </c>
      <c r="H1353" t="s">
        <v>143</v>
      </c>
      <c r="I1353" t="s">
        <v>135</v>
      </c>
      <c r="J1353" t="s">
        <v>136</v>
      </c>
      <c r="K1353" t="s">
        <v>137</v>
      </c>
      <c r="L1353" t="s">
        <v>4128</v>
      </c>
      <c r="M1353" t="s">
        <v>4129</v>
      </c>
      <c r="N1353">
        <v>3.312777777</v>
      </c>
      <c r="O1353">
        <v>0</v>
      </c>
      <c r="P1353">
        <v>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8.6093406781777792E-4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8.6093406781777792E-4</v>
      </c>
    </row>
    <row r="1354" spans="1:31" x14ac:dyDescent="0.25">
      <c r="A1354">
        <v>1688493</v>
      </c>
      <c r="B1354">
        <v>1</v>
      </c>
      <c r="C1354" t="s">
        <v>80</v>
      </c>
      <c r="D1354" t="s">
        <v>106</v>
      </c>
      <c r="E1354" t="s">
        <v>146</v>
      </c>
      <c r="F1354" t="s">
        <v>4130</v>
      </c>
      <c r="G1354" t="s">
        <v>222</v>
      </c>
      <c r="H1354" t="s">
        <v>143</v>
      </c>
      <c r="I1354" t="s">
        <v>135</v>
      </c>
      <c r="J1354" t="s">
        <v>136</v>
      </c>
      <c r="K1354" t="s">
        <v>137</v>
      </c>
      <c r="L1354" t="s">
        <v>4131</v>
      </c>
      <c r="M1354" t="s">
        <v>4132</v>
      </c>
      <c r="N1354">
        <v>1.84</v>
      </c>
      <c r="O1354">
        <v>0</v>
      </c>
      <c r="P1354">
        <v>54</v>
      </c>
      <c r="Q1354">
        <v>0</v>
      </c>
      <c r="R1354">
        <v>0</v>
      </c>
      <c r="S1354">
        <v>0</v>
      </c>
      <c r="T1354">
        <v>14</v>
      </c>
      <c r="U1354">
        <v>0</v>
      </c>
      <c r="V1354">
        <v>0</v>
      </c>
      <c r="W1354">
        <v>0</v>
      </c>
      <c r="X1354">
        <v>11.156339653236241</v>
      </c>
      <c r="Y1354">
        <v>0</v>
      </c>
      <c r="Z1354">
        <v>0</v>
      </c>
      <c r="AA1354">
        <v>0</v>
      </c>
      <c r="AB1354">
        <v>17.454751024938808</v>
      </c>
      <c r="AC1354">
        <v>0</v>
      </c>
      <c r="AD1354">
        <v>0</v>
      </c>
      <c r="AE1354">
        <v>28.611090678175049</v>
      </c>
    </row>
    <row r="1355" spans="1:31" x14ac:dyDescent="0.25">
      <c r="A1355">
        <v>1688476</v>
      </c>
      <c r="B1355">
        <v>1</v>
      </c>
      <c r="C1355" t="s">
        <v>80</v>
      </c>
      <c r="D1355" t="s">
        <v>103</v>
      </c>
      <c r="E1355" t="s">
        <v>131</v>
      </c>
      <c r="F1355" t="s">
        <v>4133</v>
      </c>
      <c r="G1355" t="s">
        <v>253</v>
      </c>
      <c r="H1355" t="s">
        <v>134</v>
      </c>
      <c r="I1355" t="s">
        <v>135</v>
      </c>
      <c r="J1355" t="s">
        <v>136</v>
      </c>
      <c r="K1355" t="s">
        <v>167</v>
      </c>
      <c r="L1355" t="s">
        <v>4134</v>
      </c>
      <c r="M1355" t="s">
        <v>4135</v>
      </c>
      <c r="N1355">
        <v>0.80444444400000004</v>
      </c>
      <c r="O1355">
        <v>18</v>
      </c>
      <c r="P1355">
        <v>2507</v>
      </c>
      <c r="Q1355">
        <v>33</v>
      </c>
      <c r="R1355">
        <v>201</v>
      </c>
      <c r="S1355">
        <v>55</v>
      </c>
      <c r="T1355">
        <v>523</v>
      </c>
      <c r="U1355">
        <v>7</v>
      </c>
      <c r="V1355">
        <v>1</v>
      </c>
      <c r="W1355">
        <v>9.0687442630398678</v>
      </c>
      <c r="X1355">
        <v>393.55290446026544</v>
      </c>
      <c r="Y1355">
        <v>123.43029891744936</v>
      </c>
      <c r="Z1355">
        <v>40.356723425559728</v>
      </c>
      <c r="AA1355">
        <v>179.54351309246678</v>
      </c>
      <c r="AB1355">
        <v>257.51204868685977</v>
      </c>
      <c r="AC1355">
        <v>361.26410347810946</v>
      </c>
      <c r="AD1355">
        <v>14.063768504248252</v>
      </c>
      <c r="AE1355">
        <v>1378.7921048279986</v>
      </c>
    </row>
    <row r="1356" spans="1:31" x14ac:dyDescent="0.25">
      <c r="A1356">
        <v>1688430</v>
      </c>
      <c r="B1356">
        <v>1</v>
      </c>
      <c r="C1356" t="s">
        <v>80</v>
      </c>
      <c r="D1356" t="s">
        <v>96</v>
      </c>
      <c r="E1356" t="s">
        <v>140</v>
      </c>
      <c r="F1356" t="s">
        <v>4136</v>
      </c>
      <c r="G1356" t="s">
        <v>142</v>
      </c>
      <c r="H1356" t="s">
        <v>143</v>
      </c>
      <c r="I1356" t="s">
        <v>135</v>
      </c>
      <c r="J1356" t="s">
        <v>136</v>
      </c>
      <c r="K1356" t="s">
        <v>137</v>
      </c>
      <c r="L1356" t="s">
        <v>4137</v>
      </c>
      <c r="M1356" t="s">
        <v>4138</v>
      </c>
      <c r="N1356">
        <v>2.3672222220000001</v>
      </c>
      <c r="O1356">
        <v>0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0.12645818176782223</v>
      </c>
      <c r="AA1356">
        <v>0</v>
      </c>
      <c r="AB1356">
        <v>0</v>
      </c>
      <c r="AC1356">
        <v>0</v>
      </c>
      <c r="AD1356">
        <v>0</v>
      </c>
      <c r="AE1356">
        <v>0.12645818176782223</v>
      </c>
    </row>
    <row r="1357" spans="1:31" x14ac:dyDescent="0.25">
      <c r="A1357">
        <v>1688725</v>
      </c>
      <c r="B1357">
        <v>1</v>
      </c>
      <c r="C1357" t="s">
        <v>80</v>
      </c>
      <c r="D1357" t="s">
        <v>96</v>
      </c>
      <c r="E1357" t="s">
        <v>200</v>
      </c>
      <c r="F1357" t="s">
        <v>4139</v>
      </c>
      <c r="G1357" t="s">
        <v>222</v>
      </c>
      <c r="H1357" t="s">
        <v>143</v>
      </c>
      <c r="I1357" t="s">
        <v>135</v>
      </c>
      <c r="J1357" t="s">
        <v>136</v>
      </c>
      <c r="K1357" t="s">
        <v>137</v>
      </c>
      <c r="L1357" t="s">
        <v>4140</v>
      </c>
      <c r="M1357" t="s">
        <v>4141</v>
      </c>
      <c r="N1357">
        <v>2.4713888879999999</v>
      </c>
      <c r="O1357">
        <v>0</v>
      </c>
      <c r="P1357">
        <v>24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57.558980867142594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57.558980867142594</v>
      </c>
    </row>
    <row r="1358" spans="1:31" x14ac:dyDescent="0.25">
      <c r="A1358">
        <v>1688599</v>
      </c>
      <c r="B1358">
        <v>1</v>
      </c>
      <c r="C1358" t="s">
        <v>81</v>
      </c>
      <c r="D1358" t="s">
        <v>123</v>
      </c>
      <c r="E1358" t="s">
        <v>151</v>
      </c>
      <c r="F1358" t="s">
        <v>4142</v>
      </c>
      <c r="G1358" t="s">
        <v>222</v>
      </c>
      <c r="H1358" t="s">
        <v>143</v>
      </c>
      <c r="I1358" t="s">
        <v>135</v>
      </c>
      <c r="J1358" t="s">
        <v>136</v>
      </c>
      <c r="K1358" t="s">
        <v>137</v>
      </c>
      <c r="L1358" t="s">
        <v>4143</v>
      </c>
      <c r="M1358" t="s">
        <v>4144</v>
      </c>
      <c r="N1358">
        <v>1.3363888880000001</v>
      </c>
      <c r="O1358">
        <v>0</v>
      </c>
      <c r="P1358">
        <v>255</v>
      </c>
      <c r="Q1358">
        <v>0</v>
      </c>
      <c r="R1358">
        <v>0</v>
      </c>
      <c r="S1358">
        <v>0</v>
      </c>
      <c r="T1358">
        <v>20</v>
      </c>
      <c r="U1358">
        <v>0</v>
      </c>
      <c r="V1358">
        <v>0</v>
      </c>
      <c r="W1358">
        <v>0</v>
      </c>
      <c r="X1358">
        <v>68.03636650789278</v>
      </c>
      <c r="Y1358">
        <v>0</v>
      </c>
      <c r="Z1358">
        <v>0</v>
      </c>
      <c r="AA1358">
        <v>0</v>
      </c>
      <c r="AB1358">
        <v>13.405470724852499</v>
      </c>
      <c r="AC1358">
        <v>0</v>
      </c>
      <c r="AD1358">
        <v>0</v>
      </c>
      <c r="AE1358">
        <v>81.441837232745286</v>
      </c>
    </row>
    <row r="1359" spans="1:31" x14ac:dyDescent="0.25">
      <c r="A1359">
        <v>1688576</v>
      </c>
      <c r="B1359">
        <v>1</v>
      </c>
      <c r="C1359" t="s">
        <v>80</v>
      </c>
      <c r="D1359" t="s">
        <v>105</v>
      </c>
      <c r="E1359" t="s">
        <v>151</v>
      </c>
      <c r="F1359" t="s">
        <v>4145</v>
      </c>
      <c r="G1359" t="s">
        <v>526</v>
      </c>
      <c r="H1359" t="s">
        <v>143</v>
      </c>
      <c r="I1359" t="s">
        <v>135</v>
      </c>
      <c r="J1359" t="s">
        <v>136</v>
      </c>
      <c r="K1359" t="s">
        <v>137</v>
      </c>
      <c r="L1359" t="s">
        <v>4146</v>
      </c>
      <c r="M1359" t="s">
        <v>4147</v>
      </c>
      <c r="N1359">
        <v>0.38</v>
      </c>
      <c r="O1359">
        <v>0</v>
      </c>
      <c r="P1359">
        <v>32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2.3871200585921599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2.3871200585921599</v>
      </c>
    </row>
    <row r="1360" spans="1:31" x14ac:dyDescent="0.25">
      <c r="A1360">
        <v>1688768</v>
      </c>
      <c r="B1360">
        <v>1</v>
      </c>
      <c r="C1360" t="s">
        <v>80</v>
      </c>
      <c r="D1360" t="s">
        <v>88</v>
      </c>
      <c r="E1360" t="s">
        <v>140</v>
      </c>
      <c r="F1360" t="s">
        <v>4148</v>
      </c>
      <c r="G1360" t="s">
        <v>209</v>
      </c>
      <c r="H1360" t="s">
        <v>143</v>
      </c>
      <c r="I1360" t="s">
        <v>135</v>
      </c>
      <c r="J1360" t="s">
        <v>136</v>
      </c>
      <c r="K1360" t="s">
        <v>137</v>
      </c>
      <c r="L1360" t="s">
        <v>4149</v>
      </c>
      <c r="M1360" t="s">
        <v>4150</v>
      </c>
      <c r="N1360">
        <v>1.2394444440000001</v>
      </c>
      <c r="O1360">
        <v>0</v>
      </c>
      <c r="P1360">
        <v>6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3.5224964451054888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3.5224964451054888</v>
      </c>
    </row>
    <row r="1361" spans="1:31" x14ac:dyDescent="0.25">
      <c r="A1361">
        <v>1688619</v>
      </c>
      <c r="B1361">
        <v>1</v>
      </c>
      <c r="C1361" t="s">
        <v>81</v>
      </c>
      <c r="D1361" t="s">
        <v>118</v>
      </c>
      <c r="E1361" t="s">
        <v>151</v>
      </c>
      <c r="F1361" t="s">
        <v>4151</v>
      </c>
      <c r="G1361" t="s">
        <v>153</v>
      </c>
      <c r="H1361" t="s">
        <v>143</v>
      </c>
      <c r="I1361" t="s">
        <v>135</v>
      </c>
      <c r="J1361" t="s">
        <v>136</v>
      </c>
      <c r="K1361" t="s">
        <v>137</v>
      </c>
      <c r="L1361" t="s">
        <v>4152</v>
      </c>
      <c r="M1361" t="s">
        <v>4153</v>
      </c>
      <c r="N1361">
        <v>2.2194444440000001</v>
      </c>
      <c r="O1361">
        <v>0</v>
      </c>
      <c r="P1361">
        <v>8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2.5786019781419651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2.5786019781419651</v>
      </c>
    </row>
    <row r="1362" spans="1:31" x14ac:dyDescent="0.25">
      <c r="A1362">
        <v>1688811</v>
      </c>
      <c r="B1362">
        <v>1</v>
      </c>
      <c r="C1362" t="s">
        <v>80</v>
      </c>
      <c r="D1362" t="s">
        <v>108</v>
      </c>
      <c r="E1362" t="s">
        <v>140</v>
      </c>
      <c r="F1362" t="s">
        <v>4154</v>
      </c>
      <c r="G1362" t="s">
        <v>197</v>
      </c>
      <c r="H1362" t="s">
        <v>143</v>
      </c>
      <c r="I1362" t="s">
        <v>135</v>
      </c>
      <c r="J1362" t="s">
        <v>136</v>
      </c>
      <c r="K1362" t="s">
        <v>137</v>
      </c>
      <c r="L1362" t="s">
        <v>4155</v>
      </c>
      <c r="M1362" t="s">
        <v>4156</v>
      </c>
      <c r="N1362">
        <v>1.497777777</v>
      </c>
      <c r="O1362">
        <v>0</v>
      </c>
      <c r="P1362">
        <v>1</v>
      </c>
      <c r="Q1362">
        <v>0</v>
      </c>
      <c r="R1362">
        <v>0</v>
      </c>
      <c r="S1362">
        <v>0</v>
      </c>
      <c r="T1362">
        <v>1</v>
      </c>
      <c r="U1362">
        <v>0</v>
      </c>
      <c r="V1362">
        <v>0</v>
      </c>
      <c r="W1362">
        <v>0</v>
      </c>
      <c r="X1362">
        <v>0.15148836266878224</v>
      </c>
      <c r="Y1362">
        <v>0</v>
      </c>
      <c r="Z1362">
        <v>0</v>
      </c>
      <c r="AA1362">
        <v>0</v>
      </c>
      <c r="AB1362">
        <v>6.4680733199666671E-4</v>
      </c>
      <c r="AC1362">
        <v>0</v>
      </c>
      <c r="AD1362">
        <v>0</v>
      </c>
      <c r="AE1362">
        <v>0.15213517000077892</v>
      </c>
    </row>
    <row r="1363" spans="1:31" x14ac:dyDescent="0.25">
      <c r="A1363">
        <v>1688642</v>
      </c>
      <c r="B1363">
        <v>1</v>
      </c>
      <c r="C1363" t="s">
        <v>80</v>
      </c>
      <c r="D1363" t="s">
        <v>90</v>
      </c>
      <c r="E1363" t="s">
        <v>151</v>
      </c>
      <c r="F1363" t="s">
        <v>4157</v>
      </c>
      <c r="G1363" t="s">
        <v>486</v>
      </c>
      <c r="H1363" t="s">
        <v>143</v>
      </c>
      <c r="I1363" t="s">
        <v>135</v>
      </c>
      <c r="J1363" t="s">
        <v>136</v>
      </c>
      <c r="K1363" t="s">
        <v>137</v>
      </c>
      <c r="L1363" t="s">
        <v>4158</v>
      </c>
      <c r="M1363" t="s">
        <v>4159</v>
      </c>
      <c r="N1363">
        <v>1.0691666660000001</v>
      </c>
      <c r="O1363">
        <v>0</v>
      </c>
      <c r="P1363">
        <v>177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63.338977807019504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63.338977807019504</v>
      </c>
    </row>
    <row r="1364" spans="1:31" x14ac:dyDescent="0.25">
      <c r="A1364">
        <v>1688456</v>
      </c>
      <c r="B1364">
        <v>1</v>
      </c>
      <c r="C1364" t="s">
        <v>80</v>
      </c>
      <c r="D1364" t="s">
        <v>82</v>
      </c>
      <c r="E1364" t="s">
        <v>146</v>
      </c>
      <c r="F1364" t="s">
        <v>4160</v>
      </c>
      <c r="G1364" t="s">
        <v>294</v>
      </c>
      <c r="H1364" t="s">
        <v>143</v>
      </c>
      <c r="I1364" t="s">
        <v>135</v>
      </c>
      <c r="J1364" t="s">
        <v>136</v>
      </c>
      <c r="K1364" t="s">
        <v>167</v>
      </c>
      <c r="L1364" t="s">
        <v>4161</v>
      </c>
      <c r="M1364" t="s">
        <v>4162</v>
      </c>
      <c r="N1364">
        <v>4.8661111110000004</v>
      </c>
      <c r="O1364">
        <v>0</v>
      </c>
      <c r="P1364">
        <v>3</v>
      </c>
      <c r="Q1364">
        <v>0</v>
      </c>
      <c r="R1364">
        <v>0</v>
      </c>
      <c r="S1364">
        <v>0</v>
      </c>
      <c r="T1364">
        <v>17</v>
      </c>
      <c r="U1364">
        <v>0</v>
      </c>
      <c r="V1364">
        <v>1</v>
      </c>
      <c r="W1364">
        <v>0</v>
      </c>
      <c r="X1364">
        <v>8.6145113367862098</v>
      </c>
      <c r="Y1364">
        <v>0</v>
      </c>
      <c r="Z1364">
        <v>0</v>
      </c>
      <c r="AA1364">
        <v>0</v>
      </c>
      <c r="AB1364">
        <v>725.71000593097699</v>
      </c>
      <c r="AC1364">
        <v>0</v>
      </c>
      <c r="AD1364">
        <v>190.67800421270928</v>
      </c>
      <c r="AE1364">
        <v>925.00252148047252</v>
      </c>
    </row>
    <row r="1365" spans="1:31" x14ac:dyDescent="0.25">
      <c r="A1365">
        <v>1688350</v>
      </c>
      <c r="B1365">
        <v>1</v>
      </c>
      <c r="C1365" t="s">
        <v>80</v>
      </c>
      <c r="D1365" t="s">
        <v>100</v>
      </c>
      <c r="E1365" t="s">
        <v>151</v>
      </c>
      <c r="F1365" t="s">
        <v>4163</v>
      </c>
      <c r="G1365" t="s">
        <v>153</v>
      </c>
      <c r="H1365" t="s">
        <v>143</v>
      </c>
      <c r="I1365" t="s">
        <v>135</v>
      </c>
      <c r="J1365" t="s">
        <v>136</v>
      </c>
      <c r="K1365" t="s">
        <v>137</v>
      </c>
      <c r="L1365" t="s">
        <v>4164</v>
      </c>
      <c r="M1365" t="s">
        <v>4165</v>
      </c>
      <c r="N1365">
        <v>1.0988888880000001</v>
      </c>
      <c r="O1365">
        <v>0</v>
      </c>
      <c r="P1365">
        <v>84</v>
      </c>
      <c r="Q1365">
        <v>0</v>
      </c>
      <c r="R1365">
        <v>0</v>
      </c>
      <c r="S1365">
        <v>0</v>
      </c>
      <c r="T1365">
        <v>14</v>
      </c>
      <c r="U1365">
        <v>0</v>
      </c>
      <c r="V1365">
        <v>0</v>
      </c>
      <c r="W1365">
        <v>0</v>
      </c>
      <c r="X1365">
        <v>13.389769225452302</v>
      </c>
      <c r="Y1365">
        <v>0</v>
      </c>
      <c r="Z1365">
        <v>0</v>
      </c>
      <c r="AA1365">
        <v>0</v>
      </c>
      <c r="AB1365">
        <v>10.829722023638293</v>
      </c>
      <c r="AC1365">
        <v>0</v>
      </c>
      <c r="AD1365">
        <v>0</v>
      </c>
      <c r="AE1365">
        <v>24.219491249090595</v>
      </c>
    </row>
    <row r="1366" spans="1:31" x14ac:dyDescent="0.25">
      <c r="A1366">
        <v>1688705</v>
      </c>
      <c r="B1366">
        <v>1</v>
      </c>
      <c r="C1366" t="s">
        <v>80</v>
      </c>
      <c r="D1366" t="s">
        <v>96</v>
      </c>
      <c r="E1366" t="s">
        <v>131</v>
      </c>
      <c r="F1366" t="s">
        <v>3834</v>
      </c>
      <c r="G1366" t="s">
        <v>161</v>
      </c>
      <c r="H1366" t="s">
        <v>134</v>
      </c>
      <c r="I1366" t="s">
        <v>135</v>
      </c>
      <c r="J1366" t="s">
        <v>136</v>
      </c>
      <c r="K1366" t="s">
        <v>137</v>
      </c>
      <c r="L1366" t="s">
        <v>4166</v>
      </c>
      <c r="M1366" t="s">
        <v>4167</v>
      </c>
      <c r="N1366">
        <v>1.803055555</v>
      </c>
      <c r="O1366">
        <v>0</v>
      </c>
      <c r="P1366">
        <v>439</v>
      </c>
      <c r="Q1366">
        <v>4</v>
      </c>
      <c r="R1366">
        <v>0</v>
      </c>
      <c r="S1366">
        <v>0</v>
      </c>
      <c r="T1366">
        <v>9</v>
      </c>
      <c r="U1366">
        <v>0</v>
      </c>
      <c r="V1366">
        <v>0</v>
      </c>
      <c r="W1366">
        <v>0</v>
      </c>
      <c r="X1366">
        <v>71.155394727636519</v>
      </c>
      <c r="Y1366">
        <v>1176.9046951433852</v>
      </c>
      <c r="Z1366">
        <v>0</v>
      </c>
      <c r="AA1366">
        <v>0</v>
      </c>
      <c r="AB1366">
        <v>22.650493447826214</v>
      </c>
      <c r="AC1366">
        <v>0</v>
      </c>
      <c r="AD1366">
        <v>0</v>
      </c>
      <c r="AE1366">
        <v>1270.710583318848</v>
      </c>
    </row>
    <row r="1367" spans="1:31" x14ac:dyDescent="0.25">
      <c r="A1367">
        <v>1688519</v>
      </c>
      <c r="B1367">
        <v>1</v>
      </c>
      <c r="C1367" t="s">
        <v>80</v>
      </c>
      <c r="D1367" t="s">
        <v>84</v>
      </c>
      <c r="E1367" t="s">
        <v>146</v>
      </c>
      <c r="F1367" t="s">
        <v>4168</v>
      </c>
      <c r="G1367" t="s">
        <v>253</v>
      </c>
      <c r="H1367" t="s">
        <v>143</v>
      </c>
      <c r="I1367" t="s">
        <v>135</v>
      </c>
      <c r="J1367" t="s">
        <v>136</v>
      </c>
      <c r="K1367" t="s">
        <v>167</v>
      </c>
      <c r="L1367" t="s">
        <v>4169</v>
      </c>
      <c r="M1367" t="s">
        <v>4170</v>
      </c>
      <c r="N1367">
        <v>0.212777777</v>
      </c>
      <c r="O1367">
        <v>0</v>
      </c>
      <c r="P1367">
        <v>849</v>
      </c>
      <c r="Q1367">
        <v>0</v>
      </c>
      <c r="R1367">
        <v>0</v>
      </c>
      <c r="S1367">
        <v>0</v>
      </c>
      <c r="T1367">
        <v>70</v>
      </c>
      <c r="U1367">
        <v>0</v>
      </c>
      <c r="V1367">
        <v>0</v>
      </c>
      <c r="W1367">
        <v>0</v>
      </c>
      <c r="X1367">
        <v>56.104126501765769</v>
      </c>
      <c r="Y1367">
        <v>0</v>
      </c>
      <c r="Z1367">
        <v>0</v>
      </c>
      <c r="AA1367">
        <v>0</v>
      </c>
      <c r="AB1367">
        <v>15.684851156346976</v>
      </c>
      <c r="AC1367">
        <v>0</v>
      </c>
      <c r="AD1367">
        <v>0</v>
      </c>
      <c r="AE1367">
        <v>71.788977658112742</v>
      </c>
    </row>
    <row r="1368" spans="1:31" x14ac:dyDescent="0.25">
      <c r="A1368">
        <v>1688496</v>
      </c>
      <c r="B1368">
        <v>1</v>
      </c>
      <c r="C1368" t="s">
        <v>80</v>
      </c>
      <c r="D1368" t="s">
        <v>103</v>
      </c>
      <c r="E1368" t="s">
        <v>159</v>
      </c>
      <c r="F1368" t="s">
        <v>4171</v>
      </c>
      <c r="G1368" t="s">
        <v>253</v>
      </c>
      <c r="H1368" t="s">
        <v>134</v>
      </c>
      <c r="I1368" t="s">
        <v>135</v>
      </c>
      <c r="J1368" t="s">
        <v>136</v>
      </c>
      <c r="K1368" t="s">
        <v>167</v>
      </c>
      <c r="L1368" t="s">
        <v>4172</v>
      </c>
      <c r="M1368" t="s">
        <v>4173</v>
      </c>
      <c r="N1368">
        <v>0.25102666600000001</v>
      </c>
      <c r="O1368">
        <v>0</v>
      </c>
      <c r="P1368">
        <v>418</v>
      </c>
      <c r="Q1368">
        <v>0</v>
      </c>
      <c r="R1368">
        <v>0</v>
      </c>
      <c r="S1368">
        <v>0</v>
      </c>
      <c r="T1368">
        <v>47</v>
      </c>
      <c r="U1368">
        <v>0</v>
      </c>
      <c r="V1368">
        <v>0</v>
      </c>
      <c r="W1368">
        <v>0</v>
      </c>
      <c r="X1368">
        <v>30.413800426725103</v>
      </c>
      <c r="Y1368">
        <v>0</v>
      </c>
      <c r="Z1368">
        <v>0</v>
      </c>
      <c r="AA1368">
        <v>0</v>
      </c>
      <c r="AB1368">
        <v>9.5311541855549002</v>
      </c>
      <c r="AC1368">
        <v>0</v>
      </c>
      <c r="AD1368">
        <v>0</v>
      </c>
      <c r="AE1368">
        <v>39.94495461228</v>
      </c>
    </row>
    <row r="1369" spans="1:31" x14ac:dyDescent="0.25">
      <c r="A1369">
        <v>1688396</v>
      </c>
      <c r="B1369">
        <v>1</v>
      </c>
      <c r="C1369" t="s">
        <v>80</v>
      </c>
      <c r="D1369" t="s">
        <v>88</v>
      </c>
      <c r="E1369" t="s">
        <v>164</v>
      </c>
      <c r="F1369" t="s">
        <v>4174</v>
      </c>
      <c r="G1369" t="s">
        <v>161</v>
      </c>
      <c r="H1369" t="s">
        <v>134</v>
      </c>
      <c r="I1369" t="s">
        <v>135</v>
      </c>
      <c r="J1369" t="s">
        <v>136</v>
      </c>
      <c r="K1369" t="s">
        <v>137</v>
      </c>
      <c r="L1369" t="s">
        <v>4175</v>
      </c>
      <c r="M1369" t="s">
        <v>4176</v>
      </c>
      <c r="N1369">
        <v>0.32138888799999998</v>
      </c>
      <c r="O1369">
        <v>0</v>
      </c>
      <c r="P1369">
        <v>1600</v>
      </c>
      <c r="Q1369">
        <v>0</v>
      </c>
      <c r="R1369">
        <v>0</v>
      </c>
      <c r="S1369">
        <v>0</v>
      </c>
      <c r="T1369">
        <v>190</v>
      </c>
      <c r="U1369">
        <v>0</v>
      </c>
      <c r="V1369">
        <v>0</v>
      </c>
      <c r="W1369">
        <v>0</v>
      </c>
      <c r="X1369">
        <v>200.14469295442905</v>
      </c>
      <c r="Y1369">
        <v>0</v>
      </c>
      <c r="Z1369">
        <v>0</v>
      </c>
      <c r="AA1369">
        <v>0</v>
      </c>
      <c r="AB1369">
        <v>68.611121275554041</v>
      </c>
      <c r="AC1369">
        <v>0</v>
      </c>
      <c r="AD1369">
        <v>0</v>
      </c>
      <c r="AE1369">
        <v>268.75581422998312</v>
      </c>
    </row>
    <row r="1370" spans="1:31" x14ac:dyDescent="0.25">
      <c r="A1370">
        <v>1688390</v>
      </c>
      <c r="B1370">
        <v>1</v>
      </c>
      <c r="C1370" t="s">
        <v>81</v>
      </c>
      <c r="D1370" t="s">
        <v>118</v>
      </c>
      <c r="E1370" t="s">
        <v>151</v>
      </c>
      <c r="F1370" t="s">
        <v>4177</v>
      </c>
      <c r="G1370" t="s">
        <v>153</v>
      </c>
      <c r="H1370" t="s">
        <v>143</v>
      </c>
      <c r="I1370" t="s">
        <v>135</v>
      </c>
      <c r="J1370" t="s">
        <v>136</v>
      </c>
      <c r="K1370" t="s">
        <v>137</v>
      </c>
      <c r="L1370" t="s">
        <v>4178</v>
      </c>
      <c r="M1370" t="s">
        <v>4179</v>
      </c>
      <c r="N1370">
        <v>0.62416666600000004</v>
      </c>
      <c r="O1370">
        <v>0</v>
      </c>
      <c r="P1370">
        <v>36</v>
      </c>
      <c r="Q1370">
        <v>0</v>
      </c>
      <c r="R1370">
        <v>0</v>
      </c>
      <c r="S1370">
        <v>0</v>
      </c>
      <c r="T1370">
        <v>5</v>
      </c>
      <c r="U1370">
        <v>0</v>
      </c>
      <c r="V1370">
        <v>0</v>
      </c>
      <c r="W1370">
        <v>0</v>
      </c>
      <c r="X1370">
        <v>4.7566727241414979</v>
      </c>
      <c r="Y1370">
        <v>0</v>
      </c>
      <c r="Z1370">
        <v>0</v>
      </c>
      <c r="AA1370">
        <v>0</v>
      </c>
      <c r="AB1370">
        <v>2.1069826930993352</v>
      </c>
      <c r="AC1370">
        <v>0</v>
      </c>
      <c r="AD1370">
        <v>0</v>
      </c>
      <c r="AE1370">
        <v>6.8636554172408335</v>
      </c>
    </row>
    <row r="1371" spans="1:31" x14ac:dyDescent="0.25">
      <c r="A1371">
        <v>1688536</v>
      </c>
      <c r="B1371">
        <v>1</v>
      </c>
      <c r="C1371" t="s">
        <v>81</v>
      </c>
      <c r="D1371" t="s">
        <v>114</v>
      </c>
      <c r="E1371" t="s">
        <v>151</v>
      </c>
      <c r="F1371" t="s">
        <v>4180</v>
      </c>
      <c r="G1371" t="s">
        <v>153</v>
      </c>
      <c r="H1371" t="s">
        <v>143</v>
      </c>
      <c r="I1371" t="s">
        <v>135</v>
      </c>
      <c r="J1371" t="s">
        <v>136</v>
      </c>
      <c r="K1371" t="s">
        <v>137</v>
      </c>
      <c r="L1371" t="s">
        <v>4181</v>
      </c>
      <c r="M1371" t="s">
        <v>4182</v>
      </c>
      <c r="N1371">
        <v>2.1063888880000001</v>
      </c>
      <c r="O1371">
        <v>0</v>
      </c>
      <c r="P1371">
        <v>62</v>
      </c>
      <c r="Q1371">
        <v>0</v>
      </c>
      <c r="R1371">
        <v>0</v>
      </c>
      <c r="S1371">
        <v>0</v>
      </c>
      <c r="T1371">
        <v>2</v>
      </c>
      <c r="U1371">
        <v>0</v>
      </c>
      <c r="V1371">
        <v>0</v>
      </c>
      <c r="W1371">
        <v>0</v>
      </c>
      <c r="X1371">
        <v>9.861246994437586</v>
      </c>
      <c r="Y1371">
        <v>0</v>
      </c>
      <c r="Z1371">
        <v>0</v>
      </c>
      <c r="AA1371">
        <v>0</v>
      </c>
      <c r="AB1371">
        <v>0.31171422023022305</v>
      </c>
      <c r="AC1371">
        <v>0</v>
      </c>
      <c r="AD1371">
        <v>0</v>
      </c>
      <c r="AE1371">
        <v>10.17296121466781</v>
      </c>
    </row>
    <row r="1372" spans="1:31" x14ac:dyDescent="0.25">
      <c r="A1372">
        <v>1688433</v>
      </c>
      <c r="B1372">
        <v>1</v>
      </c>
      <c r="C1372" t="s">
        <v>80</v>
      </c>
      <c r="D1372" t="s">
        <v>84</v>
      </c>
      <c r="E1372" t="s">
        <v>146</v>
      </c>
      <c r="F1372" t="s">
        <v>4183</v>
      </c>
      <c r="G1372" t="s">
        <v>891</v>
      </c>
      <c r="H1372" t="s">
        <v>143</v>
      </c>
      <c r="I1372" t="s">
        <v>135</v>
      </c>
      <c r="J1372" t="s">
        <v>136</v>
      </c>
      <c r="K1372" t="s">
        <v>137</v>
      </c>
      <c r="L1372" t="s">
        <v>4184</v>
      </c>
      <c r="M1372" t="s">
        <v>4185</v>
      </c>
      <c r="N1372">
        <v>0.59472222200000002</v>
      </c>
      <c r="O1372">
        <v>0</v>
      </c>
      <c r="P1372">
        <v>221</v>
      </c>
      <c r="Q1372">
        <v>0</v>
      </c>
      <c r="R1372">
        <v>0</v>
      </c>
      <c r="S1372">
        <v>0</v>
      </c>
      <c r="T1372">
        <v>43</v>
      </c>
      <c r="U1372">
        <v>0</v>
      </c>
      <c r="V1372">
        <v>0</v>
      </c>
      <c r="W1372">
        <v>0</v>
      </c>
      <c r="X1372">
        <v>45.71818043428344</v>
      </c>
      <c r="Y1372">
        <v>0</v>
      </c>
      <c r="Z1372">
        <v>0</v>
      </c>
      <c r="AA1372">
        <v>0</v>
      </c>
      <c r="AB1372">
        <v>30.009771511881944</v>
      </c>
      <c r="AC1372">
        <v>0</v>
      </c>
      <c r="AD1372">
        <v>0</v>
      </c>
      <c r="AE1372">
        <v>75.727951946165376</v>
      </c>
    </row>
    <row r="1373" spans="1:31" x14ac:dyDescent="0.25">
      <c r="A1373">
        <v>1688645</v>
      </c>
      <c r="B1373">
        <v>1</v>
      </c>
      <c r="C1373" t="s">
        <v>81</v>
      </c>
      <c r="D1373" t="s">
        <v>122</v>
      </c>
      <c r="E1373" t="s">
        <v>164</v>
      </c>
      <c r="F1373" t="s">
        <v>4186</v>
      </c>
      <c r="G1373" t="s">
        <v>161</v>
      </c>
      <c r="H1373" t="s">
        <v>134</v>
      </c>
      <c r="I1373" t="s">
        <v>135</v>
      </c>
      <c r="J1373" t="s">
        <v>136</v>
      </c>
      <c r="K1373" t="s">
        <v>137</v>
      </c>
      <c r="L1373" t="s">
        <v>4187</v>
      </c>
      <c r="M1373" t="s">
        <v>4188</v>
      </c>
      <c r="N1373">
        <v>5.3333332999999997E-2</v>
      </c>
      <c r="O1373">
        <v>5</v>
      </c>
      <c r="P1373">
        <v>3978</v>
      </c>
      <c r="Q1373">
        <v>72</v>
      </c>
      <c r="R1373">
        <v>149</v>
      </c>
      <c r="S1373">
        <v>52</v>
      </c>
      <c r="T1373">
        <v>380</v>
      </c>
      <c r="U1373">
        <v>6</v>
      </c>
      <c r="V1373">
        <v>1</v>
      </c>
      <c r="W1373">
        <v>0.10016776656506668</v>
      </c>
      <c r="X1373">
        <v>32.693280535300552</v>
      </c>
      <c r="Y1373">
        <v>5.7780758217160004</v>
      </c>
      <c r="Z1373">
        <v>0.76674972203941349</v>
      </c>
      <c r="AA1373">
        <v>41.75504624582971</v>
      </c>
      <c r="AB1373">
        <v>11.218621744765562</v>
      </c>
      <c r="AC1373">
        <v>10.781957539379841</v>
      </c>
      <c r="AD1373">
        <v>2.6532966733440001E-2</v>
      </c>
      <c r="AE1373">
        <v>103.12043234232959</v>
      </c>
    </row>
    <row r="1374" spans="1:31" x14ac:dyDescent="0.25">
      <c r="A1374">
        <v>1688622</v>
      </c>
      <c r="B1374">
        <v>1</v>
      </c>
      <c r="C1374" t="s">
        <v>80</v>
      </c>
      <c r="D1374" t="s">
        <v>101</v>
      </c>
      <c r="E1374" t="s">
        <v>159</v>
      </c>
      <c r="F1374" t="s">
        <v>4189</v>
      </c>
      <c r="G1374" t="s">
        <v>596</v>
      </c>
      <c r="H1374" t="s">
        <v>134</v>
      </c>
      <c r="I1374" t="s">
        <v>135</v>
      </c>
      <c r="J1374" t="s">
        <v>136</v>
      </c>
      <c r="K1374" t="s">
        <v>137</v>
      </c>
      <c r="L1374" t="s">
        <v>4190</v>
      </c>
      <c r="M1374" t="s">
        <v>4191</v>
      </c>
      <c r="N1374">
        <v>1.3872222219999999</v>
      </c>
      <c r="O1374">
        <v>0</v>
      </c>
      <c r="P1374">
        <v>413</v>
      </c>
      <c r="Q1374">
        <v>0</v>
      </c>
      <c r="R1374">
        <v>0</v>
      </c>
      <c r="S1374">
        <v>0</v>
      </c>
      <c r="T1374">
        <v>7</v>
      </c>
      <c r="U1374">
        <v>0</v>
      </c>
      <c r="V1374">
        <v>0</v>
      </c>
      <c r="W1374">
        <v>0</v>
      </c>
      <c r="X1374">
        <v>144.84672027191309</v>
      </c>
      <c r="Y1374">
        <v>0</v>
      </c>
      <c r="Z1374">
        <v>0</v>
      </c>
      <c r="AA1374">
        <v>0</v>
      </c>
      <c r="AB1374">
        <v>2.7191802883932423</v>
      </c>
      <c r="AC1374">
        <v>0</v>
      </c>
      <c r="AD1374">
        <v>0</v>
      </c>
      <c r="AE1374">
        <v>147.56590056030632</v>
      </c>
    </row>
    <row r="1375" spans="1:31" x14ac:dyDescent="0.25">
      <c r="A1375">
        <v>1688665</v>
      </c>
      <c r="B1375">
        <v>1</v>
      </c>
      <c r="C1375" t="s">
        <v>80</v>
      </c>
      <c r="D1375" t="s">
        <v>108</v>
      </c>
      <c r="E1375" t="s">
        <v>151</v>
      </c>
      <c r="F1375" t="s">
        <v>4192</v>
      </c>
      <c r="G1375" t="s">
        <v>153</v>
      </c>
      <c r="H1375" t="s">
        <v>143</v>
      </c>
      <c r="I1375" t="s">
        <v>135</v>
      </c>
      <c r="J1375" t="s">
        <v>136</v>
      </c>
      <c r="K1375" t="s">
        <v>137</v>
      </c>
      <c r="L1375" t="s">
        <v>4193</v>
      </c>
      <c r="M1375" t="s">
        <v>4194</v>
      </c>
      <c r="N1375">
        <v>1.29</v>
      </c>
      <c r="O1375">
        <v>0</v>
      </c>
      <c r="P1375">
        <v>9</v>
      </c>
      <c r="Q1375">
        <v>0</v>
      </c>
      <c r="R1375">
        <v>2</v>
      </c>
      <c r="S1375">
        <v>0</v>
      </c>
      <c r="T1375">
        <v>1</v>
      </c>
      <c r="U1375">
        <v>0</v>
      </c>
      <c r="V1375">
        <v>0</v>
      </c>
      <c r="W1375">
        <v>0</v>
      </c>
      <c r="X1375">
        <v>2.3153834052360449</v>
      </c>
      <c r="Y1375">
        <v>0</v>
      </c>
      <c r="Z1375">
        <v>2.2780446203728877</v>
      </c>
      <c r="AA1375">
        <v>0</v>
      </c>
      <c r="AB1375">
        <v>0.29099464381035717</v>
      </c>
      <c r="AC1375">
        <v>0</v>
      </c>
      <c r="AD1375">
        <v>0</v>
      </c>
      <c r="AE1375">
        <v>4.8844226694192905</v>
      </c>
    </row>
    <row r="1376" spans="1:31" x14ac:dyDescent="0.25">
      <c r="A1376">
        <v>1688416</v>
      </c>
      <c r="B1376">
        <v>1</v>
      </c>
      <c r="C1376" t="s">
        <v>81</v>
      </c>
      <c r="D1376" t="s">
        <v>118</v>
      </c>
      <c r="E1376" t="s">
        <v>159</v>
      </c>
      <c r="F1376" t="s">
        <v>4195</v>
      </c>
      <c r="G1376" t="s">
        <v>253</v>
      </c>
      <c r="H1376" t="s">
        <v>134</v>
      </c>
      <c r="I1376" t="s">
        <v>135</v>
      </c>
      <c r="J1376" t="s">
        <v>136</v>
      </c>
      <c r="K1376" t="s">
        <v>167</v>
      </c>
      <c r="L1376" t="s">
        <v>4196</v>
      </c>
      <c r="M1376" t="s">
        <v>4197</v>
      </c>
      <c r="N1376">
        <v>2.9172627769999999</v>
      </c>
      <c r="O1376">
        <v>0</v>
      </c>
      <c r="P1376">
        <v>0</v>
      </c>
      <c r="Q1376">
        <v>11</v>
      </c>
      <c r="R1376">
        <v>12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26.562615060212401</v>
      </c>
      <c r="Z1376">
        <v>7.9992786163234975</v>
      </c>
      <c r="AA1376">
        <v>0</v>
      </c>
      <c r="AB1376">
        <v>0</v>
      </c>
      <c r="AC1376">
        <v>0</v>
      </c>
      <c r="AD1376">
        <v>0</v>
      </c>
      <c r="AE1376">
        <v>34.561893676535902</v>
      </c>
    </row>
    <row r="1377" spans="1:31" x14ac:dyDescent="0.25">
      <c r="A1377">
        <v>1688808</v>
      </c>
      <c r="B1377">
        <v>1</v>
      </c>
      <c r="C1377" t="s">
        <v>81</v>
      </c>
      <c r="D1377" t="s">
        <v>120</v>
      </c>
      <c r="E1377" t="s">
        <v>151</v>
      </c>
      <c r="F1377" t="s">
        <v>4198</v>
      </c>
      <c r="G1377" t="s">
        <v>153</v>
      </c>
      <c r="H1377" t="s">
        <v>143</v>
      </c>
      <c r="I1377" t="s">
        <v>135</v>
      </c>
      <c r="J1377" t="s">
        <v>136</v>
      </c>
      <c r="K1377" t="s">
        <v>137</v>
      </c>
      <c r="L1377" t="s">
        <v>4199</v>
      </c>
      <c r="M1377" t="s">
        <v>4200</v>
      </c>
      <c r="N1377">
        <v>1.4175</v>
      </c>
      <c r="O1377">
        <v>0</v>
      </c>
      <c r="P1377">
        <v>108</v>
      </c>
      <c r="Q1377">
        <v>0</v>
      </c>
      <c r="R1377">
        <v>0</v>
      </c>
      <c r="S1377">
        <v>0</v>
      </c>
      <c r="T1377">
        <v>18</v>
      </c>
      <c r="U1377">
        <v>0</v>
      </c>
      <c r="V1377">
        <v>0</v>
      </c>
      <c r="W1377">
        <v>0</v>
      </c>
      <c r="X1377">
        <v>30.72997824743894</v>
      </c>
      <c r="Y1377">
        <v>0</v>
      </c>
      <c r="Z1377">
        <v>0</v>
      </c>
      <c r="AA1377">
        <v>0</v>
      </c>
      <c r="AB1377">
        <v>4.8108344443661641</v>
      </c>
      <c r="AC1377">
        <v>0</v>
      </c>
      <c r="AD1377">
        <v>0</v>
      </c>
      <c r="AE1377">
        <v>35.540812691805101</v>
      </c>
    </row>
    <row r="1378" spans="1:31" x14ac:dyDescent="0.25">
      <c r="A1378">
        <v>1688559</v>
      </c>
      <c r="B1378">
        <v>1</v>
      </c>
      <c r="C1378" t="s">
        <v>80</v>
      </c>
      <c r="D1378" t="s">
        <v>82</v>
      </c>
      <c r="E1378" t="s">
        <v>140</v>
      </c>
      <c r="F1378" t="s">
        <v>4201</v>
      </c>
      <c r="G1378" t="s">
        <v>197</v>
      </c>
      <c r="H1378" t="s">
        <v>143</v>
      </c>
      <c r="I1378" t="s">
        <v>135</v>
      </c>
      <c r="J1378" t="s">
        <v>136</v>
      </c>
      <c r="K1378" t="s">
        <v>137</v>
      </c>
      <c r="L1378" t="s">
        <v>4202</v>
      </c>
      <c r="M1378" t="s">
        <v>4203</v>
      </c>
      <c r="N1378">
        <v>5.7888888879999998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1.8706178334247083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1.8706178334247083</v>
      </c>
    </row>
    <row r="1379" spans="1:31" x14ac:dyDescent="0.25">
      <c r="A1379">
        <v>1688745</v>
      </c>
      <c r="B1379">
        <v>1</v>
      </c>
      <c r="C1379" t="s">
        <v>81</v>
      </c>
      <c r="D1379" t="s">
        <v>126</v>
      </c>
      <c r="E1379" t="s">
        <v>151</v>
      </c>
      <c r="F1379" t="s">
        <v>4204</v>
      </c>
      <c r="G1379" t="s">
        <v>153</v>
      </c>
      <c r="H1379" t="s">
        <v>143</v>
      </c>
      <c r="I1379" t="s">
        <v>135</v>
      </c>
      <c r="J1379" t="s">
        <v>136</v>
      </c>
      <c r="K1379" t="s">
        <v>137</v>
      </c>
      <c r="L1379" t="s">
        <v>4205</v>
      </c>
      <c r="M1379" t="s">
        <v>4206</v>
      </c>
      <c r="N1379">
        <v>1.143333333</v>
      </c>
      <c r="O1379">
        <v>0</v>
      </c>
      <c r="P1379">
        <v>8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0.73691151850783865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0.73691151850783865</v>
      </c>
    </row>
    <row r="1380" spans="1:31" x14ac:dyDescent="0.25">
      <c r="A1380">
        <v>1688353</v>
      </c>
      <c r="B1380">
        <v>1</v>
      </c>
      <c r="C1380" t="s">
        <v>81</v>
      </c>
      <c r="D1380" t="s">
        <v>113</v>
      </c>
      <c r="E1380" t="s">
        <v>159</v>
      </c>
      <c r="F1380" t="s">
        <v>4207</v>
      </c>
      <c r="G1380" t="s">
        <v>752</v>
      </c>
      <c r="H1380" t="s">
        <v>134</v>
      </c>
      <c r="I1380" t="s">
        <v>135</v>
      </c>
      <c r="J1380" t="s">
        <v>136</v>
      </c>
      <c r="K1380" t="s">
        <v>137</v>
      </c>
      <c r="L1380" t="s">
        <v>4208</v>
      </c>
      <c r="M1380" t="s">
        <v>4209</v>
      </c>
      <c r="N1380">
        <v>0.387222222</v>
      </c>
      <c r="O1380">
        <v>0</v>
      </c>
      <c r="P1380">
        <v>855</v>
      </c>
      <c r="Q1380">
        <v>0</v>
      </c>
      <c r="R1380">
        <v>0</v>
      </c>
      <c r="S1380">
        <v>0</v>
      </c>
      <c r="T1380">
        <v>83</v>
      </c>
      <c r="U1380">
        <v>0</v>
      </c>
      <c r="V1380">
        <v>0</v>
      </c>
      <c r="W1380">
        <v>0</v>
      </c>
      <c r="X1380">
        <v>88.964867261559846</v>
      </c>
      <c r="Y1380">
        <v>0</v>
      </c>
      <c r="Z1380">
        <v>0</v>
      </c>
      <c r="AA1380">
        <v>0</v>
      </c>
      <c r="AB1380">
        <v>33.353613064059424</v>
      </c>
      <c r="AC1380">
        <v>0</v>
      </c>
      <c r="AD1380">
        <v>0</v>
      </c>
      <c r="AE1380">
        <v>122.31848032561928</v>
      </c>
    </row>
    <row r="1381" spans="1:31" x14ac:dyDescent="0.25">
      <c r="A1381">
        <v>1688445</v>
      </c>
      <c r="B1381">
        <v>1</v>
      </c>
      <c r="C1381" t="s">
        <v>80</v>
      </c>
      <c r="D1381" t="s">
        <v>85</v>
      </c>
      <c r="E1381" t="s">
        <v>159</v>
      </c>
      <c r="F1381" t="s">
        <v>4210</v>
      </c>
      <c r="G1381" t="s">
        <v>1186</v>
      </c>
      <c r="H1381" t="s">
        <v>134</v>
      </c>
      <c r="I1381" t="s">
        <v>135</v>
      </c>
      <c r="J1381" t="s">
        <v>136</v>
      </c>
      <c r="K1381" t="s">
        <v>137</v>
      </c>
      <c r="L1381" t="s">
        <v>4211</v>
      </c>
      <c r="M1381" t="s">
        <v>4212</v>
      </c>
      <c r="N1381">
        <v>3.1669444439999999</v>
      </c>
      <c r="O1381">
        <v>0</v>
      </c>
      <c r="P1381">
        <v>1174</v>
      </c>
      <c r="Q1381">
        <v>0</v>
      </c>
      <c r="R1381">
        <v>0</v>
      </c>
      <c r="S1381">
        <v>0</v>
      </c>
      <c r="T1381">
        <v>56</v>
      </c>
      <c r="U1381">
        <v>0</v>
      </c>
      <c r="V1381">
        <v>0</v>
      </c>
      <c r="W1381">
        <v>0</v>
      </c>
      <c r="X1381">
        <v>1326.3469564853992</v>
      </c>
      <c r="Y1381">
        <v>0</v>
      </c>
      <c r="Z1381">
        <v>0</v>
      </c>
      <c r="AA1381">
        <v>0</v>
      </c>
      <c r="AB1381">
        <v>460.47077151441346</v>
      </c>
      <c r="AC1381">
        <v>0</v>
      </c>
      <c r="AD1381">
        <v>0</v>
      </c>
      <c r="AE1381">
        <v>1786.8177279998126</v>
      </c>
    </row>
    <row r="1382" spans="1:31" x14ac:dyDescent="0.25">
      <c r="A1382">
        <v>1688422</v>
      </c>
      <c r="B1382">
        <v>1</v>
      </c>
      <c r="C1382" t="s">
        <v>80</v>
      </c>
      <c r="D1382" t="s">
        <v>86</v>
      </c>
      <c r="E1382" t="s">
        <v>146</v>
      </c>
      <c r="F1382" t="s">
        <v>4213</v>
      </c>
      <c r="G1382" t="s">
        <v>253</v>
      </c>
      <c r="H1382" t="s">
        <v>143</v>
      </c>
      <c r="I1382" t="s">
        <v>135</v>
      </c>
      <c r="J1382" t="s">
        <v>136</v>
      </c>
      <c r="K1382" t="s">
        <v>167</v>
      </c>
      <c r="L1382" t="s">
        <v>4214</v>
      </c>
      <c r="M1382" t="s">
        <v>4215</v>
      </c>
      <c r="N1382">
        <v>6.592477777</v>
      </c>
      <c r="O1382">
        <v>0</v>
      </c>
      <c r="P1382">
        <v>671</v>
      </c>
      <c r="Q1382">
        <v>0</v>
      </c>
      <c r="R1382">
        <v>0</v>
      </c>
      <c r="S1382">
        <v>0</v>
      </c>
      <c r="T1382">
        <v>127</v>
      </c>
      <c r="U1382">
        <v>0</v>
      </c>
      <c r="V1382">
        <v>0</v>
      </c>
      <c r="W1382">
        <v>0</v>
      </c>
      <c r="X1382">
        <v>1313.0240986191243</v>
      </c>
      <c r="Y1382">
        <v>0</v>
      </c>
      <c r="Z1382">
        <v>0</v>
      </c>
      <c r="AA1382">
        <v>0</v>
      </c>
      <c r="AB1382">
        <v>922.38486797179678</v>
      </c>
      <c r="AC1382">
        <v>0</v>
      </c>
      <c r="AD1382">
        <v>0</v>
      </c>
      <c r="AE1382">
        <v>2235.408966590921</v>
      </c>
    </row>
    <row r="1383" spans="1:31" x14ac:dyDescent="0.25">
      <c r="A1383">
        <v>1688376</v>
      </c>
      <c r="B1383">
        <v>1</v>
      </c>
      <c r="C1383" t="s">
        <v>81</v>
      </c>
      <c r="D1383" t="s">
        <v>122</v>
      </c>
      <c r="E1383" t="s">
        <v>159</v>
      </c>
      <c r="F1383" t="s">
        <v>4216</v>
      </c>
      <c r="G1383" t="s">
        <v>161</v>
      </c>
      <c r="H1383" t="s">
        <v>134</v>
      </c>
      <c r="I1383" t="s">
        <v>135</v>
      </c>
      <c r="J1383" t="s">
        <v>136</v>
      </c>
      <c r="K1383" t="s">
        <v>137</v>
      </c>
      <c r="L1383" t="s">
        <v>4217</v>
      </c>
      <c r="M1383" t="s">
        <v>4218</v>
      </c>
      <c r="N1383">
        <v>3.6458333330000001</v>
      </c>
      <c r="O1383">
        <v>0</v>
      </c>
      <c r="P1383">
        <v>1403</v>
      </c>
      <c r="Q1383">
        <v>0</v>
      </c>
      <c r="R1383">
        <v>0</v>
      </c>
      <c r="S1383">
        <v>3</v>
      </c>
      <c r="T1383">
        <v>84</v>
      </c>
      <c r="U1383">
        <v>0</v>
      </c>
      <c r="V1383">
        <v>0</v>
      </c>
      <c r="W1383">
        <v>0</v>
      </c>
      <c r="X1383">
        <v>1184.1602806161029</v>
      </c>
      <c r="Y1383">
        <v>0</v>
      </c>
      <c r="Z1383">
        <v>0</v>
      </c>
      <c r="AA1383">
        <v>521.0652686206862</v>
      </c>
      <c r="AB1383">
        <v>130.13421319684159</v>
      </c>
      <c r="AC1383">
        <v>0</v>
      </c>
      <c r="AD1383">
        <v>0</v>
      </c>
      <c r="AE1383">
        <v>1835.3597624336305</v>
      </c>
    </row>
    <row r="1384" spans="1:31" x14ac:dyDescent="0.25">
      <c r="A1384">
        <v>1688568</v>
      </c>
      <c r="B1384">
        <v>1</v>
      </c>
      <c r="C1384" t="s">
        <v>80</v>
      </c>
      <c r="D1384" t="s">
        <v>101</v>
      </c>
      <c r="E1384" t="s">
        <v>131</v>
      </c>
      <c r="F1384" t="s">
        <v>4219</v>
      </c>
      <c r="G1384" t="s">
        <v>161</v>
      </c>
      <c r="H1384" t="s">
        <v>134</v>
      </c>
      <c r="I1384" t="s">
        <v>135</v>
      </c>
      <c r="J1384" t="s">
        <v>136</v>
      </c>
      <c r="K1384" t="s">
        <v>137</v>
      </c>
      <c r="L1384" t="s">
        <v>4220</v>
      </c>
      <c r="M1384" t="s">
        <v>4221</v>
      </c>
      <c r="N1384">
        <v>0.21777777700000001</v>
      </c>
      <c r="O1384">
        <v>3</v>
      </c>
      <c r="P1384">
        <v>906</v>
      </c>
      <c r="Q1384">
        <v>6</v>
      </c>
      <c r="R1384">
        <v>30</v>
      </c>
      <c r="S1384">
        <v>5</v>
      </c>
      <c r="T1384">
        <v>105</v>
      </c>
      <c r="U1384">
        <v>2</v>
      </c>
      <c r="V1384">
        <v>0</v>
      </c>
      <c r="W1384">
        <v>0.6816059485075866</v>
      </c>
      <c r="X1384">
        <v>69.714514918932181</v>
      </c>
      <c r="Y1384">
        <v>15.236313929584036</v>
      </c>
      <c r="Z1384">
        <v>0.93088567238986675</v>
      </c>
      <c r="AA1384">
        <v>1.9073686333407689</v>
      </c>
      <c r="AB1384">
        <v>21.485667244951422</v>
      </c>
      <c r="AC1384">
        <v>25.605245232098902</v>
      </c>
      <c r="AD1384">
        <v>0</v>
      </c>
      <c r="AE1384">
        <v>135.56160157980474</v>
      </c>
    </row>
    <row r="1385" spans="1:31" x14ac:dyDescent="0.25">
      <c r="A1385">
        <v>1688439</v>
      </c>
      <c r="B1385">
        <v>1</v>
      </c>
      <c r="C1385" t="s">
        <v>81</v>
      </c>
      <c r="D1385" t="s">
        <v>114</v>
      </c>
      <c r="E1385" t="s">
        <v>146</v>
      </c>
      <c r="F1385" t="s">
        <v>312</v>
      </c>
      <c r="G1385" t="s">
        <v>281</v>
      </c>
      <c r="H1385" t="s">
        <v>143</v>
      </c>
      <c r="I1385" t="s">
        <v>135</v>
      </c>
      <c r="J1385" t="s">
        <v>136</v>
      </c>
      <c r="K1385" t="s">
        <v>167</v>
      </c>
      <c r="L1385" t="s">
        <v>4222</v>
      </c>
      <c r="M1385" t="s">
        <v>4223</v>
      </c>
      <c r="N1385">
        <v>8.5470119439999994</v>
      </c>
      <c r="O1385">
        <v>0</v>
      </c>
      <c r="P1385">
        <v>113</v>
      </c>
      <c r="Q1385">
        <v>0</v>
      </c>
      <c r="R1385">
        <v>0</v>
      </c>
      <c r="S1385">
        <v>0</v>
      </c>
      <c r="T1385">
        <v>9</v>
      </c>
      <c r="U1385">
        <v>0</v>
      </c>
      <c r="V1385">
        <v>0</v>
      </c>
      <c r="W1385">
        <v>0</v>
      </c>
      <c r="X1385">
        <v>92.200760555419265</v>
      </c>
      <c r="Y1385">
        <v>0</v>
      </c>
      <c r="Z1385">
        <v>0</v>
      </c>
      <c r="AA1385">
        <v>0</v>
      </c>
      <c r="AB1385">
        <v>35.330448213029172</v>
      </c>
      <c r="AC1385">
        <v>0</v>
      </c>
      <c r="AD1385">
        <v>0</v>
      </c>
      <c r="AE1385">
        <v>127.53120876844844</v>
      </c>
    </row>
    <row r="1386" spans="1:31" x14ac:dyDescent="0.25">
      <c r="A1386">
        <v>1688771</v>
      </c>
      <c r="B1386">
        <v>1</v>
      </c>
      <c r="C1386" t="s">
        <v>80</v>
      </c>
      <c r="D1386" t="s">
        <v>82</v>
      </c>
      <c r="E1386" t="s">
        <v>140</v>
      </c>
      <c r="F1386" t="s">
        <v>4224</v>
      </c>
      <c r="G1386" t="s">
        <v>197</v>
      </c>
      <c r="H1386" t="s">
        <v>143</v>
      </c>
      <c r="I1386" t="s">
        <v>135</v>
      </c>
      <c r="J1386" t="s">
        <v>136</v>
      </c>
      <c r="K1386" t="s">
        <v>137</v>
      </c>
      <c r="L1386" t="s">
        <v>4225</v>
      </c>
      <c r="M1386" t="s">
        <v>4226</v>
      </c>
      <c r="N1386">
        <v>2.019722222</v>
      </c>
      <c r="O1386">
        <v>0</v>
      </c>
      <c r="P1386">
        <v>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3.6722185344250009E-3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3.6722185344250009E-3</v>
      </c>
    </row>
    <row r="1387" spans="1:31" x14ac:dyDescent="0.25">
      <c r="A1387">
        <v>1688817</v>
      </c>
      <c r="B1387">
        <v>1</v>
      </c>
      <c r="C1387" t="s">
        <v>80</v>
      </c>
      <c r="D1387" t="s">
        <v>95</v>
      </c>
      <c r="E1387" t="s">
        <v>164</v>
      </c>
      <c r="F1387" t="s">
        <v>4227</v>
      </c>
      <c r="G1387" t="s">
        <v>596</v>
      </c>
      <c r="H1387" t="s">
        <v>134</v>
      </c>
      <c r="I1387" t="s">
        <v>135</v>
      </c>
      <c r="J1387" t="s">
        <v>136</v>
      </c>
      <c r="K1387" t="s">
        <v>137</v>
      </c>
      <c r="L1387" t="s">
        <v>4228</v>
      </c>
      <c r="M1387" t="s">
        <v>4229</v>
      </c>
      <c r="N1387">
        <v>1.2891666660000001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21.793061960635786</v>
      </c>
      <c r="AD1387">
        <v>0</v>
      </c>
      <c r="AE1387">
        <v>21.793061960635786</v>
      </c>
    </row>
    <row r="1388" spans="1:31" x14ac:dyDescent="0.25">
      <c r="A1388">
        <v>1688362</v>
      </c>
      <c r="B1388">
        <v>1</v>
      </c>
      <c r="C1388" t="s">
        <v>80</v>
      </c>
      <c r="D1388" t="s">
        <v>99</v>
      </c>
      <c r="E1388" t="s">
        <v>146</v>
      </c>
      <c r="F1388" t="s">
        <v>4230</v>
      </c>
      <c r="G1388" t="s">
        <v>4231</v>
      </c>
      <c r="H1388" t="s">
        <v>143</v>
      </c>
      <c r="I1388" t="s">
        <v>135</v>
      </c>
      <c r="J1388" t="s">
        <v>136</v>
      </c>
      <c r="K1388" t="s">
        <v>137</v>
      </c>
      <c r="L1388" t="s">
        <v>4232</v>
      </c>
      <c r="M1388" t="s">
        <v>4233</v>
      </c>
      <c r="N1388">
        <v>11.546111111</v>
      </c>
      <c r="O1388">
        <v>0</v>
      </c>
      <c r="P1388">
        <v>122</v>
      </c>
      <c r="Q1388">
        <v>0</v>
      </c>
      <c r="R1388">
        <v>3</v>
      </c>
      <c r="S1388">
        <v>0</v>
      </c>
      <c r="T1388">
        <v>19</v>
      </c>
      <c r="U1388">
        <v>0</v>
      </c>
      <c r="V1388">
        <v>2</v>
      </c>
      <c r="W1388">
        <v>0</v>
      </c>
      <c r="X1388">
        <v>348.45991427624267</v>
      </c>
      <c r="Y1388">
        <v>0</v>
      </c>
      <c r="Z1388">
        <v>10.789135505803529</v>
      </c>
      <c r="AA1388">
        <v>0</v>
      </c>
      <c r="AB1388">
        <v>54.647140989408364</v>
      </c>
      <c r="AC1388">
        <v>0</v>
      </c>
      <c r="AD1388">
        <v>63.819690186751544</v>
      </c>
      <c r="AE1388">
        <v>477.71588095820607</v>
      </c>
    </row>
    <row r="1389" spans="1:31" x14ac:dyDescent="0.25">
      <c r="A1389">
        <v>1688691</v>
      </c>
      <c r="B1389">
        <v>1</v>
      </c>
      <c r="C1389" t="s">
        <v>80</v>
      </c>
      <c r="D1389" t="s">
        <v>96</v>
      </c>
      <c r="E1389" t="s">
        <v>140</v>
      </c>
      <c r="F1389" t="s">
        <v>4234</v>
      </c>
      <c r="G1389" t="s">
        <v>142</v>
      </c>
      <c r="H1389" t="s">
        <v>143</v>
      </c>
      <c r="I1389" t="s">
        <v>135</v>
      </c>
      <c r="J1389" t="s">
        <v>136</v>
      </c>
      <c r="K1389" t="s">
        <v>137</v>
      </c>
      <c r="L1389" t="s">
        <v>4235</v>
      </c>
      <c r="M1389" t="s">
        <v>4236</v>
      </c>
      <c r="N1389">
        <v>4.9597222219999999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0.11123816541911112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0.11123816541911112</v>
      </c>
    </row>
    <row r="1390" spans="1:31" x14ac:dyDescent="0.25">
      <c r="A1390">
        <v>1688356</v>
      </c>
      <c r="B1390">
        <v>1</v>
      </c>
      <c r="C1390" t="s">
        <v>80</v>
      </c>
      <c r="D1390" t="s">
        <v>83</v>
      </c>
      <c r="E1390" t="s">
        <v>159</v>
      </c>
      <c r="F1390" t="s">
        <v>4237</v>
      </c>
      <c r="G1390" t="s">
        <v>389</v>
      </c>
      <c r="H1390" t="s">
        <v>134</v>
      </c>
      <c r="I1390" t="s">
        <v>135</v>
      </c>
      <c r="J1390" t="s">
        <v>3</v>
      </c>
      <c r="K1390" t="s">
        <v>137</v>
      </c>
      <c r="L1390" t="s">
        <v>4238</v>
      </c>
      <c r="M1390" t="s">
        <v>4239</v>
      </c>
      <c r="N1390">
        <v>0.50166666599999998</v>
      </c>
      <c r="O1390">
        <v>0</v>
      </c>
      <c r="P1390">
        <v>40</v>
      </c>
      <c r="Q1390">
        <v>0</v>
      </c>
      <c r="R1390">
        <v>0</v>
      </c>
      <c r="S1390">
        <v>0</v>
      </c>
      <c r="T1390">
        <v>5</v>
      </c>
      <c r="U1390">
        <v>0</v>
      </c>
      <c r="V1390">
        <v>0</v>
      </c>
      <c r="W1390">
        <v>0</v>
      </c>
      <c r="X1390">
        <v>4.9466038756872406</v>
      </c>
      <c r="Y1390">
        <v>0</v>
      </c>
      <c r="Z1390">
        <v>0</v>
      </c>
      <c r="AA1390">
        <v>0</v>
      </c>
      <c r="AB1390">
        <v>2.3881455368651805</v>
      </c>
      <c r="AC1390">
        <v>0</v>
      </c>
      <c r="AD1390">
        <v>0</v>
      </c>
      <c r="AE1390">
        <v>7.3347494125524211</v>
      </c>
    </row>
    <row r="1391" spans="1:31" x14ac:dyDescent="0.25">
      <c r="A1391">
        <v>1688605</v>
      </c>
      <c r="B1391">
        <v>1</v>
      </c>
      <c r="C1391" t="s">
        <v>80</v>
      </c>
      <c r="D1391" t="s">
        <v>95</v>
      </c>
      <c r="E1391" t="s">
        <v>140</v>
      </c>
      <c r="F1391" t="s">
        <v>4240</v>
      </c>
      <c r="G1391" t="s">
        <v>209</v>
      </c>
      <c r="H1391" t="s">
        <v>143</v>
      </c>
      <c r="I1391" t="s">
        <v>135</v>
      </c>
      <c r="J1391" t="s">
        <v>136</v>
      </c>
      <c r="K1391" t="s">
        <v>137</v>
      </c>
      <c r="L1391" t="s">
        <v>4241</v>
      </c>
      <c r="M1391" t="s">
        <v>4242</v>
      </c>
      <c r="N1391">
        <v>1.4530555549999999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2</v>
      </c>
      <c r="U1391">
        <v>0</v>
      </c>
      <c r="V1391">
        <v>1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2.4946127141063332</v>
      </c>
      <c r="AC1391">
        <v>0</v>
      </c>
      <c r="AD1391">
        <v>29.155865884457747</v>
      </c>
      <c r="AE1391">
        <v>31.650478598564078</v>
      </c>
    </row>
    <row r="1392" spans="1:31" x14ac:dyDescent="0.25">
      <c r="A1392">
        <v>1688548</v>
      </c>
      <c r="B1392">
        <v>1</v>
      </c>
      <c r="C1392" t="s">
        <v>81</v>
      </c>
      <c r="D1392" t="s">
        <v>122</v>
      </c>
      <c r="E1392" t="s">
        <v>151</v>
      </c>
      <c r="F1392" t="s">
        <v>4243</v>
      </c>
      <c r="G1392" t="s">
        <v>222</v>
      </c>
      <c r="H1392" t="s">
        <v>143</v>
      </c>
      <c r="I1392" t="s">
        <v>135</v>
      </c>
      <c r="J1392" t="s">
        <v>136</v>
      </c>
      <c r="K1392" t="s">
        <v>137</v>
      </c>
      <c r="L1392" t="s">
        <v>4244</v>
      </c>
      <c r="M1392" t="s">
        <v>4245</v>
      </c>
      <c r="N1392">
        <v>1.7311111109999999</v>
      </c>
      <c r="O1392">
        <v>0</v>
      </c>
      <c r="P1392">
        <v>65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23.74631783346717</v>
      </c>
      <c r="Y1392">
        <v>0</v>
      </c>
      <c r="Z1392">
        <v>0</v>
      </c>
      <c r="AA1392">
        <v>0</v>
      </c>
      <c r="AB1392">
        <v>3.0744796627024775</v>
      </c>
      <c r="AC1392">
        <v>0</v>
      </c>
      <c r="AD1392">
        <v>0</v>
      </c>
      <c r="AE1392">
        <v>26.820797496169646</v>
      </c>
    </row>
    <row r="1393" spans="1:31" x14ac:dyDescent="0.25">
      <c r="A1393">
        <v>1688462</v>
      </c>
      <c r="B1393">
        <v>1</v>
      </c>
      <c r="C1393" t="s">
        <v>80</v>
      </c>
      <c r="D1393" t="s">
        <v>105</v>
      </c>
      <c r="E1393" t="s">
        <v>151</v>
      </c>
      <c r="F1393" t="s">
        <v>4246</v>
      </c>
      <c r="G1393" t="s">
        <v>526</v>
      </c>
      <c r="H1393" t="s">
        <v>143</v>
      </c>
      <c r="I1393" t="s">
        <v>135</v>
      </c>
      <c r="J1393" t="s">
        <v>136</v>
      </c>
      <c r="K1393" t="s">
        <v>137</v>
      </c>
      <c r="L1393" t="s">
        <v>4247</v>
      </c>
      <c r="M1393" t="s">
        <v>4248</v>
      </c>
      <c r="N1393">
        <v>1.378055555</v>
      </c>
      <c r="O1393">
        <v>0</v>
      </c>
      <c r="P1393">
        <v>67</v>
      </c>
      <c r="Q1393">
        <v>0</v>
      </c>
      <c r="R1393">
        <v>2</v>
      </c>
      <c r="S1393">
        <v>0</v>
      </c>
      <c r="T1393">
        <v>15</v>
      </c>
      <c r="U1393">
        <v>0</v>
      </c>
      <c r="V1393">
        <v>0</v>
      </c>
      <c r="W1393">
        <v>0</v>
      </c>
      <c r="X1393">
        <v>52.389164295915585</v>
      </c>
      <c r="Y1393">
        <v>0</v>
      </c>
      <c r="Z1393">
        <v>1.3961833799629522</v>
      </c>
      <c r="AA1393">
        <v>0</v>
      </c>
      <c r="AB1393">
        <v>22.007051233748353</v>
      </c>
      <c r="AC1393">
        <v>0</v>
      </c>
      <c r="AD1393">
        <v>0</v>
      </c>
      <c r="AE1393">
        <v>75.792398909626883</v>
      </c>
    </row>
    <row r="1394" spans="1:31" x14ac:dyDescent="0.25">
      <c r="A1394">
        <v>1688505</v>
      </c>
      <c r="B1394">
        <v>1</v>
      </c>
      <c r="C1394" t="s">
        <v>81</v>
      </c>
      <c r="D1394" t="s">
        <v>127</v>
      </c>
      <c r="E1394" t="s">
        <v>131</v>
      </c>
      <c r="F1394" t="s">
        <v>4249</v>
      </c>
      <c r="G1394" t="s">
        <v>161</v>
      </c>
      <c r="H1394" t="s">
        <v>134</v>
      </c>
      <c r="I1394" t="s">
        <v>135</v>
      </c>
      <c r="J1394" t="s">
        <v>136</v>
      </c>
      <c r="K1394" t="s">
        <v>137</v>
      </c>
      <c r="L1394" t="s">
        <v>4250</v>
      </c>
      <c r="M1394" t="s">
        <v>4251</v>
      </c>
      <c r="N1394">
        <v>2.2744444439999998</v>
      </c>
      <c r="O1394">
        <v>0</v>
      </c>
      <c r="P1394">
        <v>138</v>
      </c>
      <c r="Q1394">
        <v>12</v>
      </c>
      <c r="R1394">
        <v>38</v>
      </c>
      <c r="S1394">
        <v>11</v>
      </c>
      <c r="T1394">
        <v>12</v>
      </c>
      <c r="U1394">
        <v>1</v>
      </c>
      <c r="V1394">
        <v>1</v>
      </c>
      <c r="W1394">
        <v>0</v>
      </c>
      <c r="X1394">
        <v>56.640924782875771</v>
      </c>
      <c r="Y1394">
        <v>18.654078844464873</v>
      </c>
      <c r="Z1394">
        <v>12.544766578467767</v>
      </c>
      <c r="AA1394">
        <v>176.22240207510387</v>
      </c>
      <c r="AB1394">
        <v>11.698734314007686</v>
      </c>
      <c r="AC1394">
        <v>181.30362824615059</v>
      </c>
      <c r="AD1394">
        <v>14.722932382585398</v>
      </c>
      <c r="AE1394">
        <v>471.78746722365599</v>
      </c>
    </row>
    <row r="1395" spans="1:31" x14ac:dyDescent="0.25">
      <c r="A1395">
        <v>1688611</v>
      </c>
      <c r="B1395">
        <v>1</v>
      </c>
      <c r="C1395" t="s">
        <v>81</v>
      </c>
      <c r="D1395" t="s">
        <v>113</v>
      </c>
      <c r="E1395" t="s">
        <v>131</v>
      </c>
      <c r="F1395" t="s">
        <v>4252</v>
      </c>
      <c r="G1395" t="s">
        <v>161</v>
      </c>
      <c r="H1395" t="s">
        <v>134</v>
      </c>
      <c r="I1395" t="s">
        <v>135</v>
      </c>
      <c r="J1395" t="s">
        <v>136</v>
      </c>
      <c r="K1395" t="s">
        <v>137</v>
      </c>
      <c r="L1395" t="s">
        <v>4253</v>
      </c>
      <c r="M1395" t="s">
        <v>4254</v>
      </c>
      <c r="N1395">
        <v>0.37638888799999998</v>
      </c>
      <c r="O1395">
        <v>0</v>
      </c>
      <c r="P1395">
        <v>483</v>
      </c>
      <c r="Q1395">
        <v>45</v>
      </c>
      <c r="R1395">
        <v>273</v>
      </c>
      <c r="S1395">
        <v>10</v>
      </c>
      <c r="T1395">
        <v>43</v>
      </c>
      <c r="U1395">
        <v>1</v>
      </c>
      <c r="V1395">
        <v>0</v>
      </c>
      <c r="W1395">
        <v>0</v>
      </c>
      <c r="X1395">
        <v>27.569496336804264</v>
      </c>
      <c r="Y1395">
        <v>13.379762714715229</v>
      </c>
      <c r="Z1395">
        <v>30.123201391247072</v>
      </c>
      <c r="AA1395">
        <v>12.762032884289249</v>
      </c>
      <c r="AB1395">
        <v>24.638547458606254</v>
      </c>
      <c r="AC1395">
        <v>41.023676014090775</v>
      </c>
      <c r="AD1395">
        <v>0</v>
      </c>
      <c r="AE1395">
        <v>149.49671679975285</v>
      </c>
    </row>
    <row r="1396" spans="1:31" x14ac:dyDescent="0.25">
      <c r="A1396">
        <v>1688588</v>
      </c>
      <c r="B1396">
        <v>1</v>
      </c>
      <c r="C1396" t="s">
        <v>81</v>
      </c>
      <c r="D1396" t="s">
        <v>117</v>
      </c>
      <c r="E1396" t="s">
        <v>131</v>
      </c>
      <c r="F1396" t="s">
        <v>4255</v>
      </c>
      <c r="G1396" t="s">
        <v>161</v>
      </c>
      <c r="H1396" t="s">
        <v>134</v>
      </c>
      <c r="I1396" t="s">
        <v>173</v>
      </c>
      <c r="J1396" t="s">
        <v>136</v>
      </c>
      <c r="K1396" t="s">
        <v>137</v>
      </c>
      <c r="L1396" t="s">
        <v>4256</v>
      </c>
      <c r="M1396" t="s">
        <v>4257</v>
      </c>
      <c r="N1396">
        <v>1.6666666E-2</v>
      </c>
      <c r="O1396">
        <v>0</v>
      </c>
      <c r="P1396">
        <v>706</v>
      </c>
      <c r="Q1396">
        <v>7</v>
      </c>
      <c r="R1396">
        <v>8</v>
      </c>
      <c r="S1396">
        <v>7</v>
      </c>
      <c r="T1396">
        <v>24</v>
      </c>
      <c r="U1396">
        <v>0</v>
      </c>
      <c r="V1396">
        <v>0</v>
      </c>
      <c r="W1396">
        <v>0</v>
      </c>
      <c r="X1396">
        <v>0.76940040475453353</v>
      </c>
      <c r="Y1396">
        <v>0.59504853259781676</v>
      </c>
      <c r="Z1396">
        <v>0.12465333933833335</v>
      </c>
      <c r="AA1396">
        <v>0.34287848784656666</v>
      </c>
      <c r="AB1396">
        <v>0.11576698083711665</v>
      </c>
      <c r="AC1396">
        <v>0</v>
      </c>
      <c r="AD1396">
        <v>0</v>
      </c>
      <c r="AE1396">
        <v>1.947747745374367</v>
      </c>
    </row>
    <row r="1397" spans="1:31" x14ac:dyDescent="0.25">
      <c r="A1397">
        <v>1688442</v>
      </c>
      <c r="B1397">
        <v>1</v>
      </c>
      <c r="C1397" t="s">
        <v>80</v>
      </c>
      <c r="D1397" t="s">
        <v>99</v>
      </c>
      <c r="E1397" t="s">
        <v>140</v>
      </c>
      <c r="F1397" t="s">
        <v>4258</v>
      </c>
      <c r="G1397" t="s">
        <v>197</v>
      </c>
      <c r="H1397" t="s">
        <v>143</v>
      </c>
      <c r="I1397" t="s">
        <v>135</v>
      </c>
      <c r="J1397" t="s">
        <v>136</v>
      </c>
      <c r="K1397" t="s">
        <v>137</v>
      </c>
      <c r="L1397" t="s">
        <v>4259</v>
      </c>
      <c r="M1397" t="s">
        <v>4260</v>
      </c>
      <c r="N1397">
        <v>12.753055555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0.70122725401592012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0.70122725401592012</v>
      </c>
    </row>
    <row r="1398" spans="1:31" x14ac:dyDescent="0.25">
      <c r="A1398">
        <v>1688565</v>
      </c>
      <c r="B1398">
        <v>1</v>
      </c>
      <c r="C1398" t="s">
        <v>80</v>
      </c>
      <c r="D1398" t="s">
        <v>96</v>
      </c>
      <c r="E1398" t="s">
        <v>140</v>
      </c>
      <c r="F1398" t="s">
        <v>4261</v>
      </c>
      <c r="G1398" t="s">
        <v>197</v>
      </c>
      <c r="H1398" t="s">
        <v>143</v>
      </c>
      <c r="I1398" t="s">
        <v>135</v>
      </c>
      <c r="J1398" t="s">
        <v>136</v>
      </c>
      <c r="K1398" t="s">
        <v>137</v>
      </c>
      <c r="L1398" t="s">
        <v>4262</v>
      </c>
      <c r="M1398" t="s">
        <v>4263</v>
      </c>
      <c r="N1398">
        <v>1.686388888</v>
      </c>
      <c r="O1398">
        <v>0</v>
      </c>
      <c r="P1398">
        <v>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0.83723229822717438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0.83723229822717438</v>
      </c>
    </row>
    <row r="1399" spans="1:31" x14ac:dyDescent="0.25">
      <c r="A1399">
        <v>1688419</v>
      </c>
      <c r="B1399">
        <v>1</v>
      </c>
      <c r="C1399" t="s">
        <v>80</v>
      </c>
      <c r="D1399" t="s">
        <v>93</v>
      </c>
      <c r="E1399" t="s">
        <v>146</v>
      </c>
      <c r="F1399" t="s">
        <v>4264</v>
      </c>
      <c r="G1399" t="s">
        <v>253</v>
      </c>
      <c r="H1399" t="s">
        <v>143</v>
      </c>
      <c r="I1399" t="s">
        <v>135</v>
      </c>
      <c r="J1399" t="s">
        <v>136</v>
      </c>
      <c r="K1399" t="s">
        <v>167</v>
      </c>
      <c r="L1399" t="s">
        <v>4265</v>
      </c>
      <c r="M1399" t="s">
        <v>4266</v>
      </c>
      <c r="N1399">
        <v>2.0413888880000002</v>
      </c>
      <c r="O1399">
        <v>0</v>
      </c>
      <c r="P1399">
        <v>449</v>
      </c>
      <c r="Q1399">
        <v>0</v>
      </c>
      <c r="R1399">
        <v>7</v>
      </c>
      <c r="S1399">
        <v>0</v>
      </c>
      <c r="T1399">
        <v>66</v>
      </c>
      <c r="U1399">
        <v>0</v>
      </c>
      <c r="V1399">
        <v>1</v>
      </c>
      <c r="W1399">
        <v>0</v>
      </c>
      <c r="X1399">
        <v>223.10775204825617</v>
      </c>
      <c r="Y1399">
        <v>0</v>
      </c>
      <c r="Z1399">
        <v>12.019086834844144</v>
      </c>
      <c r="AA1399">
        <v>0</v>
      </c>
      <c r="AB1399">
        <v>105.23031826947371</v>
      </c>
      <c r="AC1399">
        <v>0</v>
      </c>
      <c r="AD1399">
        <v>0.53535379987442777</v>
      </c>
      <c r="AE1399">
        <v>340.89251095244845</v>
      </c>
    </row>
    <row r="1400" spans="1:31" x14ac:dyDescent="0.25">
      <c r="A1400">
        <v>1688688</v>
      </c>
      <c r="B1400">
        <v>1</v>
      </c>
      <c r="C1400" t="s">
        <v>80</v>
      </c>
      <c r="D1400" t="s">
        <v>104</v>
      </c>
      <c r="E1400" t="s">
        <v>131</v>
      </c>
      <c r="F1400" t="s">
        <v>4267</v>
      </c>
      <c r="G1400" t="s">
        <v>1828</v>
      </c>
      <c r="H1400" t="s">
        <v>134</v>
      </c>
      <c r="I1400" t="s">
        <v>135</v>
      </c>
      <c r="J1400" t="s">
        <v>136</v>
      </c>
      <c r="K1400" t="s">
        <v>137</v>
      </c>
      <c r="L1400" t="s">
        <v>4268</v>
      </c>
      <c r="M1400" t="s">
        <v>4269</v>
      </c>
      <c r="N1400">
        <v>1.05</v>
      </c>
      <c r="O1400">
        <v>3</v>
      </c>
      <c r="P1400">
        <v>126</v>
      </c>
      <c r="Q1400">
        <v>23</v>
      </c>
      <c r="R1400">
        <v>247</v>
      </c>
      <c r="S1400">
        <v>28</v>
      </c>
      <c r="T1400">
        <v>63</v>
      </c>
      <c r="U1400">
        <v>9</v>
      </c>
      <c r="V1400">
        <v>0</v>
      </c>
      <c r="W1400">
        <v>36.182398495042804</v>
      </c>
      <c r="X1400">
        <v>40.214757081871205</v>
      </c>
      <c r="Y1400">
        <v>69.385489518641293</v>
      </c>
      <c r="Z1400">
        <v>74.521071375190203</v>
      </c>
      <c r="AA1400">
        <v>899.17123083651802</v>
      </c>
      <c r="AB1400">
        <v>81.916585615396983</v>
      </c>
      <c r="AC1400">
        <v>2963.3504417458962</v>
      </c>
      <c r="AD1400">
        <v>0</v>
      </c>
      <c r="AE1400">
        <v>4164.7419746685564</v>
      </c>
    </row>
    <row r="1401" spans="1:31" x14ac:dyDescent="0.25">
      <c r="A1401">
        <v>1688525</v>
      </c>
      <c r="B1401">
        <v>1</v>
      </c>
      <c r="C1401" t="s">
        <v>80</v>
      </c>
      <c r="D1401" t="s">
        <v>98</v>
      </c>
      <c r="E1401" t="s">
        <v>140</v>
      </c>
      <c r="F1401" t="s">
        <v>4270</v>
      </c>
      <c r="G1401" t="s">
        <v>197</v>
      </c>
      <c r="H1401" t="s">
        <v>143</v>
      </c>
      <c r="I1401" t="s">
        <v>135</v>
      </c>
      <c r="J1401" t="s">
        <v>136</v>
      </c>
      <c r="K1401" t="s">
        <v>137</v>
      </c>
      <c r="L1401" t="s">
        <v>4271</v>
      </c>
      <c r="M1401" t="s">
        <v>4272</v>
      </c>
      <c r="N1401">
        <v>1.0916666660000001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0.15641209481018725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0.15641209481018725</v>
      </c>
    </row>
    <row r="1402" spans="1:31" x14ac:dyDescent="0.25">
      <c r="A1402">
        <v>1688774</v>
      </c>
      <c r="B1402">
        <v>1</v>
      </c>
      <c r="C1402" t="s">
        <v>80</v>
      </c>
      <c r="D1402" t="s">
        <v>93</v>
      </c>
      <c r="E1402" t="s">
        <v>140</v>
      </c>
      <c r="F1402" t="s">
        <v>4273</v>
      </c>
      <c r="G1402" t="s">
        <v>197</v>
      </c>
      <c r="H1402" t="s">
        <v>143</v>
      </c>
      <c r="I1402" t="s">
        <v>135</v>
      </c>
      <c r="J1402" t="s">
        <v>136</v>
      </c>
      <c r="K1402" t="s">
        <v>137</v>
      </c>
      <c r="L1402" t="s">
        <v>4274</v>
      </c>
      <c r="M1402" t="s">
        <v>4275</v>
      </c>
      <c r="N1402">
        <v>1.804166666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0.68114494134786452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0.68114494134786452</v>
      </c>
    </row>
    <row r="1403" spans="1:31" x14ac:dyDescent="0.25">
      <c r="A1403">
        <v>1688482</v>
      </c>
      <c r="B1403">
        <v>1</v>
      </c>
      <c r="C1403" t="s">
        <v>80</v>
      </c>
      <c r="D1403" t="s">
        <v>102</v>
      </c>
      <c r="E1403" t="s">
        <v>151</v>
      </c>
      <c r="F1403" t="s">
        <v>4276</v>
      </c>
      <c r="G1403" t="s">
        <v>153</v>
      </c>
      <c r="H1403" t="s">
        <v>143</v>
      </c>
      <c r="I1403" t="s">
        <v>135</v>
      </c>
      <c r="J1403" t="s">
        <v>136</v>
      </c>
      <c r="K1403" t="s">
        <v>137</v>
      </c>
      <c r="L1403" t="s">
        <v>4277</v>
      </c>
      <c r="M1403" t="s">
        <v>4278</v>
      </c>
      <c r="N1403">
        <v>2.8811111110000001</v>
      </c>
      <c r="O1403">
        <v>0</v>
      </c>
      <c r="P1403">
        <v>45</v>
      </c>
      <c r="Q1403">
        <v>0</v>
      </c>
      <c r="R1403">
        <v>0</v>
      </c>
      <c r="S1403">
        <v>0</v>
      </c>
      <c r="T1403">
        <v>6</v>
      </c>
      <c r="U1403">
        <v>0</v>
      </c>
      <c r="V1403">
        <v>0</v>
      </c>
      <c r="W1403">
        <v>0</v>
      </c>
      <c r="X1403">
        <v>21.291641879009674</v>
      </c>
      <c r="Y1403">
        <v>0</v>
      </c>
      <c r="Z1403">
        <v>0</v>
      </c>
      <c r="AA1403">
        <v>0</v>
      </c>
      <c r="AB1403">
        <v>6.0791359887400267</v>
      </c>
      <c r="AC1403">
        <v>0</v>
      </c>
      <c r="AD1403">
        <v>0</v>
      </c>
      <c r="AE1403">
        <v>27.370777867749702</v>
      </c>
    </row>
    <row r="1404" spans="1:31" x14ac:dyDescent="0.25">
      <c r="A1404">
        <v>1688694</v>
      </c>
      <c r="B1404">
        <v>1</v>
      </c>
      <c r="C1404" t="s">
        <v>80</v>
      </c>
      <c r="D1404" t="s">
        <v>97</v>
      </c>
      <c r="E1404" t="s">
        <v>151</v>
      </c>
      <c r="F1404" t="s">
        <v>4279</v>
      </c>
      <c r="G1404" t="s">
        <v>153</v>
      </c>
      <c r="H1404" t="s">
        <v>143</v>
      </c>
      <c r="I1404" t="s">
        <v>135</v>
      </c>
      <c r="J1404" t="s">
        <v>136</v>
      </c>
      <c r="K1404" t="s">
        <v>137</v>
      </c>
      <c r="L1404" t="s">
        <v>4280</v>
      </c>
      <c r="M1404" t="s">
        <v>4281</v>
      </c>
      <c r="N1404">
        <v>2.2836111109999999</v>
      </c>
      <c r="O1404">
        <v>0</v>
      </c>
      <c r="P1404">
        <v>1</v>
      </c>
      <c r="Q1404">
        <v>0</v>
      </c>
      <c r="R1404">
        <v>13</v>
      </c>
      <c r="S1404">
        <v>0</v>
      </c>
      <c r="T1404">
        <v>2</v>
      </c>
      <c r="U1404">
        <v>0</v>
      </c>
      <c r="V1404">
        <v>0</v>
      </c>
      <c r="W1404">
        <v>0</v>
      </c>
      <c r="X1404">
        <v>7.6276050134827782E-3</v>
      </c>
      <c r="Y1404">
        <v>0</v>
      </c>
      <c r="Z1404">
        <v>7.6997827674433079</v>
      </c>
      <c r="AA1404">
        <v>0</v>
      </c>
      <c r="AB1404">
        <v>67.124985408748017</v>
      </c>
      <c r="AC1404">
        <v>0</v>
      </c>
      <c r="AD1404">
        <v>0</v>
      </c>
      <c r="AE1404">
        <v>74.832395781204809</v>
      </c>
    </row>
    <row r="1405" spans="1:31" x14ac:dyDescent="0.25">
      <c r="A1405">
        <v>1688814</v>
      </c>
      <c r="B1405">
        <v>1</v>
      </c>
      <c r="C1405" t="s">
        <v>80</v>
      </c>
      <c r="D1405" t="s">
        <v>98</v>
      </c>
      <c r="E1405" t="s">
        <v>146</v>
      </c>
      <c r="F1405" t="s">
        <v>4282</v>
      </c>
      <c r="G1405" t="s">
        <v>148</v>
      </c>
      <c r="H1405" t="s">
        <v>143</v>
      </c>
      <c r="I1405" t="s">
        <v>135</v>
      </c>
      <c r="J1405" t="s">
        <v>136</v>
      </c>
      <c r="K1405" t="s">
        <v>137</v>
      </c>
      <c r="L1405" t="s">
        <v>4283</v>
      </c>
      <c r="M1405" t="s">
        <v>4284</v>
      </c>
      <c r="N1405">
        <v>1.2422222220000001</v>
      </c>
      <c r="O1405">
        <v>0</v>
      </c>
      <c r="P1405">
        <v>127</v>
      </c>
      <c r="Q1405">
        <v>0</v>
      </c>
      <c r="R1405">
        <v>6</v>
      </c>
      <c r="S1405">
        <v>0</v>
      </c>
      <c r="T1405">
        <v>22</v>
      </c>
      <c r="U1405">
        <v>0</v>
      </c>
      <c r="V1405">
        <v>0</v>
      </c>
      <c r="W1405">
        <v>0</v>
      </c>
      <c r="X1405">
        <v>58.185837984549892</v>
      </c>
      <c r="Y1405">
        <v>0</v>
      </c>
      <c r="Z1405">
        <v>2.580673177590822</v>
      </c>
      <c r="AA1405">
        <v>0</v>
      </c>
      <c r="AB1405">
        <v>9.9753991933371058</v>
      </c>
      <c r="AC1405">
        <v>0</v>
      </c>
      <c r="AD1405">
        <v>0</v>
      </c>
      <c r="AE1405">
        <v>70.741910355477827</v>
      </c>
    </row>
    <row r="1406" spans="1:31" x14ac:dyDescent="0.25">
      <c r="A1406">
        <v>1688402</v>
      </c>
      <c r="B1406">
        <v>1</v>
      </c>
      <c r="C1406" t="s">
        <v>81</v>
      </c>
      <c r="D1406" t="s">
        <v>120</v>
      </c>
      <c r="E1406" t="s">
        <v>146</v>
      </c>
      <c r="F1406" t="s">
        <v>348</v>
      </c>
      <c r="G1406" t="s">
        <v>253</v>
      </c>
      <c r="H1406" t="s">
        <v>143</v>
      </c>
      <c r="I1406" t="s">
        <v>135</v>
      </c>
      <c r="J1406" t="s">
        <v>136</v>
      </c>
      <c r="K1406" t="s">
        <v>167</v>
      </c>
      <c r="L1406" t="s">
        <v>4285</v>
      </c>
      <c r="M1406" t="s">
        <v>4286</v>
      </c>
      <c r="N1406">
        <v>1.1455555550000001</v>
      </c>
      <c r="O1406">
        <v>0</v>
      </c>
      <c r="P1406">
        <v>87</v>
      </c>
      <c r="Q1406">
        <v>0</v>
      </c>
      <c r="R1406">
        <v>4</v>
      </c>
      <c r="S1406">
        <v>0</v>
      </c>
      <c r="T1406">
        <v>3</v>
      </c>
      <c r="U1406">
        <v>0</v>
      </c>
      <c r="V1406">
        <v>0</v>
      </c>
      <c r="W1406">
        <v>0</v>
      </c>
      <c r="X1406">
        <v>12.954979082133333</v>
      </c>
      <c r="Y1406">
        <v>0</v>
      </c>
      <c r="Z1406">
        <v>0.13734225474822889</v>
      </c>
      <c r="AA1406">
        <v>0</v>
      </c>
      <c r="AB1406">
        <v>0.11604978706051</v>
      </c>
      <c r="AC1406">
        <v>0</v>
      </c>
      <c r="AD1406">
        <v>0</v>
      </c>
      <c r="AE1406">
        <v>13.20837112394207</v>
      </c>
    </row>
    <row r="1407" spans="1:31" x14ac:dyDescent="0.25">
      <c r="A1407">
        <v>1688359</v>
      </c>
      <c r="B1407">
        <v>1</v>
      </c>
      <c r="C1407" t="s">
        <v>80</v>
      </c>
      <c r="D1407" t="s">
        <v>83</v>
      </c>
      <c r="E1407" t="s">
        <v>159</v>
      </c>
      <c r="F1407" t="s">
        <v>4237</v>
      </c>
      <c r="G1407" t="s">
        <v>389</v>
      </c>
      <c r="H1407" t="s">
        <v>134</v>
      </c>
      <c r="I1407" t="s">
        <v>135</v>
      </c>
      <c r="J1407" t="s">
        <v>3</v>
      </c>
      <c r="K1407" t="s">
        <v>137</v>
      </c>
      <c r="L1407" t="s">
        <v>4287</v>
      </c>
      <c r="M1407" t="s">
        <v>4288</v>
      </c>
      <c r="N1407">
        <v>0.16027777700000001</v>
      </c>
      <c r="O1407">
        <v>0</v>
      </c>
      <c r="P1407">
        <v>40</v>
      </c>
      <c r="Q1407">
        <v>0</v>
      </c>
      <c r="R1407">
        <v>0</v>
      </c>
      <c r="S1407">
        <v>0</v>
      </c>
      <c r="T1407">
        <v>5</v>
      </c>
      <c r="U1407">
        <v>0</v>
      </c>
      <c r="V1407">
        <v>0</v>
      </c>
      <c r="W1407">
        <v>0</v>
      </c>
      <c r="X1407">
        <v>1.5803498766037223</v>
      </c>
      <c r="Y1407">
        <v>0</v>
      </c>
      <c r="Z1407">
        <v>0</v>
      </c>
      <c r="AA1407">
        <v>0</v>
      </c>
      <c r="AB1407">
        <v>0.76454042001245837</v>
      </c>
      <c r="AC1407">
        <v>0</v>
      </c>
      <c r="AD1407">
        <v>0</v>
      </c>
      <c r="AE1407">
        <v>2.3448902966161809</v>
      </c>
    </row>
    <row r="1408" spans="1:31" x14ac:dyDescent="0.25">
      <c r="A1408">
        <v>1688608</v>
      </c>
      <c r="B1408">
        <v>1</v>
      </c>
      <c r="C1408" t="s">
        <v>80</v>
      </c>
      <c r="D1408" t="s">
        <v>97</v>
      </c>
      <c r="E1408" t="s">
        <v>140</v>
      </c>
      <c r="F1408" t="s">
        <v>4289</v>
      </c>
      <c r="G1408" t="s">
        <v>197</v>
      </c>
      <c r="H1408" t="s">
        <v>143</v>
      </c>
      <c r="I1408" t="s">
        <v>135</v>
      </c>
      <c r="J1408" t="s">
        <v>136</v>
      </c>
      <c r="K1408" t="s">
        <v>137</v>
      </c>
      <c r="L1408" t="s">
        <v>4290</v>
      </c>
      <c r="M1408" t="s">
        <v>4291</v>
      </c>
      <c r="N1408">
        <v>3.9158333330000001</v>
      </c>
      <c r="O1408">
        <v>0</v>
      </c>
      <c r="P1408">
        <v>1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</row>
    <row r="1409" spans="1:31" x14ac:dyDescent="0.25">
      <c r="A1409">
        <v>1688459</v>
      </c>
      <c r="B1409">
        <v>1</v>
      </c>
      <c r="C1409" t="s">
        <v>80</v>
      </c>
      <c r="D1409" t="s">
        <v>103</v>
      </c>
      <c r="E1409" t="s">
        <v>131</v>
      </c>
      <c r="F1409" t="s">
        <v>4133</v>
      </c>
      <c r="G1409" t="s">
        <v>253</v>
      </c>
      <c r="H1409" t="s">
        <v>134</v>
      </c>
      <c r="I1409" t="s">
        <v>135</v>
      </c>
      <c r="J1409" t="s">
        <v>136</v>
      </c>
      <c r="K1409" t="s">
        <v>167</v>
      </c>
      <c r="L1409" t="s">
        <v>4292</v>
      </c>
      <c r="M1409" t="s">
        <v>4293</v>
      </c>
      <c r="N1409">
        <v>0.38166666599999999</v>
      </c>
      <c r="O1409">
        <v>18</v>
      </c>
      <c r="P1409">
        <v>2507</v>
      </c>
      <c r="Q1409">
        <v>33</v>
      </c>
      <c r="R1409">
        <v>201</v>
      </c>
      <c r="S1409">
        <v>55</v>
      </c>
      <c r="T1409">
        <v>523</v>
      </c>
      <c r="U1409">
        <v>7</v>
      </c>
      <c r="V1409">
        <v>1</v>
      </c>
      <c r="W1409">
        <v>4.3739172753401672</v>
      </c>
      <c r="X1409">
        <v>189.81325985597076</v>
      </c>
      <c r="Y1409">
        <v>60.012533177675891</v>
      </c>
      <c r="Z1409">
        <v>19.111915091693842</v>
      </c>
      <c r="AA1409">
        <v>86.424716135182905</v>
      </c>
      <c r="AB1409">
        <v>123.26410512110888</v>
      </c>
      <c r="AC1409">
        <v>180.61716848629948</v>
      </c>
      <c r="AD1409">
        <v>7.02817346277625</v>
      </c>
      <c r="AE1409">
        <v>670.6457886060482</v>
      </c>
    </row>
    <row r="1410" spans="1:31" x14ac:dyDescent="0.25">
      <c r="A1410">
        <v>1688502</v>
      </c>
      <c r="B1410">
        <v>1</v>
      </c>
      <c r="C1410" t="s">
        <v>80</v>
      </c>
      <c r="D1410" t="s">
        <v>96</v>
      </c>
      <c r="E1410" t="s">
        <v>140</v>
      </c>
      <c r="F1410" t="s">
        <v>4294</v>
      </c>
      <c r="G1410" t="s">
        <v>209</v>
      </c>
      <c r="H1410" t="s">
        <v>143</v>
      </c>
      <c r="I1410" t="s">
        <v>135</v>
      </c>
      <c r="J1410" t="s">
        <v>136</v>
      </c>
      <c r="K1410" t="s">
        <v>137</v>
      </c>
      <c r="L1410" t="s">
        <v>4295</v>
      </c>
      <c r="M1410" t="s">
        <v>4296</v>
      </c>
      <c r="N1410">
        <v>2.610833333</v>
      </c>
      <c r="O1410">
        <v>0</v>
      </c>
      <c r="P1410">
        <v>6</v>
      </c>
      <c r="Q1410">
        <v>0</v>
      </c>
      <c r="R1410">
        <v>0</v>
      </c>
      <c r="S1410">
        <v>0</v>
      </c>
      <c r="T1410">
        <v>1</v>
      </c>
      <c r="U1410">
        <v>0</v>
      </c>
      <c r="V1410">
        <v>0</v>
      </c>
      <c r="W1410">
        <v>0</v>
      </c>
      <c r="X1410">
        <v>4.3666351779795436</v>
      </c>
      <c r="Y1410">
        <v>0</v>
      </c>
      <c r="Z1410">
        <v>0</v>
      </c>
      <c r="AA1410">
        <v>0</v>
      </c>
      <c r="AB1410">
        <v>0.51537532745057146</v>
      </c>
      <c r="AC1410">
        <v>0</v>
      </c>
      <c r="AD1410">
        <v>0</v>
      </c>
      <c r="AE1410">
        <v>4.8820105054301148</v>
      </c>
    </row>
    <row r="1411" spans="1:31" x14ac:dyDescent="0.25">
      <c r="A1411">
        <v>1688651</v>
      </c>
      <c r="B1411">
        <v>1</v>
      </c>
      <c r="C1411" t="s">
        <v>80</v>
      </c>
      <c r="D1411" t="s">
        <v>97</v>
      </c>
      <c r="E1411" t="s">
        <v>140</v>
      </c>
      <c r="F1411" t="s">
        <v>4297</v>
      </c>
      <c r="G1411" t="s">
        <v>389</v>
      </c>
      <c r="H1411" t="s">
        <v>143</v>
      </c>
      <c r="I1411" t="s">
        <v>135</v>
      </c>
      <c r="J1411" t="s">
        <v>136</v>
      </c>
      <c r="K1411" t="s">
        <v>137</v>
      </c>
      <c r="L1411" t="s">
        <v>4298</v>
      </c>
      <c r="M1411" t="s">
        <v>4299</v>
      </c>
      <c r="N1411">
        <v>3.0411111110000002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0.30412977284155618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0.30412977284155618</v>
      </c>
    </row>
    <row r="1412" spans="1:31" x14ac:dyDescent="0.25">
      <c r="A1412">
        <v>1688751</v>
      </c>
      <c r="B1412">
        <v>1</v>
      </c>
      <c r="C1412" t="s">
        <v>80</v>
      </c>
      <c r="D1412" t="s">
        <v>103</v>
      </c>
      <c r="E1412" t="s">
        <v>159</v>
      </c>
      <c r="F1412" t="s">
        <v>4300</v>
      </c>
      <c r="G1412" t="s">
        <v>596</v>
      </c>
      <c r="H1412" t="s">
        <v>134</v>
      </c>
      <c r="I1412" t="s">
        <v>135</v>
      </c>
      <c r="J1412" t="s">
        <v>136</v>
      </c>
      <c r="K1412" t="s">
        <v>137</v>
      </c>
      <c r="L1412" t="s">
        <v>4301</v>
      </c>
      <c r="M1412" t="s">
        <v>4302</v>
      </c>
      <c r="N1412">
        <v>1.3049999999999999</v>
      </c>
      <c r="O1412">
        <v>0</v>
      </c>
      <c r="P1412">
        <v>427</v>
      </c>
      <c r="Q1412">
        <v>0</v>
      </c>
      <c r="R1412">
        <v>2</v>
      </c>
      <c r="S1412">
        <v>0</v>
      </c>
      <c r="T1412">
        <v>30</v>
      </c>
      <c r="U1412">
        <v>0</v>
      </c>
      <c r="V1412">
        <v>0</v>
      </c>
      <c r="W1412">
        <v>0</v>
      </c>
      <c r="X1412">
        <v>207.07474829570469</v>
      </c>
      <c r="Y1412">
        <v>0</v>
      </c>
      <c r="Z1412">
        <v>7.0328065637801668E-2</v>
      </c>
      <c r="AA1412">
        <v>0</v>
      </c>
      <c r="AB1412">
        <v>21.312366553265132</v>
      </c>
      <c r="AC1412">
        <v>0</v>
      </c>
      <c r="AD1412">
        <v>0</v>
      </c>
      <c r="AE1412">
        <v>228.45744291460761</v>
      </c>
    </row>
    <row r="1413" spans="1:31" x14ac:dyDescent="0.25">
      <c r="A1413">
        <v>1688660</v>
      </c>
      <c r="B1413">
        <v>1</v>
      </c>
      <c r="C1413" t="s">
        <v>80</v>
      </c>
      <c r="D1413" t="s">
        <v>85</v>
      </c>
      <c r="E1413" t="s">
        <v>140</v>
      </c>
      <c r="F1413" t="s">
        <v>4303</v>
      </c>
      <c r="G1413" t="s">
        <v>197</v>
      </c>
      <c r="H1413" t="s">
        <v>143</v>
      </c>
      <c r="I1413" t="s">
        <v>135</v>
      </c>
      <c r="J1413" t="s">
        <v>136</v>
      </c>
      <c r="K1413" t="s">
        <v>137</v>
      </c>
      <c r="L1413" t="s">
        <v>4304</v>
      </c>
      <c r="M1413" t="s">
        <v>4305</v>
      </c>
      <c r="N1413">
        <v>3.7636111109999999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0.62839394600636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0.62839394600636</v>
      </c>
    </row>
    <row r="1414" spans="1:31" x14ac:dyDescent="0.25">
      <c r="A1414">
        <v>1688614</v>
      </c>
      <c r="B1414">
        <v>1</v>
      </c>
      <c r="C1414" t="s">
        <v>80</v>
      </c>
      <c r="D1414" t="s">
        <v>82</v>
      </c>
      <c r="E1414" t="s">
        <v>200</v>
      </c>
      <c r="F1414" t="s">
        <v>4306</v>
      </c>
      <c r="G1414" t="s">
        <v>559</v>
      </c>
      <c r="H1414" t="s">
        <v>143</v>
      </c>
      <c r="I1414" t="s">
        <v>135</v>
      </c>
      <c r="J1414" t="s">
        <v>136</v>
      </c>
      <c r="K1414" t="s">
        <v>137</v>
      </c>
      <c r="L1414" t="s">
        <v>4307</v>
      </c>
      <c r="M1414" t="s">
        <v>4308</v>
      </c>
      <c r="N1414">
        <v>3.43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32</v>
      </c>
      <c r="U1414">
        <v>0</v>
      </c>
      <c r="V1414">
        <v>1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92.342444757544285</v>
      </c>
      <c r="AC1414">
        <v>0</v>
      </c>
      <c r="AD1414">
        <v>8.641125670537285</v>
      </c>
      <c r="AE1414">
        <v>100.98357042808158</v>
      </c>
    </row>
    <row r="1415" spans="1:31" x14ac:dyDescent="0.25">
      <c r="A1415">
        <v>1688514</v>
      </c>
      <c r="B1415">
        <v>1</v>
      </c>
      <c r="C1415" t="s">
        <v>80</v>
      </c>
      <c r="D1415" t="s">
        <v>101</v>
      </c>
      <c r="E1415" t="s">
        <v>159</v>
      </c>
      <c r="F1415" t="s">
        <v>4309</v>
      </c>
      <c r="G1415" t="s">
        <v>596</v>
      </c>
      <c r="H1415" t="s">
        <v>134</v>
      </c>
      <c r="I1415" t="s">
        <v>135</v>
      </c>
      <c r="J1415" t="s">
        <v>136</v>
      </c>
      <c r="K1415" t="s">
        <v>137</v>
      </c>
      <c r="L1415" t="s">
        <v>4310</v>
      </c>
      <c r="M1415" t="s">
        <v>4311</v>
      </c>
      <c r="N1415">
        <v>1.953333333</v>
      </c>
      <c r="O1415">
        <v>0</v>
      </c>
      <c r="P1415">
        <v>32</v>
      </c>
      <c r="Q1415">
        <v>0</v>
      </c>
      <c r="R1415">
        <v>0</v>
      </c>
      <c r="S1415">
        <v>0</v>
      </c>
      <c r="T1415">
        <v>5</v>
      </c>
      <c r="U1415">
        <v>0</v>
      </c>
      <c r="V1415">
        <v>0</v>
      </c>
      <c r="W1415">
        <v>0</v>
      </c>
      <c r="X1415">
        <v>9.8939775485670669</v>
      </c>
      <c r="Y1415">
        <v>0</v>
      </c>
      <c r="Z1415">
        <v>0</v>
      </c>
      <c r="AA1415">
        <v>0</v>
      </c>
      <c r="AB1415">
        <v>4.5207219850026927</v>
      </c>
      <c r="AC1415">
        <v>0</v>
      </c>
      <c r="AD1415">
        <v>0</v>
      </c>
      <c r="AE1415">
        <v>14.41469953356976</v>
      </c>
    </row>
    <row r="1416" spans="1:31" x14ac:dyDescent="0.25">
      <c r="A1416">
        <v>1688491</v>
      </c>
      <c r="B1416">
        <v>1</v>
      </c>
      <c r="C1416" t="s">
        <v>81</v>
      </c>
      <c r="D1416" t="s">
        <v>128</v>
      </c>
      <c r="E1416" t="s">
        <v>140</v>
      </c>
      <c r="F1416" t="s">
        <v>4312</v>
      </c>
      <c r="G1416" t="s">
        <v>142</v>
      </c>
      <c r="H1416" t="s">
        <v>143</v>
      </c>
      <c r="I1416" t="s">
        <v>135</v>
      </c>
      <c r="J1416" t="s">
        <v>136</v>
      </c>
      <c r="K1416" t="s">
        <v>137</v>
      </c>
      <c r="L1416" t="s">
        <v>4313</v>
      </c>
      <c r="M1416" t="s">
        <v>4314</v>
      </c>
      <c r="N1416">
        <v>2.9780555550000001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</row>
    <row r="1417" spans="1:31" x14ac:dyDescent="0.25">
      <c r="A1417">
        <v>1688345</v>
      </c>
      <c r="B1417">
        <v>1</v>
      </c>
      <c r="C1417" t="s">
        <v>81</v>
      </c>
      <c r="D1417" t="s">
        <v>123</v>
      </c>
      <c r="E1417" t="s">
        <v>164</v>
      </c>
      <c r="F1417" t="s">
        <v>4315</v>
      </c>
      <c r="G1417" t="s">
        <v>161</v>
      </c>
      <c r="H1417" t="s">
        <v>134</v>
      </c>
      <c r="I1417" t="s">
        <v>135</v>
      </c>
      <c r="J1417" t="s">
        <v>136</v>
      </c>
      <c r="K1417" t="s">
        <v>137</v>
      </c>
      <c r="L1417" t="s">
        <v>4316</v>
      </c>
      <c r="M1417" t="s">
        <v>4317</v>
      </c>
      <c r="N1417">
        <v>0.51249999999999996</v>
      </c>
      <c r="O1417">
        <v>1</v>
      </c>
      <c r="P1417">
        <v>1</v>
      </c>
      <c r="Q1417">
        <v>78</v>
      </c>
      <c r="R1417">
        <v>69</v>
      </c>
      <c r="S1417">
        <v>13</v>
      </c>
      <c r="T1417">
        <v>9</v>
      </c>
      <c r="U1417">
        <v>0</v>
      </c>
      <c r="V1417">
        <v>0</v>
      </c>
      <c r="W1417">
        <v>9.5699203752799999E-2</v>
      </c>
      <c r="X1417">
        <v>5.0615462356099997E-2</v>
      </c>
      <c r="Y1417">
        <v>12.396213944066085</v>
      </c>
      <c r="Z1417">
        <v>7.0763941591996771</v>
      </c>
      <c r="AA1417">
        <v>14.512457987383685</v>
      </c>
      <c r="AB1417">
        <v>4.2110485607025492</v>
      </c>
      <c r="AC1417">
        <v>0</v>
      </c>
      <c r="AD1417">
        <v>0</v>
      </c>
      <c r="AE1417">
        <v>38.342429317460898</v>
      </c>
    </row>
    <row r="1418" spans="1:31" x14ac:dyDescent="0.25">
      <c r="A1418">
        <v>1688468</v>
      </c>
      <c r="B1418">
        <v>1</v>
      </c>
      <c r="C1418" t="s">
        <v>80</v>
      </c>
      <c r="D1418" t="s">
        <v>97</v>
      </c>
      <c r="E1418" t="s">
        <v>151</v>
      </c>
      <c r="F1418" t="s">
        <v>4318</v>
      </c>
      <c r="G1418" t="s">
        <v>267</v>
      </c>
      <c r="H1418" t="s">
        <v>143</v>
      </c>
      <c r="I1418" t="s">
        <v>135</v>
      </c>
      <c r="J1418" t="s">
        <v>136</v>
      </c>
      <c r="K1418" t="s">
        <v>137</v>
      </c>
      <c r="L1418" t="s">
        <v>4319</v>
      </c>
      <c r="M1418" t="s">
        <v>4320</v>
      </c>
      <c r="N1418">
        <v>2.7808333329999999</v>
      </c>
      <c r="O1418">
        <v>0</v>
      </c>
      <c r="P1418">
        <v>20</v>
      </c>
      <c r="Q1418">
        <v>0</v>
      </c>
      <c r="R1418">
        <v>27</v>
      </c>
      <c r="S1418">
        <v>0</v>
      </c>
      <c r="T1418">
        <v>2</v>
      </c>
      <c r="U1418">
        <v>0</v>
      </c>
      <c r="V1418">
        <v>0</v>
      </c>
      <c r="W1418">
        <v>0</v>
      </c>
      <c r="X1418">
        <v>42.881309140566543</v>
      </c>
      <c r="Y1418">
        <v>0</v>
      </c>
      <c r="Z1418">
        <v>22.856853291408807</v>
      </c>
      <c r="AA1418">
        <v>0</v>
      </c>
      <c r="AB1418">
        <v>3.2380357668296051</v>
      </c>
      <c r="AC1418">
        <v>0</v>
      </c>
      <c r="AD1418">
        <v>0</v>
      </c>
      <c r="AE1418">
        <v>68.976198198804966</v>
      </c>
    </row>
    <row r="1419" spans="1:31" x14ac:dyDescent="0.25">
      <c r="A1419">
        <v>1688428</v>
      </c>
      <c r="B1419">
        <v>1</v>
      </c>
      <c r="C1419" t="s">
        <v>80</v>
      </c>
      <c r="D1419" t="s">
        <v>100</v>
      </c>
      <c r="E1419" t="s">
        <v>146</v>
      </c>
      <c r="F1419" t="s">
        <v>4321</v>
      </c>
      <c r="G1419" t="s">
        <v>281</v>
      </c>
      <c r="H1419" t="s">
        <v>143</v>
      </c>
      <c r="I1419" t="s">
        <v>135</v>
      </c>
      <c r="J1419" t="s">
        <v>136</v>
      </c>
      <c r="K1419" t="s">
        <v>167</v>
      </c>
      <c r="L1419" t="s">
        <v>4322</v>
      </c>
      <c r="M1419" t="s">
        <v>4323</v>
      </c>
      <c r="N1419">
        <v>7.9758555549999999</v>
      </c>
      <c r="O1419">
        <v>0</v>
      </c>
      <c r="P1419">
        <v>25</v>
      </c>
      <c r="Q1419">
        <v>0</v>
      </c>
      <c r="R1419">
        <v>31</v>
      </c>
      <c r="S1419">
        <v>0</v>
      </c>
      <c r="T1419">
        <v>15</v>
      </c>
      <c r="U1419">
        <v>0</v>
      </c>
      <c r="V1419">
        <v>0</v>
      </c>
      <c r="W1419">
        <v>0</v>
      </c>
      <c r="X1419">
        <v>60.559972144927883</v>
      </c>
      <c r="Y1419">
        <v>0</v>
      </c>
      <c r="Z1419">
        <v>80.793315662684776</v>
      </c>
      <c r="AA1419">
        <v>0</v>
      </c>
      <c r="AB1419">
        <v>171.43208251021323</v>
      </c>
      <c r="AC1419">
        <v>0</v>
      </c>
      <c r="AD1419">
        <v>0</v>
      </c>
      <c r="AE1419">
        <v>312.78537031782594</v>
      </c>
    </row>
    <row r="1420" spans="1:31" x14ac:dyDescent="0.25">
      <c r="A1420">
        <v>1688411</v>
      </c>
      <c r="B1420">
        <v>1</v>
      </c>
      <c r="C1420" t="s">
        <v>80</v>
      </c>
      <c r="D1420" t="s">
        <v>101</v>
      </c>
      <c r="E1420" t="s">
        <v>159</v>
      </c>
      <c r="F1420" t="s">
        <v>4324</v>
      </c>
      <c r="G1420" t="s">
        <v>161</v>
      </c>
      <c r="H1420" t="s">
        <v>134</v>
      </c>
      <c r="I1420" t="s">
        <v>135</v>
      </c>
      <c r="J1420" t="s">
        <v>136</v>
      </c>
      <c r="K1420" t="s">
        <v>137</v>
      </c>
      <c r="L1420" t="s">
        <v>4325</v>
      </c>
      <c r="M1420" t="s">
        <v>4326</v>
      </c>
      <c r="N1420">
        <v>0.97333333300000002</v>
      </c>
      <c r="O1420">
        <v>0</v>
      </c>
      <c r="P1420">
        <v>2292</v>
      </c>
      <c r="Q1420">
        <v>0</v>
      </c>
      <c r="R1420">
        <v>1</v>
      </c>
      <c r="S1420">
        <v>1</v>
      </c>
      <c r="T1420">
        <v>128</v>
      </c>
      <c r="U1420">
        <v>0</v>
      </c>
      <c r="V1420">
        <v>0</v>
      </c>
      <c r="W1420">
        <v>0</v>
      </c>
      <c r="X1420">
        <v>504.63293672908645</v>
      </c>
      <c r="Y1420">
        <v>0</v>
      </c>
      <c r="Z1420">
        <v>5.8514552289728891E-2</v>
      </c>
      <c r="AA1420">
        <v>3.6522376414121864</v>
      </c>
      <c r="AB1420">
        <v>172.38522055913262</v>
      </c>
      <c r="AC1420">
        <v>0</v>
      </c>
      <c r="AD1420">
        <v>0</v>
      </c>
      <c r="AE1420">
        <v>680.72890948192094</v>
      </c>
    </row>
    <row r="1421" spans="1:31" x14ac:dyDescent="0.25">
      <c r="A1421">
        <v>1688597</v>
      </c>
      <c r="B1421">
        <v>1</v>
      </c>
      <c r="C1421" t="s">
        <v>80</v>
      </c>
      <c r="D1421" t="s">
        <v>107</v>
      </c>
      <c r="E1421" t="s">
        <v>140</v>
      </c>
      <c r="F1421" t="s">
        <v>4327</v>
      </c>
      <c r="G1421" t="s">
        <v>197</v>
      </c>
      <c r="H1421" t="s">
        <v>143</v>
      </c>
      <c r="I1421" t="s">
        <v>135</v>
      </c>
      <c r="J1421" t="s">
        <v>136</v>
      </c>
      <c r="K1421" t="s">
        <v>137</v>
      </c>
      <c r="L1421" t="s">
        <v>4328</v>
      </c>
      <c r="M1421" t="s">
        <v>4329</v>
      </c>
      <c r="N1421">
        <v>1.9494444440000001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1.195971780363728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1.195971780363728</v>
      </c>
    </row>
    <row r="1422" spans="1:31" x14ac:dyDescent="0.25">
      <c r="A1422">
        <v>1688740</v>
      </c>
      <c r="B1422">
        <v>1</v>
      </c>
      <c r="C1422" t="s">
        <v>81</v>
      </c>
      <c r="D1422" t="s">
        <v>114</v>
      </c>
      <c r="E1422" t="s">
        <v>159</v>
      </c>
      <c r="F1422" t="s">
        <v>4330</v>
      </c>
      <c r="G1422" t="s">
        <v>161</v>
      </c>
      <c r="H1422" t="s">
        <v>134</v>
      </c>
      <c r="I1422" t="s">
        <v>173</v>
      </c>
      <c r="J1422" t="s">
        <v>136</v>
      </c>
      <c r="K1422" t="s">
        <v>137</v>
      </c>
      <c r="L1422" t="s">
        <v>4331</v>
      </c>
      <c r="M1422" t="s">
        <v>4332</v>
      </c>
      <c r="N1422">
        <v>5.5555550000000002E-3</v>
      </c>
      <c r="O1422">
        <v>0</v>
      </c>
      <c r="P1422">
        <v>44</v>
      </c>
      <c r="Q1422">
        <v>0</v>
      </c>
      <c r="R1422">
        <v>48</v>
      </c>
      <c r="S1422">
        <v>1</v>
      </c>
      <c r="T1422">
        <v>13</v>
      </c>
      <c r="U1422">
        <v>0</v>
      </c>
      <c r="V1422">
        <v>0</v>
      </c>
      <c r="W1422">
        <v>0</v>
      </c>
      <c r="X1422">
        <v>1.7086054046800005E-2</v>
      </c>
      <c r="Y1422">
        <v>0</v>
      </c>
      <c r="Z1422">
        <v>2.1973479459088889E-2</v>
      </c>
      <c r="AA1422">
        <v>2.4154459232022224E-2</v>
      </c>
      <c r="AB1422">
        <v>2.8708558929538892E-2</v>
      </c>
      <c r="AC1422">
        <v>0</v>
      </c>
      <c r="AD1422">
        <v>0</v>
      </c>
      <c r="AE1422">
        <v>9.1922551667450003E-2</v>
      </c>
    </row>
    <row r="1423" spans="1:31" x14ac:dyDescent="0.25">
      <c r="A1423">
        <v>1688703</v>
      </c>
      <c r="B1423">
        <v>1</v>
      </c>
      <c r="C1423" t="s">
        <v>81</v>
      </c>
      <c r="D1423" t="s">
        <v>128</v>
      </c>
      <c r="E1423" t="s">
        <v>151</v>
      </c>
      <c r="F1423" t="s">
        <v>4333</v>
      </c>
      <c r="G1423" t="s">
        <v>153</v>
      </c>
      <c r="H1423" t="s">
        <v>143</v>
      </c>
      <c r="I1423" t="s">
        <v>135</v>
      </c>
      <c r="J1423" t="s">
        <v>136</v>
      </c>
      <c r="K1423" t="s">
        <v>137</v>
      </c>
      <c r="L1423" t="s">
        <v>4334</v>
      </c>
      <c r="M1423" t="s">
        <v>4335</v>
      </c>
      <c r="N1423">
        <v>3.611388888</v>
      </c>
      <c r="O1423">
        <v>0</v>
      </c>
      <c r="P1423">
        <v>2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0.85474868893429468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0.85474868893429468</v>
      </c>
    </row>
    <row r="1424" spans="1:31" x14ac:dyDescent="0.25">
      <c r="A1424">
        <v>1688803</v>
      </c>
      <c r="B1424">
        <v>1</v>
      </c>
      <c r="C1424" t="s">
        <v>80</v>
      </c>
      <c r="D1424" t="s">
        <v>97</v>
      </c>
      <c r="E1424" t="s">
        <v>140</v>
      </c>
      <c r="F1424" t="s">
        <v>4336</v>
      </c>
      <c r="G1424" t="s">
        <v>142</v>
      </c>
      <c r="H1424" t="s">
        <v>143</v>
      </c>
      <c r="I1424" t="s">
        <v>135</v>
      </c>
      <c r="J1424" t="s">
        <v>136</v>
      </c>
      <c r="K1424" t="s">
        <v>137</v>
      </c>
      <c r="L1424" t="s">
        <v>4337</v>
      </c>
      <c r="M1424" t="s">
        <v>4338</v>
      </c>
      <c r="N1424">
        <v>2.4469444440000001</v>
      </c>
      <c r="O1424">
        <v>0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0.84681277937639843</v>
      </c>
      <c r="AA1424">
        <v>0</v>
      </c>
      <c r="AB1424">
        <v>0</v>
      </c>
      <c r="AC1424">
        <v>0</v>
      </c>
      <c r="AD1424">
        <v>0</v>
      </c>
      <c r="AE1424">
        <v>0.84681277937639843</v>
      </c>
    </row>
    <row r="1425" spans="1:31" x14ac:dyDescent="0.25">
      <c r="A1425">
        <v>1688554</v>
      </c>
      <c r="B1425">
        <v>1</v>
      </c>
      <c r="C1425" t="s">
        <v>80</v>
      </c>
      <c r="D1425" t="s">
        <v>96</v>
      </c>
      <c r="E1425" t="s">
        <v>140</v>
      </c>
      <c r="F1425" t="s">
        <v>4339</v>
      </c>
      <c r="G1425" t="s">
        <v>197</v>
      </c>
      <c r="H1425" t="s">
        <v>143</v>
      </c>
      <c r="I1425" t="s">
        <v>135</v>
      </c>
      <c r="J1425" t="s">
        <v>136</v>
      </c>
      <c r="K1425" t="s">
        <v>137</v>
      </c>
      <c r="L1425" t="s">
        <v>4340</v>
      </c>
      <c r="M1425" t="s">
        <v>4341</v>
      </c>
      <c r="N1425">
        <v>2.3961111110000002</v>
      </c>
      <c r="O1425">
        <v>0</v>
      </c>
      <c r="P1425">
        <v>1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2.5706304233729136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2.5706304233729136</v>
      </c>
    </row>
    <row r="1426" spans="1:31" x14ac:dyDescent="0.25">
      <c r="A1426">
        <v>1688657</v>
      </c>
      <c r="B1426">
        <v>1</v>
      </c>
      <c r="C1426" t="s">
        <v>81</v>
      </c>
      <c r="D1426" t="s">
        <v>128</v>
      </c>
      <c r="E1426" t="s">
        <v>140</v>
      </c>
      <c r="F1426" t="s">
        <v>4342</v>
      </c>
      <c r="G1426" t="s">
        <v>142</v>
      </c>
      <c r="H1426" t="s">
        <v>143</v>
      </c>
      <c r="I1426" t="s">
        <v>135</v>
      </c>
      <c r="J1426" t="s">
        <v>136</v>
      </c>
      <c r="K1426" t="s">
        <v>137</v>
      </c>
      <c r="L1426" t="s">
        <v>4343</v>
      </c>
      <c r="M1426" t="s">
        <v>4344</v>
      </c>
      <c r="N1426">
        <v>7.9533333329999998</v>
      </c>
      <c r="O1426">
        <v>0</v>
      </c>
      <c r="P1426">
        <v>7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14.930697244469561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14.930697244469561</v>
      </c>
    </row>
    <row r="1427" spans="1:31" x14ac:dyDescent="0.25">
      <c r="A1427">
        <v>1688471</v>
      </c>
      <c r="B1427">
        <v>1</v>
      </c>
      <c r="C1427" t="s">
        <v>80</v>
      </c>
      <c r="D1427" t="s">
        <v>96</v>
      </c>
      <c r="E1427" t="s">
        <v>151</v>
      </c>
      <c r="F1427" t="s">
        <v>4345</v>
      </c>
      <c r="G1427" t="s">
        <v>267</v>
      </c>
      <c r="H1427" t="s">
        <v>143</v>
      </c>
      <c r="I1427" t="s">
        <v>135</v>
      </c>
      <c r="J1427" t="s">
        <v>136</v>
      </c>
      <c r="K1427" t="s">
        <v>137</v>
      </c>
      <c r="L1427" t="s">
        <v>4346</v>
      </c>
      <c r="M1427" t="s">
        <v>4347</v>
      </c>
      <c r="N1427">
        <v>0.47777777700000001</v>
      </c>
      <c r="O1427">
        <v>0</v>
      </c>
      <c r="P1427">
        <v>11</v>
      </c>
      <c r="Q1427">
        <v>0</v>
      </c>
      <c r="R1427">
        <v>0</v>
      </c>
      <c r="S1427">
        <v>0</v>
      </c>
      <c r="T1427">
        <v>9</v>
      </c>
      <c r="U1427">
        <v>0</v>
      </c>
      <c r="V1427">
        <v>0</v>
      </c>
      <c r="W1427">
        <v>0</v>
      </c>
      <c r="X1427">
        <v>4.4234445512473322</v>
      </c>
      <c r="Y1427">
        <v>0</v>
      </c>
      <c r="Z1427">
        <v>0</v>
      </c>
      <c r="AA1427">
        <v>0</v>
      </c>
      <c r="AB1427">
        <v>6.3255923027513346</v>
      </c>
      <c r="AC1427">
        <v>0</v>
      </c>
      <c r="AD1427">
        <v>0</v>
      </c>
      <c r="AE1427">
        <v>10.749036853998668</v>
      </c>
    </row>
    <row r="1428" spans="1:31" x14ac:dyDescent="0.25">
      <c r="A1428">
        <v>1688494</v>
      </c>
      <c r="B1428">
        <v>1</v>
      </c>
      <c r="C1428" t="s">
        <v>81</v>
      </c>
      <c r="D1428" t="s">
        <v>127</v>
      </c>
      <c r="E1428" t="s">
        <v>140</v>
      </c>
      <c r="F1428" t="s">
        <v>4348</v>
      </c>
      <c r="G1428" t="s">
        <v>209</v>
      </c>
      <c r="H1428" t="s">
        <v>143</v>
      </c>
      <c r="I1428" t="s">
        <v>135</v>
      </c>
      <c r="J1428" t="s">
        <v>136</v>
      </c>
      <c r="K1428" t="s">
        <v>137</v>
      </c>
      <c r="L1428" t="s">
        <v>4349</v>
      </c>
      <c r="M1428" t="s">
        <v>4350</v>
      </c>
      <c r="N1428">
        <v>0.92305555500000003</v>
      </c>
      <c r="O1428">
        <v>0</v>
      </c>
      <c r="P1428">
        <v>3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1.2577171069591895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1.2577171069591895</v>
      </c>
    </row>
    <row r="1429" spans="1:31" x14ac:dyDescent="0.25">
      <c r="A1429">
        <v>1688640</v>
      </c>
      <c r="B1429">
        <v>1</v>
      </c>
      <c r="C1429" t="s">
        <v>80</v>
      </c>
      <c r="D1429" t="s">
        <v>91</v>
      </c>
      <c r="E1429" t="s">
        <v>151</v>
      </c>
      <c r="F1429" t="s">
        <v>4351</v>
      </c>
      <c r="G1429" t="s">
        <v>281</v>
      </c>
      <c r="H1429" t="s">
        <v>143</v>
      </c>
      <c r="I1429" t="s">
        <v>135</v>
      </c>
      <c r="J1429" t="s">
        <v>136</v>
      </c>
      <c r="K1429" t="s">
        <v>137</v>
      </c>
      <c r="L1429" t="s">
        <v>4352</v>
      </c>
      <c r="M1429" t="s">
        <v>4353</v>
      </c>
      <c r="N1429">
        <v>2.659444444</v>
      </c>
      <c r="O1429">
        <v>0</v>
      </c>
      <c r="P1429">
        <v>163</v>
      </c>
      <c r="Q1429">
        <v>0</v>
      </c>
      <c r="R1429">
        <v>0</v>
      </c>
      <c r="S1429">
        <v>0</v>
      </c>
      <c r="T1429">
        <v>2</v>
      </c>
      <c r="U1429">
        <v>0</v>
      </c>
      <c r="V1429">
        <v>0</v>
      </c>
      <c r="W1429">
        <v>0</v>
      </c>
      <c r="X1429">
        <v>171.55993582710119</v>
      </c>
      <c r="Y1429">
        <v>0</v>
      </c>
      <c r="Z1429">
        <v>0</v>
      </c>
      <c r="AA1429">
        <v>0</v>
      </c>
      <c r="AB1429">
        <v>4.3870922226248386</v>
      </c>
      <c r="AC1429">
        <v>0</v>
      </c>
      <c r="AD1429">
        <v>0</v>
      </c>
      <c r="AE1429">
        <v>175.94702804972601</v>
      </c>
    </row>
    <row r="1430" spans="1:31" x14ac:dyDescent="0.25">
      <c r="A1430">
        <v>1688534</v>
      </c>
      <c r="B1430">
        <v>1</v>
      </c>
      <c r="C1430" t="s">
        <v>81</v>
      </c>
      <c r="D1430" t="s">
        <v>128</v>
      </c>
      <c r="E1430" t="s">
        <v>140</v>
      </c>
      <c r="F1430" t="s">
        <v>4354</v>
      </c>
      <c r="G1430" t="s">
        <v>142</v>
      </c>
      <c r="H1430" t="s">
        <v>143</v>
      </c>
      <c r="I1430" t="s">
        <v>135</v>
      </c>
      <c r="J1430" t="s">
        <v>136</v>
      </c>
      <c r="K1430" t="s">
        <v>137</v>
      </c>
      <c r="L1430" t="s">
        <v>4355</v>
      </c>
      <c r="M1430" t="s">
        <v>4356</v>
      </c>
      <c r="N1430">
        <v>1.6802777769999999</v>
      </c>
      <c r="O1430">
        <v>0</v>
      </c>
      <c r="P1430">
        <v>5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1.1294971615132832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1.1294971615132832</v>
      </c>
    </row>
    <row r="1431" spans="1:31" x14ac:dyDescent="0.25">
      <c r="A1431">
        <v>1688617</v>
      </c>
      <c r="B1431">
        <v>1</v>
      </c>
      <c r="C1431" t="s">
        <v>80</v>
      </c>
      <c r="D1431" t="s">
        <v>92</v>
      </c>
      <c r="E1431" t="s">
        <v>140</v>
      </c>
      <c r="F1431" t="s">
        <v>4357</v>
      </c>
      <c r="G1431" t="s">
        <v>197</v>
      </c>
      <c r="H1431" t="s">
        <v>143</v>
      </c>
      <c r="I1431" t="s">
        <v>135</v>
      </c>
      <c r="J1431" t="s">
        <v>136</v>
      </c>
      <c r="K1431" t="s">
        <v>137</v>
      </c>
      <c r="L1431" t="s">
        <v>4358</v>
      </c>
      <c r="M1431" t="s">
        <v>4359</v>
      </c>
      <c r="N1431">
        <v>3.1161111109999999</v>
      </c>
      <c r="O1431">
        <v>0</v>
      </c>
      <c r="P1431">
        <v>1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</row>
    <row r="1432" spans="1:31" x14ac:dyDescent="0.25">
      <c r="A1432">
        <v>1688488</v>
      </c>
      <c r="B1432">
        <v>1</v>
      </c>
      <c r="C1432" t="s">
        <v>80</v>
      </c>
      <c r="D1432" t="s">
        <v>99</v>
      </c>
      <c r="E1432" t="s">
        <v>151</v>
      </c>
      <c r="F1432" t="s">
        <v>4360</v>
      </c>
      <c r="G1432" t="s">
        <v>222</v>
      </c>
      <c r="H1432" t="s">
        <v>143</v>
      </c>
      <c r="I1432" t="s">
        <v>135</v>
      </c>
      <c r="J1432" t="s">
        <v>136</v>
      </c>
      <c r="K1432" t="s">
        <v>137</v>
      </c>
      <c r="L1432" t="s">
        <v>4361</v>
      </c>
      <c r="M1432" t="s">
        <v>4362</v>
      </c>
      <c r="N1432">
        <v>9.9069444440000005</v>
      </c>
      <c r="O1432">
        <v>0</v>
      </c>
      <c r="P1432">
        <v>46</v>
      </c>
      <c r="Q1432">
        <v>0</v>
      </c>
      <c r="R1432">
        <v>0</v>
      </c>
      <c r="S1432">
        <v>0</v>
      </c>
      <c r="T1432">
        <v>2</v>
      </c>
      <c r="U1432">
        <v>0</v>
      </c>
      <c r="V1432">
        <v>0</v>
      </c>
      <c r="W1432">
        <v>0</v>
      </c>
      <c r="X1432">
        <v>98.247649763329363</v>
      </c>
      <c r="Y1432">
        <v>0</v>
      </c>
      <c r="Z1432">
        <v>0</v>
      </c>
      <c r="AA1432">
        <v>0</v>
      </c>
      <c r="AB1432">
        <v>2.5672902397506352</v>
      </c>
      <c r="AC1432">
        <v>0</v>
      </c>
      <c r="AD1432">
        <v>0</v>
      </c>
      <c r="AE1432">
        <v>100.81494000308</v>
      </c>
    </row>
    <row r="1433" spans="1:31" x14ac:dyDescent="0.25">
      <c r="A1433">
        <v>1688571</v>
      </c>
      <c r="B1433">
        <v>1</v>
      </c>
      <c r="C1433" t="s">
        <v>80</v>
      </c>
      <c r="D1433" t="s">
        <v>92</v>
      </c>
      <c r="E1433" t="s">
        <v>140</v>
      </c>
      <c r="F1433" t="s">
        <v>4363</v>
      </c>
      <c r="G1433" t="s">
        <v>197</v>
      </c>
      <c r="H1433" t="s">
        <v>143</v>
      </c>
      <c r="I1433" t="s">
        <v>135</v>
      </c>
      <c r="J1433" t="s">
        <v>136</v>
      </c>
      <c r="K1433" t="s">
        <v>137</v>
      </c>
      <c r="L1433" t="s">
        <v>4364</v>
      </c>
      <c r="M1433" t="s">
        <v>4365</v>
      </c>
      <c r="N1433">
        <v>0.70388888800000005</v>
      </c>
      <c r="O1433">
        <v>0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1.6020777436096947E-2</v>
      </c>
      <c r="AA1433">
        <v>0</v>
      </c>
      <c r="AB1433">
        <v>0</v>
      </c>
      <c r="AC1433">
        <v>0</v>
      </c>
      <c r="AD1433">
        <v>0</v>
      </c>
      <c r="AE1433">
        <v>1.6020777436096947E-2</v>
      </c>
    </row>
    <row r="1434" spans="1:31" x14ac:dyDescent="0.25">
      <c r="A1434">
        <v>1688425</v>
      </c>
      <c r="B1434">
        <v>1</v>
      </c>
      <c r="C1434" t="s">
        <v>81</v>
      </c>
      <c r="D1434" t="s">
        <v>116</v>
      </c>
      <c r="E1434" t="s">
        <v>146</v>
      </c>
      <c r="F1434" t="s">
        <v>4366</v>
      </c>
      <c r="G1434" t="s">
        <v>148</v>
      </c>
      <c r="H1434" t="s">
        <v>143</v>
      </c>
      <c r="I1434" t="s">
        <v>135</v>
      </c>
      <c r="J1434" t="s">
        <v>136</v>
      </c>
      <c r="K1434" t="s">
        <v>137</v>
      </c>
      <c r="L1434" t="s">
        <v>4367</v>
      </c>
      <c r="M1434" t="s">
        <v>4368</v>
      </c>
      <c r="N1434">
        <v>2.9522222220000001</v>
      </c>
      <c r="O1434">
        <v>0</v>
      </c>
      <c r="P1434">
        <v>107</v>
      </c>
      <c r="Q1434">
        <v>0</v>
      </c>
      <c r="R1434">
        <v>5</v>
      </c>
      <c r="S1434">
        <v>0</v>
      </c>
      <c r="T1434">
        <v>7</v>
      </c>
      <c r="U1434">
        <v>0</v>
      </c>
      <c r="V1434">
        <v>0</v>
      </c>
      <c r="W1434">
        <v>0</v>
      </c>
      <c r="X1434">
        <v>50.734677437794829</v>
      </c>
      <c r="Y1434">
        <v>0</v>
      </c>
      <c r="Z1434">
        <v>0.63952578940716664</v>
      </c>
      <c r="AA1434">
        <v>0</v>
      </c>
      <c r="AB1434">
        <v>1.8532256529200863</v>
      </c>
      <c r="AC1434">
        <v>0</v>
      </c>
      <c r="AD1434">
        <v>0</v>
      </c>
      <c r="AE1434">
        <v>53.227428880122083</v>
      </c>
    </row>
    <row r="1435" spans="1:31" x14ac:dyDescent="0.25">
      <c r="A1435">
        <v>1688780</v>
      </c>
      <c r="B1435">
        <v>1</v>
      </c>
      <c r="C1435" t="s">
        <v>80</v>
      </c>
      <c r="D1435" t="s">
        <v>97</v>
      </c>
      <c r="E1435" t="s">
        <v>140</v>
      </c>
      <c r="F1435" t="s">
        <v>4369</v>
      </c>
      <c r="G1435" t="s">
        <v>209</v>
      </c>
      <c r="H1435" t="s">
        <v>143</v>
      </c>
      <c r="I1435" t="s">
        <v>135</v>
      </c>
      <c r="J1435" t="s">
        <v>136</v>
      </c>
      <c r="K1435" t="s">
        <v>137</v>
      </c>
      <c r="L1435" t="s">
        <v>4370</v>
      </c>
      <c r="M1435" t="s">
        <v>4371</v>
      </c>
      <c r="N1435">
        <v>1.2236111110000001</v>
      </c>
      <c r="O1435">
        <v>0</v>
      </c>
      <c r="P1435">
        <v>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0.23481894857128557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0.23481894857128557</v>
      </c>
    </row>
    <row r="1436" spans="1:31" x14ac:dyDescent="0.25">
      <c r="A1436">
        <v>1688680</v>
      </c>
      <c r="B1436">
        <v>1</v>
      </c>
      <c r="C1436" t="s">
        <v>80</v>
      </c>
      <c r="D1436" t="s">
        <v>101</v>
      </c>
      <c r="E1436" t="s">
        <v>140</v>
      </c>
      <c r="F1436" t="s">
        <v>4372</v>
      </c>
      <c r="G1436" t="s">
        <v>197</v>
      </c>
      <c r="H1436" t="s">
        <v>143</v>
      </c>
      <c r="I1436" t="s">
        <v>135</v>
      </c>
      <c r="J1436" t="s">
        <v>136</v>
      </c>
      <c r="K1436" t="s">
        <v>137</v>
      </c>
      <c r="L1436" t="s">
        <v>4373</v>
      </c>
      <c r="M1436" t="s">
        <v>4374</v>
      </c>
      <c r="N1436">
        <v>2.5041666660000002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1.3540885967247779E-2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1.3540885967247779E-2</v>
      </c>
    </row>
    <row r="1437" spans="1:31" x14ac:dyDescent="0.25">
      <c r="A1437">
        <v>1688431</v>
      </c>
      <c r="B1437">
        <v>1</v>
      </c>
      <c r="C1437" t="s">
        <v>80</v>
      </c>
      <c r="D1437" t="s">
        <v>101</v>
      </c>
      <c r="E1437" t="s">
        <v>140</v>
      </c>
      <c r="F1437" t="s">
        <v>4375</v>
      </c>
      <c r="G1437" t="s">
        <v>389</v>
      </c>
      <c r="H1437" t="s">
        <v>143</v>
      </c>
      <c r="I1437" t="s">
        <v>135</v>
      </c>
      <c r="J1437" t="s">
        <v>136</v>
      </c>
      <c r="K1437" t="s">
        <v>137</v>
      </c>
      <c r="L1437" t="s">
        <v>4376</v>
      </c>
      <c r="M1437" t="s">
        <v>4377</v>
      </c>
      <c r="N1437">
        <v>5.6608333330000002</v>
      </c>
      <c r="O1437">
        <v>0</v>
      </c>
      <c r="P1437">
        <v>3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3.7717875316836751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3.7717875316836751</v>
      </c>
    </row>
    <row r="1438" spans="1:31" x14ac:dyDescent="0.25">
      <c r="A1438">
        <v>1688551</v>
      </c>
      <c r="B1438">
        <v>1</v>
      </c>
      <c r="C1438" t="s">
        <v>81</v>
      </c>
      <c r="D1438" t="s">
        <v>113</v>
      </c>
      <c r="E1438" t="s">
        <v>159</v>
      </c>
      <c r="F1438" t="s">
        <v>4207</v>
      </c>
      <c r="G1438" t="s">
        <v>752</v>
      </c>
      <c r="H1438" t="s">
        <v>134</v>
      </c>
      <c r="I1438" t="s">
        <v>135</v>
      </c>
      <c r="J1438" t="s">
        <v>136</v>
      </c>
      <c r="K1438" t="s">
        <v>137</v>
      </c>
      <c r="L1438" t="s">
        <v>4378</v>
      </c>
      <c r="M1438" t="s">
        <v>4379</v>
      </c>
      <c r="N1438">
        <v>0.586388888</v>
      </c>
      <c r="O1438">
        <v>0</v>
      </c>
      <c r="P1438">
        <v>855</v>
      </c>
      <c r="Q1438">
        <v>0</v>
      </c>
      <c r="R1438">
        <v>0</v>
      </c>
      <c r="S1438">
        <v>0</v>
      </c>
      <c r="T1438">
        <v>83</v>
      </c>
      <c r="U1438">
        <v>0</v>
      </c>
      <c r="V1438">
        <v>0</v>
      </c>
      <c r="W1438">
        <v>0</v>
      </c>
      <c r="X1438">
        <v>164.35555711048741</v>
      </c>
      <c r="Y1438">
        <v>0</v>
      </c>
      <c r="Z1438">
        <v>0</v>
      </c>
      <c r="AA1438">
        <v>0</v>
      </c>
      <c r="AB1438">
        <v>97.274959795839308</v>
      </c>
      <c r="AC1438">
        <v>0</v>
      </c>
      <c r="AD1438">
        <v>0</v>
      </c>
      <c r="AE1438">
        <v>261.6305169063267</v>
      </c>
    </row>
    <row r="1439" spans="1:31" x14ac:dyDescent="0.25">
      <c r="A1439">
        <v>1688743</v>
      </c>
      <c r="B1439">
        <v>1</v>
      </c>
      <c r="C1439" t="s">
        <v>80</v>
      </c>
      <c r="D1439" t="s">
        <v>102</v>
      </c>
      <c r="E1439" t="s">
        <v>151</v>
      </c>
      <c r="F1439" t="s">
        <v>4380</v>
      </c>
      <c r="G1439" t="s">
        <v>153</v>
      </c>
      <c r="H1439" t="s">
        <v>143</v>
      </c>
      <c r="I1439" t="s">
        <v>135</v>
      </c>
      <c r="J1439" t="s">
        <v>136</v>
      </c>
      <c r="K1439" t="s">
        <v>137</v>
      </c>
      <c r="L1439" t="s">
        <v>4381</v>
      </c>
      <c r="M1439" t="s">
        <v>4382</v>
      </c>
      <c r="N1439">
        <v>2.3027777770000002</v>
      </c>
      <c r="O1439">
        <v>0</v>
      </c>
      <c r="P1439">
        <v>28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26.053469420517569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26.053469420517569</v>
      </c>
    </row>
    <row r="1440" spans="1:31" x14ac:dyDescent="0.25">
      <c r="A1440">
        <v>1688720</v>
      </c>
      <c r="B1440">
        <v>1</v>
      </c>
      <c r="C1440" t="s">
        <v>81</v>
      </c>
      <c r="D1440" t="s">
        <v>122</v>
      </c>
      <c r="E1440" t="s">
        <v>146</v>
      </c>
      <c r="F1440" t="s">
        <v>4383</v>
      </c>
      <c r="G1440" t="s">
        <v>4384</v>
      </c>
      <c r="H1440" t="s">
        <v>143</v>
      </c>
      <c r="I1440" t="s">
        <v>135</v>
      </c>
      <c r="J1440" t="s">
        <v>136</v>
      </c>
      <c r="K1440" t="s">
        <v>137</v>
      </c>
      <c r="L1440" t="s">
        <v>4385</v>
      </c>
      <c r="M1440" t="s">
        <v>4386</v>
      </c>
      <c r="N1440">
        <v>1.5308333329999999</v>
      </c>
      <c r="O1440">
        <v>0</v>
      </c>
      <c r="P1440">
        <v>71</v>
      </c>
      <c r="Q1440">
        <v>0</v>
      </c>
      <c r="R1440">
        <v>1</v>
      </c>
      <c r="S1440">
        <v>0</v>
      </c>
      <c r="T1440">
        <v>4</v>
      </c>
      <c r="U1440">
        <v>0</v>
      </c>
      <c r="V1440">
        <v>0</v>
      </c>
      <c r="W1440">
        <v>0</v>
      </c>
      <c r="X1440">
        <v>20.212641526473742</v>
      </c>
      <c r="Y1440">
        <v>0</v>
      </c>
      <c r="Z1440">
        <v>3.5310650213611116E-3</v>
      </c>
      <c r="AA1440">
        <v>0</v>
      </c>
      <c r="AB1440">
        <v>0.72746574277325426</v>
      </c>
      <c r="AC1440">
        <v>0</v>
      </c>
      <c r="AD1440">
        <v>0</v>
      </c>
      <c r="AE1440">
        <v>20.943638334268357</v>
      </c>
    </row>
    <row r="1441" spans="1:31" x14ac:dyDescent="0.25">
      <c r="A1441">
        <v>1688388</v>
      </c>
      <c r="B1441">
        <v>1</v>
      </c>
      <c r="C1441" t="s">
        <v>80</v>
      </c>
      <c r="D1441" t="s">
        <v>93</v>
      </c>
      <c r="E1441" t="s">
        <v>151</v>
      </c>
      <c r="F1441" t="s">
        <v>4387</v>
      </c>
      <c r="G1441" t="s">
        <v>486</v>
      </c>
      <c r="H1441" t="s">
        <v>143</v>
      </c>
      <c r="I1441" t="s">
        <v>135</v>
      </c>
      <c r="J1441" t="s">
        <v>136</v>
      </c>
      <c r="K1441" t="s">
        <v>137</v>
      </c>
      <c r="L1441" t="s">
        <v>4388</v>
      </c>
      <c r="M1441" t="s">
        <v>4389</v>
      </c>
      <c r="N1441">
        <v>1.5888888880000001</v>
      </c>
      <c r="O1441">
        <v>0</v>
      </c>
      <c r="P1441">
        <v>100</v>
      </c>
      <c r="Q1441">
        <v>0</v>
      </c>
      <c r="R1441">
        <v>0</v>
      </c>
      <c r="S1441">
        <v>0</v>
      </c>
      <c r="T1441">
        <v>5</v>
      </c>
      <c r="U1441">
        <v>0</v>
      </c>
      <c r="V1441">
        <v>0</v>
      </c>
      <c r="W1441">
        <v>0</v>
      </c>
      <c r="X1441">
        <v>27.637032243108635</v>
      </c>
      <c r="Y1441">
        <v>0</v>
      </c>
      <c r="Z1441">
        <v>0</v>
      </c>
      <c r="AA1441">
        <v>0</v>
      </c>
      <c r="AB1441">
        <v>4.9755785436918796</v>
      </c>
      <c r="AC1441">
        <v>0</v>
      </c>
      <c r="AD1441">
        <v>0</v>
      </c>
      <c r="AE1441">
        <v>32.612610786800516</v>
      </c>
    </row>
    <row r="1442" spans="1:31" x14ac:dyDescent="0.25">
      <c r="A1442">
        <v>1688786</v>
      </c>
      <c r="B1442">
        <v>1</v>
      </c>
      <c r="C1442" t="s">
        <v>80</v>
      </c>
      <c r="D1442" t="s">
        <v>97</v>
      </c>
      <c r="E1442" t="s">
        <v>140</v>
      </c>
      <c r="F1442" t="s">
        <v>4390</v>
      </c>
      <c r="G1442" t="s">
        <v>209</v>
      </c>
      <c r="H1442" t="s">
        <v>143</v>
      </c>
      <c r="I1442" t="s">
        <v>135</v>
      </c>
      <c r="J1442" t="s">
        <v>136</v>
      </c>
      <c r="K1442" t="s">
        <v>137</v>
      </c>
      <c r="L1442" t="s">
        <v>4391</v>
      </c>
      <c r="M1442" t="s">
        <v>4392</v>
      </c>
      <c r="N1442">
        <v>1.29</v>
      </c>
      <c r="O1442">
        <v>0</v>
      </c>
      <c r="P1442">
        <v>2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</row>
    <row r="1443" spans="1:31" x14ac:dyDescent="0.25">
      <c r="A1443">
        <v>1688365</v>
      </c>
      <c r="B1443">
        <v>1</v>
      </c>
      <c r="C1443" t="s">
        <v>81</v>
      </c>
      <c r="D1443" t="s">
        <v>122</v>
      </c>
      <c r="E1443" t="s">
        <v>164</v>
      </c>
      <c r="F1443" t="s">
        <v>4393</v>
      </c>
      <c r="G1443" t="s">
        <v>161</v>
      </c>
      <c r="H1443" t="s">
        <v>134</v>
      </c>
      <c r="I1443" t="s">
        <v>135</v>
      </c>
      <c r="J1443" t="s">
        <v>136</v>
      </c>
      <c r="K1443" t="s">
        <v>137</v>
      </c>
      <c r="L1443" t="s">
        <v>4394</v>
      </c>
      <c r="M1443" t="s">
        <v>4395</v>
      </c>
      <c r="N1443">
        <v>0.26611111100000001</v>
      </c>
      <c r="O1443">
        <v>0</v>
      </c>
      <c r="P1443">
        <v>14389</v>
      </c>
      <c r="Q1443">
        <v>0</v>
      </c>
      <c r="R1443">
        <v>69</v>
      </c>
      <c r="S1443">
        <v>3</v>
      </c>
      <c r="T1443">
        <v>756</v>
      </c>
      <c r="U1443">
        <v>0</v>
      </c>
      <c r="V1443">
        <v>0</v>
      </c>
      <c r="W1443">
        <v>0</v>
      </c>
      <c r="X1443">
        <v>791.60772195030654</v>
      </c>
      <c r="Y1443">
        <v>0</v>
      </c>
      <c r="Z1443">
        <v>4.0517712105314816</v>
      </c>
      <c r="AA1443">
        <v>149.75302630452993</v>
      </c>
      <c r="AB1443">
        <v>114.15484428685691</v>
      </c>
      <c r="AC1443">
        <v>0</v>
      </c>
      <c r="AD1443">
        <v>0</v>
      </c>
      <c r="AE1443">
        <v>1059.5673637522248</v>
      </c>
    </row>
    <row r="1444" spans="1:31" x14ac:dyDescent="0.25">
      <c r="A1444">
        <v>1688763</v>
      </c>
      <c r="B1444">
        <v>1</v>
      </c>
      <c r="C1444" t="s">
        <v>80</v>
      </c>
      <c r="D1444" t="s">
        <v>106</v>
      </c>
      <c r="E1444" t="s">
        <v>140</v>
      </c>
      <c r="F1444" t="s">
        <v>4396</v>
      </c>
      <c r="G1444" t="s">
        <v>197</v>
      </c>
      <c r="H1444" t="s">
        <v>143</v>
      </c>
      <c r="I1444" t="s">
        <v>135</v>
      </c>
      <c r="J1444" t="s">
        <v>136</v>
      </c>
      <c r="K1444" t="s">
        <v>137</v>
      </c>
      <c r="L1444" t="s">
        <v>4397</v>
      </c>
      <c r="M1444" t="s">
        <v>4398</v>
      </c>
      <c r="N1444">
        <v>2.6813888879999999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4.0693657863499999E-4</v>
      </c>
      <c r="AC1444">
        <v>0</v>
      </c>
      <c r="AD1444">
        <v>0</v>
      </c>
      <c r="AE1444">
        <v>4.0693657863499999E-4</v>
      </c>
    </row>
    <row r="1445" spans="1:31" x14ac:dyDescent="0.25">
      <c r="A1445">
        <v>1688451</v>
      </c>
      <c r="B1445">
        <v>1</v>
      </c>
      <c r="C1445" t="s">
        <v>80</v>
      </c>
      <c r="D1445" t="s">
        <v>104</v>
      </c>
      <c r="E1445" t="s">
        <v>151</v>
      </c>
      <c r="F1445" t="s">
        <v>4399</v>
      </c>
      <c r="G1445" t="s">
        <v>559</v>
      </c>
      <c r="H1445" t="s">
        <v>143</v>
      </c>
      <c r="I1445" t="s">
        <v>135</v>
      </c>
      <c r="J1445" t="s">
        <v>136</v>
      </c>
      <c r="K1445" t="s">
        <v>137</v>
      </c>
      <c r="L1445" t="s">
        <v>4400</v>
      </c>
      <c r="M1445" t="s">
        <v>4401</v>
      </c>
      <c r="N1445">
        <v>5.4086111109999999</v>
      </c>
      <c r="O1445">
        <v>0</v>
      </c>
      <c r="P1445">
        <v>63</v>
      </c>
      <c r="Q1445">
        <v>0</v>
      </c>
      <c r="R1445">
        <v>0</v>
      </c>
      <c r="S1445">
        <v>0</v>
      </c>
      <c r="T1445">
        <v>1</v>
      </c>
      <c r="U1445">
        <v>0</v>
      </c>
      <c r="V1445">
        <v>0</v>
      </c>
      <c r="W1445">
        <v>0</v>
      </c>
      <c r="X1445">
        <v>163.92482497974069</v>
      </c>
      <c r="Y1445">
        <v>0</v>
      </c>
      <c r="Z1445">
        <v>0</v>
      </c>
      <c r="AA1445">
        <v>0</v>
      </c>
      <c r="AB1445">
        <v>1.714338955623635</v>
      </c>
      <c r="AC1445">
        <v>0</v>
      </c>
      <c r="AD1445">
        <v>0</v>
      </c>
      <c r="AE1445">
        <v>165.63916393536434</v>
      </c>
    </row>
    <row r="1446" spans="1:31" x14ac:dyDescent="0.25">
      <c r="A1446">
        <v>1688557</v>
      </c>
      <c r="B1446">
        <v>1</v>
      </c>
      <c r="C1446" t="s">
        <v>80</v>
      </c>
      <c r="D1446" t="s">
        <v>84</v>
      </c>
      <c r="E1446" t="s">
        <v>151</v>
      </c>
      <c r="F1446" t="s">
        <v>4402</v>
      </c>
      <c r="G1446" t="s">
        <v>267</v>
      </c>
      <c r="H1446" t="s">
        <v>143</v>
      </c>
      <c r="I1446" t="s">
        <v>135</v>
      </c>
      <c r="J1446" t="s">
        <v>136</v>
      </c>
      <c r="K1446" t="s">
        <v>137</v>
      </c>
      <c r="L1446" t="s">
        <v>4403</v>
      </c>
      <c r="M1446" t="s">
        <v>4404</v>
      </c>
      <c r="N1446">
        <v>0.50111111100000005</v>
      </c>
      <c r="O1446">
        <v>0</v>
      </c>
      <c r="P1446">
        <v>262</v>
      </c>
      <c r="Q1446">
        <v>0</v>
      </c>
      <c r="R1446">
        <v>0</v>
      </c>
      <c r="S1446">
        <v>0</v>
      </c>
      <c r="T1446">
        <v>11</v>
      </c>
      <c r="U1446">
        <v>0</v>
      </c>
      <c r="V1446">
        <v>0</v>
      </c>
      <c r="W1446">
        <v>0</v>
      </c>
      <c r="X1446">
        <v>33.490718511635201</v>
      </c>
      <c r="Y1446">
        <v>0</v>
      </c>
      <c r="Z1446">
        <v>0</v>
      </c>
      <c r="AA1446">
        <v>0</v>
      </c>
      <c r="AB1446">
        <v>2.9153742336792501</v>
      </c>
      <c r="AC1446">
        <v>0</v>
      </c>
      <c r="AD1446">
        <v>0</v>
      </c>
      <c r="AE1446">
        <v>36.406092745314453</v>
      </c>
    </row>
    <row r="1447" spans="1:31" x14ac:dyDescent="0.25">
      <c r="A1447">
        <v>1688806</v>
      </c>
      <c r="B1447">
        <v>1</v>
      </c>
      <c r="C1447" t="s">
        <v>81</v>
      </c>
      <c r="D1447" t="s">
        <v>118</v>
      </c>
      <c r="E1447" t="s">
        <v>151</v>
      </c>
      <c r="F1447" t="s">
        <v>4405</v>
      </c>
      <c r="G1447" t="s">
        <v>153</v>
      </c>
      <c r="H1447" t="s">
        <v>143</v>
      </c>
      <c r="I1447" t="s">
        <v>135</v>
      </c>
      <c r="J1447" t="s">
        <v>136</v>
      </c>
      <c r="K1447" t="s">
        <v>137</v>
      </c>
      <c r="L1447" t="s">
        <v>4406</v>
      </c>
      <c r="M1447" t="s">
        <v>4407</v>
      </c>
      <c r="N1447">
        <v>1.513055555</v>
      </c>
      <c r="O1447">
        <v>0</v>
      </c>
      <c r="P1447">
        <v>93</v>
      </c>
      <c r="Q1447">
        <v>0</v>
      </c>
      <c r="R1447">
        <v>0</v>
      </c>
      <c r="S1447">
        <v>0</v>
      </c>
      <c r="T1447">
        <v>20</v>
      </c>
      <c r="U1447">
        <v>0</v>
      </c>
      <c r="V1447">
        <v>0</v>
      </c>
      <c r="W1447">
        <v>0</v>
      </c>
      <c r="X1447">
        <v>34.470261778668096</v>
      </c>
      <c r="Y1447">
        <v>0</v>
      </c>
      <c r="Z1447">
        <v>0</v>
      </c>
      <c r="AA1447">
        <v>0</v>
      </c>
      <c r="AB1447">
        <v>9.1866461757172928</v>
      </c>
      <c r="AC1447">
        <v>0</v>
      </c>
      <c r="AD1447">
        <v>0</v>
      </c>
      <c r="AE1447">
        <v>43.656907954385389</v>
      </c>
    </row>
    <row r="1448" spans="1:31" x14ac:dyDescent="0.25">
      <c r="A1448">
        <v>1688408</v>
      </c>
      <c r="B1448">
        <v>1</v>
      </c>
      <c r="C1448" t="s">
        <v>80</v>
      </c>
      <c r="D1448" t="s">
        <v>93</v>
      </c>
      <c r="E1448" t="s">
        <v>164</v>
      </c>
      <c r="F1448" t="s">
        <v>2352</v>
      </c>
      <c r="G1448" t="s">
        <v>281</v>
      </c>
      <c r="H1448" t="s">
        <v>134</v>
      </c>
      <c r="I1448" t="s">
        <v>135</v>
      </c>
      <c r="J1448" t="s">
        <v>136</v>
      </c>
      <c r="K1448" t="s">
        <v>167</v>
      </c>
      <c r="L1448" t="s">
        <v>4408</v>
      </c>
      <c r="M1448" t="s">
        <v>4409</v>
      </c>
      <c r="N1448">
        <v>7.6786916659999997</v>
      </c>
      <c r="O1448">
        <v>1</v>
      </c>
      <c r="P1448">
        <v>324</v>
      </c>
      <c r="Q1448">
        <v>37</v>
      </c>
      <c r="R1448">
        <v>189</v>
      </c>
      <c r="S1448">
        <v>8</v>
      </c>
      <c r="T1448">
        <v>103</v>
      </c>
      <c r="U1448">
        <v>0</v>
      </c>
      <c r="V1448">
        <v>0</v>
      </c>
      <c r="W1448">
        <v>10.778871293117543</v>
      </c>
      <c r="X1448">
        <v>662.06279532587087</v>
      </c>
      <c r="Y1448">
        <v>1025.999548044656</v>
      </c>
      <c r="Z1448">
        <v>1454.4314158493489</v>
      </c>
      <c r="AA1448">
        <v>160.3211903101097</v>
      </c>
      <c r="AB1448">
        <v>1170.9280952742097</v>
      </c>
      <c r="AC1448">
        <v>0</v>
      </c>
      <c r="AD1448">
        <v>0</v>
      </c>
      <c r="AE1448">
        <v>4484.521916097312</v>
      </c>
    </row>
    <row r="1449" spans="1:31" x14ac:dyDescent="0.25">
      <c r="A1449">
        <v>1688374</v>
      </c>
      <c r="B1449">
        <v>1</v>
      </c>
      <c r="C1449" t="s">
        <v>80</v>
      </c>
      <c r="D1449" t="s">
        <v>88</v>
      </c>
      <c r="E1449" t="s">
        <v>140</v>
      </c>
      <c r="F1449" t="s">
        <v>4410</v>
      </c>
      <c r="G1449" t="s">
        <v>142</v>
      </c>
      <c r="H1449" t="s">
        <v>143</v>
      </c>
      <c r="I1449" t="s">
        <v>135</v>
      </c>
      <c r="J1449" t="s">
        <v>136</v>
      </c>
      <c r="K1449" t="s">
        <v>137</v>
      </c>
      <c r="L1449" t="s">
        <v>4411</v>
      </c>
      <c r="M1449" t="s">
        <v>4412</v>
      </c>
      <c r="N1449">
        <v>7.21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1.6141582182712502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1.6141582182712502</v>
      </c>
    </row>
    <row r="1450" spans="1:31" x14ac:dyDescent="0.25">
      <c r="A1450">
        <v>1688397</v>
      </c>
      <c r="B1450">
        <v>1</v>
      </c>
      <c r="C1450" t="s">
        <v>81</v>
      </c>
      <c r="D1450" t="s">
        <v>120</v>
      </c>
      <c r="E1450" t="s">
        <v>131</v>
      </c>
      <c r="F1450" t="s">
        <v>4413</v>
      </c>
      <c r="G1450" t="s">
        <v>161</v>
      </c>
      <c r="H1450" t="s">
        <v>134</v>
      </c>
      <c r="I1450" t="s">
        <v>135</v>
      </c>
      <c r="J1450" t="s">
        <v>136</v>
      </c>
      <c r="K1450" t="s">
        <v>137</v>
      </c>
      <c r="L1450" t="s">
        <v>4414</v>
      </c>
      <c r="M1450" t="s">
        <v>4415</v>
      </c>
      <c r="N1450">
        <v>0.76638888800000005</v>
      </c>
      <c r="O1450">
        <v>0</v>
      </c>
      <c r="P1450">
        <v>457</v>
      </c>
      <c r="Q1450">
        <v>0</v>
      </c>
      <c r="R1450">
        <v>6</v>
      </c>
      <c r="S1450">
        <v>0</v>
      </c>
      <c r="T1450">
        <v>29</v>
      </c>
      <c r="U1450">
        <v>0</v>
      </c>
      <c r="V1450">
        <v>0</v>
      </c>
      <c r="W1450">
        <v>0</v>
      </c>
      <c r="X1450">
        <v>94.204422474385439</v>
      </c>
      <c r="Y1450">
        <v>0</v>
      </c>
      <c r="Z1450">
        <v>0.57768665359169424</v>
      </c>
      <c r="AA1450">
        <v>0</v>
      </c>
      <c r="AB1450">
        <v>14.574930402299488</v>
      </c>
      <c r="AC1450">
        <v>0</v>
      </c>
      <c r="AD1450">
        <v>0</v>
      </c>
      <c r="AE1450">
        <v>109.35703953027662</v>
      </c>
    </row>
    <row r="1451" spans="1:31" x14ac:dyDescent="0.25">
      <c r="A1451">
        <v>1688729</v>
      </c>
      <c r="B1451">
        <v>1</v>
      </c>
      <c r="C1451" t="s">
        <v>80</v>
      </c>
      <c r="D1451" t="s">
        <v>93</v>
      </c>
      <c r="E1451" t="s">
        <v>140</v>
      </c>
      <c r="F1451" t="s">
        <v>4416</v>
      </c>
      <c r="G1451" t="s">
        <v>197</v>
      </c>
      <c r="H1451" t="s">
        <v>143</v>
      </c>
      <c r="I1451" t="s">
        <v>135</v>
      </c>
      <c r="J1451" t="s">
        <v>136</v>
      </c>
      <c r="K1451" t="s">
        <v>137</v>
      </c>
      <c r="L1451" t="s">
        <v>4417</v>
      </c>
      <c r="M1451" t="s">
        <v>4418</v>
      </c>
      <c r="N1451">
        <v>3.0852777769999999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1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0.87611743577827994</v>
      </c>
      <c r="AC1451">
        <v>0</v>
      </c>
      <c r="AD1451">
        <v>0</v>
      </c>
      <c r="AE1451">
        <v>0.87611743577827994</v>
      </c>
    </row>
    <row r="1452" spans="1:31" x14ac:dyDescent="0.25">
      <c r="A1452">
        <v>1688351</v>
      </c>
      <c r="B1452">
        <v>1</v>
      </c>
      <c r="C1452" t="s">
        <v>80</v>
      </c>
      <c r="D1452" t="s">
        <v>96</v>
      </c>
      <c r="E1452" t="s">
        <v>131</v>
      </c>
      <c r="F1452" t="s">
        <v>4419</v>
      </c>
      <c r="G1452" t="s">
        <v>166</v>
      </c>
      <c r="H1452" t="s">
        <v>134</v>
      </c>
      <c r="I1452" t="s">
        <v>135</v>
      </c>
      <c r="J1452" t="s">
        <v>136</v>
      </c>
      <c r="K1452" t="s">
        <v>167</v>
      </c>
      <c r="L1452" t="s">
        <v>4420</v>
      </c>
      <c r="M1452" t="s">
        <v>4421</v>
      </c>
      <c r="N1452">
        <v>0.47833333300000003</v>
      </c>
      <c r="O1452">
        <v>3</v>
      </c>
      <c r="P1452">
        <v>688</v>
      </c>
      <c r="Q1452">
        <v>4</v>
      </c>
      <c r="R1452">
        <v>0</v>
      </c>
      <c r="S1452">
        <v>12</v>
      </c>
      <c r="T1452">
        <v>11</v>
      </c>
      <c r="U1452">
        <v>2</v>
      </c>
      <c r="V1452">
        <v>0</v>
      </c>
      <c r="W1452">
        <v>18.560421475573435</v>
      </c>
      <c r="X1452">
        <v>33.982517428801295</v>
      </c>
      <c r="Y1452">
        <v>13.350918587647669</v>
      </c>
      <c r="Z1452">
        <v>0</v>
      </c>
      <c r="AA1452">
        <v>65.925133601658459</v>
      </c>
      <c r="AB1452">
        <v>2.9582974785510294</v>
      </c>
      <c r="AC1452">
        <v>0.69935554059052496</v>
      </c>
      <c r="AD1452">
        <v>0</v>
      </c>
      <c r="AE1452">
        <v>135.47664411282238</v>
      </c>
    </row>
    <row r="1453" spans="1:31" x14ac:dyDescent="0.25">
      <c r="A1453">
        <v>1688829</v>
      </c>
      <c r="B1453">
        <v>1</v>
      </c>
      <c r="C1453" t="s">
        <v>80</v>
      </c>
      <c r="D1453" t="s">
        <v>92</v>
      </c>
      <c r="E1453" t="s">
        <v>140</v>
      </c>
      <c r="F1453" t="s">
        <v>4422</v>
      </c>
      <c r="G1453" t="s">
        <v>209</v>
      </c>
      <c r="H1453" t="s">
        <v>143</v>
      </c>
      <c r="I1453" t="s">
        <v>135</v>
      </c>
      <c r="J1453" t="s">
        <v>136</v>
      </c>
      <c r="K1453" t="s">
        <v>137</v>
      </c>
      <c r="L1453" t="s">
        <v>4423</v>
      </c>
      <c r="M1453" t="s">
        <v>4424</v>
      </c>
      <c r="N1453">
        <v>1.8886111109999999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1.8853642862105333</v>
      </c>
      <c r="AC1453">
        <v>0</v>
      </c>
      <c r="AD1453">
        <v>0</v>
      </c>
      <c r="AE1453">
        <v>1.8853642862105333</v>
      </c>
    </row>
    <row r="1454" spans="1:31" x14ac:dyDescent="0.25">
      <c r="A1454">
        <v>1688480</v>
      </c>
      <c r="B1454">
        <v>1</v>
      </c>
      <c r="C1454" t="s">
        <v>81</v>
      </c>
      <c r="D1454" t="s">
        <v>118</v>
      </c>
      <c r="E1454" t="s">
        <v>151</v>
      </c>
      <c r="F1454" t="s">
        <v>4425</v>
      </c>
      <c r="G1454" t="s">
        <v>153</v>
      </c>
      <c r="H1454" t="s">
        <v>143</v>
      </c>
      <c r="I1454" t="s">
        <v>135</v>
      </c>
      <c r="J1454" t="s">
        <v>136</v>
      </c>
      <c r="K1454" t="s">
        <v>137</v>
      </c>
      <c r="L1454" t="s">
        <v>4426</v>
      </c>
      <c r="M1454" t="s">
        <v>4427</v>
      </c>
      <c r="N1454">
        <v>3.2091666659999998</v>
      </c>
      <c r="O1454">
        <v>0</v>
      </c>
      <c r="P1454">
        <v>10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4.5408514293794209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4.5408514293794209</v>
      </c>
    </row>
    <row r="1455" spans="1:31" x14ac:dyDescent="0.25">
      <c r="A1455">
        <v>1688646</v>
      </c>
      <c r="B1455">
        <v>1</v>
      </c>
      <c r="C1455" t="s">
        <v>81</v>
      </c>
      <c r="D1455" t="s">
        <v>122</v>
      </c>
      <c r="E1455" t="s">
        <v>164</v>
      </c>
      <c r="F1455" t="s">
        <v>4428</v>
      </c>
      <c r="G1455" t="s">
        <v>161</v>
      </c>
      <c r="H1455" t="s">
        <v>134</v>
      </c>
      <c r="I1455" t="s">
        <v>173</v>
      </c>
      <c r="J1455" t="s">
        <v>136</v>
      </c>
      <c r="K1455" t="s">
        <v>137</v>
      </c>
      <c r="L1455" t="s">
        <v>4187</v>
      </c>
      <c r="M1455" t="s">
        <v>4429</v>
      </c>
      <c r="N1455">
        <v>3.5555555000000003E-2</v>
      </c>
      <c r="O1455">
        <v>0</v>
      </c>
      <c r="P1455">
        <v>2765</v>
      </c>
      <c r="Q1455">
        <v>0</v>
      </c>
      <c r="R1455">
        <v>11</v>
      </c>
      <c r="S1455">
        <v>2</v>
      </c>
      <c r="T1455">
        <v>230</v>
      </c>
      <c r="U1455">
        <v>2</v>
      </c>
      <c r="V1455">
        <v>1</v>
      </c>
      <c r="W1455">
        <v>0</v>
      </c>
      <c r="X1455">
        <v>21.330923077094202</v>
      </c>
      <c r="Y1455">
        <v>0</v>
      </c>
      <c r="Z1455">
        <v>8.5243920259413339E-2</v>
      </c>
      <c r="AA1455">
        <v>4.5477781209392001</v>
      </c>
      <c r="AB1455">
        <v>7.3346120636724663</v>
      </c>
      <c r="AC1455">
        <v>3.1874930536844088</v>
      </c>
      <c r="AD1455">
        <v>3.0021058962296889</v>
      </c>
      <c r="AE1455">
        <v>39.488156131879371</v>
      </c>
    </row>
    <row r="1456" spans="1:31" x14ac:dyDescent="0.25">
      <c r="A1456">
        <v>1688809</v>
      </c>
      <c r="B1456">
        <v>1</v>
      </c>
      <c r="C1456" t="s">
        <v>80</v>
      </c>
      <c r="D1456" t="s">
        <v>103</v>
      </c>
      <c r="E1456" t="s">
        <v>140</v>
      </c>
      <c r="F1456" t="s">
        <v>4430</v>
      </c>
      <c r="G1456" t="s">
        <v>197</v>
      </c>
      <c r="H1456" t="s">
        <v>143</v>
      </c>
      <c r="I1456" t="s">
        <v>135</v>
      </c>
      <c r="J1456" t="s">
        <v>136</v>
      </c>
      <c r="K1456" t="s">
        <v>137</v>
      </c>
      <c r="L1456" t="s">
        <v>4431</v>
      </c>
      <c r="M1456" t="s">
        <v>4432</v>
      </c>
      <c r="N1456">
        <v>1.183611111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0.38593308131386506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0.38593308131386506</v>
      </c>
    </row>
    <row r="1457" spans="1:31" x14ac:dyDescent="0.25">
      <c r="A1457">
        <v>1688689</v>
      </c>
      <c r="B1457">
        <v>1</v>
      </c>
      <c r="C1457" t="s">
        <v>80</v>
      </c>
      <c r="D1457" t="s">
        <v>93</v>
      </c>
      <c r="E1457" t="s">
        <v>140</v>
      </c>
      <c r="F1457" t="s">
        <v>4433</v>
      </c>
      <c r="G1457" t="s">
        <v>197</v>
      </c>
      <c r="H1457" t="s">
        <v>143</v>
      </c>
      <c r="I1457" t="s">
        <v>135</v>
      </c>
      <c r="J1457" t="s">
        <v>136</v>
      </c>
      <c r="K1457" t="s">
        <v>137</v>
      </c>
      <c r="L1457" t="s">
        <v>4434</v>
      </c>
      <c r="M1457" t="s">
        <v>4435</v>
      </c>
      <c r="N1457">
        <v>6.5947222219999997</v>
      </c>
      <c r="O1457">
        <v>0</v>
      </c>
      <c r="P1457">
        <v>0</v>
      </c>
      <c r="Q1457">
        <v>0</v>
      </c>
      <c r="R1457">
        <v>5</v>
      </c>
      <c r="S1457">
        <v>0</v>
      </c>
      <c r="T1457">
        <v>5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4.5558502065650011</v>
      </c>
      <c r="AA1457">
        <v>0</v>
      </c>
      <c r="AB1457">
        <v>8.6940320129777398</v>
      </c>
      <c r="AC1457">
        <v>0</v>
      </c>
      <c r="AD1457">
        <v>0</v>
      </c>
      <c r="AE1457">
        <v>13.249882219542741</v>
      </c>
    </row>
    <row r="1458" spans="1:31" x14ac:dyDescent="0.25">
      <c r="A1458">
        <v>1688497</v>
      </c>
      <c r="B1458">
        <v>1</v>
      </c>
      <c r="C1458" t="s">
        <v>80</v>
      </c>
      <c r="D1458" t="s">
        <v>84</v>
      </c>
      <c r="E1458" t="s">
        <v>146</v>
      </c>
      <c r="F1458" t="s">
        <v>4436</v>
      </c>
      <c r="G1458" t="s">
        <v>253</v>
      </c>
      <c r="H1458" t="s">
        <v>143</v>
      </c>
      <c r="I1458" t="s">
        <v>135</v>
      </c>
      <c r="J1458" t="s">
        <v>136</v>
      </c>
      <c r="K1458" t="s">
        <v>167</v>
      </c>
      <c r="L1458" t="s">
        <v>4437</v>
      </c>
      <c r="M1458" t="s">
        <v>4438</v>
      </c>
      <c r="N1458">
        <v>1.0038888880000001</v>
      </c>
      <c r="O1458">
        <v>0</v>
      </c>
      <c r="P1458">
        <v>166</v>
      </c>
      <c r="Q1458">
        <v>0</v>
      </c>
      <c r="R1458">
        <v>0</v>
      </c>
      <c r="S1458">
        <v>0</v>
      </c>
      <c r="T1458">
        <v>20</v>
      </c>
      <c r="U1458">
        <v>0</v>
      </c>
      <c r="V1458">
        <v>0</v>
      </c>
      <c r="W1458">
        <v>0</v>
      </c>
      <c r="X1458">
        <v>50.72474740013682</v>
      </c>
      <c r="Y1458">
        <v>0</v>
      </c>
      <c r="Z1458">
        <v>0</v>
      </c>
      <c r="AA1458">
        <v>0</v>
      </c>
      <c r="AB1458">
        <v>47.167309914107634</v>
      </c>
      <c r="AC1458">
        <v>0</v>
      </c>
      <c r="AD1458">
        <v>0</v>
      </c>
      <c r="AE1458">
        <v>97.892057314244454</v>
      </c>
    </row>
    <row r="1459" spans="1:31" x14ac:dyDescent="0.25">
      <c r="A1459">
        <v>1688746</v>
      </c>
      <c r="B1459">
        <v>1</v>
      </c>
      <c r="C1459" t="s">
        <v>81</v>
      </c>
      <c r="D1459" t="s">
        <v>128</v>
      </c>
      <c r="E1459" t="s">
        <v>159</v>
      </c>
      <c r="F1459" t="s">
        <v>4439</v>
      </c>
      <c r="G1459" t="s">
        <v>161</v>
      </c>
      <c r="H1459" t="s">
        <v>134</v>
      </c>
      <c r="I1459" t="s">
        <v>135</v>
      </c>
      <c r="J1459" t="s">
        <v>136</v>
      </c>
      <c r="K1459" t="s">
        <v>137</v>
      </c>
      <c r="L1459" t="s">
        <v>4440</v>
      </c>
      <c r="M1459" t="s">
        <v>4441</v>
      </c>
      <c r="N1459">
        <v>1.3080555549999999</v>
      </c>
      <c r="O1459">
        <v>0</v>
      </c>
      <c r="P1459">
        <v>15</v>
      </c>
      <c r="Q1459">
        <v>0</v>
      </c>
      <c r="R1459">
        <v>21</v>
      </c>
      <c r="S1459">
        <v>11</v>
      </c>
      <c r="T1459">
        <v>6</v>
      </c>
      <c r="U1459">
        <v>2</v>
      </c>
      <c r="V1459">
        <v>0</v>
      </c>
      <c r="W1459">
        <v>0</v>
      </c>
      <c r="X1459">
        <v>8.5938250947219448</v>
      </c>
      <c r="Y1459">
        <v>0</v>
      </c>
      <c r="Z1459">
        <v>9.2905395949571421</v>
      </c>
      <c r="AA1459">
        <v>1238.3311355910423</v>
      </c>
      <c r="AB1459">
        <v>33.72292959485759</v>
      </c>
      <c r="AC1459">
        <v>90.501657399803491</v>
      </c>
      <c r="AD1459">
        <v>0</v>
      </c>
      <c r="AE1459">
        <v>1380.4400872753824</v>
      </c>
    </row>
    <row r="1460" spans="1:31" x14ac:dyDescent="0.25">
      <c r="A1460">
        <v>1688460</v>
      </c>
      <c r="B1460">
        <v>1</v>
      </c>
      <c r="C1460" t="s">
        <v>81</v>
      </c>
      <c r="D1460" t="s">
        <v>117</v>
      </c>
      <c r="E1460" t="s">
        <v>159</v>
      </c>
      <c r="F1460" t="s">
        <v>4442</v>
      </c>
      <c r="G1460" t="s">
        <v>596</v>
      </c>
      <c r="H1460" t="s">
        <v>134</v>
      </c>
      <c r="I1460" t="s">
        <v>135</v>
      </c>
      <c r="J1460" t="s">
        <v>136</v>
      </c>
      <c r="K1460" t="s">
        <v>137</v>
      </c>
      <c r="L1460" t="s">
        <v>4443</v>
      </c>
      <c r="M1460" t="s">
        <v>4444</v>
      </c>
      <c r="N1460">
        <v>1.6058333330000001</v>
      </c>
      <c r="O1460">
        <v>0</v>
      </c>
      <c r="P1460">
        <v>34</v>
      </c>
      <c r="Q1460">
        <v>0</v>
      </c>
      <c r="R1460">
        <v>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6.3833894342475395</v>
      </c>
      <c r="Y1460">
        <v>0</v>
      </c>
      <c r="Z1460">
        <v>1.5001765392414167E-2</v>
      </c>
      <c r="AA1460">
        <v>0</v>
      </c>
      <c r="AB1460">
        <v>0</v>
      </c>
      <c r="AC1460">
        <v>0</v>
      </c>
      <c r="AD1460">
        <v>0</v>
      </c>
      <c r="AE1460">
        <v>6.3983911996399536</v>
      </c>
    </row>
    <row r="1461" spans="1:31" x14ac:dyDescent="0.25">
      <c r="A1461">
        <v>1688454</v>
      </c>
      <c r="B1461">
        <v>1</v>
      </c>
      <c r="C1461" t="s">
        <v>80</v>
      </c>
      <c r="D1461" t="s">
        <v>90</v>
      </c>
      <c r="E1461" t="s">
        <v>140</v>
      </c>
      <c r="F1461" t="s">
        <v>4445</v>
      </c>
      <c r="G1461" t="s">
        <v>197</v>
      </c>
      <c r="H1461" t="s">
        <v>143</v>
      </c>
      <c r="I1461" t="s">
        <v>135</v>
      </c>
      <c r="J1461" t="s">
        <v>136</v>
      </c>
      <c r="K1461" t="s">
        <v>137</v>
      </c>
      <c r="L1461" t="s">
        <v>4446</v>
      </c>
      <c r="M1461" t="s">
        <v>4447</v>
      </c>
      <c r="N1461">
        <v>3.0036111110000001</v>
      </c>
      <c r="O1461">
        <v>0</v>
      </c>
      <c r="P1461">
        <v>3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1.3269588178355316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1.3269588178355316</v>
      </c>
    </row>
    <row r="1462" spans="1:31" x14ac:dyDescent="0.25">
      <c r="A1462">
        <v>1688603</v>
      </c>
      <c r="B1462">
        <v>1</v>
      </c>
      <c r="C1462" t="s">
        <v>80</v>
      </c>
      <c r="D1462" t="s">
        <v>90</v>
      </c>
      <c r="E1462" t="s">
        <v>140</v>
      </c>
      <c r="F1462" t="s">
        <v>4448</v>
      </c>
      <c r="G1462" t="s">
        <v>197</v>
      </c>
      <c r="H1462" t="s">
        <v>143</v>
      </c>
      <c r="I1462" t="s">
        <v>135</v>
      </c>
      <c r="J1462" t="s">
        <v>136</v>
      </c>
      <c r="K1462" t="s">
        <v>137</v>
      </c>
      <c r="L1462" t="s">
        <v>4449</v>
      </c>
      <c r="M1462" t="s">
        <v>4450</v>
      </c>
      <c r="N1462">
        <v>0.329444444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0.108056059725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0.108056059725</v>
      </c>
    </row>
    <row r="1463" spans="1:31" x14ac:dyDescent="0.25">
      <c r="A1463">
        <v>1688563</v>
      </c>
      <c r="B1463">
        <v>1</v>
      </c>
      <c r="C1463" t="s">
        <v>80</v>
      </c>
      <c r="D1463" t="s">
        <v>105</v>
      </c>
      <c r="E1463" t="s">
        <v>159</v>
      </c>
      <c r="F1463" t="s">
        <v>4451</v>
      </c>
      <c r="G1463" t="s">
        <v>389</v>
      </c>
      <c r="H1463" t="s">
        <v>134</v>
      </c>
      <c r="I1463" t="s">
        <v>135</v>
      </c>
      <c r="J1463" t="s">
        <v>3</v>
      </c>
      <c r="K1463" t="s">
        <v>137</v>
      </c>
      <c r="L1463" t="s">
        <v>4452</v>
      </c>
      <c r="M1463" t="s">
        <v>4453</v>
      </c>
      <c r="N1463">
        <v>1.050277777</v>
      </c>
      <c r="O1463">
        <v>0</v>
      </c>
      <c r="P1463">
        <v>4712</v>
      </c>
      <c r="Q1463">
        <v>0</v>
      </c>
      <c r="R1463">
        <v>0</v>
      </c>
      <c r="S1463">
        <v>1</v>
      </c>
      <c r="T1463">
        <v>374</v>
      </c>
      <c r="U1463">
        <v>0</v>
      </c>
      <c r="V1463">
        <v>1</v>
      </c>
      <c r="W1463">
        <v>0</v>
      </c>
      <c r="X1463">
        <v>1636.8030093207703</v>
      </c>
      <c r="Y1463">
        <v>0</v>
      </c>
      <c r="Z1463">
        <v>0</v>
      </c>
      <c r="AA1463">
        <v>7.5414893368307681</v>
      </c>
      <c r="AB1463">
        <v>306.57105285115392</v>
      </c>
      <c r="AC1463">
        <v>0</v>
      </c>
      <c r="AD1463">
        <v>115.26726027580391</v>
      </c>
      <c r="AE1463">
        <v>2066.1828117845589</v>
      </c>
    </row>
    <row r="1464" spans="1:31" x14ac:dyDescent="0.25">
      <c r="A1464">
        <v>1688586</v>
      </c>
      <c r="B1464">
        <v>1</v>
      </c>
      <c r="C1464" t="s">
        <v>80</v>
      </c>
      <c r="D1464" t="s">
        <v>92</v>
      </c>
      <c r="E1464" t="s">
        <v>151</v>
      </c>
      <c r="F1464" t="s">
        <v>4454</v>
      </c>
      <c r="G1464" t="s">
        <v>281</v>
      </c>
      <c r="H1464" t="s">
        <v>143</v>
      </c>
      <c r="I1464" t="s">
        <v>135</v>
      </c>
      <c r="J1464" t="s">
        <v>136</v>
      </c>
      <c r="K1464" t="s">
        <v>167</v>
      </c>
      <c r="L1464" t="s">
        <v>4455</v>
      </c>
      <c r="M1464" t="s">
        <v>4456</v>
      </c>
      <c r="N1464">
        <v>2.037222222</v>
      </c>
      <c r="O1464">
        <v>0</v>
      </c>
      <c r="P1464">
        <v>47</v>
      </c>
      <c r="Q1464">
        <v>0</v>
      </c>
      <c r="R1464">
        <v>0</v>
      </c>
      <c r="S1464">
        <v>0</v>
      </c>
      <c r="T1464">
        <v>1</v>
      </c>
      <c r="U1464">
        <v>0</v>
      </c>
      <c r="V1464">
        <v>2</v>
      </c>
      <c r="W1464">
        <v>0</v>
      </c>
      <c r="X1464">
        <v>30.836922476665325</v>
      </c>
      <c r="Y1464">
        <v>0</v>
      </c>
      <c r="Z1464">
        <v>0</v>
      </c>
      <c r="AA1464">
        <v>0</v>
      </c>
      <c r="AB1464">
        <v>3.5226532062019165</v>
      </c>
      <c r="AC1464">
        <v>0</v>
      </c>
      <c r="AD1464">
        <v>1.715019759463104</v>
      </c>
      <c r="AE1464">
        <v>36.074595442330349</v>
      </c>
    </row>
    <row r="1465" spans="1:31" x14ac:dyDescent="0.25">
      <c r="A1465">
        <v>1688686</v>
      </c>
      <c r="B1465">
        <v>1</v>
      </c>
      <c r="C1465" t="s">
        <v>81</v>
      </c>
      <c r="D1465" t="s">
        <v>113</v>
      </c>
      <c r="E1465" t="s">
        <v>140</v>
      </c>
      <c r="F1465" t="s">
        <v>4457</v>
      </c>
      <c r="G1465" t="s">
        <v>197</v>
      </c>
      <c r="H1465" t="s">
        <v>143</v>
      </c>
      <c r="I1465" t="s">
        <v>135</v>
      </c>
      <c r="J1465" t="s">
        <v>136</v>
      </c>
      <c r="K1465" t="s">
        <v>137</v>
      </c>
      <c r="L1465" t="s">
        <v>4458</v>
      </c>
      <c r="M1465" t="s">
        <v>4459</v>
      </c>
      <c r="N1465">
        <v>1.6913888880000001</v>
      </c>
      <c r="O1465">
        <v>0</v>
      </c>
      <c r="P1465">
        <v>2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0.17624447232817667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0.17624447232817667</v>
      </c>
    </row>
    <row r="1466" spans="1:31" x14ac:dyDescent="0.25">
      <c r="A1466">
        <v>1688663</v>
      </c>
      <c r="B1466">
        <v>1</v>
      </c>
      <c r="C1466" t="s">
        <v>80</v>
      </c>
      <c r="D1466" t="s">
        <v>104</v>
      </c>
      <c r="E1466" t="s">
        <v>151</v>
      </c>
      <c r="F1466" t="s">
        <v>4460</v>
      </c>
      <c r="G1466" t="s">
        <v>526</v>
      </c>
      <c r="H1466" t="s">
        <v>143</v>
      </c>
      <c r="I1466" t="s">
        <v>135</v>
      </c>
      <c r="J1466" t="s">
        <v>136</v>
      </c>
      <c r="K1466" t="s">
        <v>137</v>
      </c>
      <c r="L1466" t="s">
        <v>4461</v>
      </c>
      <c r="M1466" t="s">
        <v>4462</v>
      </c>
      <c r="N1466">
        <v>2.926666666</v>
      </c>
      <c r="O1466">
        <v>0</v>
      </c>
      <c r="P1466">
        <v>2</v>
      </c>
      <c r="Q1466">
        <v>0</v>
      </c>
      <c r="R1466">
        <v>0</v>
      </c>
      <c r="S1466">
        <v>0</v>
      </c>
      <c r="T1466">
        <v>4</v>
      </c>
      <c r="U1466">
        <v>0</v>
      </c>
      <c r="V1466">
        <v>0</v>
      </c>
      <c r="W1466">
        <v>0</v>
      </c>
      <c r="X1466">
        <v>6.9359773422261115E-2</v>
      </c>
      <c r="Y1466">
        <v>0</v>
      </c>
      <c r="Z1466">
        <v>0</v>
      </c>
      <c r="AA1466">
        <v>0</v>
      </c>
      <c r="AB1466">
        <v>6.8893030887582709</v>
      </c>
      <c r="AC1466">
        <v>0</v>
      </c>
      <c r="AD1466">
        <v>0</v>
      </c>
      <c r="AE1466">
        <v>6.9586628621805318</v>
      </c>
    </row>
    <row r="1467" spans="1:31" x14ac:dyDescent="0.25">
      <c r="A1467">
        <v>1688417</v>
      </c>
      <c r="B1467">
        <v>1</v>
      </c>
      <c r="C1467" t="s">
        <v>81</v>
      </c>
      <c r="D1467" t="s">
        <v>117</v>
      </c>
      <c r="E1467" t="s">
        <v>164</v>
      </c>
      <c r="F1467" t="s">
        <v>4463</v>
      </c>
      <c r="G1467" t="s">
        <v>161</v>
      </c>
      <c r="H1467" t="s">
        <v>134</v>
      </c>
      <c r="I1467" t="s">
        <v>173</v>
      </c>
      <c r="J1467" t="s">
        <v>136</v>
      </c>
      <c r="K1467" t="s">
        <v>137</v>
      </c>
      <c r="L1467" t="s">
        <v>4464</v>
      </c>
      <c r="M1467" t="s">
        <v>4465</v>
      </c>
      <c r="N1467">
        <v>1.3888888E-2</v>
      </c>
      <c r="O1467">
        <v>1</v>
      </c>
      <c r="P1467">
        <v>437</v>
      </c>
      <c r="Q1467">
        <v>40</v>
      </c>
      <c r="R1467">
        <v>42</v>
      </c>
      <c r="S1467">
        <v>11</v>
      </c>
      <c r="T1467">
        <v>35</v>
      </c>
      <c r="U1467">
        <v>2</v>
      </c>
      <c r="V1467">
        <v>0</v>
      </c>
      <c r="W1467">
        <v>2.8235178488888891E-3</v>
      </c>
      <c r="X1467">
        <v>0.84139832393030589</v>
      </c>
      <c r="Y1467">
        <v>0.69277644208988909</v>
      </c>
      <c r="Z1467">
        <v>9.3447634403194452E-2</v>
      </c>
      <c r="AA1467">
        <v>4.4588915619858875</v>
      </c>
      <c r="AB1467">
        <v>0.37461486530327787</v>
      </c>
      <c r="AC1467">
        <v>1.0250757617053612</v>
      </c>
      <c r="AD1467">
        <v>0</v>
      </c>
      <c r="AE1467">
        <v>7.4890281072668055</v>
      </c>
    </row>
    <row r="1468" spans="1:31" x14ac:dyDescent="0.25">
      <c r="A1468">
        <v>1688517</v>
      </c>
      <c r="B1468">
        <v>1</v>
      </c>
      <c r="C1468" t="s">
        <v>80</v>
      </c>
      <c r="D1468" t="s">
        <v>104</v>
      </c>
      <c r="E1468" t="s">
        <v>140</v>
      </c>
      <c r="F1468" t="s">
        <v>4466</v>
      </c>
      <c r="G1468" t="s">
        <v>197</v>
      </c>
      <c r="H1468" t="s">
        <v>143</v>
      </c>
      <c r="I1468" t="s">
        <v>135</v>
      </c>
      <c r="J1468" t="s">
        <v>136</v>
      </c>
      <c r="K1468" t="s">
        <v>137</v>
      </c>
      <c r="L1468" t="s">
        <v>4467</v>
      </c>
      <c r="M1468" t="s">
        <v>4468</v>
      </c>
      <c r="N1468">
        <v>6.6672222220000004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1.1366787287106805</v>
      </c>
      <c r="AC1468">
        <v>0</v>
      </c>
      <c r="AD1468">
        <v>0</v>
      </c>
      <c r="AE1468">
        <v>1.1366787287106805</v>
      </c>
    </row>
    <row r="1469" spans="1:31" x14ac:dyDescent="0.25">
      <c r="A1469">
        <v>1688626</v>
      </c>
      <c r="B1469">
        <v>1</v>
      </c>
      <c r="C1469" t="s">
        <v>80</v>
      </c>
      <c r="D1469" t="s">
        <v>96</v>
      </c>
      <c r="E1469" t="s">
        <v>140</v>
      </c>
      <c r="F1469" t="s">
        <v>4469</v>
      </c>
      <c r="G1469" t="s">
        <v>197</v>
      </c>
      <c r="H1469" t="s">
        <v>143</v>
      </c>
      <c r="I1469" t="s">
        <v>135</v>
      </c>
      <c r="J1469" t="s">
        <v>136</v>
      </c>
      <c r="K1469" t="s">
        <v>137</v>
      </c>
      <c r="L1469" t="s">
        <v>4470</v>
      </c>
      <c r="M1469" t="s">
        <v>4471</v>
      </c>
      <c r="N1469">
        <v>2.156111111</v>
      </c>
      <c r="O1469">
        <v>0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</row>
    <row r="1470" spans="1:31" x14ac:dyDescent="0.25">
      <c r="A1470">
        <v>1688477</v>
      </c>
      <c r="B1470">
        <v>1</v>
      </c>
      <c r="C1470" t="s">
        <v>81</v>
      </c>
      <c r="D1470" t="s">
        <v>122</v>
      </c>
      <c r="E1470" t="s">
        <v>151</v>
      </c>
      <c r="F1470" t="s">
        <v>4472</v>
      </c>
      <c r="G1470" t="s">
        <v>153</v>
      </c>
      <c r="H1470" t="s">
        <v>143</v>
      </c>
      <c r="I1470" t="s">
        <v>135</v>
      </c>
      <c r="J1470" t="s">
        <v>136</v>
      </c>
      <c r="K1470" t="s">
        <v>137</v>
      </c>
      <c r="L1470" t="s">
        <v>4473</v>
      </c>
      <c r="M1470" t="s">
        <v>4474</v>
      </c>
      <c r="N1470">
        <v>6.0352777770000001</v>
      </c>
      <c r="O1470">
        <v>0</v>
      </c>
      <c r="P1470">
        <v>51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v>0</v>
      </c>
      <c r="W1470">
        <v>0</v>
      </c>
      <c r="X1470">
        <v>46.032902371896576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46.032902371896576</v>
      </c>
    </row>
    <row r="1471" spans="1:31" x14ac:dyDescent="0.25">
      <c r="A1471">
        <v>1688580</v>
      </c>
      <c r="B1471">
        <v>1</v>
      </c>
      <c r="C1471" t="s">
        <v>80</v>
      </c>
      <c r="D1471" t="s">
        <v>83</v>
      </c>
      <c r="E1471" t="s">
        <v>159</v>
      </c>
      <c r="F1471" t="s">
        <v>4475</v>
      </c>
      <c r="G1471" t="s">
        <v>161</v>
      </c>
      <c r="H1471" t="s">
        <v>134</v>
      </c>
      <c r="I1471" t="s">
        <v>135</v>
      </c>
      <c r="J1471" t="s">
        <v>136</v>
      </c>
      <c r="K1471" t="s">
        <v>137</v>
      </c>
      <c r="L1471" t="s">
        <v>4476</v>
      </c>
      <c r="M1471" t="s">
        <v>4477</v>
      </c>
      <c r="N1471">
        <v>0.40416666600000001</v>
      </c>
      <c r="O1471">
        <v>0</v>
      </c>
      <c r="P1471">
        <v>1458</v>
      </c>
      <c r="Q1471">
        <v>0</v>
      </c>
      <c r="R1471">
        <v>0</v>
      </c>
      <c r="S1471">
        <v>12</v>
      </c>
      <c r="T1471">
        <v>175</v>
      </c>
      <c r="U1471">
        <v>10</v>
      </c>
      <c r="V1471">
        <v>0</v>
      </c>
      <c r="W1471">
        <v>0</v>
      </c>
      <c r="X1471">
        <v>226.77472966856268</v>
      </c>
      <c r="Y1471">
        <v>0</v>
      </c>
      <c r="Z1471">
        <v>0</v>
      </c>
      <c r="AA1471">
        <v>125.25597064705165</v>
      </c>
      <c r="AB1471">
        <v>65.377653834417458</v>
      </c>
      <c r="AC1471">
        <v>179.71961592162961</v>
      </c>
      <c r="AD1471">
        <v>0</v>
      </c>
      <c r="AE1471">
        <v>597.12797007166137</v>
      </c>
    </row>
    <row r="1472" spans="1:31" x14ac:dyDescent="0.25">
      <c r="A1472">
        <v>1688726</v>
      </c>
      <c r="B1472">
        <v>1</v>
      </c>
      <c r="C1472" t="s">
        <v>80</v>
      </c>
      <c r="D1472" t="s">
        <v>82</v>
      </c>
      <c r="E1472" t="s">
        <v>200</v>
      </c>
      <c r="F1472" t="s">
        <v>4478</v>
      </c>
      <c r="G1472" t="s">
        <v>1713</v>
      </c>
      <c r="H1472" t="s">
        <v>143</v>
      </c>
      <c r="I1472" t="s">
        <v>135</v>
      </c>
      <c r="J1472" t="s">
        <v>136</v>
      </c>
      <c r="K1472" t="s">
        <v>137</v>
      </c>
      <c r="L1472" t="s">
        <v>4479</v>
      </c>
      <c r="M1472" t="s">
        <v>4480</v>
      </c>
      <c r="N1472">
        <v>0.64833333299999996</v>
      </c>
      <c r="O1472">
        <v>0</v>
      </c>
      <c r="P1472">
        <v>173</v>
      </c>
      <c r="Q1472">
        <v>0</v>
      </c>
      <c r="R1472">
        <v>0</v>
      </c>
      <c r="S1472">
        <v>0</v>
      </c>
      <c r="T1472">
        <v>2</v>
      </c>
      <c r="U1472">
        <v>0</v>
      </c>
      <c r="V1472">
        <v>0</v>
      </c>
      <c r="W1472">
        <v>0</v>
      </c>
      <c r="X1472">
        <v>37.782792227531289</v>
      </c>
      <c r="Y1472">
        <v>0</v>
      </c>
      <c r="Z1472">
        <v>0</v>
      </c>
      <c r="AA1472">
        <v>0</v>
      </c>
      <c r="AB1472">
        <v>0.30377753853839329</v>
      </c>
      <c r="AC1472">
        <v>0</v>
      </c>
      <c r="AD1472">
        <v>0</v>
      </c>
      <c r="AE1472">
        <v>38.08656976606968</v>
      </c>
    </row>
    <row r="1473" spans="1:31" x14ac:dyDescent="0.25">
      <c r="A1473">
        <v>1688792</v>
      </c>
      <c r="B1473">
        <v>1</v>
      </c>
      <c r="C1473" t="s">
        <v>81</v>
      </c>
      <c r="D1473" t="s">
        <v>123</v>
      </c>
      <c r="E1473" t="s">
        <v>151</v>
      </c>
      <c r="F1473" t="s">
        <v>4481</v>
      </c>
      <c r="G1473" t="s">
        <v>222</v>
      </c>
      <c r="H1473" t="s">
        <v>143</v>
      </c>
      <c r="I1473" t="s">
        <v>135</v>
      </c>
      <c r="J1473" t="s">
        <v>136</v>
      </c>
      <c r="K1473" t="s">
        <v>137</v>
      </c>
      <c r="L1473" t="s">
        <v>4482</v>
      </c>
      <c r="M1473" t="s">
        <v>4483</v>
      </c>
      <c r="N1473">
        <v>2.313055555</v>
      </c>
      <c r="O1473">
        <v>0</v>
      </c>
      <c r="P1473">
        <v>12</v>
      </c>
      <c r="Q1473">
        <v>0</v>
      </c>
      <c r="R1473">
        <v>0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9.5742516712776489</v>
      </c>
      <c r="Y1473">
        <v>0</v>
      </c>
      <c r="Z1473">
        <v>0</v>
      </c>
      <c r="AA1473">
        <v>0</v>
      </c>
      <c r="AB1473">
        <v>0.89365474942488232</v>
      </c>
      <c r="AC1473">
        <v>0</v>
      </c>
      <c r="AD1473">
        <v>0</v>
      </c>
      <c r="AE1473">
        <v>10.467906420702532</v>
      </c>
    </row>
    <row r="1474" spans="1:31" x14ac:dyDescent="0.25">
      <c r="A1474">
        <v>1688414</v>
      </c>
      <c r="B1474">
        <v>1</v>
      </c>
      <c r="C1474" t="s">
        <v>80</v>
      </c>
      <c r="D1474" t="s">
        <v>97</v>
      </c>
      <c r="E1474" t="s">
        <v>164</v>
      </c>
      <c r="F1474" t="s">
        <v>4484</v>
      </c>
      <c r="G1474" t="s">
        <v>253</v>
      </c>
      <c r="H1474" t="s">
        <v>134</v>
      </c>
      <c r="I1474" t="s">
        <v>135</v>
      </c>
      <c r="J1474" t="s">
        <v>136</v>
      </c>
      <c r="K1474" t="s">
        <v>167</v>
      </c>
      <c r="L1474" t="s">
        <v>4485</v>
      </c>
      <c r="M1474" t="s">
        <v>4486</v>
      </c>
      <c r="N1474">
        <v>0.446111111</v>
      </c>
      <c r="O1474">
        <v>4</v>
      </c>
      <c r="P1474">
        <v>1429</v>
      </c>
      <c r="Q1474">
        <v>5</v>
      </c>
      <c r="R1474">
        <v>62</v>
      </c>
      <c r="S1474">
        <v>18</v>
      </c>
      <c r="T1474">
        <v>129</v>
      </c>
      <c r="U1474">
        <v>0</v>
      </c>
      <c r="V1474">
        <v>0</v>
      </c>
      <c r="W1474">
        <v>8.4163010201098238</v>
      </c>
      <c r="X1474">
        <v>165.44737362612531</v>
      </c>
      <c r="Y1474">
        <v>0.73691729879916457</v>
      </c>
      <c r="Z1474">
        <v>6.969354620536734</v>
      </c>
      <c r="AA1474">
        <v>114.40979403469888</v>
      </c>
      <c r="AB1474">
        <v>62.195412676368299</v>
      </c>
      <c r="AC1474">
        <v>0</v>
      </c>
      <c r="AD1474">
        <v>0</v>
      </c>
      <c r="AE1474">
        <v>358.17515327663818</v>
      </c>
    </row>
    <row r="1475" spans="1:31" x14ac:dyDescent="0.25">
      <c r="A1475">
        <v>1688635</v>
      </c>
      <c r="B1475">
        <v>1</v>
      </c>
      <c r="C1475" t="s">
        <v>80</v>
      </c>
      <c r="D1475" t="s">
        <v>90</v>
      </c>
      <c r="E1475" t="s">
        <v>179</v>
      </c>
      <c r="F1475" t="s">
        <v>4487</v>
      </c>
      <c r="G1475" t="s">
        <v>542</v>
      </c>
      <c r="H1475" t="s">
        <v>181</v>
      </c>
      <c r="I1475" t="s">
        <v>135</v>
      </c>
      <c r="J1475" t="s">
        <v>136</v>
      </c>
      <c r="K1475" t="s">
        <v>137</v>
      </c>
      <c r="L1475" t="s">
        <v>4488</v>
      </c>
      <c r="M1475" t="s">
        <v>4489</v>
      </c>
      <c r="N1475">
        <v>0.49027777700000003</v>
      </c>
      <c r="O1475">
        <v>0</v>
      </c>
      <c r="P1475">
        <v>42615</v>
      </c>
      <c r="Q1475">
        <v>0</v>
      </c>
      <c r="R1475">
        <v>0</v>
      </c>
      <c r="S1475">
        <v>7</v>
      </c>
      <c r="T1475">
        <v>5025</v>
      </c>
      <c r="U1475">
        <v>0</v>
      </c>
      <c r="V1475">
        <v>12</v>
      </c>
      <c r="W1475">
        <v>0</v>
      </c>
      <c r="X1475">
        <v>7027.9863634829735</v>
      </c>
      <c r="Y1475">
        <v>0</v>
      </c>
      <c r="Z1475">
        <v>0</v>
      </c>
      <c r="AA1475">
        <v>945.52432206811454</v>
      </c>
      <c r="AB1475">
        <v>2494.4484874894933</v>
      </c>
      <c r="AC1475">
        <v>0</v>
      </c>
      <c r="AD1475">
        <v>40.675111841766309</v>
      </c>
      <c r="AE1475">
        <v>10508.634284882348</v>
      </c>
    </row>
    <row r="1476" spans="1:31" x14ac:dyDescent="0.25">
      <c r="A1476">
        <v>1688612</v>
      </c>
      <c r="B1476">
        <v>1</v>
      </c>
      <c r="C1476" t="s">
        <v>80</v>
      </c>
      <c r="D1476" t="s">
        <v>93</v>
      </c>
      <c r="E1476" t="s">
        <v>151</v>
      </c>
      <c r="F1476" t="s">
        <v>4490</v>
      </c>
      <c r="G1476" t="s">
        <v>153</v>
      </c>
      <c r="H1476" t="s">
        <v>143</v>
      </c>
      <c r="I1476" t="s">
        <v>135</v>
      </c>
      <c r="J1476" t="s">
        <v>136</v>
      </c>
      <c r="K1476" t="s">
        <v>137</v>
      </c>
      <c r="L1476" t="s">
        <v>4491</v>
      </c>
      <c r="M1476" t="s">
        <v>4492</v>
      </c>
      <c r="N1476">
        <v>3.8061111109999999</v>
      </c>
      <c r="O1476">
        <v>0</v>
      </c>
      <c r="P1476">
        <v>20</v>
      </c>
      <c r="Q1476">
        <v>0</v>
      </c>
      <c r="R1476">
        <v>18</v>
      </c>
      <c r="S1476">
        <v>0</v>
      </c>
      <c r="T1476">
        <v>4</v>
      </c>
      <c r="U1476">
        <v>0</v>
      </c>
      <c r="V1476">
        <v>0</v>
      </c>
      <c r="W1476">
        <v>0</v>
      </c>
      <c r="X1476">
        <v>11.677744253369028</v>
      </c>
      <c r="Y1476">
        <v>0</v>
      </c>
      <c r="Z1476">
        <v>7.7527593575902243</v>
      </c>
      <c r="AA1476">
        <v>0</v>
      </c>
      <c r="AB1476">
        <v>6.4325432424683289</v>
      </c>
      <c r="AC1476">
        <v>0</v>
      </c>
      <c r="AD1476">
        <v>0</v>
      </c>
      <c r="AE1476">
        <v>25.863046853427583</v>
      </c>
    </row>
    <row r="1477" spans="1:31" x14ac:dyDescent="0.25">
      <c r="A1477">
        <v>1688466</v>
      </c>
      <c r="B1477">
        <v>1</v>
      </c>
      <c r="C1477" t="s">
        <v>81</v>
      </c>
      <c r="D1477" t="s">
        <v>123</v>
      </c>
      <c r="E1477" t="s">
        <v>164</v>
      </c>
      <c r="F1477" t="s">
        <v>4315</v>
      </c>
      <c r="G1477" t="s">
        <v>161</v>
      </c>
      <c r="H1477" t="s">
        <v>134</v>
      </c>
      <c r="I1477" t="s">
        <v>135</v>
      </c>
      <c r="J1477" t="s">
        <v>136</v>
      </c>
      <c r="K1477" t="s">
        <v>137</v>
      </c>
      <c r="L1477" t="s">
        <v>4493</v>
      </c>
      <c r="M1477" t="s">
        <v>4494</v>
      </c>
      <c r="N1477">
        <v>0.43722222199999999</v>
      </c>
      <c r="O1477">
        <v>1</v>
      </c>
      <c r="P1477">
        <v>1</v>
      </c>
      <c r="Q1477">
        <v>78</v>
      </c>
      <c r="R1477">
        <v>69</v>
      </c>
      <c r="S1477">
        <v>13</v>
      </c>
      <c r="T1477">
        <v>9</v>
      </c>
      <c r="U1477">
        <v>0</v>
      </c>
      <c r="V1477">
        <v>0</v>
      </c>
      <c r="W1477">
        <v>9.9148827893555572E-2</v>
      </c>
      <c r="X1477">
        <v>5.2439974096972229E-2</v>
      </c>
      <c r="Y1477">
        <v>12.536956288699178</v>
      </c>
      <c r="Z1477">
        <v>7.5932063306140556</v>
      </c>
      <c r="AA1477">
        <v>18.525324892122399</v>
      </c>
      <c r="AB1477">
        <v>7.1570810470329338</v>
      </c>
      <c r="AC1477">
        <v>0</v>
      </c>
      <c r="AD1477">
        <v>0</v>
      </c>
      <c r="AE1477">
        <v>45.96415736045909</v>
      </c>
    </row>
    <row r="1478" spans="1:31" x14ac:dyDescent="0.25">
      <c r="A1478">
        <v>1688489</v>
      </c>
      <c r="B1478">
        <v>1</v>
      </c>
      <c r="C1478" t="s">
        <v>81</v>
      </c>
      <c r="D1478" t="s">
        <v>124</v>
      </c>
      <c r="E1478" t="s">
        <v>151</v>
      </c>
      <c r="F1478" t="s">
        <v>4495</v>
      </c>
      <c r="G1478" t="s">
        <v>389</v>
      </c>
      <c r="H1478" t="s">
        <v>143</v>
      </c>
      <c r="I1478" t="s">
        <v>135</v>
      </c>
      <c r="J1478" t="s">
        <v>3</v>
      </c>
      <c r="K1478" t="s">
        <v>137</v>
      </c>
      <c r="L1478" t="s">
        <v>4496</v>
      </c>
      <c r="M1478" t="s">
        <v>4497</v>
      </c>
      <c r="N1478">
        <v>2.7497222219999999</v>
      </c>
      <c r="O1478">
        <v>0</v>
      </c>
      <c r="P1478">
        <v>23</v>
      </c>
      <c r="Q1478">
        <v>0</v>
      </c>
      <c r="R1478">
        <v>3</v>
      </c>
      <c r="S1478">
        <v>0</v>
      </c>
      <c r="T1478">
        <v>12</v>
      </c>
      <c r="U1478">
        <v>0</v>
      </c>
      <c r="V1478">
        <v>0</v>
      </c>
      <c r="W1478">
        <v>0</v>
      </c>
      <c r="X1478">
        <v>16.73458614624494</v>
      </c>
      <c r="Y1478">
        <v>0</v>
      </c>
      <c r="Z1478">
        <v>1.2163243090544003</v>
      </c>
      <c r="AA1478">
        <v>0</v>
      </c>
      <c r="AB1478">
        <v>13.38885179780004</v>
      </c>
      <c r="AC1478">
        <v>0</v>
      </c>
      <c r="AD1478">
        <v>0</v>
      </c>
      <c r="AE1478">
        <v>31.33976225309938</v>
      </c>
    </row>
    <row r="1479" spans="1:31" x14ac:dyDescent="0.25">
      <c r="A1479">
        <v>1688420</v>
      </c>
      <c r="B1479">
        <v>1</v>
      </c>
      <c r="C1479" t="s">
        <v>80</v>
      </c>
      <c r="D1479" t="s">
        <v>98</v>
      </c>
      <c r="E1479" t="s">
        <v>164</v>
      </c>
      <c r="F1479" t="s">
        <v>4498</v>
      </c>
      <c r="G1479" t="s">
        <v>166</v>
      </c>
      <c r="H1479" t="s">
        <v>134</v>
      </c>
      <c r="I1479" t="s">
        <v>135</v>
      </c>
      <c r="J1479" t="s">
        <v>136</v>
      </c>
      <c r="K1479" t="s">
        <v>167</v>
      </c>
      <c r="L1479" t="s">
        <v>4499</v>
      </c>
      <c r="M1479" t="s">
        <v>4500</v>
      </c>
      <c r="N1479">
        <v>1.007122222</v>
      </c>
      <c r="O1479">
        <v>0</v>
      </c>
      <c r="P1479">
        <v>950</v>
      </c>
      <c r="Q1479">
        <v>0</v>
      </c>
      <c r="R1479">
        <v>0</v>
      </c>
      <c r="S1479">
        <v>2</v>
      </c>
      <c r="T1479">
        <v>537</v>
      </c>
      <c r="U1479">
        <v>0</v>
      </c>
      <c r="V1479">
        <v>0</v>
      </c>
      <c r="W1479">
        <v>0</v>
      </c>
      <c r="X1479">
        <v>345.77224319396169</v>
      </c>
      <c r="Y1479">
        <v>0</v>
      </c>
      <c r="Z1479">
        <v>0</v>
      </c>
      <c r="AA1479">
        <v>1.7274913802238112</v>
      </c>
      <c r="AB1479">
        <v>635.90518882932099</v>
      </c>
      <c r="AC1479">
        <v>0</v>
      </c>
      <c r="AD1479">
        <v>0</v>
      </c>
      <c r="AE1479">
        <v>983.40492340350647</v>
      </c>
    </row>
    <row r="1480" spans="1:31" x14ac:dyDescent="0.25">
      <c r="A1480">
        <v>1688443</v>
      </c>
      <c r="B1480">
        <v>1</v>
      </c>
      <c r="C1480" t="s">
        <v>80</v>
      </c>
      <c r="D1480" t="s">
        <v>90</v>
      </c>
      <c r="E1480" t="s">
        <v>151</v>
      </c>
      <c r="F1480" t="s">
        <v>4501</v>
      </c>
      <c r="G1480" t="s">
        <v>253</v>
      </c>
      <c r="H1480" t="s">
        <v>143</v>
      </c>
      <c r="I1480" t="s">
        <v>135</v>
      </c>
      <c r="J1480" t="s">
        <v>136</v>
      </c>
      <c r="K1480" t="s">
        <v>167</v>
      </c>
      <c r="L1480" t="s">
        <v>4502</v>
      </c>
      <c r="M1480" t="s">
        <v>4455</v>
      </c>
      <c r="N1480">
        <v>3.9879286110000001</v>
      </c>
      <c r="O1480">
        <v>0</v>
      </c>
      <c r="P1480">
        <v>103</v>
      </c>
      <c r="Q1480">
        <v>0</v>
      </c>
      <c r="R1480">
        <v>0</v>
      </c>
      <c r="S1480">
        <v>0</v>
      </c>
      <c r="T1480">
        <v>16</v>
      </c>
      <c r="U1480">
        <v>0</v>
      </c>
      <c r="V1480">
        <v>0</v>
      </c>
      <c r="W1480">
        <v>0</v>
      </c>
      <c r="X1480">
        <v>144.93517019639137</v>
      </c>
      <c r="Y1480">
        <v>0</v>
      </c>
      <c r="Z1480">
        <v>0</v>
      </c>
      <c r="AA1480">
        <v>0</v>
      </c>
      <c r="AB1480">
        <v>51.861225524772934</v>
      </c>
      <c r="AC1480">
        <v>0</v>
      </c>
      <c r="AD1480">
        <v>0</v>
      </c>
      <c r="AE1480">
        <v>196.79639572116429</v>
      </c>
    </row>
    <row r="1481" spans="1:31" x14ac:dyDescent="0.25">
      <c r="A1481">
        <v>1688566</v>
      </c>
      <c r="B1481">
        <v>1</v>
      </c>
      <c r="C1481" t="s">
        <v>80</v>
      </c>
      <c r="D1481" t="s">
        <v>103</v>
      </c>
      <c r="E1481" t="s">
        <v>140</v>
      </c>
      <c r="F1481" t="s">
        <v>4503</v>
      </c>
      <c r="G1481" t="s">
        <v>389</v>
      </c>
      <c r="H1481" t="s">
        <v>143</v>
      </c>
      <c r="I1481" t="s">
        <v>135</v>
      </c>
      <c r="J1481" t="s">
        <v>136</v>
      </c>
      <c r="K1481" t="s">
        <v>137</v>
      </c>
      <c r="L1481" t="s">
        <v>4504</v>
      </c>
      <c r="M1481" t="s">
        <v>4505</v>
      </c>
      <c r="N1481">
        <v>4.7627777770000002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5.508611129129604</v>
      </c>
      <c r="AC1481">
        <v>0</v>
      </c>
      <c r="AD1481">
        <v>0</v>
      </c>
      <c r="AE1481">
        <v>5.508611129129604</v>
      </c>
    </row>
    <row r="1482" spans="1:31" x14ac:dyDescent="0.25">
      <c r="A1482">
        <v>1688629</v>
      </c>
      <c r="B1482">
        <v>1</v>
      </c>
      <c r="C1482" t="s">
        <v>80</v>
      </c>
      <c r="D1482" t="s">
        <v>99</v>
      </c>
      <c r="E1482" t="s">
        <v>140</v>
      </c>
      <c r="F1482" t="s">
        <v>4506</v>
      </c>
      <c r="G1482" t="s">
        <v>197</v>
      </c>
      <c r="H1482" t="s">
        <v>143</v>
      </c>
      <c r="I1482" t="s">
        <v>135</v>
      </c>
      <c r="J1482" t="s">
        <v>136</v>
      </c>
      <c r="K1482" t="s">
        <v>137</v>
      </c>
      <c r="L1482" t="s">
        <v>4507</v>
      </c>
      <c r="M1482" t="s">
        <v>4508</v>
      </c>
      <c r="N1482">
        <v>5.676388888</v>
      </c>
      <c r="O1482">
        <v>0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1.6525403181552933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1.6525403181552933</v>
      </c>
    </row>
    <row r="1483" spans="1:31" x14ac:dyDescent="0.25">
      <c r="A1483">
        <v>1688426</v>
      </c>
      <c r="B1483">
        <v>1</v>
      </c>
      <c r="C1483" t="s">
        <v>81</v>
      </c>
      <c r="D1483" t="s">
        <v>126</v>
      </c>
      <c r="E1483" t="s">
        <v>159</v>
      </c>
      <c r="F1483" t="s">
        <v>4509</v>
      </c>
      <c r="G1483" t="s">
        <v>253</v>
      </c>
      <c r="H1483" t="s">
        <v>134</v>
      </c>
      <c r="I1483" t="s">
        <v>135</v>
      </c>
      <c r="J1483" t="s">
        <v>136</v>
      </c>
      <c r="K1483" t="s">
        <v>167</v>
      </c>
      <c r="L1483" t="s">
        <v>4510</v>
      </c>
      <c r="M1483" t="s">
        <v>4511</v>
      </c>
      <c r="N1483">
        <v>3.5537377769999998</v>
      </c>
      <c r="O1483">
        <v>0</v>
      </c>
      <c r="P1483">
        <v>3</v>
      </c>
      <c r="Q1483">
        <v>0</v>
      </c>
      <c r="R1483">
        <v>1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1.2349839976896375</v>
      </c>
      <c r="Y1483">
        <v>0</v>
      </c>
      <c r="Z1483">
        <v>2.7070861545666664E-3</v>
      </c>
      <c r="AA1483">
        <v>0</v>
      </c>
      <c r="AB1483">
        <v>0</v>
      </c>
      <c r="AC1483">
        <v>0</v>
      </c>
      <c r="AD1483">
        <v>0</v>
      </c>
      <c r="AE1483">
        <v>1.2376910838442041</v>
      </c>
    </row>
    <row r="1484" spans="1:31" x14ac:dyDescent="0.25">
      <c r="A1484">
        <v>1688526</v>
      </c>
      <c r="B1484">
        <v>1</v>
      </c>
      <c r="C1484" t="s">
        <v>80</v>
      </c>
      <c r="D1484" t="s">
        <v>103</v>
      </c>
      <c r="E1484" t="s">
        <v>146</v>
      </c>
      <c r="F1484" t="s">
        <v>4512</v>
      </c>
      <c r="G1484" t="s">
        <v>267</v>
      </c>
      <c r="H1484" t="s">
        <v>143</v>
      </c>
      <c r="I1484" t="s">
        <v>135</v>
      </c>
      <c r="J1484" t="s">
        <v>136</v>
      </c>
      <c r="K1484" t="s">
        <v>137</v>
      </c>
      <c r="L1484" t="s">
        <v>4513</v>
      </c>
      <c r="M1484" t="s">
        <v>4514</v>
      </c>
      <c r="N1484">
        <v>0.74027777699999997</v>
      </c>
      <c r="O1484">
        <v>0</v>
      </c>
      <c r="P1484">
        <v>213</v>
      </c>
      <c r="Q1484">
        <v>0</v>
      </c>
      <c r="R1484">
        <v>14</v>
      </c>
      <c r="S1484">
        <v>0</v>
      </c>
      <c r="T1484">
        <v>52</v>
      </c>
      <c r="U1484">
        <v>0</v>
      </c>
      <c r="V1484">
        <v>0</v>
      </c>
      <c r="W1484">
        <v>0</v>
      </c>
      <c r="X1484">
        <v>38.902270928375529</v>
      </c>
      <c r="Y1484">
        <v>0</v>
      </c>
      <c r="Z1484">
        <v>2.2082376708234381</v>
      </c>
      <c r="AA1484">
        <v>0</v>
      </c>
      <c r="AB1484">
        <v>10.014864620242626</v>
      </c>
      <c r="AC1484">
        <v>0</v>
      </c>
      <c r="AD1484">
        <v>0</v>
      </c>
      <c r="AE1484">
        <v>51.125373219441592</v>
      </c>
    </row>
    <row r="1485" spans="1:31" x14ac:dyDescent="0.25">
      <c r="A1485">
        <v>1688675</v>
      </c>
      <c r="B1485">
        <v>1</v>
      </c>
      <c r="C1485" t="s">
        <v>81</v>
      </c>
      <c r="D1485" t="s">
        <v>120</v>
      </c>
      <c r="E1485" t="s">
        <v>140</v>
      </c>
      <c r="F1485" t="s">
        <v>4515</v>
      </c>
      <c r="G1485" t="s">
        <v>1713</v>
      </c>
      <c r="H1485" t="s">
        <v>143</v>
      </c>
      <c r="I1485" t="s">
        <v>135</v>
      </c>
      <c r="J1485" t="s">
        <v>136</v>
      </c>
      <c r="K1485" t="s">
        <v>137</v>
      </c>
      <c r="L1485" t="s">
        <v>4516</v>
      </c>
      <c r="M1485" t="s">
        <v>4517</v>
      </c>
      <c r="N1485">
        <v>2.795555555</v>
      </c>
      <c r="O1485">
        <v>0</v>
      </c>
      <c r="P1485">
        <v>4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3.0522446360402338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3.0522446360402338</v>
      </c>
    </row>
    <row r="1486" spans="1:31" x14ac:dyDescent="0.25">
      <c r="A1486">
        <v>1688775</v>
      </c>
      <c r="B1486">
        <v>1</v>
      </c>
      <c r="C1486" t="s">
        <v>80</v>
      </c>
      <c r="D1486" t="s">
        <v>90</v>
      </c>
      <c r="E1486" t="s">
        <v>140</v>
      </c>
      <c r="F1486" t="s">
        <v>4518</v>
      </c>
      <c r="G1486" t="s">
        <v>197</v>
      </c>
      <c r="H1486" t="s">
        <v>143</v>
      </c>
      <c r="I1486" t="s">
        <v>135</v>
      </c>
      <c r="J1486" t="s">
        <v>136</v>
      </c>
      <c r="K1486" t="s">
        <v>137</v>
      </c>
      <c r="L1486" t="s">
        <v>4519</v>
      </c>
      <c r="M1486" t="s">
        <v>4520</v>
      </c>
      <c r="N1486">
        <v>2.4647222219999998</v>
      </c>
      <c r="O1486">
        <v>0</v>
      </c>
      <c r="P1486">
        <v>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1.4895342620396401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1.4895342620396401</v>
      </c>
    </row>
    <row r="1487" spans="1:31" x14ac:dyDescent="0.25">
      <c r="A1487">
        <v>1688529</v>
      </c>
      <c r="B1487">
        <v>1</v>
      </c>
      <c r="C1487" t="s">
        <v>80</v>
      </c>
      <c r="D1487" t="s">
        <v>105</v>
      </c>
      <c r="E1487" t="s">
        <v>140</v>
      </c>
      <c r="F1487" t="s">
        <v>4521</v>
      </c>
      <c r="G1487" t="s">
        <v>197</v>
      </c>
      <c r="H1487" t="s">
        <v>143</v>
      </c>
      <c r="I1487" t="s">
        <v>135</v>
      </c>
      <c r="J1487" t="s">
        <v>136</v>
      </c>
      <c r="K1487" t="s">
        <v>137</v>
      </c>
      <c r="L1487" t="s">
        <v>4522</v>
      </c>
      <c r="M1487" t="s">
        <v>4523</v>
      </c>
      <c r="N1487">
        <v>22.116388887999999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1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29.551194945841658</v>
      </c>
      <c r="AC1487">
        <v>0</v>
      </c>
      <c r="AD1487">
        <v>0</v>
      </c>
      <c r="AE1487">
        <v>29.551194945841658</v>
      </c>
    </row>
    <row r="1488" spans="1:31" x14ac:dyDescent="0.25">
      <c r="A1488">
        <v>1688715</v>
      </c>
      <c r="B1488">
        <v>1</v>
      </c>
      <c r="C1488" t="s">
        <v>80</v>
      </c>
      <c r="D1488" t="s">
        <v>106</v>
      </c>
      <c r="E1488" t="s">
        <v>146</v>
      </c>
      <c r="F1488" t="s">
        <v>4524</v>
      </c>
      <c r="G1488" t="s">
        <v>385</v>
      </c>
      <c r="H1488" t="s">
        <v>143</v>
      </c>
      <c r="I1488" t="s">
        <v>135</v>
      </c>
      <c r="J1488" t="s">
        <v>136</v>
      </c>
      <c r="K1488" t="s">
        <v>137</v>
      </c>
      <c r="L1488" t="s">
        <v>4525</v>
      </c>
      <c r="M1488" t="s">
        <v>4526</v>
      </c>
      <c r="N1488">
        <v>1.0463888880000001</v>
      </c>
      <c r="O1488">
        <v>0</v>
      </c>
      <c r="P1488">
        <v>0</v>
      </c>
      <c r="Q1488">
        <v>0</v>
      </c>
      <c r="R1488">
        <v>10</v>
      </c>
      <c r="S1488">
        <v>0</v>
      </c>
      <c r="T1488">
        <v>2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6.0035098670778373</v>
      </c>
      <c r="AA1488">
        <v>0</v>
      </c>
      <c r="AB1488">
        <v>0.42023561385585778</v>
      </c>
      <c r="AC1488">
        <v>0</v>
      </c>
      <c r="AD1488">
        <v>0</v>
      </c>
      <c r="AE1488">
        <v>6.4237454809336949</v>
      </c>
    </row>
    <row r="1489" spans="1:31" x14ac:dyDescent="0.25">
      <c r="A1489">
        <v>1688738</v>
      </c>
      <c r="B1489">
        <v>1</v>
      </c>
      <c r="C1489" t="s">
        <v>80</v>
      </c>
      <c r="D1489" t="s">
        <v>94</v>
      </c>
      <c r="E1489" t="s">
        <v>159</v>
      </c>
      <c r="F1489" t="s">
        <v>4527</v>
      </c>
      <c r="G1489" t="s">
        <v>133</v>
      </c>
      <c r="H1489" t="s">
        <v>134</v>
      </c>
      <c r="I1489" t="s">
        <v>135</v>
      </c>
      <c r="J1489" t="s">
        <v>136</v>
      </c>
      <c r="K1489" t="s">
        <v>137</v>
      </c>
      <c r="L1489" t="s">
        <v>4528</v>
      </c>
      <c r="M1489" t="s">
        <v>4529</v>
      </c>
      <c r="N1489">
        <v>1.476388888</v>
      </c>
      <c r="O1489">
        <v>0</v>
      </c>
      <c r="P1489">
        <v>150</v>
      </c>
      <c r="Q1489">
        <v>0</v>
      </c>
      <c r="R1489">
        <v>0</v>
      </c>
      <c r="S1489">
        <v>0</v>
      </c>
      <c r="T1489">
        <v>10</v>
      </c>
      <c r="U1489">
        <v>0</v>
      </c>
      <c r="V1489">
        <v>0</v>
      </c>
      <c r="W1489">
        <v>0</v>
      </c>
      <c r="X1489">
        <v>67.107153619332834</v>
      </c>
      <c r="Y1489">
        <v>0</v>
      </c>
      <c r="Z1489">
        <v>0</v>
      </c>
      <c r="AA1489">
        <v>0</v>
      </c>
      <c r="AB1489">
        <v>9.0646800368549254</v>
      </c>
      <c r="AC1489">
        <v>0</v>
      </c>
      <c r="AD1489">
        <v>0</v>
      </c>
      <c r="AE1489">
        <v>76.171833656187758</v>
      </c>
    </row>
    <row r="1490" spans="1:31" x14ac:dyDescent="0.25">
      <c r="A1490">
        <v>1688403</v>
      </c>
      <c r="B1490">
        <v>1</v>
      </c>
      <c r="C1490" t="s">
        <v>80</v>
      </c>
      <c r="D1490" t="s">
        <v>106</v>
      </c>
      <c r="E1490" t="s">
        <v>164</v>
      </c>
      <c r="F1490" t="s">
        <v>4530</v>
      </c>
      <c r="G1490" t="s">
        <v>253</v>
      </c>
      <c r="H1490" t="s">
        <v>134</v>
      </c>
      <c r="I1490" t="s">
        <v>135</v>
      </c>
      <c r="J1490" t="s">
        <v>136</v>
      </c>
      <c r="K1490" t="s">
        <v>167</v>
      </c>
      <c r="L1490" t="s">
        <v>4531</v>
      </c>
      <c r="M1490" t="s">
        <v>4532</v>
      </c>
      <c r="N1490">
        <v>4.9388072220000003</v>
      </c>
      <c r="O1490">
        <v>1</v>
      </c>
      <c r="P1490">
        <v>45</v>
      </c>
      <c r="Q1490">
        <v>41</v>
      </c>
      <c r="R1490">
        <v>172</v>
      </c>
      <c r="S1490">
        <v>6</v>
      </c>
      <c r="T1490">
        <v>32</v>
      </c>
      <c r="U1490">
        <v>0</v>
      </c>
      <c r="V1490">
        <v>0</v>
      </c>
      <c r="W1490">
        <v>0.24984542648131167</v>
      </c>
      <c r="X1490">
        <v>82.352498545073288</v>
      </c>
      <c r="Y1490">
        <v>1293.4780914565667</v>
      </c>
      <c r="Z1490">
        <v>747.90175546021453</v>
      </c>
      <c r="AA1490">
        <v>858.28683619430387</v>
      </c>
      <c r="AB1490">
        <v>181.54105096190997</v>
      </c>
      <c r="AC1490">
        <v>0</v>
      </c>
      <c r="AD1490">
        <v>0</v>
      </c>
      <c r="AE1490">
        <v>3163.8100780445498</v>
      </c>
    </row>
    <row r="1491" spans="1:31" x14ac:dyDescent="0.25">
      <c r="A1491">
        <v>1688360</v>
      </c>
      <c r="B1491">
        <v>1</v>
      </c>
      <c r="C1491" t="s">
        <v>80</v>
      </c>
      <c r="D1491" t="s">
        <v>99</v>
      </c>
      <c r="E1491" t="s">
        <v>164</v>
      </c>
      <c r="F1491" t="s">
        <v>4533</v>
      </c>
      <c r="G1491" t="s">
        <v>4534</v>
      </c>
      <c r="H1491" t="s">
        <v>134</v>
      </c>
      <c r="I1491" t="s">
        <v>135</v>
      </c>
      <c r="J1491" t="s">
        <v>136</v>
      </c>
      <c r="K1491" t="s">
        <v>137</v>
      </c>
      <c r="L1491" t="s">
        <v>4535</v>
      </c>
      <c r="M1491" t="s">
        <v>4536</v>
      </c>
      <c r="N1491">
        <v>0.156388888</v>
      </c>
      <c r="O1491">
        <v>0</v>
      </c>
      <c r="P1491">
        <v>498</v>
      </c>
      <c r="Q1491">
        <v>0</v>
      </c>
      <c r="R1491">
        <v>8</v>
      </c>
      <c r="S1491">
        <v>2</v>
      </c>
      <c r="T1491">
        <v>45</v>
      </c>
      <c r="U1491">
        <v>0</v>
      </c>
      <c r="V1491">
        <v>1</v>
      </c>
      <c r="W1491">
        <v>0</v>
      </c>
      <c r="X1491">
        <v>20.270453147975207</v>
      </c>
      <c r="Y1491">
        <v>0</v>
      </c>
      <c r="Z1491">
        <v>0.17990538790522803</v>
      </c>
      <c r="AA1491">
        <v>0.18697649699453608</v>
      </c>
      <c r="AB1491">
        <v>4.2717576051328709</v>
      </c>
      <c r="AC1491">
        <v>0</v>
      </c>
      <c r="AD1491">
        <v>5.2107551110249999E-2</v>
      </c>
      <c r="AE1491">
        <v>24.961200189118092</v>
      </c>
    </row>
    <row r="1492" spans="1:31" x14ac:dyDescent="0.25">
      <c r="A1492">
        <v>1688469</v>
      </c>
      <c r="B1492">
        <v>1</v>
      </c>
      <c r="C1492" t="s">
        <v>81</v>
      </c>
      <c r="D1492" t="s">
        <v>127</v>
      </c>
      <c r="E1492" t="s">
        <v>159</v>
      </c>
      <c r="F1492" t="s">
        <v>4537</v>
      </c>
      <c r="G1492" t="s">
        <v>161</v>
      </c>
      <c r="H1492" t="s">
        <v>134</v>
      </c>
      <c r="I1492" t="s">
        <v>135</v>
      </c>
      <c r="J1492" t="s">
        <v>136</v>
      </c>
      <c r="K1492" t="s">
        <v>137</v>
      </c>
      <c r="L1492" t="s">
        <v>4538</v>
      </c>
      <c r="M1492" t="s">
        <v>4539</v>
      </c>
      <c r="N1492">
        <v>1.714722222</v>
      </c>
      <c r="O1492">
        <v>0</v>
      </c>
      <c r="P1492">
        <v>892</v>
      </c>
      <c r="Q1492">
        <v>11</v>
      </c>
      <c r="R1492">
        <v>28</v>
      </c>
      <c r="S1492">
        <v>2</v>
      </c>
      <c r="T1492">
        <v>114</v>
      </c>
      <c r="U1492">
        <v>0</v>
      </c>
      <c r="V1492">
        <v>1</v>
      </c>
      <c r="W1492">
        <v>0</v>
      </c>
      <c r="X1492">
        <v>585.06790306246705</v>
      </c>
      <c r="Y1492">
        <v>4.7985965657903149</v>
      </c>
      <c r="Z1492">
        <v>4.2726819348123097</v>
      </c>
      <c r="AA1492">
        <v>2.8804793682228165</v>
      </c>
      <c r="AB1492">
        <v>125.4862824118341</v>
      </c>
      <c r="AC1492">
        <v>0</v>
      </c>
      <c r="AD1492">
        <v>68.04773204614483</v>
      </c>
      <c r="AE1492">
        <v>790.55367538927135</v>
      </c>
    </row>
    <row r="1493" spans="1:31" x14ac:dyDescent="0.25">
      <c r="A1493">
        <v>1688801</v>
      </c>
      <c r="B1493">
        <v>1</v>
      </c>
      <c r="C1493" t="s">
        <v>81</v>
      </c>
      <c r="D1493" t="s">
        <v>122</v>
      </c>
      <c r="E1493" t="s">
        <v>151</v>
      </c>
      <c r="F1493" t="s">
        <v>4540</v>
      </c>
      <c r="G1493" t="s">
        <v>153</v>
      </c>
      <c r="H1493" t="s">
        <v>143</v>
      </c>
      <c r="I1493" t="s">
        <v>135</v>
      </c>
      <c r="J1493" t="s">
        <v>136</v>
      </c>
      <c r="K1493" t="s">
        <v>137</v>
      </c>
      <c r="L1493" t="s">
        <v>4541</v>
      </c>
      <c r="M1493" t="s">
        <v>4542</v>
      </c>
      <c r="N1493">
        <v>1.7627777769999999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0.13829440447602778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0.13829440447602778</v>
      </c>
    </row>
    <row r="1494" spans="1:31" x14ac:dyDescent="0.25">
      <c r="A1494">
        <v>1688423</v>
      </c>
      <c r="B1494">
        <v>1</v>
      </c>
      <c r="C1494" t="s">
        <v>80</v>
      </c>
      <c r="D1494" t="s">
        <v>97</v>
      </c>
      <c r="E1494" t="s">
        <v>151</v>
      </c>
      <c r="F1494" t="s">
        <v>4543</v>
      </c>
      <c r="G1494" t="s">
        <v>281</v>
      </c>
      <c r="H1494" t="s">
        <v>143</v>
      </c>
      <c r="I1494" t="s">
        <v>135</v>
      </c>
      <c r="J1494" t="s">
        <v>136</v>
      </c>
      <c r="K1494" t="s">
        <v>167</v>
      </c>
      <c r="L1494" t="s">
        <v>4544</v>
      </c>
      <c r="M1494" t="s">
        <v>4545</v>
      </c>
      <c r="N1494">
        <v>8.3019322219999996</v>
      </c>
      <c r="O1494">
        <v>0</v>
      </c>
      <c r="P1494">
        <v>149</v>
      </c>
      <c r="Q1494">
        <v>0</v>
      </c>
      <c r="R1494">
        <v>1</v>
      </c>
      <c r="S1494">
        <v>0</v>
      </c>
      <c r="T1494">
        <v>25</v>
      </c>
      <c r="U1494">
        <v>0</v>
      </c>
      <c r="V1494">
        <v>0</v>
      </c>
      <c r="W1494">
        <v>0</v>
      </c>
      <c r="X1494">
        <v>410.11233369595959</v>
      </c>
      <c r="Y1494">
        <v>0</v>
      </c>
      <c r="Z1494">
        <v>0.21911575006297862</v>
      </c>
      <c r="AA1494">
        <v>0</v>
      </c>
      <c r="AB1494">
        <v>191.11354433588446</v>
      </c>
      <c r="AC1494">
        <v>0</v>
      </c>
      <c r="AD1494">
        <v>0</v>
      </c>
      <c r="AE1494">
        <v>601.44499378190699</v>
      </c>
    </row>
    <row r="1495" spans="1:31" x14ac:dyDescent="0.25">
      <c r="A1495">
        <v>1688400</v>
      </c>
      <c r="B1495">
        <v>1</v>
      </c>
      <c r="C1495" t="s">
        <v>80</v>
      </c>
      <c r="D1495" t="s">
        <v>108</v>
      </c>
      <c r="E1495" t="s">
        <v>151</v>
      </c>
      <c r="F1495" t="s">
        <v>4546</v>
      </c>
      <c r="G1495" t="s">
        <v>396</v>
      </c>
      <c r="H1495" t="s">
        <v>143</v>
      </c>
      <c r="I1495" t="s">
        <v>135</v>
      </c>
      <c r="J1495" t="s">
        <v>136</v>
      </c>
      <c r="K1495" t="s">
        <v>137</v>
      </c>
      <c r="L1495" t="s">
        <v>4547</v>
      </c>
      <c r="M1495" t="s">
        <v>4548</v>
      </c>
      <c r="N1495">
        <v>3.6261111110000002</v>
      </c>
      <c r="O1495">
        <v>0</v>
      </c>
      <c r="P1495">
        <v>17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8.3907899737428728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8.3907899737428728</v>
      </c>
    </row>
    <row r="1496" spans="1:31" x14ac:dyDescent="0.25">
      <c r="A1496">
        <v>1688609</v>
      </c>
      <c r="B1496">
        <v>1</v>
      </c>
      <c r="C1496" t="s">
        <v>81</v>
      </c>
      <c r="D1496" t="s">
        <v>120</v>
      </c>
      <c r="E1496" t="s">
        <v>146</v>
      </c>
      <c r="F1496" t="s">
        <v>4549</v>
      </c>
      <c r="G1496" t="s">
        <v>153</v>
      </c>
      <c r="H1496" t="s">
        <v>143</v>
      </c>
      <c r="I1496" t="s">
        <v>135</v>
      </c>
      <c r="J1496" t="s">
        <v>136</v>
      </c>
      <c r="K1496" t="s">
        <v>137</v>
      </c>
      <c r="L1496" t="s">
        <v>4550</v>
      </c>
      <c r="M1496" t="s">
        <v>4551</v>
      </c>
      <c r="N1496">
        <v>2.0080555549999999</v>
      </c>
      <c r="O1496">
        <v>0</v>
      </c>
      <c r="P1496">
        <v>0</v>
      </c>
      <c r="Q1496">
        <v>0</v>
      </c>
      <c r="R1496">
        <v>6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55.911795044501787</v>
      </c>
      <c r="AA1496">
        <v>0</v>
      </c>
      <c r="AB1496">
        <v>0</v>
      </c>
      <c r="AC1496">
        <v>0</v>
      </c>
      <c r="AD1496">
        <v>0</v>
      </c>
      <c r="AE1496">
        <v>55.911795044501787</v>
      </c>
    </row>
    <row r="1497" spans="1:31" x14ac:dyDescent="0.25">
      <c r="A1497">
        <v>1688486</v>
      </c>
      <c r="B1497">
        <v>1</v>
      </c>
      <c r="C1497" t="s">
        <v>81</v>
      </c>
      <c r="D1497" t="s">
        <v>120</v>
      </c>
      <c r="E1497" t="s">
        <v>140</v>
      </c>
      <c r="F1497" t="s">
        <v>4552</v>
      </c>
      <c r="G1497" t="s">
        <v>197</v>
      </c>
      <c r="H1497" t="s">
        <v>143</v>
      </c>
      <c r="I1497" t="s">
        <v>135</v>
      </c>
      <c r="J1497" t="s">
        <v>136</v>
      </c>
      <c r="K1497" t="s">
        <v>137</v>
      </c>
      <c r="L1497" t="s">
        <v>4553</v>
      </c>
      <c r="M1497" t="s">
        <v>4554</v>
      </c>
      <c r="N1497">
        <v>1.778333333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1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5.5141236888314005</v>
      </c>
      <c r="AC1497">
        <v>0</v>
      </c>
      <c r="AD1497">
        <v>0</v>
      </c>
      <c r="AE1497">
        <v>5.5141236888314005</v>
      </c>
    </row>
    <row r="1498" spans="1:31" x14ac:dyDescent="0.25">
      <c r="A1498">
        <v>1688383</v>
      </c>
      <c r="B1498">
        <v>1</v>
      </c>
      <c r="C1498" t="s">
        <v>81</v>
      </c>
      <c r="D1498" t="s">
        <v>121</v>
      </c>
      <c r="E1498" t="s">
        <v>151</v>
      </c>
      <c r="F1498" t="s">
        <v>4555</v>
      </c>
      <c r="G1498" t="s">
        <v>396</v>
      </c>
      <c r="H1498" t="s">
        <v>143</v>
      </c>
      <c r="I1498" t="s">
        <v>135</v>
      </c>
      <c r="J1498" t="s">
        <v>136</v>
      </c>
      <c r="K1498" t="s">
        <v>137</v>
      </c>
      <c r="L1498" t="s">
        <v>4556</v>
      </c>
      <c r="M1498" t="s">
        <v>4557</v>
      </c>
      <c r="N1498">
        <v>6.7211111109999999</v>
      </c>
      <c r="O1498">
        <v>0</v>
      </c>
      <c r="P1498">
        <v>4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4.4672786538330174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4.4672786538330174</v>
      </c>
    </row>
    <row r="1499" spans="1:31" x14ac:dyDescent="0.25">
      <c r="A1499">
        <v>1688632</v>
      </c>
      <c r="B1499">
        <v>1</v>
      </c>
      <c r="C1499" t="s">
        <v>81</v>
      </c>
      <c r="D1499" t="s">
        <v>123</v>
      </c>
      <c r="E1499" t="s">
        <v>140</v>
      </c>
      <c r="F1499" t="s">
        <v>4558</v>
      </c>
      <c r="G1499" t="s">
        <v>197</v>
      </c>
      <c r="H1499" t="s">
        <v>143</v>
      </c>
      <c r="I1499" t="s">
        <v>135</v>
      </c>
      <c r="J1499" t="s">
        <v>136</v>
      </c>
      <c r="K1499" t="s">
        <v>137</v>
      </c>
      <c r="L1499" t="s">
        <v>4559</v>
      </c>
      <c r="M1499" t="s">
        <v>4560</v>
      </c>
      <c r="N1499">
        <v>2.3944444439999999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1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0.48065096269862784</v>
      </c>
      <c r="AC1499">
        <v>0</v>
      </c>
      <c r="AD1499">
        <v>0</v>
      </c>
      <c r="AE1499">
        <v>0.48065096269862784</v>
      </c>
    </row>
    <row r="1500" spans="1:31" x14ac:dyDescent="0.25">
      <c r="A1500">
        <v>1688363</v>
      </c>
      <c r="B1500">
        <v>1</v>
      </c>
      <c r="C1500" t="s">
        <v>80</v>
      </c>
      <c r="D1500" t="s">
        <v>96</v>
      </c>
      <c r="E1500" t="s">
        <v>131</v>
      </c>
      <c r="F1500" t="s">
        <v>2275</v>
      </c>
      <c r="G1500" t="s">
        <v>166</v>
      </c>
      <c r="H1500" t="s">
        <v>134</v>
      </c>
      <c r="I1500" t="s">
        <v>135</v>
      </c>
      <c r="J1500" t="s">
        <v>136</v>
      </c>
      <c r="K1500" t="s">
        <v>167</v>
      </c>
      <c r="L1500" t="s">
        <v>4561</v>
      </c>
      <c r="M1500" t="s">
        <v>4562</v>
      </c>
      <c r="N1500">
        <v>0.21333333300000001</v>
      </c>
      <c r="O1500">
        <v>0</v>
      </c>
      <c r="P1500">
        <v>121</v>
      </c>
      <c r="Q1500">
        <v>11</v>
      </c>
      <c r="R1500">
        <v>9</v>
      </c>
      <c r="S1500">
        <v>9</v>
      </c>
      <c r="T1500">
        <v>11</v>
      </c>
      <c r="U1500">
        <v>3</v>
      </c>
      <c r="V1500">
        <v>0</v>
      </c>
      <c r="W1500">
        <v>0</v>
      </c>
      <c r="X1500">
        <v>8.3413737800418115</v>
      </c>
      <c r="Y1500">
        <v>2.2018364610282672</v>
      </c>
      <c r="Z1500">
        <v>0.99958740308010663</v>
      </c>
      <c r="AA1500">
        <v>4.9283001199718397</v>
      </c>
      <c r="AB1500">
        <v>1.1637403462041604</v>
      </c>
      <c r="AC1500">
        <v>29.067946357823999</v>
      </c>
      <c r="AD1500">
        <v>0</v>
      </c>
      <c r="AE1500">
        <v>46.702784468150185</v>
      </c>
    </row>
    <row r="1501" spans="1:31" x14ac:dyDescent="0.25">
      <c r="A1501">
        <v>1688463</v>
      </c>
      <c r="B1501">
        <v>1</v>
      </c>
      <c r="C1501" t="s">
        <v>80</v>
      </c>
      <c r="D1501" t="s">
        <v>96</v>
      </c>
      <c r="E1501" t="s">
        <v>140</v>
      </c>
      <c r="F1501" t="s">
        <v>4563</v>
      </c>
      <c r="G1501" t="s">
        <v>197</v>
      </c>
      <c r="H1501" t="s">
        <v>143</v>
      </c>
      <c r="I1501" t="s">
        <v>135</v>
      </c>
      <c r="J1501" t="s">
        <v>136</v>
      </c>
      <c r="K1501" t="s">
        <v>137</v>
      </c>
      <c r="L1501" t="s">
        <v>4564</v>
      </c>
      <c r="M1501" t="s">
        <v>4565</v>
      </c>
      <c r="N1501">
        <v>3.1558333329999999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0.48566304401716665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0.48566304401716665</v>
      </c>
    </row>
    <row r="1502" spans="1:31" x14ac:dyDescent="0.25">
      <c r="A1502">
        <v>1688549</v>
      </c>
      <c r="B1502">
        <v>1</v>
      </c>
      <c r="C1502" t="s">
        <v>80</v>
      </c>
      <c r="D1502" t="s">
        <v>106</v>
      </c>
      <c r="E1502" t="s">
        <v>140</v>
      </c>
      <c r="F1502" t="s">
        <v>4566</v>
      </c>
      <c r="G1502" t="s">
        <v>197</v>
      </c>
      <c r="H1502" t="s">
        <v>143</v>
      </c>
      <c r="I1502" t="s">
        <v>135</v>
      </c>
      <c r="J1502" t="s">
        <v>136</v>
      </c>
      <c r="K1502" t="s">
        <v>137</v>
      </c>
      <c r="L1502" t="s">
        <v>4567</v>
      </c>
      <c r="M1502" t="s">
        <v>4568</v>
      </c>
      <c r="N1502">
        <v>1.47</v>
      </c>
      <c r="O1502">
        <v>0</v>
      </c>
      <c r="P1502">
        <v>9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2.8818438764312999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2.8818438764312999</v>
      </c>
    </row>
    <row r="1503" spans="1:31" x14ac:dyDescent="0.25">
      <c r="A1503">
        <v>1688798</v>
      </c>
      <c r="B1503">
        <v>1</v>
      </c>
      <c r="C1503" t="s">
        <v>80</v>
      </c>
      <c r="D1503" t="s">
        <v>97</v>
      </c>
      <c r="E1503" t="s">
        <v>140</v>
      </c>
      <c r="F1503" t="s">
        <v>4569</v>
      </c>
      <c r="G1503" t="s">
        <v>209</v>
      </c>
      <c r="H1503" t="s">
        <v>143</v>
      </c>
      <c r="I1503" t="s">
        <v>135</v>
      </c>
      <c r="J1503" t="s">
        <v>136</v>
      </c>
      <c r="K1503" t="s">
        <v>137</v>
      </c>
      <c r="L1503" t="s">
        <v>4570</v>
      </c>
      <c r="M1503" t="s">
        <v>4571</v>
      </c>
      <c r="N1503">
        <v>1.6924999999999999</v>
      </c>
      <c r="O1503">
        <v>0</v>
      </c>
      <c r="P1503">
        <v>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0.41928369052082837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0.41928369052082837</v>
      </c>
    </row>
    <row r="1504" spans="1:31" x14ac:dyDescent="0.25">
      <c r="A1504">
        <v>1688649</v>
      </c>
      <c r="B1504">
        <v>1</v>
      </c>
      <c r="C1504" t="s">
        <v>80</v>
      </c>
      <c r="D1504" t="s">
        <v>99</v>
      </c>
      <c r="E1504" t="s">
        <v>164</v>
      </c>
      <c r="F1504" t="s">
        <v>4533</v>
      </c>
      <c r="G1504" t="s">
        <v>166</v>
      </c>
      <c r="H1504" t="s">
        <v>134</v>
      </c>
      <c r="I1504" t="s">
        <v>135</v>
      </c>
      <c r="J1504" t="s">
        <v>136</v>
      </c>
      <c r="K1504" t="s">
        <v>137</v>
      </c>
      <c r="L1504" t="s">
        <v>4572</v>
      </c>
      <c r="M1504" t="s">
        <v>4573</v>
      </c>
      <c r="N1504">
        <v>6.3055554999999999E-2</v>
      </c>
      <c r="O1504">
        <v>0</v>
      </c>
      <c r="P1504">
        <v>498</v>
      </c>
      <c r="Q1504">
        <v>0</v>
      </c>
      <c r="R1504">
        <v>8</v>
      </c>
      <c r="S1504">
        <v>2</v>
      </c>
      <c r="T1504">
        <v>45</v>
      </c>
      <c r="U1504">
        <v>0</v>
      </c>
      <c r="V1504">
        <v>1</v>
      </c>
      <c r="W1504">
        <v>0</v>
      </c>
      <c r="X1504">
        <v>9.3435832303466686</v>
      </c>
      <c r="Y1504">
        <v>0</v>
      </c>
      <c r="Z1504">
        <v>7.1737711857044167E-2</v>
      </c>
      <c r="AA1504">
        <v>9.5751082736202767E-2</v>
      </c>
      <c r="AB1504">
        <v>2.9083615518003665</v>
      </c>
      <c r="AC1504">
        <v>0</v>
      </c>
      <c r="AD1504">
        <v>2.7516664603852225E-2</v>
      </c>
      <c r="AE1504">
        <v>12.446950241344135</v>
      </c>
    </row>
    <row r="1505" spans="1:31" x14ac:dyDescent="0.25">
      <c r="A1505">
        <v>1688655</v>
      </c>
      <c r="B1505">
        <v>1</v>
      </c>
      <c r="C1505" t="s">
        <v>80</v>
      </c>
      <c r="D1505" t="s">
        <v>98</v>
      </c>
      <c r="E1505" t="s">
        <v>140</v>
      </c>
      <c r="F1505" t="s">
        <v>4574</v>
      </c>
      <c r="G1505" t="s">
        <v>197</v>
      </c>
      <c r="H1505" t="s">
        <v>143</v>
      </c>
      <c r="I1505" t="s">
        <v>135</v>
      </c>
      <c r="J1505" t="s">
        <v>136</v>
      </c>
      <c r="K1505" t="s">
        <v>137</v>
      </c>
      <c r="L1505" t="s">
        <v>4575</v>
      </c>
      <c r="M1505" t="s">
        <v>4576</v>
      </c>
      <c r="N1505">
        <v>2.6163888879999999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</row>
    <row r="1506" spans="1:31" x14ac:dyDescent="0.25">
      <c r="A1506">
        <v>1688406</v>
      </c>
      <c r="B1506">
        <v>1</v>
      </c>
      <c r="C1506" t="s">
        <v>80</v>
      </c>
      <c r="D1506" t="s">
        <v>104</v>
      </c>
      <c r="E1506" t="s">
        <v>131</v>
      </c>
      <c r="F1506" t="s">
        <v>4577</v>
      </c>
      <c r="G1506" t="s">
        <v>281</v>
      </c>
      <c r="H1506" t="s">
        <v>134</v>
      </c>
      <c r="I1506" t="s">
        <v>135</v>
      </c>
      <c r="J1506" t="s">
        <v>136</v>
      </c>
      <c r="K1506" t="s">
        <v>167</v>
      </c>
      <c r="L1506" t="s">
        <v>4578</v>
      </c>
      <c r="M1506" t="s">
        <v>4579</v>
      </c>
      <c r="N1506">
        <v>8.0416666659999994</v>
      </c>
      <c r="O1506">
        <v>7</v>
      </c>
      <c r="P1506">
        <v>30</v>
      </c>
      <c r="Q1506">
        <v>68</v>
      </c>
      <c r="R1506">
        <v>184</v>
      </c>
      <c r="S1506">
        <v>8</v>
      </c>
      <c r="T1506">
        <v>30</v>
      </c>
      <c r="U1506">
        <v>3</v>
      </c>
      <c r="V1506">
        <v>0</v>
      </c>
      <c r="W1506">
        <v>19.152367362727524</v>
      </c>
      <c r="X1506">
        <v>64.141475075083662</v>
      </c>
      <c r="Y1506">
        <v>117.55162701494447</v>
      </c>
      <c r="Z1506">
        <v>268.85357976240743</v>
      </c>
      <c r="AA1506">
        <v>33.480595752903</v>
      </c>
      <c r="AB1506">
        <v>132.54553683978881</v>
      </c>
      <c r="AC1506">
        <v>92.640281204834295</v>
      </c>
      <c r="AD1506">
        <v>0</v>
      </c>
      <c r="AE1506">
        <v>728.36546301268925</v>
      </c>
    </row>
    <row r="1507" spans="1:31" x14ac:dyDescent="0.25">
      <c r="A1507">
        <v>1669022</v>
      </c>
      <c r="B1507">
        <v>1</v>
      </c>
      <c r="C1507" t="s">
        <v>80</v>
      </c>
      <c r="D1507" t="s">
        <v>95</v>
      </c>
      <c r="E1507" t="s">
        <v>179</v>
      </c>
      <c r="F1507" t="s">
        <v>4580</v>
      </c>
      <c r="G1507" t="s">
        <v>566</v>
      </c>
      <c r="H1507" t="s">
        <v>134</v>
      </c>
      <c r="I1507" t="s">
        <v>135</v>
      </c>
      <c r="J1507" t="s">
        <v>136</v>
      </c>
      <c r="K1507" t="s">
        <v>137</v>
      </c>
      <c r="L1507" t="s">
        <v>4581</v>
      </c>
      <c r="M1507" t="s">
        <v>4582</v>
      </c>
      <c r="N1507">
        <v>1.46</v>
      </c>
      <c r="O1507">
        <v>2</v>
      </c>
      <c r="P1507">
        <v>175</v>
      </c>
      <c r="Q1507">
        <v>0</v>
      </c>
      <c r="R1507">
        <v>6</v>
      </c>
      <c r="S1507">
        <v>8</v>
      </c>
      <c r="T1507">
        <v>10</v>
      </c>
      <c r="U1507">
        <v>0</v>
      </c>
      <c r="V1507">
        <v>0</v>
      </c>
      <c r="W1507">
        <v>4.4396455661258667</v>
      </c>
      <c r="X1507">
        <v>37.148841601061406</v>
      </c>
      <c r="Y1507">
        <v>0</v>
      </c>
      <c r="Z1507">
        <v>4.9920466188894066</v>
      </c>
      <c r="AA1507">
        <v>58.415401038265983</v>
      </c>
      <c r="AB1507">
        <v>4.0028214374293993</v>
      </c>
      <c r="AC1507">
        <v>0</v>
      </c>
      <c r="AD1507">
        <v>0</v>
      </c>
      <c r="AE1507">
        <v>108.99875626177207</v>
      </c>
    </row>
    <row r="1508" spans="1:31" x14ac:dyDescent="0.25">
      <c r="A1508">
        <v>1669045</v>
      </c>
      <c r="B1508">
        <v>1</v>
      </c>
      <c r="C1508" t="s">
        <v>81</v>
      </c>
      <c r="D1508" t="s">
        <v>113</v>
      </c>
      <c r="E1508" t="s">
        <v>146</v>
      </c>
      <c r="F1508" t="s">
        <v>4583</v>
      </c>
      <c r="G1508" t="s">
        <v>4231</v>
      </c>
      <c r="H1508" t="s">
        <v>143</v>
      </c>
      <c r="I1508" t="s">
        <v>135</v>
      </c>
      <c r="J1508" t="s">
        <v>136</v>
      </c>
      <c r="K1508" t="s">
        <v>137</v>
      </c>
      <c r="L1508" t="s">
        <v>4584</v>
      </c>
      <c r="M1508" t="s">
        <v>4585</v>
      </c>
      <c r="N1508">
        <v>13.586111110999999</v>
      </c>
      <c r="O1508">
        <v>0</v>
      </c>
      <c r="P1508">
        <v>190</v>
      </c>
      <c r="Q1508">
        <v>0</v>
      </c>
      <c r="R1508">
        <v>0</v>
      </c>
      <c r="S1508">
        <v>0</v>
      </c>
      <c r="T1508">
        <v>10</v>
      </c>
      <c r="U1508">
        <v>0</v>
      </c>
      <c r="V1508">
        <v>0</v>
      </c>
      <c r="W1508">
        <v>0</v>
      </c>
      <c r="X1508">
        <v>882.55300376783612</v>
      </c>
      <c r="Y1508">
        <v>0</v>
      </c>
      <c r="Z1508">
        <v>0</v>
      </c>
      <c r="AA1508">
        <v>0</v>
      </c>
      <c r="AB1508">
        <v>114.69929900244395</v>
      </c>
      <c r="AC1508">
        <v>0</v>
      </c>
      <c r="AD1508">
        <v>0</v>
      </c>
      <c r="AE1508">
        <v>997.25230277028004</v>
      </c>
    </row>
    <row r="1509" spans="1:31" x14ac:dyDescent="0.25">
      <c r="A1509">
        <v>1669709</v>
      </c>
      <c r="B1509">
        <v>1</v>
      </c>
      <c r="C1509" t="s">
        <v>80</v>
      </c>
      <c r="D1509" t="s">
        <v>90</v>
      </c>
      <c r="E1509" t="s">
        <v>151</v>
      </c>
      <c r="F1509" t="s">
        <v>4586</v>
      </c>
      <c r="G1509" t="s">
        <v>153</v>
      </c>
      <c r="H1509" t="s">
        <v>143</v>
      </c>
      <c r="I1509" t="s">
        <v>135</v>
      </c>
      <c r="J1509" t="s">
        <v>136</v>
      </c>
      <c r="K1509" t="s">
        <v>137</v>
      </c>
      <c r="L1509" t="s">
        <v>4587</v>
      </c>
      <c r="M1509" t="s">
        <v>4588</v>
      </c>
      <c r="N1509">
        <v>6.0255555550000004</v>
      </c>
      <c r="O1509">
        <v>0</v>
      </c>
      <c r="P1509">
        <v>7</v>
      </c>
      <c r="Q1509">
        <v>0</v>
      </c>
      <c r="R1509">
        <v>0</v>
      </c>
      <c r="S1509">
        <v>0</v>
      </c>
      <c r="T1509">
        <v>75</v>
      </c>
      <c r="U1509">
        <v>0</v>
      </c>
      <c r="V1509">
        <v>1</v>
      </c>
      <c r="W1509">
        <v>0</v>
      </c>
      <c r="X1509">
        <v>16.398842867127371</v>
      </c>
      <c r="Y1509">
        <v>0</v>
      </c>
      <c r="Z1509">
        <v>0</v>
      </c>
      <c r="AA1509">
        <v>0</v>
      </c>
      <c r="AB1509">
        <v>360.34295262974854</v>
      </c>
      <c r="AC1509">
        <v>0</v>
      </c>
      <c r="AD1509">
        <v>49.725007269429391</v>
      </c>
      <c r="AE1509">
        <v>426.46680276630531</v>
      </c>
    </row>
    <row r="1510" spans="1:31" x14ac:dyDescent="0.25">
      <c r="A1510">
        <v>1669640</v>
      </c>
      <c r="B1510">
        <v>1</v>
      </c>
      <c r="C1510" t="s">
        <v>80</v>
      </c>
      <c r="D1510" t="s">
        <v>90</v>
      </c>
      <c r="E1510" t="s">
        <v>151</v>
      </c>
      <c r="F1510" t="s">
        <v>4589</v>
      </c>
      <c r="G1510" t="s">
        <v>153</v>
      </c>
      <c r="H1510" t="s">
        <v>143</v>
      </c>
      <c r="I1510" t="s">
        <v>135</v>
      </c>
      <c r="J1510" t="s">
        <v>136</v>
      </c>
      <c r="K1510" t="s">
        <v>137</v>
      </c>
      <c r="L1510" t="s">
        <v>4590</v>
      </c>
      <c r="M1510" t="s">
        <v>4591</v>
      </c>
      <c r="N1510">
        <v>1.5547222220000001</v>
      </c>
      <c r="O1510">
        <v>0</v>
      </c>
      <c r="P1510">
        <v>34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18.235316249774876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18.235316249774876</v>
      </c>
    </row>
    <row r="1511" spans="1:31" x14ac:dyDescent="0.25">
      <c r="A1511">
        <v>1669663</v>
      </c>
      <c r="B1511">
        <v>1</v>
      </c>
      <c r="C1511" t="s">
        <v>81</v>
      </c>
      <c r="D1511" t="s">
        <v>128</v>
      </c>
      <c r="E1511" t="s">
        <v>151</v>
      </c>
      <c r="F1511" t="s">
        <v>4592</v>
      </c>
      <c r="G1511" t="s">
        <v>153</v>
      </c>
      <c r="H1511" t="s">
        <v>143</v>
      </c>
      <c r="I1511" t="s">
        <v>135</v>
      </c>
      <c r="J1511" t="s">
        <v>136</v>
      </c>
      <c r="K1511" t="s">
        <v>137</v>
      </c>
      <c r="L1511" t="s">
        <v>4593</v>
      </c>
      <c r="M1511" t="s">
        <v>4594</v>
      </c>
      <c r="N1511">
        <v>13.826111110999999</v>
      </c>
      <c r="O1511">
        <v>0</v>
      </c>
      <c r="P1511">
        <v>25</v>
      </c>
      <c r="Q1511">
        <v>0</v>
      </c>
      <c r="R1511">
        <v>0</v>
      </c>
      <c r="S1511">
        <v>0</v>
      </c>
      <c r="T1511">
        <v>2</v>
      </c>
      <c r="U1511">
        <v>0</v>
      </c>
      <c r="V1511">
        <v>0</v>
      </c>
      <c r="W1511">
        <v>0</v>
      </c>
      <c r="X1511">
        <v>34.677797984283586</v>
      </c>
      <c r="Y1511">
        <v>0</v>
      </c>
      <c r="Z1511">
        <v>0</v>
      </c>
      <c r="AA1511">
        <v>0</v>
      </c>
      <c r="AB1511">
        <v>0.51755004066415</v>
      </c>
      <c r="AC1511">
        <v>0</v>
      </c>
      <c r="AD1511">
        <v>0</v>
      </c>
      <c r="AE1511">
        <v>35.195348024947734</v>
      </c>
    </row>
    <row r="1512" spans="1:31" x14ac:dyDescent="0.25">
      <c r="A1512">
        <v>1669732</v>
      </c>
      <c r="B1512">
        <v>1</v>
      </c>
      <c r="C1512" t="s">
        <v>80</v>
      </c>
      <c r="D1512" t="s">
        <v>108</v>
      </c>
      <c r="E1512" t="s">
        <v>151</v>
      </c>
      <c r="F1512" t="s">
        <v>4595</v>
      </c>
      <c r="G1512" t="s">
        <v>153</v>
      </c>
      <c r="H1512" t="s">
        <v>143</v>
      </c>
      <c r="I1512" t="s">
        <v>135</v>
      </c>
      <c r="J1512" t="s">
        <v>136</v>
      </c>
      <c r="K1512" t="s">
        <v>137</v>
      </c>
      <c r="L1512" t="s">
        <v>4596</v>
      </c>
      <c r="M1512" t="s">
        <v>4597</v>
      </c>
      <c r="N1512">
        <v>3.7508333330000001</v>
      </c>
      <c r="O1512">
        <v>0</v>
      </c>
      <c r="P1512">
        <v>15</v>
      </c>
      <c r="Q1512">
        <v>0</v>
      </c>
      <c r="R1512">
        <v>5</v>
      </c>
      <c r="S1512">
        <v>0</v>
      </c>
      <c r="T1512">
        <v>4</v>
      </c>
      <c r="U1512">
        <v>0</v>
      </c>
      <c r="V1512">
        <v>0</v>
      </c>
      <c r="W1512">
        <v>0</v>
      </c>
      <c r="X1512">
        <v>4.3906652437453051</v>
      </c>
      <c r="Y1512">
        <v>0</v>
      </c>
      <c r="Z1512">
        <v>3.6810682453350752</v>
      </c>
      <c r="AA1512">
        <v>0</v>
      </c>
      <c r="AB1512">
        <v>10.233556114310781</v>
      </c>
      <c r="AC1512">
        <v>0</v>
      </c>
      <c r="AD1512">
        <v>0</v>
      </c>
      <c r="AE1512">
        <v>18.305289603391159</v>
      </c>
    </row>
    <row r="1513" spans="1:31" x14ac:dyDescent="0.25">
      <c r="A1513">
        <v>1669068</v>
      </c>
      <c r="B1513">
        <v>1</v>
      </c>
      <c r="C1513" t="s">
        <v>80</v>
      </c>
      <c r="D1513" t="s">
        <v>97</v>
      </c>
      <c r="E1513" t="s">
        <v>140</v>
      </c>
      <c r="F1513" t="s">
        <v>4598</v>
      </c>
      <c r="G1513" t="s">
        <v>142</v>
      </c>
      <c r="H1513" t="s">
        <v>143</v>
      </c>
      <c r="I1513" t="s">
        <v>135</v>
      </c>
      <c r="J1513" t="s">
        <v>136</v>
      </c>
      <c r="K1513" t="s">
        <v>137</v>
      </c>
      <c r="L1513" t="s">
        <v>4599</v>
      </c>
      <c r="M1513" t="s">
        <v>4600</v>
      </c>
      <c r="N1513">
        <v>9.2772222220000007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1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19.418335605529247</v>
      </c>
      <c r="AC1513">
        <v>0</v>
      </c>
      <c r="AD1513">
        <v>0</v>
      </c>
      <c r="AE1513">
        <v>19.418335605529247</v>
      </c>
    </row>
    <row r="1514" spans="1:31" x14ac:dyDescent="0.25">
      <c r="A1514">
        <v>1669878</v>
      </c>
      <c r="B1514">
        <v>1</v>
      </c>
      <c r="C1514" t="s">
        <v>80</v>
      </c>
      <c r="D1514" t="s">
        <v>88</v>
      </c>
      <c r="E1514" t="s">
        <v>151</v>
      </c>
      <c r="F1514" t="s">
        <v>4601</v>
      </c>
      <c r="G1514" t="s">
        <v>153</v>
      </c>
      <c r="H1514" t="s">
        <v>143</v>
      </c>
      <c r="I1514" t="s">
        <v>135</v>
      </c>
      <c r="J1514" t="s">
        <v>136</v>
      </c>
      <c r="K1514" t="s">
        <v>137</v>
      </c>
      <c r="L1514" t="s">
        <v>4602</v>
      </c>
      <c r="M1514" t="s">
        <v>4603</v>
      </c>
      <c r="N1514">
        <v>1.2961111110000001</v>
      </c>
      <c r="O1514">
        <v>0</v>
      </c>
      <c r="P1514">
        <v>28</v>
      </c>
      <c r="Q1514">
        <v>0</v>
      </c>
      <c r="R1514">
        <v>0</v>
      </c>
      <c r="S1514">
        <v>0</v>
      </c>
      <c r="T1514">
        <v>5</v>
      </c>
      <c r="U1514">
        <v>0</v>
      </c>
      <c r="V1514">
        <v>0</v>
      </c>
      <c r="W1514">
        <v>0</v>
      </c>
      <c r="X1514">
        <v>10.562822915066182</v>
      </c>
      <c r="Y1514">
        <v>0</v>
      </c>
      <c r="Z1514">
        <v>0</v>
      </c>
      <c r="AA1514">
        <v>0</v>
      </c>
      <c r="AB1514">
        <v>3.0563420132406662</v>
      </c>
      <c r="AC1514">
        <v>0</v>
      </c>
      <c r="AD1514">
        <v>0</v>
      </c>
      <c r="AE1514">
        <v>13.619164928306848</v>
      </c>
    </row>
    <row r="1515" spans="1:31" x14ac:dyDescent="0.25">
      <c r="A1515">
        <v>1669755</v>
      </c>
      <c r="B1515">
        <v>1</v>
      </c>
      <c r="C1515" t="s">
        <v>80</v>
      </c>
      <c r="D1515" t="s">
        <v>99</v>
      </c>
      <c r="E1515" t="s">
        <v>164</v>
      </c>
      <c r="F1515" t="s">
        <v>4604</v>
      </c>
      <c r="G1515" t="s">
        <v>161</v>
      </c>
      <c r="H1515" t="s">
        <v>134</v>
      </c>
      <c r="I1515" t="s">
        <v>135</v>
      </c>
      <c r="J1515" t="s">
        <v>136</v>
      </c>
      <c r="K1515" t="s">
        <v>137</v>
      </c>
      <c r="L1515" t="s">
        <v>4605</v>
      </c>
      <c r="M1515" t="s">
        <v>4606</v>
      </c>
      <c r="N1515">
        <v>0.13527777699999999</v>
      </c>
      <c r="O1515">
        <v>3</v>
      </c>
      <c r="P1515">
        <v>1652</v>
      </c>
      <c r="Q1515">
        <v>1</v>
      </c>
      <c r="R1515">
        <v>27</v>
      </c>
      <c r="S1515">
        <v>8</v>
      </c>
      <c r="T1515">
        <v>137</v>
      </c>
      <c r="U1515">
        <v>0</v>
      </c>
      <c r="V1515">
        <v>3</v>
      </c>
      <c r="W1515">
        <v>0.40028679222799496</v>
      </c>
      <c r="X1515">
        <v>45.52600443567583</v>
      </c>
      <c r="Y1515">
        <v>3.1461637624000005E-2</v>
      </c>
      <c r="Z1515">
        <v>0.68387855767610739</v>
      </c>
      <c r="AA1515">
        <v>1.4462051718727398</v>
      </c>
      <c r="AB1515">
        <v>10.350516589640229</v>
      </c>
      <c r="AC1515">
        <v>0</v>
      </c>
      <c r="AD1515">
        <v>0.32303642844874558</v>
      </c>
      <c r="AE1515">
        <v>58.761389613165647</v>
      </c>
    </row>
    <row r="1516" spans="1:31" x14ac:dyDescent="0.25">
      <c r="A1516">
        <v>1669348</v>
      </c>
      <c r="B1516">
        <v>1</v>
      </c>
      <c r="C1516" t="s">
        <v>81</v>
      </c>
      <c r="D1516" t="s">
        <v>128</v>
      </c>
      <c r="E1516" t="s">
        <v>131</v>
      </c>
      <c r="F1516" t="s">
        <v>4607</v>
      </c>
      <c r="G1516" t="s">
        <v>161</v>
      </c>
      <c r="H1516" t="s">
        <v>134</v>
      </c>
      <c r="I1516" t="s">
        <v>135</v>
      </c>
      <c r="J1516" t="s">
        <v>136</v>
      </c>
      <c r="K1516" t="s">
        <v>137</v>
      </c>
      <c r="L1516" t="s">
        <v>4608</v>
      </c>
      <c r="M1516" t="s">
        <v>4609</v>
      </c>
      <c r="N1516">
        <v>0.22444444399999999</v>
      </c>
      <c r="O1516">
        <v>0</v>
      </c>
      <c r="P1516">
        <v>0</v>
      </c>
      <c r="Q1516">
        <v>0</v>
      </c>
      <c r="R1516">
        <v>0</v>
      </c>
      <c r="S1516">
        <v>29</v>
      </c>
      <c r="T1516">
        <v>0</v>
      </c>
      <c r="U1516">
        <v>25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121.68322088467049</v>
      </c>
      <c r="AB1516">
        <v>0</v>
      </c>
      <c r="AC1516">
        <v>734.03535809641141</v>
      </c>
      <c r="AD1516">
        <v>0</v>
      </c>
      <c r="AE1516">
        <v>855.71857898108192</v>
      </c>
    </row>
    <row r="1517" spans="1:31" x14ac:dyDescent="0.25">
      <c r="A1517">
        <v>1669099</v>
      </c>
      <c r="B1517">
        <v>1</v>
      </c>
      <c r="C1517" t="s">
        <v>81</v>
      </c>
      <c r="D1517" t="s">
        <v>112</v>
      </c>
      <c r="E1517" t="s">
        <v>146</v>
      </c>
      <c r="F1517" t="s">
        <v>4610</v>
      </c>
      <c r="G1517" t="s">
        <v>294</v>
      </c>
      <c r="H1517" t="s">
        <v>143</v>
      </c>
      <c r="I1517" t="s">
        <v>135</v>
      </c>
      <c r="J1517" t="s">
        <v>136</v>
      </c>
      <c r="K1517" t="s">
        <v>167</v>
      </c>
      <c r="L1517" t="s">
        <v>4611</v>
      </c>
      <c r="M1517" t="s">
        <v>4612</v>
      </c>
      <c r="N1517">
        <v>6.8744444439999999</v>
      </c>
      <c r="O1517">
        <v>0</v>
      </c>
      <c r="P1517">
        <v>331</v>
      </c>
      <c r="Q1517">
        <v>0</v>
      </c>
      <c r="R1517">
        <v>0</v>
      </c>
      <c r="S1517">
        <v>0</v>
      </c>
      <c r="T1517">
        <v>141</v>
      </c>
      <c r="U1517">
        <v>0</v>
      </c>
      <c r="V1517">
        <v>0</v>
      </c>
      <c r="W1517">
        <v>0</v>
      </c>
      <c r="X1517">
        <v>438.99205068527647</v>
      </c>
      <c r="Y1517">
        <v>0</v>
      </c>
      <c r="Z1517">
        <v>0</v>
      </c>
      <c r="AA1517">
        <v>0</v>
      </c>
      <c r="AB1517">
        <v>663.80563524843558</v>
      </c>
      <c r="AC1517">
        <v>0</v>
      </c>
      <c r="AD1517">
        <v>0</v>
      </c>
      <c r="AE1517">
        <v>1102.797685933712</v>
      </c>
    </row>
    <row r="1518" spans="1:31" x14ac:dyDescent="0.25">
      <c r="A1518">
        <v>1670035</v>
      </c>
      <c r="B1518">
        <v>1</v>
      </c>
      <c r="C1518" t="s">
        <v>81</v>
      </c>
      <c r="D1518" t="s">
        <v>128</v>
      </c>
      <c r="E1518" t="s">
        <v>159</v>
      </c>
      <c r="F1518" t="s">
        <v>4613</v>
      </c>
      <c r="G1518" t="s">
        <v>161</v>
      </c>
      <c r="H1518" t="s">
        <v>134</v>
      </c>
      <c r="I1518" t="s">
        <v>135</v>
      </c>
      <c r="J1518" t="s">
        <v>136</v>
      </c>
      <c r="K1518" t="s">
        <v>137</v>
      </c>
      <c r="L1518" t="s">
        <v>4614</v>
      </c>
      <c r="M1518" t="s">
        <v>4615</v>
      </c>
      <c r="N1518">
        <v>0.92777777699999997</v>
      </c>
      <c r="O1518">
        <v>0</v>
      </c>
      <c r="P1518">
        <v>3294</v>
      </c>
      <c r="Q1518">
        <v>0</v>
      </c>
      <c r="R1518">
        <v>0</v>
      </c>
      <c r="S1518">
        <v>1</v>
      </c>
      <c r="T1518">
        <v>334</v>
      </c>
      <c r="U1518">
        <v>0</v>
      </c>
      <c r="V1518">
        <v>0</v>
      </c>
      <c r="W1518">
        <v>0</v>
      </c>
      <c r="X1518">
        <v>1873.7532456600918</v>
      </c>
      <c r="Y1518">
        <v>0</v>
      </c>
      <c r="Z1518">
        <v>0</v>
      </c>
      <c r="AA1518">
        <v>66.072459732908911</v>
      </c>
      <c r="AB1518">
        <v>303.14671920913531</v>
      </c>
      <c r="AC1518">
        <v>0</v>
      </c>
      <c r="AD1518">
        <v>0</v>
      </c>
      <c r="AE1518">
        <v>2242.972424602136</v>
      </c>
    </row>
    <row r="1519" spans="1:31" x14ac:dyDescent="0.25">
      <c r="A1519">
        <v>1669394</v>
      </c>
      <c r="B1519">
        <v>1</v>
      </c>
      <c r="C1519" t="s">
        <v>80</v>
      </c>
      <c r="D1519" t="s">
        <v>100</v>
      </c>
      <c r="E1519" t="s">
        <v>151</v>
      </c>
      <c r="F1519" t="s">
        <v>4616</v>
      </c>
      <c r="G1519" t="s">
        <v>222</v>
      </c>
      <c r="H1519" t="s">
        <v>143</v>
      </c>
      <c r="I1519" t="s">
        <v>135</v>
      </c>
      <c r="J1519" t="s">
        <v>136</v>
      </c>
      <c r="K1519" t="s">
        <v>137</v>
      </c>
      <c r="L1519" t="s">
        <v>4617</v>
      </c>
      <c r="M1519" t="s">
        <v>4618</v>
      </c>
      <c r="N1519">
        <v>2.2847222220000001</v>
      </c>
      <c r="O1519">
        <v>0</v>
      </c>
      <c r="P1519">
        <v>0</v>
      </c>
      <c r="Q1519">
        <v>0</v>
      </c>
      <c r="R1519">
        <v>2</v>
      </c>
      <c r="S1519">
        <v>0</v>
      </c>
      <c r="T1519">
        <v>3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0.44649664431593894</v>
      </c>
      <c r="AA1519">
        <v>0</v>
      </c>
      <c r="AB1519">
        <v>17.337019316872116</v>
      </c>
      <c r="AC1519">
        <v>0</v>
      </c>
      <c r="AD1519">
        <v>0</v>
      </c>
      <c r="AE1519">
        <v>17.783515961188055</v>
      </c>
    </row>
    <row r="1520" spans="1:31" x14ac:dyDescent="0.25">
      <c r="A1520">
        <v>1669145</v>
      </c>
      <c r="B1520">
        <v>1</v>
      </c>
      <c r="C1520" t="s">
        <v>81</v>
      </c>
      <c r="D1520" t="s">
        <v>128</v>
      </c>
      <c r="E1520" t="s">
        <v>159</v>
      </c>
      <c r="F1520" t="s">
        <v>4619</v>
      </c>
      <c r="G1520" t="s">
        <v>281</v>
      </c>
      <c r="H1520" t="s">
        <v>134</v>
      </c>
      <c r="I1520" t="s">
        <v>135</v>
      </c>
      <c r="J1520" t="s">
        <v>136</v>
      </c>
      <c r="K1520" t="s">
        <v>167</v>
      </c>
      <c r="L1520" t="s">
        <v>4620</v>
      </c>
      <c r="M1520" t="s">
        <v>4621</v>
      </c>
      <c r="N1520">
        <v>4.3655555550000003</v>
      </c>
      <c r="O1520">
        <v>0</v>
      </c>
      <c r="P1520">
        <v>553</v>
      </c>
      <c r="Q1520">
        <v>0</v>
      </c>
      <c r="R1520">
        <v>0</v>
      </c>
      <c r="S1520">
        <v>0</v>
      </c>
      <c r="T1520">
        <v>20</v>
      </c>
      <c r="U1520">
        <v>0</v>
      </c>
      <c r="V1520">
        <v>0</v>
      </c>
      <c r="W1520">
        <v>0</v>
      </c>
      <c r="X1520">
        <v>616.6257302380742</v>
      </c>
      <c r="Y1520">
        <v>0</v>
      </c>
      <c r="Z1520">
        <v>0</v>
      </c>
      <c r="AA1520">
        <v>0</v>
      </c>
      <c r="AB1520">
        <v>239.35652658189906</v>
      </c>
      <c r="AC1520">
        <v>0</v>
      </c>
      <c r="AD1520">
        <v>0</v>
      </c>
      <c r="AE1520">
        <v>855.98225681997326</v>
      </c>
    </row>
    <row r="1521" spans="1:31" x14ac:dyDescent="0.25">
      <c r="A1521">
        <v>1670081</v>
      </c>
      <c r="B1521">
        <v>1</v>
      </c>
      <c r="C1521" t="s">
        <v>80</v>
      </c>
      <c r="D1521" t="s">
        <v>106</v>
      </c>
      <c r="E1521" t="s">
        <v>164</v>
      </c>
      <c r="F1521" t="s">
        <v>4622</v>
      </c>
      <c r="G1521" t="s">
        <v>161</v>
      </c>
      <c r="H1521" t="s">
        <v>134</v>
      </c>
      <c r="I1521" t="s">
        <v>135</v>
      </c>
      <c r="J1521" t="s">
        <v>136</v>
      </c>
      <c r="K1521" t="s">
        <v>137</v>
      </c>
      <c r="L1521" t="s">
        <v>4623</v>
      </c>
      <c r="M1521" t="s">
        <v>4624</v>
      </c>
      <c r="N1521">
        <v>0.29749999999999999</v>
      </c>
      <c r="O1521">
        <v>7</v>
      </c>
      <c r="P1521">
        <v>2302</v>
      </c>
      <c r="Q1521">
        <v>61</v>
      </c>
      <c r="R1521">
        <v>253</v>
      </c>
      <c r="S1521">
        <v>24</v>
      </c>
      <c r="T1521">
        <v>341</v>
      </c>
      <c r="U1521">
        <v>0</v>
      </c>
      <c r="V1521">
        <v>0</v>
      </c>
      <c r="W1521">
        <v>0.44758868155907305</v>
      </c>
      <c r="X1521">
        <v>93.397387192627988</v>
      </c>
      <c r="Y1521">
        <v>18.544970591089708</v>
      </c>
      <c r="Z1521">
        <v>37.309827167197447</v>
      </c>
      <c r="AA1521">
        <v>16.89302892164558</v>
      </c>
      <c r="AB1521">
        <v>37.233479172013524</v>
      </c>
      <c r="AC1521">
        <v>0</v>
      </c>
      <c r="AD1521">
        <v>0</v>
      </c>
      <c r="AE1521">
        <v>203.82628172613329</v>
      </c>
    </row>
    <row r="1522" spans="1:31" x14ac:dyDescent="0.25">
      <c r="A1522">
        <v>1669540</v>
      </c>
      <c r="B1522">
        <v>1</v>
      </c>
      <c r="C1522" t="s">
        <v>80</v>
      </c>
      <c r="D1522" t="s">
        <v>93</v>
      </c>
      <c r="E1522" t="s">
        <v>151</v>
      </c>
      <c r="F1522" t="s">
        <v>4625</v>
      </c>
      <c r="G1522" t="s">
        <v>1774</v>
      </c>
      <c r="H1522" t="s">
        <v>143</v>
      </c>
      <c r="I1522" t="s">
        <v>135</v>
      </c>
      <c r="J1522" t="s">
        <v>136</v>
      </c>
      <c r="K1522" t="s">
        <v>137</v>
      </c>
      <c r="L1522" t="s">
        <v>4626</v>
      </c>
      <c r="M1522" t="s">
        <v>4627</v>
      </c>
      <c r="N1522">
        <v>2.2725</v>
      </c>
      <c r="O1522">
        <v>0</v>
      </c>
      <c r="P1522">
        <v>9</v>
      </c>
      <c r="Q1522">
        <v>0</v>
      </c>
      <c r="R1522">
        <v>6</v>
      </c>
      <c r="S1522">
        <v>0</v>
      </c>
      <c r="T1522">
        <v>3</v>
      </c>
      <c r="U1522">
        <v>0</v>
      </c>
      <c r="V1522">
        <v>0</v>
      </c>
      <c r="W1522">
        <v>0</v>
      </c>
      <c r="X1522">
        <v>3.4165260917385418</v>
      </c>
      <c r="Y1522">
        <v>0</v>
      </c>
      <c r="Z1522">
        <v>11.015505486717441</v>
      </c>
      <c r="AA1522">
        <v>0</v>
      </c>
      <c r="AB1522">
        <v>1.0747595789149999E-3</v>
      </c>
      <c r="AC1522">
        <v>0</v>
      </c>
      <c r="AD1522">
        <v>0</v>
      </c>
      <c r="AE1522">
        <v>14.433106338034897</v>
      </c>
    </row>
    <row r="1523" spans="1:31" x14ac:dyDescent="0.25">
      <c r="A1523">
        <v>1669786</v>
      </c>
      <c r="B1523">
        <v>1</v>
      </c>
      <c r="C1523" t="s">
        <v>80</v>
      </c>
      <c r="D1523" t="s">
        <v>97</v>
      </c>
      <c r="E1523" t="s">
        <v>140</v>
      </c>
      <c r="F1523" t="s">
        <v>4628</v>
      </c>
      <c r="G1523" t="s">
        <v>197</v>
      </c>
      <c r="H1523" t="s">
        <v>143</v>
      </c>
      <c r="I1523" t="s">
        <v>135</v>
      </c>
      <c r="J1523" t="s">
        <v>136</v>
      </c>
      <c r="K1523" t="s">
        <v>137</v>
      </c>
      <c r="L1523" t="s">
        <v>4629</v>
      </c>
      <c r="M1523" t="s">
        <v>4630</v>
      </c>
      <c r="N1523">
        <v>3.8163888880000001</v>
      </c>
      <c r="O1523">
        <v>0</v>
      </c>
      <c r="P1523">
        <v>3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7.1156780493458189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7.1156780493458189</v>
      </c>
    </row>
    <row r="1524" spans="1:31" x14ac:dyDescent="0.25">
      <c r="A1524">
        <v>1670181</v>
      </c>
      <c r="B1524">
        <v>1</v>
      </c>
      <c r="C1524" t="s">
        <v>80</v>
      </c>
      <c r="D1524" t="s">
        <v>104</v>
      </c>
      <c r="E1524" t="s">
        <v>159</v>
      </c>
      <c r="F1524" t="s">
        <v>4631</v>
      </c>
      <c r="G1524" t="s">
        <v>596</v>
      </c>
      <c r="H1524" t="s">
        <v>134</v>
      </c>
      <c r="I1524" t="s">
        <v>135</v>
      </c>
      <c r="J1524" t="s">
        <v>136</v>
      </c>
      <c r="K1524" t="s">
        <v>137</v>
      </c>
      <c r="L1524" t="s">
        <v>4632</v>
      </c>
      <c r="M1524" t="s">
        <v>4633</v>
      </c>
      <c r="N1524">
        <v>2.7638888879999999</v>
      </c>
      <c r="O1524">
        <v>0</v>
      </c>
      <c r="P1524">
        <v>128</v>
      </c>
      <c r="Q1524">
        <v>0</v>
      </c>
      <c r="R1524">
        <v>3</v>
      </c>
      <c r="S1524">
        <v>0</v>
      </c>
      <c r="T1524">
        <v>25</v>
      </c>
      <c r="U1524">
        <v>0</v>
      </c>
      <c r="V1524">
        <v>0</v>
      </c>
      <c r="W1524">
        <v>0</v>
      </c>
      <c r="X1524">
        <v>74.879793054798199</v>
      </c>
      <c r="Y1524">
        <v>0</v>
      </c>
      <c r="Z1524">
        <v>1.404819083138787</v>
      </c>
      <c r="AA1524">
        <v>0</v>
      </c>
      <c r="AB1524">
        <v>24.951491020214966</v>
      </c>
      <c r="AC1524">
        <v>0</v>
      </c>
      <c r="AD1524">
        <v>0</v>
      </c>
      <c r="AE1524">
        <v>101.23610315815196</v>
      </c>
    </row>
    <row r="1525" spans="1:31" x14ac:dyDescent="0.25">
      <c r="A1525">
        <v>1669594</v>
      </c>
      <c r="B1525">
        <v>1</v>
      </c>
      <c r="C1525" t="s">
        <v>80</v>
      </c>
      <c r="D1525" t="s">
        <v>88</v>
      </c>
      <c r="E1525" t="s">
        <v>151</v>
      </c>
      <c r="F1525" t="s">
        <v>4634</v>
      </c>
      <c r="G1525" t="s">
        <v>222</v>
      </c>
      <c r="H1525" t="s">
        <v>143</v>
      </c>
      <c r="I1525" t="s">
        <v>135</v>
      </c>
      <c r="J1525" t="s">
        <v>136</v>
      </c>
      <c r="K1525" t="s">
        <v>137</v>
      </c>
      <c r="L1525" t="s">
        <v>4635</v>
      </c>
      <c r="M1525" t="s">
        <v>4636</v>
      </c>
      <c r="N1525">
        <v>1.1555555550000001</v>
      </c>
      <c r="O1525">
        <v>0</v>
      </c>
      <c r="P1525">
        <v>42</v>
      </c>
      <c r="Q1525">
        <v>0</v>
      </c>
      <c r="R1525">
        <v>0</v>
      </c>
      <c r="S1525">
        <v>0</v>
      </c>
      <c r="T1525">
        <v>3</v>
      </c>
      <c r="U1525">
        <v>0</v>
      </c>
      <c r="V1525">
        <v>0</v>
      </c>
      <c r="W1525">
        <v>0</v>
      </c>
      <c r="X1525">
        <v>11.063221814788736</v>
      </c>
      <c r="Y1525">
        <v>0</v>
      </c>
      <c r="Z1525">
        <v>0</v>
      </c>
      <c r="AA1525">
        <v>0</v>
      </c>
      <c r="AB1525">
        <v>0.90351375390482658</v>
      </c>
      <c r="AC1525">
        <v>0</v>
      </c>
      <c r="AD1525">
        <v>0</v>
      </c>
      <c r="AE1525">
        <v>11.966735568693563</v>
      </c>
    </row>
    <row r="1526" spans="1:31" x14ac:dyDescent="0.25">
      <c r="A1526">
        <v>1670281</v>
      </c>
      <c r="B1526">
        <v>1</v>
      </c>
      <c r="C1526" t="s">
        <v>80</v>
      </c>
      <c r="D1526" t="s">
        <v>93</v>
      </c>
      <c r="E1526" t="s">
        <v>140</v>
      </c>
      <c r="F1526" t="s">
        <v>4637</v>
      </c>
      <c r="G1526" t="s">
        <v>1061</v>
      </c>
      <c r="H1526" t="s">
        <v>143</v>
      </c>
      <c r="I1526" t="s">
        <v>135</v>
      </c>
      <c r="J1526" t="s">
        <v>136</v>
      </c>
      <c r="K1526" t="s">
        <v>137</v>
      </c>
      <c r="L1526" t="s">
        <v>4638</v>
      </c>
      <c r="M1526" t="s">
        <v>4639</v>
      </c>
      <c r="N1526">
        <v>12.254166666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0.89725166843299731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0.89725166843299731</v>
      </c>
    </row>
    <row r="1527" spans="1:31" x14ac:dyDescent="0.25">
      <c r="A1527">
        <v>1669889</v>
      </c>
      <c r="B1527">
        <v>1</v>
      </c>
      <c r="C1527" t="s">
        <v>80</v>
      </c>
      <c r="D1527" t="s">
        <v>108</v>
      </c>
      <c r="E1527" t="s">
        <v>151</v>
      </c>
      <c r="F1527" t="s">
        <v>4640</v>
      </c>
      <c r="G1527" t="s">
        <v>153</v>
      </c>
      <c r="H1527" t="s">
        <v>143</v>
      </c>
      <c r="I1527" t="s">
        <v>135</v>
      </c>
      <c r="J1527" t="s">
        <v>136</v>
      </c>
      <c r="K1527" t="s">
        <v>137</v>
      </c>
      <c r="L1527" t="s">
        <v>4641</v>
      </c>
      <c r="M1527" t="s">
        <v>4642</v>
      </c>
      <c r="N1527">
        <v>1.904722222</v>
      </c>
      <c r="O1527">
        <v>0</v>
      </c>
      <c r="P1527">
        <v>10</v>
      </c>
      <c r="Q1527">
        <v>0</v>
      </c>
      <c r="R1527">
        <v>1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2.1786186440348856</v>
      </c>
      <c r="Y1527">
        <v>0</v>
      </c>
      <c r="Z1527">
        <v>0.19334916339129082</v>
      </c>
      <c r="AA1527">
        <v>0</v>
      </c>
      <c r="AB1527">
        <v>0</v>
      </c>
      <c r="AC1527">
        <v>0</v>
      </c>
      <c r="AD1527">
        <v>0</v>
      </c>
      <c r="AE1527">
        <v>2.3719678074261763</v>
      </c>
    </row>
    <row r="1528" spans="1:31" x14ac:dyDescent="0.25">
      <c r="A1528">
        <v>1670135</v>
      </c>
      <c r="B1528">
        <v>1</v>
      </c>
      <c r="C1528" t="s">
        <v>81</v>
      </c>
      <c r="D1528" t="s">
        <v>118</v>
      </c>
      <c r="E1528" t="s">
        <v>164</v>
      </c>
      <c r="F1528" t="s">
        <v>4643</v>
      </c>
      <c r="G1528" t="s">
        <v>161</v>
      </c>
      <c r="H1528" t="s">
        <v>134</v>
      </c>
      <c r="I1528" t="s">
        <v>135</v>
      </c>
      <c r="J1528" t="s">
        <v>136</v>
      </c>
      <c r="K1528" t="s">
        <v>137</v>
      </c>
      <c r="L1528" t="s">
        <v>4644</v>
      </c>
      <c r="M1528" t="s">
        <v>4645</v>
      </c>
      <c r="N1528">
        <v>0.320833333</v>
      </c>
      <c r="O1528">
        <v>3</v>
      </c>
      <c r="P1528">
        <v>4143</v>
      </c>
      <c r="Q1528">
        <v>95</v>
      </c>
      <c r="R1528">
        <v>291</v>
      </c>
      <c r="S1528">
        <v>41</v>
      </c>
      <c r="T1528">
        <v>497</v>
      </c>
      <c r="U1528">
        <v>15</v>
      </c>
      <c r="V1528">
        <v>1</v>
      </c>
      <c r="W1528">
        <v>0.32888866867180999</v>
      </c>
      <c r="X1528">
        <v>286.15922932634521</v>
      </c>
      <c r="Y1528">
        <v>31.312873147827986</v>
      </c>
      <c r="Z1528">
        <v>12.087679779884779</v>
      </c>
      <c r="AA1528">
        <v>61.236031498909547</v>
      </c>
      <c r="AB1528">
        <v>66.70760456413602</v>
      </c>
      <c r="AC1528">
        <v>153.4297769602548</v>
      </c>
      <c r="AD1528">
        <v>2.5383927711956247</v>
      </c>
      <c r="AE1528">
        <v>613.80047671722571</v>
      </c>
    </row>
    <row r="1529" spans="1:31" x14ac:dyDescent="0.25">
      <c r="A1529">
        <v>1669202</v>
      </c>
      <c r="B1529">
        <v>1</v>
      </c>
      <c r="C1529" t="s">
        <v>80</v>
      </c>
      <c r="D1529" t="s">
        <v>84</v>
      </c>
      <c r="E1529" t="s">
        <v>159</v>
      </c>
      <c r="F1529" t="s">
        <v>4646</v>
      </c>
      <c r="G1529" t="s">
        <v>596</v>
      </c>
      <c r="H1529" t="s">
        <v>134</v>
      </c>
      <c r="I1529" t="s">
        <v>135</v>
      </c>
      <c r="J1529" t="s">
        <v>136</v>
      </c>
      <c r="K1529" t="s">
        <v>137</v>
      </c>
      <c r="L1529" t="s">
        <v>4647</v>
      </c>
      <c r="M1529" t="s">
        <v>4648</v>
      </c>
      <c r="N1529">
        <v>2.3063888879999999</v>
      </c>
      <c r="O1529">
        <v>0</v>
      </c>
      <c r="P1529">
        <v>0</v>
      </c>
      <c r="Q1529">
        <v>0</v>
      </c>
      <c r="R1529">
        <v>0</v>
      </c>
      <c r="S1529">
        <v>1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4.6432140735863019</v>
      </c>
      <c r="AB1529">
        <v>0</v>
      </c>
      <c r="AC1529">
        <v>0</v>
      </c>
      <c r="AD1529">
        <v>0</v>
      </c>
      <c r="AE1529">
        <v>4.6432140735863019</v>
      </c>
    </row>
    <row r="1530" spans="1:31" x14ac:dyDescent="0.25">
      <c r="A1530">
        <v>1669437</v>
      </c>
      <c r="B1530">
        <v>1</v>
      </c>
      <c r="C1530" t="s">
        <v>80</v>
      </c>
      <c r="D1530" t="s">
        <v>104</v>
      </c>
      <c r="E1530" t="s">
        <v>159</v>
      </c>
      <c r="F1530" t="s">
        <v>4649</v>
      </c>
      <c r="G1530" t="s">
        <v>596</v>
      </c>
      <c r="H1530" t="s">
        <v>134</v>
      </c>
      <c r="I1530" t="s">
        <v>135</v>
      </c>
      <c r="J1530" t="s">
        <v>136</v>
      </c>
      <c r="K1530" t="s">
        <v>137</v>
      </c>
      <c r="L1530" t="s">
        <v>4650</v>
      </c>
      <c r="M1530" t="s">
        <v>4651</v>
      </c>
      <c r="N1530">
        <v>5.4405555550000004</v>
      </c>
      <c r="O1530">
        <v>0</v>
      </c>
      <c r="P1530">
        <v>48</v>
      </c>
      <c r="Q1530">
        <v>0</v>
      </c>
      <c r="R1530">
        <v>1</v>
      </c>
      <c r="S1530">
        <v>0</v>
      </c>
      <c r="T1530">
        <v>4</v>
      </c>
      <c r="U1530">
        <v>0</v>
      </c>
      <c r="V1530">
        <v>0</v>
      </c>
      <c r="W1530">
        <v>0</v>
      </c>
      <c r="X1530">
        <v>44.496644380478529</v>
      </c>
      <c r="Y1530">
        <v>0</v>
      </c>
      <c r="Z1530">
        <v>4.7770756174583999</v>
      </c>
      <c r="AA1530">
        <v>0</v>
      </c>
      <c r="AB1530">
        <v>11.355859703662549</v>
      </c>
      <c r="AC1530">
        <v>0</v>
      </c>
      <c r="AD1530">
        <v>0</v>
      </c>
      <c r="AE1530">
        <v>60.629579701599482</v>
      </c>
    </row>
    <row r="1531" spans="1:31" x14ac:dyDescent="0.25">
      <c r="A1531">
        <v>1670101</v>
      </c>
      <c r="B1531">
        <v>1</v>
      </c>
      <c r="C1531" t="s">
        <v>80</v>
      </c>
      <c r="D1531" t="s">
        <v>106</v>
      </c>
      <c r="E1531" t="s">
        <v>151</v>
      </c>
      <c r="F1531" t="s">
        <v>4652</v>
      </c>
      <c r="G1531" t="s">
        <v>153</v>
      </c>
      <c r="H1531" t="s">
        <v>143</v>
      </c>
      <c r="I1531" t="s">
        <v>135</v>
      </c>
      <c r="J1531" t="s">
        <v>136</v>
      </c>
      <c r="K1531" t="s">
        <v>137</v>
      </c>
      <c r="L1531" t="s">
        <v>4653</v>
      </c>
      <c r="M1531" t="s">
        <v>4654</v>
      </c>
      <c r="N1531">
        <v>1.0963888879999999</v>
      </c>
      <c r="O1531">
        <v>0</v>
      </c>
      <c r="P1531">
        <v>4</v>
      </c>
      <c r="Q1531">
        <v>0</v>
      </c>
      <c r="R1531">
        <v>3</v>
      </c>
      <c r="S1531">
        <v>0</v>
      </c>
      <c r="T1531">
        <v>3</v>
      </c>
      <c r="U1531">
        <v>0</v>
      </c>
      <c r="V1531">
        <v>0</v>
      </c>
      <c r="W1531">
        <v>0</v>
      </c>
      <c r="X1531">
        <v>4.0909409918365167</v>
      </c>
      <c r="Y1531">
        <v>0</v>
      </c>
      <c r="Z1531">
        <v>4.9049991756872364</v>
      </c>
      <c r="AA1531">
        <v>0</v>
      </c>
      <c r="AB1531">
        <v>11.826605521076326</v>
      </c>
      <c r="AC1531">
        <v>0</v>
      </c>
      <c r="AD1531">
        <v>0</v>
      </c>
      <c r="AE1531">
        <v>20.82254568860008</v>
      </c>
    </row>
    <row r="1532" spans="1:31" x14ac:dyDescent="0.25">
      <c r="A1532">
        <v>1669935</v>
      </c>
      <c r="B1532">
        <v>1</v>
      </c>
      <c r="C1532" t="s">
        <v>80</v>
      </c>
      <c r="D1532" t="s">
        <v>100</v>
      </c>
      <c r="E1532" t="s">
        <v>140</v>
      </c>
      <c r="F1532" t="s">
        <v>4655</v>
      </c>
      <c r="G1532" t="s">
        <v>197</v>
      </c>
      <c r="H1532" t="s">
        <v>143</v>
      </c>
      <c r="I1532" t="s">
        <v>135</v>
      </c>
      <c r="J1532" t="s">
        <v>136</v>
      </c>
      <c r="K1532" t="s">
        <v>137</v>
      </c>
      <c r="L1532" t="s">
        <v>4656</v>
      </c>
      <c r="M1532" t="s">
        <v>4657</v>
      </c>
      <c r="N1532">
        <v>1.43</v>
      </c>
      <c r="O1532">
        <v>0</v>
      </c>
      <c r="P1532">
        <v>3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0.71756504148638001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0.71756504148638001</v>
      </c>
    </row>
    <row r="1533" spans="1:31" x14ac:dyDescent="0.25">
      <c r="A1533">
        <v>1670078</v>
      </c>
      <c r="B1533">
        <v>1</v>
      </c>
      <c r="C1533" t="s">
        <v>80</v>
      </c>
      <c r="D1533" t="s">
        <v>99</v>
      </c>
      <c r="E1533" t="s">
        <v>164</v>
      </c>
      <c r="F1533" t="s">
        <v>4658</v>
      </c>
      <c r="G1533" t="s">
        <v>161</v>
      </c>
      <c r="H1533" t="s">
        <v>134</v>
      </c>
      <c r="I1533" t="s">
        <v>173</v>
      </c>
      <c r="J1533" t="s">
        <v>136</v>
      </c>
      <c r="K1533" t="s">
        <v>137</v>
      </c>
      <c r="L1533" t="s">
        <v>4659</v>
      </c>
      <c r="M1533" t="s">
        <v>4660</v>
      </c>
      <c r="N1533">
        <v>1.0277777E-2</v>
      </c>
      <c r="O1533">
        <v>0</v>
      </c>
      <c r="P1533">
        <v>1007</v>
      </c>
      <c r="Q1533">
        <v>0</v>
      </c>
      <c r="R1533">
        <v>5</v>
      </c>
      <c r="S1533">
        <v>0</v>
      </c>
      <c r="T1533">
        <v>66</v>
      </c>
      <c r="U1533">
        <v>0</v>
      </c>
      <c r="V1533">
        <v>1</v>
      </c>
      <c r="W1533">
        <v>0</v>
      </c>
      <c r="X1533">
        <v>3.402551067016788</v>
      </c>
      <c r="Y1533">
        <v>0</v>
      </c>
      <c r="Z1533">
        <v>7.1714729339391672E-3</v>
      </c>
      <c r="AA1533">
        <v>0</v>
      </c>
      <c r="AB1533">
        <v>0.25713746229417583</v>
      </c>
      <c r="AC1533">
        <v>0</v>
      </c>
      <c r="AD1533">
        <v>1.1199060161666668E-4</v>
      </c>
      <c r="AE1533">
        <v>3.6669719928465199</v>
      </c>
    </row>
    <row r="1534" spans="1:31" x14ac:dyDescent="0.25">
      <c r="A1534">
        <v>1669033</v>
      </c>
      <c r="B1534">
        <v>1</v>
      </c>
      <c r="C1534" t="s">
        <v>80</v>
      </c>
      <c r="D1534" t="s">
        <v>86</v>
      </c>
      <c r="E1534" t="s">
        <v>151</v>
      </c>
      <c r="F1534" t="s">
        <v>4661</v>
      </c>
      <c r="G1534" t="s">
        <v>153</v>
      </c>
      <c r="H1534" t="s">
        <v>143</v>
      </c>
      <c r="I1534" t="s">
        <v>135</v>
      </c>
      <c r="J1534" t="s">
        <v>136</v>
      </c>
      <c r="K1534" t="s">
        <v>137</v>
      </c>
      <c r="L1534" t="s">
        <v>4662</v>
      </c>
      <c r="M1534" t="s">
        <v>4663</v>
      </c>
      <c r="N1534">
        <v>1.601111111</v>
      </c>
      <c r="O1534">
        <v>0</v>
      </c>
      <c r="P1534">
        <v>65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43.660675580579152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43.660675580579152</v>
      </c>
    </row>
    <row r="1535" spans="1:31" x14ac:dyDescent="0.25">
      <c r="A1535">
        <v>1669886</v>
      </c>
      <c r="B1535">
        <v>1</v>
      </c>
      <c r="C1535" t="s">
        <v>81</v>
      </c>
      <c r="D1535" t="s">
        <v>118</v>
      </c>
      <c r="E1535" t="s">
        <v>151</v>
      </c>
      <c r="F1535" t="s">
        <v>4664</v>
      </c>
      <c r="G1535" t="s">
        <v>153</v>
      </c>
      <c r="H1535" t="s">
        <v>143</v>
      </c>
      <c r="I1535" t="s">
        <v>135</v>
      </c>
      <c r="J1535" t="s">
        <v>136</v>
      </c>
      <c r="K1535" t="s">
        <v>137</v>
      </c>
      <c r="L1535" t="s">
        <v>4665</v>
      </c>
      <c r="M1535" t="s">
        <v>4666</v>
      </c>
      <c r="N1535">
        <v>1.2861111110000001</v>
      </c>
      <c r="O1535">
        <v>0</v>
      </c>
      <c r="P1535">
        <v>71</v>
      </c>
      <c r="Q1535">
        <v>0</v>
      </c>
      <c r="R1535">
        <v>10</v>
      </c>
      <c r="S1535">
        <v>0</v>
      </c>
      <c r="T1535">
        <v>6</v>
      </c>
      <c r="U1535">
        <v>0</v>
      </c>
      <c r="V1535">
        <v>0</v>
      </c>
      <c r="W1535">
        <v>0</v>
      </c>
      <c r="X1535">
        <v>14.76107337416364</v>
      </c>
      <c r="Y1535">
        <v>0</v>
      </c>
      <c r="Z1535">
        <v>0.38014765301836284</v>
      </c>
      <c r="AA1535">
        <v>0</v>
      </c>
      <c r="AB1535">
        <v>2.899321480106873</v>
      </c>
      <c r="AC1535">
        <v>0</v>
      </c>
      <c r="AD1535">
        <v>0</v>
      </c>
      <c r="AE1535">
        <v>18.040542507288876</v>
      </c>
    </row>
    <row r="1536" spans="1:31" x14ac:dyDescent="0.25">
      <c r="A1536">
        <v>1669245</v>
      </c>
      <c r="B1536">
        <v>1</v>
      </c>
      <c r="C1536" t="s">
        <v>81</v>
      </c>
      <c r="D1536" t="s">
        <v>112</v>
      </c>
      <c r="E1536" t="s">
        <v>131</v>
      </c>
      <c r="F1536" t="s">
        <v>4667</v>
      </c>
      <c r="G1536" t="s">
        <v>161</v>
      </c>
      <c r="H1536" t="s">
        <v>134</v>
      </c>
      <c r="I1536" t="s">
        <v>173</v>
      </c>
      <c r="J1536" t="s">
        <v>136</v>
      </c>
      <c r="K1536" t="s">
        <v>137</v>
      </c>
      <c r="L1536" t="s">
        <v>4668</v>
      </c>
      <c r="M1536" t="s">
        <v>4669</v>
      </c>
      <c r="N1536">
        <v>1.666666E-3</v>
      </c>
      <c r="O1536">
        <v>3</v>
      </c>
      <c r="P1536">
        <v>2078</v>
      </c>
      <c r="Q1536">
        <v>119</v>
      </c>
      <c r="R1536">
        <v>370</v>
      </c>
      <c r="S1536">
        <v>32</v>
      </c>
      <c r="T1536">
        <v>175</v>
      </c>
      <c r="U1536">
        <v>2</v>
      </c>
      <c r="V1536">
        <v>0</v>
      </c>
      <c r="W1536">
        <v>7.203675216333335E-4</v>
      </c>
      <c r="X1536">
        <v>0.48873900315943797</v>
      </c>
      <c r="Y1536">
        <v>3.5697355543546673E-2</v>
      </c>
      <c r="Z1536">
        <v>5.7419993004073334E-2</v>
      </c>
      <c r="AA1536">
        <v>0.20828234344574664</v>
      </c>
      <c r="AB1536">
        <v>0.12656347804431836</v>
      </c>
      <c r="AC1536">
        <v>0.23837775993168334</v>
      </c>
      <c r="AD1536">
        <v>0</v>
      </c>
      <c r="AE1536">
        <v>1.1558003006504396</v>
      </c>
    </row>
    <row r="1537" spans="1:31" x14ac:dyDescent="0.25">
      <c r="A1537">
        <v>1669368</v>
      </c>
      <c r="B1537">
        <v>1</v>
      </c>
      <c r="C1537" t="s">
        <v>80</v>
      </c>
      <c r="D1537" t="s">
        <v>89</v>
      </c>
      <c r="E1537" t="s">
        <v>151</v>
      </c>
      <c r="F1537" t="s">
        <v>4670</v>
      </c>
      <c r="G1537" t="s">
        <v>222</v>
      </c>
      <c r="H1537" t="s">
        <v>143</v>
      </c>
      <c r="I1537" t="s">
        <v>135</v>
      </c>
      <c r="J1537" t="s">
        <v>136</v>
      </c>
      <c r="K1537" t="s">
        <v>137</v>
      </c>
      <c r="L1537" t="s">
        <v>4671</v>
      </c>
      <c r="M1537" t="s">
        <v>4672</v>
      </c>
      <c r="N1537">
        <v>1.093611111</v>
      </c>
      <c r="O1537">
        <v>0</v>
      </c>
      <c r="P1537">
        <v>22</v>
      </c>
      <c r="Q1537">
        <v>0</v>
      </c>
      <c r="R1537">
        <v>0</v>
      </c>
      <c r="S1537">
        <v>0</v>
      </c>
      <c r="T1537">
        <v>2</v>
      </c>
      <c r="U1537">
        <v>0</v>
      </c>
      <c r="V1537">
        <v>0</v>
      </c>
      <c r="W1537">
        <v>0</v>
      </c>
      <c r="X1537">
        <v>21.112512085862409</v>
      </c>
      <c r="Y1537">
        <v>0</v>
      </c>
      <c r="Z1537">
        <v>0</v>
      </c>
      <c r="AA1537">
        <v>0</v>
      </c>
      <c r="AB1537">
        <v>3.6822436232708968</v>
      </c>
      <c r="AC1537">
        <v>0</v>
      </c>
      <c r="AD1537">
        <v>0</v>
      </c>
      <c r="AE1537">
        <v>24.794755709133305</v>
      </c>
    </row>
    <row r="1538" spans="1:31" x14ac:dyDescent="0.25">
      <c r="A1538">
        <v>1669909</v>
      </c>
      <c r="B1538">
        <v>1</v>
      </c>
      <c r="C1538" t="s">
        <v>81</v>
      </c>
      <c r="D1538" t="s">
        <v>127</v>
      </c>
      <c r="E1538" t="s">
        <v>151</v>
      </c>
      <c r="F1538" t="s">
        <v>4673</v>
      </c>
      <c r="G1538" t="s">
        <v>153</v>
      </c>
      <c r="H1538" t="s">
        <v>143</v>
      </c>
      <c r="I1538" t="s">
        <v>135</v>
      </c>
      <c r="J1538" t="s">
        <v>136</v>
      </c>
      <c r="K1538" t="s">
        <v>137</v>
      </c>
      <c r="L1538" t="s">
        <v>4674</v>
      </c>
      <c r="M1538" t="s">
        <v>4675</v>
      </c>
      <c r="N1538">
        <v>16.081111110999998</v>
      </c>
      <c r="O1538">
        <v>0</v>
      </c>
      <c r="P1538">
        <v>64</v>
      </c>
      <c r="Q1538">
        <v>0</v>
      </c>
      <c r="R1538">
        <v>0</v>
      </c>
      <c r="S1538">
        <v>0</v>
      </c>
      <c r="T1538">
        <v>15</v>
      </c>
      <c r="U1538">
        <v>0</v>
      </c>
      <c r="V1538">
        <v>0</v>
      </c>
      <c r="W1538">
        <v>0</v>
      </c>
      <c r="X1538">
        <v>282.40917285017895</v>
      </c>
      <c r="Y1538">
        <v>0</v>
      </c>
      <c r="Z1538">
        <v>0</v>
      </c>
      <c r="AA1538">
        <v>0</v>
      </c>
      <c r="AB1538">
        <v>156.73639451635512</v>
      </c>
      <c r="AC1538">
        <v>0</v>
      </c>
      <c r="AD1538">
        <v>0</v>
      </c>
      <c r="AE1538">
        <v>439.14556736653407</v>
      </c>
    </row>
    <row r="1539" spans="1:31" x14ac:dyDescent="0.25">
      <c r="A1539">
        <v>1670127</v>
      </c>
      <c r="B1539">
        <v>1</v>
      </c>
      <c r="C1539" t="s">
        <v>80</v>
      </c>
      <c r="D1539" t="s">
        <v>107</v>
      </c>
      <c r="E1539" t="s">
        <v>159</v>
      </c>
      <c r="F1539" t="s">
        <v>4676</v>
      </c>
      <c r="G1539" t="s">
        <v>1484</v>
      </c>
      <c r="H1539" t="s">
        <v>134</v>
      </c>
      <c r="I1539" t="s">
        <v>135</v>
      </c>
      <c r="J1539" t="s">
        <v>136</v>
      </c>
      <c r="K1539" t="s">
        <v>137</v>
      </c>
      <c r="L1539" t="s">
        <v>4677</v>
      </c>
      <c r="M1539" t="s">
        <v>4678</v>
      </c>
      <c r="N1539">
        <v>3.341388888</v>
      </c>
      <c r="O1539">
        <v>0</v>
      </c>
      <c r="P1539">
        <v>434</v>
      </c>
      <c r="Q1539">
        <v>0</v>
      </c>
      <c r="R1539">
        <v>0</v>
      </c>
      <c r="S1539">
        <v>0</v>
      </c>
      <c r="T1539">
        <v>10</v>
      </c>
      <c r="U1539">
        <v>0</v>
      </c>
      <c r="V1539">
        <v>0</v>
      </c>
      <c r="W1539">
        <v>0</v>
      </c>
      <c r="X1539">
        <v>231.48208203002849</v>
      </c>
      <c r="Y1539">
        <v>0</v>
      </c>
      <c r="Z1539">
        <v>0</v>
      </c>
      <c r="AA1539">
        <v>0</v>
      </c>
      <c r="AB1539">
        <v>15.447661971998226</v>
      </c>
      <c r="AC1539">
        <v>0</v>
      </c>
      <c r="AD1539">
        <v>0</v>
      </c>
      <c r="AE1539">
        <v>246.92974400202672</v>
      </c>
    </row>
    <row r="1540" spans="1:31" x14ac:dyDescent="0.25">
      <c r="A1540">
        <v>1669978</v>
      </c>
      <c r="B1540">
        <v>1</v>
      </c>
      <c r="C1540" t="s">
        <v>80</v>
      </c>
      <c r="D1540" t="s">
        <v>105</v>
      </c>
      <c r="E1540" t="s">
        <v>140</v>
      </c>
      <c r="F1540" t="s">
        <v>4679</v>
      </c>
      <c r="G1540" t="s">
        <v>197</v>
      </c>
      <c r="H1540" t="s">
        <v>143</v>
      </c>
      <c r="I1540" t="s">
        <v>135</v>
      </c>
      <c r="J1540" t="s">
        <v>136</v>
      </c>
      <c r="K1540" t="s">
        <v>137</v>
      </c>
      <c r="L1540" t="s">
        <v>4680</v>
      </c>
      <c r="M1540" t="s">
        <v>4681</v>
      </c>
      <c r="N1540">
        <v>1.3869444440000001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0.44602515096428885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0.44602515096428885</v>
      </c>
    </row>
    <row r="1541" spans="1:31" x14ac:dyDescent="0.25">
      <c r="A1541">
        <v>1669460</v>
      </c>
      <c r="B1541">
        <v>1</v>
      </c>
      <c r="C1541" t="s">
        <v>81</v>
      </c>
      <c r="D1541" t="s">
        <v>123</v>
      </c>
      <c r="E1541" t="s">
        <v>140</v>
      </c>
      <c r="F1541" t="s">
        <v>4682</v>
      </c>
      <c r="G1541" t="s">
        <v>197</v>
      </c>
      <c r="H1541" t="s">
        <v>143</v>
      </c>
      <c r="I1541" t="s">
        <v>135</v>
      </c>
      <c r="J1541" t="s">
        <v>136</v>
      </c>
      <c r="K1541" t="s">
        <v>137</v>
      </c>
      <c r="L1541" t="s">
        <v>4683</v>
      </c>
      <c r="M1541" t="s">
        <v>4684</v>
      </c>
      <c r="N1541">
        <v>5.6288888879999996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1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</row>
    <row r="1542" spans="1:31" x14ac:dyDescent="0.25">
      <c r="A1542">
        <v>1669337</v>
      </c>
      <c r="B1542">
        <v>1</v>
      </c>
      <c r="C1542" t="s">
        <v>80</v>
      </c>
      <c r="D1542" t="s">
        <v>100</v>
      </c>
      <c r="E1542" t="s">
        <v>151</v>
      </c>
      <c r="F1542" t="s">
        <v>4685</v>
      </c>
      <c r="G1542" t="s">
        <v>385</v>
      </c>
      <c r="H1542" t="s">
        <v>143</v>
      </c>
      <c r="I1542" t="s">
        <v>135</v>
      </c>
      <c r="J1542" t="s">
        <v>136</v>
      </c>
      <c r="K1542" t="s">
        <v>137</v>
      </c>
      <c r="L1542" t="s">
        <v>4686</v>
      </c>
      <c r="M1542" t="s">
        <v>4687</v>
      </c>
      <c r="N1542">
        <v>0.998611111</v>
      </c>
      <c r="O1542">
        <v>0</v>
      </c>
      <c r="P1542">
        <v>34</v>
      </c>
      <c r="Q1542">
        <v>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9.7517983617108968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9.7517983617108968</v>
      </c>
    </row>
    <row r="1543" spans="1:31" x14ac:dyDescent="0.25">
      <c r="A1543">
        <v>1669858</v>
      </c>
      <c r="B1543">
        <v>1</v>
      </c>
      <c r="C1543" t="s">
        <v>80</v>
      </c>
      <c r="D1543" t="s">
        <v>100</v>
      </c>
      <c r="E1543" t="s">
        <v>151</v>
      </c>
      <c r="F1543" t="s">
        <v>4688</v>
      </c>
      <c r="G1543" t="s">
        <v>486</v>
      </c>
      <c r="H1543" t="s">
        <v>143</v>
      </c>
      <c r="I1543" t="s">
        <v>135</v>
      </c>
      <c r="J1543" t="s">
        <v>136</v>
      </c>
      <c r="K1543" t="s">
        <v>137</v>
      </c>
      <c r="L1543" t="s">
        <v>4689</v>
      </c>
      <c r="M1543" t="s">
        <v>4690</v>
      </c>
      <c r="N1543">
        <v>4.2283333330000001</v>
      </c>
      <c r="O1543">
        <v>0</v>
      </c>
      <c r="P1543">
        <v>6</v>
      </c>
      <c r="Q1543">
        <v>0</v>
      </c>
      <c r="R1543">
        <v>3</v>
      </c>
      <c r="S1543">
        <v>0</v>
      </c>
      <c r="T1543">
        <v>4</v>
      </c>
      <c r="U1543">
        <v>0</v>
      </c>
      <c r="V1543">
        <v>0</v>
      </c>
      <c r="W1543">
        <v>0</v>
      </c>
      <c r="X1543">
        <v>14.260309847062651</v>
      </c>
      <c r="Y1543">
        <v>0</v>
      </c>
      <c r="Z1543">
        <v>28.367701119535344</v>
      </c>
      <c r="AA1543">
        <v>0</v>
      </c>
      <c r="AB1543">
        <v>3.2291405148027668</v>
      </c>
      <c r="AC1543">
        <v>0</v>
      </c>
      <c r="AD1543">
        <v>0</v>
      </c>
      <c r="AE1543">
        <v>45.857151481400763</v>
      </c>
    </row>
    <row r="1544" spans="1:31" x14ac:dyDescent="0.25">
      <c r="A1544">
        <v>1669076</v>
      </c>
      <c r="B1544">
        <v>1</v>
      </c>
      <c r="C1544" t="s">
        <v>80</v>
      </c>
      <c r="D1544" t="s">
        <v>96</v>
      </c>
      <c r="E1544" t="s">
        <v>151</v>
      </c>
      <c r="F1544" t="s">
        <v>4691</v>
      </c>
      <c r="G1544" t="s">
        <v>281</v>
      </c>
      <c r="H1544" t="s">
        <v>143</v>
      </c>
      <c r="I1544" t="s">
        <v>135</v>
      </c>
      <c r="J1544" t="s">
        <v>136</v>
      </c>
      <c r="K1544" t="s">
        <v>167</v>
      </c>
      <c r="L1544" t="s">
        <v>4692</v>
      </c>
      <c r="M1544" t="s">
        <v>4693</v>
      </c>
      <c r="N1544">
        <v>5.7562155549999998</v>
      </c>
      <c r="O1544">
        <v>0</v>
      </c>
      <c r="P1544">
        <v>85</v>
      </c>
      <c r="Q1544">
        <v>0</v>
      </c>
      <c r="R1544">
        <v>0</v>
      </c>
      <c r="S1544">
        <v>0</v>
      </c>
      <c r="T1544">
        <v>6</v>
      </c>
      <c r="U1544">
        <v>0</v>
      </c>
      <c r="V1544">
        <v>0</v>
      </c>
      <c r="W1544">
        <v>0</v>
      </c>
      <c r="X1544">
        <v>137.02859823162112</v>
      </c>
      <c r="Y1544">
        <v>0</v>
      </c>
      <c r="Z1544">
        <v>0</v>
      </c>
      <c r="AA1544">
        <v>0</v>
      </c>
      <c r="AB1544">
        <v>69.330319462760258</v>
      </c>
      <c r="AC1544">
        <v>0</v>
      </c>
      <c r="AD1544">
        <v>0</v>
      </c>
      <c r="AE1544">
        <v>206.35891769438138</v>
      </c>
    </row>
    <row r="1545" spans="1:31" x14ac:dyDescent="0.25">
      <c r="A1545">
        <v>1669574</v>
      </c>
      <c r="B1545">
        <v>1</v>
      </c>
      <c r="C1545" t="s">
        <v>80</v>
      </c>
      <c r="D1545" t="s">
        <v>99</v>
      </c>
      <c r="E1545" t="s">
        <v>140</v>
      </c>
      <c r="F1545" t="s">
        <v>4694</v>
      </c>
      <c r="G1545" t="s">
        <v>209</v>
      </c>
      <c r="H1545" t="s">
        <v>143</v>
      </c>
      <c r="I1545" t="s">
        <v>135</v>
      </c>
      <c r="J1545" t="s">
        <v>136</v>
      </c>
      <c r="K1545" t="s">
        <v>137</v>
      </c>
      <c r="L1545" t="s">
        <v>4695</v>
      </c>
      <c r="M1545" t="s">
        <v>4696</v>
      </c>
      <c r="N1545">
        <v>2.0269444440000002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1.4511535094173614E-2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1.4511535094173614E-2</v>
      </c>
    </row>
    <row r="1546" spans="1:31" x14ac:dyDescent="0.25">
      <c r="A1546">
        <v>1669088</v>
      </c>
      <c r="B1546">
        <v>1</v>
      </c>
      <c r="C1546" t="s">
        <v>80</v>
      </c>
      <c r="D1546" t="s">
        <v>99</v>
      </c>
      <c r="E1546" t="s">
        <v>151</v>
      </c>
      <c r="F1546" t="s">
        <v>4697</v>
      </c>
      <c r="G1546" t="s">
        <v>153</v>
      </c>
      <c r="H1546" t="s">
        <v>143</v>
      </c>
      <c r="I1546" t="s">
        <v>135</v>
      </c>
      <c r="J1546" t="s">
        <v>136</v>
      </c>
      <c r="K1546" t="s">
        <v>137</v>
      </c>
      <c r="L1546" t="s">
        <v>4698</v>
      </c>
      <c r="M1546" t="s">
        <v>4699</v>
      </c>
      <c r="N1546">
        <v>1.148055555</v>
      </c>
      <c r="O1546">
        <v>0</v>
      </c>
      <c r="P1546">
        <v>6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1.8362611661790997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1.8362611661790997</v>
      </c>
    </row>
    <row r="1547" spans="1:31" x14ac:dyDescent="0.25">
      <c r="A1547">
        <v>1669809</v>
      </c>
      <c r="B1547">
        <v>1</v>
      </c>
      <c r="C1547" t="s">
        <v>80</v>
      </c>
      <c r="D1547" t="s">
        <v>99</v>
      </c>
      <c r="E1547" t="s">
        <v>164</v>
      </c>
      <c r="F1547" t="s">
        <v>4604</v>
      </c>
      <c r="G1547" t="s">
        <v>161</v>
      </c>
      <c r="H1547" t="s">
        <v>134</v>
      </c>
      <c r="I1547" t="s">
        <v>135</v>
      </c>
      <c r="J1547" t="s">
        <v>136</v>
      </c>
      <c r="K1547" t="s">
        <v>137</v>
      </c>
      <c r="L1547" t="s">
        <v>4700</v>
      </c>
      <c r="M1547" t="s">
        <v>4701</v>
      </c>
      <c r="N1547">
        <v>0.32277777699999999</v>
      </c>
      <c r="O1547">
        <v>3</v>
      </c>
      <c r="P1547">
        <v>1652</v>
      </c>
      <c r="Q1547">
        <v>1</v>
      </c>
      <c r="R1547">
        <v>27</v>
      </c>
      <c r="S1547">
        <v>8</v>
      </c>
      <c r="T1547">
        <v>137</v>
      </c>
      <c r="U1547">
        <v>0</v>
      </c>
      <c r="V1547">
        <v>3</v>
      </c>
      <c r="W1547">
        <v>0.95509908125036991</v>
      </c>
      <c r="X1547">
        <v>108.62672926951788</v>
      </c>
      <c r="Y1547">
        <v>7.5068630223999996E-2</v>
      </c>
      <c r="Z1547">
        <v>1.6317595154407323</v>
      </c>
      <c r="AA1547">
        <v>3.4506989932569274</v>
      </c>
      <c r="AB1547">
        <v>24.696715148176484</v>
      </c>
      <c r="AC1547">
        <v>0</v>
      </c>
      <c r="AD1547">
        <v>0.7707768580234956</v>
      </c>
      <c r="AE1547">
        <v>140.20684749588989</v>
      </c>
    </row>
    <row r="1548" spans="1:31" x14ac:dyDescent="0.25">
      <c r="A1548">
        <v>1670058</v>
      </c>
      <c r="B1548">
        <v>1</v>
      </c>
      <c r="C1548" t="s">
        <v>80</v>
      </c>
      <c r="D1548" t="s">
        <v>94</v>
      </c>
      <c r="E1548" t="s">
        <v>159</v>
      </c>
      <c r="F1548" t="s">
        <v>3028</v>
      </c>
      <c r="G1548" t="s">
        <v>161</v>
      </c>
      <c r="H1548" t="s">
        <v>134</v>
      </c>
      <c r="I1548" t="s">
        <v>135</v>
      </c>
      <c r="J1548" t="s">
        <v>136</v>
      </c>
      <c r="K1548" t="s">
        <v>137</v>
      </c>
      <c r="L1548" t="s">
        <v>4702</v>
      </c>
      <c r="M1548" t="s">
        <v>4703</v>
      </c>
      <c r="N1548">
        <v>0.37472222199999999</v>
      </c>
      <c r="O1548">
        <v>0</v>
      </c>
      <c r="P1548">
        <v>245</v>
      </c>
      <c r="Q1548">
        <v>7</v>
      </c>
      <c r="R1548">
        <v>7</v>
      </c>
      <c r="S1548">
        <v>13</v>
      </c>
      <c r="T1548">
        <v>56</v>
      </c>
      <c r="U1548">
        <v>0</v>
      </c>
      <c r="V1548">
        <v>0</v>
      </c>
      <c r="W1548">
        <v>0</v>
      </c>
      <c r="X1548">
        <v>28.010012038927012</v>
      </c>
      <c r="Y1548">
        <v>3.8352486924319495</v>
      </c>
      <c r="Z1548">
        <v>0.62884783347266837</v>
      </c>
      <c r="AA1548">
        <v>43.15512765780754</v>
      </c>
      <c r="AB1548">
        <v>27.48236282499041</v>
      </c>
      <c r="AC1548">
        <v>0</v>
      </c>
      <c r="AD1548">
        <v>0</v>
      </c>
      <c r="AE1548">
        <v>103.1115990476296</v>
      </c>
    </row>
    <row r="1549" spans="1:31" x14ac:dyDescent="0.25">
      <c r="A1549">
        <v>1669025</v>
      </c>
      <c r="B1549">
        <v>1</v>
      </c>
      <c r="C1549" t="s">
        <v>81</v>
      </c>
      <c r="D1549" t="s">
        <v>118</v>
      </c>
      <c r="E1549" t="s">
        <v>159</v>
      </c>
      <c r="F1549" t="s">
        <v>4704</v>
      </c>
      <c r="G1549" t="s">
        <v>161</v>
      </c>
      <c r="H1549" t="s">
        <v>134</v>
      </c>
      <c r="I1549" t="s">
        <v>135</v>
      </c>
      <c r="J1549" t="s">
        <v>136</v>
      </c>
      <c r="K1549" t="s">
        <v>137</v>
      </c>
      <c r="L1549" t="s">
        <v>4705</v>
      </c>
      <c r="M1549" t="s">
        <v>4706</v>
      </c>
      <c r="N1549">
        <v>2.420833333</v>
      </c>
      <c r="O1549">
        <v>1</v>
      </c>
      <c r="P1549">
        <v>115</v>
      </c>
      <c r="Q1549">
        <v>39</v>
      </c>
      <c r="R1549">
        <v>86</v>
      </c>
      <c r="S1549">
        <v>8</v>
      </c>
      <c r="T1549">
        <v>15</v>
      </c>
      <c r="U1549">
        <v>0</v>
      </c>
      <c r="V1549">
        <v>0</v>
      </c>
      <c r="W1549">
        <v>0</v>
      </c>
      <c r="X1549">
        <v>54.860460171941263</v>
      </c>
      <c r="Y1549">
        <v>55.227813031898094</v>
      </c>
      <c r="Z1549">
        <v>89.047401450884593</v>
      </c>
      <c r="AA1549">
        <v>368.68788431778057</v>
      </c>
      <c r="AB1549">
        <v>47.460304317360283</v>
      </c>
      <c r="AC1549">
        <v>0</v>
      </c>
      <c r="AD1549">
        <v>0</v>
      </c>
      <c r="AE1549">
        <v>615.28386328986483</v>
      </c>
    </row>
    <row r="1550" spans="1:31" x14ac:dyDescent="0.25">
      <c r="A1550">
        <v>1669766</v>
      </c>
      <c r="B1550">
        <v>1</v>
      </c>
      <c r="C1550" t="s">
        <v>80</v>
      </c>
      <c r="D1550" t="s">
        <v>84</v>
      </c>
      <c r="E1550" t="s">
        <v>140</v>
      </c>
      <c r="F1550" t="s">
        <v>4707</v>
      </c>
      <c r="G1550" t="s">
        <v>197</v>
      </c>
      <c r="H1550" t="s">
        <v>143</v>
      </c>
      <c r="I1550" t="s">
        <v>135</v>
      </c>
      <c r="J1550" t="s">
        <v>136</v>
      </c>
      <c r="K1550" t="s">
        <v>137</v>
      </c>
      <c r="L1550" t="s">
        <v>4708</v>
      </c>
      <c r="M1550" t="s">
        <v>4709</v>
      </c>
      <c r="N1550">
        <v>6.7336111110000001</v>
      </c>
      <c r="O1550">
        <v>0</v>
      </c>
      <c r="P1550">
        <v>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1.9031680590380189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1.9031680590380189</v>
      </c>
    </row>
    <row r="1551" spans="1:31" x14ac:dyDescent="0.25">
      <c r="A1551">
        <v>1670115</v>
      </c>
      <c r="B1551">
        <v>1</v>
      </c>
      <c r="C1551" t="s">
        <v>81</v>
      </c>
      <c r="D1551" t="s">
        <v>127</v>
      </c>
      <c r="E1551" t="s">
        <v>131</v>
      </c>
      <c r="F1551" t="s">
        <v>4710</v>
      </c>
      <c r="G1551" t="s">
        <v>161</v>
      </c>
      <c r="H1551" t="s">
        <v>134</v>
      </c>
      <c r="I1551" t="s">
        <v>135</v>
      </c>
      <c r="J1551" t="s">
        <v>136</v>
      </c>
      <c r="K1551" t="s">
        <v>137</v>
      </c>
      <c r="L1551" t="s">
        <v>4711</v>
      </c>
      <c r="M1551" t="s">
        <v>4712</v>
      </c>
      <c r="N1551">
        <v>2.372222222</v>
      </c>
      <c r="O1551">
        <v>0</v>
      </c>
      <c r="P1551">
        <v>138</v>
      </c>
      <c r="Q1551">
        <v>12</v>
      </c>
      <c r="R1551">
        <v>38</v>
      </c>
      <c r="S1551">
        <v>11</v>
      </c>
      <c r="T1551">
        <v>12</v>
      </c>
      <c r="U1551">
        <v>1</v>
      </c>
      <c r="V1551">
        <v>1</v>
      </c>
      <c r="W1551">
        <v>0</v>
      </c>
      <c r="X1551">
        <v>48.655901602795907</v>
      </c>
      <c r="Y1551">
        <v>17.3652888352097</v>
      </c>
      <c r="Z1551">
        <v>10.601081205381503</v>
      </c>
      <c r="AA1551">
        <v>129.61873834844374</v>
      </c>
      <c r="AB1551">
        <v>6.2338939171401737</v>
      </c>
      <c r="AC1551">
        <v>134.91559895429398</v>
      </c>
      <c r="AD1551">
        <v>7.6518411322293698</v>
      </c>
      <c r="AE1551">
        <v>355.04234399549438</v>
      </c>
    </row>
    <row r="1552" spans="1:31" x14ac:dyDescent="0.25">
      <c r="A1552">
        <v>1669225</v>
      </c>
      <c r="B1552">
        <v>1</v>
      </c>
      <c r="C1552" t="s">
        <v>81</v>
      </c>
      <c r="D1552" t="s">
        <v>118</v>
      </c>
      <c r="E1552" t="s">
        <v>140</v>
      </c>
      <c r="F1552" t="s">
        <v>4713</v>
      </c>
      <c r="G1552" t="s">
        <v>197</v>
      </c>
      <c r="H1552" t="s">
        <v>143</v>
      </c>
      <c r="I1552" t="s">
        <v>135</v>
      </c>
      <c r="J1552" t="s">
        <v>136</v>
      </c>
      <c r="K1552" t="s">
        <v>137</v>
      </c>
      <c r="L1552" t="s">
        <v>4714</v>
      </c>
      <c r="M1552" t="s">
        <v>4715</v>
      </c>
      <c r="N1552">
        <v>0.86472222200000004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1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1.9946623490462168</v>
      </c>
      <c r="AC1552">
        <v>0</v>
      </c>
      <c r="AD1552">
        <v>0</v>
      </c>
      <c r="AE1552">
        <v>1.9946623490462168</v>
      </c>
    </row>
    <row r="1553" spans="1:31" x14ac:dyDescent="0.25">
      <c r="A1553">
        <v>1669520</v>
      </c>
      <c r="B1553">
        <v>1</v>
      </c>
      <c r="C1553" t="s">
        <v>80</v>
      </c>
      <c r="D1553" t="s">
        <v>108</v>
      </c>
      <c r="E1553" t="s">
        <v>151</v>
      </c>
      <c r="F1553" t="s">
        <v>4716</v>
      </c>
      <c r="G1553" t="s">
        <v>153</v>
      </c>
      <c r="H1553" t="s">
        <v>143</v>
      </c>
      <c r="I1553" t="s">
        <v>135</v>
      </c>
      <c r="J1553" t="s">
        <v>136</v>
      </c>
      <c r="K1553" t="s">
        <v>137</v>
      </c>
      <c r="L1553" t="s">
        <v>4717</v>
      </c>
      <c r="M1553" t="s">
        <v>4718</v>
      </c>
      <c r="N1553">
        <v>3.6191666659999999</v>
      </c>
      <c r="O1553">
        <v>0</v>
      </c>
      <c r="P1553">
        <v>3</v>
      </c>
      <c r="Q1553">
        <v>0</v>
      </c>
      <c r="R1553">
        <v>7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3.8372717968392132</v>
      </c>
      <c r="Y1553">
        <v>0</v>
      </c>
      <c r="Z1553">
        <v>1.1831464023753695</v>
      </c>
      <c r="AA1553">
        <v>0</v>
      </c>
      <c r="AB1553">
        <v>0</v>
      </c>
      <c r="AC1553">
        <v>0</v>
      </c>
      <c r="AD1553">
        <v>0</v>
      </c>
      <c r="AE1553">
        <v>5.0204181992145829</v>
      </c>
    </row>
    <row r="1554" spans="1:31" x14ac:dyDescent="0.25">
      <c r="A1554">
        <v>1669543</v>
      </c>
      <c r="B1554">
        <v>1</v>
      </c>
      <c r="C1554" t="s">
        <v>80</v>
      </c>
      <c r="D1554" t="s">
        <v>100</v>
      </c>
      <c r="E1554" t="s">
        <v>159</v>
      </c>
      <c r="F1554" t="s">
        <v>4719</v>
      </c>
      <c r="G1554" t="s">
        <v>4534</v>
      </c>
      <c r="H1554" t="s">
        <v>134</v>
      </c>
      <c r="I1554" t="s">
        <v>135</v>
      </c>
      <c r="J1554" t="s">
        <v>136</v>
      </c>
      <c r="K1554" t="s">
        <v>137</v>
      </c>
      <c r="L1554" t="s">
        <v>4720</v>
      </c>
      <c r="M1554" t="s">
        <v>4721</v>
      </c>
      <c r="N1554">
        <v>0.93083333300000004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58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259.39526060667959</v>
      </c>
      <c r="AC1554">
        <v>0</v>
      </c>
      <c r="AD1554">
        <v>0</v>
      </c>
      <c r="AE1554">
        <v>259.39526060667959</v>
      </c>
    </row>
    <row r="1555" spans="1:31" x14ac:dyDescent="0.25">
      <c r="A1555">
        <v>1669211</v>
      </c>
      <c r="B1555">
        <v>1</v>
      </c>
      <c r="C1555" t="s">
        <v>81</v>
      </c>
      <c r="D1555" t="s">
        <v>127</v>
      </c>
      <c r="E1555" t="s">
        <v>131</v>
      </c>
      <c r="F1555" t="s">
        <v>4722</v>
      </c>
      <c r="G1555" t="s">
        <v>161</v>
      </c>
      <c r="H1555" t="s">
        <v>134</v>
      </c>
      <c r="I1555" t="s">
        <v>135</v>
      </c>
      <c r="J1555" t="s">
        <v>136</v>
      </c>
      <c r="K1555" t="s">
        <v>137</v>
      </c>
      <c r="L1555" t="s">
        <v>4723</v>
      </c>
      <c r="M1555" t="s">
        <v>4724</v>
      </c>
      <c r="N1555">
        <v>4.0183333330000002</v>
      </c>
      <c r="O1555">
        <v>3</v>
      </c>
      <c r="P1555">
        <v>470</v>
      </c>
      <c r="Q1555">
        <v>74</v>
      </c>
      <c r="R1555">
        <v>72</v>
      </c>
      <c r="S1555">
        <v>19</v>
      </c>
      <c r="T1555">
        <v>39</v>
      </c>
      <c r="U1555">
        <v>5</v>
      </c>
      <c r="V1555">
        <v>0</v>
      </c>
      <c r="W1555">
        <v>0.80781355942309319</v>
      </c>
      <c r="X1555">
        <v>242.61270334769344</v>
      </c>
      <c r="Y1555">
        <v>256.59017918611079</v>
      </c>
      <c r="Z1555">
        <v>61.753375269657468</v>
      </c>
      <c r="AA1555">
        <v>2278.4070948217441</v>
      </c>
      <c r="AB1555">
        <v>51.164133114266605</v>
      </c>
      <c r="AC1555">
        <v>1307.8341898924587</v>
      </c>
      <c r="AD1555">
        <v>0</v>
      </c>
      <c r="AE1555">
        <v>4199.1694891913539</v>
      </c>
    </row>
    <row r="1556" spans="1:31" x14ac:dyDescent="0.25">
      <c r="A1556">
        <v>1669305</v>
      </c>
      <c r="B1556">
        <v>1</v>
      </c>
      <c r="C1556" t="s">
        <v>81</v>
      </c>
      <c r="D1556" t="s">
        <v>119</v>
      </c>
      <c r="E1556" t="s">
        <v>151</v>
      </c>
      <c r="F1556" t="s">
        <v>4725</v>
      </c>
      <c r="G1556" t="s">
        <v>222</v>
      </c>
      <c r="H1556" t="s">
        <v>143</v>
      </c>
      <c r="I1556" t="s">
        <v>135</v>
      </c>
      <c r="J1556" t="s">
        <v>136</v>
      </c>
      <c r="K1556" t="s">
        <v>137</v>
      </c>
      <c r="L1556" t="s">
        <v>4726</v>
      </c>
      <c r="M1556" t="s">
        <v>4727</v>
      </c>
      <c r="N1556">
        <v>0.87416666600000004</v>
      </c>
      <c r="O1556">
        <v>0</v>
      </c>
      <c r="P1556">
        <v>92</v>
      </c>
      <c r="Q1556">
        <v>0</v>
      </c>
      <c r="R1556">
        <v>1</v>
      </c>
      <c r="S1556">
        <v>0</v>
      </c>
      <c r="T1556">
        <v>1</v>
      </c>
      <c r="U1556">
        <v>0</v>
      </c>
      <c r="V1556">
        <v>0</v>
      </c>
      <c r="W1556">
        <v>0</v>
      </c>
      <c r="X1556">
        <v>17.455583792150048</v>
      </c>
      <c r="Y1556">
        <v>0</v>
      </c>
      <c r="Z1556">
        <v>0</v>
      </c>
      <c r="AA1556">
        <v>0</v>
      </c>
      <c r="AB1556">
        <v>8.5547144870475544E-2</v>
      </c>
      <c r="AC1556">
        <v>0</v>
      </c>
      <c r="AD1556">
        <v>0</v>
      </c>
      <c r="AE1556">
        <v>17.541130937020522</v>
      </c>
    </row>
    <row r="1557" spans="1:31" x14ac:dyDescent="0.25">
      <c r="A1557">
        <v>1669637</v>
      </c>
      <c r="B1557">
        <v>1</v>
      </c>
      <c r="C1557" t="s">
        <v>81</v>
      </c>
      <c r="D1557" t="s">
        <v>123</v>
      </c>
      <c r="E1557" t="s">
        <v>131</v>
      </c>
      <c r="F1557" t="s">
        <v>4728</v>
      </c>
      <c r="G1557" t="s">
        <v>161</v>
      </c>
      <c r="H1557" t="s">
        <v>134</v>
      </c>
      <c r="I1557" t="s">
        <v>135</v>
      </c>
      <c r="J1557" t="s">
        <v>136</v>
      </c>
      <c r="K1557" t="s">
        <v>137</v>
      </c>
      <c r="L1557" t="s">
        <v>4729</v>
      </c>
      <c r="M1557" t="s">
        <v>4730</v>
      </c>
      <c r="N1557">
        <v>0.52944444400000001</v>
      </c>
      <c r="O1557">
        <v>0</v>
      </c>
      <c r="P1557">
        <v>358</v>
      </c>
      <c r="Q1557">
        <v>140</v>
      </c>
      <c r="R1557">
        <v>52</v>
      </c>
      <c r="S1557">
        <v>10</v>
      </c>
      <c r="T1557">
        <v>32</v>
      </c>
      <c r="U1557">
        <v>0</v>
      </c>
      <c r="V1557">
        <v>0</v>
      </c>
      <c r="W1557">
        <v>0</v>
      </c>
      <c r="X1557">
        <v>17.526396828636475</v>
      </c>
      <c r="Y1557">
        <v>47.751878758974854</v>
      </c>
      <c r="Z1557">
        <v>9.2639216331907868</v>
      </c>
      <c r="AA1557">
        <v>4.7701367233595287</v>
      </c>
      <c r="AB1557">
        <v>14.253361673735361</v>
      </c>
      <c r="AC1557">
        <v>0</v>
      </c>
      <c r="AD1557">
        <v>0</v>
      </c>
      <c r="AE1557">
        <v>93.565695617897006</v>
      </c>
    </row>
    <row r="1558" spans="1:31" x14ac:dyDescent="0.25">
      <c r="A1558">
        <v>1669234</v>
      </c>
      <c r="B1558">
        <v>1</v>
      </c>
      <c r="C1558" t="s">
        <v>80</v>
      </c>
      <c r="D1558" t="s">
        <v>97</v>
      </c>
      <c r="E1558" t="s">
        <v>159</v>
      </c>
      <c r="F1558" t="s">
        <v>4731</v>
      </c>
      <c r="G1558" t="s">
        <v>1912</v>
      </c>
      <c r="H1558" t="s">
        <v>134</v>
      </c>
      <c r="I1558" t="s">
        <v>135</v>
      </c>
      <c r="J1558" t="s">
        <v>136</v>
      </c>
      <c r="K1558" t="s">
        <v>137</v>
      </c>
      <c r="L1558" t="s">
        <v>4732</v>
      </c>
      <c r="M1558" t="s">
        <v>4733</v>
      </c>
      <c r="N1558">
        <v>0.62888888799999998</v>
      </c>
      <c r="O1558">
        <v>0</v>
      </c>
      <c r="P1558">
        <v>13</v>
      </c>
      <c r="Q1558">
        <v>0</v>
      </c>
      <c r="R1558">
        <v>0</v>
      </c>
      <c r="S1558">
        <v>0</v>
      </c>
      <c r="T1558">
        <v>1</v>
      </c>
      <c r="U1558">
        <v>0</v>
      </c>
      <c r="V1558">
        <v>0</v>
      </c>
      <c r="W1558">
        <v>0</v>
      </c>
      <c r="X1558">
        <v>4.7724565297825388</v>
      </c>
      <c r="Y1558">
        <v>0</v>
      </c>
      <c r="Z1558">
        <v>0</v>
      </c>
      <c r="AA1558">
        <v>0</v>
      </c>
      <c r="AB1558">
        <v>1.4034923064508447</v>
      </c>
      <c r="AC1558">
        <v>0</v>
      </c>
      <c r="AD1558">
        <v>0</v>
      </c>
      <c r="AE1558">
        <v>6.175948836233383</v>
      </c>
    </row>
    <row r="1559" spans="1:31" x14ac:dyDescent="0.25">
      <c r="A1559">
        <v>1669019</v>
      </c>
      <c r="B1559">
        <v>1</v>
      </c>
      <c r="C1559" t="s">
        <v>80</v>
      </c>
      <c r="D1559" t="s">
        <v>97</v>
      </c>
      <c r="E1559" t="s">
        <v>151</v>
      </c>
      <c r="F1559" t="s">
        <v>4734</v>
      </c>
      <c r="G1559" t="s">
        <v>222</v>
      </c>
      <c r="H1559" t="s">
        <v>143</v>
      </c>
      <c r="I1559" t="s">
        <v>135</v>
      </c>
      <c r="J1559" t="s">
        <v>136</v>
      </c>
      <c r="K1559" t="s">
        <v>137</v>
      </c>
      <c r="L1559" t="s">
        <v>4735</v>
      </c>
      <c r="M1559" t="s">
        <v>4736</v>
      </c>
      <c r="N1559">
        <v>8.5255555550000004</v>
      </c>
      <c r="O1559">
        <v>0</v>
      </c>
      <c r="P1559">
        <v>38</v>
      </c>
      <c r="Q1559">
        <v>0</v>
      </c>
      <c r="R1559">
        <v>19</v>
      </c>
      <c r="S1559">
        <v>0</v>
      </c>
      <c r="T1559">
        <v>3</v>
      </c>
      <c r="U1559">
        <v>0</v>
      </c>
      <c r="V1559">
        <v>0</v>
      </c>
      <c r="W1559">
        <v>0</v>
      </c>
      <c r="X1559">
        <v>99.652696622314522</v>
      </c>
      <c r="Y1559">
        <v>0</v>
      </c>
      <c r="Z1559">
        <v>16.843005352844774</v>
      </c>
      <c r="AA1559">
        <v>0</v>
      </c>
      <c r="AB1559">
        <v>6.2088020290701103</v>
      </c>
      <c r="AC1559">
        <v>0</v>
      </c>
      <c r="AD1559">
        <v>0</v>
      </c>
      <c r="AE1559">
        <v>122.70450400422941</v>
      </c>
    </row>
    <row r="1560" spans="1:31" x14ac:dyDescent="0.25">
      <c r="A1560">
        <v>1670021</v>
      </c>
      <c r="B1560">
        <v>1</v>
      </c>
      <c r="C1560" t="s">
        <v>81</v>
      </c>
      <c r="D1560" t="s">
        <v>115</v>
      </c>
      <c r="E1560" t="s">
        <v>151</v>
      </c>
      <c r="F1560" t="s">
        <v>4737</v>
      </c>
      <c r="G1560" t="s">
        <v>153</v>
      </c>
      <c r="H1560" t="s">
        <v>143</v>
      </c>
      <c r="I1560" t="s">
        <v>135</v>
      </c>
      <c r="J1560" t="s">
        <v>136</v>
      </c>
      <c r="K1560" t="s">
        <v>137</v>
      </c>
      <c r="L1560" t="s">
        <v>4738</v>
      </c>
      <c r="M1560" t="s">
        <v>4739</v>
      </c>
      <c r="N1560">
        <v>5.5083333330000004</v>
      </c>
      <c r="O1560">
        <v>0</v>
      </c>
      <c r="P1560">
        <v>8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4.8264202722791261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4.8264202722791261</v>
      </c>
    </row>
    <row r="1561" spans="1:31" x14ac:dyDescent="0.25">
      <c r="A1561">
        <v>1669096</v>
      </c>
      <c r="B1561">
        <v>1</v>
      </c>
      <c r="C1561" t="s">
        <v>81</v>
      </c>
      <c r="D1561" t="s">
        <v>113</v>
      </c>
      <c r="E1561" t="s">
        <v>140</v>
      </c>
      <c r="F1561" t="s">
        <v>4740</v>
      </c>
      <c r="G1561" t="s">
        <v>209</v>
      </c>
      <c r="H1561" t="s">
        <v>143</v>
      </c>
      <c r="I1561" t="s">
        <v>135</v>
      </c>
      <c r="J1561" t="s">
        <v>136</v>
      </c>
      <c r="K1561" t="s">
        <v>137</v>
      </c>
      <c r="L1561" t="s">
        <v>4741</v>
      </c>
      <c r="M1561" t="s">
        <v>4742</v>
      </c>
      <c r="N1561">
        <v>1.225833333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1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4.0000910306864137</v>
      </c>
      <c r="AC1561">
        <v>0</v>
      </c>
      <c r="AD1561">
        <v>0</v>
      </c>
      <c r="AE1561">
        <v>4.0000910306864137</v>
      </c>
    </row>
    <row r="1562" spans="1:31" x14ac:dyDescent="0.25">
      <c r="A1562">
        <v>1669998</v>
      </c>
      <c r="B1562">
        <v>1</v>
      </c>
      <c r="C1562" t="s">
        <v>81</v>
      </c>
      <c r="D1562" t="s">
        <v>123</v>
      </c>
      <c r="E1562" t="s">
        <v>151</v>
      </c>
      <c r="F1562" t="s">
        <v>4743</v>
      </c>
      <c r="G1562" t="s">
        <v>153</v>
      </c>
      <c r="H1562" t="s">
        <v>143</v>
      </c>
      <c r="I1562" t="s">
        <v>135</v>
      </c>
      <c r="J1562" t="s">
        <v>136</v>
      </c>
      <c r="K1562" t="s">
        <v>137</v>
      </c>
      <c r="L1562" t="s">
        <v>4744</v>
      </c>
      <c r="M1562" t="s">
        <v>4745</v>
      </c>
      <c r="N1562">
        <v>5.4697222219999997</v>
      </c>
      <c r="O1562">
        <v>0</v>
      </c>
      <c r="P1562">
        <v>1</v>
      </c>
      <c r="Q1562">
        <v>0</v>
      </c>
      <c r="R1562">
        <v>10</v>
      </c>
      <c r="S1562">
        <v>0</v>
      </c>
      <c r="T1562">
        <v>1</v>
      </c>
      <c r="U1562">
        <v>0</v>
      </c>
      <c r="V1562">
        <v>0</v>
      </c>
      <c r="W1562">
        <v>0</v>
      </c>
      <c r="X1562">
        <v>0.54123482626368835</v>
      </c>
      <c r="Y1562">
        <v>0</v>
      </c>
      <c r="Z1562">
        <v>7.076109526912127</v>
      </c>
      <c r="AA1562">
        <v>0</v>
      </c>
      <c r="AB1562">
        <v>2.8835596001834999E-2</v>
      </c>
      <c r="AC1562">
        <v>0</v>
      </c>
      <c r="AD1562">
        <v>0</v>
      </c>
      <c r="AE1562">
        <v>7.6461799491776503</v>
      </c>
    </row>
    <row r="1563" spans="1:31" x14ac:dyDescent="0.25">
      <c r="A1563">
        <v>1669783</v>
      </c>
      <c r="B1563">
        <v>1</v>
      </c>
      <c r="C1563" t="s">
        <v>80</v>
      </c>
      <c r="D1563" t="s">
        <v>105</v>
      </c>
      <c r="E1563" t="s">
        <v>146</v>
      </c>
      <c r="F1563" t="s">
        <v>4746</v>
      </c>
      <c r="G1563" t="s">
        <v>148</v>
      </c>
      <c r="H1563" t="s">
        <v>143</v>
      </c>
      <c r="I1563" t="s">
        <v>135</v>
      </c>
      <c r="J1563" t="s">
        <v>136</v>
      </c>
      <c r="K1563" t="s">
        <v>137</v>
      </c>
      <c r="L1563" t="s">
        <v>4747</v>
      </c>
      <c r="M1563" t="s">
        <v>4748</v>
      </c>
      <c r="N1563">
        <v>1.9013888880000001</v>
      </c>
      <c r="O1563">
        <v>0</v>
      </c>
      <c r="P1563">
        <v>168</v>
      </c>
      <c r="Q1563">
        <v>0</v>
      </c>
      <c r="R1563">
        <v>0</v>
      </c>
      <c r="S1563">
        <v>0</v>
      </c>
      <c r="T1563">
        <v>132</v>
      </c>
      <c r="U1563">
        <v>0</v>
      </c>
      <c r="V1563">
        <v>0</v>
      </c>
      <c r="W1563">
        <v>0</v>
      </c>
      <c r="X1563">
        <v>108.61052941503684</v>
      </c>
      <c r="Y1563">
        <v>0</v>
      </c>
      <c r="Z1563">
        <v>0</v>
      </c>
      <c r="AA1563">
        <v>0</v>
      </c>
      <c r="AB1563">
        <v>206.1445250184664</v>
      </c>
      <c r="AC1563">
        <v>0</v>
      </c>
      <c r="AD1563">
        <v>0</v>
      </c>
      <c r="AE1563">
        <v>314.75505443350323</v>
      </c>
    </row>
    <row r="1564" spans="1:31" x14ac:dyDescent="0.25">
      <c r="A1564">
        <v>1669806</v>
      </c>
      <c r="B1564">
        <v>1</v>
      </c>
      <c r="C1564" t="s">
        <v>80</v>
      </c>
      <c r="D1564" t="s">
        <v>83</v>
      </c>
      <c r="E1564" t="s">
        <v>140</v>
      </c>
      <c r="F1564" t="s">
        <v>4749</v>
      </c>
      <c r="G1564" t="s">
        <v>197</v>
      </c>
      <c r="H1564" t="s">
        <v>143</v>
      </c>
      <c r="I1564" t="s">
        <v>135</v>
      </c>
      <c r="J1564" t="s">
        <v>136</v>
      </c>
      <c r="K1564" t="s">
        <v>137</v>
      </c>
      <c r="L1564" t="s">
        <v>4750</v>
      </c>
      <c r="M1564" t="s">
        <v>4751</v>
      </c>
      <c r="N1564">
        <v>1.2647222220000001</v>
      </c>
      <c r="O1564">
        <v>0</v>
      </c>
      <c r="P1564">
        <v>2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0.67217819742129781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0.67217819742129781</v>
      </c>
    </row>
    <row r="1565" spans="1:31" x14ac:dyDescent="0.25">
      <c r="A1565">
        <v>1669952</v>
      </c>
      <c r="B1565">
        <v>1</v>
      </c>
      <c r="C1565" t="s">
        <v>81</v>
      </c>
      <c r="D1565" t="s">
        <v>115</v>
      </c>
      <c r="E1565" t="s">
        <v>159</v>
      </c>
      <c r="F1565" t="s">
        <v>4752</v>
      </c>
      <c r="G1565" t="s">
        <v>161</v>
      </c>
      <c r="H1565" t="s">
        <v>134</v>
      </c>
      <c r="I1565" t="s">
        <v>173</v>
      </c>
      <c r="J1565" t="s">
        <v>136</v>
      </c>
      <c r="K1565" t="s">
        <v>137</v>
      </c>
      <c r="L1565" t="s">
        <v>4753</v>
      </c>
      <c r="M1565" t="s">
        <v>4754</v>
      </c>
      <c r="N1565">
        <v>4.1666665999999998E-2</v>
      </c>
      <c r="O1565">
        <v>0</v>
      </c>
      <c r="P1565">
        <v>153</v>
      </c>
      <c r="Q1565">
        <v>4</v>
      </c>
      <c r="R1565">
        <v>109</v>
      </c>
      <c r="S1565">
        <v>0</v>
      </c>
      <c r="T1565">
        <v>8</v>
      </c>
      <c r="U1565">
        <v>1</v>
      </c>
      <c r="V1565">
        <v>0</v>
      </c>
      <c r="W1565">
        <v>0</v>
      </c>
      <c r="X1565">
        <v>0.74501379370229159</v>
      </c>
      <c r="Y1565">
        <v>0.10263904655266667</v>
      </c>
      <c r="Z1565">
        <v>1.086001164214625</v>
      </c>
      <c r="AA1565">
        <v>0</v>
      </c>
      <c r="AB1565">
        <v>0.29947478719999998</v>
      </c>
      <c r="AC1565">
        <v>1.1273037868363334</v>
      </c>
      <c r="AD1565">
        <v>0</v>
      </c>
      <c r="AE1565">
        <v>3.3604325785059164</v>
      </c>
    </row>
    <row r="1566" spans="1:31" x14ac:dyDescent="0.25">
      <c r="A1566">
        <v>1669846</v>
      </c>
      <c r="B1566">
        <v>1</v>
      </c>
      <c r="C1566" t="s">
        <v>80</v>
      </c>
      <c r="D1566" t="s">
        <v>92</v>
      </c>
      <c r="E1566" t="s">
        <v>131</v>
      </c>
      <c r="F1566" t="s">
        <v>4755</v>
      </c>
      <c r="G1566" t="s">
        <v>161</v>
      </c>
      <c r="H1566" t="s">
        <v>134</v>
      </c>
      <c r="I1566" t="s">
        <v>135</v>
      </c>
      <c r="J1566" t="s">
        <v>136</v>
      </c>
      <c r="K1566" t="s">
        <v>137</v>
      </c>
      <c r="L1566" t="s">
        <v>4756</v>
      </c>
      <c r="M1566" t="s">
        <v>4757</v>
      </c>
      <c r="N1566">
        <v>0.33555555500000001</v>
      </c>
      <c r="O1566">
        <v>0</v>
      </c>
      <c r="P1566">
        <v>84</v>
      </c>
      <c r="Q1566">
        <v>0</v>
      </c>
      <c r="R1566">
        <v>1</v>
      </c>
      <c r="S1566">
        <v>0</v>
      </c>
      <c r="T1566">
        <v>15</v>
      </c>
      <c r="U1566">
        <v>0</v>
      </c>
      <c r="V1566">
        <v>0</v>
      </c>
      <c r="W1566">
        <v>0</v>
      </c>
      <c r="X1566">
        <v>8.9190477434067326</v>
      </c>
      <c r="Y1566">
        <v>0</v>
      </c>
      <c r="Z1566">
        <v>0</v>
      </c>
      <c r="AA1566">
        <v>0</v>
      </c>
      <c r="AB1566">
        <v>3.1738018324296533</v>
      </c>
      <c r="AC1566">
        <v>0</v>
      </c>
      <c r="AD1566">
        <v>0</v>
      </c>
      <c r="AE1566">
        <v>12.092849575836386</v>
      </c>
    </row>
    <row r="1567" spans="1:31" x14ac:dyDescent="0.25">
      <c r="A1567">
        <v>1670084</v>
      </c>
      <c r="B1567">
        <v>1</v>
      </c>
      <c r="C1567" t="s">
        <v>80</v>
      </c>
      <c r="D1567" t="s">
        <v>96</v>
      </c>
      <c r="E1567" t="s">
        <v>200</v>
      </c>
      <c r="F1567" t="s">
        <v>4758</v>
      </c>
      <c r="G1567" t="s">
        <v>240</v>
      </c>
      <c r="H1567" t="s">
        <v>143</v>
      </c>
      <c r="I1567" t="s">
        <v>135</v>
      </c>
      <c r="J1567" t="s">
        <v>136</v>
      </c>
      <c r="K1567" t="s">
        <v>137</v>
      </c>
      <c r="L1567" t="s">
        <v>4759</v>
      </c>
      <c r="M1567" t="s">
        <v>4760</v>
      </c>
      <c r="N1567">
        <v>5.1930555549999999</v>
      </c>
      <c r="O1567">
        <v>0</v>
      </c>
      <c r="P1567">
        <v>28</v>
      </c>
      <c r="Q1567">
        <v>0</v>
      </c>
      <c r="R1567">
        <v>0</v>
      </c>
      <c r="S1567">
        <v>0</v>
      </c>
      <c r="T1567">
        <v>2</v>
      </c>
      <c r="U1567">
        <v>0</v>
      </c>
      <c r="V1567">
        <v>0</v>
      </c>
      <c r="W1567">
        <v>0</v>
      </c>
      <c r="X1567">
        <v>22.621535743025809</v>
      </c>
      <c r="Y1567">
        <v>0</v>
      </c>
      <c r="Z1567">
        <v>0</v>
      </c>
      <c r="AA1567">
        <v>0</v>
      </c>
      <c r="AB1567">
        <v>29.504471472538111</v>
      </c>
      <c r="AC1567">
        <v>0</v>
      </c>
      <c r="AD1567">
        <v>0</v>
      </c>
      <c r="AE1567">
        <v>52.126007215563916</v>
      </c>
    </row>
    <row r="1568" spans="1:31" x14ac:dyDescent="0.25">
      <c r="A1568">
        <v>1669242</v>
      </c>
      <c r="B1568">
        <v>1</v>
      </c>
      <c r="C1568" t="s">
        <v>80</v>
      </c>
      <c r="D1568" t="s">
        <v>92</v>
      </c>
      <c r="E1568" t="s">
        <v>164</v>
      </c>
      <c r="F1568" t="s">
        <v>2738</v>
      </c>
      <c r="G1568" t="s">
        <v>161</v>
      </c>
      <c r="H1568" t="s">
        <v>134</v>
      </c>
      <c r="I1568" t="s">
        <v>135</v>
      </c>
      <c r="J1568" t="s">
        <v>136</v>
      </c>
      <c r="K1568" t="s">
        <v>137</v>
      </c>
      <c r="L1568" t="s">
        <v>4761</v>
      </c>
      <c r="M1568" t="s">
        <v>4762</v>
      </c>
      <c r="N1568">
        <v>5.95</v>
      </c>
      <c r="O1568">
        <v>0</v>
      </c>
      <c r="P1568">
        <v>864</v>
      </c>
      <c r="Q1568">
        <v>2</v>
      </c>
      <c r="R1568">
        <v>296</v>
      </c>
      <c r="S1568">
        <v>8</v>
      </c>
      <c r="T1568">
        <v>86</v>
      </c>
      <c r="U1568">
        <v>0</v>
      </c>
      <c r="V1568">
        <v>1</v>
      </c>
      <c r="W1568">
        <v>0</v>
      </c>
      <c r="X1568">
        <v>1010.7913934287434</v>
      </c>
      <c r="Y1568">
        <v>5.1995652723945005</v>
      </c>
      <c r="Z1568">
        <v>247.36891116819814</v>
      </c>
      <c r="AA1568">
        <v>87.675197412367154</v>
      </c>
      <c r="AB1568">
        <v>744.55168852584177</v>
      </c>
      <c r="AC1568">
        <v>0</v>
      </c>
      <c r="AD1568">
        <v>0</v>
      </c>
      <c r="AE1568">
        <v>2095.5867558075452</v>
      </c>
    </row>
    <row r="1569" spans="1:31" x14ac:dyDescent="0.25">
      <c r="A1569">
        <v>1669752</v>
      </c>
      <c r="B1569">
        <v>1</v>
      </c>
      <c r="C1569" t="s">
        <v>80</v>
      </c>
      <c r="D1569" t="s">
        <v>96</v>
      </c>
      <c r="E1569" t="s">
        <v>151</v>
      </c>
      <c r="F1569" t="s">
        <v>4763</v>
      </c>
      <c r="G1569" t="s">
        <v>153</v>
      </c>
      <c r="H1569" t="s">
        <v>143</v>
      </c>
      <c r="I1569" t="s">
        <v>135</v>
      </c>
      <c r="J1569" t="s">
        <v>136</v>
      </c>
      <c r="K1569" t="s">
        <v>137</v>
      </c>
      <c r="L1569" t="s">
        <v>4764</v>
      </c>
      <c r="M1569" t="s">
        <v>4765</v>
      </c>
      <c r="N1569">
        <v>3.0719444440000001</v>
      </c>
      <c r="O1569">
        <v>0</v>
      </c>
      <c r="P1569">
        <v>55</v>
      </c>
      <c r="Q1569">
        <v>0</v>
      </c>
      <c r="R1569">
        <v>0</v>
      </c>
      <c r="S1569">
        <v>0</v>
      </c>
      <c r="T1569">
        <v>3</v>
      </c>
      <c r="U1569">
        <v>0</v>
      </c>
      <c r="V1569">
        <v>0</v>
      </c>
      <c r="W1569">
        <v>0</v>
      </c>
      <c r="X1569">
        <v>48.152688026791331</v>
      </c>
      <c r="Y1569">
        <v>0</v>
      </c>
      <c r="Z1569">
        <v>0</v>
      </c>
      <c r="AA1569">
        <v>0</v>
      </c>
      <c r="AB1569">
        <v>0.11320234028176665</v>
      </c>
      <c r="AC1569">
        <v>0</v>
      </c>
      <c r="AD1569">
        <v>0</v>
      </c>
      <c r="AE1569">
        <v>48.265890367073098</v>
      </c>
    </row>
    <row r="1570" spans="1:31" x14ac:dyDescent="0.25">
      <c r="A1570">
        <v>1669148</v>
      </c>
      <c r="B1570">
        <v>1</v>
      </c>
      <c r="C1570" t="s">
        <v>81</v>
      </c>
      <c r="D1570" t="s">
        <v>128</v>
      </c>
      <c r="E1570" t="s">
        <v>146</v>
      </c>
      <c r="F1570" t="s">
        <v>4766</v>
      </c>
      <c r="G1570" t="s">
        <v>148</v>
      </c>
      <c r="H1570" t="s">
        <v>143</v>
      </c>
      <c r="I1570" t="s">
        <v>135</v>
      </c>
      <c r="J1570" t="s">
        <v>136</v>
      </c>
      <c r="K1570" t="s">
        <v>137</v>
      </c>
      <c r="L1570" t="s">
        <v>4767</v>
      </c>
      <c r="M1570" t="s">
        <v>4768</v>
      </c>
      <c r="N1570">
        <v>0.90805555500000001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119</v>
      </c>
      <c r="U1570">
        <v>0</v>
      </c>
      <c r="V1570">
        <v>6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145.40146139462286</v>
      </c>
      <c r="AC1570">
        <v>0</v>
      </c>
      <c r="AD1570">
        <v>116.47545299356514</v>
      </c>
      <c r="AE1570">
        <v>261.87691438818797</v>
      </c>
    </row>
    <row r="1571" spans="1:31" x14ac:dyDescent="0.25">
      <c r="A1571">
        <v>1670144</v>
      </c>
      <c r="B1571">
        <v>1</v>
      </c>
      <c r="C1571" t="s">
        <v>80</v>
      </c>
      <c r="D1571" t="s">
        <v>106</v>
      </c>
      <c r="E1571" t="s">
        <v>151</v>
      </c>
      <c r="F1571" t="s">
        <v>2307</v>
      </c>
      <c r="G1571" t="s">
        <v>153</v>
      </c>
      <c r="H1571" t="s">
        <v>143</v>
      </c>
      <c r="I1571" t="s">
        <v>135</v>
      </c>
      <c r="J1571" t="s">
        <v>136</v>
      </c>
      <c r="K1571" t="s">
        <v>137</v>
      </c>
      <c r="L1571" t="s">
        <v>4769</v>
      </c>
      <c r="M1571" t="s">
        <v>4770</v>
      </c>
      <c r="N1571">
        <v>0.85194444400000002</v>
      </c>
      <c r="O1571">
        <v>0</v>
      </c>
      <c r="P1571">
        <v>0</v>
      </c>
      <c r="Q1571">
        <v>0</v>
      </c>
      <c r="R1571">
        <v>3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1.0919609434723112</v>
      </c>
      <c r="AA1571">
        <v>0</v>
      </c>
      <c r="AB1571">
        <v>0</v>
      </c>
      <c r="AC1571">
        <v>0</v>
      </c>
      <c r="AD1571">
        <v>0</v>
      </c>
      <c r="AE1571">
        <v>1.0919609434723112</v>
      </c>
    </row>
    <row r="1572" spans="1:31" x14ac:dyDescent="0.25">
      <c r="A1572">
        <v>1669351</v>
      </c>
      <c r="B1572">
        <v>1</v>
      </c>
      <c r="C1572" t="s">
        <v>81</v>
      </c>
      <c r="D1572" t="s">
        <v>119</v>
      </c>
      <c r="E1572" t="s">
        <v>140</v>
      </c>
      <c r="F1572" t="s">
        <v>4771</v>
      </c>
      <c r="G1572" t="s">
        <v>142</v>
      </c>
      <c r="H1572" t="s">
        <v>143</v>
      </c>
      <c r="I1572" t="s">
        <v>135</v>
      </c>
      <c r="J1572" t="s">
        <v>136</v>
      </c>
      <c r="K1572" t="s">
        <v>137</v>
      </c>
      <c r="L1572" t="s">
        <v>4772</v>
      </c>
      <c r="M1572" t="s">
        <v>4773</v>
      </c>
      <c r="N1572">
        <v>3.1491666660000002</v>
      </c>
      <c r="O1572">
        <v>0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5.2762645046666669E-5</v>
      </c>
      <c r="AA1572">
        <v>0</v>
      </c>
      <c r="AB1572">
        <v>0</v>
      </c>
      <c r="AC1572">
        <v>0</v>
      </c>
      <c r="AD1572">
        <v>0</v>
      </c>
      <c r="AE1572">
        <v>5.2762645046666669E-5</v>
      </c>
    </row>
    <row r="1573" spans="1:31" x14ac:dyDescent="0.25">
      <c r="A1573">
        <v>1669689</v>
      </c>
      <c r="B1573">
        <v>1</v>
      </c>
      <c r="C1573" t="s">
        <v>81</v>
      </c>
      <c r="D1573" t="s">
        <v>118</v>
      </c>
      <c r="E1573" t="s">
        <v>151</v>
      </c>
      <c r="F1573" t="s">
        <v>4774</v>
      </c>
      <c r="G1573" t="s">
        <v>153</v>
      </c>
      <c r="H1573" t="s">
        <v>143</v>
      </c>
      <c r="I1573" t="s">
        <v>135</v>
      </c>
      <c r="J1573" t="s">
        <v>136</v>
      </c>
      <c r="K1573" t="s">
        <v>137</v>
      </c>
      <c r="L1573" t="s">
        <v>4775</v>
      </c>
      <c r="M1573" t="s">
        <v>4776</v>
      </c>
      <c r="N1573">
        <v>1.571388888</v>
      </c>
      <c r="O1573">
        <v>0</v>
      </c>
      <c r="P1573">
        <v>19</v>
      </c>
      <c r="Q1573">
        <v>0</v>
      </c>
      <c r="R1573">
        <v>1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2.1626158505008028</v>
      </c>
      <c r="Y1573">
        <v>0</v>
      </c>
      <c r="Z1573">
        <v>0.14866096941166002</v>
      </c>
      <c r="AA1573">
        <v>0</v>
      </c>
      <c r="AB1573">
        <v>0</v>
      </c>
      <c r="AC1573">
        <v>0</v>
      </c>
      <c r="AD1573">
        <v>0</v>
      </c>
      <c r="AE1573">
        <v>2.3112768199124627</v>
      </c>
    </row>
    <row r="1574" spans="1:31" x14ac:dyDescent="0.25">
      <c r="A1574">
        <v>1669002</v>
      </c>
      <c r="B1574">
        <v>1</v>
      </c>
      <c r="C1574" t="s">
        <v>80</v>
      </c>
      <c r="D1574" t="s">
        <v>89</v>
      </c>
      <c r="E1574" t="s">
        <v>151</v>
      </c>
      <c r="F1574" t="s">
        <v>4777</v>
      </c>
      <c r="G1574" t="s">
        <v>1447</v>
      </c>
      <c r="H1574" t="s">
        <v>143</v>
      </c>
      <c r="I1574" t="s">
        <v>135</v>
      </c>
      <c r="J1574" t="s">
        <v>136</v>
      </c>
      <c r="K1574" t="s">
        <v>137</v>
      </c>
      <c r="L1574" t="s">
        <v>4778</v>
      </c>
      <c r="M1574" t="s">
        <v>4779</v>
      </c>
      <c r="N1574">
        <v>0.90944444400000002</v>
      </c>
      <c r="O1574">
        <v>0</v>
      </c>
      <c r="P1574">
        <v>1</v>
      </c>
      <c r="Q1574">
        <v>0</v>
      </c>
      <c r="R1574">
        <v>14</v>
      </c>
      <c r="S1574">
        <v>0</v>
      </c>
      <c r="T1574">
        <v>3</v>
      </c>
      <c r="U1574">
        <v>0</v>
      </c>
      <c r="V1574">
        <v>0</v>
      </c>
      <c r="W1574">
        <v>0</v>
      </c>
      <c r="X1574">
        <v>0.3469169132567817</v>
      </c>
      <c r="Y1574">
        <v>0</v>
      </c>
      <c r="Z1574">
        <v>2.547151156275155</v>
      </c>
      <c r="AA1574">
        <v>0</v>
      </c>
      <c r="AB1574">
        <v>1.7902818034551113E-2</v>
      </c>
      <c r="AC1574">
        <v>0</v>
      </c>
      <c r="AD1574">
        <v>0</v>
      </c>
      <c r="AE1574">
        <v>2.9119708875664876</v>
      </c>
    </row>
    <row r="1575" spans="1:31" x14ac:dyDescent="0.25">
      <c r="A1575">
        <v>1669892</v>
      </c>
      <c r="B1575">
        <v>1</v>
      </c>
      <c r="C1575" t="s">
        <v>80</v>
      </c>
      <c r="D1575" t="s">
        <v>93</v>
      </c>
      <c r="E1575" t="s">
        <v>151</v>
      </c>
      <c r="F1575" t="s">
        <v>4780</v>
      </c>
      <c r="G1575" t="s">
        <v>153</v>
      </c>
      <c r="H1575" t="s">
        <v>143</v>
      </c>
      <c r="I1575" t="s">
        <v>135</v>
      </c>
      <c r="J1575" t="s">
        <v>136</v>
      </c>
      <c r="K1575" t="s">
        <v>137</v>
      </c>
      <c r="L1575" t="s">
        <v>4781</v>
      </c>
      <c r="M1575" t="s">
        <v>4782</v>
      </c>
      <c r="N1575">
        <v>3.3105555550000001</v>
      </c>
      <c r="O1575">
        <v>0</v>
      </c>
      <c r="P1575">
        <v>13</v>
      </c>
      <c r="Q1575">
        <v>0</v>
      </c>
      <c r="R1575">
        <v>11</v>
      </c>
      <c r="S1575">
        <v>0</v>
      </c>
      <c r="T1575">
        <v>4</v>
      </c>
      <c r="U1575">
        <v>0</v>
      </c>
      <c r="V1575">
        <v>0</v>
      </c>
      <c r="W1575">
        <v>0</v>
      </c>
      <c r="X1575">
        <v>16.076775247567841</v>
      </c>
      <c r="Y1575">
        <v>0</v>
      </c>
      <c r="Z1575">
        <v>12.163786399377267</v>
      </c>
      <c r="AA1575">
        <v>0</v>
      </c>
      <c r="AB1575">
        <v>5.8401968291272386</v>
      </c>
      <c r="AC1575">
        <v>0</v>
      </c>
      <c r="AD1575">
        <v>0</v>
      </c>
      <c r="AE1575">
        <v>34.080758476072347</v>
      </c>
    </row>
    <row r="1576" spans="1:31" x14ac:dyDescent="0.25">
      <c r="A1576">
        <v>1669497</v>
      </c>
      <c r="B1576">
        <v>1</v>
      </c>
      <c r="C1576" t="s">
        <v>81</v>
      </c>
      <c r="D1576" t="s">
        <v>128</v>
      </c>
      <c r="E1576" t="s">
        <v>200</v>
      </c>
      <c r="F1576" t="s">
        <v>4783</v>
      </c>
      <c r="G1576" t="s">
        <v>222</v>
      </c>
      <c r="H1576" t="s">
        <v>143</v>
      </c>
      <c r="I1576" t="s">
        <v>135</v>
      </c>
      <c r="J1576" t="s">
        <v>136</v>
      </c>
      <c r="K1576" t="s">
        <v>137</v>
      </c>
      <c r="L1576" t="s">
        <v>4784</v>
      </c>
      <c r="M1576" t="s">
        <v>4785</v>
      </c>
      <c r="N1576">
        <v>7.7069444440000003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18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177.68343636452033</v>
      </c>
      <c r="AC1576">
        <v>0</v>
      </c>
      <c r="AD1576">
        <v>0</v>
      </c>
      <c r="AE1576">
        <v>177.68343636452033</v>
      </c>
    </row>
    <row r="1577" spans="1:31" x14ac:dyDescent="0.25">
      <c r="A1577">
        <v>1668956</v>
      </c>
      <c r="B1577">
        <v>1</v>
      </c>
      <c r="C1577" t="s">
        <v>80</v>
      </c>
      <c r="D1577" t="s">
        <v>90</v>
      </c>
      <c r="E1577" t="s">
        <v>140</v>
      </c>
      <c r="F1577" t="s">
        <v>4786</v>
      </c>
      <c r="G1577" t="s">
        <v>197</v>
      </c>
      <c r="H1577" t="s">
        <v>143</v>
      </c>
      <c r="I1577" t="s">
        <v>135</v>
      </c>
      <c r="J1577" t="s">
        <v>136</v>
      </c>
      <c r="K1577" t="s">
        <v>137</v>
      </c>
      <c r="L1577" t="s">
        <v>4787</v>
      </c>
      <c r="M1577" t="s">
        <v>4788</v>
      </c>
      <c r="N1577">
        <v>5.0088888880000004</v>
      </c>
      <c r="O1577">
        <v>0</v>
      </c>
      <c r="P1577">
        <v>3</v>
      </c>
      <c r="Q1577">
        <v>0</v>
      </c>
      <c r="R1577">
        <v>0</v>
      </c>
      <c r="S1577">
        <v>0</v>
      </c>
      <c r="T1577">
        <v>1</v>
      </c>
      <c r="U1577">
        <v>0</v>
      </c>
      <c r="V1577">
        <v>0</v>
      </c>
      <c r="W1577">
        <v>0</v>
      </c>
      <c r="X1577">
        <v>5.991435780610157</v>
      </c>
      <c r="Y1577">
        <v>0</v>
      </c>
      <c r="Z1577">
        <v>0</v>
      </c>
      <c r="AA1577">
        <v>0</v>
      </c>
      <c r="AB1577">
        <v>7.1760705539916669</v>
      </c>
      <c r="AC1577">
        <v>0</v>
      </c>
      <c r="AD1577">
        <v>0</v>
      </c>
      <c r="AE1577">
        <v>13.167506334601825</v>
      </c>
    </row>
    <row r="1578" spans="1:31" x14ac:dyDescent="0.25">
      <c r="A1578">
        <v>1670038</v>
      </c>
      <c r="B1578">
        <v>1</v>
      </c>
      <c r="C1578" t="s">
        <v>80</v>
      </c>
      <c r="D1578" t="s">
        <v>94</v>
      </c>
      <c r="E1578" t="s">
        <v>164</v>
      </c>
      <c r="F1578" t="s">
        <v>4789</v>
      </c>
      <c r="G1578" t="s">
        <v>161</v>
      </c>
      <c r="H1578" t="s">
        <v>134</v>
      </c>
      <c r="I1578" t="s">
        <v>135</v>
      </c>
      <c r="J1578" t="s">
        <v>136</v>
      </c>
      <c r="K1578" t="s">
        <v>137</v>
      </c>
      <c r="L1578" t="s">
        <v>4790</v>
      </c>
      <c r="M1578" t="s">
        <v>4791</v>
      </c>
      <c r="N1578">
        <v>0.83388888800000005</v>
      </c>
      <c r="O1578">
        <v>1</v>
      </c>
      <c r="P1578">
        <v>0</v>
      </c>
      <c r="Q1578">
        <v>4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0.88731906412871342</v>
      </c>
      <c r="X1578">
        <v>0</v>
      </c>
      <c r="Y1578">
        <v>16.639858543502218</v>
      </c>
      <c r="Z1578">
        <v>0</v>
      </c>
      <c r="AA1578">
        <v>0</v>
      </c>
      <c r="AB1578">
        <v>0</v>
      </c>
      <c r="AC1578">
        <v>257.67413027656846</v>
      </c>
      <c r="AD1578">
        <v>0</v>
      </c>
      <c r="AE1578">
        <v>275.20130788419942</v>
      </c>
    </row>
    <row r="1579" spans="1:31" x14ac:dyDescent="0.25">
      <c r="A1579">
        <v>1669743</v>
      </c>
      <c r="B1579">
        <v>1</v>
      </c>
      <c r="C1579" t="s">
        <v>80</v>
      </c>
      <c r="D1579" t="s">
        <v>94</v>
      </c>
      <c r="E1579" t="s">
        <v>140</v>
      </c>
      <c r="F1579" t="s">
        <v>4792</v>
      </c>
      <c r="G1579" t="s">
        <v>197</v>
      </c>
      <c r="H1579" t="s">
        <v>143</v>
      </c>
      <c r="I1579" t="s">
        <v>135</v>
      </c>
      <c r="J1579" t="s">
        <v>136</v>
      </c>
      <c r="K1579" t="s">
        <v>137</v>
      </c>
      <c r="L1579" t="s">
        <v>4793</v>
      </c>
      <c r="M1579" t="s">
        <v>4794</v>
      </c>
      <c r="N1579">
        <v>1.5791666660000001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0.37477461222706171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0.37477461222706171</v>
      </c>
    </row>
    <row r="1580" spans="1:31" x14ac:dyDescent="0.25">
      <c r="A1580">
        <v>1669414</v>
      </c>
      <c r="B1580">
        <v>1</v>
      </c>
      <c r="C1580" t="s">
        <v>81</v>
      </c>
      <c r="D1580" t="s">
        <v>112</v>
      </c>
      <c r="E1580" t="s">
        <v>146</v>
      </c>
      <c r="F1580" t="s">
        <v>4795</v>
      </c>
      <c r="G1580" t="s">
        <v>294</v>
      </c>
      <c r="H1580" t="s">
        <v>134</v>
      </c>
      <c r="I1580" t="s">
        <v>135</v>
      </c>
      <c r="J1580" t="s">
        <v>136</v>
      </c>
      <c r="K1580" t="s">
        <v>167</v>
      </c>
      <c r="L1580" t="s">
        <v>4796</v>
      </c>
      <c r="M1580" t="s">
        <v>4797</v>
      </c>
      <c r="N1580">
        <v>0.22095000000000001</v>
      </c>
      <c r="O1580">
        <v>0</v>
      </c>
      <c r="P1580">
        <v>621</v>
      </c>
      <c r="Q1580">
        <v>0</v>
      </c>
      <c r="R1580">
        <v>0</v>
      </c>
      <c r="S1580">
        <v>0</v>
      </c>
      <c r="T1580">
        <v>89</v>
      </c>
      <c r="U1580">
        <v>0</v>
      </c>
      <c r="V1580">
        <v>0</v>
      </c>
      <c r="W1580">
        <v>0</v>
      </c>
      <c r="X1580">
        <v>24.788325153285069</v>
      </c>
      <c r="Y1580">
        <v>0</v>
      </c>
      <c r="Z1580">
        <v>0</v>
      </c>
      <c r="AA1580">
        <v>0</v>
      </c>
      <c r="AB1580">
        <v>21.626421030373969</v>
      </c>
      <c r="AC1580">
        <v>0</v>
      </c>
      <c r="AD1580">
        <v>0</v>
      </c>
      <c r="AE1580">
        <v>46.414746183659034</v>
      </c>
    </row>
    <row r="1581" spans="1:31" x14ac:dyDescent="0.25">
      <c r="A1581">
        <v>1669649</v>
      </c>
      <c r="B1581">
        <v>1</v>
      </c>
      <c r="C1581" t="s">
        <v>80</v>
      </c>
      <c r="D1581" t="s">
        <v>95</v>
      </c>
      <c r="E1581" t="s">
        <v>159</v>
      </c>
      <c r="F1581" t="s">
        <v>4798</v>
      </c>
      <c r="G1581" t="s">
        <v>596</v>
      </c>
      <c r="H1581" t="s">
        <v>134</v>
      </c>
      <c r="I1581" t="s">
        <v>135</v>
      </c>
      <c r="J1581" t="s">
        <v>136</v>
      </c>
      <c r="K1581" t="s">
        <v>137</v>
      </c>
      <c r="L1581" t="s">
        <v>4799</v>
      </c>
      <c r="M1581" t="s">
        <v>4800</v>
      </c>
      <c r="N1581">
        <v>3.5494444440000001</v>
      </c>
      <c r="O1581">
        <v>0</v>
      </c>
      <c r="P1581">
        <v>0</v>
      </c>
      <c r="Q1581">
        <v>0</v>
      </c>
      <c r="R1581">
        <v>0</v>
      </c>
      <c r="S1581">
        <v>2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5.5451085361525383</v>
      </c>
      <c r="AB1581">
        <v>0</v>
      </c>
      <c r="AC1581">
        <v>0</v>
      </c>
      <c r="AD1581">
        <v>0</v>
      </c>
      <c r="AE1581">
        <v>5.5451085361525383</v>
      </c>
    </row>
    <row r="1582" spans="1:31" x14ac:dyDescent="0.25">
      <c r="A1582">
        <v>1669434</v>
      </c>
      <c r="B1582">
        <v>1</v>
      </c>
      <c r="C1582" t="s">
        <v>80</v>
      </c>
      <c r="D1582" t="s">
        <v>89</v>
      </c>
      <c r="E1582" t="s">
        <v>146</v>
      </c>
      <c r="F1582" t="s">
        <v>4801</v>
      </c>
      <c r="G1582" t="s">
        <v>148</v>
      </c>
      <c r="H1582" t="s">
        <v>143</v>
      </c>
      <c r="I1582" t="s">
        <v>135</v>
      </c>
      <c r="J1582" t="s">
        <v>136</v>
      </c>
      <c r="K1582" t="s">
        <v>137</v>
      </c>
      <c r="L1582" t="s">
        <v>4802</v>
      </c>
      <c r="M1582" t="s">
        <v>4803</v>
      </c>
      <c r="N1582">
        <v>0.94305555500000005</v>
      </c>
      <c r="O1582">
        <v>0</v>
      </c>
      <c r="P1582">
        <v>6</v>
      </c>
      <c r="Q1582">
        <v>0</v>
      </c>
      <c r="R1582">
        <v>12</v>
      </c>
      <c r="S1582">
        <v>0</v>
      </c>
      <c r="T1582">
        <v>11</v>
      </c>
      <c r="U1582">
        <v>0</v>
      </c>
      <c r="V1582">
        <v>0</v>
      </c>
      <c r="W1582">
        <v>0</v>
      </c>
      <c r="X1582">
        <v>2.5456931165363912</v>
      </c>
      <c r="Y1582">
        <v>0</v>
      </c>
      <c r="Z1582">
        <v>4.6539330190447243</v>
      </c>
      <c r="AA1582">
        <v>0</v>
      </c>
      <c r="AB1582">
        <v>8.3769214409922821</v>
      </c>
      <c r="AC1582">
        <v>0</v>
      </c>
      <c r="AD1582">
        <v>0</v>
      </c>
      <c r="AE1582">
        <v>15.576547576573397</v>
      </c>
    </row>
    <row r="1583" spans="1:31" x14ac:dyDescent="0.25">
      <c r="A1583">
        <v>1669606</v>
      </c>
      <c r="B1583">
        <v>1</v>
      </c>
      <c r="C1583" t="s">
        <v>80</v>
      </c>
      <c r="D1583" t="s">
        <v>82</v>
      </c>
      <c r="E1583" t="s">
        <v>179</v>
      </c>
      <c r="F1583" t="s">
        <v>4804</v>
      </c>
      <c r="G1583" t="s">
        <v>161</v>
      </c>
      <c r="H1583" t="s">
        <v>134</v>
      </c>
      <c r="I1583" t="s">
        <v>135</v>
      </c>
      <c r="J1583" t="s">
        <v>136</v>
      </c>
      <c r="K1583" t="s">
        <v>137</v>
      </c>
      <c r="L1583" t="s">
        <v>4805</v>
      </c>
      <c r="M1583" t="s">
        <v>4806</v>
      </c>
      <c r="N1583">
        <v>0.99891277700000003</v>
      </c>
      <c r="O1583">
        <v>0</v>
      </c>
      <c r="P1583">
        <v>341</v>
      </c>
      <c r="Q1583">
        <v>0</v>
      </c>
      <c r="R1583">
        <v>0</v>
      </c>
      <c r="S1583">
        <v>14</v>
      </c>
      <c r="T1583">
        <v>2776</v>
      </c>
      <c r="U1583">
        <v>0</v>
      </c>
      <c r="V1583">
        <v>24</v>
      </c>
      <c r="W1583">
        <v>0</v>
      </c>
      <c r="X1583">
        <v>154.85704958230116</v>
      </c>
      <c r="Y1583">
        <v>0</v>
      </c>
      <c r="Z1583">
        <v>0</v>
      </c>
      <c r="AA1583">
        <v>872.95162721558063</v>
      </c>
      <c r="AB1583">
        <v>3353.0060568267659</v>
      </c>
      <c r="AC1583">
        <v>0</v>
      </c>
      <c r="AD1583">
        <v>1263.1448795714844</v>
      </c>
      <c r="AE1583">
        <v>5643.9596131961316</v>
      </c>
    </row>
    <row r="1584" spans="1:31" x14ac:dyDescent="0.25">
      <c r="A1584">
        <v>1670104</v>
      </c>
      <c r="B1584">
        <v>1</v>
      </c>
      <c r="C1584" t="s">
        <v>81</v>
      </c>
      <c r="D1584" t="s">
        <v>118</v>
      </c>
      <c r="E1584" t="s">
        <v>164</v>
      </c>
      <c r="F1584" t="s">
        <v>4807</v>
      </c>
      <c r="G1584" t="s">
        <v>161</v>
      </c>
      <c r="H1584" t="s">
        <v>134</v>
      </c>
      <c r="I1584" t="s">
        <v>135</v>
      </c>
      <c r="J1584" t="s">
        <v>136</v>
      </c>
      <c r="K1584" t="s">
        <v>137</v>
      </c>
      <c r="L1584" t="s">
        <v>4808</v>
      </c>
      <c r="M1584" t="s">
        <v>4809</v>
      </c>
      <c r="N1584">
        <v>0.102777777</v>
      </c>
      <c r="O1584">
        <v>3</v>
      </c>
      <c r="P1584">
        <v>4143</v>
      </c>
      <c r="Q1584">
        <v>95</v>
      </c>
      <c r="R1584">
        <v>291</v>
      </c>
      <c r="S1584">
        <v>41</v>
      </c>
      <c r="T1584">
        <v>497</v>
      </c>
      <c r="U1584">
        <v>15</v>
      </c>
      <c r="V1584">
        <v>1</v>
      </c>
      <c r="W1584">
        <v>0.10722266294081109</v>
      </c>
      <c r="X1584">
        <v>93.292222421626462</v>
      </c>
      <c r="Y1584">
        <v>10.062507970626601</v>
      </c>
      <c r="Z1584">
        <v>3.9441147824703222</v>
      </c>
      <c r="AA1584">
        <v>19.752073962329927</v>
      </c>
      <c r="AB1584">
        <v>21.585979548788572</v>
      </c>
      <c r="AC1584">
        <v>49.02041557267529</v>
      </c>
      <c r="AD1584">
        <v>0.81312200293108894</v>
      </c>
      <c r="AE1584">
        <v>198.57765892438908</v>
      </c>
    </row>
    <row r="1585" spans="1:31" x14ac:dyDescent="0.25">
      <c r="A1585">
        <v>1669932</v>
      </c>
      <c r="B1585">
        <v>1</v>
      </c>
      <c r="C1585" t="s">
        <v>80</v>
      </c>
      <c r="D1585" t="s">
        <v>93</v>
      </c>
      <c r="E1585" t="s">
        <v>151</v>
      </c>
      <c r="F1585" t="s">
        <v>4810</v>
      </c>
      <c r="G1585" t="s">
        <v>153</v>
      </c>
      <c r="H1585" t="s">
        <v>143</v>
      </c>
      <c r="I1585" t="s">
        <v>135</v>
      </c>
      <c r="J1585" t="s">
        <v>136</v>
      </c>
      <c r="K1585" t="s">
        <v>137</v>
      </c>
      <c r="L1585" t="s">
        <v>4811</v>
      </c>
      <c r="M1585" t="s">
        <v>4812</v>
      </c>
      <c r="N1585">
        <v>4.278611111</v>
      </c>
      <c r="O1585">
        <v>0</v>
      </c>
      <c r="P1585">
        <v>64</v>
      </c>
      <c r="Q1585">
        <v>0</v>
      </c>
      <c r="R1585">
        <v>5</v>
      </c>
      <c r="S1585">
        <v>0</v>
      </c>
      <c r="T1585">
        <v>21</v>
      </c>
      <c r="U1585">
        <v>0</v>
      </c>
      <c r="V1585">
        <v>0</v>
      </c>
      <c r="W1585">
        <v>0</v>
      </c>
      <c r="X1585">
        <v>83.555506564668178</v>
      </c>
      <c r="Y1585">
        <v>0</v>
      </c>
      <c r="Z1585">
        <v>17.309027847523062</v>
      </c>
      <c r="AA1585">
        <v>0</v>
      </c>
      <c r="AB1585">
        <v>43.967959122556756</v>
      </c>
      <c r="AC1585">
        <v>0</v>
      </c>
      <c r="AD1585">
        <v>0</v>
      </c>
      <c r="AE1585">
        <v>144.83249353474798</v>
      </c>
    </row>
    <row r="1586" spans="1:31" x14ac:dyDescent="0.25">
      <c r="A1586">
        <v>1669457</v>
      </c>
      <c r="B1586">
        <v>1</v>
      </c>
      <c r="C1586" t="s">
        <v>81</v>
      </c>
      <c r="D1586" t="s">
        <v>123</v>
      </c>
      <c r="E1586" t="s">
        <v>159</v>
      </c>
      <c r="F1586" t="s">
        <v>228</v>
      </c>
      <c r="G1586" t="s">
        <v>161</v>
      </c>
      <c r="H1586" t="s">
        <v>134</v>
      </c>
      <c r="I1586" t="s">
        <v>135</v>
      </c>
      <c r="J1586" t="s">
        <v>136</v>
      </c>
      <c r="K1586" t="s">
        <v>137</v>
      </c>
      <c r="L1586" t="s">
        <v>4813</v>
      </c>
      <c r="M1586" t="s">
        <v>4814</v>
      </c>
      <c r="N1586">
        <v>1.049722222</v>
      </c>
      <c r="O1586">
        <v>0</v>
      </c>
      <c r="P1586">
        <v>2297</v>
      </c>
      <c r="Q1586">
        <v>0</v>
      </c>
      <c r="R1586">
        <v>58</v>
      </c>
      <c r="S1586">
        <v>7</v>
      </c>
      <c r="T1586">
        <v>128</v>
      </c>
      <c r="U1586">
        <v>7</v>
      </c>
      <c r="V1586">
        <v>1</v>
      </c>
      <c r="W1586">
        <v>0</v>
      </c>
      <c r="X1586">
        <v>550.21449146473117</v>
      </c>
      <c r="Y1586">
        <v>0</v>
      </c>
      <c r="Z1586">
        <v>16.038530237293681</v>
      </c>
      <c r="AA1586">
        <v>1064.3544113894807</v>
      </c>
      <c r="AB1586">
        <v>111.53769582364289</v>
      </c>
      <c r="AC1586">
        <v>495.34863058482273</v>
      </c>
      <c r="AD1586">
        <v>190.33453702829652</v>
      </c>
      <c r="AE1586">
        <v>2427.8282965282674</v>
      </c>
    </row>
    <row r="1587" spans="1:31" x14ac:dyDescent="0.25">
      <c r="A1587">
        <v>1669955</v>
      </c>
      <c r="B1587">
        <v>1</v>
      </c>
      <c r="C1587" t="s">
        <v>81</v>
      </c>
      <c r="D1587" t="s">
        <v>128</v>
      </c>
      <c r="E1587" t="s">
        <v>200</v>
      </c>
      <c r="F1587" t="s">
        <v>4815</v>
      </c>
      <c r="G1587" t="s">
        <v>153</v>
      </c>
      <c r="H1587" t="s">
        <v>143</v>
      </c>
      <c r="I1587" t="s">
        <v>135</v>
      </c>
      <c r="J1587" t="s">
        <v>136</v>
      </c>
      <c r="K1587" t="s">
        <v>137</v>
      </c>
      <c r="L1587" t="s">
        <v>4816</v>
      </c>
      <c r="M1587" t="s">
        <v>4817</v>
      </c>
      <c r="N1587">
        <v>1.3691666659999999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20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12.567779271761157</v>
      </c>
      <c r="AC1587">
        <v>0</v>
      </c>
      <c r="AD1587">
        <v>0</v>
      </c>
      <c r="AE1587">
        <v>12.567779271761157</v>
      </c>
    </row>
    <row r="1588" spans="1:31" x14ac:dyDescent="0.25">
      <c r="A1588">
        <v>1670124</v>
      </c>
      <c r="B1588">
        <v>1</v>
      </c>
      <c r="C1588" t="s">
        <v>81</v>
      </c>
      <c r="D1588" t="s">
        <v>118</v>
      </c>
      <c r="E1588" t="s">
        <v>164</v>
      </c>
      <c r="F1588" t="s">
        <v>4818</v>
      </c>
      <c r="G1588" t="s">
        <v>161</v>
      </c>
      <c r="H1588" t="s">
        <v>134</v>
      </c>
      <c r="I1588" t="s">
        <v>135</v>
      </c>
      <c r="J1588" t="s">
        <v>136</v>
      </c>
      <c r="K1588" t="s">
        <v>137</v>
      </c>
      <c r="L1588" t="s">
        <v>4819</v>
      </c>
      <c r="M1588" t="s">
        <v>4820</v>
      </c>
      <c r="N1588">
        <v>1.7013888880000001</v>
      </c>
      <c r="O1588">
        <v>0</v>
      </c>
      <c r="P1588">
        <v>2084</v>
      </c>
      <c r="Q1588">
        <v>5</v>
      </c>
      <c r="R1588">
        <v>151</v>
      </c>
      <c r="S1588">
        <v>1</v>
      </c>
      <c r="T1588">
        <v>298</v>
      </c>
      <c r="U1588">
        <v>0</v>
      </c>
      <c r="V1588">
        <v>1</v>
      </c>
      <c r="W1588">
        <v>0</v>
      </c>
      <c r="X1588">
        <v>691.02059256048642</v>
      </c>
      <c r="Y1588">
        <v>4.2367153092727659</v>
      </c>
      <c r="Z1588">
        <v>27.957861971430273</v>
      </c>
      <c r="AA1588">
        <v>13.830203399686686</v>
      </c>
      <c r="AB1588">
        <v>208.39921746988315</v>
      </c>
      <c r="AC1588">
        <v>0</v>
      </c>
      <c r="AD1588">
        <v>13.448186529964879</v>
      </c>
      <c r="AE1588">
        <v>958.89277724072417</v>
      </c>
    </row>
    <row r="1589" spans="1:31" x14ac:dyDescent="0.25">
      <c r="A1589">
        <v>1669775</v>
      </c>
      <c r="B1589">
        <v>1</v>
      </c>
      <c r="C1589" t="s">
        <v>80</v>
      </c>
      <c r="D1589" t="s">
        <v>93</v>
      </c>
      <c r="E1589" t="s">
        <v>164</v>
      </c>
      <c r="F1589" t="s">
        <v>2352</v>
      </c>
      <c r="G1589" t="s">
        <v>161</v>
      </c>
      <c r="H1589" t="s">
        <v>134</v>
      </c>
      <c r="I1589" t="s">
        <v>135</v>
      </c>
      <c r="J1589" t="s">
        <v>136</v>
      </c>
      <c r="K1589" t="s">
        <v>137</v>
      </c>
      <c r="L1589" t="s">
        <v>4821</v>
      </c>
      <c r="M1589" t="s">
        <v>4822</v>
      </c>
      <c r="N1589">
        <v>1.0852777769999999</v>
      </c>
      <c r="O1589">
        <v>1</v>
      </c>
      <c r="P1589">
        <v>323</v>
      </c>
      <c r="Q1589">
        <v>37</v>
      </c>
      <c r="R1589">
        <v>182</v>
      </c>
      <c r="S1589">
        <v>8</v>
      </c>
      <c r="T1589">
        <v>102</v>
      </c>
      <c r="U1589">
        <v>0</v>
      </c>
      <c r="V1589">
        <v>0</v>
      </c>
      <c r="W1589">
        <v>1.58442807175406</v>
      </c>
      <c r="X1589">
        <v>97.385565332091517</v>
      </c>
      <c r="Y1589">
        <v>129.71784521802235</v>
      </c>
      <c r="Z1589">
        <v>199.85532097615348</v>
      </c>
      <c r="AA1589">
        <v>21.203076237428888</v>
      </c>
      <c r="AB1589">
        <v>149.63950396668935</v>
      </c>
      <c r="AC1589">
        <v>0</v>
      </c>
      <c r="AD1589">
        <v>0</v>
      </c>
      <c r="AE1589">
        <v>599.3857398021396</v>
      </c>
    </row>
    <row r="1590" spans="1:31" x14ac:dyDescent="0.25">
      <c r="A1590">
        <v>1669136</v>
      </c>
      <c r="B1590">
        <v>1</v>
      </c>
      <c r="C1590" t="s">
        <v>80</v>
      </c>
      <c r="D1590" t="s">
        <v>111</v>
      </c>
      <c r="E1590" t="s">
        <v>140</v>
      </c>
      <c r="F1590" t="s">
        <v>4823</v>
      </c>
      <c r="G1590" t="s">
        <v>197</v>
      </c>
      <c r="H1590" t="s">
        <v>143</v>
      </c>
      <c r="I1590" t="s">
        <v>135</v>
      </c>
      <c r="J1590" t="s">
        <v>136</v>
      </c>
      <c r="K1590" t="s">
        <v>137</v>
      </c>
      <c r="L1590" t="s">
        <v>4824</v>
      </c>
      <c r="M1590" t="s">
        <v>4825</v>
      </c>
      <c r="N1590">
        <v>4.0247222220000003</v>
      </c>
      <c r="O1590">
        <v>0</v>
      </c>
      <c r="P1590">
        <v>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0.87307935227689448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0.87307935227689448</v>
      </c>
    </row>
    <row r="1591" spans="1:31" x14ac:dyDescent="0.25">
      <c r="A1591">
        <v>1669085</v>
      </c>
      <c r="B1591">
        <v>1</v>
      </c>
      <c r="C1591" t="s">
        <v>80</v>
      </c>
      <c r="D1591" t="s">
        <v>97</v>
      </c>
      <c r="E1591" t="s">
        <v>151</v>
      </c>
      <c r="F1591" t="s">
        <v>4826</v>
      </c>
      <c r="G1591" t="s">
        <v>222</v>
      </c>
      <c r="H1591" t="s">
        <v>143</v>
      </c>
      <c r="I1591" t="s">
        <v>135</v>
      </c>
      <c r="J1591" t="s">
        <v>136</v>
      </c>
      <c r="K1591" t="s">
        <v>137</v>
      </c>
      <c r="L1591" t="s">
        <v>4827</v>
      </c>
      <c r="M1591" t="s">
        <v>4828</v>
      </c>
      <c r="N1591">
        <v>4.2083333329999997</v>
      </c>
      <c r="O1591">
        <v>0</v>
      </c>
      <c r="P1591">
        <v>13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18.110199554146948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18.110199554146948</v>
      </c>
    </row>
    <row r="1592" spans="1:31" x14ac:dyDescent="0.25">
      <c r="A1592">
        <v>1668979</v>
      </c>
      <c r="B1592">
        <v>1</v>
      </c>
      <c r="C1592" t="s">
        <v>80</v>
      </c>
      <c r="D1592" t="s">
        <v>89</v>
      </c>
      <c r="E1592" t="s">
        <v>151</v>
      </c>
      <c r="F1592" t="s">
        <v>4829</v>
      </c>
      <c r="G1592" t="s">
        <v>153</v>
      </c>
      <c r="H1592" t="s">
        <v>143</v>
      </c>
      <c r="I1592" t="s">
        <v>135</v>
      </c>
      <c r="J1592" t="s">
        <v>136</v>
      </c>
      <c r="K1592" t="s">
        <v>137</v>
      </c>
      <c r="L1592" t="s">
        <v>4830</v>
      </c>
      <c r="M1592" t="s">
        <v>4831</v>
      </c>
      <c r="N1592">
        <v>0.67194444399999997</v>
      </c>
      <c r="O1592">
        <v>0</v>
      </c>
      <c r="P1592">
        <v>84</v>
      </c>
      <c r="Q1592">
        <v>0</v>
      </c>
      <c r="R1592">
        <v>0</v>
      </c>
      <c r="S1592">
        <v>0</v>
      </c>
      <c r="T1592">
        <v>28</v>
      </c>
      <c r="U1592">
        <v>0</v>
      </c>
      <c r="V1592">
        <v>0</v>
      </c>
      <c r="W1592">
        <v>0</v>
      </c>
      <c r="X1592">
        <v>30.678987646666084</v>
      </c>
      <c r="Y1592">
        <v>0</v>
      </c>
      <c r="Z1592">
        <v>0</v>
      </c>
      <c r="AA1592">
        <v>0</v>
      </c>
      <c r="AB1592">
        <v>16.950371391399521</v>
      </c>
      <c r="AC1592">
        <v>0</v>
      </c>
      <c r="AD1592">
        <v>0</v>
      </c>
      <c r="AE1592">
        <v>47.629359038065601</v>
      </c>
    </row>
    <row r="1593" spans="1:31" x14ac:dyDescent="0.25">
      <c r="A1593">
        <v>1669720</v>
      </c>
      <c r="B1593">
        <v>1</v>
      </c>
      <c r="C1593" t="s">
        <v>80</v>
      </c>
      <c r="D1593" t="s">
        <v>92</v>
      </c>
      <c r="E1593" t="s">
        <v>151</v>
      </c>
      <c r="F1593" t="s">
        <v>4832</v>
      </c>
      <c r="G1593" t="s">
        <v>222</v>
      </c>
      <c r="H1593" t="s">
        <v>143</v>
      </c>
      <c r="I1593" t="s">
        <v>135</v>
      </c>
      <c r="J1593" t="s">
        <v>136</v>
      </c>
      <c r="K1593" t="s">
        <v>137</v>
      </c>
      <c r="L1593" t="s">
        <v>4833</v>
      </c>
      <c r="M1593" t="s">
        <v>4834</v>
      </c>
      <c r="N1593">
        <v>1.151944444</v>
      </c>
      <c r="O1593">
        <v>0</v>
      </c>
      <c r="P1593">
        <v>63</v>
      </c>
      <c r="Q1593">
        <v>0</v>
      </c>
      <c r="R1593">
        <v>6</v>
      </c>
      <c r="S1593">
        <v>0</v>
      </c>
      <c r="T1593">
        <v>10</v>
      </c>
      <c r="U1593">
        <v>0</v>
      </c>
      <c r="V1593">
        <v>0</v>
      </c>
      <c r="W1593">
        <v>0</v>
      </c>
      <c r="X1593">
        <v>29.28573007043606</v>
      </c>
      <c r="Y1593">
        <v>0</v>
      </c>
      <c r="Z1593">
        <v>0.18011424015273919</v>
      </c>
      <c r="AA1593">
        <v>0</v>
      </c>
      <c r="AB1593">
        <v>6.1934746023867673</v>
      </c>
      <c r="AC1593">
        <v>0</v>
      </c>
      <c r="AD1593">
        <v>0</v>
      </c>
      <c r="AE1593">
        <v>35.659318912975564</v>
      </c>
    </row>
    <row r="1594" spans="1:31" x14ac:dyDescent="0.25">
      <c r="A1594">
        <v>1670061</v>
      </c>
      <c r="B1594">
        <v>1</v>
      </c>
      <c r="C1594" t="s">
        <v>80</v>
      </c>
      <c r="D1594" t="s">
        <v>92</v>
      </c>
      <c r="E1594" t="s">
        <v>140</v>
      </c>
      <c r="F1594" t="s">
        <v>4835</v>
      </c>
      <c r="G1594" t="s">
        <v>209</v>
      </c>
      <c r="H1594" t="s">
        <v>143</v>
      </c>
      <c r="I1594" t="s">
        <v>135</v>
      </c>
      <c r="J1594" t="s">
        <v>136</v>
      </c>
      <c r="K1594" t="s">
        <v>137</v>
      </c>
      <c r="L1594" t="s">
        <v>4836</v>
      </c>
      <c r="M1594" t="s">
        <v>4837</v>
      </c>
      <c r="N1594">
        <v>3.9305555550000002</v>
      </c>
      <c r="O1594">
        <v>0</v>
      </c>
      <c r="P1594">
        <v>6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9.9904441290853079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9.9904441290853079</v>
      </c>
    </row>
    <row r="1595" spans="1:31" x14ac:dyDescent="0.25">
      <c r="A1595">
        <v>1669128</v>
      </c>
      <c r="B1595">
        <v>1</v>
      </c>
      <c r="C1595" t="s">
        <v>81</v>
      </c>
      <c r="D1595" t="s">
        <v>122</v>
      </c>
      <c r="E1595" t="s">
        <v>164</v>
      </c>
      <c r="F1595" t="s">
        <v>894</v>
      </c>
      <c r="G1595" t="s">
        <v>161</v>
      </c>
      <c r="H1595" t="s">
        <v>134</v>
      </c>
      <c r="I1595" t="s">
        <v>135</v>
      </c>
      <c r="J1595" t="s">
        <v>136</v>
      </c>
      <c r="K1595" t="s">
        <v>137</v>
      </c>
      <c r="L1595" t="s">
        <v>4838</v>
      </c>
      <c r="M1595" t="s">
        <v>4839</v>
      </c>
      <c r="N1595">
        <v>0.35277777700000001</v>
      </c>
      <c r="O1595">
        <v>1</v>
      </c>
      <c r="P1595">
        <v>368</v>
      </c>
      <c r="Q1595">
        <v>39</v>
      </c>
      <c r="R1595">
        <v>16</v>
      </c>
      <c r="S1595">
        <v>12</v>
      </c>
      <c r="T1595">
        <v>47</v>
      </c>
      <c r="U1595">
        <v>2</v>
      </c>
      <c r="V1595">
        <v>0</v>
      </c>
      <c r="W1595">
        <v>3.6805787139555565E-3</v>
      </c>
      <c r="X1595">
        <v>16.145811297265205</v>
      </c>
      <c r="Y1595">
        <v>24.430129106337542</v>
      </c>
      <c r="Z1595">
        <v>0.82445918507559446</v>
      </c>
      <c r="AA1595">
        <v>62.712900332005603</v>
      </c>
      <c r="AB1595">
        <v>23.782006233211643</v>
      </c>
      <c r="AC1595">
        <v>2.893429999842084</v>
      </c>
      <c r="AD1595">
        <v>0</v>
      </c>
      <c r="AE1595">
        <v>130.79241673245161</v>
      </c>
    </row>
    <row r="1596" spans="1:31" x14ac:dyDescent="0.25">
      <c r="A1596">
        <v>1670018</v>
      </c>
      <c r="B1596">
        <v>1</v>
      </c>
      <c r="C1596" t="s">
        <v>81</v>
      </c>
      <c r="D1596" t="s">
        <v>117</v>
      </c>
      <c r="E1596" t="s">
        <v>151</v>
      </c>
      <c r="F1596" t="s">
        <v>4840</v>
      </c>
      <c r="G1596" t="s">
        <v>153</v>
      </c>
      <c r="H1596" t="s">
        <v>143</v>
      </c>
      <c r="I1596" t="s">
        <v>135</v>
      </c>
      <c r="J1596" t="s">
        <v>136</v>
      </c>
      <c r="K1596" t="s">
        <v>137</v>
      </c>
      <c r="L1596" t="s">
        <v>4841</v>
      </c>
      <c r="M1596" t="s">
        <v>4842</v>
      </c>
      <c r="N1596">
        <v>4.2794444440000001</v>
      </c>
      <c r="O1596">
        <v>0</v>
      </c>
      <c r="P1596">
        <v>9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5.4067509862773084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5.4067509862773084</v>
      </c>
    </row>
    <row r="1597" spans="1:31" x14ac:dyDescent="0.25">
      <c r="A1597">
        <v>1670041</v>
      </c>
      <c r="B1597">
        <v>1</v>
      </c>
      <c r="C1597" t="s">
        <v>80</v>
      </c>
      <c r="D1597" t="s">
        <v>106</v>
      </c>
      <c r="E1597" t="s">
        <v>151</v>
      </c>
      <c r="F1597" t="s">
        <v>4843</v>
      </c>
      <c r="G1597" t="s">
        <v>153</v>
      </c>
      <c r="H1597" t="s">
        <v>143</v>
      </c>
      <c r="I1597" t="s">
        <v>135</v>
      </c>
      <c r="J1597" t="s">
        <v>136</v>
      </c>
      <c r="K1597" t="s">
        <v>137</v>
      </c>
      <c r="L1597" t="s">
        <v>4844</v>
      </c>
      <c r="M1597" t="s">
        <v>4845</v>
      </c>
      <c r="N1597">
        <v>0.71055555500000001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1.3281215582222225E-5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1.3281215582222225E-5</v>
      </c>
    </row>
    <row r="1598" spans="1:31" x14ac:dyDescent="0.25">
      <c r="A1598">
        <v>1669972</v>
      </c>
      <c r="B1598">
        <v>1</v>
      </c>
      <c r="C1598" t="s">
        <v>81</v>
      </c>
      <c r="D1598" t="s">
        <v>128</v>
      </c>
      <c r="E1598" t="s">
        <v>131</v>
      </c>
      <c r="F1598" t="s">
        <v>1876</v>
      </c>
      <c r="G1598" t="s">
        <v>161</v>
      </c>
      <c r="H1598" t="s">
        <v>134</v>
      </c>
      <c r="I1598" t="s">
        <v>135</v>
      </c>
      <c r="J1598" t="s">
        <v>136</v>
      </c>
      <c r="K1598" t="s">
        <v>137</v>
      </c>
      <c r="L1598" t="s">
        <v>4846</v>
      </c>
      <c r="M1598" t="s">
        <v>4847</v>
      </c>
      <c r="N1598">
        <v>1.663611111</v>
      </c>
      <c r="O1598">
        <v>5</v>
      </c>
      <c r="P1598">
        <v>298</v>
      </c>
      <c r="Q1598">
        <v>2</v>
      </c>
      <c r="R1598">
        <v>13</v>
      </c>
      <c r="S1598">
        <v>14</v>
      </c>
      <c r="T1598">
        <v>12</v>
      </c>
      <c r="U1598">
        <v>0</v>
      </c>
      <c r="V1598">
        <v>0</v>
      </c>
      <c r="W1598">
        <v>1.8210274527444597</v>
      </c>
      <c r="X1598">
        <v>102.50768953437922</v>
      </c>
      <c r="Y1598">
        <v>1.8495349572318045</v>
      </c>
      <c r="Z1598">
        <v>10.338248197130936</v>
      </c>
      <c r="AA1598">
        <v>112.10363307323624</v>
      </c>
      <c r="AB1598">
        <v>10.650528709049901</v>
      </c>
      <c r="AC1598">
        <v>0</v>
      </c>
      <c r="AD1598">
        <v>0</v>
      </c>
      <c r="AE1598">
        <v>239.27066192377256</v>
      </c>
    </row>
    <row r="1599" spans="1:31" x14ac:dyDescent="0.25">
      <c r="A1599">
        <v>1669308</v>
      </c>
      <c r="B1599">
        <v>1</v>
      </c>
      <c r="C1599" t="s">
        <v>80</v>
      </c>
      <c r="D1599" t="s">
        <v>99</v>
      </c>
      <c r="E1599" t="s">
        <v>151</v>
      </c>
      <c r="F1599" t="s">
        <v>4848</v>
      </c>
      <c r="G1599" t="s">
        <v>486</v>
      </c>
      <c r="H1599" t="s">
        <v>143</v>
      </c>
      <c r="I1599" t="s">
        <v>135</v>
      </c>
      <c r="J1599" t="s">
        <v>136</v>
      </c>
      <c r="K1599" t="s">
        <v>137</v>
      </c>
      <c r="L1599" t="s">
        <v>4849</v>
      </c>
      <c r="M1599" t="s">
        <v>4850</v>
      </c>
      <c r="N1599">
        <v>14.384444444</v>
      </c>
      <c r="O1599">
        <v>0</v>
      </c>
      <c r="P1599">
        <v>134</v>
      </c>
      <c r="Q1599">
        <v>0</v>
      </c>
      <c r="R1599">
        <v>0</v>
      </c>
      <c r="S1599">
        <v>0</v>
      </c>
      <c r="T1599">
        <v>27</v>
      </c>
      <c r="U1599">
        <v>0</v>
      </c>
      <c r="V1599">
        <v>0</v>
      </c>
      <c r="W1599">
        <v>0</v>
      </c>
      <c r="X1599">
        <v>729.2992161701502</v>
      </c>
      <c r="Y1599">
        <v>0</v>
      </c>
      <c r="Z1599">
        <v>0</v>
      </c>
      <c r="AA1599">
        <v>0</v>
      </c>
      <c r="AB1599">
        <v>287.51174407052065</v>
      </c>
      <c r="AC1599">
        <v>0</v>
      </c>
      <c r="AD1599">
        <v>0</v>
      </c>
      <c r="AE1599">
        <v>1016.8109602406709</v>
      </c>
    </row>
    <row r="1600" spans="1:31" x14ac:dyDescent="0.25">
      <c r="A1600">
        <v>1669331</v>
      </c>
      <c r="B1600">
        <v>1</v>
      </c>
      <c r="C1600" t="s">
        <v>80</v>
      </c>
      <c r="D1600" t="s">
        <v>110</v>
      </c>
      <c r="E1600" t="s">
        <v>140</v>
      </c>
      <c r="F1600" t="s">
        <v>4851</v>
      </c>
      <c r="G1600" t="s">
        <v>209</v>
      </c>
      <c r="H1600" t="s">
        <v>143</v>
      </c>
      <c r="I1600" t="s">
        <v>135</v>
      </c>
      <c r="J1600" t="s">
        <v>136</v>
      </c>
      <c r="K1600" t="s">
        <v>137</v>
      </c>
      <c r="L1600" t="s">
        <v>4852</v>
      </c>
      <c r="M1600" t="s">
        <v>4853</v>
      </c>
      <c r="N1600">
        <v>1.36</v>
      </c>
      <c r="O1600">
        <v>0</v>
      </c>
      <c r="P1600">
        <v>3</v>
      </c>
      <c r="Q1600">
        <v>0</v>
      </c>
      <c r="R1600">
        <v>0</v>
      </c>
      <c r="S1600">
        <v>0</v>
      </c>
      <c r="T1600">
        <v>1</v>
      </c>
      <c r="U1600">
        <v>0</v>
      </c>
      <c r="V1600">
        <v>0</v>
      </c>
      <c r="W1600">
        <v>0</v>
      </c>
      <c r="X1600">
        <v>2.5740229338936751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2.5740229338936751</v>
      </c>
    </row>
    <row r="1601" spans="1:31" x14ac:dyDescent="0.25">
      <c r="A1601">
        <v>1669185</v>
      </c>
      <c r="B1601">
        <v>1</v>
      </c>
      <c r="C1601" t="s">
        <v>80</v>
      </c>
      <c r="D1601" t="s">
        <v>96</v>
      </c>
      <c r="E1601" t="s">
        <v>164</v>
      </c>
      <c r="F1601" t="s">
        <v>4854</v>
      </c>
      <c r="G1601" t="s">
        <v>161</v>
      </c>
      <c r="H1601" t="s">
        <v>134</v>
      </c>
      <c r="I1601" t="s">
        <v>135</v>
      </c>
      <c r="J1601" t="s">
        <v>136</v>
      </c>
      <c r="K1601" t="s">
        <v>137</v>
      </c>
      <c r="L1601" t="s">
        <v>4855</v>
      </c>
      <c r="M1601" t="s">
        <v>4856</v>
      </c>
      <c r="N1601">
        <v>0.60416666600000002</v>
      </c>
      <c r="O1601">
        <v>3</v>
      </c>
      <c r="P1601">
        <v>1617</v>
      </c>
      <c r="Q1601">
        <v>0</v>
      </c>
      <c r="R1601">
        <v>1</v>
      </c>
      <c r="S1601">
        <v>4</v>
      </c>
      <c r="T1601">
        <v>92</v>
      </c>
      <c r="U1601">
        <v>0</v>
      </c>
      <c r="V1601">
        <v>0</v>
      </c>
      <c r="W1601">
        <v>9.785424459685256</v>
      </c>
      <c r="X1601">
        <v>172.317027282238</v>
      </c>
      <c r="Y1601">
        <v>0</v>
      </c>
      <c r="Z1601">
        <v>6.7068514672717502E-2</v>
      </c>
      <c r="AA1601">
        <v>21.709603978883088</v>
      </c>
      <c r="AB1601">
        <v>64.241031298819777</v>
      </c>
      <c r="AC1601">
        <v>0</v>
      </c>
      <c r="AD1601">
        <v>0</v>
      </c>
      <c r="AE1601">
        <v>268.12015553429882</v>
      </c>
    </row>
    <row r="1602" spans="1:31" x14ac:dyDescent="0.25">
      <c r="A1602">
        <v>1669826</v>
      </c>
      <c r="B1602">
        <v>1</v>
      </c>
      <c r="C1602" t="s">
        <v>80</v>
      </c>
      <c r="D1602" t="s">
        <v>107</v>
      </c>
      <c r="E1602" t="s">
        <v>140</v>
      </c>
      <c r="F1602" t="s">
        <v>4857</v>
      </c>
      <c r="G1602" t="s">
        <v>197</v>
      </c>
      <c r="H1602" t="s">
        <v>143</v>
      </c>
      <c r="I1602" t="s">
        <v>135</v>
      </c>
      <c r="J1602" t="s">
        <v>136</v>
      </c>
      <c r="K1602" t="s">
        <v>137</v>
      </c>
      <c r="L1602" t="s">
        <v>4858</v>
      </c>
      <c r="M1602" t="s">
        <v>4859</v>
      </c>
      <c r="N1602">
        <v>1.666388888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0.59691744092938603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0.59691744092938603</v>
      </c>
    </row>
    <row r="1603" spans="1:31" x14ac:dyDescent="0.25">
      <c r="A1603">
        <v>1668970</v>
      </c>
      <c r="B1603">
        <v>1</v>
      </c>
      <c r="C1603" t="s">
        <v>80</v>
      </c>
      <c r="D1603" t="s">
        <v>82</v>
      </c>
      <c r="E1603" t="s">
        <v>164</v>
      </c>
      <c r="F1603" t="s">
        <v>4860</v>
      </c>
      <c r="G1603" t="s">
        <v>161</v>
      </c>
      <c r="H1603" t="s">
        <v>134</v>
      </c>
      <c r="I1603" t="s">
        <v>135</v>
      </c>
      <c r="J1603" t="s">
        <v>136</v>
      </c>
      <c r="K1603" t="s">
        <v>137</v>
      </c>
      <c r="L1603" t="s">
        <v>4861</v>
      </c>
      <c r="M1603" t="s">
        <v>4862</v>
      </c>
      <c r="N1603">
        <v>0.233333333</v>
      </c>
      <c r="O1603">
        <v>0</v>
      </c>
      <c r="P1603">
        <v>115</v>
      </c>
      <c r="Q1603">
        <v>0</v>
      </c>
      <c r="R1603">
        <v>0</v>
      </c>
      <c r="S1603">
        <v>0</v>
      </c>
      <c r="T1603">
        <v>40</v>
      </c>
      <c r="U1603">
        <v>1</v>
      </c>
      <c r="V1603">
        <v>0</v>
      </c>
      <c r="W1603">
        <v>0</v>
      </c>
      <c r="X1603">
        <v>10.856490667283099</v>
      </c>
      <c r="Y1603">
        <v>0</v>
      </c>
      <c r="Z1603">
        <v>0</v>
      </c>
      <c r="AA1603">
        <v>0</v>
      </c>
      <c r="AB1603">
        <v>77.608011329603997</v>
      </c>
      <c r="AC1603">
        <v>16.568846855668799</v>
      </c>
      <c r="AD1603">
        <v>0</v>
      </c>
      <c r="AE1603">
        <v>105.03334885255589</v>
      </c>
    </row>
    <row r="1604" spans="1:31" x14ac:dyDescent="0.25">
      <c r="A1604">
        <v>1669139</v>
      </c>
      <c r="B1604">
        <v>1</v>
      </c>
      <c r="C1604" t="s">
        <v>80</v>
      </c>
      <c r="D1604" t="s">
        <v>97</v>
      </c>
      <c r="E1604" t="s">
        <v>140</v>
      </c>
      <c r="F1604" t="s">
        <v>4863</v>
      </c>
      <c r="G1604" t="s">
        <v>209</v>
      </c>
      <c r="H1604" t="s">
        <v>143</v>
      </c>
      <c r="I1604" t="s">
        <v>135</v>
      </c>
      <c r="J1604" t="s">
        <v>136</v>
      </c>
      <c r="K1604" t="s">
        <v>137</v>
      </c>
      <c r="L1604" t="s">
        <v>4864</v>
      </c>
      <c r="M1604" t="s">
        <v>4865</v>
      </c>
      <c r="N1604">
        <v>4.0486111109999996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2.2340392966463587</v>
      </c>
      <c r="AC1604">
        <v>0</v>
      </c>
      <c r="AD1604">
        <v>0</v>
      </c>
      <c r="AE1604">
        <v>2.2340392966463587</v>
      </c>
    </row>
    <row r="1605" spans="1:31" x14ac:dyDescent="0.25">
      <c r="A1605">
        <v>1668993</v>
      </c>
      <c r="B1605">
        <v>1</v>
      </c>
      <c r="C1605" t="s">
        <v>81</v>
      </c>
      <c r="D1605" t="s">
        <v>128</v>
      </c>
      <c r="E1605" t="s">
        <v>151</v>
      </c>
      <c r="F1605" t="s">
        <v>4866</v>
      </c>
      <c r="G1605" t="s">
        <v>153</v>
      </c>
      <c r="H1605" t="s">
        <v>143</v>
      </c>
      <c r="I1605" t="s">
        <v>135</v>
      </c>
      <c r="J1605" t="s">
        <v>136</v>
      </c>
      <c r="K1605" t="s">
        <v>137</v>
      </c>
      <c r="L1605" t="s">
        <v>4867</v>
      </c>
      <c r="M1605" t="s">
        <v>4868</v>
      </c>
      <c r="N1605">
        <v>2.3574999999999999</v>
      </c>
      <c r="O1605">
        <v>0</v>
      </c>
      <c r="P1605">
        <v>4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0.39973987205563999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0.39973987205563999</v>
      </c>
    </row>
    <row r="1606" spans="1:31" x14ac:dyDescent="0.25">
      <c r="A1606">
        <v>1670095</v>
      </c>
      <c r="B1606">
        <v>1</v>
      </c>
      <c r="C1606" t="s">
        <v>80</v>
      </c>
      <c r="D1606" t="s">
        <v>97</v>
      </c>
      <c r="E1606" t="s">
        <v>159</v>
      </c>
      <c r="F1606" t="s">
        <v>4047</v>
      </c>
      <c r="G1606" t="s">
        <v>596</v>
      </c>
      <c r="H1606" t="s">
        <v>134</v>
      </c>
      <c r="I1606" t="s">
        <v>135</v>
      </c>
      <c r="J1606" t="s">
        <v>136</v>
      </c>
      <c r="K1606" t="s">
        <v>137</v>
      </c>
      <c r="L1606" t="s">
        <v>4869</v>
      </c>
      <c r="M1606" t="s">
        <v>4870</v>
      </c>
      <c r="N1606">
        <v>2.4613888880000001</v>
      </c>
      <c r="O1606">
        <v>1</v>
      </c>
      <c r="P1606">
        <v>19</v>
      </c>
      <c r="Q1606">
        <v>0</v>
      </c>
      <c r="R1606">
        <v>14</v>
      </c>
      <c r="S1606">
        <v>0</v>
      </c>
      <c r="T1606">
        <v>10</v>
      </c>
      <c r="U1606">
        <v>0</v>
      </c>
      <c r="V1606">
        <v>0</v>
      </c>
      <c r="W1606">
        <v>173.31543939040802</v>
      </c>
      <c r="X1606">
        <v>49.80012684824564</v>
      </c>
      <c r="Y1606">
        <v>0</v>
      </c>
      <c r="Z1606">
        <v>8.3944490481569556</v>
      </c>
      <c r="AA1606">
        <v>0</v>
      </c>
      <c r="AB1606">
        <v>32.875618716104434</v>
      </c>
      <c r="AC1606">
        <v>0</v>
      </c>
      <c r="AD1606">
        <v>0</v>
      </c>
      <c r="AE1606">
        <v>264.38563400291503</v>
      </c>
    </row>
    <row r="1607" spans="1:31" x14ac:dyDescent="0.25">
      <c r="A1607">
        <v>1669692</v>
      </c>
      <c r="B1607">
        <v>1</v>
      </c>
      <c r="C1607" t="s">
        <v>80</v>
      </c>
      <c r="D1607" t="s">
        <v>97</v>
      </c>
      <c r="E1607" t="s">
        <v>151</v>
      </c>
      <c r="F1607" t="s">
        <v>4871</v>
      </c>
      <c r="G1607" t="s">
        <v>153</v>
      </c>
      <c r="H1607" t="s">
        <v>143</v>
      </c>
      <c r="I1607" t="s">
        <v>135</v>
      </c>
      <c r="J1607" t="s">
        <v>136</v>
      </c>
      <c r="K1607" t="s">
        <v>137</v>
      </c>
      <c r="L1607" t="s">
        <v>4872</v>
      </c>
      <c r="M1607" t="s">
        <v>4873</v>
      </c>
      <c r="N1607">
        <v>5.0886111109999996</v>
      </c>
      <c r="O1607">
        <v>0</v>
      </c>
      <c r="P1607">
        <v>12</v>
      </c>
      <c r="Q1607">
        <v>0</v>
      </c>
      <c r="R1607">
        <v>3</v>
      </c>
      <c r="S1607">
        <v>0</v>
      </c>
      <c r="T1607">
        <v>3</v>
      </c>
      <c r="U1607">
        <v>0</v>
      </c>
      <c r="V1607">
        <v>0</v>
      </c>
      <c r="W1607">
        <v>0</v>
      </c>
      <c r="X1607">
        <v>27.632232815087939</v>
      </c>
      <c r="Y1607">
        <v>0</v>
      </c>
      <c r="Z1607">
        <v>3.30258522255065</v>
      </c>
      <c r="AA1607">
        <v>0</v>
      </c>
      <c r="AB1607">
        <v>0.80499376937160005</v>
      </c>
      <c r="AC1607">
        <v>0</v>
      </c>
      <c r="AD1607">
        <v>0</v>
      </c>
      <c r="AE1607">
        <v>31.739811807010188</v>
      </c>
    </row>
    <row r="1608" spans="1:31" x14ac:dyDescent="0.25">
      <c r="A1608">
        <v>1669941</v>
      </c>
      <c r="B1608">
        <v>1</v>
      </c>
      <c r="C1608" t="s">
        <v>80</v>
      </c>
      <c r="D1608" t="s">
        <v>83</v>
      </c>
      <c r="E1608" t="s">
        <v>131</v>
      </c>
      <c r="F1608" t="s">
        <v>4874</v>
      </c>
      <c r="G1608" t="s">
        <v>596</v>
      </c>
      <c r="H1608" t="s">
        <v>134</v>
      </c>
      <c r="I1608" t="s">
        <v>135</v>
      </c>
      <c r="J1608" t="s">
        <v>136</v>
      </c>
      <c r="K1608" t="s">
        <v>137</v>
      </c>
      <c r="L1608" t="s">
        <v>4875</v>
      </c>
      <c r="M1608" t="s">
        <v>4876</v>
      </c>
      <c r="N1608">
        <v>2.3250000000000002</v>
      </c>
      <c r="O1608">
        <v>0</v>
      </c>
      <c r="P1608">
        <v>6</v>
      </c>
      <c r="Q1608">
        <v>0</v>
      </c>
      <c r="R1608">
        <v>3</v>
      </c>
      <c r="S1608">
        <v>1</v>
      </c>
      <c r="T1608">
        <v>0</v>
      </c>
      <c r="U1608">
        <v>2</v>
      </c>
      <c r="V1608">
        <v>0</v>
      </c>
      <c r="W1608">
        <v>0</v>
      </c>
      <c r="X1608">
        <v>23.389087979967904</v>
      </c>
      <c r="Y1608">
        <v>0</v>
      </c>
      <c r="Z1608">
        <v>0.27469513367374998</v>
      </c>
      <c r="AA1608">
        <v>594.49901770236056</v>
      </c>
      <c r="AB1608">
        <v>0</v>
      </c>
      <c r="AC1608">
        <v>1.7093885427456301</v>
      </c>
      <c r="AD1608">
        <v>0</v>
      </c>
      <c r="AE1608">
        <v>619.87218935874785</v>
      </c>
    </row>
    <row r="1609" spans="1:31" x14ac:dyDescent="0.25">
      <c r="A1609">
        <v>1669016</v>
      </c>
      <c r="B1609">
        <v>1</v>
      </c>
      <c r="C1609" t="s">
        <v>80</v>
      </c>
      <c r="D1609" t="s">
        <v>84</v>
      </c>
      <c r="E1609" t="s">
        <v>140</v>
      </c>
      <c r="F1609" t="s">
        <v>4877</v>
      </c>
      <c r="G1609" t="s">
        <v>142</v>
      </c>
      <c r="H1609" t="s">
        <v>143</v>
      </c>
      <c r="I1609" t="s">
        <v>135</v>
      </c>
      <c r="J1609" t="s">
        <v>136</v>
      </c>
      <c r="K1609" t="s">
        <v>137</v>
      </c>
      <c r="L1609" t="s">
        <v>4878</v>
      </c>
      <c r="M1609" t="s">
        <v>4879</v>
      </c>
      <c r="N1609">
        <v>7.6397222219999996</v>
      </c>
      <c r="O1609">
        <v>0</v>
      </c>
      <c r="P1609">
        <v>6</v>
      </c>
      <c r="Q1609">
        <v>0</v>
      </c>
      <c r="R1609">
        <v>0</v>
      </c>
      <c r="S1609">
        <v>0</v>
      </c>
      <c r="T1609">
        <v>1</v>
      </c>
      <c r="U1609">
        <v>0</v>
      </c>
      <c r="V1609">
        <v>0</v>
      </c>
      <c r="W1609">
        <v>0</v>
      </c>
      <c r="X1609">
        <v>10.845446412795333</v>
      </c>
      <c r="Y1609">
        <v>0</v>
      </c>
      <c r="Z1609">
        <v>0</v>
      </c>
      <c r="AA1609">
        <v>0</v>
      </c>
      <c r="AB1609">
        <v>19.311179362433272</v>
      </c>
      <c r="AC1609">
        <v>0</v>
      </c>
      <c r="AD1609">
        <v>0</v>
      </c>
      <c r="AE1609">
        <v>30.156625775228605</v>
      </c>
    </row>
    <row r="1610" spans="1:31" x14ac:dyDescent="0.25">
      <c r="A1610">
        <v>1669408</v>
      </c>
      <c r="B1610">
        <v>1</v>
      </c>
      <c r="C1610" t="s">
        <v>80</v>
      </c>
      <c r="D1610" t="s">
        <v>99</v>
      </c>
      <c r="E1610" t="s">
        <v>164</v>
      </c>
      <c r="F1610" t="s">
        <v>4880</v>
      </c>
      <c r="G1610" t="s">
        <v>161</v>
      </c>
      <c r="H1610" t="s">
        <v>134</v>
      </c>
      <c r="I1610" t="s">
        <v>135</v>
      </c>
      <c r="J1610" t="s">
        <v>136</v>
      </c>
      <c r="K1610" t="s">
        <v>137</v>
      </c>
      <c r="L1610" t="s">
        <v>4881</v>
      </c>
      <c r="M1610" t="s">
        <v>4882</v>
      </c>
      <c r="N1610">
        <v>0.50249999999999995</v>
      </c>
      <c r="O1610">
        <v>14</v>
      </c>
      <c r="P1610">
        <v>456</v>
      </c>
      <c r="Q1610">
        <v>1</v>
      </c>
      <c r="R1610">
        <v>6</v>
      </c>
      <c r="S1610">
        <v>4</v>
      </c>
      <c r="T1610">
        <v>41</v>
      </c>
      <c r="U1610">
        <v>0</v>
      </c>
      <c r="V1610">
        <v>1</v>
      </c>
      <c r="W1610">
        <v>11.1793862560347</v>
      </c>
      <c r="X1610">
        <v>43.143148176438466</v>
      </c>
      <c r="Y1610">
        <v>0.17382116341704748</v>
      </c>
      <c r="Z1610">
        <v>0.65840356120297494</v>
      </c>
      <c r="AA1610">
        <v>27.65310566346675</v>
      </c>
      <c r="AB1610">
        <v>6.4902825356137486</v>
      </c>
      <c r="AC1610">
        <v>0</v>
      </c>
      <c r="AD1610">
        <v>3.0163815243660523</v>
      </c>
      <c r="AE1610">
        <v>92.314528880539726</v>
      </c>
    </row>
    <row r="1611" spans="1:31" x14ac:dyDescent="0.25">
      <c r="A1611">
        <v>1669254</v>
      </c>
      <c r="B1611">
        <v>1</v>
      </c>
      <c r="C1611" t="s">
        <v>80</v>
      </c>
      <c r="D1611" t="s">
        <v>96</v>
      </c>
      <c r="E1611" t="s">
        <v>140</v>
      </c>
      <c r="F1611" t="s">
        <v>4883</v>
      </c>
      <c r="G1611" t="s">
        <v>142</v>
      </c>
      <c r="H1611" t="s">
        <v>143</v>
      </c>
      <c r="I1611" t="s">
        <v>135</v>
      </c>
      <c r="J1611" t="s">
        <v>136</v>
      </c>
      <c r="K1611" t="s">
        <v>137</v>
      </c>
      <c r="L1611" t="s">
        <v>4884</v>
      </c>
      <c r="M1611" t="s">
        <v>4885</v>
      </c>
      <c r="N1611">
        <v>9.3888888880000003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4.561042739553333E-3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4.561042739553333E-3</v>
      </c>
    </row>
    <row r="1612" spans="1:31" x14ac:dyDescent="0.25">
      <c r="A1612">
        <v>1669895</v>
      </c>
      <c r="B1612">
        <v>1</v>
      </c>
      <c r="C1612" t="s">
        <v>80</v>
      </c>
      <c r="D1612" t="s">
        <v>92</v>
      </c>
      <c r="E1612" t="s">
        <v>151</v>
      </c>
      <c r="F1612" t="s">
        <v>4886</v>
      </c>
      <c r="G1612" t="s">
        <v>1774</v>
      </c>
      <c r="H1612" t="s">
        <v>143</v>
      </c>
      <c r="I1612" t="s">
        <v>135</v>
      </c>
      <c r="J1612" t="s">
        <v>136</v>
      </c>
      <c r="K1612" t="s">
        <v>137</v>
      </c>
      <c r="L1612" t="s">
        <v>4887</v>
      </c>
      <c r="M1612" t="s">
        <v>4888</v>
      </c>
      <c r="N1612">
        <v>2.1291666660000002</v>
      </c>
      <c r="O1612">
        <v>0</v>
      </c>
      <c r="P1612">
        <v>39</v>
      </c>
      <c r="Q1612">
        <v>0</v>
      </c>
      <c r="R1612">
        <v>0</v>
      </c>
      <c r="S1612">
        <v>0</v>
      </c>
      <c r="T1612">
        <v>1</v>
      </c>
      <c r="U1612">
        <v>0</v>
      </c>
      <c r="V1612">
        <v>0</v>
      </c>
      <c r="W1612">
        <v>0</v>
      </c>
      <c r="X1612">
        <v>59.787502230805309</v>
      </c>
      <c r="Y1612">
        <v>0</v>
      </c>
      <c r="Z1612">
        <v>0</v>
      </c>
      <c r="AA1612">
        <v>0</v>
      </c>
      <c r="AB1612">
        <v>0.88827230285584446</v>
      </c>
      <c r="AC1612">
        <v>0</v>
      </c>
      <c r="AD1612">
        <v>0</v>
      </c>
      <c r="AE1612">
        <v>60.675774533661155</v>
      </c>
    </row>
    <row r="1613" spans="1:31" x14ac:dyDescent="0.25">
      <c r="A1613">
        <v>1669454</v>
      </c>
      <c r="B1613">
        <v>1</v>
      </c>
      <c r="C1613" t="s">
        <v>80</v>
      </c>
      <c r="D1613" t="s">
        <v>105</v>
      </c>
      <c r="E1613" t="s">
        <v>159</v>
      </c>
      <c r="F1613" t="s">
        <v>4889</v>
      </c>
      <c r="G1613" t="s">
        <v>1912</v>
      </c>
      <c r="H1613" t="s">
        <v>134</v>
      </c>
      <c r="I1613" t="s">
        <v>135</v>
      </c>
      <c r="J1613" t="s">
        <v>136</v>
      </c>
      <c r="K1613" t="s">
        <v>137</v>
      </c>
      <c r="L1613" t="s">
        <v>4890</v>
      </c>
      <c r="M1613" t="s">
        <v>4891</v>
      </c>
      <c r="N1613">
        <v>4.0197222220000004</v>
      </c>
      <c r="O1613">
        <v>0</v>
      </c>
      <c r="P1613">
        <v>0</v>
      </c>
      <c r="Q1613">
        <v>1</v>
      </c>
      <c r="R1613">
        <v>0</v>
      </c>
      <c r="S1613">
        <v>2</v>
      </c>
      <c r="T1613">
        <v>0</v>
      </c>
      <c r="U1613">
        <v>2</v>
      </c>
      <c r="V1613">
        <v>0</v>
      </c>
      <c r="W1613">
        <v>0</v>
      </c>
      <c r="X1613">
        <v>0</v>
      </c>
      <c r="Y1613">
        <v>44.145671450326965</v>
      </c>
      <c r="Z1613">
        <v>0</v>
      </c>
      <c r="AA1613">
        <v>13.442566425739754</v>
      </c>
      <c r="AB1613">
        <v>0</v>
      </c>
      <c r="AC1613">
        <v>736.38986099573981</v>
      </c>
      <c r="AD1613">
        <v>0</v>
      </c>
      <c r="AE1613">
        <v>793.97809887180654</v>
      </c>
    </row>
    <row r="1614" spans="1:31" x14ac:dyDescent="0.25">
      <c r="A1614">
        <v>1669749</v>
      </c>
      <c r="B1614">
        <v>1</v>
      </c>
      <c r="C1614" t="s">
        <v>80</v>
      </c>
      <c r="D1614" t="s">
        <v>97</v>
      </c>
      <c r="E1614" t="s">
        <v>140</v>
      </c>
      <c r="F1614" t="s">
        <v>4892</v>
      </c>
      <c r="G1614" t="s">
        <v>197</v>
      </c>
      <c r="H1614" t="s">
        <v>143</v>
      </c>
      <c r="I1614" t="s">
        <v>135</v>
      </c>
      <c r="J1614" t="s">
        <v>136</v>
      </c>
      <c r="K1614" t="s">
        <v>137</v>
      </c>
      <c r="L1614" t="s">
        <v>4893</v>
      </c>
      <c r="M1614" t="s">
        <v>4894</v>
      </c>
      <c r="N1614">
        <v>5.7236111110000003</v>
      </c>
      <c r="O1614">
        <v>0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</row>
    <row r="1615" spans="1:31" x14ac:dyDescent="0.25">
      <c r="A1615">
        <v>1669108</v>
      </c>
      <c r="B1615">
        <v>1</v>
      </c>
      <c r="C1615" t="s">
        <v>80</v>
      </c>
      <c r="D1615" t="s">
        <v>86</v>
      </c>
      <c r="E1615" t="s">
        <v>151</v>
      </c>
      <c r="F1615" t="s">
        <v>2102</v>
      </c>
      <c r="G1615" t="s">
        <v>153</v>
      </c>
      <c r="H1615" t="s">
        <v>143</v>
      </c>
      <c r="I1615" t="s">
        <v>135</v>
      </c>
      <c r="J1615" t="s">
        <v>136</v>
      </c>
      <c r="K1615" t="s">
        <v>137</v>
      </c>
      <c r="L1615" t="s">
        <v>4895</v>
      </c>
      <c r="M1615" t="s">
        <v>4896</v>
      </c>
      <c r="N1615">
        <v>3.2977777769999999</v>
      </c>
      <c r="O1615">
        <v>0</v>
      </c>
      <c r="P1615">
        <v>39</v>
      </c>
      <c r="Q1615">
        <v>0</v>
      </c>
      <c r="R1615">
        <v>0</v>
      </c>
      <c r="S1615">
        <v>0</v>
      </c>
      <c r="T1615">
        <v>12</v>
      </c>
      <c r="U1615">
        <v>0</v>
      </c>
      <c r="V1615">
        <v>0</v>
      </c>
      <c r="W1615">
        <v>0</v>
      </c>
      <c r="X1615">
        <v>98.272985772426409</v>
      </c>
      <c r="Y1615">
        <v>0</v>
      </c>
      <c r="Z1615">
        <v>0</v>
      </c>
      <c r="AA1615">
        <v>0</v>
      </c>
      <c r="AB1615">
        <v>169.35555135644481</v>
      </c>
      <c r="AC1615">
        <v>0</v>
      </c>
      <c r="AD1615">
        <v>0</v>
      </c>
      <c r="AE1615">
        <v>267.62853712887124</v>
      </c>
    </row>
    <row r="1616" spans="1:31" x14ac:dyDescent="0.25">
      <c r="A1616">
        <v>1668959</v>
      </c>
      <c r="B1616">
        <v>1</v>
      </c>
      <c r="C1616" t="s">
        <v>80</v>
      </c>
      <c r="D1616" t="s">
        <v>92</v>
      </c>
      <c r="E1616" t="s">
        <v>140</v>
      </c>
      <c r="F1616" t="s">
        <v>4897</v>
      </c>
      <c r="G1616" t="s">
        <v>197</v>
      </c>
      <c r="H1616" t="s">
        <v>143</v>
      </c>
      <c r="I1616" t="s">
        <v>135</v>
      </c>
      <c r="J1616" t="s">
        <v>136</v>
      </c>
      <c r="K1616" t="s">
        <v>137</v>
      </c>
      <c r="L1616" t="s">
        <v>4898</v>
      </c>
      <c r="M1616" t="s">
        <v>4899</v>
      </c>
      <c r="N1616">
        <v>0.77944444400000001</v>
      </c>
      <c r="O1616">
        <v>0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8.7356226598119448E-3</v>
      </c>
      <c r="AA1616">
        <v>0</v>
      </c>
      <c r="AB1616">
        <v>0</v>
      </c>
      <c r="AC1616">
        <v>0</v>
      </c>
      <c r="AD1616">
        <v>0</v>
      </c>
      <c r="AE1616">
        <v>8.7356226598119448E-3</v>
      </c>
    </row>
    <row r="1617" spans="1:31" x14ac:dyDescent="0.25">
      <c r="A1617">
        <v>1669838</v>
      </c>
      <c r="B1617">
        <v>1</v>
      </c>
      <c r="C1617" t="s">
        <v>80</v>
      </c>
      <c r="D1617" t="s">
        <v>102</v>
      </c>
      <c r="E1617" t="s">
        <v>140</v>
      </c>
      <c r="F1617" t="s">
        <v>4900</v>
      </c>
      <c r="G1617" t="s">
        <v>197</v>
      </c>
      <c r="H1617" t="s">
        <v>143</v>
      </c>
      <c r="I1617" t="s">
        <v>135</v>
      </c>
      <c r="J1617" t="s">
        <v>136</v>
      </c>
      <c r="K1617" t="s">
        <v>137</v>
      </c>
      <c r="L1617" t="s">
        <v>4901</v>
      </c>
      <c r="M1617" t="s">
        <v>4902</v>
      </c>
      <c r="N1617">
        <v>3.1722222219999998</v>
      </c>
      <c r="O1617">
        <v>0</v>
      </c>
      <c r="P1617">
        <v>2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0.84894295106614992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0.84894295106614992</v>
      </c>
    </row>
    <row r="1618" spans="1:31" x14ac:dyDescent="0.25">
      <c r="A1618">
        <v>1669151</v>
      </c>
      <c r="B1618">
        <v>1</v>
      </c>
      <c r="C1618" t="s">
        <v>80</v>
      </c>
      <c r="D1618" t="s">
        <v>97</v>
      </c>
      <c r="E1618" t="s">
        <v>164</v>
      </c>
      <c r="F1618" t="s">
        <v>4903</v>
      </c>
      <c r="G1618" t="s">
        <v>161</v>
      </c>
      <c r="H1618" t="s">
        <v>134</v>
      </c>
      <c r="I1618" t="s">
        <v>135</v>
      </c>
      <c r="J1618" t="s">
        <v>136</v>
      </c>
      <c r="K1618" t="s">
        <v>137</v>
      </c>
      <c r="L1618" t="s">
        <v>4904</v>
      </c>
      <c r="M1618" t="s">
        <v>4905</v>
      </c>
      <c r="N1618">
        <v>0.82166666600000005</v>
      </c>
      <c r="O1618">
        <v>7</v>
      </c>
      <c r="P1618">
        <v>769</v>
      </c>
      <c r="Q1618">
        <v>13</v>
      </c>
      <c r="R1618">
        <v>651</v>
      </c>
      <c r="S1618">
        <v>21</v>
      </c>
      <c r="T1618">
        <v>237</v>
      </c>
      <c r="U1618">
        <v>3</v>
      </c>
      <c r="V1618">
        <v>1</v>
      </c>
      <c r="W1618">
        <v>75.38673042215774</v>
      </c>
      <c r="X1618">
        <v>372.6289155281973</v>
      </c>
      <c r="Y1618">
        <v>43.873381753601386</v>
      </c>
      <c r="Z1618">
        <v>235.95446480077146</v>
      </c>
      <c r="AA1618">
        <v>198.15278189970272</v>
      </c>
      <c r="AB1618">
        <v>278.62855066337119</v>
      </c>
      <c r="AC1618">
        <v>55.144917838529238</v>
      </c>
      <c r="AD1618">
        <v>1.4851156632962503</v>
      </c>
      <c r="AE1618">
        <v>1261.2548585696272</v>
      </c>
    </row>
    <row r="1619" spans="1:31" x14ac:dyDescent="0.25">
      <c r="A1619">
        <v>1669400</v>
      </c>
      <c r="B1619">
        <v>1</v>
      </c>
      <c r="C1619" t="s">
        <v>80</v>
      </c>
      <c r="D1619" t="s">
        <v>90</v>
      </c>
      <c r="E1619" t="s">
        <v>151</v>
      </c>
      <c r="F1619" t="s">
        <v>4906</v>
      </c>
      <c r="G1619" t="s">
        <v>396</v>
      </c>
      <c r="H1619" t="s">
        <v>143</v>
      </c>
      <c r="I1619" t="s">
        <v>135</v>
      </c>
      <c r="J1619" t="s">
        <v>136</v>
      </c>
      <c r="K1619" t="s">
        <v>137</v>
      </c>
      <c r="L1619" t="s">
        <v>4907</v>
      </c>
      <c r="M1619" t="s">
        <v>4908</v>
      </c>
      <c r="N1619">
        <v>1.048888888</v>
      </c>
      <c r="O1619">
        <v>0</v>
      </c>
      <c r="P1619">
        <v>287</v>
      </c>
      <c r="Q1619">
        <v>0</v>
      </c>
      <c r="R1619">
        <v>0</v>
      </c>
      <c r="S1619">
        <v>0</v>
      </c>
      <c r="T1619">
        <v>9</v>
      </c>
      <c r="U1619">
        <v>0</v>
      </c>
      <c r="V1619">
        <v>0</v>
      </c>
      <c r="W1619">
        <v>0</v>
      </c>
      <c r="X1619">
        <v>118.9718238072976</v>
      </c>
      <c r="Y1619">
        <v>0</v>
      </c>
      <c r="Z1619">
        <v>0</v>
      </c>
      <c r="AA1619">
        <v>0</v>
      </c>
      <c r="AB1619">
        <v>7.0988389263273559</v>
      </c>
      <c r="AC1619">
        <v>0</v>
      </c>
      <c r="AD1619">
        <v>0</v>
      </c>
      <c r="AE1619">
        <v>126.07066273362496</v>
      </c>
    </row>
    <row r="1620" spans="1:31" x14ac:dyDescent="0.25">
      <c r="A1620">
        <v>1669792</v>
      </c>
      <c r="B1620">
        <v>1</v>
      </c>
      <c r="C1620" t="s">
        <v>80</v>
      </c>
      <c r="D1620" t="s">
        <v>92</v>
      </c>
      <c r="E1620" t="s">
        <v>151</v>
      </c>
      <c r="F1620" t="s">
        <v>4909</v>
      </c>
      <c r="G1620" t="s">
        <v>153</v>
      </c>
      <c r="H1620" t="s">
        <v>143</v>
      </c>
      <c r="I1620" t="s">
        <v>135</v>
      </c>
      <c r="J1620" t="s">
        <v>136</v>
      </c>
      <c r="K1620" t="s">
        <v>137</v>
      </c>
      <c r="L1620" t="s">
        <v>4910</v>
      </c>
      <c r="M1620" t="s">
        <v>4911</v>
      </c>
      <c r="N1620">
        <v>2.2738888880000001</v>
      </c>
      <c r="O1620">
        <v>0</v>
      </c>
      <c r="P1620">
        <v>2</v>
      </c>
      <c r="Q1620">
        <v>0</v>
      </c>
      <c r="R1620">
        <v>9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6.9596182430172217E-3</v>
      </c>
      <c r="Y1620">
        <v>0</v>
      </c>
      <c r="Z1620">
        <v>5.7434083625969796</v>
      </c>
      <c r="AA1620">
        <v>0</v>
      </c>
      <c r="AB1620">
        <v>0</v>
      </c>
      <c r="AC1620">
        <v>0</v>
      </c>
      <c r="AD1620">
        <v>0</v>
      </c>
      <c r="AE1620">
        <v>5.7503679808399966</v>
      </c>
    </row>
    <row r="1621" spans="1:31" x14ac:dyDescent="0.25">
      <c r="A1621">
        <v>1670087</v>
      </c>
      <c r="B1621">
        <v>1</v>
      </c>
      <c r="C1621" t="s">
        <v>80</v>
      </c>
      <c r="D1621" t="s">
        <v>99</v>
      </c>
      <c r="E1621" t="s">
        <v>164</v>
      </c>
      <c r="F1621" t="s">
        <v>4604</v>
      </c>
      <c r="G1621" t="s">
        <v>161</v>
      </c>
      <c r="H1621" t="s">
        <v>134</v>
      </c>
      <c r="I1621" t="s">
        <v>135</v>
      </c>
      <c r="J1621" t="s">
        <v>136</v>
      </c>
      <c r="K1621" t="s">
        <v>137</v>
      </c>
      <c r="L1621" t="s">
        <v>4912</v>
      </c>
      <c r="M1621" t="s">
        <v>4913</v>
      </c>
      <c r="N1621">
        <v>0.85888888799999996</v>
      </c>
      <c r="O1621">
        <v>3</v>
      </c>
      <c r="P1621">
        <v>1695</v>
      </c>
      <c r="Q1621">
        <v>1</v>
      </c>
      <c r="R1621">
        <v>28</v>
      </c>
      <c r="S1621">
        <v>8</v>
      </c>
      <c r="T1621">
        <v>144</v>
      </c>
      <c r="U1621">
        <v>0</v>
      </c>
      <c r="V1621">
        <v>3</v>
      </c>
      <c r="W1621">
        <v>2.0601757834525802</v>
      </c>
      <c r="X1621">
        <v>236.20441583902479</v>
      </c>
      <c r="Y1621">
        <v>0.19434618408533333</v>
      </c>
      <c r="Z1621">
        <v>3.464325132278494</v>
      </c>
      <c r="AA1621">
        <v>7.5906527553391685</v>
      </c>
      <c r="AB1621">
        <v>39.192525346016744</v>
      </c>
      <c r="AC1621">
        <v>0</v>
      </c>
      <c r="AD1621">
        <v>1.4587868547036202</v>
      </c>
      <c r="AE1621">
        <v>290.1652278949008</v>
      </c>
    </row>
    <row r="1622" spans="1:31" x14ac:dyDescent="0.25">
      <c r="A1622">
        <v>1669082</v>
      </c>
      <c r="B1622">
        <v>1</v>
      </c>
      <c r="C1622" t="s">
        <v>80</v>
      </c>
      <c r="D1622" t="s">
        <v>100</v>
      </c>
      <c r="E1622" t="s">
        <v>146</v>
      </c>
      <c r="F1622" t="s">
        <v>4914</v>
      </c>
      <c r="G1622" t="s">
        <v>281</v>
      </c>
      <c r="H1622" t="s">
        <v>143</v>
      </c>
      <c r="I1622" t="s">
        <v>135</v>
      </c>
      <c r="J1622" t="s">
        <v>136</v>
      </c>
      <c r="K1622" t="s">
        <v>167</v>
      </c>
      <c r="L1622" t="s">
        <v>4915</v>
      </c>
      <c r="M1622" t="s">
        <v>4916</v>
      </c>
      <c r="N1622">
        <v>4.4967377769999999</v>
      </c>
      <c r="O1622">
        <v>0</v>
      </c>
      <c r="P1622">
        <v>256</v>
      </c>
      <c r="Q1622">
        <v>0</v>
      </c>
      <c r="R1622">
        <v>0</v>
      </c>
      <c r="S1622">
        <v>0</v>
      </c>
      <c r="T1622">
        <v>9</v>
      </c>
      <c r="U1622">
        <v>0</v>
      </c>
      <c r="V1622">
        <v>0</v>
      </c>
      <c r="W1622">
        <v>0</v>
      </c>
      <c r="X1622">
        <v>380.56515540780424</v>
      </c>
      <c r="Y1622">
        <v>0</v>
      </c>
      <c r="Z1622">
        <v>0</v>
      </c>
      <c r="AA1622">
        <v>0</v>
      </c>
      <c r="AB1622">
        <v>26.027142212902898</v>
      </c>
      <c r="AC1622">
        <v>0</v>
      </c>
      <c r="AD1622">
        <v>0</v>
      </c>
      <c r="AE1622">
        <v>406.59229762070714</v>
      </c>
    </row>
    <row r="1623" spans="1:31" x14ac:dyDescent="0.25">
      <c r="A1623">
        <v>1669746</v>
      </c>
      <c r="B1623">
        <v>1</v>
      </c>
      <c r="C1623" t="s">
        <v>80</v>
      </c>
      <c r="D1623" t="s">
        <v>106</v>
      </c>
      <c r="E1623" t="s">
        <v>151</v>
      </c>
      <c r="F1623" t="s">
        <v>4917</v>
      </c>
      <c r="G1623" t="s">
        <v>153</v>
      </c>
      <c r="H1623" t="s">
        <v>143</v>
      </c>
      <c r="I1623" t="s">
        <v>135</v>
      </c>
      <c r="J1623" t="s">
        <v>136</v>
      </c>
      <c r="K1623" t="s">
        <v>137</v>
      </c>
      <c r="L1623" t="s">
        <v>4918</v>
      </c>
      <c r="M1623" t="s">
        <v>4919</v>
      </c>
      <c r="N1623">
        <v>4.0038888879999996</v>
      </c>
      <c r="O1623">
        <v>0</v>
      </c>
      <c r="P1623">
        <v>15</v>
      </c>
      <c r="Q1623">
        <v>0</v>
      </c>
      <c r="R1623">
        <v>0</v>
      </c>
      <c r="S1623">
        <v>0</v>
      </c>
      <c r="T1623">
        <v>1</v>
      </c>
      <c r="U1623">
        <v>0</v>
      </c>
      <c r="V1623">
        <v>0</v>
      </c>
      <c r="W1623">
        <v>0</v>
      </c>
      <c r="X1623">
        <v>8.4735263047187246</v>
      </c>
      <c r="Y1623">
        <v>0</v>
      </c>
      <c r="Z1623">
        <v>0</v>
      </c>
      <c r="AA1623">
        <v>0</v>
      </c>
      <c r="AB1623">
        <v>0.60191844854981669</v>
      </c>
      <c r="AC1623">
        <v>0</v>
      </c>
      <c r="AD1623">
        <v>0</v>
      </c>
      <c r="AE1623">
        <v>9.0754447532685418</v>
      </c>
    </row>
    <row r="1624" spans="1:31" x14ac:dyDescent="0.25">
      <c r="A1624">
        <v>1669554</v>
      </c>
      <c r="B1624">
        <v>1</v>
      </c>
      <c r="C1624" t="s">
        <v>80</v>
      </c>
      <c r="D1624" t="s">
        <v>105</v>
      </c>
      <c r="E1624" t="s">
        <v>179</v>
      </c>
      <c r="F1624" t="s">
        <v>3166</v>
      </c>
      <c r="G1624" t="s">
        <v>161</v>
      </c>
      <c r="H1624" t="s">
        <v>134</v>
      </c>
      <c r="I1624" t="s">
        <v>135</v>
      </c>
      <c r="J1624" t="s">
        <v>136</v>
      </c>
      <c r="K1624" t="s">
        <v>137</v>
      </c>
      <c r="L1624" t="s">
        <v>4920</v>
      </c>
      <c r="M1624" t="s">
        <v>4921</v>
      </c>
      <c r="N1624">
        <v>0.48833333299999998</v>
      </c>
      <c r="O1624">
        <v>0</v>
      </c>
      <c r="P1624">
        <v>8340</v>
      </c>
      <c r="Q1624">
        <v>0</v>
      </c>
      <c r="R1624">
        <v>1</v>
      </c>
      <c r="S1624">
        <v>0</v>
      </c>
      <c r="T1624">
        <v>571</v>
      </c>
      <c r="U1624">
        <v>0</v>
      </c>
      <c r="V1624">
        <v>0</v>
      </c>
      <c r="W1624">
        <v>0</v>
      </c>
      <c r="X1624">
        <v>1324.0891108486051</v>
      </c>
      <c r="Y1624">
        <v>0</v>
      </c>
      <c r="Z1624">
        <v>0.39205999500395006</v>
      </c>
      <c r="AA1624">
        <v>0</v>
      </c>
      <c r="AB1624">
        <v>427.52614129941213</v>
      </c>
      <c r="AC1624">
        <v>0</v>
      </c>
      <c r="AD1624">
        <v>0</v>
      </c>
      <c r="AE1624">
        <v>1752.0073121430212</v>
      </c>
    </row>
    <row r="1625" spans="1:31" x14ac:dyDescent="0.25">
      <c r="A1625">
        <v>1668962</v>
      </c>
      <c r="B1625">
        <v>1</v>
      </c>
      <c r="C1625" t="s">
        <v>80</v>
      </c>
      <c r="D1625" t="s">
        <v>82</v>
      </c>
      <c r="E1625" t="s">
        <v>179</v>
      </c>
      <c r="F1625" t="s">
        <v>4922</v>
      </c>
      <c r="G1625" t="s">
        <v>161</v>
      </c>
      <c r="H1625" t="s">
        <v>134</v>
      </c>
      <c r="I1625" t="s">
        <v>135</v>
      </c>
      <c r="J1625" t="s">
        <v>136</v>
      </c>
      <c r="K1625" t="s">
        <v>137</v>
      </c>
      <c r="L1625" t="s">
        <v>4923</v>
      </c>
      <c r="M1625" t="s">
        <v>4924</v>
      </c>
      <c r="N1625">
        <v>5.7537776999999998E-2</v>
      </c>
      <c r="O1625">
        <v>0</v>
      </c>
      <c r="P1625">
        <v>0</v>
      </c>
      <c r="Q1625">
        <v>0</v>
      </c>
      <c r="R1625">
        <v>0</v>
      </c>
      <c r="S1625">
        <v>2</v>
      </c>
      <c r="T1625">
        <v>2</v>
      </c>
      <c r="U1625">
        <v>1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2.6438274775388804</v>
      </c>
      <c r="AB1625">
        <v>1.3082114956917502E-2</v>
      </c>
      <c r="AC1625">
        <v>1.3153655467713379</v>
      </c>
      <c r="AD1625">
        <v>0</v>
      </c>
      <c r="AE1625">
        <v>3.9722751392671358</v>
      </c>
    </row>
    <row r="1626" spans="1:31" x14ac:dyDescent="0.25">
      <c r="A1626">
        <v>1669511</v>
      </c>
      <c r="B1626">
        <v>1</v>
      </c>
      <c r="C1626" t="s">
        <v>81</v>
      </c>
      <c r="D1626" t="s">
        <v>118</v>
      </c>
      <c r="E1626" t="s">
        <v>151</v>
      </c>
      <c r="F1626" t="s">
        <v>4925</v>
      </c>
      <c r="G1626" t="s">
        <v>153</v>
      </c>
      <c r="H1626" t="s">
        <v>143</v>
      </c>
      <c r="I1626" t="s">
        <v>135</v>
      </c>
      <c r="J1626" t="s">
        <v>136</v>
      </c>
      <c r="K1626" t="s">
        <v>137</v>
      </c>
      <c r="L1626" t="s">
        <v>4926</v>
      </c>
      <c r="M1626" t="s">
        <v>4927</v>
      </c>
      <c r="N1626">
        <v>4.210555555</v>
      </c>
      <c r="O1626">
        <v>0</v>
      </c>
      <c r="P1626">
        <v>2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9.0775029426500009E-3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9.0775029426500009E-3</v>
      </c>
    </row>
    <row r="1627" spans="1:31" x14ac:dyDescent="0.25">
      <c r="A1627">
        <v>1670052</v>
      </c>
      <c r="B1627">
        <v>1</v>
      </c>
      <c r="C1627" t="s">
        <v>80</v>
      </c>
      <c r="D1627" t="s">
        <v>96</v>
      </c>
      <c r="E1627" t="s">
        <v>164</v>
      </c>
      <c r="F1627" t="s">
        <v>4928</v>
      </c>
      <c r="G1627" t="s">
        <v>161</v>
      </c>
      <c r="H1627" t="s">
        <v>134</v>
      </c>
      <c r="I1627" t="s">
        <v>135</v>
      </c>
      <c r="J1627" t="s">
        <v>136</v>
      </c>
      <c r="K1627" t="s">
        <v>137</v>
      </c>
      <c r="L1627" t="s">
        <v>4929</v>
      </c>
      <c r="M1627" t="s">
        <v>4930</v>
      </c>
      <c r="N1627">
        <v>1.0024999999999999</v>
      </c>
      <c r="O1627">
        <v>9</v>
      </c>
      <c r="P1627">
        <v>1031</v>
      </c>
      <c r="Q1627">
        <v>20</v>
      </c>
      <c r="R1627">
        <v>60</v>
      </c>
      <c r="S1627">
        <v>7</v>
      </c>
      <c r="T1627">
        <v>21</v>
      </c>
      <c r="U1627">
        <v>0</v>
      </c>
      <c r="V1627">
        <v>1</v>
      </c>
      <c r="W1627">
        <v>23.39419895684917</v>
      </c>
      <c r="X1627">
        <v>138.51453623211881</v>
      </c>
      <c r="Y1627">
        <v>21.362582746785833</v>
      </c>
      <c r="Z1627">
        <v>22.710875953612444</v>
      </c>
      <c r="AA1627">
        <v>8.9843207835276289</v>
      </c>
      <c r="AB1627">
        <v>12.642304333052337</v>
      </c>
      <c r="AC1627">
        <v>0</v>
      </c>
      <c r="AD1627">
        <v>0.17263830810756753</v>
      </c>
      <c r="AE1627">
        <v>227.78145731405382</v>
      </c>
    </row>
    <row r="1628" spans="1:31" x14ac:dyDescent="0.25">
      <c r="A1628">
        <v>1669388</v>
      </c>
      <c r="B1628">
        <v>1</v>
      </c>
      <c r="C1628" t="s">
        <v>81</v>
      </c>
      <c r="D1628" t="s">
        <v>127</v>
      </c>
      <c r="E1628" t="s">
        <v>151</v>
      </c>
      <c r="F1628" t="s">
        <v>4931</v>
      </c>
      <c r="G1628" t="s">
        <v>526</v>
      </c>
      <c r="H1628" t="s">
        <v>143</v>
      </c>
      <c r="I1628" t="s">
        <v>135</v>
      </c>
      <c r="J1628" t="s">
        <v>136</v>
      </c>
      <c r="K1628" t="s">
        <v>137</v>
      </c>
      <c r="L1628" t="s">
        <v>4932</v>
      </c>
      <c r="M1628" t="s">
        <v>4933</v>
      </c>
      <c r="N1628">
        <v>3.3541666659999998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3</v>
      </c>
      <c r="U1628">
        <v>0</v>
      </c>
      <c r="V1628">
        <v>1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44.07001575030273</v>
      </c>
      <c r="AC1628">
        <v>0</v>
      </c>
      <c r="AD1628">
        <v>138.80446829903406</v>
      </c>
      <c r="AE1628">
        <v>182.87448404933679</v>
      </c>
    </row>
    <row r="1629" spans="1:31" x14ac:dyDescent="0.25">
      <c r="A1629">
        <v>1669411</v>
      </c>
      <c r="B1629">
        <v>1</v>
      </c>
      <c r="C1629" t="s">
        <v>80</v>
      </c>
      <c r="D1629" t="s">
        <v>106</v>
      </c>
      <c r="E1629" t="s">
        <v>131</v>
      </c>
      <c r="F1629" t="s">
        <v>4934</v>
      </c>
      <c r="G1629" t="s">
        <v>161</v>
      </c>
      <c r="H1629" t="s">
        <v>134</v>
      </c>
      <c r="I1629" t="s">
        <v>135</v>
      </c>
      <c r="J1629" t="s">
        <v>136</v>
      </c>
      <c r="K1629" t="s">
        <v>137</v>
      </c>
      <c r="L1629" t="s">
        <v>4935</v>
      </c>
      <c r="M1629" t="s">
        <v>4936</v>
      </c>
      <c r="N1629">
        <v>2.1355555549999998</v>
      </c>
      <c r="O1629">
        <v>2</v>
      </c>
      <c r="P1629">
        <v>734</v>
      </c>
      <c r="Q1629">
        <v>87</v>
      </c>
      <c r="R1629">
        <v>173</v>
      </c>
      <c r="S1629">
        <v>10</v>
      </c>
      <c r="T1629">
        <v>105</v>
      </c>
      <c r="U1629">
        <v>1</v>
      </c>
      <c r="V1629">
        <v>0</v>
      </c>
      <c r="W1629">
        <v>0.96484883778789055</v>
      </c>
      <c r="X1629">
        <v>252.81543344923082</v>
      </c>
      <c r="Y1629">
        <v>347.51564437575502</v>
      </c>
      <c r="Z1629">
        <v>247.07919386155413</v>
      </c>
      <c r="AA1629">
        <v>20.374512942503536</v>
      </c>
      <c r="AB1629">
        <v>200.82538928431555</v>
      </c>
      <c r="AC1629">
        <v>2.7006889457695475</v>
      </c>
      <c r="AD1629">
        <v>0</v>
      </c>
      <c r="AE1629">
        <v>1072.2757116969165</v>
      </c>
    </row>
    <row r="1630" spans="1:31" x14ac:dyDescent="0.25">
      <c r="A1630">
        <v>1669680</v>
      </c>
      <c r="B1630">
        <v>1</v>
      </c>
      <c r="C1630" t="s">
        <v>80</v>
      </c>
      <c r="D1630" t="s">
        <v>108</v>
      </c>
      <c r="E1630" t="s">
        <v>146</v>
      </c>
      <c r="F1630" t="s">
        <v>4937</v>
      </c>
      <c r="G1630" t="s">
        <v>385</v>
      </c>
      <c r="H1630" t="s">
        <v>143</v>
      </c>
      <c r="I1630" t="s">
        <v>135</v>
      </c>
      <c r="J1630" t="s">
        <v>136</v>
      </c>
      <c r="K1630" t="s">
        <v>137</v>
      </c>
      <c r="L1630" t="s">
        <v>4938</v>
      </c>
      <c r="M1630" t="s">
        <v>4939</v>
      </c>
      <c r="N1630">
        <v>1.8358333330000001</v>
      </c>
      <c r="O1630">
        <v>0</v>
      </c>
      <c r="P1630">
        <v>20</v>
      </c>
      <c r="Q1630">
        <v>0</v>
      </c>
      <c r="R1630">
        <v>4</v>
      </c>
      <c r="S1630">
        <v>0</v>
      </c>
      <c r="T1630">
        <v>6</v>
      </c>
      <c r="U1630">
        <v>0</v>
      </c>
      <c r="V1630">
        <v>0</v>
      </c>
      <c r="W1630">
        <v>0</v>
      </c>
      <c r="X1630">
        <v>5.2077274508332296</v>
      </c>
      <c r="Y1630">
        <v>0</v>
      </c>
      <c r="Z1630">
        <v>1.3805616858319594</v>
      </c>
      <c r="AA1630">
        <v>0</v>
      </c>
      <c r="AB1630">
        <v>1.618966809068169</v>
      </c>
      <c r="AC1630">
        <v>0</v>
      </c>
      <c r="AD1630">
        <v>0</v>
      </c>
      <c r="AE1630">
        <v>8.2072559457333583</v>
      </c>
    </row>
    <row r="1631" spans="1:31" x14ac:dyDescent="0.25">
      <c r="A1631">
        <v>1669182</v>
      </c>
      <c r="B1631">
        <v>1</v>
      </c>
      <c r="C1631" t="s">
        <v>81</v>
      </c>
      <c r="D1631" t="s">
        <v>123</v>
      </c>
      <c r="E1631" t="s">
        <v>151</v>
      </c>
      <c r="F1631" t="s">
        <v>4940</v>
      </c>
      <c r="G1631" t="s">
        <v>153</v>
      </c>
      <c r="H1631" t="s">
        <v>143</v>
      </c>
      <c r="I1631" t="s">
        <v>135</v>
      </c>
      <c r="J1631" t="s">
        <v>136</v>
      </c>
      <c r="K1631" t="s">
        <v>137</v>
      </c>
      <c r="L1631" t="s">
        <v>4941</v>
      </c>
      <c r="M1631" t="s">
        <v>4942</v>
      </c>
      <c r="N1631">
        <v>3.6980555549999998</v>
      </c>
      <c r="O1631">
        <v>0</v>
      </c>
      <c r="P1631">
        <v>150</v>
      </c>
      <c r="Q1631">
        <v>0</v>
      </c>
      <c r="R1631">
        <v>0</v>
      </c>
      <c r="S1631">
        <v>0</v>
      </c>
      <c r="T1631">
        <v>10</v>
      </c>
      <c r="U1631">
        <v>0</v>
      </c>
      <c r="V1631">
        <v>0</v>
      </c>
      <c r="W1631">
        <v>0</v>
      </c>
      <c r="X1631">
        <v>147.98573100224519</v>
      </c>
      <c r="Y1631">
        <v>0</v>
      </c>
      <c r="Z1631">
        <v>0</v>
      </c>
      <c r="AA1631">
        <v>0</v>
      </c>
      <c r="AB1631">
        <v>64.092829649517384</v>
      </c>
      <c r="AC1631">
        <v>0</v>
      </c>
      <c r="AD1631">
        <v>0</v>
      </c>
      <c r="AE1631">
        <v>212.07856065176259</v>
      </c>
    </row>
    <row r="1632" spans="1:31" x14ac:dyDescent="0.25">
      <c r="A1632">
        <v>1669480</v>
      </c>
      <c r="B1632">
        <v>1</v>
      </c>
      <c r="C1632" t="s">
        <v>80</v>
      </c>
      <c r="D1632" t="s">
        <v>100</v>
      </c>
      <c r="E1632" t="s">
        <v>146</v>
      </c>
      <c r="F1632" t="s">
        <v>4943</v>
      </c>
      <c r="G1632" t="s">
        <v>4231</v>
      </c>
      <c r="H1632" t="s">
        <v>143</v>
      </c>
      <c r="I1632" t="s">
        <v>135</v>
      </c>
      <c r="J1632" t="s">
        <v>136</v>
      </c>
      <c r="K1632" t="s">
        <v>137</v>
      </c>
      <c r="L1632" t="s">
        <v>4944</v>
      </c>
      <c r="M1632" t="s">
        <v>4945</v>
      </c>
      <c r="N1632">
        <v>5.6922222219999998</v>
      </c>
      <c r="O1632">
        <v>0</v>
      </c>
      <c r="P1632">
        <v>9</v>
      </c>
      <c r="Q1632">
        <v>0</v>
      </c>
      <c r="R1632">
        <v>2</v>
      </c>
      <c r="S1632">
        <v>0</v>
      </c>
      <c r="T1632">
        <v>7</v>
      </c>
      <c r="U1632">
        <v>0</v>
      </c>
      <c r="V1632">
        <v>0</v>
      </c>
      <c r="W1632">
        <v>0</v>
      </c>
      <c r="X1632">
        <v>21.631137450903498</v>
      </c>
      <c r="Y1632">
        <v>0</v>
      </c>
      <c r="Z1632">
        <v>21.09662242701733</v>
      </c>
      <c r="AA1632">
        <v>0</v>
      </c>
      <c r="AB1632">
        <v>253.30044599443383</v>
      </c>
      <c r="AC1632">
        <v>0</v>
      </c>
      <c r="AD1632">
        <v>0</v>
      </c>
      <c r="AE1632">
        <v>296.02820587235465</v>
      </c>
    </row>
    <row r="1633" spans="1:31" x14ac:dyDescent="0.25">
      <c r="A1633">
        <v>1669231</v>
      </c>
      <c r="B1633">
        <v>1</v>
      </c>
      <c r="C1633" t="s">
        <v>80</v>
      </c>
      <c r="D1633" t="s">
        <v>90</v>
      </c>
      <c r="E1633" t="s">
        <v>140</v>
      </c>
      <c r="F1633" t="s">
        <v>4946</v>
      </c>
      <c r="G1633" t="s">
        <v>197</v>
      </c>
      <c r="H1633" t="s">
        <v>143</v>
      </c>
      <c r="I1633" t="s">
        <v>135</v>
      </c>
      <c r="J1633" t="s">
        <v>136</v>
      </c>
      <c r="K1633" t="s">
        <v>137</v>
      </c>
      <c r="L1633" t="s">
        <v>4947</v>
      </c>
      <c r="M1633" t="s">
        <v>4948</v>
      </c>
      <c r="N1633">
        <v>2.8658333329999999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0.24100872793671224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0.24100872793671224</v>
      </c>
    </row>
    <row r="1634" spans="1:31" x14ac:dyDescent="0.25">
      <c r="A1634">
        <v>1669872</v>
      </c>
      <c r="B1634">
        <v>1</v>
      </c>
      <c r="C1634" t="s">
        <v>80</v>
      </c>
      <c r="D1634" t="s">
        <v>96</v>
      </c>
      <c r="E1634" t="s">
        <v>164</v>
      </c>
      <c r="F1634" t="s">
        <v>4928</v>
      </c>
      <c r="G1634" t="s">
        <v>161</v>
      </c>
      <c r="H1634" t="s">
        <v>134</v>
      </c>
      <c r="I1634" t="s">
        <v>135</v>
      </c>
      <c r="J1634" t="s">
        <v>136</v>
      </c>
      <c r="K1634" t="s">
        <v>137</v>
      </c>
      <c r="L1634" t="s">
        <v>4949</v>
      </c>
      <c r="M1634" t="s">
        <v>4950</v>
      </c>
      <c r="N1634">
        <v>0.52083333300000001</v>
      </c>
      <c r="O1634">
        <v>3</v>
      </c>
      <c r="P1634">
        <v>40</v>
      </c>
      <c r="Q1634">
        <v>16</v>
      </c>
      <c r="R1634">
        <v>5</v>
      </c>
      <c r="S1634">
        <v>3</v>
      </c>
      <c r="T1634">
        <v>3</v>
      </c>
      <c r="U1634">
        <v>0</v>
      </c>
      <c r="V1634">
        <v>0</v>
      </c>
      <c r="W1634">
        <v>1.4729959798283554</v>
      </c>
      <c r="X1634">
        <v>1.8082402439587548</v>
      </c>
      <c r="Y1634">
        <v>6.4337683615830201</v>
      </c>
      <c r="Z1634">
        <v>0.7109290717239124</v>
      </c>
      <c r="AA1634">
        <v>1.6064838592913553</v>
      </c>
      <c r="AB1634">
        <v>1.9016624107325724</v>
      </c>
      <c r="AC1634">
        <v>0</v>
      </c>
      <c r="AD1634">
        <v>0</v>
      </c>
      <c r="AE1634">
        <v>13.93407992711797</v>
      </c>
    </row>
    <row r="1635" spans="1:31" x14ac:dyDescent="0.25">
      <c r="A1635">
        <v>1670064</v>
      </c>
      <c r="B1635">
        <v>1</v>
      </c>
      <c r="C1635" t="s">
        <v>81</v>
      </c>
      <c r="D1635" t="s">
        <v>127</v>
      </c>
      <c r="E1635" t="s">
        <v>151</v>
      </c>
      <c r="F1635" t="s">
        <v>4951</v>
      </c>
      <c r="G1635" t="s">
        <v>153</v>
      </c>
      <c r="H1635" t="s">
        <v>143</v>
      </c>
      <c r="I1635" t="s">
        <v>135</v>
      </c>
      <c r="J1635" t="s">
        <v>136</v>
      </c>
      <c r="K1635" t="s">
        <v>137</v>
      </c>
      <c r="L1635" t="s">
        <v>4952</v>
      </c>
      <c r="M1635" t="s">
        <v>4953</v>
      </c>
      <c r="N1635">
        <v>14.94</v>
      </c>
      <c r="O1635">
        <v>0</v>
      </c>
      <c r="P1635">
        <v>109</v>
      </c>
      <c r="Q1635">
        <v>0</v>
      </c>
      <c r="R1635">
        <v>3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479.05745642812593</v>
      </c>
      <c r="Y1635">
        <v>0</v>
      </c>
      <c r="Z1635">
        <v>5.0180211711138707</v>
      </c>
      <c r="AA1635">
        <v>0</v>
      </c>
      <c r="AB1635">
        <v>0</v>
      </c>
      <c r="AC1635">
        <v>0</v>
      </c>
      <c r="AD1635">
        <v>0</v>
      </c>
      <c r="AE1635">
        <v>484.07547759923978</v>
      </c>
    </row>
    <row r="1636" spans="1:31" x14ac:dyDescent="0.25">
      <c r="A1636">
        <v>1669815</v>
      </c>
      <c r="B1636">
        <v>1</v>
      </c>
      <c r="C1636" t="s">
        <v>80</v>
      </c>
      <c r="D1636" t="s">
        <v>103</v>
      </c>
      <c r="E1636" t="s">
        <v>146</v>
      </c>
      <c r="F1636" t="s">
        <v>4954</v>
      </c>
      <c r="G1636" t="s">
        <v>153</v>
      </c>
      <c r="H1636" t="s">
        <v>143</v>
      </c>
      <c r="I1636" t="s">
        <v>135</v>
      </c>
      <c r="J1636" t="s">
        <v>136</v>
      </c>
      <c r="K1636" t="s">
        <v>137</v>
      </c>
      <c r="L1636" t="s">
        <v>4955</v>
      </c>
      <c r="M1636" t="s">
        <v>4956</v>
      </c>
      <c r="N1636">
        <v>1.190833333</v>
      </c>
      <c r="O1636">
        <v>0</v>
      </c>
      <c r="P1636">
        <v>0</v>
      </c>
      <c r="Q1636">
        <v>0</v>
      </c>
      <c r="R1636">
        <v>7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11.094638635439692</v>
      </c>
      <c r="AA1636">
        <v>0</v>
      </c>
      <c r="AB1636">
        <v>0</v>
      </c>
      <c r="AC1636">
        <v>0</v>
      </c>
      <c r="AD1636">
        <v>0</v>
      </c>
      <c r="AE1636">
        <v>11.094638635439692</v>
      </c>
    </row>
    <row r="1637" spans="1:31" x14ac:dyDescent="0.25">
      <c r="A1637">
        <v>1669915</v>
      </c>
      <c r="B1637">
        <v>1</v>
      </c>
      <c r="C1637" t="s">
        <v>81</v>
      </c>
      <c r="D1637" t="s">
        <v>128</v>
      </c>
      <c r="E1637" t="s">
        <v>159</v>
      </c>
      <c r="F1637" t="s">
        <v>4957</v>
      </c>
      <c r="G1637" t="s">
        <v>161</v>
      </c>
      <c r="H1637" t="s">
        <v>134</v>
      </c>
      <c r="I1637" t="s">
        <v>135</v>
      </c>
      <c r="J1637" t="s">
        <v>136</v>
      </c>
      <c r="K1637" t="s">
        <v>137</v>
      </c>
      <c r="L1637" t="s">
        <v>4958</v>
      </c>
      <c r="M1637" t="s">
        <v>4959</v>
      </c>
      <c r="N1637">
        <v>1.6386111109999999</v>
      </c>
      <c r="O1637">
        <v>5</v>
      </c>
      <c r="P1637">
        <v>172</v>
      </c>
      <c r="Q1637">
        <v>2</v>
      </c>
      <c r="R1637">
        <v>11</v>
      </c>
      <c r="S1637">
        <v>14</v>
      </c>
      <c r="T1637">
        <v>5</v>
      </c>
      <c r="U1637">
        <v>0</v>
      </c>
      <c r="V1637">
        <v>0</v>
      </c>
      <c r="W1637">
        <v>1.8020613842234747</v>
      </c>
      <c r="X1637">
        <v>41.513386617843551</v>
      </c>
      <c r="Y1637">
        <v>1.8219072356430845</v>
      </c>
      <c r="Z1637">
        <v>1.2393554697079294</v>
      </c>
      <c r="AA1637">
        <v>110.9472727930077</v>
      </c>
      <c r="AB1637">
        <v>2.4796653670247406</v>
      </c>
      <c r="AC1637">
        <v>0</v>
      </c>
      <c r="AD1637">
        <v>0</v>
      </c>
      <c r="AE1637">
        <v>159.80364886745051</v>
      </c>
    </row>
    <row r="1638" spans="1:31" x14ac:dyDescent="0.25">
      <c r="A1638">
        <v>1669852</v>
      </c>
      <c r="B1638">
        <v>1</v>
      </c>
      <c r="C1638" t="s">
        <v>80</v>
      </c>
      <c r="D1638" t="s">
        <v>99</v>
      </c>
      <c r="E1638" t="s">
        <v>140</v>
      </c>
      <c r="F1638" t="s">
        <v>4960</v>
      </c>
      <c r="G1638" t="s">
        <v>209</v>
      </c>
      <c r="H1638" t="s">
        <v>143</v>
      </c>
      <c r="I1638" t="s">
        <v>135</v>
      </c>
      <c r="J1638" t="s">
        <v>136</v>
      </c>
      <c r="K1638" t="s">
        <v>137</v>
      </c>
      <c r="L1638" t="s">
        <v>4961</v>
      </c>
      <c r="M1638" t="s">
        <v>4962</v>
      </c>
      <c r="N1638">
        <v>7.7713888879999997</v>
      </c>
      <c r="O1638">
        <v>0</v>
      </c>
      <c r="P1638">
        <v>2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0.26485241533133141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0.26485241533133141</v>
      </c>
    </row>
    <row r="1639" spans="1:31" x14ac:dyDescent="0.25">
      <c r="A1639">
        <v>1669875</v>
      </c>
      <c r="B1639">
        <v>1</v>
      </c>
      <c r="C1639" t="s">
        <v>80</v>
      </c>
      <c r="D1639" t="s">
        <v>99</v>
      </c>
      <c r="E1639" t="s">
        <v>164</v>
      </c>
      <c r="F1639" t="s">
        <v>4604</v>
      </c>
      <c r="G1639" t="s">
        <v>161</v>
      </c>
      <c r="H1639" t="s">
        <v>134</v>
      </c>
      <c r="I1639" t="s">
        <v>135</v>
      </c>
      <c r="J1639" t="s">
        <v>136</v>
      </c>
      <c r="K1639" t="s">
        <v>137</v>
      </c>
      <c r="L1639" t="s">
        <v>4963</v>
      </c>
      <c r="M1639" t="s">
        <v>4964</v>
      </c>
      <c r="N1639">
        <v>5.5555555E-2</v>
      </c>
      <c r="O1639">
        <v>3</v>
      </c>
      <c r="P1639">
        <v>1720</v>
      </c>
      <c r="Q1639">
        <v>1</v>
      </c>
      <c r="R1639">
        <v>28</v>
      </c>
      <c r="S1639">
        <v>8</v>
      </c>
      <c r="T1639">
        <v>149</v>
      </c>
      <c r="U1639">
        <v>0</v>
      </c>
      <c r="V1639">
        <v>3</v>
      </c>
      <c r="W1639">
        <v>0.16889334024599997</v>
      </c>
      <c r="X1639">
        <v>19.933796285040327</v>
      </c>
      <c r="Y1639">
        <v>1.2880570399999999E-2</v>
      </c>
      <c r="Z1639">
        <v>0.27042742659344443</v>
      </c>
      <c r="AA1639">
        <v>0.57526058339288888</v>
      </c>
      <c r="AB1639">
        <v>4.3142428081784434</v>
      </c>
      <c r="AC1639">
        <v>0</v>
      </c>
      <c r="AD1639">
        <v>0.12124595289588891</v>
      </c>
      <c r="AE1639">
        <v>25.396746966746996</v>
      </c>
    </row>
    <row r="1640" spans="1:31" x14ac:dyDescent="0.25">
      <c r="A1640">
        <v>1669566</v>
      </c>
      <c r="B1640">
        <v>1</v>
      </c>
      <c r="C1640" t="s">
        <v>81</v>
      </c>
      <c r="D1640" t="s">
        <v>113</v>
      </c>
      <c r="E1640" t="s">
        <v>146</v>
      </c>
      <c r="F1640" t="s">
        <v>4965</v>
      </c>
      <c r="G1640" t="s">
        <v>526</v>
      </c>
      <c r="H1640" t="s">
        <v>143</v>
      </c>
      <c r="I1640" t="s">
        <v>135</v>
      </c>
      <c r="J1640" t="s">
        <v>136</v>
      </c>
      <c r="K1640" t="s">
        <v>137</v>
      </c>
      <c r="L1640" t="s">
        <v>4966</v>
      </c>
      <c r="M1640" t="s">
        <v>4967</v>
      </c>
      <c r="N1640">
        <v>6.8063888879999999</v>
      </c>
      <c r="O1640">
        <v>0</v>
      </c>
      <c r="P1640">
        <v>62</v>
      </c>
      <c r="Q1640">
        <v>0</v>
      </c>
      <c r="R1640">
        <v>1</v>
      </c>
      <c r="S1640">
        <v>0</v>
      </c>
      <c r="T1640">
        <v>1</v>
      </c>
      <c r="U1640">
        <v>0</v>
      </c>
      <c r="V1640">
        <v>0</v>
      </c>
      <c r="W1640">
        <v>0</v>
      </c>
      <c r="X1640">
        <v>39.187663559975171</v>
      </c>
      <c r="Y1640">
        <v>0</v>
      </c>
      <c r="Z1640">
        <v>2.4933788908970493</v>
      </c>
      <c r="AA1640">
        <v>0</v>
      </c>
      <c r="AB1640">
        <v>1.3379186142295934</v>
      </c>
      <c r="AC1640">
        <v>0</v>
      </c>
      <c r="AD1640">
        <v>0</v>
      </c>
      <c r="AE1640">
        <v>43.018961065101813</v>
      </c>
    </row>
    <row r="1641" spans="1:31" x14ac:dyDescent="0.25">
      <c r="A1641">
        <v>1669898</v>
      </c>
      <c r="B1641">
        <v>1</v>
      </c>
      <c r="C1641" t="s">
        <v>80</v>
      </c>
      <c r="D1641" t="s">
        <v>110</v>
      </c>
      <c r="E1641" t="s">
        <v>140</v>
      </c>
      <c r="F1641" t="s">
        <v>4968</v>
      </c>
      <c r="G1641" t="s">
        <v>197</v>
      </c>
      <c r="H1641" t="s">
        <v>143</v>
      </c>
      <c r="I1641" t="s">
        <v>135</v>
      </c>
      <c r="J1641" t="s">
        <v>136</v>
      </c>
      <c r="K1641" t="s">
        <v>137</v>
      </c>
      <c r="L1641" t="s">
        <v>4969</v>
      </c>
      <c r="M1641" t="s">
        <v>4970</v>
      </c>
      <c r="N1641">
        <v>5.926666666</v>
      </c>
      <c r="O1641">
        <v>0</v>
      </c>
      <c r="P1641">
        <v>6</v>
      </c>
      <c r="Q1641">
        <v>0</v>
      </c>
      <c r="R1641">
        <v>0</v>
      </c>
      <c r="S1641">
        <v>0</v>
      </c>
      <c r="T1641">
        <v>2</v>
      </c>
      <c r="U1641">
        <v>0</v>
      </c>
      <c r="V1641">
        <v>0</v>
      </c>
      <c r="W1641">
        <v>0</v>
      </c>
      <c r="X1641">
        <v>19.467045781698669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19.467045781698669</v>
      </c>
    </row>
    <row r="1642" spans="1:31" x14ac:dyDescent="0.25">
      <c r="A1642">
        <v>1669969</v>
      </c>
      <c r="B1642">
        <v>1</v>
      </c>
      <c r="C1642" t="s">
        <v>80</v>
      </c>
      <c r="D1642" t="s">
        <v>93</v>
      </c>
      <c r="E1642" t="s">
        <v>164</v>
      </c>
      <c r="F1642" t="s">
        <v>1464</v>
      </c>
      <c r="G1642" t="s">
        <v>161</v>
      </c>
      <c r="H1642" t="s">
        <v>134</v>
      </c>
      <c r="I1642" t="s">
        <v>135</v>
      </c>
      <c r="J1642" t="s">
        <v>136</v>
      </c>
      <c r="K1642" t="s">
        <v>137</v>
      </c>
      <c r="L1642" t="s">
        <v>4971</v>
      </c>
      <c r="M1642" t="s">
        <v>4972</v>
      </c>
      <c r="N1642">
        <v>2.235833333</v>
      </c>
      <c r="O1642">
        <v>0</v>
      </c>
      <c r="P1642">
        <v>1067</v>
      </c>
      <c r="Q1642">
        <v>1</v>
      </c>
      <c r="R1642">
        <v>273</v>
      </c>
      <c r="S1642">
        <v>4</v>
      </c>
      <c r="T1642">
        <v>284</v>
      </c>
      <c r="U1642">
        <v>0</v>
      </c>
      <c r="V1642">
        <v>0</v>
      </c>
      <c r="W1642">
        <v>0</v>
      </c>
      <c r="X1642">
        <v>416.01425908596673</v>
      </c>
      <c r="Y1642">
        <v>0</v>
      </c>
      <c r="Z1642">
        <v>62.813566135061706</v>
      </c>
      <c r="AA1642">
        <v>17.506922144048371</v>
      </c>
      <c r="AB1642">
        <v>197.61277308688165</v>
      </c>
      <c r="AC1642">
        <v>0</v>
      </c>
      <c r="AD1642">
        <v>0</v>
      </c>
      <c r="AE1642">
        <v>693.94752045195844</v>
      </c>
    </row>
    <row r="1643" spans="1:31" x14ac:dyDescent="0.25">
      <c r="A1643">
        <v>1668973</v>
      </c>
      <c r="B1643">
        <v>1</v>
      </c>
      <c r="C1643" t="s">
        <v>80</v>
      </c>
      <c r="D1643" t="s">
        <v>96</v>
      </c>
      <c r="E1643" t="s">
        <v>131</v>
      </c>
      <c r="F1643" t="s">
        <v>4973</v>
      </c>
      <c r="G1643" t="s">
        <v>161</v>
      </c>
      <c r="H1643" t="s">
        <v>134</v>
      </c>
      <c r="I1643" t="s">
        <v>135</v>
      </c>
      <c r="J1643" t="s">
        <v>136</v>
      </c>
      <c r="K1643" t="s">
        <v>137</v>
      </c>
      <c r="L1643" t="s">
        <v>4862</v>
      </c>
      <c r="M1643" t="s">
        <v>4974</v>
      </c>
      <c r="N1643">
        <v>0.63416666600000005</v>
      </c>
      <c r="O1643">
        <v>0</v>
      </c>
      <c r="P1643">
        <v>19</v>
      </c>
      <c r="Q1643">
        <v>0</v>
      </c>
      <c r="R1643">
        <v>0</v>
      </c>
      <c r="S1643">
        <v>4</v>
      </c>
      <c r="T1643">
        <v>28</v>
      </c>
      <c r="U1643">
        <v>0</v>
      </c>
      <c r="V1643">
        <v>0</v>
      </c>
      <c r="W1643">
        <v>0</v>
      </c>
      <c r="X1643">
        <v>7.3311634369977465</v>
      </c>
      <c r="Y1643">
        <v>0</v>
      </c>
      <c r="Z1643">
        <v>0</v>
      </c>
      <c r="AA1643">
        <v>32.701562458886606</v>
      </c>
      <c r="AB1643">
        <v>21.542514023780903</v>
      </c>
      <c r="AC1643">
        <v>0</v>
      </c>
      <c r="AD1643">
        <v>0</v>
      </c>
      <c r="AE1643">
        <v>61.575239919665258</v>
      </c>
    </row>
    <row r="1644" spans="1:31" x14ac:dyDescent="0.25">
      <c r="A1644">
        <v>1670044</v>
      </c>
      <c r="B1644">
        <v>1</v>
      </c>
      <c r="C1644" t="s">
        <v>80</v>
      </c>
      <c r="D1644" t="s">
        <v>106</v>
      </c>
      <c r="E1644" t="s">
        <v>151</v>
      </c>
      <c r="F1644" t="s">
        <v>4975</v>
      </c>
      <c r="G1644" t="s">
        <v>153</v>
      </c>
      <c r="H1644" t="s">
        <v>143</v>
      </c>
      <c r="I1644" t="s">
        <v>135</v>
      </c>
      <c r="J1644" t="s">
        <v>136</v>
      </c>
      <c r="K1644" t="s">
        <v>137</v>
      </c>
      <c r="L1644" t="s">
        <v>4976</v>
      </c>
      <c r="M1644" t="s">
        <v>4977</v>
      </c>
      <c r="N1644">
        <v>1.0858333330000001</v>
      </c>
      <c r="O1644">
        <v>0</v>
      </c>
      <c r="P1644">
        <v>27</v>
      </c>
      <c r="Q1644">
        <v>0</v>
      </c>
      <c r="R1644">
        <v>0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5.3226297718268576</v>
      </c>
      <c r="Y1644">
        <v>0</v>
      </c>
      <c r="Z1644">
        <v>0</v>
      </c>
      <c r="AA1644">
        <v>0</v>
      </c>
      <c r="AB1644">
        <v>1.1395616428438944</v>
      </c>
      <c r="AC1644">
        <v>0</v>
      </c>
      <c r="AD1644">
        <v>0</v>
      </c>
      <c r="AE1644">
        <v>6.4621914146707518</v>
      </c>
    </row>
    <row r="1645" spans="1:31" x14ac:dyDescent="0.25">
      <c r="A1645">
        <v>1669921</v>
      </c>
      <c r="B1645">
        <v>1</v>
      </c>
      <c r="C1645" t="s">
        <v>81</v>
      </c>
      <c r="D1645" t="s">
        <v>128</v>
      </c>
      <c r="E1645" t="s">
        <v>151</v>
      </c>
      <c r="F1645" t="s">
        <v>3293</v>
      </c>
      <c r="G1645" t="s">
        <v>153</v>
      </c>
      <c r="H1645" t="s">
        <v>143</v>
      </c>
      <c r="I1645" t="s">
        <v>135</v>
      </c>
      <c r="J1645" t="s">
        <v>136</v>
      </c>
      <c r="K1645" t="s">
        <v>137</v>
      </c>
      <c r="L1645" t="s">
        <v>4978</v>
      </c>
      <c r="M1645" t="s">
        <v>4979</v>
      </c>
      <c r="N1645">
        <v>9.636666666</v>
      </c>
      <c r="O1645">
        <v>0</v>
      </c>
      <c r="P1645">
        <v>6</v>
      </c>
      <c r="Q1645">
        <v>0</v>
      </c>
      <c r="R1645">
        <v>0</v>
      </c>
      <c r="S1645">
        <v>0</v>
      </c>
      <c r="T1645">
        <v>2</v>
      </c>
      <c r="U1645">
        <v>0</v>
      </c>
      <c r="V1645">
        <v>0</v>
      </c>
      <c r="W1645">
        <v>0</v>
      </c>
      <c r="X1645">
        <v>13.957705543455754</v>
      </c>
      <c r="Y1645">
        <v>0</v>
      </c>
      <c r="Z1645">
        <v>0</v>
      </c>
      <c r="AA1645">
        <v>0</v>
      </c>
      <c r="AB1645">
        <v>11.303007188785948</v>
      </c>
      <c r="AC1645">
        <v>0</v>
      </c>
      <c r="AD1645">
        <v>0</v>
      </c>
      <c r="AE1645">
        <v>25.2607127322417</v>
      </c>
    </row>
    <row r="1646" spans="1:31" x14ac:dyDescent="0.25">
      <c r="A1646">
        <v>1669282</v>
      </c>
      <c r="B1646">
        <v>1</v>
      </c>
      <c r="C1646" t="s">
        <v>80</v>
      </c>
      <c r="D1646" t="s">
        <v>82</v>
      </c>
      <c r="E1646" t="s">
        <v>140</v>
      </c>
      <c r="F1646" t="s">
        <v>4980</v>
      </c>
      <c r="G1646" t="s">
        <v>142</v>
      </c>
      <c r="H1646" t="s">
        <v>143</v>
      </c>
      <c r="I1646" t="s">
        <v>135</v>
      </c>
      <c r="J1646" t="s">
        <v>136</v>
      </c>
      <c r="K1646" t="s">
        <v>137</v>
      </c>
      <c r="L1646" t="s">
        <v>4981</v>
      </c>
      <c r="M1646" t="s">
        <v>4982</v>
      </c>
      <c r="N1646">
        <v>5.5086111109999996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12.442645570487068</v>
      </c>
      <c r="AC1646">
        <v>0</v>
      </c>
      <c r="AD1646">
        <v>0</v>
      </c>
      <c r="AE1646">
        <v>12.442645570487068</v>
      </c>
    </row>
    <row r="1647" spans="1:31" x14ac:dyDescent="0.25">
      <c r="A1647">
        <v>1669683</v>
      </c>
      <c r="B1647">
        <v>1</v>
      </c>
      <c r="C1647" t="s">
        <v>81</v>
      </c>
      <c r="D1647" t="s">
        <v>115</v>
      </c>
      <c r="E1647" t="s">
        <v>151</v>
      </c>
      <c r="F1647" t="s">
        <v>4983</v>
      </c>
      <c r="G1647" t="s">
        <v>153</v>
      </c>
      <c r="H1647" t="s">
        <v>143</v>
      </c>
      <c r="I1647" t="s">
        <v>135</v>
      </c>
      <c r="J1647" t="s">
        <v>136</v>
      </c>
      <c r="K1647" t="s">
        <v>137</v>
      </c>
      <c r="L1647" t="s">
        <v>4984</v>
      </c>
      <c r="M1647" t="s">
        <v>4985</v>
      </c>
      <c r="N1647">
        <v>3.420555555</v>
      </c>
      <c r="O1647">
        <v>0</v>
      </c>
      <c r="P1647">
        <v>15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2.2843399281894397</v>
      </c>
      <c r="Y1647">
        <v>0</v>
      </c>
      <c r="Z1647">
        <v>7.913578483333334E-5</v>
      </c>
      <c r="AA1647">
        <v>0</v>
      </c>
      <c r="AB1647">
        <v>0</v>
      </c>
      <c r="AC1647">
        <v>0</v>
      </c>
      <c r="AD1647">
        <v>0</v>
      </c>
      <c r="AE1647">
        <v>2.2844190639742732</v>
      </c>
    </row>
    <row r="1648" spans="1:31" x14ac:dyDescent="0.25">
      <c r="A1648">
        <v>1668996</v>
      </c>
      <c r="B1648">
        <v>1</v>
      </c>
      <c r="C1648" t="s">
        <v>80</v>
      </c>
      <c r="D1648" t="s">
        <v>92</v>
      </c>
      <c r="E1648" t="s">
        <v>151</v>
      </c>
      <c r="F1648" t="s">
        <v>4986</v>
      </c>
      <c r="G1648" t="s">
        <v>153</v>
      </c>
      <c r="H1648" t="s">
        <v>143</v>
      </c>
      <c r="I1648" t="s">
        <v>135</v>
      </c>
      <c r="J1648" t="s">
        <v>136</v>
      </c>
      <c r="K1648" t="s">
        <v>137</v>
      </c>
      <c r="L1648" t="s">
        <v>4987</v>
      </c>
      <c r="M1648" t="s">
        <v>4988</v>
      </c>
      <c r="N1648">
        <v>1.2138888880000001</v>
      </c>
      <c r="O1648">
        <v>0</v>
      </c>
      <c r="P1648">
        <v>73</v>
      </c>
      <c r="Q1648">
        <v>0</v>
      </c>
      <c r="R1648">
        <v>0</v>
      </c>
      <c r="S1648">
        <v>0</v>
      </c>
      <c r="T1648">
        <v>1</v>
      </c>
      <c r="U1648">
        <v>0</v>
      </c>
      <c r="V1648">
        <v>0</v>
      </c>
      <c r="W1648">
        <v>0</v>
      </c>
      <c r="X1648">
        <v>11.894312698252431</v>
      </c>
      <c r="Y1648">
        <v>0</v>
      </c>
      <c r="Z1648">
        <v>0</v>
      </c>
      <c r="AA1648">
        <v>0</v>
      </c>
      <c r="AB1648">
        <v>0.1619625873315311</v>
      </c>
      <c r="AC1648">
        <v>0</v>
      </c>
      <c r="AD1648">
        <v>0</v>
      </c>
      <c r="AE1648">
        <v>12.056275285583963</v>
      </c>
    </row>
    <row r="1649" spans="1:31" x14ac:dyDescent="0.25">
      <c r="A1649">
        <v>1669597</v>
      </c>
      <c r="B1649">
        <v>1</v>
      </c>
      <c r="C1649" t="s">
        <v>80</v>
      </c>
      <c r="D1649" t="s">
        <v>92</v>
      </c>
      <c r="E1649" t="s">
        <v>151</v>
      </c>
      <c r="F1649" t="s">
        <v>4989</v>
      </c>
      <c r="G1649" t="s">
        <v>222</v>
      </c>
      <c r="H1649" t="s">
        <v>143</v>
      </c>
      <c r="I1649" t="s">
        <v>135</v>
      </c>
      <c r="J1649" t="s">
        <v>136</v>
      </c>
      <c r="K1649" t="s">
        <v>137</v>
      </c>
      <c r="L1649" t="s">
        <v>4990</v>
      </c>
      <c r="M1649" t="s">
        <v>4991</v>
      </c>
      <c r="N1649">
        <v>4.2183333330000004</v>
      </c>
      <c r="O1649">
        <v>0</v>
      </c>
      <c r="P1649">
        <v>10</v>
      </c>
      <c r="Q1649">
        <v>0</v>
      </c>
      <c r="R1649">
        <v>17</v>
      </c>
      <c r="S1649">
        <v>0</v>
      </c>
      <c r="T1649">
        <v>9</v>
      </c>
      <c r="U1649">
        <v>0</v>
      </c>
      <c r="V1649">
        <v>0</v>
      </c>
      <c r="W1649">
        <v>0</v>
      </c>
      <c r="X1649">
        <v>19.287035213909544</v>
      </c>
      <c r="Y1649">
        <v>0</v>
      </c>
      <c r="Z1649">
        <v>46.312256823485285</v>
      </c>
      <c r="AA1649">
        <v>0</v>
      </c>
      <c r="AB1649">
        <v>103.15606830183177</v>
      </c>
      <c r="AC1649">
        <v>0</v>
      </c>
      <c r="AD1649">
        <v>0</v>
      </c>
      <c r="AE1649">
        <v>168.7553603392266</v>
      </c>
    </row>
    <row r="1650" spans="1:31" x14ac:dyDescent="0.25">
      <c r="A1650">
        <v>1669537</v>
      </c>
      <c r="B1650">
        <v>1</v>
      </c>
      <c r="C1650" t="s">
        <v>80</v>
      </c>
      <c r="D1650" t="s">
        <v>84</v>
      </c>
      <c r="E1650" t="s">
        <v>151</v>
      </c>
      <c r="F1650" t="s">
        <v>4992</v>
      </c>
      <c r="G1650" t="s">
        <v>153</v>
      </c>
      <c r="H1650" t="s">
        <v>143</v>
      </c>
      <c r="I1650" t="s">
        <v>135</v>
      </c>
      <c r="J1650" t="s">
        <v>136</v>
      </c>
      <c r="K1650" t="s">
        <v>137</v>
      </c>
      <c r="L1650" t="s">
        <v>4993</v>
      </c>
      <c r="M1650" t="s">
        <v>4994</v>
      </c>
      <c r="N1650">
        <v>1.0108333329999999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43</v>
      </c>
      <c r="U1650">
        <v>0</v>
      </c>
      <c r="V1650">
        <v>1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33.192515673893894</v>
      </c>
      <c r="AC1650">
        <v>0</v>
      </c>
      <c r="AD1650">
        <v>37.055866120308799</v>
      </c>
      <c r="AE1650">
        <v>70.248381794202686</v>
      </c>
    </row>
    <row r="1651" spans="1:31" x14ac:dyDescent="0.25">
      <c r="A1651">
        <v>1669503</v>
      </c>
      <c r="B1651">
        <v>1</v>
      </c>
      <c r="C1651" t="s">
        <v>80</v>
      </c>
      <c r="D1651" t="s">
        <v>100</v>
      </c>
      <c r="E1651" t="s">
        <v>140</v>
      </c>
      <c r="F1651" t="s">
        <v>4995</v>
      </c>
      <c r="G1651" t="s">
        <v>197</v>
      </c>
      <c r="H1651" t="s">
        <v>143</v>
      </c>
      <c r="I1651" t="s">
        <v>135</v>
      </c>
      <c r="J1651" t="s">
        <v>136</v>
      </c>
      <c r="K1651" t="s">
        <v>137</v>
      </c>
      <c r="L1651" t="s">
        <v>4996</v>
      </c>
      <c r="M1651" t="s">
        <v>4997</v>
      </c>
      <c r="N1651">
        <v>1.8763888879999999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0.3326438036725417</v>
      </c>
      <c r="AC1651">
        <v>0</v>
      </c>
      <c r="AD1651">
        <v>0</v>
      </c>
      <c r="AE1651">
        <v>0.3326438036725417</v>
      </c>
    </row>
    <row r="1652" spans="1:31" x14ac:dyDescent="0.25">
      <c r="A1652">
        <v>1669835</v>
      </c>
      <c r="B1652">
        <v>1</v>
      </c>
      <c r="C1652" t="s">
        <v>81</v>
      </c>
      <c r="D1652" t="s">
        <v>117</v>
      </c>
      <c r="E1652" t="s">
        <v>164</v>
      </c>
      <c r="F1652" t="s">
        <v>4998</v>
      </c>
      <c r="G1652" t="s">
        <v>161</v>
      </c>
      <c r="H1652" t="s">
        <v>134</v>
      </c>
      <c r="I1652" t="s">
        <v>135</v>
      </c>
      <c r="J1652" t="s">
        <v>136</v>
      </c>
      <c r="K1652" t="s">
        <v>137</v>
      </c>
      <c r="L1652" t="s">
        <v>4999</v>
      </c>
      <c r="M1652" t="s">
        <v>5000</v>
      </c>
      <c r="N1652">
        <v>0.97499999999999998</v>
      </c>
      <c r="O1652">
        <v>0</v>
      </c>
      <c r="P1652">
        <v>2440</v>
      </c>
      <c r="Q1652">
        <v>36</v>
      </c>
      <c r="R1652">
        <v>84</v>
      </c>
      <c r="S1652">
        <v>22</v>
      </c>
      <c r="T1652">
        <v>239</v>
      </c>
      <c r="U1652">
        <v>8</v>
      </c>
      <c r="V1652">
        <v>1</v>
      </c>
      <c r="W1652">
        <v>0</v>
      </c>
      <c r="X1652">
        <v>366.71915402381251</v>
      </c>
      <c r="Y1652">
        <v>63.499102625809513</v>
      </c>
      <c r="Z1652">
        <v>15.541812277064777</v>
      </c>
      <c r="AA1652">
        <v>104.84422772148</v>
      </c>
      <c r="AB1652">
        <v>108.61263595333712</v>
      </c>
      <c r="AC1652">
        <v>378.46093209632369</v>
      </c>
      <c r="AD1652">
        <v>6.9058474390074016</v>
      </c>
      <c r="AE1652">
        <v>1044.5837121368349</v>
      </c>
    </row>
    <row r="1653" spans="1:31" x14ac:dyDescent="0.25">
      <c r="A1653">
        <v>1669102</v>
      </c>
      <c r="B1653">
        <v>1</v>
      </c>
      <c r="C1653" t="s">
        <v>80</v>
      </c>
      <c r="D1653" t="s">
        <v>96</v>
      </c>
      <c r="E1653" t="s">
        <v>151</v>
      </c>
      <c r="F1653" t="s">
        <v>5001</v>
      </c>
      <c r="G1653" t="s">
        <v>153</v>
      </c>
      <c r="H1653" t="s">
        <v>143</v>
      </c>
      <c r="I1653" t="s">
        <v>135</v>
      </c>
      <c r="J1653" t="s">
        <v>136</v>
      </c>
      <c r="K1653" t="s">
        <v>137</v>
      </c>
      <c r="L1653" t="s">
        <v>5002</v>
      </c>
      <c r="M1653" t="s">
        <v>5003</v>
      </c>
      <c r="N1653">
        <v>3.5263888880000001</v>
      </c>
      <c r="O1653">
        <v>0</v>
      </c>
      <c r="P1653">
        <v>164</v>
      </c>
      <c r="Q1653">
        <v>0</v>
      </c>
      <c r="R1653">
        <v>0</v>
      </c>
      <c r="S1653">
        <v>0</v>
      </c>
      <c r="T1653">
        <v>26</v>
      </c>
      <c r="U1653">
        <v>0</v>
      </c>
      <c r="V1653">
        <v>0</v>
      </c>
      <c r="W1653">
        <v>0</v>
      </c>
      <c r="X1653">
        <v>171.00600324077561</v>
      </c>
      <c r="Y1653">
        <v>0</v>
      </c>
      <c r="Z1653">
        <v>0</v>
      </c>
      <c r="AA1653">
        <v>0</v>
      </c>
      <c r="AB1653">
        <v>59.905638968573456</v>
      </c>
      <c r="AC1653">
        <v>0</v>
      </c>
      <c r="AD1653">
        <v>0</v>
      </c>
      <c r="AE1653">
        <v>230.91164220934905</v>
      </c>
    </row>
    <row r="1654" spans="1:31" x14ac:dyDescent="0.25">
      <c r="A1654">
        <v>1669938</v>
      </c>
      <c r="B1654">
        <v>1</v>
      </c>
      <c r="C1654" t="s">
        <v>80</v>
      </c>
      <c r="D1654" t="s">
        <v>105</v>
      </c>
      <c r="E1654" t="s">
        <v>159</v>
      </c>
      <c r="F1654" t="s">
        <v>5004</v>
      </c>
      <c r="G1654" t="s">
        <v>596</v>
      </c>
      <c r="H1654" t="s">
        <v>134</v>
      </c>
      <c r="I1654" t="s">
        <v>135</v>
      </c>
      <c r="J1654" t="s">
        <v>136</v>
      </c>
      <c r="K1654" t="s">
        <v>137</v>
      </c>
      <c r="L1654" t="s">
        <v>5005</v>
      </c>
      <c r="M1654" t="s">
        <v>5006</v>
      </c>
      <c r="N1654">
        <v>2.099722222</v>
      </c>
      <c r="O1654">
        <v>0</v>
      </c>
      <c r="P1654">
        <v>15</v>
      </c>
      <c r="Q1654">
        <v>0</v>
      </c>
      <c r="R1654">
        <v>4</v>
      </c>
      <c r="S1654">
        <v>0</v>
      </c>
      <c r="T1654">
        <v>1</v>
      </c>
      <c r="U1654">
        <v>0</v>
      </c>
      <c r="V1654">
        <v>0</v>
      </c>
      <c r="W1654">
        <v>0</v>
      </c>
      <c r="X1654">
        <v>10.146455139034858</v>
      </c>
      <c r="Y1654">
        <v>0</v>
      </c>
      <c r="Z1654">
        <v>3.1421031171424842</v>
      </c>
      <c r="AA1654">
        <v>0</v>
      </c>
      <c r="AB1654">
        <v>0.11344663075787889</v>
      </c>
      <c r="AC1654">
        <v>0</v>
      </c>
      <c r="AD1654">
        <v>0</v>
      </c>
      <c r="AE1654">
        <v>13.402004886935222</v>
      </c>
    </row>
    <row r="1655" spans="1:31" x14ac:dyDescent="0.25">
      <c r="A1655">
        <v>1669451</v>
      </c>
      <c r="B1655">
        <v>1</v>
      </c>
      <c r="C1655" t="s">
        <v>80</v>
      </c>
      <c r="D1655" t="s">
        <v>96</v>
      </c>
      <c r="E1655" t="s">
        <v>164</v>
      </c>
      <c r="F1655" t="s">
        <v>5007</v>
      </c>
      <c r="G1655" t="s">
        <v>161</v>
      </c>
      <c r="H1655" t="s">
        <v>134</v>
      </c>
      <c r="I1655" t="s">
        <v>135</v>
      </c>
      <c r="J1655" t="s">
        <v>136</v>
      </c>
      <c r="K1655" t="s">
        <v>137</v>
      </c>
      <c r="L1655" t="s">
        <v>5008</v>
      </c>
      <c r="M1655" t="s">
        <v>5009</v>
      </c>
      <c r="N1655">
        <v>1.0013888879999999</v>
      </c>
      <c r="O1655">
        <v>1</v>
      </c>
      <c r="P1655">
        <v>245</v>
      </c>
      <c r="Q1655">
        <v>0</v>
      </c>
      <c r="R1655">
        <v>1</v>
      </c>
      <c r="S1655">
        <v>1</v>
      </c>
      <c r="T1655">
        <v>7</v>
      </c>
      <c r="U1655">
        <v>0</v>
      </c>
      <c r="V1655">
        <v>1</v>
      </c>
      <c r="W1655">
        <v>4.9464651852606378</v>
      </c>
      <c r="X1655">
        <v>27.621117470685263</v>
      </c>
      <c r="Y1655">
        <v>0</v>
      </c>
      <c r="Z1655">
        <v>0.44237475829130501</v>
      </c>
      <c r="AA1655">
        <v>0</v>
      </c>
      <c r="AB1655">
        <v>5.7759747598121507</v>
      </c>
      <c r="AC1655">
        <v>0</v>
      </c>
      <c r="AD1655">
        <v>0.7567471422706592</v>
      </c>
      <c r="AE1655">
        <v>39.542679316320019</v>
      </c>
    </row>
    <row r="1656" spans="1:31" x14ac:dyDescent="0.25">
      <c r="A1656">
        <v>1669992</v>
      </c>
      <c r="B1656">
        <v>1</v>
      </c>
      <c r="C1656" t="s">
        <v>80</v>
      </c>
      <c r="D1656" t="s">
        <v>90</v>
      </c>
      <c r="E1656" t="s">
        <v>151</v>
      </c>
      <c r="F1656" t="s">
        <v>5010</v>
      </c>
      <c r="G1656" t="s">
        <v>153</v>
      </c>
      <c r="H1656" t="s">
        <v>143</v>
      </c>
      <c r="I1656" t="s">
        <v>135</v>
      </c>
      <c r="J1656" t="s">
        <v>136</v>
      </c>
      <c r="K1656" t="s">
        <v>137</v>
      </c>
      <c r="L1656" t="s">
        <v>5011</v>
      </c>
      <c r="M1656" t="s">
        <v>5012</v>
      </c>
      <c r="N1656">
        <v>5.2988888879999996</v>
      </c>
      <c r="O1656">
        <v>0</v>
      </c>
      <c r="P1656">
        <v>177</v>
      </c>
      <c r="Q1656">
        <v>0</v>
      </c>
      <c r="R1656">
        <v>0</v>
      </c>
      <c r="S1656">
        <v>0</v>
      </c>
      <c r="T1656">
        <v>16</v>
      </c>
      <c r="U1656">
        <v>0</v>
      </c>
      <c r="V1656">
        <v>0</v>
      </c>
      <c r="W1656">
        <v>0</v>
      </c>
      <c r="X1656">
        <v>295.13799772477461</v>
      </c>
      <c r="Y1656">
        <v>0</v>
      </c>
      <c r="Z1656">
        <v>0</v>
      </c>
      <c r="AA1656">
        <v>0</v>
      </c>
      <c r="AB1656">
        <v>8.8607372045829997</v>
      </c>
      <c r="AC1656">
        <v>0</v>
      </c>
      <c r="AD1656">
        <v>0</v>
      </c>
      <c r="AE1656">
        <v>303.99873492935762</v>
      </c>
    </row>
    <row r="1657" spans="1:31" x14ac:dyDescent="0.25">
      <c r="A1657">
        <v>1670138</v>
      </c>
      <c r="B1657">
        <v>1</v>
      </c>
      <c r="C1657" t="s">
        <v>80</v>
      </c>
      <c r="D1657" t="s">
        <v>99</v>
      </c>
      <c r="E1657" t="s">
        <v>164</v>
      </c>
      <c r="F1657" t="s">
        <v>5013</v>
      </c>
      <c r="G1657" t="s">
        <v>161</v>
      </c>
      <c r="H1657" t="s">
        <v>134</v>
      </c>
      <c r="I1657" t="s">
        <v>173</v>
      </c>
      <c r="J1657" t="s">
        <v>136</v>
      </c>
      <c r="K1657" t="s">
        <v>137</v>
      </c>
      <c r="L1657" t="s">
        <v>5014</v>
      </c>
      <c r="M1657" t="s">
        <v>5015</v>
      </c>
      <c r="N1657">
        <v>3.1944444000000002E-2</v>
      </c>
      <c r="O1657">
        <v>1</v>
      </c>
      <c r="P1657">
        <v>3205</v>
      </c>
      <c r="Q1657">
        <v>0</v>
      </c>
      <c r="R1657">
        <v>38</v>
      </c>
      <c r="S1657">
        <v>8</v>
      </c>
      <c r="T1657">
        <v>309</v>
      </c>
      <c r="U1657">
        <v>0</v>
      </c>
      <c r="V1657">
        <v>0</v>
      </c>
      <c r="W1657">
        <v>3.8706567398004162E-2</v>
      </c>
      <c r="X1657">
        <v>21.012539750148353</v>
      </c>
      <c r="Y1657">
        <v>0</v>
      </c>
      <c r="Z1657">
        <v>0.34420045896521934</v>
      </c>
      <c r="AA1657">
        <v>0.91423373871393743</v>
      </c>
      <c r="AB1657">
        <v>7.6339304295669095</v>
      </c>
      <c r="AC1657">
        <v>0</v>
      </c>
      <c r="AD1657">
        <v>0</v>
      </c>
      <c r="AE1657">
        <v>29.943610944792425</v>
      </c>
    </row>
    <row r="1658" spans="1:31" x14ac:dyDescent="0.25">
      <c r="A1658">
        <v>1669056</v>
      </c>
      <c r="B1658">
        <v>1</v>
      </c>
      <c r="C1658" t="s">
        <v>80</v>
      </c>
      <c r="D1658" t="s">
        <v>111</v>
      </c>
      <c r="E1658" t="s">
        <v>140</v>
      </c>
      <c r="F1658" t="s">
        <v>5016</v>
      </c>
      <c r="G1658" t="s">
        <v>197</v>
      </c>
      <c r="H1658" t="s">
        <v>143</v>
      </c>
      <c r="I1658" t="s">
        <v>135</v>
      </c>
      <c r="J1658" t="s">
        <v>136</v>
      </c>
      <c r="K1658" t="s">
        <v>137</v>
      </c>
      <c r="L1658" t="s">
        <v>5017</v>
      </c>
      <c r="M1658" t="s">
        <v>5018</v>
      </c>
      <c r="N1658">
        <v>1.3802777770000001</v>
      </c>
      <c r="O1658">
        <v>0</v>
      </c>
      <c r="P1658">
        <v>25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14.859165735171532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14.859165735171532</v>
      </c>
    </row>
    <row r="1659" spans="1:31" x14ac:dyDescent="0.25">
      <c r="A1659">
        <v>1669643</v>
      </c>
      <c r="B1659">
        <v>1</v>
      </c>
      <c r="C1659" t="s">
        <v>81</v>
      </c>
      <c r="D1659" t="s">
        <v>114</v>
      </c>
      <c r="E1659" t="s">
        <v>151</v>
      </c>
      <c r="F1659" t="s">
        <v>5019</v>
      </c>
      <c r="G1659" t="s">
        <v>153</v>
      </c>
      <c r="H1659" t="s">
        <v>143</v>
      </c>
      <c r="I1659" t="s">
        <v>135</v>
      </c>
      <c r="J1659" t="s">
        <v>136</v>
      </c>
      <c r="K1659" t="s">
        <v>137</v>
      </c>
      <c r="L1659" t="s">
        <v>5020</v>
      </c>
      <c r="M1659" t="s">
        <v>5021</v>
      </c>
      <c r="N1659">
        <v>1.996388888</v>
      </c>
      <c r="O1659">
        <v>0</v>
      </c>
      <c r="P1659">
        <v>3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0.58173123264652671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0.58173123264652671</v>
      </c>
    </row>
    <row r="1660" spans="1:31" x14ac:dyDescent="0.25">
      <c r="A1660">
        <v>1669251</v>
      </c>
      <c r="B1660">
        <v>1</v>
      </c>
      <c r="C1660" t="s">
        <v>81</v>
      </c>
      <c r="D1660" t="s">
        <v>115</v>
      </c>
      <c r="E1660" t="s">
        <v>151</v>
      </c>
      <c r="F1660" t="s">
        <v>5022</v>
      </c>
      <c r="G1660" t="s">
        <v>153</v>
      </c>
      <c r="H1660" t="s">
        <v>143</v>
      </c>
      <c r="I1660" t="s">
        <v>135</v>
      </c>
      <c r="J1660" t="s">
        <v>136</v>
      </c>
      <c r="K1660" t="s">
        <v>137</v>
      </c>
      <c r="L1660" t="s">
        <v>5023</v>
      </c>
      <c r="M1660" t="s">
        <v>5024</v>
      </c>
      <c r="N1660">
        <v>2.2741666660000002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1.8905108685644999E-2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1.8905108685644999E-2</v>
      </c>
    </row>
    <row r="1661" spans="1:31" x14ac:dyDescent="0.25">
      <c r="A1661">
        <v>1669248</v>
      </c>
      <c r="B1661">
        <v>1</v>
      </c>
      <c r="C1661" t="s">
        <v>80</v>
      </c>
      <c r="D1661" t="s">
        <v>95</v>
      </c>
      <c r="E1661" t="s">
        <v>179</v>
      </c>
      <c r="F1661" t="s">
        <v>4580</v>
      </c>
      <c r="G1661" t="s">
        <v>566</v>
      </c>
      <c r="H1661" t="s">
        <v>181</v>
      </c>
      <c r="I1661" t="s">
        <v>135</v>
      </c>
      <c r="J1661" t="s">
        <v>136</v>
      </c>
      <c r="K1661" t="s">
        <v>137</v>
      </c>
      <c r="L1661" t="s">
        <v>5025</v>
      </c>
      <c r="M1661" t="s">
        <v>5026</v>
      </c>
      <c r="N1661">
        <v>1.7036111110000001</v>
      </c>
      <c r="O1661">
        <v>2</v>
      </c>
      <c r="P1661">
        <v>175</v>
      </c>
      <c r="Q1661">
        <v>0</v>
      </c>
      <c r="R1661">
        <v>6</v>
      </c>
      <c r="S1661">
        <v>8</v>
      </c>
      <c r="T1661">
        <v>10</v>
      </c>
      <c r="U1661">
        <v>0</v>
      </c>
      <c r="V1661">
        <v>0</v>
      </c>
      <c r="W1661">
        <v>4.3391019934266168</v>
      </c>
      <c r="X1661">
        <v>36.307541630694331</v>
      </c>
      <c r="Y1661">
        <v>0</v>
      </c>
      <c r="Z1661">
        <v>5.2724874984183208</v>
      </c>
      <c r="AA1661">
        <v>69.503466668223822</v>
      </c>
      <c r="AB1661">
        <v>4.9934394422423276</v>
      </c>
      <c r="AC1661">
        <v>0</v>
      </c>
      <c r="AD1661">
        <v>0</v>
      </c>
      <c r="AE1661">
        <v>120.41603723300543</v>
      </c>
    </row>
    <row r="1662" spans="1:31" x14ac:dyDescent="0.25">
      <c r="A1662">
        <v>1669365</v>
      </c>
      <c r="B1662">
        <v>1</v>
      </c>
      <c r="C1662" t="s">
        <v>81</v>
      </c>
      <c r="D1662" t="s">
        <v>115</v>
      </c>
      <c r="E1662" t="s">
        <v>159</v>
      </c>
      <c r="F1662" t="s">
        <v>5027</v>
      </c>
      <c r="G1662" t="s">
        <v>596</v>
      </c>
      <c r="H1662" t="s">
        <v>134</v>
      </c>
      <c r="I1662" t="s">
        <v>135</v>
      </c>
      <c r="J1662" t="s">
        <v>136</v>
      </c>
      <c r="K1662" t="s">
        <v>137</v>
      </c>
      <c r="L1662" t="s">
        <v>5028</v>
      </c>
      <c r="M1662" t="s">
        <v>5029</v>
      </c>
      <c r="N1662">
        <v>3.7208333329999999</v>
      </c>
      <c r="O1662">
        <v>0</v>
      </c>
      <c r="P1662">
        <v>200</v>
      </c>
      <c r="Q1662">
        <v>0</v>
      </c>
      <c r="R1662">
        <v>0</v>
      </c>
      <c r="S1662">
        <v>0</v>
      </c>
      <c r="T1662">
        <v>15</v>
      </c>
      <c r="U1662">
        <v>0</v>
      </c>
      <c r="V1662">
        <v>0</v>
      </c>
      <c r="W1662">
        <v>0</v>
      </c>
      <c r="X1662">
        <v>43.68039872815028</v>
      </c>
      <c r="Y1662">
        <v>0</v>
      </c>
      <c r="Z1662">
        <v>0</v>
      </c>
      <c r="AA1662">
        <v>0</v>
      </c>
      <c r="AB1662">
        <v>18.368653512429006</v>
      </c>
      <c r="AC1662">
        <v>0</v>
      </c>
      <c r="AD1662">
        <v>0</v>
      </c>
      <c r="AE1662">
        <v>62.049052240579286</v>
      </c>
    </row>
    <row r="1663" spans="1:31" x14ac:dyDescent="0.25">
      <c r="A1663">
        <v>1668985</v>
      </c>
      <c r="B1663">
        <v>1</v>
      </c>
      <c r="C1663" t="s">
        <v>81</v>
      </c>
      <c r="D1663" t="s">
        <v>113</v>
      </c>
      <c r="E1663" t="s">
        <v>151</v>
      </c>
      <c r="F1663" t="s">
        <v>5030</v>
      </c>
      <c r="G1663" t="s">
        <v>222</v>
      </c>
      <c r="H1663" t="s">
        <v>143</v>
      </c>
      <c r="I1663" t="s">
        <v>135</v>
      </c>
      <c r="J1663" t="s">
        <v>136</v>
      </c>
      <c r="K1663" t="s">
        <v>137</v>
      </c>
      <c r="L1663" t="s">
        <v>5031</v>
      </c>
      <c r="M1663" t="s">
        <v>5032</v>
      </c>
      <c r="N1663">
        <v>1.4855555549999999</v>
      </c>
      <c r="O1663">
        <v>0</v>
      </c>
      <c r="P1663">
        <v>18</v>
      </c>
      <c r="Q1663">
        <v>0</v>
      </c>
      <c r="R1663">
        <v>0</v>
      </c>
      <c r="S1663">
        <v>0</v>
      </c>
      <c r="T1663">
        <v>2</v>
      </c>
      <c r="U1663">
        <v>0</v>
      </c>
      <c r="V1663">
        <v>0</v>
      </c>
      <c r="W1663">
        <v>0</v>
      </c>
      <c r="X1663">
        <v>3.5522659795603975</v>
      </c>
      <c r="Y1663">
        <v>0</v>
      </c>
      <c r="Z1663">
        <v>0</v>
      </c>
      <c r="AA1663">
        <v>0</v>
      </c>
      <c r="AB1663">
        <v>4.4465725962337004</v>
      </c>
      <c r="AC1663">
        <v>0</v>
      </c>
      <c r="AD1663">
        <v>0</v>
      </c>
      <c r="AE1663">
        <v>7.9988385757940978</v>
      </c>
    </row>
    <row r="1664" spans="1:31" x14ac:dyDescent="0.25">
      <c r="A1664">
        <v>1670032</v>
      </c>
      <c r="B1664">
        <v>1</v>
      </c>
      <c r="C1664" t="s">
        <v>80</v>
      </c>
      <c r="D1664" t="s">
        <v>93</v>
      </c>
      <c r="E1664" t="s">
        <v>164</v>
      </c>
      <c r="F1664" t="s">
        <v>5033</v>
      </c>
      <c r="G1664" t="s">
        <v>161</v>
      </c>
      <c r="H1664" t="s">
        <v>134</v>
      </c>
      <c r="I1664" t="s">
        <v>135</v>
      </c>
      <c r="J1664" t="s">
        <v>136</v>
      </c>
      <c r="K1664" t="s">
        <v>137</v>
      </c>
      <c r="L1664" t="s">
        <v>5034</v>
      </c>
      <c r="M1664" t="s">
        <v>5035</v>
      </c>
      <c r="N1664">
        <v>0.28166666600000001</v>
      </c>
      <c r="O1664">
        <v>1</v>
      </c>
      <c r="P1664">
        <v>330</v>
      </c>
      <c r="Q1664">
        <v>43</v>
      </c>
      <c r="R1664">
        <v>178</v>
      </c>
      <c r="S1664">
        <v>7</v>
      </c>
      <c r="T1664">
        <v>103</v>
      </c>
      <c r="U1664">
        <v>0</v>
      </c>
      <c r="V1664">
        <v>0</v>
      </c>
      <c r="W1664">
        <v>0.39254538647878667</v>
      </c>
      <c r="X1664">
        <v>19.050425939601084</v>
      </c>
      <c r="Y1664">
        <v>32.613098978139014</v>
      </c>
      <c r="Z1664">
        <v>15.520993799229355</v>
      </c>
      <c r="AA1664">
        <v>21.044787257730015</v>
      </c>
      <c r="AB1664">
        <v>13.29413747358695</v>
      </c>
      <c r="AC1664">
        <v>0</v>
      </c>
      <c r="AD1664">
        <v>0</v>
      </c>
      <c r="AE1664">
        <v>101.91598883476519</v>
      </c>
    </row>
    <row r="1665" spans="1:31" x14ac:dyDescent="0.25">
      <c r="A1665">
        <v>1669440</v>
      </c>
      <c r="B1665">
        <v>1</v>
      </c>
      <c r="C1665" t="s">
        <v>80</v>
      </c>
      <c r="D1665" t="s">
        <v>97</v>
      </c>
      <c r="E1665" t="s">
        <v>151</v>
      </c>
      <c r="F1665" t="s">
        <v>5036</v>
      </c>
      <c r="G1665" t="s">
        <v>153</v>
      </c>
      <c r="H1665" t="s">
        <v>143</v>
      </c>
      <c r="I1665" t="s">
        <v>135</v>
      </c>
      <c r="J1665" t="s">
        <v>136</v>
      </c>
      <c r="K1665" t="s">
        <v>137</v>
      </c>
      <c r="L1665" t="s">
        <v>5037</v>
      </c>
      <c r="M1665" t="s">
        <v>5038</v>
      </c>
      <c r="N1665">
        <v>8.9358333329999997</v>
      </c>
      <c r="O1665">
        <v>0</v>
      </c>
      <c r="P1665">
        <v>92</v>
      </c>
      <c r="Q1665">
        <v>0</v>
      </c>
      <c r="R1665">
        <v>6</v>
      </c>
      <c r="S1665">
        <v>0</v>
      </c>
      <c r="T1665">
        <v>11</v>
      </c>
      <c r="U1665">
        <v>0</v>
      </c>
      <c r="V1665">
        <v>0</v>
      </c>
      <c r="W1665">
        <v>0</v>
      </c>
      <c r="X1665">
        <v>343.40795059666488</v>
      </c>
      <c r="Y1665">
        <v>0</v>
      </c>
      <c r="Z1665">
        <v>5.0384358628889663</v>
      </c>
      <c r="AA1665">
        <v>0</v>
      </c>
      <c r="AB1665">
        <v>35.453168464624234</v>
      </c>
      <c r="AC1665">
        <v>0</v>
      </c>
      <c r="AD1665">
        <v>0</v>
      </c>
      <c r="AE1665">
        <v>383.89955492417806</v>
      </c>
    </row>
    <row r="1666" spans="1:31" x14ac:dyDescent="0.25">
      <c r="A1666">
        <v>1670004</v>
      </c>
      <c r="B1666">
        <v>1</v>
      </c>
      <c r="C1666" t="s">
        <v>80</v>
      </c>
      <c r="D1666" t="s">
        <v>97</v>
      </c>
      <c r="E1666" t="s">
        <v>164</v>
      </c>
      <c r="F1666" t="s">
        <v>5039</v>
      </c>
      <c r="G1666" t="s">
        <v>161</v>
      </c>
      <c r="H1666" t="s">
        <v>134</v>
      </c>
      <c r="I1666" t="s">
        <v>135</v>
      </c>
      <c r="J1666" t="s">
        <v>136</v>
      </c>
      <c r="K1666" t="s">
        <v>137</v>
      </c>
      <c r="L1666" t="s">
        <v>5040</v>
      </c>
      <c r="M1666" t="s">
        <v>5041</v>
      </c>
      <c r="N1666">
        <v>4.3961111109999997</v>
      </c>
      <c r="O1666">
        <v>1</v>
      </c>
      <c r="P1666">
        <v>238</v>
      </c>
      <c r="Q1666">
        <v>2</v>
      </c>
      <c r="R1666">
        <v>11</v>
      </c>
      <c r="S1666">
        <v>7</v>
      </c>
      <c r="T1666">
        <v>24</v>
      </c>
      <c r="U1666">
        <v>0</v>
      </c>
      <c r="V1666">
        <v>0</v>
      </c>
      <c r="W1666">
        <v>4.2971497832442243</v>
      </c>
      <c r="X1666">
        <v>210.88579539132496</v>
      </c>
      <c r="Y1666">
        <v>1.2447972779697767</v>
      </c>
      <c r="Z1666">
        <v>2.9233062451721255</v>
      </c>
      <c r="AA1666">
        <v>72.424393672027477</v>
      </c>
      <c r="AB1666">
        <v>25.090586990675426</v>
      </c>
      <c r="AC1666">
        <v>0</v>
      </c>
      <c r="AD1666">
        <v>0</v>
      </c>
      <c r="AE1666">
        <v>316.86602936041402</v>
      </c>
    </row>
    <row r="1667" spans="1:31" x14ac:dyDescent="0.25">
      <c r="A1667">
        <v>1669483</v>
      </c>
      <c r="B1667">
        <v>1</v>
      </c>
      <c r="C1667" t="s">
        <v>81</v>
      </c>
      <c r="D1667" t="s">
        <v>112</v>
      </c>
      <c r="E1667" t="s">
        <v>159</v>
      </c>
      <c r="F1667" t="s">
        <v>5042</v>
      </c>
      <c r="G1667" t="s">
        <v>294</v>
      </c>
      <c r="H1667" t="s">
        <v>134</v>
      </c>
      <c r="I1667" t="s">
        <v>135</v>
      </c>
      <c r="J1667" t="s">
        <v>136</v>
      </c>
      <c r="K1667" t="s">
        <v>167</v>
      </c>
      <c r="L1667" t="s">
        <v>5043</v>
      </c>
      <c r="M1667" t="s">
        <v>5044</v>
      </c>
      <c r="N1667">
        <v>0.23440361100000001</v>
      </c>
      <c r="O1667">
        <v>0</v>
      </c>
      <c r="P1667">
        <v>836</v>
      </c>
      <c r="Q1667">
        <v>0</v>
      </c>
      <c r="R1667">
        <v>5</v>
      </c>
      <c r="S1667">
        <v>0</v>
      </c>
      <c r="T1667">
        <v>43</v>
      </c>
      <c r="U1667">
        <v>0</v>
      </c>
      <c r="V1667">
        <v>0</v>
      </c>
      <c r="W1667">
        <v>0</v>
      </c>
      <c r="X1667">
        <v>30.917059418501054</v>
      </c>
      <c r="Y1667">
        <v>0</v>
      </c>
      <c r="Z1667">
        <v>7.9821248718794452E-2</v>
      </c>
      <c r="AA1667">
        <v>0</v>
      </c>
      <c r="AB1667">
        <v>10.899652442508472</v>
      </c>
      <c r="AC1667">
        <v>0</v>
      </c>
      <c r="AD1667">
        <v>0</v>
      </c>
      <c r="AE1667">
        <v>41.896533109728324</v>
      </c>
    </row>
    <row r="1668" spans="1:31" x14ac:dyDescent="0.25">
      <c r="A1668">
        <v>1670247</v>
      </c>
      <c r="B1668">
        <v>1</v>
      </c>
      <c r="C1668" t="s">
        <v>80</v>
      </c>
      <c r="D1668" t="s">
        <v>93</v>
      </c>
      <c r="E1668" t="s">
        <v>151</v>
      </c>
      <c r="F1668" t="s">
        <v>5045</v>
      </c>
      <c r="G1668" t="s">
        <v>153</v>
      </c>
      <c r="H1668" t="s">
        <v>143</v>
      </c>
      <c r="I1668" t="s">
        <v>135</v>
      </c>
      <c r="J1668" t="s">
        <v>136</v>
      </c>
      <c r="K1668" t="s">
        <v>137</v>
      </c>
      <c r="L1668" t="s">
        <v>5046</v>
      </c>
      <c r="M1668" t="s">
        <v>5047</v>
      </c>
      <c r="N1668">
        <v>4.57</v>
      </c>
      <c r="O1668">
        <v>0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2.900690753080839</v>
      </c>
      <c r="AA1668">
        <v>0</v>
      </c>
      <c r="AB1668">
        <v>0</v>
      </c>
      <c r="AC1668">
        <v>0</v>
      </c>
      <c r="AD1668">
        <v>0</v>
      </c>
      <c r="AE1668">
        <v>2.900690753080839</v>
      </c>
    </row>
    <row r="1669" spans="1:31" x14ac:dyDescent="0.25">
      <c r="A1669">
        <v>1669534</v>
      </c>
      <c r="B1669">
        <v>1</v>
      </c>
      <c r="C1669" t="s">
        <v>80</v>
      </c>
      <c r="D1669" t="s">
        <v>99</v>
      </c>
      <c r="E1669" t="s">
        <v>131</v>
      </c>
      <c r="F1669" t="s">
        <v>5048</v>
      </c>
      <c r="G1669" t="s">
        <v>161</v>
      </c>
      <c r="H1669" t="s">
        <v>134</v>
      </c>
      <c r="I1669" t="s">
        <v>135</v>
      </c>
      <c r="J1669" t="s">
        <v>136</v>
      </c>
      <c r="K1669" t="s">
        <v>137</v>
      </c>
      <c r="L1669" t="s">
        <v>5049</v>
      </c>
      <c r="M1669" t="s">
        <v>5050</v>
      </c>
      <c r="N1669">
        <v>0.89916666599999995</v>
      </c>
      <c r="O1669">
        <v>0</v>
      </c>
      <c r="P1669">
        <v>0</v>
      </c>
      <c r="Q1669">
        <v>0</v>
      </c>
      <c r="R1669">
        <v>0</v>
      </c>
      <c r="S1669">
        <v>5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126.4787176449028</v>
      </c>
      <c r="AB1669">
        <v>0</v>
      </c>
      <c r="AC1669">
        <v>0</v>
      </c>
      <c r="AD1669">
        <v>0</v>
      </c>
      <c r="AE1669">
        <v>126.4787176449028</v>
      </c>
    </row>
    <row r="1670" spans="1:31" x14ac:dyDescent="0.25">
      <c r="A1670">
        <v>1670075</v>
      </c>
      <c r="B1670">
        <v>1</v>
      </c>
      <c r="C1670" t="s">
        <v>81</v>
      </c>
      <c r="D1670" t="s">
        <v>118</v>
      </c>
      <c r="E1670" t="s">
        <v>146</v>
      </c>
      <c r="F1670" t="s">
        <v>5051</v>
      </c>
      <c r="G1670" t="s">
        <v>148</v>
      </c>
      <c r="H1670" t="s">
        <v>143</v>
      </c>
      <c r="I1670" t="s">
        <v>135</v>
      </c>
      <c r="J1670" t="s">
        <v>136</v>
      </c>
      <c r="K1670" t="s">
        <v>137</v>
      </c>
      <c r="L1670" t="s">
        <v>5052</v>
      </c>
      <c r="M1670" t="s">
        <v>5053</v>
      </c>
      <c r="N1670">
        <v>0.48666666600000003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7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1.970560961928209</v>
      </c>
      <c r="AC1670">
        <v>0</v>
      </c>
      <c r="AD1670">
        <v>0</v>
      </c>
      <c r="AE1670">
        <v>1.970560961928209</v>
      </c>
    </row>
    <row r="1671" spans="1:31" x14ac:dyDescent="0.25">
      <c r="A1671">
        <v>1670024</v>
      </c>
      <c r="B1671">
        <v>1</v>
      </c>
      <c r="C1671" t="s">
        <v>80</v>
      </c>
      <c r="D1671" t="s">
        <v>97</v>
      </c>
      <c r="E1671" t="s">
        <v>146</v>
      </c>
      <c r="F1671" t="s">
        <v>5054</v>
      </c>
      <c r="G1671" t="s">
        <v>148</v>
      </c>
      <c r="H1671" t="s">
        <v>143</v>
      </c>
      <c r="I1671" t="s">
        <v>135</v>
      </c>
      <c r="J1671" t="s">
        <v>136</v>
      </c>
      <c r="K1671" t="s">
        <v>137</v>
      </c>
      <c r="L1671" t="s">
        <v>5055</v>
      </c>
      <c r="M1671" t="s">
        <v>5056</v>
      </c>
      <c r="N1671">
        <v>4.0961111109999999</v>
      </c>
      <c r="O1671">
        <v>0</v>
      </c>
      <c r="P1671">
        <v>23</v>
      </c>
      <c r="Q1671">
        <v>0</v>
      </c>
      <c r="R1671">
        <v>19</v>
      </c>
      <c r="S1671">
        <v>0</v>
      </c>
      <c r="T1671">
        <v>7</v>
      </c>
      <c r="U1671">
        <v>0</v>
      </c>
      <c r="V1671">
        <v>0</v>
      </c>
      <c r="W1671">
        <v>0</v>
      </c>
      <c r="X1671">
        <v>225.20786366107285</v>
      </c>
      <c r="Y1671">
        <v>0</v>
      </c>
      <c r="Z1671">
        <v>45.850033641232031</v>
      </c>
      <c r="AA1671">
        <v>0</v>
      </c>
      <c r="AB1671">
        <v>30.453008964096629</v>
      </c>
      <c r="AC1671">
        <v>0</v>
      </c>
      <c r="AD1671">
        <v>0</v>
      </c>
      <c r="AE1671">
        <v>301.51090626640149</v>
      </c>
    </row>
    <row r="1672" spans="1:31" x14ac:dyDescent="0.25">
      <c r="A1672">
        <v>1669526</v>
      </c>
      <c r="B1672">
        <v>1</v>
      </c>
      <c r="C1672" t="s">
        <v>80</v>
      </c>
      <c r="D1672" t="s">
        <v>84</v>
      </c>
      <c r="E1672" t="s">
        <v>151</v>
      </c>
      <c r="F1672" t="s">
        <v>5057</v>
      </c>
      <c r="G1672" t="s">
        <v>153</v>
      </c>
      <c r="H1672" t="s">
        <v>143</v>
      </c>
      <c r="I1672" t="s">
        <v>135</v>
      </c>
      <c r="J1672" t="s">
        <v>136</v>
      </c>
      <c r="K1672" t="s">
        <v>137</v>
      </c>
      <c r="L1672" t="s">
        <v>5058</v>
      </c>
      <c r="M1672" t="s">
        <v>5059</v>
      </c>
      <c r="N1672">
        <v>1.465833333</v>
      </c>
      <c r="O1672">
        <v>0</v>
      </c>
      <c r="P1672">
        <v>226</v>
      </c>
      <c r="Q1672">
        <v>0</v>
      </c>
      <c r="R1672">
        <v>0</v>
      </c>
      <c r="S1672">
        <v>0</v>
      </c>
      <c r="T1672">
        <v>11</v>
      </c>
      <c r="U1672">
        <v>0</v>
      </c>
      <c r="V1672">
        <v>0</v>
      </c>
      <c r="W1672">
        <v>0</v>
      </c>
      <c r="X1672">
        <v>76.192708448057488</v>
      </c>
      <c r="Y1672">
        <v>0</v>
      </c>
      <c r="Z1672">
        <v>0</v>
      </c>
      <c r="AA1672">
        <v>0</v>
      </c>
      <c r="AB1672">
        <v>1.5805000605790667</v>
      </c>
      <c r="AC1672">
        <v>0</v>
      </c>
      <c r="AD1672">
        <v>0</v>
      </c>
      <c r="AE1672">
        <v>77.773208508636557</v>
      </c>
    </row>
    <row r="1673" spans="1:31" x14ac:dyDescent="0.25">
      <c r="A1673">
        <v>1669514</v>
      </c>
      <c r="B1673">
        <v>1</v>
      </c>
      <c r="C1673" t="s">
        <v>81</v>
      </c>
      <c r="D1673" t="s">
        <v>117</v>
      </c>
      <c r="E1673" t="s">
        <v>140</v>
      </c>
      <c r="F1673" t="s">
        <v>5060</v>
      </c>
      <c r="G1673" t="s">
        <v>197</v>
      </c>
      <c r="H1673" t="s">
        <v>143</v>
      </c>
      <c r="I1673" t="s">
        <v>135</v>
      </c>
      <c r="J1673" t="s">
        <v>136</v>
      </c>
      <c r="K1673" t="s">
        <v>137</v>
      </c>
      <c r="L1673" t="s">
        <v>5061</v>
      </c>
      <c r="M1673" t="s">
        <v>5062</v>
      </c>
      <c r="N1673">
        <v>0.76138888800000004</v>
      </c>
      <c r="O1673">
        <v>0</v>
      </c>
      <c r="P1673">
        <v>4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0.70055834037656717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0.70055834037656717</v>
      </c>
    </row>
    <row r="1674" spans="1:31" x14ac:dyDescent="0.25">
      <c r="A1674">
        <v>1670012</v>
      </c>
      <c r="B1674">
        <v>1</v>
      </c>
      <c r="C1674" t="s">
        <v>80</v>
      </c>
      <c r="D1674" t="s">
        <v>83</v>
      </c>
      <c r="E1674" t="s">
        <v>151</v>
      </c>
      <c r="F1674" t="s">
        <v>5063</v>
      </c>
      <c r="G1674" t="s">
        <v>559</v>
      </c>
      <c r="H1674" t="s">
        <v>143</v>
      </c>
      <c r="I1674" t="s">
        <v>135</v>
      </c>
      <c r="J1674" t="s">
        <v>136</v>
      </c>
      <c r="K1674" t="s">
        <v>137</v>
      </c>
      <c r="L1674" t="s">
        <v>5064</v>
      </c>
      <c r="M1674" t="s">
        <v>5065</v>
      </c>
      <c r="N1674">
        <v>4.1433333330000002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40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84.424490105712252</v>
      </c>
      <c r="AC1674">
        <v>0</v>
      </c>
      <c r="AD1674">
        <v>0</v>
      </c>
      <c r="AE1674">
        <v>84.424490105712252</v>
      </c>
    </row>
    <row r="1675" spans="1:31" x14ac:dyDescent="0.25">
      <c r="A1675">
        <v>1669726</v>
      </c>
      <c r="B1675">
        <v>1</v>
      </c>
      <c r="C1675" t="s">
        <v>80</v>
      </c>
      <c r="D1675" t="s">
        <v>95</v>
      </c>
      <c r="E1675" t="s">
        <v>164</v>
      </c>
      <c r="F1675" t="s">
        <v>5066</v>
      </c>
      <c r="G1675" t="s">
        <v>161</v>
      </c>
      <c r="H1675" t="s">
        <v>134</v>
      </c>
      <c r="I1675" t="s">
        <v>135</v>
      </c>
      <c r="J1675" t="s">
        <v>136</v>
      </c>
      <c r="K1675" t="s">
        <v>137</v>
      </c>
      <c r="L1675" t="s">
        <v>5067</v>
      </c>
      <c r="M1675" t="s">
        <v>5068</v>
      </c>
      <c r="N1675">
        <v>0.46250000000000002</v>
      </c>
      <c r="O1675">
        <v>0</v>
      </c>
      <c r="P1675">
        <v>1658</v>
      </c>
      <c r="Q1675">
        <v>0</v>
      </c>
      <c r="R1675">
        <v>0</v>
      </c>
      <c r="S1675">
        <v>0</v>
      </c>
      <c r="T1675">
        <v>247</v>
      </c>
      <c r="U1675">
        <v>0</v>
      </c>
      <c r="V1675">
        <v>0</v>
      </c>
      <c r="W1675">
        <v>0</v>
      </c>
      <c r="X1675">
        <v>212.4770756010299</v>
      </c>
      <c r="Y1675">
        <v>0</v>
      </c>
      <c r="Z1675">
        <v>0</v>
      </c>
      <c r="AA1675">
        <v>0</v>
      </c>
      <c r="AB1675">
        <v>134.4606082752228</v>
      </c>
      <c r="AC1675">
        <v>0</v>
      </c>
      <c r="AD1675">
        <v>0</v>
      </c>
      <c r="AE1675">
        <v>346.93768387625266</v>
      </c>
    </row>
    <row r="1676" spans="1:31" x14ac:dyDescent="0.25">
      <c r="A1676">
        <v>1670118</v>
      </c>
      <c r="B1676">
        <v>1</v>
      </c>
      <c r="C1676" t="s">
        <v>80</v>
      </c>
      <c r="D1676" t="s">
        <v>103</v>
      </c>
      <c r="E1676" t="s">
        <v>151</v>
      </c>
      <c r="F1676" t="s">
        <v>5069</v>
      </c>
      <c r="G1676" t="s">
        <v>153</v>
      </c>
      <c r="H1676" t="s">
        <v>143</v>
      </c>
      <c r="I1676" t="s">
        <v>135</v>
      </c>
      <c r="J1676" t="s">
        <v>136</v>
      </c>
      <c r="K1676" t="s">
        <v>137</v>
      </c>
      <c r="L1676" t="s">
        <v>5070</v>
      </c>
      <c r="M1676" t="s">
        <v>5071</v>
      </c>
      <c r="N1676">
        <v>0.75638888800000004</v>
      </c>
      <c r="O1676">
        <v>0</v>
      </c>
      <c r="P1676">
        <v>4</v>
      </c>
      <c r="Q1676">
        <v>0</v>
      </c>
      <c r="R1676">
        <v>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3.1993287853425985</v>
      </c>
      <c r="Y1676">
        <v>0</v>
      </c>
      <c r="Z1676">
        <v>1.7283209218565334</v>
      </c>
      <c r="AA1676">
        <v>0</v>
      </c>
      <c r="AB1676">
        <v>0</v>
      </c>
      <c r="AC1676">
        <v>0</v>
      </c>
      <c r="AD1676">
        <v>0</v>
      </c>
      <c r="AE1676">
        <v>4.9276497071991319</v>
      </c>
    </row>
    <row r="1677" spans="1:31" x14ac:dyDescent="0.25">
      <c r="A1677">
        <v>1669228</v>
      </c>
      <c r="B1677">
        <v>1</v>
      </c>
      <c r="C1677" t="s">
        <v>81</v>
      </c>
      <c r="D1677" t="s">
        <v>126</v>
      </c>
      <c r="E1677" t="s">
        <v>140</v>
      </c>
      <c r="F1677" t="s">
        <v>5072</v>
      </c>
      <c r="G1677" t="s">
        <v>197</v>
      </c>
      <c r="H1677" t="s">
        <v>143</v>
      </c>
      <c r="I1677" t="s">
        <v>135</v>
      </c>
      <c r="J1677" t="s">
        <v>136</v>
      </c>
      <c r="K1677" t="s">
        <v>137</v>
      </c>
      <c r="L1677" t="s">
        <v>5073</v>
      </c>
      <c r="M1677" t="s">
        <v>5074</v>
      </c>
      <c r="N1677">
        <v>1.943333333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</row>
    <row r="1678" spans="1:31" x14ac:dyDescent="0.25">
      <c r="A1678">
        <v>1669620</v>
      </c>
      <c r="B1678">
        <v>1</v>
      </c>
      <c r="C1678" t="s">
        <v>81</v>
      </c>
      <c r="D1678" t="s">
        <v>123</v>
      </c>
      <c r="E1678" t="s">
        <v>140</v>
      </c>
      <c r="F1678" t="s">
        <v>5075</v>
      </c>
      <c r="G1678" t="s">
        <v>209</v>
      </c>
      <c r="H1678" t="s">
        <v>143</v>
      </c>
      <c r="I1678" t="s">
        <v>135</v>
      </c>
      <c r="J1678" t="s">
        <v>136</v>
      </c>
      <c r="K1678" t="s">
        <v>137</v>
      </c>
      <c r="L1678" t="s">
        <v>5076</v>
      </c>
      <c r="M1678" t="s">
        <v>5077</v>
      </c>
      <c r="N1678">
        <v>2.8197222219999998</v>
      </c>
      <c r="O1678">
        <v>0</v>
      </c>
      <c r="P1678">
        <v>6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4.2751400129595112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4.2751400129595112</v>
      </c>
    </row>
    <row r="1679" spans="1:31" x14ac:dyDescent="0.25">
      <c r="A1679">
        <v>1669079</v>
      </c>
      <c r="B1679">
        <v>1</v>
      </c>
      <c r="C1679" t="s">
        <v>80</v>
      </c>
      <c r="D1679" t="s">
        <v>99</v>
      </c>
      <c r="E1679" t="s">
        <v>151</v>
      </c>
      <c r="F1679" t="s">
        <v>5078</v>
      </c>
      <c r="G1679" t="s">
        <v>153</v>
      </c>
      <c r="H1679" t="s">
        <v>143</v>
      </c>
      <c r="I1679" t="s">
        <v>135</v>
      </c>
      <c r="J1679" t="s">
        <v>136</v>
      </c>
      <c r="K1679" t="s">
        <v>137</v>
      </c>
      <c r="L1679" t="s">
        <v>5079</v>
      </c>
      <c r="M1679" t="s">
        <v>5080</v>
      </c>
      <c r="N1679">
        <v>0.53888888800000001</v>
      </c>
      <c r="O1679">
        <v>0</v>
      </c>
      <c r="P1679">
        <v>10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1.2228428891504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1.2228428891504</v>
      </c>
    </row>
    <row r="1680" spans="1:31" x14ac:dyDescent="0.25">
      <c r="A1680">
        <v>1669283</v>
      </c>
      <c r="B1680">
        <v>1</v>
      </c>
      <c r="C1680" t="s">
        <v>80</v>
      </c>
      <c r="D1680" t="s">
        <v>97</v>
      </c>
      <c r="E1680" t="s">
        <v>151</v>
      </c>
      <c r="F1680" t="s">
        <v>5081</v>
      </c>
      <c r="G1680" t="s">
        <v>153</v>
      </c>
      <c r="H1680" t="s">
        <v>143</v>
      </c>
      <c r="I1680" t="s">
        <v>135</v>
      </c>
      <c r="J1680" t="s">
        <v>136</v>
      </c>
      <c r="K1680" t="s">
        <v>137</v>
      </c>
      <c r="L1680" t="s">
        <v>5082</v>
      </c>
      <c r="M1680" t="s">
        <v>5083</v>
      </c>
      <c r="N1680">
        <v>0.67944444400000004</v>
      </c>
      <c r="O1680">
        <v>0</v>
      </c>
      <c r="P1680">
        <v>6</v>
      </c>
      <c r="Q1680">
        <v>0</v>
      </c>
      <c r="R1680">
        <v>32</v>
      </c>
      <c r="S1680">
        <v>0</v>
      </c>
      <c r="T1680">
        <v>15</v>
      </c>
      <c r="U1680">
        <v>0</v>
      </c>
      <c r="V1680">
        <v>1</v>
      </c>
      <c r="W1680">
        <v>0</v>
      </c>
      <c r="X1680">
        <v>8.2911507496148804</v>
      </c>
      <c r="Y1680">
        <v>0</v>
      </c>
      <c r="Z1680">
        <v>11.183296533630665</v>
      </c>
      <c r="AA1680">
        <v>0</v>
      </c>
      <c r="AB1680">
        <v>11.292662329374799</v>
      </c>
      <c r="AC1680">
        <v>0</v>
      </c>
      <c r="AD1680">
        <v>1.0924939712731945</v>
      </c>
      <c r="AE1680">
        <v>31.859603583893538</v>
      </c>
    </row>
    <row r="1681" spans="1:31" x14ac:dyDescent="0.25">
      <c r="A1681">
        <v>1669924</v>
      </c>
      <c r="B1681">
        <v>1</v>
      </c>
      <c r="C1681" t="s">
        <v>81</v>
      </c>
      <c r="D1681" t="s">
        <v>127</v>
      </c>
      <c r="E1681" t="s">
        <v>151</v>
      </c>
      <c r="F1681" t="s">
        <v>1897</v>
      </c>
      <c r="G1681" t="s">
        <v>486</v>
      </c>
      <c r="H1681" t="s">
        <v>143</v>
      </c>
      <c r="I1681" t="s">
        <v>135</v>
      </c>
      <c r="J1681" t="s">
        <v>136</v>
      </c>
      <c r="K1681" t="s">
        <v>137</v>
      </c>
      <c r="L1681" t="s">
        <v>5084</v>
      </c>
      <c r="M1681" t="s">
        <v>5085</v>
      </c>
      <c r="N1681">
        <v>17.740555555</v>
      </c>
      <c r="O1681">
        <v>0</v>
      </c>
      <c r="P1681">
        <v>29</v>
      </c>
      <c r="Q1681">
        <v>0</v>
      </c>
      <c r="R1681">
        <v>0</v>
      </c>
      <c r="S1681">
        <v>0</v>
      </c>
      <c r="T1681">
        <v>2</v>
      </c>
      <c r="U1681">
        <v>0</v>
      </c>
      <c r="V1681">
        <v>0</v>
      </c>
      <c r="W1681">
        <v>0</v>
      </c>
      <c r="X1681">
        <v>146.49705273097501</v>
      </c>
      <c r="Y1681">
        <v>0</v>
      </c>
      <c r="Z1681">
        <v>0</v>
      </c>
      <c r="AA1681">
        <v>0</v>
      </c>
      <c r="AB1681">
        <v>9.2429618379000971</v>
      </c>
      <c r="AC1681">
        <v>0</v>
      </c>
      <c r="AD1681">
        <v>0</v>
      </c>
      <c r="AE1681">
        <v>155.7400145688751</v>
      </c>
    </row>
    <row r="1682" spans="1:31" x14ac:dyDescent="0.25">
      <c r="A1682">
        <v>1669329</v>
      </c>
      <c r="B1682">
        <v>1</v>
      </c>
      <c r="C1682" t="s">
        <v>80</v>
      </c>
      <c r="D1682" t="s">
        <v>97</v>
      </c>
      <c r="E1682" t="s">
        <v>151</v>
      </c>
      <c r="F1682" t="s">
        <v>1176</v>
      </c>
      <c r="G1682" t="s">
        <v>153</v>
      </c>
      <c r="H1682" t="s">
        <v>143</v>
      </c>
      <c r="I1682" t="s">
        <v>135</v>
      </c>
      <c r="J1682" t="s">
        <v>136</v>
      </c>
      <c r="K1682" t="s">
        <v>137</v>
      </c>
      <c r="L1682" t="s">
        <v>5086</v>
      </c>
      <c r="M1682" t="s">
        <v>5087</v>
      </c>
      <c r="N1682">
        <v>2.1133333329999999</v>
      </c>
      <c r="O1682">
        <v>0</v>
      </c>
      <c r="P1682">
        <v>6</v>
      </c>
      <c r="Q1682">
        <v>0</v>
      </c>
      <c r="R1682">
        <v>15</v>
      </c>
      <c r="S1682">
        <v>0</v>
      </c>
      <c r="T1682">
        <v>2</v>
      </c>
      <c r="U1682">
        <v>0</v>
      </c>
      <c r="V1682">
        <v>0</v>
      </c>
      <c r="W1682">
        <v>0</v>
      </c>
      <c r="X1682">
        <v>5.0452268269539839</v>
      </c>
      <c r="Y1682">
        <v>0</v>
      </c>
      <c r="Z1682">
        <v>9.016455645440832</v>
      </c>
      <c r="AA1682">
        <v>0</v>
      </c>
      <c r="AB1682">
        <v>3.3966068456787286</v>
      </c>
      <c r="AC1682">
        <v>0</v>
      </c>
      <c r="AD1682">
        <v>0</v>
      </c>
      <c r="AE1682">
        <v>17.458289318073543</v>
      </c>
    </row>
    <row r="1683" spans="1:31" x14ac:dyDescent="0.25">
      <c r="A1683">
        <v>1669993</v>
      </c>
      <c r="B1683">
        <v>1</v>
      </c>
      <c r="C1683" t="s">
        <v>80</v>
      </c>
      <c r="D1683" t="s">
        <v>85</v>
      </c>
      <c r="E1683" t="s">
        <v>151</v>
      </c>
      <c r="F1683" t="s">
        <v>5088</v>
      </c>
      <c r="G1683" t="s">
        <v>153</v>
      </c>
      <c r="H1683" t="s">
        <v>143</v>
      </c>
      <c r="I1683" t="s">
        <v>135</v>
      </c>
      <c r="J1683" t="s">
        <v>136</v>
      </c>
      <c r="K1683" t="s">
        <v>137</v>
      </c>
      <c r="L1683" t="s">
        <v>5089</v>
      </c>
      <c r="M1683" t="s">
        <v>5090</v>
      </c>
      <c r="N1683">
        <v>1.045833333</v>
      </c>
      <c r="O1683">
        <v>0</v>
      </c>
      <c r="P1683">
        <v>193</v>
      </c>
      <c r="Q1683">
        <v>0</v>
      </c>
      <c r="R1683">
        <v>0</v>
      </c>
      <c r="S1683">
        <v>0</v>
      </c>
      <c r="T1683">
        <v>21</v>
      </c>
      <c r="U1683">
        <v>0</v>
      </c>
      <c r="V1683">
        <v>0</v>
      </c>
      <c r="W1683">
        <v>0</v>
      </c>
      <c r="X1683">
        <v>60.92202297766287</v>
      </c>
      <c r="Y1683">
        <v>0</v>
      </c>
      <c r="Z1683">
        <v>0</v>
      </c>
      <c r="AA1683">
        <v>0</v>
      </c>
      <c r="AB1683">
        <v>8.5060290567978445</v>
      </c>
      <c r="AC1683">
        <v>0</v>
      </c>
      <c r="AD1683">
        <v>0</v>
      </c>
      <c r="AE1683">
        <v>69.42805203446072</v>
      </c>
    </row>
    <row r="1684" spans="1:31" x14ac:dyDescent="0.25">
      <c r="A1684">
        <v>1669306</v>
      </c>
      <c r="B1684">
        <v>1</v>
      </c>
      <c r="C1684" t="s">
        <v>81</v>
      </c>
      <c r="D1684" t="s">
        <v>119</v>
      </c>
      <c r="E1684" t="s">
        <v>159</v>
      </c>
      <c r="F1684" t="s">
        <v>5091</v>
      </c>
      <c r="G1684" t="s">
        <v>596</v>
      </c>
      <c r="H1684" t="s">
        <v>134</v>
      </c>
      <c r="I1684" t="s">
        <v>135</v>
      </c>
      <c r="J1684" t="s">
        <v>136</v>
      </c>
      <c r="K1684" t="s">
        <v>137</v>
      </c>
      <c r="L1684" t="s">
        <v>5092</v>
      </c>
      <c r="M1684" t="s">
        <v>5093</v>
      </c>
      <c r="N1684">
        <v>2.179444444</v>
      </c>
      <c r="O1684">
        <v>0</v>
      </c>
      <c r="P1684">
        <v>43</v>
      </c>
      <c r="Q1684">
        <v>0</v>
      </c>
      <c r="R1684">
        <v>14</v>
      </c>
      <c r="S1684">
        <v>0</v>
      </c>
      <c r="T1684">
        <v>1</v>
      </c>
      <c r="U1684">
        <v>0</v>
      </c>
      <c r="V1684">
        <v>0</v>
      </c>
      <c r="W1684">
        <v>0</v>
      </c>
      <c r="X1684">
        <v>10.782451324630623</v>
      </c>
      <c r="Y1684">
        <v>0</v>
      </c>
      <c r="Z1684">
        <v>6.6193811001536824</v>
      </c>
      <c r="AA1684">
        <v>0</v>
      </c>
      <c r="AB1684">
        <v>0</v>
      </c>
      <c r="AC1684">
        <v>0</v>
      </c>
      <c r="AD1684">
        <v>0</v>
      </c>
      <c r="AE1684">
        <v>17.401832424784306</v>
      </c>
    </row>
    <row r="1685" spans="1:31" x14ac:dyDescent="0.25">
      <c r="A1685">
        <v>1669970</v>
      </c>
      <c r="B1685">
        <v>1</v>
      </c>
      <c r="C1685" t="s">
        <v>81</v>
      </c>
      <c r="D1685" t="s">
        <v>118</v>
      </c>
      <c r="E1685" t="s">
        <v>159</v>
      </c>
      <c r="F1685" t="s">
        <v>5094</v>
      </c>
      <c r="G1685" t="s">
        <v>596</v>
      </c>
      <c r="H1685" t="s">
        <v>134</v>
      </c>
      <c r="I1685" t="s">
        <v>135</v>
      </c>
      <c r="J1685" t="s">
        <v>136</v>
      </c>
      <c r="K1685" t="s">
        <v>137</v>
      </c>
      <c r="L1685" t="s">
        <v>5095</v>
      </c>
      <c r="M1685" t="s">
        <v>5096</v>
      </c>
      <c r="N1685">
        <v>7.8052777769999997</v>
      </c>
      <c r="O1685">
        <v>0</v>
      </c>
      <c r="P1685">
        <v>73</v>
      </c>
      <c r="Q1685">
        <v>0</v>
      </c>
      <c r="R1685">
        <v>3</v>
      </c>
      <c r="S1685">
        <v>0</v>
      </c>
      <c r="T1685">
        <v>2</v>
      </c>
      <c r="U1685">
        <v>0</v>
      </c>
      <c r="V1685">
        <v>0</v>
      </c>
      <c r="W1685">
        <v>0</v>
      </c>
      <c r="X1685">
        <v>139.64527395758105</v>
      </c>
      <c r="Y1685">
        <v>0</v>
      </c>
      <c r="Z1685">
        <v>5.6830701263286763</v>
      </c>
      <c r="AA1685">
        <v>0</v>
      </c>
      <c r="AB1685">
        <v>6.5441126239999998E-4</v>
      </c>
      <c r="AC1685">
        <v>0</v>
      </c>
      <c r="AD1685">
        <v>0</v>
      </c>
      <c r="AE1685">
        <v>145.32899849517213</v>
      </c>
    </row>
    <row r="1686" spans="1:31" x14ac:dyDescent="0.25">
      <c r="A1686">
        <v>1669778</v>
      </c>
      <c r="B1686">
        <v>1</v>
      </c>
      <c r="C1686" t="s">
        <v>80</v>
      </c>
      <c r="D1686" t="s">
        <v>103</v>
      </c>
      <c r="E1686" t="s">
        <v>140</v>
      </c>
      <c r="F1686" t="s">
        <v>5097</v>
      </c>
      <c r="G1686" t="s">
        <v>197</v>
      </c>
      <c r="H1686" t="s">
        <v>143</v>
      </c>
      <c r="I1686" t="s">
        <v>135</v>
      </c>
      <c r="J1686" t="s">
        <v>136</v>
      </c>
      <c r="K1686" t="s">
        <v>137</v>
      </c>
      <c r="L1686" t="s">
        <v>5098</v>
      </c>
      <c r="M1686" t="s">
        <v>5099</v>
      </c>
      <c r="N1686">
        <v>1.2833333330000001</v>
      </c>
      <c r="O1686">
        <v>0</v>
      </c>
      <c r="P1686">
        <v>5</v>
      </c>
      <c r="Q1686">
        <v>0</v>
      </c>
      <c r="R1686">
        <v>0</v>
      </c>
      <c r="S1686">
        <v>0</v>
      </c>
      <c r="T1686">
        <v>4</v>
      </c>
      <c r="U1686">
        <v>0</v>
      </c>
      <c r="V1686">
        <v>0</v>
      </c>
      <c r="W1686">
        <v>0</v>
      </c>
      <c r="X1686">
        <v>1.1932871144637602</v>
      </c>
      <c r="Y1686">
        <v>0</v>
      </c>
      <c r="Z1686">
        <v>0</v>
      </c>
      <c r="AA1686">
        <v>0</v>
      </c>
      <c r="AB1686">
        <v>6.1553629537866348</v>
      </c>
      <c r="AC1686">
        <v>0</v>
      </c>
      <c r="AD1686">
        <v>0</v>
      </c>
      <c r="AE1686">
        <v>7.3486500682503948</v>
      </c>
    </row>
    <row r="1687" spans="1:31" x14ac:dyDescent="0.25">
      <c r="A1687">
        <v>1669137</v>
      </c>
      <c r="B1687">
        <v>1</v>
      </c>
      <c r="C1687" t="s">
        <v>80</v>
      </c>
      <c r="D1687" t="s">
        <v>104</v>
      </c>
      <c r="E1687" t="s">
        <v>151</v>
      </c>
      <c r="F1687" t="s">
        <v>5100</v>
      </c>
      <c r="G1687" t="s">
        <v>222</v>
      </c>
      <c r="H1687" t="s">
        <v>143</v>
      </c>
      <c r="I1687" t="s">
        <v>135</v>
      </c>
      <c r="J1687" t="s">
        <v>136</v>
      </c>
      <c r="K1687" t="s">
        <v>137</v>
      </c>
      <c r="L1687" t="s">
        <v>5101</v>
      </c>
      <c r="M1687" t="s">
        <v>5102</v>
      </c>
      <c r="N1687">
        <v>2.0811111109999998</v>
      </c>
      <c r="O1687">
        <v>0</v>
      </c>
      <c r="P1687">
        <v>46</v>
      </c>
      <c r="Q1687">
        <v>0</v>
      </c>
      <c r="R1687">
        <v>9</v>
      </c>
      <c r="S1687">
        <v>0</v>
      </c>
      <c r="T1687">
        <v>17</v>
      </c>
      <c r="U1687">
        <v>0</v>
      </c>
      <c r="V1687">
        <v>0</v>
      </c>
      <c r="W1687">
        <v>0</v>
      </c>
      <c r="X1687">
        <v>24.673825521826021</v>
      </c>
      <c r="Y1687">
        <v>0</v>
      </c>
      <c r="Z1687">
        <v>9.9732284876400552</v>
      </c>
      <c r="AA1687">
        <v>0</v>
      </c>
      <c r="AB1687">
        <v>38.852536262355656</v>
      </c>
      <c r="AC1687">
        <v>0</v>
      </c>
      <c r="AD1687">
        <v>0</v>
      </c>
      <c r="AE1687">
        <v>73.499590271821731</v>
      </c>
    </row>
    <row r="1688" spans="1:31" x14ac:dyDescent="0.25">
      <c r="A1688">
        <v>1669801</v>
      </c>
      <c r="B1688">
        <v>1</v>
      </c>
      <c r="C1688" t="s">
        <v>80</v>
      </c>
      <c r="D1688" t="s">
        <v>100</v>
      </c>
      <c r="E1688" t="s">
        <v>151</v>
      </c>
      <c r="F1688" t="s">
        <v>5103</v>
      </c>
      <c r="G1688" t="s">
        <v>153</v>
      </c>
      <c r="H1688" t="s">
        <v>143</v>
      </c>
      <c r="I1688" t="s">
        <v>135</v>
      </c>
      <c r="J1688" t="s">
        <v>136</v>
      </c>
      <c r="K1688" t="s">
        <v>137</v>
      </c>
      <c r="L1688" t="s">
        <v>5104</v>
      </c>
      <c r="M1688" t="s">
        <v>5105</v>
      </c>
      <c r="N1688">
        <v>1.264444444</v>
      </c>
      <c r="O1688">
        <v>0</v>
      </c>
      <c r="P1688">
        <v>31</v>
      </c>
      <c r="Q1688">
        <v>0</v>
      </c>
      <c r="R1688">
        <v>0</v>
      </c>
      <c r="S1688">
        <v>0</v>
      </c>
      <c r="T1688">
        <v>5</v>
      </c>
      <c r="U1688">
        <v>0</v>
      </c>
      <c r="V1688">
        <v>0</v>
      </c>
      <c r="W1688">
        <v>0</v>
      </c>
      <c r="X1688">
        <v>17.335293092615075</v>
      </c>
      <c r="Y1688">
        <v>0</v>
      </c>
      <c r="Z1688">
        <v>0</v>
      </c>
      <c r="AA1688">
        <v>0</v>
      </c>
      <c r="AB1688">
        <v>0.86318506981830567</v>
      </c>
      <c r="AC1688">
        <v>0</v>
      </c>
      <c r="AD1688">
        <v>0</v>
      </c>
      <c r="AE1688">
        <v>18.198478162433382</v>
      </c>
    </row>
    <row r="1689" spans="1:31" x14ac:dyDescent="0.25">
      <c r="A1689">
        <v>1669901</v>
      </c>
      <c r="B1689">
        <v>1</v>
      </c>
      <c r="C1689" t="s">
        <v>81</v>
      </c>
      <c r="D1689" t="s">
        <v>127</v>
      </c>
      <c r="E1689" t="s">
        <v>159</v>
      </c>
      <c r="F1689" t="s">
        <v>2682</v>
      </c>
      <c r="G1689" t="s">
        <v>161</v>
      </c>
      <c r="H1689" t="s">
        <v>134</v>
      </c>
      <c r="I1689" t="s">
        <v>135</v>
      </c>
      <c r="J1689" t="s">
        <v>136</v>
      </c>
      <c r="K1689" t="s">
        <v>137</v>
      </c>
      <c r="L1689" t="s">
        <v>5106</v>
      </c>
      <c r="M1689" t="s">
        <v>5107</v>
      </c>
      <c r="N1689">
        <v>13.055</v>
      </c>
      <c r="O1689">
        <v>5</v>
      </c>
      <c r="P1689">
        <v>0</v>
      </c>
      <c r="Q1689">
        <v>155</v>
      </c>
      <c r="R1689">
        <v>6</v>
      </c>
      <c r="S1689">
        <v>6</v>
      </c>
      <c r="T1689">
        <v>0</v>
      </c>
      <c r="U1689">
        <v>0</v>
      </c>
      <c r="V1689">
        <v>0</v>
      </c>
      <c r="W1689">
        <v>8.4418027815484322</v>
      </c>
      <c r="X1689">
        <v>0</v>
      </c>
      <c r="Y1689">
        <v>583.88105989655003</v>
      </c>
      <c r="Z1689">
        <v>12.822496024300781</v>
      </c>
      <c r="AA1689">
        <v>139.67196768062851</v>
      </c>
      <c r="AB1689">
        <v>0</v>
      </c>
      <c r="AC1689">
        <v>0</v>
      </c>
      <c r="AD1689">
        <v>0</v>
      </c>
      <c r="AE1689">
        <v>744.81732638302776</v>
      </c>
    </row>
    <row r="1690" spans="1:31" x14ac:dyDescent="0.25">
      <c r="A1690">
        <v>1669091</v>
      </c>
      <c r="B1690">
        <v>1</v>
      </c>
      <c r="C1690" t="s">
        <v>81</v>
      </c>
      <c r="D1690" t="s">
        <v>120</v>
      </c>
      <c r="E1690" t="s">
        <v>146</v>
      </c>
      <c r="F1690" t="s">
        <v>1216</v>
      </c>
      <c r="G1690" t="s">
        <v>281</v>
      </c>
      <c r="H1690" t="s">
        <v>143</v>
      </c>
      <c r="I1690" t="s">
        <v>135</v>
      </c>
      <c r="J1690" t="s">
        <v>136</v>
      </c>
      <c r="K1690" t="s">
        <v>167</v>
      </c>
      <c r="L1690" t="s">
        <v>5108</v>
      </c>
      <c r="M1690" t="s">
        <v>5109</v>
      </c>
      <c r="N1690">
        <v>0.56305555500000004</v>
      </c>
      <c r="O1690">
        <v>0</v>
      </c>
      <c r="P1690">
        <v>267</v>
      </c>
      <c r="Q1690">
        <v>0</v>
      </c>
      <c r="R1690">
        <v>2</v>
      </c>
      <c r="S1690">
        <v>0</v>
      </c>
      <c r="T1690">
        <v>13</v>
      </c>
      <c r="U1690">
        <v>0</v>
      </c>
      <c r="V1690">
        <v>0</v>
      </c>
      <c r="W1690">
        <v>0</v>
      </c>
      <c r="X1690">
        <v>44.929301794196945</v>
      </c>
      <c r="Y1690">
        <v>0</v>
      </c>
      <c r="Z1690">
        <v>1.5085064812444999E-2</v>
      </c>
      <c r="AA1690">
        <v>0</v>
      </c>
      <c r="AB1690">
        <v>9.5642266734918842</v>
      </c>
      <c r="AC1690">
        <v>0</v>
      </c>
      <c r="AD1690">
        <v>0</v>
      </c>
      <c r="AE1690">
        <v>54.508613532501272</v>
      </c>
    </row>
    <row r="1691" spans="1:31" x14ac:dyDescent="0.25">
      <c r="A1691">
        <v>1669206</v>
      </c>
      <c r="B1691">
        <v>1</v>
      </c>
      <c r="C1691" t="s">
        <v>80</v>
      </c>
      <c r="D1691" t="s">
        <v>96</v>
      </c>
      <c r="E1691" t="s">
        <v>151</v>
      </c>
      <c r="F1691" t="s">
        <v>5110</v>
      </c>
      <c r="G1691" t="s">
        <v>1774</v>
      </c>
      <c r="H1691" t="s">
        <v>143</v>
      </c>
      <c r="I1691" t="s">
        <v>135</v>
      </c>
      <c r="J1691" t="s">
        <v>136</v>
      </c>
      <c r="K1691" t="s">
        <v>137</v>
      </c>
      <c r="L1691" t="s">
        <v>5111</v>
      </c>
      <c r="M1691" t="s">
        <v>5112</v>
      </c>
      <c r="N1691">
        <v>15.091388887999999</v>
      </c>
      <c r="O1691">
        <v>0</v>
      </c>
      <c r="P1691">
        <v>0</v>
      </c>
      <c r="Q1691">
        <v>0</v>
      </c>
      <c r="R1691">
        <v>5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27.931944700108019</v>
      </c>
      <c r="AA1691">
        <v>0</v>
      </c>
      <c r="AB1691">
        <v>0</v>
      </c>
      <c r="AC1691">
        <v>0</v>
      </c>
      <c r="AD1691">
        <v>0</v>
      </c>
      <c r="AE1691">
        <v>27.931944700108019</v>
      </c>
    </row>
    <row r="1692" spans="1:31" x14ac:dyDescent="0.25">
      <c r="A1692">
        <v>1669598</v>
      </c>
      <c r="B1692">
        <v>1</v>
      </c>
      <c r="C1692" t="s">
        <v>81</v>
      </c>
      <c r="D1692" t="s">
        <v>128</v>
      </c>
      <c r="E1692" t="s">
        <v>159</v>
      </c>
      <c r="F1692" t="s">
        <v>5113</v>
      </c>
      <c r="G1692" t="s">
        <v>161</v>
      </c>
      <c r="H1692" t="s">
        <v>134</v>
      </c>
      <c r="I1692" t="s">
        <v>135</v>
      </c>
      <c r="J1692" t="s">
        <v>136</v>
      </c>
      <c r="K1692" t="s">
        <v>137</v>
      </c>
      <c r="L1692" t="s">
        <v>5114</v>
      </c>
      <c r="M1692" t="s">
        <v>5115</v>
      </c>
      <c r="N1692">
        <v>6.6172222219999997</v>
      </c>
      <c r="O1692">
        <v>1</v>
      </c>
      <c r="P1692">
        <v>1012</v>
      </c>
      <c r="Q1692">
        <v>4</v>
      </c>
      <c r="R1692">
        <v>59</v>
      </c>
      <c r="S1692">
        <v>0</v>
      </c>
      <c r="T1692">
        <v>91</v>
      </c>
      <c r="U1692">
        <v>1</v>
      </c>
      <c r="V1692">
        <v>0</v>
      </c>
      <c r="W1692">
        <v>1.5437549970512001</v>
      </c>
      <c r="X1692">
        <v>1965.7419297168365</v>
      </c>
      <c r="Y1692">
        <v>19.280605747647396</v>
      </c>
      <c r="Z1692">
        <v>136.55663919354635</v>
      </c>
      <c r="AA1692">
        <v>0</v>
      </c>
      <c r="AB1692">
        <v>437.71418251584623</v>
      </c>
      <c r="AC1692">
        <v>293.22932253256067</v>
      </c>
      <c r="AD1692">
        <v>0</v>
      </c>
      <c r="AE1692">
        <v>2854.0664347034885</v>
      </c>
    </row>
    <row r="1693" spans="1:31" x14ac:dyDescent="0.25">
      <c r="A1693">
        <v>1670047</v>
      </c>
      <c r="B1693">
        <v>1</v>
      </c>
      <c r="C1693" t="s">
        <v>80</v>
      </c>
      <c r="D1693" t="s">
        <v>108</v>
      </c>
      <c r="E1693" t="s">
        <v>151</v>
      </c>
      <c r="F1693" t="s">
        <v>5116</v>
      </c>
      <c r="G1693" t="s">
        <v>153</v>
      </c>
      <c r="H1693" t="s">
        <v>143</v>
      </c>
      <c r="I1693" t="s">
        <v>135</v>
      </c>
      <c r="J1693" t="s">
        <v>136</v>
      </c>
      <c r="K1693" t="s">
        <v>137</v>
      </c>
      <c r="L1693" t="s">
        <v>5117</v>
      </c>
      <c r="M1693" t="s">
        <v>5118</v>
      </c>
      <c r="N1693">
        <v>3.1722222219999998</v>
      </c>
      <c r="O1693">
        <v>0</v>
      </c>
      <c r="P1693">
        <v>13</v>
      </c>
      <c r="Q1693">
        <v>0</v>
      </c>
      <c r="R1693">
        <v>2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3.0985164117639812</v>
      </c>
      <c r="Y1693">
        <v>0</v>
      </c>
      <c r="Z1693">
        <v>0.73362391454355413</v>
      </c>
      <c r="AA1693">
        <v>0</v>
      </c>
      <c r="AB1693">
        <v>0</v>
      </c>
      <c r="AC1693">
        <v>0</v>
      </c>
      <c r="AD1693">
        <v>0</v>
      </c>
      <c r="AE1693">
        <v>3.8321403263075355</v>
      </c>
    </row>
    <row r="1694" spans="1:31" x14ac:dyDescent="0.25">
      <c r="A1694">
        <v>1669406</v>
      </c>
      <c r="B1694">
        <v>1</v>
      </c>
      <c r="C1694" t="s">
        <v>81</v>
      </c>
      <c r="D1694" t="s">
        <v>119</v>
      </c>
      <c r="E1694" t="s">
        <v>164</v>
      </c>
      <c r="F1694" t="s">
        <v>5119</v>
      </c>
      <c r="G1694" t="s">
        <v>161</v>
      </c>
      <c r="H1694" t="s">
        <v>134</v>
      </c>
      <c r="I1694" t="s">
        <v>135</v>
      </c>
      <c r="J1694" t="s">
        <v>136</v>
      </c>
      <c r="K1694" t="s">
        <v>137</v>
      </c>
      <c r="L1694" t="s">
        <v>5120</v>
      </c>
      <c r="M1694" t="s">
        <v>5121</v>
      </c>
      <c r="N1694">
        <v>0.72861111099999998</v>
      </c>
      <c r="O1694">
        <v>0</v>
      </c>
      <c r="P1694">
        <v>510</v>
      </c>
      <c r="Q1694">
        <v>52</v>
      </c>
      <c r="R1694">
        <v>126</v>
      </c>
      <c r="S1694">
        <v>4</v>
      </c>
      <c r="T1694">
        <v>21</v>
      </c>
      <c r="U1694">
        <v>2</v>
      </c>
      <c r="V1694">
        <v>0</v>
      </c>
      <c r="W1694">
        <v>0</v>
      </c>
      <c r="X1694">
        <v>45.248538362479628</v>
      </c>
      <c r="Y1694">
        <v>28.969873963836946</v>
      </c>
      <c r="Z1694">
        <v>41.169427428848998</v>
      </c>
      <c r="AA1694">
        <v>12.809311172843229</v>
      </c>
      <c r="AB1694">
        <v>20.894006211341331</v>
      </c>
      <c r="AC1694">
        <v>8.3634494464617219</v>
      </c>
      <c r="AD1694">
        <v>0</v>
      </c>
      <c r="AE1694">
        <v>157.45460658581183</v>
      </c>
    </row>
    <row r="1695" spans="1:31" x14ac:dyDescent="0.25">
      <c r="A1695">
        <v>1669160</v>
      </c>
      <c r="B1695">
        <v>1</v>
      </c>
      <c r="C1695" t="s">
        <v>80</v>
      </c>
      <c r="D1695" t="s">
        <v>92</v>
      </c>
      <c r="E1695" t="s">
        <v>151</v>
      </c>
      <c r="F1695" t="s">
        <v>5122</v>
      </c>
      <c r="G1695" t="s">
        <v>1095</v>
      </c>
      <c r="H1695" t="s">
        <v>143</v>
      </c>
      <c r="I1695" t="s">
        <v>135</v>
      </c>
      <c r="J1695" t="s">
        <v>136</v>
      </c>
      <c r="K1695" t="s">
        <v>137</v>
      </c>
      <c r="L1695" t="s">
        <v>5123</v>
      </c>
      <c r="M1695" t="s">
        <v>5124</v>
      </c>
      <c r="N1695">
        <v>3.6286111110000001</v>
      </c>
      <c r="O1695">
        <v>0</v>
      </c>
      <c r="P1695">
        <v>158</v>
      </c>
      <c r="Q1695">
        <v>0</v>
      </c>
      <c r="R1695">
        <v>0</v>
      </c>
      <c r="S1695">
        <v>0</v>
      </c>
      <c r="T1695">
        <v>4</v>
      </c>
      <c r="U1695">
        <v>0</v>
      </c>
      <c r="V1695">
        <v>0</v>
      </c>
      <c r="W1695">
        <v>0</v>
      </c>
      <c r="X1695">
        <v>205.48921358509523</v>
      </c>
      <c r="Y1695">
        <v>0</v>
      </c>
      <c r="Z1695">
        <v>0</v>
      </c>
      <c r="AA1695">
        <v>0</v>
      </c>
      <c r="AB1695">
        <v>12.935279957175645</v>
      </c>
      <c r="AC1695">
        <v>0</v>
      </c>
      <c r="AD1695">
        <v>0</v>
      </c>
      <c r="AE1695">
        <v>218.42449354227088</v>
      </c>
    </row>
    <row r="1696" spans="1:31" x14ac:dyDescent="0.25">
      <c r="A1696">
        <v>1670093</v>
      </c>
      <c r="B1696">
        <v>1</v>
      </c>
      <c r="C1696" t="s">
        <v>80</v>
      </c>
      <c r="D1696" t="s">
        <v>93</v>
      </c>
      <c r="E1696" t="s">
        <v>164</v>
      </c>
      <c r="F1696" t="s">
        <v>5125</v>
      </c>
      <c r="G1696" t="s">
        <v>161</v>
      </c>
      <c r="H1696" t="s">
        <v>134</v>
      </c>
      <c r="I1696" t="s">
        <v>135</v>
      </c>
      <c r="J1696" t="s">
        <v>136</v>
      </c>
      <c r="K1696" t="s">
        <v>137</v>
      </c>
      <c r="L1696" t="s">
        <v>5126</v>
      </c>
      <c r="M1696" t="s">
        <v>5127</v>
      </c>
      <c r="N1696">
        <v>1.9088888879999999</v>
      </c>
      <c r="O1696">
        <v>0</v>
      </c>
      <c r="P1696">
        <v>330</v>
      </c>
      <c r="Q1696">
        <v>18</v>
      </c>
      <c r="R1696">
        <v>178</v>
      </c>
      <c r="S1696">
        <v>1</v>
      </c>
      <c r="T1696">
        <v>103</v>
      </c>
      <c r="U1696">
        <v>0</v>
      </c>
      <c r="V1696">
        <v>0</v>
      </c>
      <c r="W1696">
        <v>0</v>
      </c>
      <c r="X1696">
        <v>119.37792132504335</v>
      </c>
      <c r="Y1696">
        <v>94.506363391986881</v>
      </c>
      <c r="Z1696">
        <v>98.626804502233696</v>
      </c>
      <c r="AA1696">
        <v>5.7267797468895054</v>
      </c>
      <c r="AB1696">
        <v>85.350310948551737</v>
      </c>
      <c r="AC1696">
        <v>0</v>
      </c>
      <c r="AD1696">
        <v>0</v>
      </c>
      <c r="AE1696">
        <v>403.58817991470517</v>
      </c>
    </row>
    <row r="1697" spans="1:31" x14ac:dyDescent="0.25">
      <c r="A1697">
        <v>1669552</v>
      </c>
      <c r="B1697">
        <v>1</v>
      </c>
      <c r="C1697" t="s">
        <v>80</v>
      </c>
      <c r="D1697" t="s">
        <v>104</v>
      </c>
      <c r="E1697" t="s">
        <v>140</v>
      </c>
      <c r="F1697" t="s">
        <v>5128</v>
      </c>
      <c r="G1697" t="s">
        <v>197</v>
      </c>
      <c r="H1697" t="s">
        <v>143</v>
      </c>
      <c r="I1697" t="s">
        <v>135</v>
      </c>
      <c r="J1697" t="s">
        <v>136</v>
      </c>
      <c r="K1697" t="s">
        <v>137</v>
      </c>
      <c r="L1697" t="s">
        <v>5129</v>
      </c>
      <c r="M1697" t="s">
        <v>5130</v>
      </c>
      <c r="N1697">
        <v>3.6597222220000001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1.1859916220302702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1.1859916220302702</v>
      </c>
    </row>
    <row r="1698" spans="1:31" x14ac:dyDescent="0.25">
      <c r="A1698">
        <v>1669847</v>
      </c>
      <c r="B1698">
        <v>1</v>
      </c>
      <c r="C1698" t="s">
        <v>80</v>
      </c>
      <c r="D1698" t="s">
        <v>100</v>
      </c>
      <c r="E1698" t="s">
        <v>151</v>
      </c>
      <c r="F1698" t="s">
        <v>5131</v>
      </c>
      <c r="G1698" t="s">
        <v>153</v>
      </c>
      <c r="H1698" t="s">
        <v>143</v>
      </c>
      <c r="I1698" t="s">
        <v>135</v>
      </c>
      <c r="J1698" t="s">
        <v>136</v>
      </c>
      <c r="K1698" t="s">
        <v>137</v>
      </c>
      <c r="L1698" t="s">
        <v>5132</v>
      </c>
      <c r="M1698" t="s">
        <v>5133</v>
      </c>
      <c r="N1698">
        <v>2.5494444440000001</v>
      </c>
      <c r="O1698">
        <v>0</v>
      </c>
      <c r="P1698">
        <v>17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11.147174296964465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11.147174296964465</v>
      </c>
    </row>
    <row r="1699" spans="1:31" x14ac:dyDescent="0.25">
      <c r="A1699">
        <v>1670039</v>
      </c>
      <c r="B1699">
        <v>1</v>
      </c>
      <c r="C1699" t="s">
        <v>81</v>
      </c>
      <c r="D1699" t="s">
        <v>117</v>
      </c>
      <c r="E1699" t="s">
        <v>151</v>
      </c>
      <c r="F1699" t="s">
        <v>5134</v>
      </c>
      <c r="G1699" t="s">
        <v>153</v>
      </c>
      <c r="H1699" t="s">
        <v>143</v>
      </c>
      <c r="I1699" t="s">
        <v>135</v>
      </c>
      <c r="J1699" t="s">
        <v>136</v>
      </c>
      <c r="K1699" t="s">
        <v>137</v>
      </c>
      <c r="L1699" t="s">
        <v>5135</v>
      </c>
      <c r="M1699" t="s">
        <v>5136</v>
      </c>
      <c r="N1699">
        <v>3.5986111109999999</v>
      </c>
      <c r="O1699">
        <v>0</v>
      </c>
      <c r="P1699">
        <v>13</v>
      </c>
      <c r="Q1699">
        <v>0</v>
      </c>
      <c r="R1699">
        <v>2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13.789929988837125</v>
      </c>
      <c r="Y1699">
        <v>0</v>
      </c>
      <c r="Z1699">
        <v>0.79629175298270172</v>
      </c>
      <c r="AA1699">
        <v>0</v>
      </c>
      <c r="AB1699">
        <v>1.6355035009662226E-2</v>
      </c>
      <c r="AC1699">
        <v>0</v>
      </c>
      <c r="AD1699">
        <v>0</v>
      </c>
      <c r="AE1699">
        <v>14.602576776829489</v>
      </c>
    </row>
    <row r="1700" spans="1:31" x14ac:dyDescent="0.25">
      <c r="A1700">
        <v>1669352</v>
      </c>
      <c r="B1700">
        <v>1</v>
      </c>
      <c r="C1700" t="s">
        <v>80</v>
      </c>
      <c r="D1700" t="s">
        <v>93</v>
      </c>
      <c r="E1700" t="s">
        <v>151</v>
      </c>
      <c r="F1700" t="s">
        <v>3753</v>
      </c>
      <c r="G1700" t="s">
        <v>222</v>
      </c>
      <c r="H1700" t="s">
        <v>143</v>
      </c>
      <c r="I1700" t="s">
        <v>135</v>
      </c>
      <c r="J1700" t="s">
        <v>136</v>
      </c>
      <c r="K1700" t="s">
        <v>137</v>
      </c>
      <c r="L1700" t="s">
        <v>5137</v>
      </c>
      <c r="M1700" t="s">
        <v>5138</v>
      </c>
      <c r="N1700">
        <v>1.717222222</v>
      </c>
      <c r="O1700">
        <v>0</v>
      </c>
      <c r="P1700">
        <v>2</v>
      </c>
      <c r="Q1700">
        <v>0</v>
      </c>
      <c r="R1700">
        <v>8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0.61811092907406218</v>
      </c>
      <c r="Y1700">
        <v>0</v>
      </c>
      <c r="Z1700">
        <v>2.8026043784766284</v>
      </c>
      <c r="AA1700">
        <v>0</v>
      </c>
      <c r="AB1700">
        <v>0.75516787799957552</v>
      </c>
      <c r="AC1700">
        <v>0</v>
      </c>
      <c r="AD1700">
        <v>0</v>
      </c>
      <c r="AE1700">
        <v>4.1758831855502665</v>
      </c>
    </row>
    <row r="1701" spans="1:31" x14ac:dyDescent="0.25">
      <c r="A1701">
        <v>1669744</v>
      </c>
      <c r="B1701">
        <v>1</v>
      </c>
      <c r="C1701" t="s">
        <v>80</v>
      </c>
      <c r="D1701" t="s">
        <v>100</v>
      </c>
      <c r="E1701" t="s">
        <v>140</v>
      </c>
      <c r="F1701" t="s">
        <v>5139</v>
      </c>
      <c r="G1701" t="s">
        <v>197</v>
      </c>
      <c r="H1701" t="s">
        <v>143</v>
      </c>
      <c r="I1701" t="s">
        <v>135</v>
      </c>
      <c r="J1701" t="s">
        <v>136</v>
      </c>
      <c r="K1701" t="s">
        <v>137</v>
      </c>
      <c r="L1701" t="s">
        <v>5140</v>
      </c>
      <c r="M1701" t="s">
        <v>5141</v>
      </c>
      <c r="N1701">
        <v>2.418055555</v>
      </c>
      <c r="O1701">
        <v>0</v>
      </c>
      <c r="P1701">
        <v>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0.75664758033086943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0.75664758033086943</v>
      </c>
    </row>
    <row r="1702" spans="1:31" x14ac:dyDescent="0.25">
      <c r="A1702">
        <v>1669103</v>
      </c>
      <c r="B1702">
        <v>1</v>
      </c>
      <c r="C1702" t="s">
        <v>80</v>
      </c>
      <c r="D1702" t="s">
        <v>105</v>
      </c>
      <c r="E1702" t="s">
        <v>140</v>
      </c>
      <c r="F1702" t="s">
        <v>5142</v>
      </c>
      <c r="G1702" t="s">
        <v>197</v>
      </c>
      <c r="H1702" t="s">
        <v>143</v>
      </c>
      <c r="I1702" t="s">
        <v>135</v>
      </c>
      <c r="J1702" t="s">
        <v>136</v>
      </c>
      <c r="K1702" t="s">
        <v>137</v>
      </c>
      <c r="L1702" t="s">
        <v>5143</v>
      </c>
      <c r="M1702" t="s">
        <v>5144</v>
      </c>
      <c r="N1702">
        <v>12.613333333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1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3.7371053840688973</v>
      </c>
      <c r="AC1702">
        <v>0</v>
      </c>
      <c r="AD1702">
        <v>0</v>
      </c>
      <c r="AE1702">
        <v>3.7371053840688973</v>
      </c>
    </row>
    <row r="1703" spans="1:31" x14ac:dyDescent="0.25">
      <c r="A1703">
        <v>1669644</v>
      </c>
      <c r="B1703">
        <v>1</v>
      </c>
      <c r="C1703" t="s">
        <v>80</v>
      </c>
      <c r="D1703" t="s">
        <v>96</v>
      </c>
      <c r="E1703" t="s">
        <v>151</v>
      </c>
      <c r="F1703" t="s">
        <v>5145</v>
      </c>
      <c r="G1703" t="s">
        <v>222</v>
      </c>
      <c r="H1703" t="s">
        <v>143</v>
      </c>
      <c r="I1703" t="s">
        <v>135</v>
      </c>
      <c r="J1703" t="s">
        <v>136</v>
      </c>
      <c r="K1703" t="s">
        <v>137</v>
      </c>
      <c r="L1703" t="s">
        <v>5146</v>
      </c>
      <c r="M1703" t="s">
        <v>5147</v>
      </c>
      <c r="N1703">
        <v>3.509166666</v>
      </c>
      <c r="O1703">
        <v>0</v>
      </c>
      <c r="P1703">
        <v>185</v>
      </c>
      <c r="Q1703">
        <v>0</v>
      </c>
      <c r="R1703">
        <v>1</v>
      </c>
      <c r="S1703">
        <v>0</v>
      </c>
      <c r="T1703">
        <v>18</v>
      </c>
      <c r="U1703">
        <v>0</v>
      </c>
      <c r="V1703">
        <v>0</v>
      </c>
      <c r="W1703">
        <v>0</v>
      </c>
      <c r="X1703">
        <v>144.36668255467845</v>
      </c>
      <c r="Y1703">
        <v>0</v>
      </c>
      <c r="Z1703">
        <v>0</v>
      </c>
      <c r="AA1703">
        <v>0</v>
      </c>
      <c r="AB1703">
        <v>52.837042760482419</v>
      </c>
      <c r="AC1703">
        <v>0</v>
      </c>
      <c r="AD1703">
        <v>0</v>
      </c>
      <c r="AE1703">
        <v>197.20372531516085</v>
      </c>
    </row>
    <row r="1704" spans="1:31" x14ac:dyDescent="0.25">
      <c r="A1704">
        <v>1669721</v>
      </c>
      <c r="B1704">
        <v>1</v>
      </c>
      <c r="C1704" t="s">
        <v>80</v>
      </c>
      <c r="D1704" t="s">
        <v>109</v>
      </c>
      <c r="E1704" t="s">
        <v>159</v>
      </c>
      <c r="F1704" t="s">
        <v>5148</v>
      </c>
      <c r="G1704" t="s">
        <v>596</v>
      </c>
      <c r="H1704" t="s">
        <v>134</v>
      </c>
      <c r="I1704" t="s">
        <v>135</v>
      </c>
      <c r="J1704" t="s">
        <v>136</v>
      </c>
      <c r="K1704" t="s">
        <v>137</v>
      </c>
      <c r="L1704" t="s">
        <v>5149</v>
      </c>
      <c r="M1704" t="s">
        <v>5150</v>
      </c>
      <c r="N1704">
        <v>2.8027777770000002</v>
      </c>
      <c r="O1704">
        <v>0</v>
      </c>
      <c r="P1704">
        <v>1</v>
      </c>
      <c r="Q1704">
        <v>0</v>
      </c>
      <c r="R1704">
        <v>12</v>
      </c>
      <c r="S1704">
        <v>0</v>
      </c>
      <c r="T1704">
        <v>4</v>
      </c>
      <c r="U1704">
        <v>0</v>
      </c>
      <c r="V1704">
        <v>0</v>
      </c>
      <c r="W1704">
        <v>0</v>
      </c>
      <c r="X1704">
        <v>1.4172913510466668E-3</v>
      </c>
      <c r="Y1704">
        <v>0</v>
      </c>
      <c r="Z1704">
        <v>4.4518683630751976</v>
      </c>
      <c r="AA1704">
        <v>0</v>
      </c>
      <c r="AB1704">
        <v>4.8490713293253336</v>
      </c>
      <c r="AC1704">
        <v>0</v>
      </c>
      <c r="AD1704">
        <v>0</v>
      </c>
      <c r="AE1704">
        <v>9.3023569837515776</v>
      </c>
    </row>
    <row r="1705" spans="1:31" x14ac:dyDescent="0.25">
      <c r="A1705">
        <v>1669770</v>
      </c>
      <c r="B1705">
        <v>1</v>
      </c>
      <c r="C1705" t="s">
        <v>81</v>
      </c>
      <c r="D1705" t="s">
        <v>112</v>
      </c>
      <c r="E1705" t="s">
        <v>151</v>
      </c>
      <c r="F1705" t="s">
        <v>5151</v>
      </c>
      <c r="G1705" t="s">
        <v>486</v>
      </c>
      <c r="H1705" t="s">
        <v>143</v>
      </c>
      <c r="I1705" t="s">
        <v>135</v>
      </c>
      <c r="J1705" t="s">
        <v>136</v>
      </c>
      <c r="K1705" t="s">
        <v>137</v>
      </c>
      <c r="L1705" t="s">
        <v>5152</v>
      </c>
      <c r="M1705" t="s">
        <v>5153</v>
      </c>
      <c r="N1705">
        <v>3.39</v>
      </c>
      <c r="O1705">
        <v>0</v>
      </c>
      <c r="P1705">
        <v>57</v>
      </c>
      <c r="Q1705">
        <v>0</v>
      </c>
      <c r="R1705">
        <v>11</v>
      </c>
      <c r="S1705">
        <v>0</v>
      </c>
      <c r="T1705">
        <v>6</v>
      </c>
      <c r="U1705">
        <v>0</v>
      </c>
      <c r="V1705">
        <v>0</v>
      </c>
      <c r="W1705">
        <v>0</v>
      </c>
      <c r="X1705">
        <v>43.140622108821319</v>
      </c>
      <c r="Y1705">
        <v>0</v>
      </c>
      <c r="Z1705">
        <v>6.6792136481183864</v>
      </c>
      <c r="AA1705">
        <v>0</v>
      </c>
      <c r="AB1705">
        <v>4.3404984359125311</v>
      </c>
      <c r="AC1705">
        <v>0</v>
      </c>
      <c r="AD1705">
        <v>0</v>
      </c>
      <c r="AE1705">
        <v>54.160334192852233</v>
      </c>
    </row>
    <row r="1706" spans="1:31" x14ac:dyDescent="0.25">
      <c r="A1706">
        <v>1669060</v>
      </c>
      <c r="B1706">
        <v>1</v>
      </c>
      <c r="C1706" t="s">
        <v>81</v>
      </c>
      <c r="D1706" t="s">
        <v>122</v>
      </c>
      <c r="E1706" t="s">
        <v>159</v>
      </c>
      <c r="F1706" t="s">
        <v>5154</v>
      </c>
      <c r="G1706" t="s">
        <v>596</v>
      </c>
      <c r="H1706" t="s">
        <v>134</v>
      </c>
      <c r="I1706" t="s">
        <v>135</v>
      </c>
      <c r="J1706" t="s">
        <v>136</v>
      </c>
      <c r="K1706" t="s">
        <v>137</v>
      </c>
      <c r="L1706" t="s">
        <v>5155</v>
      </c>
      <c r="M1706" t="s">
        <v>5156</v>
      </c>
      <c r="N1706">
        <v>2.0763888879999999</v>
      </c>
      <c r="O1706">
        <v>0</v>
      </c>
      <c r="P1706">
        <v>50</v>
      </c>
      <c r="Q1706">
        <v>0</v>
      </c>
      <c r="R1706">
        <v>0</v>
      </c>
      <c r="S1706">
        <v>0</v>
      </c>
      <c r="T1706">
        <v>2</v>
      </c>
      <c r="U1706">
        <v>0</v>
      </c>
      <c r="V1706">
        <v>0</v>
      </c>
      <c r="W1706">
        <v>0</v>
      </c>
      <c r="X1706">
        <v>8.2490056286397362</v>
      </c>
      <c r="Y1706">
        <v>0</v>
      </c>
      <c r="Z1706">
        <v>0</v>
      </c>
      <c r="AA1706">
        <v>0</v>
      </c>
      <c r="AB1706">
        <v>3.5242130090075E-2</v>
      </c>
      <c r="AC1706">
        <v>0</v>
      </c>
      <c r="AD1706">
        <v>0</v>
      </c>
      <c r="AE1706">
        <v>8.284247758729812</v>
      </c>
    </row>
    <row r="1707" spans="1:31" x14ac:dyDescent="0.25">
      <c r="A1707">
        <v>1669601</v>
      </c>
      <c r="B1707">
        <v>1</v>
      </c>
      <c r="C1707" t="s">
        <v>80</v>
      </c>
      <c r="D1707" t="s">
        <v>90</v>
      </c>
      <c r="E1707" t="s">
        <v>140</v>
      </c>
      <c r="F1707" t="s">
        <v>5157</v>
      </c>
      <c r="G1707" t="s">
        <v>197</v>
      </c>
      <c r="H1707" t="s">
        <v>143</v>
      </c>
      <c r="I1707" t="s">
        <v>135</v>
      </c>
      <c r="J1707" t="s">
        <v>136</v>
      </c>
      <c r="K1707" t="s">
        <v>137</v>
      </c>
      <c r="L1707" t="s">
        <v>5158</v>
      </c>
      <c r="M1707" t="s">
        <v>5159</v>
      </c>
      <c r="N1707">
        <v>3.258611111</v>
      </c>
      <c r="O1707">
        <v>0</v>
      </c>
      <c r="P1707">
        <v>2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1.6028835985535728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1.6028835985535728</v>
      </c>
    </row>
    <row r="1708" spans="1:31" x14ac:dyDescent="0.25">
      <c r="A1708">
        <v>1670027</v>
      </c>
      <c r="B1708">
        <v>1</v>
      </c>
      <c r="C1708" t="s">
        <v>81</v>
      </c>
      <c r="D1708" t="s">
        <v>118</v>
      </c>
      <c r="E1708" t="s">
        <v>164</v>
      </c>
      <c r="F1708" t="s">
        <v>4807</v>
      </c>
      <c r="G1708" t="s">
        <v>161</v>
      </c>
      <c r="H1708" t="s">
        <v>134</v>
      </c>
      <c r="I1708" t="s">
        <v>135</v>
      </c>
      <c r="J1708" t="s">
        <v>136</v>
      </c>
      <c r="K1708" t="s">
        <v>137</v>
      </c>
      <c r="L1708" t="s">
        <v>5160</v>
      </c>
      <c r="M1708" t="s">
        <v>5161</v>
      </c>
      <c r="N1708">
        <v>0.46666666600000001</v>
      </c>
      <c r="O1708">
        <v>3</v>
      </c>
      <c r="P1708">
        <v>4098</v>
      </c>
      <c r="Q1708">
        <v>95</v>
      </c>
      <c r="R1708">
        <v>290</v>
      </c>
      <c r="S1708">
        <v>41</v>
      </c>
      <c r="T1708">
        <v>491</v>
      </c>
      <c r="U1708">
        <v>15</v>
      </c>
      <c r="V1708">
        <v>1</v>
      </c>
      <c r="W1708">
        <v>0.53559456101013336</v>
      </c>
      <c r="X1708">
        <v>460.45811366911317</v>
      </c>
      <c r="Y1708">
        <v>45.873790125534939</v>
      </c>
      <c r="Z1708">
        <v>19.283344309835663</v>
      </c>
      <c r="AA1708">
        <v>93.220500339054638</v>
      </c>
      <c r="AB1708">
        <v>103.85004507546149</v>
      </c>
      <c r="AC1708">
        <v>229.69090931963819</v>
      </c>
      <c r="AD1708">
        <v>3.8061687923130672</v>
      </c>
      <c r="AE1708">
        <v>956.71846619196128</v>
      </c>
    </row>
    <row r="1709" spans="1:31" x14ac:dyDescent="0.25">
      <c r="A1709">
        <v>1669701</v>
      </c>
      <c r="B1709">
        <v>1</v>
      </c>
      <c r="C1709" t="s">
        <v>80</v>
      </c>
      <c r="D1709" t="s">
        <v>82</v>
      </c>
      <c r="E1709" t="s">
        <v>159</v>
      </c>
      <c r="F1709" t="s">
        <v>5162</v>
      </c>
      <c r="G1709" t="s">
        <v>161</v>
      </c>
      <c r="H1709" t="s">
        <v>134</v>
      </c>
      <c r="I1709" t="s">
        <v>135</v>
      </c>
      <c r="J1709" t="s">
        <v>136</v>
      </c>
      <c r="K1709" t="s">
        <v>137</v>
      </c>
      <c r="L1709" t="s">
        <v>5163</v>
      </c>
      <c r="M1709" t="s">
        <v>5164</v>
      </c>
      <c r="N1709">
        <v>1.0902777770000001</v>
      </c>
      <c r="O1709">
        <v>0</v>
      </c>
      <c r="P1709">
        <v>129</v>
      </c>
      <c r="Q1709">
        <v>0</v>
      </c>
      <c r="R1709">
        <v>0</v>
      </c>
      <c r="S1709">
        <v>6</v>
      </c>
      <c r="T1709">
        <v>1959</v>
      </c>
      <c r="U1709">
        <v>0</v>
      </c>
      <c r="V1709">
        <v>19</v>
      </c>
      <c r="W1709">
        <v>0</v>
      </c>
      <c r="X1709">
        <v>97.624195657777477</v>
      </c>
      <c r="Y1709">
        <v>0</v>
      </c>
      <c r="Z1709">
        <v>0</v>
      </c>
      <c r="AA1709">
        <v>393.56846362180289</v>
      </c>
      <c r="AB1709">
        <v>2239.4105031822246</v>
      </c>
      <c r="AC1709">
        <v>0</v>
      </c>
      <c r="AD1709">
        <v>946.09301561765028</v>
      </c>
      <c r="AE1709">
        <v>3676.6961780794554</v>
      </c>
    </row>
    <row r="1710" spans="1:31" x14ac:dyDescent="0.25">
      <c r="A1710">
        <v>1669678</v>
      </c>
      <c r="B1710">
        <v>1</v>
      </c>
      <c r="C1710" t="s">
        <v>80</v>
      </c>
      <c r="D1710" t="s">
        <v>95</v>
      </c>
      <c r="E1710" t="s">
        <v>179</v>
      </c>
      <c r="F1710" t="s">
        <v>4580</v>
      </c>
      <c r="G1710" t="s">
        <v>133</v>
      </c>
      <c r="H1710" t="s">
        <v>134</v>
      </c>
      <c r="I1710" t="s">
        <v>135</v>
      </c>
      <c r="J1710" t="s">
        <v>136</v>
      </c>
      <c r="K1710" t="s">
        <v>137</v>
      </c>
      <c r="L1710" t="s">
        <v>5165</v>
      </c>
      <c r="M1710" t="s">
        <v>5166</v>
      </c>
      <c r="N1710">
        <v>1.6955555550000001</v>
      </c>
      <c r="O1710">
        <v>2</v>
      </c>
      <c r="P1710">
        <v>175</v>
      </c>
      <c r="Q1710">
        <v>0</v>
      </c>
      <c r="R1710">
        <v>6</v>
      </c>
      <c r="S1710">
        <v>8</v>
      </c>
      <c r="T1710">
        <v>10</v>
      </c>
      <c r="U1710">
        <v>0</v>
      </c>
      <c r="V1710">
        <v>0</v>
      </c>
      <c r="W1710">
        <v>4.401221060031955</v>
      </c>
      <c r="X1710">
        <v>36.991276768419851</v>
      </c>
      <c r="Y1710">
        <v>0</v>
      </c>
      <c r="Z1710">
        <v>5.4312065802766849</v>
      </c>
      <c r="AA1710">
        <v>54.533609172616842</v>
      </c>
      <c r="AB1710">
        <v>3.8360418570176003</v>
      </c>
      <c r="AC1710">
        <v>0</v>
      </c>
      <c r="AD1710">
        <v>0</v>
      </c>
      <c r="AE1710">
        <v>105.19335543836294</v>
      </c>
    </row>
    <row r="1711" spans="1:31" x14ac:dyDescent="0.25">
      <c r="A1711">
        <v>1669509</v>
      </c>
      <c r="B1711">
        <v>1</v>
      </c>
      <c r="C1711" t="s">
        <v>81</v>
      </c>
      <c r="D1711" t="s">
        <v>123</v>
      </c>
      <c r="E1711" t="s">
        <v>179</v>
      </c>
      <c r="F1711" t="s">
        <v>5167</v>
      </c>
      <c r="G1711" t="s">
        <v>161</v>
      </c>
      <c r="H1711" t="s">
        <v>134</v>
      </c>
      <c r="I1711" t="s">
        <v>135</v>
      </c>
      <c r="J1711" t="s">
        <v>136</v>
      </c>
      <c r="K1711" t="s">
        <v>137</v>
      </c>
      <c r="L1711" t="s">
        <v>5168</v>
      </c>
      <c r="M1711" t="s">
        <v>5169</v>
      </c>
      <c r="N1711">
        <v>0.42971666600000002</v>
      </c>
      <c r="O1711">
        <v>0</v>
      </c>
      <c r="P1711">
        <v>22</v>
      </c>
      <c r="Q1711">
        <v>0</v>
      </c>
      <c r="R1711">
        <v>120</v>
      </c>
      <c r="S1711">
        <v>17</v>
      </c>
      <c r="T1711">
        <v>414</v>
      </c>
      <c r="U1711">
        <v>13</v>
      </c>
      <c r="V1711">
        <v>13</v>
      </c>
      <c r="W1711">
        <v>0</v>
      </c>
      <c r="X1711">
        <v>1.6265603993554154</v>
      </c>
      <c r="Y1711">
        <v>0</v>
      </c>
      <c r="Z1711">
        <v>15.344063172251918</v>
      </c>
      <c r="AA1711">
        <v>106.89696932647738</v>
      </c>
      <c r="AB1711">
        <v>257.1010394311175</v>
      </c>
      <c r="AC1711">
        <v>1065.7104842255167</v>
      </c>
      <c r="AD1711">
        <v>180.92530386044902</v>
      </c>
      <c r="AE1711">
        <v>1627.6044204151679</v>
      </c>
    </row>
    <row r="1712" spans="1:31" x14ac:dyDescent="0.25">
      <c r="A1712">
        <v>1670050</v>
      </c>
      <c r="B1712">
        <v>1</v>
      </c>
      <c r="C1712" t="s">
        <v>80</v>
      </c>
      <c r="D1712" t="s">
        <v>108</v>
      </c>
      <c r="E1712" t="s">
        <v>151</v>
      </c>
      <c r="F1712" t="s">
        <v>4640</v>
      </c>
      <c r="G1712" t="s">
        <v>153</v>
      </c>
      <c r="H1712" t="s">
        <v>143</v>
      </c>
      <c r="I1712" t="s">
        <v>135</v>
      </c>
      <c r="J1712" t="s">
        <v>136</v>
      </c>
      <c r="K1712" t="s">
        <v>137</v>
      </c>
      <c r="L1712" t="s">
        <v>5170</v>
      </c>
      <c r="M1712" t="s">
        <v>5171</v>
      </c>
      <c r="N1712">
        <v>1.241666666</v>
      </c>
      <c r="O1712">
        <v>0</v>
      </c>
      <c r="P1712">
        <v>10</v>
      </c>
      <c r="Q1712">
        <v>0</v>
      </c>
      <c r="R1712">
        <v>1</v>
      </c>
      <c r="S1712">
        <v>0</v>
      </c>
      <c r="T1712">
        <v>1</v>
      </c>
      <c r="U1712">
        <v>0</v>
      </c>
      <c r="V1712">
        <v>0</v>
      </c>
      <c r="W1712">
        <v>0</v>
      </c>
      <c r="X1712">
        <v>1.2980581790881904</v>
      </c>
      <c r="Y1712">
        <v>0</v>
      </c>
      <c r="Z1712">
        <v>0.11802568172409082</v>
      </c>
      <c r="AA1712">
        <v>0</v>
      </c>
      <c r="AB1712">
        <v>0</v>
      </c>
      <c r="AC1712">
        <v>0</v>
      </c>
      <c r="AD1712">
        <v>0</v>
      </c>
      <c r="AE1712">
        <v>1.4160838608122812</v>
      </c>
    </row>
    <row r="1713" spans="1:31" x14ac:dyDescent="0.25">
      <c r="A1713">
        <v>1668968</v>
      </c>
      <c r="B1713">
        <v>1</v>
      </c>
      <c r="C1713" t="s">
        <v>80</v>
      </c>
      <c r="D1713" t="s">
        <v>110</v>
      </c>
      <c r="E1713" t="s">
        <v>140</v>
      </c>
      <c r="F1713" t="s">
        <v>5172</v>
      </c>
      <c r="G1713" t="s">
        <v>209</v>
      </c>
      <c r="H1713" t="s">
        <v>143</v>
      </c>
      <c r="I1713" t="s">
        <v>135</v>
      </c>
      <c r="J1713" t="s">
        <v>136</v>
      </c>
      <c r="K1713" t="s">
        <v>137</v>
      </c>
      <c r="L1713" t="s">
        <v>5173</v>
      </c>
      <c r="M1713" t="s">
        <v>5174</v>
      </c>
      <c r="N1713">
        <v>1.2861111110000001</v>
      </c>
      <c r="O1713">
        <v>0</v>
      </c>
      <c r="P1713">
        <v>1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0.43154191349470172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0.43154191349470172</v>
      </c>
    </row>
    <row r="1714" spans="1:31" x14ac:dyDescent="0.25">
      <c r="A1714">
        <v>1669217</v>
      </c>
      <c r="B1714">
        <v>1</v>
      </c>
      <c r="C1714" t="s">
        <v>80</v>
      </c>
      <c r="D1714" t="s">
        <v>96</v>
      </c>
      <c r="E1714" t="s">
        <v>200</v>
      </c>
      <c r="F1714" t="s">
        <v>5175</v>
      </c>
      <c r="G1714" t="s">
        <v>222</v>
      </c>
      <c r="H1714" t="s">
        <v>143</v>
      </c>
      <c r="I1714" t="s">
        <v>135</v>
      </c>
      <c r="J1714" t="s">
        <v>136</v>
      </c>
      <c r="K1714" t="s">
        <v>137</v>
      </c>
      <c r="L1714" t="s">
        <v>5176</v>
      </c>
      <c r="M1714" t="s">
        <v>5177</v>
      </c>
      <c r="N1714">
        <v>10.264444444</v>
      </c>
      <c r="O1714">
        <v>0</v>
      </c>
      <c r="P1714">
        <v>55</v>
      </c>
      <c r="Q1714">
        <v>0</v>
      </c>
      <c r="R1714">
        <v>0</v>
      </c>
      <c r="S1714">
        <v>0</v>
      </c>
      <c r="T1714">
        <v>2</v>
      </c>
      <c r="U1714">
        <v>0</v>
      </c>
      <c r="V1714">
        <v>0</v>
      </c>
      <c r="W1714">
        <v>0</v>
      </c>
      <c r="X1714">
        <v>53.333720465858541</v>
      </c>
      <c r="Y1714">
        <v>0</v>
      </c>
      <c r="Z1714">
        <v>0</v>
      </c>
      <c r="AA1714">
        <v>0</v>
      </c>
      <c r="AB1714">
        <v>21.928446785242024</v>
      </c>
      <c r="AC1714">
        <v>0</v>
      </c>
      <c r="AD1714">
        <v>0</v>
      </c>
      <c r="AE1714">
        <v>75.262167251100564</v>
      </c>
    </row>
    <row r="1715" spans="1:31" x14ac:dyDescent="0.25">
      <c r="A1715">
        <v>1669229</v>
      </c>
      <c r="B1715">
        <v>1</v>
      </c>
      <c r="C1715" t="s">
        <v>80</v>
      </c>
      <c r="D1715" t="s">
        <v>106</v>
      </c>
      <c r="E1715" t="s">
        <v>151</v>
      </c>
      <c r="F1715" t="s">
        <v>5178</v>
      </c>
      <c r="G1715" t="s">
        <v>396</v>
      </c>
      <c r="H1715" t="s">
        <v>143</v>
      </c>
      <c r="I1715" t="s">
        <v>135</v>
      </c>
      <c r="J1715" t="s">
        <v>136</v>
      </c>
      <c r="K1715" t="s">
        <v>137</v>
      </c>
      <c r="L1715" t="s">
        <v>5179</v>
      </c>
      <c r="M1715" t="s">
        <v>5180</v>
      </c>
      <c r="N1715">
        <v>1.9608333330000001</v>
      </c>
      <c r="O1715">
        <v>0</v>
      </c>
      <c r="P1715">
        <v>36</v>
      </c>
      <c r="Q1715">
        <v>0</v>
      </c>
      <c r="R1715">
        <v>0</v>
      </c>
      <c r="S1715">
        <v>0</v>
      </c>
      <c r="T1715">
        <v>1</v>
      </c>
      <c r="U1715">
        <v>0</v>
      </c>
      <c r="V1715">
        <v>0</v>
      </c>
      <c r="W1715">
        <v>0</v>
      </c>
      <c r="X1715">
        <v>10.406799458032317</v>
      </c>
      <c r="Y1715">
        <v>0</v>
      </c>
      <c r="Z1715">
        <v>0</v>
      </c>
      <c r="AA1715">
        <v>0</v>
      </c>
      <c r="AB1715">
        <v>0.32238067495569445</v>
      </c>
      <c r="AC1715">
        <v>0</v>
      </c>
      <c r="AD1715">
        <v>0</v>
      </c>
      <c r="AE1715">
        <v>10.729180132988011</v>
      </c>
    </row>
    <row r="1716" spans="1:31" x14ac:dyDescent="0.25">
      <c r="A1716">
        <v>1670070</v>
      </c>
      <c r="B1716">
        <v>1</v>
      </c>
      <c r="C1716" t="s">
        <v>80</v>
      </c>
      <c r="D1716" t="s">
        <v>86</v>
      </c>
      <c r="E1716" t="s">
        <v>146</v>
      </c>
      <c r="F1716" t="s">
        <v>5181</v>
      </c>
      <c r="G1716" t="s">
        <v>148</v>
      </c>
      <c r="H1716" t="s">
        <v>143</v>
      </c>
      <c r="I1716" t="s">
        <v>135</v>
      </c>
      <c r="J1716" t="s">
        <v>136</v>
      </c>
      <c r="K1716" t="s">
        <v>137</v>
      </c>
      <c r="L1716" t="s">
        <v>5182</v>
      </c>
      <c r="M1716" t="s">
        <v>5183</v>
      </c>
      <c r="N1716">
        <v>1.8805555549999999</v>
      </c>
      <c r="O1716">
        <v>0</v>
      </c>
      <c r="P1716">
        <v>25</v>
      </c>
      <c r="Q1716">
        <v>0</v>
      </c>
      <c r="R1716">
        <v>26</v>
      </c>
      <c r="S1716">
        <v>0</v>
      </c>
      <c r="T1716">
        <v>17</v>
      </c>
      <c r="U1716">
        <v>0</v>
      </c>
      <c r="V1716">
        <v>0</v>
      </c>
      <c r="W1716">
        <v>0</v>
      </c>
      <c r="X1716">
        <v>210.93659217182184</v>
      </c>
      <c r="Y1716">
        <v>0</v>
      </c>
      <c r="Z1716">
        <v>12.842348895929854</v>
      </c>
      <c r="AA1716">
        <v>0</v>
      </c>
      <c r="AB1716">
        <v>60.586870800831228</v>
      </c>
      <c r="AC1716">
        <v>0</v>
      </c>
      <c r="AD1716">
        <v>0</v>
      </c>
      <c r="AE1716">
        <v>284.36581186858291</v>
      </c>
    </row>
    <row r="1717" spans="1:31" x14ac:dyDescent="0.25">
      <c r="A1717">
        <v>1669478</v>
      </c>
      <c r="B1717">
        <v>1</v>
      </c>
      <c r="C1717" t="s">
        <v>80</v>
      </c>
      <c r="D1717" t="s">
        <v>99</v>
      </c>
      <c r="E1717" t="s">
        <v>146</v>
      </c>
      <c r="F1717" t="s">
        <v>5184</v>
      </c>
      <c r="G1717" t="s">
        <v>148</v>
      </c>
      <c r="H1717" t="s">
        <v>143</v>
      </c>
      <c r="I1717" t="s">
        <v>135</v>
      </c>
      <c r="J1717" t="s">
        <v>136</v>
      </c>
      <c r="K1717" t="s">
        <v>137</v>
      </c>
      <c r="L1717" t="s">
        <v>5185</v>
      </c>
      <c r="M1717" t="s">
        <v>5186</v>
      </c>
      <c r="N1717">
        <v>10.934444444</v>
      </c>
      <c r="O1717">
        <v>0</v>
      </c>
      <c r="P1717">
        <v>89</v>
      </c>
      <c r="Q1717">
        <v>0</v>
      </c>
      <c r="R1717">
        <v>0</v>
      </c>
      <c r="S1717">
        <v>0</v>
      </c>
      <c r="T1717">
        <v>4</v>
      </c>
      <c r="U1717">
        <v>0</v>
      </c>
      <c r="V1717">
        <v>0</v>
      </c>
      <c r="W1717">
        <v>0</v>
      </c>
      <c r="X1717">
        <v>170.06130753443435</v>
      </c>
      <c r="Y1717">
        <v>0</v>
      </c>
      <c r="Z1717">
        <v>0</v>
      </c>
      <c r="AA1717">
        <v>0</v>
      </c>
      <c r="AB1717">
        <v>16.022192272674403</v>
      </c>
      <c r="AC1717">
        <v>0</v>
      </c>
      <c r="AD1717">
        <v>0</v>
      </c>
      <c r="AE1717">
        <v>186.08349980710875</v>
      </c>
    </row>
    <row r="1718" spans="1:31" x14ac:dyDescent="0.25">
      <c r="A1718">
        <v>1669429</v>
      </c>
      <c r="B1718">
        <v>1</v>
      </c>
      <c r="C1718" t="s">
        <v>80</v>
      </c>
      <c r="D1718" t="s">
        <v>106</v>
      </c>
      <c r="E1718" t="s">
        <v>140</v>
      </c>
      <c r="F1718" t="s">
        <v>5187</v>
      </c>
      <c r="G1718" t="s">
        <v>197</v>
      </c>
      <c r="H1718" t="s">
        <v>143</v>
      </c>
      <c r="I1718" t="s">
        <v>135</v>
      </c>
      <c r="J1718" t="s">
        <v>136</v>
      </c>
      <c r="K1718" t="s">
        <v>137</v>
      </c>
      <c r="L1718" t="s">
        <v>5188</v>
      </c>
      <c r="M1718" t="s">
        <v>5189</v>
      </c>
      <c r="N1718">
        <v>6.6216666660000003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8.4209921422519984E-2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8.4209921422519984E-2</v>
      </c>
    </row>
    <row r="1719" spans="1:31" x14ac:dyDescent="0.25">
      <c r="A1719">
        <v>1669280</v>
      </c>
      <c r="B1719">
        <v>1</v>
      </c>
      <c r="C1719" t="s">
        <v>81</v>
      </c>
      <c r="D1719" t="s">
        <v>112</v>
      </c>
      <c r="E1719" t="s">
        <v>131</v>
      </c>
      <c r="F1719" t="s">
        <v>4667</v>
      </c>
      <c r="G1719" t="s">
        <v>161</v>
      </c>
      <c r="H1719" t="s">
        <v>134</v>
      </c>
      <c r="I1719" t="s">
        <v>173</v>
      </c>
      <c r="J1719" t="s">
        <v>136</v>
      </c>
      <c r="K1719" t="s">
        <v>137</v>
      </c>
      <c r="L1719" t="s">
        <v>5190</v>
      </c>
      <c r="M1719" t="s">
        <v>5191</v>
      </c>
      <c r="N1719">
        <v>3.6111111000000001E-2</v>
      </c>
      <c r="O1719">
        <v>3</v>
      </c>
      <c r="P1719">
        <v>2078</v>
      </c>
      <c r="Q1719">
        <v>119</v>
      </c>
      <c r="R1719">
        <v>370</v>
      </c>
      <c r="S1719">
        <v>32</v>
      </c>
      <c r="T1719">
        <v>175</v>
      </c>
      <c r="U1719">
        <v>2</v>
      </c>
      <c r="V1719">
        <v>0</v>
      </c>
      <c r="W1719">
        <v>1.560796296872222E-2</v>
      </c>
      <c r="X1719">
        <v>10.589345068454486</v>
      </c>
      <c r="Y1719">
        <v>0.77344270344351118</v>
      </c>
      <c r="Z1719">
        <v>1.244099848421589</v>
      </c>
      <c r="AA1719">
        <v>4.5127841079911768</v>
      </c>
      <c r="AB1719">
        <v>2.7422086909602288</v>
      </c>
      <c r="AC1719">
        <v>5.1648514651864721</v>
      </c>
      <c r="AD1719">
        <v>0</v>
      </c>
      <c r="AE1719">
        <v>25.042339847426188</v>
      </c>
    </row>
    <row r="1720" spans="1:31" x14ac:dyDescent="0.25">
      <c r="A1720">
        <v>1669180</v>
      </c>
      <c r="B1720">
        <v>1</v>
      </c>
      <c r="C1720" t="s">
        <v>80</v>
      </c>
      <c r="D1720" t="s">
        <v>99</v>
      </c>
      <c r="E1720" t="s">
        <v>140</v>
      </c>
      <c r="F1720" t="s">
        <v>5192</v>
      </c>
      <c r="G1720" t="s">
        <v>142</v>
      </c>
      <c r="H1720" t="s">
        <v>143</v>
      </c>
      <c r="I1720" t="s">
        <v>135</v>
      </c>
      <c r="J1720" t="s">
        <v>136</v>
      </c>
      <c r="K1720" t="s">
        <v>137</v>
      </c>
      <c r="L1720" t="s">
        <v>5193</v>
      </c>
      <c r="M1720" t="s">
        <v>5194</v>
      </c>
      <c r="N1720">
        <v>0.77722222200000002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0.66994044384444118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0.66994044384444118</v>
      </c>
    </row>
    <row r="1721" spans="1:31" x14ac:dyDescent="0.25">
      <c r="A1721">
        <v>1669913</v>
      </c>
      <c r="B1721">
        <v>1</v>
      </c>
      <c r="C1721" t="s">
        <v>80</v>
      </c>
      <c r="D1721" t="s">
        <v>100</v>
      </c>
      <c r="E1721" t="s">
        <v>131</v>
      </c>
      <c r="F1721" t="s">
        <v>5195</v>
      </c>
      <c r="G1721" t="s">
        <v>161</v>
      </c>
      <c r="H1721" t="s">
        <v>134</v>
      </c>
      <c r="I1721" t="s">
        <v>135</v>
      </c>
      <c r="J1721" t="s">
        <v>136</v>
      </c>
      <c r="K1721" t="s">
        <v>137</v>
      </c>
      <c r="L1721" t="s">
        <v>5196</v>
      </c>
      <c r="M1721" t="s">
        <v>5197</v>
      </c>
      <c r="N1721">
        <v>1.5419444440000001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37</v>
      </c>
      <c r="U1721">
        <v>0</v>
      </c>
      <c r="V1721">
        <v>3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106.68366497786864</v>
      </c>
      <c r="AC1721">
        <v>0</v>
      </c>
      <c r="AD1721">
        <v>28.425158323415189</v>
      </c>
      <c r="AE1721">
        <v>135.10882330128385</v>
      </c>
    </row>
    <row r="1722" spans="1:31" x14ac:dyDescent="0.25">
      <c r="A1722">
        <v>1670062</v>
      </c>
      <c r="B1722">
        <v>1</v>
      </c>
      <c r="C1722" t="s">
        <v>80</v>
      </c>
      <c r="D1722" t="s">
        <v>107</v>
      </c>
      <c r="E1722" t="s">
        <v>131</v>
      </c>
      <c r="F1722" t="s">
        <v>5198</v>
      </c>
      <c r="G1722" t="s">
        <v>161</v>
      </c>
      <c r="H1722" t="s">
        <v>134</v>
      </c>
      <c r="I1722" t="s">
        <v>135</v>
      </c>
      <c r="J1722" t="s">
        <v>136</v>
      </c>
      <c r="K1722" t="s">
        <v>137</v>
      </c>
      <c r="L1722" t="s">
        <v>5199</v>
      </c>
      <c r="M1722" t="s">
        <v>5200</v>
      </c>
      <c r="N1722">
        <v>2.2238888879999998</v>
      </c>
      <c r="O1722">
        <v>1</v>
      </c>
      <c r="P1722">
        <v>96</v>
      </c>
      <c r="Q1722">
        <v>7</v>
      </c>
      <c r="R1722">
        <v>37</v>
      </c>
      <c r="S1722">
        <v>7</v>
      </c>
      <c r="T1722">
        <v>13</v>
      </c>
      <c r="U1722">
        <v>0</v>
      </c>
      <c r="V1722">
        <v>0</v>
      </c>
      <c r="W1722">
        <v>7.8779987377099516</v>
      </c>
      <c r="X1722">
        <v>37.933394865013952</v>
      </c>
      <c r="Y1722">
        <v>23.356041596155066</v>
      </c>
      <c r="Z1722">
        <v>67.141649417738989</v>
      </c>
      <c r="AA1722">
        <v>625.66782692222523</v>
      </c>
      <c r="AB1722">
        <v>55.347997948790628</v>
      </c>
      <c r="AC1722">
        <v>0</v>
      </c>
      <c r="AD1722">
        <v>0</v>
      </c>
      <c r="AE1722">
        <v>817.32490948763382</v>
      </c>
    </row>
    <row r="1723" spans="1:31" x14ac:dyDescent="0.25">
      <c r="A1723">
        <v>1670013</v>
      </c>
      <c r="B1723">
        <v>1</v>
      </c>
      <c r="C1723" t="s">
        <v>81</v>
      </c>
      <c r="D1723" t="s">
        <v>118</v>
      </c>
      <c r="E1723" t="s">
        <v>151</v>
      </c>
      <c r="F1723" t="s">
        <v>5201</v>
      </c>
      <c r="G1723" t="s">
        <v>222</v>
      </c>
      <c r="H1723" t="s">
        <v>143</v>
      </c>
      <c r="I1723" t="s">
        <v>135</v>
      </c>
      <c r="J1723" t="s">
        <v>136</v>
      </c>
      <c r="K1723" t="s">
        <v>137</v>
      </c>
      <c r="L1723" t="s">
        <v>5202</v>
      </c>
      <c r="M1723" t="s">
        <v>5203</v>
      </c>
      <c r="N1723">
        <v>2.2200000000000002</v>
      </c>
      <c r="O1723">
        <v>0</v>
      </c>
      <c r="P1723">
        <v>10</v>
      </c>
      <c r="Q1723">
        <v>0</v>
      </c>
      <c r="R1723">
        <v>1</v>
      </c>
      <c r="S1723">
        <v>0</v>
      </c>
      <c r="T1723">
        <v>4</v>
      </c>
      <c r="U1723">
        <v>0</v>
      </c>
      <c r="V1723">
        <v>0</v>
      </c>
      <c r="W1723">
        <v>0</v>
      </c>
      <c r="X1723">
        <v>6.1455901199746519</v>
      </c>
      <c r="Y1723">
        <v>0</v>
      </c>
      <c r="Z1723">
        <v>6.9734063133333339E-5</v>
      </c>
      <c r="AA1723">
        <v>0</v>
      </c>
      <c r="AB1723">
        <v>4.9198580436463759</v>
      </c>
      <c r="AC1723">
        <v>0</v>
      </c>
      <c r="AD1723">
        <v>0</v>
      </c>
      <c r="AE1723">
        <v>11.065517897684161</v>
      </c>
    </row>
    <row r="1724" spans="1:31" x14ac:dyDescent="0.25">
      <c r="A1724">
        <v>1669472</v>
      </c>
      <c r="B1724">
        <v>1</v>
      </c>
      <c r="C1724" t="s">
        <v>80</v>
      </c>
      <c r="D1724" t="s">
        <v>105</v>
      </c>
      <c r="E1724" t="s">
        <v>146</v>
      </c>
      <c r="F1724" t="s">
        <v>4746</v>
      </c>
      <c r="G1724" t="s">
        <v>148</v>
      </c>
      <c r="H1724" t="s">
        <v>143</v>
      </c>
      <c r="I1724" t="s">
        <v>135</v>
      </c>
      <c r="J1724" t="s">
        <v>136</v>
      </c>
      <c r="K1724" t="s">
        <v>137</v>
      </c>
      <c r="L1724" t="s">
        <v>5204</v>
      </c>
      <c r="M1724" t="s">
        <v>5205</v>
      </c>
      <c r="N1724">
        <v>0.48555555500000003</v>
      </c>
      <c r="O1724">
        <v>0</v>
      </c>
      <c r="P1724">
        <v>168</v>
      </c>
      <c r="Q1724">
        <v>0</v>
      </c>
      <c r="R1724">
        <v>0</v>
      </c>
      <c r="S1724">
        <v>0</v>
      </c>
      <c r="T1724">
        <v>132</v>
      </c>
      <c r="U1724">
        <v>0</v>
      </c>
      <c r="V1724">
        <v>0</v>
      </c>
      <c r="W1724">
        <v>0</v>
      </c>
      <c r="X1724">
        <v>20.422969603042638</v>
      </c>
      <c r="Y1724">
        <v>0</v>
      </c>
      <c r="Z1724">
        <v>0</v>
      </c>
      <c r="AA1724">
        <v>0</v>
      </c>
      <c r="AB1724">
        <v>68.549609229172844</v>
      </c>
      <c r="AC1724">
        <v>0</v>
      </c>
      <c r="AD1724">
        <v>0</v>
      </c>
      <c r="AE1724">
        <v>88.972578832215476</v>
      </c>
    </row>
    <row r="1725" spans="1:31" x14ac:dyDescent="0.25">
      <c r="A1725">
        <v>1669117</v>
      </c>
      <c r="B1725">
        <v>1</v>
      </c>
      <c r="C1725" t="s">
        <v>80</v>
      </c>
      <c r="D1725" t="s">
        <v>86</v>
      </c>
      <c r="E1725" t="s">
        <v>151</v>
      </c>
      <c r="F1725" t="s">
        <v>5206</v>
      </c>
      <c r="G1725" t="s">
        <v>482</v>
      </c>
      <c r="H1725" t="s">
        <v>143</v>
      </c>
      <c r="I1725" t="s">
        <v>135</v>
      </c>
      <c r="J1725" t="s">
        <v>136</v>
      </c>
      <c r="K1725" t="s">
        <v>137</v>
      </c>
      <c r="L1725" t="s">
        <v>5207</v>
      </c>
      <c r="M1725" t="s">
        <v>5208</v>
      </c>
      <c r="N1725">
        <v>2.7322222219999999</v>
      </c>
      <c r="O1725">
        <v>0</v>
      </c>
      <c r="P1725">
        <v>59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50.20250838751317</v>
      </c>
      <c r="Y1725">
        <v>0</v>
      </c>
      <c r="Z1725">
        <v>0</v>
      </c>
      <c r="AA1725">
        <v>0</v>
      </c>
      <c r="AB1725">
        <v>0.23386914173535361</v>
      </c>
      <c r="AC1725">
        <v>0</v>
      </c>
      <c r="AD1725">
        <v>0</v>
      </c>
      <c r="AE1725">
        <v>50.436377529248524</v>
      </c>
    </row>
    <row r="1726" spans="1:31" x14ac:dyDescent="0.25">
      <c r="A1726">
        <v>1669403</v>
      </c>
      <c r="B1726">
        <v>1</v>
      </c>
      <c r="C1726" t="s">
        <v>81</v>
      </c>
      <c r="D1726" t="s">
        <v>115</v>
      </c>
      <c r="E1726" t="s">
        <v>159</v>
      </c>
      <c r="F1726" t="s">
        <v>5209</v>
      </c>
      <c r="G1726" t="s">
        <v>596</v>
      </c>
      <c r="H1726" t="s">
        <v>134</v>
      </c>
      <c r="I1726" t="s">
        <v>135</v>
      </c>
      <c r="J1726" t="s">
        <v>136</v>
      </c>
      <c r="K1726" t="s">
        <v>137</v>
      </c>
      <c r="L1726" t="s">
        <v>5210</v>
      </c>
      <c r="M1726" t="s">
        <v>5211</v>
      </c>
      <c r="N1726">
        <v>2.3944444439999999</v>
      </c>
      <c r="O1726">
        <v>0</v>
      </c>
      <c r="P1726">
        <v>23</v>
      </c>
      <c r="Q1726">
        <v>2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3.4518939073761254</v>
      </c>
      <c r="Y1726">
        <v>15.226071454698751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18.677965362074875</v>
      </c>
    </row>
    <row r="1727" spans="1:31" x14ac:dyDescent="0.25">
      <c r="A1727">
        <v>1670276</v>
      </c>
      <c r="B1727">
        <v>1</v>
      </c>
      <c r="C1727" t="s">
        <v>80</v>
      </c>
      <c r="D1727" t="s">
        <v>93</v>
      </c>
      <c r="E1727" t="s">
        <v>140</v>
      </c>
      <c r="F1727" t="s">
        <v>5212</v>
      </c>
      <c r="G1727" t="s">
        <v>197</v>
      </c>
      <c r="H1727" t="s">
        <v>143</v>
      </c>
      <c r="I1727" t="s">
        <v>135</v>
      </c>
      <c r="J1727" t="s">
        <v>136</v>
      </c>
      <c r="K1727" t="s">
        <v>137</v>
      </c>
      <c r="L1727" t="s">
        <v>5213</v>
      </c>
      <c r="M1727" t="s">
        <v>5214</v>
      </c>
      <c r="N1727">
        <v>16.815555555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4.0970152427389461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4.0970152427389461</v>
      </c>
    </row>
    <row r="1728" spans="1:31" x14ac:dyDescent="0.25">
      <c r="A1728">
        <v>1669309</v>
      </c>
      <c r="B1728">
        <v>1</v>
      </c>
      <c r="C1728" t="s">
        <v>80</v>
      </c>
      <c r="D1728" t="s">
        <v>83</v>
      </c>
      <c r="E1728" t="s">
        <v>146</v>
      </c>
      <c r="F1728" t="s">
        <v>5215</v>
      </c>
      <c r="G1728" t="s">
        <v>148</v>
      </c>
      <c r="H1728" t="s">
        <v>143</v>
      </c>
      <c r="I1728" t="s">
        <v>135</v>
      </c>
      <c r="J1728" t="s">
        <v>136</v>
      </c>
      <c r="K1728" t="s">
        <v>137</v>
      </c>
      <c r="L1728" t="s">
        <v>5216</v>
      </c>
      <c r="M1728" t="s">
        <v>5217</v>
      </c>
      <c r="N1728">
        <v>1.0122222219999999</v>
      </c>
      <c r="O1728">
        <v>0</v>
      </c>
      <c r="P1728">
        <v>632</v>
      </c>
      <c r="Q1728">
        <v>0</v>
      </c>
      <c r="R1728">
        <v>0</v>
      </c>
      <c r="S1728">
        <v>0</v>
      </c>
      <c r="T1728">
        <v>48</v>
      </c>
      <c r="U1728">
        <v>0</v>
      </c>
      <c r="V1728">
        <v>0</v>
      </c>
      <c r="W1728">
        <v>0</v>
      </c>
      <c r="X1728">
        <v>153.62900849873301</v>
      </c>
      <c r="Y1728">
        <v>0</v>
      </c>
      <c r="Z1728">
        <v>0</v>
      </c>
      <c r="AA1728">
        <v>0</v>
      </c>
      <c r="AB1728">
        <v>94.455519550349337</v>
      </c>
      <c r="AC1728">
        <v>0</v>
      </c>
      <c r="AD1728">
        <v>0</v>
      </c>
      <c r="AE1728">
        <v>248.08452804908234</v>
      </c>
    </row>
    <row r="1729" spans="1:31" x14ac:dyDescent="0.25">
      <c r="A1729">
        <v>1669186</v>
      </c>
      <c r="B1729">
        <v>1</v>
      </c>
      <c r="C1729" t="s">
        <v>81</v>
      </c>
      <c r="D1729" t="s">
        <v>120</v>
      </c>
      <c r="E1729" t="s">
        <v>146</v>
      </c>
      <c r="F1729" t="s">
        <v>290</v>
      </c>
      <c r="G1729" t="s">
        <v>281</v>
      </c>
      <c r="H1729" t="s">
        <v>143</v>
      </c>
      <c r="I1729" t="s">
        <v>135</v>
      </c>
      <c r="J1729" t="s">
        <v>136</v>
      </c>
      <c r="K1729" t="s">
        <v>167</v>
      </c>
      <c r="L1729" t="s">
        <v>5218</v>
      </c>
      <c r="M1729" t="s">
        <v>4833</v>
      </c>
      <c r="N1729">
        <v>7.3666666660000004</v>
      </c>
      <c r="O1729">
        <v>0</v>
      </c>
      <c r="P1729">
        <v>164</v>
      </c>
      <c r="Q1729">
        <v>0</v>
      </c>
      <c r="R1729">
        <v>7</v>
      </c>
      <c r="S1729">
        <v>0</v>
      </c>
      <c r="T1729">
        <v>10</v>
      </c>
      <c r="U1729">
        <v>0</v>
      </c>
      <c r="V1729">
        <v>0</v>
      </c>
      <c r="W1729">
        <v>0</v>
      </c>
      <c r="X1729">
        <v>268.88397507866739</v>
      </c>
      <c r="Y1729">
        <v>0</v>
      </c>
      <c r="Z1729">
        <v>1.5381563617566665E-2</v>
      </c>
      <c r="AA1729">
        <v>0</v>
      </c>
      <c r="AB1729">
        <v>23.548885297349202</v>
      </c>
      <c r="AC1729">
        <v>0</v>
      </c>
      <c r="AD1729">
        <v>0</v>
      </c>
      <c r="AE1729">
        <v>292.44824193963416</v>
      </c>
    </row>
    <row r="1730" spans="1:31" x14ac:dyDescent="0.25">
      <c r="A1730">
        <v>1669904</v>
      </c>
      <c r="B1730">
        <v>1</v>
      </c>
      <c r="C1730" t="s">
        <v>80</v>
      </c>
      <c r="D1730" t="s">
        <v>104</v>
      </c>
      <c r="E1730" t="s">
        <v>159</v>
      </c>
      <c r="F1730" t="s">
        <v>345</v>
      </c>
      <c r="G1730" t="s">
        <v>161</v>
      </c>
      <c r="H1730" t="s">
        <v>134</v>
      </c>
      <c r="I1730" t="s">
        <v>135</v>
      </c>
      <c r="J1730" t="s">
        <v>136</v>
      </c>
      <c r="K1730" t="s">
        <v>137</v>
      </c>
      <c r="L1730" t="s">
        <v>5219</v>
      </c>
      <c r="M1730" t="s">
        <v>5220</v>
      </c>
      <c r="N1730">
        <v>2.3872222220000001</v>
      </c>
      <c r="O1730">
        <v>3</v>
      </c>
      <c r="P1730">
        <v>554</v>
      </c>
      <c r="Q1730">
        <v>1</v>
      </c>
      <c r="R1730">
        <v>32</v>
      </c>
      <c r="S1730">
        <v>2</v>
      </c>
      <c r="T1730">
        <v>72</v>
      </c>
      <c r="U1730">
        <v>0</v>
      </c>
      <c r="V1730">
        <v>0</v>
      </c>
      <c r="W1730">
        <v>8.5252780673602526</v>
      </c>
      <c r="X1730">
        <v>364.07733633225189</v>
      </c>
      <c r="Y1730">
        <v>1.0945018577064136</v>
      </c>
      <c r="Z1730">
        <v>13.1395252258427</v>
      </c>
      <c r="AA1730">
        <v>10.904136406783349</v>
      </c>
      <c r="AB1730">
        <v>86.144770721047621</v>
      </c>
      <c r="AC1730">
        <v>0</v>
      </c>
      <c r="AD1730">
        <v>0</v>
      </c>
      <c r="AE1730">
        <v>483.8855486109922</v>
      </c>
    </row>
    <row r="1731" spans="1:31" x14ac:dyDescent="0.25">
      <c r="A1731">
        <v>1669658</v>
      </c>
      <c r="B1731">
        <v>1</v>
      </c>
      <c r="C1731" t="s">
        <v>81</v>
      </c>
      <c r="D1731" t="s">
        <v>120</v>
      </c>
      <c r="E1731" t="s">
        <v>151</v>
      </c>
      <c r="F1731" t="s">
        <v>5221</v>
      </c>
      <c r="G1731" t="s">
        <v>153</v>
      </c>
      <c r="H1731" t="s">
        <v>143</v>
      </c>
      <c r="I1731" t="s">
        <v>135</v>
      </c>
      <c r="J1731" t="s">
        <v>136</v>
      </c>
      <c r="K1731" t="s">
        <v>137</v>
      </c>
      <c r="L1731" t="s">
        <v>5222</v>
      </c>
      <c r="M1731" t="s">
        <v>5223</v>
      </c>
      <c r="N1731">
        <v>2.6977777770000002</v>
      </c>
      <c r="O1731">
        <v>0</v>
      </c>
      <c r="P1731">
        <v>0</v>
      </c>
      <c r="Q1731">
        <v>0</v>
      </c>
      <c r="R1731">
        <v>6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3.2262999583101037</v>
      </c>
      <c r="AA1731">
        <v>0</v>
      </c>
      <c r="AB1731">
        <v>0</v>
      </c>
      <c r="AC1731">
        <v>0</v>
      </c>
      <c r="AD1731">
        <v>0</v>
      </c>
      <c r="AE1731">
        <v>3.2262999583101037</v>
      </c>
    </row>
    <row r="1732" spans="1:31" x14ac:dyDescent="0.25">
      <c r="A1732">
        <v>1669163</v>
      </c>
      <c r="B1732">
        <v>1</v>
      </c>
      <c r="C1732" t="s">
        <v>80</v>
      </c>
      <c r="D1732" t="s">
        <v>109</v>
      </c>
      <c r="E1732" t="s">
        <v>140</v>
      </c>
      <c r="F1732" t="s">
        <v>5224</v>
      </c>
      <c r="G1732" t="s">
        <v>197</v>
      </c>
      <c r="H1732" t="s">
        <v>143</v>
      </c>
      <c r="I1732" t="s">
        <v>135</v>
      </c>
      <c r="J1732" t="s">
        <v>136</v>
      </c>
      <c r="K1732" t="s">
        <v>137</v>
      </c>
      <c r="L1732" t="s">
        <v>5225</v>
      </c>
      <c r="M1732" t="s">
        <v>5226</v>
      </c>
      <c r="N1732">
        <v>1.160833333</v>
      </c>
      <c r="O1732">
        <v>0</v>
      </c>
      <c r="P1732">
        <v>1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1.0394073044169101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1.0394073044169101</v>
      </c>
    </row>
    <row r="1733" spans="1:31" x14ac:dyDescent="0.25">
      <c r="A1733">
        <v>1669927</v>
      </c>
      <c r="B1733">
        <v>1</v>
      </c>
      <c r="C1733" t="s">
        <v>81</v>
      </c>
      <c r="D1733" t="s">
        <v>112</v>
      </c>
      <c r="E1733" t="s">
        <v>151</v>
      </c>
      <c r="F1733" t="s">
        <v>5227</v>
      </c>
      <c r="G1733" t="s">
        <v>526</v>
      </c>
      <c r="H1733" t="s">
        <v>143</v>
      </c>
      <c r="I1733" t="s">
        <v>135</v>
      </c>
      <c r="J1733" t="s">
        <v>136</v>
      </c>
      <c r="K1733" t="s">
        <v>137</v>
      </c>
      <c r="L1733" t="s">
        <v>5228</v>
      </c>
      <c r="M1733" t="s">
        <v>5229</v>
      </c>
      <c r="N1733">
        <v>0.65888888800000001</v>
      </c>
      <c r="O1733">
        <v>0</v>
      </c>
      <c r="P1733">
        <v>13</v>
      </c>
      <c r="Q1733">
        <v>0</v>
      </c>
      <c r="R1733">
        <v>1</v>
      </c>
      <c r="S1733">
        <v>0</v>
      </c>
      <c r="T1733">
        <v>1</v>
      </c>
      <c r="U1733">
        <v>0</v>
      </c>
      <c r="V1733">
        <v>0</v>
      </c>
      <c r="W1733">
        <v>0</v>
      </c>
      <c r="X1733">
        <v>3.6124498433427963</v>
      </c>
      <c r="Y1733">
        <v>0</v>
      </c>
      <c r="Z1733">
        <v>8.2623717512312869</v>
      </c>
      <c r="AA1733">
        <v>0</v>
      </c>
      <c r="AB1733">
        <v>2.7323773448888889E-4</v>
      </c>
      <c r="AC1733">
        <v>0</v>
      </c>
      <c r="AD1733">
        <v>0</v>
      </c>
      <c r="AE1733">
        <v>11.875094832308571</v>
      </c>
    </row>
    <row r="1734" spans="1:31" x14ac:dyDescent="0.25">
      <c r="A1734">
        <v>1669681</v>
      </c>
      <c r="B1734">
        <v>1</v>
      </c>
      <c r="C1734" t="s">
        <v>80</v>
      </c>
      <c r="D1734" t="s">
        <v>91</v>
      </c>
      <c r="E1734" t="s">
        <v>131</v>
      </c>
      <c r="F1734" t="s">
        <v>900</v>
      </c>
      <c r="G1734" t="s">
        <v>161</v>
      </c>
      <c r="H1734" t="s">
        <v>134</v>
      </c>
      <c r="I1734" t="s">
        <v>135</v>
      </c>
      <c r="J1734" t="s">
        <v>136</v>
      </c>
      <c r="K1734" t="s">
        <v>137</v>
      </c>
      <c r="L1734" t="s">
        <v>5230</v>
      </c>
      <c r="M1734" t="s">
        <v>5231</v>
      </c>
      <c r="N1734">
        <v>2.3972222219999999</v>
      </c>
      <c r="O1734">
        <v>3</v>
      </c>
      <c r="P1734">
        <v>0</v>
      </c>
      <c r="Q1734">
        <v>1</v>
      </c>
      <c r="R1734">
        <v>0</v>
      </c>
      <c r="S1734">
        <v>1</v>
      </c>
      <c r="T1734">
        <v>0</v>
      </c>
      <c r="U1734">
        <v>1</v>
      </c>
      <c r="V1734">
        <v>0</v>
      </c>
      <c r="W1734">
        <v>2.7107571559205512</v>
      </c>
      <c r="X1734">
        <v>0</v>
      </c>
      <c r="Y1734">
        <v>2.800280246598025</v>
      </c>
      <c r="Z1734">
        <v>0</v>
      </c>
      <c r="AA1734">
        <v>3.672182533071422</v>
      </c>
      <c r="AB1734">
        <v>0</v>
      </c>
      <c r="AC1734">
        <v>0</v>
      </c>
      <c r="AD1734">
        <v>0</v>
      </c>
      <c r="AE1734">
        <v>9.1832199355899995</v>
      </c>
    </row>
    <row r="1735" spans="1:31" x14ac:dyDescent="0.25">
      <c r="A1735">
        <v>1669194</v>
      </c>
      <c r="B1735">
        <v>1</v>
      </c>
      <c r="C1735" t="s">
        <v>80</v>
      </c>
      <c r="D1735" t="s">
        <v>96</v>
      </c>
      <c r="E1735" t="s">
        <v>151</v>
      </c>
      <c r="F1735" t="s">
        <v>3323</v>
      </c>
      <c r="G1735" t="s">
        <v>222</v>
      </c>
      <c r="H1735" t="s">
        <v>143</v>
      </c>
      <c r="I1735" t="s">
        <v>135</v>
      </c>
      <c r="J1735" t="s">
        <v>136</v>
      </c>
      <c r="K1735" t="s">
        <v>137</v>
      </c>
      <c r="L1735" t="s">
        <v>5232</v>
      </c>
      <c r="M1735" t="s">
        <v>5233</v>
      </c>
      <c r="N1735">
        <v>2.9444444440000002</v>
      </c>
      <c r="O1735">
        <v>0</v>
      </c>
      <c r="P1735">
        <v>39</v>
      </c>
      <c r="Q1735">
        <v>0</v>
      </c>
      <c r="R1735">
        <v>0</v>
      </c>
      <c r="S1735">
        <v>0</v>
      </c>
      <c r="T1735">
        <v>1</v>
      </c>
      <c r="U1735">
        <v>0</v>
      </c>
      <c r="V1735">
        <v>0</v>
      </c>
      <c r="W1735">
        <v>0</v>
      </c>
      <c r="X1735">
        <v>59.282060693391898</v>
      </c>
      <c r="Y1735">
        <v>0</v>
      </c>
      <c r="Z1735">
        <v>0</v>
      </c>
      <c r="AA1735">
        <v>0</v>
      </c>
      <c r="AB1735">
        <v>0.27307704837600005</v>
      </c>
      <c r="AC1735">
        <v>0</v>
      </c>
      <c r="AD1735">
        <v>0</v>
      </c>
      <c r="AE1735">
        <v>59.555137741767901</v>
      </c>
    </row>
    <row r="1736" spans="1:31" x14ac:dyDescent="0.25">
      <c r="A1736">
        <v>1669787</v>
      </c>
      <c r="B1736">
        <v>1</v>
      </c>
      <c r="C1736" t="s">
        <v>81</v>
      </c>
      <c r="D1736" t="s">
        <v>123</v>
      </c>
      <c r="E1736" t="s">
        <v>146</v>
      </c>
      <c r="F1736" t="s">
        <v>5234</v>
      </c>
      <c r="G1736" t="s">
        <v>202</v>
      </c>
      <c r="H1736" t="s">
        <v>143</v>
      </c>
      <c r="I1736" t="s">
        <v>135</v>
      </c>
      <c r="J1736" t="s">
        <v>136</v>
      </c>
      <c r="K1736" t="s">
        <v>137</v>
      </c>
      <c r="L1736" t="s">
        <v>5235</v>
      </c>
      <c r="M1736" t="s">
        <v>5236</v>
      </c>
      <c r="N1736">
        <v>4.2561111110000001</v>
      </c>
      <c r="O1736">
        <v>0</v>
      </c>
      <c r="P1736">
        <v>748</v>
      </c>
      <c r="Q1736">
        <v>0</v>
      </c>
      <c r="R1736">
        <v>0</v>
      </c>
      <c r="S1736">
        <v>1</v>
      </c>
      <c r="T1736">
        <v>136</v>
      </c>
      <c r="U1736">
        <v>0</v>
      </c>
      <c r="V1736">
        <v>1</v>
      </c>
      <c r="W1736">
        <v>0</v>
      </c>
      <c r="X1736">
        <v>917.87012833946233</v>
      </c>
      <c r="Y1736">
        <v>0</v>
      </c>
      <c r="Z1736">
        <v>0</v>
      </c>
      <c r="AA1736">
        <v>0</v>
      </c>
      <c r="AB1736">
        <v>297.13431572570278</v>
      </c>
      <c r="AC1736">
        <v>0</v>
      </c>
      <c r="AD1736">
        <v>22.45832629121962</v>
      </c>
      <c r="AE1736">
        <v>1237.4627703563847</v>
      </c>
    </row>
    <row r="1737" spans="1:31" x14ac:dyDescent="0.25">
      <c r="A1737">
        <v>1670096</v>
      </c>
      <c r="B1737">
        <v>1</v>
      </c>
      <c r="C1737" t="s">
        <v>80</v>
      </c>
      <c r="D1737" t="s">
        <v>106</v>
      </c>
      <c r="E1737" t="s">
        <v>164</v>
      </c>
      <c r="F1737" t="s">
        <v>5237</v>
      </c>
      <c r="G1737" t="s">
        <v>161</v>
      </c>
      <c r="H1737" t="s">
        <v>134</v>
      </c>
      <c r="I1737" t="s">
        <v>135</v>
      </c>
      <c r="J1737" t="s">
        <v>136</v>
      </c>
      <c r="K1737" t="s">
        <v>137</v>
      </c>
      <c r="L1737" t="s">
        <v>5238</v>
      </c>
      <c r="M1737" t="s">
        <v>5239</v>
      </c>
      <c r="N1737">
        <v>0.119166666</v>
      </c>
      <c r="O1737">
        <v>0</v>
      </c>
      <c r="P1737">
        <v>8</v>
      </c>
      <c r="Q1737">
        <v>30</v>
      </c>
      <c r="R1737">
        <v>76</v>
      </c>
      <c r="S1737">
        <v>11</v>
      </c>
      <c r="T1737">
        <v>18</v>
      </c>
      <c r="U1737">
        <v>1</v>
      </c>
      <c r="V1737">
        <v>0</v>
      </c>
      <c r="W1737">
        <v>0</v>
      </c>
      <c r="X1737">
        <v>0.31451682439987333</v>
      </c>
      <c r="Y1737">
        <v>6.2726066695639977</v>
      </c>
      <c r="Z1737">
        <v>12.998610951558613</v>
      </c>
      <c r="AA1737">
        <v>4.6920256059033498</v>
      </c>
      <c r="AB1737">
        <v>0.98915839053674492</v>
      </c>
      <c r="AC1737">
        <v>1.4753694932226249</v>
      </c>
      <c r="AD1737">
        <v>0</v>
      </c>
      <c r="AE1737">
        <v>26.742287935185203</v>
      </c>
    </row>
    <row r="1738" spans="1:31" x14ac:dyDescent="0.25">
      <c r="A1738">
        <v>1669881</v>
      </c>
      <c r="B1738">
        <v>1</v>
      </c>
      <c r="C1738" t="s">
        <v>81</v>
      </c>
      <c r="D1738" t="s">
        <v>115</v>
      </c>
      <c r="E1738" t="s">
        <v>159</v>
      </c>
      <c r="F1738" t="s">
        <v>5240</v>
      </c>
      <c r="G1738" t="s">
        <v>596</v>
      </c>
      <c r="H1738" t="s">
        <v>134</v>
      </c>
      <c r="I1738" t="s">
        <v>135</v>
      </c>
      <c r="J1738" t="s">
        <v>136</v>
      </c>
      <c r="K1738" t="s">
        <v>137</v>
      </c>
      <c r="L1738" t="s">
        <v>5241</v>
      </c>
      <c r="M1738" t="s">
        <v>5242</v>
      </c>
      <c r="N1738">
        <v>6.5902777769999998</v>
      </c>
      <c r="O1738">
        <v>0</v>
      </c>
      <c r="P1738">
        <v>60</v>
      </c>
      <c r="Q1738">
        <v>0</v>
      </c>
      <c r="R1738">
        <v>3</v>
      </c>
      <c r="S1738">
        <v>0</v>
      </c>
      <c r="T1738">
        <v>1</v>
      </c>
      <c r="U1738">
        <v>0</v>
      </c>
      <c r="V1738">
        <v>0</v>
      </c>
      <c r="W1738">
        <v>0</v>
      </c>
      <c r="X1738">
        <v>17.868508654710713</v>
      </c>
      <c r="Y1738">
        <v>0</v>
      </c>
      <c r="Z1738">
        <v>10.224147578048925</v>
      </c>
      <c r="AA1738">
        <v>0</v>
      </c>
      <c r="AB1738">
        <v>1.7941897656030003E-2</v>
      </c>
      <c r="AC1738">
        <v>0</v>
      </c>
      <c r="AD1738">
        <v>0</v>
      </c>
      <c r="AE1738">
        <v>28.110598130415667</v>
      </c>
    </row>
    <row r="1739" spans="1:31" x14ac:dyDescent="0.25">
      <c r="A1739">
        <v>1669833</v>
      </c>
      <c r="B1739">
        <v>1</v>
      </c>
      <c r="C1739" t="s">
        <v>80</v>
      </c>
      <c r="D1739" t="s">
        <v>97</v>
      </c>
      <c r="E1739" t="s">
        <v>140</v>
      </c>
      <c r="F1739" t="s">
        <v>5243</v>
      </c>
      <c r="G1739" t="s">
        <v>209</v>
      </c>
      <c r="H1739" t="s">
        <v>143</v>
      </c>
      <c r="I1739" t="s">
        <v>135</v>
      </c>
      <c r="J1739" t="s">
        <v>136</v>
      </c>
      <c r="K1739" t="s">
        <v>137</v>
      </c>
      <c r="L1739" t="s">
        <v>5244</v>
      </c>
      <c r="M1739" t="s">
        <v>5245</v>
      </c>
      <c r="N1739">
        <v>5.3783333329999996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</row>
    <row r="1740" spans="1:31" x14ac:dyDescent="0.25">
      <c r="A1740">
        <v>1669798</v>
      </c>
      <c r="B1740">
        <v>1</v>
      </c>
      <c r="C1740" t="s">
        <v>80</v>
      </c>
      <c r="D1740" t="s">
        <v>104</v>
      </c>
      <c r="E1740" t="s">
        <v>159</v>
      </c>
      <c r="F1740" t="s">
        <v>5246</v>
      </c>
      <c r="G1740" t="s">
        <v>596</v>
      </c>
      <c r="H1740" t="s">
        <v>134</v>
      </c>
      <c r="I1740" t="s">
        <v>135</v>
      </c>
      <c r="J1740" t="s">
        <v>136</v>
      </c>
      <c r="K1740" t="s">
        <v>137</v>
      </c>
      <c r="L1740" t="s">
        <v>5247</v>
      </c>
      <c r="M1740" t="s">
        <v>5248</v>
      </c>
      <c r="N1740">
        <v>1.693888888</v>
      </c>
      <c r="O1740">
        <v>0</v>
      </c>
      <c r="P1740">
        <v>11</v>
      </c>
      <c r="Q1740">
        <v>0</v>
      </c>
      <c r="R1740">
        <v>51</v>
      </c>
      <c r="S1740">
        <v>0</v>
      </c>
      <c r="T1740">
        <v>8</v>
      </c>
      <c r="U1740">
        <v>0</v>
      </c>
      <c r="V1740">
        <v>0</v>
      </c>
      <c r="W1740">
        <v>0</v>
      </c>
      <c r="X1740">
        <v>6.0076850299091973</v>
      </c>
      <c r="Y1740">
        <v>0</v>
      </c>
      <c r="Z1740">
        <v>15.593676311495535</v>
      </c>
      <c r="AA1740">
        <v>0</v>
      </c>
      <c r="AB1740">
        <v>8.579168833581365</v>
      </c>
      <c r="AC1740">
        <v>0</v>
      </c>
      <c r="AD1740">
        <v>0</v>
      </c>
      <c r="AE1740">
        <v>30.180530174986096</v>
      </c>
    </row>
    <row r="1741" spans="1:31" x14ac:dyDescent="0.25">
      <c r="A1741">
        <v>1669944</v>
      </c>
      <c r="B1741">
        <v>1</v>
      </c>
      <c r="C1741" t="s">
        <v>81</v>
      </c>
      <c r="D1741" t="s">
        <v>112</v>
      </c>
      <c r="E1741" t="s">
        <v>146</v>
      </c>
      <c r="F1741" t="s">
        <v>5249</v>
      </c>
      <c r="G1741" t="s">
        <v>148</v>
      </c>
      <c r="H1741" t="s">
        <v>143</v>
      </c>
      <c r="I1741" t="s">
        <v>135</v>
      </c>
      <c r="J1741" t="s">
        <v>136</v>
      </c>
      <c r="K1741" t="s">
        <v>137</v>
      </c>
      <c r="L1741" t="s">
        <v>4985</v>
      </c>
      <c r="M1741" t="s">
        <v>5250</v>
      </c>
      <c r="N1741">
        <v>1.2013888880000001</v>
      </c>
      <c r="O1741">
        <v>0</v>
      </c>
      <c r="P1741">
        <v>1</v>
      </c>
      <c r="Q1741">
        <v>0</v>
      </c>
      <c r="R1741">
        <v>1</v>
      </c>
      <c r="S1741">
        <v>0</v>
      </c>
      <c r="T1741">
        <v>1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2.9797068344110833E-2</v>
      </c>
      <c r="AA1741">
        <v>0</v>
      </c>
      <c r="AB1741">
        <v>0.10382160895969778</v>
      </c>
      <c r="AC1741">
        <v>0</v>
      </c>
      <c r="AD1741">
        <v>0</v>
      </c>
      <c r="AE1741">
        <v>0.13361867730380861</v>
      </c>
    </row>
    <row r="1742" spans="1:31" x14ac:dyDescent="0.25">
      <c r="A1742">
        <v>1669203</v>
      </c>
      <c r="B1742">
        <v>1</v>
      </c>
      <c r="C1742" t="s">
        <v>80</v>
      </c>
      <c r="D1742" t="s">
        <v>108</v>
      </c>
      <c r="E1742" t="s">
        <v>151</v>
      </c>
      <c r="F1742" t="s">
        <v>5251</v>
      </c>
      <c r="G1742" t="s">
        <v>222</v>
      </c>
      <c r="H1742" t="s">
        <v>143</v>
      </c>
      <c r="I1742" t="s">
        <v>135</v>
      </c>
      <c r="J1742" t="s">
        <v>136</v>
      </c>
      <c r="K1742" t="s">
        <v>137</v>
      </c>
      <c r="L1742" t="s">
        <v>5252</v>
      </c>
      <c r="M1742" t="s">
        <v>5253</v>
      </c>
      <c r="N1742">
        <v>1.1950000000000001</v>
      </c>
      <c r="O1742">
        <v>0</v>
      </c>
      <c r="P1742">
        <v>28</v>
      </c>
      <c r="Q1742">
        <v>0</v>
      </c>
      <c r="R1742">
        <v>14</v>
      </c>
      <c r="S1742">
        <v>0</v>
      </c>
      <c r="T1742">
        <v>1</v>
      </c>
      <c r="U1742">
        <v>0</v>
      </c>
      <c r="V1742">
        <v>0</v>
      </c>
      <c r="W1742">
        <v>0</v>
      </c>
      <c r="X1742">
        <v>11.785905272521296</v>
      </c>
      <c r="Y1742">
        <v>0</v>
      </c>
      <c r="Z1742">
        <v>5.3601807508104535</v>
      </c>
      <c r="AA1742">
        <v>0</v>
      </c>
      <c r="AB1742">
        <v>0.253384581155365</v>
      </c>
      <c r="AC1742">
        <v>0</v>
      </c>
      <c r="AD1742">
        <v>0</v>
      </c>
      <c r="AE1742">
        <v>17.399470604487114</v>
      </c>
    </row>
    <row r="1743" spans="1:31" x14ac:dyDescent="0.25">
      <c r="A1743">
        <v>1670136</v>
      </c>
      <c r="B1743">
        <v>1</v>
      </c>
      <c r="C1743" t="s">
        <v>80</v>
      </c>
      <c r="D1743" t="s">
        <v>99</v>
      </c>
      <c r="E1743" t="s">
        <v>164</v>
      </c>
      <c r="F1743" t="s">
        <v>5254</v>
      </c>
      <c r="G1743" t="s">
        <v>161</v>
      </c>
      <c r="H1743" t="s">
        <v>134</v>
      </c>
      <c r="I1743" t="s">
        <v>135</v>
      </c>
      <c r="J1743" t="s">
        <v>136</v>
      </c>
      <c r="K1743" t="s">
        <v>137</v>
      </c>
      <c r="L1743" t="s">
        <v>5255</v>
      </c>
      <c r="M1743" t="s">
        <v>5256</v>
      </c>
      <c r="N1743">
        <v>5.8888888E-2</v>
      </c>
      <c r="O1743">
        <v>7</v>
      </c>
      <c r="P1743">
        <v>1338</v>
      </c>
      <c r="Q1743">
        <v>0</v>
      </c>
      <c r="R1743">
        <v>26</v>
      </c>
      <c r="S1743">
        <v>11</v>
      </c>
      <c r="T1743">
        <v>159</v>
      </c>
      <c r="U1743">
        <v>0</v>
      </c>
      <c r="V1743">
        <v>3</v>
      </c>
      <c r="W1743">
        <v>2.0890362590605789</v>
      </c>
      <c r="X1743">
        <v>17.465409262569054</v>
      </c>
      <c r="Y1743">
        <v>0</v>
      </c>
      <c r="Z1743">
        <v>0.19207896326154666</v>
      </c>
      <c r="AA1743">
        <v>6.4084334503111817</v>
      </c>
      <c r="AB1743">
        <v>2.8544770082571529</v>
      </c>
      <c r="AC1743">
        <v>0</v>
      </c>
      <c r="AD1743">
        <v>1.3107936926450001E-2</v>
      </c>
      <c r="AE1743">
        <v>29.022542880385963</v>
      </c>
    </row>
    <row r="1744" spans="1:31" x14ac:dyDescent="0.25">
      <c r="A1744">
        <v>1669054</v>
      </c>
      <c r="B1744">
        <v>1</v>
      </c>
      <c r="C1744" t="s">
        <v>80</v>
      </c>
      <c r="D1744" t="s">
        <v>85</v>
      </c>
      <c r="E1744" t="s">
        <v>146</v>
      </c>
      <c r="F1744" t="s">
        <v>5257</v>
      </c>
      <c r="G1744" t="s">
        <v>294</v>
      </c>
      <c r="H1744" t="s">
        <v>143</v>
      </c>
      <c r="I1744" t="s">
        <v>135</v>
      </c>
      <c r="J1744" t="s">
        <v>136</v>
      </c>
      <c r="K1744" t="s">
        <v>167</v>
      </c>
      <c r="L1744" t="s">
        <v>5258</v>
      </c>
      <c r="M1744" t="s">
        <v>5259</v>
      </c>
      <c r="N1744">
        <v>0.63366833300000003</v>
      </c>
      <c r="O1744">
        <v>0</v>
      </c>
      <c r="P1744">
        <v>633</v>
      </c>
      <c r="Q1744">
        <v>0</v>
      </c>
      <c r="R1744">
        <v>0</v>
      </c>
      <c r="S1744">
        <v>0</v>
      </c>
      <c r="T1744">
        <v>96</v>
      </c>
      <c r="U1744">
        <v>0</v>
      </c>
      <c r="V1744">
        <v>0</v>
      </c>
      <c r="W1744">
        <v>0</v>
      </c>
      <c r="X1744">
        <v>129.42274664323665</v>
      </c>
      <c r="Y1744">
        <v>0</v>
      </c>
      <c r="Z1744">
        <v>0</v>
      </c>
      <c r="AA1744">
        <v>0</v>
      </c>
      <c r="AB1744">
        <v>94.883348738294515</v>
      </c>
      <c r="AC1744">
        <v>0</v>
      </c>
      <c r="AD1744">
        <v>0</v>
      </c>
      <c r="AE1744">
        <v>224.30609538153118</v>
      </c>
    </row>
    <row r="1745" spans="1:31" x14ac:dyDescent="0.25">
      <c r="A1745">
        <v>1670030</v>
      </c>
      <c r="B1745">
        <v>1</v>
      </c>
      <c r="C1745" t="s">
        <v>81</v>
      </c>
      <c r="D1745" t="s">
        <v>118</v>
      </c>
      <c r="E1745" t="s">
        <v>151</v>
      </c>
      <c r="F1745" t="s">
        <v>5260</v>
      </c>
      <c r="G1745" t="s">
        <v>153</v>
      </c>
      <c r="H1745" t="s">
        <v>143</v>
      </c>
      <c r="I1745" t="s">
        <v>135</v>
      </c>
      <c r="J1745" t="s">
        <v>136</v>
      </c>
      <c r="K1745" t="s">
        <v>137</v>
      </c>
      <c r="L1745" t="s">
        <v>5261</v>
      </c>
      <c r="M1745" t="s">
        <v>5262</v>
      </c>
      <c r="N1745">
        <v>1.304444444</v>
      </c>
      <c r="O1745">
        <v>0</v>
      </c>
      <c r="P1745">
        <v>13</v>
      </c>
      <c r="Q1745">
        <v>0</v>
      </c>
      <c r="R1745">
        <v>10</v>
      </c>
      <c r="S1745">
        <v>0</v>
      </c>
      <c r="T1745">
        <v>1</v>
      </c>
      <c r="U1745">
        <v>0</v>
      </c>
      <c r="V1745">
        <v>0</v>
      </c>
      <c r="W1745">
        <v>0</v>
      </c>
      <c r="X1745">
        <v>3.0314006496232078</v>
      </c>
      <c r="Y1745">
        <v>0</v>
      </c>
      <c r="Z1745">
        <v>0.97705374902796227</v>
      </c>
      <c r="AA1745">
        <v>0</v>
      </c>
      <c r="AB1745">
        <v>0.15029946857795834</v>
      </c>
      <c r="AC1745">
        <v>0</v>
      </c>
      <c r="AD1745">
        <v>0</v>
      </c>
      <c r="AE1745">
        <v>4.1587538672291284</v>
      </c>
    </row>
    <row r="1746" spans="1:31" x14ac:dyDescent="0.25">
      <c r="A1746">
        <v>1669936</v>
      </c>
      <c r="B1746">
        <v>1</v>
      </c>
      <c r="C1746" t="s">
        <v>80</v>
      </c>
      <c r="D1746" t="s">
        <v>93</v>
      </c>
      <c r="E1746" t="s">
        <v>164</v>
      </c>
      <c r="F1746" t="s">
        <v>2352</v>
      </c>
      <c r="G1746" t="s">
        <v>161</v>
      </c>
      <c r="H1746" t="s">
        <v>134</v>
      </c>
      <c r="I1746" t="s">
        <v>135</v>
      </c>
      <c r="J1746" t="s">
        <v>136</v>
      </c>
      <c r="K1746" t="s">
        <v>137</v>
      </c>
      <c r="L1746" t="s">
        <v>5263</v>
      </c>
      <c r="M1746" t="s">
        <v>5264</v>
      </c>
      <c r="N1746">
        <v>2.4502777770000002</v>
      </c>
      <c r="O1746">
        <v>1</v>
      </c>
      <c r="P1746">
        <v>324</v>
      </c>
      <c r="Q1746">
        <v>37</v>
      </c>
      <c r="R1746">
        <v>189</v>
      </c>
      <c r="S1746">
        <v>8</v>
      </c>
      <c r="T1746">
        <v>102</v>
      </c>
      <c r="U1746">
        <v>0</v>
      </c>
      <c r="V1746">
        <v>0</v>
      </c>
      <c r="W1746">
        <v>3.6987077703300399</v>
      </c>
      <c r="X1746">
        <v>227.96886943178094</v>
      </c>
      <c r="Y1746">
        <v>289.87064928921853</v>
      </c>
      <c r="Z1746">
        <v>424.09924748261096</v>
      </c>
      <c r="AA1746">
        <v>43.358153051808152</v>
      </c>
      <c r="AB1746">
        <v>272.02104516920531</v>
      </c>
      <c r="AC1746">
        <v>0</v>
      </c>
      <c r="AD1746">
        <v>0</v>
      </c>
      <c r="AE1746">
        <v>1261.016672194954</v>
      </c>
    </row>
    <row r="1747" spans="1:31" x14ac:dyDescent="0.25">
      <c r="A1747">
        <v>1670053</v>
      </c>
      <c r="B1747">
        <v>1</v>
      </c>
      <c r="C1747" t="s">
        <v>80</v>
      </c>
      <c r="D1747" t="s">
        <v>97</v>
      </c>
      <c r="E1747" t="s">
        <v>159</v>
      </c>
      <c r="F1747" t="s">
        <v>5265</v>
      </c>
      <c r="G1747" t="s">
        <v>596</v>
      </c>
      <c r="H1747" t="s">
        <v>134</v>
      </c>
      <c r="I1747" t="s">
        <v>135</v>
      </c>
      <c r="J1747" t="s">
        <v>136</v>
      </c>
      <c r="K1747" t="s">
        <v>137</v>
      </c>
      <c r="L1747" t="s">
        <v>5266</v>
      </c>
      <c r="M1747" t="s">
        <v>5267</v>
      </c>
      <c r="N1747">
        <v>3.0261111110000001</v>
      </c>
      <c r="O1747">
        <v>0</v>
      </c>
      <c r="P1747">
        <v>80</v>
      </c>
      <c r="Q1747">
        <v>0</v>
      </c>
      <c r="R1747">
        <v>17</v>
      </c>
      <c r="S1747">
        <v>0</v>
      </c>
      <c r="T1747">
        <v>15</v>
      </c>
      <c r="U1747">
        <v>0</v>
      </c>
      <c r="V1747">
        <v>0</v>
      </c>
      <c r="W1747">
        <v>0</v>
      </c>
      <c r="X1747">
        <v>66.050346465874654</v>
      </c>
      <c r="Y1747">
        <v>0</v>
      </c>
      <c r="Z1747">
        <v>5.4367762243656612</v>
      </c>
      <c r="AA1747">
        <v>0</v>
      </c>
      <c r="AB1747">
        <v>10.431937434377007</v>
      </c>
      <c r="AC1747">
        <v>0</v>
      </c>
      <c r="AD1747">
        <v>0</v>
      </c>
      <c r="AE1747">
        <v>81.919060124617317</v>
      </c>
    </row>
    <row r="1748" spans="1:31" x14ac:dyDescent="0.25">
      <c r="A1748">
        <v>1669246</v>
      </c>
      <c r="B1748">
        <v>1</v>
      </c>
      <c r="C1748" t="s">
        <v>81</v>
      </c>
      <c r="D1748" t="s">
        <v>123</v>
      </c>
      <c r="E1748" t="s">
        <v>164</v>
      </c>
      <c r="F1748" t="s">
        <v>5268</v>
      </c>
      <c r="G1748" t="s">
        <v>161</v>
      </c>
      <c r="H1748" t="s">
        <v>134</v>
      </c>
      <c r="I1748" t="s">
        <v>135</v>
      </c>
      <c r="J1748" t="s">
        <v>136</v>
      </c>
      <c r="K1748" t="s">
        <v>137</v>
      </c>
      <c r="L1748" t="s">
        <v>5269</v>
      </c>
      <c r="M1748" t="s">
        <v>5270</v>
      </c>
      <c r="N1748">
        <v>0.40361111100000002</v>
      </c>
      <c r="O1748">
        <v>10</v>
      </c>
      <c r="P1748">
        <v>720</v>
      </c>
      <c r="Q1748">
        <v>349</v>
      </c>
      <c r="R1748">
        <v>66</v>
      </c>
      <c r="S1748">
        <v>28</v>
      </c>
      <c r="T1748">
        <v>41</v>
      </c>
      <c r="U1748">
        <v>1</v>
      </c>
      <c r="V1748">
        <v>0</v>
      </c>
      <c r="W1748">
        <v>0.97660900050511468</v>
      </c>
      <c r="X1748">
        <v>45.240251479332187</v>
      </c>
      <c r="Y1748">
        <v>84.416192079994801</v>
      </c>
      <c r="Z1748">
        <v>13.197628125520616</v>
      </c>
      <c r="AA1748">
        <v>139.79716657180413</v>
      </c>
      <c r="AB1748">
        <v>13.375971412695639</v>
      </c>
      <c r="AC1748">
        <v>13.82159042311042</v>
      </c>
      <c r="AD1748">
        <v>0</v>
      </c>
      <c r="AE1748">
        <v>310.82540909296296</v>
      </c>
    </row>
    <row r="1749" spans="1:31" x14ac:dyDescent="0.25">
      <c r="A1749">
        <v>1669320</v>
      </c>
      <c r="B1749">
        <v>1</v>
      </c>
      <c r="C1749" t="s">
        <v>80</v>
      </c>
      <c r="D1749" t="s">
        <v>106</v>
      </c>
      <c r="E1749" t="s">
        <v>164</v>
      </c>
      <c r="F1749" t="s">
        <v>5237</v>
      </c>
      <c r="G1749" t="s">
        <v>161</v>
      </c>
      <c r="H1749" t="s">
        <v>134</v>
      </c>
      <c r="I1749" t="s">
        <v>135</v>
      </c>
      <c r="J1749" t="s">
        <v>136</v>
      </c>
      <c r="K1749" t="s">
        <v>137</v>
      </c>
      <c r="L1749" t="s">
        <v>5271</v>
      </c>
      <c r="M1749" t="s">
        <v>5272</v>
      </c>
      <c r="N1749">
        <v>8.8055554999999994E-2</v>
      </c>
      <c r="O1749">
        <v>0</v>
      </c>
      <c r="P1749">
        <v>8</v>
      </c>
      <c r="Q1749">
        <v>30</v>
      </c>
      <c r="R1749">
        <v>76</v>
      </c>
      <c r="S1749">
        <v>11</v>
      </c>
      <c r="T1749">
        <v>18</v>
      </c>
      <c r="U1749">
        <v>1</v>
      </c>
      <c r="V1749">
        <v>0</v>
      </c>
      <c r="W1749">
        <v>0</v>
      </c>
      <c r="X1749">
        <v>0.228795710857115</v>
      </c>
      <c r="Y1749">
        <v>5.056459351589897</v>
      </c>
      <c r="Z1749">
        <v>11.007323443059294</v>
      </c>
      <c r="AA1749">
        <v>5.7937996384810386</v>
      </c>
      <c r="AB1749">
        <v>1.5966204260208428</v>
      </c>
      <c r="AC1749">
        <v>2.0680257271725329</v>
      </c>
      <c r="AD1749">
        <v>0</v>
      </c>
      <c r="AE1749">
        <v>25.75102429718072</v>
      </c>
    </row>
    <row r="1750" spans="1:31" x14ac:dyDescent="0.25">
      <c r="A1750">
        <v>1669724</v>
      </c>
      <c r="B1750">
        <v>1</v>
      </c>
      <c r="C1750" t="s">
        <v>80</v>
      </c>
      <c r="D1750" t="s">
        <v>111</v>
      </c>
      <c r="E1750" t="s">
        <v>140</v>
      </c>
      <c r="F1750" t="s">
        <v>5273</v>
      </c>
      <c r="G1750" t="s">
        <v>209</v>
      </c>
      <c r="H1750" t="s">
        <v>143</v>
      </c>
      <c r="I1750" t="s">
        <v>135</v>
      </c>
      <c r="J1750" t="s">
        <v>136</v>
      </c>
      <c r="K1750" t="s">
        <v>137</v>
      </c>
      <c r="L1750" t="s">
        <v>5274</v>
      </c>
      <c r="M1750" t="s">
        <v>5275</v>
      </c>
      <c r="N1750">
        <v>1.967777777</v>
      </c>
      <c r="O1750">
        <v>0</v>
      </c>
      <c r="P1750">
        <v>4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2.117108961847749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2.117108961847749</v>
      </c>
    </row>
    <row r="1751" spans="1:31" x14ac:dyDescent="0.25">
      <c r="A1751">
        <v>1669340</v>
      </c>
      <c r="B1751">
        <v>1</v>
      </c>
      <c r="C1751" t="s">
        <v>81</v>
      </c>
      <c r="D1751" t="s">
        <v>123</v>
      </c>
      <c r="E1751" t="s">
        <v>164</v>
      </c>
      <c r="F1751" t="s">
        <v>5276</v>
      </c>
      <c r="G1751" t="s">
        <v>161</v>
      </c>
      <c r="H1751" t="s">
        <v>134</v>
      </c>
      <c r="I1751" t="s">
        <v>135</v>
      </c>
      <c r="J1751" t="s">
        <v>136</v>
      </c>
      <c r="K1751" t="s">
        <v>137</v>
      </c>
      <c r="L1751" t="s">
        <v>5277</v>
      </c>
      <c r="M1751" t="s">
        <v>5185</v>
      </c>
      <c r="N1751">
        <v>3.7925</v>
      </c>
      <c r="O1751">
        <v>0</v>
      </c>
      <c r="P1751">
        <v>11</v>
      </c>
      <c r="Q1751">
        <v>0</v>
      </c>
      <c r="R1751">
        <v>40</v>
      </c>
      <c r="S1751">
        <v>14</v>
      </c>
      <c r="T1751">
        <v>395</v>
      </c>
      <c r="U1751">
        <v>13</v>
      </c>
      <c r="V1751">
        <v>13</v>
      </c>
      <c r="W1751">
        <v>0</v>
      </c>
      <c r="X1751">
        <v>10.589315791617501</v>
      </c>
      <c r="Y1751">
        <v>0</v>
      </c>
      <c r="Z1751">
        <v>40.758193597667912</v>
      </c>
      <c r="AA1751">
        <v>968.53688117559875</v>
      </c>
      <c r="AB1751">
        <v>2355.4943313113281</v>
      </c>
      <c r="AC1751">
        <v>9549.0030517715932</v>
      </c>
      <c r="AD1751">
        <v>1608.4327261095282</v>
      </c>
      <c r="AE1751">
        <v>14532.814499757333</v>
      </c>
    </row>
    <row r="1752" spans="1:31" x14ac:dyDescent="0.25">
      <c r="A1752">
        <v>1669014</v>
      </c>
      <c r="B1752">
        <v>1</v>
      </c>
      <c r="C1752" t="s">
        <v>81</v>
      </c>
      <c r="D1752" t="s">
        <v>128</v>
      </c>
      <c r="E1752" t="s">
        <v>131</v>
      </c>
      <c r="F1752" t="s">
        <v>5278</v>
      </c>
      <c r="G1752" t="s">
        <v>161</v>
      </c>
      <c r="H1752" t="s">
        <v>134</v>
      </c>
      <c r="I1752" t="s">
        <v>135</v>
      </c>
      <c r="J1752" t="s">
        <v>136</v>
      </c>
      <c r="K1752" t="s">
        <v>137</v>
      </c>
      <c r="L1752" t="s">
        <v>5279</v>
      </c>
      <c r="M1752" t="s">
        <v>5280</v>
      </c>
      <c r="N1752">
        <v>3.3238888879999999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63.034825078678693</v>
      </c>
      <c r="AD1752">
        <v>0</v>
      </c>
      <c r="AE1752">
        <v>63.034825078678693</v>
      </c>
    </row>
    <row r="1753" spans="1:31" x14ac:dyDescent="0.25">
      <c r="A1753">
        <v>1669512</v>
      </c>
      <c r="B1753">
        <v>1</v>
      </c>
      <c r="C1753" t="s">
        <v>81</v>
      </c>
      <c r="D1753" t="s">
        <v>112</v>
      </c>
      <c r="E1753" t="s">
        <v>151</v>
      </c>
      <c r="F1753" t="s">
        <v>5281</v>
      </c>
      <c r="G1753" t="s">
        <v>526</v>
      </c>
      <c r="H1753" t="s">
        <v>143</v>
      </c>
      <c r="I1753" t="s">
        <v>135</v>
      </c>
      <c r="J1753" t="s">
        <v>136</v>
      </c>
      <c r="K1753" t="s">
        <v>137</v>
      </c>
      <c r="L1753" t="s">
        <v>4724</v>
      </c>
      <c r="M1753" t="s">
        <v>5282</v>
      </c>
      <c r="N1753">
        <v>1.466388888</v>
      </c>
      <c r="O1753">
        <v>0</v>
      </c>
      <c r="P1753">
        <v>17</v>
      </c>
      <c r="Q1753">
        <v>0</v>
      </c>
      <c r="R1753">
        <v>0</v>
      </c>
      <c r="S1753">
        <v>0</v>
      </c>
      <c r="T1753">
        <v>3</v>
      </c>
      <c r="U1753">
        <v>0</v>
      </c>
      <c r="V1753">
        <v>0</v>
      </c>
      <c r="W1753">
        <v>0</v>
      </c>
      <c r="X1753">
        <v>1.9527433713277615</v>
      </c>
      <c r="Y1753">
        <v>0</v>
      </c>
      <c r="Z1753">
        <v>0</v>
      </c>
      <c r="AA1753">
        <v>0</v>
      </c>
      <c r="AB1753">
        <v>0.241534939099905</v>
      </c>
      <c r="AC1753">
        <v>0</v>
      </c>
      <c r="AD1753">
        <v>0</v>
      </c>
      <c r="AE1753">
        <v>2.1942783104276664</v>
      </c>
    </row>
    <row r="1754" spans="1:31" x14ac:dyDescent="0.25">
      <c r="A1754">
        <v>1670073</v>
      </c>
      <c r="B1754">
        <v>1</v>
      </c>
      <c r="C1754" t="s">
        <v>80</v>
      </c>
      <c r="D1754" t="s">
        <v>99</v>
      </c>
      <c r="E1754" t="s">
        <v>164</v>
      </c>
      <c r="F1754" t="s">
        <v>4604</v>
      </c>
      <c r="G1754" t="s">
        <v>161</v>
      </c>
      <c r="H1754" t="s">
        <v>134</v>
      </c>
      <c r="I1754" t="s">
        <v>173</v>
      </c>
      <c r="J1754" t="s">
        <v>136</v>
      </c>
      <c r="K1754" t="s">
        <v>137</v>
      </c>
      <c r="L1754" t="s">
        <v>5283</v>
      </c>
      <c r="M1754" t="s">
        <v>5284</v>
      </c>
      <c r="N1754">
        <v>2.6111110999999999E-2</v>
      </c>
      <c r="O1754">
        <v>3</v>
      </c>
      <c r="P1754">
        <v>1695</v>
      </c>
      <c r="Q1754">
        <v>1</v>
      </c>
      <c r="R1754">
        <v>28</v>
      </c>
      <c r="S1754">
        <v>8</v>
      </c>
      <c r="T1754">
        <v>144</v>
      </c>
      <c r="U1754">
        <v>0</v>
      </c>
      <c r="V1754">
        <v>3</v>
      </c>
      <c r="W1754">
        <v>6.8902448900759999E-2</v>
      </c>
      <c r="X1754">
        <v>7.8998417686983933</v>
      </c>
      <c r="Y1754">
        <v>5.9321921693333349E-3</v>
      </c>
      <c r="Z1754">
        <v>0.11340562144449778</v>
      </c>
      <c r="AA1754">
        <v>0.23986048820760503</v>
      </c>
      <c r="AB1754">
        <v>1.274832106576224</v>
      </c>
      <c r="AC1754">
        <v>0</v>
      </c>
      <c r="AD1754">
        <v>4.5719925111394458E-2</v>
      </c>
      <c r="AE1754">
        <v>9.6484945511082056</v>
      </c>
    </row>
    <row r="1755" spans="1:31" x14ac:dyDescent="0.25">
      <c r="A1755">
        <v>1668991</v>
      </c>
      <c r="B1755">
        <v>1</v>
      </c>
      <c r="C1755" t="s">
        <v>80</v>
      </c>
      <c r="D1755" t="s">
        <v>99</v>
      </c>
      <c r="E1755" t="s">
        <v>146</v>
      </c>
      <c r="F1755" t="s">
        <v>5285</v>
      </c>
      <c r="G1755" t="s">
        <v>148</v>
      </c>
      <c r="H1755" t="s">
        <v>143</v>
      </c>
      <c r="I1755" t="s">
        <v>135</v>
      </c>
      <c r="J1755" t="s">
        <v>136</v>
      </c>
      <c r="K1755" t="s">
        <v>137</v>
      </c>
      <c r="L1755" t="s">
        <v>5286</v>
      </c>
      <c r="M1755" t="s">
        <v>5287</v>
      </c>
      <c r="N1755">
        <v>0.84944444399999997</v>
      </c>
      <c r="O1755">
        <v>0</v>
      </c>
      <c r="P1755">
        <v>116</v>
      </c>
      <c r="Q1755">
        <v>0</v>
      </c>
      <c r="R1755">
        <v>0</v>
      </c>
      <c r="S1755">
        <v>0</v>
      </c>
      <c r="T1755">
        <v>6</v>
      </c>
      <c r="U1755">
        <v>0</v>
      </c>
      <c r="V1755">
        <v>1</v>
      </c>
      <c r="W1755">
        <v>0</v>
      </c>
      <c r="X1755">
        <v>10.654239353658488</v>
      </c>
      <c r="Y1755">
        <v>0</v>
      </c>
      <c r="Z1755">
        <v>0</v>
      </c>
      <c r="AA1755">
        <v>0</v>
      </c>
      <c r="AB1755">
        <v>0.51375255487812499</v>
      </c>
      <c r="AC1755">
        <v>0</v>
      </c>
      <c r="AD1755">
        <v>0.7202166633814201</v>
      </c>
      <c r="AE1755">
        <v>11.888208571918033</v>
      </c>
    </row>
    <row r="1756" spans="1:31" x14ac:dyDescent="0.25">
      <c r="A1756">
        <v>1670245</v>
      </c>
      <c r="B1756">
        <v>1</v>
      </c>
      <c r="C1756" t="s">
        <v>80</v>
      </c>
      <c r="D1756" t="s">
        <v>93</v>
      </c>
      <c r="E1756" t="s">
        <v>151</v>
      </c>
      <c r="F1756" t="s">
        <v>5288</v>
      </c>
      <c r="G1756" t="s">
        <v>153</v>
      </c>
      <c r="H1756" t="s">
        <v>143</v>
      </c>
      <c r="I1756" t="s">
        <v>135</v>
      </c>
      <c r="J1756" t="s">
        <v>136</v>
      </c>
      <c r="K1756" t="s">
        <v>137</v>
      </c>
      <c r="L1756" t="s">
        <v>5289</v>
      </c>
      <c r="M1756" t="s">
        <v>5290</v>
      </c>
      <c r="N1756">
        <v>8.7141666660000006</v>
      </c>
      <c r="O1756">
        <v>0</v>
      </c>
      <c r="P1756">
        <v>0</v>
      </c>
      <c r="Q1756">
        <v>0</v>
      </c>
      <c r="R1756">
        <v>4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59.605615497653105</v>
      </c>
      <c r="AA1756">
        <v>0</v>
      </c>
      <c r="AB1756">
        <v>0.22059789881931557</v>
      </c>
      <c r="AC1756">
        <v>0</v>
      </c>
      <c r="AD1756">
        <v>0</v>
      </c>
      <c r="AE1756">
        <v>59.826213396472419</v>
      </c>
    </row>
    <row r="1757" spans="1:31" x14ac:dyDescent="0.25">
      <c r="A1757">
        <v>1670222</v>
      </c>
      <c r="B1757">
        <v>1</v>
      </c>
      <c r="C1757" t="s">
        <v>80</v>
      </c>
      <c r="D1757" t="s">
        <v>100</v>
      </c>
      <c r="E1757" t="s">
        <v>140</v>
      </c>
      <c r="F1757" t="s">
        <v>5291</v>
      </c>
      <c r="G1757" t="s">
        <v>197</v>
      </c>
      <c r="H1757" t="s">
        <v>143</v>
      </c>
      <c r="I1757" t="s">
        <v>135</v>
      </c>
      <c r="J1757" t="s">
        <v>136</v>
      </c>
      <c r="K1757" t="s">
        <v>137</v>
      </c>
      <c r="L1757" t="s">
        <v>5292</v>
      </c>
      <c r="M1757" t="s">
        <v>5293</v>
      </c>
      <c r="N1757">
        <v>7.5755555550000002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1.554708516507959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1.554708516507959</v>
      </c>
    </row>
    <row r="1758" spans="1:31" x14ac:dyDescent="0.25">
      <c r="A1758">
        <v>1669277</v>
      </c>
      <c r="B1758">
        <v>1</v>
      </c>
      <c r="C1758" t="s">
        <v>80</v>
      </c>
      <c r="D1758" t="s">
        <v>87</v>
      </c>
      <c r="E1758" t="s">
        <v>151</v>
      </c>
      <c r="F1758" t="s">
        <v>5294</v>
      </c>
      <c r="G1758" t="s">
        <v>153</v>
      </c>
      <c r="H1758" t="s">
        <v>143</v>
      </c>
      <c r="I1758" t="s">
        <v>135</v>
      </c>
      <c r="J1758" t="s">
        <v>136</v>
      </c>
      <c r="K1758" t="s">
        <v>137</v>
      </c>
      <c r="L1758" t="s">
        <v>5295</v>
      </c>
      <c r="M1758" t="s">
        <v>5296</v>
      </c>
      <c r="N1758">
        <v>31.702222222</v>
      </c>
      <c r="O1758">
        <v>0</v>
      </c>
      <c r="P1758">
        <v>59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552.24861691874287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552.24861691874287</v>
      </c>
    </row>
    <row r="1759" spans="1:31" x14ac:dyDescent="0.25">
      <c r="A1759">
        <v>1669383</v>
      </c>
      <c r="B1759">
        <v>1</v>
      </c>
      <c r="C1759" t="s">
        <v>80</v>
      </c>
      <c r="D1759" t="s">
        <v>96</v>
      </c>
      <c r="E1759" t="s">
        <v>151</v>
      </c>
      <c r="F1759" t="s">
        <v>5297</v>
      </c>
      <c r="G1759" t="s">
        <v>153</v>
      </c>
      <c r="H1759" t="s">
        <v>143</v>
      </c>
      <c r="I1759" t="s">
        <v>135</v>
      </c>
      <c r="J1759" t="s">
        <v>136</v>
      </c>
      <c r="K1759" t="s">
        <v>137</v>
      </c>
      <c r="L1759" t="s">
        <v>5298</v>
      </c>
      <c r="M1759" t="s">
        <v>5299</v>
      </c>
      <c r="N1759">
        <v>5.9950000000000001</v>
      </c>
      <c r="O1759">
        <v>0</v>
      </c>
      <c r="P1759">
        <v>110</v>
      </c>
      <c r="Q1759">
        <v>0</v>
      </c>
      <c r="R1759">
        <v>0</v>
      </c>
      <c r="S1759">
        <v>0</v>
      </c>
      <c r="T1759">
        <v>2</v>
      </c>
      <c r="U1759">
        <v>0</v>
      </c>
      <c r="V1759">
        <v>0</v>
      </c>
      <c r="W1759">
        <v>0</v>
      </c>
      <c r="X1759">
        <v>93.409119871786558</v>
      </c>
      <c r="Y1759">
        <v>0</v>
      </c>
      <c r="Z1759">
        <v>0</v>
      </c>
      <c r="AA1759">
        <v>0</v>
      </c>
      <c r="AB1759">
        <v>3.4010941694297201</v>
      </c>
      <c r="AC1759">
        <v>0</v>
      </c>
      <c r="AD1759">
        <v>0</v>
      </c>
      <c r="AE1759">
        <v>96.810214041216284</v>
      </c>
    </row>
    <row r="1760" spans="1:31" x14ac:dyDescent="0.25">
      <c r="A1760">
        <v>1669810</v>
      </c>
      <c r="B1760">
        <v>1</v>
      </c>
      <c r="C1760" t="s">
        <v>80</v>
      </c>
      <c r="D1760" t="s">
        <v>92</v>
      </c>
      <c r="E1760" t="s">
        <v>151</v>
      </c>
      <c r="F1760" t="s">
        <v>4986</v>
      </c>
      <c r="G1760" t="s">
        <v>153</v>
      </c>
      <c r="H1760" t="s">
        <v>143</v>
      </c>
      <c r="I1760" t="s">
        <v>135</v>
      </c>
      <c r="J1760" t="s">
        <v>136</v>
      </c>
      <c r="K1760" t="s">
        <v>137</v>
      </c>
      <c r="L1760" t="s">
        <v>5300</v>
      </c>
      <c r="M1760" t="s">
        <v>5301</v>
      </c>
      <c r="N1760">
        <v>1.2861111110000001</v>
      </c>
      <c r="O1760">
        <v>0</v>
      </c>
      <c r="P1760">
        <v>73</v>
      </c>
      <c r="Q1760">
        <v>0</v>
      </c>
      <c r="R1760">
        <v>0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15.507814494538936</v>
      </c>
      <c r="Y1760">
        <v>0</v>
      </c>
      <c r="Z1760">
        <v>0</v>
      </c>
      <c r="AA1760">
        <v>0</v>
      </c>
      <c r="AB1760">
        <v>0.26342271352571889</v>
      </c>
      <c r="AC1760">
        <v>0</v>
      </c>
      <c r="AD1760">
        <v>0</v>
      </c>
      <c r="AE1760">
        <v>15.771237208064655</v>
      </c>
    </row>
    <row r="1761" spans="1:31" x14ac:dyDescent="0.25">
      <c r="A1761">
        <v>1669861</v>
      </c>
      <c r="B1761">
        <v>1</v>
      </c>
      <c r="C1761" t="s">
        <v>80</v>
      </c>
      <c r="D1761" t="s">
        <v>106</v>
      </c>
      <c r="E1761" t="s">
        <v>140</v>
      </c>
      <c r="F1761" t="s">
        <v>5302</v>
      </c>
      <c r="G1761" t="s">
        <v>197</v>
      </c>
      <c r="H1761" t="s">
        <v>143</v>
      </c>
      <c r="I1761" t="s">
        <v>135</v>
      </c>
      <c r="J1761" t="s">
        <v>136</v>
      </c>
      <c r="K1761" t="s">
        <v>137</v>
      </c>
      <c r="L1761" t="s">
        <v>5303</v>
      </c>
      <c r="M1761" t="s">
        <v>5304</v>
      </c>
      <c r="N1761">
        <v>1.804444444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0.56467962697177776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0.56467962697177776</v>
      </c>
    </row>
    <row r="1762" spans="1:31" x14ac:dyDescent="0.25">
      <c r="A1762">
        <v>1669618</v>
      </c>
      <c r="B1762">
        <v>1</v>
      </c>
      <c r="C1762" t="s">
        <v>80</v>
      </c>
      <c r="D1762" t="s">
        <v>82</v>
      </c>
      <c r="E1762" t="s">
        <v>140</v>
      </c>
      <c r="F1762" t="s">
        <v>5305</v>
      </c>
      <c r="G1762" t="s">
        <v>197</v>
      </c>
      <c r="H1762" t="s">
        <v>143</v>
      </c>
      <c r="I1762" t="s">
        <v>135</v>
      </c>
      <c r="J1762" t="s">
        <v>136</v>
      </c>
      <c r="K1762" t="s">
        <v>137</v>
      </c>
      <c r="L1762" t="s">
        <v>5306</v>
      </c>
      <c r="M1762" t="s">
        <v>5307</v>
      </c>
      <c r="N1762">
        <v>2.085555555</v>
      </c>
      <c r="O1762">
        <v>0</v>
      </c>
      <c r="P1762">
        <v>7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5.3131643753601097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5.3131643753601097</v>
      </c>
    </row>
    <row r="1763" spans="1:31" x14ac:dyDescent="0.25">
      <c r="A1763">
        <v>1669375</v>
      </c>
      <c r="B1763">
        <v>1</v>
      </c>
      <c r="C1763" t="s">
        <v>81</v>
      </c>
      <c r="D1763" t="s">
        <v>123</v>
      </c>
      <c r="E1763" t="s">
        <v>140</v>
      </c>
      <c r="F1763" t="s">
        <v>5308</v>
      </c>
      <c r="G1763" t="s">
        <v>197</v>
      </c>
      <c r="H1763" t="s">
        <v>143</v>
      </c>
      <c r="I1763" t="s">
        <v>135</v>
      </c>
      <c r="J1763" t="s">
        <v>136</v>
      </c>
      <c r="K1763" t="s">
        <v>137</v>
      </c>
      <c r="L1763" t="s">
        <v>5309</v>
      </c>
      <c r="M1763" t="s">
        <v>5310</v>
      </c>
      <c r="N1763">
        <v>1.3147222220000001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0.34208159819680001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0.34208159819680001</v>
      </c>
    </row>
    <row r="1764" spans="1:31" x14ac:dyDescent="0.25">
      <c r="A1764">
        <v>1669967</v>
      </c>
      <c r="B1764">
        <v>1</v>
      </c>
      <c r="C1764" t="s">
        <v>80</v>
      </c>
      <c r="D1764" t="s">
        <v>93</v>
      </c>
      <c r="E1764" t="s">
        <v>146</v>
      </c>
      <c r="F1764" t="s">
        <v>5311</v>
      </c>
      <c r="G1764" t="s">
        <v>148</v>
      </c>
      <c r="H1764" t="s">
        <v>143</v>
      </c>
      <c r="I1764" t="s">
        <v>135</v>
      </c>
      <c r="J1764" t="s">
        <v>136</v>
      </c>
      <c r="K1764" t="s">
        <v>137</v>
      </c>
      <c r="L1764" t="s">
        <v>5312</v>
      </c>
      <c r="M1764" t="s">
        <v>5313</v>
      </c>
      <c r="N1764">
        <v>2.0466666660000001</v>
      </c>
      <c r="O1764">
        <v>0</v>
      </c>
      <c r="P1764">
        <v>37</v>
      </c>
      <c r="Q1764">
        <v>0</v>
      </c>
      <c r="R1764">
        <v>41</v>
      </c>
      <c r="S1764">
        <v>0</v>
      </c>
      <c r="T1764">
        <v>11</v>
      </c>
      <c r="U1764">
        <v>0</v>
      </c>
      <c r="V1764">
        <v>0</v>
      </c>
      <c r="W1764">
        <v>0</v>
      </c>
      <c r="X1764">
        <v>8.6436777756786167</v>
      </c>
      <c r="Y1764">
        <v>0</v>
      </c>
      <c r="Z1764">
        <v>5.697149794549758</v>
      </c>
      <c r="AA1764">
        <v>0</v>
      </c>
      <c r="AB1764">
        <v>5.3597941676995831</v>
      </c>
      <c r="AC1764">
        <v>0</v>
      </c>
      <c r="AD1764">
        <v>0</v>
      </c>
      <c r="AE1764">
        <v>19.700621737927957</v>
      </c>
    </row>
    <row r="1765" spans="1:31" x14ac:dyDescent="0.25">
      <c r="A1765">
        <v>1669916</v>
      </c>
      <c r="B1765">
        <v>1</v>
      </c>
      <c r="C1765" t="s">
        <v>80</v>
      </c>
      <c r="D1765" t="s">
        <v>86</v>
      </c>
      <c r="E1765" t="s">
        <v>146</v>
      </c>
      <c r="F1765" t="s">
        <v>5314</v>
      </c>
      <c r="G1765" t="s">
        <v>5315</v>
      </c>
      <c r="H1765" t="s">
        <v>143</v>
      </c>
      <c r="I1765" t="s">
        <v>135</v>
      </c>
      <c r="J1765" t="s">
        <v>136</v>
      </c>
      <c r="K1765" t="s">
        <v>137</v>
      </c>
      <c r="L1765" t="s">
        <v>5316</v>
      </c>
      <c r="M1765" t="s">
        <v>5317</v>
      </c>
      <c r="N1765">
        <v>1.4755555549999999</v>
      </c>
      <c r="O1765">
        <v>0</v>
      </c>
      <c r="P1765">
        <v>162</v>
      </c>
      <c r="Q1765">
        <v>0</v>
      </c>
      <c r="R1765">
        <v>0</v>
      </c>
      <c r="S1765">
        <v>0</v>
      </c>
      <c r="T1765">
        <v>8</v>
      </c>
      <c r="U1765">
        <v>0</v>
      </c>
      <c r="V1765">
        <v>0</v>
      </c>
      <c r="W1765">
        <v>0</v>
      </c>
      <c r="X1765">
        <v>101.81535435763558</v>
      </c>
      <c r="Y1765">
        <v>0</v>
      </c>
      <c r="Z1765">
        <v>0</v>
      </c>
      <c r="AA1765">
        <v>0</v>
      </c>
      <c r="AB1765">
        <v>7.318723292611236</v>
      </c>
      <c r="AC1765">
        <v>0</v>
      </c>
      <c r="AD1765">
        <v>0</v>
      </c>
      <c r="AE1765">
        <v>109.13407765024682</v>
      </c>
    </row>
    <row r="1766" spans="1:31" x14ac:dyDescent="0.25">
      <c r="A1766">
        <v>1669818</v>
      </c>
      <c r="B1766">
        <v>1</v>
      </c>
      <c r="C1766" t="s">
        <v>80</v>
      </c>
      <c r="D1766" t="s">
        <v>103</v>
      </c>
      <c r="E1766" t="s">
        <v>140</v>
      </c>
      <c r="F1766" t="s">
        <v>5318</v>
      </c>
      <c r="G1766" t="s">
        <v>197</v>
      </c>
      <c r="H1766" t="s">
        <v>143</v>
      </c>
      <c r="I1766" t="s">
        <v>135</v>
      </c>
      <c r="J1766" t="s">
        <v>136</v>
      </c>
      <c r="K1766" t="s">
        <v>137</v>
      </c>
      <c r="L1766" t="s">
        <v>5319</v>
      </c>
      <c r="M1766" t="s">
        <v>5320</v>
      </c>
      <c r="N1766">
        <v>1.8586111110000001</v>
      </c>
      <c r="O1766">
        <v>0</v>
      </c>
      <c r="P1766">
        <v>9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3.9980013340935976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3.9980013340935976</v>
      </c>
    </row>
    <row r="1767" spans="1:31" x14ac:dyDescent="0.25">
      <c r="A1767">
        <v>1669226</v>
      </c>
      <c r="B1767">
        <v>1</v>
      </c>
      <c r="C1767" t="s">
        <v>80</v>
      </c>
      <c r="D1767" t="s">
        <v>110</v>
      </c>
      <c r="E1767" t="s">
        <v>151</v>
      </c>
      <c r="F1767" t="s">
        <v>5321</v>
      </c>
      <c r="G1767" t="s">
        <v>222</v>
      </c>
      <c r="H1767" t="s">
        <v>143</v>
      </c>
      <c r="I1767" t="s">
        <v>135</v>
      </c>
      <c r="J1767" t="s">
        <v>136</v>
      </c>
      <c r="K1767" t="s">
        <v>137</v>
      </c>
      <c r="L1767" t="s">
        <v>5322</v>
      </c>
      <c r="M1767" t="s">
        <v>5323</v>
      </c>
      <c r="N1767">
        <v>1.794444444</v>
      </c>
      <c r="O1767">
        <v>0</v>
      </c>
      <c r="P1767">
        <v>214</v>
      </c>
      <c r="Q1767">
        <v>0</v>
      </c>
      <c r="R1767">
        <v>0</v>
      </c>
      <c r="S1767">
        <v>0</v>
      </c>
      <c r="T1767">
        <v>15</v>
      </c>
      <c r="U1767">
        <v>0</v>
      </c>
      <c r="V1767">
        <v>0</v>
      </c>
      <c r="W1767">
        <v>0</v>
      </c>
      <c r="X1767">
        <v>170.67145700615137</v>
      </c>
      <c r="Y1767">
        <v>0</v>
      </c>
      <c r="Z1767">
        <v>0</v>
      </c>
      <c r="AA1767">
        <v>0</v>
      </c>
      <c r="AB1767">
        <v>43.361422631106748</v>
      </c>
      <c r="AC1767">
        <v>0</v>
      </c>
      <c r="AD1767">
        <v>0</v>
      </c>
      <c r="AE1767">
        <v>214.03287963725813</v>
      </c>
    </row>
    <row r="1768" spans="1:31" x14ac:dyDescent="0.25">
      <c r="A1768">
        <v>1669615</v>
      </c>
      <c r="B1768">
        <v>1</v>
      </c>
      <c r="C1768" t="s">
        <v>80</v>
      </c>
      <c r="D1768" t="s">
        <v>99</v>
      </c>
      <c r="E1768" t="s">
        <v>151</v>
      </c>
      <c r="F1768" t="s">
        <v>5324</v>
      </c>
      <c r="G1768" t="s">
        <v>153</v>
      </c>
      <c r="H1768" t="s">
        <v>143</v>
      </c>
      <c r="I1768" t="s">
        <v>135</v>
      </c>
      <c r="J1768" t="s">
        <v>136</v>
      </c>
      <c r="K1768" t="s">
        <v>137</v>
      </c>
      <c r="L1768" t="s">
        <v>5325</v>
      </c>
      <c r="M1768" t="s">
        <v>5326</v>
      </c>
      <c r="N1768">
        <v>10.862500000000001</v>
      </c>
      <c r="O1768">
        <v>0</v>
      </c>
      <c r="P1768">
        <v>19</v>
      </c>
      <c r="Q1768">
        <v>0</v>
      </c>
      <c r="R1768">
        <v>3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30.748438113671192</v>
      </c>
      <c r="Y1768">
        <v>0</v>
      </c>
      <c r="Z1768">
        <v>6.5829012753430645</v>
      </c>
      <c r="AA1768">
        <v>0</v>
      </c>
      <c r="AB1768">
        <v>0</v>
      </c>
      <c r="AC1768">
        <v>0</v>
      </c>
      <c r="AD1768">
        <v>0</v>
      </c>
      <c r="AE1768">
        <v>37.331339389014254</v>
      </c>
    </row>
    <row r="1769" spans="1:31" x14ac:dyDescent="0.25">
      <c r="A1769">
        <v>1669592</v>
      </c>
      <c r="B1769">
        <v>1</v>
      </c>
      <c r="C1769" t="s">
        <v>80</v>
      </c>
      <c r="D1769" t="s">
        <v>93</v>
      </c>
      <c r="E1769" t="s">
        <v>151</v>
      </c>
      <c r="F1769" t="s">
        <v>5327</v>
      </c>
      <c r="G1769" t="s">
        <v>153</v>
      </c>
      <c r="H1769" t="s">
        <v>143</v>
      </c>
      <c r="I1769" t="s">
        <v>135</v>
      </c>
      <c r="J1769" t="s">
        <v>136</v>
      </c>
      <c r="K1769" t="s">
        <v>137</v>
      </c>
      <c r="L1769" t="s">
        <v>5328</v>
      </c>
      <c r="M1769" t="s">
        <v>5329</v>
      </c>
      <c r="N1769">
        <v>2.7583333329999999</v>
      </c>
      <c r="O1769">
        <v>0</v>
      </c>
      <c r="P1769">
        <v>13</v>
      </c>
      <c r="Q1769">
        <v>0</v>
      </c>
      <c r="R1769">
        <v>0</v>
      </c>
      <c r="S1769">
        <v>0</v>
      </c>
      <c r="T1769">
        <v>3</v>
      </c>
      <c r="U1769">
        <v>0</v>
      </c>
      <c r="V1769">
        <v>0</v>
      </c>
      <c r="W1769">
        <v>0</v>
      </c>
      <c r="X1769">
        <v>13.719150812002239</v>
      </c>
      <c r="Y1769">
        <v>0</v>
      </c>
      <c r="Z1769">
        <v>0</v>
      </c>
      <c r="AA1769">
        <v>0</v>
      </c>
      <c r="AB1769">
        <v>9.0323695077671591</v>
      </c>
      <c r="AC1769">
        <v>0</v>
      </c>
      <c r="AD1769">
        <v>0</v>
      </c>
      <c r="AE1769">
        <v>22.751520319769398</v>
      </c>
    </row>
    <row r="1770" spans="1:31" x14ac:dyDescent="0.25">
      <c r="A1770">
        <v>1670256</v>
      </c>
      <c r="B1770">
        <v>1</v>
      </c>
      <c r="C1770" t="s">
        <v>80</v>
      </c>
      <c r="D1770" t="s">
        <v>93</v>
      </c>
      <c r="E1770" t="s">
        <v>151</v>
      </c>
      <c r="F1770" t="s">
        <v>5330</v>
      </c>
      <c r="G1770" t="s">
        <v>153</v>
      </c>
      <c r="H1770" t="s">
        <v>143</v>
      </c>
      <c r="I1770" t="s">
        <v>135</v>
      </c>
      <c r="J1770" t="s">
        <v>136</v>
      </c>
      <c r="K1770" t="s">
        <v>137</v>
      </c>
      <c r="L1770" t="s">
        <v>5331</v>
      </c>
      <c r="M1770" t="s">
        <v>5332</v>
      </c>
      <c r="N1770">
        <v>8.1947222219999993</v>
      </c>
      <c r="O1770">
        <v>0</v>
      </c>
      <c r="P1770">
        <v>4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1.9536867821466553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1.9536867821466553</v>
      </c>
    </row>
    <row r="1771" spans="1:31" x14ac:dyDescent="0.25">
      <c r="A1771">
        <v>1668974</v>
      </c>
      <c r="B1771">
        <v>1</v>
      </c>
      <c r="C1771" t="s">
        <v>80</v>
      </c>
      <c r="D1771" t="s">
        <v>82</v>
      </c>
      <c r="E1771" t="s">
        <v>151</v>
      </c>
      <c r="F1771" t="s">
        <v>637</v>
      </c>
      <c r="G1771" t="s">
        <v>153</v>
      </c>
      <c r="H1771" t="s">
        <v>143</v>
      </c>
      <c r="I1771" t="s">
        <v>135</v>
      </c>
      <c r="J1771" t="s">
        <v>136</v>
      </c>
      <c r="K1771" t="s">
        <v>137</v>
      </c>
      <c r="L1771" t="s">
        <v>5333</v>
      </c>
      <c r="M1771" t="s">
        <v>5334</v>
      </c>
      <c r="N1771">
        <v>0.61750000000000005</v>
      </c>
      <c r="O1771">
        <v>0</v>
      </c>
      <c r="P1771">
        <v>76</v>
      </c>
      <c r="Q1771">
        <v>0</v>
      </c>
      <c r="R1771">
        <v>0</v>
      </c>
      <c r="S1771">
        <v>0</v>
      </c>
      <c r="T1771">
        <v>3</v>
      </c>
      <c r="U1771">
        <v>0</v>
      </c>
      <c r="V1771">
        <v>0</v>
      </c>
      <c r="W1771">
        <v>0</v>
      </c>
      <c r="X1771">
        <v>11.492277920984321</v>
      </c>
      <c r="Y1771">
        <v>0</v>
      </c>
      <c r="Z1771">
        <v>0</v>
      </c>
      <c r="AA1771">
        <v>0</v>
      </c>
      <c r="AB1771">
        <v>0.10571853334068002</v>
      </c>
      <c r="AC1771">
        <v>0</v>
      </c>
      <c r="AD1771">
        <v>0</v>
      </c>
      <c r="AE1771">
        <v>11.597996454325001</v>
      </c>
    </row>
    <row r="1772" spans="1:31" x14ac:dyDescent="0.25">
      <c r="A1772">
        <v>1669120</v>
      </c>
      <c r="B1772">
        <v>1</v>
      </c>
      <c r="C1772" t="s">
        <v>80</v>
      </c>
      <c r="D1772" t="s">
        <v>93</v>
      </c>
      <c r="E1772" t="s">
        <v>146</v>
      </c>
      <c r="F1772" t="s">
        <v>5335</v>
      </c>
      <c r="G1772" t="s">
        <v>281</v>
      </c>
      <c r="H1772" t="s">
        <v>134</v>
      </c>
      <c r="I1772" t="s">
        <v>135</v>
      </c>
      <c r="J1772" t="s">
        <v>136</v>
      </c>
      <c r="K1772" t="s">
        <v>167</v>
      </c>
      <c r="L1772" t="s">
        <v>5336</v>
      </c>
      <c r="M1772" t="s">
        <v>5337</v>
      </c>
      <c r="N1772">
        <v>8.4202777770000008</v>
      </c>
      <c r="O1772">
        <v>0</v>
      </c>
      <c r="P1772">
        <v>88</v>
      </c>
      <c r="Q1772">
        <v>0</v>
      </c>
      <c r="R1772">
        <v>5</v>
      </c>
      <c r="S1772">
        <v>0</v>
      </c>
      <c r="T1772">
        <v>17</v>
      </c>
      <c r="U1772">
        <v>0</v>
      </c>
      <c r="V1772">
        <v>1</v>
      </c>
      <c r="W1772">
        <v>0</v>
      </c>
      <c r="X1772">
        <v>137.80105440465866</v>
      </c>
      <c r="Y1772">
        <v>0</v>
      </c>
      <c r="Z1772">
        <v>56.236558140598405</v>
      </c>
      <c r="AA1772">
        <v>0</v>
      </c>
      <c r="AB1772">
        <v>142.8889007173816</v>
      </c>
      <c r="AC1772">
        <v>0</v>
      </c>
      <c r="AD1772">
        <v>265.67521958003579</v>
      </c>
      <c r="AE1772">
        <v>602.60173284267444</v>
      </c>
    </row>
    <row r="1773" spans="1:31" x14ac:dyDescent="0.25">
      <c r="A1773">
        <v>1669707</v>
      </c>
      <c r="B1773">
        <v>1</v>
      </c>
      <c r="C1773" t="s">
        <v>81</v>
      </c>
      <c r="D1773" t="s">
        <v>115</v>
      </c>
      <c r="E1773" t="s">
        <v>146</v>
      </c>
      <c r="F1773" t="s">
        <v>5338</v>
      </c>
      <c r="G1773" t="s">
        <v>148</v>
      </c>
      <c r="H1773" t="s">
        <v>143</v>
      </c>
      <c r="I1773" t="s">
        <v>135</v>
      </c>
      <c r="J1773" t="s">
        <v>136</v>
      </c>
      <c r="K1773" t="s">
        <v>137</v>
      </c>
      <c r="L1773" t="s">
        <v>5339</v>
      </c>
      <c r="M1773" t="s">
        <v>5340</v>
      </c>
      <c r="N1773">
        <v>0.454444444</v>
      </c>
      <c r="O1773">
        <v>0</v>
      </c>
      <c r="P1773">
        <v>28</v>
      </c>
      <c r="Q1773">
        <v>0</v>
      </c>
      <c r="R1773">
        <v>0</v>
      </c>
      <c r="S1773">
        <v>0</v>
      </c>
      <c r="T1773">
        <v>2</v>
      </c>
      <c r="U1773">
        <v>0</v>
      </c>
      <c r="V1773">
        <v>0</v>
      </c>
      <c r="W1773">
        <v>0</v>
      </c>
      <c r="X1773">
        <v>0.86813216732397791</v>
      </c>
      <c r="Y1773">
        <v>0</v>
      </c>
      <c r="Z1773">
        <v>0</v>
      </c>
      <c r="AA1773">
        <v>0</v>
      </c>
      <c r="AB1773">
        <v>0.48055027137828887</v>
      </c>
      <c r="AC1773">
        <v>0</v>
      </c>
      <c r="AD1773">
        <v>0</v>
      </c>
      <c r="AE1773">
        <v>1.3486824387022667</v>
      </c>
    </row>
    <row r="1774" spans="1:31" x14ac:dyDescent="0.25">
      <c r="A1774">
        <v>1669143</v>
      </c>
      <c r="B1774">
        <v>1</v>
      </c>
      <c r="C1774" t="s">
        <v>80</v>
      </c>
      <c r="D1774" t="s">
        <v>105</v>
      </c>
      <c r="E1774" t="s">
        <v>159</v>
      </c>
      <c r="F1774" t="s">
        <v>5341</v>
      </c>
      <c r="G1774" t="s">
        <v>281</v>
      </c>
      <c r="H1774" t="s">
        <v>134</v>
      </c>
      <c r="I1774" t="s">
        <v>135</v>
      </c>
      <c r="J1774" t="s">
        <v>136</v>
      </c>
      <c r="K1774" t="s">
        <v>167</v>
      </c>
      <c r="L1774" t="s">
        <v>5342</v>
      </c>
      <c r="M1774" t="s">
        <v>5343</v>
      </c>
      <c r="N1774">
        <v>5.2136119440000002</v>
      </c>
      <c r="O1774">
        <v>0</v>
      </c>
      <c r="P1774">
        <v>1273</v>
      </c>
      <c r="Q1774">
        <v>0</v>
      </c>
      <c r="R1774">
        <v>2</v>
      </c>
      <c r="S1774">
        <v>1</v>
      </c>
      <c r="T1774">
        <v>237</v>
      </c>
      <c r="U1774">
        <v>1</v>
      </c>
      <c r="V1774">
        <v>0</v>
      </c>
      <c r="W1774">
        <v>0</v>
      </c>
      <c r="X1774">
        <v>1925.1414092560276</v>
      </c>
      <c r="Y1774">
        <v>0</v>
      </c>
      <c r="Z1774">
        <v>4.1414394102474938</v>
      </c>
      <c r="AA1774">
        <v>6.3033692588564456</v>
      </c>
      <c r="AB1774">
        <v>1641.7136621128532</v>
      </c>
      <c r="AC1774">
        <v>106.98423875484573</v>
      </c>
      <c r="AD1774">
        <v>0</v>
      </c>
      <c r="AE1774">
        <v>3684.2841187928302</v>
      </c>
    </row>
    <row r="1775" spans="1:31" x14ac:dyDescent="0.25">
      <c r="A1775">
        <v>1669807</v>
      </c>
      <c r="B1775">
        <v>1</v>
      </c>
      <c r="C1775" t="s">
        <v>80</v>
      </c>
      <c r="D1775" t="s">
        <v>84</v>
      </c>
      <c r="E1775" t="s">
        <v>146</v>
      </c>
      <c r="F1775" t="s">
        <v>5344</v>
      </c>
      <c r="G1775" t="s">
        <v>222</v>
      </c>
      <c r="H1775" t="s">
        <v>143</v>
      </c>
      <c r="I1775" t="s">
        <v>135</v>
      </c>
      <c r="J1775" t="s">
        <v>136</v>
      </c>
      <c r="K1775" t="s">
        <v>137</v>
      </c>
      <c r="L1775" t="s">
        <v>5345</v>
      </c>
      <c r="M1775" t="s">
        <v>5346</v>
      </c>
      <c r="N1775">
        <v>1.733055555</v>
      </c>
      <c r="O1775">
        <v>0</v>
      </c>
      <c r="P1775">
        <v>831</v>
      </c>
      <c r="Q1775">
        <v>0</v>
      </c>
      <c r="R1775">
        <v>1</v>
      </c>
      <c r="S1775">
        <v>0</v>
      </c>
      <c r="T1775">
        <v>43</v>
      </c>
      <c r="U1775">
        <v>0</v>
      </c>
      <c r="V1775">
        <v>0</v>
      </c>
      <c r="W1775">
        <v>0</v>
      </c>
      <c r="X1775">
        <v>483.33211575868387</v>
      </c>
      <c r="Y1775">
        <v>0</v>
      </c>
      <c r="Z1775">
        <v>1.1650617834795667</v>
      </c>
      <c r="AA1775">
        <v>0</v>
      </c>
      <c r="AB1775">
        <v>71.703588849979681</v>
      </c>
      <c r="AC1775">
        <v>0</v>
      </c>
      <c r="AD1775">
        <v>0</v>
      </c>
      <c r="AE1775">
        <v>556.20076639214312</v>
      </c>
    </row>
    <row r="1776" spans="1:31" x14ac:dyDescent="0.25">
      <c r="A1776">
        <v>1669020</v>
      </c>
      <c r="B1776">
        <v>1</v>
      </c>
      <c r="C1776" t="s">
        <v>80</v>
      </c>
      <c r="D1776" t="s">
        <v>96</v>
      </c>
      <c r="E1776" t="s">
        <v>159</v>
      </c>
      <c r="F1776" t="s">
        <v>5347</v>
      </c>
      <c r="G1776" t="s">
        <v>596</v>
      </c>
      <c r="H1776" t="s">
        <v>134</v>
      </c>
      <c r="I1776" t="s">
        <v>135</v>
      </c>
      <c r="J1776" t="s">
        <v>136</v>
      </c>
      <c r="K1776" t="s">
        <v>137</v>
      </c>
      <c r="L1776" t="s">
        <v>5348</v>
      </c>
      <c r="M1776" t="s">
        <v>5349</v>
      </c>
      <c r="N1776">
        <v>2.9255555549999999</v>
      </c>
      <c r="O1776">
        <v>0</v>
      </c>
      <c r="P1776">
        <v>0</v>
      </c>
      <c r="Q1776">
        <v>0</v>
      </c>
      <c r="R1776">
        <v>0</v>
      </c>
      <c r="S1776">
        <v>1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20.411164482559105</v>
      </c>
      <c r="AB1776">
        <v>0</v>
      </c>
      <c r="AC1776">
        <v>0</v>
      </c>
      <c r="AD1776">
        <v>0</v>
      </c>
      <c r="AE1776">
        <v>20.411164482559105</v>
      </c>
    </row>
    <row r="1777" spans="1:31" x14ac:dyDescent="0.25">
      <c r="A1777">
        <v>1669853</v>
      </c>
      <c r="B1777">
        <v>1</v>
      </c>
      <c r="C1777" t="s">
        <v>80</v>
      </c>
      <c r="D1777" t="s">
        <v>100</v>
      </c>
      <c r="E1777" t="s">
        <v>140</v>
      </c>
      <c r="F1777" t="s">
        <v>5350</v>
      </c>
      <c r="G1777" t="s">
        <v>197</v>
      </c>
      <c r="H1777" t="s">
        <v>143</v>
      </c>
      <c r="I1777" t="s">
        <v>135</v>
      </c>
      <c r="J1777" t="s">
        <v>136</v>
      </c>
      <c r="K1777" t="s">
        <v>137</v>
      </c>
      <c r="L1777" t="s">
        <v>5351</v>
      </c>
      <c r="M1777" t="s">
        <v>5352</v>
      </c>
      <c r="N1777">
        <v>5.5022222220000003</v>
      </c>
      <c r="O1777">
        <v>0</v>
      </c>
      <c r="P1777">
        <v>7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9.2627942901855533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9.2627942901855533</v>
      </c>
    </row>
    <row r="1778" spans="1:31" x14ac:dyDescent="0.25">
      <c r="A1778">
        <v>1669289</v>
      </c>
      <c r="B1778">
        <v>1</v>
      </c>
      <c r="C1778" t="s">
        <v>80</v>
      </c>
      <c r="D1778" t="s">
        <v>99</v>
      </c>
      <c r="E1778" t="s">
        <v>164</v>
      </c>
      <c r="F1778" t="s">
        <v>4880</v>
      </c>
      <c r="G1778" t="s">
        <v>161</v>
      </c>
      <c r="H1778" t="s">
        <v>134</v>
      </c>
      <c r="I1778" t="s">
        <v>135</v>
      </c>
      <c r="J1778" t="s">
        <v>136</v>
      </c>
      <c r="K1778" t="s">
        <v>137</v>
      </c>
      <c r="L1778" t="s">
        <v>5353</v>
      </c>
      <c r="M1778" t="s">
        <v>5354</v>
      </c>
      <c r="N1778">
        <v>7.1666666000000004E-2</v>
      </c>
      <c r="O1778">
        <v>14</v>
      </c>
      <c r="P1778">
        <v>456</v>
      </c>
      <c r="Q1778">
        <v>1</v>
      </c>
      <c r="R1778">
        <v>6</v>
      </c>
      <c r="S1778">
        <v>4</v>
      </c>
      <c r="T1778">
        <v>41</v>
      </c>
      <c r="U1778">
        <v>0</v>
      </c>
      <c r="V1778">
        <v>1</v>
      </c>
      <c r="W1778">
        <v>1.6525966875924001</v>
      </c>
      <c r="X1778">
        <v>6.3776490437008544</v>
      </c>
      <c r="Y1778">
        <v>2.4608628629580003E-2</v>
      </c>
      <c r="Z1778">
        <v>9.450181770956001E-2</v>
      </c>
      <c r="AA1778">
        <v>3.9699944107124172</v>
      </c>
      <c r="AB1778">
        <v>0.94529761082994834</v>
      </c>
      <c r="AC1778">
        <v>0</v>
      </c>
      <c r="AD1778">
        <v>0.3977352442826117</v>
      </c>
      <c r="AE1778">
        <v>13.462383443457369</v>
      </c>
    </row>
    <row r="1779" spans="1:31" x14ac:dyDescent="0.25">
      <c r="A1779">
        <v>1669538</v>
      </c>
      <c r="B1779">
        <v>1</v>
      </c>
      <c r="C1779" t="s">
        <v>80</v>
      </c>
      <c r="D1779" t="s">
        <v>105</v>
      </c>
      <c r="E1779" t="s">
        <v>151</v>
      </c>
      <c r="F1779" t="s">
        <v>5355</v>
      </c>
      <c r="G1779" t="s">
        <v>482</v>
      </c>
      <c r="H1779" t="s">
        <v>143</v>
      </c>
      <c r="I1779" t="s">
        <v>135</v>
      </c>
      <c r="J1779" t="s">
        <v>136</v>
      </c>
      <c r="K1779" t="s">
        <v>137</v>
      </c>
      <c r="L1779" t="s">
        <v>5356</v>
      </c>
      <c r="M1779" t="s">
        <v>5357</v>
      </c>
      <c r="N1779">
        <v>0.36194444399999998</v>
      </c>
      <c r="O1779">
        <v>0</v>
      </c>
      <c r="P1779">
        <v>20</v>
      </c>
      <c r="Q1779">
        <v>0</v>
      </c>
      <c r="R1779">
        <v>11</v>
      </c>
      <c r="S1779">
        <v>0</v>
      </c>
      <c r="T1779">
        <v>6</v>
      </c>
      <c r="U1779">
        <v>0</v>
      </c>
      <c r="V1779">
        <v>0</v>
      </c>
      <c r="W1779">
        <v>0</v>
      </c>
      <c r="X1779">
        <v>2.3739669869161126</v>
      </c>
      <c r="Y1779">
        <v>0</v>
      </c>
      <c r="Z1779">
        <v>0.21509426923974562</v>
      </c>
      <c r="AA1779">
        <v>0</v>
      </c>
      <c r="AB1779">
        <v>2.5567826486623106</v>
      </c>
      <c r="AC1779">
        <v>0</v>
      </c>
      <c r="AD1779">
        <v>0</v>
      </c>
      <c r="AE1779">
        <v>5.145843904818169</v>
      </c>
    </row>
    <row r="1780" spans="1:31" x14ac:dyDescent="0.25">
      <c r="A1780">
        <v>1669051</v>
      </c>
      <c r="B1780">
        <v>1</v>
      </c>
      <c r="C1780" t="s">
        <v>81</v>
      </c>
      <c r="D1780" t="s">
        <v>127</v>
      </c>
      <c r="E1780" t="s">
        <v>140</v>
      </c>
      <c r="F1780" t="s">
        <v>5358</v>
      </c>
      <c r="G1780" t="s">
        <v>209</v>
      </c>
      <c r="H1780" t="s">
        <v>143</v>
      </c>
      <c r="I1780" t="s">
        <v>135</v>
      </c>
      <c r="J1780" t="s">
        <v>136</v>
      </c>
      <c r="K1780" t="s">
        <v>137</v>
      </c>
      <c r="L1780" t="s">
        <v>5359</v>
      </c>
      <c r="M1780" t="s">
        <v>5360</v>
      </c>
      <c r="N1780">
        <v>1.0352777769999999</v>
      </c>
      <c r="O1780">
        <v>0</v>
      </c>
      <c r="P1780">
        <v>18</v>
      </c>
      <c r="Q1780">
        <v>0</v>
      </c>
      <c r="R1780">
        <v>0</v>
      </c>
      <c r="S1780">
        <v>0</v>
      </c>
      <c r="T1780">
        <v>3</v>
      </c>
      <c r="U1780">
        <v>0</v>
      </c>
      <c r="V1780">
        <v>0</v>
      </c>
      <c r="W1780">
        <v>0</v>
      </c>
      <c r="X1780">
        <v>4.4570615746491962</v>
      </c>
      <c r="Y1780">
        <v>0</v>
      </c>
      <c r="Z1780">
        <v>0</v>
      </c>
      <c r="AA1780">
        <v>0</v>
      </c>
      <c r="AB1780">
        <v>1.1912580116690774</v>
      </c>
      <c r="AC1780">
        <v>0</v>
      </c>
      <c r="AD1780">
        <v>0</v>
      </c>
      <c r="AE1780">
        <v>5.6483195863182738</v>
      </c>
    </row>
    <row r="1781" spans="1:31" x14ac:dyDescent="0.25">
      <c r="A1781">
        <v>1669930</v>
      </c>
      <c r="B1781">
        <v>1</v>
      </c>
      <c r="C1781" t="s">
        <v>80</v>
      </c>
      <c r="D1781" t="s">
        <v>97</v>
      </c>
      <c r="E1781" t="s">
        <v>140</v>
      </c>
      <c r="F1781" t="s">
        <v>5361</v>
      </c>
      <c r="G1781" t="s">
        <v>197</v>
      </c>
      <c r="H1781" t="s">
        <v>143</v>
      </c>
      <c r="I1781" t="s">
        <v>135</v>
      </c>
      <c r="J1781" t="s">
        <v>136</v>
      </c>
      <c r="K1781" t="s">
        <v>137</v>
      </c>
      <c r="L1781" t="s">
        <v>5362</v>
      </c>
      <c r="M1781" t="s">
        <v>5363</v>
      </c>
      <c r="N1781">
        <v>1.36</v>
      </c>
      <c r="O1781">
        <v>0</v>
      </c>
      <c r="P1781">
        <v>2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0.8219748864212667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0.8219748864212667</v>
      </c>
    </row>
    <row r="1782" spans="1:31" x14ac:dyDescent="0.25">
      <c r="A1782">
        <v>1669738</v>
      </c>
      <c r="B1782">
        <v>1</v>
      </c>
      <c r="C1782" t="s">
        <v>81</v>
      </c>
      <c r="D1782" t="s">
        <v>115</v>
      </c>
      <c r="E1782" t="s">
        <v>159</v>
      </c>
      <c r="F1782" t="s">
        <v>5364</v>
      </c>
      <c r="G1782" t="s">
        <v>324</v>
      </c>
      <c r="H1782" t="s">
        <v>134</v>
      </c>
      <c r="I1782" t="s">
        <v>135</v>
      </c>
      <c r="J1782" t="s">
        <v>136</v>
      </c>
      <c r="K1782" t="s">
        <v>137</v>
      </c>
      <c r="L1782" t="s">
        <v>5365</v>
      </c>
      <c r="M1782" t="s">
        <v>5366</v>
      </c>
      <c r="N1782">
        <v>4.8855555549999998</v>
      </c>
      <c r="O1782">
        <v>0</v>
      </c>
      <c r="P1782">
        <v>23</v>
      </c>
      <c r="Q1782">
        <v>0</v>
      </c>
      <c r="R1782">
        <v>2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5.4269284613262831</v>
      </c>
      <c r="Y1782">
        <v>0</v>
      </c>
      <c r="Z1782">
        <v>1.3377964554468291</v>
      </c>
      <c r="AA1782">
        <v>0</v>
      </c>
      <c r="AB1782">
        <v>1.8390214384919583</v>
      </c>
      <c r="AC1782">
        <v>0</v>
      </c>
      <c r="AD1782">
        <v>0</v>
      </c>
      <c r="AE1782">
        <v>8.6037463552650699</v>
      </c>
    </row>
    <row r="1783" spans="1:31" x14ac:dyDescent="0.25">
      <c r="A1783">
        <v>1669243</v>
      </c>
      <c r="B1783">
        <v>1</v>
      </c>
      <c r="C1783" t="s">
        <v>81</v>
      </c>
      <c r="D1783" t="s">
        <v>112</v>
      </c>
      <c r="E1783" t="s">
        <v>159</v>
      </c>
      <c r="F1783" t="s">
        <v>5367</v>
      </c>
      <c r="G1783" t="s">
        <v>294</v>
      </c>
      <c r="H1783" t="s">
        <v>134</v>
      </c>
      <c r="I1783" t="s">
        <v>135</v>
      </c>
      <c r="J1783" t="s">
        <v>136</v>
      </c>
      <c r="K1783" t="s">
        <v>167</v>
      </c>
      <c r="L1783" t="s">
        <v>5368</v>
      </c>
      <c r="M1783" t="s">
        <v>5369</v>
      </c>
      <c r="N1783">
        <v>1.736388888</v>
      </c>
      <c r="O1783">
        <v>0</v>
      </c>
      <c r="P1783">
        <v>1248</v>
      </c>
      <c r="Q1783">
        <v>0</v>
      </c>
      <c r="R1783">
        <v>1</v>
      </c>
      <c r="S1783">
        <v>0</v>
      </c>
      <c r="T1783">
        <v>107</v>
      </c>
      <c r="U1783">
        <v>0</v>
      </c>
      <c r="V1783">
        <v>0</v>
      </c>
      <c r="W1783">
        <v>0</v>
      </c>
      <c r="X1783">
        <v>396.55900273527726</v>
      </c>
      <c r="Y1783">
        <v>0</v>
      </c>
      <c r="Z1783">
        <v>5.8748462307738891E-3</v>
      </c>
      <c r="AA1783">
        <v>0</v>
      </c>
      <c r="AB1783">
        <v>159.91230716297599</v>
      </c>
      <c r="AC1783">
        <v>0</v>
      </c>
      <c r="AD1783">
        <v>0</v>
      </c>
      <c r="AE1783">
        <v>556.47718474448402</v>
      </c>
    </row>
    <row r="1784" spans="1:31" x14ac:dyDescent="0.25">
      <c r="A1784">
        <v>1669446</v>
      </c>
      <c r="B1784">
        <v>1</v>
      </c>
      <c r="C1784" t="s">
        <v>80</v>
      </c>
      <c r="D1784" t="s">
        <v>96</v>
      </c>
      <c r="E1784" t="s">
        <v>200</v>
      </c>
      <c r="F1784" t="s">
        <v>5370</v>
      </c>
      <c r="G1784" t="s">
        <v>240</v>
      </c>
      <c r="H1784" t="s">
        <v>143</v>
      </c>
      <c r="I1784" t="s">
        <v>135</v>
      </c>
      <c r="J1784" t="s">
        <v>136</v>
      </c>
      <c r="K1784" t="s">
        <v>137</v>
      </c>
      <c r="L1784" t="s">
        <v>5371</v>
      </c>
      <c r="M1784" t="s">
        <v>5372</v>
      </c>
      <c r="N1784">
        <v>7.9591666659999998</v>
      </c>
      <c r="O1784">
        <v>0</v>
      </c>
      <c r="P1784">
        <v>54</v>
      </c>
      <c r="Q1784">
        <v>0</v>
      </c>
      <c r="R1784">
        <v>0</v>
      </c>
      <c r="S1784">
        <v>0</v>
      </c>
      <c r="T1784">
        <v>38</v>
      </c>
      <c r="U1784">
        <v>0</v>
      </c>
      <c r="V1784">
        <v>0</v>
      </c>
      <c r="W1784">
        <v>0</v>
      </c>
      <c r="X1784">
        <v>131.66286154011019</v>
      </c>
      <c r="Y1784">
        <v>0</v>
      </c>
      <c r="Z1784">
        <v>0</v>
      </c>
      <c r="AA1784">
        <v>0</v>
      </c>
      <c r="AB1784">
        <v>344.03707756524506</v>
      </c>
      <c r="AC1784">
        <v>0</v>
      </c>
      <c r="AD1784">
        <v>0</v>
      </c>
      <c r="AE1784">
        <v>475.69993910535527</v>
      </c>
    </row>
    <row r="1785" spans="1:31" x14ac:dyDescent="0.25">
      <c r="A1785">
        <v>1669197</v>
      </c>
      <c r="B1785">
        <v>1</v>
      </c>
      <c r="C1785" t="s">
        <v>80</v>
      </c>
      <c r="D1785" t="s">
        <v>96</v>
      </c>
      <c r="E1785" t="s">
        <v>159</v>
      </c>
      <c r="F1785" t="s">
        <v>5373</v>
      </c>
      <c r="G1785" t="s">
        <v>1912</v>
      </c>
      <c r="H1785" t="s">
        <v>134</v>
      </c>
      <c r="I1785" t="s">
        <v>135</v>
      </c>
      <c r="J1785" t="s">
        <v>136</v>
      </c>
      <c r="K1785" t="s">
        <v>137</v>
      </c>
      <c r="L1785" t="s">
        <v>5374</v>
      </c>
      <c r="M1785" t="s">
        <v>5375</v>
      </c>
      <c r="N1785">
        <v>8.6436111110000002</v>
      </c>
      <c r="O1785">
        <v>0</v>
      </c>
      <c r="P1785">
        <v>9</v>
      </c>
      <c r="Q1785">
        <v>0</v>
      </c>
      <c r="R1785">
        <v>4</v>
      </c>
      <c r="S1785">
        <v>0</v>
      </c>
      <c r="T1785">
        <v>2</v>
      </c>
      <c r="U1785">
        <v>0</v>
      </c>
      <c r="V1785">
        <v>0</v>
      </c>
      <c r="W1785">
        <v>0</v>
      </c>
      <c r="X1785">
        <v>7.0029929374360718</v>
      </c>
      <c r="Y1785">
        <v>0</v>
      </c>
      <c r="Z1785">
        <v>6.7881874532745652</v>
      </c>
      <c r="AA1785">
        <v>0</v>
      </c>
      <c r="AB1785">
        <v>44.191842183162471</v>
      </c>
      <c r="AC1785">
        <v>0</v>
      </c>
      <c r="AD1785">
        <v>0</v>
      </c>
      <c r="AE1785">
        <v>57.983022573873107</v>
      </c>
    </row>
    <row r="1786" spans="1:31" x14ac:dyDescent="0.25">
      <c r="A1786">
        <v>1670033</v>
      </c>
      <c r="B1786">
        <v>1</v>
      </c>
      <c r="C1786" t="s">
        <v>81</v>
      </c>
      <c r="D1786" t="s">
        <v>127</v>
      </c>
      <c r="E1786" t="s">
        <v>146</v>
      </c>
      <c r="F1786" t="s">
        <v>5376</v>
      </c>
      <c r="G1786" t="s">
        <v>148</v>
      </c>
      <c r="H1786" t="s">
        <v>143</v>
      </c>
      <c r="I1786" t="s">
        <v>135</v>
      </c>
      <c r="J1786" t="s">
        <v>136</v>
      </c>
      <c r="K1786" t="s">
        <v>137</v>
      </c>
      <c r="L1786" t="s">
        <v>5377</v>
      </c>
      <c r="M1786" t="s">
        <v>5378</v>
      </c>
      <c r="N1786">
        <v>2.849722222</v>
      </c>
      <c r="O1786">
        <v>0</v>
      </c>
      <c r="P1786">
        <v>60</v>
      </c>
      <c r="Q1786">
        <v>1</v>
      </c>
      <c r="R1786">
        <v>1</v>
      </c>
      <c r="S1786">
        <v>0</v>
      </c>
      <c r="T1786">
        <v>4</v>
      </c>
      <c r="U1786">
        <v>0</v>
      </c>
      <c r="V1786">
        <v>0</v>
      </c>
      <c r="W1786">
        <v>0</v>
      </c>
      <c r="X1786">
        <v>19.657085409890019</v>
      </c>
      <c r="Y1786">
        <v>0.45128173370070562</v>
      </c>
      <c r="Z1786">
        <v>5.2439240206410005E-2</v>
      </c>
      <c r="AA1786">
        <v>0</v>
      </c>
      <c r="AB1786">
        <v>5.0424796136185277</v>
      </c>
      <c r="AC1786">
        <v>0</v>
      </c>
      <c r="AD1786">
        <v>0</v>
      </c>
      <c r="AE1786">
        <v>25.203285997415666</v>
      </c>
    </row>
    <row r="1787" spans="1:31" x14ac:dyDescent="0.25">
      <c r="A1787">
        <v>1670133</v>
      </c>
      <c r="B1787">
        <v>1</v>
      </c>
      <c r="C1787" t="s">
        <v>80</v>
      </c>
      <c r="D1787" t="s">
        <v>101</v>
      </c>
      <c r="E1787" t="s">
        <v>164</v>
      </c>
      <c r="F1787" t="s">
        <v>5379</v>
      </c>
      <c r="G1787" t="s">
        <v>161</v>
      </c>
      <c r="H1787" t="s">
        <v>134</v>
      </c>
      <c r="I1787" t="s">
        <v>135</v>
      </c>
      <c r="J1787" t="s">
        <v>136</v>
      </c>
      <c r="K1787" t="s">
        <v>137</v>
      </c>
      <c r="L1787" t="s">
        <v>5380</v>
      </c>
      <c r="M1787" t="s">
        <v>5381</v>
      </c>
      <c r="N1787">
        <v>1.2136111110000001</v>
      </c>
      <c r="O1787">
        <v>3</v>
      </c>
      <c r="P1787">
        <v>423</v>
      </c>
      <c r="Q1787">
        <v>2</v>
      </c>
      <c r="R1787">
        <v>0</v>
      </c>
      <c r="S1787">
        <v>16</v>
      </c>
      <c r="T1787">
        <v>113</v>
      </c>
      <c r="U1787">
        <v>0</v>
      </c>
      <c r="V1787">
        <v>0</v>
      </c>
      <c r="W1787">
        <v>2.5615519744731956</v>
      </c>
      <c r="X1787">
        <v>55.787093547470882</v>
      </c>
      <c r="Y1787">
        <v>15.70909927448111</v>
      </c>
      <c r="Z1787">
        <v>0</v>
      </c>
      <c r="AA1787">
        <v>290.84143604194026</v>
      </c>
      <c r="AB1787">
        <v>19.694891441617894</v>
      </c>
      <c r="AC1787">
        <v>0</v>
      </c>
      <c r="AD1787">
        <v>0</v>
      </c>
      <c r="AE1787">
        <v>384.59407227998332</v>
      </c>
    </row>
    <row r="1788" spans="1:31" x14ac:dyDescent="0.25">
      <c r="A1788">
        <v>1669154</v>
      </c>
      <c r="B1788">
        <v>1</v>
      </c>
      <c r="C1788" t="s">
        <v>80</v>
      </c>
      <c r="D1788" t="s">
        <v>92</v>
      </c>
      <c r="E1788" t="s">
        <v>131</v>
      </c>
      <c r="F1788" t="s">
        <v>5382</v>
      </c>
      <c r="G1788" t="s">
        <v>281</v>
      </c>
      <c r="H1788" t="s">
        <v>134</v>
      </c>
      <c r="I1788" t="s">
        <v>135</v>
      </c>
      <c r="J1788" t="s">
        <v>136</v>
      </c>
      <c r="K1788" t="s">
        <v>167</v>
      </c>
      <c r="L1788" t="s">
        <v>5383</v>
      </c>
      <c r="M1788" t="s">
        <v>5384</v>
      </c>
      <c r="N1788">
        <v>7.4689980550000001</v>
      </c>
      <c r="O1788">
        <v>23</v>
      </c>
      <c r="P1788">
        <v>1486</v>
      </c>
      <c r="Q1788">
        <v>3</v>
      </c>
      <c r="R1788">
        <v>27</v>
      </c>
      <c r="S1788">
        <v>23</v>
      </c>
      <c r="T1788">
        <v>184</v>
      </c>
      <c r="U1788">
        <v>1</v>
      </c>
      <c r="V1788">
        <v>1</v>
      </c>
      <c r="W1788">
        <v>715.23238383260662</v>
      </c>
      <c r="X1788">
        <v>1709.9485930637998</v>
      </c>
      <c r="Y1788">
        <v>44.124450546824555</v>
      </c>
      <c r="Z1788">
        <v>61.527439003892937</v>
      </c>
      <c r="AA1788">
        <v>502.75956217590641</v>
      </c>
      <c r="AB1788">
        <v>999.29148284326084</v>
      </c>
      <c r="AC1788">
        <v>52.168573427213417</v>
      </c>
      <c r="AD1788">
        <v>8.3192059305074988E-3</v>
      </c>
      <c r="AE1788">
        <v>4085.0608040994348</v>
      </c>
    </row>
    <row r="1789" spans="1:31" x14ac:dyDescent="0.25">
      <c r="A1789">
        <v>1669987</v>
      </c>
      <c r="B1789">
        <v>1</v>
      </c>
      <c r="C1789" t="s">
        <v>81</v>
      </c>
      <c r="D1789" t="s">
        <v>128</v>
      </c>
      <c r="E1789" t="s">
        <v>151</v>
      </c>
      <c r="F1789" t="s">
        <v>5385</v>
      </c>
      <c r="G1789" t="s">
        <v>153</v>
      </c>
      <c r="H1789" t="s">
        <v>143</v>
      </c>
      <c r="I1789" t="s">
        <v>135</v>
      </c>
      <c r="J1789" t="s">
        <v>136</v>
      </c>
      <c r="K1789" t="s">
        <v>137</v>
      </c>
      <c r="L1789" t="s">
        <v>5386</v>
      </c>
      <c r="M1789" t="s">
        <v>5387</v>
      </c>
      <c r="N1789">
        <v>7.4633333329999996</v>
      </c>
      <c r="O1789">
        <v>0</v>
      </c>
      <c r="P1789">
        <v>24</v>
      </c>
      <c r="Q1789">
        <v>0</v>
      </c>
      <c r="R1789">
        <v>0</v>
      </c>
      <c r="S1789">
        <v>0</v>
      </c>
      <c r="T1789">
        <v>1</v>
      </c>
      <c r="U1789">
        <v>0</v>
      </c>
      <c r="V1789">
        <v>0</v>
      </c>
      <c r="W1789">
        <v>0</v>
      </c>
      <c r="X1789">
        <v>31.157162131035559</v>
      </c>
      <c r="Y1789">
        <v>0</v>
      </c>
      <c r="Z1789">
        <v>0</v>
      </c>
      <c r="AA1789">
        <v>0</v>
      </c>
      <c r="AB1789">
        <v>7.5595607973744494</v>
      </c>
      <c r="AC1789">
        <v>0</v>
      </c>
      <c r="AD1789">
        <v>0</v>
      </c>
      <c r="AE1789">
        <v>38.716722928410007</v>
      </c>
    </row>
    <row r="1790" spans="1:31" x14ac:dyDescent="0.25">
      <c r="A1790">
        <v>1669300</v>
      </c>
      <c r="B1790">
        <v>1</v>
      </c>
      <c r="C1790" t="s">
        <v>81</v>
      </c>
      <c r="D1790" t="s">
        <v>122</v>
      </c>
      <c r="E1790" t="s">
        <v>131</v>
      </c>
      <c r="F1790" t="s">
        <v>5388</v>
      </c>
      <c r="G1790" t="s">
        <v>253</v>
      </c>
      <c r="H1790" t="s">
        <v>134</v>
      </c>
      <c r="I1790" t="s">
        <v>135</v>
      </c>
      <c r="J1790" t="s">
        <v>136</v>
      </c>
      <c r="K1790" t="s">
        <v>167</v>
      </c>
      <c r="L1790" t="s">
        <v>5389</v>
      </c>
      <c r="M1790" t="s">
        <v>5390</v>
      </c>
      <c r="N1790">
        <v>0.67111111099999998</v>
      </c>
      <c r="O1790">
        <v>0</v>
      </c>
      <c r="P1790">
        <v>649</v>
      </c>
      <c r="Q1790">
        <v>0</v>
      </c>
      <c r="R1790">
        <v>0</v>
      </c>
      <c r="S1790">
        <v>0</v>
      </c>
      <c r="T1790">
        <v>273</v>
      </c>
      <c r="U1790">
        <v>0</v>
      </c>
      <c r="V1790">
        <v>0</v>
      </c>
      <c r="W1790">
        <v>0</v>
      </c>
      <c r="X1790">
        <v>91.960494592346578</v>
      </c>
      <c r="Y1790">
        <v>0</v>
      </c>
      <c r="Z1790">
        <v>0</v>
      </c>
      <c r="AA1790">
        <v>0</v>
      </c>
      <c r="AB1790">
        <v>240.81968348264803</v>
      </c>
      <c r="AC1790">
        <v>0</v>
      </c>
      <c r="AD1790">
        <v>0</v>
      </c>
      <c r="AE1790">
        <v>332.78017807499464</v>
      </c>
    </row>
    <row r="1791" spans="1:31" x14ac:dyDescent="0.25">
      <c r="A1791">
        <v>1669841</v>
      </c>
      <c r="B1791">
        <v>1</v>
      </c>
      <c r="C1791" t="s">
        <v>81</v>
      </c>
      <c r="D1791" t="s">
        <v>113</v>
      </c>
      <c r="E1791" t="s">
        <v>151</v>
      </c>
      <c r="F1791" t="s">
        <v>5391</v>
      </c>
      <c r="G1791" t="s">
        <v>1095</v>
      </c>
      <c r="H1791" t="s">
        <v>143</v>
      </c>
      <c r="I1791" t="s">
        <v>135</v>
      </c>
      <c r="J1791" t="s">
        <v>136</v>
      </c>
      <c r="K1791" t="s">
        <v>137</v>
      </c>
      <c r="L1791" t="s">
        <v>5392</v>
      </c>
      <c r="M1791" t="s">
        <v>5393</v>
      </c>
      <c r="N1791">
        <v>4.4163888880000002</v>
      </c>
      <c r="O1791">
        <v>0</v>
      </c>
      <c r="P1791">
        <v>32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12.811505548127238</v>
      </c>
      <c r="Y1791">
        <v>0</v>
      </c>
      <c r="Z1791">
        <v>0</v>
      </c>
      <c r="AA1791">
        <v>0</v>
      </c>
      <c r="AB1791">
        <v>0.81190310712044456</v>
      </c>
      <c r="AC1791">
        <v>0</v>
      </c>
      <c r="AD1791">
        <v>0</v>
      </c>
      <c r="AE1791">
        <v>13.623408655247683</v>
      </c>
    </row>
    <row r="1792" spans="1:31" x14ac:dyDescent="0.25">
      <c r="A1792">
        <v>1669864</v>
      </c>
      <c r="B1792">
        <v>1</v>
      </c>
      <c r="C1792" t="s">
        <v>81</v>
      </c>
      <c r="D1792" t="s">
        <v>127</v>
      </c>
      <c r="E1792" t="s">
        <v>131</v>
      </c>
      <c r="F1792" t="s">
        <v>4249</v>
      </c>
      <c r="G1792" t="s">
        <v>161</v>
      </c>
      <c r="H1792" t="s">
        <v>134</v>
      </c>
      <c r="I1792" t="s">
        <v>135</v>
      </c>
      <c r="J1792" t="s">
        <v>136</v>
      </c>
      <c r="K1792" t="s">
        <v>137</v>
      </c>
      <c r="L1792" t="s">
        <v>5394</v>
      </c>
      <c r="M1792" t="s">
        <v>5395</v>
      </c>
      <c r="N1792">
        <v>5.6455555549999996</v>
      </c>
      <c r="O1792">
        <v>0</v>
      </c>
      <c r="P1792">
        <v>138</v>
      </c>
      <c r="Q1792">
        <v>12</v>
      </c>
      <c r="R1792">
        <v>38</v>
      </c>
      <c r="S1792">
        <v>11</v>
      </c>
      <c r="T1792">
        <v>12</v>
      </c>
      <c r="U1792">
        <v>1</v>
      </c>
      <c r="V1792">
        <v>1</v>
      </c>
      <c r="W1792">
        <v>0</v>
      </c>
      <c r="X1792">
        <v>146.41075676815117</v>
      </c>
      <c r="Y1792">
        <v>42.356806528327134</v>
      </c>
      <c r="Z1792">
        <v>32.21723920703743</v>
      </c>
      <c r="AA1792">
        <v>373.67132488453143</v>
      </c>
      <c r="AB1792">
        <v>21.568997520622908</v>
      </c>
      <c r="AC1792">
        <v>357.31340647511405</v>
      </c>
      <c r="AD1792">
        <v>23.589093560994705</v>
      </c>
      <c r="AE1792">
        <v>997.12762494477886</v>
      </c>
    </row>
    <row r="1793" spans="1:31" x14ac:dyDescent="0.25">
      <c r="A1793">
        <v>1670268</v>
      </c>
      <c r="B1793">
        <v>1</v>
      </c>
      <c r="C1793" t="s">
        <v>80</v>
      </c>
      <c r="D1793" t="s">
        <v>93</v>
      </c>
      <c r="E1793" t="s">
        <v>159</v>
      </c>
      <c r="F1793" t="s">
        <v>5396</v>
      </c>
      <c r="G1793" t="s">
        <v>596</v>
      </c>
      <c r="H1793" t="s">
        <v>134</v>
      </c>
      <c r="I1793" t="s">
        <v>135</v>
      </c>
      <c r="J1793" t="s">
        <v>136</v>
      </c>
      <c r="K1793" t="s">
        <v>137</v>
      </c>
      <c r="L1793" t="s">
        <v>5397</v>
      </c>
      <c r="M1793" t="s">
        <v>5398</v>
      </c>
      <c r="N1793">
        <v>6.074166666</v>
      </c>
      <c r="O1793">
        <v>0</v>
      </c>
      <c r="P1793">
        <v>13</v>
      </c>
      <c r="Q1793">
        <v>0</v>
      </c>
      <c r="R1793">
        <v>33</v>
      </c>
      <c r="S1793">
        <v>0</v>
      </c>
      <c r="T1793">
        <v>9</v>
      </c>
      <c r="U1793">
        <v>0</v>
      </c>
      <c r="V1793">
        <v>0</v>
      </c>
      <c r="W1793">
        <v>0</v>
      </c>
      <c r="X1793">
        <v>48.383602480769639</v>
      </c>
      <c r="Y1793">
        <v>0</v>
      </c>
      <c r="Z1793">
        <v>50.267280025810159</v>
      </c>
      <c r="AA1793">
        <v>0</v>
      </c>
      <c r="AB1793">
        <v>29.683204401397191</v>
      </c>
      <c r="AC1793">
        <v>0</v>
      </c>
      <c r="AD1793">
        <v>0</v>
      </c>
      <c r="AE1793">
        <v>128.334086907977</v>
      </c>
    </row>
    <row r="1794" spans="1:31" x14ac:dyDescent="0.25">
      <c r="A1794">
        <v>1669984</v>
      </c>
      <c r="B1794">
        <v>1</v>
      </c>
      <c r="C1794" t="s">
        <v>80</v>
      </c>
      <c r="D1794" t="s">
        <v>96</v>
      </c>
      <c r="E1794" t="s">
        <v>159</v>
      </c>
      <c r="F1794" t="s">
        <v>5399</v>
      </c>
      <c r="G1794" t="s">
        <v>161</v>
      </c>
      <c r="H1794" t="s">
        <v>134</v>
      </c>
      <c r="I1794" t="s">
        <v>135</v>
      </c>
      <c r="J1794" t="s">
        <v>136</v>
      </c>
      <c r="K1794" t="s">
        <v>137</v>
      </c>
      <c r="L1794" t="s">
        <v>5400</v>
      </c>
      <c r="M1794" t="s">
        <v>5401</v>
      </c>
      <c r="N1794">
        <v>8.2500000000000004E-2</v>
      </c>
      <c r="O1794">
        <v>0</v>
      </c>
      <c r="P1794">
        <v>308</v>
      </c>
      <c r="Q1794">
        <v>0</v>
      </c>
      <c r="R1794">
        <v>0</v>
      </c>
      <c r="S1794">
        <v>2</v>
      </c>
      <c r="T1794">
        <v>27</v>
      </c>
      <c r="U1794">
        <v>0</v>
      </c>
      <c r="V1794">
        <v>0</v>
      </c>
      <c r="W1794">
        <v>0</v>
      </c>
      <c r="X1794">
        <v>11.297308373407244</v>
      </c>
      <c r="Y1794">
        <v>0</v>
      </c>
      <c r="Z1794">
        <v>0</v>
      </c>
      <c r="AA1794">
        <v>3.786368798822445</v>
      </c>
      <c r="AB1794">
        <v>0.93723655331459987</v>
      </c>
      <c r="AC1794">
        <v>0</v>
      </c>
      <c r="AD1794">
        <v>0</v>
      </c>
      <c r="AE1794">
        <v>16.02091372554429</v>
      </c>
    </row>
    <row r="1795" spans="1:31" x14ac:dyDescent="0.25">
      <c r="A1795">
        <v>1669415</v>
      </c>
      <c r="B1795">
        <v>1</v>
      </c>
      <c r="C1795" t="s">
        <v>80</v>
      </c>
      <c r="D1795" t="s">
        <v>93</v>
      </c>
      <c r="E1795" t="s">
        <v>151</v>
      </c>
      <c r="F1795" t="s">
        <v>5402</v>
      </c>
      <c r="G1795" t="s">
        <v>153</v>
      </c>
      <c r="H1795" t="s">
        <v>143</v>
      </c>
      <c r="I1795" t="s">
        <v>135</v>
      </c>
      <c r="J1795" t="s">
        <v>136</v>
      </c>
      <c r="K1795" t="s">
        <v>137</v>
      </c>
      <c r="L1795" t="s">
        <v>5403</v>
      </c>
      <c r="M1795" t="s">
        <v>5404</v>
      </c>
      <c r="N1795">
        <v>1.5425</v>
      </c>
      <c r="O1795">
        <v>0</v>
      </c>
      <c r="P1795">
        <v>42</v>
      </c>
      <c r="Q1795">
        <v>0</v>
      </c>
      <c r="R1795">
        <v>3</v>
      </c>
      <c r="S1795">
        <v>0</v>
      </c>
      <c r="T1795">
        <v>9</v>
      </c>
      <c r="U1795">
        <v>0</v>
      </c>
      <c r="V1795">
        <v>0</v>
      </c>
      <c r="W1795">
        <v>0</v>
      </c>
      <c r="X1795">
        <v>3.4781623945116884</v>
      </c>
      <c r="Y1795">
        <v>0</v>
      </c>
      <c r="Z1795">
        <v>0.89765130721428243</v>
      </c>
      <c r="AA1795">
        <v>0</v>
      </c>
      <c r="AB1795">
        <v>6.5779145264418144</v>
      </c>
      <c r="AC1795">
        <v>0</v>
      </c>
      <c r="AD1795">
        <v>0</v>
      </c>
      <c r="AE1795">
        <v>10.953728228167785</v>
      </c>
    </row>
    <row r="1796" spans="1:31" x14ac:dyDescent="0.25">
      <c r="A1796">
        <v>1670056</v>
      </c>
      <c r="B1796">
        <v>1</v>
      </c>
      <c r="C1796" t="s">
        <v>81</v>
      </c>
      <c r="D1796" t="s">
        <v>128</v>
      </c>
      <c r="E1796" t="s">
        <v>159</v>
      </c>
      <c r="F1796" t="s">
        <v>5405</v>
      </c>
      <c r="G1796" t="s">
        <v>596</v>
      </c>
      <c r="H1796" t="s">
        <v>134</v>
      </c>
      <c r="I1796" t="s">
        <v>135</v>
      </c>
      <c r="J1796" t="s">
        <v>136</v>
      </c>
      <c r="K1796" t="s">
        <v>137</v>
      </c>
      <c r="L1796" t="s">
        <v>5406</v>
      </c>
      <c r="M1796" t="s">
        <v>5407</v>
      </c>
      <c r="N1796">
        <v>5.8802777769999999</v>
      </c>
      <c r="O1796">
        <v>0</v>
      </c>
      <c r="P1796">
        <v>393</v>
      </c>
      <c r="Q1796">
        <v>0</v>
      </c>
      <c r="R1796">
        <v>1</v>
      </c>
      <c r="S1796">
        <v>0</v>
      </c>
      <c r="T1796">
        <v>8</v>
      </c>
      <c r="U1796">
        <v>0</v>
      </c>
      <c r="V1796">
        <v>0</v>
      </c>
      <c r="W1796">
        <v>0</v>
      </c>
      <c r="X1796">
        <v>543.78184163413653</v>
      </c>
      <c r="Y1796">
        <v>0</v>
      </c>
      <c r="Z1796">
        <v>0.93295024769971646</v>
      </c>
      <c r="AA1796">
        <v>0</v>
      </c>
      <c r="AB1796">
        <v>117.83186260310855</v>
      </c>
      <c r="AC1796">
        <v>0</v>
      </c>
      <c r="AD1796">
        <v>0</v>
      </c>
      <c r="AE1796">
        <v>662.54665448494484</v>
      </c>
    </row>
    <row r="1797" spans="1:31" x14ac:dyDescent="0.25">
      <c r="A1797">
        <v>1669933</v>
      </c>
      <c r="B1797">
        <v>1</v>
      </c>
      <c r="C1797" t="s">
        <v>80</v>
      </c>
      <c r="D1797" t="s">
        <v>106</v>
      </c>
      <c r="E1797" t="s">
        <v>131</v>
      </c>
      <c r="F1797" t="s">
        <v>3803</v>
      </c>
      <c r="G1797" t="s">
        <v>161</v>
      </c>
      <c r="H1797" t="s">
        <v>134</v>
      </c>
      <c r="I1797" t="s">
        <v>135</v>
      </c>
      <c r="J1797" t="s">
        <v>136</v>
      </c>
      <c r="K1797" t="s">
        <v>137</v>
      </c>
      <c r="L1797" t="s">
        <v>5408</v>
      </c>
      <c r="M1797" t="s">
        <v>5409</v>
      </c>
      <c r="N1797">
        <v>0.85027777699999996</v>
      </c>
      <c r="O1797">
        <v>0</v>
      </c>
      <c r="P1797">
        <v>790</v>
      </c>
      <c r="Q1797">
        <v>1</v>
      </c>
      <c r="R1797">
        <v>84</v>
      </c>
      <c r="S1797">
        <v>5</v>
      </c>
      <c r="T1797">
        <v>125</v>
      </c>
      <c r="U1797">
        <v>0</v>
      </c>
      <c r="V1797">
        <v>0</v>
      </c>
      <c r="W1797">
        <v>0</v>
      </c>
      <c r="X1797">
        <v>125.46100757478817</v>
      </c>
      <c r="Y1797">
        <v>0.19360997883333336</v>
      </c>
      <c r="Z1797">
        <v>10.465357937318808</v>
      </c>
      <c r="AA1797">
        <v>6.2275057742768603</v>
      </c>
      <c r="AB1797">
        <v>60.608193785198061</v>
      </c>
      <c r="AC1797">
        <v>0</v>
      </c>
      <c r="AD1797">
        <v>0</v>
      </c>
      <c r="AE1797">
        <v>202.95567505041524</v>
      </c>
    </row>
    <row r="1798" spans="1:31" x14ac:dyDescent="0.25">
      <c r="A1798">
        <v>1670007</v>
      </c>
      <c r="B1798">
        <v>1</v>
      </c>
      <c r="C1798" t="s">
        <v>80</v>
      </c>
      <c r="D1798" t="s">
        <v>82</v>
      </c>
      <c r="E1798" t="s">
        <v>140</v>
      </c>
      <c r="F1798" t="s">
        <v>5410</v>
      </c>
      <c r="G1798" t="s">
        <v>197</v>
      </c>
      <c r="H1798" t="s">
        <v>143</v>
      </c>
      <c r="I1798" t="s">
        <v>135</v>
      </c>
      <c r="J1798" t="s">
        <v>136</v>
      </c>
      <c r="K1798" t="s">
        <v>137</v>
      </c>
      <c r="L1798" t="s">
        <v>5411</v>
      </c>
      <c r="M1798" t="s">
        <v>5412</v>
      </c>
      <c r="N1798">
        <v>6.6808333329999998</v>
      </c>
      <c r="O1798">
        <v>0</v>
      </c>
      <c r="P1798">
        <v>3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4.0725645579719192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4.0725645579719192</v>
      </c>
    </row>
    <row r="1799" spans="1:31" x14ac:dyDescent="0.25">
      <c r="A1799">
        <v>1669343</v>
      </c>
      <c r="B1799">
        <v>1</v>
      </c>
      <c r="C1799" t="s">
        <v>80</v>
      </c>
      <c r="D1799" t="s">
        <v>106</v>
      </c>
      <c r="E1799" t="s">
        <v>151</v>
      </c>
      <c r="F1799" t="s">
        <v>5413</v>
      </c>
      <c r="G1799" t="s">
        <v>153</v>
      </c>
      <c r="H1799" t="s">
        <v>143</v>
      </c>
      <c r="I1799" t="s">
        <v>135</v>
      </c>
      <c r="J1799" t="s">
        <v>136</v>
      </c>
      <c r="K1799" t="s">
        <v>137</v>
      </c>
      <c r="L1799" t="s">
        <v>5414</v>
      </c>
      <c r="M1799" t="s">
        <v>5415</v>
      </c>
      <c r="N1799">
        <v>3.4936111109999999</v>
      </c>
      <c r="O1799">
        <v>0</v>
      </c>
      <c r="P1799">
        <v>32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14.35278007871438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14.35278007871438</v>
      </c>
    </row>
    <row r="1800" spans="1:31" x14ac:dyDescent="0.25">
      <c r="A1800">
        <v>1669535</v>
      </c>
      <c r="B1800">
        <v>1</v>
      </c>
      <c r="C1800" t="s">
        <v>81</v>
      </c>
      <c r="D1800" t="s">
        <v>115</v>
      </c>
      <c r="E1800" t="s">
        <v>151</v>
      </c>
      <c r="F1800" t="s">
        <v>5416</v>
      </c>
      <c r="G1800" t="s">
        <v>153</v>
      </c>
      <c r="H1800" t="s">
        <v>143</v>
      </c>
      <c r="I1800" t="s">
        <v>135</v>
      </c>
      <c r="J1800" t="s">
        <v>136</v>
      </c>
      <c r="K1800" t="s">
        <v>137</v>
      </c>
      <c r="L1800" t="s">
        <v>5417</v>
      </c>
      <c r="M1800" t="s">
        <v>5418</v>
      </c>
      <c r="N1800">
        <v>1.603611111</v>
      </c>
      <c r="O1800">
        <v>0</v>
      </c>
      <c r="P1800">
        <v>146</v>
      </c>
      <c r="Q1800">
        <v>0</v>
      </c>
      <c r="R1800">
        <v>0</v>
      </c>
      <c r="S1800">
        <v>0</v>
      </c>
      <c r="T1800">
        <v>2</v>
      </c>
      <c r="U1800">
        <v>0</v>
      </c>
      <c r="V1800">
        <v>0</v>
      </c>
      <c r="W1800">
        <v>0</v>
      </c>
      <c r="X1800">
        <v>31.780967540314307</v>
      </c>
      <c r="Y1800">
        <v>0</v>
      </c>
      <c r="Z1800">
        <v>0</v>
      </c>
      <c r="AA1800">
        <v>0</v>
      </c>
      <c r="AB1800">
        <v>1.0710324107846121</v>
      </c>
      <c r="AC1800">
        <v>0</v>
      </c>
      <c r="AD1800">
        <v>0</v>
      </c>
      <c r="AE1800">
        <v>32.851999951098918</v>
      </c>
    </row>
    <row r="1801" spans="1:31" x14ac:dyDescent="0.25">
      <c r="A1801">
        <v>1669458</v>
      </c>
      <c r="B1801">
        <v>1</v>
      </c>
      <c r="C1801" t="s">
        <v>80</v>
      </c>
      <c r="D1801" t="s">
        <v>106</v>
      </c>
      <c r="E1801" t="s">
        <v>151</v>
      </c>
      <c r="F1801" t="s">
        <v>5419</v>
      </c>
      <c r="G1801" t="s">
        <v>153</v>
      </c>
      <c r="H1801" t="s">
        <v>143</v>
      </c>
      <c r="I1801" t="s">
        <v>135</v>
      </c>
      <c r="J1801" t="s">
        <v>136</v>
      </c>
      <c r="K1801" t="s">
        <v>137</v>
      </c>
      <c r="L1801" t="s">
        <v>5420</v>
      </c>
      <c r="M1801" t="s">
        <v>5421</v>
      </c>
      <c r="N1801">
        <v>1.8763888879999999</v>
      </c>
      <c r="O1801">
        <v>0</v>
      </c>
      <c r="P1801">
        <v>92</v>
      </c>
      <c r="Q1801">
        <v>0</v>
      </c>
      <c r="R1801">
        <v>0</v>
      </c>
      <c r="S1801">
        <v>0</v>
      </c>
      <c r="T1801">
        <v>9</v>
      </c>
      <c r="U1801">
        <v>0</v>
      </c>
      <c r="V1801">
        <v>0</v>
      </c>
      <c r="W1801">
        <v>0</v>
      </c>
      <c r="X1801">
        <v>35.740257681175066</v>
      </c>
      <c r="Y1801">
        <v>0</v>
      </c>
      <c r="Z1801">
        <v>0</v>
      </c>
      <c r="AA1801">
        <v>0</v>
      </c>
      <c r="AB1801">
        <v>67.11043065178589</v>
      </c>
      <c r="AC1801">
        <v>0</v>
      </c>
      <c r="AD1801">
        <v>0</v>
      </c>
      <c r="AE1801">
        <v>102.85068833296096</v>
      </c>
    </row>
    <row r="1802" spans="1:31" x14ac:dyDescent="0.25">
      <c r="A1802">
        <v>1669292</v>
      </c>
      <c r="B1802">
        <v>1</v>
      </c>
      <c r="C1802" t="s">
        <v>80</v>
      </c>
      <c r="D1802" t="s">
        <v>86</v>
      </c>
      <c r="E1802" t="s">
        <v>140</v>
      </c>
      <c r="F1802" t="s">
        <v>5422</v>
      </c>
      <c r="G1802" t="s">
        <v>148</v>
      </c>
      <c r="H1802" t="s">
        <v>143</v>
      </c>
      <c r="I1802" t="s">
        <v>135</v>
      </c>
      <c r="J1802" t="s">
        <v>136</v>
      </c>
      <c r="K1802" t="s">
        <v>137</v>
      </c>
      <c r="L1802" t="s">
        <v>5423</v>
      </c>
      <c r="M1802" t="s">
        <v>5424</v>
      </c>
      <c r="N1802">
        <v>5.926666666</v>
      </c>
      <c r="O1802">
        <v>0</v>
      </c>
      <c r="P1802">
        <v>2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4.0834109477082938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4.0834109477082938</v>
      </c>
    </row>
    <row r="1803" spans="1:31" x14ac:dyDescent="0.25">
      <c r="A1803">
        <v>1670176</v>
      </c>
      <c r="B1803">
        <v>1</v>
      </c>
      <c r="C1803" t="s">
        <v>80</v>
      </c>
      <c r="D1803" t="s">
        <v>100</v>
      </c>
      <c r="E1803" t="s">
        <v>151</v>
      </c>
      <c r="F1803" t="s">
        <v>5425</v>
      </c>
      <c r="G1803" t="s">
        <v>153</v>
      </c>
      <c r="H1803" t="s">
        <v>143</v>
      </c>
      <c r="I1803" t="s">
        <v>135</v>
      </c>
      <c r="J1803" t="s">
        <v>136</v>
      </c>
      <c r="K1803" t="s">
        <v>137</v>
      </c>
      <c r="L1803" t="s">
        <v>5426</v>
      </c>
      <c r="M1803" t="s">
        <v>5427</v>
      </c>
      <c r="N1803">
        <v>1.723333333</v>
      </c>
      <c r="O1803">
        <v>0</v>
      </c>
      <c r="P1803">
        <v>65</v>
      </c>
      <c r="Q1803">
        <v>0</v>
      </c>
      <c r="R1803">
        <v>0</v>
      </c>
      <c r="S1803">
        <v>0</v>
      </c>
      <c r="T1803">
        <v>4</v>
      </c>
      <c r="U1803">
        <v>0</v>
      </c>
      <c r="V1803">
        <v>0</v>
      </c>
      <c r="W1803">
        <v>0</v>
      </c>
      <c r="X1803">
        <v>28.791580090312081</v>
      </c>
      <c r="Y1803">
        <v>0</v>
      </c>
      <c r="Z1803">
        <v>0</v>
      </c>
      <c r="AA1803">
        <v>0</v>
      </c>
      <c r="AB1803">
        <v>2.191816993241559</v>
      </c>
      <c r="AC1803">
        <v>0</v>
      </c>
      <c r="AD1803">
        <v>0</v>
      </c>
      <c r="AE1803">
        <v>30.983397083553641</v>
      </c>
    </row>
    <row r="1804" spans="1:31" x14ac:dyDescent="0.25">
      <c r="A1804">
        <v>1670076</v>
      </c>
      <c r="B1804">
        <v>1</v>
      </c>
      <c r="C1804" t="s">
        <v>80</v>
      </c>
      <c r="D1804" t="s">
        <v>99</v>
      </c>
      <c r="E1804" t="s">
        <v>164</v>
      </c>
      <c r="F1804" t="s">
        <v>5254</v>
      </c>
      <c r="G1804" t="s">
        <v>161</v>
      </c>
      <c r="H1804" t="s">
        <v>134</v>
      </c>
      <c r="I1804" t="s">
        <v>173</v>
      </c>
      <c r="J1804" t="s">
        <v>136</v>
      </c>
      <c r="K1804" t="s">
        <v>137</v>
      </c>
      <c r="L1804" t="s">
        <v>5428</v>
      </c>
      <c r="M1804" t="s">
        <v>5429</v>
      </c>
      <c r="N1804">
        <v>1.3333332999999999E-2</v>
      </c>
      <c r="O1804">
        <v>7</v>
      </c>
      <c r="P1804">
        <v>1338</v>
      </c>
      <c r="Q1804">
        <v>0</v>
      </c>
      <c r="R1804">
        <v>26</v>
      </c>
      <c r="S1804">
        <v>11</v>
      </c>
      <c r="T1804">
        <v>159</v>
      </c>
      <c r="U1804">
        <v>0</v>
      </c>
      <c r="V1804">
        <v>3</v>
      </c>
      <c r="W1804">
        <v>0.52034737246362672</v>
      </c>
      <c r="X1804">
        <v>4.3503695943483516</v>
      </c>
      <c r="Y1804">
        <v>0</v>
      </c>
      <c r="Z1804">
        <v>4.6828769838759998E-2</v>
      </c>
      <c r="AA1804">
        <v>1.5081634024096933</v>
      </c>
      <c r="AB1804">
        <v>0.69150183133463983</v>
      </c>
      <c r="AC1804">
        <v>0</v>
      </c>
      <c r="AD1804">
        <v>3.0596025923333341E-3</v>
      </c>
      <c r="AE1804">
        <v>7.1202705729874056</v>
      </c>
    </row>
    <row r="1805" spans="1:31" x14ac:dyDescent="0.25">
      <c r="A1805">
        <v>1670099</v>
      </c>
      <c r="B1805">
        <v>1</v>
      </c>
      <c r="C1805" t="s">
        <v>80</v>
      </c>
      <c r="D1805" t="s">
        <v>94</v>
      </c>
      <c r="E1805" t="s">
        <v>164</v>
      </c>
      <c r="F1805" t="s">
        <v>5430</v>
      </c>
      <c r="G1805" t="s">
        <v>161</v>
      </c>
      <c r="H1805" t="s">
        <v>134</v>
      </c>
      <c r="I1805" t="s">
        <v>135</v>
      </c>
      <c r="J1805" t="s">
        <v>136</v>
      </c>
      <c r="K1805" t="s">
        <v>137</v>
      </c>
      <c r="L1805" t="s">
        <v>5431</v>
      </c>
      <c r="M1805" t="s">
        <v>5432</v>
      </c>
      <c r="N1805">
        <v>9.5000000000000001E-2</v>
      </c>
      <c r="O1805">
        <v>0</v>
      </c>
      <c r="P1805">
        <v>0</v>
      </c>
      <c r="Q1805">
        <v>1</v>
      </c>
      <c r="R1805">
        <v>129</v>
      </c>
      <c r="S1805">
        <v>0</v>
      </c>
      <c r="T1805">
        <v>4</v>
      </c>
      <c r="U1805">
        <v>0</v>
      </c>
      <c r="V1805">
        <v>0</v>
      </c>
      <c r="W1805">
        <v>0</v>
      </c>
      <c r="X1805">
        <v>0</v>
      </c>
      <c r="Y1805">
        <v>4.887825932664E-2</v>
      </c>
      <c r="Z1805">
        <v>12.196910515868487</v>
      </c>
      <c r="AA1805">
        <v>0</v>
      </c>
      <c r="AB1805">
        <v>4.3909599277290004E-2</v>
      </c>
      <c r="AC1805">
        <v>0</v>
      </c>
      <c r="AD1805">
        <v>0</v>
      </c>
      <c r="AE1805">
        <v>12.289698374472417</v>
      </c>
    </row>
    <row r="1806" spans="1:31" x14ac:dyDescent="0.25">
      <c r="A1806">
        <v>1669435</v>
      </c>
      <c r="B1806">
        <v>1</v>
      </c>
      <c r="C1806" t="s">
        <v>80</v>
      </c>
      <c r="D1806" t="s">
        <v>104</v>
      </c>
      <c r="E1806" t="s">
        <v>140</v>
      </c>
      <c r="F1806" t="s">
        <v>5433</v>
      </c>
      <c r="G1806" t="s">
        <v>197</v>
      </c>
      <c r="H1806" t="s">
        <v>143</v>
      </c>
      <c r="I1806" t="s">
        <v>135</v>
      </c>
      <c r="J1806" t="s">
        <v>136</v>
      </c>
      <c r="K1806" t="s">
        <v>137</v>
      </c>
      <c r="L1806" t="s">
        <v>5434</v>
      </c>
      <c r="M1806" t="s">
        <v>5435</v>
      </c>
      <c r="N1806">
        <v>3.7266666659999999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2.5574416310311179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2.5574416310311179</v>
      </c>
    </row>
    <row r="1807" spans="1:31" x14ac:dyDescent="0.25">
      <c r="A1807">
        <v>1669123</v>
      </c>
      <c r="B1807">
        <v>1</v>
      </c>
      <c r="C1807" t="s">
        <v>80</v>
      </c>
      <c r="D1807" t="s">
        <v>101</v>
      </c>
      <c r="E1807" t="s">
        <v>140</v>
      </c>
      <c r="F1807" t="s">
        <v>5436</v>
      </c>
      <c r="G1807" t="s">
        <v>389</v>
      </c>
      <c r="H1807" t="s">
        <v>143</v>
      </c>
      <c r="I1807" t="s">
        <v>135</v>
      </c>
      <c r="J1807" t="s">
        <v>136</v>
      </c>
      <c r="K1807" t="s">
        <v>137</v>
      </c>
      <c r="L1807" t="s">
        <v>5437</v>
      </c>
      <c r="M1807" t="s">
        <v>5438</v>
      </c>
      <c r="N1807">
        <v>1.828333333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1.3370360786111002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1.3370360786111002</v>
      </c>
    </row>
    <row r="1808" spans="1:31" x14ac:dyDescent="0.25">
      <c r="A1808">
        <v>1669266</v>
      </c>
      <c r="B1808">
        <v>1</v>
      </c>
      <c r="C1808" t="s">
        <v>80</v>
      </c>
      <c r="D1808" t="s">
        <v>100</v>
      </c>
      <c r="E1808" t="s">
        <v>200</v>
      </c>
      <c r="F1808" t="s">
        <v>5439</v>
      </c>
      <c r="G1808" t="s">
        <v>403</v>
      </c>
      <c r="H1808" t="s">
        <v>143</v>
      </c>
      <c r="I1808" t="s">
        <v>135</v>
      </c>
      <c r="J1808" t="s">
        <v>136</v>
      </c>
      <c r="K1808" t="s">
        <v>137</v>
      </c>
      <c r="L1808" t="s">
        <v>5440</v>
      </c>
      <c r="M1808" t="s">
        <v>5441</v>
      </c>
      <c r="N1808">
        <v>3.8427777769999998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6</v>
      </c>
      <c r="U1808">
        <v>0</v>
      </c>
      <c r="V1808">
        <v>1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76.068363592721809</v>
      </c>
      <c r="AC1808">
        <v>0</v>
      </c>
      <c r="AD1808">
        <v>53.86415238149322</v>
      </c>
      <c r="AE1808">
        <v>129.93251597421502</v>
      </c>
    </row>
    <row r="1809" spans="1:31" x14ac:dyDescent="0.25">
      <c r="A1809">
        <v>1669727</v>
      </c>
      <c r="B1809">
        <v>1</v>
      </c>
      <c r="C1809" t="s">
        <v>80</v>
      </c>
      <c r="D1809" t="s">
        <v>107</v>
      </c>
      <c r="E1809" t="s">
        <v>146</v>
      </c>
      <c r="F1809" t="s">
        <v>5442</v>
      </c>
      <c r="G1809" t="s">
        <v>148</v>
      </c>
      <c r="H1809" t="s">
        <v>143</v>
      </c>
      <c r="I1809" t="s">
        <v>135</v>
      </c>
      <c r="J1809" t="s">
        <v>136</v>
      </c>
      <c r="K1809" t="s">
        <v>137</v>
      </c>
      <c r="L1809" t="s">
        <v>5443</v>
      </c>
      <c r="M1809" t="s">
        <v>5444</v>
      </c>
      <c r="N1809">
        <v>2.807222222</v>
      </c>
      <c r="O1809">
        <v>0</v>
      </c>
      <c r="P1809">
        <v>3</v>
      </c>
      <c r="Q1809">
        <v>0</v>
      </c>
      <c r="R1809">
        <v>15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2.3815429612473387</v>
      </c>
      <c r="Y1809">
        <v>0</v>
      </c>
      <c r="Z1809">
        <v>7.9629680168949522</v>
      </c>
      <c r="AA1809">
        <v>0</v>
      </c>
      <c r="AB1809">
        <v>0</v>
      </c>
      <c r="AC1809">
        <v>0</v>
      </c>
      <c r="AD1809">
        <v>0</v>
      </c>
      <c r="AE1809">
        <v>10.34451097814229</v>
      </c>
    </row>
    <row r="1810" spans="1:31" x14ac:dyDescent="0.25">
      <c r="A1810">
        <v>1669764</v>
      </c>
      <c r="B1810">
        <v>1</v>
      </c>
      <c r="C1810" t="s">
        <v>80</v>
      </c>
      <c r="D1810" t="s">
        <v>100</v>
      </c>
      <c r="E1810" t="s">
        <v>140</v>
      </c>
      <c r="F1810" t="s">
        <v>5445</v>
      </c>
      <c r="G1810" t="s">
        <v>197</v>
      </c>
      <c r="H1810" t="s">
        <v>143</v>
      </c>
      <c r="I1810" t="s">
        <v>135</v>
      </c>
      <c r="J1810" t="s">
        <v>136</v>
      </c>
      <c r="K1810" t="s">
        <v>137</v>
      </c>
      <c r="L1810" t="s">
        <v>5307</v>
      </c>
      <c r="M1810" t="s">
        <v>5446</v>
      </c>
      <c r="N1810">
        <v>1.5916666660000001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1.549582159643986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1.549582159643986</v>
      </c>
    </row>
    <row r="1811" spans="1:31" x14ac:dyDescent="0.25">
      <c r="A1811">
        <v>1669074</v>
      </c>
      <c r="B1811">
        <v>1</v>
      </c>
      <c r="C1811" t="s">
        <v>80</v>
      </c>
      <c r="D1811" t="s">
        <v>100</v>
      </c>
      <c r="E1811" t="s">
        <v>146</v>
      </c>
      <c r="F1811" t="s">
        <v>5447</v>
      </c>
      <c r="G1811" t="s">
        <v>281</v>
      </c>
      <c r="H1811" t="s">
        <v>143</v>
      </c>
      <c r="I1811" t="s">
        <v>135</v>
      </c>
      <c r="J1811" t="s">
        <v>136</v>
      </c>
      <c r="K1811" t="s">
        <v>167</v>
      </c>
      <c r="L1811" t="s">
        <v>5448</v>
      </c>
      <c r="M1811" t="s">
        <v>5449</v>
      </c>
      <c r="N1811">
        <v>8.5011111110000002</v>
      </c>
      <c r="O1811">
        <v>0</v>
      </c>
      <c r="P1811">
        <v>875</v>
      </c>
      <c r="Q1811">
        <v>0</v>
      </c>
      <c r="R1811">
        <v>0</v>
      </c>
      <c r="S1811">
        <v>0</v>
      </c>
      <c r="T1811">
        <v>98</v>
      </c>
      <c r="U1811">
        <v>0</v>
      </c>
      <c r="V1811">
        <v>1</v>
      </c>
      <c r="W1811">
        <v>0</v>
      </c>
      <c r="X1811">
        <v>1958.3045272112122</v>
      </c>
      <c r="Y1811">
        <v>0</v>
      </c>
      <c r="Z1811">
        <v>0</v>
      </c>
      <c r="AA1811">
        <v>0</v>
      </c>
      <c r="AB1811">
        <v>538.37815880945141</v>
      </c>
      <c r="AC1811">
        <v>0</v>
      </c>
      <c r="AD1811">
        <v>162.21505628796319</v>
      </c>
      <c r="AE1811">
        <v>2658.8977423086271</v>
      </c>
    </row>
    <row r="1812" spans="1:31" x14ac:dyDescent="0.25">
      <c r="A1812">
        <v>1669907</v>
      </c>
      <c r="B1812">
        <v>1</v>
      </c>
      <c r="C1812" t="s">
        <v>80</v>
      </c>
      <c r="D1812" t="s">
        <v>93</v>
      </c>
      <c r="E1812" t="s">
        <v>151</v>
      </c>
      <c r="F1812" t="s">
        <v>5450</v>
      </c>
      <c r="G1812" t="s">
        <v>153</v>
      </c>
      <c r="H1812" t="s">
        <v>143</v>
      </c>
      <c r="I1812" t="s">
        <v>135</v>
      </c>
      <c r="J1812" t="s">
        <v>136</v>
      </c>
      <c r="K1812" t="s">
        <v>137</v>
      </c>
      <c r="L1812" t="s">
        <v>5451</v>
      </c>
      <c r="M1812" t="s">
        <v>5452</v>
      </c>
      <c r="N1812">
        <v>2.1772222220000002</v>
      </c>
      <c r="O1812">
        <v>0</v>
      </c>
      <c r="P1812">
        <v>41</v>
      </c>
      <c r="Q1812">
        <v>0</v>
      </c>
      <c r="R1812">
        <v>2</v>
      </c>
      <c r="S1812">
        <v>0</v>
      </c>
      <c r="T1812">
        <v>9</v>
      </c>
      <c r="U1812">
        <v>0</v>
      </c>
      <c r="V1812">
        <v>0</v>
      </c>
      <c r="W1812">
        <v>0</v>
      </c>
      <c r="X1812">
        <v>26.267077875837209</v>
      </c>
      <c r="Y1812">
        <v>0</v>
      </c>
      <c r="Z1812">
        <v>1.2713515396705277</v>
      </c>
      <c r="AA1812">
        <v>0</v>
      </c>
      <c r="AB1812">
        <v>8.2037320997572358</v>
      </c>
      <c r="AC1812">
        <v>0</v>
      </c>
      <c r="AD1812">
        <v>0</v>
      </c>
      <c r="AE1812">
        <v>35.742161515264968</v>
      </c>
    </row>
    <row r="1813" spans="1:31" x14ac:dyDescent="0.25">
      <c r="A1813">
        <v>1669515</v>
      </c>
      <c r="B1813">
        <v>1</v>
      </c>
      <c r="C1813" t="s">
        <v>80</v>
      </c>
      <c r="D1813" t="s">
        <v>97</v>
      </c>
      <c r="E1813" t="s">
        <v>151</v>
      </c>
      <c r="F1813" t="s">
        <v>5453</v>
      </c>
      <c r="G1813" t="s">
        <v>153</v>
      </c>
      <c r="H1813" t="s">
        <v>143</v>
      </c>
      <c r="I1813" t="s">
        <v>135</v>
      </c>
      <c r="J1813" t="s">
        <v>136</v>
      </c>
      <c r="K1813" t="s">
        <v>137</v>
      </c>
      <c r="L1813" t="s">
        <v>5454</v>
      </c>
      <c r="M1813" t="s">
        <v>5455</v>
      </c>
      <c r="N1813">
        <v>4.6680555549999996</v>
      </c>
      <c r="O1813">
        <v>0</v>
      </c>
      <c r="P1813">
        <v>12</v>
      </c>
      <c r="Q1813">
        <v>0</v>
      </c>
      <c r="R1813">
        <v>6</v>
      </c>
      <c r="S1813">
        <v>0</v>
      </c>
      <c r="T1813">
        <v>8</v>
      </c>
      <c r="U1813">
        <v>0</v>
      </c>
      <c r="V1813">
        <v>0</v>
      </c>
      <c r="W1813">
        <v>0</v>
      </c>
      <c r="X1813">
        <v>40.378354153305708</v>
      </c>
      <c r="Y1813">
        <v>0</v>
      </c>
      <c r="Z1813">
        <v>25.440642688159731</v>
      </c>
      <c r="AA1813">
        <v>0</v>
      </c>
      <c r="AB1813">
        <v>59.720423502100779</v>
      </c>
      <c r="AC1813">
        <v>0</v>
      </c>
      <c r="AD1813">
        <v>0</v>
      </c>
      <c r="AE1813">
        <v>125.53942034356621</v>
      </c>
    </row>
    <row r="1814" spans="1:31" x14ac:dyDescent="0.25">
      <c r="A1814">
        <v>1669466</v>
      </c>
      <c r="B1814">
        <v>1</v>
      </c>
      <c r="C1814" t="s">
        <v>81</v>
      </c>
      <c r="D1814" t="s">
        <v>122</v>
      </c>
      <c r="E1814" t="s">
        <v>151</v>
      </c>
      <c r="F1814" t="s">
        <v>5456</v>
      </c>
      <c r="G1814" t="s">
        <v>153</v>
      </c>
      <c r="H1814" t="s">
        <v>143</v>
      </c>
      <c r="I1814" t="s">
        <v>135</v>
      </c>
      <c r="J1814" t="s">
        <v>136</v>
      </c>
      <c r="K1814" t="s">
        <v>137</v>
      </c>
      <c r="L1814" t="s">
        <v>5457</v>
      </c>
      <c r="M1814" t="s">
        <v>5458</v>
      </c>
      <c r="N1814">
        <v>0.94888888800000004</v>
      </c>
      <c r="O1814">
        <v>0</v>
      </c>
      <c r="P1814">
        <v>31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6.1803443285210937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6.1803443285210937</v>
      </c>
    </row>
    <row r="1815" spans="1:31" x14ac:dyDescent="0.25">
      <c r="A1815">
        <v>1669031</v>
      </c>
      <c r="B1815">
        <v>1</v>
      </c>
      <c r="C1815" t="s">
        <v>81</v>
      </c>
      <c r="D1815" t="s">
        <v>121</v>
      </c>
      <c r="E1815" t="s">
        <v>146</v>
      </c>
      <c r="F1815" t="s">
        <v>5459</v>
      </c>
      <c r="G1815" t="s">
        <v>148</v>
      </c>
      <c r="H1815" t="s">
        <v>143</v>
      </c>
      <c r="I1815" t="s">
        <v>135</v>
      </c>
      <c r="J1815" t="s">
        <v>136</v>
      </c>
      <c r="K1815" t="s">
        <v>137</v>
      </c>
      <c r="L1815" t="s">
        <v>5460</v>
      </c>
      <c r="M1815" t="s">
        <v>5461</v>
      </c>
      <c r="N1815">
        <v>1.7541666659999999</v>
      </c>
      <c r="O1815">
        <v>0</v>
      </c>
      <c r="P1815">
        <v>28</v>
      </c>
      <c r="Q1815">
        <v>0</v>
      </c>
      <c r="R1815">
        <v>1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6.293405145309503</v>
      </c>
      <c r="Y1815">
        <v>0</v>
      </c>
      <c r="Z1815">
        <v>0.33257572458157753</v>
      </c>
      <c r="AA1815">
        <v>0</v>
      </c>
      <c r="AB1815">
        <v>0</v>
      </c>
      <c r="AC1815">
        <v>0</v>
      </c>
      <c r="AD1815">
        <v>0</v>
      </c>
      <c r="AE1815">
        <v>6.6259808698910803</v>
      </c>
    </row>
    <row r="1816" spans="1:31" x14ac:dyDescent="0.25">
      <c r="A1816">
        <v>1669964</v>
      </c>
      <c r="B1816">
        <v>1</v>
      </c>
      <c r="C1816" t="s">
        <v>80</v>
      </c>
      <c r="D1816" t="s">
        <v>96</v>
      </c>
      <c r="E1816" t="s">
        <v>164</v>
      </c>
      <c r="F1816" t="s">
        <v>5462</v>
      </c>
      <c r="G1816" t="s">
        <v>161</v>
      </c>
      <c r="H1816" t="s">
        <v>134</v>
      </c>
      <c r="I1816" t="s">
        <v>135</v>
      </c>
      <c r="J1816" t="s">
        <v>136</v>
      </c>
      <c r="K1816" t="s">
        <v>137</v>
      </c>
      <c r="L1816" t="s">
        <v>5463</v>
      </c>
      <c r="M1816" t="s">
        <v>5464</v>
      </c>
      <c r="N1816">
        <v>0.42333333299999998</v>
      </c>
      <c r="O1816">
        <v>0</v>
      </c>
      <c r="P1816">
        <v>3537</v>
      </c>
      <c r="Q1816">
        <v>0</v>
      </c>
      <c r="R1816">
        <v>10</v>
      </c>
      <c r="S1816">
        <v>7</v>
      </c>
      <c r="T1816">
        <v>506</v>
      </c>
      <c r="U1816">
        <v>0</v>
      </c>
      <c r="V1816">
        <v>0</v>
      </c>
      <c r="W1816">
        <v>0</v>
      </c>
      <c r="X1816">
        <v>504.51278248797962</v>
      </c>
      <c r="Y1816">
        <v>0</v>
      </c>
      <c r="Z1816">
        <v>0.4284042525636701</v>
      </c>
      <c r="AA1816">
        <v>23.448594583949365</v>
      </c>
      <c r="AB1816">
        <v>193.01886647208892</v>
      </c>
      <c r="AC1816">
        <v>0</v>
      </c>
      <c r="AD1816">
        <v>0</v>
      </c>
      <c r="AE1816">
        <v>721.40864779658159</v>
      </c>
    </row>
    <row r="1817" spans="1:31" x14ac:dyDescent="0.25">
      <c r="A1817">
        <v>1670113</v>
      </c>
      <c r="B1817">
        <v>1</v>
      </c>
      <c r="C1817" t="s">
        <v>80</v>
      </c>
      <c r="D1817" t="s">
        <v>91</v>
      </c>
      <c r="E1817" t="s">
        <v>131</v>
      </c>
      <c r="F1817" t="s">
        <v>5465</v>
      </c>
      <c r="G1817" t="s">
        <v>161</v>
      </c>
      <c r="H1817" t="s">
        <v>134</v>
      </c>
      <c r="I1817" t="s">
        <v>135</v>
      </c>
      <c r="J1817" t="s">
        <v>136</v>
      </c>
      <c r="K1817" t="s">
        <v>137</v>
      </c>
      <c r="L1817" t="s">
        <v>5466</v>
      </c>
      <c r="M1817" t="s">
        <v>5467</v>
      </c>
      <c r="N1817">
        <v>0.76055555500000005</v>
      </c>
      <c r="O1817">
        <v>11</v>
      </c>
      <c r="P1817">
        <v>16</v>
      </c>
      <c r="Q1817">
        <v>18</v>
      </c>
      <c r="R1817">
        <v>28</v>
      </c>
      <c r="S1817">
        <v>12</v>
      </c>
      <c r="T1817">
        <v>7</v>
      </c>
      <c r="U1817">
        <v>2</v>
      </c>
      <c r="V1817">
        <v>1</v>
      </c>
      <c r="W1817">
        <v>2.9678110172285441</v>
      </c>
      <c r="X1817">
        <v>1.3929077712693527</v>
      </c>
      <c r="Y1817">
        <v>9.6582478596998342</v>
      </c>
      <c r="Z1817">
        <v>1.7488770090151997</v>
      </c>
      <c r="AA1817">
        <v>37.844211585011429</v>
      </c>
      <c r="AB1817">
        <v>1.4192064555755723</v>
      </c>
      <c r="AC1817">
        <v>10.567320726375</v>
      </c>
      <c r="AD1817">
        <v>11.104402659033408</v>
      </c>
      <c r="AE1817">
        <v>76.702985083208333</v>
      </c>
    </row>
    <row r="1818" spans="1:31" x14ac:dyDescent="0.25">
      <c r="A1818">
        <v>1669781</v>
      </c>
      <c r="B1818">
        <v>1</v>
      </c>
      <c r="C1818" t="s">
        <v>81</v>
      </c>
      <c r="D1818" t="s">
        <v>128</v>
      </c>
      <c r="E1818" t="s">
        <v>140</v>
      </c>
      <c r="F1818" t="s">
        <v>5468</v>
      </c>
      <c r="G1818" t="s">
        <v>197</v>
      </c>
      <c r="H1818" t="s">
        <v>143</v>
      </c>
      <c r="I1818" t="s">
        <v>135</v>
      </c>
      <c r="J1818" t="s">
        <v>136</v>
      </c>
      <c r="K1818" t="s">
        <v>137</v>
      </c>
      <c r="L1818" t="s">
        <v>5469</v>
      </c>
      <c r="M1818" t="s">
        <v>5470</v>
      </c>
      <c r="N1818">
        <v>5.5591666660000003</v>
      </c>
      <c r="O1818">
        <v>0</v>
      </c>
      <c r="P1818">
        <v>2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3.2144523937656078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3.2144523937656078</v>
      </c>
    </row>
    <row r="1819" spans="1:31" x14ac:dyDescent="0.25">
      <c r="A1819">
        <v>1670090</v>
      </c>
      <c r="B1819">
        <v>1</v>
      </c>
      <c r="C1819" t="s">
        <v>81</v>
      </c>
      <c r="D1819" t="s">
        <v>128</v>
      </c>
      <c r="E1819" t="s">
        <v>159</v>
      </c>
      <c r="F1819" t="s">
        <v>5471</v>
      </c>
      <c r="G1819" t="s">
        <v>133</v>
      </c>
      <c r="H1819" t="s">
        <v>134</v>
      </c>
      <c r="I1819" t="s">
        <v>135</v>
      </c>
      <c r="J1819" t="s">
        <v>136</v>
      </c>
      <c r="K1819" t="s">
        <v>137</v>
      </c>
      <c r="L1819" t="s">
        <v>5472</v>
      </c>
      <c r="M1819" t="s">
        <v>5473</v>
      </c>
      <c r="N1819">
        <v>15.4375</v>
      </c>
      <c r="O1819">
        <v>0</v>
      </c>
      <c r="P1819">
        <v>524</v>
      </c>
      <c r="Q1819">
        <v>0</v>
      </c>
      <c r="R1819">
        <v>1</v>
      </c>
      <c r="S1819">
        <v>0</v>
      </c>
      <c r="T1819">
        <v>53</v>
      </c>
      <c r="U1819">
        <v>0</v>
      </c>
      <c r="V1819">
        <v>0</v>
      </c>
      <c r="W1819">
        <v>0</v>
      </c>
      <c r="X1819">
        <v>1551.5598286736504</v>
      </c>
      <c r="Y1819">
        <v>0</v>
      </c>
      <c r="Z1819">
        <v>19.764616650102273</v>
      </c>
      <c r="AA1819">
        <v>0</v>
      </c>
      <c r="AB1819">
        <v>375.20600904280769</v>
      </c>
      <c r="AC1819">
        <v>0</v>
      </c>
      <c r="AD1819">
        <v>0</v>
      </c>
      <c r="AE1819">
        <v>1946.5304543665602</v>
      </c>
    </row>
    <row r="1820" spans="1:31" x14ac:dyDescent="0.25">
      <c r="A1820">
        <v>1669094</v>
      </c>
      <c r="B1820">
        <v>1</v>
      </c>
      <c r="C1820" t="s">
        <v>80</v>
      </c>
      <c r="D1820" t="s">
        <v>92</v>
      </c>
      <c r="E1820" t="s">
        <v>151</v>
      </c>
      <c r="F1820" t="s">
        <v>3973</v>
      </c>
      <c r="G1820" t="s">
        <v>281</v>
      </c>
      <c r="H1820" t="s">
        <v>143</v>
      </c>
      <c r="I1820" t="s">
        <v>135</v>
      </c>
      <c r="J1820" t="s">
        <v>136</v>
      </c>
      <c r="K1820" t="s">
        <v>167</v>
      </c>
      <c r="L1820" t="s">
        <v>5474</v>
      </c>
      <c r="M1820" t="s">
        <v>5475</v>
      </c>
      <c r="N1820">
        <v>7.9079313879999997</v>
      </c>
      <c r="O1820">
        <v>0</v>
      </c>
      <c r="P1820">
        <v>33</v>
      </c>
      <c r="Q1820">
        <v>0</v>
      </c>
      <c r="R1820">
        <v>1</v>
      </c>
      <c r="S1820">
        <v>0</v>
      </c>
      <c r="T1820">
        <v>3</v>
      </c>
      <c r="U1820">
        <v>0</v>
      </c>
      <c r="V1820">
        <v>0</v>
      </c>
      <c r="W1820">
        <v>0</v>
      </c>
      <c r="X1820">
        <v>69.108874728789473</v>
      </c>
      <c r="Y1820">
        <v>0</v>
      </c>
      <c r="Z1820">
        <v>6.1094813446810328</v>
      </c>
      <c r="AA1820">
        <v>0</v>
      </c>
      <c r="AB1820">
        <v>24.348558456286888</v>
      </c>
      <c r="AC1820">
        <v>0</v>
      </c>
      <c r="AD1820">
        <v>0</v>
      </c>
      <c r="AE1820">
        <v>99.566914529757383</v>
      </c>
    </row>
    <row r="1821" spans="1:31" x14ac:dyDescent="0.25">
      <c r="A1821">
        <v>1669048</v>
      </c>
      <c r="B1821">
        <v>1</v>
      </c>
      <c r="C1821" t="s">
        <v>80</v>
      </c>
      <c r="D1821" t="s">
        <v>92</v>
      </c>
      <c r="E1821" t="s">
        <v>164</v>
      </c>
      <c r="F1821" t="s">
        <v>3025</v>
      </c>
      <c r="G1821" t="s">
        <v>161</v>
      </c>
      <c r="H1821" t="s">
        <v>134</v>
      </c>
      <c r="I1821" t="s">
        <v>135</v>
      </c>
      <c r="J1821" t="s">
        <v>136</v>
      </c>
      <c r="K1821" t="s">
        <v>137</v>
      </c>
      <c r="L1821" t="s">
        <v>5476</v>
      </c>
      <c r="M1821" t="s">
        <v>5477</v>
      </c>
      <c r="N1821">
        <v>0.87472222200000005</v>
      </c>
      <c r="O1821">
        <v>0</v>
      </c>
      <c r="P1821">
        <v>84</v>
      </c>
      <c r="Q1821">
        <v>7</v>
      </c>
      <c r="R1821">
        <v>20</v>
      </c>
      <c r="S1821">
        <v>3</v>
      </c>
      <c r="T1821">
        <v>3</v>
      </c>
      <c r="U1821">
        <v>0</v>
      </c>
      <c r="V1821">
        <v>0</v>
      </c>
      <c r="W1821">
        <v>0</v>
      </c>
      <c r="X1821">
        <v>16.136113362265306</v>
      </c>
      <c r="Y1821">
        <v>33.671428929313457</v>
      </c>
      <c r="Z1821">
        <v>1.0612659808061942</v>
      </c>
      <c r="AA1821">
        <v>200.5803747990619</v>
      </c>
      <c r="AB1821">
        <v>8.9173471271053266</v>
      </c>
      <c r="AC1821">
        <v>0</v>
      </c>
      <c r="AD1821">
        <v>0</v>
      </c>
      <c r="AE1821">
        <v>260.36653019855214</v>
      </c>
    </row>
    <row r="1822" spans="1:31" x14ac:dyDescent="0.25">
      <c r="A1822">
        <v>1670019</v>
      </c>
      <c r="B1822">
        <v>1</v>
      </c>
      <c r="C1822" t="s">
        <v>80</v>
      </c>
      <c r="D1822" t="s">
        <v>82</v>
      </c>
      <c r="E1822" t="s">
        <v>140</v>
      </c>
      <c r="F1822" t="s">
        <v>5478</v>
      </c>
      <c r="G1822" t="s">
        <v>209</v>
      </c>
      <c r="H1822" t="s">
        <v>143</v>
      </c>
      <c r="I1822" t="s">
        <v>135</v>
      </c>
      <c r="J1822" t="s">
        <v>136</v>
      </c>
      <c r="K1822" t="s">
        <v>137</v>
      </c>
      <c r="L1822" t="s">
        <v>5479</v>
      </c>
      <c r="M1822" t="s">
        <v>5480</v>
      </c>
      <c r="N1822">
        <v>6.091388888</v>
      </c>
      <c r="O1822">
        <v>0</v>
      </c>
      <c r="P1822">
        <v>23</v>
      </c>
      <c r="Q1822">
        <v>0</v>
      </c>
      <c r="R1822">
        <v>0</v>
      </c>
      <c r="S1822">
        <v>0</v>
      </c>
      <c r="T1822">
        <v>5</v>
      </c>
      <c r="U1822">
        <v>0</v>
      </c>
      <c r="V1822">
        <v>0</v>
      </c>
      <c r="W1822">
        <v>0</v>
      </c>
      <c r="X1822">
        <v>50.775907522601408</v>
      </c>
      <c r="Y1822">
        <v>0</v>
      </c>
      <c r="Z1822">
        <v>0</v>
      </c>
      <c r="AA1822">
        <v>0</v>
      </c>
      <c r="AB1822">
        <v>93.808040303668022</v>
      </c>
      <c r="AC1822">
        <v>0</v>
      </c>
      <c r="AD1822">
        <v>0</v>
      </c>
      <c r="AE1822">
        <v>144.58394782626942</v>
      </c>
    </row>
    <row r="1823" spans="1:31" x14ac:dyDescent="0.25">
      <c r="A1823">
        <v>1669286</v>
      </c>
      <c r="B1823">
        <v>1</v>
      </c>
      <c r="C1823" t="s">
        <v>80</v>
      </c>
      <c r="D1823" t="s">
        <v>89</v>
      </c>
      <c r="E1823" t="s">
        <v>151</v>
      </c>
      <c r="F1823" t="s">
        <v>4829</v>
      </c>
      <c r="G1823" t="s">
        <v>153</v>
      </c>
      <c r="H1823" t="s">
        <v>143</v>
      </c>
      <c r="I1823" t="s">
        <v>135</v>
      </c>
      <c r="J1823" t="s">
        <v>136</v>
      </c>
      <c r="K1823" t="s">
        <v>137</v>
      </c>
      <c r="L1823" t="s">
        <v>5481</v>
      </c>
      <c r="M1823" t="s">
        <v>5482</v>
      </c>
      <c r="N1823">
        <v>0.41083333300000002</v>
      </c>
      <c r="O1823">
        <v>0</v>
      </c>
      <c r="P1823">
        <v>84</v>
      </c>
      <c r="Q1823">
        <v>0</v>
      </c>
      <c r="R1823">
        <v>0</v>
      </c>
      <c r="S1823">
        <v>0</v>
      </c>
      <c r="T1823">
        <v>28</v>
      </c>
      <c r="U1823">
        <v>0</v>
      </c>
      <c r="V1823">
        <v>0</v>
      </c>
      <c r="W1823">
        <v>0</v>
      </c>
      <c r="X1823">
        <v>18.36379368887442</v>
      </c>
      <c r="Y1823">
        <v>0</v>
      </c>
      <c r="Z1823">
        <v>0</v>
      </c>
      <c r="AA1823">
        <v>0</v>
      </c>
      <c r="AB1823">
        <v>24.639072145701881</v>
      </c>
      <c r="AC1823">
        <v>0</v>
      </c>
      <c r="AD1823">
        <v>0</v>
      </c>
      <c r="AE1823">
        <v>43.002865834576298</v>
      </c>
    </row>
    <row r="1824" spans="1:31" x14ac:dyDescent="0.25">
      <c r="A1824">
        <v>1669950</v>
      </c>
      <c r="B1824">
        <v>1</v>
      </c>
      <c r="C1824" t="s">
        <v>80</v>
      </c>
      <c r="D1824" t="s">
        <v>101</v>
      </c>
      <c r="E1824" t="s">
        <v>151</v>
      </c>
      <c r="F1824" t="s">
        <v>5483</v>
      </c>
      <c r="G1824" t="s">
        <v>153</v>
      </c>
      <c r="H1824" t="s">
        <v>143</v>
      </c>
      <c r="I1824" t="s">
        <v>135</v>
      </c>
      <c r="J1824" t="s">
        <v>136</v>
      </c>
      <c r="K1824" t="s">
        <v>137</v>
      </c>
      <c r="L1824" t="s">
        <v>5484</v>
      </c>
      <c r="M1824" t="s">
        <v>5485</v>
      </c>
      <c r="N1824">
        <v>1.355</v>
      </c>
      <c r="O1824">
        <v>0</v>
      </c>
      <c r="P1824">
        <v>39</v>
      </c>
      <c r="Q1824">
        <v>0</v>
      </c>
      <c r="R1824">
        <v>0</v>
      </c>
      <c r="S1824">
        <v>0</v>
      </c>
      <c r="T1824">
        <v>9</v>
      </c>
      <c r="U1824">
        <v>0</v>
      </c>
      <c r="V1824">
        <v>0</v>
      </c>
      <c r="W1824">
        <v>0</v>
      </c>
      <c r="X1824">
        <v>18.964555079702691</v>
      </c>
      <c r="Y1824">
        <v>0</v>
      </c>
      <c r="Z1824">
        <v>0</v>
      </c>
      <c r="AA1824">
        <v>0</v>
      </c>
      <c r="AB1824">
        <v>28.600275239484365</v>
      </c>
      <c r="AC1824">
        <v>0</v>
      </c>
      <c r="AD1824">
        <v>0</v>
      </c>
      <c r="AE1824">
        <v>47.564830319187053</v>
      </c>
    </row>
    <row r="1825" spans="1:31" x14ac:dyDescent="0.25">
      <c r="A1825">
        <v>1669612</v>
      </c>
      <c r="B1825">
        <v>1</v>
      </c>
      <c r="C1825" t="s">
        <v>81</v>
      </c>
      <c r="D1825" t="s">
        <v>128</v>
      </c>
      <c r="E1825" t="s">
        <v>151</v>
      </c>
      <c r="F1825" t="s">
        <v>5486</v>
      </c>
      <c r="G1825" t="s">
        <v>222</v>
      </c>
      <c r="H1825" t="s">
        <v>143</v>
      </c>
      <c r="I1825" t="s">
        <v>135</v>
      </c>
      <c r="J1825" t="s">
        <v>136</v>
      </c>
      <c r="K1825" t="s">
        <v>137</v>
      </c>
      <c r="L1825" t="s">
        <v>5487</v>
      </c>
      <c r="M1825" t="s">
        <v>5488</v>
      </c>
      <c r="N1825">
        <v>2.2011111109999999</v>
      </c>
      <c r="O1825">
        <v>0</v>
      </c>
      <c r="P1825">
        <v>112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52.851907967610629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52.851907967610629</v>
      </c>
    </row>
    <row r="1826" spans="1:31" x14ac:dyDescent="0.25">
      <c r="A1826">
        <v>1669973</v>
      </c>
      <c r="B1826">
        <v>1</v>
      </c>
      <c r="C1826" t="s">
        <v>80</v>
      </c>
      <c r="D1826" t="s">
        <v>96</v>
      </c>
      <c r="E1826" t="s">
        <v>164</v>
      </c>
      <c r="F1826" t="s">
        <v>5489</v>
      </c>
      <c r="G1826" t="s">
        <v>161</v>
      </c>
      <c r="H1826" t="s">
        <v>134</v>
      </c>
      <c r="I1826" t="s">
        <v>173</v>
      </c>
      <c r="J1826" t="s">
        <v>136</v>
      </c>
      <c r="K1826" t="s">
        <v>137</v>
      </c>
      <c r="L1826" t="s">
        <v>5490</v>
      </c>
      <c r="M1826" t="s">
        <v>5491</v>
      </c>
      <c r="N1826">
        <v>1.3888888E-2</v>
      </c>
      <c r="O1826">
        <v>0</v>
      </c>
      <c r="P1826">
        <v>2740</v>
      </c>
      <c r="Q1826">
        <v>1</v>
      </c>
      <c r="R1826">
        <v>5</v>
      </c>
      <c r="S1826">
        <v>4</v>
      </c>
      <c r="T1826">
        <v>167</v>
      </c>
      <c r="U1826">
        <v>0</v>
      </c>
      <c r="V1826">
        <v>0</v>
      </c>
      <c r="W1826">
        <v>0</v>
      </c>
      <c r="X1826">
        <v>14.406650240120245</v>
      </c>
      <c r="Y1826">
        <v>6.3106478855555568E-3</v>
      </c>
      <c r="Z1826">
        <v>2.0420775212500004E-4</v>
      </c>
      <c r="AA1826">
        <v>0.79575800603894442</v>
      </c>
      <c r="AB1826">
        <v>1.7142118649313327</v>
      </c>
      <c r="AC1826">
        <v>0</v>
      </c>
      <c r="AD1826">
        <v>0</v>
      </c>
      <c r="AE1826">
        <v>16.923134966728202</v>
      </c>
    </row>
    <row r="1827" spans="1:31" x14ac:dyDescent="0.25">
      <c r="A1827">
        <v>1669827</v>
      </c>
      <c r="B1827">
        <v>1</v>
      </c>
      <c r="C1827" t="s">
        <v>80</v>
      </c>
      <c r="D1827" t="s">
        <v>97</v>
      </c>
      <c r="E1827" t="s">
        <v>200</v>
      </c>
      <c r="F1827" t="s">
        <v>5492</v>
      </c>
      <c r="G1827" t="s">
        <v>240</v>
      </c>
      <c r="H1827" t="s">
        <v>143</v>
      </c>
      <c r="I1827" t="s">
        <v>135</v>
      </c>
      <c r="J1827" t="s">
        <v>136</v>
      </c>
      <c r="K1827" t="s">
        <v>137</v>
      </c>
      <c r="L1827" t="s">
        <v>5493</v>
      </c>
      <c r="M1827" t="s">
        <v>5494</v>
      </c>
      <c r="N1827">
        <v>3.855555555</v>
      </c>
      <c r="O1827">
        <v>0</v>
      </c>
      <c r="P1827">
        <v>46</v>
      </c>
      <c r="Q1827">
        <v>0</v>
      </c>
      <c r="R1827">
        <v>0</v>
      </c>
      <c r="S1827">
        <v>0</v>
      </c>
      <c r="T1827">
        <v>5</v>
      </c>
      <c r="U1827">
        <v>0</v>
      </c>
      <c r="V1827">
        <v>0</v>
      </c>
      <c r="W1827">
        <v>0</v>
      </c>
      <c r="X1827">
        <v>93.682148057904612</v>
      </c>
      <c r="Y1827">
        <v>0</v>
      </c>
      <c r="Z1827">
        <v>0</v>
      </c>
      <c r="AA1827">
        <v>0</v>
      </c>
      <c r="AB1827">
        <v>24.884633269612245</v>
      </c>
      <c r="AC1827">
        <v>0</v>
      </c>
      <c r="AD1827">
        <v>0</v>
      </c>
      <c r="AE1827">
        <v>118.56678132751685</v>
      </c>
    </row>
    <row r="1828" spans="1:31" x14ac:dyDescent="0.25">
      <c r="A1828">
        <v>1669263</v>
      </c>
      <c r="B1828">
        <v>1</v>
      </c>
      <c r="C1828" t="s">
        <v>80</v>
      </c>
      <c r="D1828" t="s">
        <v>94</v>
      </c>
      <c r="E1828" t="s">
        <v>151</v>
      </c>
      <c r="F1828" t="s">
        <v>5495</v>
      </c>
      <c r="G1828" t="s">
        <v>153</v>
      </c>
      <c r="H1828" t="s">
        <v>143</v>
      </c>
      <c r="I1828" t="s">
        <v>135</v>
      </c>
      <c r="J1828" t="s">
        <v>136</v>
      </c>
      <c r="K1828" t="s">
        <v>137</v>
      </c>
      <c r="L1828" t="s">
        <v>5496</v>
      </c>
      <c r="M1828" t="s">
        <v>5497</v>
      </c>
      <c r="N1828">
        <v>3.994722222</v>
      </c>
      <c r="O1828">
        <v>0</v>
      </c>
      <c r="P1828">
        <v>5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1.2591294323549804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1.2591294323549804</v>
      </c>
    </row>
    <row r="1829" spans="1:31" x14ac:dyDescent="0.25">
      <c r="A1829">
        <v>1669443</v>
      </c>
      <c r="B1829">
        <v>1</v>
      </c>
      <c r="C1829" t="s">
        <v>80</v>
      </c>
      <c r="D1829" t="s">
        <v>96</v>
      </c>
      <c r="E1829" t="s">
        <v>151</v>
      </c>
      <c r="F1829" t="s">
        <v>5498</v>
      </c>
      <c r="G1829" t="s">
        <v>222</v>
      </c>
      <c r="H1829" t="s">
        <v>143</v>
      </c>
      <c r="I1829" t="s">
        <v>135</v>
      </c>
      <c r="J1829" t="s">
        <v>136</v>
      </c>
      <c r="K1829" t="s">
        <v>137</v>
      </c>
      <c r="L1829" t="s">
        <v>5499</v>
      </c>
      <c r="M1829" t="s">
        <v>5500</v>
      </c>
      <c r="N1829">
        <v>4.0758333330000003</v>
      </c>
      <c r="O1829">
        <v>0</v>
      </c>
      <c r="P1829">
        <v>16</v>
      </c>
      <c r="Q1829">
        <v>0</v>
      </c>
      <c r="R1829">
        <v>0</v>
      </c>
      <c r="S1829">
        <v>0</v>
      </c>
      <c r="T1829">
        <v>3</v>
      </c>
      <c r="U1829">
        <v>0</v>
      </c>
      <c r="V1829">
        <v>0</v>
      </c>
      <c r="W1829">
        <v>0</v>
      </c>
      <c r="X1829">
        <v>24.691188876886688</v>
      </c>
      <c r="Y1829">
        <v>0</v>
      </c>
      <c r="Z1829">
        <v>0</v>
      </c>
      <c r="AA1829">
        <v>0</v>
      </c>
      <c r="AB1829">
        <v>8.1465979870584757</v>
      </c>
      <c r="AC1829">
        <v>0</v>
      </c>
      <c r="AD1829">
        <v>0</v>
      </c>
      <c r="AE1829">
        <v>32.837786863945162</v>
      </c>
    </row>
    <row r="1830" spans="1:31" x14ac:dyDescent="0.25">
      <c r="A1830">
        <v>1670036</v>
      </c>
      <c r="B1830">
        <v>1</v>
      </c>
      <c r="C1830" t="s">
        <v>80</v>
      </c>
      <c r="D1830" t="s">
        <v>86</v>
      </c>
      <c r="E1830" t="s">
        <v>151</v>
      </c>
      <c r="F1830" t="s">
        <v>5501</v>
      </c>
      <c r="G1830" t="s">
        <v>153</v>
      </c>
      <c r="H1830" t="s">
        <v>143</v>
      </c>
      <c r="I1830" t="s">
        <v>135</v>
      </c>
      <c r="J1830" t="s">
        <v>136</v>
      </c>
      <c r="K1830" t="s">
        <v>137</v>
      </c>
      <c r="L1830" t="s">
        <v>5502</v>
      </c>
      <c r="M1830" t="s">
        <v>5503</v>
      </c>
      <c r="N1830">
        <v>2.057222222</v>
      </c>
      <c r="O1830">
        <v>0</v>
      </c>
      <c r="P1830">
        <v>58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46.079860306362448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46.079860306362448</v>
      </c>
    </row>
    <row r="1831" spans="1:31" x14ac:dyDescent="0.25">
      <c r="A1831">
        <v>1669063</v>
      </c>
      <c r="B1831">
        <v>1</v>
      </c>
      <c r="C1831" t="s">
        <v>80</v>
      </c>
      <c r="D1831" t="s">
        <v>93</v>
      </c>
      <c r="E1831" t="s">
        <v>151</v>
      </c>
      <c r="F1831" t="s">
        <v>5504</v>
      </c>
      <c r="G1831" t="s">
        <v>1095</v>
      </c>
      <c r="H1831" t="s">
        <v>143</v>
      </c>
      <c r="I1831" t="s">
        <v>135</v>
      </c>
      <c r="J1831" t="s">
        <v>136</v>
      </c>
      <c r="K1831" t="s">
        <v>137</v>
      </c>
      <c r="L1831" t="s">
        <v>5505</v>
      </c>
      <c r="M1831" t="s">
        <v>5506</v>
      </c>
      <c r="N1831">
        <v>2.36</v>
      </c>
      <c r="O1831">
        <v>0</v>
      </c>
      <c r="P1831">
        <v>3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0.89994148247700012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0.89994148247700012</v>
      </c>
    </row>
    <row r="1832" spans="1:31" x14ac:dyDescent="0.25">
      <c r="A1832">
        <v>1669157</v>
      </c>
      <c r="B1832">
        <v>1</v>
      </c>
      <c r="C1832" t="s">
        <v>81</v>
      </c>
      <c r="D1832" t="s">
        <v>122</v>
      </c>
      <c r="E1832" t="s">
        <v>164</v>
      </c>
      <c r="F1832" t="s">
        <v>5507</v>
      </c>
      <c r="G1832" t="s">
        <v>253</v>
      </c>
      <c r="H1832" t="s">
        <v>134</v>
      </c>
      <c r="I1832" t="s">
        <v>135</v>
      </c>
      <c r="J1832" t="s">
        <v>136</v>
      </c>
      <c r="K1832" t="s">
        <v>167</v>
      </c>
      <c r="L1832" t="s">
        <v>5508</v>
      </c>
      <c r="M1832" t="s">
        <v>5509</v>
      </c>
      <c r="N1832">
        <v>0.44239805500000001</v>
      </c>
      <c r="O1832">
        <v>1</v>
      </c>
      <c r="P1832">
        <v>368</v>
      </c>
      <c r="Q1832">
        <v>39</v>
      </c>
      <c r="R1832">
        <v>16</v>
      </c>
      <c r="S1832">
        <v>12</v>
      </c>
      <c r="T1832">
        <v>47</v>
      </c>
      <c r="U1832">
        <v>2</v>
      </c>
      <c r="V1832">
        <v>0</v>
      </c>
      <c r="W1832">
        <v>4.4199528944266677E-3</v>
      </c>
      <c r="X1832">
        <v>19.389265429212326</v>
      </c>
      <c r="Y1832">
        <v>29.945143298092379</v>
      </c>
      <c r="Z1832">
        <v>0.96583228762101281</v>
      </c>
      <c r="AA1832">
        <v>78.183592070521939</v>
      </c>
      <c r="AB1832">
        <v>29.633177721654032</v>
      </c>
      <c r="AC1832">
        <v>3.6796232919491501</v>
      </c>
      <c r="AD1832">
        <v>0</v>
      </c>
      <c r="AE1832">
        <v>161.80105405194524</v>
      </c>
    </row>
    <row r="1833" spans="1:31" x14ac:dyDescent="0.25">
      <c r="A1833">
        <v>1670130</v>
      </c>
      <c r="B1833">
        <v>1</v>
      </c>
      <c r="C1833" t="s">
        <v>81</v>
      </c>
      <c r="D1833" t="s">
        <v>118</v>
      </c>
      <c r="E1833" t="s">
        <v>164</v>
      </c>
      <c r="F1833" t="s">
        <v>5510</v>
      </c>
      <c r="G1833" t="s">
        <v>723</v>
      </c>
      <c r="H1833" t="s">
        <v>134</v>
      </c>
      <c r="I1833" t="s">
        <v>135</v>
      </c>
      <c r="J1833" t="s">
        <v>3</v>
      </c>
      <c r="K1833" t="s">
        <v>137</v>
      </c>
      <c r="L1833" t="s">
        <v>5511</v>
      </c>
      <c r="M1833" t="s">
        <v>5512</v>
      </c>
      <c r="N1833">
        <v>0.42916666599999997</v>
      </c>
      <c r="O1833">
        <v>0</v>
      </c>
      <c r="P1833">
        <v>15330</v>
      </c>
      <c r="Q1833">
        <v>0</v>
      </c>
      <c r="R1833">
        <v>80</v>
      </c>
      <c r="S1833">
        <v>23</v>
      </c>
      <c r="T1833">
        <v>1379</v>
      </c>
      <c r="U1833">
        <v>1</v>
      </c>
      <c r="V1833">
        <v>10</v>
      </c>
      <c r="W1833">
        <v>0</v>
      </c>
      <c r="X1833">
        <v>1710.3577865815475</v>
      </c>
      <c r="Y1833">
        <v>0</v>
      </c>
      <c r="Z1833">
        <v>6.7658555049117437</v>
      </c>
      <c r="AA1833">
        <v>247.09271597637002</v>
      </c>
      <c r="AB1833">
        <v>286.76851818755108</v>
      </c>
      <c r="AC1833">
        <v>24.680356412384167</v>
      </c>
      <c r="AD1833">
        <v>19.372488514768655</v>
      </c>
      <c r="AE1833">
        <v>2295.0377211775335</v>
      </c>
    </row>
    <row r="1834" spans="1:31" x14ac:dyDescent="0.25">
      <c r="A1834">
        <v>1669541</v>
      </c>
      <c r="B1834">
        <v>1</v>
      </c>
      <c r="C1834" t="s">
        <v>81</v>
      </c>
      <c r="D1834" t="s">
        <v>127</v>
      </c>
      <c r="E1834" t="s">
        <v>140</v>
      </c>
      <c r="F1834" t="s">
        <v>5513</v>
      </c>
      <c r="G1834" t="s">
        <v>209</v>
      </c>
      <c r="H1834" t="s">
        <v>143</v>
      </c>
      <c r="I1834" t="s">
        <v>135</v>
      </c>
      <c r="J1834" t="s">
        <v>136</v>
      </c>
      <c r="K1834" t="s">
        <v>137</v>
      </c>
      <c r="L1834" t="s">
        <v>5514</v>
      </c>
      <c r="M1834" t="s">
        <v>5515</v>
      </c>
      <c r="N1834">
        <v>10.671666666</v>
      </c>
      <c r="O1834">
        <v>0</v>
      </c>
      <c r="P1834">
        <v>2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6.7314493304266287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6.7314493304266287</v>
      </c>
    </row>
    <row r="1835" spans="1:31" x14ac:dyDescent="0.25">
      <c r="A1835">
        <v>1669008</v>
      </c>
      <c r="B1835">
        <v>1</v>
      </c>
      <c r="C1835" t="s">
        <v>81</v>
      </c>
      <c r="D1835" t="s">
        <v>112</v>
      </c>
      <c r="E1835" t="s">
        <v>159</v>
      </c>
      <c r="F1835" t="s">
        <v>5516</v>
      </c>
      <c r="G1835" t="s">
        <v>161</v>
      </c>
      <c r="H1835" t="s">
        <v>134</v>
      </c>
      <c r="I1835" t="s">
        <v>135</v>
      </c>
      <c r="J1835" t="s">
        <v>136</v>
      </c>
      <c r="K1835" t="s">
        <v>137</v>
      </c>
      <c r="L1835" t="s">
        <v>5517</v>
      </c>
      <c r="M1835" t="s">
        <v>5518</v>
      </c>
      <c r="N1835">
        <v>0.33</v>
      </c>
      <c r="O1835">
        <v>0</v>
      </c>
      <c r="P1835">
        <v>1215</v>
      </c>
      <c r="Q1835">
        <v>0</v>
      </c>
      <c r="R1835">
        <v>0</v>
      </c>
      <c r="S1835">
        <v>0</v>
      </c>
      <c r="T1835">
        <v>278</v>
      </c>
      <c r="U1835">
        <v>2</v>
      </c>
      <c r="V1835">
        <v>4</v>
      </c>
      <c r="W1835">
        <v>0</v>
      </c>
      <c r="X1835">
        <v>94.051698146654147</v>
      </c>
      <c r="Y1835">
        <v>0</v>
      </c>
      <c r="Z1835">
        <v>0</v>
      </c>
      <c r="AA1835">
        <v>0</v>
      </c>
      <c r="AB1835">
        <v>38.961289624795555</v>
      </c>
      <c r="AC1835">
        <v>7.2770609626591813</v>
      </c>
      <c r="AD1835">
        <v>25.835575043266566</v>
      </c>
      <c r="AE1835">
        <v>166.12562377737547</v>
      </c>
    </row>
    <row r="1836" spans="1:31" x14ac:dyDescent="0.25">
      <c r="A1836">
        <v>1669844</v>
      </c>
      <c r="B1836">
        <v>1</v>
      </c>
      <c r="C1836" t="s">
        <v>81</v>
      </c>
      <c r="D1836" t="s">
        <v>113</v>
      </c>
      <c r="E1836" t="s">
        <v>151</v>
      </c>
      <c r="F1836" t="s">
        <v>5519</v>
      </c>
      <c r="G1836" t="s">
        <v>153</v>
      </c>
      <c r="H1836" t="s">
        <v>143</v>
      </c>
      <c r="I1836" t="s">
        <v>135</v>
      </c>
      <c r="J1836" t="s">
        <v>136</v>
      </c>
      <c r="K1836" t="s">
        <v>137</v>
      </c>
      <c r="L1836" t="s">
        <v>5520</v>
      </c>
      <c r="M1836" t="s">
        <v>5521</v>
      </c>
      <c r="N1836">
        <v>7.8944444440000003</v>
      </c>
      <c r="O1836">
        <v>0</v>
      </c>
      <c r="P1836">
        <v>37</v>
      </c>
      <c r="Q1836">
        <v>0</v>
      </c>
      <c r="R1836">
        <v>0</v>
      </c>
      <c r="S1836">
        <v>0</v>
      </c>
      <c r="T1836">
        <v>2</v>
      </c>
      <c r="U1836">
        <v>0</v>
      </c>
      <c r="V1836">
        <v>0</v>
      </c>
      <c r="W1836">
        <v>0</v>
      </c>
      <c r="X1836">
        <v>33.32960192961238</v>
      </c>
      <c r="Y1836">
        <v>0</v>
      </c>
      <c r="Z1836">
        <v>0</v>
      </c>
      <c r="AA1836">
        <v>0</v>
      </c>
      <c r="AB1836">
        <v>0.99754411650820818</v>
      </c>
      <c r="AC1836">
        <v>0</v>
      </c>
      <c r="AD1836">
        <v>0</v>
      </c>
      <c r="AE1836">
        <v>34.327146046120589</v>
      </c>
    </row>
    <row r="1837" spans="1:31" x14ac:dyDescent="0.25">
      <c r="A1837">
        <v>1669495</v>
      </c>
      <c r="B1837">
        <v>1</v>
      </c>
      <c r="C1837" t="s">
        <v>80</v>
      </c>
      <c r="D1837" t="s">
        <v>91</v>
      </c>
      <c r="E1837" t="s">
        <v>164</v>
      </c>
      <c r="F1837" t="s">
        <v>4112</v>
      </c>
      <c r="G1837" t="s">
        <v>161</v>
      </c>
      <c r="H1837" t="s">
        <v>134</v>
      </c>
      <c r="I1837" t="s">
        <v>135</v>
      </c>
      <c r="J1837" t="s">
        <v>136</v>
      </c>
      <c r="K1837" t="s">
        <v>137</v>
      </c>
      <c r="L1837" t="s">
        <v>5522</v>
      </c>
      <c r="M1837" t="s">
        <v>5523</v>
      </c>
      <c r="N1837">
        <v>3.6047222219999999</v>
      </c>
      <c r="O1837">
        <v>2</v>
      </c>
      <c r="P1837">
        <v>0</v>
      </c>
      <c r="Q1837">
        <v>53</v>
      </c>
      <c r="R1837">
        <v>17</v>
      </c>
      <c r="S1837">
        <v>29</v>
      </c>
      <c r="T1837">
        <v>10</v>
      </c>
      <c r="U1837">
        <v>2</v>
      </c>
      <c r="V1837">
        <v>0</v>
      </c>
      <c r="W1837">
        <v>6.0578907871853467</v>
      </c>
      <c r="X1837">
        <v>0</v>
      </c>
      <c r="Y1837">
        <v>354.69579730365615</v>
      </c>
      <c r="Z1837">
        <v>45.690151538427884</v>
      </c>
      <c r="AA1837">
        <v>738.99808145121415</v>
      </c>
      <c r="AB1837">
        <v>54.675730713359847</v>
      </c>
      <c r="AC1837">
        <v>12.388048124766996</v>
      </c>
      <c r="AD1837">
        <v>0</v>
      </c>
      <c r="AE1837">
        <v>1212.5056999186104</v>
      </c>
    </row>
    <row r="1838" spans="1:31" x14ac:dyDescent="0.25">
      <c r="A1838">
        <v>1669741</v>
      </c>
      <c r="B1838">
        <v>1</v>
      </c>
      <c r="C1838" t="s">
        <v>80</v>
      </c>
      <c r="D1838" t="s">
        <v>96</v>
      </c>
      <c r="E1838" t="s">
        <v>164</v>
      </c>
      <c r="F1838" t="s">
        <v>4928</v>
      </c>
      <c r="G1838" t="s">
        <v>161</v>
      </c>
      <c r="H1838" t="s">
        <v>134</v>
      </c>
      <c r="I1838" t="s">
        <v>173</v>
      </c>
      <c r="J1838" t="s">
        <v>136</v>
      </c>
      <c r="K1838" t="s">
        <v>137</v>
      </c>
      <c r="L1838" t="s">
        <v>5524</v>
      </c>
      <c r="M1838" t="s">
        <v>5525</v>
      </c>
      <c r="N1838">
        <v>3.3333333E-2</v>
      </c>
      <c r="O1838">
        <v>3</v>
      </c>
      <c r="P1838">
        <v>40</v>
      </c>
      <c r="Q1838">
        <v>16</v>
      </c>
      <c r="R1838">
        <v>5</v>
      </c>
      <c r="S1838">
        <v>3</v>
      </c>
      <c r="T1838">
        <v>3</v>
      </c>
      <c r="U1838">
        <v>0</v>
      </c>
      <c r="V1838">
        <v>0</v>
      </c>
      <c r="W1838">
        <v>7.7481326826733338E-2</v>
      </c>
      <c r="X1838">
        <v>9.5115570742933322E-2</v>
      </c>
      <c r="Y1838">
        <v>0.40199803445876664</v>
      </c>
      <c r="Z1838">
        <v>4.8877298419800007E-2</v>
      </c>
      <c r="AA1838">
        <v>0.10786103134146666</v>
      </c>
      <c r="AB1838">
        <v>0.13882462863366668</v>
      </c>
      <c r="AC1838">
        <v>0</v>
      </c>
      <c r="AD1838">
        <v>0</v>
      </c>
      <c r="AE1838">
        <v>0.87015789042336666</v>
      </c>
    </row>
    <row r="1839" spans="1:31" x14ac:dyDescent="0.25">
      <c r="A1839">
        <v>1669349</v>
      </c>
      <c r="B1839">
        <v>1</v>
      </c>
      <c r="C1839" t="s">
        <v>80</v>
      </c>
      <c r="D1839" t="s">
        <v>99</v>
      </c>
      <c r="E1839" t="s">
        <v>151</v>
      </c>
      <c r="F1839" t="s">
        <v>2534</v>
      </c>
      <c r="G1839" t="s">
        <v>153</v>
      </c>
      <c r="H1839" t="s">
        <v>143</v>
      </c>
      <c r="I1839" t="s">
        <v>135</v>
      </c>
      <c r="J1839" t="s">
        <v>136</v>
      </c>
      <c r="K1839" t="s">
        <v>137</v>
      </c>
      <c r="L1839" t="s">
        <v>5526</v>
      </c>
      <c r="M1839" t="s">
        <v>5527</v>
      </c>
      <c r="N1839">
        <v>4.5661111109999997</v>
      </c>
      <c r="O1839">
        <v>0</v>
      </c>
      <c r="P1839">
        <v>36</v>
      </c>
      <c r="Q1839">
        <v>0</v>
      </c>
      <c r="R1839">
        <v>0</v>
      </c>
      <c r="S1839">
        <v>0</v>
      </c>
      <c r="T1839">
        <v>1</v>
      </c>
      <c r="U1839">
        <v>0</v>
      </c>
      <c r="V1839">
        <v>0</v>
      </c>
      <c r="W1839">
        <v>0</v>
      </c>
      <c r="X1839">
        <v>10.602295741695732</v>
      </c>
      <c r="Y1839">
        <v>0</v>
      </c>
      <c r="Z1839">
        <v>0</v>
      </c>
      <c r="AA1839">
        <v>0</v>
      </c>
      <c r="AB1839">
        <v>9.0612065654924123</v>
      </c>
      <c r="AC1839">
        <v>0</v>
      </c>
      <c r="AD1839">
        <v>0</v>
      </c>
      <c r="AE1839">
        <v>19.663502307188146</v>
      </c>
    </row>
    <row r="1840" spans="1:31" x14ac:dyDescent="0.25">
      <c r="A1840">
        <v>1669890</v>
      </c>
      <c r="B1840">
        <v>1</v>
      </c>
      <c r="C1840" t="s">
        <v>80</v>
      </c>
      <c r="D1840" t="s">
        <v>106</v>
      </c>
      <c r="E1840" t="s">
        <v>140</v>
      </c>
      <c r="F1840" t="s">
        <v>5528</v>
      </c>
      <c r="G1840" t="s">
        <v>197</v>
      </c>
      <c r="H1840" t="s">
        <v>143</v>
      </c>
      <c r="I1840" t="s">
        <v>135</v>
      </c>
      <c r="J1840" t="s">
        <v>136</v>
      </c>
      <c r="K1840" t="s">
        <v>137</v>
      </c>
      <c r="L1840" t="s">
        <v>5529</v>
      </c>
      <c r="M1840" t="s">
        <v>5530</v>
      </c>
      <c r="N1840">
        <v>1.1427777770000001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0.40467090495483338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0.40467090495483338</v>
      </c>
    </row>
    <row r="1841" spans="1:31" x14ac:dyDescent="0.25">
      <c r="A1841">
        <v>1670102</v>
      </c>
      <c r="B1841">
        <v>1</v>
      </c>
      <c r="C1841" t="s">
        <v>81</v>
      </c>
      <c r="D1841" t="s">
        <v>119</v>
      </c>
      <c r="E1841" t="s">
        <v>151</v>
      </c>
      <c r="F1841" t="s">
        <v>5531</v>
      </c>
      <c r="G1841" t="s">
        <v>526</v>
      </c>
      <c r="H1841" t="s">
        <v>143</v>
      </c>
      <c r="I1841" t="s">
        <v>135</v>
      </c>
      <c r="J1841" t="s">
        <v>136</v>
      </c>
      <c r="K1841" t="s">
        <v>137</v>
      </c>
      <c r="L1841" t="s">
        <v>5532</v>
      </c>
      <c r="M1841" t="s">
        <v>5533</v>
      </c>
      <c r="N1841">
        <v>2.539722222</v>
      </c>
      <c r="O1841">
        <v>0</v>
      </c>
      <c r="P1841">
        <v>24</v>
      </c>
      <c r="Q1841">
        <v>0</v>
      </c>
      <c r="R1841">
        <v>12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5.9168504987701986</v>
      </c>
      <c r="Y1841">
        <v>0</v>
      </c>
      <c r="Z1841">
        <v>1.0879676389206043</v>
      </c>
      <c r="AA1841">
        <v>0</v>
      </c>
      <c r="AB1841">
        <v>0.68927592714644059</v>
      </c>
      <c r="AC1841">
        <v>0</v>
      </c>
      <c r="AD1841">
        <v>0</v>
      </c>
      <c r="AE1841">
        <v>7.6940940648372438</v>
      </c>
    </row>
    <row r="1842" spans="1:31" x14ac:dyDescent="0.25">
      <c r="A1842">
        <v>1669887</v>
      </c>
      <c r="B1842">
        <v>1</v>
      </c>
      <c r="C1842" t="s">
        <v>80</v>
      </c>
      <c r="D1842" t="s">
        <v>99</v>
      </c>
      <c r="E1842" t="s">
        <v>164</v>
      </c>
      <c r="F1842" t="s">
        <v>4604</v>
      </c>
      <c r="G1842" t="s">
        <v>161</v>
      </c>
      <c r="H1842" t="s">
        <v>134</v>
      </c>
      <c r="I1842" t="s">
        <v>173</v>
      </c>
      <c r="J1842" t="s">
        <v>136</v>
      </c>
      <c r="K1842" t="s">
        <v>137</v>
      </c>
      <c r="L1842" t="s">
        <v>5534</v>
      </c>
      <c r="M1842" t="s">
        <v>5535</v>
      </c>
      <c r="N1842">
        <v>2.6111110999999999E-2</v>
      </c>
      <c r="O1842">
        <v>3</v>
      </c>
      <c r="P1842">
        <v>1720</v>
      </c>
      <c r="Q1842">
        <v>1</v>
      </c>
      <c r="R1842">
        <v>28</v>
      </c>
      <c r="S1842">
        <v>8</v>
      </c>
      <c r="T1842">
        <v>149</v>
      </c>
      <c r="U1842">
        <v>0</v>
      </c>
      <c r="V1842">
        <v>3</v>
      </c>
      <c r="W1842">
        <v>7.7398729944929995E-2</v>
      </c>
      <c r="X1842">
        <v>9.1350598585427676</v>
      </c>
      <c r="Y1842">
        <v>5.9533840933333349E-3</v>
      </c>
      <c r="Z1842">
        <v>0.12235974235355999</v>
      </c>
      <c r="AA1842">
        <v>0.25796381329034501</v>
      </c>
      <c r="AB1842">
        <v>1.8172144674432518</v>
      </c>
      <c r="AC1842">
        <v>0</v>
      </c>
      <c r="AD1842">
        <v>5.2623445156995567E-2</v>
      </c>
      <c r="AE1842">
        <v>11.468573440825184</v>
      </c>
    </row>
    <row r="1843" spans="1:31" x14ac:dyDescent="0.25">
      <c r="A1843">
        <v>1669910</v>
      </c>
      <c r="B1843">
        <v>1</v>
      </c>
      <c r="C1843" t="s">
        <v>80</v>
      </c>
      <c r="D1843" t="s">
        <v>97</v>
      </c>
      <c r="E1843" t="s">
        <v>151</v>
      </c>
      <c r="F1843" t="s">
        <v>5536</v>
      </c>
      <c r="G1843" t="s">
        <v>153</v>
      </c>
      <c r="H1843" t="s">
        <v>143</v>
      </c>
      <c r="I1843" t="s">
        <v>135</v>
      </c>
      <c r="J1843" t="s">
        <v>136</v>
      </c>
      <c r="K1843" t="s">
        <v>137</v>
      </c>
      <c r="L1843" t="s">
        <v>5537</v>
      </c>
      <c r="M1843" t="s">
        <v>5538</v>
      </c>
      <c r="N1843">
        <v>1.303055555</v>
      </c>
      <c r="O1843">
        <v>0</v>
      </c>
      <c r="P1843">
        <v>22</v>
      </c>
      <c r="Q1843">
        <v>0</v>
      </c>
      <c r="R1843">
        <v>4</v>
      </c>
      <c r="S1843">
        <v>0</v>
      </c>
      <c r="T1843">
        <v>2</v>
      </c>
      <c r="U1843">
        <v>0</v>
      </c>
      <c r="V1843">
        <v>0</v>
      </c>
      <c r="W1843">
        <v>0</v>
      </c>
      <c r="X1843">
        <v>13.03332463207841</v>
      </c>
      <c r="Y1843">
        <v>0</v>
      </c>
      <c r="Z1843">
        <v>1.7439213460905179</v>
      </c>
      <c r="AA1843">
        <v>0</v>
      </c>
      <c r="AB1843">
        <v>5.5703990106285151</v>
      </c>
      <c r="AC1843">
        <v>0</v>
      </c>
      <c r="AD1843">
        <v>0</v>
      </c>
      <c r="AE1843">
        <v>20.347644988797441</v>
      </c>
    </row>
    <row r="1844" spans="1:31" x14ac:dyDescent="0.25">
      <c r="A1844">
        <v>1669675</v>
      </c>
      <c r="B1844">
        <v>1</v>
      </c>
      <c r="C1844" t="s">
        <v>80</v>
      </c>
      <c r="D1844" t="s">
        <v>93</v>
      </c>
      <c r="E1844" t="s">
        <v>151</v>
      </c>
      <c r="F1844" t="s">
        <v>5539</v>
      </c>
      <c r="G1844" t="s">
        <v>153</v>
      </c>
      <c r="H1844" t="s">
        <v>143</v>
      </c>
      <c r="I1844" t="s">
        <v>135</v>
      </c>
      <c r="J1844" t="s">
        <v>136</v>
      </c>
      <c r="K1844" t="s">
        <v>137</v>
      </c>
      <c r="L1844" t="s">
        <v>5540</v>
      </c>
      <c r="M1844" t="s">
        <v>5541</v>
      </c>
      <c r="N1844">
        <v>1.8886111109999999</v>
      </c>
      <c r="O1844">
        <v>0</v>
      </c>
      <c r="P1844">
        <v>59</v>
      </c>
      <c r="Q1844">
        <v>0</v>
      </c>
      <c r="R1844">
        <v>0</v>
      </c>
      <c r="S1844">
        <v>0</v>
      </c>
      <c r="T1844">
        <v>2</v>
      </c>
      <c r="U1844">
        <v>0</v>
      </c>
      <c r="V1844">
        <v>0</v>
      </c>
      <c r="W1844">
        <v>0</v>
      </c>
      <c r="X1844">
        <v>7.6655973943879303</v>
      </c>
      <c r="Y1844">
        <v>0</v>
      </c>
      <c r="Z1844">
        <v>0</v>
      </c>
      <c r="AA1844">
        <v>0</v>
      </c>
      <c r="AB1844">
        <v>3.1423305353583548</v>
      </c>
      <c r="AC1844">
        <v>0</v>
      </c>
      <c r="AD1844">
        <v>0</v>
      </c>
      <c r="AE1844">
        <v>10.807927929746285</v>
      </c>
    </row>
    <row r="1845" spans="1:31" x14ac:dyDescent="0.25">
      <c r="A1845">
        <v>1670122</v>
      </c>
      <c r="B1845">
        <v>1</v>
      </c>
      <c r="C1845" t="s">
        <v>81</v>
      </c>
      <c r="D1845" t="s">
        <v>118</v>
      </c>
      <c r="E1845" t="s">
        <v>159</v>
      </c>
      <c r="F1845" t="s">
        <v>4704</v>
      </c>
      <c r="G1845" t="s">
        <v>161</v>
      </c>
      <c r="H1845" t="s">
        <v>134</v>
      </c>
      <c r="I1845" t="s">
        <v>135</v>
      </c>
      <c r="J1845" t="s">
        <v>136</v>
      </c>
      <c r="K1845" t="s">
        <v>137</v>
      </c>
      <c r="L1845" t="s">
        <v>5542</v>
      </c>
      <c r="M1845" t="s">
        <v>5543</v>
      </c>
      <c r="N1845">
        <v>0.566111111</v>
      </c>
      <c r="O1845">
        <v>1</v>
      </c>
      <c r="P1845">
        <v>127</v>
      </c>
      <c r="Q1845">
        <v>39</v>
      </c>
      <c r="R1845">
        <v>85</v>
      </c>
      <c r="S1845">
        <v>8</v>
      </c>
      <c r="T1845">
        <v>21</v>
      </c>
      <c r="U1845">
        <v>0</v>
      </c>
      <c r="V1845">
        <v>0</v>
      </c>
      <c r="W1845">
        <v>0</v>
      </c>
      <c r="X1845">
        <v>11.559460054244191</v>
      </c>
      <c r="Y1845">
        <v>10.453116857137301</v>
      </c>
      <c r="Z1845">
        <v>15.345121910899387</v>
      </c>
      <c r="AA1845">
        <v>56.720397118657907</v>
      </c>
      <c r="AB1845">
        <v>6.4636221580113391</v>
      </c>
      <c r="AC1845">
        <v>0</v>
      </c>
      <c r="AD1845">
        <v>0</v>
      </c>
      <c r="AE1845">
        <v>100.54171809895013</v>
      </c>
    </row>
    <row r="1846" spans="1:31" x14ac:dyDescent="0.25">
      <c r="A1846">
        <v>1669506</v>
      </c>
      <c r="B1846">
        <v>1</v>
      </c>
      <c r="C1846" t="s">
        <v>80</v>
      </c>
      <c r="D1846" t="s">
        <v>84</v>
      </c>
      <c r="E1846" t="s">
        <v>151</v>
      </c>
      <c r="F1846" t="s">
        <v>5544</v>
      </c>
      <c r="G1846" t="s">
        <v>153</v>
      </c>
      <c r="H1846" t="s">
        <v>143</v>
      </c>
      <c r="I1846" t="s">
        <v>135</v>
      </c>
      <c r="J1846" t="s">
        <v>136</v>
      </c>
      <c r="K1846" t="s">
        <v>137</v>
      </c>
      <c r="L1846" t="s">
        <v>5545</v>
      </c>
      <c r="M1846" t="s">
        <v>5546</v>
      </c>
      <c r="N1846">
        <v>2.983333333</v>
      </c>
      <c r="O1846">
        <v>0</v>
      </c>
      <c r="P1846">
        <v>188</v>
      </c>
      <c r="Q1846">
        <v>0</v>
      </c>
      <c r="R1846">
        <v>0</v>
      </c>
      <c r="S1846">
        <v>0</v>
      </c>
      <c r="T1846">
        <v>10</v>
      </c>
      <c r="U1846">
        <v>0</v>
      </c>
      <c r="V1846">
        <v>0</v>
      </c>
      <c r="W1846">
        <v>0</v>
      </c>
      <c r="X1846">
        <v>156.93886093816104</v>
      </c>
      <c r="Y1846">
        <v>0</v>
      </c>
      <c r="Z1846">
        <v>0</v>
      </c>
      <c r="AA1846">
        <v>0</v>
      </c>
      <c r="AB1846">
        <v>27.004308150210978</v>
      </c>
      <c r="AC1846">
        <v>0</v>
      </c>
      <c r="AD1846">
        <v>0</v>
      </c>
      <c r="AE1846">
        <v>183.94316908837203</v>
      </c>
    </row>
    <row r="1847" spans="1:31" x14ac:dyDescent="0.25">
      <c r="A1847">
        <v>1669655</v>
      </c>
      <c r="B1847">
        <v>1</v>
      </c>
      <c r="C1847" t="s">
        <v>81</v>
      </c>
      <c r="D1847" t="s">
        <v>127</v>
      </c>
      <c r="E1847" t="s">
        <v>146</v>
      </c>
      <c r="F1847" t="s">
        <v>5547</v>
      </c>
      <c r="G1847" t="s">
        <v>596</v>
      </c>
      <c r="H1847" t="s">
        <v>134</v>
      </c>
      <c r="I1847" t="s">
        <v>135</v>
      </c>
      <c r="J1847" t="s">
        <v>136</v>
      </c>
      <c r="K1847" t="s">
        <v>137</v>
      </c>
      <c r="L1847" t="s">
        <v>5548</v>
      </c>
      <c r="M1847" t="s">
        <v>5549</v>
      </c>
      <c r="N1847">
        <v>4.591388888</v>
      </c>
      <c r="O1847">
        <v>0</v>
      </c>
      <c r="P1847">
        <v>139</v>
      </c>
      <c r="Q1847">
        <v>0</v>
      </c>
      <c r="R1847">
        <v>4</v>
      </c>
      <c r="S1847">
        <v>0</v>
      </c>
      <c r="T1847">
        <v>6</v>
      </c>
      <c r="U1847">
        <v>0</v>
      </c>
      <c r="V1847">
        <v>0</v>
      </c>
      <c r="W1847">
        <v>0</v>
      </c>
      <c r="X1847">
        <v>99.756407985846721</v>
      </c>
      <c r="Y1847">
        <v>0</v>
      </c>
      <c r="Z1847">
        <v>0.4857189209626756</v>
      </c>
      <c r="AA1847">
        <v>0</v>
      </c>
      <c r="AB1847">
        <v>1.8292380201819933</v>
      </c>
      <c r="AC1847">
        <v>0</v>
      </c>
      <c r="AD1847">
        <v>0</v>
      </c>
      <c r="AE1847">
        <v>102.07136492699139</v>
      </c>
    </row>
    <row r="1848" spans="1:31" x14ac:dyDescent="0.25">
      <c r="A1848">
        <v>1669632</v>
      </c>
      <c r="B1848">
        <v>1</v>
      </c>
      <c r="C1848" t="s">
        <v>80</v>
      </c>
      <c r="D1848" t="s">
        <v>99</v>
      </c>
      <c r="E1848" t="s">
        <v>140</v>
      </c>
      <c r="F1848" t="s">
        <v>5550</v>
      </c>
      <c r="G1848" t="s">
        <v>209</v>
      </c>
      <c r="H1848" t="s">
        <v>143</v>
      </c>
      <c r="I1848" t="s">
        <v>135</v>
      </c>
      <c r="J1848" t="s">
        <v>136</v>
      </c>
      <c r="K1848" t="s">
        <v>137</v>
      </c>
      <c r="L1848" t="s">
        <v>5551</v>
      </c>
      <c r="M1848" t="s">
        <v>5552</v>
      </c>
      <c r="N1848">
        <v>4.6974999999999998</v>
      </c>
      <c r="O1848">
        <v>0</v>
      </c>
      <c r="P1848">
        <v>2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1.6071708868107308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1.6071708868107308</v>
      </c>
    </row>
    <row r="1849" spans="1:31" x14ac:dyDescent="0.25">
      <c r="A1849">
        <v>1669953</v>
      </c>
      <c r="B1849">
        <v>1</v>
      </c>
      <c r="C1849" t="s">
        <v>81</v>
      </c>
      <c r="D1849" t="s">
        <v>118</v>
      </c>
      <c r="E1849" t="s">
        <v>159</v>
      </c>
      <c r="F1849" t="s">
        <v>5553</v>
      </c>
      <c r="G1849" t="s">
        <v>161</v>
      </c>
      <c r="H1849" t="s">
        <v>134</v>
      </c>
      <c r="I1849" t="s">
        <v>135</v>
      </c>
      <c r="J1849" t="s">
        <v>136</v>
      </c>
      <c r="K1849" t="s">
        <v>137</v>
      </c>
      <c r="L1849" t="s">
        <v>5554</v>
      </c>
      <c r="M1849" t="s">
        <v>5555</v>
      </c>
      <c r="N1849">
        <v>1.646111111</v>
      </c>
      <c r="O1849">
        <v>1</v>
      </c>
      <c r="P1849">
        <v>141</v>
      </c>
      <c r="Q1849">
        <v>39</v>
      </c>
      <c r="R1849">
        <v>86</v>
      </c>
      <c r="S1849">
        <v>8</v>
      </c>
      <c r="T1849">
        <v>21</v>
      </c>
      <c r="U1849">
        <v>0</v>
      </c>
      <c r="V1849">
        <v>0</v>
      </c>
      <c r="W1849">
        <v>0</v>
      </c>
      <c r="X1849">
        <v>45.538556152456472</v>
      </c>
      <c r="Y1849">
        <v>30.508770123746071</v>
      </c>
      <c r="Z1849">
        <v>51.580574150860301</v>
      </c>
      <c r="AA1849">
        <v>188.13793021689742</v>
      </c>
      <c r="AB1849">
        <v>23.757923304106029</v>
      </c>
      <c r="AC1849">
        <v>0</v>
      </c>
      <c r="AD1849">
        <v>0</v>
      </c>
      <c r="AE1849">
        <v>339.52375394806631</v>
      </c>
    </row>
    <row r="1850" spans="1:31" x14ac:dyDescent="0.25">
      <c r="A1850">
        <v>1669040</v>
      </c>
      <c r="B1850">
        <v>1</v>
      </c>
      <c r="C1850" t="s">
        <v>81</v>
      </c>
      <c r="D1850" t="s">
        <v>112</v>
      </c>
      <c r="E1850" t="s">
        <v>146</v>
      </c>
      <c r="F1850" t="s">
        <v>5556</v>
      </c>
      <c r="G1850" t="s">
        <v>148</v>
      </c>
      <c r="H1850" t="s">
        <v>143</v>
      </c>
      <c r="I1850" t="s">
        <v>135</v>
      </c>
      <c r="J1850" t="s">
        <v>136</v>
      </c>
      <c r="K1850" t="s">
        <v>137</v>
      </c>
      <c r="L1850" t="s">
        <v>5557</v>
      </c>
      <c r="M1850" t="s">
        <v>5558</v>
      </c>
      <c r="N1850">
        <v>3.3177777769999999</v>
      </c>
      <c r="O1850">
        <v>0</v>
      </c>
      <c r="P1850">
        <v>0</v>
      </c>
      <c r="Q1850">
        <v>0</v>
      </c>
      <c r="R1850">
        <v>23</v>
      </c>
      <c r="S1850">
        <v>0</v>
      </c>
      <c r="T1850">
        <v>3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8.4526519297487841</v>
      </c>
      <c r="AA1850">
        <v>0</v>
      </c>
      <c r="AB1850">
        <v>8.80857884662389E-3</v>
      </c>
      <c r="AC1850">
        <v>0</v>
      </c>
      <c r="AD1850">
        <v>0</v>
      </c>
      <c r="AE1850">
        <v>8.4614605085954082</v>
      </c>
    </row>
    <row r="1851" spans="1:31" x14ac:dyDescent="0.25">
      <c r="A1851">
        <v>1669432</v>
      </c>
      <c r="B1851">
        <v>1</v>
      </c>
      <c r="C1851" t="s">
        <v>81</v>
      </c>
      <c r="D1851" t="s">
        <v>123</v>
      </c>
      <c r="E1851" t="s">
        <v>164</v>
      </c>
      <c r="F1851" t="s">
        <v>5276</v>
      </c>
      <c r="G1851" t="s">
        <v>161</v>
      </c>
      <c r="H1851" t="s">
        <v>134</v>
      </c>
      <c r="I1851" t="s">
        <v>135</v>
      </c>
      <c r="J1851" t="s">
        <v>136</v>
      </c>
      <c r="K1851" t="s">
        <v>137</v>
      </c>
      <c r="L1851" t="s">
        <v>5559</v>
      </c>
      <c r="M1851" t="s">
        <v>5560</v>
      </c>
      <c r="N1851">
        <v>1.1258333330000001</v>
      </c>
      <c r="O1851">
        <v>0</v>
      </c>
      <c r="P1851">
        <v>11</v>
      </c>
      <c r="Q1851">
        <v>0</v>
      </c>
      <c r="R1851">
        <v>40</v>
      </c>
      <c r="S1851">
        <v>14</v>
      </c>
      <c r="T1851">
        <v>395</v>
      </c>
      <c r="U1851">
        <v>13</v>
      </c>
      <c r="V1851">
        <v>13</v>
      </c>
      <c r="W1851">
        <v>0</v>
      </c>
      <c r="X1851">
        <v>2.9061597202837506</v>
      </c>
      <c r="Y1851">
        <v>0</v>
      </c>
      <c r="Z1851">
        <v>11.401065796943605</v>
      </c>
      <c r="AA1851">
        <v>269.58631822431624</v>
      </c>
      <c r="AB1851">
        <v>643.97684444811614</v>
      </c>
      <c r="AC1851">
        <v>2807.3499113563139</v>
      </c>
      <c r="AD1851">
        <v>474.80812158040288</v>
      </c>
      <c r="AE1851">
        <v>4210.028421126377</v>
      </c>
    </row>
    <row r="1852" spans="1:31" x14ac:dyDescent="0.25">
      <c r="A1852">
        <v>1670059</v>
      </c>
      <c r="B1852">
        <v>1</v>
      </c>
      <c r="C1852" t="s">
        <v>80</v>
      </c>
      <c r="D1852" t="s">
        <v>93</v>
      </c>
      <c r="E1852" t="s">
        <v>159</v>
      </c>
      <c r="F1852" t="s">
        <v>5561</v>
      </c>
      <c r="G1852" t="s">
        <v>161</v>
      </c>
      <c r="H1852" t="s">
        <v>134</v>
      </c>
      <c r="I1852" t="s">
        <v>135</v>
      </c>
      <c r="J1852" t="s">
        <v>136</v>
      </c>
      <c r="K1852" t="s">
        <v>137</v>
      </c>
      <c r="L1852" t="s">
        <v>5562</v>
      </c>
      <c r="M1852" t="s">
        <v>5563</v>
      </c>
      <c r="N1852">
        <v>3.1611111109999999</v>
      </c>
      <c r="O1852">
        <v>0</v>
      </c>
      <c r="P1852">
        <v>2</v>
      </c>
      <c r="Q1852">
        <v>0</v>
      </c>
      <c r="R1852">
        <v>9</v>
      </c>
      <c r="S1852">
        <v>0</v>
      </c>
      <c r="T1852">
        <v>4</v>
      </c>
      <c r="U1852">
        <v>0</v>
      </c>
      <c r="V1852">
        <v>0</v>
      </c>
      <c r="W1852">
        <v>0</v>
      </c>
      <c r="X1852">
        <v>0.2030488731920489</v>
      </c>
      <c r="Y1852">
        <v>0</v>
      </c>
      <c r="Z1852">
        <v>18.229150982704191</v>
      </c>
      <c r="AA1852">
        <v>0</v>
      </c>
      <c r="AB1852">
        <v>24.383138183417465</v>
      </c>
      <c r="AC1852">
        <v>0</v>
      </c>
      <c r="AD1852">
        <v>0</v>
      </c>
      <c r="AE1852">
        <v>42.815338039313701</v>
      </c>
    </row>
    <row r="1853" spans="1:31" x14ac:dyDescent="0.25">
      <c r="A1853">
        <v>1669824</v>
      </c>
      <c r="B1853">
        <v>1</v>
      </c>
      <c r="C1853" t="s">
        <v>80</v>
      </c>
      <c r="D1853" t="s">
        <v>97</v>
      </c>
      <c r="E1853" t="s">
        <v>151</v>
      </c>
      <c r="F1853" t="s">
        <v>5564</v>
      </c>
      <c r="G1853" t="s">
        <v>153</v>
      </c>
      <c r="H1853" t="s">
        <v>143</v>
      </c>
      <c r="I1853" t="s">
        <v>135</v>
      </c>
      <c r="J1853" t="s">
        <v>136</v>
      </c>
      <c r="K1853" t="s">
        <v>137</v>
      </c>
      <c r="L1853" t="s">
        <v>5565</v>
      </c>
      <c r="M1853" t="s">
        <v>5566</v>
      </c>
      <c r="N1853">
        <v>2.1833333330000002</v>
      </c>
      <c r="O1853">
        <v>0</v>
      </c>
      <c r="P1853">
        <v>26</v>
      </c>
      <c r="Q1853">
        <v>0</v>
      </c>
      <c r="R1853">
        <v>0</v>
      </c>
      <c r="S1853">
        <v>0</v>
      </c>
      <c r="T1853">
        <v>3</v>
      </c>
      <c r="U1853">
        <v>0</v>
      </c>
      <c r="V1853">
        <v>0</v>
      </c>
      <c r="W1853">
        <v>0</v>
      </c>
      <c r="X1853">
        <v>55.164015256823255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55.164015256823255</v>
      </c>
    </row>
    <row r="1854" spans="1:31" x14ac:dyDescent="0.25">
      <c r="A1854">
        <v>1669220</v>
      </c>
      <c r="B1854">
        <v>1</v>
      </c>
      <c r="C1854" t="s">
        <v>80</v>
      </c>
      <c r="D1854" t="s">
        <v>96</v>
      </c>
      <c r="E1854" t="s">
        <v>151</v>
      </c>
      <c r="F1854" t="s">
        <v>5145</v>
      </c>
      <c r="G1854" t="s">
        <v>482</v>
      </c>
      <c r="H1854" t="s">
        <v>143</v>
      </c>
      <c r="I1854" t="s">
        <v>135</v>
      </c>
      <c r="J1854" t="s">
        <v>136</v>
      </c>
      <c r="K1854" t="s">
        <v>137</v>
      </c>
      <c r="L1854" t="s">
        <v>5567</v>
      </c>
      <c r="M1854" t="s">
        <v>5568</v>
      </c>
      <c r="N1854">
        <v>3.4874999999999998</v>
      </c>
      <c r="O1854">
        <v>0</v>
      </c>
      <c r="P1854">
        <v>185</v>
      </c>
      <c r="Q1854">
        <v>0</v>
      </c>
      <c r="R1854">
        <v>1</v>
      </c>
      <c r="S1854">
        <v>0</v>
      </c>
      <c r="T1854">
        <v>18</v>
      </c>
      <c r="U1854">
        <v>0</v>
      </c>
      <c r="V1854">
        <v>0</v>
      </c>
      <c r="W1854">
        <v>0</v>
      </c>
      <c r="X1854">
        <v>126.793229997338</v>
      </c>
      <c r="Y1854">
        <v>0</v>
      </c>
      <c r="Z1854">
        <v>0</v>
      </c>
      <c r="AA1854">
        <v>0</v>
      </c>
      <c r="AB1854">
        <v>71.255925389858518</v>
      </c>
      <c r="AC1854">
        <v>0</v>
      </c>
      <c r="AD1854">
        <v>0</v>
      </c>
      <c r="AE1854">
        <v>198.04915538719652</v>
      </c>
    </row>
    <row r="1855" spans="1:31" x14ac:dyDescent="0.25">
      <c r="A1855">
        <v>1669761</v>
      </c>
      <c r="B1855">
        <v>1</v>
      </c>
      <c r="C1855" t="s">
        <v>80</v>
      </c>
      <c r="D1855" t="s">
        <v>95</v>
      </c>
      <c r="E1855" t="s">
        <v>164</v>
      </c>
      <c r="F1855" t="s">
        <v>5569</v>
      </c>
      <c r="G1855" t="s">
        <v>161</v>
      </c>
      <c r="H1855" t="s">
        <v>134</v>
      </c>
      <c r="I1855" t="s">
        <v>135</v>
      </c>
      <c r="J1855" t="s">
        <v>136</v>
      </c>
      <c r="K1855" t="s">
        <v>137</v>
      </c>
      <c r="L1855" t="s">
        <v>5570</v>
      </c>
      <c r="M1855" t="s">
        <v>5571</v>
      </c>
      <c r="N1855">
        <v>0.42333333299999998</v>
      </c>
      <c r="O1855">
        <v>0</v>
      </c>
      <c r="P1855">
        <v>3345</v>
      </c>
      <c r="Q1855">
        <v>0</v>
      </c>
      <c r="R1855">
        <v>0</v>
      </c>
      <c r="S1855">
        <v>0</v>
      </c>
      <c r="T1855">
        <v>538</v>
      </c>
      <c r="U1855">
        <v>0</v>
      </c>
      <c r="V1855">
        <v>0</v>
      </c>
      <c r="W1855">
        <v>0</v>
      </c>
      <c r="X1855">
        <v>429.20955700230064</v>
      </c>
      <c r="Y1855">
        <v>0</v>
      </c>
      <c r="Z1855">
        <v>0</v>
      </c>
      <c r="AA1855">
        <v>0</v>
      </c>
      <c r="AB1855">
        <v>263.48665944540983</v>
      </c>
      <c r="AC1855">
        <v>0</v>
      </c>
      <c r="AD1855">
        <v>0</v>
      </c>
      <c r="AE1855">
        <v>692.69621644771041</v>
      </c>
    </row>
    <row r="1856" spans="1:31" x14ac:dyDescent="0.25">
      <c r="A1856">
        <v>1670216</v>
      </c>
      <c r="B1856">
        <v>1</v>
      </c>
      <c r="C1856" t="s">
        <v>80</v>
      </c>
      <c r="D1856" t="s">
        <v>104</v>
      </c>
      <c r="E1856" t="s">
        <v>159</v>
      </c>
      <c r="F1856" t="s">
        <v>5246</v>
      </c>
      <c r="G1856" t="s">
        <v>596</v>
      </c>
      <c r="H1856" t="s">
        <v>134</v>
      </c>
      <c r="I1856" t="s">
        <v>135</v>
      </c>
      <c r="J1856" t="s">
        <v>136</v>
      </c>
      <c r="K1856" t="s">
        <v>137</v>
      </c>
      <c r="L1856" t="s">
        <v>5572</v>
      </c>
      <c r="M1856" t="s">
        <v>5573</v>
      </c>
      <c r="N1856">
        <v>4.8227777769999998</v>
      </c>
      <c r="O1856">
        <v>0</v>
      </c>
      <c r="P1856">
        <v>11</v>
      </c>
      <c r="Q1856">
        <v>0</v>
      </c>
      <c r="R1856">
        <v>51</v>
      </c>
      <c r="S1856">
        <v>0</v>
      </c>
      <c r="T1856">
        <v>8</v>
      </c>
      <c r="U1856">
        <v>0</v>
      </c>
      <c r="V1856">
        <v>0</v>
      </c>
      <c r="W1856">
        <v>0</v>
      </c>
      <c r="X1856">
        <v>12.194007537857035</v>
      </c>
      <c r="Y1856">
        <v>0</v>
      </c>
      <c r="Z1856">
        <v>32.236349440791301</v>
      </c>
      <c r="AA1856">
        <v>0</v>
      </c>
      <c r="AB1856">
        <v>14.933760281004297</v>
      </c>
      <c r="AC1856">
        <v>0</v>
      </c>
      <c r="AD1856">
        <v>0</v>
      </c>
      <c r="AE1856">
        <v>59.36411725965263</v>
      </c>
    </row>
    <row r="1857" spans="1:31" x14ac:dyDescent="0.25">
      <c r="A1857">
        <v>1669134</v>
      </c>
      <c r="B1857">
        <v>1</v>
      </c>
      <c r="C1857" t="s">
        <v>80</v>
      </c>
      <c r="D1857" t="s">
        <v>96</v>
      </c>
      <c r="E1857" t="s">
        <v>146</v>
      </c>
      <c r="F1857" t="s">
        <v>5574</v>
      </c>
      <c r="G1857" t="s">
        <v>148</v>
      </c>
      <c r="H1857" t="s">
        <v>143</v>
      </c>
      <c r="I1857" t="s">
        <v>135</v>
      </c>
      <c r="J1857" t="s">
        <v>136</v>
      </c>
      <c r="K1857" t="s">
        <v>137</v>
      </c>
      <c r="L1857" t="s">
        <v>5575</v>
      </c>
      <c r="M1857" t="s">
        <v>4905</v>
      </c>
      <c r="N1857">
        <v>1.465833333</v>
      </c>
      <c r="O1857">
        <v>0</v>
      </c>
      <c r="P1857">
        <v>120</v>
      </c>
      <c r="Q1857">
        <v>0</v>
      </c>
      <c r="R1857">
        <v>0</v>
      </c>
      <c r="S1857">
        <v>0</v>
      </c>
      <c r="T1857">
        <v>16</v>
      </c>
      <c r="U1857">
        <v>0</v>
      </c>
      <c r="V1857">
        <v>0</v>
      </c>
      <c r="W1857">
        <v>0</v>
      </c>
      <c r="X1857">
        <v>105.68715777966611</v>
      </c>
      <c r="Y1857">
        <v>0</v>
      </c>
      <c r="Z1857">
        <v>0</v>
      </c>
      <c r="AA1857">
        <v>0</v>
      </c>
      <c r="AB1857">
        <v>54.870163545288065</v>
      </c>
      <c r="AC1857">
        <v>0</v>
      </c>
      <c r="AD1857">
        <v>0</v>
      </c>
      <c r="AE1857">
        <v>160.55732132495416</v>
      </c>
    </row>
    <row r="1858" spans="1:31" x14ac:dyDescent="0.25">
      <c r="A1858">
        <v>1669475</v>
      </c>
      <c r="B1858">
        <v>1</v>
      </c>
      <c r="C1858" t="s">
        <v>80</v>
      </c>
      <c r="D1858" t="s">
        <v>93</v>
      </c>
      <c r="E1858" t="s">
        <v>159</v>
      </c>
      <c r="F1858" t="s">
        <v>5576</v>
      </c>
      <c r="G1858" t="s">
        <v>596</v>
      </c>
      <c r="H1858" t="s">
        <v>134</v>
      </c>
      <c r="I1858" t="s">
        <v>135</v>
      </c>
      <c r="J1858" t="s">
        <v>136</v>
      </c>
      <c r="K1858" t="s">
        <v>137</v>
      </c>
      <c r="L1858" t="s">
        <v>5577</v>
      </c>
      <c r="M1858" t="s">
        <v>5578</v>
      </c>
      <c r="N1858">
        <v>2.465833333</v>
      </c>
      <c r="O1858">
        <v>0</v>
      </c>
      <c r="P1858">
        <v>121</v>
      </c>
      <c r="Q1858">
        <v>0</v>
      </c>
      <c r="R1858">
        <v>32</v>
      </c>
      <c r="S1858">
        <v>0</v>
      </c>
      <c r="T1858">
        <v>35</v>
      </c>
      <c r="U1858">
        <v>0</v>
      </c>
      <c r="V1858">
        <v>0</v>
      </c>
      <c r="W1858">
        <v>0</v>
      </c>
      <c r="X1858">
        <v>79.224977976028356</v>
      </c>
      <c r="Y1858">
        <v>0</v>
      </c>
      <c r="Z1858">
        <v>29.561835028632071</v>
      </c>
      <c r="AA1858">
        <v>0</v>
      </c>
      <c r="AB1858">
        <v>68.145176328354424</v>
      </c>
      <c r="AC1858">
        <v>0</v>
      </c>
      <c r="AD1858">
        <v>0</v>
      </c>
      <c r="AE1858">
        <v>176.93198933301485</v>
      </c>
    </row>
    <row r="1859" spans="1:31" x14ac:dyDescent="0.25">
      <c r="A1859">
        <v>1669518</v>
      </c>
      <c r="B1859">
        <v>1</v>
      </c>
      <c r="C1859" t="s">
        <v>80</v>
      </c>
      <c r="D1859" t="s">
        <v>96</v>
      </c>
      <c r="E1859" t="s">
        <v>131</v>
      </c>
      <c r="F1859" t="s">
        <v>5579</v>
      </c>
      <c r="G1859" t="s">
        <v>161</v>
      </c>
      <c r="H1859" t="s">
        <v>134</v>
      </c>
      <c r="I1859" t="s">
        <v>135</v>
      </c>
      <c r="J1859" t="s">
        <v>136</v>
      </c>
      <c r="K1859" t="s">
        <v>137</v>
      </c>
      <c r="L1859" t="s">
        <v>5580</v>
      </c>
      <c r="M1859" t="s">
        <v>5581</v>
      </c>
      <c r="N1859">
        <v>8.9811111110000006</v>
      </c>
      <c r="O1859">
        <v>0</v>
      </c>
      <c r="P1859">
        <v>0</v>
      </c>
      <c r="Q1859">
        <v>0</v>
      </c>
      <c r="R1859">
        <v>0</v>
      </c>
      <c r="S1859">
        <v>1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2638.5499478270317</v>
      </c>
      <c r="AB1859">
        <v>0</v>
      </c>
      <c r="AC1859">
        <v>0</v>
      </c>
      <c r="AD1859">
        <v>0</v>
      </c>
      <c r="AE1859">
        <v>2638.5499478270317</v>
      </c>
    </row>
    <row r="1860" spans="1:31" x14ac:dyDescent="0.25">
      <c r="A1860">
        <v>1669326</v>
      </c>
      <c r="B1860">
        <v>1</v>
      </c>
      <c r="C1860" t="s">
        <v>80</v>
      </c>
      <c r="D1860" t="s">
        <v>84</v>
      </c>
      <c r="E1860" t="s">
        <v>140</v>
      </c>
      <c r="F1860" t="s">
        <v>5582</v>
      </c>
      <c r="G1860" t="s">
        <v>197</v>
      </c>
      <c r="H1860" t="s">
        <v>143</v>
      </c>
      <c r="I1860" t="s">
        <v>135</v>
      </c>
      <c r="J1860" t="s">
        <v>136</v>
      </c>
      <c r="K1860" t="s">
        <v>137</v>
      </c>
      <c r="L1860" t="s">
        <v>5583</v>
      </c>
      <c r="M1860" t="s">
        <v>5584</v>
      </c>
      <c r="N1860">
        <v>2.1719444440000002</v>
      </c>
      <c r="O1860">
        <v>0</v>
      </c>
      <c r="P1860">
        <v>2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1.2253452343455178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1.2253452343455178</v>
      </c>
    </row>
    <row r="1861" spans="1:31" x14ac:dyDescent="0.25">
      <c r="A1861">
        <v>1669718</v>
      </c>
      <c r="B1861">
        <v>1</v>
      </c>
      <c r="C1861" t="s">
        <v>81</v>
      </c>
      <c r="D1861" t="s">
        <v>117</v>
      </c>
      <c r="E1861" t="s">
        <v>151</v>
      </c>
      <c r="F1861" t="s">
        <v>5585</v>
      </c>
      <c r="G1861" t="s">
        <v>526</v>
      </c>
      <c r="H1861" t="s">
        <v>143</v>
      </c>
      <c r="I1861" t="s">
        <v>135</v>
      </c>
      <c r="J1861" t="s">
        <v>136</v>
      </c>
      <c r="K1861" t="s">
        <v>137</v>
      </c>
      <c r="L1861" t="s">
        <v>5586</v>
      </c>
      <c r="M1861" t="s">
        <v>5587</v>
      </c>
      <c r="N1861">
        <v>1.9197222220000001</v>
      </c>
      <c r="O1861">
        <v>0</v>
      </c>
      <c r="P1861">
        <v>9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2.0381309422556093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2.0381309422556093</v>
      </c>
    </row>
    <row r="1862" spans="1:31" x14ac:dyDescent="0.25">
      <c r="A1862">
        <v>1669177</v>
      </c>
      <c r="B1862">
        <v>1</v>
      </c>
      <c r="C1862" t="s">
        <v>80</v>
      </c>
      <c r="D1862" t="s">
        <v>99</v>
      </c>
      <c r="E1862" t="s">
        <v>200</v>
      </c>
      <c r="F1862" t="s">
        <v>5588</v>
      </c>
      <c r="G1862" t="s">
        <v>222</v>
      </c>
      <c r="H1862" t="s">
        <v>143</v>
      </c>
      <c r="I1862" t="s">
        <v>135</v>
      </c>
      <c r="J1862" t="s">
        <v>136</v>
      </c>
      <c r="K1862" t="s">
        <v>137</v>
      </c>
      <c r="L1862" t="s">
        <v>5589</v>
      </c>
      <c r="M1862" t="s">
        <v>5590</v>
      </c>
      <c r="N1862">
        <v>1.2311111109999999</v>
      </c>
      <c r="O1862">
        <v>0</v>
      </c>
      <c r="P1862">
        <v>9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6.3778527860817951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6.3778527860817951</v>
      </c>
    </row>
    <row r="1863" spans="1:31" x14ac:dyDescent="0.25">
      <c r="A1863">
        <v>1669805</v>
      </c>
      <c r="B1863">
        <v>1</v>
      </c>
      <c r="C1863" t="s">
        <v>81</v>
      </c>
      <c r="D1863" t="s">
        <v>117</v>
      </c>
      <c r="E1863" t="s">
        <v>164</v>
      </c>
      <c r="F1863" t="s">
        <v>4998</v>
      </c>
      <c r="G1863" t="s">
        <v>161</v>
      </c>
      <c r="H1863" t="s">
        <v>134</v>
      </c>
      <c r="I1863" t="s">
        <v>135</v>
      </c>
      <c r="J1863" t="s">
        <v>136</v>
      </c>
      <c r="K1863" t="s">
        <v>137</v>
      </c>
      <c r="L1863" t="s">
        <v>5591</v>
      </c>
      <c r="M1863" t="s">
        <v>5592</v>
      </c>
      <c r="N1863">
        <v>0.12111111099999999</v>
      </c>
      <c r="O1863">
        <v>0</v>
      </c>
      <c r="P1863">
        <v>2440</v>
      </c>
      <c r="Q1863">
        <v>36</v>
      </c>
      <c r="R1863">
        <v>84</v>
      </c>
      <c r="S1863">
        <v>22</v>
      </c>
      <c r="T1863">
        <v>239</v>
      </c>
      <c r="U1863">
        <v>8</v>
      </c>
      <c r="V1863">
        <v>1</v>
      </c>
      <c r="W1863">
        <v>0</v>
      </c>
      <c r="X1863">
        <v>44.337669366647425</v>
      </c>
      <c r="Y1863">
        <v>7.9121454830845028</v>
      </c>
      <c r="Z1863">
        <v>2.076357245457737</v>
      </c>
      <c r="AA1863">
        <v>13.445913616148664</v>
      </c>
      <c r="AB1863">
        <v>14.389436672248543</v>
      </c>
      <c r="AC1863">
        <v>48.953379364921162</v>
      </c>
      <c r="AD1863">
        <v>0.93860234742003568</v>
      </c>
      <c r="AE1863">
        <v>132.05350409592808</v>
      </c>
    </row>
    <row r="1864" spans="1:31" x14ac:dyDescent="0.25">
      <c r="A1864">
        <v>1669141</v>
      </c>
      <c r="B1864">
        <v>1</v>
      </c>
      <c r="C1864" t="s">
        <v>80</v>
      </c>
      <c r="D1864" t="s">
        <v>105</v>
      </c>
      <c r="E1864" t="s">
        <v>159</v>
      </c>
      <c r="F1864" t="s">
        <v>5593</v>
      </c>
      <c r="G1864" t="s">
        <v>281</v>
      </c>
      <c r="H1864" t="s">
        <v>134</v>
      </c>
      <c r="I1864" t="s">
        <v>135</v>
      </c>
      <c r="J1864" t="s">
        <v>136</v>
      </c>
      <c r="K1864" t="s">
        <v>167</v>
      </c>
      <c r="L1864" t="s">
        <v>5594</v>
      </c>
      <c r="M1864" t="s">
        <v>5595</v>
      </c>
      <c r="N1864">
        <v>5.1975238880000001</v>
      </c>
      <c r="O1864">
        <v>0</v>
      </c>
      <c r="P1864">
        <v>15</v>
      </c>
      <c r="Q1864">
        <v>0</v>
      </c>
      <c r="R1864">
        <v>4</v>
      </c>
      <c r="S1864">
        <v>0</v>
      </c>
      <c r="T1864">
        <v>1</v>
      </c>
      <c r="U1864">
        <v>0</v>
      </c>
      <c r="V1864">
        <v>0</v>
      </c>
      <c r="W1864">
        <v>0</v>
      </c>
      <c r="X1864">
        <v>21.297281010404575</v>
      </c>
      <c r="Y1864">
        <v>0</v>
      </c>
      <c r="Z1864">
        <v>8.3003781308295537</v>
      </c>
      <c r="AA1864">
        <v>0</v>
      </c>
      <c r="AB1864">
        <v>0.53649079856452841</v>
      </c>
      <c r="AC1864">
        <v>0</v>
      </c>
      <c r="AD1864">
        <v>0</v>
      </c>
      <c r="AE1864">
        <v>30.134149939798657</v>
      </c>
    </row>
    <row r="1865" spans="1:31" x14ac:dyDescent="0.25">
      <c r="A1865">
        <v>1669544</v>
      </c>
      <c r="B1865">
        <v>1</v>
      </c>
      <c r="C1865" t="s">
        <v>80</v>
      </c>
      <c r="D1865" t="s">
        <v>88</v>
      </c>
      <c r="E1865" t="s">
        <v>151</v>
      </c>
      <c r="F1865" t="s">
        <v>5596</v>
      </c>
      <c r="G1865" t="s">
        <v>153</v>
      </c>
      <c r="H1865" t="s">
        <v>143</v>
      </c>
      <c r="I1865" t="s">
        <v>135</v>
      </c>
      <c r="J1865" t="s">
        <v>136</v>
      </c>
      <c r="K1865" t="s">
        <v>137</v>
      </c>
      <c r="L1865" t="s">
        <v>5597</v>
      </c>
      <c r="M1865" t="s">
        <v>5598</v>
      </c>
      <c r="N1865">
        <v>3.1147222220000002</v>
      </c>
      <c r="O1865">
        <v>0</v>
      </c>
      <c r="P1865">
        <v>43</v>
      </c>
      <c r="Q1865">
        <v>0</v>
      </c>
      <c r="R1865">
        <v>0</v>
      </c>
      <c r="S1865">
        <v>0</v>
      </c>
      <c r="T1865">
        <v>3</v>
      </c>
      <c r="U1865">
        <v>0</v>
      </c>
      <c r="V1865">
        <v>0</v>
      </c>
      <c r="W1865">
        <v>0</v>
      </c>
      <c r="X1865">
        <v>37.977834106823792</v>
      </c>
      <c r="Y1865">
        <v>0</v>
      </c>
      <c r="Z1865">
        <v>0</v>
      </c>
      <c r="AA1865">
        <v>0</v>
      </c>
      <c r="AB1865">
        <v>1.8350332794596276</v>
      </c>
      <c r="AC1865">
        <v>0</v>
      </c>
      <c r="AD1865">
        <v>0</v>
      </c>
      <c r="AE1865">
        <v>39.812867386283422</v>
      </c>
    </row>
    <row r="1866" spans="1:31" x14ac:dyDescent="0.25">
      <c r="A1866">
        <v>1669118</v>
      </c>
      <c r="B1866">
        <v>1</v>
      </c>
      <c r="C1866" t="s">
        <v>81</v>
      </c>
      <c r="D1866" t="s">
        <v>127</v>
      </c>
      <c r="E1866" t="s">
        <v>140</v>
      </c>
      <c r="F1866" t="s">
        <v>5599</v>
      </c>
      <c r="G1866" t="s">
        <v>142</v>
      </c>
      <c r="H1866" t="s">
        <v>143</v>
      </c>
      <c r="I1866" t="s">
        <v>135</v>
      </c>
      <c r="J1866" t="s">
        <v>136</v>
      </c>
      <c r="K1866" t="s">
        <v>137</v>
      </c>
      <c r="L1866" t="s">
        <v>5600</v>
      </c>
      <c r="M1866" t="s">
        <v>5601</v>
      </c>
      <c r="N1866">
        <v>21.997499999999999</v>
      </c>
      <c r="O1866">
        <v>0</v>
      </c>
      <c r="P1866">
        <v>20</v>
      </c>
      <c r="Q1866">
        <v>0</v>
      </c>
      <c r="R1866">
        <v>0</v>
      </c>
      <c r="S1866">
        <v>0</v>
      </c>
      <c r="T1866">
        <v>9</v>
      </c>
      <c r="U1866">
        <v>0</v>
      </c>
      <c r="V1866">
        <v>0</v>
      </c>
      <c r="W1866">
        <v>0</v>
      </c>
      <c r="X1866">
        <v>94.41706120526139</v>
      </c>
      <c r="Y1866">
        <v>0</v>
      </c>
      <c r="Z1866">
        <v>0</v>
      </c>
      <c r="AA1866">
        <v>0</v>
      </c>
      <c r="AB1866">
        <v>73.505006301127708</v>
      </c>
      <c r="AC1866">
        <v>0</v>
      </c>
      <c r="AD1866">
        <v>0</v>
      </c>
      <c r="AE1866">
        <v>167.92206750638911</v>
      </c>
    </row>
    <row r="1867" spans="1:31" x14ac:dyDescent="0.25">
      <c r="A1867">
        <v>1670231</v>
      </c>
      <c r="B1867">
        <v>1</v>
      </c>
      <c r="C1867" t="s">
        <v>80</v>
      </c>
      <c r="D1867" t="s">
        <v>100</v>
      </c>
      <c r="E1867" t="s">
        <v>151</v>
      </c>
      <c r="F1867" t="s">
        <v>5602</v>
      </c>
      <c r="G1867" t="s">
        <v>153</v>
      </c>
      <c r="H1867" t="s">
        <v>143</v>
      </c>
      <c r="I1867" t="s">
        <v>135</v>
      </c>
      <c r="J1867" t="s">
        <v>136</v>
      </c>
      <c r="K1867" t="s">
        <v>137</v>
      </c>
      <c r="L1867" t="s">
        <v>5603</v>
      </c>
      <c r="M1867" t="s">
        <v>5604</v>
      </c>
      <c r="N1867">
        <v>4.1619444440000004</v>
      </c>
      <c r="O1867">
        <v>0</v>
      </c>
      <c r="P1867">
        <v>57</v>
      </c>
      <c r="Q1867">
        <v>0</v>
      </c>
      <c r="R1867">
        <v>3</v>
      </c>
      <c r="S1867">
        <v>0</v>
      </c>
      <c r="T1867">
        <v>20</v>
      </c>
      <c r="U1867">
        <v>0</v>
      </c>
      <c r="V1867">
        <v>0</v>
      </c>
      <c r="W1867">
        <v>0</v>
      </c>
      <c r="X1867">
        <v>67.246278497169413</v>
      </c>
      <c r="Y1867">
        <v>0</v>
      </c>
      <c r="Z1867">
        <v>2.2954052939358651</v>
      </c>
      <c r="AA1867">
        <v>0</v>
      </c>
      <c r="AB1867">
        <v>58.152297731781722</v>
      </c>
      <c r="AC1867">
        <v>0</v>
      </c>
      <c r="AD1867">
        <v>0</v>
      </c>
      <c r="AE1867">
        <v>127.69398152288701</v>
      </c>
    </row>
    <row r="1868" spans="1:31" x14ac:dyDescent="0.25">
      <c r="A1868">
        <v>1669590</v>
      </c>
      <c r="B1868">
        <v>1</v>
      </c>
      <c r="C1868" t="s">
        <v>80</v>
      </c>
      <c r="D1868" t="s">
        <v>82</v>
      </c>
      <c r="E1868" t="s">
        <v>200</v>
      </c>
      <c r="F1868" t="s">
        <v>5605</v>
      </c>
      <c r="G1868" t="s">
        <v>222</v>
      </c>
      <c r="H1868" t="s">
        <v>143</v>
      </c>
      <c r="I1868" t="s">
        <v>135</v>
      </c>
      <c r="J1868" t="s">
        <v>136</v>
      </c>
      <c r="K1868" t="s">
        <v>137</v>
      </c>
      <c r="L1868" t="s">
        <v>5606</v>
      </c>
      <c r="M1868" t="s">
        <v>5607</v>
      </c>
      <c r="N1868">
        <v>2.2455555550000001</v>
      </c>
      <c r="O1868">
        <v>0</v>
      </c>
      <c r="P1868">
        <v>3</v>
      </c>
      <c r="Q1868">
        <v>0</v>
      </c>
      <c r="R1868">
        <v>0</v>
      </c>
      <c r="S1868">
        <v>0</v>
      </c>
      <c r="T1868">
        <v>12</v>
      </c>
      <c r="U1868">
        <v>0</v>
      </c>
      <c r="V1868">
        <v>1</v>
      </c>
      <c r="W1868">
        <v>0</v>
      </c>
      <c r="X1868">
        <v>1.8305425459618612</v>
      </c>
      <c r="Y1868">
        <v>0</v>
      </c>
      <c r="Z1868">
        <v>0</v>
      </c>
      <c r="AA1868">
        <v>0</v>
      </c>
      <c r="AB1868">
        <v>17.118903631005331</v>
      </c>
      <c r="AC1868">
        <v>0</v>
      </c>
      <c r="AD1868">
        <v>9.1578227036374003</v>
      </c>
      <c r="AE1868">
        <v>28.107268880604593</v>
      </c>
    </row>
    <row r="1869" spans="1:31" x14ac:dyDescent="0.25">
      <c r="A1869">
        <v>1669095</v>
      </c>
      <c r="B1869">
        <v>1</v>
      </c>
      <c r="C1869" t="s">
        <v>81</v>
      </c>
      <c r="D1869" t="s">
        <v>123</v>
      </c>
      <c r="E1869" t="s">
        <v>140</v>
      </c>
      <c r="F1869" t="s">
        <v>5608</v>
      </c>
      <c r="G1869" t="s">
        <v>197</v>
      </c>
      <c r="H1869" t="s">
        <v>143</v>
      </c>
      <c r="I1869" t="s">
        <v>135</v>
      </c>
      <c r="J1869" t="s">
        <v>136</v>
      </c>
      <c r="K1869" t="s">
        <v>137</v>
      </c>
      <c r="L1869" t="s">
        <v>5609</v>
      </c>
      <c r="M1869" t="s">
        <v>5610</v>
      </c>
      <c r="N1869">
        <v>2.102222222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1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4.2764782878006509</v>
      </c>
      <c r="AC1869">
        <v>0</v>
      </c>
      <c r="AD1869">
        <v>0</v>
      </c>
      <c r="AE1869">
        <v>4.2764782878006509</v>
      </c>
    </row>
    <row r="1870" spans="1:31" x14ac:dyDescent="0.25">
      <c r="A1870">
        <v>1669072</v>
      </c>
      <c r="B1870">
        <v>1</v>
      </c>
      <c r="C1870" t="s">
        <v>80</v>
      </c>
      <c r="D1870" t="s">
        <v>97</v>
      </c>
      <c r="E1870" t="s">
        <v>159</v>
      </c>
      <c r="F1870" t="s">
        <v>5611</v>
      </c>
      <c r="G1870" t="s">
        <v>596</v>
      </c>
      <c r="H1870" t="s">
        <v>134</v>
      </c>
      <c r="I1870" t="s">
        <v>135</v>
      </c>
      <c r="J1870" t="s">
        <v>136</v>
      </c>
      <c r="K1870" t="s">
        <v>137</v>
      </c>
      <c r="L1870" t="s">
        <v>5612</v>
      </c>
      <c r="M1870" t="s">
        <v>5613</v>
      </c>
      <c r="N1870">
        <v>1.4475</v>
      </c>
      <c r="O1870">
        <v>0</v>
      </c>
      <c r="P1870">
        <v>52</v>
      </c>
      <c r="Q1870">
        <v>0</v>
      </c>
      <c r="R1870">
        <v>37</v>
      </c>
      <c r="S1870">
        <v>0</v>
      </c>
      <c r="T1870">
        <v>9</v>
      </c>
      <c r="U1870">
        <v>0</v>
      </c>
      <c r="V1870">
        <v>0</v>
      </c>
      <c r="W1870">
        <v>0</v>
      </c>
      <c r="X1870">
        <v>27.154320285594324</v>
      </c>
      <c r="Y1870">
        <v>0</v>
      </c>
      <c r="Z1870">
        <v>22.779583431434578</v>
      </c>
      <c r="AA1870">
        <v>0</v>
      </c>
      <c r="AB1870">
        <v>28.0861800241175</v>
      </c>
      <c r="AC1870">
        <v>0</v>
      </c>
      <c r="AD1870">
        <v>0</v>
      </c>
      <c r="AE1870">
        <v>78.020083741146394</v>
      </c>
    </row>
    <row r="1871" spans="1:31" x14ac:dyDescent="0.25">
      <c r="A1871">
        <v>1669613</v>
      </c>
      <c r="B1871">
        <v>1</v>
      </c>
      <c r="C1871" t="s">
        <v>80</v>
      </c>
      <c r="D1871" t="s">
        <v>108</v>
      </c>
      <c r="E1871" t="s">
        <v>146</v>
      </c>
      <c r="F1871" t="s">
        <v>2633</v>
      </c>
      <c r="G1871" t="s">
        <v>148</v>
      </c>
      <c r="H1871" t="s">
        <v>143</v>
      </c>
      <c r="I1871" t="s">
        <v>135</v>
      </c>
      <c r="J1871" t="s">
        <v>136</v>
      </c>
      <c r="K1871" t="s">
        <v>137</v>
      </c>
      <c r="L1871" t="s">
        <v>5614</v>
      </c>
      <c r="M1871" t="s">
        <v>5615</v>
      </c>
      <c r="N1871">
        <v>3.4047222220000002</v>
      </c>
      <c r="O1871">
        <v>0</v>
      </c>
      <c r="P1871">
        <v>23</v>
      </c>
      <c r="Q1871">
        <v>0</v>
      </c>
      <c r="R1871">
        <v>18</v>
      </c>
      <c r="S1871">
        <v>0</v>
      </c>
      <c r="T1871">
        <v>9</v>
      </c>
      <c r="U1871">
        <v>0</v>
      </c>
      <c r="V1871">
        <v>0</v>
      </c>
      <c r="W1871">
        <v>0</v>
      </c>
      <c r="X1871">
        <v>11.085772539824625</v>
      </c>
      <c r="Y1871">
        <v>0</v>
      </c>
      <c r="Z1871">
        <v>1.241363988411635</v>
      </c>
      <c r="AA1871">
        <v>0</v>
      </c>
      <c r="AB1871">
        <v>14.882134214000963</v>
      </c>
      <c r="AC1871">
        <v>0</v>
      </c>
      <c r="AD1871">
        <v>0</v>
      </c>
      <c r="AE1871">
        <v>27.209270742237223</v>
      </c>
    </row>
    <row r="1872" spans="1:31" x14ac:dyDescent="0.25">
      <c r="A1872">
        <v>1668972</v>
      </c>
      <c r="B1872">
        <v>1</v>
      </c>
      <c r="C1872" t="s">
        <v>80</v>
      </c>
      <c r="D1872" t="s">
        <v>82</v>
      </c>
      <c r="E1872" t="s">
        <v>164</v>
      </c>
      <c r="F1872" t="s">
        <v>5616</v>
      </c>
      <c r="G1872" t="s">
        <v>166</v>
      </c>
      <c r="H1872" t="s">
        <v>134</v>
      </c>
      <c r="I1872" t="s">
        <v>173</v>
      </c>
      <c r="J1872" t="s">
        <v>136</v>
      </c>
      <c r="K1872" t="s">
        <v>137</v>
      </c>
      <c r="L1872" t="s">
        <v>5617</v>
      </c>
      <c r="M1872" t="s">
        <v>5618</v>
      </c>
      <c r="N1872">
        <v>3.6944444E-2</v>
      </c>
      <c r="O1872">
        <v>0</v>
      </c>
      <c r="P1872">
        <v>877</v>
      </c>
      <c r="Q1872">
        <v>0</v>
      </c>
      <c r="R1872">
        <v>0</v>
      </c>
      <c r="S1872">
        <v>4</v>
      </c>
      <c r="T1872">
        <v>446</v>
      </c>
      <c r="U1872">
        <v>0</v>
      </c>
      <c r="V1872">
        <v>10</v>
      </c>
      <c r="W1872">
        <v>0</v>
      </c>
      <c r="X1872">
        <v>14.075820212025429</v>
      </c>
      <c r="Y1872">
        <v>0</v>
      </c>
      <c r="Z1872">
        <v>0</v>
      </c>
      <c r="AA1872">
        <v>10.089635374154598</v>
      </c>
      <c r="AB1872">
        <v>13.623803893358506</v>
      </c>
      <c r="AC1872">
        <v>0</v>
      </c>
      <c r="AD1872">
        <v>1.1455693498576485</v>
      </c>
      <c r="AE1872">
        <v>38.934828829396174</v>
      </c>
    </row>
    <row r="1873" spans="1:31" x14ac:dyDescent="0.25">
      <c r="A1873">
        <v>1669636</v>
      </c>
      <c r="B1873">
        <v>1</v>
      </c>
      <c r="C1873" t="s">
        <v>81</v>
      </c>
      <c r="D1873" t="s">
        <v>112</v>
      </c>
      <c r="E1873" t="s">
        <v>146</v>
      </c>
      <c r="F1873" t="s">
        <v>5619</v>
      </c>
      <c r="G1873" t="s">
        <v>148</v>
      </c>
      <c r="H1873" t="s">
        <v>143</v>
      </c>
      <c r="I1873" t="s">
        <v>135</v>
      </c>
      <c r="J1873" t="s">
        <v>136</v>
      </c>
      <c r="K1873" t="s">
        <v>137</v>
      </c>
      <c r="L1873" t="s">
        <v>5620</v>
      </c>
      <c r="M1873" t="s">
        <v>5621</v>
      </c>
      <c r="N1873">
        <v>2.4555555550000001</v>
      </c>
      <c r="O1873">
        <v>0</v>
      </c>
      <c r="P1873">
        <v>26</v>
      </c>
      <c r="Q1873">
        <v>0</v>
      </c>
      <c r="R1873">
        <v>2</v>
      </c>
      <c r="S1873">
        <v>0</v>
      </c>
      <c r="T1873">
        <v>14</v>
      </c>
      <c r="U1873">
        <v>0</v>
      </c>
      <c r="V1873">
        <v>0</v>
      </c>
      <c r="W1873">
        <v>0</v>
      </c>
      <c r="X1873">
        <v>15.486703165819966</v>
      </c>
      <c r="Y1873">
        <v>0</v>
      </c>
      <c r="Z1873">
        <v>33.435244982326289</v>
      </c>
      <c r="AA1873">
        <v>0</v>
      </c>
      <c r="AB1873">
        <v>38.024553685858692</v>
      </c>
      <c r="AC1873">
        <v>0</v>
      </c>
      <c r="AD1873">
        <v>0</v>
      </c>
      <c r="AE1873">
        <v>86.946501834004948</v>
      </c>
    </row>
    <row r="1874" spans="1:31" x14ac:dyDescent="0.25">
      <c r="A1874">
        <v>1669659</v>
      </c>
      <c r="B1874">
        <v>1</v>
      </c>
      <c r="C1874" t="s">
        <v>80</v>
      </c>
      <c r="D1874" t="s">
        <v>107</v>
      </c>
      <c r="E1874" t="s">
        <v>140</v>
      </c>
      <c r="F1874" t="s">
        <v>5622</v>
      </c>
      <c r="G1874" t="s">
        <v>197</v>
      </c>
      <c r="H1874" t="s">
        <v>143</v>
      </c>
      <c r="I1874" t="s">
        <v>135</v>
      </c>
      <c r="J1874" t="s">
        <v>136</v>
      </c>
      <c r="K1874" t="s">
        <v>137</v>
      </c>
      <c r="L1874" t="s">
        <v>5623</v>
      </c>
      <c r="M1874" t="s">
        <v>5624</v>
      </c>
      <c r="N1874">
        <v>5.4802777770000004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1.3722982360397917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1.3722982360397917</v>
      </c>
    </row>
    <row r="1875" spans="1:31" x14ac:dyDescent="0.25">
      <c r="A1875">
        <v>1669264</v>
      </c>
      <c r="B1875">
        <v>1</v>
      </c>
      <c r="C1875" t="s">
        <v>80</v>
      </c>
      <c r="D1875" t="s">
        <v>84</v>
      </c>
      <c r="E1875" t="s">
        <v>146</v>
      </c>
      <c r="F1875" t="s">
        <v>5625</v>
      </c>
      <c r="G1875" t="s">
        <v>891</v>
      </c>
      <c r="H1875" t="s">
        <v>143</v>
      </c>
      <c r="I1875" t="s">
        <v>135</v>
      </c>
      <c r="J1875" t="s">
        <v>136</v>
      </c>
      <c r="K1875" t="s">
        <v>137</v>
      </c>
      <c r="L1875" t="s">
        <v>5626</v>
      </c>
      <c r="M1875" t="s">
        <v>5627</v>
      </c>
      <c r="N1875">
        <v>0.61055555500000003</v>
      </c>
      <c r="O1875">
        <v>0</v>
      </c>
      <c r="P1875">
        <v>734</v>
      </c>
      <c r="Q1875">
        <v>0</v>
      </c>
      <c r="R1875">
        <v>0</v>
      </c>
      <c r="S1875">
        <v>0</v>
      </c>
      <c r="T1875">
        <v>29</v>
      </c>
      <c r="U1875">
        <v>0</v>
      </c>
      <c r="V1875">
        <v>0</v>
      </c>
      <c r="W1875">
        <v>0</v>
      </c>
      <c r="X1875">
        <v>106.50613311116179</v>
      </c>
      <c r="Y1875">
        <v>0</v>
      </c>
      <c r="Z1875">
        <v>0</v>
      </c>
      <c r="AA1875">
        <v>0</v>
      </c>
      <c r="AB1875">
        <v>15.452271355649415</v>
      </c>
      <c r="AC1875">
        <v>0</v>
      </c>
      <c r="AD1875">
        <v>0</v>
      </c>
      <c r="AE1875">
        <v>121.9584044668112</v>
      </c>
    </row>
    <row r="1876" spans="1:31" x14ac:dyDescent="0.25">
      <c r="A1876">
        <v>1669928</v>
      </c>
      <c r="B1876">
        <v>1</v>
      </c>
      <c r="C1876" t="s">
        <v>80</v>
      </c>
      <c r="D1876" t="s">
        <v>103</v>
      </c>
      <c r="E1876" t="s">
        <v>140</v>
      </c>
      <c r="F1876" t="s">
        <v>5628</v>
      </c>
      <c r="G1876" t="s">
        <v>142</v>
      </c>
      <c r="H1876" t="s">
        <v>143</v>
      </c>
      <c r="I1876" t="s">
        <v>135</v>
      </c>
      <c r="J1876" t="s">
        <v>136</v>
      </c>
      <c r="K1876" t="s">
        <v>137</v>
      </c>
      <c r="L1876" t="s">
        <v>5629</v>
      </c>
      <c r="M1876" t="s">
        <v>5630</v>
      </c>
      <c r="N1876">
        <v>14.763611110999999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6.2040253042269411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6.2040253042269411</v>
      </c>
    </row>
    <row r="1877" spans="1:31" x14ac:dyDescent="0.25">
      <c r="A1877">
        <v>1669682</v>
      </c>
      <c r="B1877">
        <v>1</v>
      </c>
      <c r="C1877" t="s">
        <v>80</v>
      </c>
      <c r="D1877" t="s">
        <v>99</v>
      </c>
      <c r="E1877" t="s">
        <v>151</v>
      </c>
      <c r="F1877" t="s">
        <v>5631</v>
      </c>
      <c r="G1877" t="s">
        <v>153</v>
      </c>
      <c r="H1877" t="s">
        <v>143</v>
      </c>
      <c r="I1877" t="s">
        <v>135</v>
      </c>
      <c r="J1877" t="s">
        <v>136</v>
      </c>
      <c r="K1877" t="s">
        <v>137</v>
      </c>
      <c r="L1877" t="s">
        <v>5632</v>
      </c>
      <c r="M1877" t="s">
        <v>5633</v>
      </c>
      <c r="N1877">
        <v>8.8513888880000007</v>
      </c>
      <c r="O1877">
        <v>0</v>
      </c>
      <c r="P1877">
        <v>17</v>
      </c>
      <c r="Q1877">
        <v>0</v>
      </c>
      <c r="R1877">
        <v>0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43.198687461771634</v>
      </c>
      <c r="Y1877">
        <v>0</v>
      </c>
      <c r="Z1877">
        <v>0</v>
      </c>
      <c r="AA1877">
        <v>0</v>
      </c>
      <c r="AB1877">
        <v>9.0771018463615007</v>
      </c>
      <c r="AC1877">
        <v>0</v>
      </c>
      <c r="AD1877">
        <v>0</v>
      </c>
      <c r="AE1877">
        <v>52.275789308133135</v>
      </c>
    </row>
    <row r="1878" spans="1:31" x14ac:dyDescent="0.25">
      <c r="A1878">
        <v>1669951</v>
      </c>
      <c r="B1878">
        <v>1</v>
      </c>
      <c r="C1878" t="s">
        <v>80</v>
      </c>
      <c r="D1878" t="s">
        <v>86</v>
      </c>
      <c r="E1878" t="s">
        <v>151</v>
      </c>
      <c r="F1878" t="s">
        <v>2102</v>
      </c>
      <c r="G1878" t="s">
        <v>153</v>
      </c>
      <c r="H1878" t="s">
        <v>143</v>
      </c>
      <c r="I1878" t="s">
        <v>135</v>
      </c>
      <c r="J1878" t="s">
        <v>136</v>
      </c>
      <c r="K1878" t="s">
        <v>137</v>
      </c>
      <c r="L1878" t="s">
        <v>5634</v>
      </c>
      <c r="M1878" t="s">
        <v>5635</v>
      </c>
      <c r="N1878">
        <v>1.6625000000000001</v>
      </c>
      <c r="O1878">
        <v>0</v>
      </c>
      <c r="P1878">
        <v>39</v>
      </c>
      <c r="Q1878">
        <v>0</v>
      </c>
      <c r="R1878">
        <v>0</v>
      </c>
      <c r="S1878">
        <v>0</v>
      </c>
      <c r="T1878">
        <v>12</v>
      </c>
      <c r="U1878">
        <v>0</v>
      </c>
      <c r="V1878">
        <v>0</v>
      </c>
      <c r="W1878">
        <v>0</v>
      </c>
      <c r="X1878">
        <v>55.324995838913829</v>
      </c>
      <c r="Y1878">
        <v>0</v>
      </c>
      <c r="Z1878">
        <v>0</v>
      </c>
      <c r="AA1878">
        <v>0</v>
      </c>
      <c r="AB1878">
        <v>42.940515565994957</v>
      </c>
      <c r="AC1878">
        <v>0</v>
      </c>
      <c r="AD1878">
        <v>0</v>
      </c>
      <c r="AE1878">
        <v>98.265511404908779</v>
      </c>
    </row>
    <row r="1879" spans="1:31" x14ac:dyDescent="0.25">
      <c r="A1879">
        <v>1669241</v>
      </c>
      <c r="B1879">
        <v>1</v>
      </c>
      <c r="C1879" t="s">
        <v>80</v>
      </c>
      <c r="D1879" t="s">
        <v>106</v>
      </c>
      <c r="E1879" t="s">
        <v>140</v>
      </c>
      <c r="F1879" t="s">
        <v>5636</v>
      </c>
      <c r="G1879" t="s">
        <v>197</v>
      </c>
      <c r="H1879" t="s">
        <v>143</v>
      </c>
      <c r="I1879" t="s">
        <v>135</v>
      </c>
      <c r="J1879" t="s">
        <v>136</v>
      </c>
      <c r="K1879" t="s">
        <v>137</v>
      </c>
      <c r="L1879" t="s">
        <v>5637</v>
      </c>
      <c r="M1879" t="s">
        <v>5638</v>
      </c>
      <c r="N1879">
        <v>5.8108333329999997</v>
      </c>
      <c r="O1879">
        <v>0</v>
      </c>
      <c r="P1879">
        <v>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0.49893967582011001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0.49893967582011001</v>
      </c>
    </row>
    <row r="1880" spans="1:31" x14ac:dyDescent="0.25">
      <c r="A1880">
        <v>1669444</v>
      </c>
      <c r="B1880">
        <v>1</v>
      </c>
      <c r="C1880" t="s">
        <v>81</v>
      </c>
      <c r="D1880" t="s">
        <v>115</v>
      </c>
      <c r="E1880" t="s">
        <v>159</v>
      </c>
      <c r="F1880" t="s">
        <v>5639</v>
      </c>
      <c r="G1880" t="s">
        <v>133</v>
      </c>
      <c r="H1880" t="s">
        <v>134</v>
      </c>
      <c r="I1880" t="s">
        <v>135</v>
      </c>
      <c r="J1880" t="s">
        <v>136</v>
      </c>
      <c r="K1880" t="s">
        <v>137</v>
      </c>
      <c r="L1880" t="s">
        <v>5640</v>
      </c>
      <c r="M1880" t="s">
        <v>5641</v>
      </c>
      <c r="N1880">
        <v>3.5608333330000002</v>
      </c>
      <c r="O1880">
        <v>0</v>
      </c>
      <c r="P1880">
        <v>146</v>
      </c>
      <c r="Q1880">
        <v>0</v>
      </c>
      <c r="R1880">
        <v>0</v>
      </c>
      <c r="S1880">
        <v>0</v>
      </c>
      <c r="T1880">
        <v>18</v>
      </c>
      <c r="U1880">
        <v>0</v>
      </c>
      <c r="V1880">
        <v>0</v>
      </c>
      <c r="W1880">
        <v>0</v>
      </c>
      <c r="X1880">
        <v>45.02308817977805</v>
      </c>
      <c r="Y1880">
        <v>0</v>
      </c>
      <c r="Z1880">
        <v>0</v>
      </c>
      <c r="AA1880">
        <v>0</v>
      </c>
      <c r="AB1880">
        <v>16.616822614506276</v>
      </c>
      <c r="AC1880">
        <v>0</v>
      </c>
      <c r="AD1880">
        <v>0</v>
      </c>
      <c r="AE1880">
        <v>61.639910794284326</v>
      </c>
    </row>
    <row r="1881" spans="1:31" x14ac:dyDescent="0.25">
      <c r="A1881">
        <v>1670177</v>
      </c>
      <c r="B1881">
        <v>1</v>
      </c>
      <c r="C1881" t="s">
        <v>80</v>
      </c>
      <c r="D1881" t="s">
        <v>100</v>
      </c>
      <c r="E1881" t="s">
        <v>159</v>
      </c>
      <c r="F1881" t="s">
        <v>5642</v>
      </c>
      <c r="G1881" t="s">
        <v>596</v>
      </c>
      <c r="H1881" t="s">
        <v>134</v>
      </c>
      <c r="I1881" t="s">
        <v>135</v>
      </c>
      <c r="J1881" t="s">
        <v>136</v>
      </c>
      <c r="K1881" t="s">
        <v>137</v>
      </c>
      <c r="L1881" t="s">
        <v>5643</v>
      </c>
      <c r="M1881" t="s">
        <v>5644</v>
      </c>
      <c r="N1881">
        <v>3.0727777770000002</v>
      </c>
      <c r="O1881">
        <v>0</v>
      </c>
      <c r="P1881">
        <v>97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35.256569838463719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35.256569838463719</v>
      </c>
    </row>
    <row r="1882" spans="1:31" x14ac:dyDescent="0.25">
      <c r="A1882">
        <v>1669490</v>
      </c>
      <c r="B1882">
        <v>1</v>
      </c>
      <c r="C1882" t="s">
        <v>80</v>
      </c>
      <c r="D1882" t="s">
        <v>96</v>
      </c>
      <c r="E1882" t="s">
        <v>164</v>
      </c>
      <c r="F1882" t="s">
        <v>4928</v>
      </c>
      <c r="G1882" t="s">
        <v>161</v>
      </c>
      <c r="H1882" t="s">
        <v>134</v>
      </c>
      <c r="I1882" t="s">
        <v>135</v>
      </c>
      <c r="J1882" t="s">
        <v>136</v>
      </c>
      <c r="K1882" t="s">
        <v>137</v>
      </c>
      <c r="L1882" t="s">
        <v>5645</v>
      </c>
      <c r="M1882" t="s">
        <v>5646</v>
      </c>
      <c r="N1882">
        <v>8.8611111000000006E-2</v>
      </c>
      <c r="O1882">
        <v>3</v>
      </c>
      <c r="P1882">
        <v>40</v>
      </c>
      <c r="Q1882">
        <v>16</v>
      </c>
      <c r="R1882">
        <v>5</v>
      </c>
      <c r="S1882">
        <v>3</v>
      </c>
      <c r="T1882">
        <v>3</v>
      </c>
      <c r="U1882">
        <v>0</v>
      </c>
      <c r="V1882">
        <v>0</v>
      </c>
      <c r="W1882">
        <v>0.18048112105654893</v>
      </c>
      <c r="X1882">
        <v>0.22155744539592886</v>
      </c>
      <c r="Y1882">
        <v>1.1838930703282071</v>
      </c>
      <c r="Z1882">
        <v>0.11226605699564751</v>
      </c>
      <c r="AA1882">
        <v>0.35872341943622554</v>
      </c>
      <c r="AB1882">
        <v>0.45966127813470331</v>
      </c>
      <c r="AC1882">
        <v>0</v>
      </c>
      <c r="AD1882">
        <v>0</v>
      </c>
      <c r="AE1882">
        <v>2.5165823913472614</v>
      </c>
    </row>
    <row r="1883" spans="1:31" x14ac:dyDescent="0.25">
      <c r="A1883">
        <v>1669195</v>
      </c>
      <c r="B1883">
        <v>1</v>
      </c>
      <c r="C1883" t="s">
        <v>80</v>
      </c>
      <c r="D1883" t="s">
        <v>107</v>
      </c>
      <c r="E1883" t="s">
        <v>140</v>
      </c>
      <c r="F1883" t="s">
        <v>5647</v>
      </c>
      <c r="G1883" t="s">
        <v>197</v>
      </c>
      <c r="H1883" t="s">
        <v>143</v>
      </c>
      <c r="I1883" t="s">
        <v>135</v>
      </c>
      <c r="J1883" t="s">
        <v>136</v>
      </c>
      <c r="K1883" t="s">
        <v>137</v>
      </c>
      <c r="L1883" t="s">
        <v>5648</v>
      </c>
      <c r="M1883" t="s">
        <v>5649</v>
      </c>
      <c r="N1883">
        <v>1.268611111</v>
      </c>
      <c r="O1883">
        <v>0</v>
      </c>
      <c r="P1883">
        <v>3</v>
      </c>
      <c r="Q1883">
        <v>0</v>
      </c>
      <c r="R1883">
        <v>0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1.1163285826487834</v>
      </c>
      <c r="Y1883">
        <v>0</v>
      </c>
      <c r="Z1883">
        <v>0</v>
      </c>
      <c r="AA1883">
        <v>0</v>
      </c>
      <c r="AB1883">
        <v>2.8943770213760636</v>
      </c>
      <c r="AC1883">
        <v>0</v>
      </c>
      <c r="AD1883">
        <v>0</v>
      </c>
      <c r="AE1883">
        <v>4.0107056040248468</v>
      </c>
    </row>
    <row r="1884" spans="1:31" x14ac:dyDescent="0.25">
      <c r="A1884">
        <v>1669298</v>
      </c>
      <c r="B1884">
        <v>1</v>
      </c>
      <c r="C1884" t="s">
        <v>80</v>
      </c>
      <c r="D1884" t="s">
        <v>83</v>
      </c>
      <c r="E1884" t="s">
        <v>159</v>
      </c>
      <c r="F1884" t="s">
        <v>5650</v>
      </c>
      <c r="G1884" t="s">
        <v>161</v>
      </c>
      <c r="H1884" t="s">
        <v>134</v>
      </c>
      <c r="I1884" t="s">
        <v>135</v>
      </c>
      <c r="J1884" t="s">
        <v>136</v>
      </c>
      <c r="K1884" t="s">
        <v>137</v>
      </c>
      <c r="L1884" t="s">
        <v>5651</v>
      </c>
      <c r="M1884" t="s">
        <v>5652</v>
      </c>
      <c r="N1884">
        <v>1.1363888879999999</v>
      </c>
      <c r="O1884">
        <v>0</v>
      </c>
      <c r="P1884">
        <v>0</v>
      </c>
      <c r="Q1884">
        <v>6</v>
      </c>
      <c r="R1884">
        <v>0</v>
      </c>
      <c r="S1884">
        <v>3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3.0535202971456901</v>
      </c>
      <c r="Z1884">
        <v>0</v>
      </c>
      <c r="AA1884">
        <v>14.927023587369169</v>
      </c>
      <c r="AB1884">
        <v>0</v>
      </c>
      <c r="AC1884">
        <v>0</v>
      </c>
      <c r="AD1884">
        <v>0</v>
      </c>
      <c r="AE1884">
        <v>17.980543884514859</v>
      </c>
    </row>
    <row r="1885" spans="1:31" x14ac:dyDescent="0.25">
      <c r="A1885">
        <v>1669049</v>
      </c>
      <c r="B1885">
        <v>1</v>
      </c>
      <c r="C1885" t="s">
        <v>80</v>
      </c>
      <c r="D1885" t="s">
        <v>96</v>
      </c>
      <c r="E1885" t="s">
        <v>151</v>
      </c>
      <c r="F1885" t="s">
        <v>5653</v>
      </c>
      <c r="G1885" t="s">
        <v>153</v>
      </c>
      <c r="H1885" t="s">
        <v>143</v>
      </c>
      <c r="I1885" t="s">
        <v>135</v>
      </c>
      <c r="J1885" t="s">
        <v>136</v>
      </c>
      <c r="K1885" t="s">
        <v>137</v>
      </c>
      <c r="L1885" t="s">
        <v>5654</v>
      </c>
      <c r="M1885" t="s">
        <v>5655</v>
      </c>
      <c r="N1885">
        <v>3.8138888880000001</v>
      </c>
      <c r="O1885">
        <v>0</v>
      </c>
      <c r="P1885">
        <v>84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190.17147792743489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190.17147792743489</v>
      </c>
    </row>
    <row r="1886" spans="1:31" x14ac:dyDescent="0.25">
      <c r="A1886">
        <v>1669690</v>
      </c>
      <c r="B1886">
        <v>1</v>
      </c>
      <c r="C1886" t="s">
        <v>81</v>
      </c>
      <c r="D1886" t="s">
        <v>128</v>
      </c>
      <c r="E1886" t="s">
        <v>151</v>
      </c>
      <c r="F1886" t="s">
        <v>5656</v>
      </c>
      <c r="G1886" t="s">
        <v>153</v>
      </c>
      <c r="H1886" t="s">
        <v>143</v>
      </c>
      <c r="I1886" t="s">
        <v>135</v>
      </c>
      <c r="J1886" t="s">
        <v>136</v>
      </c>
      <c r="K1886" t="s">
        <v>137</v>
      </c>
      <c r="L1886" t="s">
        <v>5657</v>
      </c>
      <c r="M1886" t="s">
        <v>5658</v>
      </c>
      <c r="N1886">
        <v>12.758333332999999</v>
      </c>
      <c r="O1886">
        <v>0</v>
      </c>
      <c r="P1886">
        <v>7</v>
      </c>
      <c r="Q1886">
        <v>0</v>
      </c>
      <c r="R1886">
        <v>1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13.075220552827084</v>
      </c>
      <c r="Y1886">
        <v>0</v>
      </c>
      <c r="Z1886">
        <v>4.3631328173300002E-3</v>
      </c>
      <c r="AA1886">
        <v>0</v>
      </c>
      <c r="AB1886">
        <v>0</v>
      </c>
      <c r="AC1886">
        <v>0</v>
      </c>
      <c r="AD1886">
        <v>0</v>
      </c>
      <c r="AE1886">
        <v>13.079583685644414</v>
      </c>
    </row>
    <row r="1887" spans="1:31" x14ac:dyDescent="0.25">
      <c r="A1887">
        <v>1669939</v>
      </c>
      <c r="B1887">
        <v>1</v>
      </c>
      <c r="C1887" t="s">
        <v>80</v>
      </c>
      <c r="D1887" t="s">
        <v>88</v>
      </c>
      <c r="E1887" t="s">
        <v>159</v>
      </c>
      <c r="F1887" t="s">
        <v>5659</v>
      </c>
      <c r="G1887" t="s">
        <v>161</v>
      </c>
      <c r="H1887" t="s">
        <v>134</v>
      </c>
      <c r="I1887" t="s">
        <v>135</v>
      </c>
      <c r="J1887" t="s">
        <v>136</v>
      </c>
      <c r="K1887" t="s">
        <v>137</v>
      </c>
      <c r="L1887" t="s">
        <v>5660</v>
      </c>
      <c r="M1887" t="s">
        <v>5661</v>
      </c>
      <c r="N1887">
        <v>2.3944444439999999</v>
      </c>
      <c r="O1887">
        <v>0</v>
      </c>
      <c r="P1887">
        <v>620</v>
      </c>
      <c r="Q1887">
        <v>0</v>
      </c>
      <c r="R1887">
        <v>0</v>
      </c>
      <c r="S1887">
        <v>1</v>
      </c>
      <c r="T1887">
        <v>108</v>
      </c>
      <c r="U1887">
        <v>0</v>
      </c>
      <c r="V1887">
        <v>0</v>
      </c>
      <c r="W1887">
        <v>0</v>
      </c>
      <c r="X1887">
        <v>706.42237555776148</v>
      </c>
      <c r="Y1887">
        <v>0</v>
      </c>
      <c r="Z1887">
        <v>0</v>
      </c>
      <c r="AA1887">
        <v>242.42256127766524</v>
      </c>
      <c r="AB1887">
        <v>156.84913859201524</v>
      </c>
      <c r="AC1887">
        <v>0</v>
      </c>
      <c r="AD1887">
        <v>0</v>
      </c>
      <c r="AE1887">
        <v>1105.6940754274419</v>
      </c>
    </row>
    <row r="1888" spans="1:31" x14ac:dyDescent="0.25">
      <c r="A1888">
        <v>1669398</v>
      </c>
      <c r="B1888">
        <v>1</v>
      </c>
      <c r="C1888" t="s">
        <v>80</v>
      </c>
      <c r="D1888" t="s">
        <v>96</v>
      </c>
      <c r="E1888" t="s">
        <v>146</v>
      </c>
      <c r="F1888" t="s">
        <v>5662</v>
      </c>
      <c r="G1888" t="s">
        <v>526</v>
      </c>
      <c r="H1888" t="s">
        <v>143</v>
      </c>
      <c r="I1888" t="s">
        <v>135</v>
      </c>
      <c r="J1888" t="s">
        <v>136</v>
      </c>
      <c r="K1888" t="s">
        <v>137</v>
      </c>
      <c r="L1888" t="s">
        <v>5663</v>
      </c>
      <c r="M1888" t="s">
        <v>5664</v>
      </c>
      <c r="N1888">
        <v>3.633611111</v>
      </c>
      <c r="O1888">
        <v>0</v>
      </c>
      <c r="P1888">
        <v>142</v>
      </c>
      <c r="Q1888">
        <v>0</v>
      </c>
      <c r="R1888">
        <v>0</v>
      </c>
      <c r="S1888">
        <v>0</v>
      </c>
      <c r="T1888">
        <v>3</v>
      </c>
      <c r="U1888">
        <v>0</v>
      </c>
      <c r="V1888">
        <v>0</v>
      </c>
      <c r="W1888">
        <v>0</v>
      </c>
      <c r="X1888">
        <v>84.404221954481841</v>
      </c>
      <c r="Y1888">
        <v>0</v>
      </c>
      <c r="Z1888">
        <v>0</v>
      </c>
      <c r="AA1888">
        <v>0</v>
      </c>
      <c r="AB1888">
        <v>7.7028234707555105</v>
      </c>
      <c r="AC1888">
        <v>0</v>
      </c>
      <c r="AD1888">
        <v>0</v>
      </c>
      <c r="AE1888">
        <v>92.107045425237345</v>
      </c>
    </row>
    <row r="1889" spans="1:31" x14ac:dyDescent="0.25">
      <c r="A1889">
        <v>1670054</v>
      </c>
      <c r="B1889">
        <v>1</v>
      </c>
      <c r="C1889" t="s">
        <v>80</v>
      </c>
      <c r="D1889" t="s">
        <v>107</v>
      </c>
      <c r="E1889" t="s">
        <v>164</v>
      </c>
      <c r="F1889" t="s">
        <v>5665</v>
      </c>
      <c r="G1889" t="s">
        <v>161</v>
      </c>
      <c r="H1889" t="s">
        <v>134</v>
      </c>
      <c r="I1889" t="s">
        <v>135</v>
      </c>
      <c r="J1889" t="s">
        <v>136</v>
      </c>
      <c r="K1889" t="s">
        <v>137</v>
      </c>
      <c r="L1889" t="s">
        <v>5666</v>
      </c>
      <c r="M1889" t="s">
        <v>5667</v>
      </c>
      <c r="N1889">
        <v>1.1030555550000001</v>
      </c>
      <c r="O1889">
        <v>0</v>
      </c>
      <c r="P1889">
        <v>5293</v>
      </c>
      <c r="Q1889">
        <v>0</v>
      </c>
      <c r="R1889">
        <v>2</v>
      </c>
      <c r="S1889">
        <v>2</v>
      </c>
      <c r="T1889">
        <v>516</v>
      </c>
      <c r="U1889">
        <v>0</v>
      </c>
      <c r="V1889">
        <v>0</v>
      </c>
      <c r="W1889">
        <v>0</v>
      </c>
      <c r="X1889">
        <v>1444.7670049384042</v>
      </c>
      <c r="Y1889">
        <v>0</v>
      </c>
      <c r="Z1889">
        <v>0.362366047884225</v>
      </c>
      <c r="AA1889">
        <v>24.793120172462523</v>
      </c>
      <c r="AB1889">
        <v>324.96346713088508</v>
      </c>
      <c r="AC1889">
        <v>0</v>
      </c>
      <c r="AD1889">
        <v>0</v>
      </c>
      <c r="AE1889">
        <v>1794.8859582896362</v>
      </c>
    </row>
    <row r="1890" spans="1:31" x14ac:dyDescent="0.25">
      <c r="A1890">
        <v>1669129</v>
      </c>
      <c r="B1890">
        <v>1</v>
      </c>
      <c r="C1890" t="s">
        <v>80</v>
      </c>
      <c r="D1890" t="s">
        <v>90</v>
      </c>
      <c r="E1890" t="s">
        <v>140</v>
      </c>
      <c r="F1890" t="s">
        <v>5668</v>
      </c>
      <c r="G1890" t="s">
        <v>142</v>
      </c>
      <c r="H1890" t="s">
        <v>143</v>
      </c>
      <c r="I1890" t="s">
        <v>135</v>
      </c>
      <c r="J1890" t="s">
        <v>136</v>
      </c>
      <c r="K1890" t="s">
        <v>137</v>
      </c>
      <c r="L1890" t="s">
        <v>5669</v>
      </c>
      <c r="M1890" t="s">
        <v>5670</v>
      </c>
      <c r="N1890">
        <v>10.206666666</v>
      </c>
      <c r="O1890">
        <v>0</v>
      </c>
      <c r="P1890">
        <v>6</v>
      </c>
      <c r="Q1890">
        <v>0</v>
      </c>
      <c r="R1890">
        <v>0</v>
      </c>
      <c r="S1890">
        <v>0</v>
      </c>
      <c r="T1890">
        <v>2</v>
      </c>
      <c r="U1890">
        <v>0</v>
      </c>
      <c r="V1890">
        <v>0</v>
      </c>
      <c r="W1890">
        <v>0</v>
      </c>
      <c r="X1890">
        <v>23.041821252939314</v>
      </c>
      <c r="Y1890">
        <v>0</v>
      </c>
      <c r="Z1890">
        <v>0</v>
      </c>
      <c r="AA1890">
        <v>0</v>
      </c>
      <c r="AB1890">
        <v>19.109143990686427</v>
      </c>
      <c r="AC1890">
        <v>0</v>
      </c>
      <c r="AD1890">
        <v>0</v>
      </c>
      <c r="AE1890">
        <v>42.150965243625741</v>
      </c>
    </row>
    <row r="1891" spans="1:31" x14ac:dyDescent="0.25">
      <c r="A1891">
        <v>1669793</v>
      </c>
      <c r="B1891">
        <v>1</v>
      </c>
      <c r="C1891" t="s">
        <v>80</v>
      </c>
      <c r="D1891" t="s">
        <v>102</v>
      </c>
      <c r="E1891" t="s">
        <v>140</v>
      </c>
      <c r="F1891" t="s">
        <v>5671</v>
      </c>
      <c r="G1891" t="s">
        <v>197</v>
      </c>
      <c r="H1891" t="s">
        <v>143</v>
      </c>
      <c r="I1891" t="s">
        <v>135</v>
      </c>
      <c r="J1891" t="s">
        <v>136</v>
      </c>
      <c r="K1891" t="s">
        <v>137</v>
      </c>
      <c r="L1891" t="s">
        <v>5672</v>
      </c>
      <c r="M1891" t="s">
        <v>5673</v>
      </c>
      <c r="N1891">
        <v>1.908055555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0.52599596200384724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0.52599596200384724</v>
      </c>
    </row>
    <row r="1892" spans="1:31" x14ac:dyDescent="0.25">
      <c r="A1892">
        <v>1669272</v>
      </c>
      <c r="B1892">
        <v>1</v>
      </c>
      <c r="C1892" t="s">
        <v>80</v>
      </c>
      <c r="D1892" t="s">
        <v>104</v>
      </c>
      <c r="E1892" t="s">
        <v>159</v>
      </c>
      <c r="F1892" t="s">
        <v>5674</v>
      </c>
      <c r="G1892" t="s">
        <v>161</v>
      </c>
      <c r="H1892" t="s">
        <v>134</v>
      </c>
      <c r="I1892" t="s">
        <v>135</v>
      </c>
      <c r="J1892" t="s">
        <v>136</v>
      </c>
      <c r="K1892" t="s">
        <v>137</v>
      </c>
      <c r="L1892" t="s">
        <v>5675</v>
      </c>
      <c r="M1892" t="s">
        <v>5676</v>
      </c>
      <c r="N1892">
        <v>1.6902777769999999</v>
      </c>
      <c r="O1892">
        <v>3</v>
      </c>
      <c r="P1892">
        <v>1433</v>
      </c>
      <c r="Q1892">
        <v>1</v>
      </c>
      <c r="R1892">
        <v>40</v>
      </c>
      <c r="S1892">
        <v>2</v>
      </c>
      <c r="T1892">
        <v>117</v>
      </c>
      <c r="U1892">
        <v>0</v>
      </c>
      <c r="V1892">
        <v>0</v>
      </c>
      <c r="W1892">
        <v>4.85271460152636</v>
      </c>
      <c r="X1892">
        <v>501.83956325314699</v>
      </c>
      <c r="Y1892">
        <v>0.84010957572530931</v>
      </c>
      <c r="Z1892">
        <v>12.226915255248525</v>
      </c>
      <c r="AA1892">
        <v>11.411745141366788</v>
      </c>
      <c r="AB1892">
        <v>200.36437067386314</v>
      </c>
      <c r="AC1892">
        <v>0</v>
      </c>
      <c r="AD1892">
        <v>0</v>
      </c>
      <c r="AE1892">
        <v>731.53541850087709</v>
      </c>
    </row>
    <row r="1893" spans="1:31" x14ac:dyDescent="0.25">
      <c r="A1893">
        <v>1670005</v>
      </c>
      <c r="B1893">
        <v>1</v>
      </c>
      <c r="C1893" t="s">
        <v>81</v>
      </c>
      <c r="D1893" t="s">
        <v>117</v>
      </c>
      <c r="E1893" t="s">
        <v>131</v>
      </c>
      <c r="F1893" t="s">
        <v>5677</v>
      </c>
      <c r="G1893" t="s">
        <v>1828</v>
      </c>
      <c r="H1893" t="s">
        <v>134</v>
      </c>
      <c r="I1893" t="s">
        <v>135</v>
      </c>
      <c r="J1893" t="s">
        <v>136</v>
      </c>
      <c r="K1893" t="s">
        <v>137</v>
      </c>
      <c r="L1893" t="s">
        <v>5678</v>
      </c>
      <c r="M1893" t="s">
        <v>5679</v>
      </c>
      <c r="N1893">
        <v>2.2925</v>
      </c>
      <c r="O1893">
        <v>0</v>
      </c>
      <c r="P1893">
        <v>1050</v>
      </c>
      <c r="Q1893">
        <v>9</v>
      </c>
      <c r="R1893">
        <v>55</v>
      </c>
      <c r="S1893">
        <v>7</v>
      </c>
      <c r="T1893">
        <v>124</v>
      </c>
      <c r="U1893">
        <v>2</v>
      </c>
      <c r="V1893">
        <v>0</v>
      </c>
      <c r="W1893">
        <v>0</v>
      </c>
      <c r="X1893">
        <v>279.93301757892789</v>
      </c>
      <c r="Y1893">
        <v>94.178619280926696</v>
      </c>
      <c r="Z1893">
        <v>24.337962253352533</v>
      </c>
      <c r="AA1893">
        <v>69.75926321368533</v>
      </c>
      <c r="AB1893">
        <v>83.902721816097596</v>
      </c>
      <c r="AC1893">
        <v>100.08947551249352</v>
      </c>
      <c r="AD1893">
        <v>0</v>
      </c>
      <c r="AE1893">
        <v>652.20105965548362</v>
      </c>
    </row>
    <row r="1894" spans="1:31" x14ac:dyDescent="0.25">
      <c r="A1894">
        <v>1669982</v>
      </c>
      <c r="B1894">
        <v>1</v>
      </c>
      <c r="C1894" t="s">
        <v>80</v>
      </c>
      <c r="D1894" t="s">
        <v>96</v>
      </c>
      <c r="E1894" t="s">
        <v>164</v>
      </c>
      <c r="F1894" t="s">
        <v>5680</v>
      </c>
      <c r="G1894" t="s">
        <v>161</v>
      </c>
      <c r="H1894" t="s">
        <v>134</v>
      </c>
      <c r="I1894" t="s">
        <v>135</v>
      </c>
      <c r="J1894" t="s">
        <v>136</v>
      </c>
      <c r="K1894" t="s">
        <v>137</v>
      </c>
      <c r="L1894" t="s">
        <v>5681</v>
      </c>
      <c r="M1894" t="s">
        <v>5682</v>
      </c>
      <c r="N1894">
        <v>7.6388888000000002E-2</v>
      </c>
      <c r="O1894">
        <v>10</v>
      </c>
      <c r="P1894">
        <v>202</v>
      </c>
      <c r="Q1894">
        <v>3</v>
      </c>
      <c r="R1894">
        <v>2</v>
      </c>
      <c r="S1894">
        <v>19</v>
      </c>
      <c r="T1894">
        <v>10</v>
      </c>
      <c r="U1894">
        <v>0</v>
      </c>
      <c r="V1894">
        <v>0</v>
      </c>
      <c r="W1894">
        <v>2.5707389847087367</v>
      </c>
      <c r="X1894">
        <v>1.9863802289103833</v>
      </c>
      <c r="Y1894">
        <v>2.8572322364666669E-2</v>
      </c>
      <c r="Z1894">
        <v>6.3632364147916676E-2</v>
      </c>
      <c r="AA1894">
        <v>4.5742125172012491</v>
      </c>
      <c r="AB1894">
        <v>0.55417357166111125</v>
      </c>
      <c r="AC1894">
        <v>0</v>
      </c>
      <c r="AD1894">
        <v>0</v>
      </c>
      <c r="AE1894">
        <v>9.7777099889940633</v>
      </c>
    </row>
    <row r="1895" spans="1:31" x14ac:dyDescent="0.25">
      <c r="A1895">
        <v>1670031</v>
      </c>
      <c r="B1895">
        <v>1</v>
      </c>
      <c r="C1895" t="s">
        <v>81</v>
      </c>
      <c r="D1895" t="s">
        <v>128</v>
      </c>
      <c r="E1895" t="s">
        <v>164</v>
      </c>
      <c r="F1895" t="s">
        <v>5683</v>
      </c>
      <c r="G1895" t="s">
        <v>161</v>
      </c>
      <c r="H1895" t="s">
        <v>134</v>
      </c>
      <c r="I1895" t="s">
        <v>135</v>
      </c>
      <c r="J1895" t="s">
        <v>136</v>
      </c>
      <c r="K1895" t="s">
        <v>137</v>
      </c>
      <c r="L1895" t="s">
        <v>5684</v>
      </c>
      <c r="M1895" t="s">
        <v>5685</v>
      </c>
      <c r="N1895">
        <v>0.91305555500000002</v>
      </c>
      <c r="O1895">
        <v>0</v>
      </c>
      <c r="P1895">
        <v>3112</v>
      </c>
      <c r="Q1895">
        <v>0</v>
      </c>
      <c r="R1895">
        <v>0</v>
      </c>
      <c r="S1895">
        <v>1</v>
      </c>
      <c r="T1895">
        <v>281</v>
      </c>
      <c r="U1895">
        <v>0</v>
      </c>
      <c r="V1895">
        <v>0</v>
      </c>
      <c r="W1895">
        <v>0</v>
      </c>
      <c r="X1895">
        <v>1834.290534284396</v>
      </c>
      <c r="Y1895">
        <v>0</v>
      </c>
      <c r="Z1895">
        <v>0</v>
      </c>
      <c r="AA1895">
        <v>65.114630453008786</v>
      </c>
      <c r="AB1895">
        <v>284.1719043981937</v>
      </c>
      <c r="AC1895">
        <v>0</v>
      </c>
      <c r="AD1895">
        <v>0</v>
      </c>
      <c r="AE1895">
        <v>2183.5770691355988</v>
      </c>
    </row>
    <row r="1896" spans="1:31" x14ac:dyDescent="0.25">
      <c r="A1896">
        <v>1670223</v>
      </c>
      <c r="B1896">
        <v>1</v>
      </c>
      <c r="C1896" t="s">
        <v>80</v>
      </c>
      <c r="D1896" t="s">
        <v>100</v>
      </c>
      <c r="E1896" t="s">
        <v>151</v>
      </c>
      <c r="F1896" t="s">
        <v>5686</v>
      </c>
      <c r="G1896" t="s">
        <v>482</v>
      </c>
      <c r="H1896" t="s">
        <v>143</v>
      </c>
      <c r="I1896" t="s">
        <v>135</v>
      </c>
      <c r="J1896" t="s">
        <v>136</v>
      </c>
      <c r="K1896" t="s">
        <v>137</v>
      </c>
      <c r="L1896" t="s">
        <v>5687</v>
      </c>
      <c r="M1896" t="s">
        <v>5688</v>
      </c>
      <c r="N1896">
        <v>14.933888888</v>
      </c>
      <c r="O1896">
        <v>0</v>
      </c>
      <c r="P1896">
        <v>3</v>
      </c>
      <c r="Q1896">
        <v>0</v>
      </c>
      <c r="R1896">
        <v>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19.552333730034999</v>
      </c>
      <c r="Y1896">
        <v>0</v>
      </c>
      <c r="Z1896">
        <v>0.27203696705798502</v>
      </c>
      <c r="AA1896">
        <v>0</v>
      </c>
      <c r="AB1896">
        <v>0</v>
      </c>
      <c r="AC1896">
        <v>0</v>
      </c>
      <c r="AD1896">
        <v>0</v>
      </c>
      <c r="AE1896">
        <v>19.824370697092984</v>
      </c>
    </row>
    <row r="1897" spans="1:31" x14ac:dyDescent="0.25">
      <c r="A1897">
        <v>1669464</v>
      </c>
      <c r="B1897">
        <v>1</v>
      </c>
      <c r="C1897" t="s">
        <v>80</v>
      </c>
      <c r="D1897" t="s">
        <v>97</v>
      </c>
      <c r="E1897" t="s">
        <v>151</v>
      </c>
      <c r="F1897" t="s">
        <v>5689</v>
      </c>
      <c r="G1897" t="s">
        <v>222</v>
      </c>
      <c r="H1897" t="s">
        <v>143</v>
      </c>
      <c r="I1897" t="s">
        <v>135</v>
      </c>
      <c r="J1897" t="s">
        <v>136</v>
      </c>
      <c r="K1897" t="s">
        <v>137</v>
      </c>
      <c r="L1897" t="s">
        <v>5690</v>
      </c>
      <c r="M1897" t="s">
        <v>5691</v>
      </c>
      <c r="N1897">
        <v>1.0744444440000001</v>
      </c>
      <c r="O1897">
        <v>0</v>
      </c>
      <c r="P1897">
        <v>7</v>
      </c>
      <c r="Q1897">
        <v>0</v>
      </c>
      <c r="R1897">
        <v>25</v>
      </c>
      <c r="S1897">
        <v>0</v>
      </c>
      <c r="T1897">
        <v>5</v>
      </c>
      <c r="U1897">
        <v>0</v>
      </c>
      <c r="V1897">
        <v>0</v>
      </c>
      <c r="W1897">
        <v>0</v>
      </c>
      <c r="X1897">
        <v>2.2269327916991082</v>
      </c>
      <c r="Y1897">
        <v>0</v>
      </c>
      <c r="Z1897">
        <v>16.826144747713464</v>
      </c>
      <c r="AA1897">
        <v>0</v>
      </c>
      <c r="AB1897">
        <v>4.622531360753019</v>
      </c>
      <c r="AC1897">
        <v>0</v>
      </c>
      <c r="AD1897">
        <v>0</v>
      </c>
      <c r="AE1897">
        <v>23.675608900165592</v>
      </c>
    </row>
    <row r="1898" spans="1:31" x14ac:dyDescent="0.25">
      <c r="A1898">
        <v>1669364</v>
      </c>
      <c r="B1898">
        <v>1</v>
      </c>
      <c r="C1898" t="s">
        <v>80</v>
      </c>
      <c r="D1898" t="s">
        <v>96</v>
      </c>
      <c r="E1898" t="s">
        <v>200</v>
      </c>
      <c r="F1898" t="s">
        <v>5692</v>
      </c>
      <c r="G1898" t="s">
        <v>222</v>
      </c>
      <c r="H1898" t="s">
        <v>143</v>
      </c>
      <c r="I1898" t="s">
        <v>135</v>
      </c>
      <c r="J1898" t="s">
        <v>136</v>
      </c>
      <c r="K1898" t="s">
        <v>137</v>
      </c>
      <c r="L1898" t="s">
        <v>5693</v>
      </c>
      <c r="M1898" t="s">
        <v>5694</v>
      </c>
      <c r="N1898">
        <v>7.585</v>
      </c>
      <c r="O1898">
        <v>0</v>
      </c>
      <c r="P1898">
        <v>100</v>
      </c>
      <c r="Q1898">
        <v>0</v>
      </c>
      <c r="R1898">
        <v>0</v>
      </c>
      <c r="S1898">
        <v>0</v>
      </c>
      <c r="T1898">
        <v>2</v>
      </c>
      <c r="U1898">
        <v>0</v>
      </c>
      <c r="V1898">
        <v>0</v>
      </c>
      <c r="W1898">
        <v>0</v>
      </c>
      <c r="X1898">
        <v>100.89605767015468</v>
      </c>
      <c r="Y1898">
        <v>0</v>
      </c>
      <c r="Z1898">
        <v>0</v>
      </c>
      <c r="AA1898">
        <v>0</v>
      </c>
      <c r="AB1898">
        <v>16.15736118213243</v>
      </c>
      <c r="AC1898">
        <v>0</v>
      </c>
      <c r="AD1898">
        <v>0</v>
      </c>
      <c r="AE1898">
        <v>117.05341885228711</v>
      </c>
    </row>
    <row r="1899" spans="1:31" x14ac:dyDescent="0.25">
      <c r="A1899">
        <v>1669015</v>
      </c>
      <c r="B1899">
        <v>1</v>
      </c>
      <c r="C1899" t="s">
        <v>81</v>
      </c>
      <c r="D1899" t="s">
        <v>113</v>
      </c>
      <c r="E1899" t="s">
        <v>164</v>
      </c>
      <c r="F1899" t="s">
        <v>5695</v>
      </c>
      <c r="G1899" t="s">
        <v>161</v>
      </c>
      <c r="H1899" t="s">
        <v>134</v>
      </c>
      <c r="I1899" t="s">
        <v>135</v>
      </c>
      <c r="J1899" t="s">
        <v>136</v>
      </c>
      <c r="K1899" t="s">
        <v>137</v>
      </c>
      <c r="L1899" t="s">
        <v>5696</v>
      </c>
      <c r="M1899" t="s">
        <v>5697</v>
      </c>
      <c r="N1899">
        <v>1.4688888879999999</v>
      </c>
      <c r="O1899">
        <v>0</v>
      </c>
      <c r="P1899">
        <v>10572</v>
      </c>
      <c r="Q1899">
        <v>4</v>
      </c>
      <c r="R1899">
        <v>176</v>
      </c>
      <c r="S1899">
        <v>15</v>
      </c>
      <c r="T1899">
        <v>1760</v>
      </c>
      <c r="U1899">
        <v>7</v>
      </c>
      <c r="V1899">
        <v>14</v>
      </c>
      <c r="W1899">
        <v>0</v>
      </c>
      <c r="X1899">
        <v>4848.7162734886351</v>
      </c>
      <c r="Y1899">
        <v>36.812833297203809</v>
      </c>
      <c r="Z1899">
        <v>78.209748244797254</v>
      </c>
      <c r="AA1899">
        <v>740.5993962479738</v>
      </c>
      <c r="AB1899">
        <v>2023.1783078884653</v>
      </c>
      <c r="AC1899">
        <v>345.9471432745072</v>
      </c>
      <c r="AD1899">
        <v>162.30409757532689</v>
      </c>
      <c r="AE1899">
        <v>8235.767800016909</v>
      </c>
    </row>
    <row r="1900" spans="1:31" x14ac:dyDescent="0.25">
      <c r="A1900">
        <v>1669656</v>
      </c>
      <c r="B1900">
        <v>1</v>
      </c>
      <c r="C1900" t="s">
        <v>80</v>
      </c>
      <c r="D1900" t="s">
        <v>85</v>
      </c>
      <c r="E1900" t="s">
        <v>140</v>
      </c>
      <c r="F1900" t="s">
        <v>5698</v>
      </c>
      <c r="G1900" t="s">
        <v>197</v>
      </c>
      <c r="H1900" t="s">
        <v>143</v>
      </c>
      <c r="I1900" t="s">
        <v>135</v>
      </c>
      <c r="J1900" t="s">
        <v>136</v>
      </c>
      <c r="K1900" t="s">
        <v>137</v>
      </c>
      <c r="L1900" t="s">
        <v>5699</v>
      </c>
      <c r="M1900" t="s">
        <v>5700</v>
      </c>
      <c r="N1900">
        <v>4.4508333330000003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1.3561348301613689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1.3561348301613689</v>
      </c>
    </row>
    <row r="1901" spans="1:31" x14ac:dyDescent="0.25">
      <c r="A1901">
        <v>1669905</v>
      </c>
      <c r="B1901">
        <v>1</v>
      </c>
      <c r="C1901" t="s">
        <v>81</v>
      </c>
      <c r="D1901" t="s">
        <v>116</v>
      </c>
      <c r="E1901" t="s">
        <v>159</v>
      </c>
      <c r="F1901" t="s">
        <v>5701</v>
      </c>
      <c r="G1901" t="s">
        <v>133</v>
      </c>
      <c r="H1901" t="s">
        <v>134</v>
      </c>
      <c r="I1901" t="s">
        <v>135</v>
      </c>
      <c r="J1901" t="s">
        <v>136</v>
      </c>
      <c r="K1901" t="s">
        <v>137</v>
      </c>
      <c r="L1901" t="s">
        <v>5702</v>
      </c>
      <c r="M1901" t="s">
        <v>5703</v>
      </c>
      <c r="N1901">
        <v>2.2913888880000002</v>
      </c>
      <c r="O1901">
        <v>0</v>
      </c>
      <c r="P1901">
        <v>96</v>
      </c>
      <c r="Q1901">
        <v>0</v>
      </c>
      <c r="R1901">
        <v>1</v>
      </c>
      <c r="S1901">
        <v>0</v>
      </c>
      <c r="T1901">
        <v>6</v>
      </c>
      <c r="U1901">
        <v>0</v>
      </c>
      <c r="V1901">
        <v>0</v>
      </c>
      <c r="W1901">
        <v>0</v>
      </c>
      <c r="X1901">
        <v>24.853056363913264</v>
      </c>
      <c r="Y1901">
        <v>0</v>
      </c>
      <c r="Z1901">
        <v>0</v>
      </c>
      <c r="AA1901">
        <v>0</v>
      </c>
      <c r="AB1901">
        <v>1.1596120018714775</v>
      </c>
      <c r="AC1901">
        <v>0</v>
      </c>
      <c r="AD1901">
        <v>0</v>
      </c>
      <c r="AE1901">
        <v>26.012668365784741</v>
      </c>
    </row>
    <row r="1902" spans="1:31" x14ac:dyDescent="0.25">
      <c r="A1902">
        <v>1669762</v>
      </c>
      <c r="B1902">
        <v>1</v>
      </c>
      <c r="C1902" t="s">
        <v>81</v>
      </c>
      <c r="D1902" t="s">
        <v>115</v>
      </c>
      <c r="E1902" t="s">
        <v>140</v>
      </c>
      <c r="F1902" t="s">
        <v>5704</v>
      </c>
      <c r="G1902" t="s">
        <v>197</v>
      </c>
      <c r="H1902" t="s">
        <v>143</v>
      </c>
      <c r="I1902" t="s">
        <v>135</v>
      </c>
      <c r="J1902" t="s">
        <v>136</v>
      </c>
      <c r="K1902" t="s">
        <v>137</v>
      </c>
      <c r="L1902" t="s">
        <v>5705</v>
      </c>
      <c r="M1902" t="s">
        <v>5706</v>
      </c>
      <c r="N1902">
        <v>5.9136111109999998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2.1163119858449204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2.1163119858449204</v>
      </c>
    </row>
    <row r="1903" spans="1:31" x14ac:dyDescent="0.25">
      <c r="A1903">
        <v>1669172</v>
      </c>
      <c r="B1903">
        <v>1</v>
      </c>
      <c r="C1903" t="s">
        <v>80</v>
      </c>
      <c r="D1903" t="s">
        <v>90</v>
      </c>
      <c r="E1903" t="s">
        <v>151</v>
      </c>
      <c r="F1903" t="s">
        <v>5707</v>
      </c>
      <c r="G1903" t="s">
        <v>253</v>
      </c>
      <c r="H1903" t="s">
        <v>143</v>
      </c>
      <c r="I1903" t="s">
        <v>135</v>
      </c>
      <c r="J1903" t="s">
        <v>136</v>
      </c>
      <c r="K1903" t="s">
        <v>167</v>
      </c>
      <c r="L1903" t="s">
        <v>5708</v>
      </c>
      <c r="M1903" t="s">
        <v>5709</v>
      </c>
      <c r="N1903">
        <v>5.8238888879999999</v>
      </c>
      <c r="O1903">
        <v>0</v>
      </c>
      <c r="P1903">
        <v>161</v>
      </c>
      <c r="Q1903">
        <v>0</v>
      </c>
      <c r="R1903">
        <v>0</v>
      </c>
      <c r="S1903">
        <v>0</v>
      </c>
      <c r="T1903">
        <v>15</v>
      </c>
      <c r="U1903">
        <v>0</v>
      </c>
      <c r="V1903">
        <v>0</v>
      </c>
      <c r="W1903">
        <v>0</v>
      </c>
      <c r="X1903">
        <v>274.24034473534465</v>
      </c>
      <c r="Y1903">
        <v>0</v>
      </c>
      <c r="Z1903">
        <v>0</v>
      </c>
      <c r="AA1903">
        <v>0</v>
      </c>
      <c r="AB1903">
        <v>137.51250798012902</v>
      </c>
      <c r="AC1903">
        <v>0</v>
      </c>
      <c r="AD1903">
        <v>0</v>
      </c>
      <c r="AE1903">
        <v>411.75285271547364</v>
      </c>
    </row>
    <row r="1904" spans="1:31" x14ac:dyDescent="0.25">
      <c r="A1904">
        <v>1669564</v>
      </c>
      <c r="B1904">
        <v>1</v>
      </c>
      <c r="C1904" t="s">
        <v>80</v>
      </c>
      <c r="D1904" t="s">
        <v>97</v>
      </c>
      <c r="E1904" t="s">
        <v>140</v>
      </c>
      <c r="F1904" t="s">
        <v>5710</v>
      </c>
      <c r="G1904" t="s">
        <v>209</v>
      </c>
      <c r="H1904" t="s">
        <v>143</v>
      </c>
      <c r="I1904" t="s">
        <v>135</v>
      </c>
      <c r="J1904" t="s">
        <v>136</v>
      </c>
      <c r="K1904" t="s">
        <v>137</v>
      </c>
      <c r="L1904" t="s">
        <v>5711</v>
      </c>
      <c r="M1904" t="s">
        <v>5712</v>
      </c>
      <c r="N1904">
        <v>6.2774999999999999</v>
      </c>
      <c r="O1904">
        <v>0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1.1930100497261529</v>
      </c>
      <c r="AA1904">
        <v>0</v>
      </c>
      <c r="AB1904">
        <v>0</v>
      </c>
      <c r="AC1904">
        <v>0</v>
      </c>
      <c r="AD1904">
        <v>0</v>
      </c>
      <c r="AE1904">
        <v>1.1930100497261529</v>
      </c>
    </row>
    <row r="1905" spans="1:31" x14ac:dyDescent="0.25">
      <c r="A1905">
        <v>1669962</v>
      </c>
      <c r="B1905">
        <v>1</v>
      </c>
      <c r="C1905" t="s">
        <v>80</v>
      </c>
      <c r="D1905" t="s">
        <v>97</v>
      </c>
      <c r="E1905" t="s">
        <v>140</v>
      </c>
      <c r="F1905" t="s">
        <v>5713</v>
      </c>
      <c r="G1905" t="s">
        <v>197</v>
      </c>
      <c r="H1905" t="s">
        <v>143</v>
      </c>
      <c r="I1905" t="s">
        <v>135</v>
      </c>
      <c r="J1905" t="s">
        <v>136</v>
      </c>
      <c r="K1905" t="s">
        <v>137</v>
      </c>
      <c r="L1905" t="s">
        <v>5714</v>
      </c>
      <c r="M1905" t="s">
        <v>5715</v>
      </c>
      <c r="N1905">
        <v>2.9477777770000002</v>
      </c>
      <c r="O1905">
        <v>0</v>
      </c>
      <c r="P1905">
        <v>2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3.8259108364015675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3.8259108364015675</v>
      </c>
    </row>
    <row r="1906" spans="1:31" x14ac:dyDescent="0.25">
      <c r="A1906">
        <v>1669670</v>
      </c>
      <c r="B1906">
        <v>1</v>
      </c>
      <c r="C1906" t="s">
        <v>81</v>
      </c>
      <c r="D1906" t="s">
        <v>118</v>
      </c>
      <c r="E1906" t="s">
        <v>140</v>
      </c>
      <c r="F1906" t="s">
        <v>5716</v>
      </c>
      <c r="G1906" t="s">
        <v>197</v>
      </c>
      <c r="H1906" t="s">
        <v>143</v>
      </c>
      <c r="I1906" t="s">
        <v>135</v>
      </c>
      <c r="J1906" t="s">
        <v>136</v>
      </c>
      <c r="K1906" t="s">
        <v>137</v>
      </c>
      <c r="L1906" t="s">
        <v>5717</v>
      </c>
      <c r="M1906" t="s">
        <v>5718</v>
      </c>
      <c r="N1906">
        <v>1.1019444439999999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5.3905092572947788E-2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5.3905092572947788E-2</v>
      </c>
    </row>
    <row r="1907" spans="1:31" x14ac:dyDescent="0.25">
      <c r="A1907">
        <v>1669421</v>
      </c>
      <c r="B1907">
        <v>1</v>
      </c>
      <c r="C1907" t="s">
        <v>80</v>
      </c>
      <c r="D1907" t="s">
        <v>100</v>
      </c>
      <c r="E1907" t="s">
        <v>140</v>
      </c>
      <c r="F1907" t="s">
        <v>5719</v>
      </c>
      <c r="G1907" t="s">
        <v>197</v>
      </c>
      <c r="H1907" t="s">
        <v>143</v>
      </c>
      <c r="I1907" t="s">
        <v>135</v>
      </c>
      <c r="J1907" t="s">
        <v>136</v>
      </c>
      <c r="K1907" t="s">
        <v>137</v>
      </c>
      <c r="L1907" t="s">
        <v>5720</v>
      </c>
      <c r="M1907" t="s">
        <v>5721</v>
      </c>
      <c r="N1907">
        <v>3.7030555550000002</v>
      </c>
      <c r="O1907">
        <v>0</v>
      </c>
      <c r="P1907">
        <v>1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0.34607195044199252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0.34607195044199252</v>
      </c>
    </row>
    <row r="1908" spans="1:31" x14ac:dyDescent="0.25">
      <c r="A1908">
        <v>1669521</v>
      </c>
      <c r="B1908">
        <v>1</v>
      </c>
      <c r="C1908" t="s">
        <v>80</v>
      </c>
      <c r="D1908" t="s">
        <v>84</v>
      </c>
      <c r="E1908" t="s">
        <v>146</v>
      </c>
      <c r="F1908" t="s">
        <v>5722</v>
      </c>
      <c r="G1908" t="s">
        <v>403</v>
      </c>
      <c r="H1908" t="s">
        <v>143</v>
      </c>
      <c r="I1908" t="s">
        <v>135</v>
      </c>
      <c r="J1908" t="s">
        <v>136</v>
      </c>
      <c r="K1908" t="s">
        <v>137</v>
      </c>
      <c r="L1908" t="s">
        <v>5723</v>
      </c>
      <c r="M1908" t="s">
        <v>5724</v>
      </c>
      <c r="N1908">
        <v>0.37166666599999998</v>
      </c>
      <c r="O1908">
        <v>0</v>
      </c>
      <c r="P1908">
        <v>657</v>
      </c>
      <c r="Q1908">
        <v>0</v>
      </c>
      <c r="R1908">
        <v>0</v>
      </c>
      <c r="S1908">
        <v>0</v>
      </c>
      <c r="T1908">
        <v>51</v>
      </c>
      <c r="U1908">
        <v>0</v>
      </c>
      <c r="V1908">
        <v>0</v>
      </c>
      <c r="W1908">
        <v>0</v>
      </c>
      <c r="X1908">
        <v>52.819539856387529</v>
      </c>
      <c r="Y1908">
        <v>0</v>
      </c>
      <c r="Z1908">
        <v>0</v>
      </c>
      <c r="AA1908">
        <v>0</v>
      </c>
      <c r="AB1908">
        <v>32.859881140650771</v>
      </c>
      <c r="AC1908">
        <v>0</v>
      </c>
      <c r="AD1908">
        <v>0</v>
      </c>
      <c r="AE1908">
        <v>85.679420997038306</v>
      </c>
    </row>
    <row r="1909" spans="1:31" x14ac:dyDescent="0.25">
      <c r="A1909">
        <v>1669029</v>
      </c>
      <c r="B1909">
        <v>1</v>
      </c>
      <c r="C1909" t="s">
        <v>80</v>
      </c>
      <c r="D1909" t="s">
        <v>82</v>
      </c>
      <c r="E1909" t="s">
        <v>140</v>
      </c>
      <c r="F1909" t="s">
        <v>5725</v>
      </c>
      <c r="G1909" t="s">
        <v>197</v>
      </c>
      <c r="H1909" t="s">
        <v>143</v>
      </c>
      <c r="I1909" t="s">
        <v>135</v>
      </c>
      <c r="J1909" t="s">
        <v>136</v>
      </c>
      <c r="K1909" t="s">
        <v>137</v>
      </c>
      <c r="L1909" t="s">
        <v>5726</v>
      </c>
      <c r="M1909" t="s">
        <v>5727</v>
      </c>
      <c r="N1909">
        <v>2.0919444440000001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0.25274035833978753</v>
      </c>
      <c r="AC1909">
        <v>0</v>
      </c>
      <c r="AD1909">
        <v>0</v>
      </c>
      <c r="AE1909">
        <v>0.25274035833978753</v>
      </c>
    </row>
    <row r="1910" spans="1:31" x14ac:dyDescent="0.25">
      <c r="A1910">
        <v>1669570</v>
      </c>
      <c r="B1910">
        <v>1</v>
      </c>
      <c r="C1910" t="s">
        <v>81</v>
      </c>
      <c r="D1910" t="s">
        <v>113</v>
      </c>
      <c r="E1910" t="s">
        <v>151</v>
      </c>
      <c r="F1910" t="s">
        <v>5728</v>
      </c>
      <c r="G1910" t="s">
        <v>222</v>
      </c>
      <c r="H1910" t="s">
        <v>143</v>
      </c>
      <c r="I1910" t="s">
        <v>135</v>
      </c>
      <c r="J1910" t="s">
        <v>136</v>
      </c>
      <c r="K1910" t="s">
        <v>137</v>
      </c>
      <c r="L1910" t="s">
        <v>5729</v>
      </c>
      <c r="M1910" t="s">
        <v>5730</v>
      </c>
      <c r="N1910">
        <v>4.1583333329999999</v>
      </c>
      <c r="O1910">
        <v>0</v>
      </c>
      <c r="P1910">
        <v>27</v>
      </c>
      <c r="Q1910">
        <v>0</v>
      </c>
      <c r="R1910">
        <v>0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49.943352810865086</v>
      </c>
      <c r="Y1910">
        <v>0</v>
      </c>
      <c r="Z1910">
        <v>0</v>
      </c>
      <c r="AA1910">
        <v>0</v>
      </c>
      <c r="AB1910">
        <v>1.6126986144500001E-3</v>
      </c>
      <c r="AC1910">
        <v>0</v>
      </c>
      <c r="AD1910">
        <v>0</v>
      </c>
      <c r="AE1910">
        <v>49.944965509479538</v>
      </c>
    </row>
    <row r="1911" spans="1:31" x14ac:dyDescent="0.25">
      <c r="A1911">
        <v>1669971</v>
      </c>
      <c r="B1911">
        <v>1</v>
      </c>
      <c r="C1911" t="s">
        <v>80</v>
      </c>
      <c r="D1911" t="s">
        <v>83</v>
      </c>
      <c r="E1911" t="s">
        <v>164</v>
      </c>
      <c r="F1911" t="s">
        <v>5731</v>
      </c>
      <c r="G1911" t="s">
        <v>596</v>
      </c>
      <c r="H1911" t="s">
        <v>134</v>
      </c>
      <c r="I1911" t="s">
        <v>135</v>
      </c>
      <c r="J1911" t="s">
        <v>136</v>
      </c>
      <c r="K1911" t="s">
        <v>137</v>
      </c>
      <c r="L1911" t="s">
        <v>5732</v>
      </c>
      <c r="M1911" t="s">
        <v>5733</v>
      </c>
      <c r="N1911">
        <v>1.751666666</v>
      </c>
      <c r="O1911">
        <v>3</v>
      </c>
      <c r="P1911">
        <v>259</v>
      </c>
      <c r="Q1911">
        <v>8</v>
      </c>
      <c r="R1911">
        <v>23</v>
      </c>
      <c r="S1911">
        <v>8</v>
      </c>
      <c r="T1911">
        <v>16</v>
      </c>
      <c r="U1911">
        <v>0</v>
      </c>
      <c r="V1911">
        <v>0</v>
      </c>
      <c r="W1911">
        <v>8.6833716559293173</v>
      </c>
      <c r="X1911">
        <v>104.78268981406468</v>
      </c>
      <c r="Y1911">
        <v>2.8489150880665597</v>
      </c>
      <c r="Z1911">
        <v>34.478480961172636</v>
      </c>
      <c r="AA1911">
        <v>62.961327386632085</v>
      </c>
      <c r="AB1911">
        <v>11.114237004231239</v>
      </c>
      <c r="AC1911">
        <v>0</v>
      </c>
      <c r="AD1911">
        <v>0</v>
      </c>
      <c r="AE1911">
        <v>224.86902191009651</v>
      </c>
    </row>
    <row r="1912" spans="1:31" x14ac:dyDescent="0.25">
      <c r="A1912">
        <v>1669378</v>
      </c>
      <c r="B1912">
        <v>1</v>
      </c>
      <c r="C1912" t="s">
        <v>80</v>
      </c>
      <c r="D1912" t="s">
        <v>88</v>
      </c>
      <c r="E1912" t="s">
        <v>151</v>
      </c>
      <c r="F1912" t="s">
        <v>5734</v>
      </c>
      <c r="G1912" t="s">
        <v>153</v>
      </c>
      <c r="H1912" t="s">
        <v>143</v>
      </c>
      <c r="I1912" t="s">
        <v>135</v>
      </c>
      <c r="J1912" t="s">
        <v>136</v>
      </c>
      <c r="K1912" t="s">
        <v>137</v>
      </c>
      <c r="L1912" t="s">
        <v>5735</v>
      </c>
      <c r="M1912" t="s">
        <v>5736</v>
      </c>
      <c r="N1912">
        <v>5.7030555549999997</v>
      </c>
      <c r="O1912">
        <v>0</v>
      </c>
      <c r="P1912">
        <v>9</v>
      </c>
      <c r="Q1912">
        <v>0</v>
      </c>
      <c r="R1912">
        <v>0</v>
      </c>
      <c r="S1912">
        <v>0</v>
      </c>
      <c r="T1912">
        <v>1</v>
      </c>
      <c r="U1912">
        <v>0</v>
      </c>
      <c r="V1912">
        <v>0</v>
      </c>
      <c r="W1912">
        <v>0</v>
      </c>
      <c r="X1912">
        <v>14.168739137058621</v>
      </c>
      <c r="Y1912">
        <v>0</v>
      </c>
      <c r="Z1912">
        <v>0</v>
      </c>
      <c r="AA1912">
        <v>0</v>
      </c>
      <c r="AB1912">
        <v>4.4289115900718601</v>
      </c>
      <c r="AC1912">
        <v>0</v>
      </c>
      <c r="AD1912">
        <v>0</v>
      </c>
      <c r="AE1912">
        <v>18.597650727130482</v>
      </c>
    </row>
    <row r="1913" spans="1:31" x14ac:dyDescent="0.25">
      <c r="A1913">
        <v>1670042</v>
      </c>
      <c r="B1913">
        <v>1</v>
      </c>
      <c r="C1913" t="s">
        <v>80</v>
      </c>
      <c r="D1913" t="s">
        <v>110</v>
      </c>
      <c r="E1913" t="s">
        <v>140</v>
      </c>
      <c r="F1913" t="s">
        <v>5737</v>
      </c>
      <c r="G1913" t="s">
        <v>209</v>
      </c>
      <c r="H1913" t="s">
        <v>143</v>
      </c>
      <c r="I1913" t="s">
        <v>135</v>
      </c>
      <c r="J1913" t="s">
        <v>136</v>
      </c>
      <c r="K1913" t="s">
        <v>137</v>
      </c>
      <c r="L1913" t="s">
        <v>5738</v>
      </c>
      <c r="M1913" t="s">
        <v>5739</v>
      </c>
      <c r="N1913">
        <v>3.2961111110000001</v>
      </c>
      <c r="O1913">
        <v>0</v>
      </c>
      <c r="P1913">
        <v>2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0.99807859126802678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0.99807859126802678</v>
      </c>
    </row>
    <row r="1914" spans="1:31" x14ac:dyDescent="0.25">
      <c r="A1914">
        <v>1669069</v>
      </c>
      <c r="B1914">
        <v>1</v>
      </c>
      <c r="C1914" t="s">
        <v>80</v>
      </c>
      <c r="D1914" t="s">
        <v>83</v>
      </c>
      <c r="E1914" t="s">
        <v>200</v>
      </c>
      <c r="F1914" t="s">
        <v>5740</v>
      </c>
      <c r="G1914" t="s">
        <v>240</v>
      </c>
      <c r="H1914" t="s">
        <v>143</v>
      </c>
      <c r="I1914" t="s">
        <v>135</v>
      </c>
      <c r="J1914" t="s">
        <v>136</v>
      </c>
      <c r="K1914" t="s">
        <v>137</v>
      </c>
      <c r="L1914" t="s">
        <v>5741</v>
      </c>
      <c r="M1914" t="s">
        <v>5742</v>
      </c>
      <c r="N1914">
        <v>1.485833333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4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15.067791198694882</v>
      </c>
      <c r="AC1914">
        <v>0</v>
      </c>
      <c r="AD1914">
        <v>0</v>
      </c>
      <c r="AE1914">
        <v>15.067791198694882</v>
      </c>
    </row>
    <row r="1915" spans="1:31" x14ac:dyDescent="0.25">
      <c r="A1915">
        <v>1669948</v>
      </c>
      <c r="B1915">
        <v>1</v>
      </c>
      <c r="C1915" t="s">
        <v>80</v>
      </c>
      <c r="D1915" t="s">
        <v>92</v>
      </c>
      <c r="E1915" t="s">
        <v>151</v>
      </c>
      <c r="F1915" t="s">
        <v>4986</v>
      </c>
      <c r="G1915" t="s">
        <v>153</v>
      </c>
      <c r="H1915" t="s">
        <v>143</v>
      </c>
      <c r="I1915" t="s">
        <v>135</v>
      </c>
      <c r="J1915" t="s">
        <v>136</v>
      </c>
      <c r="K1915" t="s">
        <v>137</v>
      </c>
      <c r="L1915" t="s">
        <v>5743</v>
      </c>
      <c r="M1915" t="s">
        <v>5744</v>
      </c>
      <c r="N1915">
        <v>2.5308333329999999</v>
      </c>
      <c r="O1915">
        <v>0</v>
      </c>
      <c r="P1915">
        <v>73</v>
      </c>
      <c r="Q1915">
        <v>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28.067367148986712</v>
      </c>
      <c r="Y1915">
        <v>0</v>
      </c>
      <c r="Z1915">
        <v>0</v>
      </c>
      <c r="AA1915">
        <v>0</v>
      </c>
      <c r="AB1915">
        <v>0.38617547249576445</v>
      </c>
      <c r="AC1915">
        <v>0</v>
      </c>
      <c r="AD1915">
        <v>0</v>
      </c>
      <c r="AE1915">
        <v>28.453542621482477</v>
      </c>
    </row>
    <row r="1916" spans="1:31" x14ac:dyDescent="0.25">
      <c r="A1916">
        <v>1670280</v>
      </c>
      <c r="B1916">
        <v>1</v>
      </c>
      <c r="C1916" t="s">
        <v>80</v>
      </c>
      <c r="D1916" t="s">
        <v>93</v>
      </c>
      <c r="E1916" t="s">
        <v>140</v>
      </c>
      <c r="F1916" t="s">
        <v>5745</v>
      </c>
      <c r="G1916" t="s">
        <v>197</v>
      </c>
      <c r="H1916" t="s">
        <v>143</v>
      </c>
      <c r="I1916" t="s">
        <v>135</v>
      </c>
      <c r="J1916" t="s">
        <v>136</v>
      </c>
      <c r="K1916" t="s">
        <v>137</v>
      </c>
      <c r="L1916" t="s">
        <v>5746</v>
      </c>
      <c r="M1916" t="s">
        <v>5747</v>
      </c>
      <c r="N1916">
        <v>8.6636111109999998</v>
      </c>
      <c r="O1916">
        <v>0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0.57574589323364578</v>
      </c>
      <c r="AA1916">
        <v>0</v>
      </c>
      <c r="AB1916">
        <v>0</v>
      </c>
      <c r="AC1916">
        <v>0</v>
      </c>
      <c r="AD1916">
        <v>0</v>
      </c>
      <c r="AE1916">
        <v>0.57574589323364578</v>
      </c>
    </row>
    <row r="1917" spans="1:31" x14ac:dyDescent="0.25">
      <c r="A1917">
        <v>1669994</v>
      </c>
      <c r="B1917">
        <v>1</v>
      </c>
      <c r="C1917" t="s">
        <v>81</v>
      </c>
      <c r="D1917" t="s">
        <v>127</v>
      </c>
      <c r="E1917" t="s">
        <v>140</v>
      </c>
      <c r="F1917" t="s">
        <v>5748</v>
      </c>
      <c r="G1917" t="s">
        <v>209</v>
      </c>
      <c r="H1917" t="s">
        <v>143</v>
      </c>
      <c r="I1917" t="s">
        <v>135</v>
      </c>
      <c r="J1917" t="s">
        <v>136</v>
      </c>
      <c r="K1917" t="s">
        <v>137</v>
      </c>
      <c r="L1917" t="s">
        <v>5749</v>
      </c>
      <c r="M1917" t="s">
        <v>5750</v>
      </c>
      <c r="N1917">
        <v>0.82305555500000005</v>
      </c>
      <c r="O1917">
        <v>0</v>
      </c>
      <c r="P1917">
        <v>6</v>
      </c>
      <c r="Q1917">
        <v>0</v>
      </c>
      <c r="R1917">
        <v>0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0.67995809640911109</v>
      </c>
      <c r="Y1917">
        <v>0</v>
      </c>
      <c r="Z1917">
        <v>0</v>
      </c>
      <c r="AA1917">
        <v>0</v>
      </c>
      <c r="AB1917">
        <v>0.90206767759966366</v>
      </c>
      <c r="AC1917">
        <v>0</v>
      </c>
      <c r="AD1917">
        <v>0</v>
      </c>
      <c r="AE1917">
        <v>1.5820257740087746</v>
      </c>
    </row>
    <row r="1918" spans="1:31" x14ac:dyDescent="0.25">
      <c r="A1918">
        <v>1669023</v>
      </c>
      <c r="B1918">
        <v>1</v>
      </c>
      <c r="C1918" t="s">
        <v>80</v>
      </c>
      <c r="D1918" t="s">
        <v>96</v>
      </c>
      <c r="E1918" t="s">
        <v>146</v>
      </c>
      <c r="F1918" t="s">
        <v>5751</v>
      </c>
      <c r="G1918" t="s">
        <v>596</v>
      </c>
      <c r="H1918" t="s">
        <v>134</v>
      </c>
      <c r="I1918" t="s">
        <v>135</v>
      </c>
      <c r="J1918" t="s">
        <v>136</v>
      </c>
      <c r="K1918" t="s">
        <v>137</v>
      </c>
      <c r="L1918" t="s">
        <v>5752</v>
      </c>
      <c r="M1918" t="s">
        <v>5753</v>
      </c>
      <c r="N1918">
        <v>3.7761111110000001</v>
      </c>
      <c r="O1918">
        <v>0</v>
      </c>
      <c r="P1918">
        <v>213</v>
      </c>
      <c r="Q1918">
        <v>0</v>
      </c>
      <c r="R1918">
        <v>0</v>
      </c>
      <c r="S1918">
        <v>0</v>
      </c>
      <c r="T1918">
        <v>11</v>
      </c>
      <c r="U1918">
        <v>0</v>
      </c>
      <c r="V1918">
        <v>0</v>
      </c>
      <c r="W1918">
        <v>0</v>
      </c>
      <c r="X1918">
        <v>143.02351587602828</v>
      </c>
      <c r="Y1918">
        <v>0</v>
      </c>
      <c r="Z1918">
        <v>0</v>
      </c>
      <c r="AA1918">
        <v>0</v>
      </c>
      <c r="AB1918">
        <v>41.650958790774943</v>
      </c>
      <c r="AC1918">
        <v>0</v>
      </c>
      <c r="AD1918">
        <v>0</v>
      </c>
      <c r="AE1918">
        <v>184.67447466680323</v>
      </c>
    </row>
    <row r="1919" spans="1:31" x14ac:dyDescent="0.25">
      <c r="A1919">
        <v>1669355</v>
      </c>
      <c r="B1919">
        <v>1</v>
      </c>
      <c r="C1919" t="s">
        <v>81</v>
      </c>
      <c r="D1919" t="s">
        <v>118</v>
      </c>
      <c r="E1919" t="s">
        <v>140</v>
      </c>
      <c r="F1919" t="s">
        <v>5754</v>
      </c>
      <c r="G1919" t="s">
        <v>197</v>
      </c>
      <c r="H1919" t="s">
        <v>143</v>
      </c>
      <c r="I1919" t="s">
        <v>135</v>
      </c>
      <c r="J1919" t="s">
        <v>136</v>
      </c>
      <c r="K1919" t="s">
        <v>137</v>
      </c>
      <c r="L1919" t="s">
        <v>5755</v>
      </c>
      <c r="M1919" t="s">
        <v>5756</v>
      </c>
      <c r="N1919">
        <v>3.7963888880000001</v>
      </c>
      <c r="O1919">
        <v>0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0.23812615539243004</v>
      </c>
      <c r="AA1919">
        <v>0</v>
      </c>
      <c r="AB1919">
        <v>0</v>
      </c>
      <c r="AC1919">
        <v>0</v>
      </c>
      <c r="AD1919">
        <v>0</v>
      </c>
      <c r="AE1919">
        <v>0.23812615539243004</v>
      </c>
    </row>
    <row r="1920" spans="1:31" x14ac:dyDescent="0.25">
      <c r="A1920">
        <v>1669802</v>
      </c>
      <c r="B1920">
        <v>1</v>
      </c>
      <c r="C1920" t="s">
        <v>80</v>
      </c>
      <c r="D1920" t="s">
        <v>95</v>
      </c>
      <c r="E1920" t="s">
        <v>200</v>
      </c>
      <c r="F1920" t="s">
        <v>5757</v>
      </c>
      <c r="G1920" t="s">
        <v>202</v>
      </c>
      <c r="H1920" t="s">
        <v>143</v>
      </c>
      <c r="I1920" t="s">
        <v>135</v>
      </c>
      <c r="J1920" t="s">
        <v>136</v>
      </c>
      <c r="K1920" t="s">
        <v>137</v>
      </c>
      <c r="L1920" t="s">
        <v>5758</v>
      </c>
      <c r="M1920" t="s">
        <v>5759</v>
      </c>
      <c r="N1920">
        <v>7.9913888880000004</v>
      </c>
      <c r="O1920">
        <v>0</v>
      </c>
      <c r="P1920">
        <v>43</v>
      </c>
      <c r="Q1920">
        <v>0</v>
      </c>
      <c r="R1920">
        <v>0</v>
      </c>
      <c r="S1920">
        <v>0</v>
      </c>
      <c r="T1920">
        <v>6</v>
      </c>
      <c r="U1920">
        <v>0</v>
      </c>
      <c r="V1920">
        <v>0</v>
      </c>
      <c r="W1920">
        <v>0</v>
      </c>
      <c r="X1920">
        <v>100.93885850936029</v>
      </c>
      <c r="Y1920">
        <v>0</v>
      </c>
      <c r="Z1920">
        <v>0</v>
      </c>
      <c r="AA1920">
        <v>0</v>
      </c>
      <c r="AB1920">
        <v>21.248751974729895</v>
      </c>
      <c r="AC1920">
        <v>0</v>
      </c>
      <c r="AD1920">
        <v>0</v>
      </c>
      <c r="AE1920">
        <v>122.18761048409019</v>
      </c>
    </row>
    <row r="1921" spans="1:31" x14ac:dyDescent="0.25">
      <c r="A1921">
        <v>1669215</v>
      </c>
      <c r="B1921">
        <v>1</v>
      </c>
      <c r="C1921" t="s">
        <v>80</v>
      </c>
      <c r="D1921" t="s">
        <v>97</v>
      </c>
      <c r="E1921" t="s">
        <v>140</v>
      </c>
      <c r="F1921" t="s">
        <v>5760</v>
      </c>
      <c r="G1921" t="s">
        <v>142</v>
      </c>
      <c r="H1921" t="s">
        <v>143</v>
      </c>
      <c r="I1921" t="s">
        <v>135</v>
      </c>
      <c r="J1921" t="s">
        <v>136</v>
      </c>
      <c r="K1921" t="s">
        <v>137</v>
      </c>
      <c r="L1921" t="s">
        <v>5761</v>
      </c>
      <c r="M1921" t="s">
        <v>5762</v>
      </c>
      <c r="N1921">
        <v>10.700833333</v>
      </c>
      <c r="O1921">
        <v>0</v>
      </c>
      <c r="P1921">
        <v>1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1.9746504777806604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1.9746504777806604</v>
      </c>
    </row>
    <row r="1922" spans="1:31" x14ac:dyDescent="0.25">
      <c r="A1922">
        <v>1669825</v>
      </c>
      <c r="B1922">
        <v>1</v>
      </c>
      <c r="C1922" t="s">
        <v>80</v>
      </c>
      <c r="D1922" t="s">
        <v>109</v>
      </c>
      <c r="E1922" t="s">
        <v>151</v>
      </c>
      <c r="F1922" t="s">
        <v>5763</v>
      </c>
      <c r="G1922" t="s">
        <v>153</v>
      </c>
      <c r="H1922" t="s">
        <v>143</v>
      </c>
      <c r="I1922" t="s">
        <v>135</v>
      </c>
      <c r="J1922" t="s">
        <v>136</v>
      </c>
      <c r="K1922" t="s">
        <v>137</v>
      </c>
      <c r="L1922" t="s">
        <v>5764</v>
      </c>
      <c r="M1922" t="s">
        <v>5765</v>
      </c>
      <c r="N1922">
        <v>1.7547222220000001</v>
      </c>
      <c r="O1922">
        <v>0</v>
      </c>
      <c r="P1922">
        <v>9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0.93372009759819308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0.93372009759819308</v>
      </c>
    </row>
    <row r="1923" spans="1:31" x14ac:dyDescent="0.25">
      <c r="A1923">
        <v>1669756</v>
      </c>
      <c r="B1923">
        <v>1</v>
      </c>
      <c r="C1923" t="s">
        <v>81</v>
      </c>
      <c r="D1923" t="s">
        <v>117</v>
      </c>
      <c r="E1923" t="s">
        <v>131</v>
      </c>
      <c r="F1923" t="s">
        <v>5766</v>
      </c>
      <c r="G1923" t="s">
        <v>161</v>
      </c>
      <c r="H1923" t="s">
        <v>134</v>
      </c>
      <c r="I1923" t="s">
        <v>135</v>
      </c>
      <c r="J1923" t="s">
        <v>136</v>
      </c>
      <c r="K1923" t="s">
        <v>137</v>
      </c>
      <c r="L1923" t="s">
        <v>5767</v>
      </c>
      <c r="M1923" t="s">
        <v>5768</v>
      </c>
      <c r="N1923">
        <v>0.88277777700000004</v>
      </c>
      <c r="O1923">
        <v>0</v>
      </c>
      <c r="P1923">
        <v>824</v>
      </c>
      <c r="Q1923">
        <v>15</v>
      </c>
      <c r="R1923">
        <v>76</v>
      </c>
      <c r="S1923">
        <v>5</v>
      </c>
      <c r="T1923">
        <v>40</v>
      </c>
      <c r="U1923">
        <v>0</v>
      </c>
      <c r="V1923">
        <v>0</v>
      </c>
      <c r="W1923">
        <v>0</v>
      </c>
      <c r="X1923">
        <v>83.860883352695325</v>
      </c>
      <c r="Y1923">
        <v>4.8929737603900998</v>
      </c>
      <c r="Z1923">
        <v>2.2743604761991274</v>
      </c>
      <c r="AA1923">
        <v>18.215515747223829</v>
      </c>
      <c r="AB1923">
        <v>40.011671465551451</v>
      </c>
      <c r="AC1923">
        <v>0</v>
      </c>
      <c r="AD1923">
        <v>0</v>
      </c>
      <c r="AE1923">
        <v>149.25540480205984</v>
      </c>
    </row>
    <row r="1924" spans="1:31" x14ac:dyDescent="0.25">
      <c r="A1924">
        <v>1669092</v>
      </c>
      <c r="B1924">
        <v>1</v>
      </c>
      <c r="C1924" t="s">
        <v>80</v>
      </c>
      <c r="D1924" t="s">
        <v>103</v>
      </c>
      <c r="E1924" t="s">
        <v>159</v>
      </c>
      <c r="F1924" t="s">
        <v>5769</v>
      </c>
      <c r="G1924" t="s">
        <v>281</v>
      </c>
      <c r="H1924" t="s">
        <v>134</v>
      </c>
      <c r="I1924" t="s">
        <v>135</v>
      </c>
      <c r="J1924" t="s">
        <v>136</v>
      </c>
      <c r="K1924" t="s">
        <v>167</v>
      </c>
      <c r="L1924" t="s">
        <v>5770</v>
      </c>
      <c r="M1924" t="s">
        <v>5771</v>
      </c>
      <c r="N1924">
        <v>7.967337777</v>
      </c>
      <c r="O1924">
        <v>0</v>
      </c>
      <c r="P1924">
        <v>103</v>
      </c>
      <c r="Q1924">
        <v>0</v>
      </c>
      <c r="R1924">
        <v>10</v>
      </c>
      <c r="S1924">
        <v>0</v>
      </c>
      <c r="T1924">
        <v>12</v>
      </c>
      <c r="U1924">
        <v>0</v>
      </c>
      <c r="V1924">
        <v>0</v>
      </c>
      <c r="W1924">
        <v>0</v>
      </c>
      <c r="X1924">
        <v>186.15331379594798</v>
      </c>
      <c r="Y1924">
        <v>0</v>
      </c>
      <c r="Z1924">
        <v>8.2868823465213506</v>
      </c>
      <c r="AA1924">
        <v>0</v>
      </c>
      <c r="AB1924">
        <v>130.27539936758933</v>
      </c>
      <c r="AC1924">
        <v>0</v>
      </c>
      <c r="AD1924">
        <v>0</v>
      </c>
      <c r="AE1924">
        <v>324.71559551005862</v>
      </c>
    </row>
    <row r="1925" spans="1:31" x14ac:dyDescent="0.25">
      <c r="A1925">
        <v>1669739</v>
      </c>
      <c r="B1925">
        <v>1</v>
      </c>
      <c r="C1925" t="s">
        <v>81</v>
      </c>
      <c r="D1925" t="s">
        <v>112</v>
      </c>
      <c r="E1925" t="s">
        <v>151</v>
      </c>
      <c r="F1925" t="s">
        <v>5772</v>
      </c>
      <c r="G1925" t="s">
        <v>526</v>
      </c>
      <c r="H1925" t="s">
        <v>143</v>
      </c>
      <c r="I1925" t="s">
        <v>135</v>
      </c>
      <c r="J1925" t="s">
        <v>136</v>
      </c>
      <c r="K1925" t="s">
        <v>137</v>
      </c>
      <c r="L1925" t="s">
        <v>5773</v>
      </c>
      <c r="M1925" t="s">
        <v>5774</v>
      </c>
      <c r="N1925">
        <v>0.99694444400000004</v>
      </c>
      <c r="O1925">
        <v>0</v>
      </c>
      <c r="P1925">
        <v>18</v>
      </c>
      <c r="Q1925">
        <v>0</v>
      </c>
      <c r="R1925">
        <v>0</v>
      </c>
      <c r="S1925">
        <v>0</v>
      </c>
      <c r="T1925">
        <v>3</v>
      </c>
      <c r="U1925">
        <v>0</v>
      </c>
      <c r="V1925">
        <v>0</v>
      </c>
      <c r="W1925">
        <v>0</v>
      </c>
      <c r="X1925">
        <v>3.0107420911604552</v>
      </c>
      <c r="Y1925">
        <v>0</v>
      </c>
      <c r="Z1925">
        <v>0</v>
      </c>
      <c r="AA1925">
        <v>0</v>
      </c>
      <c r="AB1925">
        <v>1.7787179874025361</v>
      </c>
      <c r="AC1925">
        <v>0</v>
      </c>
      <c r="AD1925">
        <v>0</v>
      </c>
      <c r="AE1925">
        <v>4.7894600785629908</v>
      </c>
    </row>
    <row r="1926" spans="1:31" x14ac:dyDescent="0.25">
      <c r="A1926">
        <v>1669407</v>
      </c>
      <c r="B1926">
        <v>1</v>
      </c>
      <c r="C1926" t="s">
        <v>81</v>
      </c>
      <c r="D1926" t="s">
        <v>116</v>
      </c>
      <c r="E1926" t="s">
        <v>131</v>
      </c>
      <c r="F1926" t="s">
        <v>1758</v>
      </c>
      <c r="G1926" t="s">
        <v>161</v>
      </c>
      <c r="H1926" t="s">
        <v>134</v>
      </c>
      <c r="I1926" t="s">
        <v>173</v>
      </c>
      <c r="J1926" t="s">
        <v>136</v>
      </c>
      <c r="K1926" t="s">
        <v>137</v>
      </c>
      <c r="L1926" t="s">
        <v>5775</v>
      </c>
      <c r="M1926" t="s">
        <v>5776</v>
      </c>
      <c r="N1926">
        <v>1.1111111E-2</v>
      </c>
      <c r="O1926">
        <v>0</v>
      </c>
      <c r="P1926">
        <v>893</v>
      </c>
      <c r="Q1926">
        <v>6</v>
      </c>
      <c r="R1926">
        <v>74</v>
      </c>
      <c r="S1926">
        <v>11</v>
      </c>
      <c r="T1926">
        <v>52</v>
      </c>
      <c r="U1926">
        <v>0</v>
      </c>
      <c r="V1926">
        <v>0</v>
      </c>
      <c r="W1926">
        <v>0</v>
      </c>
      <c r="X1926">
        <v>0.84657676760089939</v>
      </c>
      <c r="Y1926">
        <v>5.2564513820577786E-2</v>
      </c>
      <c r="Z1926">
        <v>8.7739375676555528E-2</v>
      </c>
      <c r="AA1926">
        <v>0.58877152906066677</v>
      </c>
      <c r="AB1926">
        <v>0.26953117747022215</v>
      </c>
      <c r="AC1926">
        <v>0</v>
      </c>
      <c r="AD1926">
        <v>0</v>
      </c>
      <c r="AE1926">
        <v>1.8451833636289217</v>
      </c>
    </row>
    <row r="1927" spans="1:31" x14ac:dyDescent="0.25">
      <c r="A1927">
        <v>1669931</v>
      </c>
      <c r="B1927">
        <v>1</v>
      </c>
      <c r="C1927" t="s">
        <v>80</v>
      </c>
      <c r="D1927" t="s">
        <v>99</v>
      </c>
      <c r="E1927" t="s">
        <v>164</v>
      </c>
      <c r="F1927" t="s">
        <v>4604</v>
      </c>
      <c r="G1927" t="s">
        <v>161</v>
      </c>
      <c r="H1927" t="s">
        <v>134</v>
      </c>
      <c r="I1927" t="s">
        <v>135</v>
      </c>
      <c r="J1927" t="s">
        <v>136</v>
      </c>
      <c r="K1927" t="s">
        <v>137</v>
      </c>
      <c r="L1927" t="s">
        <v>5777</v>
      </c>
      <c r="M1927" t="s">
        <v>5778</v>
      </c>
      <c r="N1927">
        <v>0.84666666599999996</v>
      </c>
      <c r="O1927">
        <v>3</v>
      </c>
      <c r="P1927">
        <v>1720</v>
      </c>
      <c r="Q1927">
        <v>1</v>
      </c>
      <c r="R1927">
        <v>28</v>
      </c>
      <c r="S1927">
        <v>8</v>
      </c>
      <c r="T1927">
        <v>149</v>
      </c>
      <c r="U1927">
        <v>0</v>
      </c>
      <c r="V1927">
        <v>3</v>
      </c>
      <c r="W1927">
        <v>2.4059957653942199</v>
      </c>
      <c r="X1927">
        <v>283.96998017028562</v>
      </c>
      <c r="Y1927">
        <v>0.19183319399600002</v>
      </c>
      <c r="Z1927">
        <v>3.9175779482163491</v>
      </c>
      <c r="AA1927">
        <v>7.8728305987537226</v>
      </c>
      <c r="AB1927">
        <v>52.301630270356284</v>
      </c>
      <c r="AC1927">
        <v>0</v>
      </c>
      <c r="AD1927">
        <v>1.5868931278095133</v>
      </c>
      <c r="AE1927">
        <v>352.24674107481172</v>
      </c>
    </row>
    <row r="1928" spans="1:31" x14ac:dyDescent="0.25">
      <c r="A1928">
        <v>1669501</v>
      </c>
      <c r="B1928">
        <v>1</v>
      </c>
      <c r="C1928" t="s">
        <v>80</v>
      </c>
      <c r="D1928" t="s">
        <v>107</v>
      </c>
      <c r="E1928" t="s">
        <v>151</v>
      </c>
      <c r="F1928" t="s">
        <v>5779</v>
      </c>
      <c r="G1928" t="s">
        <v>153</v>
      </c>
      <c r="H1928" t="s">
        <v>143</v>
      </c>
      <c r="I1928" t="s">
        <v>135</v>
      </c>
      <c r="J1928" t="s">
        <v>136</v>
      </c>
      <c r="K1928" t="s">
        <v>137</v>
      </c>
      <c r="L1928" t="s">
        <v>5780</v>
      </c>
      <c r="M1928" t="s">
        <v>5781</v>
      </c>
      <c r="N1928">
        <v>4.352222222</v>
      </c>
      <c r="O1928">
        <v>0</v>
      </c>
      <c r="P1928">
        <v>76</v>
      </c>
      <c r="Q1928">
        <v>0</v>
      </c>
      <c r="R1928">
        <v>0</v>
      </c>
      <c r="S1928">
        <v>0</v>
      </c>
      <c r="T1928">
        <v>5</v>
      </c>
      <c r="U1928">
        <v>0</v>
      </c>
      <c r="V1928">
        <v>0</v>
      </c>
      <c r="W1928">
        <v>0</v>
      </c>
      <c r="X1928">
        <v>31.577567452285678</v>
      </c>
      <c r="Y1928">
        <v>0</v>
      </c>
      <c r="Z1928">
        <v>0</v>
      </c>
      <c r="AA1928">
        <v>0</v>
      </c>
      <c r="AB1928">
        <v>23.682613361742639</v>
      </c>
      <c r="AC1928">
        <v>0</v>
      </c>
      <c r="AD1928">
        <v>0</v>
      </c>
      <c r="AE1928">
        <v>55.260180814028317</v>
      </c>
    </row>
    <row r="1929" spans="1:31" x14ac:dyDescent="0.25">
      <c r="A1929">
        <v>1669587</v>
      </c>
      <c r="B1929">
        <v>1</v>
      </c>
      <c r="C1929" t="s">
        <v>80</v>
      </c>
      <c r="D1929" t="s">
        <v>93</v>
      </c>
      <c r="E1929" t="s">
        <v>151</v>
      </c>
      <c r="F1929" t="s">
        <v>5782</v>
      </c>
      <c r="G1929" t="s">
        <v>153</v>
      </c>
      <c r="H1929" t="s">
        <v>143</v>
      </c>
      <c r="I1929" t="s">
        <v>135</v>
      </c>
      <c r="J1929" t="s">
        <v>136</v>
      </c>
      <c r="K1929" t="s">
        <v>137</v>
      </c>
      <c r="L1929" t="s">
        <v>5783</v>
      </c>
      <c r="M1929" t="s">
        <v>5784</v>
      </c>
      <c r="N1929">
        <v>1.565833333</v>
      </c>
      <c r="O1929">
        <v>0</v>
      </c>
      <c r="P1929">
        <v>3</v>
      </c>
      <c r="Q1929">
        <v>0</v>
      </c>
      <c r="R1929">
        <v>9</v>
      </c>
      <c r="S1929">
        <v>0</v>
      </c>
      <c r="T1929">
        <v>5</v>
      </c>
      <c r="U1929">
        <v>0</v>
      </c>
      <c r="V1929">
        <v>0</v>
      </c>
      <c r="W1929">
        <v>0</v>
      </c>
      <c r="X1929">
        <v>0.54736119441024422</v>
      </c>
      <c r="Y1929">
        <v>0</v>
      </c>
      <c r="Z1929">
        <v>6.7737796377797501</v>
      </c>
      <c r="AA1929">
        <v>0</v>
      </c>
      <c r="AB1929">
        <v>13.388825652026183</v>
      </c>
      <c r="AC1929">
        <v>0</v>
      </c>
      <c r="AD1929">
        <v>0</v>
      </c>
      <c r="AE1929">
        <v>20.709966484216178</v>
      </c>
    </row>
    <row r="1930" spans="1:31" x14ac:dyDescent="0.25">
      <c r="A1930">
        <v>1669441</v>
      </c>
      <c r="B1930">
        <v>1</v>
      </c>
      <c r="C1930" t="s">
        <v>80</v>
      </c>
      <c r="D1930" t="s">
        <v>84</v>
      </c>
      <c r="E1930" t="s">
        <v>146</v>
      </c>
      <c r="F1930" t="s">
        <v>5785</v>
      </c>
      <c r="G1930" t="s">
        <v>891</v>
      </c>
      <c r="H1930" t="s">
        <v>143</v>
      </c>
      <c r="I1930" t="s">
        <v>135</v>
      </c>
      <c r="J1930" t="s">
        <v>136</v>
      </c>
      <c r="K1930" t="s">
        <v>137</v>
      </c>
      <c r="L1930" t="s">
        <v>5786</v>
      </c>
      <c r="M1930" t="s">
        <v>5787</v>
      </c>
      <c r="N1930">
        <v>1.740555555</v>
      </c>
      <c r="O1930">
        <v>0</v>
      </c>
      <c r="P1930">
        <v>1049</v>
      </c>
      <c r="Q1930">
        <v>0</v>
      </c>
      <c r="R1930">
        <v>0</v>
      </c>
      <c r="S1930">
        <v>0</v>
      </c>
      <c r="T1930">
        <v>66</v>
      </c>
      <c r="U1930">
        <v>0</v>
      </c>
      <c r="V1930">
        <v>1</v>
      </c>
      <c r="W1930">
        <v>0</v>
      </c>
      <c r="X1930">
        <v>449.18144508265095</v>
      </c>
      <c r="Y1930">
        <v>0</v>
      </c>
      <c r="Z1930">
        <v>0</v>
      </c>
      <c r="AA1930">
        <v>0</v>
      </c>
      <c r="AB1930">
        <v>171.94484182239572</v>
      </c>
      <c r="AC1930">
        <v>0</v>
      </c>
      <c r="AD1930">
        <v>30.216304098155824</v>
      </c>
      <c r="AE1930">
        <v>651.34259100320241</v>
      </c>
    </row>
    <row r="1931" spans="1:31" x14ac:dyDescent="0.25">
      <c r="A1931">
        <v>1669453</v>
      </c>
      <c r="B1931">
        <v>1</v>
      </c>
      <c r="C1931" t="s">
        <v>80</v>
      </c>
      <c r="D1931" t="s">
        <v>100</v>
      </c>
      <c r="E1931" t="s">
        <v>151</v>
      </c>
      <c r="F1931" t="s">
        <v>5788</v>
      </c>
      <c r="G1931" t="s">
        <v>263</v>
      </c>
      <c r="H1931" t="s">
        <v>143</v>
      </c>
      <c r="I1931" t="s">
        <v>135</v>
      </c>
      <c r="J1931" t="s">
        <v>136</v>
      </c>
      <c r="K1931" t="s">
        <v>137</v>
      </c>
      <c r="L1931" t="s">
        <v>5789</v>
      </c>
      <c r="M1931" t="s">
        <v>5790</v>
      </c>
      <c r="N1931">
        <v>6.7519444440000003</v>
      </c>
      <c r="O1931">
        <v>0</v>
      </c>
      <c r="P1931">
        <v>17</v>
      </c>
      <c r="Q1931">
        <v>0</v>
      </c>
      <c r="R1931">
        <v>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54.913834079329703</v>
      </c>
      <c r="Y1931">
        <v>0</v>
      </c>
      <c r="Z1931">
        <v>0.99046296083223828</v>
      </c>
      <c r="AA1931">
        <v>0</v>
      </c>
      <c r="AB1931">
        <v>0</v>
      </c>
      <c r="AC1931">
        <v>0</v>
      </c>
      <c r="AD1931">
        <v>0</v>
      </c>
      <c r="AE1931">
        <v>55.904297040161943</v>
      </c>
    </row>
    <row r="1932" spans="1:31" x14ac:dyDescent="0.25">
      <c r="A1932">
        <v>1669547</v>
      </c>
      <c r="B1932">
        <v>1</v>
      </c>
      <c r="C1932" t="s">
        <v>80</v>
      </c>
      <c r="D1932" t="s">
        <v>96</v>
      </c>
      <c r="E1932" t="s">
        <v>146</v>
      </c>
      <c r="F1932" t="s">
        <v>5791</v>
      </c>
      <c r="G1932" t="s">
        <v>153</v>
      </c>
      <c r="H1932" t="s">
        <v>143</v>
      </c>
      <c r="I1932" t="s">
        <v>135</v>
      </c>
      <c r="J1932" t="s">
        <v>136</v>
      </c>
      <c r="K1932" t="s">
        <v>137</v>
      </c>
      <c r="L1932" t="s">
        <v>5792</v>
      </c>
      <c r="M1932" t="s">
        <v>5793</v>
      </c>
      <c r="N1932">
        <v>1.1958333329999999</v>
      </c>
      <c r="O1932">
        <v>0</v>
      </c>
      <c r="P1932">
        <v>2</v>
      </c>
      <c r="Q1932">
        <v>0</v>
      </c>
      <c r="R1932">
        <v>9</v>
      </c>
      <c r="S1932">
        <v>0</v>
      </c>
      <c r="T1932">
        <v>3</v>
      </c>
      <c r="U1932">
        <v>0</v>
      </c>
      <c r="V1932">
        <v>0</v>
      </c>
      <c r="W1932">
        <v>0</v>
      </c>
      <c r="X1932">
        <v>1.47226683134336</v>
      </c>
      <c r="Y1932">
        <v>0</v>
      </c>
      <c r="Z1932">
        <v>3.9118616014497123</v>
      </c>
      <c r="AA1932">
        <v>0</v>
      </c>
      <c r="AB1932">
        <v>2.3622968273355203</v>
      </c>
      <c r="AC1932">
        <v>0</v>
      </c>
      <c r="AD1932">
        <v>0</v>
      </c>
      <c r="AE1932">
        <v>7.7464252601285928</v>
      </c>
    </row>
    <row r="1933" spans="1:31" x14ac:dyDescent="0.25">
      <c r="A1933">
        <v>1668960</v>
      </c>
      <c r="B1933">
        <v>1</v>
      </c>
      <c r="C1933" t="s">
        <v>80</v>
      </c>
      <c r="D1933" t="s">
        <v>105</v>
      </c>
      <c r="E1933" t="s">
        <v>140</v>
      </c>
      <c r="F1933" t="s">
        <v>5794</v>
      </c>
      <c r="G1933" t="s">
        <v>197</v>
      </c>
      <c r="H1933" t="s">
        <v>143</v>
      </c>
      <c r="I1933" t="s">
        <v>135</v>
      </c>
      <c r="J1933" t="s">
        <v>136</v>
      </c>
      <c r="K1933" t="s">
        <v>137</v>
      </c>
      <c r="L1933" t="s">
        <v>5795</v>
      </c>
      <c r="M1933" t="s">
        <v>5796</v>
      </c>
      <c r="N1933">
        <v>0.89</v>
      </c>
      <c r="O1933">
        <v>0</v>
      </c>
      <c r="P1933">
        <v>3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0.41870701980893199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0.41870701980893199</v>
      </c>
    </row>
    <row r="1934" spans="1:31" x14ac:dyDescent="0.25">
      <c r="A1934">
        <v>1670034</v>
      </c>
      <c r="B1934">
        <v>1</v>
      </c>
      <c r="C1934" t="s">
        <v>80</v>
      </c>
      <c r="D1934" t="s">
        <v>92</v>
      </c>
      <c r="E1934" t="s">
        <v>164</v>
      </c>
      <c r="F1934" t="s">
        <v>5797</v>
      </c>
      <c r="G1934" t="s">
        <v>161</v>
      </c>
      <c r="H1934" t="s">
        <v>134</v>
      </c>
      <c r="I1934" t="s">
        <v>135</v>
      </c>
      <c r="J1934" t="s">
        <v>136</v>
      </c>
      <c r="K1934" t="s">
        <v>137</v>
      </c>
      <c r="L1934" t="s">
        <v>5798</v>
      </c>
      <c r="M1934" t="s">
        <v>5799</v>
      </c>
      <c r="N1934">
        <v>7.1011111109999998</v>
      </c>
      <c r="O1934">
        <v>3</v>
      </c>
      <c r="P1934">
        <v>181</v>
      </c>
      <c r="Q1934">
        <v>5</v>
      </c>
      <c r="R1934">
        <v>3</v>
      </c>
      <c r="S1934">
        <v>6</v>
      </c>
      <c r="T1934">
        <v>25</v>
      </c>
      <c r="U1934">
        <v>0</v>
      </c>
      <c r="V1934">
        <v>0</v>
      </c>
      <c r="W1934">
        <v>5.7273504776508091</v>
      </c>
      <c r="X1934">
        <v>158.79551857185393</v>
      </c>
      <c r="Y1934">
        <v>75.391820462266963</v>
      </c>
      <c r="Z1934">
        <v>0.12755606293310556</v>
      </c>
      <c r="AA1934">
        <v>122.46516456853708</v>
      </c>
      <c r="AB1934">
        <v>124.0619315775393</v>
      </c>
      <c r="AC1934">
        <v>0</v>
      </c>
      <c r="AD1934">
        <v>0</v>
      </c>
      <c r="AE1934">
        <v>486.56934172078115</v>
      </c>
    </row>
    <row r="1935" spans="1:31" x14ac:dyDescent="0.25">
      <c r="A1935">
        <v>1669493</v>
      </c>
      <c r="B1935">
        <v>1</v>
      </c>
      <c r="C1935" t="s">
        <v>80</v>
      </c>
      <c r="D1935" t="s">
        <v>100</v>
      </c>
      <c r="E1935" t="s">
        <v>140</v>
      </c>
      <c r="F1935" t="s">
        <v>5800</v>
      </c>
      <c r="G1935" t="s">
        <v>197</v>
      </c>
      <c r="H1935" t="s">
        <v>143</v>
      </c>
      <c r="I1935" t="s">
        <v>135</v>
      </c>
      <c r="J1935" t="s">
        <v>136</v>
      </c>
      <c r="K1935" t="s">
        <v>137</v>
      </c>
      <c r="L1935" t="s">
        <v>5801</v>
      </c>
      <c r="M1935" t="s">
        <v>5802</v>
      </c>
      <c r="N1935">
        <v>6.0358333330000002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2.4278682829650386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2.4278682829650386</v>
      </c>
    </row>
    <row r="1936" spans="1:31" x14ac:dyDescent="0.25">
      <c r="A1936">
        <v>1669155</v>
      </c>
      <c r="B1936">
        <v>1</v>
      </c>
      <c r="C1936" t="s">
        <v>81</v>
      </c>
      <c r="D1936" t="s">
        <v>112</v>
      </c>
      <c r="E1936" t="s">
        <v>140</v>
      </c>
      <c r="F1936" t="s">
        <v>5803</v>
      </c>
      <c r="G1936" t="s">
        <v>197</v>
      </c>
      <c r="H1936" t="s">
        <v>143</v>
      </c>
      <c r="I1936" t="s">
        <v>135</v>
      </c>
      <c r="J1936" t="s">
        <v>136</v>
      </c>
      <c r="K1936" t="s">
        <v>137</v>
      </c>
      <c r="L1936" t="s">
        <v>5804</v>
      </c>
      <c r="M1936" t="s">
        <v>5805</v>
      </c>
      <c r="N1936">
        <v>3.5669444440000002</v>
      </c>
      <c r="O1936">
        <v>0</v>
      </c>
      <c r="P1936">
        <v>1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0.27807325293204116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0.27807325293204116</v>
      </c>
    </row>
    <row r="1937" spans="1:31" x14ac:dyDescent="0.25">
      <c r="A1937">
        <v>1669347</v>
      </c>
      <c r="B1937">
        <v>1</v>
      </c>
      <c r="C1937" t="s">
        <v>80</v>
      </c>
      <c r="D1937" t="s">
        <v>86</v>
      </c>
      <c r="E1937" t="s">
        <v>140</v>
      </c>
      <c r="F1937" t="s">
        <v>5806</v>
      </c>
      <c r="G1937" t="s">
        <v>197</v>
      </c>
      <c r="H1937" t="s">
        <v>143</v>
      </c>
      <c r="I1937" t="s">
        <v>135</v>
      </c>
      <c r="J1937" t="s">
        <v>136</v>
      </c>
      <c r="K1937" t="s">
        <v>137</v>
      </c>
      <c r="L1937" t="s">
        <v>5807</v>
      </c>
      <c r="M1937" t="s">
        <v>5808</v>
      </c>
      <c r="N1937">
        <v>2.883611111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1.0052577156301399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1.0052577156301399</v>
      </c>
    </row>
    <row r="1938" spans="1:31" x14ac:dyDescent="0.25">
      <c r="A1938">
        <v>1669006</v>
      </c>
      <c r="B1938">
        <v>1</v>
      </c>
      <c r="C1938" t="s">
        <v>81</v>
      </c>
      <c r="D1938" t="s">
        <v>113</v>
      </c>
      <c r="E1938" t="s">
        <v>164</v>
      </c>
      <c r="F1938" t="s">
        <v>5809</v>
      </c>
      <c r="G1938" t="s">
        <v>161</v>
      </c>
      <c r="H1938" t="s">
        <v>134</v>
      </c>
      <c r="I1938" t="s">
        <v>135</v>
      </c>
      <c r="J1938" t="s">
        <v>136</v>
      </c>
      <c r="K1938" t="s">
        <v>137</v>
      </c>
      <c r="L1938" t="s">
        <v>5810</v>
      </c>
      <c r="M1938" t="s">
        <v>5811</v>
      </c>
      <c r="N1938">
        <v>1.3519444439999999</v>
      </c>
      <c r="O1938">
        <v>6</v>
      </c>
      <c r="P1938">
        <v>1383</v>
      </c>
      <c r="Q1938">
        <v>54</v>
      </c>
      <c r="R1938">
        <v>401</v>
      </c>
      <c r="S1938">
        <v>48</v>
      </c>
      <c r="T1938">
        <v>434</v>
      </c>
      <c r="U1938">
        <v>19</v>
      </c>
      <c r="V1938">
        <v>6</v>
      </c>
      <c r="W1938">
        <v>1.255478000663163</v>
      </c>
      <c r="X1938">
        <v>341.13842409053865</v>
      </c>
      <c r="Y1938">
        <v>52.85617946511956</v>
      </c>
      <c r="Z1938">
        <v>130.28056487027209</v>
      </c>
      <c r="AA1938">
        <v>1001.3380476661416</v>
      </c>
      <c r="AB1938">
        <v>471.29826572768621</v>
      </c>
      <c r="AC1938">
        <v>2377.2759921499778</v>
      </c>
      <c r="AD1938">
        <v>37.936765536484771</v>
      </c>
      <c r="AE1938">
        <v>4413.3797175068839</v>
      </c>
    </row>
    <row r="1939" spans="1:31" x14ac:dyDescent="0.25">
      <c r="A1939">
        <v>1670088</v>
      </c>
      <c r="B1939">
        <v>1</v>
      </c>
      <c r="C1939" t="s">
        <v>81</v>
      </c>
      <c r="D1939" t="s">
        <v>118</v>
      </c>
      <c r="E1939" t="s">
        <v>151</v>
      </c>
      <c r="F1939" t="s">
        <v>5812</v>
      </c>
      <c r="G1939" t="s">
        <v>222</v>
      </c>
      <c r="H1939" t="s">
        <v>143</v>
      </c>
      <c r="I1939" t="s">
        <v>135</v>
      </c>
      <c r="J1939" t="s">
        <v>136</v>
      </c>
      <c r="K1939" t="s">
        <v>137</v>
      </c>
      <c r="L1939" t="s">
        <v>5813</v>
      </c>
      <c r="M1939" t="s">
        <v>5814</v>
      </c>
      <c r="N1939">
        <v>2.5755555550000002</v>
      </c>
      <c r="O1939">
        <v>0</v>
      </c>
      <c r="P1939">
        <v>156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63.560540625234225</v>
      </c>
      <c r="Y1939">
        <v>0</v>
      </c>
      <c r="Z1939">
        <v>0</v>
      </c>
      <c r="AA1939">
        <v>0</v>
      </c>
      <c r="AB1939">
        <v>0.42857658453258329</v>
      </c>
      <c r="AC1939">
        <v>0</v>
      </c>
      <c r="AD1939">
        <v>0</v>
      </c>
      <c r="AE1939">
        <v>63.98911720976681</v>
      </c>
    </row>
    <row r="1940" spans="1:31" x14ac:dyDescent="0.25">
      <c r="A1940">
        <v>1669693</v>
      </c>
      <c r="B1940">
        <v>1</v>
      </c>
      <c r="C1940" t="s">
        <v>80</v>
      </c>
      <c r="D1940" t="s">
        <v>83</v>
      </c>
      <c r="E1940" t="s">
        <v>151</v>
      </c>
      <c r="F1940" t="s">
        <v>5815</v>
      </c>
      <c r="G1940" t="s">
        <v>222</v>
      </c>
      <c r="H1940" t="s">
        <v>143</v>
      </c>
      <c r="I1940" t="s">
        <v>135</v>
      </c>
      <c r="J1940" t="s">
        <v>136</v>
      </c>
      <c r="K1940" t="s">
        <v>137</v>
      </c>
      <c r="L1940" t="s">
        <v>5816</v>
      </c>
      <c r="M1940" t="s">
        <v>5817</v>
      </c>
      <c r="N1940">
        <v>4.6497222220000003</v>
      </c>
      <c r="O1940">
        <v>0</v>
      </c>
      <c r="P1940">
        <v>95</v>
      </c>
      <c r="Q1940">
        <v>0</v>
      </c>
      <c r="R1940">
        <v>0</v>
      </c>
      <c r="S1940">
        <v>0</v>
      </c>
      <c r="T1940">
        <v>11</v>
      </c>
      <c r="U1940">
        <v>0</v>
      </c>
      <c r="V1940">
        <v>0</v>
      </c>
      <c r="W1940">
        <v>0</v>
      </c>
      <c r="X1940">
        <v>110.03608288811198</v>
      </c>
      <c r="Y1940">
        <v>0</v>
      </c>
      <c r="Z1940">
        <v>0</v>
      </c>
      <c r="AA1940">
        <v>0</v>
      </c>
      <c r="AB1940">
        <v>101.32087778385973</v>
      </c>
      <c r="AC1940">
        <v>0</v>
      </c>
      <c r="AD1940">
        <v>0</v>
      </c>
      <c r="AE1940">
        <v>211.35696067197171</v>
      </c>
    </row>
    <row r="1941" spans="1:31" x14ac:dyDescent="0.25">
      <c r="A1941">
        <v>1669959</v>
      </c>
      <c r="B1941">
        <v>1</v>
      </c>
      <c r="C1941" t="s">
        <v>80</v>
      </c>
      <c r="D1941" t="s">
        <v>103</v>
      </c>
      <c r="E1941" t="s">
        <v>131</v>
      </c>
      <c r="F1941" t="s">
        <v>5818</v>
      </c>
      <c r="G1941" t="s">
        <v>161</v>
      </c>
      <c r="H1941" t="s">
        <v>134</v>
      </c>
      <c r="I1941" t="s">
        <v>135</v>
      </c>
      <c r="J1941" t="s">
        <v>136</v>
      </c>
      <c r="K1941" t="s">
        <v>137</v>
      </c>
      <c r="L1941" t="s">
        <v>5819</v>
      </c>
      <c r="M1941" t="s">
        <v>5820</v>
      </c>
      <c r="N1941">
        <v>0.36333333299999998</v>
      </c>
      <c r="O1941">
        <v>15</v>
      </c>
      <c r="P1941">
        <v>1737</v>
      </c>
      <c r="Q1941">
        <v>9</v>
      </c>
      <c r="R1941">
        <v>239</v>
      </c>
      <c r="S1941">
        <v>14</v>
      </c>
      <c r="T1941">
        <v>205</v>
      </c>
      <c r="U1941">
        <v>0</v>
      </c>
      <c r="V1941">
        <v>0</v>
      </c>
      <c r="W1941">
        <v>1.1354803106130835</v>
      </c>
      <c r="X1941">
        <v>165.14818698480994</v>
      </c>
      <c r="Y1941">
        <v>12.956578626781122</v>
      </c>
      <c r="Z1941">
        <v>21.715582957582463</v>
      </c>
      <c r="AA1941">
        <v>5.7568374426456721</v>
      </c>
      <c r="AB1941">
        <v>32.288321963248968</v>
      </c>
      <c r="AC1941">
        <v>0</v>
      </c>
      <c r="AD1941">
        <v>0</v>
      </c>
      <c r="AE1941">
        <v>239.00098828568122</v>
      </c>
    </row>
    <row r="1942" spans="1:31" x14ac:dyDescent="0.25">
      <c r="A1942">
        <v>1670077</v>
      </c>
      <c r="B1942">
        <v>1</v>
      </c>
      <c r="C1942" t="s">
        <v>80</v>
      </c>
      <c r="D1942" t="s">
        <v>99</v>
      </c>
      <c r="E1942" t="s">
        <v>164</v>
      </c>
      <c r="F1942" t="s">
        <v>5013</v>
      </c>
      <c r="G1942" t="s">
        <v>161</v>
      </c>
      <c r="H1942" t="s">
        <v>134</v>
      </c>
      <c r="I1942" t="s">
        <v>173</v>
      </c>
      <c r="J1942" t="s">
        <v>136</v>
      </c>
      <c r="K1942" t="s">
        <v>137</v>
      </c>
      <c r="L1942" t="s">
        <v>5821</v>
      </c>
      <c r="M1942" t="s">
        <v>5822</v>
      </c>
      <c r="N1942">
        <v>9.1666660000000004E-3</v>
      </c>
      <c r="O1942">
        <v>0</v>
      </c>
      <c r="P1942">
        <v>1671</v>
      </c>
      <c r="Q1942">
        <v>0</v>
      </c>
      <c r="R1942">
        <v>14</v>
      </c>
      <c r="S1942">
        <v>5</v>
      </c>
      <c r="T1942">
        <v>227</v>
      </c>
      <c r="U1942">
        <v>0</v>
      </c>
      <c r="V1942">
        <v>0</v>
      </c>
      <c r="W1942">
        <v>0</v>
      </c>
      <c r="X1942">
        <v>4.1543032316829489</v>
      </c>
      <c r="Y1942">
        <v>0</v>
      </c>
      <c r="Z1942">
        <v>1.4722248982869999E-2</v>
      </c>
      <c r="AA1942">
        <v>0.12802692636028165</v>
      </c>
      <c r="AB1942">
        <v>1.9907328613447626</v>
      </c>
      <c r="AC1942">
        <v>0</v>
      </c>
      <c r="AD1942">
        <v>0</v>
      </c>
      <c r="AE1942">
        <v>6.2877852683708628</v>
      </c>
    </row>
    <row r="1943" spans="1:31" x14ac:dyDescent="0.25">
      <c r="A1943">
        <v>1669344</v>
      </c>
      <c r="B1943">
        <v>1</v>
      </c>
      <c r="C1943" t="s">
        <v>80</v>
      </c>
      <c r="D1943" t="s">
        <v>110</v>
      </c>
      <c r="E1943" t="s">
        <v>146</v>
      </c>
      <c r="F1943" t="s">
        <v>5823</v>
      </c>
      <c r="G1943" t="s">
        <v>1447</v>
      </c>
      <c r="H1943" t="s">
        <v>143</v>
      </c>
      <c r="I1943" t="s">
        <v>135</v>
      </c>
      <c r="J1943" t="s">
        <v>136</v>
      </c>
      <c r="K1943" t="s">
        <v>137</v>
      </c>
      <c r="L1943" t="s">
        <v>5824</v>
      </c>
      <c r="M1943" t="s">
        <v>5825</v>
      </c>
      <c r="N1943">
        <v>0.836388888</v>
      </c>
      <c r="O1943">
        <v>0</v>
      </c>
      <c r="P1943">
        <v>744</v>
      </c>
      <c r="Q1943">
        <v>0</v>
      </c>
      <c r="R1943">
        <v>0</v>
      </c>
      <c r="S1943">
        <v>0</v>
      </c>
      <c r="T1943">
        <v>39</v>
      </c>
      <c r="U1943">
        <v>0</v>
      </c>
      <c r="V1943">
        <v>0</v>
      </c>
      <c r="W1943">
        <v>0</v>
      </c>
      <c r="X1943">
        <v>242.83082765911323</v>
      </c>
      <c r="Y1943">
        <v>0</v>
      </c>
      <c r="Z1943">
        <v>0</v>
      </c>
      <c r="AA1943">
        <v>0</v>
      </c>
      <c r="AB1943">
        <v>26.914087931828426</v>
      </c>
      <c r="AC1943">
        <v>0</v>
      </c>
      <c r="AD1943">
        <v>0</v>
      </c>
      <c r="AE1943">
        <v>269.74491559094167</v>
      </c>
    </row>
    <row r="1944" spans="1:31" x14ac:dyDescent="0.25">
      <c r="A1944">
        <v>1669367</v>
      </c>
      <c r="B1944">
        <v>1</v>
      </c>
      <c r="C1944" t="s">
        <v>80</v>
      </c>
      <c r="D1944" t="s">
        <v>87</v>
      </c>
      <c r="E1944" t="s">
        <v>140</v>
      </c>
      <c r="F1944" t="s">
        <v>5826</v>
      </c>
      <c r="G1944" t="s">
        <v>197</v>
      </c>
      <c r="H1944" t="s">
        <v>143</v>
      </c>
      <c r="I1944" t="s">
        <v>135</v>
      </c>
      <c r="J1944" t="s">
        <v>136</v>
      </c>
      <c r="K1944" t="s">
        <v>137</v>
      </c>
      <c r="L1944" t="s">
        <v>5827</v>
      </c>
      <c r="M1944" t="s">
        <v>5828</v>
      </c>
      <c r="N1944">
        <v>11.978055554999999</v>
      </c>
      <c r="O1944">
        <v>0</v>
      </c>
      <c r="P1944">
        <v>2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1.512391601200382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1.512391601200382</v>
      </c>
    </row>
    <row r="1945" spans="1:31" x14ac:dyDescent="0.25">
      <c r="A1945">
        <v>1669630</v>
      </c>
      <c r="B1945">
        <v>1</v>
      </c>
      <c r="C1945" t="s">
        <v>81</v>
      </c>
      <c r="D1945" t="s">
        <v>113</v>
      </c>
      <c r="E1945" t="s">
        <v>151</v>
      </c>
      <c r="F1945" t="s">
        <v>5829</v>
      </c>
      <c r="G1945" t="s">
        <v>222</v>
      </c>
      <c r="H1945" t="s">
        <v>143</v>
      </c>
      <c r="I1945" t="s">
        <v>135</v>
      </c>
      <c r="J1945" t="s">
        <v>136</v>
      </c>
      <c r="K1945" t="s">
        <v>137</v>
      </c>
      <c r="L1945" t="s">
        <v>5830</v>
      </c>
      <c r="M1945" t="s">
        <v>5831</v>
      </c>
      <c r="N1945">
        <v>6.716388888</v>
      </c>
      <c r="O1945">
        <v>0</v>
      </c>
      <c r="P1945">
        <v>2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2.4093969305839185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2.4093969305839185</v>
      </c>
    </row>
    <row r="1946" spans="1:31" x14ac:dyDescent="0.25">
      <c r="A1946">
        <v>1669979</v>
      </c>
      <c r="B1946">
        <v>1</v>
      </c>
      <c r="C1946" t="s">
        <v>80</v>
      </c>
      <c r="D1946" t="s">
        <v>104</v>
      </c>
      <c r="E1946" t="s">
        <v>131</v>
      </c>
      <c r="F1946" t="s">
        <v>5832</v>
      </c>
      <c r="G1946" t="s">
        <v>161</v>
      </c>
      <c r="H1946" t="s">
        <v>134</v>
      </c>
      <c r="I1946" t="s">
        <v>135</v>
      </c>
      <c r="J1946" t="s">
        <v>136</v>
      </c>
      <c r="K1946" t="s">
        <v>137</v>
      </c>
      <c r="L1946" t="s">
        <v>5833</v>
      </c>
      <c r="M1946" t="s">
        <v>5834</v>
      </c>
      <c r="N1946">
        <v>0.61055555500000003</v>
      </c>
      <c r="O1946">
        <v>2</v>
      </c>
      <c r="P1946">
        <v>850</v>
      </c>
      <c r="Q1946">
        <v>12</v>
      </c>
      <c r="R1946">
        <v>78</v>
      </c>
      <c r="S1946">
        <v>4</v>
      </c>
      <c r="T1946">
        <v>183</v>
      </c>
      <c r="U1946">
        <v>3</v>
      </c>
      <c r="V1946">
        <v>0</v>
      </c>
      <c r="W1946">
        <v>0.41874631528317613</v>
      </c>
      <c r="X1946">
        <v>98.352349220642907</v>
      </c>
      <c r="Y1946">
        <v>0.76033529032010017</v>
      </c>
      <c r="Z1946">
        <v>6.9903872516049868</v>
      </c>
      <c r="AA1946">
        <v>1.3002292058139144</v>
      </c>
      <c r="AB1946">
        <v>51.668162423303308</v>
      </c>
      <c r="AC1946">
        <v>26.285243717023516</v>
      </c>
      <c r="AD1946">
        <v>0</v>
      </c>
      <c r="AE1946">
        <v>185.77545342399191</v>
      </c>
    </row>
    <row r="1947" spans="1:31" x14ac:dyDescent="0.25">
      <c r="A1947">
        <v>1669481</v>
      </c>
      <c r="B1947">
        <v>1</v>
      </c>
      <c r="C1947" t="s">
        <v>81</v>
      </c>
      <c r="D1947" t="s">
        <v>118</v>
      </c>
      <c r="E1947" t="s">
        <v>151</v>
      </c>
      <c r="F1947" t="s">
        <v>5201</v>
      </c>
      <c r="G1947" t="s">
        <v>153</v>
      </c>
      <c r="H1947" t="s">
        <v>143</v>
      </c>
      <c r="I1947" t="s">
        <v>135</v>
      </c>
      <c r="J1947" t="s">
        <v>136</v>
      </c>
      <c r="K1947" t="s">
        <v>137</v>
      </c>
      <c r="L1947" t="s">
        <v>5835</v>
      </c>
      <c r="M1947" t="s">
        <v>5836</v>
      </c>
      <c r="N1947">
        <v>0.78583333300000002</v>
      </c>
      <c r="O1947">
        <v>0</v>
      </c>
      <c r="P1947">
        <v>10</v>
      </c>
      <c r="Q1947">
        <v>0</v>
      </c>
      <c r="R1947">
        <v>1</v>
      </c>
      <c r="S1947">
        <v>0</v>
      </c>
      <c r="T1947">
        <v>4</v>
      </c>
      <c r="U1947">
        <v>0</v>
      </c>
      <c r="V1947">
        <v>0</v>
      </c>
      <c r="W1947">
        <v>0</v>
      </c>
      <c r="X1947">
        <v>1.8300484724077102</v>
      </c>
      <c r="Y1947">
        <v>0</v>
      </c>
      <c r="Z1947">
        <v>2.5754556446666672E-5</v>
      </c>
      <c r="AA1947">
        <v>0</v>
      </c>
      <c r="AB1947">
        <v>3.3869769458033252</v>
      </c>
      <c r="AC1947">
        <v>0</v>
      </c>
      <c r="AD1947">
        <v>0</v>
      </c>
      <c r="AE1947">
        <v>5.2170511727674818</v>
      </c>
    </row>
    <row r="1948" spans="1:31" x14ac:dyDescent="0.25">
      <c r="A1948">
        <v>1669653</v>
      </c>
      <c r="B1948">
        <v>1</v>
      </c>
      <c r="C1948" t="s">
        <v>80</v>
      </c>
      <c r="D1948" t="s">
        <v>87</v>
      </c>
      <c r="E1948" t="s">
        <v>151</v>
      </c>
      <c r="F1948" t="s">
        <v>5837</v>
      </c>
      <c r="G1948" t="s">
        <v>153</v>
      </c>
      <c r="H1948" t="s">
        <v>143</v>
      </c>
      <c r="I1948" t="s">
        <v>135</v>
      </c>
      <c r="J1948" t="s">
        <v>136</v>
      </c>
      <c r="K1948" t="s">
        <v>137</v>
      </c>
      <c r="L1948" t="s">
        <v>5838</v>
      </c>
      <c r="M1948" t="s">
        <v>5839</v>
      </c>
      <c r="N1948">
        <v>2.8366666660000002</v>
      </c>
      <c r="O1948">
        <v>0</v>
      </c>
      <c r="P1948">
        <v>15</v>
      </c>
      <c r="Q1948">
        <v>0</v>
      </c>
      <c r="R1948">
        <v>0</v>
      </c>
      <c r="S1948">
        <v>0</v>
      </c>
      <c r="T1948">
        <v>1</v>
      </c>
      <c r="U1948">
        <v>0</v>
      </c>
      <c r="V1948">
        <v>0</v>
      </c>
      <c r="W1948">
        <v>0</v>
      </c>
      <c r="X1948">
        <v>23.750246952143218</v>
      </c>
      <c r="Y1948">
        <v>0</v>
      </c>
      <c r="Z1948">
        <v>0</v>
      </c>
      <c r="AA1948">
        <v>0</v>
      </c>
      <c r="AB1948">
        <v>4.6902088401199329</v>
      </c>
      <c r="AC1948">
        <v>0</v>
      </c>
      <c r="AD1948">
        <v>0</v>
      </c>
      <c r="AE1948">
        <v>28.440455792263151</v>
      </c>
    </row>
    <row r="1949" spans="1:31" x14ac:dyDescent="0.25">
      <c r="A1949">
        <v>1670214</v>
      </c>
      <c r="B1949">
        <v>1</v>
      </c>
      <c r="C1949" t="s">
        <v>80</v>
      </c>
      <c r="D1949" t="s">
        <v>104</v>
      </c>
      <c r="E1949" t="s">
        <v>151</v>
      </c>
      <c r="F1949" t="s">
        <v>5840</v>
      </c>
      <c r="G1949" t="s">
        <v>153</v>
      </c>
      <c r="H1949" t="s">
        <v>143</v>
      </c>
      <c r="I1949" t="s">
        <v>135</v>
      </c>
      <c r="J1949" t="s">
        <v>136</v>
      </c>
      <c r="K1949" t="s">
        <v>137</v>
      </c>
      <c r="L1949" t="s">
        <v>5841</v>
      </c>
      <c r="M1949" t="s">
        <v>5842</v>
      </c>
      <c r="N1949">
        <v>6.8836111109999996</v>
      </c>
      <c r="O1949">
        <v>0</v>
      </c>
      <c r="P1949">
        <v>1</v>
      </c>
      <c r="Q1949">
        <v>0</v>
      </c>
      <c r="R1949">
        <v>2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3.4814111375820445</v>
      </c>
      <c r="Y1949">
        <v>0</v>
      </c>
      <c r="Z1949">
        <v>7.8456503549743255</v>
      </c>
      <c r="AA1949">
        <v>0</v>
      </c>
      <c r="AB1949">
        <v>6.2653176001052131</v>
      </c>
      <c r="AC1949">
        <v>0</v>
      </c>
      <c r="AD1949">
        <v>0</v>
      </c>
      <c r="AE1949">
        <v>17.592379092661581</v>
      </c>
    </row>
    <row r="1950" spans="1:31" x14ac:dyDescent="0.25">
      <c r="A1950">
        <v>1669610</v>
      </c>
      <c r="B1950">
        <v>1</v>
      </c>
      <c r="C1950" t="s">
        <v>80</v>
      </c>
      <c r="D1950" t="s">
        <v>88</v>
      </c>
      <c r="E1950" t="s">
        <v>146</v>
      </c>
      <c r="F1950" t="s">
        <v>2116</v>
      </c>
      <c r="G1950" t="s">
        <v>148</v>
      </c>
      <c r="H1950" t="s">
        <v>143</v>
      </c>
      <c r="I1950" t="s">
        <v>135</v>
      </c>
      <c r="J1950" t="s">
        <v>136</v>
      </c>
      <c r="K1950" t="s">
        <v>137</v>
      </c>
      <c r="L1950" t="s">
        <v>5843</v>
      </c>
      <c r="M1950" t="s">
        <v>5844</v>
      </c>
      <c r="N1950">
        <v>0.93055555499999998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2</v>
      </c>
      <c r="U1950">
        <v>0</v>
      </c>
      <c r="V1950">
        <v>2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22.192285443113224</v>
      </c>
      <c r="AC1950">
        <v>0</v>
      </c>
      <c r="AD1950">
        <v>298.52489750129871</v>
      </c>
      <c r="AE1950">
        <v>320.71718294441195</v>
      </c>
    </row>
    <row r="1951" spans="1:31" x14ac:dyDescent="0.25">
      <c r="A1951">
        <v>1669908</v>
      </c>
      <c r="B1951">
        <v>1</v>
      </c>
      <c r="C1951" t="s">
        <v>80</v>
      </c>
      <c r="D1951" t="s">
        <v>105</v>
      </c>
      <c r="E1951" t="s">
        <v>151</v>
      </c>
      <c r="F1951" t="s">
        <v>5845</v>
      </c>
      <c r="G1951" t="s">
        <v>153</v>
      </c>
      <c r="H1951" t="s">
        <v>143</v>
      </c>
      <c r="I1951" t="s">
        <v>135</v>
      </c>
      <c r="J1951" t="s">
        <v>136</v>
      </c>
      <c r="K1951" t="s">
        <v>137</v>
      </c>
      <c r="L1951" t="s">
        <v>5846</v>
      </c>
      <c r="M1951" t="s">
        <v>5847</v>
      </c>
      <c r="N1951">
        <v>0.72611111100000003</v>
      </c>
      <c r="O1951">
        <v>0</v>
      </c>
      <c r="P1951">
        <v>255</v>
      </c>
      <c r="Q1951">
        <v>0</v>
      </c>
      <c r="R1951">
        <v>0</v>
      </c>
      <c r="S1951">
        <v>0</v>
      </c>
      <c r="T1951">
        <v>4</v>
      </c>
      <c r="U1951">
        <v>0</v>
      </c>
      <c r="V1951">
        <v>0</v>
      </c>
      <c r="W1951">
        <v>0</v>
      </c>
      <c r="X1951">
        <v>62.30243127579346</v>
      </c>
      <c r="Y1951">
        <v>0</v>
      </c>
      <c r="Z1951">
        <v>0</v>
      </c>
      <c r="AA1951">
        <v>0</v>
      </c>
      <c r="AB1951">
        <v>5.0328973374454886</v>
      </c>
      <c r="AC1951">
        <v>0</v>
      </c>
      <c r="AD1951">
        <v>0</v>
      </c>
      <c r="AE1951">
        <v>67.335328613238943</v>
      </c>
    </row>
    <row r="1952" spans="1:31" x14ac:dyDescent="0.25">
      <c r="A1952">
        <v>1669026</v>
      </c>
      <c r="B1952">
        <v>1</v>
      </c>
      <c r="C1952" t="s">
        <v>80</v>
      </c>
      <c r="D1952" t="s">
        <v>95</v>
      </c>
      <c r="E1952" t="s">
        <v>131</v>
      </c>
      <c r="F1952" t="s">
        <v>5848</v>
      </c>
      <c r="G1952" t="s">
        <v>1484</v>
      </c>
      <c r="H1952" t="s">
        <v>134</v>
      </c>
      <c r="I1952" t="s">
        <v>135</v>
      </c>
      <c r="J1952" t="s">
        <v>136</v>
      </c>
      <c r="K1952" t="s">
        <v>137</v>
      </c>
      <c r="L1952" t="s">
        <v>5849</v>
      </c>
      <c r="M1952" t="s">
        <v>5850</v>
      </c>
      <c r="N1952">
        <v>1.008611111</v>
      </c>
      <c r="O1952">
        <v>0</v>
      </c>
      <c r="P1952">
        <v>650</v>
      </c>
      <c r="Q1952">
        <v>1</v>
      </c>
      <c r="R1952">
        <v>9</v>
      </c>
      <c r="S1952">
        <v>4</v>
      </c>
      <c r="T1952">
        <v>37</v>
      </c>
      <c r="U1952">
        <v>1</v>
      </c>
      <c r="V1952">
        <v>0</v>
      </c>
      <c r="W1952">
        <v>0</v>
      </c>
      <c r="X1952">
        <v>128.28721585210664</v>
      </c>
      <c r="Y1952">
        <v>0</v>
      </c>
      <c r="Z1952">
        <v>0.96142302238524302</v>
      </c>
      <c r="AA1952">
        <v>40.853266141957484</v>
      </c>
      <c r="AB1952">
        <v>17.76386064019362</v>
      </c>
      <c r="AC1952">
        <v>20.103441480008733</v>
      </c>
      <c r="AD1952">
        <v>0</v>
      </c>
      <c r="AE1952">
        <v>207.96920713665173</v>
      </c>
    </row>
    <row r="1953" spans="1:31" x14ac:dyDescent="0.25">
      <c r="A1953">
        <v>1669524</v>
      </c>
      <c r="B1953">
        <v>1</v>
      </c>
      <c r="C1953" t="s">
        <v>80</v>
      </c>
      <c r="D1953" t="s">
        <v>107</v>
      </c>
      <c r="E1953" t="s">
        <v>146</v>
      </c>
      <c r="F1953" t="s">
        <v>5851</v>
      </c>
      <c r="G1953" t="s">
        <v>148</v>
      </c>
      <c r="H1953" t="s">
        <v>143</v>
      </c>
      <c r="I1953" t="s">
        <v>135</v>
      </c>
      <c r="J1953" t="s">
        <v>136</v>
      </c>
      <c r="K1953" t="s">
        <v>137</v>
      </c>
      <c r="L1953" t="s">
        <v>5852</v>
      </c>
      <c r="M1953" t="s">
        <v>5853</v>
      </c>
      <c r="N1953">
        <v>3.74</v>
      </c>
      <c r="O1953">
        <v>0</v>
      </c>
      <c r="P1953">
        <v>142</v>
      </c>
      <c r="Q1953">
        <v>0</v>
      </c>
      <c r="R1953">
        <v>0</v>
      </c>
      <c r="S1953">
        <v>0</v>
      </c>
      <c r="T1953">
        <v>2</v>
      </c>
      <c r="U1953">
        <v>0</v>
      </c>
      <c r="V1953">
        <v>0</v>
      </c>
      <c r="W1953">
        <v>0</v>
      </c>
      <c r="X1953">
        <v>51.410241781981249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51.410241781981249</v>
      </c>
    </row>
    <row r="1954" spans="1:31" x14ac:dyDescent="0.25">
      <c r="A1954">
        <v>1670014</v>
      </c>
      <c r="B1954">
        <v>1</v>
      </c>
      <c r="C1954" t="s">
        <v>80</v>
      </c>
      <c r="D1954" t="s">
        <v>90</v>
      </c>
      <c r="E1954" t="s">
        <v>151</v>
      </c>
      <c r="F1954" t="s">
        <v>5854</v>
      </c>
      <c r="G1954" t="s">
        <v>153</v>
      </c>
      <c r="H1954" t="s">
        <v>143</v>
      </c>
      <c r="I1954" t="s">
        <v>135</v>
      </c>
      <c r="J1954" t="s">
        <v>136</v>
      </c>
      <c r="K1954" t="s">
        <v>137</v>
      </c>
      <c r="L1954" t="s">
        <v>5855</v>
      </c>
      <c r="M1954" t="s">
        <v>5856</v>
      </c>
      <c r="N1954">
        <v>3.4827777769999999</v>
      </c>
      <c r="O1954">
        <v>0</v>
      </c>
      <c r="P1954">
        <v>103</v>
      </c>
      <c r="Q1954">
        <v>0</v>
      </c>
      <c r="R1954">
        <v>0</v>
      </c>
      <c r="S1954">
        <v>0</v>
      </c>
      <c r="T1954">
        <v>2</v>
      </c>
      <c r="U1954">
        <v>0</v>
      </c>
      <c r="V1954">
        <v>0</v>
      </c>
      <c r="W1954">
        <v>0</v>
      </c>
      <c r="X1954">
        <v>116.86979612473618</v>
      </c>
      <c r="Y1954">
        <v>0</v>
      </c>
      <c r="Z1954">
        <v>0</v>
      </c>
      <c r="AA1954">
        <v>0</v>
      </c>
      <c r="AB1954">
        <v>4.3433703952757163</v>
      </c>
      <c r="AC1954">
        <v>0</v>
      </c>
      <c r="AD1954">
        <v>0</v>
      </c>
      <c r="AE1954">
        <v>121.2131665200119</v>
      </c>
    </row>
    <row r="1955" spans="1:31" x14ac:dyDescent="0.25">
      <c r="A1955">
        <v>1669175</v>
      </c>
      <c r="B1955">
        <v>1</v>
      </c>
      <c r="C1955" t="s">
        <v>80</v>
      </c>
      <c r="D1955" t="s">
        <v>90</v>
      </c>
      <c r="E1955" t="s">
        <v>140</v>
      </c>
      <c r="F1955" t="s">
        <v>5857</v>
      </c>
      <c r="G1955" t="s">
        <v>142</v>
      </c>
      <c r="H1955" t="s">
        <v>143</v>
      </c>
      <c r="I1955" t="s">
        <v>135</v>
      </c>
      <c r="J1955" t="s">
        <v>136</v>
      </c>
      <c r="K1955" t="s">
        <v>137</v>
      </c>
      <c r="L1955" t="s">
        <v>5858</v>
      </c>
      <c r="M1955" t="s">
        <v>5859</v>
      </c>
      <c r="N1955">
        <v>4.1347222219999997</v>
      </c>
      <c r="O1955">
        <v>0</v>
      </c>
      <c r="P1955">
        <v>42</v>
      </c>
      <c r="Q1955">
        <v>0</v>
      </c>
      <c r="R1955">
        <v>0</v>
      </c>
      <c r="S1955">
        <v>0</v>
      </c>
      <c r="T1955">
        <v>3</v>
      </c>
      <c r="U1955">
        <v>0</v>
      </c>
      <c r="V1955">
        <v>0</v>
      </c>
      <c r="W1955">
        <v>0</v>
      </c>
      <c r="X1955">
        <v>21.046793035221807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21.046793035221807</v>
      </c>
    </row>
    <row r="1956" spans="1:31" x14ac:dyDescent="0.25">
      <c r="A1956">
        <v>1669865</v>
      </c>
      <c r="B1956">
        <v>1</v>
      </c>
      <c r="C1956" t="s">
        <v>80</v>
      </c>
      <c r="D1956" t="s">
        <v>82</v>
      </c>
      <c r="E1956" t="s">
        <v>140</v>
      </c>
      <c r="F1956" t="s">
        <v>5478</v>
      </c>
      <c r="G1956" t="s">
        <v>209</v>
      </c>
      <c r="H1956" t="s">
        <v>143</v>
      </c>
      <c r="I1956" t="s">
        <v>135</v>
      </c>
      <c r="J1956" t="s">
        <v>136</v>
      </c>
      <c r="K1956" t="s">
        <v>137</v>
      </c>
      <c r="L1956" t="s">
        <v>5860</v>
      </c>
      <c r="M1956" t="s">
        <v>5861</v>
      </c>
      <c r="N1956">
        <v>1.8486111110000001</v>
      </c>
      <c r="O1956">
        <v>0</v>
      </c>
      <c r="P1956">
        <v>23</v>
      </c>
      <c r="Q1956">
        <v>0</v>
      </c>
      <c r="R1956">
        <v>0</v>
      </c>
      <c r="S1956">
        <v>0</v>
      </c>
      <c r="T1956">
        <v>5</v>
      </c>
      <c r="U1956">
        <v>0</v>
      </c>
      <c r="V1956">
        <v>0</v>
      </c>
      <c r="W1956">
        <v>0</v>
      </c>
      <c r="X1956">
        <v>20.369850054033197</v>
      </c>
      <c r="Y1956">
        <v>0</v>
      </c>
      <c r="Z1956">
        <v>0</v>
      </c>
      <c r="AA1956">
        <v>0</v>
      </c>
      <c r="AB1956">
        <v>40.98490955490643</v>
      </c>
      <c r="AC1956">
        <v>0</v>
      </c>
      <c r="AD1956">
        <v>0</v>
      </c>
      <c r="AE1956">
        <v>61.354759608939631</v>
      </c>
    </row>
    <row r="1957" spans="1:31" x14ac:dyDescent="0.25">
      <c r="A1957">
        <v>1669473</v>
      </c>
      <c r="B1957">
        <v>1</v>
      </c>
      <c r="C1957" t="s">
        <v>80</v>
      </c>
      <c r="D1957" t="s">
        <v>83</v>
      </c>
      <c r="E1957" t="s">
        <v>131</v>
      </c>
      <c r="F1957" t="s">
        <v>5862</v>
      </c>
      <c r="G1957" t="s">
        <v>596</v>
      </c>
      <c r="H1957" t="s">
        <v>134</v>
      </c>
      <c r="I1957" t="s">
        <v>135</v>
      </c>
      <c r="J1957" t="s">
        <v>136</v>
      </c>
      <c r="K1957" t="s">
        <v>137</v>
      </c>
      <c r="L1957" t="s">
        <v>5863</v>
      </c>
      <c r="M1957" t="s">
        <v>5864</v>
      </c>
      <c r="N1957">
        <v>0.68166666600000003</v>
      </c>
      <c r="O1957">
        <v>0</v>
      </c>
      <c r="P1957">
        <v>6</v>
      </c>
      <c r="Q1957">
        <v>0</v>
      </c>
      <c r="R1957">
        <v>3</v>
      </c>
      <c r="S1957">
        <v>1</v>
      </c>
      <c r="T1957">
        <v>0</v>
      </c>
      <c r="U1957">
        <v>2</v>
      </c>
      <c r="V1957">
        <v>0</v>
      </c>
      <c r="W1957">
        <v>0</v>
      </c>
      <c r="X1957">
        <v>5.3839579463272536</v>
      </c>
      <c r="Y1957">
        <v>0</v>
      </c>
      <c r="Z1957">
        <v>7.9486669177779995E-2</v>
      </c>
      <c r="AA1957">
        <v>256.45176321252819</v>
      </c>
      <c r="AB1957">
        <v>0</v>
      </c>
      <c r="AC1957">
        <v>0.90924209487486007</v>
      </c>
      <c r="AD1957">
        <v>0</v>
      </c>
      <c r="AE1957">
        <v>262.82444992290806</v>
      </c>
    </row>
    <row r="1958" spans="1:31" x14ac:dyDescent="0.25">
      <c r="A1958">
        <v>1670137</v>
      </c>
      <c r="B1958">
        <v>1</v>
      </c>
      <c r="C1958" t="s">
        <v>80</v>
      </c>
      <c r="D1958" t="s">
        <v>99</v>
      </c>
      <c r="E1958" t="s">
        <v>164</v>
      </c>
      <c r="F1958" t="s">
        <v>4658</v>
      </c>
      <c r="G1958" t="s">
        <v>161</v>
      </c>
      <c r="H1958" t="s">
        <v>134</v>
      </c>
      <c r="I1958" t="s">
        <v>135</v>
      </c>
      <c r="J1958" t="s">
        <v>136</v>
      </c>
      <c r="K1958" t="s">
        <v>137</v>
      </c>
      <c r="L1958" t="s">
        <v>5865</v>
      </c>
      <c r="M1958" t="s">
        <v>5866</v>
      </c>
      <c r="N1958">
        <v>5.6111110999999998E-2</v>
      </c>
      <c r="O1958">
        <v>0</v>
      </c>
      <c r="P1958">
        <v>1007</v>
      </c>
      <c r="Q1958">
        <v>0</v>
      </c>
      <c r="R1958">
        <v>5</v>
      </c>
      <c r="S1958">
        <v>0</v>
      </c>
      <c r="T1958">
        <v>66</v>
      </c>
      <c r="U1958">
        <v>0</v>
      </c>
      <c r="V1958">
        <v>1</v>
      </c>
      <c r="W1958">
        <v>0</v>
      </c>
      <c r="X1958">
        <v>16.88543625868758</v>
      </c>
      <c r="Y1958">
        <v>0</v>
      </c>
      <c r="Z1958">
        <v>3.6360549606986668E-2</v>
      </c>
      <c r="AA1958">
        <v>0</v>
      </c>
      <c r="AB1958">
        <v>1.3120595494918297</v>
      </c>
      <c r="AC1958">
        <v>0</v>
      </c>
      <c r="AD1958">
        <v>5.9306995374000006E-4</v>
      </c>
      <c r="AE1958">
        <v>18.234449427740138</v>
      </c>
    </row>
    <row r="1959" spans="1:31" x14ac:dyDescent="0.25">
      <c r="A1959">
        <v>1669212</v>
      </c>
      <c r="B1959">
        <v>1</v>
      </c>
      <c r="C1959" t="s">
        <v>81</v>
      </c>
      <c r="D1959" t="s">
        <v>112</v>
      </c>
      <c r="E1959" t="s">
        <v>146</v>
      </c>
      <c r="F1959" t="s">
        <v>5867</v>
      </c>
      <c r="G1959" t="s">
        <v>294</v>
      </c>
      <c r="H1959" t="s">
        <v>143</v>
      </c>
      <c r="I1959" t="s">
        <v>135</v>
      </c>
      <c r="J1959" t="s">
        <v>136</v>
      </c>
      <c r="K1959" t="s">
        <v>167</v>
      </c>
      <c r="L1959" t="s">
        <v>5868</v>
      </c>
      <c r="M1959" t="s">
        <v>5869</v>
      </c>
      <c r="N1959">
        <v>0.31916666599999999</v>
      </c>
      <c r="O1959">
        <v>0</v>
      </c>
      <c r="P1959">
        <v>834</v>
      </c>
      <c r="Q1959">
        <v>0</v>
      </c>
      <c r="R1959">
        <v>6</v>
      </c>
      <c r="S1959">
        <v>0</v>
      </c>
      <c r="T1959">
        <v>95</v>
      </c>
      <c r="U1959">
        <v>0</v>
      </c>
      <c r="V1959">
        <v>0</v>
      </c>
      <c r="W1959">
        <v>0</v>
      </c>
      <c r="X1959">
        <v>52.905211696215225</v>
      </c>
      <c r="Y1959">
        <v>0</v>
      </c>
      <c r="Z1959">
        <v>2.3120198215392775E-2</v>
      </c>
      <c r="AA1959">
        <v>0</v>
      </c>
      <c r="AB1959">
        <v>30.559716661538609</v>
      </c>
      <c r="AC1959">
        <v>0</v>
      </c>
      <c r="AD1959">
        <v>0</v>
      </c>
      <c r="AE1959">
        <v>83.488048555969229</v>
      </c>
    </row>
    <row r="1960" spans="1:31" x14ac:dyDescent="0.25">
      <c r="A1960">
        <v>1669876</v>
      </c>
      <c r="B1960">
        <v>1</v>
      </c>
      <c r="C1960" t="s">
        <v>80</v>
      </c>
      <c r="D1960" t="s">
        <v>99</v>
      </c>
      <c r="E1960" t="s">
        <v>146</v>
      </c>
      <c r="F1960" t="s">
        <v>5870</v>
      </c>
      <c r="G1960" t="s">
        <v>148</v>
      </c>
      <c r="H1960" t="s">
        <v>143</v>
      </c>
      <c r="I1960" t="s">
        <v>135</v>
      </c>
      <c r="J1960" t="s">
        <v>136</v>
      </c>
      <c r="K1960" t="s">
        <v>137</v>
      </c>
      <c r="L1960" t="s">
        <v>5871</v>
      </c>
      <c r="M1960" t="s">
        <v>5872</v>
      </c>
      <c r="N1960">
        <v>5.3286111109999998</v>
      </c>
      <c r="O1960">
        <v>0</v>
      </c>
      <c r="P1960">
        <v>118</v>
      </c>
      <c r="Q1960">
        <v>0</v>
      </c>
      <c r="R1960">
        <v>0</v>
      </c>
      <c r="S1960">
        <v>0</v>
      </c>
      <c r="T1960">
        <v>64</v>
      </c>
      <c r="U1960">
        <v>0</v>
      </c>
      <c r="V1960">
        <v>1</v>
      </c>
      <c r="W1960">
        <v>0</v>
      </c>
      <c r="X1960">
        <v>216.28730225439224</v>
      </c>
      <c r="Y1960">
        <v>0</v>
      </c>
      <c r="Z1960">
        <v>0</v>
      </c>
      <c r="AA1960">
        <v>0</v>
      </c>
      <c r="AB1960">
        <v>158.21017094582717</v>
      </c>
      <c r="AC1960">
        <v>0</v>
      </c>
      <c r="AD1960">
        <v>11.761301510021083</v>
      </c>
      <c r="AE1960">
        <v>386.25877471024052</v>
      </c>
    </row>
    <row r="1961" spans="1:31" x14ac:dyDescent="0.25">
      <c r="A1961">
        <v>1669450</v>
      </c>
      <c r="B1961">
        <v>1</v>
      </c>
      <c r="C1961" t="s">
        <v>80</v>
      </c>
      <c r="D1961" t="s">
        <v>84</v>
      </c>
      <c r="E1961" t="s">
        <v>151</v>
      </c>
      <c r="F1961" t="s">
        <v>5873</v>
      </c>
      <c r="G1961" t="s">
        <v>153</v>
      </c>
      <c r="H1961" t="s">
        <v>143</v>
      </c>
      <c r="I1961" t="s">
        <v>135</v>
      </c>
      <c r="J1961" t="s">
        <v>136</v>
      </c>
      <c r="K1961" t="s">
        <v>137</v>
      </c>
      <c r="L1961" t="s">
        <v>5874</v>
      </c>
      <c r="M1961" t="s">
        <v>5875</v>
      </c>
      <c r="N1961">
        <v>4.0674999999999999</v>
      </c>
      <c r="O1961">
        <v>0</v>
      </c>
      <c r="P1961">
        <v>139</v>
      </c>
      <c r="Q1961">
        <v>0</v>
      </c>
      <c r="R1961">
        <v>0</v>
      </c>
      <c r="S1961">
        <v>0</v>
      </c>
      <c r="T1961">
        <v>12</v>
      </c>
      <c r="U1961">
        <v>0</v>
      </c>
      <c r="V1961">
        <v>0</v>
      </c>
      <c r="W1961">
        <v>0</v>
      </c>
      <c r="X1961">
        <v>150.81797007095557</v>
      </c>
      <c r="Y1961">
        <v>0</v>
      </c>
      <c r="Z1961">
        <v>0</v>
      </c>
      <c r="AA1961">
        <v>0</v>
      </c>
      <c r="AB1961">
        <v>15.714571972436998</v>
      </c>
      <c r="AC1961">
        <v>0</v>
      </c>
      <c r="AD1961">
        <v>0</v>
      </c>
      <c r="AE1961">
        <v>166.53254204339257</v>
      </c>
    </row>
    <row r="1962" spans="1:31" x14ac:dyDescent="0.25">
      <c r="A1962">
        <v>1670114</v>
      </c>
      <c r="B1962">
        <v>1</v>
      </c>
      <c r="C1962" t="s">
        <v>80</v>
      </c>
      <c r="D1962" t="s">
        <v>93</v>
      </c>
      <c r="E1962" t="s">
        <v>164</v>
      </c>
      <c r="F1962" t="s">
        <v>5876</v>
      </c>
      <c r="G1962" t="s">
        <v>161</v>
      </c>
      <c r="H1962" t="s">
        <v>134</v>
      </c>
      <c r="I1962" t="s">
        <v>135</v>
      </c>
      <c r="J1962" t="s">
        <v>136</v>
      </c>
      <c r="K1962" t="s">
        <v>137</v>
      </c>
      <c r="L1962" t="s">
        <v>5877</v>
      </c>
      <c r="M1962" t="s">
        <v>5878</v>
      </c>
      <c r="N1962">
        <v>1.3488888880000001</v>
      </c>
      <c r="O1962">
        <v>1</v>
      </c>
      <c r="P1962">
        <v>330</v>
      </c>
      <c r="Q1962">
        <v>43</v>
      </c>
      <c r="R1962">
        <v>178</v>
      </c>
      <c r="S1962">
        <v>7</v>
      </c>
      <c r="T1962">
        <v>103</v>
      </c>
      <c r="U1962">
        <v>0</v>
      </c>
      <c r="V1962">
        <v>0</v>
      </c>
      <c r="W1962">
        <v>1.7873244096960996</v>
      </c>
      <c r="X1962">
        <v>86.73975664925257</v>
      </c>
      <c r="Y1962">
        <v>155.84271524112637</v>
      </c>
      <c r="Z1962">
        <v>71.462052935242966</v>
      </c>
      <c r="AA1962">
        <v>98.714801902930077</v>
      </c>
      <c r="AB1962">
        <v>61.413492771835394</v>
      </c>
      <c r="AC1962">
        <v>0</v>
      </c>
      <c r="AD1962">
        <v>0</v>
      </c>
      <c r="AE1962">
        <v>475.9601439100835</v>
      </c>
    </row>
    <row r="1963" spans="1:31" x14ac:dyDescent="0.25">
      <c r="A1963">
        <v>1669899</v>
      </c>
      <c r="B1963">
        <v>1</v>
      </c>
      <c r="C1963" t="s">
        <v>81</v>
      </c>
      <c r="D1963" t="s">
        <v>128</v>
      </c>
      <c r="E1963" t="s">
        <v>159</v>
      </c>
      <c r="F1963" t="s">
        <v>5879</v>
      </c>
      <c r="G1963" t="s">
        <v>566</v>
      </c>
      <c r="H1963" t="s">
        <v>134</v>
      </c>
      <c r="I1963" t="s">
        <v>135</v>
      </c>
      <c r="J1963" t="s">
        <v>136</v>
      </c>
      <c r="K1963" t="s">
        <v>137</v>
      </c>
      <c r="L1963" t="s">
        <v>5880</v>
      </c>
      <c r="M1963" t="s">
        <v>5881</v>
      </c>
      <c r="N1963">
        <v>6.3472222220000001</v>
      </c>
      <c r="O1963">
        <v>0</v>
      </c>
      <c r="P1963">
        <v>316</v>
      </c>
      <c r="Q1963">
        <v>0</v>
      </c>
      <c r="R1963">
        <v>0</v>
      </c>
      <c r="S1963">
        <v>0</v>
      </c>
      <c r="T1963">
        <v>57</v>
      </c>
      <c r="U1963">
        <v>0</v>
      </c>
      <c r="V1963">
        <v>0</v>
      </c>
      <c r="W1963">
        <v>0</v>
      </c>
      <c r="X1963">
        <v>477.20581711093274</v>
      </c>
      <c r="Y1963">
        <v>0</v>
      </c>
      <c r="Z1963">
        <v>0</v>
      </c>
      <c r="AA1963">
        <v>0</v>
      </c>
      <c r="AB1963">
        <v>341.68770742057978</v>
      </c>
      <c r="AC1963">
        <v>0</v>
      </c>
      <c r="AD1963">
        <v>0</v>
      </c>
      <c r="AE1963">
        <v>818.89352453151253</v>
      </c>
    </row>
    <row r="1964" spans="1:31" x14ac:dyDescent="0.25">
      <c r="A1964">
        <v>1669922</v>
      </c>
      <c r="B1964">
        <v>1</v>
      </c>
      <c r="C1964" t="s">
        <v>80</v>
      </c>
      <c r="D1964" t="s">
        <v>105</v>
      </c>
      <c r="E1964" t="s">
        <v>140</v>
      </c>
      <c r="F1964" t="s">
        <v>5882</v>
      </c>
      <c r="G1964" t="s">
        <v>197</v>
      </c>
      <c r="H1964" t="s">
        <v>143</v>
      </c>
      <c r="I1964" t="s">
        <v>135</v>
      </c>
      <c r="J1964" t="s">
        <v>136</v>
      </c>
      <c r="K1964" t="s">
        <v>137</v>
      </c>
      <c r="L1964" t="s">
        <v>5883</v>
      </c>
      <c r="M1964" t="s">
        <v>5884</v>
      </c>
      <c r="N1964">
        <v>1.2030555549999999</v>
      </c>
      <c r="O1964">
        <v>0</v>
      </c>
      <c r="P1964">
        <v>2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0.32245614936160671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0.32245614936160671</v>
      </c>
    </row>
    <row r="1965" spans="1:31" x14ac:dyDescent="0.25">
      <c r="A1965">
        <v>1669258</v>
      </c>
      <c r="B1965">
        <v>1</v>
      </c>
      <c r="C1965" t="s">
        <v>80</v>
      </c>
      <c r="D1965" t="s">
        <v>83</v>
      </c>
      <c r="E1965" t="s">
        <v>140</v>
      </c>
      <c r="F1965" t="s">
        <v>5885</v>
      </c>
      <c r="G1965" t="s">
        <v>142</v>
      </c>
      <c r="H1965" t="s">
        <v>143</v>
      </c>
      <c r="I1965" t="s">
        <v>135</v>
      </c>
      <c r="J1965" t="s">
        <v>136</v>
      </c>
      <c r="K1965" t="s">
        <v>137</v>
      </c>
      <c r="L1965" t="s">
        <v>5886</v>
      </c>
      <c r="M1965" t="s">
        <v>5887</v>
      </c>
      <c r="N1965">
        <v>3.0416666659999998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18.346243743733773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18.346243743733773</v>
      </c>
    </row>
    <row r="1966" spans="1:31" x14ac:dyDescent="0.25">
      <c r="A1966">
        <v>1670068</v>
      </c>
      <c r="B1966">
        <v>1</v>
      </c>
      <c r="C1966" t="s">
        <v>80</v>
      </c>
      <c r="D1966" t="s">
        <v>99</v>
      </c>
      <c r="E1966" t="s">
        <v>164</v>
      </c>
      <c r="F1966" t="s">
        <v>5888</v>
      </c>
      <c r="G1966" t="s">
        <v>161</v>
      </c>
      <c r="H1966" t="s">
        <v>134</v>
      </c>
      <c r="I1966" t="s">
        <v>135</v>
      </c>
      <c r="J1966" t="s">
        <v>136</v>
      </c>
      <c r="K1966" t="s">
        <v>137</v>
      </c>
      <c r="L1966" t="s">
        <v>5889</v>
      </c>
      <c r="M1966" t="s">
        <v>5890</v>
      </c>
      <c r="N1966">
        <v>6.6944444000000006E-2</v>
      </c>
      <c r="O1966">
        <v>10</v>
      </c>
      <c r="P1966">
        <v>7048</v>
      </c>
      <c r="Q1966">
        <v>1</v>
      </c>
      <c r="R1966">
        <v>102</v>
      </c>
      <c r="S1966">
        <v>21</v>
      </c>
      <c r="T1966">
        <v>603</v>
      </c>
      <c r="U1966">
        <v>3</v>
      </c>
      <c r="V1966">
        <v>6</v>
      </c>
      <c r="W1966">
        <v>2.8784687706060756</v>
      </c>
      <c r="X1966">
        <v>115.46238668282166</v>
      </c>
      <c r="Y1966">
        <v>1.5209130987333334E-2</v>
      </c>
      <c r="Z1966">
        <v>1.4654176020246248</v>
      </c>
      <c r="AA1966">
        <v>9.2823100661756186</v>
      </c>
      <c r="AB1966">
        <v>25.473165426913546</v>
      </c>
      <c r="AC1966">
        <v>1.540661942009117</v>
      </c>
      <c r="AD1966">
        <v>0.13330931285005976</v>
      </c>
      <c r="AE1966">
        <v>156.25092893438801</v>
      </c>
    </row>
    <row r="1967" spans="1:31" x14ac:dyDescent="0.25">
      <c r="A1967">
        <v>1669945</v>
      </c>
      <c r="B1967">
        <v>1</v>
      </c>
      <c r="C1967" t="s">
        <v>80</v>
      </c>
      <c r="D1967" t="s">
        <v>88</v>
      </c>
      <c r="E1967" t="s">
        <v>131</v>
      </c>
      <c r="F1967" t="s">
        <v>5891</v>
      </c>
      <c r="G1967" t="s">
        <v>723</v>
      </c>
      <c r="H1967" t="s">
        <v>134</v>
      </c>
      <c r="I1967" t="s">
        <v>135</v>
      </c>
      <c r="J1967" t="s">
        <v>3</v>
      </c>
      <c r="K1967" t="s">
        <v>137</v>
      </c>
      <c r="L1967" t="s">
        <v>5892</v>
      </c>
      <c r="M1967" t="s">
        <v>5893</v>
      </c>
      <c r="N1967">
        <v>2.378333333</v>
      </c>
      <c r="O1967">
        <v>0</v>
      </c>
      <c r="P1967">
        <v>620</v>
      </c>
      <c r="Q1967">
        <v>0</v>
      </c>
      <c r="R1967">
        <v>0</v>
      </c>
      <c r="S1967">
        <v>1</v>
      </c>
      <c r="T1967">
        <v>108</v>
      </c>
      <c r="U1967">
        <v>0</v>
      </c>
      <c r="V1967">
        <v>0</v>
      </c>
      <c r="W1967">
        <v>0</v>
      </c>
      <c r="X1967">
        <v>700.24463699118326</v>
      </c>
      <c r="Y1967">
        <v>0</v>
      </c>
      <c r="Z1967">
        <v>0</v>
      </c>
      <c r="AA1967">
        <v>240.45382379404776</v>
      </c>
      <c r="AB1967">
        <v>155.39612774537764</v>
      </c>
      <c r="AC1967">
        <v>0</v>
      </c>
      <c r="AD1967">
        <v>0</v>
      </c>
      <c r="AE1967">
        <v>1096.0945885306087</v>
      </c>
    </row>
    <row r="1968" spans="1:31" x14ac:dyDescent="0.25">
      <c r="A1968">
        <v>1669404</v>
      </c>
      <c r="B1968">
        <v>1</v>
      </c>
      <c r="C1968" t="s">
        <v>80</v>
      </c>
      <c r="D1968" t="s">
        <v>96</v>
      </c>
      <c r="E1968" t="s">
        <v>151</v>
      </c>
      <c r="F1968" t="s">
        <v>5653</v>
      </c>
      <c r="G1968" t="s">
        <v>153</v>
      </c>
      <c r="H1968" t="s">
        <v>143</v>
      </c>
      <c r="I1968" t="s">
        <v>135</v>
      </c>
      <c r="J1968" t="s">
        <v>136</v>
      </c>
      <c r="K1968" t="s">
        <v>137</v>
      </c>
      <c r="L1968" t="s">
        <v>5894</v>
      </c>
      <c r="M1968" t="s">
        <v>5895</v>
      </c>
      <c r="N1968">
        <v>13.929166666</v>
      </c>
      <c r="O1968">
        <v>0</v>
      </c>
      <c r="P1968">
        <v>84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667.08606073376518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667.08606073376518</v>
      </c>
    </row>
    <row r="1969" spans="1:31" x14ac:dyDescent="0.25">
      <c r="A1969">
        <v>1670045</v>
      </c>
      <c r="B1969">
        <v>1</v>
      </c>
      <c r="C1969" t="s">
        <v>81</v>
      </c>
      <c r="D1969" t="s">
        <v>128</v>
      </c>
      <c r="E1969" t="s">
        <v>140</v>
      </c>
      <c r="F1969" t="s">
        <v>5896</v>
      </c>
      <c r="G1969" t="s">
        <v>197</v>
      </c>
      <c r="H1969" t="s">
        <v>143</v>
      </c>
      <c r="I1969" t="s">
        <v>135</v>
      </c>
      <c r="J1969" t="s">
        <v>136</v>
      </c>
      <c r="K1969" t="s">
        <v>137</v>
      </c>
      <c r="L1969" t="s">
        <v>5897</v>
      </c>
      <c r="M1969" t="s">
        <v>5898</v>
      </c>
      <c r="N1969">
        <v>22.923888888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</row>
    <row r="1970" spans="1:31" x14ac:dyDescent="0.25">
      <c r="A1970">
        <v>1670022</v>
      </c>
      <c r="B1970">
        <v>1</v>
      </c>
      <c r="C1970" t="s">
        <v>81</v>
      </c>
      <c r="D1970" t="s">
        <v>127</v>
      </c>
      <c r="E1970" t="s">
        <v>159</v>
      </c>
      <c r="F1970" t="s">
        <v>5899</v>
      </c>
      <c r="G1970" t="s">
        <v>596</v>
      </c>
      <c r="H1970" t="s">
        <v>134</v>
      </c>
      <c r="I1970" t="s">
        <v>135</v>
      </c>
      <c r="J1970" t="s">
        <v>136</v>
      </c>
      <c r="K1970" t="s">
        <v>137</v>
      </c>
      <c r="L1970" t="s">
        <v>5900</v>
      </c>
      <c r="M1970" t="s">
        <v>5901</v>
      </c>
      <c r="N1970">
        <v>6.9908333330000003</v>
      </c>
      <c r="O1970">
        <v>1</v>
      </c>
      <c r="P1970">
        <v>492</v>
      </c>
      <c r="Q1970">
        <v>9</v>
      </c>
      <c r="R1970">
        <v>8</v>
      </c>
      <c r="S1970">
        <v>7</v>
      </c>
      <c r="T1970">
        <v>28</v>
      </c>
      <c r="U1970">
        <v>0</v>
      </c>
      <c r="V1970">
        <v>0</v>
      </c>
      <c r="W1970">
        <v>1.8661599656254517</v>
      </c>
      <c r="X1970">
        <v>369.77391223233468</v>
      </c>
      <c r="Y1970">
        <v>17.921823361402495</v>
      </c>
      <c r="Z1970">
        <v>4.8554416940770722</v>
      </c>
      <c r="AA1970">
        <v>121.58774488295053</v>
      </c>
      <c r="AB1970">
        <v>26.75657866356438</v>
      </c>
      <c r="AC1970">
        <v>0</v>
      </c>
      <c r="AD1970">
        <v>0</v>
      </c>
      <c r="AE1970">
        <v>542.7616607999546</v>
      </c>
    </row>
    <row r="1971" spans="1:31" x14ac:dyDescent="0.25">
      <c r="A1971">
        <v>1669089</v>
      </c>
      <c r="B1971">
        <v>1</v>
      </c>
      <c r="C1971" t="s">
        <v>81</v>
      </c>
      <c r="D1971" t="s">
        <v>128</v>
      </c>
      <c r="E1971" t="s">
        <v>159</v>
      </c>
      <c r="F1971" t="s">
        <v>5902</v>
      </c>
      <c r="G1971" t="s">
        <v>281</v>
      </c>
      <c r="H1971" t="s">
        <v>134</v>
      </c>
      <c r="I1971" t="s">
        <v>135</v>
      </c>
      <c r="J1971" t="s">
        <v>136</v>
      </c>
      <c r="K1971" t="s">
        <v>167</v>
      </c>
      <c r="L1971" t="s">
        <v>5903</v>
      </c>
      <c r="M1971" t="s">
        <v>5904</v>
      </c>
      <c r="N1971">
        <v>8.0569444440000009</v>
      </c>
      <c r="O1971">
        <v>2</v>
      </c>
      <c r="P1971">
        <v>227</v>
      </c>
      <c r="Q1971">
        <v>16</v>
      </c>
      <c r="R1971">
        <v>9</v>
      </c>
      <c r="S1971">
        <v>2</v>
      </c>
      <c r="T1971">
        <v>8</v>
      </c>
      <c r="U1971">
        <v>0</v>
      </c>
      <c r="V1971">
        <v>0</v>
      </c>
      <c r="W1971">
        <v>139.47751411438784</v>
      </c>
      <c r="X1971">
        <v>177.21714564605091</v>
      </c>
      <c r="Y1971">
        <v>30.880590722776567</v>
      </c>
      <c r="Z1971">
        <v>14.035222025272496</v>
      </c>
      <c r="AA1971">
        <v>39.035931540205596</v>
      </c>
      <c r="AB1971">
        <v>42.21177024490953</v>
      </c>
      <c r="AC1971">
        <v>0</v>
      </c>
      <c r="AD1971">
        <v>0</v>
      </c>
      <c r="AE1971">
        <v>442.85817429360293</v>
      </c>
    </row>
    <row r="1972" spans="1:31" x14ac:dyDescent="0.25">
      <c r="A1972">
        <v>1669753</v>
      </c>
      <c r="B1972">
        <v>1</v>
      </c>
      <c r="C1972" t="s">
        <v>80</v>
      </c>
      <c r="D1972" t="s">
        <v>93</v>
      </c>
      <c r="E1972" t="s">
        <v>151</v>
      </c>
      <c r="F1972" t="s">
        <v>5905</v>
      </c>
      <c r="G1972" t="s">
        <v>153</v>
      </c>
      <c r="H1972" t="s">
        <v>143</v>
      </c>
      <c r="I1972" t="s">
        <v>135</v>
      </c>
      <c r="J1972" t="s">
        <v>136</v>
      </c>
      <c r="K1972" t="s">
        <v>137</v>
      </c>
      <c r="L1972" t="s">
        <v>5906</v>
      </c>
      <c r="M1972" t="s">
        <v>5907</v>
      </c>
      <c r="N1972">
        <v>9.0233333330000001</v>
      </c>
      <c r="O1972">
        <v>0</v>
      </c>
      <c r="P1972">
        <v>13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11.377321076369297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11.377321076369297</v>
      </c>
    </row>
    <row r="1973" spans="1:31" x14ac:dyDescent="0.25">
      <c r="A1973">
        <v>1669845</v>
      </c>
      <c r="B1973">
        <v>1</v>
      </c>
      <c r="C1973" t="s">
        <v>81</v>
      </c>
      <c r="D1973" t="s">
        <v>127</v>
      </c>
      <c r="E1973" t="s">
        <v>131</v>
      </c>
      <c r="F1973" t="s">
        <v>5908</v>
      </c>
      <c r="G1973" t="s">
        <v>161</v>
      </c>
      <c r="H1973" t="s">
        <v>134</v>
      </c>
      <c r="I1973" t="s">
        <v>135</v>
      </c>
      <c r="J1973" t="s">
        <v>136</v>
      </c>
      <c r="K1973" t="s">
        <v>137</v>
      </c>
      <c r="L1973" t="s">
        <v>5909</v>
      </c>
      <c r="M1973" t="s">
        <v>5910</v>
      </c>
      <c r="N1973">
        <v>17.729166666000001</v>
      </c>
      <c r="O1973">
        <v>7</v>
      </c>
      <c r="P1973">
        <v>3</v>
      </c>
      <c r="Q1973">
        <v>263</v>
      </c>
      <c r="R1973">
        <v>42</v>
      </c>
      <c r="S1973">
        <v>13</v>
      </c>
      <c r="T1973">
        <v>1</v>
      </c>
      <c r="U1973">
        <v>0</v>
      </c>
      <c r="V1973">
        <v>0</v>
      </c>
      <c r="W1973">
        <v>40.285795900103892</v>
      </c>
      <c r="X1973">
        <v>30.210716876428922</v>
      </c>
      <c r="Y1973">
        <v>3983.7555977689558</v>
      </c>
      <c r="Z1973">
        <v>928.75677592608554</v>
      </c>
      <c r="AA1973">
        <v>793.3535038128939</v>
      </c>
      <c r="AB1973">
        <v>1.0391128933932814</v>
      </c>
      <c r="AC1973">
        <v>0</v>
      </c>
      <c r="AD1973">
        <v>0</v>
      </c>
      <c r="AE1973">
        <v>5777.4015031778617</v>
      </c>
    </row>
    <row r="1974" spans="1:31" x14ac:dyDescent="0.25">
      <c r="A1974">
        <v>1669504</v>
      </c>
      <c r="B1974">
        <v>1</v>
      </c>
      <c r="C1974" t="s">
        <v>80</v>
      </c>
      <c r="D1974" t="s">
        <v>106</v>
      </c>
      <c r="E1974" t="s">
        <v>159</v>
      </c>
      <c r="F1974" t="s">
        <v>5911</v>
      </c>
      <c r="G1974" t="s">
        <v>596</v>
      </c>
      <c r="H1974" t="s">
        <v>134</v>
      </c>
      <c r="I1974" t="s">
        <v>135</v>
      </c>
      <c r="J1974" t="s">
        <v>136</v>
      </c>
      <c r="K1974" t="s">
        <v>137</v>
      </c>
      <c r="L1974" t="s">
        <v>5912</v>
      </c>
      <c r="M1974" t="s">
        <v>5913</v>
      </c>
      <c r="N1974">
        <v>4.5711111109999996</v>
      </c>
      <c r="O1974">
        <v>0</v>
      </c>
      <c r="P1974">
        <v>170</v>
      </c>
      <c r="Q1974">
        <v>0</v>
      </c>
      <c r="R1974">
        <v>20</v>
      </c>
      <c r="S1974">
        <v>0</v>
      </c>
      <c r="T1974">
        <v>24</v>
      </c>
      <c r="U1974">
        <v>0</v>
      </c>
      <c r="V1974">
        <v>0</v>
      </c>
      <c r="W1974">
        <v>0</v>
      </c>
      <c r="X1974">
        <v>176.15181987081391</v>
      </c>
      <c r="Y1974">
        <v>0</v>
      </c>
      <c r="Z1974">
        <v>9.3650943727636164</v>
      </c>
      <c r="AA1974">
        <v>0</v>
      </c>
      <c r="AB1974">
        <v>55.089086790360447</v>
      </c>
      <c r="AC1974">
        <v>0</v>
      </c>
      <c r="AD1974">
        <v>0</v>
      </c>
      <c r="AE1974">
        <v>240.60600103393799</v>
      </c>
    </row>
    <row r="1975" spans="1:31" x14ac:dyDescent="0.25">
      <c r="A1975">
        <v>1669158</v>
      </c>
      <c r="B1975">
        <v>1</v>
      </c>
      <c r="C1975" t="s">
        <v>80</v>
      </c>
      <c r="D1975" t="s">
        <v>96</v>
      </c>
      <c r="E1975" t="s">
        <v>164</v>
      </c>
      <c r="F1975" t="s">
        <v>4928</v>
      </c>
      <c r="G1975" t="s">
        <v>161</v>
      </c>
      <c r="H1975" t="s">
        <v>134</v>
      </c>
      <c r="I1975" t="s">
        <v>135</v>
      </c>
      <c r="J1975" t="s">
        <v>136</v>
      </c>
      <c r="K1975" t="s">
        <v>137</v>
      </c>
      <c r="L1975" t="s">
        <v>5914</v>
      </c>
      <c r="M1975" t="s">
        <v>5915</v>
      </c>
      <c r="N1975">
        <v>0.12</v>
      </c>
      <c r="O1975">
        <v>9</v>
      </c>
      <c r="P1975">
        <v>1031</v>
      </c>
      <c r="Q1975">
        <v>20</v>
      </c>
      <c r="R1975">
        <v>60</v>
      </c>
      <c r="S1975">
        <v>7</v>
      </c>
      <c r="T1975">
        <v>21</v>
      </c>
      <c r="U1975">
        <v>0</v>
      </c>
      <c r="V1975">
        <v>1</v>
      </c>
      <c r="W1975">
        <v>2.9216957747362273</v>
      </c>
      <c r="X1975">
        <v>17.299046485643682</v>
      </c>
      <c r="Y1975">
        <v>3.0748255815992254</v>
      </c>
      <c r="Z1975">
        <v>4.3177716615047572</v>
      </c>
      <c r="AA1975">
        <v>1.752519717939329</v>
      </c>
      <c r="AB1975">
        <v>3.3022330342488573</v>
      </c>
      <c r="AC1975">
        <v>0</v>
      </c>
      <c r="AD1975">
        <v>6.0792384589652221E-2</v>
      </c>
      <c r="AE1975">
        <v>32.728884640261732</v>
      </c>
    </row>
    <row r="1976" spans="1:31" x14ac:dyDescent="0.25">
      <c r="A1976">
        <v>1669304</v>
      </c>
      <c r="B1976">
        <v>1</v>
      </c>
      <c r="C1976" t="s">
        <v>80</v>
      </c>
      <c r="D1976" t="s">
        <v>107</v>
      </c>
      <c r="E1976" t="s">
        <v>140</v>
      </c>
      <c r="F1976" t="s">
        <v>5916</v>
      </c>
      <c r="G1976" t="s">
        <v>142</v>
      </c>
      <c r="H1976" t="s">
        <v>143</v>
      </c>
      <c r="I1976" t="s">
        <v>135</v>
      </c>
      <c r="J1976" t="s">
        <v>136</v>
      </c>
      <c r="K1976" t="s">
        <v>137</v>
      </c>
      <c r="L1976" t="s">
        <v>5917</v>
      </c>
      <c r="M1976" t="s">
        <v>5918</v>
      </c>
      <c r="N1976">
        <v>1.3161111109999999</v>
      </c>
      <c r="O1976">
        <v>0</v>
      </c>
      <c r="P1976">
        <v>4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0.88593065583021247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0.88593065583021247</v>
      </c>
    </row>
    <row r="1977" spans="1:31" x14ac:dyDescent="0.25">
      <c r="A1977">
        <v>1669991</v>
      </c>
      <c r="B1977">
        <v>1</v>
      </c>
      <c r="C1977" t="s">
        <v>80</v>
      </c>
      <c r="D1977" t="s">
        <v>97</v>
      </c>
      <c r="E1977" t="s">
        <v>164</v>
      </c>
      <c r="F1977" t="s">
        <v>955</v>
      </c>
      <c r="G1977" t="s">
        <v>161</v>
      </c>
      <c r="H1977" t="s">
        <v>134</v>
      </c>
      <c r="I1977" t="s">
        <v>135</v>
      </c>
      <c r="J1977" t="s">
        <v>136</v>
      </c>
      <c r="K1977" t="s">
        <v>137</v>
      </c>
      <c r="L1977" t="s">
        <v>5919</v>
      </c>
      <c r="M1977" t="s">
        <v>5920</v>
      </c>
      <c r="N1977">
        <v>2.7652777770000001</v>
      </c>
      <c r="O1977">
        <v>7</v>
      </c>
      <c r="P1977">
        <v>1143</v>
      </c>
      <c r="Q1977">
        <v>12</v>
      </c>
      <c r="R1977">
        <v>152</v>
      </c>
      <c r="S1977">
        <v>29</v>
      </c>
      <c r="T1977">
        <v>185</v>
      </c>
      <c r="U1977">
        <v>0</v>
      </c>
      <c r="V1977">
        <v>1</v>
      </c>
      <c r="W1977">
        <v>16.987714778795482</v>
      </c>
      <c r="X1977">
        <v>954.74763757425353</v>
      </c>
      <c r="Y1977">
        <v>43.194551672021099</v>
      </c>
      <c r="Z1977">
        <v>87.493699123028563</v>
      </c>
      <c r="AA1977">
        <v>882.86987401081274</v>
      </c>
      <c r="AB1977">
        <v>182.3572007114989</v>
      </c>
      <c r="AC1977">
        <v>0</v>
      </c>
      <c r="AD1977">
        <v>6.5696498663059906</v>
      </c>
      <c r="AE1977">
        <v>2174.2203277367162</v>
      </c>
    </row>
    <row r="1978" spans="1:31" x14ac:dyDescent="0.25">
      <c r="A1978">
        <v>1669696</v>
      </c>
      <c r="B1978">
        <v>1</v>
      </c>
      <c r="C1978" t="s">
        <v>80</v>
      </c>
      <c r="D1978" t="s">
        <v>90</v>
      </c>
      <c r="E1978" t="s">
        <v>151</v>
      </c>
      <c r="F1978" t="s">
        <v>4589</v>
      </c>
      <c r="G1978" t="s">
        <v>153</v>
      </c>
      <c r="H1978" t="s">
        <v>143</v>
      </c>
      <c r="I1978" t="s">
        <v>135</v>
      </c>
      <c r="J1978" t="s">
        <v>136</v>
      </c>
      <c r="K1978" t="s">
        <v>137</v>
      </c>
      <c r="L1978" t="s">
        <v>5921</v>
      </c>
      <c r="M1978" t="s">
        <v>5922</v>
      </c>
      <c r="N1978">
        <v>0.38750000000000001</v>
      </c>
      <c r="O1978">
        <v>0</v>
      </c>
      <c r="P1978">
        <v>34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4.9099564582854933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4.9099564582854933</v>
      </c>
    </row>
    <row r="1979" spans="1:31" x14ac:dyDescent="0.25">
      <c r="A1979">
        <v>1669596</v>
      </c>
      <c r="B1979">
        <v>1</v>
      </c>
      <c r="C1979" t="s">
        <v>81</v>
      </c>
      <c r="D1979" t="s">
        <v>114</v>
      </c>
      <c r="E1979" t="s">
        <v>151</v>
      </c>
      <c r="F1979" t="s">
        <v>5923</v>
      </c>
      <c r="G1979" t="s">
        <v>222</v>
      </c>
      <c r="H1979" t="s">
        <v>143</v>
      </c>
      <c r="I1979" t="s">
        <v>135</v>
      </c>
      <c r="J1979" t="s">
        <v>136</v>
      </c>
      <c r="K1979" t="s">
        <v>137</v>
      </c>
      <c r="L1979" t="s">
        <v>5924</v>
      </c>
      <c r="M1979" t="s">
        <v>5925</v>
      </c>
      <c r="N1979">
        <v>1.650555555</v>
      </c>
      <c r="O1979">
        <v>0</v>
      </c>
      <c r="P1979">
        <v>7</v>
      </c>
      <c r="Q1979">
        <v>0</v>
      </c>
      <c r="R1979">
        <v>0</v>
      </c>
      <c r="S1979">
        <v>0</v>
      </c>
      <c r="T1979">
        <v>11</v>
      </c>
      <c r="U1979">
        <v>0</v>
      </c>
      <c r="V1979">
        <v>0</v>
      </c>
      <c r="W1979">
        <v>0</v>
      </c>
      <c r="X1979">
        <v>1.3421202161065502</v>
      </c>
      <c r="Y1979">
        <v>0</v>
      </c>
      <c r="Z1979">
        <v>0</v>
      </c>
      <c r="AA1979">
        <v>0</v>
      </c>
      <c r="AB1979">
        <v>9.5971807702884764</v>
      </c>
      <c r="AC1979">
        <v>0</v>
      </c>
      <c r="AD1979">
        <v>0</v>
      </c>
      <c r="AE1979">
        <v>10.939300986395027</v>
      </c>
    </row>
    <row r="1980" spans="1:31" x14ac:dyDescent="0.25">
      <c r="A1980">
        <v>1669742</v>
      </c>
      <c r="B1980">
        <v>1</v>
      </c>
      <c r="C1980" t="s">
        <v>80</v>
      </c>
      <c r="D1980" t="s">
        <v>88</v>
      </c>
      <c r="E1980" t="s">
        <v>140</v>
      </c>
      <c r="F1980" t="s">
        <v>5926</v>
      </c>
      <c r="G1980" t="s">
        <v>197</v>
      </c>
      <c r="H1980" t="s">
        <v>143</v>
      </c>
      <c r="I1980" t="s">
        <v>135</v>
      </c>
      <c r="J1980" t="s">
        <v>136</v>
      </c>
      <c r="K1980" t="s">
        <v>137</v>
      </c>
      <c r="L1980" t="s">
        <v>5927</v>
      </c>
      <c r="M1980" t="s">
        <v>5446</v>
      </c>
      <c r="N1980">
        <v>1.8619444439999999</v>
      </c>
      <c r="O1980">
        <v>0</v>
      </c>
      <c r="P1980">
        <v>1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</row>
    <row r="1981" spans="1:31" x14ac:dyDescent="0.25">
      <c r="A1981">
        <v>1670125</v>
      </c>
      <c r="B1981">
        <v>1</v>
      </c>
      <c r="C1981" t="s">
        <v>81</v>
      </c>
      <c r="D1981" t="s">
        <v>122</v>
      </c>
      <c r="E1981" t="s">
        <v>131</v>
      </c>
      <c r="F1981" t="s">
        <v>5928</v>
      </c>
      <c r="G1981" t="s">
        <v>161</v>
      </c>
      <c r="H1981" t="s">
        <v>134</v>
      </c>
      <c r="I1981" t="s">
        <v>135</v>
      </c>
      <c r="J1981" t="s">
        <v>136</v>
      </c>
      <c r="K1981" t="s">
        <v>137</v>
      </c>
      <c r="L1981" t="s">
        <v>5929</v>
      </c>
      <c r="M1981" t="s">
        <v>5930</v>
      </c>
      <c r="N1981">
        <v>1.4355555550000001</v>
      </c>
      <c r="O1981">
        <v>0</v>
      </c>
      <c r="P1981">
        <v>110</v>
      </c>
      <c r="Q1981">
        <v>0</v>
      </c>
      <c r="R1981">
        <v>0</v>
      </c>
      <c r="S1981">
        <v>3</v>
      </c>
      <c r="T1981">
        <v>3</v>
      </c>
      <c r="U1981">
        <v>0</v>
      </c>
      <c r="V1981">
        <v>0</v>
      </c>
      <c r="W1981">
        <v>0</v>
      </c>
      <c r="X1981">
        <v>14.619740356275825</v>
      </c>
      <c r="Y1981">
        <v>0</v>
      </c>
      <c r="Z1981">
        <v>0</v>
      </c>
      <c r="AA1981">
        <v>30.495985366221895</v>
      </c>
      <c r="AB1981">
        <v>0.19666497887645998</v>
      </c>
      <c r="AC1981">
        <v>0</v>
      </c>
      <c r="AD1981">
        <v>0</v>
      </c>
      <c r="AE1981">
        <v>45.312390701374184</v>
      </c>
    </row>
    <row r="1982" spans="1:31" x14ac:dyDescent="0.25">
      <c r="A1982">
        <v>1669627</v>
      </c>
      <c r="B1982">
        <v>1</v>
      </c>
      <c r="C1982" t="s">
        <v>80</v>
      </c>
      <c r="D1982" t="s">
        <v>106</v>
      </c>
      <c r="E1982" t="s">
        <v>140</v>
      </c>
      <c r="F1982" t="s">
        <v>5931</v>
      </c>
      <c r="G1982" t="s">
        <v>197</v>
      </c>
      <c r="H1982" t="s">
        <v>143</v>
      </c>
      <c r="I1982" t="s">
        <v>135</v>
      </c>
      <c r="J1982" t="s">
        <v>136</v>
      </c>
      <c r="K1982" t="s">
        <v>137</v>
      </c>
      <c r="L1982" t="s">
        <v>5932</v>
      </c>
      <c r="M1982" t="s">
        <v>5933</v>
      </c>
      <c r="N1982">
        <v>2.6380555550000002</v>
      </c>
      <c r="O1982">
        <v>0</v>
      </c>
      <c r="P1982">
        <v>1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0.20571515874700197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0.20571515874700197</v>
      </c>
    </row>
    <row r="1983" spans="1:31" x14ac:dyDescent="0.25">
      <c r="A1983">
        <v>1669911</v>
      </c>
      <c r="B1983">
        <v>1</v>
      </c>
      <c r="C1983" t="s">
        <v>80</v>
      </c>
      <c r="D1983" t="s">
        <v>106</v>
      </c>
      <c r="E1983" t="s">
        <v>131</v>
      </c>
      <c r="F1983" t="s">
        <v>3803</v>
      </c>
      <c r="G1983" t="s">
        <v>161</v>
      </c>
      <c r="H1983" t="s">
        <v>134</v>
      </c>
      <c r="I1983" t="s">
        <v>135</v>
      </c>
      <c r="J1983" t="s">
        <v>136</v>
      </c>
      <c r="K1983" t="s">
        <v>137</v>
      </c>
      <c r="L1983" t="s">
        <v>5934</v>
      </c>
      <c r="M1983" t="s">
        <v>5935</v>
      </c>
      <c r="N1983">
        <v>0.210277777</v>
      </c>
      <c r="O1983">
        <v>0</v>
      </c>
      <c r="P1983">
        <v>790</v>
      </c>
      <c r="Q1983">
        <v>1</v>
      </c>
      <c r="R1983">
        <v>84</v>
      </c>
      <c r="S1983">
        <v>5</v>
      </c>
      <c r="T1983">
        <v>125</v>
      </c>
      <c r="U1983">
        <v>0</v>
      </c>
      <c r="V1983">
        <v>0</v>
      </c>
      <c r="W1983">
        <v>0</v>
      </c>
      <c r="X1983">
        <v>31.298852467898438</v>
      </c>
      <c r="Y1983">
        <v>4.794374211333334E-2</v>
      </c>
      <c r="Z1983">
        <v>2.5950051181123124</v>
      </c>
      <c r="AA1983">
        <v>1.5593560768458201</v>
      </c>
      <c r="AB1983">
        <v>15.351231372122811</v>
      </c>
      <c r="AC1983">
        <v>0</v>
      </c>
      <c r="AD1983">
        <v>0</v>
      </c>
      <c r="AE1983">
        <v>50.85238877709272</v>
      </c>
    </row>
    <row r="1984" spans="1:31" x14ac:dyDescent="0.25">
      <c r="A1984">
        <v>1669035</v>
      </c>
      <c r="B1984">
        <v>1</v>
      </c>
      <c r="C1984" t="s">
        <v>80</v>
      </c>
      <c r="D1984" t="s">
        <v>90</v>
      </c>
      <c r="E1984" t="s">
        <v>140</v>
      </c>
      <c r="F1984" t="s">
        <v>5936</v>
      </c>
      <c r="G1984" t="s">
        <v>197</v>
      </c>
      <c r="H1984" t="s">
        <v>143</v>
      </c>
      <c r="I1984" t="s">
        <v>135</v>
      </c>
      <c r="J1984" t="s">
        <v>136</v>
      </c>
      <c r="K1984" t="s">
        <v>137</v>
      </c>
      <c r="L1984" t="s">
        <v>5937</v>
      </c>
      <c r="M1984" t="s">
        <v>5938</v>
      </c>
      <c r="N1984">
        <v>0.880833333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4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0.88130443095401023</v>
      </c>
      <c r="AC1984">
        <v>0</v>
      </c>
      <c r="AD1984">
        <v>0</v>
      </c>
      <c r="AE1984">
        <v>0.88130443095401023</v>
      </c>
    </row>
    <row r="1985" spans="1:31" x14ac:dyDescent="0.25">
      <c r="A1985">
        <v>1669776</v>
      </c>
      <c r="B1985">
        <v>1</v>
      </c>
      <c r="C1985" t="s">
        <v>80</v>
      </c>
      <c r="D1985" t="s">
        <v>99</v>
      </c>
      <c r="E1985" t="s">
        <v>164</v>
      </c>
      <c r="F1985" t="s">
        <v>4604</v>
      </c>
      <c r="G1985" t="s">
        <v>161</v>
      </c>
      <c r="H1985" t="s">
        <v>134</v>
      </c>
      <c r="I1985" t="s">
        <v>173</v>
      </c>
      <c r="J1985" t="s">
        <v>136</v>
      </c>
      <c r="K1985" t="s">
        <v>137</v>
      </c>
      <c r="L1985" t="s">
        <v>5939</v>
      </c>
      <c r="M1985" t="s">
        <v>5940</v>
      </c>
      <c r="N1985">
        <v>3.9722222000000001E-2</v>
      </c>
      <c r="O1985">
        <v>3</v>
      </c>
      <c r="P1985">
        <v>1652</v>
      </c>
      <c r="Q1985">
        <v>1</v>
      </c>
      <c r="R1985">
        <v>27</v>
      </c>
      <c r="S1985">
        <v>8</v>
      </c>
      <c r="T1985">
        <v>137</v>
      </c>
      <c r="U1985">
        <v>0</v>
      </c>
      <c r="V1985">
        <v>3</v>
      </c>
      <c r="W1985">
        <v>0.11753801085955499</v>
      </c>
      <c r="X1985">
        <v>13.368005409243594</v>
      </c>
      <c r="Y1985">
        <v>9.2382221360000003E-3</v>
      </c>
      <c r="Z1985">
        <v>0.20081033623754274</v>
      </c>
      <c r="AA1985">
        <v>0.42465572808583529</v>
      </c>
      <c r="AB1985">
        <v>3.0392687316602731</v>
      </c>
      <c r="AC1985">
        <v>0</v>
      </c>
      <c r="AD1985">
        <v>9.485463915435445E-2</v>
      </c>
      <c r="AE1985">
        <v>17.254371077377154</v>
      </c>
    </row>
    <row r="1986" spans="1:31" x14ac:dyDescent="0.25">
      <c r="A1986">
        <v>1669278</v>
      </c>
      <c r="B1986">
        <v>1</v>
      </c>
      <c r="C1986" t="s">
        <v>80</v>
      </c>
      <c r="D1986" t="s">
        <v>84</v>
      </c>
      <c r="E1986" t="s">
        <v>140</v>
      </c>
      <c r="F1986" t="s">
        <v>5941</v>
      </c>
      <c r="G1986" t="s">
        <v>142</v>
      </c>
      <c r="H1986" t="s">
        <v>143</v>
      </c>
      <c r="I1986" t="s">
        <v>135</v>
      </c>
      <c r="J1986" t="s">
        <v>136</v>
      </c>
      <c r="K1986" t="s">
        <v>137</v>
      </c>
      <c r="L1986" t="s">
        <v>5942</v>
      </c>
      <c r="M1986" t="s">
        <v>5943</v>
      </c>
      <c r="N1986">
        <v>7.9602777769999999</v>
      </c>
      <c r="O1986">
        <v>0</v>
      </c>
      <c r="P1986">
        <v>6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11.390908687507249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11.390908687507249</v>
      </c>
    </row>
    <row r="1987" spans="1:31" x14ac:dyDescent="0.25">
      <c r="A1987">
        <v>1669919</v>
      </c>
      <c r="B1987">
        <v>1</v>
      </c>
      <c r="C1987" t="s">
        <v>80</v>
      </c>
      <c r="D1987" t="s">
        <v>105</v>
      </c>
      <c r="E1987" t="s">
        <v>140</v>
      </c>
      <c r="F1987" t="s">
        <v>5944</v>
      </c>
      <c r="G1987" t="s">
        <v>197</v>
      </c>
      <c r="H1987" t="s">
        <v>143</v>
      </c>
      <c r="I1987" t="s">
        <v>135</v>
      </c>
      <c r="J1987" t="s">
        <v>136</v>
      </c>
      <c r="K1987" t="s">
        <v>137</v>
      </c>
      <c r="L1987" t="s">
        <v>5945</v>
      </c>
      <c r="M1987" t="s">
        <v>5946</v>
      </c>
      <c r="N1987">
        <v>3.965833333</v>
      </c>
      <c r="O1987">
        <v>0</v>
      </c>
      <c r="P1987">
        <v>3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5.6941565139710484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5.6941565139710484</v>
      </c>
    </row>
    <row r="1988" spans="1:31" x14ac:dyDescent="0.25">
      <c r="A1988">
        <v>1670117</v>
      </c>
      <c r="B1988">
        <v>1</v>
      </c>
      <c r="C1988" t="s">
        <v>80</v>
      </c>
      <c r="D1988" t="s">
        <v>94</v>
      </c>
      <c r="E1988" t="s">
        <v>179</v>
      </c>
      <c r="F1988" t="s">
        <v>5947</v>
      </c>
      <c r="G1988" t="s">
        <v>161</v>
      </c>
      <c r="H1988" t="s">
        <v>134</v>
      </c>
      <c r="I1988" t="s">
        <v>135</v>
      </c>
      <c r="J1988" t="s">
        <v>136</v>
      </c>
      <c r="K1988" t="s">
        <v>137</v>
      </c>
      <c r="L1988" t="s">
        <v>5948</v>
      </c>
      <c r="M1988" t="s">
        <v>5949</v>
      </c>
      <c r="N1988">
        <v>0.27972222200000002</v>
      </c>
      <c r="O1988">
        <v>1</v>
      </c>
      <c r="P1988">
        <v>3173</v>
      </c>
      <c r="Q1988">
        <v>50</v>
      </c>
      <c r="R1988">
        <v>105</v>
      </c>
      <c r="S1988">
        <v>37</v>
      </c>
      <c r="T1988">
        <v>691</v>
      </c>
      <c r="U1988">
        <v>17</v>
      </c>
      <c r="V1988">
        <v>0</v>
      </c>
      <c r="W1988">
        <v>0.25983975238208218</v>
      </c>
      <c r="X1988">
        <v>134.35293019669683</v>
      </c>
      <c r="Y1988">
        <v>5.2185108518400387</v>
      </c>
      <c r="Z1988">
        <v>3.1286923453923023</v>
      </c>
      <c r="AA1988">
        <v>78.565219018001528</v>
      </c>
      <c r="AB1988">
        <v>59.31410256969199</v>
      </c>
      <c r="AC1988">
        <v>236.13095282556742</v>
      </c>
      <c r="AD1988">
        <v>0</v>
      </c>
      <c r="AE1988">
        <v>516.97024755957227</v>
      </c>
    </row>
    <row r="1989" spans="1:31" x14ac:dyDescent="0.25">
      <c r="A1989">
        <v>1669527</v>
      </c>
      <c r="B1989">
        <v>1</v>
      </c>
      <c r="C1989" t="s">
        <v>80</v>
      </c>
      <c r="D1989" t="s">
        <v>82</v>
      </c>
      <c r="E1989" t="s">
        <v>140</v>
      </c>
      <c r="F1989" t="s">
        <v>5950</v>
      </c>
      <c r="G1989" t="s">
        <v>197</v>
      </c>
      <c r="H1989" t="s">
        <v>143</v>
      </c>
      <c r="I1989" t="s">
        <v>135</v>
      </c>
      <c r="J1989" t="s">
        <v>136</v>
      </c>
      <c r="K1989" t="s">
        <v>137</v>
      </c>
      <c r="L1989" t="s">
        <v>5951</v>
      </c>
      <c r="M1989" t="s">
        <v>5952</v>
      </c>
      <c r="N1989">
        <v>2.0858333330000001</v>
      </c>
      <c r="O1989">
        <v>0</v>
      </c>
      <c r="P1989">
        <v>1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0.22657622836345667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0.22657622836345667</v>
      </c>
    </row>
    <row r="1990" spans="1:31" x14ac:dyDescent="0.25">
      <c r="A1990">
        <v>1669719</v>
      </c>
      <c r="B1990">
        <v>1</v>
      </c>
      <c r="C1990" t="s">
        <v>80</v>
      </c>
      <c r="D1990" t="s">
        <v>105</v>
      </c>
      <c r="E1990" t="s">
        <v>151</v>
      </c>
      <c r="F1990" t="s">
        <v>5953</v>
      </c>
      <c r="G1990" t="s">
        <v>153</v>
      </c>
      <c r="H1990" t="s">
        <v>143</v>
      </c>
      <c r="I1990" t="s">
        <v>135</v>
      </c>
      <c r="J1990" t="s">
        <v>136</v>
      </c>
      <c r="K1990" t="s">
        <v>137</v>
      </c>
      <c r="L1990" t="s">
        <v>5954</v>
      </c>
      <c r="M1990" t="s">
        <v>5955</v>
      </c>
      <c r="N1990">
        <v>1.4272222219999999</v>
      </c>
      <c r="O1990">
        <v>0</v>
      </c>
      <c r="P1990">
        <v>40</v>
      </c>
      <c r="Q1990">
        <v>0</v>
      </c>
      <c r="R1990">
        <v>0</v>
      </c>
      <c r="S1990">
        <v>0</v>
      </c>
      <c r="T1990">
        <v>4</v>
      </c>
      <c r="U1990">
        <v>0</v>
      </c>
      <c r="V1990">
        <v>0</v>
      </c>
      <c r="W1990">
        <v>0</v>
      </c>
      <c r="X1990">
        <v>15.641198111504828</v>
      </c>
      <c r="Y1990">
        <v>0</v>
      </c>
      <c r="Z1990">
        <v>0</v>
      </c>
      <c r="AA1990">
        <v>0</v>
      </c>
      <c r="AB1990">
        <v>5.2575011737694535</v>
      </c>
      <c r="AC1990">
        <v>0</v>
      </c>
      <c r="AD1990">
        <v>0</v>
      </c>
      <c r="AE1990">
        <v>20.898699285274283</v>
      </c>
    </row>
    <row r="1991" spans="1:31" x14ac:dyDescent="0.25">
      <c r="A1991">
        <v>1669819</v>
      </c>
      <c r="B1991">
        <v>1</v>
      </c>
      <c r="C1991" t="s">
        <v>80</v>
      </c>
      <c r="D1991" t="s">
        <v>98</v>
      </c>
      <c r="E1991" t="s">
        <v>140</v>
      </c>
      <c r="F1991" t="s">
        <v>5956</v>
      </c>
      <c r="G1991" t="s">
        <v>197</v>
      </c>
      <c r="H1991" t="s">
        <v>143</v>
      </c>
      <c r="I1991" t="s">
        <v>135</v>
      </c>
      <c r="J1991" t="s">
        <v>136</v>
      </c>
      <c r="K1991" t="s">
        <v>137</v>
      </c>
      <c r="L1991" t="s">
        <v>5957</v>
      </c>
      <c r="M1991" t="s">
        <v>5958</v>
      </c>
      <c r="N1991">
        <v>4.596666666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0.60728747821659002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0.60728747821659002</v>
      </c>
    </row>
    <row r="1992" spans="1:31" x14ac:dyDescent="0.25">
      <c r="A1992">
        <v>1670260</v>
      </c>
      <c r="B1992">
        <v>1</v>
      </c>
      <c r="C1992" t="s">
        <v>80</v>
      </c>
      <c r="D1992" t="s">
        <v>93</v>
      </c>
      <c r="E1992" t="s">
        <v>151</v>
      </c>
      <c r="F1992" t="s">
        <v>5959</v>
      </c>
      <c r="G1992" t="s">
        <v>153</v>
      </c>
      <c r="H1992" t="s">
        <v>143</v>
      </c>
      <c r="I1992" t="s">
        <v>135</v>
      </c>
      <c r="J1992" t="s">
        <v>136</v>
      </c>
      <c r="K1992" t="s">
        <v>137</v>
      </c>
      <c r="L1992" t="s">
        <v>5960</v>
      </c>
      <c r="M1992" t="s">
        <v>5961</v>
      </c>
      <c r="N1992">
        <v>15.506666665999999</v>
      </c>
      <c r="O1992">
        <v>0</v>
      </c>
      <c r="P1992">
        <v>17</v>
      </c>
      <c r="Q1992">
        <v>0</v>
      </c>
      <c r="R1992">
        <v>12</v>
      </c>
      <c r="S1992">
        <v>0</v>
      </c>
      <c r="T1992">
        <v>9</v>
      </c>
      <c r="U1992">
        <v>0</v>
      </c>
      <c r="V1992">
        <v>0</v>
      </c>
      <c r="W1992">
        <v>0</v>
      </c>
      <c r="X1992">
        <v>11.161759221772817</v>
      </c>
      <c r="Y1992">
        <v>0</v>
      </c>
      <c r="Z1992">
        <v>19.477913372775507</v>
      </c>
      <c r="AA1992">
        <v>0</v>
      </c>
      <c r="AB1992">
        <v>96.980769850760794</v>
      </c>
      <c r="AC1992">
        <v>0</v>
      </c>
      <c r="AD1992">
        <v>0</v>
      </c>
      <c r="AE1992">
        <v>127.62044244530912</v>
      </c>
    </row>
    <row r="1993" spans="1:31" x14ac:dyDescent="0.25">
      <c r="A1993">
        <v>1669078</v>
      </c>
      <c r="B1993">
        <v>1</v>
      </c>
      <c r="C1993" t="s">
        <v>81</v>
      </c>
      <c r="D1993" t="s">
        <v>118</v>
      </c>
      <c r="E1993" t="s">
        <v>146</v>
      </c>
      <c r="F1993" t="s">
        <v>5962</v>
      </c>
      <c r="G1993" t="s">
        <v>281</v>
      </c>
      <c r="H1993" t="s">
        <v>143</v>
      </c>
      <c r="I1993" t="s">
        <v>135</v>
      </c>
      <c r="J1993" t="s">
        <v>136</v>
      </c>
      <c r="K1993" t="s">
        <v>167</v>
      </c>
      <c r="L1993" t="s">
        <v>5963</v>
      </c>
      <c r="M1993" t="s">
        <v>5964</v>
      </c>
      <c r="N1993">
        <v>5.0977777770000001</v>
      </c>
      <c r="O1993">
        <v>0</v>
      </c>
      <c r="P1993">
        <v>106</v>
      </c>
      <c r="Q1993">
        <v>0</v>
      </c>
      <c r="R1993">
        <v>15</v>
      </c>
      <c r="S1993">
        <v>0</v>
      </c>
      <c r="T1993">
        <v>5</v>
      </c>
      <c r="U1993">
        <v>0</v>
      </c>
      <c r="V1993">
        <v>0</v>
      </c>
      <c r="W1993">
        <v>0</v>
      </c>
      <c r="X1993">
        <v>82.902220775622382</v>
      </c>
      <c r="Y1993">
        <v>0</v>
      </c>
      <c r="Z1993">
        <v>4.4676465538726875</v>
      </c>
      <c r="AA1993">
        <v>0</v>
      </c>
      <c r="AB1993">
        <v>2.5714829255034393</v>
      </c>
      <c r="AC1993">
        <v>0</v>
      </c>
      <c r="AD1993">
        <v>0</v>
      </c>
      <c r="AE1993">
        <v>89.941350254998511</v>
      </c>
    </row>
    <row r="1994" spans="1:31" x14ac:dyDescent="0.25">
      <c r="A1994">
        <v>1670111</v>
      </c>
      <c r="B1994">
        <v>1</v>
      </c>
      <c r="C1994" t="s">
        <v>80</v>
      </c>
      <c r="D1994" t="s">
        <v>107</v>
      </c>
      <c r="E1994" t="s">
        <v>164</v>
      </c>
      <c r="F1994" t="s">
        <v>3195</v>
      </c>
      <c r="G1994" t="s">
        <v>161</v>
      </c>
      <c r="H1994" t="s">
        <v>134</v>
      </c>
      <c r="I1994" t="s">
        <v>173</v>
      </c>
      <c r="J1994" t="s">
        <v>136</v>
      </c>
      <c r="K1994" t="s">
        <v>137</v>
      </c>
      <c r="L1994" t="s">
        <v>5965</v>
      </c>
      <c r="M1994" t="s">
        <v>5966</v>
      </c>
      <c r="N1994">
        <v>8.3333330000000001E-3</v>
      </c>
      <c r="O1994">
        <v>5</v>
      </c>
      <c r="P1994">
        <v>1469</v>
      </c>
      <c r="Q1994">
        <v>3</v>
      </c>
      <c r="R1994">
        <v>13</v>
      </c>
      <c r="S1994">
        <v>13</v>
      </c>
      <c r="T1994">
        <v>208</v>
      </c>
      <c r="U1994">
        <v>0</v>
      </c>
      <c r="V1994">
        <v>1</v>
      </c>
      <c r="W1994">
        <v>0.1035249847248</v>
      </c>
      <c r="X1994">
        <v>1.6192245246884069</v>
      </c>
      <c r="Y1994">
        <v>3.4707039362136669</v>
      </c>
      <c r="Z1994">
        <v>1.8091636138666666E-2</v>
      </c>
      <c r="AA1994">
        <v>3.7959185357516252</v>
      </c>
      <c r="AB1994">
        <v>0.40839475751943344</v>
      </c>
      <c r="AC1994">
        <v>0</v>
      </c>
      <c r="AD1994">
        <v>1.3494025730175E-2</v>
      </c>
      <c r="AE1994">
        <v>9.4293524007667742</v>
      </c>
    </row>
    <row r="1995" spans="1:31" x14ac:dyDescent="0.25">
      <c r="A1995">
        <v>1669619</v>
      </c>
      <c r="B1995">
        <v>1</v>
      </c>
      <c r="C1995" t="s">
        <v>80</v>
      </c>
      <c r="D1995" t="s">
        <v>90</v>
      </c>
      <c r="E1995" t="s">
        <v>140</v>
      </c>
      <c r="F1995" t="s">
        <v>5967</v>
      </c>
      <c r="G1995" t="s">
        <v>197</v>
      </c>
      <c r="H1995" t="s">
        <v>143</v>
      </c>
      <c r="I1995" t="s">
        <v>135</v>
      </c>
      <c r="J1995" t="s">
        <v>136</v>
      </c>
      <c r="K1995" t="s">
        <v>137</v>
      </c>
      <c r="L1995" t="s">
        <v>5968</v>
      </c>
      <c r="M1995" t="s">
        <v>5969</v>
      </c>
      <c r="N1995">
        <v>0.78333333299999997</v>
      </c>
      <c r="O1995">
        <v>0</v>
      </c>
      <c r="P1995">
        <v>3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1.4897975852124334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1.4897975852124334</v>
      </c>
    </row>
    <row r="1996" spans="1:31" x14ac:dyDescent="0.25">
      <c r="A1996">
        <v>1669307</v>
      </c>
      <c r="B1996">
        <v>1</v>
      </c>
      <c r="C1996" t="s">
        <v>81</v>
      </c>
      <c r="D1996" t="s">
        <v>118</v>
      </c>
      <c r="E1996" t="s">
        <v>140</v>
      </c>
      <c r="F1996" t="s">
        <v>5970</v>
      </c>
      <c r="G1996" t="s">
        <v>197</v>
      </c>
      <c r="H1996" t="s">
        <v>143</v>
      </c>
      <c r="I1996" t="s">
        <v>135</v>
      </c>
      <c r="J1996" t="s">
        <v>136</v>
      </c>
      <c r="K1996" t="s">
        <v>137</v>
      </c>
      <c r="L1996" t="s">
        <v>5971</v>
      </c>
      <c r="M1996" t="s">
        <v>5972</v>
      </c>
      <c r="N1996">
        <v>1.483333333</v>
      </c>
      <c r="O1996">
        <v>0</v>
      </c>
      <c r="P1996">
        <v>1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0.25071422806100002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0.25071422806100002</v>
      </c>
    </row>
    <row r="1997" spans="1:31" x14ac:dyDescent="0.25">
      <c r="A1997">
        <v>1669616</v>
      </c>
      <c r="B1997">
        <v>1</v>
      </c>
      <c r="C1997" t="s">
        <v>80</v>
      </c>
      <c r="D1997" t="s">
        <v>93</v>
      </c>
      <c r="E1997" t="s">
        <v>151</v>
      </c>
      <c r="F1997" t="s">
        <v>5973</v>
      </c>
      <c r="G1997" t="s">
        <v>153</v>
      </c>
      <c r="H1997" t="s">
        <v>143</v>
      </c>
      <c r="I1997" t="s">
        <v>135</v>
      </c>
      <c r="J1997" t="s">
        <v>136</v>
      </c>
      <c r="K1997" t="s">
        <v>137</v>
      </c>
      <c r="L1997" t="s">
        <v>5974</v>
      </c>
      <c r="M1997" t="s">
        <v>5975</v>
      </c>
      <c r="N1997">
        <v>6.5133333330000003</v>
      </c>
      <c r="O1997">
        <v>0</v>
      </c>
      <c r="P1997">
        <v>7</v>
      </c>
      <c r="Q1997">
        <v>0</v>
      </c>
      <c r="R1997">
        <v>3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0.94882066954380007</v>
      </c>
      <c r="Y1997">
        <v>0</v>
      </c>
      <c r="Z1997">
        <v>5.6193100885999998E-2</v>
      </c>
      <c r="AA1997">
        <v>0</v>
      </c>
      <c r="AB1997">
        <v>0</v>
      </c>
      <c r="AC1997">
        <v>0</v>
      </c>
      <c r="AD1997">
        <v>0</v>
      </c>
      <c r="AE1997">
        <v>1.0050137704298001</v>
      </c>
    </row>
    <row r="1998" spans="1:31" x14ac:dyDescent="0.25">
      <c r="A1998">
        <v>1669401</v>
      </c>
      <c r="B1998">
        <v>1</v>
      </c>
      <c r="C1998" t="s">
        <v>80</v>
      </c>
      <c r="D1998" t="s">
        <v>106</v>
      </c>
      <c r="E1998" t="s">
        <v>140</v>
      </c>
      <c r="F1998" t="s">
        <v>5976</v>
      </c>
      <c r="G1998" t="s">
        <v>197</v>
      </c>
      <c r="H1998" t="s">
        <v>143</v>
      </c>
      <c r="I1998" t="s">
        <v>135</v>
      </c>
      <c r="J1998" t="s">
        <v>136</v>
      </c>
      <c r="K1998" t="s">
        <v>137</v>
      </c>
      <c r="L1998" t="s">
        <v>5977</v>
      </c>
      <c r="M1998" t="s">
        <v>5978</v>
      </c>
      <c r="N1998">
        <v>1.8875</v>
      </c>
      <c r="O1998">
        <v>0</v>
      </c>
      <c r="P1998">
        <v>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1.3174205082797916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1.3174205082797916</v>
      </c>
    </row>
    <row r="1999" spans="1:31" x14ac:dyDescent="0.25">
      <c r="A1999">
        <v>1669879</v>
      </c>
      <c r="B1999">
        <v>1</v>
      </c>
      <c r="C1999" t="s">
        <v>81</v>
      </c>
      <c r="D1999" t="s">
        <v>118</v>
      </c>
      <c r="E1999" t="s">
        <v>159</v>
      </c>
      <c r="F1999" t="s">
        <v>5979</v>
      </c>
      <c r="G1999" t="s">
        <v>1484</v>
      </c>
      <c r="H1999" t="s">
        <v>134</v>
      </c>
      <c r="I1999" t="s">
        <v>135</v>
      </c>
      <c r="J1999" t="s">
        <v>136</v>
      </c>
      <c r="K1999" t="s">
        <v>137</v>
      </c>
      <c r="L1999" t="s">
        <v>5980</v>
      </c>
      <c r="M1999" t="s">
        <v>5981</v>
      </c>
      <c r="N1999">
        <v>2.9925000000000002</v>
      </c>
      <c r="O1999">
        <v>0</v>
      </c>
      <c r="P1999">
        <v>729</v>
      </c>
      <c r="Q1999">
        <v>1</v>
      </c>
      <c r="R1999">
        <v>17</v>
      </c>
      <c r="S1999">
        <v>3</v>
      </c>
      <c r="T1999">
        <v>31</v>
      </c>
      <c r="U1999">
        <v>0</v>
      </c>
      <c r="V1999">
        <v>0</v>
      </c>
      <c r="W1999">
        <v>0</v>
      </c>
      <c r="X1999">
        <v>286.15106601321565</v>
      </c>
      <c r="Y1999">
        <v>0.27162257969820447</v>
      </c>
      <c r="Z1999">
        <v>12.574866510155994</v>
      </c>
      <c r="AA1999">
        <v>10.621830285124664</v>
      </c>
      <c r="AB1999">
        <v>23.606559041218198</v>
      </c>
      <c r="AC1999">
        <v>0</v>
      </c>
      <c r="AD1999">
        <v>0</v>
      </c>
      <c r="AE1999">
        <v>333.22594442941266</v>
      </c>
    </row>
    <row r="2000" spans="1:31" x14ac:dyDescent="0.25">
      <c r="A2000">
        <v>1669209</v>
      </c>
      <c r="B2000">
        <v>1</v>
      </c>
      <c r="C2000" t="s">
        <v>80</v>
      </c>
      <c r="D2000" t="s">
        <v>100</v>
      </c>
      <c r="E2000" t="s">
        <v>159</v>
      </c>
      <c r="F2000" t="s">
        <v>5982</v>
      </c>
      <c r="G2000" t="s">
        <v>166</v>
      </c>
      <c r="H2000" t="s">
        <v>134</v>
      </c>
      <c r="I2000" t="s">
        <v>135</v>
      </c>
      <c r="J2000" t="s">
        <v>5</v>
      </c>
      <c r="K2000" t="s">
        <v>137</v>
      </c>
      <c r="L2000" t="s">
        <v>5983</v>
      </c>
      <c r="M2000" t="s">
        <v>5974</v>
      </c>
      <c r="N2000">
        <v>2.8172222219999998</v>
      </c>
      <c r="O2000">
        <v>0</v>
      </c>
      <c r="P2000">
        <v>341</v>
      </c>
      <c r="Q2000">
        <v>0</v>
      </c>
      <c r="R2000">
        <v>3</v>
      </c>
      <c r="S2000">
        <v>0</v>
      </c>
      <c r="T2000">
        <v>21</v>
      </c>
      <c r="U2000">
        <v>0</v>
      </c>
      <c r="V2000">
        <v>0</v>
      </c>
      <c r="W2000">
        <v>0</v>
      </c>
      <c r="X2000">
        <v>170.96065264529358</v>
      </c>
      <c r="Y2000">
        <v>0</v>
      </c>
      <c r="Z2000">
        <v>0.2980658486035978</v>
      </c>
      <c r="AA2000">
        <v>0</v>
      </c>
      <c r="AB2000">
        <v>87.99637025953389</v>
      </c>
      <c r="AC2000">
        <v>0</v>
      </c>
      <c r="AD2000">
        <v>0</v>
      </c>
      <c r="AE2000">
        <v>259.25508875343104</v>
      </c>
    </row>
    <row r="2001" spans="1:31" x14ac:dyDescent="0.25">
      <c r="A2001">
        <v>1669192</v>
      </c>
      <c r="B2001">
        <v>1</v>
      </c>
      <c r="C2001" t="s">
        <v>80</v>
      </c>
      <c r="D2001" t="s">
        <v>94</v>
      </c>
      <c r="E2001" t="s">
        <v>140</v>
      </c>
      <c r="F2001" t="s">
        <v>5984</v>
      </c>
      <c r="G2001" t="s">
        <v>197</v>
      </c>
      <c r="H2001" t="s">
        <v>143</v>
      </c>
      <c r="I2001" t="s">
        <v>135</v>
      </c>
      <c r="J2001" t="s">
        <v>136</v>
      </c>
      <c r="K2001" t="s">
        <v>137</v>
      </c>
      <c r="L2001" t="s">
        <v>5985</v>
      </c>
      <c r="M2001" t="s">
        <v>5986</v>
      </c>
      <c r="N2001">
        <v>8.1977777770000007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1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2.7681023493732</v>
      </c>
      <c r="AC2001">
        <v>0</v>
      </c>
      <c r="AD2001">
        <v>0</v>
      </c>
      <c r="AE2001">
        <v>2.7681023493732</v>
      </c>
    </row>
    <row r="2002" spans="1:31" x14ac:dyDescent="0.25">
      <c r="A2002">
        <v>1669856</v>
      </c>
      <c r="B2002">
        <v>1</v>
      </c>
      <c r="C2002" t="s">
        <v>81</v>
      </c>
      <c r="D2002" t="s">
        <v>122</v>
      </c>
      <c r="E2002" t="s">
        <v>146</v>
      </c>
      <c r="F2002" t="s">
        <v>5987</v>
      </c>
      <c r="G2002" t="s">
        <v>148</v>
      </c>
      <c r="H2002" t="s">
        <v>143</v>
      </c>
      <c r="I2002" t="s">
        <v>135</v>
      </c>
      <c r="J2002" t="s">
        <v>136</v>
      </c>
      <c r="K2002" t="s">
        <v>137</v>
      </c>
      <c r="L2002" t="s">
        <v>5988</v>
      </c>
      <c r="M2002" t="s">
        <v>5989</v>
      </c>
      <c r="N2002">
        <v>0.72499999999999998</v>
      </c>
      <c r="O2002">
        <v>0</v>
      </c>
      <c r="P2002">
        <v>45</v>
      </c>
      <c r="Q2002">
        <v>0</v>
      </c>
      <c r="R2002">
        <v>2</v>
      </c>
      <c r="S2002">
        <v>0</v>
      </c>
      <c r="T2002">
        <v>4</v>
      </c>
      <c r="U2002">
        <v>0</v>
      </c>
      <c r="V2002">
        <v>0</v>
      </c>
      <c r="W2002">
        <v>0</v>
      </c>
      <c r="X2002">
        <v>6.9082464220393236</v>
      </c>
      <c r="Y2002">
        <v>0</v>
      </c>
      <c r="Z2002">
        <v>0.1032358441231</v>
      </c>
      <c r="AA2002">
        <v>0</v>
      </c>
      <c r="AB2002">
        <v>0.84855960628230009</v>
      </c>
      <c r="AC2002">
        <v>0</v>
      </c>
      <c r="AD2002">
        <v>0</v>
      </c>
      <c r="AE2002">
        <v>7.8600418724447234</v>
      </c>
    </row>
    <row r="2003" spans="1:31" x14ac:dyDescent="0.25">
      <c r="A2003">
        <v>1669925</v>
      </c>
      <c r="B2003">
        <v>1</v>
      </c>
      <c r="C2003" t="s">
        <v>81</v>
      </c>
      <c r="D2003" t="s">
        <v>117</v>
      </c>
      <c r="E2003" t="s">
        <v>164</v>
      </c>
      <c r="F2003" t="s">
        <v>4998</v>
      </c>
      <c r="G2003" t="s">
        <v>161</v>
      </c>
      <c r="H2003" t="s">
        <v>134</v>
      </c>
      <c r="I2003" t="s">
        <v>135</v>
      </c>
      <c r="J2003" t="s">
        <v>136</v>
      </c>
      <c r="K2003" t="s">
        <v>137</v>
      </c>
      <c r="L2003" t="s">
        <v>5990</v>
      </c>
      <c r="M2003" t="s">
        <v>5991</v>
      </c>
      <c r="N2003">
        <v>0.42555555499999997</v>
      </c>
      <c r="O2003">
        <v>0</v>
      </c>
      <c r="P2003">
        <v>2440</v>
      </c>
      <c r="Q2003">
        <v>36</v>
      </c>
      <c r="R2003">
        <v>84</v>
      </c>
      <c r="S2003">
        <v>22</v>
      </c>
      <c r="T2003">
        <v>239</v>
      </c>
      <c r="U2003">
        <v>8</v>
      </c>
      <c r="V2003">
        <v>1</v>
      </c>
      <c r="W2003">
        <v>0</v>
      </c>
      <c r="X2003">
        <v>153.1733226195407</v>
      </c>
      <c r="Y2003">
        <v>27.178712087094944</v>
      </c>
      <c r="Z2003">
        <v>6.4935321355559523</v>
      </c>
      <c r="AA2003">
        <v>42.509356700931946</v>
      </c>
      <c r="AB2003">
        <v>40.34297102085894</v>
      </c>
      <c r="AC2003">
        <v>160.62603519767021</v>
      </c>
      <c r="AD2003">
        <v>2.6960352870906581</v>
      </c>
      <c r="AE2003">
        <v>433.01996504874336</v>
      </c>
    </row>
    <row r="2004" spans="1:31" x14ac:dyDescent="0.25">
      <c r="A2004">
        <v>1670048</v>
      </c>
      <c r="B2004">
        <v>1</v>
      </c>
      <c r="C2004" t="s">
        <v>81</v>
      </c>
      <c r="D2004" t="s">
        <v>128</v>
      </c>
      <c r="E2004" t="s">
        <v>164</v>
      </c>
      <c r="F2004" t="s">
        <v>5683</v>
      </c>
      <c r="G2004" t="s">
        <v>566</v>
      </c>
      <c r="H2004" t="s">
        <v>134</v>
      </c>
      <c r="I2004" t="s">
        <v>135</v>
      </c>
      <c r="J2004" t="s">
        <v>136</v>
      </c>
      <c r="K2004" t="s">
        <v>137</v>
      </c>
      <c r="L2004" t="s">
        <v>5992</v>
      </c>
      <c r="M2004" t="s">
        <v>5993</v>
      </c>
      <c r="N2004">
        <v>3.6522222219999998</v>
      </c>
      <c r="O2004">
        <v>0</v>
      </c>
      <c r="P2004">
        <v>3294</v>
      </c>
      <c r="Q2004">
        <v>0</v>
      </c>
      <c r="R2004">
        <v>0</v>
      </c>
      <c r="S2004">
        <v>1</v>
      </c>
      <c r="T2004">
        <v>334</v>
      </c>
      <c r="U2004">
        <v>0</v>
      </c>
      <c r="V2004">
        <v>0</v>
      </c>
      <c r="W2004">
        <v>0</v>
      </c>
      <c r="X2004">
        <v>6649.7866780988707</v>
      </c>
      <c r="Y2004">
        <v>0</v>
      </c>
      <c r="Z2004">
        <v>0</v>
      </c>
      <c r="AA2004">
        <v>249.32364685319737</v>
      </c>
      <c r="AB2004">
        <v>1115.8584408367667</v>
      </c>
      <c r="AC2004">
        <v>0</v>
      </c>
      <c r="AD2004">
        <v>0</v>
      </c>
      <c r="AE2004">
        <v>8014.9687657888353</v>
      </c>
    </row>
    <row r="2005" spans="1:31" x14ac:dyDescent="0.25">
      <c r="A2005">
        <v>1669942</v>
      </c>
      <c r="B2005">
        <v>1</v>
      </c>
      <c r="C2005" t="s">
        <v>80</v>
      </c>
      <c r="D2005" t="s">
        <v>97</v>
      </c>
      <c r="E2005" t="s">
        <v>131</v>
      </c>
      <c r="F2005" t="s">
        <v>565</v>
      </c>
      <c r="G2005" t="s">
        <v>1484</v>
      </c>
      <c r="H2005" t="s">
        <v>134</v>
      </c>
      <c r="I2005" t="s">
        <v>135</v>
      </c>
      <c r="J2005" t="s">
        <v>136</v>
      </c>
      <c r="K2005" t="s">
        <v>137</v>
      </c>
      <c r="L2005" t="s">
        <v>5994</v>
      </c>
      <c r="M2005" t="s">
        <v>5995</v>
      </c>
      <c r="N2005">
        <v>8.6708333329999991</v>
      </c>
      <c r="O2005">
        <v>2</v>
      </c>
      <c r="P2005">
        <v>806</v>
      </c>
      <c r="Q2005">
        <v>5</v>
      </c>
      <c r="R2005">
        <v>12</v>
      </c>
      <c r="S2005">
        <v>10</v>
      </c>
      <c r="T2005">
        <v>80</v>
      </c>
      <c r="U2005">
        <v>0</v>
      </c>
      <c r="V2005">
        <v>2</v>
      </c>
      <c r="W2005">
        <v>1969.3554859977116</v>
      </c>
      <c r="X2005">
        <v>1816.2189287178849</v>
      </c>
      <c r="Y2005">
        <v>26.331013163771036</v>
      </c>
      <c r="Z2005">
        <v>2.96311229565387</v>
      </c>
      <c r="AA2005">
        <v>164.46373228603503</v>
      </c>
      <c r="AB2005">
        <v>298.5410804308209</v>
      </c>
      <c r="AC2005">
        <v>0</v>
      </c>
      <c r="AD2005">
        <v>95.268533779915742</v>
      </c>
      <c r="AE2005">
        <v>4373.1418866717931</v>
      </c>
    </row>
    <row r="2006" spans="1:31" x14ac:dyDescent="0.25">
      <c r="A2006">
        <v>1669848</v>
      </c>
      <c r="B2006">
        <v>1</v>
      </c>
      <c r="C2006" t="s">
        <v>81</v>
      </c>
      <c r="D2006" t="s">
        <v>118</v>
      </c>
      <c r="E2006" t="s">
        <v>164</v>
      </c>
      <c r="F2006" t="s">
        <v>5996</v>
      </c>
      <c r="G2006" t="s">
        <v>596</v>
      </c>
      <c r="H2006" t="s">
        <v>134</v>
      </c>
      <c r="I2006" t="s">
        <v>135</v>
      </c>
      <c r="J2006" t="s">
        <v>136</v>
      </c>
      <c r="K2006" t="s">
        <v>137</v>
      </c>
      <c r="L2006" t="s">
        <v>5997</v>
      </c>
      <c r="M2006" t="s">
        <v>5998</v>
      </c>
      <c r="N2006">
        <v>2.34</v>
      </c>
      <c r="O2006">
        <v>0</v>
      </c>
      <c r="P2006">
        <v>669</v>
      </c>
      <c r="Q2006">
        <v>0</v>
      </c>
      <c r="R2006">
        <v>21</v>
      </c>
      <c r="S2006">
        <v>0</v>
      </c>
      <c r="T2006">
        <v>598</v>
      </c>
      <c r="U2006">
        <v>3</v>
      </c>
      <c r="V2006">
        <v>11</v>
      </c>
      <c r="W2006">
        <v>0</v>
      </c>
      <c r="X2006">
        <v>499.75322199967724</v>
      </c>
      <c r="Y2006">
        <v>0</v>
      </c>
      <c r="Z2006">
        <v>9.200471402767155</v>
      </c>
      <c r="AA2006">
        <v>0</v>
      </c>
      <c r="AB2006">
        <v>757.81593397187362</v>
      </c>
      <c r="AC2006">
        <v>57.701753141734507</v>
      </c>
      <c r="AD2006">
        <v>494.33948949825799</v>
      </c>
      <c r="AE2006">
        <v>1818.8108700143107</v>
      </c>
    </row>
    <row r="2007" spans="1:31" x14ac:dyDescent="0.25">
      <c r="A2007">
        <v>1669098</v>
      </c>
      <c r="B2007">
        <v>1</v>
      </c>
      <c r="C2007" t="s">
        <v>81</v>
      </c>
      <c r="D2007" t="s">
        <v>118</v>
      </c>
      <c r="E2007" t="s">
        <v>151</v>
      </c>
      <c r="F2007" t="s">
        <v>5999</v>
      </c>
      <c r="G2007" t="s">
        <v>153</v>
      </c>
      <c r="H2007" t="s">
        <v>143</v>
      </c>
      <c r="I2007" t="s">
        <v>135</v>
      </c>
      <c r="J2007" t="s">
        <v>136</v>
      </c>
      <c r="K2007" t="s">
        <v>137</v>
      </c>
      <c r="L2007" t="s">
        <v>6000</v>
      </c>
      <c r="M2007" t="s">
        <v>6001</v>
      </c>
      <c r="N2007">
        <v>0.96833333300000002</v>
      </c>
      <c r="O2007">
        <v>0</v>
      </c>
      <c r="P2007">
        <v>12</v>
      </c>
      <c r="Q2007">
        <v>0</v>
      </c>
      <c r="R2007">
        <v>0</v>
      </c>
      <c r="S2007">
        <v>0</v>
      </c>
      <c r="T2007">
        <v>3</v>
      </c>
      <c r="U2007">
        <v>0</v>
      </c>
      <c r="V2007">
        <v>0</v>
      </c>
      <c r="W2007">
        <v>0</v>
      </c>
      <c r="X2007">
        <v>1.8507141706533785</v>
      </c>
      <c r="Y2007">
        <v>0</v>
      </c>
      <c r="Z2007">
        <v>0</v>
      </c>
      <c r="AA2007">
        <v>0</v>
      </c>
      <c r="AB2007">
        <v>11.630154835079864</v>
      </c>
      <c r="AC2007">
        <v>0</v>
      </c>
      <c r="AD2007">
        <v>0</v>
      </c>
      <c r="AE2007">
        <v>13.480869005733243</v>
      </c>
    </row>
    <row r="2008" spans="1:31" x14ac:dyDescent="0.25">
      <c r="A2008">
        <v>1670180</v>
      </c>
      <c r="B2008">
        <v>1</v>
      </c>
      <c r="C2008" t="s">
        <v>80</v>
      </c>
      <c r="D2008" t="s">
        <v>104</v>
      </c>
      <c r="E2008" t="s">
        <v>151</v>
      </c>
      <c r="F2008" t="s">
        <v>6002</v>
      </c>
      <c r="G2008" t="s">
        <v>153</v>
      </c>
      <c r="H2008" t="s">
        <v>143</v>
      </c>
      <c r="I2008" t="s">
        <v>135</v>
      </c>
      <c r="J2008" t="s">
        <v>136</v>
      </c>
      <c r="K2008" t="s">
        <v>137</v>
      </c>
      <c r="L2008" t="s">
        <v>6003</v>
      </c>
      <c r="M2008" t="s">
        <v>6004</v>
      </c>
      <c r="N2008">
        <v>12.468055554999999</v>
      </c>
      <c r="O2008">
        <v>0</v>
      </c>
      <c r="P2008">
        <v>16</v>
      </c>
      <c r="Q2008">
        <v>0</v>
      </c>
      <c r="R2008">
        <v>0</v>
      </c>
      <c r="S2008">
        <v>0</v>
      </c>
      <c r="T2008">
        <v>3</v>
      </c>
      <c r="U2008">
        <v>0</v>
      </c>
      <c r="V2008">
        <v>0</v>
      </c>
      <c r="W2008">
        <v>0</v>
      </c>
      <c r="X2008">
        <v>40.713449283419799</v>
      </c>
      <c r="Y2008">
        <v>0</v>
      </c>
      <c r="Z2008">
        <v>0</v>
      </c>
      <c r="AA2008">
        <v>0</v>
      </c>
      <c r="AB2008">
        <v>95.549477680877928</v>
      </c>
      <c r="AC2008">
        <v>0</v>
      </c>
      <c r="AD2008">
        <v>0</v>
      </c>
      <c r="AE2008">
        <v>136.26292696429772</v>
      </c>
    </row>
    <row r="2009" spans="1:31" x14ac:dyDescent="0.25">
      <c r="A2009">
        <v>1669750</v>
      </c>
      <c r="B2009">
        <v>1</v>
      </c>
      <c r="C2009" t="s">
        <v>80</v>
      </c>
      <c r="D2009" t="s">
        <v>88</v>
      </c>
      <c r="E2009" t="s">
        <v>140</v>
      </c>
      <c r="F2009" t="s">
        <v>6005</v>
      </c>
      <c r="G2009" t="s">
        <v>209</v>
      </c>
      <c r="H2009" t="s">
        <v>143</v>
      </c>
      <c r="I2009" t="s">
        <v>135</v>
      </c>
      <c r="J2009" t="s">
        <v>136</v>
      </c>
      <c r="K2009" t="s">
        <v>137</v>
      </c>
      <c r="L2009" t="s">
        <v>6006</v>
      </c>
      <c r="M2009" t="s">
        <v>6007</v>
      </c>
      <c r="N2009">
        <v>1.9244444439999999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1.0417411560762189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1.0417411560762189</v>
      </c>
    </row>
    <row r="2010" spans="1:31" x14ac:dyDescent="0.25">
      <c r="A2010">
        <v>1669785</v>
      </c>
      <c r="B2010">
        <v>1</v>
      </c>
      <c r="C2010" t="s">
        <v>81</v>
      </c>
      <c r="D2010" t="s">
        <v>115</v>
      </c>
      <c r="E2010" t="s">
        <v>146</v>
      </c>
      <c r="F2010" t="s">
        <v>309</v>
      </c>
      <c r="G2010" t="s">
        <v>1774</v>
      </c>
      <c r="H2010" t="s">
        <v>143</v>
      </c>
      <c r="I2010" t="s">
        <v>135</v>
      </c>
      <c r="J2010" t="s">
        <v>136</v>
      </c>
      <c r="K2010" t="s">
        <v>137</v>
      </c>
      <c r="L2010" t="s">
        <v>6008</v>
      </c>
      <c r="M2010" t="s">
        <v>6009</v>
      </c>
      <c r="N2010">
        <v>1.1272222220000001</v>
      </c>
      <c r="O2010">
        <v>0</v>
      </c>
      <c r="P2010">
        <v>257</v>
      </c>
      <c r="Q2010">
        <v>0</v>
      </c>
      <c r="R2010">
        <v>0</v>
      </c>
      <c r="S2010">
        <v>0</v>
      </c>
      <c r="T2010">
        <v>3</v>
      </c>
      <c r="U2010">
        <v>0</v>
      </c>
      <c r="V2010">
        <v>0</v>
      </c>
      <c r="W2010">
        <v>0</v>
      </c>
      <c r="X2010">
        <v>48.938396370445865</v>
      </c>
      <c r="Y2010">
        <v>0</v>
      </c>
      <c r="Z2010">
        <v>0</v>
      </c>
      <c r="AA2010">
        <v>0</v>
      </c>
      <c r="AB2010">
        <v>1.0402460587259301</v>
      </c>
      <c r="AC2010">
        <v>0</v>
      </c>
      <c r="AD2010">
        <v>0</v>
      </c>
      <c r="AE2010">
        <v>49.978642429171792</v>
      </c>
    </row>
    <row r="2011" spans="1:31" x14ac:dyDescent="0.25">
      <c r="A2011">
        <v>1669244</v>
      </c>
      <c r="B2011">
        <v>1</v>
      </c>
      <c r="C2011" t="s">
        <v>81</v>
      </c>
      <c r="D2011" t="s">
        <v>114</v>
      </c>
      <c r="E2011" t="s">
        <v>151</v>
      </c>
      <c r="F2011" t="s">
        <v>6010</v>
      </c>
      <c r="G2011" t="s">
        <v>396</v>
      </c>
      <c r="H2011" t="s">
        <v>143</v>
      </c>
      <c r="I2011" t="s">
        <v>135</v>
      </c>
      <c r="J2011" t="s">
        <v>136</v>
      </c>
      <c r="K2011" t="s">
        <v>137</v>
      </c>
      <c r="L2011" t="s">
        <v>6011</v>
      </c>
      <c r="M2011" t="s">
        <v>6012</v>
      </c>
      <c r="N2011">
        <v>4.3930555550000001</v>
      </c>
      <c r="O2011">
        <v>0</v>
      </c>
      <c r="P2011">
        <v>18</v>
      </c>
      <c r="Q2011">
        <v>0</v>
      </c>
      <c r="R2011">
        <v>0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12.142216650314367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12.142216650314367</v>
      </c>
    </row>
    <row r="2012" spans="1:31" x14ac:dyDescent="0.25">
      <c r="A2012">
        <v>1670134</v>
      </c>
      <c r="B2012">
        <v>1</v>
      </c>
      <c r="C2012" t="s">
        <v>81</v>
      </c>
      <c r="D2012" t="s">
        <v>118</v>
      </c>
      <c r="E2012" t="s">
        <v>151</v>
      </c>
      <c r="F2012" t="s">
        <v>6013</v>
      </c>
      <c r="G2012" t="s">
        <v>153</v>
      </c>
      <c r="H2012" t="s">
        <v>143</v>
      </c>
      <c r="I2012" t="s">
        <v>135</v>
      </c>
      <c r="J2012" t="s">
        <v>136</v>
      </c>
      <c r="K2012" t="s">
        <v>137</v>
      </c>
      <c r="L2012" t="s">
        <v>6014</v>
      </c>
      <c r="M2012" t="s">
        <v>6015</v>
      </c>
      <c r="N2012">
        <v>2.8758333330000001</v>
      </c>
      <c r="O2012">
        <v>0</v>
      </c>
      <c r="P2012">
        <v>21</v>
      </c>
      <c r="Q2012">
        <v>0</v>
      </c>
      <c r="R2012">
        <v>0</v>
      </c>
      <c r="S2012">
        <v>0</v>
      </c>
      <c r="T2012">
        <v>16</v>
      </c>
      <c r="U2012">
        <v>0</v>
      </c>
      <c r="V2012">
        <v>0</v>
      </c>
      <c r="W2012">
        <v>0</v>
      </c>
      <c r="X2012">
        <v>13.775519892710061</v>
      </c>
      <c r="Y2012">
        <v>0</v>
      </c>
      <c r="Z2012">
        <v>0</v>
      </c>
      <c r="AA2012">
        <v>0</v>
      </c>
      <c r="AB2012">
        <v>30.263614036526736</v>
      </c>
      <c r="AC2012">
        <v>0</v>
      </c>
      <c r="AD2012">
        <v>0</v>
      </c>
      <c r="AE2012">
        <v>44.039133929236797</v>
      </c>
    </row>
    <row r="2013" spans="1:31" x14ac:dyDescent="0.25">
      <c r="A2013">
        <v>1669796</v>
      </c>
      <c r="B2013">
        <v>1</v>
      </c>
      <c r="C2013" t="s">
        <v>80</v>
      </c>
      <c r="D2013" t="s">
        <v>96</v>
      </c>
      <c r="E2013" t="s">
        <v>151</v>
      </c>
      <c r="F2013" t="s">
        <v>6016</v>
      </c>
      <c r="G2013" t="s">
        <v>153</v>
      </c>
      <c r="H2013" t="s">
        <v>143</v>
      </c>
      <c r="I2013" t="s">
        <v>135</v>
      </c>
      <c r="J2013" t="s">
        <v>136</v>
      </c>
      <c r="K2013" t="s">
        <v>137</v>
      </c>
      <c r="L2013" t="s">
        <v>6017</v>
      </c>
      <c r="M2013" t="s">
        <v>6018</v>
      </c>
      <c r="N2013">
        <v>8.0094444439999997</v>
      </c>
      <c r="O2013">
        <v>0</v>
      </c>
      <c r="P2013">
        <v>21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18.918129066018434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18.918129066018434</v>
      </c>
    </row>
    <row r="2014" spans="1:31" x14ac:dyDescent="0.25">
      <c r="A2014">
        <v>1669647</v>
      </c>
      <c r="B2014">
        <v>1</v>
      </c>
      <c r="C2014" t="s">
        <v>80</v>
      </c>
      <c r="D2014" t="s">
        <v>88</v>
      </c>
      <c r="E2014" t="s">
        <v>146</v>
      </c>
      <c r="F2014" t="s">
        <v>6019</v>
      </c>
      <c r="G2014" t="s">
        <v>148</v>
      </c>
      <c r="H2014" t="s">
        <v>143</v>
      </c>
      <c r="I2014" t="s">
        <v>135</v>
      </c>
      <c r="J2014" t="s">
        <v>136</v>
      </c>
      <c r="K2014" t="s">
        <v>137</v>
      </c>
      <c r="L2014" t="s">
        <v>6020</v>
      </c>
      <c r="M2014" t="s">
        <v>6021</v>
      </c>
      <c r="N2014">
        <v>1.4897222219999999</v>
      </c>
      <c r="O2014">
        <v>0</v>
      </c>
      <c r="P2014">
        <v>353</v>
      </c>
      <c r="Q2014">
        <v>0</v>
      </c>
      <c r="R2014">
        <v>0</v>
      </c>
      <c r="S2014">
        <v>0</v>
      </c>
      <c r="T2014">
        <v>32</v>
      </c>
      <c r="U2014">
        <v>0</v>
      </c>
      <c r="V2014">
        <v>0</v>
      </c>
      <c r="W2014">
        <v>0</v>
      </c>
      <c r="X2014">
        <v>119.50177225837471</v>
      </c>
      <c r="Y2014">
        <v>0</v>
      </c>
      <c r="Z2014">
        <v>0</v>
      </c>
      <c r="AA2014">
        <v>0</v>
      </c>
      <c r="AB2014">
        <v>34.600862809805932</v>
      </c>
      <c r="AC2014">
        <v>0</v>
      </c>
      <c r="AD2014">
        <v>0</v>
      </c>
      <c r="AE2014">
        <v>154.10263506818063</v>
      </c>
    </row>
    <row r="2015" spans="1:31" x14ac:dyDescent="0.25">
      <c r="A2015">
        <v>1669839</v>
      </c>
      <c r="B2015">
        <v>1</v>
      </c>
      <c r="C2015" t="s">
        <v>81</v>
      </c>
      <c r="D2015" t="s">
        <v>127</v>
      </c>
      <c r="E2015" t="s">
        <v>151</v>
      </c>
      <c r="F2015" t="s">
        <v>6022</v>
      </c>
      <c r="G2015" t="s">
        <v>153</v>
      </c>
      <c r="H2015" t="s">
        <v>143</v>
      </c>
      <c r="I2015" t="s">
        <v>135</v>
      </c>
      <c r="J2015" t="s">
        <v>136</v>
      </c>
      <c r="K2015" t="s">
        <v>137</v>
      </c>
      <c r="L2015" t="s">
        <v>4606</v>
      </c>
      <c r="M2015" t="s">
        <v>6023</v>
      </c>
      <c r="N2015">
        <v>13.190833333</v>
      </c>
      <c r="O2015">
        <v>0</v>
      </c>
      <c r="P2015">
        <v>150</v>
      </c>
      <c r="Q2015">
        <v>0</v>
      </c>
      <c r="R2015">
        <v>0</v>
      </c>
      <c r="S2015">
        <v>0</v>
      </c>
      <c r="T2015">
        <v>3</v>
      </c>
      <c r="U2015">
        <v>0</v>
      </c>
      <c r="V2015">
        <v>0</v>
      </c>
      <c r="W2015">
        <v>0</v>
      </c>
      <c r="X2015">
        <v>545.10851906607422</v>
      </c>
      <c r="Y2015">
        <v>0</v>
      </c>
      <c r="Z2015">
        <v>0</v>
      </c>
      <c r="AA2015">
        <v>0</v>
      </c>
      <c r="AB2015">
        <v>57.343635404228181</v>
      </c>
      <c r="AC2015">
        <v>0</v>
      </c>
      <c r="AD2015">
        <v>0</v>
      </c>
      <c r="AE2015">
        <v>602.45215447030239</v>
      </c>
    </row>
    <row r="2016" spans="1:31" x14ac:dyDescent="0.25">
      <c r="A2016">
        <v>1669593</v>
      </c>
      <c r="B2016">
        <v>1</v>
      </c>
      <c r="C2016" t="s">
        <v>80</v>
      </c>
      <c r="D2016" t="s">
        <v>90</v>
      </c>
      <c r="E2016" t="s">
        <v>151</v>
      </c>
      <c r="F2016" t="s">
        <v>6024</v>
      </c>
      <c r="G2016" t="s">
        <v>153</v>
      </c>
      <c r="H2016" t="s">
        <v>143</v>
      </c>
      <c r="I2016" t="s">
        <v>135</v>
      </c>
      <c r="J2016" t="s">
        <v>136</v>
      </c>
      <c r="K2016" t="s">
        <v>137</v>
      </c>
      <c r="L2016" t="s">
        <v>6025</v>
      </c>
      <c r="M2016" t="s">
        <v>6026</v>
      </c>
      <c r="N2016">
        <v>1.665277777</v>
      </c>
      <c r="O2016">
        <v>0</v>
      </c>
      <c r="P2016">
        <v>150</v>
      </c>
      <c r="Q2016">
        <v>0</v>
      </c>
      <c r="R2016">
        <v>0</v>
      </c>
      <c r="S2016">
        <v>0</v>
      </c>
      <c r="T2016">
        <v>7</v>
      </c>
      <c r="U2016">
        <v>0</v>
      </c>
      <c r="V2016">
        <v>0</v>
      </c>
      <c r="W2016">
        <v>0</v>
      </c>
      <c r="X2016">
        <v>67.106932080703317</v>
      </c>
      <c r="Y2016">
        <v>0</v>
      </c>
      <c r="Z2016">
        <v>0</v>
      </c>
      <c r="AA2016">
        <v>0</v>
      </c>
      <c r="AB2016">
        <v>12.693259895838118</v>
      </c>
      <c r="AC2016">
        <v>0</v>
      </c>
      <c r="AD2016">
        <v>0</v>
      </c>
      <c r="AE2016">
        <v>79.800191976541441</v>
      </c>
    </row>
    <row r="2017" spans="1:31" x14ac:dyDescent="0.25">
      <c r="A2017">
        <v>1669988</v>
      </c>
      <c r="B2017">
        <v>1</v>
      </c>
      <c r="C2017" t="s">
        <v>80</v>
      </c>
      <c r="D2017" t="s">
        <v>105</v>
      </c>
      <c r="E2017" t="s">
        <v>200</v>
      </c>
      <c r="F2017" t="s">
        <v>6027</v>
      </c>
      <c r="G2017" t="s">
        <v>240</v>
      </c>
      <c r="H2017" t="s">
        <v>143</v>
      </c>
      <c r="I2017" t="s">
        <v>135</v>
      </c>
      <c r="J2017" t="s">
        <v>136</v>
      </c>
      <c r="K2017" t="s">
        <v>137</v>
      </c>
      <c r="L2017" t="s">
        <v>6028</v>
      </c>
      <c r="M2017" t="s">
        <v>6029</v>
      </c>
      <c r="N2017">
        <v>13.013333333</v>
      </c>
      <c r="O2017">
        <v>0</v>
      </c>
      <c r="P2017">
        <v>48</v>
      </c>
      <c r="Q2017">
        <v>0</v>
      </c>
      <c r="R2017">
        <v>0</v>
      </c>
      <c r="S2017">
        <v>0</v>
      </c>
      <c r="T2017">
        <v>4</v>
      </c>
      <c r="U2017">
        <v>0</v>
      </c>
      <c r="V2017">
        <v>0</v>
      </c>
      <c r="W2017">
        <v>0</v>
      </c>
      <c r="X2017">
        <v>158.39556308775866</v>
      </c>
      <c r="Y2017">
        <v>0</v>
      </c>
      <c r="Z2017">
        <v>0</v>
      </c>
      <c r="AA2017">
        <v>0</v>
      </c>
      <c r="AB2017">
        <v>33.622390317922452</v>
      </c>
      <c r="AC2017">
        <v>0</v>
      </c>
      <c r="AD2017">
        <v>0</v>
      </c>
      <c r="AE2017">
        <v>192.01795340568111</v>
      </c>
    </row>
    <row r="2018" spans="1:31" x14ac:dyDescent="0.25">
      <c r="A2018">
        <v>1669201</v>
      </c>
      <c r="B2018">
        <v>1</v>
      </c>
      <c r="C2018" t="s">
        <v>80</v>
      </c>
      <c r="D2018" t="s">
        <v>88</v>
      </c>
      <c r="E2018" t="s">
        <v>159</v>
      </c>
      <c r="F2018" t="s">
        <v>6030</v>
      </c>
      <c r="G2018" t="s">
        <v>161</v>
      </c>
      <c r="H2018" t="s">
        <v>134</v>
      </c>
      <c r="I2018" t="s">
        <v>135</v>
      </c>
      <c r="J2018" t="s">
        <v>136</v>
      </c>
      <c r="K2018" t="s">
        <v>137</v>
      </c>
      <c r="L2018" t="s">
        <v>4905</v>
      </c>
      <c r="M2018" t="s">
        <v>6031</v>
      </c>
      <c r="N2018">
        <v>0.78583333300000002</v>
      </c>
      <c r="O2018">
        <v>0</v>
      </c>
      <c r="P2018">
        <v>0</v>
      </c>
      <c r="Q2018">
        <v>0</v>
      </c>
      <c r="R2018">
        <v>0</v>
      </c>
      <c r="S2018">
        <v>1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126.93182631598208</v>
      </c>
      <c r="AB2018">
        <v>0</v>
      </c>
      <c r="AC2018">
        <v>0</v>
      </c>
      <c r="AD2018">
        <v>0</v>
      </c>
      <c r="AE2018">
        <v>126.93182631598208</v>
      </c>
    </row>
    <row r="2019" spans="1:31" x14ac:dyDescent="0.25">
      <c r="A2019">
        <v>1669447</v>
      </c>
      <c r="B2019">
        <v>1</v>
      </c>
      <c r="C2019" t="s">
        <v>80</v>
      </c>
      <c r="D2019" t="s">
        <v>107</v>
      </c>
      <c r="E2019" t="s">
        <v>151</v>
      </c>
      <c r="F2019" t="s">
        <v>6032</v>
      </c>
      <c r="G2019" t="s">
        <v>222</v>
      </c>
      <c r="H2019" t="s">
        <v>143</v>
      </c>
      <c r="I2019" t="s">
        <v>135</v>
      </c>
      <c r="J2019" t="s">
        <v>136</v>
      </c>
      <c r="K2019" t="s">
        <v>137</v>
      </c>
      <c r="L2019" t="s">
        <v>6033</v>
      </c>
      <c r="M2019" t="s">
        <v>6034</v>
      </c>
      <c r="N2019">
        <v>1.3388888880000001</v>
      </c>
      <c r="O2019">
        <v>0</v>
      </c>
      <c r="P2019">
        <v>70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6.9050704629317403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6.9050704629317403</v>
      </c>
    </row>
    <row r="2020" spans="1:31" x14ac:dyDescent="0.25">
      <c r="A2020">
        <v>1669295</v>
      </c>
      <c r="B2020">
        <v>1</v>
      </c>
      <c r="C2020" t="s">
        <v>80</v>
      </c>
      <c r="D2020" t="s">
        <v>99</v>
      </c>
      <c r="E2020" t="s">
        <v>164</v>
      </c>
      <c r="F2020" t="s">
        <v>2938</v>
      </c>
      <c r="G2020" t="s">
        <v>952</v>
      </c>
      <c r="H2020" t="s">
        <v>134</v>
      </c>
      <c r="I2020" t="s">
        <v>135</v>
      </c>
      <c r="J2020" t="s">
        <v>136</v>
      </c>
      <c r="K2020" t="s">
        <v>137</v>
      </c>
      <c r="L2020" t="s">
        <v>6035</v>
      </c>
      <c r="M2020" t="s">
        <v>6036</v>
      </c>
      <c r="N2020">
        <v>0.92222222200000004</v>
      </c>
      <c r="O2020">
        <v>7</v>
      </c>
      <c r="P2020">
        <v>1070</v>
      </c>
      <c r="Q2020">
        <v>12</v>
      </c>
      <c r="R2020">
        <v>151</v>
      </c>
      <c r="S2020">
        <v>23</v>
      </c>
      <c r="T2020">
        <v>95</v>
      </c>
      <c r="U2020">
        <v>0</v>
      </c>
      <c r="V2020">
        <v>3</v>
      </c>
      <c r="W2020">
        <v>19.415305971253503</v>
      </c>
      <c r="X2020">
        <v>154.985003700254</v>
      </c>
      <c r="Y2020">
        <v>24.538504843130109</v>
      </c>
      <c r="Z2020">
        <v>25.649725257937138</v>
      </c>
      <c r="AA2020">
        <v>70.78477631814421</v>
      </c>
      <c r="AB2020">
        <v>61.738621924818894</v>
      </c>
      <c r="AC2020">
        <v>0</v>
      </c>
      <c r="AD2020">
        <v>1.4245990357015688</v>
      </c>
      <c r="AE2020">
        <v>358.53653705123946</v>
      </c>
    </row>
    <row r="2021" spans="1:31" x14ac:dyDescent="0.25">
      <c r="A2021">
        <v>1669106</v>
      </c>
      <c r="B2021">
        <v>1</v>
      </c>
      <c r="C2021" t="s">
        <v>80</v>
      </c>
      <c r="D2021" t="s">
        <v>99</v>
      </c>
      <c r="E2021" t="s">
        <v>151</v>
      </c>
      <c r="F2021" t="s">
        <v>6037</v>
      </c>
      <c r="G2021" t="s">
        <v>222</v>
      </c>
      <c r="H2021" t="s">
        <v>143</v>
      </c>
      <c r="I2021" t="s">
        <v>135</v>
      </c>
      <c r="J2021" t="s">
        <v>136</v>
      </c>
      <c r="K2021" t="s">
        <v>137</v>
      </c>
      <c r="L2021" t="s">
        <v>6038</v>
      </c>
      <c r="M2021" t="s">
        <v>6039</v>
      </c>
      <c r="N2021">
        <v>4.0847222219999999</v>
      </c>
      <c r="O2021">
        <v>0</v>
      </c>
      <c r="P2021">
        <v>3</v>
      </c>
      <c r="Q2021">
        <v>0</v>
      </c>
      <c r="R2021">
        <v>1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3.1985182679329167</v>
      </c>
      <c r="Y2021">
        <v>0</v>
      </c>
      <c r="Z2021">
        <v>2.5598588757583474</v>
      </c>
      <c r="AA2021">
        <v>0</v>
      </c>
      <c r="AB2021">
        <v>0</v>
      </c>
      <c r="AC2021">
        <v>0</v>
      </c>
      <c r="AD2021">
        <v>0</v>
      </c>
      <c r="AE2021">
        <v>5.7583771436912645</v>
      </c>
    </row>
    <row r="2022" spans="1:31" x14ac:dyDescent="0.25">
      <c r="A2022">
        <v>1669012</v>
      </c>
      <c r="B2022">
        <v>1</v>
      </c>
      <c r="C2022" t="s">
        <v>81</v>
      </c>
      <c r="D2022" t="s">
        <v>127</v>
      </c>
      <c r="E2022" t="s">
        <v>140</v>
      </c>
      <c r="F2022" t="s">
        <v>6040</v>
      </c>
      <c r="G2022" t="s">
        <v>209</v>
      </c>
      <c r="H2022" t="s">
        <v>143</v>
      </c>
      <c r="I2022" t="s">
        <v>135</v>
      </c>
      <c r="J2022" t="s">
        <v>136</v>
      </c>
      <c r="K2022" t="s">
        <v>137</v>
      </c>
      <c r="L2022" t="s">
        <v>6041</v>
      </c>
      <c r="M2022" t="s">
        <v>6042</v>
      </c>
      <c r="N2022">
        <v>0.55027777700000002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2.9536653321388894E-5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2.9536653321388894E-5</v>
      </c>
    </row>
    <row r="2023" spans="1:31" x14ac:dyDescent="0.25">
      <c r="A2023">
        <v>1670008</v>
      </c>
      <c r="B2023">
        <v>1</v>
      </c>
      <c r="C2023" t="s">
        <v>81</v>
      </c>
      <c r="D2023" t="s">
        <v>123</v>
      </c>
      <c r="E2023" t="s">
        <v>146</v>
      </c>
      <c r="F2023" t="s">
        <v>6043</v>
      </c>
      <c r="G2023" t="s">
        <v>148</v>
      </c>
      <c r="H2023" t="s">
        <v>143</v>
      </c>
      <c r="I2023" t="s">
        <v>135</v>
      </c>
      <c r="J2023" t="s">
        <v>136</v>
      </c>
      <c r="K2023" t="s">
        <v>137</v>
      </c>
      <c r="L2023" t="s">
        <v>6044</v>
      </c>
      <c r="M2023" t="s">
        <v>6045</v>
      </c>
      <c r="N2023">
        <v>1.417777777</v>
      </c>
      <c r="O2023">
        <v>0</v>
      </c>
      <c r="P2023">
        <v>49</v>
      </c>
      <c r="Q2023">
        <v>0</v>
      </c>
      <c r="R2023">
        <v>1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5.8176693130971868</v>
      </c>
      <c r="Y2023">
        <v>0</v>
      </c>
      <c r="Z2023">
        <v>6.9035575535727773E-3</v>
      </c>
      <c r="AA2023">
        <v>0</v>
      </c>
      <c r="AB2023">
        <v>7.368568189612501E-2</v>
      </c>
      <c r="AC2023">
        <v>0</v>
      </c>
      <c r="AD2023">
        <v>0</v>
      </c>
      <c r="AE2023">
        <v>5.898258552546884</v>
      </c>
    </row>
    <row r="2024" spans="1:31" x14ac:dyDescent="0.25">
      <c r="A2024">
        <v>1669318</v>
      </c>
      <c r="B2024">
        <v>1</v>
      </c>
      <c r="C2024" t="s">
        <v>80</v>
      </c>
      <c r="D2024" t="s">
        <v>104</v>
      </c>
      <c r="E2024" t="s">
        <v>159</v>
      </c>
      <c r="F2024" t="s">
        <v>6046</v>
      </c>
      <c r="G2024" t="s">
        <v>596</v>
      </c>
      <c r="H2024" t="s">
        <v>134</v>
      </c>
      <c r="I2024" t="s">
        <v>135</v>
      </c>
      <c r="J2024" t="s">
        <v>136</v>
      </c>
      <c r="K2024" t="s">
        <v>137</v>
      </c>
      <c r="L2024" t="s">
        <v>6047</v>
      </c>
      <c r="M2024" t="s">
        <v>6048</v>
      </c>
      <c r="N2024">
        <v>2.3930555550000001</v>
      </c>
      <c r="O2024">
        <v>0</v>
      </c>
      <c r="P2024">
        <v>6</v>
      </c>
      <c r="Q2024">
        <v>0</v>
      </c>
      <c r="R2024">
        <v>3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19.523764680215645</v>
      </c>
      <c r="Y2024">
        <v>0</v>
      </c>
      <c r="Z2024">
        <v>0.28681011100813331</v>
      </c>
      <c r="AA2024">
        <v>0</v>
      </c>
      <c r="AB2024">
        <v>0</v>
      </c>
      <c r="AC2024">
        <v>0</v>
      </c>
      <c r="AD2024">
        <v>0</v>
      </c>
      <c r="AE2024">
        <v>19.810574791223779</v>
      </c>
    </row>
    <row r="2025" spans="1:31" x14ac:dyDescent="0.25">
      <c r="A2025">
        <v>1670051</v>
      </c>
      <c r="B2025">
        <v>1</v>
      </c>
      <c r="C2025" t="s">
        <v>80</v>
      </c>
      <c r="D2025" t="s">
        <v>90</v>
      </c>
      <c r="E2025" t="s">
        <v>140</v>
      </c>
      <c r="F2025" t="s">
        <v>6049</v>
      </c>
      <c r="G2025" t="s">
        <v>197</v>
      </c>
      <c r="H2025" t="s">
        <v>143</v>
      </c>
      <c r="I2025" t="s">
        <v>135</v>
      </c>
      <c r="J2025" t="s">
        <v>136</v>
      </c>
      <c r="K2025" t="s">
        <v>137</v>
      </c>
      <c r="L2025" t="s">
        <v>6050</v>
      </c>
      <c r="M2025" t="s">
        <v>6051</v>
      </c>
      <c r="N2025">
        <v>2.4763888879999998</v>
      </c>
      <c r="O2025">
        <v>0</v>
      </c>
      <c r="P2025">
        <v>4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3.7130042809021631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3.7130042809021631</v>
      </c>
    </row>
    <row r="2026" spans="1:31" x14ac:dyDescent="0.25">
      <c r="A2026">
        <v>1669553</v>
      </c>
      <c r="B2026">
        <v>1</v>
      </c>
      <c r="C2026" t="s">
        <v>80</v>
      </c>
      <c r="D2026" t="s">
        <v>92</v>
      </c>
      <c r="E2026" t="s">
        <v>140</v>
      </c>
      <c r="F2026" t="s">
        <v>6052</v>
      </c>
      <c r="G2026" t="s">
        <v>209</v>
      </c>
      <c r="H2026" t="s">
        <v>143</v>
      </c>
      <c r="I2026" t="s">
        <v>135</v>
      </c>
      <c r="J2026" t="s">
        <v>136</v>
      </c>
      <c r="K2026" t="s">
        <v>137</v>
      </c>
      <c r="L2026" t="s">
        <v>6053</v>
      </c>
      <c r="M2026" t="s">
        <v>6054</v>
      </c>
      <c r="N2026">
        <v>3.8427777769999998</v>
      </c>
      <c r="O2026">
        <v>0</v>
      </c>
      <c r="P2026">
        <v>7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14.693124646967943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14.693124646967943</v>
      </c>
    </row>
    <row r="2027" spans="1:31" x14ac:dyDescent="0.25">
      <c r="A2027">
        <v>1669530</v>
      </c>
      <c r="B2027">
        <v>1</v>
      </c>
      <c r="C2027" t="s">
        <v>80</v>
      </c>
      <c r="D2027" t="s">
        <v>105</v>
      </c>
      <c r="E2027" t="s">
        <v>151</v>
      </c>
      <c r="F2027" t="s">
        <v>6055</v>
      </c>
      <c r="G2027" t="s">
        <v>222</v>
      </c>
      <c r="H2027" t="s">
        <v>143</v>
      </c>
      <c r="I2027" t="s">
        <v>135</v>
      </c>
      <c r="J2027" t="s">
        <v>136</v>
      </c>
      <c r="K2027" t="s">
        <v>137</v>
      </c>
      <c r="L2027" t="s">
        <v>6056</v>
      </c>
      <c r="M2027" t="s">
        <v>6057</v>
      </c>
      <c r="N2027">
        <v>1.0180555549999999</v>
      </c>
      <c r="O2027">
        <v>0</v>
      </c>
      <c r="P2027">
        <v>30</v>
      </c>
      <c r="Q2027">
        <v>0</v>
      </c>
      <c r="R2027">
        <v>0</v>
      </c>
      <c r="S2027">
        <v>0</v>
      </c>
      <c r="T2027">
        <v>2</v>
      </c>
      <c r="U2027">
        <v>0</v>
      </c>
      <c r="V2027">
        <v>0</v>
      </c>
      <c r="W2027">
        <v>0</v>
      </c>
      <c r="X2027">
        <v>8.194577771606399</v>
      </c>
      <c r="Y2027">
        <v>0</v>
      </c>
      <c r="Z2027">
        <v>0</v>
      </c>
      <c r="AA2027">
        <v>0</v>
      </c>
      <c r="AB2027">
        <v>0.78238423665528334</v>
      </c>
      <c r="AC2027">
        <v>0</v>
      </c>
      <c r="AD2027">
        <v>0</v>
      </c>
      <c r="AE2027">
        <v>8.9769620082616832</v>
      </c>
    </row>
    <row r="2028" spans="1:31" x14ac:dyDescent="0.25">
      <c r="A2028">
        <v>1670028</v>
      </c>
      <c r="B2028">
        <v>1</v>
      </c>
      <c r="C2028" t="s">
        <v>80</v>
      </c>
      <c r="D2028" t="s">
        <v>92</v>
      </c>
      <c r="E2028" t="s">
        <v>164</v>
      </c>
      <c r="F2028" t="s">
        <v>3025</v>
      </c>
      <c r="G2028" t="s">
        <v>161</v>
      </c>
      <c r="H2028" t="s">
        <v>134</v>
      </c>
      <c r="I2028" t="s">
        <v>135</v>
      </c>
      <c r="J2028" t="s">
        <v>136</v>
      </c>
      <c r="K2028" t="s">
        <v>137</v>
      </c>
      <c r="L2028" t="s">
        <v>6058</v>
      </c>
      <c r="M2028" t="s">
        <v>6059</v>
      </c>
      <c r="N2028">
        <v>5.1019444439999999</v>
      </c>
      <c r="O2028">
        <v>0</v>
      </c>
      <c r="P2028">
        <v>84</v>
      </c>
      <c r="Q2028">
        <v>7</v>
      </c>
      <c r="R2028">
        <v>20</v>
      </c>
      <c r="S2028">
        <v>3</v>
      </c>
      <c r="T2028">
        <v>3</v>
      </c>
      <c r="U2028">
        <v>0</v>
      </c>
      <c r="V2028">
        <v>0</v>
      </c>
      <c r="W2028">
        <v>0</v>
      </c>
      <c r="X2028">
        <v>84.687469908207234</v>
      </c>
      <c r="Y2028">
        <v>157.54847266925364</v>
      </c>
      <c r="Z2028">
        <v>4.5997781509275431</v>
      </c>
      <c r="AA2028">
        <v>690.63817882449121</v>
      </c>
      <c r="AB2028">
        <v>24.299254693888386</v>
      </c>
      <c r="AC2028">
        <v>0</v>
      </c>
      <c r="AD2028">
        <v>0</v>
      </c>
      <c r="AE2028">
        <v>961.77315424676806</v>
      </c>
    </row>
    <row r="2029" spans="1:31" x14ac:dyDescent="0.25">
      <c r="A2029">
        <v>1669510</v>
      </c>
      <c r="B2029">
        <v>1</v>
      </c>
      <c r="C2029" t="s">
        <v>80</v>
      </c>
      <c r="D2029" t="s">
        <v>99</v>
      </c>
      <c r="E2029" t="s">
        <v>146</v>
      </c>
      <c r="F2029" t="s">
        <v>6060</v>
      </c>
      <c r="G2029" t="s">
        <v>148</v>
      </c>
      <c r="H2029" t="s">
        <v>143</v>
      </c>
      <c r="I2029" t="s">
        <v>135</v>
      </c>
      <c r="J2029" t="s">
        <v>136</v>
      </c>
      <c r="K2029" t="s">
        <v>137</v>
      </c>
      <c r="L2029" t="s">
        <v>6061</v>
      </c>
      <c r="M2029" t="s">
        <v>6062</v>
      </c>
      <c r="N2029">
        <v>5.0061111110000001</v>
      </c>
      <c r="O2029">
        <v>0</v>
      </c>
      <c r="P2029">
        <v>232</v>
      </c>
      <c r="Q2029">
        <v>0</v>
      </c>
      <c r="R2029">
        <v>2</v>
      </c>
      <c r="S2029">
        <v>0</v>
      </c>
      <c r="T2029">
        <v>26</v>
      </c>
      <c r="U2029">
        <v>0</v>
      </c>
      <c r="V2029">
        <v>0</v>
      </c>
      <c r="W2029">
        <v>0</v>
      </c>
      <c r="X2029">
        <v>194.80546072668835</v>
      </c>
      <c r="Y2029">
        <v>0</v>
      </c>
      <c r="Z2029">
        <v>3.3699925535687827</v>
      </c>
      <c r="AA2029">
        <v>0</v>
      </c>
      <c r="AB2029">
        <v>56.695887426888042</v>
      </c>
      <c r="AC2029">
        <v>0</v>
      </c>
      <c r="AD2029">
        <v>0</v>
      </c>
      <c r="AE2029">
        <v>254.87134070714518</v>
      </c>
    </row>
    <row r="2030" spans="1:31" x14ac:dyDescent="0.25">
      <c r="A2030">
        <v>1669338</v>
      </c>
      <c r="B2030">
        <v>1</v>
      </c>
      <c r="C2030" t="s">
        <v>80</v>
      </c>
      <c r="D2030" t="s">
        <v>99</v>
      </c>
      <c r="E2030" t="s">
        <v>140</v>
      </c>
      <c r="F2030" t="s">
        <v>6063</v>
      </c>
      <c r="G2030" t="s">
        <v>197</v>
      </c>
      <c r="H2030" t="s">
        <v>143</v>
      </c>
      <c r="I2030" t="s">
        <v>135</v>
      </c>
      <c r="J2030" t="s">
        <v>136</v>
      </c>
      <c r="K2030" t="s">
        <v>137</v>
      </c>
      <c r="L2030" t="s">
        <v>6064</v>
      </c>
      <c r="M2030" t="s">
        <v>6065</v>
      </c>
      <c r="N2030">
        <v>2.3438888879999999</v>
      </c>
      <c r="O2030">
        <v>0</v>
      </c>
      <c r="P2030">
        <v>2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0.12174328721874669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0.12174328721874669</v>
      </c>
    </row>
    <row r="2031" spans="1:31" x14ac:dyDescent="0.25">
      <c r="A2031">
        <v>1670271</v>
      </c>
      <c r="B2031">
        <v>1</v>
      </c>
      <c r="C2031" t="s">
        <v>80</v>
      </c>
      <c r="D2031" t="s">
        <v>93</v>
      </c>
      <c r="E2031" t="s">
        <v>151</v>
      </c>
      <c r="F2031" t="s">
        <v>6066</v>
      </c>
      <c r="G2031" t="s">
        <v>482</v>
      </c>
      <c r="H2031" t="s">
        <v>143</v>
      </c>
      <c r="I2031" t="s">
        <v>135</v>
      </c>
      <c r="J2031" t="s">
        <v>136</v>
      </c>
      <c r="K2031" t="s">
        <v>137</v>
      </c>
      <c r="L2031" t="s">
        <v>6067</v>
      </c>
      <c r="M2031" t="s">
        <v>6068</v>
      </c>
      <c r="N2031">
        <v>7.0347222220000001</v>
      </c>
      <c r="O2031">
        <v>0</v>
      </c>
      <c r="P2031">
        <v>3</v>
      </c>
      <c r="Q2031">
        <v>0</v>
      </c>
      <c r="R2031">
        <v>6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1.7296938462246436</v>
      </c>
      <c r="Y2031">
        <v>0</v>
      </c>
      <c r="Z2031">
        <v>12.893514160479214</v>
      </c>
      <c r="AA2031">
        <v>0</v>
      </c>
      <c r="AB2031">
        <v>0</v>
      </c>
      <c r="AC2031">
        <v>0</v>
      </c>
      <c r="AD2031">
        <v>0</v>
      </c>
      <c r="AE2031">
        <v>14.623208006703857</v>
      </c>
    </row>
    <row r="2032" spans="1:31" x14ac:dyDescent="0.25">
      <c r="A2032">
        <v>1669965</v>
      </c>
      <c r="B2032">
        <v>1</v>
      </c>
      <c r="C2032" t="s">
        <v>80</v>
      </c>
      <c r="D2032" t="s">
        <v>99</v>
      </c>
      <c r="E2032" t="s">
        <v>164</v>
      </c>
      <c r="F2032" t="s">
        <v>2938</v>
      </c>
      <c r="G2032" t="s">
        <v>161</v>
      </c>
      <c r="H2032" t="s">
        <v>134</v>
      </c>
      <c r="I2032" t="s">
        <v>135</v>
      </c>
      <c r="J2032" t="s">
        <v>136</v>
      </c>
      <c r="K2032" t="s">
        <v>137</v>
      </c>
      <c r="L2032" t="s">
        <v>6069</v>
      </c>
      <c r="M2032" t="s">
        <v>6070</v>
      </c>
      <c r="N2032">
        <v>2.7413888879999999</v>
      </c>
      <c r="O2032">
        <v>7</v>
      </c>
      <c r="P2032">
        <v>1070</v>
      </c>
      <c r="Q2032">
        <v>12</v>
      </c>
      <c r="R2032">
        <v>151</v>
      </c>
      <c r="S2032">
        <v>23</v>
      </c>
      <c r="T2032">
        <v>95</v>
      </c>
      <c r="U2032">
        <v>0</v>
      </c>
      <c r="V2032">
        <v>3</v>
      </c>
      <c r="W2032">
        <v>64.71350406099188</v>
      </c>
      <c r="X2032">
        <v>515.18483585410058</v>
      </c>
      <c r="Y2032">
        <v>66.933751165035005</v>
      </c>
      <c r="Z2032">
        <v>69.828640728705267</v>
      </c>
      <c r="AA2032">
        <v>144.40553077047048</v>
      </c>
      <c r="AB2032">
        <v>90.81134902845632</v>
      </c>
      <c r="AC2032">
        <v>0</v>
      </c>
      <c r="AD2032">
        <v>1.6047327809200269</v>
      </c>
      <c r="AE2032">
        <v>953.48234438867962</v>
      </c>
    </row>
    <row r="2033" spans="1:31" x14ac:dyDescent="0.25">
      <c r="A2033">
        <v>1669075</v>
      </c>
      <c r="B2033">
        <v>1</v>
      </c>
      <c r="C2033" t="s">
        <v>80</v>
      </c>
      <c r="D2033" t="s">
        <v>84</v>
      </c>
      <c r="E2033" t="s">
        <v>140</v>
      </c>
      <c r="F2033" t="s">
        <v>6071</v>
      </c>
      <c r="G2033" t="s">
        <v>142</v>
      </c>
      <c r="H2033" t="s">
        <v>143</v>
      </c>
      <c r="I2033" t="s">
        <v>135</v>
      </c>
      <c r="J2033" t="s">
        <v>136</v>
      </c>
      <c r="K2033" t="s">
        <v>137</v>
      </c>
      <c r="L2033" t="s">
        <v>6072</v>
      </c>
      <c r="M2033" t="s">
        <v>6073</v>
      </c>
      <c r="N2033">
        <v>5.3269444439999996</v>
      </c>
      <c r="O2033">
        <v>0</v>
      </c>
      <c r="P2033">
        <v>5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5.4075498298672056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5.4075498298672056</v>
      </c>
    </row>
    <row r="2034" spans="1:31" x14ac:dyDescent="0.25">
      <c r="A2034">
        <v>1670071</v>
      </c>
      <c r="B2034">
        <v>1</v>
      </c>
      <c r="C2034" t="s">
        <v>80</v>
      </c>
      <c r="D2034" t="s">
        <v>99</v>
      </c>
      <c r="E2034" t="s">
        <v>159</v>
      </c>
      <c r="F2034" t="s">
        <v>6074</v>
      </c>
      <c r="G2034" t="s">
        <v>161</v>
      </c>
      <c r="H2034" t="s">
        <v>134</v>
      </c>
      <c r="I2034" t="s">
        <v>135</v>
      </c>
      <c r="J2034" t="s">
        <v>136</v>
      </c>
      <c r="K2034" t="s">
        <v>137</v>
      </c>
      <c r="L2034" t="s">
        <v>6075</v>
      </c>
      <c r="M2034" t="s">
        <v>6076</v>
      </c>
      <c r="N2034">
        <v>7.8888888000000004E-2</v>
      </c>
      <c r="O2034">
        <v>1</v>
      </c>
      <c r="P2034">
        <v>1534</v>
      </c>
      <c r="Q2034">
        <v>0</v>
      </c>
      <c r="R2034">
        <v>24</v>
      </c>
      <c r="S2034">
        <v>3</v>
      </c>
      <c r="T2034">
        <v>82</v>
      </c>
      <c r="U2034">
        <v>0</v>
      </c>
      <c r="V2034">
        <v>0</v>
      </c>
      <c r="W2034">
        <v>0.10515917486710666</v>
      </c>
      <c r="X2034">
        <v>21.335319193450044</v>
      </c>
      <c r="Y2034">
        <v>0</v>
      </c>
      <c r="Z2034">
        <v>0.78859118324973987</v>
      </c>
      <c r="AA2034">
        <v>1.2449535735392476</v>
      </c>
      <c r="AB2034">
        <v>3.0387579179043729</v>
      </c>
      <c r="AC2034">
        <v>0</v>
      </c>
      <c r="AD2034">
        <v>0</v>
      </c>
      <c r="AE2034">
        <v>26.512781043010513</v>
      </c>
    </row>
    <row r="2035" spans="1:31" x14ac:dyDescent="0.25">
      <c r="A2035">
        <v>1669573</v>
      </c>
      <c r="B2035">
        <v>1</v>
      </c>
      <c r="C2035" t="s">
        <v>80</v>
      </c>
      <c r="D2035" t="s">
        <v>96</v>
      </c>
      <c r="E2035" t="s">
        <v>164</v>
      </c>
      <c r="F2035" t="s">
        <v>6077</v>
      </c>
      <c r="G2035" t="s">
        <v>161</v>
      </c>
      <c r="H2035" t="s">
        <v>134</v>
      </c>
      <c r="I2035" t="s">
        <v>135</v>
      </c>
      <c r="J2035" t="s">
        <v>136</v>
      </c>
      <c r="K2035" t="s">
        <v>137</v>
      </c>
      <c r="L2035" t="s">
        <v>6078</v>
      </c>
      <c r="M2035" t="s">
        <v>6079</v>
      </c>
      <c r="N2035">
        <v>0.37166666599999998</v>
      </c>
      <c r="O2035">
        <v>5</v>
      </c>
      <c r="P2035">
        <v>260</v>
      </c>
      <c r="Q2035">
        <v>4</v>
      </c>
      <c r="R2035">
        <v>45</v>
      </c>
      <c r="S2035">
        <v>2</v>
      </c>
      <c r="T2035">
        <v>14</v>
      </c>
      <c r="U2035">
        <v>0</v>
      </c>
      <c r="V2035">
        <v>1</v>
      </c>
      <c r="W2035">
        <v>6.5515993515072086</v>
      </c>
      <c r="X2035">
        <v>10.759294902963287</v>
      </c>
      <c r="Y2035">
        <v>3.658725265149434</v>
      </c>
      <c r="Z2035">
        <v>9.8285782720659718</v>
      </c>
      <c r="AA2035">
        <v>1.3222921569262316</v>
      </c>
      <c r="AB2035">
        <v>4.7180492138501364</v>
      </c>
      <c r="AC2035">
        <v>0</v>
      </c>
      <c r="AD2035">
        <v>0.17514503582295501</v>
      </c>
      <c r="AE2035">
        <v>37.013684198285233</v>
      </c>
    </row>
    <row r="2036" spans="1:31" x14ac:dyDescent="0.25">
      <c r="A2036">
        <v>1669169</v>
      </c>
      <c r="B2036">
        <v>1</v>
      </c>
      <c r="C2036" t="s">
        <v>80</v>
      </c>
      <c r="D2036" t="s">
        <v>101</v>
      </c>
      <c r="E2036" t="s">
        <v>140</v>
      </c>
      <c r="F2036" t="s">
        <v>6080</v>
      </c>
      <c r="G2036" t="s">
        <v>142</v>
      </c>
      <c r="H2036" t="s">
        <v>143</v>
      </c>
      <c r="I2036" t="s">
        <v>135</v>
      </c>
      <c r="J2036" t="s">
        <v>136</v>
      </c>
      <c r="K2036" t="s">
        <v>137</v>
      </c>
      <c r="L2036" t="s">
        <v>6081</v>
      </c>
      <c r="M2036" t="s">
        <v>6082</v>
      </c>
      <c r="N2036">
        <v>10.352222222</v>
      </c>
      <c r="O2036">
        <v>0</v>
      </c>
      <c r="P2036">
        <v>4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11.706352017678888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11.706352017678888</v>
      </c>
    </row>
    <row r="2037" spans="1:31" x14ac:dyDescent="0.25">
      <c r="A2037">
        <v>1669859</v>
      </c>
      <c r="B2037">
        <v>1</v>
      </c>
      <c r="C2037" t="s">
        <v>80</v>
      </c>
      <c r="D2037" t="s">
        <v>97</v>
      </c>
      <c r="E2037" t="s">
        <v>159</v>
      </c>
      <c r="F2037" t="s">
        <v>6083</v>
      </c>
      <c r="G2037" t="s">
        <v>161</v>
      </c>
      <c r="H2037" t="s">
        <v>134</v>
      </c>
      <c r="I2037" t="s">
        <v>135</v>
      </c>
      <c r="J2037" t="s">
        <v>136</v>
      </c>
      <c r="K2037" t="s">
        <v>137</v>
      </c>
      <c r="L2037" t="s">
        <v>6084</v>
      </c>
      <c r="M2037" t="s">
        <v>6085</v>
      </c>
      <c r="N2037">
        <v>8.2222221999999998E-2</v>
      </c>
      <c r="O2037">
        <v>2</v>
      </c>
      <c r="P2037">
        <v>806</v>
      </c>
      <c r="Q2037">
        <v>5</v>
      </c>
      <c r="R2037">
        <v>12</v>
      </c>
      <c r="S2037">
        <v>10</v>
      </c>
      <c r="T2037">
        <v>80</v>
      </c>
      <c r="U2037">
        <v>0</v>
      </c>
      <c r="V2037">
        <v>2</v>
      </c>
      <c r="W2037">
        <v>21.326415877060292</v>
      </c>
      <c r="X2037">
        <v>22.171516857406264</v>
      </c>
      <c r="Y2037">
        <v>0.25917852346671999</v>
      </c>
      <c r="Z2037">
        <v>4.4475238454380006E-2</v>
      </c>
      <c r="AA2037">
        <v>1.8005837564786134</v>
      </c>
      <c r="AB2037">
        <v>4.1423432441015553</v>
      </c>
      <c r="AC2037">
        <v>0</v>
      </c>
      <c r="AD2037">
        <v>1.1255905548131824</v>
      </c>
      <c r="AE2037">
        <v>50.870104051781013</v>
      </c>
    </row>
    <row r="2038" spans="1:31" x14ac:dyDescent="0.25">
      <c r="A2038">
        <v>1669126</v>
      </c>
      <c r="B2038">
        <v>1</v>
      </c>
      <c r="C2038" t="s">
        <v>81</v>
      </c>
      <c r="D2038" t="s">
        <v>112</v>
      </c>
      <c r="E2038" t="s">
        <v>146</v>
      </c>
      <c r="F2038" t="s">
        <v>6086</v>
      </c>
      <c r="G2038" t="s">
        <v>294</v>
      </c>
      <c r="H2038" t="s">
        <v>143</v>
      </c>
      <c r="I2038" t="s">
        <v>135</v>
      </c>
      <c r="J2038" t="s">
        <v>136</v>
      </c>
      <c r="K2038" t="s">
        <v>167</v>
      </c>
      <c r="L2038" t="s">
        <v>6087</v>
      </c>
      <c r="M2038" t="s">
        <v>6088</v>
      </c>
      <c r="N2038">
        <v>0.69994999999999996</v>
      </c>
      <c r="O2038">
        <v>0</v>
      </c>
      <c r="P2038">
        <v>873</v>
      </c>
      <c r="Q2038">
        <v>0</v>
      </c>
      <c r="R2038">
        <v>19</v>
      </c>
      <c r="S2038">
        <v>0</v>
      </c>
      <c r="T2038">
        <v>70</v>
      </c>
      <c r="U2038">
        <v>0</v>
      </c>
      <c r="V2038">
        <v>0</v>
      </c>
      <c r="W2038">
        <v>0</v>
      </c>
      <c r="X2038">
        <v>126.13287795317869</v>
      </c>
      <c r="Y2038">
        <v>0</v>
      </c>
      <c r="Z2038">
        <v>1.3075472032323079</v>
      </c>
      <c r="AA2038">
        <v>0</v>
      </c>
      <c r="AB2038">
        <v>52.441680017981646</v>
      </c>
      <c r="AC2038">
        <v>0</v>
      </c>
      <c r="AD2038">
        <v>0</v>
      </c>
      <c r="AE2038">
        <v>179.88210517439265</v>
      </c>
    </row>
    <row r="2039" spans="1:31" x14ac:dyDescent="0.25">
      <c r="A2039">
        <v>1669765</v>
      </c>
      <c r="B2039">
        <v>1</v>
      </c>
      <c r="C2039" t="s">
        <v>81</v>
      </c>
      <c r="D2039" t="s">
        <v>127</v>
      </c>
      <c r="E2039" t="s">
        <v>151</v>
      </c>
      <c r="F2039" t="s">
        <v>6089</v>
      </c>
      <c r="G2039" t="s">
        <v>222</v>
      </c>
      <c r="H2039" t="s">
        <v>143</v>
      </c>
      <c r="I2039" t="s">
        <v>135</v>
      </c>
      <c r="J2039" t="s">
        <v>136</v>
      </c>
      <c r="K2039" t="s">
        <v>137</v>
      </c>
      <c r="L2039" t="s">
        <v>6090</v>
      </c>
      <c r="M2039" t="s">
        <v>6091</v>
      </c>
      <c r="N2039">
        <v>10.039166666</v>
      </c>
      <c r="O2039">
        <v>0</v>
      </c>
      <c r="P2039">
        <v>307</v>
      </c>
      <c r="Q2039">
        <v>0</v>
      </c>
      <c r="R2039">
        <v>0</v>
      </c>
      <c r="S2039">
        <v>0</v>
      </c>
      <c r="T2039">
        <v>33</v>
      </c>
      <c r="U2039">
        <v>0</v>
      </c>
      <c r="V2039">
        <v>0</v>
      </c>
      <c r="W2039">
        <v>0</v>
      </c>
      <c r="X2039">
        <v>901.87793039263829</v>
      </c>
      <c r="Y2039">
        <v>0</v>
      </c>
      <c r="Z2039">
        <v>0</v>
      </c>
      <c r="AA2039">
        <v>0</v>
      </c>
      <c r="AB2039">
        <v>154.95201362488697</v>
      </c>
      <c r="AC2039">
        <v>0</v>
      </c>
      <c r="AD2039">
        <v>0</v>
      </c>
      <c r="AE2039">
        <v>1056.8299440175253</v>
      </c>
    </row>
    <row r="2040" spans="1:31" x14ac:dyDescent="0.25">
      <c r="A2040">
        <v>1669667</v>
      </c>
      <c r="B2040">
        <v>1</v>
      </c>
      <c r="C2040" t="s">
        <v>80</v>
      </c>
      <c r="D2040" t="s">
        <v>104</v>
      </c>
      <c r="E2040" t="s">
        <v>140</v>
      </c>
      <c r="F2040" t="s">
        <v>6092</v>
      </c>
      <c r="G2040" t="s">
        <v>389</v>
      </c>
      <c r="H2040" t="s">
        <v>143</v>
      </c>
      <c r="I2040" t="s">
        <v>135</v>
      </c>
      <c r="J2040" t="s">
        <v>136</v>
      </c>
      <c r="K2040" t="s">
        <v>137</v>
      </c>
      <c r="L2040" t="s">
        <v>6093</v>
      </c>
      <c r="M2040" t="s">
        <v>6094</v>
      </c>
      <c r="N2040">
        <v>1.9766666660000001</v>
      </c>
      <c r="O2040">
        <v>0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2.7689981670833339E-5</v>
      </c>
      <c r="AA2040">
        <v>0</v>
      </c>
      <c r="AB2040">
        <v>0</v>
      </c>
      <c r="AC2040">
        <v>0</v>
      </c>
      <c r="AD2040">
        <v>0</v>
      </c>
      <c r="AE2040">
        <v>2.7689981670833339E-5</v>
      </c>
    </row>
    <row r="2041" spans="1:31" x14ac:dyDescent="0.25">
      <c r="A2041">
        <v>1669424</v>
      </c>
      <c r="B2041">
        <v>1</v>
      </c>
      <c r="C2041" t="s">
        <v>80</v>
      </c>
      <c r="D2041" t="s">
        <v>100</v>
      </c>
      <c r="E2041" t="s">
        <v>140</v>
      </c>
      <c r="F2041" t="s">
        <v>6095</v>
      </c>
      <c r="G2041" t="s">
        <v>197</v>
      </c>
      <c r="H2041" t="s">
        <v>143</v>
      </c>
      <c r="I2041" t="s">
        <v>135</v>
      </c>
      <c r="J2041" t="s">
        <v>136</v>
      </c>
      <c r="K2041" t="s">
        <v>137</v>
      </c>
      <c r="L2041" t="s">
        <v>6096</v>
      </c>
      <c r="M2041" t="s">
        <v>6097</v>
      </c>
      <c r="N2041">
        <v>2.715833333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1.294516054438458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1.294516054438458</v>
      </c>
    </row>
    <row r="2042" spans="1:31" x14ac:dyDescent="0.25">
      <c r="A2042">
        <v>1669816</v>
      </c>
      <c r="B2042">
        <v>1</v>
      </c>
      <c r="C2042" t="s">
        <v>81</v>
      </c>
      <c r="D2042" t="s">
        <v>120</v>
      </c>
      <c r="E2042" t="s">
        <v>164</v>
      </c>
      <c r="F2042" t="s">
        <v>6098</v>
      </c>
      <c r="G2042" t="s">
        <v>161</v>
      </c>
      <c r="H2042" t="s">
        <v>134</v>
      </c>
      <c r="I2042" t="s">
        <v>135</v>
      </c>
      <c r="J2042" t="s">
        <v>136</v>
      </c>
      <c r="K2042" t="s">
        <v>137</v>
      </c>
      <c r="L2042" t="s">
        <v>6099</v>
      </c>
      <c r="M2042" t="s">
        <v>6100</v>
      </c>
      <c r="N2042">
        <v>0.46250000000000002</v>
      </c>
      <c r="O2042">
        <v>3</v>
      </c>
      <c r="P2042">
        <v>883</v>
      </c>
      <c r="Q2042">
        <v>268</v>
      </c>
      <c r="R2042">
        <v>89</v>
      </c>
      <c r="S2042">
        <v>23</v>
      </c>
      <c r="T2042">
        <v>112</v>
      </c>
      <c r="U2042">
        <v>5</v>
      </c>
      <c r="V2042">
        <v>1</v>
      </c>
      <c r="W2042">
        <v>0.55835383392000004</v>
      </c>
      <c r="X2042">
        <v>95.429776057351788</v>
      </c>
      <c r="Y2042">
        <v>547.70777887249528</v>
      </c>
      <c r="Z2042">
        <v>36.976156514151356</v>
      </c>
      <c r="AA2042">
        <v>122.13608229540148</v>
      </c>
      <c r="AB2042">
        <v>50.874128481074209</v>
      </c>
      <c r="AC2042">
        <v>164.34380546531585</v>
      </c>
      <c r="AD2042">
        <v>0.19792216375577501</v>
      </c>
      <c r="AE2042">
        <v>1018.2240036834658</v>
      </c>
    </row>
    <row r="2043" spans="1:31" x14ac:dyDescent="0.25">
      <c r="A2043">
        <v>1669275</v>
      </c>
      <c r="B2043">
        <v>1</v>
      </c>
      <c r="C2043" t="s">
        <v>80</v>
      </c>
      <c r="D2043" t="s">
        <v>111</v>
      </c>
      <c r="E2043" t="s">
        <v>140</v>
      </c>
      <c r="F2043" t="s">
        <v>6101</v>
      </c>
      <c r="G2043" t="s">
        <v>197</v>
      </c>
      <c r="H2043" t="s">
        <v>143</v>
      </c>
      <c r="I2043" t="s">
        <v>135</v>
      </c>
      <c r="J2043" t="s">
        <v>136</v>
      </c>
      <c r="K2043" t="s">
        <v>137</v>
      </c>
      <c r="L2043" t="s">
        <v>6102</v>
      </c>
      <c r="M2043" t="s">
        <v>6103</v>
      </c>
      <c r="N2043">
        <v>0.77833333299999996</v>
      </c>
      <c r="O2043">
        <v>0</v>
      </c>
      <c r="P2043">
        <v>6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1.6964203938110001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1.6964203938110001</v>
      </c>
    </row>
    <row r="2044" spans="1:31" x14ac:dyDescent="0.25">
      <c r="A2044">
        <v>1669402</v>
      </c>
      <c r="B2044">
        <v>1</v>
      </c>
      <c r="C2044" t="s">
        <v>80</v>
      </c>
      <c r="D2044" t="s">
        <v>95</v>
      </c>
      <c r="E2044" t="s">
        <v>179</v>
      </c>
      <c r="F2044" t="s">
        <v>4580</v>
      </c>
      <c r="G2044" t="s">
        <v>555</v>
      </c>
      <c r="H2044" t="s">
        <v>134</v>
      </c>
      <c r="I2044" t="s">
        <v>135</v>
      </c>
      <c r="J2044" t="s">
        <v>136</v>
      </c>
      <c r="K2044" t="s">
        <v>137</v>
      </c>
      <c r="L2044" t="s">
        <v>6104</v>
      </c>
      <c r="M2044" t="s">
        <v>6105</v>
      </c>
      <c r="N2044">
        <v>0.99694444400000004</v>
      </c>
      <c r="O2044">
        <v>2</v>
      </c>
      <c r="P2044">
        <v>175</v>
      </c>
      <c r="Q2044">
        <v>0</v>
      </c>
      <c r="R2044">
        <v>6</v>
      </c>
      <c r="S2044">
        <v>8</v>
      </c>
      <c r="T2044">
        <v>10</v>
      </c>
      <c r="U2044">
        <v>0</v>
      </c>
      <c r="V2044">
        <v>0</v>
      </c>
      <c r="W2044">
        <v>2.3874718154134005</v>
      </c>
      <c r="X2044">
        <v>19.977229714142826</v>
      </c>
      <c r="Y2044">
        <v>0</v>
      </c>
      <c r="Z2044">
        <v>2.909065722337989</v>
      </c>
      <c r="AA2044">
        <v>40.224600944785507</v>
      </c>
      <c r="AB2044">
        <v>2.8107425298251338</v>
      </c>
      <c r="AC2044">
        <v>0</v>
      </c>
      <c r="AD2044">
        <v>0</v>
      </c>
      <c r="AE2044">
        <v>68.309110726504855</v>
      </c>
    </row>
    <row r="2045" spans="1:31" x14ac:dyDescent="0.25">
      <c r="A2045">
        <v>1670066</v>
      </c>
      <c r="B2045">
        <v>1</v>
      </c>
      <c r="C2045" t="s">
        <v>81</v>
      </c>
      <c r="D2045" t="s">
        <v>123</v>
      </c>
      <c r="E2045" t="s">
        <v>151</v>
      </c>
      <c r="F2045" t="s">
        <v>6106</v>
      </c>
      <c r="G2045" t="s">
        <v>153</v>
      </c>
      <c r="H2045" t="s">
        <v>143</v>
      </c>
      <c r="I2045" t="s">
        <v>135</v>
      </c>
      <c r="J2045" t="s">
        <v>136</v>
      </c>
      <c r="K2045" t="s">
        <v>137</v>
      </c>
      <c r="L2045" t="s">
        <v>6107</v>
      </c>
      <c r="M2045" t="s">
        <v>6108</v>
      </c>
      <c r="N2045">
        <v>2.8680555550000002</v>
      </c>
      <c r="O2045">
        <v>0</v>
      </c>
      <c r="P2045">
        <v>6</v>
      </c>
      <c r="Q2045">
        <v>0</v>
      </c>
      <c r="R2045">
        <v>0</v>
      </c>
      <c r="S2045">
        <v>0</v>
      </c>
      <c r="T2045">
        <v>1</v>
      </c>
      <c r="U2045">
        <v>0</v>
      </c>
      <c r="V2045">
        <v>0</v>
      </c>
      <c r="W2045">
        <v>0</v>
      </c>
      <c r="X2045">
        <v>2.5165121307488825</v>
      </c>
      <c r="Y2045">
        <v>0</v>
      </c>
      <c r="Z2045">
        <v>0</v>
      </c>
      <c r="AA2045">
        <v>0</v>
      </c>
      <c r="AB2045">
        <v>1.2344344220416667E-4</v>
      </c>
      <c r="AC2045">
        <v>0</v>
      </c>
      <c r="AD2045">
        <v>0</v>
      </c>
      <c r="AE2045">
        <v>2.5166355741910866</v>
      </c>
    </row>
    <row r="2046" spans="1:31" x14ac:dyDescent="0.25">
      <c r="A2046">
        <v>1669425</v>
      </c>
      <c r="B2046">
        <v>1</v>
      </c>
      <c r="C2046" t="s">
        <v>80</v>
      </c>
      <c r="D2046" t="s">
        <v>106</v>
      </c>
      <c r="E2046" t="s">
        <v>131</v>
      </c>
      <c r="F2046" t="s">
        <v>3803</v>
      </c>
      <c r="G2046" t="s">
        <v>161</v>
      </c>
      <c r="H2046" t="s">
        <v>134</v>
      </c>
      <c r="I2046" t="s">
        <v>173</v>
      </c>
      <c r="J2046" t="s">
        <v>136</v>
      </c>
      <c r="K2046" t="s">
        <v>137</v>
      </c>
      <c r="L2046" t="s">
        <v>6109</v>
      </c>
      <c r="M2046" t="s">
        <v>6110</v>
      </c>
      <c r="N2046">
        <v>3.0555550000000002E-3</v>
      </c>
      <c r="O2046">
        <v>0</v>
      </c>
      <c r="P2046">
        <v>790</v>
      </c>
      <c r="Q2046">
        <v>1</v>
      </c>
      <c r="R2046">
        <v>84</v>
      </c>
      <c r="S2046">
        <v>5</v>
      </c>
      <c r="T2046">
        <v>125</v>
      </c>
      <c r="U2046">
        <v>0</v>
      </c>
      <c r="V2046">
        <v>0</v>
      </c>
      <c r="W2046">
        <v>0</v>
      </c>
      <c r="X2046">
        <v>0.3405253074443092</v>
      </c>
      <c r="Y2046">
        <v>7.5975613266666682E-4</v>
      </c>
      <c r="Z2046">
        <v>3.7385158723137503E-2</v>
      </c>
      <c r="AA2046">
        <v>3.1781691417300008E-2</v>
      </c>
      <c r="AB2046">
        <v>0.35136674649984123</v>
      </c>
      <c r="AC2046">
        <v>0</v>
      </c>
      <c r="AD2046">
        <v>0</v>
      </c>
      <c r="AE2046">
        <v>0.76181866021725464</v>
      </c>
    </row>
    <row r="2047" spans="1:31" x14ac:dyDescent="0.25">
      <c r="A2047">
        <v>1670089</v>
      </c>
      <c r="B2047">
        <v>1</v>
      </c>
      <c r="C2047" t="s">
        <v>81</v>
      </c>
      <c r="D2047" t="s">
        <v>127</v>
      </c>
      <c r="E2047" t="s">
        <v>159</v>
      </c>
      <c r="F2047" t="s">
        <v>6111</v>
      </c>
      <c r="G2047" t="s">
        <v>596</v>
      </c>
      <c r="H2047" t="s">
        <v>134</v>
      </c>
      <c r="I2047" t="s">
        <v>135</v>
      </c>
      <c r="J2047" t="s">
        <v>136</v>
      </c>
      <c r="K2047" t="s">
        <v>137</v>
      </c>
      <c r="L2047" t="s">
        <v>6112</v>
      </c>
      <c r="M2047" t="s">
        <v>6113</v>
      </c>
      <c r="N2047">
        <v>0.68388888800000003</v>
      </c>
      <c r="O2047">
        <v>0</v>
      </c>
      <c r="P2047">
        <v>0</v>
      </c>
      <c r="Q2047">
        <v>3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1.4933820381419607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1.4933820381419607</v>
      </c>
    </row>
    <row r="2048" spans="1:31" x14ac:dyDescent="0.25">
      <c r="A2048">
        <v>1670043</v>
      </c>
      <c r="B2048">
        <v>1</v>
      </c>
      <c r="C2048" t="s">
        <v>81</v>
      </c>
      <c r="D2048" t="s">
        <v>126</v>
      </c>
      <c r="E2048" t="s">
        <v>151</v>
      </c>
      <c r="F2048" t="s">
        <v>6114</v>
      </c>
      <c r="G2048" t="s">
        <v>153</v>
      </c>
      <c r="H2048" t="s">
        <v>143</v>
      </c>
      <c r="I2048" t="s">
        <v>135</v>
      </c>
      <c r="J2048" t="s">
        <v>136</v>
      </c>
      <c r="K2048" t="s">
        <v>137</v>
      </c>
      <c r="L2048" t="s">
        <v>6115</v>
      </c>
      <c r="M2048" t="s">
        <v>6116</v>
      </c>
      <c r="N2048">
        <v>0.99</v>
      </c>
      <c r="O2048">
        <v>0</v>
      </c>
      <c r="P2048">
        <v>24</v>
      </c>
      <c r="Q2048">
        <v>0</v>
      </c>
      <c r="R2048">
        <v>0</v>
      </c>
      <c r="S2048">
        <v>0</v>
      </c>
      <c r="T2048">
        <v>4</v>
      </c>
      <c r="U2048">
        <v>0</v>
      </c>
      <c r="V2048">
        <v>0</v>
      </c>
      <c r="W2048">
        <v>0</v>
      </c>
      <c r="X2048">
        <v>2.6277822894787768</v>
      </c>
      <c r="Y2048">
        <v>0</v>
      </c>
      <c r="Z2048">
        <v>0</v>
      </c>
      <c r="AA2048">
        <v>0</v>
      </c>
      <c r="AB2048">
        <v>0.68037216063148254</v>
      </c>
      <c r="AC2048">
        <v>0</v>
      </c>
      <c r="AD2048">
        <v>0</v>
      </c>
      <c r="AE2048">
        <v>3.3081544501102593</v>
      </c>
    </row>
    <row r="2049" spans="1:31" x14ac:dyDescent="0.25">
      <c r="A2049">
        <v>1669310</v>
      </c>
      <c r="B2049">
        <v>1</v>
      </c>
      <c r="C2049" t="s">
        <v>80</v>
      </c>
      <c r="D2049" t="s">
        <v>94</v>
      </c>
      <c r="E2049" t="s">
        <v>151</v>
      </c>
      <c r="F2049" t="s">
        <v>6117</v>
      </c>
      <c r="G2049" t="s">
        <v>222</v>
      </c>
      <c r="H2049" t="s">
        <v>143</v>
      </c>
      <c r="I2049" t="s">
        <v>135</v>
      </c>
      <c r="J2049" t="s">
        <v>136</v>
      </c>
      <c r="K2049" t="s">
        <v>137</v>
      </c>
      <c r="L2049" t="s">
        <v>6118</v>
      </c>
      <c r="M2049" t="s">
        <v>6119</v>
      </c>
      <c r="N2049">
        <v>1.8277777770000001</v>
      </c>
      <c r="O2049">
        <v>0</v>
      </c>
      <c r="P2049">
        <v>118</v>
      </c>
      <c r="Q2049">
        <v>0</v>
      </c>
      <c r="R2049">
        <v>0</v>
      </c>
      <c r="S2049">
        <v>0</v>
      </c>
      <c r="T2049">
        <v>15</v>
      </c>
      <c r="U2049">
        <v>0</v>
      </c>
      <c r="V2049">
        <v>0</v>
      </c>
      <c r="W2049">
        <v>0</v>
      </c>
      <c r="X2049">
        <v>68.095234619927695</v>
      </c>
      <c r="Y2049">
        <v>0</v>
      </c>
      <c r="Z2049">
        <v>0</v>
      </c>
      <c r="AA2049">
        <v>0</v>
      </c>
      <c r="AB2049">
        <v>20.799535616940965</v>
      </c>
      <c r="AC2049">
        <v>0</v>
      </c>
      <c r="AD2049">
        <v>0</v>
      </c>
      <c r="AE2049">
        <v>88.894770236868652</v>
      </c>
    </row>
    <row r="2050" spans="1:31" x14ac:dyDescent="0.25">
      <c r="A2050">
        <v>1669897</v>
      </c>
      <c r="B2050">
        <v>1</v>
      </c>
      <c r="C2050" t="s">
        <v>80</v>
      </c>
      <c r="D2050" t="s">
        <v>90</v>
      </c>
      <c r="E2050" t="s">
        <v>151</v>
      </c>
      <c r="F2050" t="s">
        <v>4586</v>
      </c>
      <c r="G2050" t="s">
        <v>153</v>
      </c>
      <c r="H2050" t="s">
        <v>143</v>
      </c>
      <c r="I2050" t="s">
        <v>135</v>
      </c>
      <c r="J2050" t="s">
        <v>136</v>
      </c>
      <c r="K2050" t="s">
        <v>137</v>
      </c>
      <c r="L2050" t="s">
        <v>6120</v>
      </c>
      <c r="M2050" t="s">
        <v>6121</v>
      </c>
      <c r="N2050">
        <v>1.514444444</v>
      </c>
      <c r="O2050">
        <v>0</v>
      </c>
      <c r="P2050">
        <v>7</v>
      </c>
      <c r="Q2050">
        <v>0</v>
      </c>
      <c r="R2050">
        <v>0</v>
      </c>
      <c r="S2050">
        <v>0</v>
      </c>
      <c r="T2050">
        <v>75</v>
      </c>
      <c r="U2050">
        <v>0</v>
      </c>
      <c r="V2050">
        <v>1</v>
      </c>
      <c r="W2050">
        <v>0</v>
      </c>
      <c r="X2050">
        <v>4.2611150915951068</v>
      </c>
      <c r="Y2050">
        <v>0</v>
      </c>
      <c r="Z2050">
        <v>0</v>
      </c>
      <c r="AA2050">
        <v>0</v>
      </c>
      <c r="AB2050">
        <v>84.524060000915995</v>
      </c>
      <c r="AC2050">
        <v>0</v>
      </c>
      <c r="AD2050">
        <v>11.191112781682172</v>
      </c>
      <c r="AE2050">
        <v>99.976287874193275</v>
      </c>
    </row>
    <row r="2051" spans="1:31" x14ac:dyDescent="0.25">
      <c r="A2051">
        <v>1669233</v>
      </c>
      <c r="B2051">
        <v>1</v>
      </c>
      <c r="C2051" t="s">
        <v>80</v>
      </c>
      <c r="D2051" t="s">
        <v>104</v>
      </c>
      <c r="E2051" t="s">
        <v>140</v>
      </c>
      <c r="F2051" t="s">
        <v>6122</v>
      </c>
      <c r="G2051" t="s">
        <v>197</v>
      </c>
      <c r="H2051" t="s">
        <v>143</v>
      </c>
      <c r="I2051" t="s">
        <v>135</v>
      </c>
      <c r="J2051" t="s">
        <v>136</v>
      </c>
      <c r="K2051" t="s">
        <v>137</v>
      </c>
      <c r="L2051" t="s">
        <v>6123</v>
      </c>
      <c r="M2051" t="s">
        <v>6124</v>
      </c>
      <c r="N2051">
        <v>4.102222222</v>
      </c>
      <c r="O2051">
        <v>0</v>
      </c>
      <c r="P2051">
        <v>2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6.4471321676666667E-4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6.4471321676666667E-4</v>
      </c>
    </row>
    <row r="2052" spans="1:31" x14ac:dyDescent="0.25">
      <c r="A2052">
        <v>1669874</v>
      </c>
      <c r="B2052">
        <v>1</v>
      </c>
      <c r="C2052" t="s">
        <v>80</v>
      </c>
      <c r="D2052" t="s">
        <v>83</v>
      </c>
      <c r="E2052" t="s">
        <v>146</v>
      </c>
      <c r="F2052" t="s">
        <v>6125</v>
      </c>
      <c r="G2052" t="s">
        <v>596</v>
      </c>
      <c r="H2052" t="s">
        <v>134</v>
      </c>
      <c r="I2052" t="s">
        <v>135</v>
      </c>
      <c r="J2052" t="s">
        <v>136</v>
      </c>
      <c r="K2052" t="s">
        <v>137</v>
      </c>
      <c r="L2052" t="s">
        <v>6126</v>
      </c>
      <c r="M2052" t="s">
        <v>6127</v>
      </c>
      <c r="N2052">
        <v>3.0780555550000002</v>
      </c>
      <c r="O2052">
        <v>0</v>
      </c>
      <c r="P2052">
        <v>49</v>
      </c>
      <c r="Q2052">
        <v>0</v>
      </c>
      <c r="R2052">
        <v>17</v>
      </c>
      <c r="S2052">
        <v>0</v>
      </c>
      <c r="T2052">
        <v>3</v>
      </c>
      <c r="U2052">
        <v>0</v>
      </c>
      <c r="V2052">
        <v>0</v>
      </c>
      <c r="W2052">
        <v>0</v>
      </c>
      <c r="X2052">
        <v>25.112260376301169</v>
      </c>
      <c r="Y2052">
        <v>0</v>
      </c>
      <c r="Z2052">
        <v>2.9932845468819944</v>
      </c>
      <c r="AA2052">
        <v>0</v>
      </c>
      <c r="AB2052">
        <v>0.12832844624110001</v>
      </c>
      <c r="AC2052">
        <v>0</v>
      </c>
      <c r="AD2052">
        <v>0</v>
      </c>
      <c r="AE2052">
        <v>28.233873369424263</v>
      </c>
    </row>
    <row r="2053" spans="1:31" x14ac:dyDescent="0.25">
      <c r="A2053">
        <v>1669333</v>
      </c>
      <c r="B2053">
        <v>1</v>
      </c>
      <c r="C2053" t="s">
        <v>80</v>
      </c>
      <c r="D2053" t="s">
        <v>97</v>
      </c>
      <c r="E2053" t="s">
        <v>140</v>
      </c>
      <c r="F2053" t="s">
        <v>6128</v>
      </c>
      <c r="G2053" t="s">
        <v>389</v>
      </c>
      <c r="H2053" t="s">
        <v>143</v>
      </c>
      <c r="I2053" t="s">
        <v>135</v>
      </c>
      <c r="J2053" t="s">
        <v>136</v>
      </c>
      <c r="K2053" t="s">
        <v>137</v>
      </c>
      <c r="L2053" t="s">
        <v>6129</v>
      </c>
      <c r="M2053" t="s">
        <v>6130</v>
      </c>
      <c r="N2053">
        <v>10.714722222000001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45.687192045236557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45.687192045236557</v>
      </c>
    </row>
    <row r="2054" spans="1:31" x14ac:dyDescent="0.25">
      <c r="A2054">
        <v>1669187</v>
      </c>
      <c r="B2054">
        <v>1</v>
      </c>
      <c r="C2054" t="s">
        <v>80</v>
      </c>
      <c r="D2054" t="s">
        <v>106</v>
      </c>
      <c r="E2054" t="s">
        <v>151</v>
      </c>
      <c r="F2054" t="s">
        <v>6131</v>
      </c>
      <c r="G2054" t="s">
        <v>153</v>
      </c>
      <c r="H2054" t="s">
        <v>143</v>
      </c>
      <c r="I2054" t="s">
        <v>135</v>
      </c>
      <c r="J2054" t="s">
        <v>136</v>
      </c>
      <c r="K2054" t="s">
        <v>137</v>
      </c>
      <c r="L2054" t="s">
        <v>6132</v>
      </c>
      <c r="M2054" t="s">
        <v>6133</v>
      </c>
      <c r="N2054">
        <v>4.4597222219999999</v>
      </c>
      <c r="O2054">
        <v>0</v>
      </c>
      <c r="P2054">
        <v>6</v>
      </c>
      <c r="Q2054">
        <v>0</v>
      </c>
      <c r="R2054">
        <v>2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2.3273533832584374</v>
      </c>
      <c r="Y2054">
        <v>0</v>
      </c>
      <c r="Z2054">
        <v>1.622745923415167E-2</v>
      </c>
      <c r="AA2054">
        <v>0</v>
      </c>
      <c r="AB2054">
        <v>0</v>
      </c>
      <c r="AC2054">
        <v>0</v>
      </c>
      <c r="AD2054">
        <v>0</v>
      </c>
      <c r="AE2054">
        <v>2.3435808424925892</v>
      </c>
    </row>
    <row r="2055" spans="1:31" x14ac:dyDescent="0.25">
      <c r="A2055">
        <v>1669705</v>
      </c>
      <c r="B2055">
        <v>1</v>
      </c>
      <c r="C2055" t="s">
        <v>80</v>
      </c>
      <c r="D2055" t="s">
        <v>96</v>
      </c>
      <c r="E2055" t="s">
        <v>164</v>
      </c>
      <c r="F2055" t="s">
        <v>5007</v>
      </c>
      <c r="G2055" t="s">
        <v>133</v>
      </c>
      <c r="H2055" t="s">
        <v>134</v>
      </c>
      <c r="I2055" t="s">
        <v>135</v>
      </c>
      <c r="J2055" t="s">
        <v>136</v>
      </c>
      <c r="K2055" t="s">
        <v>137</v>
      </c>
      <c r="L2055" t="s">
        <v>6134</v>
      </c>
      <c r="M2055" t="s">
        <v>6135</v>
      </c>
      <c r="N2055">
        <v>0.48722222199999998</v>
      </c>
      <c r="O2055">
        <v>1</v>
      </c>
      <c r="P2055">
        <v>245</v>
      </c>
      <c r="Q2055">
        <v>0</v>
      </c>
      <c r="R2055">
        <v>1</v>
      </c>
      <c r="S2055">
        <v>1</v>
      </c>
      <c r="T2055">
        <v>7</v>
      </c>
      <c r="U2055">
        <v>0</v>
      </c>
      <c r="V2055">
        <v>1</v>
      </c>
      <c r="W2055">
        <v>2.7487485404234553</v>
      </c>
      <c r="X2055">
        <v>15.365831512308999</v>
      </c>
      <c r="Y2055">
        <v>0</v>
      </c>
      <c r="Z2055">
        <v>0.24832844384049665</v>
      </c>
      <c r="AA2055">
        <v>0</v>
      </c>
      <c r="AB2055">
        <v>2.2619184079473609</v>
      </c>
      <c r="AC2055">
        <v>0</v>
      </c>
      <c r="AD2055">
        <v>0.24083556821140614</v>
      </c>
      <c r="AE2055">
        <v>20.865662472731717</v>
      </c>
    </row>
    <row r="2056" spans="1:31" x14ac:dyDescent="0.25">
      <c r="A2056">
        <v>1669164</v>
      </c>
      <c r="B2056">
        <v>1</v>
      </c>
      <c r="C2056" t="s">
        <v>80</v>
      </c>
      <c r="D2056" t="s">
        <v>82</v>
      </c>
      <c r="E2056" t="s">
        <v>140</v>
      </c>
      <c r="F2056" t="s">
        <v>6136</v>
      </c>
      <c r="G2056" t="s">
        <v>209</v>
      </c>
      <c r="H2056" t="s">
        <v>143</v>
      </c>
      <c r="I2056" t="s">
        <v>135</v>
      </c>
      <c r="J2056" t="s">
        <v>136</v>
      </c>
      <c r="K2056" t="s">
        <v>137</v>
      </c>
      <c r="L2056" t="s">
        <v>6137</v>
      </c>
      <c r="M2056" t="s">
        <v>6138</v>
      </c>
      <c r="N2056">
        <v>1.175277777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</row>
    <row r="2057" spans="1:31" x14ac:dyDescent="0.25">
      <c r="A2057">
        <v>1669989</v>
      </c>
      <c r="B2057">
        <v>1</v>
      </c>
      <c r="C2057" t="s">
        <v>80</v>
      </c>
      <c r="D2057" t="s">
        <v>96</v>
      </c>
      <c r="E2057" t="s">
        <v>164</v>
      </c>
      <c r="F2057" t="s">
        <v>5489</v>
      </c>
      <c r="G2057" t="s">
        <v>161</v>
      </c>
      <c r="H2057" t="s">
        <v>134</v>
      </c>
      <c r="I2057" t="s">
        <v>135</v>
      </c>
      <c r="J2057" t="s">
        <v>136</v>
      </c>
      <c r="K2057" t="s">
        <v>137</v>
      </c>
      <c r="L2057" t="s">
        <v>6139</v>
      </c>
      <c r="M2057" t="s">
        <v>6140</v>
      </c>
      <c r="N2057">
        <v>9.5277776999999994E-2</v>
      </c>
      <c r="O2057">
        <v>0</v>
      </c>
      <c r="P2057">
        <v>2740</v>
      </c>
      <c r="Q2057">
        <v>1</v>
      </c>
      <c r="R2057">
        <v>5</v>
      </c>
      <c r="S2057">
        <v>4</v>
      </c>
      <c r="T2057">
        <v>167</v>
      </c>
      <c r="U2057">
        <v>0</v>
      </c>
      <c r="V2057">
        <v>0</v>
      </c>
      <c r="W2057">
        <v>0</v>
      </c>
      <c r="X2057">
        <v>98.829620647224999</v>
      </c>
      <c r="Y2057">
        <v>4.329104449491112E-2</v>
      </c>
      <c r="Z2057">
        <v>1.4008651795775003E-3</v>
      </c>
      <c r="AA2057">
        <v>5.4588999214271583</v>
      </c>
      <c r="AB2057">
        <v>11.759493393428953</v>
      </c>
      <c r="AC2057">
        <v>0</v>
      </c>
      <c r="AD2057">
        <v>0</v>
      </c>
      <c r="AE2057">
        <v>116.0927058717556</v>
      </c>
    </row>
    <row r="2058" spans="1:31" x14ac:dyDescent="0.25">
      <c r="A2058">
        <v>1669064</v>
      </c>
      <c r="B2058">
        <v>1</v>
      </c>
      <c r="C2058" t="s">
        <v>80</v>
      </c>
      <c r="D2058" t="s">
        <v>95</v>
      </c>
      <c r="E2058" t="s">
        <v>179</v>
      </c>
      <c r="F2058" t="s">
        <v>4580</v>
      </c>
      <c r="G2058" t="s">
        <v>566</v>
      </c>
      <c r="H2058" t="s">
        <v>134</v>
      </c>
      <c r="I2058" t="s">
        <v>135</v>
      </c>
      <c r="J2058" t="s">
        <v>136</v>
      </c>
      <c r="K2058" t="s">
        <v>137</v>
      </c>
      <c r="L2058" t="s">
        <v>6141</v>
      </c>
      <c r="M2058" t="s">
        <v>6142</v>
      </c>
      <c r="N2058">
        <v>2.1463888880000002</v>
      </c>
      <c r="O2058">
        <v>2</v>
      </c>
      <c r="P2058">
        <v>175</v>
      </c>
      <c r="Q2058">
        <v>0</v>
      </c>
      <c r="R2058">
        <v>6</v>
      </c>
      <c r="S2058">
        <v>8</v>
      </c>
      <c r="T2058">
        <v>10</v>
      </c>
      <c r="U2058">
        <v>0</v>
      </c>
      <c r="V2058">
        <v>0</v>
      </c>
      <c r="W2058">
        <v>6.1594473027256695</v>
      </c>
      <c r="X2058">
        <v>51.53932633396888</v>
      </c>
      <c r="Y2058">
        <v>0</v>
      </c>
      <c r="Z2058">
        <v>7.3485134066168794</v>
      </c>
      <c r="AA2058">
        <v>93.503008009227216</v>
      </c>
      <c r="AB2058">
        <v>6.6968374480047581</v>
      </c>
      <c r="AC2058">
        <v>0</v>
      </c>
      <c r="AD2058">
        <v>0</v>
      </c>
      <c r="AE2058">
        <v>165.24713250054342</v>
      </c>
    </row>
    <row r="2059" spans="1:31" x14ac:dyDescent="0.25">
      <c r="A2059">
        <v>1669302</v>
      </c>
      <c r="B2059">
        <v>1</v>
      </c>
      <c r="C2059" t="s">
        <v>80</v>
      </c>
      <c r="D2059" t="s">
        <v>86</v>
      </c>
      <c r="E2059" t="s">
        <v>151</v>
      </c>
      <c r="F2059" t="s">
        <v>6143</v>
      </c>
      <c r="G2059" t="s">
        <v>4231</v>
      </c>
      <c r="H2059" t="s">
        <v>143</v>
      </c>
      <c r="I2059" t="s">
        <v>135</v>
      </c>
      <c r="J2059" t="s">
        <v>136</v>
      </c>
      <c r="K2059" t="s">
        <v>137</v>
      </c>
      <c r="L2059" t="s">
        <v>6144</v>
      </c>
      <c r="M2059" t="s">
        <v>6145</v>
      </c>
      <c r="N2059">
        <v>4.6655555550000001</v>
      </c>
      <c r="O2059">
        <v>0</v>
      </c>
      <c r="P2059">
        <v>174</v>
      </c>
      <c r="Q2059">
        <v>0</v>
      </c>
      <c r="R2059">
        <v>0</v>
      </c>
      <c r="S2059">
        <v>0</v>
      </c>
      <c r="T2059">
        <v>5</v>
      </c>
      <c r="U2059">
        <v>0</v>
      </c>
      <c r="V2059">
        <v>0</v>
      </c>
      <c r="W2059">
        <v>0</v>
      </c>
      <c r="X2059">
        <v>299.32150342213487</v>
      </c>
      <c r="Y2059">
        <v>0</v>
      </c>
      <c r="Z2059">
        <v>0</v>
      </c>
      <c r="AA2059">
        <v>0</v>
      </c>
      <c r="AB2059">
        <v>12.30626816293239</v>
      </c>
      <c r="AC2059">
        <v>0</v>
      </c>
      <c r="AD2059">
        <v>0</v>
      </c>
      <c r="AE2059">
        <v>311.62777158506725</v>
      </c>
    </row>
    <row r="2060" spans="1:31" x14ac:dyDescent="0.25">
      <c r="A2060">
        <v>1669943</v>
      </c>
      <c r="B2060">
        <v>1</v>
      </c>
      <c r="C2060" t="s">
        <v>80</v>
      </c>
      <c r="D2060" t="s">
        <v>96</v>
      </c>
      <c r="E2060" t="s">
        <v>164</v>
      </c>
      <c r="F2060" t="s">
        <v>5680</v>
      </c>
      <c r="G2060" t="s">
        <v>161</v>
      </c>
      <c r="H2060" t="s">
        <v>134</v>
      </c>
      <c r="I2060" t="s">
        <v>135</v>
      </c>
      <c r="J2060" t="s">
        <v>136</v>
      </c>
      <c r="K2060" t="s">
        <v>137</v>
      </c>
      <c r="L2060" t="s">
        <v>6146</v>
      </c>
      <c r="M2060" t="s">
        <v>6147</v>
      </c>
      <c r="N2060">
        <v>0.47083333300000002</v>
      </c>
      <c r="O2060">
        <v>10</v>
      </c>
      <c r="P2060">
        <v>202</v>
      </c>
      <c r="Q2060">
        <v>3</v>
      </c>
      <c r="R2060">
        <v>2</v>
      </c>
      <c r="S2060">
        <v>19</v>
      </c>
      <c r="T2060">
        <v>10</v>
      </c>
      <c r="U2060">
        <v>0</v>
      </c>
      <c r="V2060">
        <v>0</v>
      </c>
      <c r="W2060">
        <v>15.845100287568393</v>
      </c>
      <c r="X2060">
        <v>12.243325410920345</v>
      </c>
      <c r="Y2060">
        <v>0.17610940512040002</v>
      </c>
      <c r="Z2060">
        <v>0.39220675356625007</v>
      </c>
      <c r="AA2060">
        <v>28.19378260602225</v>
      </c>
      <c r="AB2060">
        <v>3.4157243780566664</v>
      </c>
      <c r="AC2060">
        <v>0</v>
      </c>
      <c r="AD2060">
        <v>0</v>
      </c>
      <c r="AE2060">
        <v>60.266248841254303</v>
      </c>
    </row>
    <row r="2061" spans="1:31" x14ac:dyDescent="0.25">
      <c r="A2061">
        <v>1669502</v>
      </c>
      <c r="B2061">
        <v>1</v>
      </c>
      <c r="C2061" t="s">
        <v>80</v>
      </c>
      <c r="D2061" t="s">
        <v>97</v>
      </c>
      <c r="E2061" t="s">
        <v>146</v>
      </c>
      <c r="F2061" t="s">
        <v>6148</v>
      </c>
      <c r="G2061" t="s">
        <v>148</v>
      </c>
      <c r="H2061" t="s">
        <v>143</v>
      </c>
      <c r="I2061" t="s">
        <v>135</v>
      </c>
      <c r="J2061" t="s">
        <v>136</v>
      </c>
      <c r="K2061" t="s">
        <v>137</v>
      </c>
      <c r="L2061" t="s">
        <v>6149</v>
      </c>
      <c r="M2061" t="s">
        <v>6150</v>
      </c>
      <c r="N2061">
        <v>3.5338888879999999</v>
      </c>
      <c r="O2061">
        <v>0</v>
      </c>
      <c r="P2061">
        <v>34</v>
      </c>
      <c r="Q2061">
        <v>0</v>
      </c>
      <c r="R2061">
        <v>9</v>
      </c>
      <c r="S2061">
        <v>0</v>
      </c>
      <c r="T2061">
        <v>5</v>
      </c>
      <c r="U2061">
        <v>0</v>
      </c>
      <c r="V2061">
        <v>0</v>
      </c>
      <c r="W2061">
        <v>0</v>
      </c>
      <c r="X2061">
        <v>68.298543202585364</v>
      </c>
      <c r="Y2061">
        <v>0</v>
      </c>
      <c r="Z2061">
        <v>34.880874908486021</v>
      </c>
      <c r="AA2061">
        <v>0</v>
      </c>
      <c r="AB2061">
        <v>58.281846189451301</v>
      </c>
      <c r="AC2061">
        <v>0</v>
      </c>
      <c r="AD2061">
        <v>0</v>
      </c>
      <c r="AE2061">
        <v>161.46126430052269</v>
      </c>
    </row>
    <row r="2062" spans="1:31" x14ac:dyDescent="0.25">
      <c r="A2062">
        <v>1669797</v>
      </c>
      <c r="B2062">
        <v>1</v>
      </c>
      <c r="C2062" t="s">
        <v>80</v>
      </c>
      <c r="D2062" t="s">
        <v>94</v>
      </c>
      <c r="E2062" t="s">
        <v>140</v>
      </c>
      <c r="F2062" t="s">
        <v>6151</v>
      </c>
      <c r="G2062" t="s">
        <v>197</v>
      </c>
      <c r="H2062" t="s">
        <v>143</v>
      </c>
      <c r="I2062" t="s">
        <v>135</v>
      </c>
      <c r="J2062" t="s">
        <v>136</v>
      </c>
      <c r="K2062" t="s">
        <v>137</v>
      </c>
      <c r="L2062" t="s">
        <v>6152</v>
      </c>
      <c r="M2062" t="s">
        <v>6153</v>
      </c>
      <c r="N2062">
        <v>90.132777777000001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6.9403294415576973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6.9403294415576973</v>
      </c>
    </row>
    <row r="2063" spans="1:31" x14ac:dyDescent="0.25">
      <c r="A2063">
        <v>1669648</v>
      </c>
      <c r="B2063">
        <v>1</v>
      </c>
      <c r="C2063" t="s">
        <v>81</v>
      </c>
      <c r="D2063" t="s">
        <v>115</v>
      </c>
      <c r="E2063" t="s">
        <v>140</v>
      </c>
      <c r="F2063" t="s">
        <v>6154</v>
      </c>
      <c r="G2063" t="s">
        <v>197</v>
      </c>
      <c r="H2063" t="s">
        <v>143</v>
      </c>
      <c r="I2063" t="s">
        <v>135</v>
      </c>
      <c r="J2063" t="s">
        <v>136</v>
      </c>
      <c r="K2063" t="s">
        <v>137</v>
      </c>
      <c r="L2063" t="s">
        <v>6155</v>
      </c>
      <c r="M2063" t="s">
        <v>6156</v>
      </c>
      <c r="N2063">
        <v>1.497777777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0.25803130116391554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0.25803130116391554</v>
      </c>
    </row>
    <row r="2064" spans="1:31" x14ac:dyDescent="0.25">
      <c r="A2064">
        <v>1669156</v>
      </c>
      <c r="B2064">
        <v>1</v>
      </c>
      <c r="C2064" t="s">
        <v>80</v>
      </c>
      <c r="D2064" t="s">
        <v>111</v>
      </c>
      <c r="E2064" t="s">
        <v>140</v>
      </c>
      <c r="F2064" t="s">
        <v>6157</v>
      </c>
      <c r="G2064" t="s">
        <v>142</v>
      </c>
      <c r="H2064" t="s">
        <v>143</v>
      </c>
      <c r="I2064" t="s">
        <v>135</v>
      </c>
      <c r="J2064" t="s">
        <v>136</v>
      </c>
      <c r="K2064" t="s">
        <v>137</v>
      </c>
      <c r="L2064" t="s">
        <v>6158</v>
      </c>
      <c r="M2064" t="s">
        <v>6159</v>
      </c>
      <c r="N2064">
        <v>0.51361111100000001</v>
      </c>
      <c r="O2064">
        <v>0</v>
      </c>
      <c r="P2064">
        <v>11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1.5409120394352656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1.5409120394352656</v>
      </c>
    </row>
    <row r="2065" spans="1:31" x14ac:dyDescent="0.25">
      <c r="A2065">
        <v>1669843</v>
      </c>
      <c r="B2065">
        <v>1</v>
      </c>
      <c r="C2065" t="s">
        <v>80</v>
      </c>
      <c r="D2065" t="s">
        <v>93</v>
      </c>
      <c r="E2065" t="s">
        <v>151</v>
      </c>
      <c r="F2065" t="s">
        <v>6160</v>
      </c>
      <c r="G2065" t="s">
        <v>153</v>
      </c>
      <c r="H2065" t="s">
        <v>143</v>
      </c>
      <c r="I2065" t="s">
        <v>135</v>
      </c>
      <c r="J2065" t="s">
        <v>136</v>
      </c>
      <c r="K2065" t="s">
        <v>137</v>
      </c>
      <c r="L2065" t="s">
        <v>6161</v>
      </c>
      <c r="M2065" t="s">
        <v>6162</v>
      </c>
      <c r="N2065">
        <v>1.882222222</v>
      </c>
      <c r="O2065">
        <v>0</v>
      </c>
      <c r="P2065">
        <v>90</v>
      </c>
      <c r="Q2065">
        <v>0</v>
      </c>
      <c r="R2065">
        <v>19</v>
      </c>
      <c r="S2065">
        <v>0</v>
      </c>
      <c r="T2065">
        <v>13</v>
      </c>
      <c r="U2065">
        <v>0</v>
      </c>
      <c r="V2065">
        <v>0</v>
      </c>
      <c r="W2065">
        <v>0</v>
      </c>
      <c r="X2065">
        <v>36.848399569166318</v>
      </c>
      <c r="Y2065">
        <v>0</v>
      </c>
      <c r="Z2065">
        <v>7.4802451222377764</v>
      </c>
      <c r="AA2065">
        <v>0</v>
      </c>
      <c r="AB2065">
        <v>10.507155073613241</v>
      </c>
      <c r="AC2065">
        <v>0</v>
      </c>
      <c r="AD2065">
        <v>0</v>
      </c>
      <c r="AE2065">
        <v>54.835799765017335</v>
      </c>
    </row>
    <row r="2066" spans="1:31" x14ac:dyDescent="0.25">
      <c r="A2066">
        <v>1669007</v>
      </c>
      <c r="B2066">
        <v>1</v>
      </c>
      <c r="C2066" t="s">
        <v>80</v>
      </c>
      <c r="D2066" t="s">
        <v>86</v>
      </c>
      <c r="E2066" t="s">
        <v>159</v>
      </c>
      <c r="F2066" t="s">
        <v>6163</v>
      </c>
      <c r="G2066" t="s">
        <v>555</v>
      </c>
      <c r="H2066" t="s">
        <v>134</v>
      </c>
      <c r="I2066" t="s">
        <v>135</v>
      </c>
      <c r="J2066" t="s">
        <v>136</v>
      </c>
      <c r="K2066" t="s">
        <v>137</v>
      </c>
      <c r="L2066" t="s">
        <v>6164</v>
      </c>
      <c r="M2066" t="s">
        <v>6165</v>
      </c>
      <c r="N2066">
        <v>3.361111111</v>
      </c>
      <c r="O2066">
        <v>0</v>
      </c>
      <c r="P2066">
        <v>396</v>
      </c>
      <c r="Q2066">
        <v>0</v>
      </c>
      <c r="R2066">
        <v>0</v>
      </c>
      <c r="S2066">
        <v>0</v>
      </c>
      <c r="T2066">
        <v>12</v>
      </c>
      <c r="U2066">
        <v>0</v>
      </c>
      <c r="V2066">
        <v>0</v>
      </c>
      <c r="W2066">
        <v>0</v>
      </c>
      <c r="X2066">
        <v>440.63414229489899</v>
      </c>
      <c r="Y2066">
        <v>0</v>
      </c>
      <c r="Z2066">
        <v>0</v>
      </c>
      <c r="AA2066">
        <v>0</v>
      </c>
      <c r="AB2066">
        <v>42.244083453546665</v>
      </c>
      <c r="AC2066">
        <v>0</v>
      </c>
      <c r="AD2066">
        <v>0</v>
      </c>
      <c r="AE2066">
        <v>482.87822574844563</v>
      </c>
    </row>
    <row r="2067" spans="1:31" x14ac:dyDescent="0.25">
      <c r="A2067">
        <v>1669548</v>
      </c>
      <c r="B2067">
        <v>1</v>
      </c>
      <c r="C2067" t="s">
        <v>81</v>
      </c>
      <c r="D2067" t="s">
        <v>122</v>
      </c>
      <c r="E2067" t="s">
        <v>151</v>
      </c>
      <c r="F2067" t="s">
        <v>6166</v>
      </c>
      <c r="G2067" t="s">
        <v>153</v>
      </c>
      <c r="H2067" t="s">
        <v>143</v>
      </c>
      <c r="I2067" t="s">
        <v>135</v>
      </c>
      <c r="J2067" t="s">
        <v>136</v>
      </c>
      <c r="K2067" t="s">
        <v>137</v>
      </c>
      <c r="L2067" t="s">
        <v>6167</v>
      </c>
      <c r="M2067" t="s">
        <v>6168</v>
      </c>
      <c r="N2067">
        <v>3.5922222220000002</v>
      </c>
      <c r="O2067">
        <v>0</v>
      </c>
      <c r="P2067">
        <v>6</v>
      </c>
      <c r="Q2067">
        <v>0</v>
      </c>
      <c r="R2067">
        <v>0</v>
      </c>
      <c r="S2067">
        <v>0</v>
      </c>
      <c r="T2067">
        <v>3</v>
      </c>
      <c r="U2067">
        <v>0</v>
      </c>
      <c r="V2067">
        <v>0</v>
      </c>
      <c r="W2067">
        <v>0</v>
      </c>
      <c r="X2067">
        <v>3.0045655007514123</v>
      </c>
      <c r="Y2067">
        <v>0</v>
      </c>
      <c r="Z2067">
        <v>0</v>
      </c>
      <c r="AA2067">
        <v>0</v>
      </c>
      <c r="AB2067">
        <v>4.8721574437531885</v>
      </c>
      <c r="AC2067">
        <v>0</v>
      </c>
      <c r="AD2067">
        <v>0</v>
      </c>
      <c r="AE2067">
        <v>7.8767229445046008</v>
      </c>
    </row>
    <row r="2068" spans="1:31" x14ac:dyDescent="0.25">
      <c r="A2068">
        <v>1669817</v>
      </c>
      <c r="B2068">
        <v>1</v>
      </c>
      <c r="C2068" t="s">
        <v>80</v>
      </c>
      <c r="D2068" t="s">
        <v>91</v>
      </c>
      <c r="E2068" t="s">
        <v>140</v>
      </c>
      <c r="F2068" t="s">
        <v>6169</v>
      </c>
      <c r="G2068" t="s">
        <v>197</v>
      </c>
      <c r="H2068" t="s">
        <v>143</v>
      </c>
      <c r="I2068" t="s">
        <v>135</v>
      </c>
      <c r="J2068" t="s">
        <v>136</v>
      </c>
      <c r="K2068" t="s">
        <v>137</v>
      </c>
      <c r="L2068" t="s">
        <v>6170</v>
      </c>
      <c r="M2068" t="s">
        <v>6171</v>
      </c>
      <c r="N2068">
        <v>4.2041666659999999</v>
      </c>
      <c r="O2068">
        <v>0</v>
      </c>
      <c r="P2068">
        <v>1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</row>
    <row r="2069" spans="1:31" x14ac:dyDescent="0.25">
      <c r="A2069">
        <v>1668964</v>
      </c>
      <c r="B2069">
        <v>1</v>
      </c>
      <c r="C2069" t="s">
        <v>80</v>
      </c>
      <c r="D2069" t="s">
        <v>83</v>
      </c>
      <c r="E2069" t="s">
        <v>159</v>
      </c>
      <c r="F2069" t="s">
        <v>6172</v>
      </c>
      <c r="G2069" t="s">
        <v>166</v>
      </c>
      <c r="H2069" t="s">
        <v>134</v>
      </c>
      <c r="I2069" t="s">
        <v>173</v>
      </c>
      <c r="J2069" t="s">
        <v>136</v>
      </c>
      <c r="K2069" t="s">
        <v>167</v>
      </c>
      <c r="L2069" t="s">
        <v>6173</v>
      </c>
      <c r="M2069" t="s">
        <v>6174</v>
      </c>
      <c r="N2069">
        <v>1.136111E-3</v>
      </c>
      <c r="O2069">
        <v>0</v>
      </c>
      <c r="P2069">
        <v>2</v>
      </c>
      <c r="Q2069">
        <v>0</v>
      </c>
      <c r="R2069">
        <v>0</v>
      </c>
      <c r="S2069">
        <v>1</v>
      </c>
      <c r="T2069">
        <v>12</v>
      </c>
      <c r="U2069">
        <v>1</v>
      </c>
      <c r="V2069">
        <v>1</v>
      </c>
      <c r="W2069">
        <v>0</v>
      </c>
      <c r="X2069">
        <v>2.3275591926430559E-3</v>
      </c>
      <c r="Y2069">
        <v>0</v>
      </c>
      <c r="Z2069">
        <v>0</v>
      </c>
      <c r="AA2069">
        <v>5.6491477944013895E-3</v>
      </c>
      <c r="AB2069">
        <v>1.4644780347211112E-2</v>
      </c>
      <c r="AC2069">
        <v>3.677153589668751E-2</v>
      </c>
      <c r="AD2069">
        <v>2.6915365224444445E-3</v>
      </c>
      <c r="AE2069">
        <v>6.208455975338751E-2</v>
      </c>
    </row>
    <row r="2070" spans="1:31" x14ac:dyDescent="0.25">
      <c r="A2070">
        <v>1669697</v>
      </c>
      <c r="B2070">
        <v>1</v>
      </c>
      <c r="C2070" t="s">
        <v>80</v>
      </c>
      <c r="D2070" t="s">
        <v>97</v>
      </c>
      <c r="E2070" t="s">
        <v>151</v>
      </c>
      <c r="F2070" t="s">
        <v>6175</v>
      </c>
      <c r="G2070" t="s">
        <v>222</v>
      </c>
      <c r="H2070" t="s">
        <v>143</v>
      </c>
      <c r="I2070" t="s">
        <v>135</v>
      </c>
      <c r="J2070" t="s">
        <v>136</v>
      </c>
      <c r="K2070" t="s">
        <v>137</v>
      </c>
      <c r="L2070" t="s">
        <v>6176</v>
      </c>
      <c r="M2070" t="s">
        <v>6177</v>
      </c>
      <c r="N2070">
        <v>3.5380555550000001</v>
      </c>
      <c r="O2070">
        <v>0</v>
      </c>
      <c r="P2070">
        <v>50</v>
      </c>
      <c r="Q2070">
        <v>0</v>
      </c>
      <c r="R2070">
        <v>0</v>
      </c>
      <c r="S2070">
        <v>0</v>
      </c>
      <c r="T2070">
        <v>8</v>
      </c>
      <c r="U2070">
        <v>0</v>
      </c>
      <c r="V2070">
        <v>0</v>
      </c>
      <c r="W2070">
        <v>0</v>
      </c>
      <c r="X2070">
        <v>38.973450895629064</v>
      </c>
      <c r="Y2070">
        <v>0</v>
      </c>
      <c r="Z2070">
        <v>0</v>
      </c>
      <c r="AA2070">
        <v>0</v>
      </c>
      <c r="AB2070">
        <v>20.077300234948247</v>
      </c>
      <c r="AC2070">
        <v>0</v>
      </c>
      <c r="AD2070">
        <v>0</v>
      </c>
      <c r="AE2070">
        <v>59.050751130577311</v>
      </c>
    </row>
    <row r="2071" spans="1:31" x14ac:dyDescent="0.25">
      <c r="A2071">
        <v>1669625</v>
      </c>
      <c r="B2071">
        <v>1</v>
      </c>
      <c r="C2071" t="s">
        <v>80</v>
      </c>
      <c r="D2071" t="s">
        <v>100</v>
      </c>
      <c r="E2071" t="s">
        <v>131</v>
      </c>
      <c r="F2071" t="s">
        <v>6178</v>
      </c>
      <c r="G2071" t="s">
        <v>161</v>
      </c>
      <c r="H2071" t="s">
        <v>134</v>
      </c>
      <c r="I2071" t="s">
        <v>135</v>
      </c>
      <c r="J2071" t="s">
        <v>136</v>
      </c>
      <c r="K2071" t="s">
        <v>137</v>
      </c>
      <c r="L2071" t="s">
        <v>6179</v>
      </c>
      <c r="M2071" t="s">
        <v>6180</v>
      </c>
      <c r="N2071">
        <v>0.24611111099999999</v>
      </c>
      <c r="O2071">
        <v>0</v>
      </c>
      <c r="P2071">
        <v>3</v>
      </c>
      <c r="Q2071">
        <v>58</v>
      </c>
      <c r="R2071">
        <v>75</v>
      </c>
      <c r="S2071">
        <v>2</v>
      </c>
      <c r="T2071">
        <v>4</v>
      </c>
      <c r="U2071">
        <v>0</v>
      </c>
      <c r="V2071">
        <v>0</v>
      </c>
      <c r="W2071">
        <v>0</v>
      </c>
      <c r="X2071">
        <v>0.10278280793933778</v>
      </c>
      <c r="Y2071">
        <v>43.062105956757165</v>
      </c>
      <c r="Z2071">
        <v>20.126807929052955</v>
      </c>
      <c r="AA2071">
        <v>6.3609877072167373</v>
      </c>
      <c r="AB2071">
        <v>0.58957698903904443</v>
      </c>
      <c r="AC2071">
        <v>0</v>
      </c>
      <c r="AD2071">
        <v>0</v>
      </c>
      <c r="AE2071">
        <v>70.24226139000524</v>
      </c>
    </row>
    <row r="2072" spans="1:31" x14ac:dyDescent="0.25">
      <c r="A2072">
        <v>1669674</v>
      </c>
      <c r="B2072">
        <v>1</v>
      </c>
      <c r="C2072" t="s">
        <v>80</v>
      </c>
      <c r="D2072" t="s">
        <v>105</v>
      </c>
      <c r="E2072" t="s">
        <v>151</v>
      </c>
      <c r="F2072" t="s">
        <v>2910</v>
      </c>
      <c r="G2072" t="s">
        <v>153</v>
      </c>
      <c r="H2072" t="s">
        <v>143</v>
      </c>
      <c r="I2072" t="s">
        <v>135</v>
      </c>
      <c r="J2072" t="s">
        <v>136</v>
      </c>
      <c r="K2072" t="s">
        <v>137</v>
      </c>
      <c r="L2072" t="s">
        <v>6181</v>
      </c>
      <c r="M2072" t="s">
        <v>6182</v>
      </c>
      <c r="N2072">
        <v>0.47194444400000002</v>
      </c>
      <c r="O2072">
        <v>0</v>
      </c>
      <c r="P2072">
        <v>81</v>
      </c>
      <c r="Q2072">
        <v>0</v>
      </c>
      <c r="R2072">
        <v>0</v>
      </c>
      <c r="S2072">
        <v>0</v>
      </c>
      <c r="T2072">
        <v>36</v>
      </c>
      <c r="U2072">
        <v>0</v>
      </c>
      <c r="V2072">
        <v>0</v>
      </c>
      <c r="W2072">
        <v>0</v>
      </c>
      <c r="X2072">
        <v>8.9346853930818817</v>
      </c>
      <c r="Y2072">
        <v>0</v>
      </c>
      <c r="Z2072">
        <v>0</v>
      </c>
      <c r="AA2072">
        <v>0</v>
      </c>
      <c r="AB2072">
        <v>22.542222409157137</v>
      </c>
      <c r="AC2072">
        <v>0</v>
      </c>
      <c r="AD2072">
        <v>0</v>
      </c>
      <c r="AE2072">
        <v>31.476907802239019</v>
      </c>
    </row>
    <row r="2073" spans="1:31" x14ac:dyDescent="0.25">
      <c r="A2073">
        <v>1670146</v>
      </c>
      <c r="B2073">
        <v>1</v>
      </c>
      <c r="C2073" t="s">
        <v>80</v>
      </c>
      <c r="D2073" t="s">
        <v>106</v>
      </c>
      <c r="E2073" t="s">
        <v>140</v>
      </c>
      <c r="F2073" t="s">
        <v>6183</v>
      </c>
      <c r="G2073" t="s">
        <v>197</v>
      </c>
      <c r="H2073" t="s">
        <v>143</v>
      </c>
      <c r="I2073" t="s">
        <v>135</v>
      </c>
      <c r="J2073" t="s">
        <v>136</v>
      </c>
      <c r="K2073" t="s">
        <v>137</v>
      </c>
      <c r="L2073" t="s">
        <v>6184</v>
      </c>
      <c r="M2073" t="s">
        <v>6185</v>
      </c>
      <c r="N2073">
        <v>1.247777777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3.8306160629373615E-2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3.8306160629373615E-2</v>
      </c>
    </row>
    <row r="2074" spans="1:31" x14ac:dyDescent="0.25">
      <c r="A2074">
        <v>1669505</v>
      </c>
      <c r="B2074">
        <v>1</v>
      </c>
      <c r="C2074" t="s">
        <v>81</v>
      </c>
      <c r="D2074" t="s">
        <v>118</v>
      </c>
      <c r="E2074" t="s">
        <v>131</v>
      </c>
      <c r="F2074" t="s">
        <v>6186</v>
      </c>
      <c r="G2074" t="s">
        <v>161</v>
      </c>
      <c r="H2074" t="s">
        <v>134</v>
      </c>
      <c r="I2074" t="s">
        <v>135</v>
      </c>
      <c r="J2074" t="s">
        <v>136</v>
      </c>
      <c r="K2074" t="s">
        <v>137</v>
      </c>
      <c r="L2074" t="s">
        <v>6187</v>
      </c>
      <c r="M2074" t="s">
        <v>6188</v>
      </c>
      <c r="N2074">
        <v>1.669444444</v>
      </c>
      <c r="O2074">
        <v>10</v>
      </c>
      <c r="P2074">
        <v>179</v>
      </c>
      <c r="Q2074">
        <v>33</v>
      </c>
      <c r="R2074">
        <v>37</v>
      </c>
      <c r="S2074">
        <v>4</v>
      </c>
      <c r="T2074">
        <v>28</v>
      </c>
      <c r="U2074">
        <v>0</v>
      </c>
      <c r="V2074">
        <v>0</v>
      </c>
      <c r="W2074">
        <v>2.6224057625119164</v>
      </c>
      <c r="X2074">
        <v>60.517176428731204</v>
      </c>
      <c r="Y2074">
        <v>29.365504989765757</v>
      </c>
      <c r="Z2074">
        <v>5.8628837351198619</v>
      </c>
      <c r="AA2074">
        <v>9.3996561539790555</v>
      </c>
      <c r="AB2074">
        <v>40.09374375355074</v>
      </c>
      <c r="AC2074">
        <v>0</v>
      </c>
      <c r="AD2074">
        <v>0</v>
      </c>
      <c r="AE2074">
        <v>147.86137082365855</v>
      </c>
    </row>
    <row r="2075" spans="1:31" x14ac:dyDescent="0.25">
      <c r="A2075">
        <v>1669966</v>
      </c>
      <c r="B2075">
        <v>1</v>
      </c>
      <c r="C2075" t="s">
        <v>80</v>
      </c>
      <c r="D2075" t="s">
        <v>96</v>
      </c>
      <c r="E2075" t="s">
        <v>164</v>
      </c>
      <c r="F2075" t="s">
        <v>6189</v>
      </c>
      <c r="G2075" t="s">
        <v>161</v>
      </c>
      <c r="H2075" t="s">
        <v>134</v>
      </c>
      <c r="I2075" t="s">
        <v>135</v>
      </c>
      <c r="J2075" t="s">
        <v>136</v>
      </c>
      <c r="K2075" t="s">
        <v>137</v>
      </c>
      <c r="L2075" t="s">
        <v>6190</v>
      </c>
      <c r="M2075" t="s">
        <v>6191</v>
      </c>
      <c r="N2075">
        <v>0.391944444</v>
      </c>
      <c r="O2075">
        <v>2</v>
      </c>
      <c r="P2075">
        <v>4306</v>
      </c>
      <c r="Q2075">
        <v>6</v>
      </c>
      <c r="R2075">
        <v>13</v>
      </c>
      <c r="S2075">
        <v>23</v>
      </c>
      <c r="T2075">
        <v>292</v>
      </c>
      <c r="U2075">
        <v>0</v>
      </c>
      <c r="V2075">
        <v>0</v>
      </c>
      <c r="W2075">
        <v>3.9734475224894203</v>
      </c>
      <c r="X2075">
        <v>375.05137338455796</v>
      </c>
      <c r="Y2075">
        <v>3.4885551697052026</v>
      </c>
      <c r="Z2075">
        <v>1.3662863743926319</v>
      </c>
      <c r="AA2075">
        <v>158.6716210368638</v>
      </c>
      <c r="AB2075">
        <v>97.437025130876378</v>
      </c>
      <c r="AC2075">
        <v>0</v>
      </c>
      <c r="AD2075">
        <v>0</v>
      </c>
      <c r="AE2075">
        <v>639.98830861888541</v>
      </c>
    </row>
    <row r="2076" spans="1:31" x14ac:dyDescent="0.25">
      <c r="A2076">
        <v>1669954</v>
      </c>
      <c r="B2076">
        <v>1</v>
      </c>
      <c r="C2076" t="s">
        <v>80</v>
      </c>
      <c r="D2076" t="s">
        <v>101</v>
      </c>
      <c r="E2076" t="s">
        <v>151</v>
      </c>
      <c r="F2076" t="s">
        <v>6192</v>
      </c>
      <c r="G2076" t="s">
        <v>153</v>
      </c>
      <c r="H2076" t="s">
        <v>143</v>
      </c>
      <c r="I2076" t="s">
        <v>135</v>
      </c>
      <c r="J2076" t="s">
        <v>136</v>
      </c>
      <c r="K2076" t="s">
        <v>137</v>
      </c>
      <c r="L2076" t="s">
        <v>6193</v>
      </c>
      <c r="M2076" t="s">
        <v>6194</v>
      </c>
      <c r="N2076">
        <v>1.9566666660000001</v>
      </c>
      <c r="O2076">
        <v>0</v>
      </c>
      <c r="P2076">
        <v>42</v>
      </c>
      <c r="Q2076">
        <v>0</v>
      </c>
      <c r="R2076">
        <v>1</v>
      </c>
      <c r="S2076">
        <v>0</v>
      </c>
      <c r="T2076">
        <v>25</v>
      </c>
      <c r="U2076">
        <v>0</v>
      </c>
      <c r="V2076">
        <v>0</v>
      </c>
      <c r="W2076">
        <v>0</v>
      </c>
      <c r="X2076">
        <v>59.97277789935886</v>
      </c>
      <c r="Y2076">
        <v>0</v>
      </c>
      <c r="Z2076">
        <v>6.7219297737015557E-2</v>
      </c>
      <c r="AA2076">
        <v>0</v>
      </c>
      <c r="AB2076">
        <v>29.228219365289192</v>
      </c>
      <c r="AC2076">
        <v>0</v>
      </c>
      <c r="AD2076">
        <v>0</v>
      </c>
      <c r="AE2076">
        <v>89.268216562385078</v>
      </c>
    </row>
    <row r="2077" spans="1:31" x14ac:dyDescent="0.25">
      <c r="A2077">
        <v>1669917</v>
      </c>
      <c r="B2077">
        <v>1</v>
      </c>
      <c r="C2077" t="s">
        <v>80</v>
      </c>
      <c r="D2077" t="s">
        <v>99</v>
      </c>
      <c r="E2077" t="s">
        <v>151</v>
      </c>
      <c r="F2077" t="s">
        <v>6195</v>
      </c>
      <c r="G2077" t="s">
        <v>153</v>
      </c>
      <c r="H2077" t="s">
        <v>143</v>
      </c>
      <c r="I2077" t="s">
        <v>135</v>
      </c>
      <c r="J2077" t="s">
        <v>136</v>
      </c>
      <c r="K2077" t="s">
        <v>137</v>
      </c>
      <c r="L2077" t="s">
        <v>6196</v>
      </c>
      <c r="M2077" t="s">
        <v>6197</v>
      </c>
      <c r="N2077">
        <v>5.625277777</v>
      </c>
      <c r="O2077">
        <v>0</v>
      </c>
      <c r="P2077">
        <v>43</v>
      </c>
      <c r="Q2077">
        <v>0</v>
      </c>
      <c r="R2077">
        <v>0</v>
      </c>
      <c r="S2077">
        <v>0</v>
      </c>
      <c r="T2077">
        <v>2</v>
      </c>
      <c r="U2077">
        <v>0</v>
      </c>
      <c r="V2077">
        <v>0</v>
      </c>
      <c r="W2077">
        <v>0</v>
      </c>
      <c r="X2077">
        <v>40.303699038939115</v>
      </c>
      <c r="Y2077">
        <v>0</v>
      </c>
      <c r="Z2077">
        <v>0</v>
      </c>
      <c r="AA2077">
        <v>0</v>
      </c>
      <c r="AB2077">
        <v>0.92476681666028004</v>
      </c>
      <c r="AC2077">
        <v>0</v>
      </c>
      <c r="AD2077">
        <v>0</v>
      </c>
      <c r="AE2077">
        <v>41.228465855599396</v>
      </c>
    </row>
    <row r="2078" spans="1:31" x14ac:dyDescent="0.25">
      <c r="A2078">
        <v>1669468</v>
      </c>
      <c r="B2078">
        <v>1</v>
      </c>
      <c r="C2078" t="s">
        <v>81</v>
      </c>
      <c r="D2078" t="s">
        <v>113</v>
      </c>
      <c r="E2078" t="s">
        <v>151</v>
      </c>
      <c r="F2078" t="s">
        <v>6198</v>
      </c>
      <c r="G2078" t="s">
        <v>153</v>
      </c>
      <c r="H2078" t="s">
        <v>143</v>
      </c>
      <c r="I2078" t="s">
        <v>135</v>
      </c>
      <c r="J2078" t="s">
        <v>136</v>
      </c>
      <c r="K2078" t="s">
        <v>137</v>
      </c>
      <c r="L2078" t="s">
        <v>6199</v>
      </c>
      <c r="M2078" t="s">
        <v>6200</v>
      </c>
      <c r="N2078">
        <v>2.2025000000000001</v>
      </c>
      <c r="O2078">
        <v>0</v>
      </c>
      <c r="P2078">
        <v>17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5.0163543154765016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5.0163543154765016</v>
      </c>
    </row>
    <row r="2079" spans="1:31" x14ac:dyDescent="0.25">
      <c r="A2079">
        <v>1669525</v>
      </c>
      <c r="B2079">
        <v>1</v>
      </c>
      <c r="C2079" t="s">
        <v>81</v>
      </c>
      <c r="D2079" t="s">
        <v>128</v>
      </c>
      <c r="E2079" t="s">
        <v>146</v>
      </c>
      <c r="F2079" t="s">
        <v>6201</v>
      </c>
      <c r="G2079" t="s">
        <v>148</v>
      </c>
      <c r="H2079" t="s">
        <v>143</v>
      </c>
      <c r="I2079" t="s">
        <v>135</v>
      </c>
      <c r="J2079" t="s">
        <v>136</v>
      </c>
      <c r="K2079" t="s">
        <v>137</v>
      </c>
      <c r="L2079" t="s">
        <v>6202</v>
      </c>
      <c r="M2079" t="s">
        <v>6203</v>
      </c>
      <c r="N2079">
        <v>1.7852777769999999</v>
      </c>
      <c r="O2079">
        <v>0</v>
      </c>
      <c r="P2079">
        <v>122</v>
      </c>
      <c r="Q2079">
        <v>0</v>
      </c>
      <c r="R2079">
        <v>0</v>
      </c>
      <c r="S2079">
        <v>0</v>
      </c>
      <c r="T2079">
        <v>8</v>
      </c>
      <c r="U2079">
        <v>0</v>
      </c>
      <c r="V2079">
        <v>0</v>
      </c>
      <c r="W2079">
        <v>0</v>
      </c>
      <c r="X2079">
        <v>22.527288671888453</v>
      </c>
      <c r="Y2079">
        <v>0</v>
      </c>
      <c r="Z2079">
        <v>0</v>
      </c>
      <c r="AA2079">
        <v>0</v>
      </c>
      <c r="AB2079">
        <v>6.6200946649332657</v>
      </c>
      <c r="AC2079">
        <v>0</v>
      </c>
      <c r="AD2079">
        <v>0</v>
      </c>
      <c r="AE2079">
        <v>29.147383336821719</v>
      </c>
    </row>
    <row r="2080" spans="1:31" x14ac:dyDescent="0.25">
      <c r="A2080">
        <v>1669133</v>
      </c>
      <c r="B2080">
        <v>1</v>
      </c>
      <c r="C2080" t="s">
        <v>80</v>
      </c>
      <c r="D2080" t="s">
        <v>94</v>
      </c>
      <c r="E2080" t="s">
        <v>146</v>
      </c>
      <c r="F2080" t="s">
        <v>6204</v>
      </c>
      <c r="G2080" t="s">
        <v>148</v>
      </c>
      <c r="H2080" t="s">
        <v>143</v>
      </c>
      <c r="I2080" t="s">
        <v>135</v>
      </c>
      <c r="J2080" t="s">
        <v>136</v>
      </c>
      <c r="K2080" t="s">
        <v>137</v>
      </c>
      <c r="L2080" t="s">
        <v>6205</v>
      </c>
      <c r="M2080" t="s">
        <v>6206</v>
      </c>
      <c r="N2080">
        <v>4.7702777770000004</v>
      </c>
      <c r="O2080">
        <v>0</v>
      </c>
      <c r="P2080">
        <v>36</v>
      </c>
      <c r="Q2080">
        <v>0</v>
      </c>
      <c r="R2080">
        <v>0</v>
      </c>
      <c r="S2080">
        <v>0</v>
      </c>
      <c r="T2080">
        <v>5</v>
      </c>
      <c r="U2080">
        <v>0</v>
      </c>
      <c r="V2080">
        <v>0</v>
      </c>
      <c r="W2080">
        <v>0</v>
      </c>
      <c r="X2080">
        <v>32.077002760726089</v>
      </c>
      <c r="Y2080">
        <v>0</v>
      </c>
      <c r="Z2080">
        <v>0</v>
      </c>
      <c r="AA2080">
        <v>0</v>
      </c>
      <c r="AB2080">
        <v>11.347525152080987</v>
      </c>
      <c r="AC2080">
        <v>0</v>
      </c>
      <c r="AD2080">
        <v>0</v>
      </c>
      <c r="AE2080">
        <v>43.424527912807079</v>
      </c>
    </row>
    <row r="2081" spans="1:31" x14ac:dyDescent="0.25">
      <c r="A2081">
        <v>1670109</v>
      </c>
      <c r="B2081">
        <v>1</v>
      </c>
      <c r="C2081" t="s">
        <v>80</v>
      </c>
      <c r="D2081" t="s">
        <v>93</v>
      </c>
      <c r="E2081" t="s">
        <v>151</v>
      </c>
      <c r="F2081" t="s">
        <v>6207</v>
      </c>
      <c r="G2081" t="s">
        <v>153</v>
      </c>
      <c r="H2081" t="s">
        <v>143</v>
      </c>
      <c r="I2081" t="s">
        <v>135</v>
      </c>
      <c r="J2081" t="s">
        <v>136</v>
      </c>
      <c r="K2081" t="s">
        <v>137</v>
      </c>
      <c r="L2081" t="s">
        <v>6208</v>
      </c>
      <c r="M2081" t="s">
        <v>6209</v>
      </c>
      <c r="N2081">
        <v>1.3119444440000001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1</v>
      </c>
      <c r="U2081">
        <v>0</v>
      </c>
      <c r="V2081">
        <v>0</v>
      </c>
      <c r="W2081">
        <v>0</v>
      </c>
      <c r="X2081">
        <v>0.40431377211998282</v>
      </c>
      <c r="Y2081">
        <v>0</v>
      </c>
      <c r="Z2081">
        <v>0</v>
      </c>
      <c r="AA2081">
        <v>0</v>
      </c>
      <c r="AB2081">
        <v>1.3083485512816611</v>
      </c>
      <c r="AC2081">
        <v>0</v>
      </c>
      <c r="AD2081">
        <v>0</v>
      </c>
      <c r="AE2081">
        <v>1.7126623234016438</v>
      </c>
    </row>
    <row r="2082" spans="1:31" x14ac:dyDescent="0.25">
      <c r="A2082">
        <v>1670258</v>
      </c>
      <c r="B2082">
        <v>1</v>
      </c>
      <c r="C2082" t="s">
        <v>80</v>
      </c>
      <c r="D2082" t="s">
        <v>93</v>
      </c>
      <c r="E2082" t="s">
        <v>151</v>
      </c>
      <c r="F2082" t="s">
        <v>6210</v>
      </c>
      <c r="G2082" t="s">
        <v>559</v>
      </c>
      <c r="H2082" t="s">
        <v>143</v>
      </c>
      <c r="I2082" t="s">
        <v>135</v>
      </c>
      <c r="J2082" t="s">
        <v>136</v>
      </c>
      <c r="K2082" t="s">
        <v>137</v>
      </c>
      <c r="L2082" t="s">
        <v>6211</v>
      </c>
      <c r="M2082" t="s">
        <v>6212</v>
      </c>
      <c r="N2082">
        <v>17.513333332999999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17</v>
      </c>
      <c r="U2082">
        <v>0</v>
      </c>
      <c r="V2082">
        <v>2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109.51736412319563</v>
      </c>
      <c r="AC2082">
        <v>0</v>
      </c>
      <c r="AD2082">
        <v>102.10269679469464</v>
      </c>
      <c r="AE2082">
        <v>211.62006091789027</v>
      </c>
    </row>
    <row r="2083" spans="1:31" x14ac:dyDescent="0.25">
      <c r="A2083">
        <v>1669685</v>
      </c>
      <c r="B2083">
        <v>1</v>
      </c>
      <c r="C2083" t="s">
        <v>80</v>
      </c>
      <c r="D2083" t="s">
        <v>99</v>
      </c>
      <c r="E2083" t="s">
        <v>151</v>
      </c>
      <c r="F2083" t="s">
        <v>6213</v>
      </c>
      <c r="G2083" t="s">
        <v>153</v>
      </c>
      <c r="H2083" t="s">
        <v>143</v>
      </c>
      <c r="I2083" t="s">
        <v>135</v>
      </c>
      <c r="J2083" t="s">
        <v>136</v>
      </c>
      <c r="K2083" t="s">
        <v>137</v>
      </c>
      <c r="L2083" t="s">
        <v>6214</v>
      </c>
      <c r="M2083" t="s">
        <v>6215</v>
      </c>
      <c r="N2083">
        <v>2.2288888880000002</v>
      </c>
      <c r="O2083">
        <v>0</v>
      </c>
      <c r="P2083">
        <v>60</v>
      </c>
      <c r="Q2083">
        <v>0</v>
      </c>
      <c r="R2083">
        <v>0</v>
      </c>
      <c r="S2083">
        <v>0</v>
      </c>
      <c r="T2083">
        <v>1</v>
      </c>
      <c r="U2083">
        <v>0</v>
      </c>
      <c r="V2083">
        <v>0</v>
      </c>
      <c r="W2083">
        <v>0</v>
      </c>
      <c r="X2083">
        <v>19.000931174887505</v>
      </c>
      <c r="Y2083">
        <v>0</v>
      </c>
      <c r="Z2083">
        <v>0</v>
      </c>
      <c r="AA2083">
        <v>0</v>
      </c>
      <c r="AB2083">
        <v>6.141876199327917E-2</v>
      </c>
      <c r="AC2083">
        <v>0</v>
      </c>
      <c r="AD2083">
        <v>0</v>
      </c>
      <c r="AE2083">
        <v>19.062349936880786</v>
      </c>
    </row>
    <row r="2084" spans="1:31" x14ac:dyDescent="0.25">
      <c r="A2084">
        <v>1669614</v>
      </c>
      <c r="B2084">
        <v>1</v>
      </c>
      <c r="C2084" t="s">
        <v>81</v>
      </c>
      <c r="D2084" t="s">
        <v>128</v>
      </c>
      <c r="E2084" t="s">
        <v>151</v>
      </c>
      <c r="F2084" t="s">
        <v>6216</v>
      </c>
      <c r="G2084" t="s">
        <v>222</v>
      </c>
      <c r="H2084" t="s">
        <v>143</v>
      </c>
      <c r="I2084" t="s">
        <v>135</v>
      </c>
      <c r="J2084" t="s">
        <v>136</v>
      </c>
      <c r="K2084" t="s">
        <v>137</v>
      </c>
      <c r="L2084" t="s">
        <v>6217</v>
      </c>
      <c r="M2084" t="s">
        <v>6218</v>
      </c>
      <c r="N2084">
        <v>1.2327777769999999</v>
      </c>
      <c r="O2084">
        <v>0</v>
      </c>
      <c r="P2084">
        <v>231</v>
      </c>
      <c r="Q2084">
        <v>0</v>
      </c>
      <c r="R2084">
        <v>0</v>
      </c>
      <c r="S2084">
        <v>0</v>
      </c>
      <c r="T2084">
        <v>29</v>
      </c>
      <c r="U2084">
        <v>0</v>
      </c>
      <c r="V2084">
        <v>0</v>
      </c>
      <c r="W2084">
        <v>0</v>
      </c>
      <c r="X2084">
        <v>64.9458977427322</v>
      </c>
      <c r="Y2084">
        <v>0</v>
      </c>
      <c r="Z2084">
        <v>0</v>
      </c>
      <c r="AA2084">
        <v>0</v>
      </c>
      <c r="AB2084">
        <v>14.065412341390386</v>
      </c>
      <c r="AC2084">
        <v>0</v>
      </c>
      <c r="AD2084">
        <v>0</v>
      </c>
      <c r="AE2084">
        <v>79.011310084122584</v>
      </c>
    </row>
    <row r="2085" spans="1:31" x14ac:dyDescent="0.25">
      <c r="A2085">
        <v>1670017</v>
      </c>
      <c r="B2085">
        <v>1</v>
      </c>
      <c r="C2085" t="s">
        <v>81</v>
      </c>
      <c r="D2085" t="s">
        <v>117</v>
      </c>
      <c r="E2085" t="s">
        <v>151</v>
      </c>
      <c r="F2085" t="s">
        <v>6219</v>
      </c>
      <c r="G2085" t="s">
        <v>153</v>
      </c>
      <c r="H2085" t="s">
        <v>143</v>
      </c>
      <c r="I2085" t="s">
        <v>135</v>
      </c>
      <c r="J2085" t="s">
        <v>136</v>
      </c>
      <c r="K2085" t="s">
        <v>137</v>
      </c>
      <c r="L2085" t="s">
        <v>6220</v>
      </c>
      <c r="M2085" t="s">
        <v>6221</v>
      </c>
      <c r="N2085">
        <v>6.8630555549999999</v>
      </c>
      <c r="O2085">
        <v>0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1.3464901405000002E-4</v>
      </c>
      <c r="AA2085">
        <v>0</v>
      </c>
      <c r="AB2085">
        <v>0</v>
      </c>
      <c r="AC2085">
        <v>0</v>
      </c>
      <c r="AD2085">
        <v>0</v>
      </c>
      <c r="AE2085">
        <v>1.3464901405000002E-4</v>
      </c>
    </row>
    <row r="2086" spans="1:31" x14ac:dyDescent="0.25">
      <c r="A2086">
        <v>1668998</v>
      </c>
      <c r="B2086">
        <v>1</v>
      </c>
      <c r="C2086" t="s">
        <v>80</v>
      </c>
      <c r="D2086" t="s">
        <v>86</v>
      </c>
      <c r="E2086" t="s">
        <v>179</v>
      </c>
      <c r="F2086" t="s">
        <v>6222</v>
      </c>
      <c r="G2086" t="s">
        <v>161</v>
      </c>
      <c r="H2086" t="s">
        <v>134</v>
      </c>
      <c r="I2086" t="s">
        <v>135</v>
      </c>
      <c r="J2086" t="s">
        <v>136</v>
      </c>
      <c r="K2086" t="s">
        <v>137</v>
      </c>
      <c r="L2086" t="s">
        <v>6223</v>
      </c>
      <c r="M2086" t="s">
        <v>6224</v>
      </c>
      <c r="N2086">
        <v>0.39944444400000001</v>
      </c>
      <c r="O2086">
        <v>0</v>
      </c>
      <c r="P2086">
        <v>103</v>
      </c>
      <c r="Q2086">
        <v>0</v>
      </c>
      <c r="R2086">
        <v>56</v>
      </c>
      <c r="S2086">
        <v>2</v>
      </c>
      <c r="T2086">
        <v>113</v>
      </c>
      <c r="U2086">
        <v>0</v>
      </c>
      <c r="V2086">
        <v>0</v>
      </c>
      <c r="W2086">
        <v>0</v>
      </c>
      <c r="X2086">
        <v>19.183107356376091</v>
      </c>
      <c r="Y2086">
        <v>0</v>
      </c>
      <c r="Z2086">
        <v>17.393267446288963</v>
      </c>
      <c r="AA2086">
        <v>89.800590341078077</v>
      </c>
      <c r="AB2086">
        <v>136.9457756988528</v>
      </c>
      <c r="AC2086">
        <v>0</v>
      </c>
      <c r="AD2086">
        <v>0</v>
      </c>
      <c r="AE2086">
        <v>263.32274084259592</v>
      </c>
    </row>
    <row r="2087" spans="1:31" x14ac:dyDescent="0.25">
      <c r="A2087">
        <v>1669662</v>
      </c>
      <c r="B2087">
        <v>1</v>
      </c>
      <c r="C2087" t="s">
        <v>80</v>
      </c>
      <c r="D2087" t="s">
        <v>106</v>
      </c>
      <c r="E2087" t="s">
        <v>151</v>
      </c>
      <c r="F2087" t="s">
        <v>6225</v>
      </c>
      <c r="G2087" t="s">
        <v>526</v>
      </c>
      <c r="H2087" t="s">
        <v>143</v>
      </c>
      <c r="I2087" t="s">
        <v>135</v>
      </c>
      <c r="J2087" t="s">
        <v>136</v>
      </c>
      <c r="K2087" t="s">
        <v>137</v>
      </c>
      <c r="L2087" t="s">
        <v>6226</v>
      </c>
      <c r="M2087" t="s">
        <v>6227</v>
      </c>
      <c r="N2087">
        <v>0.98666666599999997</v>
      </c>
      <c r="O2087">
        <v>0</v>
      </c>
      <c r="P2087">
        <v>361</v>
      </c>
      <c r="Q2087">
        <v>0</v>
      </c>
      <c r="R2087">
        <v>3</v>
      </c>
      <c r="S2087">
        <v>0</v>
      </c>
      <c r="T2087">
        <v>14</v>
      </c>
      <c r="U2087">
        <v>0</v>
      </c>
      <c r="V2087">
        <v>0</v>
      </c>
      <c r="W2087">
        <v>0</v>
      </c>
      <c r="X2087">
        <v>88.818530030603355</v>
      </c>
      <c r="Y2087">
        <v>0</v>
      </c>
      <c r="Z2087">
        <v>4.477658456988446E-2</v>
      </c>
      <c r="AA2087">
        <v>0</v>
      </c>
      <c r="AB2087">
        <v>6.0252489303658674</v>
      </c>
      <c r="AC2087">
        <v>0</v>
      </c>
      <c r="AD2087">
        <v>0</v>
      </c>
      <c r="AE2087">
        <v>94.888555545539106</v>
      </c>
    </row>
    <row r="2088" spans="1:31" x14ac:dyDescent="0.25">
      <c r="A2088">
        <v>1670092</v>
      </c>
      <c r="B2088">
        <v>1</v>
      </c>
      <c r="C2088" t="s">
        <v>81</v>
      </c>
      <c r="D2088" t="s">
        <v>113</v>
      </c>
      <c r="E2088" t="s">
        <v>146</v>
      </c>
      <c r="F2088" t="s">
        <v>6228</v>
      </c>
      <c r="G2088" t="s">
        <v>148</v>
      </c>
      <c r="H2088" t="s">
        <v>143</v>
      </c>
      <c r="I2088" t="s">
        <v>135</v>
      </c>
      <c r="J2088" t="s">
        <v>136</v>
      </c>
      <c r="K2088" t="s">
        <v>137</v>
      </c>
      <c r="L2088" t="s">
        <v>6229</v>
      </c>
      <c r="M2088" t="s">
        <v>6230</v>
      </c>
      <c r="N2088">
        <v>1.7952777769999999</v>
      </c>
      <c r="O2088">
        <v>0</v>
      </c>
      <c r="P2088">
        <v>225</v>
      </c>
      <c r="Q2088">
        <v>0</v>
      </c>
      <c r="R2088">
        <v>0</v>
      </c>
      <c r="S2088">
        <v>0</v>
      </c>
      <c r="T2088">
        <v>49</v>
      </c>
      <c r="U2088">
        <v>0</v>
      </c>
      <c r="V2088">
        <v>0</v>
      </c>
      <c r="W2088">
        <v>0</v>
      </c>
      <c r="X2088">
        <v>84.435931532700693</v>
      </c>
      <c r="Y2088">
        <v>0</v>
      </c>
      <c r="Z2088">
        <v>0</v>
      </c>
      <c r="AA2088">
        <v>0</v>
      </c>
      <c r="AB2088">
        <v>47.564208788845249</v>
      </c>
      <c r="AC2088">
        <v>0</v>
      </c>
      <c r="AD2088">
        <v>0</v>
      </c>
      <c r="AE2088">
        <v>132.00014032154593</v>
      </c>
    </row>
    <row r="2089" spans="1:31" x14ac:dyDescent="0.25">
      <c r="A2089">
        <v>1669760</v>
      </c>
      <c r="B2089">
        <v>1</v>
      </c>
      <c r="C2089" t="s">
        <v>80</v>
      </c>
      <c r="D2089" t="s">
        <v>97</v>
      </c>
      <c r="E2089" t="s">
        <v>140</v>
      </c>
      <c r="F2089" t="s">
        <v>6231</v>
      </c>
      <c r="G2089" t="s">
        <v>197</v>
      </c>
      <c r="H2089" t="s">
        <v>143</v>
      </c>
      <c r="I2089" t="s">
        <v>135</v>
      </c>
      <c r="J2089" t="s">
        <v>136</v>
      </c>
      <c r="K2089" t="s">
        <v>137</v>
      </c>
      <c r="L2089" t="s">
        <v>6232</v>
      </c>
      <c r="M2089" t="s">
        <v>6233</v>
      </c>
      <c r="N2089">
        <v>1.741944444</v>
      </c>
      <c r="O2089">
        <v>0</v>
      </c>
      <c r="P2089">
        <v>5</v>
      </c>
      <c r="Q2089">
        <v>0</v>
      </c>
      <c r="R2089">
        <v>0</v>
      </c>
      <c r="S2089">
        <v>0</v>
      </c>
      <c r="T2089">
        <v>2</v>
      </c>
      <c r="U2089">
        <v>0</v>
      </c>
      <c r="V2089">
        <v>0</v>
      </c>
      <c r="W2089">
        <v>0</v>
      </c>
      <c r="X2089">
        <v>3.0164821071289296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3.0164821071289296</v>
      </c>
    </row>
    <row r="2090" spans="1:31" x14ac:dyDescent="0.25">
      <c r="A2090">
        <v>1670069</v>
      </c>
      <c r="B2090">
        <v>1</v>
      </c>
      <c r="C2090" t="s">
        <v>80</v>
      </c>
      <c r="D2090" t="s">
        <v>94</v>
      </c>
      <c r="E2090" t="s">
        <v>164</v>
      </c>
      <c r="F2090" t="s">
        <v>6234</v>
      </c>
      <c r="G2090" t="s">
        <v>161</v>
      </c>
      <c r="H2090" t="s">
        <v>134</v>
      </c>
      <c r="I2090" t="s">
        <v>135</v>
      </c>
      <c r="J2090" t="s">
        <v>136</v>
      </c>
      <c r="K2090" t="s">
        <v>137</v>
      </c>
      <c r="L2090" t="s">
        <v>6235</v>
      </c>
      <c r="M2090" t="s">
        <v>6236</v>
      </c>
      <c r="N2090">
        <v>1.5380555549999999</v>
      </c>
      <c r="O2090">
        <v>0</v>
      </c>
      <c r="P2090">
        <v>136</v>
      </c>
      <c r="Q2090">
        <v>0</v>
      </c>
      <c r="R2090">
        <v>0</v>
      </c>
      <c r="S2090">
        <v>1</v>
      </c>
      <c r="T2090">
        <v>8</v>
      </c>
      <c r="U2090">
        <v>0</v>
      </c>
      <c r="V2090">
        <v>0</v>
      </c>
      <c r="W2090">
        <v>0</v>
      </c>
      <c r="X2090">
        <v>15.851273533489408</v>
      </c>
      <c r="Y2090">
        <v>0</v>
      </c>
      <c r="Z2090">
        <v>0</v>
      </c>
      <c r="AA2090">
        <v>1.4339777816824051</v>
      </c>
      <c r="AB2090">
        <v>2.3294531480473371</v>
      </c>
      <c r="AC2090">
        <v>0</v>
      </c>
      <c r="AD2090">
        <v>0</v>
      </c>
      <c r="AE2090">
        <v>19.614704463219148</v>
      </c>
    </row>
    <row r="2091" spans="1:31" x14ac:dyDescent="0.25">
      <c r="A2091">
        <v>1669144</v>
      </c>
      <c r="B2091">
        <v>1</v>
      </c>
      <c r="C2091" t="s">
        <v>80</v>
      </c>
      <c r="D2091" t="s">
        <v>89</v>
      </c>
      <c r="E2091" t="s">
        <v>140</v>
      </c>
      <c r="F2091" t="s">
        <v>6237</v>
      </c>
      <c r="G2091" t="s">
        <v>197</v>
      </c>
      <c r="H2091" t="s">
        <v>143</v>
      </c>
      <c r="I2091" t="s">
        <v>135</v>
      </c>
      <c r="J2091" t="s">
        <v>136</v>
      </c>
      <c r="K2091" t="s">
        <v>137</v>
      </c>
      <c r="L2091" t="s">
        <v>6238</v>
      </c>
      <c r="M2091" t="s">
        <v>6239</v>
      </c>
      <c r="N2091">
        <v>1.865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1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0.77351829198014388</v>
      </c>
      <c r="AC2091">
        <v>0</v>
      </c>
      <c r="AD2091">
        <v>0</v>
      </c>
      <c r="AE2091">
        <v>0.77351829198014388</v>
      </c>
    </row>
    <row r="2092" spans="1:31" x14ac:dyDescent="0.25">
      <c r="A2092">
        <v>1669167</v>
      </c>
      <c r="B2092">
        <v>1</v>
      </c>
      <c r="C2092" t="s">
        <v>81</v>
      </c>
      <c r="D2092" t="s">
        <v>113</v>
      </c>
      <c r="E2092" t="s">
        <v>131</v>
      </c>
      <c r="F2092" t="s">
        <v>6240</v>
      </c>
      <c r="G2092" t="s">
        <v>281</v>
      </c>
      <c r="H2092" t="s">
        <v>134</v>
      </c>
      <c r="I2092" t="s">
        <v>135</v>
      </c>
      <c r="J2092" t="s">
        <v>136</v>
      </c>
      <c r="K2092" t="s">
        <v>167</v>
      </c>
      <c r="L2092" t="s">
        <v>6241</v>
      </c>
      <c r="M2092" t="s">
        <v>6242</v>
      </c>
      <c r="N2092">
        <v>9.6230555550000005</v>
      </c>
      <c r="O2092">
        <v>0</v>
      </c>
      <c r="P2092">
        <v>23</v>
      </c>
      <c r="Q2092">
        <v>4</v>
      </c>
      <c r="R2092">
        <v>53</v>
      </c>
      <c r="S2092">
        <v>1</v>
      </c>
      <c r="T2092">
        <v>10</v>
      </c>
      <c r="U2092">
        <v>0</v>
      </c>
      <c r="V2092">
        <v>0</v>
      </c>
      <c r="W2092">
        <v>0</v>
      </c>
      <c r="X2092">
        <v>33.268663066625919</v>
      </c>
      <c r="Y2092">
        <v>38.713498775137005</v>
      </c>
      <c r="Z2092">
        <v>277.60186956796554</v>
      </c>
      <c r="AA2092">
        <v>2.8816588422553338</v>
      </c>
      <c r="AB2092">
        <v>190.01303401094486</v>
      </c>
      <c r="AC2092">
        <v>0</v>
      </c>
      <c r="AD2092">
        <v>0</v>
      </c>
      <c r="AE2092">
        <v>542.47872426292861</v>
      </c>
    </row>
    <row r="2093" spans="1:31" x14ac:dyDescent="0.25">
      <c r="A2093">
        <v>1669708</v>
      </c>
      <c r="B2093">
        <v>1</v>
      </c>
      <c r="C2093" t="s">
        <v>81</v>
      </c>
      <c r="D2093" t="s">
        <v>118</v>
      </c>
      <c r="E2093" t="s">
        <v>151</v>
      </c>
      <c r="F2093" t="s">
        <v>6243</v>
      </c>
      <c r="G2093" t="s">
        <v>222</v>
      </c>
      <c r="H2093" t="s">
        <v>143</v>
      </c>
      <c r="I2093" t="s">
        <v>135</v>
      </c>
      <c r="J2093" t="s">
        <v>136</v>
      </c>
      <c r="K2093" t="s">
        <v>137</v>
      </c>
      <c r="L2093" t="s">
        <v>6244</v>
      </c>
      <c r="M2093" t="s">
        <v>6245</v>
      </c>
      <c r="N2093">
        <v>1.5930555550000001</v>
      </c>
      <c r="O2093">
        <v>0</v>
      </c>
      <c r="P2093">
        <v>26</v>
      </c>
      <c r="Q2093">
        <v>0</v>
      </c>
      <c r="R2093">
        <v>0</v>
      </c>
      <c r="S2093">
        <v>0</v>
      </c>
      <c r="T2093">
        <v>30</v>
      </c>
      <c r="U2093">
        <v>0</v>
      </c>
      <c r="V2093">
        <v>0</v>
      </c>
      <c r="W2093">
        <v>0</v>
      </c>
      <c r="X2093">
        <v>10.428577612927993</v>
      </c>
      <c r="Y2093">
        <v>0</v>
      </c>
      <c r="Z2093">
        <v>0</v>
      </c>
      <c r="AA2093">
        <v>0</v>
      </c>
      <c r="AB2093">
        <v>18.000606424762623</v>
      </c>
      <c r="AC2093">
        <v>0</v>
      </c>
      <c r="AD2093">
        <v>0</v>
      </c>
      <c r="AE2093">
        <v>28.429184037690618</v>
      </c>
    </row>
    <row r="2094" spans="1:31" x14ac:dyDescent="0.25">
      <c r="A2094">
        <v>1670046</v>
      </c>
      <c r="B2094">
        <v>1</v>
      </c>
      <c r="C2094" t="s">
        <v>80</v>
      </c>
      <c r="D2094" t="s">
        <v>106</v>
      </c>
      <c r="E2094" t="s">
        <v>151</v>
      </c>
      <c r="F2094" t="s">
        <v>6246</v>
      </c>
      <c r="G2094" t="s">
        <v>153</v>
      </c>
      <c r="H2094" t="s">
        <v>143</v>
      </c>
      <c r="I2094" t="s">
        <v>135</v>
      </c>
      <c r="J2094" t="s">
        <v>136</v>
      </c>
      <c r="K2094" t="s">
        <v>137</v>
      </c>
      <c r="L2094" t="s">
        <v>6247</v>
      </c>
      <c r="M2094" t="s">
        <v>6248</v>
      </c>
      <c r="N2094">
        <v>1.2483333329999999</v>
      </c>
      <c r="O2094">
        <v>0</v>
      </c>
      <c r="P2094">
        <v>71</v>
      </c>
      <c r="Q2094">
        <v>0</v>
      </c>
      <c r="R2094">
        <v>0</v>
      </c>
      <c r="S2094">
        <v>0</v>
      </c>
      <c r="T2094">
        <v>6</v>
      </c>
      <c r="U2094">
        <v>0</v>
      </c>
      <c r="V2094">
        <v>0</v>
      </c>
      <c r="W2094">
        <v>0</v>
      </c>
      <c r="X2094">
        <v>12.166490944884265</v>
      </c>
      <c r="Y2094">
        <v>0</v>
      </c>
      <c r="Z2094">
        <v>0</v>
      </c>
      <c r="AA2094">
        <v>0</v>
      </c>
      <c r="AB2094">
        <v>0.47992633607453006</v>
      </c>
      <c r="AC2094">
        <v>0</v>
      </c>
      <c r="AD2094">
        <v>0</v>
      </c>
      <c r="AE2094">
        <v>12.646417280958795</v>
      </c>
    </row>
    <row r="2095" spans="1:31" x14ac:dyDescent="0.25">
      <c r="A2095">
        <v>1669382</v>
      </c>
      <c r="B2095">
        <v>1</v>
      </c>
      <c r="C2095" t="s">
        <v>81</v>
      </c>
      <c r="D2095" t="s">
        <v>116</v>
      </c>
      <c r="E2095" t="s">
        <v>146</v>
      </c>
      <c r="F2095" t="s">
        <v>6249</v>
      </c>
      <c r="G2095" t="s">
        <v>148</v>
      </c>
      <c r="H2095" t="s">
        <v>143</v>
      </c>
      <c r="I2095" t="s">
        <v>135</v>
      </c>
      <c r="J2095" t="s">
        <v>136</v>
      </c>
      <c r="K2095" t="s">
        <v>137</v>
      </c>
      <c r="L2095" t="s">
        <v>6250</v>
      </c>
      <c r="M2095" t="s">
        <v>6251</v>
      </c>
      <c r="N2095">
        <v>1.2066666660000001</v>
      </c>
      <c r="O2095">
        <v>0</v>
      </c>
      <c r="P2095">
        <v>499</v>
      </c>
      <c r="Q2095">
        <v>0</v>
      </c>
      <c r="R2095">
        <v>10</v>
      </c>
      <c r="S2095">
        <v>0</v>
      </c>
      <c r="T2095">
        <v>79</v>
      </c>
      <c r="U2095">
        <v>0</v>
      </c>
      <c r="V2095">
        <v>0</v>
      </c>
      <c r="W2095">
        <v>0</v>
      </c>
      <c r="X2095">
        <v>80.222336837616737</v>
      </c>
      <c r="Y2095">
        <v>0</v>
      </c>
      <c r="Z2095">
        <v>1.3240075748637752</v>
      </c>
      <c r="AA2095">
        <v>0</v>
      </c>
      <c r="AB2095">
        <v>43.284382596215181</v>
      </c>
      <c r="AC2095">
        <v>0</v>
      </c>
      <c r="AD2095">
        <v>0</v>
      </c>
      <c r="AE2095">
        <v>124.83072700869569</v>
      </c>
    </row>
    <row r="2096" spans="1:31" x14ac:dyDescent="0.25">
      <c r="A2096">
        <v>1669113</v>
      </c>
      <c r="B2096">
        <v>1</v>
      </c>
      <c r="C2096" t="s">
        <v>80</v>
      </c>
      <c r="D2096" t="s">
        <v>97</v>
      </c>
      <c r="E2096" t="s">
        <v>151</v>
      </c>
      <c r="F2096" t="s">
        <v>1113</v>
      </c>
      <c r="G2096" t="s">
        <v>281</v>
      </c>
      <c r="H2096" t="s">
        <v>143</v>
      </c>
      <c r="I2096" t="s">
        <v>135</v>
      </c>
      <c r="J2096" t="s">
        <v>136</v>
      </c>
      <c r="K2096" t="s">
        <v>167</v>
      </c>
      <c r="L2096" t="s">
        <v>6252</v>
      </c>
      <c r="M2096" t="s">
        <v>6253</v>
      </c>
      <c r="N2096">
        <v>9.3091666659999994</v>
      </c>
      <c r="O2096">
        <v>0</v>
      </c>
      <c r="P2096">
        <v>37</v>
      </c>
      <c r="Q2096">
        <v>0</v>
      </c>
      <c r="R2096">
        <v>14</v>
      </c>
      <c r="S2096">
        <v>0</v>
      </c>
      <c r="T2096">
        <v>10</v>
      </c>
      <c r="U2096">
        <v>0</v>
      </c>
      <c r="V2096">
        <v>0</v>
      </c>
      <c r="W2096">
        <v>0</v>
      </c>
      <c r="X2096">
        <v>106.3551978877916</v>
      </c>
      <c r="Y2096">
        <v>0</v>
      </c>
      <c r="Z2096">
        <v>66.514206358366962</v>
      </c>
      <c r="AA2096">
        <v>0</v>
      </c>
      <c r="AB2096">
        <v>91.118831268932297</v>
      </c>
      <c r="AC2096">
        <v>0</v>
      </c>
      <c r="AD2096">
        <v>0</v>
      </c>
      <c r="AE2096">
        <v>263.98823551509088</v>
      </c>
    </row>
    <row r="2097" spans="1:31" x14ac:dyDescent="0.25">
      <c r="A2097">
        <v>1669190</v>
      </c>
      <c r="B2097">
        <v>1</v>
      </c>
      <c r="C2097" t="s">
        <v>80</v>
      </c>
      <c r="D2097" t="s">
        <v>99</v>
      </c>
      <c r="E2097" t="s">
        <v>146</v>
      </c>
      <c r="F2097" t="s">
        <v>2055</v>
      </c>
      <c r="G2097" t="s">
        <v>281</v>
      </c>
      <c r="H2097" t="s">
        <v>143</v>
      </c>
      <c r="I2097" t="s">
        <v>135</v>
      </c>
      <c r="J2097" t="s">
        <v>136</v>
      </c>
      <c r="K2097" t="s">
        <v>167</v>
      </c>
      <c r="L2097" t="s">
        <v>6254</v>
      </c>
      <c r="M2097" t="s">
        <v>6255</v>
      </c>
      <c r="N2097">
        <v>7.1633500000000003</v>
      </c>
      <c r="O2097">
        <v>0</v>
      </c>
      <c r="P2097">
        <v>85</v>
      </c>
      <c r="Q2097">
        <v>0</v>
      </c>
      <c r="R2097">
        <v>1</v>
      </c>
      <c r="S2097">
        <v>0</v>
      </c>
      <c r="T2097">
        <v>8</v>
      </c>
      <c r="U2097">
        <v>0</v>
      </c>
      <c r="V2097">
        <v>0</v>
      </c>
      <c r="W2097">
        <v>0</v>
      </c>
      <c r="X2097">
        <v>113.3512647746786</v>
      </c>
      <c r="Y2097">
        <v>0</v>
      </c>
      <c r="Z2097">
        <v>0</v>
      </c>
      <c r="AA2097">
        <v>0</v>
      </c>
      <c r="AB2097">
        <v>19.067546175994245</v>
      </c>
      <c r="AC2097">
        <v>0</v>
      </c>
      <c r="AD2097">
        <v>0</v>
      </c>
      <c r="AE2097">
        <v>132.41881095067285</v>
      </c>
    </row>
    <row r="2098" spans="1:31" x14ac:dyDescent="0.25">
      <c r="A2098">
        <v>1669854</v>
      </c>
      <c r="B2098">
        <v>1</v>
      </c>
      <c r="C2098" t="s">
        <v>80</v>
      </c>
      <c r="D2098" t="s">
        <v>90</v>
      </c>
      <c r="E2098" t="s">
        <v>146</v>
      </c>
      <c r="F2098" t="s">
        <v>6256</v>
      </c>
      <c r="G2098" t="s">
        <v>148</v>
      </c>
      <c r="H2098" t="s">
        <v>143</v>
      </c>
      <c r="I2098" t="s">
        <v>135</v>
      </c>
      <c r="J2098" t="s">
        <v>136</v>
      </c>
      <c r="K2098" t="s">
        <v>137</v>
      </c>
      <c r="L2098" t="s">
        <v>6257</v>
      </c>
      <c r="M2098" t="s">
        <v>6258</v>
      </c>
      <c r="N2098">
        <v>0.278888888</v>
      </c>
      <c r="O2098">
        <v>0</v>
      </c>
      <c r="P2098">
        <v>1033</v>
      </c>
      <c r="Q2098">
        <v>0</v>
      </c>
      <c r="R2098">
        <v>0</v>
      </c>
      <c r="S2098">
        <v>0</v>
      </c>
      <c r="T2098">
        <v>63</v>
      </c>
      <c r="U2098">
        <v>0</v>
      </c>
      <c r="V2098">
        <v>1</v>
      </c>
      <c r="W2098">
        <v>0</v>
      </c>
      <c r="X2098">
        <v>99.334151528277161</v>
      </c>
      <c r="Y2098">
        <v>0</v>
      </c>
      <c r="Z2098">
        <v>0</v>
      </c>
      <c r="AA2098">
        <v>0</v>
      </c>
      <c r="AB2098">
        <v>20.799132874516552</v>
      </c>
      <c r="AC2098">
        <v>0</v>
      </c>
      <c r="AD2098">
        <v>1.8130604137979771</v>
      </c>
      <c r="AE2098">
        <v>121.94634481659169</v>
      </c>
    </row>
    <row r="2099" spans="1:31" x14ac:dyDescent="0.25">
      <c r="A2099">
        <v>1669877</v>
      </c>
      <c r="B2099">
        <v>1</v>
      </c>
      <c r="C2099" t="s">
        <v>81</v>
      </c>
      <c r="D2099" t="s">
        <v>115</v>
      </c>
      <c r="E2099" t="s">
        <v>151</v>
      </c>
      <c r="F2099" t="s">
        <v>6259</v>
      </c>
      <c r="G2099" t="s">
        <v>153</v>
      </c>
      <c r="H2099" t="s">
        <v>143</v>
      </c>
      <c r="I2099" t="s">
        <v>135</v>
      </c>
      <c r="J2099" t="s">
        <v>136</v>
      </c>
      <c r="K2099" t="s">
        <v>137</v>
      </c>
      <c r="L2099" t="s">
        <v>6260</v>
      </c>
      <c r="M2099" t="s">
        <v>6261</v>
      </c>
      <c r="N2099">
        <v>4.045555555</v>
      </c>
      <c r="O2099">
        <v>0</v>
      </c>
      <c r="P2099">
        <v>12</v>
      </c>
      <c r="Q2099">
        <v>0</v>
      </c>
      <c r="R2099">
        <v>1</v>
      </c>
      <c r="S2099">
        <v>0</v>
      </c>
      <c r="T2099">
        <v>3</v>
      </c>
      <c r="U2099">
        <v>0</v>
      </c>
      <c r="V2099">
        <v>0</v>
      </c>
      <c r="W2099">
        <v>0</v>
      </c>
      <c r="X2099">
        <v>5.6637424032663226</v>
      </c>
      <c r="Y2099">
        <v>0</v>
      </c>
      <c r="Z2099">
        <v>7.3255450252944446E-3</v>
      </c>
      <c r="AA2099">
        <v>0</v>
      </c>
      <c r="AB2099">
        <v>1.6817901739176502</v>
      </c>
      <c r="AC2099">
        <v>0</v>
      </c>
      <c r="AD2099">
        <v>0</v>
      </c>
      <c r="AE2099">
        <v>7.352858122209267</v>
      </c>
    </row>
    <row r="2100" spans="1:31" x14ac:dyDescent="0.25">
      <c r="A2100">
        <v>1670226</v>
      </c>
      <c r="B2100">
        <v>1</v>
      </c>
      <c r="C2100" t="s">
        <v>80</v>
      </c>
      <c r="D2100" t="s">
        <v>100</v>
      </c>
      <c r="E2100" t="s">
        <v>164</v>
      </c>
      <c r="F2100" t="s">
        <v>6262</v>
      </c>
      <c r="G2100" t="s">
        <v>161</v>
      </c>
      <c r="H2100" t="s">
        <v>134</v>
      </c>
      <c r="I2100" t="s">
        <v>135</v>
      </c>
      <c r="J2100" t="s">
        <v>136</v>
      </c>
      <c r="K2100" t="s">
        <v>137</v>
      </c>
      <c r="L2100" t="s">
        <v>6263</v>
      </c>
      <c r="M2100" t="s">
        <v>6264</v>
      </c>
      <c r="N2100">
        <v>3.0452777769999999</v>
      </c>
      <c r="O2100">
        <v>6</v>
      </c>
      <c r="P2100">
        <v>0</v>
      </c>
      <c r="Q2100">
        <v>66</v>
      </c>
      <c r="R2100">
        <v>22</v>
      </c>
      <c r="S2100">
        <v>8</v>
      </c>
      <c r="T2100">
        <v>0</v>
      </c>
      <c r="U2100">
        <v>0</v>
      </c>
      <c r="V2100">
        <v>0</v>
      </c>
      <c r="W2100">
        <v>7.9267076188569821</v>
      </c>
      <c r="X2100">
        <v>0</v>
      </c>
      <c r="Y2100">
        <v>62.86091763065982</v>
      </c>
      <c r="Z2100">
        <v>41.859597976451653</v>
      </c>
      <c r="AA2100">
        <v>23.66928985076536</v>
      </c>
      <c r="AB2100">
        <v>0</v>
      </c>
      <c r="AC2100">
        <v>0</v>
      </c>
      <c r="AD2100">
        <v>0</v>
      </c>
      <c r="AE2100">
        <v>136.31651307673383</v>
      </c>
    </row>
    <row r="2101" spans="1:31" x14ac:dyDescent="0.25">
      <c r="A2101">
        <v>1669645</v>
      </c>
      <c r="B2101">
        <v>1</v>
      </c>
      <c r="C2101" t="s">
        <v>81</v>
      </c>
      <c r="D2101" t="s">
        <v>121</v>
      </c>
      <c r="E2101" t="s">
        <v>131</v>
      </c>
      <c r="F2101" t="s">
        <v>6265</v>
      </c>
      <c r="G2101" t="s">
        <v>161</v>
      </c>
      <c r="H2101" t="s">
        <v>134</v>
      </c>
      <c r="I2101" t="s">
        <v>135</v>
      </c>
      <c r="J2101" t="s">
        <v>136</v>
      </c>
      <c r="K2101" t="s">
        <v>137</v>
      </c>
      <c r="L2101" t="s">
        <v>6266</v>
      </c>
      <c r="M2101" t="s">
        <v>6267</v>
      </c>
      <c r="N2101">
        <v>0.80416666599999997</v>
      </c>
      <c r="O2101">
        <v>0</v>
      </c>
      <c r="P2101">
        <v>673</v>
      </c>
      <c r="Q2101">
        <v>0</v>
      </c>
      <c r="R2101">
        <v>9</v>
      </c>
      <c r="S2101">
        <v>4</v>
      </c>
      <c r="T2101">
        <v>46</v>
      </c>
      <c r="U2101">
        <v>0</v>
      </c>
      <c r="V2101">
        <v>0</v>
      </c>
      <c r="W2101">
        <v>0</v>
      </c>
      <c r="X2101">
        <v>45.739920855966751</v>
      </c>
      <c r="Y2101">
        <v>0</v>
      </c>
      <c r="Z2101">
        <v>0.2034209760667067</v>
      </c>
      <c r="AA2101">
        <v>19.868597799982638</v>
      </c>
      <c r="AB2101">
        <v>14.38992691179735</v>
      </c>
      <c r="AC2101">
        <v>0</v>
      </c>
      <c r="AD2101">
        <v>0</v>
      </c>
      <c r="AE2101">
        <v>80.201866543813452</v>
      </c>
    </row>
    <row r="2102" spans="1:31" x14ac:dyDescent="0.25">
      <c r="A2102">
        <v>1670132</v>
      </c>
      <c r="B2102">
        <v>1</v>
      </c>
      <c r="C2102" t="s">
        <v>80</v>
      </c>
      <c r="D2102" t="s">
        <v>92</v>
      </c>
      <c r="E2102" t="s">
        <v>151</v>
      </c>
      <c r="F2102" t="s">
        <v>6268</v>
      </c>
      <c r="G2102" t="s">
        <v>153</v>
      </c>
      <c r="H2102" t="s">
        <v>143</v>
      </c>
      <c r="I2102" t="s">
        <v>135</v>
      </c>
      <c r="J2102" t="s">
        <v>136</v>
      </c>
      <c r="K2102" t="s">
        <v>137</v>
      </c>
      <c r="L2102" t="s">
        <v>6269</v>
      </c>
      <c r="M2102" t="s">
        <v>6270</v>
      </c>
      <c r="N2102">
        <v>2.2347222219999998</v>
      </c>
      <c r="O2102">
        <v>0</v>
      </c>
      <c r="P2102">
        <v>2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0.7591673613010177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0.7591673613010177</v>
      </c>
    </row>
    <row r="2103" spans="1:31" x14ac:dyDescent="0.25">
      <c r="A2103">
        <v>1669539</v>
      </c>
      <c r="B2103">
        <v>1</v>
      </c>
      <c r="C2103" t="s">
        <v>80</v>
      </c>
      <c r="D2103" t="s">
        <v>97</v>
      </c>
      <c r="E2103" t="s">
        <v>151</v>
      </c>
      <c r="F2103" t="s">
        <v>6271</v>
      </c>
      <c r="G2103" t="s">
        <v>222</v>
      </c>
      <c r="H2103" t="s">
        <v>143</v>
      </c>
      <c r="I2103" t="s">
        <v>135</v>
      </c>
      <c r="J2103" t="s">
        <v>136</v>
      </c>
      <c r="K2103" t="s">
        <v>137</v>
      </c>
      <c r="L2103" t="s">
        <v>6272</v>
      </c>
      <c r="M2103" t="s">
        <v>6273</v>
      </c>
      <c r="N2103">
        <v>1.141388888</v>
      </c>
      <c r="O2103">
        <v>0</v>
      </c>
      <c r="P2103">
        <v>62</v>
      </c>
      <c r="Q2103">
        <v>0</v>
      </c>
      <c r="R2103">
        <v>0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7.3348187330948162</v>
      </c>
      <c r="Y2103">
        <v>0</v>
      </c>
      <c r="Z2103">
        <v>0</v>
      </c>
      <c r="AA2103">
        <v>0</v>
      </c>
      <c r="AB2103">
        <v>0.72865651980168666</v>
      </c>
      <c r="AC2103">
        <v>0</v>
      </c>
      <c r="AD2103">
        <v>0</v>
      </c>
      <c r="AE2103">
        <v>8.0634752528965024</v>
      </c>
    </row>
    <row r="2104" spans="1:31" x14ac:dyDescent="0.25">
      <c r="A2104">
        <v>1669551</v>
      </c>
      <c r="B2104">
        <v>1</v>
      </c>
      <c r="C2104" t="s">
        <v>80</v>
      </c>
      <c r="D2104" t="s">
        <v>97</v>
      </c>
      <c r="E2104" t="s">
        <v>146</v>
      </c>
      <c r="F2104" t="s">
        <v>6274</v>
      </c>
      <c r="G2104" t="s">
        <v>148</v>
      </c>
      <c r="H2104" t="s">
        <v>143</v>
      </c>
      <c r="I2104" t="s">
        <v>135</v>
      </c>
      <c r="J2104" t="s">
        <v>136</v>
      </c>
      <c r="K2104" t="s">
        <v>137</v>
      </c>
      <c r="L2104" t="s">
        <v>6275</v>
      </c>
      <c r="M2104" t="s">
        <v>6276</v>
      </c>
      <c r="N2104">
        <v>5.9422222219999998</v>
      </c>
      <c r="O2104">
        <v>0</v>
      </c>
      <c r="P2104">
        <v>25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38.963442737255015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38.963442737255015</v>
      </c>
    </row>
    <row r="2105" spans="1:31" x14ac:dyDescent="0.25">
      <c r="A2105">
        <v>1669986</v>
      </c>
      <c r="B2105">
        <v>1</v>
      </c>
      <c r="C2105" t="s">
        <v>81</v>
      </c>
      <c r="D2105" t="s">
        <v>118</v>
      </c>
      <c r="E2105" t="s">
        <v>159</v>
      </c>
      <c r="F2105" t="s">
        <v>6277</v>
      </c>
      <c r="G2105" t="s">
        <v>161</v>
      </c>
      <c r="H2105" t="s">
        <v>134</v>
      </c>
      <c r="I2105" t="s">
        <v>173</v>
      </c>
      <c r="J2105" t="s">
        <v>136</v>
      </c>
      <c r="K2105" t="s">
        <v>137</v>
      </c>
      <c r="L2105" t="s">
        <v>6278</v>
      </c>
      <c r="M2105" t="s">
        <v>6279</v>
      </c>
      <c r="N2105">
        <v>4.9444443999999997E-2</v>
      </c>
      <c r="O2105">
        <v>0</v>
      </c>
      <c r="P2105">
        <v>86</v>
      </c>
      <c r="Q2105">
        <v>0</v>
      </c>
      <c r="R2105">
        <v>5</v>
      </c>
      <c r="S2105">
        <v>0</v>
      </c>
      <c r="T2105">
        <v>13</v>
      </c>
      <c r="U2105">
        <v>0</v>
      </c>
      <c r="V2105">
        <v>0</v>
      </c>
      <c r="W2105">
        <v>0</v>
      </c>
      <c r="X2105">
        <v>1.1520236351576116</v>
      </c>
      <c r="Y2105">
        <v>0</v>
      </c>
      <c r="Z2105">
        <v>0.14372602371023835</v>
      </c>
      <c r="AA2105">
        <v>0</v>
      </c>
      <c r="AB2105">
        <v>0.29184149960688888</v>
      </c>
      <c r="AC2105">
        <v>0</v>
      </c>
      <c r="AD2105">
        <v>0</v>
      </c>
      <c r="AE2105">
        <v>1.5875911584747389</v>
      </c>
    </row>
    <row r="2106" spans="1:31" x14ac:dyDescent="0.25">
      <c r="A2106">
        <v>1669399</v>
      </c>
      <c r="B2106">
        <v>1</v>
      </c>
      <c r="C2106" t="s">
        <v>81</v>
      </c>
      <c r="D2106" t="s">
        <v>123</v>
      </c>
      <c r="E2106" t="s">
        <v>159</v>
      </c>
      <c r="F2106" t="s">
        <v>1422</v>
      </c>
      <c r="G2106" t="s">
        <v>161</v>
      </c>
      <c r="H2106" t="s">
        <v>134</v>
      </c>
      <c r="I2106" t="s">
        <v>135</v>
      </c>
      <c r="J2106" t="s">
        <v>136</v>
      </c>
      <c r="K2106" t="s">
        <v>137</v>
      </c>
      <c r="L2106" t="s">
        <v>6280</v>
      </c>
      <c r="M2106" t="s">
        <v>6281</v>
      </c>
      <c r="N2106">
        <v>0.30277777700000003</v>
      </c>
      <c r="O2106">
        <v>0</v>
      </c>
      <c r="P2106">
        <v>11</v>
      </c>
      <c r="Q2106">
        <v>0</v>
      </c>
      <c r="R2106">
        <v>40</v>
      </c>
      <c r="S2106">
        <v>14</v>
      </c>
      <c r="T2106">
        <v>395</v>
      </c>
      <c r="U2106">
        <v>13</v>
      </c>
      <c r="V2106">
        <v>13</v>
      </c>
      <c r="W2106">
        <v>0</v>
      </c>
      <c r="X2106">
        <v>0.8048168349375</v>
      </c>
      <c r="Y2106">
        <v>0</v>
      </c>
      <c r="Z2106">
        <v>3.1133838851681999</v>
      </c>
      <c r="AA2106">
        <v>76.44561041981656</v>
      </c>
      <c r="AB2106">
        <v>182.44436371256066</v>
      </c>
      <c r="AC2106">
        <v>807.47449785511799</v>
      </c>
      <c r="AD2106">
        <v>134.43152038178661</v>
      </c>
      <c r="AE2106">
        <v>1204.7141930893874</v>
      </c>
    </row>
    <row r="2107" spans="1:31" x14ac:dyDescent="0.25">
      <c r="A2107">
        <v>1669050</v>
      </c>
      <c r="B2107">
        <v>1</v>
      </c>
      <c r="C2107" t="s">
        <v>80</v>
      </c>
      <c r="D2107" t="s">
        <v>100</v>
      </c>
      <c r="E2107" t="s">
        <v>159</v>
      </c>
      <c r="F2107" t="s">
        <v>6282</v>
      </c>
      <c r="G2107" t="s">
        <v>596</v>
      </c>
      <c r="H2107" t="s">
        <v>134</v>
      </c>
      <c r="I2107" t="s">
        <v>135</v>
      </c>
      <c r="J2107" t="s">
        <v>136</v>
      </c>
      <c r="K2107" t="s">
        <v>137</v>
      </c>
      <c r="L2107" t="s">
        <v>6283</v>
      </c>
      <c r="M2107" t="s">
        <v>6284</v>
      </c>
      <c r="N2107">
        <v>1.688055555</v>
      </c>
      <c r="O2107">
        <v>0</v>
      </c>
      <c r="P2107">
        <v>17</v>
      </c>
      <c r="Q2107">
        <v>0</v>
      </c>
      <c r="R2107">
        <v>9</v>
      </c>
      <c r="S2107">
        <v>0</v>
      </c>
      <c r="T2107">
        <v>3</v>
      </c>
      <c r="U2107">
        <v>0</v>
      </c>
      <c r="V2107">
        <v>0</v>
      </c>
      <c r="W2107">
        <v>0</v>
      </c>
      <c r="X2107">
        <v>17.433623875071994</v>
      </c>
      <c r="Y2107">
        <v>0</v>
      </c>
      <c r="Z2107">
        <v>5.3400006310081238</v>
      </c>
      <c r="AA2107">
        <v>0</v>
      </c>
      <c r="AB2107">
        <v>7.2592763901041663E-3</v>
      </c>
      <c r="AC2107">
        <v>0</v>
      </c>
      <c r="AD2107">
        <v>0</v>
      </c>
      <c r="AE2107">
        <v>22.780883782470223</v>
      </c>
    </row>
    <row r="2108" spans="1:31" x14ac:dyDescent="0.25">
      <c r="A2108">
        <v>1669445</v>
      </c>
      <c r="B2108">
        <v>1</v>
      </c>
      <c r="C2108" t="s">
        <v>80</v>
      </c>
      <c r="D2108" t="s">
        <v>84</v>
      </c>
      <c r="E2108" t="s">
        <v>159</v>
      </c>
      <c r="F2108" t="s">
        <v>6285</v>
      </c>
      <c r="G2108" t="s">
        <v>596</v>
      </c>
      <c r="H2108" t="s">
        <v>134</v>
      </c>
      <c r="I2108" t="s">
        <v>135</v>
      </c>
      <c r="J2108" t="s">
        <v>136</v>
      </c>
      <c r="K2108" t="s">
        <v>137</v>
      </c>
      <c r="L2108" t="s">
        <v>6286</v>
      </c>
      <c r="M2108" t="s">
        <v>6287</v>
      </c>
      <c r="N2108">
        <v>7.8663888880000004</v>
      </c>
      <c r="O2108">
        <v>0</v>
      </c>
      <c r="P2108">
        <v>28</v>
      </c>
      <c r="Q2108">
        <v>0</v>
      </c>
      <c r="R2108">
        <v>15</v>
      </c>
      <c r="S2108">
        <v>0</v>
      </c>
      <c r="T2108">
        <v>3</v>
      </c>
      <c r="U2108">
        <v>0</v>
      </c>
      <c r="V2108">
        <v>0</v>
      </c>
      <c r="W2108">
        <v>0</v>
      </c>
      <c r="X2108">
        <v>68.446591365585107</v>
      </c>
      <c r="Y2108">
        <v>0</v>
      </c>
      <c r="Z2108">
        <v>31.100006183261591</v>
      </c>
      <c r="AA2108">
        <v>0</v>
      </c>
      <c r="AB2108">
        <v>17.203032125564068</v>
      </c>
      <c r="AC2108">
        <v>0</v>
      </c>
      <c r="AD2108">
        <v>0</v>
      </c>
      <c r="AE2108">
        <v>116.74962967441077</v>
      </c>
    </row>
    <row r="2109" spans="1:31" x14ac:dyDescent="0.25">
      <c r="A2109">
        <v>1669104</v>
      </c>
      <c r="B2109">
        <v>1</v>
      </c>
      <c r="C2109" t="s">
        <v>81</v>
      </c>
      <c r="D2109" t="s">
        <v>114</v>
      </c>
      <c r="E2109" t="s">
        <v>159</v>
      </c>
      <c r="F2109" t="s">
        <v>6288</v>
      </c>
      <c r="G2109" t="s">
        <v>281</v>
      </c>
      <c r="H2109" t="s">
        <v>134</v>
      </c>
      <c r="I2109" t="s">
        <v>135</v>
      </c>
      <c r="J2109" t="s">
        <v>136</v>
      </c>
      <c r="K2109" t="s">
        <v>167</v>
      </c>
      <c r="L2109" t="s">
        <v>6289</v>
      </c>
      <c r="M2109" t="s">
        <v>6290</v>
      </c>
      <c r="N2109">
        <v>7.8150000000000004</v>
      </c>
      <c r="O2109">
        <v>0</v>
      </c>
      <c r="P2109">
        <v>86</v>
      </c>
      <c r="Q2109">
        <v>0</v>
      </c>
      <c r="R2109">
        <v>4</v>
      </c>
      <c r="S2109">
        <v>0</v>
      </c>
      <c r="T2109">
        <v>9</v>
      </c>
      <c r="U2109">
        <v>0</v>
      </c>
      <c r="V2109">
        <v>0</v>
      </c>
      <c r="W2109">
        <v>0</v>
      </c>
      <c r="X2109">
        <v>50.190137020806624</v>
      </c>
      <c r="Y2109">
        <v>0</v>
      </c>
      <c r="Z2109">
        <v>1.8524413724353331E-2</v>
      </c>
      <c r="AA2109">
        <v>0</v>
      </c>
      <c r="AB2109">
        <v>3.3709616182707602</v>
      </c>
      <c r="AC2109">
        <v>0</v>
      </c>
      <c r="AD2109">
        <v>0</v>
      </c>
      <c r="AE2109">
        <v>53.579623052801736</v>
      </c>
    </row>
    <row r="2110" spans="1:31" x14ac:dyDescent="0.25">
      <c r="A2110">
        <v>1670186</v>
      </c>
      <c r="B2110">
        <v>1</v>
      </c>
      <c r="C2110" t="s">
        <v>80</v>
      </c>
      <c r="D2110" t="s">
        <v>93</v>
      </c>
      <c r="E2110" t="s">
        <v>151</v>
      </c>
      <c r="F2110" t="s">
        <v>6291</v>
      </c>
      <c r="G2110" t="s">
        <v>153</v>
      </c>
      <c r="H2110" t="s">
        <v>143</v>
      </c>
      <c r="I2110" t="s">
        <v>135</v>
      </c>
      <c r="J2110" t="s">
        <v>136</v>
      </c>
      <c r="K2110" t="s">
        <v>137</v>
      </c>
      <c r="L2110" t="s">
        <v>6292</v>
      </c>
      <c r="M2110" t="s">
        <v>6293</v>
      </c>
      <c r="N2110">
        <v>3.8447222220000001</v>
      </c>
      <c r="O2110">
        <v>0</v>
      </c>
      <c r="P2110">
        <v>106</v>
      </c>
      <c r="Q2110">
        <v>0</v>
      </c>
      <c r="R2110">
        <v>3</v>
      </c>
      <c r="S2110">
        <v>0</v>
      </c>
      <c r="T2110">
        <v>14</v>
      </c>
      <c r="U2110">
        <v>0</v>
      </c>
      <c r="V2110">
        <v>0</v>
      </c>
      <c r="W2110">
        <v>0</v>
      </c>
      <c r="X2110">
        <v>38.113998939658742</v>
      </c>
      <c r="Y2110">
        <v>0</v>
      </c>
      <c r="Z2110">
        <v>1.8824612845290418</v>
      </c>
      <c r="AA2110">
        <v>0</v>
      </c>
      <c r="AB2110">
        <v>13.925603118902529</v>
      </c>
      <c r="AC2110">
        <v>0</v>
      </c>
      <c r="AD2110">
        <v>0</v>
      </c>
      <c r="AE2110">
        <v>53.922063343090315</v>
      </c>
    </row>
    <row r="2111" spans="1:31" x14ac:dyDescent="0.25">
      <c r="A2111">
        <v>1669940</v>
      </c>
      <c r="B2111">
        <v>1</v>
      </c>
      <c r="C2111" t="s">
        <v>80</v>
      </c>
      <c r="D2111" t="s">
        <v>93</v>
      </c>
      <c r="E2111" t="s">
        <v>151</v>
      </c>
      <c r="F2111" t="s">
        <v>6294</v>
      </c>
      <c r="G2111" t="s">
        <v>153</v>
      </c>
      <c r="H2111" t="s">
        <v>143</v>
      </c>
      <c r="I2111" t="s">
        <v>135</v>
      </c>
      <c r="J2111" t="s">
        <v>136</v>
      </c>
      <c r="K2111" t="s">
        <v>137</v>
      </c>
      <c r="L2111" t="s">
        <v>6295</v>
      </c>
      <c r="M2111" t="s">
        <v>6296</v>
      </c>
      <c r="N2111">
        <v>4.5552777769999997</v>
      </c>
      <c r="O2111">
        <v>0</v>
      </c>
      <c r="P2111">
        <v>0</v>
      </c>
      <c r="Q2111">
        <v>0</v>
      </c>
      <c r="R2111">
        <v>3</v>
      </c>
      <c r="S2111">
        <v>0</v>
      </c>
      <c r="T2111">
        <v>3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16.071298196387666</v>
      </c>
      <c r="AA2111">
        <v>0</v>
      </c>
      <c r="AB2111">
        <v>3.4541921904214266</v>
      </c>
      <c r="AC2111">
        <v>0</v>
      </c>
      <c r="AD2111">
        <v>0</v>
      </c>
      <c r="AE2111">
        <v>19.525490386809093</v>
      </c>
    </row>
    <row r="2112" spans="1:31" x14ac:dyDescent="0.25">
      <c r="A2112">
        <v>1669791</v>
      </c>
      <c r="B2112">
        <v>1</v>
      </c>
      <c r="C2112" t="s">
        <v>80</v>
      </c>
      <c r="D2112" t="s">
        <v>99</v>
      </c>
      <c r="E2112" t="s">
        <v>151</v>
      </c>
      <c r="F2112" t="s">
        <v>6297</v>
      </c>
      <c r="G2112" t="s">
        <v>153</v>
      </c>
      <c r="H2112" t="s">
        <v>143</v>
      </c>
      <c r="I2112" t="s">
        <v>135</v>
      </c>
      <c r="J2112" t="s">
        <v>136</v>
      </c>
      <c r="K2112" t="s">
        <v>137</v>
      </c>
      <c r="L2112" t="s">
        <v>6298</v>
      </c>
      <c r="M2112" t="s">
        <v>6299</v>
      </c>
      <c r="N2112">
        <v>7.0613888879999998</v>
      </c>
      <c r="O2112">
        <v>0</v>
      </c>
      <c r="P2112">
        <v>58</v>
      </c>
      <c r="Q2112">
        <v>0</v>
      </c>
      <c r="R2112">
        <v>0</v>
      </c>
      <c r="S2112">
        <v>0</v>
      </c>
      <c r="T2112">
        <v>6</v>
      </c>
      <c r="U2112">
        <v>0</v>
      </c>
      <c r="V2112">
        <v>0</v>
      </c>
      <c r="W2112">
        <v>0</v>
      </c>
      <c r="X2112">
        <v>76.360115148337002</v>
      </c>
      <c r="Y2112">
        <v>0</v>
      </c>
      <c r="Z2112">
        <v>0</v>
      </c>
      <c r="AA2112">
        <v>0</v>
      </c>
      <c r="AB2112">
        <v>23.525505007955086</v>
      </c>
      <c r="AC2112">
        <v>0</v>
      </c>
      <c r="AD2112">
        <v>0</v>
      </c>
      <c r="AE2112">
        <v>99.885620156292092</v>
      </c>
    </row>
    <row r="2113" spans="1:31" x14ac:dyDescent="0.25">
      <c r="A2113">
        <v>1669983</v>
      </c>
      <c r="B2113">
        <v>1</v>
      </c>
      <c r="C2113" t="s">
        <v>81</v>
      </c>
      <c r="D2113" t="s">
        <v>118</v>
      </c>
      <c r="E2113" t="s">
        <v>151</v>
      </c>
      <c r="F2113" t="s">
        <v>6300</v>
      </c>
      <c r="G2113" t="s">
        <v>153</v>
      </c>
      <c r="H2113" t="s">
        <v>143</v>
      </c>
      <c r="I2113" t="s">
        <v>135</v>
      </c>
      <c r="J2113" t="s">
        <v>136</v>
      </c>
      <c r="K2113" t="s">
        <v>137</v>
      </c>
      <c r="L2113" t="s">
        <v>6301</v>
      </c>
      <c r="M2113" t="s">
        <v>6302</v>
      </c>
      <c r="N2113">
        <v>4.6438888880000002</v>
      </c>
      <c r="O2113">
        <v>0</v>
      </c>
      <c r="P2113">
        <v>2</v>
      </c>
      <c r="Q2113">
        <v>0</v>
      </c>
      <c r="R2113">
        <v>0</v>
      </c>
      <c r="S2113">
        <v>0</v>
      </c>
      <c r="T2113">
        <v>4</v>
      </c>
      <c r="U2113">
        <v>0</v>
      </c>
      <c r="V2113">
        <v>0</v>
      </c>
      <c r="W2113">
        <v>0</v>
      </c>
      <c r="X2113">
        <v>1.5233411377025867</v>
      </c>
      <c r="Y2113">
        <v>0</v>
      </c>
      <c r="Z2113">
        <v>0</v>
      </c>
      <c r="AA2113">
        <v>0</v>
      </c>
      <c r="AB2113">
        <v>17.476478418708421</v>
      </c>
      <c r="AC2113">
        <v>0</v>
      </c>
      <c r="AD2113">
        <v>0</v>
      </c>
      <c r="AE2113">
        <v>18.999819556411008</v>
      </c>
    </row>
    <row r="2114" spans="1:31" x14ac:dyDescent="0.25">
      <c r="A2114">
        <v>1669081</v>
      </c>
      <c r="B2114">
        <v>1</v>
      </c>
      <c r="C2114" t="s">
        <v>80</v>
      </c>
      <c r="D2114" t="s">
        <v>98</v>
      </c>
      <c r="E2114" t="s">
        <v>146</v>
      </c>
      <c r="F2114" t="s">
        <v>6303</v>
      </c>
      <c r="G2114" t="s">
        <v>281</v>
      </c>
      <c r="H2114" t="s">
        <v>143</v>
      </c>
      <c r="I2114" t="s">
        <v>135</v>
      </c>
      <c r="J2114" t="s">
        <v>136</v>
      </c>
      <c r="K2114" t="s">
        <v>167</v>
      </c>
      <c r="L2114" t="s">
        <v>6304</v>
      </c>
      <c r="M2114" t="s">
        <v>6305</v>
      </c>
      <c r="N2114">
        <v>7.8516666659999999</v>
      </c>
      <c r="O2114">
        <v>0</v>
      </c>
      <c r="P2114">
        <v>212</v>
      </c>
      <c r="Q2114">
        <v>0</v>
      </c>
      <c r="R2114">
        <v>7</v>
      </c>
      <c r="S2114">
        <v>0</v>
      </c>
      <c r="T2114">
        <v>37</v>
      </c>
      <c r="U2114">
        <v>0</v>
      </c>
      <c r="V2114">
        <v>0</v>
      </c>
      <c r="W2114">
        <v>0</v>
      </c>
      <c r="X2114">
        <v>232.21001011819308</v>
      </c>
      <c r="Y2114">
        <v>0</v>
      </c>
      <c r="Z2114">
        <v>6.2207065541230682</v>
      </c>
      <c r="AA2114">
        <v>0</v>
      </c>
      <c r="AB2114">
        <v>147.30691012068323</v>
      </c>
      <c r="AC2114">
        <v>0</v>
      </c>
      <c r="AD2114">
        <v>0</v>
      </c>
      <c r="AE2114">
        <v>385.73762679299938</v>
      </c>
    </row>
    <row r="2115" spans="1:31" x14ac:dyDescent="0.25">
      <c r="A2115">
        <v>1669794</v>
      </c>
      <c r="B2115">
        <v>1</v>
      </c>
      <c r="C2115" t="s">
        <v>80</v>
      </c>
      <c r="D2115" t="s">
        <v>92</v>
      </c>
      <c r="E2115" t="s">
        <v>159</v>
      </c>
      <c r="F2115" t="s">
        <v>6306</v>
      </c>
      <c r="G2115" t="s">
        <v>596</v>
      </c>
      <c r="H2115" t="s">
        <v>134</v>
      </c>
      <c r="I2115" t="s">
        <v>135</v>
      </c>
      <c r="J2115" t="s">
        <v>136</v>
      </c>
      <c r="K2115" t="s">
        <v>137</v>
      </c>
      <c r="L2115" t="s">
        <v>6307</v>
      </c>
      <c r="M2115" t="s">
        <v>6308</v>
      </c>
      <c r="N2115">
        <v>2.65</v>
      </c>
      <c r="O2115">
        <v>0</v>
      </c>
      <c r="P2115">
        <v>102</v>
      </c>
      <c r="Q2115">
        <v>0</v>
      </c>
      <c r="R2115">
        <v>4</v>
      </c>
      <c r="S2115">
        <v>0</v>
      </c>
      <c r="T2115">
        <v>9</v>
      </c>
      <c r="U2115">
        <v>0</v>
      </c>
      <c r="V2115">
        <v>0</v>
      </c>
      <c r="W2115">
        <v>0</v>
      </c>
      <c r="X2115">
        <v>105.82974514531661</v>
      </c>
      <c r="Y2115">
        <v>0</v>
      </c>
      <c r="Z2115">
        <v>6.84055874542564</v>
      </c>
      <c r="AA2115">
        <v>0</v>
      </c>
      <c r="AB2115">
        <v>9.9320903679101278</v>
      </c>
      <c r="AC2115">
        <v>0</v>
      </c>
      <c r="AD2115">
        <v>0</v>
      </c>
      <c r="AE2115">
        <v>122.60239425865237</v>
      </c>
    </row>
    <row r="2116" spans="1:31" x14ac:dyDescent="0.25">
      <c r="A2116">
        <v>1669602</v>
      </c>
      <c r="B2116">
        <v>1</v>
      </c>
      <c r="C2116" t="s">
        <v>80</v>
      </c>
      <c r="D2116" t="s">
        <v>103</v>
      </c>
      <c r="E2116" t="s">
        <v>151</v>
      </c>
      <c r="F2116" t="s">
        <v>6309</v>
      </c>
      <c r="G2116" t="s">
        <v>222</v>
      </c>
      <c r="H2116" t="s">
        <v>143</v>
      </c>
      <c r="I2116" t="s">
        <v>135</v>
      </c>
      <c r="J2116" t="s">
        <v>136</v>
      </c>
      <c r="K2116" t="s">
        <v>137</v>
      </c>
      <c r="L2116" t="s">
        <v>6310</v>
      </c>
      <c r="M2116" t="s">
        <v>6311</v>
      </c>
      <c r="N2116">
        <v>1.287222222</v>
      </c>
      <c r="O2116">
        <v>0</v>
      </c>
      <c r="P2116">
        <v>148</v>
      </c>
      <c r="Q2116">
        <v>0</v>
      </c>
      <c r="R2116">
        <v>0</v>
      </c>
      <c r="S2116">
        <v>0</v>
      </c>
      <c r="T2116">
        <v>31</v>
      </c>
      <c r="U2116">
        <v>0</v>
      </c>
      <c r="V2116">
        <v>0</v>
      </c>
      <c r="W2116">
        <v>0</v>
      </c>
      <c r="X2116">
        <v>47.565638856669757</v>
      </c>
      <c r="Y2116">
        <v>0</v>
      </c>
      <c r="Z2116">
        <v>0</v>
      </c>
      <c r="AA2116">
        <v>0</v>
      </c>
      <c r="AB2116">
        <v>26.250122221201931</v>
      </c>
      <c r="AC2116">
        <v>0</v>
      </c>
      <c r="AD2116">
        <v>0</v>
      </c>
      <c r="AE2116">
        <v>73.815761077871684</v>
      </c>
    </row>
    <row r="2117" spans="1:31" x14ac:dyDescent="0.25">
      <c r="A2117">
        <v>1669293</v>
      </c>
      <c r="B2117">
        <v>1</v>
      </c>
      <c r="C2117" t="s">
        <v>81</v>
      </c>
      <c r="D2117" t="s">
        <v>112</v>
      </c>
      <c r="E2117" t="s">
        <v>151</v>
      </c>
      <c r="F2117" t="s">
        <v>6312</v>
      </c>
      <c r="G2117" t="s">
        <v>559</v>
      </c>
      <c r="H2117" t="s">
        <v>143</v>
      </c>
      <c r="I2117" t="s">
        <v>135</v>
      </c>
      <c r="J2117" t="s">
        <v>136</v>
      </c>
      <c r="K2117" t="s">
        <v>137</v>
      </c>
      <c r="L2117" t="s">
        <v>6313</v>
      </c>
      <c r="M2117" t="s">
        <v>6314</v>
      </c>
      <c r="N2117">
        <v>0.52361111100000002</v>
      </c>
      <c r="O2117">
        <v>0</v>
      </c>
      <c r="P2117">
        <v>139</v>
      </c>
      <c r="Q2117">
        <v>0</v>
      </c>
      <c r="R2117">
        <v>2</v>
      </c>
      <c r="S2117">
        <v>0</v>
      </c>
      <c r="T2117">
        <v>7</v>
      </c>
      <c r="U2117">
        <v>0</v>
      </c>
      <c r="V2117">
        <v>0</v>
      </c>
      <c r="W2117">
        <v>0</v>
      </c>
      <c r="X2117">
        <v>12.895613930492184</v>
      </c>
      <c r="Y2117">
        <v>0</v>
      </c>
      <c r="Z2117">
        <v>2.3313853088916666E-3</v>
      </c>
      <c r="AA2117">
        <v>0</v>
      </c>
      <c r="AB2117">
        <v>3.5468457628177252</v>
      </c>
      <c r="AC2117">
        <v>0</v>
      </c>
      <c r="AD2117">
        <v>0</v>
      </c>
      <c r="AE2117">
        <v>16.444791078618803</v>
      </c>
    </row>
    <row r="2118" spans="1:31" x14ac:dyDescent="0.25">
      <c r="A2118">
        <v>1670006</v>
      </c>
      <c r="B2118">
        <v>1</v>
      </c>
      <c r="C2118" t="s">
        <v>80</v>
      </c>
      <c r="D2118" t="s">
        <v>82</v>
      </c>
      <c r="E2118" t="s">
        <v>140</v>
      </c>
      <c r="F2118" t="s">
        <v>6315</v>
      </c>
      <c r="G2118" t="s">
        <v>197</v>
      </c>
      <c r="H2118" t="s">
        <v>143</v>
      </c>
      <c r="I2118" t="s">
        <v>135</v>
      </c>
      <c r="J2118" t="s">
        <v>136</v>
      </c>
      <c r="K2118" t="s">
        <v>137</v>
      </c>
      <c r="L2118" t="s">
        <v>6316</v>
      </c>
      <c r="M2118" t="s">
        <v>6317</v>
      </c>
      <c r="N2118">
        <v>5.0163888879999998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1.9106026951884448E-2</v>
      </c>
      <c r="AC2118">
        <v>0</v>
      </c>
      <c r="AD2118">
        <v>0</v>
      </c>
      <c r="AE2118">
        <v>1.9106026951884448E-2</v>
      </c>
    </row>
    <row r="2119" spans="1:31" x14ac:dyDescent="0.25">
      <c r="A2119">
        <v>1669559</v>
      </c>
      <c r="B2119">
        <v>1</v>
      </c>
      <c r="C2119" t="s">
        <v>80</v>
      </c>
      <c r="D2119" t="s">
        <v>96</v>
      </c>
      <c r="E2119" t="s">
        <v>164</v>
      </c>
      <c r="F2119" t="s">
        <v>6318</v>
      </c>
      <c r="G2119" t="s">
        <v>161</v>
      </c>
      <c r="H2119" t="s">
        <v>134</v>
      </c>
      <c r="I2119" t="s">
        <v>135</v>
      </c>
      <c r="J2119" t="s">
        <v>136</v>
      </c>
      <c r="K2119" t="s">
        <v>137</v>
      </c>
      <c r="L2119" t="s">
        <v>6319</v>
      </c>
      <c r="M2119" t="s">
        <v>6320</v>
      </c>
      <c r="N2119">
        <v>2.9474999999999998</v>
      </c>
      <c r="O2119">
        <v>1</v>
      </c>
      <c r="P2119">
        <v>245</v>
      </c>
      <c r="Q2119">
        <v>0</v>
      </c>
      <c r="R2119">
        <v>1</v>
      </c>
      <c r="S2119">
        <v>1</v>
      </c>
      <c r="T2119">
        <v>7</v>
      </c>
      <c r="U2119">
        <v>0</v>
      </c>
      <c r="V2119">
        <v>1</v>
      </c>
      <c r="W2119">
        <v>15.092965336468231</v>
      </c>
      <c r="X2119">
        <v>84.300805999377275</v>
      </c>
      <c r="Y2119">
        <v>0</v>
      </c>
      <c r="Z2119">
        <v>1.3998719475248991</v>
      </c>
      <c r="AA2119">
        <v>0</v>
      </c>
      <c r="AB2119">
        <v>15.381785877318141</v>
      </c>
      <c r="AC2119">
        <v>0</v>
      </c>
      <c r="AD2119">
        <v>1.9943114742702024</v>
      </c>
      <c r="AE2119">
        <v>118.16974063495874</v>
      </c>
    </row>
    <row r="2120" spans="1:31" x14ac:dyDescent="0.25">
      <c r="A2120">
        <v>1669038</v>
      </c>
      <c r="B2120">
        <v>1</v>
      </c>
      <c r="C2120" t="s">
        <v>80</v>
      </c>
      <c r="D2120" t="s">
        <v>97</v>
      </c>
      <c r="E2120" t="s">
        <v>140</v>
      </c>
      <c r="F2120" t="s">
        <v>6321</v>
      </c>
      <c r="G2120" t="s">
        <v>197</v>
      </c>
      <c r="H2120" t="s">
        <v>143</v>
      </c>
      <c r="I2120" t="s">
        <v>135</v>
      </c>
      <c r="J2120" t="s">
        <v>136</v>
      </c>
      <c r="K2120" t="s">
        <v>137</v>
      </c>
      <c r="L2120" t="s">
        <v>6322</v>
      </c>
      <c r="M2120" t="s">
        <v>6323</v>
      </c>
      <c r="N2120">
        <v>9.2580555550000003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0.68923668844870001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0.68923668844870001</v>
      </c>
    </row>
    <row r="2121" spans="1:31" x14ac:dyDescent="0.25">
      <c r="A2121">
        <v>1670026</v>
      </c>
      <c r="B2121">
        <v>1</v>
      </c>
      <c r="C2121" t="s">
        <v>81</v>
      </c>
      <c r="D2121" t="s">
        <v>122</v>
      </c>
      <c r="E2121" t="s">
        <v>159</v>
      </c>
      <c r="F2121" t="s">
        <v>6324</v>
      </c>
      <c r="G2121" t="s">
        <v>596</v>
      </c>
      <c r="H2121" t="s">
        <v>134</v>
      </c>
      <c r="I2121" t="s">
        <v>135</v>
      </c>
      <c r="J2121" t="s">
        <v>136</v>
      </c>
      <c r="K2121" t="s">
        <v>137</v>
      </c>
      <c r="L2121" t="s">
        <v>6325</v>
      </c>
      <c r="M2121" t="s">
        <v>6326</v>
      </c>
      <c r="N2121">
        <v>9.7163888879999991</v>
      </c>
      <c r="O2121">
        <v>0</v>
      </c>
      <c r="P2121">
        <v>85</v>
      </c>
      <c r="Q2121">
        <v>0</v>
      </c>
      <c r="R2121">
        <v>0</v>
      </c>
      <c r="S2121">
        <v>0</v>
      </c>
      <c r="T2121">
        <v>3</v>
      </c>
      <c r="U2121">
        <v>0</v>
      </c>
      <c r="V2121">
        <v>0</v>
      </c>
      <c r="W2121">
        <v>0</v>
      </c>
      <c r="X2121">
        <v>69.01952121695183</v>
      </c>
      <c r="Y2121">
        <v>0</v>
      </c>
      <c r="Z2121">
        <v>0</v>
      </c>
      <c r="AA2121">
        <v>0</v>
      </c>
      <c r="AB2121">
        <v>5.6046228518246949E-2</v>
      </c>
      <c r="AC2121">
        <v>0</v>
      </c>
      <c r="AD2121">
        <v>0</v>
      </c>
      <c r="AE2121">
        <v>69.075567445470071</v>
      </c>
    </row>
    <row r="2122" spans="1:31" x14ac:dyDescent="0.25">
      <c r="A2122">
        <v>1670269</v>
      </c>
      <c r="B2122">
        <v>1</v>
      </c>
      <c r="C2122" t="s">
        <v>80</v>
      </c>
      <c r="D2122" t="s">
        <v>93</v>
      </c>
      <c r="E2122" t="s">
        <v>151</v>
      </c>
      <c r="F2122" t="s">
        <v>6327</v>
      </c>
      <c r="G2122" t="s">
        <v>153</v>
      </c>
      <c r="H2122" t="s">
        <v>143</v>
      </c>
      <c r="I2122" t="s">
        <v>135</v>
      </c>
      <c r="J2122" t="s">
        <v>136</v>
      </c>
      <c r="K2122" t="s">
        <v>137</v>
      </c>
      <c r="L2122" t="s">
        <v>6328</v>
      </c>
      <c r="M2122" t="s">
        <v>6329</v>
      </c>
      <c r="N2122">
        <v>6.7750000000000004</v>
      </c>
      <c r="O2122">
        <v>0</v>
      </c>
      <c r="P2122">
        <v>4</v>
      </c>
      <c r="Q2122">
        <v>0</v>
      </c>
      <c r="R2122">
        <v>0</v>
      </c>
      <c r="S2122">
        <v>0</v>
      </c>
      <c r="T2122">
        <v>2</v>
      </c>
      <c r="U2122">
        <v>0</v>
      </c>
      <c r="V2122">
        <v>0</v>
      </c>
      <c r="W2122">
        <v>0</v>
      </c>
      <c r="X2122">
        <v>18.114362618439856</v>
      </c>
      <c r="Y2122">
        <v>0</v>
      </c>
      <c r="Z2122">
        <v>0</v>
      </c>
      <c r="AA2122">
        <v>0</v>
      </c>
      <c r="AB2122">
        <v>1.2266245697513889E-2</v>
      </c>
      <c r="AC2122">
        <v>0</v>
      </c>
      <c r="AD2122">
        <v>0</v>
      </c>
      <c r="AE2122">
        <v>18.12662886413737</v>
      </c>
    </row>
    <row r="2123" spans="1:31" x14ac:dyDescent="0.25">
      <c r="A2123">
        <v>1669508</v>
      </c>
      <c r="B2123">
        <v>1</v>
      </c>
      <c r="C2123" t="s">
        <v>80</v>
      </c>
      <c r="D2123" t="s">
        <v>97</v>
      </c>
      <c r="E2123" t="s">
        <v>146</v>
      </c>
      <c r="F2123" t="s">
        <v>6330</v>
      </c>
      <c r="G2123" t="s">
        <v>148</v>
      </c>
      <c r="H2123" t="s">
        <v>143</v>
      </c>
      <c r="I2123" t="s">
        <v>135</v>
      </c>
      <c r="J2123" t="s">
        <v>136</v>
      </c>
      <c r="K2123" t="s">
        <v>137</v>
      </c>
      <c r="L2123" t="s">
        <v>6331</v>
      </c>
      <c r="M2123" t="s">
        <v>6332</v>
      </c>
      <c r="N2123">
        <v>9.9797222219999995</v>
      </c>
      <c r="O2123">
        <v>0</v>
      </c>
      <c r="P2123">
        <v>46</v>
      </c>
      <c r="Q2123">
        <v>0</v>
      </c>
      <c r="R2123">
        <v>3</v>
      </c>
      <c r="S2123">
        <v>0</v>
      </c>
      <c r="T2123">
        <v>10</v>
      </c>
      <c r="U2123">
        <v>0</v>
      </c>
      <c r="V2123">
        <v>0</v>
      </c>
      <c r="W2123">
        <v>0</v>
      </c>
      <c r="X2123">
        <v>489.86344171435513</v>
      </c>
      <c r="Y2123">
        <v>0</v>
      </c>
      <c r="Z2123">
        <v>4.5106297188408995</v>
      </c>
      <c r="AA2123">
        <v>0</v>
      </c>
      <c r="AB2123">
        <v>137.61419097853414</v>
      </c>
      <c r="AC2123">
        <v>0</v>
      </c>
      <c r="AD2123">
        <v>0</v>
      </c>
      <c r="AE2123">
        <v>631.98826241173015</v>
      </c>
    </row>
    <row r="2124" spans="1:31" x14ac:dyDescent="0.25">
      <c r="A2124">
        <v>1668967</v>
      </c>
      <c r="B2124">
        <v>1</v>
      </c>
      <c r="C2124" t="s">
        <v>80</v>
      </c>
      <c r="D2124" t="s">
        <v>82</v>
      </c>
      <c r="E2124" t="s">
        <v>164</v>
      </c>
      <c r="F2124" t="s">
        <v>6333</v>
      </c>
      <c r="G2124" t="s">
        <v>161</v>
      </c>
      <c r="H2124" t="s">
        <v>134</v>
      </c>
      <c r="I2124" t="s">
        <v>135</v>
      </c>
      <c r="J2124" t="s">
        <v>136</v>
      </c>
      <c r="K2124" t="s">
        <v>137</v>
      </c>
      <c r="L2124" t="s">
        <v>6334</v>
      </c>
      <c r="M2124" t="s">
        <v>6335</v>
      </c>
      <c r="N2124">
        <v>7.2222222000000003E-2</v>
      </c>
      <c r="O2124">
        <v>0</v>
      </c>
      <c r="P2124">
        <v>23442</v>
      </c>
      <c r="Q2124">
        <v>0</v>
      </c>
      <c r="R2124">
        <v>0</v>
      </c>
      <c r="S2124">
        <v>12</v>
      </c>
      <c r="T2124">
        <v>2804</v>
      </c>
      <c r="U2124">
        <v>0</v>
      </c>
      <c r="V2124">
        <v>9</v>
      </c>
      <c r="W2124">
        <v>0</v>
      </c>
      <c r="X2124">
        <v>633.24139573945683</v>
      </c>
      <c r="Y2124">
        <v>0</v>
      </c>
      <c r="Z2124">
        <v>0</v>
      </c>
      <c r="AA2124">
        <v>26.535732262462794</v>
      </c>
      <c r="AB2124">
        <v>88.083075206105974</v>
      </c>
      <c r="AC2124">
        <v>0</v>
      </c>
      <c r="AD2124">
        <v>5.836732347588784</v>
      </c>
      <c r="AE2124">
        <v>753.69693555561435</v>
      </c>
    </row>
    <row r="2125" spans="1:31" x14ac:dyDescent="0.25">
      <c r="A2125">
        <v>1670049</v>
      </c>
      <c r="B2125">
        <v>1</v>
      </c>
      <c r="C2125" t="s">
        <v>81</v>
      </c>
      <c r="D2125" t="s">
        <v>113</v>
      </c>
      <c r="E2125" t="s">
        <v>146</v>
      </c>
      <c r="F2125" t="s">
        <v>6336</v>
      </c>
      <c r="G2125" t="s">
        <v>148</v>
      </c>
      <c r="H2125" t="s">
        <v>143</v>
      </c>
      <c r="I2125" t="s">
        <v>135</v>
      </c>
      <c r="J2125" t="s">
        <v>136</v>
      </c>
      <c r="K2125" t="s">
        <v>137</v>
      </c>
      <c r="L2125" t="s">
        <v>6337</v>
      </c>
      <c r="M2125" t="s">
        <v>6338</v>
      </c>
      <c r="N2125">
        <v>0.35833333299999998</v>
      </c>
      <c r="O2125">
        <v>0</v>
      </c>
      <c r="P2125">
        <v>26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0.80378040193383371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0.80378040193383371</v>
      </c>
    </row>
    <row r="2126" spans="1:31" x14ac:dyDescent="0.25">
      <c r="A2126">
        <v>1669728</v>
      </c>
      <c r="B2126">
        <v>1</v>
      </c>
      <c r="C2126" t="s">
        <v>80</v>
      </c>
      <c r="D2126" t="s">
        <v>110</v>
      </c>
      <c r="E2126" t="s">
        <v>140</v>
      </c>
      <c r="F2126" t="s">
        <v>6339</v>
      </c>
      <c r="G2126" t="s">
        <v>209</v>
      </c>
      <c r="H2126" t="s">
        <v>143</v>
      </c>
      <c r="I2126" t="s">
        <v>135</v>
      </c>
      <c r="J2126" t="s">
        <v>136</v>
      </c>
      <c r="K2126" t="s">
        <v>137</v>
      </c>
      <c r="L2126" t="s">
        <v>6340</v>
      </c>
      <c r="M2126" t="s">
        <v>6341</v>
      </c>
      <c r="N2126">
        <v>2.5388888879999998</v>
      </c>
      <c r="O2126">
        <v>0</v>
      </c>
      <c r="P2126">
        <v>2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1.4170077930890652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1.4170077930890652</v>
      </c>
    </row>
    <row r="2127" spans="1:31" x14ac:dyDescent="0.25">
      <c r="A2127">
        <v>1670120</v>
      </c>
      <c r="B2127">
        <v>1</v>
      </c>
      <c r="C2127" t="s">
        <v>80</v>
      </c>
      <c r="D2127" t="s">
        <v>94</v>
      </c>
      <c r="E2127" t="s">
        <v>164</v>
      </c>
      <c r="F2127" t="s">
        <v>6342</v>
      </c>
      <c r="G2127" t="s">
        <v>161</v>
      </c>
      <c r="H2127" t="s">
        <v>134</v>
      </c>
      <c r="I2127" t="s">
        <v>135</v>
      </c>
      <c r="J2127" t="s">
        <v>136</v>
      </c>
      <c r="K2127" t="s">
        <v>137</v>
      </c>
      <c r="L2127" t="s">
        <v>6343</v>
      </c>
      <c r="M2127" t="s">
        <v>6344</v>
      </c>
      <c r="N2127">
        <v>0.689722222</v>
      </c>
      <c r="O2127">
        <v>0</v>
      </c>
      <c r="P2127">
        <v>512</v>
      </c>
      <c r="Q2127">
        <v>4</v>
      </c>
      <c r="R2127">
        <v>47</v>
      </c>
      <c r="S2127">
        <v>3</v>
      </c>
      <c r="T2127">
        <v>46</v>
      </c>
      <c r="U2127">
        <v>2</v>
      </c>
      <c r="V2127">
        <v>0</v>
      </c>
      <c r="W2127">
        <v>0</v>
      </c>
      <c r="X2127">
        <v>45.393767865631943</v>
      </c>
      <c r="Y2127">
        <v>0.37899512121281781</v>
      </c>
      <c r="Z2127">
        <v>4.9563611051721868</v>
      </c>
      <c r="AA2127">
        <v>5.0459888433578</v>
      </c>
      <c r="AB2127">
        <v>10.301073528896307</v>
      </c>
      <c r="AC2127">
        <v>4.8093075591143197</v>
      </c>
      <c r="AD2127">
        <v>0</v>
      </c>
      <c r="AE2127">
        <v>70.885494023385363</v>
      </c>
    </row>
    <row r="2128" spans="1:31" x14ac:dyDescent="0.25">
      <c r="A2128">
        <v>1669622</v>
      </c>
      <c r="B2128">
        <v>1</v>
      </c>
      <c r="C2128" t="s">
        <v>80</v>
      </c>
      <c r="D2128" t="s">
        <v>86</v>
      </c>
      <c r="E2128" t="s">
        <v>151</v>
      </c>
      <c r="F2128" t="s">
        <v>6345</v>
      </c>
      <c r="G2128" t="s">
        <v>482</v>
      </c>
      <c r="H2128" t="s">
        <v>143</v>
      </c>
      <c r="I2128" t="s">
        <v>135</v>
      </c>
      <c r="J2128" t="s">
        <v>136</v>
      </c>
      <c r="K2128" t="s">
        <v>137</v>
      </c>
      <c r="L2128" t="s">
        <v>6346</v>
      </c>
      <c r="M2128" t="s">
        <v>6347</v>
      </c>
      <c r="N2128">
        <v>2.0472222219999998</v>
      </c>
      <c r="O2128">
        <v>0</v>
      </c>
      <c r="P2128">
        <v>30</v>
      </c>
      <c r="Q2128">
        <v>0</v>
      </c>
      <c r="R2128">
        <v>0</v>
      </c>
      <c r="S2128">
        <v>0</v>
      </c>
      <c r="T2128">
        <v>8</v>
      </c>
      <c r="U2128">
        <v>0</v>
      </c>
      <c r="V2128">
        <v>0</v>
      </c>
      <c r="W2128">
        <v>0</v>
      </c>
      <c r="X2128">
        <v>59.797541965477606</v>
      </c>
      <c r="Y2128">
        <v>0</v>
      </c>
      <c r="Z2128">
        <v>0</v>
      </c>
      <c r="AA2128">
        <v>0</v>
      </c>
      <c r="AB2128">
        <v>28.613217649057173</v>
      </c>
      <c r="AC2128">
        <v>0</v>
      </c>
      <c r="AD2128">
        <v>0</v>
      </c>
      <c r="AE2128">
        <v>88.410759614534783</v>
      </c>
    </row>
    <row r="2129" spans="1:31" x14ac:dyDescent="0.25">
      <c r="A2129">
        <v>1669124</v>
      </c>
      <c r="B2129">
        <v>1</v>
      </c>
      <c r="C2129" t="s">
        <v>80</v>
      </c>
      <c r="D2129" t="s">
        <v>96</v>
      </c>
      <c r="E2129" t="s">
        <v>151</v>
      </c>
      <c r="F2129" t="s">
        <v>6348</v>
      </c>
      <c r="G2129" t="s">
        <v>559</v>
      </c>
      <c r="H2129" t="s">
        <v>143</v>
      </c>
      <c r="I2129" t="s">
        <v>135</v>
      </c>
      <c r="J2129" t="s">
        <v>136</v>
      </c>
      <c r="K2129" t="s">
        <v>137</v>
      </c>
      <c r="L2129" t="s">
        <v>6349</v>
      </c>
      <c r="M2129" t="s">
        <v>6350</v>
      </c>
      <c r="N2129">
        <v>2.2097222219999999</v>
      </c>
      <c r="O2129">
        <v>0</v>
      </c>
      <c r="P2129">
        <v>14</v>
      </c>
      <c r="Q2129">
        <v>0</v>
      </c>
      <c r="R2129">
        <v>0</v>
      </c>
      <c r="S2129">
        <v>0</v>
      </c>
      <c r="T2129">
        <v>3</v>
      </c>
      <c r="U2129">
        <v>0</v>
      </c>
      <c r="V2129">
        <v>0</v>
      </c>
      <c r="W2129">
        <v>0</v>
      </c>
      <c r="X2129">
        <v>23.241520595301996</v>
      </c>
      <c r="Y2129">
        <v>0</v>
      </c>
      <c r="Z2129">
        <v>0</v>
      </c>
      <c r="AA2129">
        <v>0</v>
      </c>
      <c r="AB2129">
        <v>5.98108026749318</v>
      </c>
      <c r="AC2129">
        <v>0</v>
      </c>
      <c r="AD2129">
        <v>0</v>
      </c>
      <c r="AE2129">
        <v>29.222600862795176</v>
      </c>
    </row>
    <row r="2130" spans="1:31" x14ac:dyDescent="0.25">
      <c r="A2130">
        <v>1669516</v>
      </c>
      <c r="B2130">
        <v>1</v>
      </c>
      <c r="C2130" t="s">
        <v>80</v>
      </c>
      <c r="D2130" t="s">
        <v>108</v>
      </c>
      <c r="E2130" t="s">
        <v>151</v>
      </c>
      <c r="F2130" t="s">
        <v>6351</v>
      </c>
      <c r="G2130" t="s">
        <v>526</v>
      </c>
      <c r="H2130" t="s">
        <v>143</v>
      </c>
      <c r="I2130" t="s">
        <v>135</v>
      </c>
      <c r="J2130" t="s">
        <v>136</v>
      </c>
      <c r="K2130" t="s">
        <v>137</v>
      </c>
      <c r="L2130" t="s">
        <v>6352</v>
      </c>
      <c r="M2130" t="s">
        <v>6353</v>
      </c>
      <c r="N2130">
        <v>4.1413888879999998</v>
      </c>
      <c r="O2130">
        <v>0</v>
      </c>
      <c r="P2130">
        <v>26</v>
      </c>
      <c r="Q2130">
        <v>0</v>
      </c>
      <c r="R2130">
        <v>1</v>
      </c>
      <c r="S2130">
        <v>0</v>
      </c>
      <c r="T2130">
        <v>1</v>
      </c>
      <c r="U2130">
        <v>0</v>
      </c>
      <c r="V2130">
        <v>0</v>
      </c>
      <c r="W2130">
        <v>0</v>
      </c>
      <c r="X2130">
        <v>16.238592286646806</v>
      </c>
      <c r="Y2130">
        <v>0</v>
      </c>
      <c r="Z2130">
        <v>5.5542469747500004E-5</v>
      </c>
      <c r="AA2130">
        <v>0</v>
      </c>
      <c r="AB2130">
        <v>0.39372461306882334</v>
      </c>
      <c r="AC2130">
        <v>0</v>
      </c>
      <c r="AD2130">
        <v>0</v>
      </c>
      <c r="AE2130">
        <v>16.632372442185378</v>
      </c>
    </row>
    <row r="2131" spans="1:31" x14ac:dyDescent="0.25">
      <c r="A2131">
        <v>1669857</v>
      </c>
      <c r="B2131">
        <v>1</v>
      </c>
      <c r="C2131" t="s">
        <v>81</v>
      </c>
      <c r="D2131" t="s">
        <v>117</v>
      </c>
      <c r="E2131" t="s">
        <v>131</v>
      </c>
      <c r="F2131" t="s">
        <v>6354</v>
      </c>
      <c r="G2131" t="s">
        <v>161</v>
      </c>
      <c r="H2131" t="s">
        <v>134</v>
      </c>
      <c r="I2131" t="s">
        <v>135</v>
      </c>
      <c r="J2131" t="s">
        <v>136</v>
      </c>
      <c r="K2131" t="s">
        <v>137</v>
      </c>
      <c r="L2131" t="s">
        <v>6355</v>
      </c>
      <c r="M2131" t="s">
        <v>6356</v>
      </c>
      <c r="N2131">
        <v>0.71666666599999995</v>
      </c>
      <c r="O2131">
        <v>0</v>
      </c>
      <c r="P2131">
        <v>815</v>
      </c>
      <c r="Q2131">
        <v>15</v>
      </c>
      <c r="R2131">
        <v>76</v>
      </c>
      <c r="S2131">
        <v>5</v>
      </c>
      <c r="T2131">
        <v>40</v>
      </c>
      <c r="U2131">
        <v>0</v>
      </c>
      <c r="V2131">
        <v>0</v>
      </c>
      <c r="W2131">
        <v>0</v>
      </c>
      <c r="X2131">
        <v>68.917690789530496</v>
      </c>
      <c r="Y2131">
        <v>3.9608242052609994</v>
      </c>
      <c r="Z2131">
        <v>1.7257841553069491</v>
      </c>
      <c r="AA2131">
        <v>14.355647229743486</v>
      </c>
      <c r="AB2131">
        <v>30.597111368207237</v>
      </c>
      <c r="AC2131">
        <v>0</v>
      </c>
      <c r="AD2131">
        <v>0</v>
      </c>
      <c r="AE2131">
        <v>119.55705774804917</v>
      </c>
    </row>
    <row r="2132" spans="1:31" x14ac:dyDescent="0.25">
      <c r="A2132">
        <v>1669920</v>
      </c>
      <c r="B2132">
        <v>1</v>
      </c>
      <c r="C2132" t="s">
        <v>80</v>
      </c>
      <c r="D2132" t="s">
        <v>96</v>
      </c>
      <c r="E2132" t="s">
        <v>164</v>
      </c>
      <c r="F2132" t="s">
        <v>4928</v>
      </c>
      <c r="G2132" t="s">
        <v>161</v>
      </c>
      <c r="H2132" t="s">
        <v>134</v>
      </c>
      <c r="I2132" t="s">
        <v>135</v>
      </c>
      <c r="J2132" t="s">
        <v>136</v>
      </c>
      <c r="K2132" t="s">
        <v>137</v>
      </c>
      <c r="L2132" t="s">
        <v>6357</v>
      </c>
      <c r="M2132" t="s">
        <v>6358</v>
      </c>
      <c r="N2132">
        <v>1.745833333</v>
      </c>
      <c r="O2132">
        <v>9</v>
      </c>
      <c r="P2132">
        <v>1031</v>
      </c>
      <c r="Q2132">
        <v>20</v>
      </c>
      <c r="R2132">
        <v>60</v>
      </c>
      <c r="S2132">
        <v>7</v>
      </c>
      <c r="T2132">
        <v>21</v>
      </c>
      <c r="U2132">
        <v>0</v>
      </c>
      <c r="V2132">
        <v>1</v>
      </c>
      <c r="W2132">
        <v>45.658090628858197</v>
      </c>
      <c r="X2132">
        <v>270.33664458294555</v>
      </c>
      <c r="Y2132">
        <v>37.697759859177502</v>
      </c>
      <c r="Z2132">
        <v>46.862779755198204</v>
      </c>
      <c r="AA2132">
        <v>16.448638181264126</v>
      </c>
      <c r="AB2132">
        <v>24.742845368717337</v>
      </c>
      <c r="AC2132">
        <v>0</v>
      </c>
      <c r="AD2132">
        <v>0.32510162400889864</v>
      </c>
      <c r="AE2132">
        <v>442.07186000016981</v>
      </c>
    </row>
    <row r="2133" spans="1:31" x14ac:dyDescent="0.25">
      <c r="A2133">
        <v>1669465</v>
      </c>
      <c r="B2133">
        <v>1</v>
      </c>
      <c r="C2133" t="s">
        <v>80</v>
      </c>
      <c r="D2133" t="s">
        <v>91</v>
      </c>
      <c r="E2133" t="s">
        <v>131</v>
      </c>
      <c r="F2133" t="s">
        <v>5465</v>
      </c>
      <c r="G2133" t="s">
        <v>161</v>
      </c>
      <c r="H2133" t="s">
        <v>134</v>
      </c>
      <c r="I2133" t="s">
        <v>135</v>
      </c>
      <c r="J2133" t="s">
        <v>136</v>
      </c>
      <c r="K2133" t="s">
        <v>137</v>
      </c>
      <c r="L2133" t="s">
        <v>6359</v>
      </c>
      <c r="M2133" t="s">
        <v>6360</v>
      </c>
      <c r="N2133">
        <v>2.3624999999999998</v>
      </c>
      <c r="O2133">
        <v>11</v>
      </c>
      <c r="P2133">
        <v>16</v>
      </c>
      <c r="Q2133">
        <v>18</v>
      </c>
      <c r="R2133">
        <v>28</v>
      </c>
      <c r="S2133">
        <v>12</v>
      </c>
      <c r="T2133">
        <v>7</v>
      </c>
      <c r="U2133">
        <v>2</v>
      </c>
      <c r="V2133">
        <v>1</v>
      </c>
      <c r="W2133">
        <v>8.3994564120986013</v>
      </c>
      <c r="X2133">
        <v>3.9421877076849503</v>
      </c>
      <c r="Y2133">
        <v>31.233469935059443</v>
      </c>
      <c r="Z2133">
        <v>6.2750169890511129</v>
      </c>
      <c r="AA2133">
        <v>179.66693428434172</v>
      </c>
      <c r="AB2133">
        <v>8.7200683007760507</v>
      </c>
      <c r="AC2133">
        <v>59.240562702525011</v>
      </c>
      <c r="AD2133">
        <v>94.586149647906808</v>
      </c>
      <c r="AE2133">
        <v>392.06384597944373</v>
      </c>
    </row>
    <row r="2134" spans="1:31" x14ac:dyDescent="0.25">
      <c r="A2134">
        <v>1670057</v>
      </c>
      <c r="B2134">
        <v>1</v>
      </c>
      <c r="C2134" t="s">
        <v>80</v>
      </c>
      <c r="D2134" t="s">
        <v>96</v>
      </c>
      <c r="E2134" t="s">
        <v>164</v>
      </c>
      <c r="F2134" t="s">
        <v>6189</v>
      </c>
      <c r="G2134" t="s">
        <v>161</v>
      </c>
      <c r="H2134" t="s">
        <v>134</v>
      </c>
      <c r="I2134" t="s">
        <v>135</v>
      </c>
      <c r="J2134" t="s">
        <v>136</v>
      </c>
      <c r="K2134" t="s">
        <v>137</v>
      </c>
      <c r="L2134" t="s">
        <v>6361</v>
      </c>
      <c r="M2134" t="s">
        <v>6362</v>
      </c>
      <c r="N2134">
        <v>0.08</v>
      </c>
      <c r="O2134">
        <v>2</v>
      </c>
      <c r="P2134">
        <v>4306</v>
      </c>
      <c r="Q2134">
        <v>6</v>
      </c>
      <c r="R2134">
        <v>13</v>
      </c>
      <c r="S2134">
        <v>23</v>
      </c>
      <c r="T2134">
        <v>292</v>
      </c>
      <c r="U2134">
        <v>0</v>
      </c>
      <c r="V2134">
        <v>0</v>
      </c>
      <c r="W2134">
        <v>0.75936669905664012</v>
      </c>
      <c r="X2134">
        <v>71.81394432249283</v>
      </c>
      <c r="Y2134">
        <v>0.7148464066722402</v>
      </c>
      <c r="Z2134">
        <v>0.26241985197584006</v>
      </c>
      <c r="AA2134">
        <v>31.149022971339846</v>
      </c>
      <c r="AB2134">
        <v>18.166641669406964</v>
      </c>
      <c r="AC2134">
        <v>0</v>
      </c>
      <c r="AD2134">
        <v>0</v>
      </c>
      <c r="AE2134">
        <v>122.86624192094436</v>
      </c>
    </row>
    <row r="2135" spans="1:31" x14ac:dyDescent="0.25">
      <c r="A2135">
        <v>1669571</v>
      </c>
      <c r="B2135">
        <v>1</v>
      </c>
      <c r="C2135" t="s">
        <v>81</v>
      </c>
      <c r="D2135" t="s">
        <v>113</v>
      </c>
      <c r="E2135" t="s">
        <v>131</v>
      </c>
      <c r="F2135" t="s">
        <v>6363</v>
      </c>
      <c r="G2135" t="s">
        <v>1173</v>
      </c>
      <c r="H2135" t="s">
        <v>134</v>
      </c>
      <c r="I2135" t="s">
        <v>135</v>
      </c>
      <c r="J2135" t="s">
        <v>136</v>
      </c>
      <c r="K2135" t="s">
        <v>137</v>
      </c>
      <c r="L2135" t="s">
        <v>6364</v>
      </c>
      <c r="M2135" t="s">
        <v>6365</v>
      </c>
      <c r="N2135">
        <v>3.6188888879999999</v>
      </c>
      <c r="O2135">
        <v>0</v>
      </c>
      <c r="P2135">
        <v>342</v>
      </c>
      <c r="Q2135">
        <v>21</v>
      </c>
      <c r="R2135">
        <v>3</v>
      </c>
      <c r="S2135">
        <v>10</v>
      </c>
      <c r="T2135">
        <v>12</v>
      </c>
      <c r="U2135">
        <v>2</v>
      </c>
      <c r="V2135">
        <v>0</v>
      </c>
      <c r="W2135">
        <v>0</v>
      </c>
      <c r="X2135">
        <v>191.270873498117</v>
      </c>
      <c r="Y2135">
        <v>102.00065017995382</v>
      </c>
      <c r="Z2135">
        <v>8.597565845668333</v>
      </c>
      <c r="AA2135">
        <v>341.3746660636192</v>
      </c>
      <c r="AB2135">
        <v>24.691270867790049</v>
      </c>
      <c r="AC2135">
        <v>448.92696620720994</v>
      </c>
      <c r="AD2135">
        <v>0</v>
      </c>
      <c r="AE2135">
        <v>1116.8619926623583</v>
      </c>
    </row>
    <row r="2136" spans="1:31" x14ac:dyDescent="0.25">
      <c r="A2136">
        <v>1669073</v>
      </c>
      <c r="B2136">
        <v>1</v>
      </c>
      <c r="C2136" t="s">
        <v>80</v>
      </c>
      <c r="D2136" t="s">
        <v>105</v>
      </c>
      <c r="E2136" t="s">
        <v>151</v>
      </c>
      <c r="F2136" t="s">
        <v>6366</v>
      </c>
      <c r="G2136" t="s">
        <v>482</v>
      </c>
      <c r="H2136" t="s">
        <v>143</v>
      </c>
      <c r="I2136" t="s">
        <v>135</v>
      </c>
      <c r="J2136" t="s">
        <v>136</v>
      </c>
      <c r="K2136" t="s">
        <v>137</v>
      </c>
      <c r="L2136" t="s">
        <v>6367</v>
      </c>
      <c r="M2136" t="s">
        <v>6368</v>
      </c>
      <c r="N2136">
        <v>3.0163888879999998</v>
      </c>
      <c r="O2136">
        <v>0</v>
      </c>
      <c r="P2136">
        <v>55</v>
      </c>
      <c r="Q2136">
        <v>0</v>
      </c>
      <c r="R2136">
        <v>0</v>
      </c>
      <c r="S2136">
        <v>0</v>
      </c>
      <c r="T2136">
        <v>13</v>
      </c>
      <c r="U2136">
        <v>0</v>
      </c>
      <c r="V2136">
        <v>0</v>
      </c>
      <c r="W2136">
        <v>0</v>
      </c>
      <c r="X2136">
        <v>48.461047938162295</v>
      </c>
      <c r="Y2136">
        <v>0</v>
      </c>
      <c r="Z2136">
        <v>0</v>
      </c>
      <c r="AA2136">
        <v>0</v>
      </c>
      <c r="AB2136">
        <v>73.514532321131469</v>
      </c>
      <c r="AC2136">
        <v>0</v>
      </c>
      <c r="AD2136">
        <v>0</v>
      </c>
      <c r="AE2136">
        <v>121.97558025929376</v>
      </c>
    </row>
    <row r="2137" spans="1:31" x14ac:dyDescent="0.25">
      <c r="A2137">
        <v>1669814</v>
      </c>
      <c r="B2137">
        <v>1</v>
      </c>
      <c r="C2137" t="s">
        <v>80</v>
      </c>
      <c r="D2137" t="s">
        <v>98</v>
      </c>
      <c r="E2137" t="s">
        <v>159</v>
      </c>
      <c r="F2137" t="s">
        <v>6369</v>
      </c>
      <c r="G2137" t="s">
        <v>133</v>
      </c>
      <c r="H2137" t="s">
        <v>134</v>
      </c>
      <c r="I2137" t="s">
        <v>135</v>
      </c>
      <c r="J2137" t="s">
        <v>136</v>
      </c>
      <c r="K2137" t="s">
        <v>137</v>
      </c>
      <c r="L2137" t="s">
        <v>6370</v>
      </c>
      <c r="M2137" t="s">
        <v>6371</v>
      </c>
      <c r="N2137">
        <v>8.7200000000000006</v>
      </c>
      <c r="O2137">
        <v>0</v>
      </c>
      <c r="P2137">
        <v>0</v>
      </c>
      <c r="Q2137">
        <v>0</v>
      </c>
      <c r="R2137">
        <v>8</v>
      </c>
      <c r="S2137">
        <v>0</v>
      </c>
      <c r="T2137">
        <v>1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37.083124300285071</v>
      </c>
      <c r="AA2137">
        <v>0</v>
      </c>
      <c r="AB2137">
        <v>0</v>
      </c>
      <c r="AC2137">
        <v>0</v>
      </c>
      <c r="AD2137">
        <v>0</v>
      </c>
      <c r="AE2137">
        <v>37.083124300285071</v>
      </c>
    </row>
    <row r="2138" spans="1:31" x14ac:dyDescent="0.25">
      <c r="A2138">
        <v>1669273</v>
      </c>
      <c r="B2138">
        <v>1</v>
      </c>
      <c r="C2138" t="s">
        <v>81</v>
      </c>
      <c r="D2138" t="s">
        <v>112</v>
      </c>
      <c r="E2138" t="s">
        <v>131</v>
      </c>
      <c r="F2138" t="s">
        <v>4667</v>
      </c>
      <c r="G2138" t="s">
        <v>161</v>
      </c>
      <c r="H2138" t="s">
        <v>134</v>
      </c>
      <c r="I2138" t="s">
        <v>173</v>
      </c>
      <c r="J2138" t="s">
        <v>136</v>
      </c>
      <c r="K2138" t="s">
        <v>137</v>
      </c>
      <c r="L2138" t="s">
        <v>6372</v>
      </c>
      <c r="M2138" t="s">
        <v>6373</v>
      </c>
      <c r="N2138">
        <v>1.3888888E-2</v>
      </c>
      <c r="O2138">
        <v>3</v>
      </c>
      <c r="P2138">
        <v>2078</v>
      </c>
      <c r="Q2138">
        <v>119</v>
      </c>
      <c r="R2138">
        <v>370</v>
      </c>
      <c r="S2138">
        <v>32</v>
      </c>
      <c r="T2138">
        <v>175</v>
      </c>
      <c r="U2138">
        <v>2</v>
      </c>
      <c r="V2138">
        <v>0</v>
      </c>
      <c r="W2138">
        <v>6.0030626802777768E-3</v>
      </c>
      <c r="X2138">
        <v>4.072825026328653</v>
      </c>
      <c r="Y2138">
        <v>0.29747796286288897</v>
      </c>
      <c r="Z2138">
        <v>0.47849994170061089</v>
      </c>
      <c r="AA2138">
        <v>1.7356861953812219</v>
      </c>
      <c r="AB2138">
        <v>1.054695650369319</v>
      </c>
      <c r="AC2138">
        <v>1.9864813327640276</v>
      </c>
      <c r="AD2138">
        <v>0</v>
      </c>
      <c r="AE2138">
        <v>9.6316691720869994</v>
      </c>
    </row>
    <row r="2139" spans="1:31" x14ac:dyDescent="0.25">
      <c r="A2139">
        <v>1670112</v>
      </c>
      <c r="B2139">
        <v>1</v>
      </c>
      <c r="C2139" t="s">
        <v>80</v>
      </c>
      <c r="D2139" t="s">
        <v>87</v>
      </c>
      <c r="E2139" t="s">
        <v>140</v>
      </c>
      <c r="F2139" t="s">
        <v>6374</v>
      </c>
      <c r="G2139" t="s">
        <v>197</v>
      </c>
      <c r="H2139" t="s">
        <v>143</v>
      </c>
      <c r="I2139" t="s">
        <v>135</v>
      </c>
      <c r="J2139" t="s">
        <v>136</v>
      </c>
      <c r="K2139" t="s">
        <v>137</v>
      </c>
      <c r="L2139" t="s">
        <v>6375</v>
      </c>
      <c r="M2139" t="s">
        <v>6376</v>
      </c>
      <c r="N2139">
        <v>2.7069444439999999</v>
      </c>
      <c r="O2139">
        <v>0</v>
      </c>
      <c r="P2139">
        <v>4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2.7792728903219999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2.7792728903219999</v>
      </c>
    </row>
    <row r="2140" spans="1:31" x14ac:dyDescent="0.25">
      <c r="A2140">
        <v>1669030</v>
      </c>
      <c r="B2140">
        <v>1</v>
      </c>
      <c r="C2140" t="s">
        <v>81</v>
      </c>
      <c r="D2140" t="s">
        <v>128</v>
      </c>
      <c r="E2140" t="s">
        <v>151</v>
      </c>
      <c r="F2140" t="s">
        <v>6377</v>
      </c>
      <c r="G2140" t="s">
        <v>153</v>
      </c>
      <c r="H2140" t="s">
        <v>143</v>
      </c>
      <c r="I2140" t="s">
        <v>135</v>
      </c>
      <c r="J2140" t="s">
        <v>136</v>
      </c>
      <c r="K2140" t="s">
        <v>137</v>
      </c>
      <c r="L2140" t="s">
        <v>6378</v>
      </c>
      <c r="M2140" t="s">
        <v>6379</v>
      </c>
      <c r="N2140">
        <v>4.1988888879999999</v>
      </c>
      <c r="O2140">
        <v>0</v>
      </c>
      <c r="P2140">
        <v>219</v>
      </c>
      <c r="Q2140">
        <v>0</v>
      </c>
      <c r="R2140">
        <v>0</v>
      </c>
      <c r="S2140">
        <v>0</v>
      </c>
      <c r="T2140">
        <v>14</v>
      </c>
      <c r="U2140">
        <v>0</v>
      </c>
      <c r="V2140">
        <v>0</v>
      </c>
      <c r="W2140">
        <v>0</v>
      </c>
      <c r="X2140">
        <v>240.45281707135655</v>
      </c>
      <c r="Y2140">
        <v>0</v>
      </c>
      <c r="Z2140">
        <v>0</v>
      </c>
      <c r="AA2140">
        <v>0</v>
      </c>
      <c r="AB2140">
        <v>113.73844953424374</v>
      </c>
      <c r="AC2140">
        <v>0</v>
      </c>
      <c r="AD2140">
        <v>0</v>
      </c>
      <c r="AE2140">
        <v>354.19126660560028</v>
      </c>
    </row>
    <row r="2141" spans="1:31" x14ac:dyDescent="0.25">
      <c r="A2141">
        <v>1669963</v>
      </c>
      <c r="B2141">
        <v>1</v>
      </c>
      <c r="C2141" t="s">
        <v>81</v>
      </c>
      <c r="D2141" t="s">
        <v>128</v>
      </c>
      <c r="E2141" t="s">
        <v>159</v>
      </c>
      <c r="F2141" t="s">
        <v>6380</v>
      </c>
      <c r="G2141" t="s">
        <v>566</v>
      </c>
      <c r="H2141" t="s">
        <v>134</v>
      </c>
      <c r="I2141" t="s">
        <v>135</v>
      </c>
      <c r="J2141" t="s">
        <v>136</v>
      </c>
      <c r="K2141" t="s">
        <v>137</v>
      </c>
      <c r="L2141" t="s">
        <v>6381</v>
      </c>
      <c r="M2141" t="s">
        <v>6382</v>
      </c>
      <c r="N2141">
        <v>6.2702777770000004</v>
      </c>
      <c r="O2141">
        <v>0</v>
      </c>
      <c r="P2141">
        <v>299</v>
      </c>
      <c r="Q2141">
        <v>0</v>
      </c>
      <c r="R2141">
        <v>0</v>
      </c>
      <c r="S2141">
        <v>0</v>
      </c>
      <c r="T2141">
        <v>53</v>
      </c>
      <c r="U2141">
        <v>0</v>
      </c>
      <c r="V2141">
        <v>0</v>
      </c>
      <c r="W2141">
        <v>0</v>
      </c>
      <c r="X2141">
        <v>445.00509303148186</v>
      </c>
      <c r="Y2141">
        <v>0</v>
      </c>
      <c r="Z2141">
        <v>0</v>
      </c>
      <c r="AA2141">
        <v>0</v>
      </c>
      <c r="AB2141">
        <v>320.54654269259811</v>
      </c>
      <c r="AC2141">
        <v>0</v>
      </c>
      <c r="AD2141">
        <v>0</v>
      </c>
      <c r="AE2141">
        <v>765.55163572407992</v>
      </c>
    </row>
    <row r="2142" spans="1:31" x14ac:dyDescent="0.25">
      <c r="A2142">
        <v>1669422</v>
      </c>
      <c r="B2142">
        <v>1</v>
      </c>
      <c r="C2142" t="s">
        <v>80</v>
      </c>
      <c r="D2142" t="s">
        <v>87</v>
      </c>
      <c r="E2142" t="s">
        <v>151</v>
      </c>
      <c r="F2142" t="s">
        <v>6383</v>
      </c>
      <c r="G2142" t="s">
        <v>153</v>
      </c>
      <c r="H2142" t="s">
        <v>143</v>
      </c>
      <c r="I2142" t="s">
        <v>135</v>
      </c>
      <c r="J2142" t="s">
        <v>136</v>
      </c>
      <c r="K2142" t="s">
        <v>137</v>
      </c>
      <c r="L2142" t="s">
        <v>6384</v>
      </c>
      <c r="M2142" t="s">
        <v>6385</v>
      </c>
      <c r="N2142">
        <v>8.5591666659999994</v>
      </c>
      <c r="O2142">
        <v>0</v>
      </c>
      <c r="P2142">
        <v>43</v>
      </c>
      <c r="Q2142">
        <v>0</v>
      </c>
      <c r="R2142">
        <v>0</v>
      </c>
      <c r="S2142">
        <v>0</v>
      </c>
      <c r="T2142">
        <v>2</v>
      </c>
      <c r="U2142">
        <v>0</v>
      </c>
      <c r="V2142">
        <v>0</v>
      </c>
      <c r="W2142">
        <v>0</v>
      </c>
      <c r="X2142">
        <v>127.06575797863081</v>
      </c>
      <c r="Y2142">
        <v>0</v>
      </c>
      <c r="Z2142">
        <v>0</v>
      </c>
      <c r="AA2142">
        <v>0</v>
      </c>
      <c r="AB2142">
        <v>13.261949695914842</v>
      </c>
      <c r="AC2142">
        <v>0</v>
      </c>
      <c r="AD2142">
        <v>0</v>
      </c>
      <c r="AE2142">
        <v>140.32770767454565</v>
      </c>
    </row>
    <row r="2143" spans="1:31" x14ac:dyDescent="0.25">
      <c r="A2143">
        <v>1669734</v>
      </c>
      <c r="B2143">
        <v>1</v>
      </c>
      <c r="C2143" t="s">
        <v>80</v>
      </c>
      <c r="D2143" t="s">
        <v>97</v>
      </c>
      <c r="E2143" t="s">
        <v>151</v>
      </c>
      <c r="F2143" t="s">
        <v>6386</v>
      </c>
      <c r="G2143" t="s">
        <v>153</v>
      </c>
      <c r="H2143" t="s">
        <v>143</v>
      </c>
      <c r="I2143" t="s">
        <v>135</v>
      </c>
      <c r="J2143" t="s">
        <v>136</v>
      </c>
      <c r="K2143" t="s">
        <v>137</v>
      </c>
      <c r="L2143" t="s">
        <v>6387</v>
      </c>
      <c r="M2143" t="s">
        <v>6085</v>
      </c>
      <c r="N2143">
        <v>1.960555555</v>
      </c>
      <c r="O2143">
        <v>0</v>
      </c>
      <c r="P2143">
        <v>54</v>
      </c>
      <c r="Q2143">
        <v>0</v>
      </c>
      <c r="R2143">
        <v>20</v>
      </c>
      <c r="S2143">
        <v>0</v>
      </c>
      <c r="T2143">
        <v>15</v>
      </c>
      <c r="U2143">
        <v>0</v>
      </c>
      <c r="V2143">
        <v>0</v>
      </c>
      <c r="W2143">
        <v>0</v>
      </c>
      <c r="X2143">
        <v>76.092304350178921</v>
      </c>
      <c r="Y2143">
        <v>0</v>
      </c>
      <c r="Z2143">
        <v>3.7893712879395736</v>
      </c>
      <c r="AA2143">
        <v>0</v>
      </c>
      <c r="AB2143">
        <v>19.202769179198587</v>
      </c>
      <c r="AC2143">
        <v>0</v>
      </c>
      <c r="AD2143">
        <v>0</v>
      </c>
      <c r="AE2143">
        <v>99.084444817317078</v>
      </c>
    </row>
    <row r="2144" spans="1:31" x14ac:dyDescent="0.25">
      <c r="A2144">
        <v>1669757</v>
      </c>
      <c r="B2144">
        <v>1</v>
      </c>
      <c r="C2144" t="s">
        <v>81</v>
      </c>
      <c r="D2144" t="s">
        <v>118</v>
      </c>
      <c r="E2144" t="s">
        <v>131</v>
      </c>
      <c r="F2144" t="s">
        <v>6186</v>
      </c>
      <c r="G2144" t="s">
        <v>161</v>
      </c>
      <c r="H2144" t="s">
        <v>134</v>
      </c>
      <c r="I2144" t="s">
        <v>135</v>
      </c>
      <c r="J2144" t="s">
        <v>136</v>
      </c>
      <c r="K2144" t="s">
        <v>137</v>
      </c>
      <c r="L2144" t="s">
        <v>6388</v>
      </c>
      <c r="M2144" t="s">
        <v>6389</v>
      </c>
      <c r="N2144">
        <v>1.513055555</v>
      </c>
      <c r="O2144">
        <v>10</v>
      </c>
      <c r="P2144">
        <v>194</v>
      </c>
      <c r="Q2144">
        <v>33</v>
      </c>
      <c r="R2144">
        <v>58</v>
      </c>
      <c r="S2144">
        <v>4</v>
      </c>
      <c r="T2144">
        <v>29</v>
      </c>
      <c r="U2144">
        <v>0</v>
      </c>
      <c r="V2144">
        <v>0</v>
      </c>
      <c r="W2144">
        <v>3.1770699264468245</v>
      </c>
      <c r="X2144">
        <v>77.317742823228826</v>
      </c>
      <c r="Y2144">
        <v>25.809277449079516</v>
      </c>
      <c r="Z2144">
        <v>11.564161802839465</v>
      </c>
      <c r="AA2144">
        <v>6.9713503724599928</v>
      </c>
      <c r="AB2144">
        <v>40.52177897823082</v>
      </c>
      <c r="AC2144">
        <v>0</v>
      </c>
      <c r="AD2144">
        <v>0</v>
      </c>
      <c r="AE2144">
        <v>165.36138135228543</v>
      </c>
    </row>
    <row r="2145" spans="1:31" x14ac:dyDescent="0.25">
      <c r="A2145">
        <v>1669024</v>
      </c>
      <c r="B2145">
        <v>1</v>
      </c>
      <c r="C2145" t="s">
        <v>80</v>
      </c>
      <c r="D2145" t="s">
        <v>106</v>
      </c>
      <c r="E2145" t="s">
        <v>146</v>
      </c>
      <c r="F2145" t="s">
        <v>6390</v>
      </c>
      <c r="G2145" t="s">
        <v>148</v>
      </c>
      <c r="H2145" t="s">
        <v>143</v>
      </c>
      <c r="I2145" t="s">
        <v>135</v>
      </c>
      <c r="J2145" t="s">
        <v>136</v>
      </c>
      <c r="K2145" t="s">
        <v>137</v>
      </c>
      <c r="L2145" t="s">
        <v>6391</v>
      </c>
      <c r="M2145" t="s">
        <v>6392</v>
      </c>
      <c r="N2145">
        <v>1.606944444</v>
      </c>
      <c r="O2145">
        <v>0</v>
      </c>
      <c r="P2145">
        <v>85</v>
      </c>
      <c r="Q2145">
        <v>0</v>
      </c>
      <c r="R2145">
        <v>5</v>
      </c>
      <c r="S2145">
        <v>0</v>
      </c>
      <c r="T2145">
        <v>24</v>
      </c>
      <c r="U2145">
        <v>0</v>
      </c>
      <c r="V2145">
        <v>0</v>
      </c>
      <c r="W2145">
        <v>0</v>
      </c>
      <c r="X2145">
        <v>27.580602203948448</v>
      </c>
      <c r="Y2145">
        <v>0</v>
      </c>
      <c r="Z2145">
        <v>1.1280139045039586</v>
      </c>
      <c r="AA2145">
        <v>0</v>
      </c>
      <c r="AB2145">
        <v>74.451111658588061</v>
      </c>
      <c r="AC2145">
        <v>0</v>
      </c>
      <c r="AD2145">
        <v>0</v>
      </c>
      <c r="AE2145">
        <v>103.15972776704047</v>
      </c>
    </row>
    <row r="2146" spans="1:31" x14ac:dyDescent="0.25">
      <c r="A2146">
        <v>1669688</v>
      </c>
      <c r="B2146">
        <v>1</v>
      </c>
      <c r="C2146" t="s">
        <v>80</v>
      </c>
      <c r="D2146" t="s">
        <v>100</v>
      </c>
      <c r="E2146" t="s">
        <v>146</v>
      </c>
      <c r="F2146" t="s">
        <v>6393</v>
      </c>
      <c r="G2146" t="s">
        <v>526</v>
      </c>
      <c r="H2146" t="s">
        <v>143</v>
      </c>
      <c r="I2146" t="s">
        <v>135</v>
      </c>
      <c r="J2146" t="s">
        <v>136</v>
      </c>
      <c r="K2146" t="s">
        <v>137</v>
      </c>
      <c r="L2146" t="s">
        <v>6394</v>
      </c>
      <c r="M2146" t="s">
        <v>6395</v>
      </c>
      <c r="N2146">
        <v>1.0674999999999999</v>
      </c>
      <c r="O2146">
        <v>0</v>
      </c>
      <c r="P2146">
        <v>55</v>
      </c>
      <c r="Q2146">
        <v>0</v>
      </c>
      <c r="R2146">
        <v>35</v>
      </c>
      <c r="S2146">
        <v>0</v>
      </c>
      <c r="T2146">
        <v>12</v>
      </c>
      <c r="U2146">
        <v>0</v>
      </c>
      <c r="V2146">
        <v>0</v>
      </c>
      <c r="W2146">
        <v>0</v>
      </c>
      <c r="X2146">
        <v>8.4826223821977358</v>
      </c>
      <c r="Y2146">
        <v>0</v>
      </c>
      <c r="Z2146">
        <v>9.1721677713551912</v>
      </c>
      <c r="AA2146">
        <v>0</v>
      </c>
      <c r="AB2146">
        <v>11.949737049664055</v>
      </c>
      <c r="AC2146">
        <v>0</v>
      </c>
      <c r="AD2146">
        <v>0</v>
      </c>
      <c r="AE2146">
        <v>29.604527203216982</v>
      </c>
    </row>
    <row r="2147" spans="1:31" x14ac:dyDescent="0.25">
      <c r="A2147">
        <v>1669711</v>
      </c>
      <c r="B2147">
        <v>1</v>
      </c>
      <c r="C2147" t="s">
        <v>80</v>
      </c>
      <c r="D2147" t="s">
        <v>106</v>
      </c>
      <c r="E2147" t="s">
        <v>140</v>
      </c>
      <c r="F2147" t="s">
        <v>6396</v>
      </c>
      <c r="G2147" t="s">
        <v>197</v>
      </c>
      <c r="H2147" t="s">
        <v>143</v>
      </c>
      <c r="I2147" t="s">
        <v>135</v>
      </c>
      <c r="J2147" t="s">
        <v>136</v>
      </c>
      <c r="K2147" t="s">
        <v>137</v>
      </c>
      <c r="L2147" t="s">
        <v>6397</v>
      </c>
      <c r="M2147" t="s">
        <v>6398</v>
      </c>
      <c r="N2147">
        <v>5.187777777</v>
      </c>
      <c r="O2147">
        <v>0</v>
      </c>
      <c r="P2147">
        <v>3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2.6561834706806531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2.6561834706806531</v>
      </c>
    </row>
    <row r="2148" spans="1:31" x14ac:dyDescent="0.25">
      <c r="A2148">
        <v>1669047</v>
      </c>
      <c r="B2148">
        <v>1</v>
      </c>
      <c r="C2148" t="s">
        <v>80</v>
      </c>
      <c r="D2148" t="s">
        <v>84</v>
      </c>
      <c r="E2148" t="s">
        <v>140</v>
      </c>
      <c r="F2148" t="s">
        <v>6399</v>
      </c>
      <c r="G2148" t="s">
        <v>209</v>
      </c>
      <c r="H2148" t="s">
        <v>143</v>
      </c>
      <c r="I2148" t="s">
        <v>135</v>
      </c>
      <c r="J2148" t="s">
        <v>136</v>
      </c>
      <c r="K2148" t="s">
        <v>137</v>
      </c>
      <c r="L2148" t="s">
        <v>6400</v>
      </c>
      <c r="M2148" t="s">
        <v>6401</v>
      </c>
      <c r="N2148">
        <v>2.1208333330000002</v>
      </c>
      <c r="O2148">
        <v>0</v>
      </c>
      <c r="P2148">
        <v>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1.267716126539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1.267716126539</v>
      </c>
    </row>
    <row r="2149" spans="1:31" x14ac:dyDescent="0.25">
      <c r="A2149">
        <v>1669903</v>
      </c>
      <c r="B2149">
        <v>1</v>
      </c>
      <c r="C2149" t="s">
        <v>80</v>
      </c>
      <c r="D2149" t="s">
        <v>104</v>
      </c>
      <c r="E2149" t="s">
        <v>146</v>
      </c>
      <c r="F2149" t="s">
        <v>6402</v>
      </c>
      <c r="G2149" t="s">
        <v>148</v>
      </c>
      <c r="H2149" t="s">
        <v>143</v>
      </c>
      <c r="I2149" t="s">
        <v>135</v>
      </c>
      <c r="J2149" t="s">
        <v>136</v>
      </c>
      <c r="K2149" t="s">
        <v>137</v>
      </c>
      <c r="L2149" t="s">
        <v>6403</v>
      </c>
      <c r="M2149" t="s">
        <v>6404</v>
      </c>
      <c r="N2149">
        <v>2.0094444440000001</v>
      </c>
      <c r="O2149">
        <v>0</v>
      </c>
      <c r="P2149">
        <v>5</v>
      </c>
      <c r="Q2149">
        <v>0</v>
      </c>
      <c r="R2149">
        <v>14</v>
      </c>
      <c r="S2149">
        <v>0</v>
      </c>
      <c r="T2149">
        <v>10</v>
      </c>
      <c r="U2149">
        <v>0</v>
      </c>
      <c r="V2149">
        <v>0</v>
      </c>
      <c r="W2149">
        <v>0</v>
      </c>
      <c r="X2149">
        <v>2.0649620143270266</v>
      </c>
      <c r="Y2149">
        <v>0</v>
      </c>
      <c r="Z2149">
        <v>7.1576944119052603</v>
      </c>
      <c r="AA2149">
        <v>0</v>
      </c>
      <c r="AB2149">
        <v>17.206133487998471</v>
      </c>
      <c r="AC2149">
        <v>0</v>
      </c>
      <c r="AD2149">
        <v>0</v>
      </c>
      <c r="AE2149">
        <v>26.428789914230759</v>
      </c>
    </row>
    <row r="2150" spans="1:31" x14ac:dyDescent="0.25">
      <c r="A2150">
        <v>1669216</v>
      </c>
      <c r="B2150">
        <v>1</v>
      </c>
      <c r="C2150" t="s">
        <v>80</v>
      </c>
      <c r="D2150" t="s">
        <v>86</v>
      </c>
      <c r="E2150" t="s">
        <v>146</v>
      </c>
      <c r="F2150" t="s">
        <v>6405</v>
      </c>
      <c r="G2150" t="s">
        <v>148</v>
      </c>
      <c r="H2150" t="s">
        <v>143</v>
      </c>
      <c r="I2150" t="s">
        <v>135</v>
      </c>
      <c r="J2150" t="s">
        <v>136</v>
      </c>
      <c r="K2150" t="s">
        <v>137</v>
      </c>
      <c r="L2150" t="s">
        <v>6406</v>
      </c>
      <c r="M2150" t="s">
        <v>6407</v>
      </c>
      <c r="N2150">
        <v>4.3125</v>
      </c>
      <c r="O2150">
        <v>0</v>
      </c>
      <c r="P2150">
        <v>268</v>
      </c>
      <c r="Q2150">
        <v>0</v>
      </c>
      <c r="R2150">
        <v>0</v>
      </c>
      <c r="S2150">
        <v>0</v>
      </c>
      <c r="T2150">
        <v>17</v>
      </c>
      <c r="U2150">
        <v>0</v>
      </c>
      <c r="V2150">
        <v>0</v>
      </c>
      <c r="W2150">
        <v>0</v>
      </c>
      <c r="X2150">
        <v>436.98129229822911</v>
      </c>
      <c r="Y2150">
        <v>0</v>
      </c>
      <c r="Z2150">
        <v>0</v>
      </c>
      <c r="AA2150">
        <v>0</v>
      </c>
      <c r="AB2150">
        <v>39.311627779206184</v>
      </c>
      <c r="AC2150">
        <v>0</v>
      </c>
      <c r="AD2150">
        <v>0</v>
      </c>
      <c r="AE2150">
        <v>476.29292007743527</v>
      </c>
    </row>
    <row r="2151" spans="1:31" x14ac:dyDescent="0.25">
      <c r="A2151">
        <v>1669880</v>
      </c>
      <c r="B2151">
        <v>1</v>
      </c>
      <c r="C2151" t="s">
        <v>81</v>
      </c>
      <c r="D2151" t="s">
        <v>128</v>
      </c>
      <c r="E2151" t="s">
        <v>151</v>
      </c>
      <c r="F2151" t="s">
        <v>6408</v>
      </c>
      <c r="G2151" t="s">
        <v>153</v>
      </c>
      <c r="H2151" t="s">
        <v>143</v>
      </c>
      <c r="I2151" t="s">
        <v>135</v>
      </c>
      <c r="J2151" t="s">
        <v>136</v>
      </c>
      <c r="K2151" t="s">
        <v>137</v>
      </c>
      <c r="L2151" t="s">
        <v>6409</v>
      </c>
      <c r="M2151" t="s">
        <v>6410</v>
      </c>
      <c r="N2151">
        <v>8.716111111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2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17.354820061665972</v>
      </c>
      <c r="AC2151">
        <v>0</v>
      </c>
      <c r="AD2151">
        <v>0</v>
      </c>
      <c r="AE2151">
        <v>17.354820061665972</v>
      </c>
    </row>
    <row r="2152" spans="1:31" x14ac:dyDescent="0.25">
      <c r="A2152">
        <v>1669780</v>
      </c>
      <c r="B2152">
        <v>1</v>
      </c>
      <c r="C2152" t="s">
        <v>80</v>
      </c>
      <c r="D2152" t="s">
        <v>90</v>
      </c>
      <c r="E2152" t="s">
        <v>140</v>
      </c>
      <c r="F2152" t="s">
        <v>6411</v>
      </c>
      <c r="G2152" t="s">
        <v>142</v>
      </c>
      <c r="H2152" t="s">
        <v>143</v>
      </c>
      <c r="I2152" t="s">
        <v>135</v>
      </c>
      <c r="J2152" t="s">
        <v>136</v>
      </c>
      <c r="K2152" t="s">
        <v>137</v>
      </c>
      <c r="L2152" t="s">
        <v>6412</v>
      </c>
      <c r="M2152" t="s">
        <v>6413</v>
      </c>
      <c r="N2152">
        <v>68.91</v>
      </c>
      <c r="O2152">
        <v>0</v>
      </c>
      <c r="P2152">
        <v>11</v>
      </c>
      <c r="Q2152">
        <v>0</v>
      </c>
      <c r="R2152">
        <v>0</v>
      </c>
      <c r="S2152">
        <v>0</v>
      </c>
      <c r="T2152">
        <v>1</v>
      </c>
      <c r="U2152">
        <v>0</v>
      </c>
      <c r="V2152">
        <v>0</v>
      </c>
      <c r="W2152">
        <v>0</v>
      </c>
      <c r="X2152">
        <v>130.57991634552687</v>
      </c>
      <c r="Y2152">
        <v>0</v>
      </c>
      <c r="Z2152">
        <v>0</v>
      </c>
      <c r="AA2152">
        <v>0</v>
      </c>
      <c r="AB2152">
        <v>9.5676253204971058</v>
      </c>
      <c r="AC2152">
        <v>0</v>
      </c>
      <c r="AD2152">
        <v>0</v>
      </c>
      <c r="AE2152">
        <v>140.14754166602398</v>
      </c>
    </row>
    <row r="2153" spans="1:31" x14ac:dyDescent="0.25">
      <c r="A2153">
        <v>1669926</v>
      </c>
      <c r="B2153">
        <v>1</v>
      </c>
      <c r="C2153" t="s">
        <v>80</v>
      </c>
      <c r="D2153" t="s">
        <v>97</v>
      </c>
      <c r="E2153" t="s">
        <v>151</v>
      </c>
      <c r="F2153" t="s">
        <v>6414</v>
      </c>
      <c r="G2153" t="s">
        <v>153</v>
      </c>
      <c r="H2153" t="s">
        <v>143</v>
      </c>
      <c r="I2153" t="s">
        <v>135</v>
      </c>
      <c r="J2153" t="s">
        <v>136</v>
      </c>
      <c r="K2153" t="s">
        <v>137</v>
      </c>
      <c r="L2153" t="s">
        <v>6415</v>
      </c>
      <c r="M2153" t="s">
        <v>6416</v>
      </c>
      <c r="N2153">
        <v>1.378055555</v>
      </c>
      <c r="O2153">
        <v>0</v>
      </c>
      <c r="P2153">
        <v>80</v>
      </c>
      <c r="Q2153">
        <v>0</v>
      </c>
      <c r="R2153">
        <v>0</v>
      </c>
      <c r="S2153">
        <v>0</v>
      </c>
      <c r="T2153">
        <v>5</v>
      </c>
      <c r="U2153">
        <v>0</v>
      </c>
      <c r="V2153">
        <v>0</v>
      </c>
      <c r="W2153">
        <v>0</v>
      </c>
      <c r="X2153">
        <v>55.735603535751231</v>
      </c>
      <c r="Y2153">
        <v>0</v>
      </c>
      <c r="Z2153">
        <v>0</v>
      </c>
      <c r="AA2153">
        <v>0</v>
      </c>
      <c r="AB2153">
        <v>7.9133852412631365</v>
      </c>
      <c r="AC2153">
        <v>0</v>
      </c>
      <c r="AD2153">
        <v>0</v>
      </c>
      <c r="AE2153">
        <v>63.648988777014367</v>
      </c>
    </row>
    <row r="2154" spans="1:31" x14ac:dyDescent="0.25">
      <c r="A2154">
        <v>1670083</v>
      </c>
      <c r="B2154">
        <v>1</v>
      </c>
      <c r="C2154" t="s">
        <v>80</v>
      </c>
      <c r="D2154" t="s">
        <v>82</v>
      </c>
      <c r="E2154" t="s">
        <v>140</v>
      </c>
      <c r="F2154" t="s">
        <v>6417</v>
      </c>
      <c r="G2154" t="s">
        <v>267</v>
      </c>
      <c r="H2154" t="s">
        <v>143</v>
      </c>
      <c r="I2154" t="s">
        <v>135</v>
      </c>
      <c r="J2154" t="s">
        <v>136</v>
      </c>
      <c r="K2154" t="s">
        <v>137</v>
      </c>
      <c r="L2154" t="s">
        <v>6418</v>
      </c>
      <c r="M2154" t="s">
        <v>6419</v>
      </c>
      <c r="N2154">
        <v>3.0555555550000002</v>
      </c>
      <c r="O2154">
        <v>0</v>
      </c>
      <c r="P2154">
        <v>3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1.9980658020974198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1.9980658020974198</v>
      </c>
    </row>
    <row r="2155" spans="1:31" x14ac:dyDescent="0.25">
      <c r="A2155">
        <v>1669634</v>
      </c>
      <c r="B2155">
        <v>1</v>
      </c>
      <c r="C2155" t="s">
        <v>80</v>
      </c>
      <c r="D2155" t="s">
        <v>93</v>
      </c>
      <c r="E2155" t="s">
        <v>140</v>
      </c>
      <c r="F2155" t="s">
        <v>6420</v>
      </c>
      <c r="G2155" t="s">
        <v>209</v>
      </c>
      <c r="H2155" t="s">
        <v>143</v>
      </c>
      <c r="I2155" t="s">
        <v>135</v>
      </c>
      <c r="J2155" t="s">
        <v>136</v>
      </c>
      <c r="K2155" t="s">
        <v>137</v>
      </c>
      <c r="L2155" t="s">
        <v>6421</v>
      </c>
      <c r="M2155" t="s">
        <v>6422</v>
      </c>
      <c r="N2155">
        <v>3.2297222219999999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1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1.1775931687047156</v>
      </c>
      <c r="AC2155">
        <v>0</v>
      </c>
      <c r="AD2155">
        <v>0</v>
      </c>
      <c r="AE2155">
        <v>1.1775931687047156</v>
      </c>
    </row>
    <row r="2156" spans="1:31" x14ac:dyDescent="0.25">
      <c r="A2156">
        <v>1669193</v>
      </c>
      <c r="B2156">
        <v>1</v>
      </c>
      <c r="C2156" t="s">
        <v>80</v>
      </c>
      <c r="D2156" t="s">
        <v>93</v>
      </c>
      <c r="E2156" t="s">
        <v>164</v>
      </c>
      <c r="F2156" t="s">
        <v>1464</v>
      </c>
      <c r="G2156" t="s">
        <v>281</v>
      </c>
      <c r="H2156" t="s">
        <v>134</v>
      </c>
      <c r="I2156" t="s">
        <v>135</v>
      </c>
      <c r="J2156" t="s">
        <v>136</v>
      </c>
      <c r="K2156" t="s">
        <v>167</v>
      </c>
      <c r="L2156" t="s">
        <v>6423</v>
      </c>
      <c r="M2156" t="s">
        <v>6424</v>
      </c>
      <c r="N2156">
        <v>8.8342749999999999</v>
      </c>
      <c r="O2156">
        <v>0</v>
      </c>
      <c r="P2156">
        <v>1067</v>
      </c>
      <c r="Q2156">
        <v>1</v>
      </c>
      <c r="R2156">
        <v>273</v>
      </c>
      <c r="S2156">
        <v>4</v>
      </c>
      <c r="T2156">
        <v>284</v>
      </c>
      <c r="U2156">
        <v>0</v>
      </c>
      <c r="V2156">
        <v>0</v>
      </c>
      <c r="W2156">
        <v>0</v>
      </c>
      <c r="X2156">
        <v>1343.0270221853855</v>
      </c>
      <c r="Y2156">
        <v>0</v>
      </c>
      <c r="Z2156">
        <v>260.7516006224094</v>
      </c>
      <c r="AA2156">
        <v>71.236301486126877</v>
      </c>
      <c r="AB2156">
        <v>1140.2350453902579</v>
      </c>
      <c r="AC2156">
        <v>0</v>
      </c>
      <c r="AD2156">
        <v>0</v>
      </c>
      <c r="AE2156">
        <v>2815.2499696841796</v>
      </c>
    </row>
    <row r="2157" spans="1:31" x14ac:dyDescent="0.25">
      <c r="A2157">
        <v>1669834</v>
      </c>
      <c r="B2157">
        <v>1</v>
      </c>
      <c r="C2157" t="s">
        <v>80</v>
      </c>
      <c r="D2157" t="s">
        <v>93</v>
      </c>
      <c r="E2157" t="s">
        <v>151</v>
      </c>
      <c r="F2157" t="s">
        <v>6425</v>
      </c>
      <c r="G2157" t="s">
        <v>153</v>
      </c>
      <c r="H2157" t="s">
        <v>143</v>
      </c>
      <c r="I2157" t="s">
        <v>135</v>
      </c>
      <c r="J2157" t="s">
        <v>136</v>
      </c>
      <c r="K2157" t="s">
        <v>137</v>
      </c>
      <c r="L2157" t="s">
        <v>6426</v>
      </c>
      <c r="M2157" t="s">
        <v>6427</v>
      </c>
      <c r="N2157">
        <v>7.0269444439999997</v>
      </c>
      <c r="O2157">
        <v>0</v>
      </c>
      <c r="P2157">
        <v>39</v>
      </c>
      <c r="Q2157">
        <v>0</v>
      </c>
      <c r="R2157">
        <v>0</v>
      </c>
      <c r="S2157">
        <v>0</v>
      </c>
      <c r="T2157">
        <v>6</v>
      </c>
      <c r="U2157">
        <v>0</v>
      </c>
      <c r="V2157">
        <v>0</v>
      </c>
      <c r="W2157">
        <v>0</v>
      </c>
      <c r="X2157">
        <v>60.21332207905526</v>
      </c>
      <c r="Y2157">
        <v>0</v>
      </c>
      <c r="Z2157">
        <v>0</v>
      </c>
      <c r="AA2157">
        <v>0</v>
      </c>
      <c r="AB2157">
        <v>20.160224916897565</v>
      </c>
      <c r="AC2157">
        <v>0</v>
      </c>
      <c r="AD2157">
        <v>0</v>
      </c>
      <c r="AE2157">
        <v>80.373546995952822</v>
      </c>
    </row>
    <row r="2158" spans="1:31" x14ac:dyDescent="0.25">
      <c r="A2158">
        <v>1669001</v>
      </c>
      <c r="B2158">
        <v>1</v>
      </c>
      <c r="C2158" t="s">
        <v>80</v>
      </c>
      <c r="D2158" t="s">
        <v>107</v>
      </c>
      <c r="E2158" t="s">
        <v>151</v>
      </c>
      <c r="F2158" t="s">
        <v>6428</v>
      </c>
      <c r="G2158" t="s">
        <v>153</v>
      </c>
      <c r="H2158" t="s">
        <v>143</v>
      </c>
      <c r="I2158" t="s">
        <v>135</v>
      </c>
      <c r="J2158" t="s">
        <v>136</v>
      </c>
      <c r="K2158" t="s">
        <v>137</v>
      </c>
      <c r="L2158" t="s">
        <v>6429</v>
      </c>
      <c r="M2158" t="s">
        <v>6430</v>
      </c>
      <c r="N2158">
        <v>0.76194444400000005</v>
      </c>
      <c r="O2158">
        <v>0</v>
      </c>
      <c r="P2158">
        <v>283</v>
      </c>
      <c r="Q2158">
        <v>0</v>
      </c>
      <c r="R2158">
        <v>0</v>
      </c>
      <c r="S2158">
        <v>0</v>
      </c>
      <c r="T2158">
        <v>4</v>
      </c>
      <c r="U2158">
        <v>0</v>
      </c>
      <c r="V2158">
        <v>0</v>
      </c>
      <c r="W2158">
        <v>0</v>
      </c>
      <c r="X2158">
        <v>38.463547098913615</v>
      </c>
      <c r="Y2158">
        <v>0</v>
      </c>
      <c r="Z2158">
        <v>0</v>
      </c>
      <c r="AA2158">
        <v>0</v>
      </c>
      <c r="AB2158">
        <v>0.48024755812189862</v>
      </c>
      <c r="AC2158">
        <v>0</v>
      </c>
      <c r="AD2158">
        <v>0</v>
      </c>
      <c r="AE2158">
        <v>38.943794657035511</v>
      </c>
    </row>
    <row r="2159" spans="1:31" x14ac:dyDescent="0.25">
      <c r="A2159">
        <v>1670037</v>
      </c>
      <c r="B2159">
        <v>1</v>
      </c>
      <c r="C2159" t="s">
        <v>81</v>
      </c>
      <c r="D2159" t="s">
        <v>113</v>
      </c>
      <c r="E2159" t="s">
        <v>151</v>
      </c>
      <c r="F2159" t="s">
        <v>6431</v>
      </c>
      <c r="G2159" t="s">
        <v>153</v>
      </c>
      <c r="H2159" t="s">
        <v>143</v>
      </c>
      <c r="I2159" t="s">
        <v>135</v>
      </c>
      <c r="J2159" t="s">
        <v>136</v>
      </c>
      <c r="K2159" t="s">
        <v>137</v>
      </c>
      <c r="L2159" t="s">
        <v>6432</v>
      </c>
      <c r="M2159" t="s">
        <v>6433</v>
      </c>
      <c r="N2159">
        <v>4.5677777769999999</v>
      </c>
      <c r="O2159">
        <v>0</v>
      </c>
      <c r="P2159">
        <v>9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4.0935222755442906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4.0935222755442906</v>
      </c>
    </row>
    <row r="2160" spans="1:31" x14ac:dyDescent="0.25">
      <c r="A2160">
        <v>1669250</v>
      </c>
      <c r="B2160">
        <v>1</v>
      </c>
      <c r="C2160" t="s">
        <v>80</v>
      </c>
      <c r="D2160" t="s">
        <v>97</v>
      </c>
      <c r="E2160" t="s">
        <v>151</v>
      </c>
      <c r="F2160" t="s">
        <v>6434</v>
      </c>
      <c r="G2160" t="s">
        <v>222</v>
      </c>
      <c r="H2160" t="s">
        <v>143</v>
      </c>
      <c r="I2160" t="s">
        <v>135</v>
      </c>
      <c r="J2160" t="s">
        <v>136</v>
      </c>
      <c r="K2160" t="s">
        <v>137</v>
      </c>
      <c r="L2160" t="s">
        <v>6435</v>
      </c>
      <c r="M2160" t="s">
        <v>6436</v>
      </c>
      <c r="N2160">
        <v>10.948611111</v>
      </c>
      <c r="O2160">
        <v>0</v>
      </c>
      <c r="P2160">
        <v>22</v>
      </c>
      <c r="Q2160">
        <v>0</v>
      </c>
      <c r="R2160">
        <v>59</v>
      </c>
      <c r="S2160">
        <v>0</v>
      </c>
      <c r="T2160">
        <v>8</v>
      </c>
      <c r="U2160">
        <v>0</v>
      </c>
      <c r="V2160">
        <v>0</v>
      </c>
      <c r="W2160">
        <v>0</v>
      </c>
      <c r="X2160">
        <v>128.91430822734452</v>
      </c>
      <c r="Y2160">
        <v>0</v>
      </c>
      <c r="Z2160">
        <v>277.92925243661631</v>
      </c>
      <c r="AA2160">
        <v>0</v>
      </c>
      <c r="AB2160">
        <v>95.39119462902984</v>
      </c>
      <c r="AC2160">
        <v>0</v>
      </c>
      <c r="AD2160">
        <v>0</v>
      </c>
      <c r="AE2160">
        <v>502.23475529299066</v>
      </c>
    </row>
    <row r="2161" spans="1:31" x14ac:dyDescent="0.25">
      <c r="A2161">
        <v>1669462</v>
      </c>
      <c r="B2161">
        <v>1</v>
      </c>
      <c r="C2161" t="s">
        <v>80</v>
      </c>
      <c r="D2161" t="s">
        <v>107</v>
      </c>
      <c r="E2161" t="s">
        <v>151</v>
      </c>
      <c r="F2161" t="s">
        <v>6437</v>
      </c>
      <c r="G2161" t="s">
        <v>526</v>
      </c>
      <c r="H2161" t="s">
        <v>143</v>
      </c>
      <c r="I2161" t="s">
        <v>135</v>
      </c>
      <c r="J2161" t="s">
        <v>136</v>
      </c>
      <c r="K2161" t="s">
        <v>137</v>
      </c>
      <c r="L2161" t="s">
        <v>6359</v>
      </c>
      <c r="M2161" t="s">
        <v>5299</v>
      </c>
      <c r="N2161">
        <v>4.9652777769999998</v>
      </c>
      <c r="O2161">
        <v>0</v>
      </c>
      <c r="P2161">
        <v>49</v>
      </c>
      <c r="Q2161">
        <v>0</v>
      </c>
      <c r="R2161">
        <v>4</v>
      </c>
      <c r="S2161">
        <v>0</v>
      </c>
      <c r="T2161">
        <v>3</v>
      </c>
      <c r="U2161">
        <v>0</v>
      </c>
      <c r="V2161">
        <v>0</v>
      </c>
      <c r="W2161">
        <v>0</v>
      </c>
      <c r="X2161">
        <v>33.615689822624319</v>
      </c>
      <c r="Y2161">
        <v>0</v>
      </c>
      <c r="Z2161">
        <v>1.3059554166171181</v>
      </c>
      <c r="AA2161">
        <v>0</v>
      </c>
      <c r="AB2161">
        <v>0.47451023755049998</v>
      </c>
      <c r="AC2161">
        <v>0</v>
      </c>
      <c r="AD2161">
        <v>0</v>
      </c>
      <c r="AE2161">
        <v>35.396155476791932</v>
      </c>
    </row>
    <row r="2162" spans="1:31" x14ac:dyDescent="0.25">
      <c r="A2162">
        <v>1669296</v>
      </c>
      <c r="B2162">
        <v>1</v>
      </c>
      <c r="C2162" t="s">
        <v>80</v>
      </c>
      <c r="D2162" t="s">
        <v>97</v>
      </c>
      <c r="E2162" t="s">
        <v>151</v>
      </c>
      <c r="F2162" t="s">
        <v>6438</v>
      </c>
      <c r="G2162" t="s">
        <v>153</v>
      </c>
      <c r="H2162" t="s">
        <v>143</v>
      </c>
      <c r="I2162" t="s">
        <v>135</v>
      </c>
      <c r="J2162" t="s">
        <v>136</v>
      </c>
      <c r="K2162" t="s">
        <v>137</v>
      </c>
      <c r="L2162" t="s">
        <v>6439</v>
      </c>
      <c r="M2162" t="s">
        <v>6440</v>
      </c>
      <c r="N2162">
        <v>4.0502777769999998</v>
      </c>
      <c r="O2162">
        <v>0</v>
      </c>
      <c r="P2162">
        <v>10</v>
      </c>
      <c r="Q2162">
        <v>0</v>
      </c>
      <c r="R2162">
        <v>7</v>
      </c>
      <c r="S2162">
        <v>0</v>
      </c>
      <c r="T2162">
        <v>9</v>
      </c>
      <c r="U2162">
        <v>0</v>
      </c>
      <c r="V2162">
        <v>0</v>
      </c>
      <c r="W2162">
        <v>0</v>
      </c>
      <c r="X2162">
        <v>10.73686305149838</v>
      </c>
      <c r="Y2162">
        <v>0</v>
      </c>
      <c r="Z2162">
        <v>11.150519480189935</v>
      </c>
      <c r="AA2162">
        <v>0</v>
      </c>
      <c r="AB2162">
        <v>89.338593950165389</v>
      </c>
      <c r="AC2162">
        <v>0</v>
      </c>
      <c r="AD2162">
        <v>0</v>
      </c>
      <c r="AE2162">
        <v>111.22597648185371</v>
      </c>
    </row>
    <row r="2163" spans="1:31" x14ac:dyDescent="0.25">
      <c r="A2163">
        <v>1669439</v>
      </c>
      <c r="B2163">
        <v>1</v>
      </c>
      <c r="C2163" t="s">
        <v>80</v>
      </c>
      <c r="D2163" t="s">
        <v>103</v>
      </c>
      <c r="E2163" t="s">
        <v>131</v>
      </c>
      <c r="F2163" t="s">
        <v>6441</v>
      </c>
      <c r="G2163" t="s">
        <v>566</v>
      </c>
      <c r="H2163" t="s">
        <v>134</v>
      </c>
      <c r="I2163" t="s">
        <v>135</v>
      </c>
      <c r="J2163" t="s">
        <v>136</v>
      </c>
      <c r="K2163" t="s">
        <v>137</v>
      </c>
      <c r="L2163" t="s">
        <v>6442</v>
      </c>
      <c r="M2163" t="s">
        <v>6443</v>
      </c>
      <c r="N2163">
        <v>1.9441666660000001</v>
      </c>
      <c r="O2163">
        <v>3</v>
      </c>
      <c r="P2163">
        <v>1968</v>
      </c>
      <c r="Q2163">
        <v>22</v>
      </c>
      <c r="R2163">
        <v>279</v>
      </c>
      <c r="S2163">
        <v>26</v>
      </c>
      <c r="T2163">
        <v>611</v>
      </c>
      <c r="U2163">
        <v>2</v>
      </c>
      <c r="V2163">
        <v>1</v>
      </c>
      <c r="W2163">
        <v>1.6570410553486665</v>
      </c>
      <c r="X2163">
        <v>530.48028504031515</v>
      </c>
      <c r="Y2163">
        <v>114.79071809709285</v>
      </c>
      <c r="Z2163">
        <v>64.747048411825673</v>
      </c>
      <c r="AA2163">
        <v>276.81456053860006</v>
      </c>
      <c r="AB2163">
        <v>584.15314256724901</v>
      </c>
      <c r="AC2163">
        <v>467.27483236392879</v>
      </c>
      <c r="AD2163">
        <v>8.3219256410314362</v>
      </c>
      <c r="AE2163">
        <v>2048.239553715392</v>
      </c>
    </row>
    <row r="2164" spans="1:31" x14ac:dyDescent="0.25">
      <c r="A2164">
        <v>1670029</v>
      </c>
      <c r="B2164">
        <v>1</v>
      </c>
      <c r="C2164" t="s">
        <v>80</v>
      </c>
      <c r="D2164" t="s">
        <v>107</v>
      </c>
      <c r="E2164" t="s">
        <v>151</v>
      </c>
      <c r="F2164" t="s">
        <v>6437</v>
      </c>
      <c r="G2164" t="s">
        <v>153</v>
      </c>
      <c r="H2164" t="s">
        <v>143</v>
      </c>
      <c r="I2164" t="s">
        <v>135</v>
      </c>
      <c r="J2164" t="s">
        <v>136</v>
      </c>
      <c r="K2164" t="s">
        <v>137</v>
      </c>
      <c r="L2164" t="s">
        <v>6444</v>
      </c>
      <c r="M2164" t="s">
        <v>6445</v>
      </c>
      <c r="N2164">
        <v>8.0855555549999991</v>
      </c>
      <c r="O2164">
        <v>0</v>
      </c>
      <c r="P2164">
        <v>49</v>
      </c>
      <c r="Q2164">
        <v>0</v>
      </c>
      <c r="R2164">
        <v>4</v>
      </c>
      <c r="S2164">
        <v>0</v>
      </c>
      <c r="T2164">
        <v>3</v>
      </c>
      <c r="U2164">
        <v>0</v>
      </c>
      <c r="V2164">
        <v>0</v>
      </c>
      <c r="W2164">
        <v>0</v>
      </c>
      <c r="X2164">
        <v>49.164973196366923</v>
      </c>
      <c r="Y2164">
        <v>0</v>
      </c>
      <c r="Z2164">
        <v>1.7508261121343056</v>
      </c>
      <c r="AA2164">
        <v>0</v>
      </c>
      <c r="AB2164">
        <v>0.42217919277390004</v>
      </c>
      <c r="AC2164">
        <v>0</v>
      </c>
      <c r="AD2164">
        <v>0</v>
      </c>
      <c r="AE2164">
        <v>51.337978501275131</v>
      </c>
    </row>
    <row r="2165" spans="1:31" x14ac:dyDescent="0.25">
      <c r="A2165">
        <v>1670103</v>
      </c>
      <c r="B2165">
        <v>1</v>
      </c>
      <c r="C2165" t="s">
        <v>80</v>
      </c>
      <c r="D2165" t="s">
        <v>108</v>
      </c>
      <c r="E2165" t="s">
        <v>146</v>
      </c>
      <c r="F2165" t="s">
        <v>6446</v>
      </c>
      <c r="G2165" t="s">
        <v>148</v>
      </c>
      <c r="H2165" t="s">
        <v>143</v>
      </c>
      <c r="I2165" t="s">
        <v>135</v>
      </c>
      <c r="J2165" t="s">
        <v>136</v>
      </c>
      <c r="K2165" t="s">
        <v>137</v>
      </c>
      <c r="L2165" t="s">
        <v>6447</v>
      </c>
      <c r="M2165" t="s">
        <v>6448</v>
      </c>
      <c r="N2165">
        <v>2.0325000000000002</v>
      </c>
      <c r="O2165">
        <v>0</v>
      </c>
      <c r="P2165">
        <v>24</v>
      </c>
      <c r="Q2165">
        <v>0</v>
      </c>
      <c r="R2165">
        <v>6</v>
      </c>
      <c r="S2165">
        <v>0</v>
      </c>
      <c r="T2165">
        <v>5</v>
      </c>
      <c r="U2165">
        <v>0</v>
      </c>
      <c r="V2165">
        <v>0</v>
      </c>
      <c r="W2165">
        <v>0</v>
      </c>
      <c r="X2165">
        <v>5.0076400144629662</v>
      </c>
      <c r="Y2165">
        <v>0</v>
      </c>
      <c r="Z2165">
        <v>0.26705942421210532</v>
      </c>
      <c r="AA2165">
        <v>0</v>
      </c>
      <c r="AB2165">
        <v>0.70817796936888766</v>
      </c>
      <c r="AC2165">
        <v>0</v>
      </c>
      <c r="AD2165">
        <v>0</v>
      </c>
      <c r="AE2165">
        <v>5.9828774080439588</v>
      </c>
    </row>
    <row r="2166" spans="1:31" x14ac:dyDescent="0.25">
      <c r="A2166">
        <v>1670080</v>
      </c>
      <c r="B2166">
        <v>1</v>
      </c>
      <c r="C2166" t="s">
        <v>81</v>
      </c>
      <c r="D2166" t="s">
        <v>118</v>
      </c>
      <c r="E2166" t="s">
        <v>131</v>
      </c>
      <c r="F2166" t="s">
        <v>6449</v>
      </c>
      <c r="G2166" t="s">
        <v>161</v>
      </c>
      <c r="H2166" t="s">
        <v>134</v>
      </c>
      <c r="I2166" t="s">
        <v>135</v>
      </c>
      <c r="J2166" t="s">
        <v>136</v>
      </c>
      <c r="K2166" t="s">
        <v>137</v>
      </c>
      <c r="L2166" t="s">
        <v>6450</v>
      </c>
      <c r="M2166" t="s">
        <v>6451</v>
      </c>
      <c r="N2166">
        <v>3.7511111110000002</v>
      </c>
      <c r="O2166">
        <v>0</v>
      </c>
      <c r="P2166">
        <v>468</v>
      </c>
      <c r="Q2166">
        <v>0</v>
      </c>
      <c r="R2166">
        <v>26</v>
      </c>
      <c r="S2166">
        <v>11</v>
      </c>
      <c r="T2166">
        <v>22</v>
      </c>
      <c r="U2166">
        <v>0</v>
      </c>
      <c r="V2166">
        <v>0</v>
      </c>
      <c r="W2166">
        <v>0</v>
      </c>
      <c r="X2166">
        <v>194.04966021070086</v>
      </c>
      <c r="Y2166">
        <v>0</v>
      </c>
      <c r="Z2166">
        <v>7.2634964773758695</v>
      </c>
      <c r="AA2166">
        <v>43.256445678145312</v>
      </c>
      <c r="AB2166">
        <v>52.478775471327978</v>
      </c>
      <c r="AC2166">
        <v>0</v>
      </c>
      <c r="AD2166">
        <v>0</v>
      </c>
      <c r="AE2166">
        <v>297.04837783755005</v>
      </c>
    </row>
    <row r="2167" spans="1:31" x14ac:dyDescent="0.25">
      <c r="A2167">
        <v>1669980</v>
      </c>
      <c r="B2167">
        <v>1</v>
      </c>
      <c r="C2167" t="s">
        <v>80</v>
      </c>
      <c r="D2167" t="s">
        <v>97</v>
      </c>
      <c r="E2167" t="s">
        <v>164</v>
      </c>
      <c r="F2167" t="s">
        <v>955</v>
      </c>
      <c r="G2167" t="s">
        <v>161</v>
      </c>
      <c r="H2167" t="s">
        <v>134</v>
      </c>
      <c r="I2167" t="s">
        <v>135</v>
      </c>
      <c r="J2167" t="s">
        <v>136</v>
      </c>
      <c r="K2167" t="s">
        <v>137</v>
      </c>
      <c r="L2167" t="s">
        <v>6452</v>
      </c>
      <c r="M2167" t="s">
        <v>6453</v>
      </c>
      <c r="N2167">
        <v>0.13416666599999999</v>
      </c>
      <c r="O2167">
        <v>7</v>
      </c>
      <c r="P2167">
        <v>1143</v>
      </c>
      <c r="Q2167">
        <v>12</v>
      </c>
      <c r="R2167">
        <v>152</v>
      </c>
      <c r="S2167">
        <v>29</v>
      </c>
      <c r="T2167">
        <v>185</v>
      </c>
      <c r="U2167">
        <v>0</v>
      </c>
      <c r="V2167">
        <v>1</v>
      </c>
      <c r="W2167">
        <v>0.93094787401792156</v>
      </c>
      <c r="X2167">
        <v>52.25291343930428</v>
      </c>
      <c r="Y2167">
        <v>2.0977817870301601</v>
      </c>
      <c r="Z2167">
        <v>4.7243124022361922</v>
      </c>
      <c r="AA2167">
        <v>46.175549611963056</v>
      </c>
      <c r="AB2167">
        <v>9.9560290994854537</v>
      </c>
      <c r="AC2167">
        <v>0</v>
      </c>
      <c r="AD2167">
        <v>0.33997349746005334</v>
      </c>
      <c r="AE2167">
        <v>116.47750771149711</v>
      </c>
    </row>
    <row r="2168" spans="1:31" x14ac:dyDescent="0.25">
      <c r="A2168">
        <v>1669488</v>
      </c>
      <c r="B2168">
        <v>1</v>
      </c>
      <c r="C2168" t="s">
        <v>80</v>
      </c>
      <c r="D2168" t="s">
        <v>83</v>
      </c>
      <c r="E2168" t="s">
        <v>159</v>
      </c>
      <c r="F2168" t="s">
        <v>6454</v>
      </c>
      <c r="G2168" t="s">
        <v>161</v>
      </c>
      <c r="H2168" t="s">
        <v>134</v>
      </c>
      <c r="I2168" t="s">
        <v>135</v>
      </c>
      <c r="J2168" t="s">
        <v>136</v>
      </c>
      <c r="K2168" t="s">
        <v>137</v>
      </c>
      <c r="L2168" t="s">
        <v>6455</v>
      </c>
      <c r="M2168" t="s">
        <v>6456</v>
      </c>
      <c r="N2168">
        <v>1.7527777769999999</v>
      </c>
      <c r="O2168">
        <v>0</v>
      </c>
      <c r="P2168">
        <v>0</v>
      </c>
      <c r="Q2168">
        <v>6</v>
      </c>
      <c r="R2168">
        <v>0</v>
      </c>
      <c r="S2168">
        <v>3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4.472173351527319</v>
      </c>
      <c r="Z2168">
        <v>0</v>
      </c>
      <c r="AA2168">
        <v>20.97225331304556</v>
      </c>
      <c r="AB2168">
        <v>0</v>
      </c>
      <c r="AC2168">
        <v>0</v>
      </c>
      <c r="AD2168">
        <v>0</v>
      </c>
      <c r="AE2168">
        <v>25.44442666457288</v>
      </c>
    </row>
    <row r="2169" spans="1:31" x14ac:dyDescent="0.25">
      <c r="A2169">
        <v>1669654</v>
      </c>
      <c r="B2169">
        <v>1</v>
      </c>
      <c r="C2169" t="s">
        <v>80</v>
      </c>
      <c r="D2169" t="s">
        <v>90</v>
      </c>
      <c r="E2169" t="s">
        <v>140</v>
      </c>
      <c r="F2169" t="s">
        <v>6457</v>
      </c>
      <c r="G2169" t="s">
        <v>197</v>
      </c>
      <c r="H2169" t="s">
        <v>143</v>
      </c>
      <c r="I2169" t="s">
        <v>135</v>
      </c>
      <c r="J2169" t="s">
        <v>136</v>
      </c>
      <c r="K2169" t="s">
        <v>137</v>
      </c>
      <c r="L2169" t="s">
        <v>6458</v>
      </c>
      <c r="M2169" t="s">
        <v>6459</v>
      </c>
      <c r="N2169">
        <v>2.3055555550000002</v>
      </c>
      <c r="O2169">
        <v>0</v>
      </c>
      <c r="P2169">
        <v>3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2.9753320064630562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2.9753320064630562</v>
      </c>
    </row>
    <row r="2170" spans="1:31" x14ac:dyDescent="0.25">
      <c r="A2170">
        <v>1670003</v>
      </c>
      <c r="B2170">
        <v>1</v>
      </c>
      <c r="C2170" t="s">
        <v>81</v>
      </c>
      <c r="D2170" t="s">
        <v>114</v>
      </c>
      <c r="E2170" t="s">
        <v>140</v>
      </c>
      <c r="F2170" t="s">
        <v>6460</v>
      </c>
      <c r="G2170" t="s">
        <v>197</v>
      </c>
      <c r="H2170" t="s">
        <v>143</v>
      </c>
      <c r="I2170" t="s">
        <v>135</v>
      </c>
      <c r="J2170" t="s">
        <v>136</v>
      </c>
      <c r="K2170" t="s">
        <v>137</v>
      </c>
      <c r="L2170" t="s">
        <v>6461</v>
      </c>
      <c r="M2170" t="s">
        <v>6462</v>
      </c>
      <c r="N2170">
        <v>4.1661111110000002</v>
      </c>
      <c r="O2170">
        <v>0</v>
      </c>
      <c r="P2170">
        <v>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0.79844934097933584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0.79844934097933584</v>
      </c>
    </row>
    <row r="2171" spans="1:31" x14ac:dyDescent="0.25">
      <c r="A2171">
        <v>1669362</v>
      </c>
      <c r="B2171">
        <v>1</v>
      </c>
      <c r="C2171" t="s">
        <v>80</v>
      </c>
      <c r="D2171" t="s">
        <v>107</v>
      </c>
      <c r="E2171" t="s">
        <v>151</v>
      </c>
      <c r="F2171" t="s">
        <v>6463</v>
      </c>
      <c r="G2171" t="s">
        <v>153</v>
      </c>
      <c r="H2171" t="s">
        <v>143</v>
      </c>
      <c r="I2171" t="s">
        <v>135</v>
      </c>
      <c r="J2171" t="s">
        <v>136</v>
      </c>
      <c r="K2171" t="s">
        <v>137</v>
      </c>
      <c r="L2171" t="s">
        <v>6464</v>
      </c>
      <c r="M2171" t="s">
        <v>6465</v>
      </c>
      <c r="N2171">
        <v>1.643333333</v>
      </c>
      <c r="O2171">
        <v>0</v>
      </c>
      <c r="P2171">
        <v>67</v>
      </c>
      <c r="Q2171">
        <v>0</v>
      </c>
      <c r="R2171">
        <v>1</v>
      </c>
      <c r="S2171">
        <v>0</v>
      </c>
      <c r="T2171">
        <v>3</v>
      </c>
      <c r="U2171">
        <v>0</v>
      </c>
      <c r="V2171">
        <v>0</v>
      </c>
      <c r="W2171">
        <v>0</v>
      </c>
      <c r="X2171">
        <v>11.811886805005125</v>
      </c>
      <c r="Y2171">
        <v>0</v>
      </c>
      <c r="Z2171">
        <v>2.14423709792512</v>
      </c>
      <c r="AA2171">
        <v>0</v>
      </c>
      <c r="AB2171">
        <v>1.5527734633727068</v>
      </c>
      <c r="AC2171">
        <v>0</v>
      </c>
      <c r="AD2171">
        <v>0</v>
      </c>
      <c r="AE2171">
        <v>15.508897366302952</v>
      </c>
    </row>
    <row r="2172" spans="1:31" x14ac:dyDescent="0.25">
      <c r="A2172">
        <v>1669631</v>
      </c>
      <c r="B2172">
        <v>1</v>
      </c>
      <c r="C2172" t="s">
        <v>80</v>
      </c>
      <c r="D2172" t="s">
        <v>84</v>
      </c>
      <c r="E2172" t="s">
        <v>151</v>
      </c>
      <c r="F2172" t="s">
        <v>6466</v>
      </c>
      <c r="G2172" t="s">
        <v>153</v>
      </c>
      <c r="H2172" t="s">
        <v>143</v>
      </c>
      <c r="I2172" t="s">
        <v>135</v>
      </c>
      <c r="J2172" t="s">
        <v>136</v>
      </c>
      <c r="K2172" t="s">
        <v>137</v>
      </c>
      <c r="L2172" t="s">
        <v>6467</v>
      </c>
      <c r="M2172" t="s">
        <v>6468</v>
      </c>
      <c r="N2172">
        <v>1.661944444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42</v>
      </c>
      <c r="U2172">
        <v>0</v>
      </c>
      <c r="V2172">
        <v>0</v>
      </c>
      <c r="W2172">
        <v>0</v>
      </c>
      <c r="X2172">
        <v>0.39330741088626392</v>
      </c>
      <c r="Y2172">
        <v>0</v>
      </c>
      <c r="Z2172">
        <v>0</v>
      </c>
      <c r="AA2172">
        <v>0</v>
      </c>
      <c r="AB2172">
        <v>49.712629042838387</v>
      </c>
      <c r="AC2172">
        <v>0</v>
      </c>
      <c r="AD2172">
        <v>0</v>
      </c>
      <c r="AE2172">
        <v>50.105936453724652</v>
      </c>
    </row>
    <row r="2173" spans="1:31" x14ac:dyDescent="0.25">
      <c r="A2173">
        <v>1670060</v>
      </c>
      <c r="B2173">
        <v>1</v>
      </c>
      <c r="C2173" t="s">
        <v>80</v>
      </c>
      <c r="D2173" t="s">
        <v>96</v>
      </c>
      <c r="E2173" t="s">
        <v>179</v>
      </c>
      <c r="F2173" t="s">
        <v>6469</v>
      </c>
      <c r="G2173" t="s">
        <v>161</v>
      </c>
      <c r="H2173" t="s">
        <v>134</v>
      </c>
      <c r="I2173" t="s">
        <v>135</v>
      </c>
      <c r="J2173" t="s">
        <v>136</v>
      </c>
      <c r="K2173" t="s">
        <v>137</v>
      </c>
      <c r="L2173" t="s">
        <v>6470</v>
      </c>
      <c r="M2173" t="s">
        <v>6471</v>
      </c>
      <c r="N2173">
        <v>6.1388888000000003E-2</v>
      </c>
      <c r="O2173">
        <v>4</v>
      </c>
      <c r="P2173">
        <v>9129</v>
      </c>
      <c r="Q2173">
        <v>4</v>
      </c>
      <c r="R2173">
        <v>30</v>
      </c>
      <c r="S2173">
        <v>23</v>
      </c>
      <c r="T2173">
        <v>1614</v>
      </c>
      <c r="U2173">
        <v>0</v>
      </c>
      <c r="V2173">
        <v>1</v>
      </c>
      <c r="W2173">
        <v>1.1536838116357668</v>
      </c>
      <c r="X2173">
        <v>211.62334930938735</v>
      </c>
      <c r="Y2173">
        <v>0.28485331674537478</v>
      </c>
      <c r="Z2173">
        <v>0.48001254533137389</v>
      </c>
      <c r="AA2173">
        <v>18.428648808571293</v>
      </c>
      <c r="AB2173">
        <v>76.648725242198267</v>
      </c>
      <c r="AC2173">
        <v>0</v>
      </c>
      <c r="AD2173">
        <v>2.4343842699944443E-3</v>
      </c>
      <c r="AE2173">
        <v>308.62170741813941</v>
      </c>
    </row>
    <row r="2174" spans="1:31" x14ac:dyDescent="0.25">
      <c r="A2174">
        <v>1669562</v>
      </c>
      <c r="B2174">
        <v>1</v>
      </c>
      <c r="C2174" t="s">
        <v>81</v>
      </c>
      <c r="D2174" t="s">
        <v>112</v>
      </c>
      <c r="E2174" t="s">
        <v>151</v>
      </c>
      <c r="F2174" t="s">
        <v>6472</v>
      </c>
      <c r="G2174" t="s">
        <v>222</v>
      </c>
      <c r="H2174" t="s">
        <v>143</v>
      </c>
      <c r="I2174" t="s">
        <v>135</v>
      </c>
      <c r="J2174" t="s">
        <v>136</v>
      </c>
      <c r="K2174" t="s">
        <v>137</v>
      </c>
      <c r="L2174" t="s">
        <v>6473</v>
      </c>
      <c r="M2174" t="s">
        <v>6474</v>
      </c>
      <c r="N2174">
        <v>1.056944444</v>
      </c>
      <c r="O2174">
        <v>0</v>
      </c>
      <c r="P2174">
        <v>143</v>
      </c>
      <c r="Q2174">
        <v>0</v>
      </c>
      <c r="R2174">
        <v>0</v>
      </c>
      <c r="S2174">
        <v>0</v>
      </c>
      <c r="T2174">
        <v>4</v>
      </c>
      <c r="U2174">
        <v>0</v>
      </c>
      <c r="V2174">
        <v>0</v>
      </c>
      <c r="W2174">
        <v>0</v>
      </c>
      <c r="X2174">
        <v>26.775313359889349</v>
      </c>
      <c r="Y2174">
        <v>0</v>
      </c>
      <c r="Z2174">
        <v>0</v>
      </c>
      <c r="AA2174">
        <v>0</v>
      </c>
      <c r="AB2174">
        <v>0.33840513959862001</v>
      </c>
      <c r="AC2174">
        <v>0</v>
      </c>
      <c r="AD2174">
        <v>0</v>
      </c>
      <c r="AE2174">
        <v>27.11371849948797</v>
      </c>
    </row>
    <row r="2175" spans="1:31" x14ac:dyDescent="0.25">
      <c r="A2175">
        <v>1670072</v>
      </c>
      <c r="B2175">
        <v>1</v>
      </c>
      <c r="C2175" t="s">
        <v>80</v>
      </c>
      <c r="D2175" t="s">
        <v>82</v>
      </c>
      <c r="E2175" t="s">
        <v>146</v>
      </c>
      <c r="F2175" t="s">
        <v>466</v>
      </c>
      <c r="G2175" t="s">
        <v>4231</v>
      </c>
      <c r="H2175" t="s">
        <v>143</v>
      </c>
      <c r="I2175" t="s">
        <v>135</v>
      </c>
      <c r="J2175" t="s">
        <v>136</v>
      </c>
      <c r="K2175" t="s">
        <v>137</v>
      </c>
      <c r="L2175" t="s">
        <v>6475</v>
      </c>
      <c r="M2175" t="s">
        <v>6476</v>
      </c>
      <c r="N2175">
        <v>4.75</v>
      </c>
      <c r="O2175">
        <v>0</v>
      </c>
      <c r="P2175">
        <v>207</v>
      </c>
      <c r="Q2175">
        <v>0</v>
      </c>
      <c r="R2175">
        <v>0</v>
      </c>
      <c r="S2175">
        <v>0</v>
      </c>
      <c r="T2175">
        <v>11</v>
      </c>
      <c r="U2175">
        <v>0</v>
      </c>
      <c r="V2175">
        <v>0</v>
      </c>
      <c r="W2175">
        <v>0</v>
      </c>
      <c r="X2175">
        <v>187.97644523394885</v>
      </c>
      <c r="Y2175">
        <v>0</v>
      </c>
      <c r="Z2175">
        <v>0</v>
      </c>
      <c r="AA2175">
        <v>0</v>
      </c>
      <c r="AB2175">
        <v>7.7983849000240237</v>
      </c>
      <c r="AC2175">
        <v>0</v>
      </c>
      <c r="AD2175">
        <v>0</v>
      </c>
      <c r="AE2175">
        <v>195.77483013397287</v>
      </c>
    </row>
    <row r="2176" spans="1:31" x14ac:dyDescent="0.25">
      <c r="A2176">
        <v>1669860</v>
      </c>
      <c r="B2176">
        <v>1</v>
      </c>
      <c r="C2176" t="s">
        <v>80</v>
      </c>
      <c r="D2176" t="s">
        <v>97</v>
      </c>
      <c r="E2176" t="s">
        <v>140</v>
      </c>
      <c r="F2176" t="s">
        <v>6477</v>
      </c>
      <c r="G2176" t="s">
        <v>197</v>
      </c>
      <c r="H2176" t="s">
        <v>143</v>
      </c>
      <c r="I2176" t="s">
        <v>135</v>
      </c>
      <c r="J2176" t="s">
        <v>136</v>
      </c>
      <c r="K2176" t="s">
        <v>137</v>
      </c>
      <c r="L2176" t="s">
        <v>6478</v>
      </c>
      <c r="M2176" t="s">
        <v>6479</v>
      </c>
      <c r="N2176">
        <v>0.80527777700000003</v>
      </c>
      <c r="O2176">
        <v>0</v>
      </c>
      <c r="P2176">
        <v>1</v>
      </c>
      <c r="Q2176">
        <v>0</v>
      </c>
      <c r="R2176">
        <v>0</v>
      </c>
      <c r="S2176">
        <v>0</v>
      </c>
      <c r="T2176">
        <v>2</v>
      </c>
      <c r="U2176">
        <v>0</v>
      </c>
      <c r="V2176">
        <v>0</v>
      </c>
      <c r="W2176">
        <v>0</v>
      </c>
      <c r="X2176">
        <v>0.28868082719928057</v>
      </c>
      <c r="Y2176">
        <v>0</v>
      </c>
      <c r="Z2176">
        <v>0</v>
      </c>
      <c r="AA2176">
        <v>0</v>
      </c>
      <c r="AB2176">
        <v>1.3137508629428201</v>
      </c>
      <c r="AC2176">
        <v>0</v>
      </c>
      <c r="AD2176">
        <v>0</v>
      </c>
      <c r="AE2176">
        <v>1.6024316901421005</v>
      </c>
    </row>
    <row r="2177" spans="1:31" x14ac:dyDescent="0.25">
      <c r="A2177">
        <v>1669611</v>
      </c>
      <c r="B2177">
        <v>1</v>
      </c>
      <c r="C2177" t="s">
        <v>80</v>
      </c>
      <c r="D2177" t="s">
        <v>92</v>
      </c>
      <c r="E2177" t="s">
        <v>140</v>
      </c>
      <c r="F2177" t="s">
        <v>6480</v>
      </c>
      <c r="G2177" t="s">
        <v>197</v>
      </c>
      <c r="H2177" t="s">
        <v>143</v>
      </c>
      <c r="I2177" t="s">
        <v>135</v>
      </c>
      <c r="J2177" t="s">
        <v>136</v>
      </c>
      <c r="K2177" t="s">
        <v>137</v>
      </c>
      <c r="L2177" t="s">
        <v>6481</v>
      </c>
      <c r="M2177" t="s">
        <v>6482</v>
      </c>
      <c r="N2177">
        <v>2.707777777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0.32029806639199782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0.32029806639199782</v>
      </c>
    </row>
    <row r="2178" spans="1:31" x14ac:dyDescent="0.25">
      <c r="A2178">
        <v>1669227</v>
      </c>
      <c r="B2178">
        <v>1</v>
      </c>
      <c r="C2178" t="s">
        <v>81</v>
      </c>
      <c r="D2178" t="s">
        <v>118</v>
      </c>
      <c r="E2178" t="s">
        <v>200</v>
      </c>
      <c r="F2178" t="s">
        <v>6483</v>
      </c>
      <c r="G2178" t="s">
        <v>240</v>
      </c>
      <c r="H2178" t="s">
        <v>143</v>
      </c>
      <c r="I2178" t="s">
        <v>135</v>
      </c>
      <c r="J2178" t="s">
        <v>136</v>
      </c>
      <c r="K2178" t="s">
        <v>137</v>
      </c>
      <c r="L2178" t="s">
        <v>6484</v>
      </c>
      <c r="M2178" t="s">
        <v>6485</v>
      </c>
      <c r="N2178">
        <v>1.5097222219999999</v>
      </c>
      <c r="O2178">
        <v>0</v>
      </c>
      <c r="P2178">
        <v>41</v>
      </c>
      <c r="Q2178">
        <v>0</v>
      </c>
      <c r="R2178">
        <v>0</v>
      </c>
      <c r="S2178">
        <v>0</v>
      </c>
      <c r="T2178">
        <v>8</v>
      </c>
      <c r="U2178">
        <v>0</v>
      </c>
      <c r="V2178">
        <v>0</v>
      </c>
      <c r="W2178">
        <v>0</v>
      </c>
      <c r="X2178">
        <v>17.830438273988158</v>
      </c>
      <c r="Y2178">
        <v>0</v>
      </c>
      <c r="Z2178">
        <v>0</v>
      </c>
      <c r="AA2178">
        <v>0</v>
      </c>
      <c r="AB2178">
        <v>29.196717766854896</v>
      </c>
      <c r="AC2178">
        <v>0</v>
      </c>
      <c r="AD2178">
        <v>0</v>
      </c>
      <c r="AE2178">
        <v>47.027156040843053</v>
      </c>
    </row>
    <row r="2179" spans="1:31" x14ac:dyDescent="0.25">
      <c r="A2179">
        <v>1669476</v>
      </c>
      <c r="B2179">
        <v>1</v>
      </c>
      <c r="C2179" t="s">
        <v>80</v>
      </c>
      <c r="D2179" t="s">
        <v>106</v>
      </c>
      <c r="E2179" t="s">
        <v>164</v>
      </c>
      <c r="F2179" t="s">
        <v>5237</v>
      </c>
      <c r="G2179" t="s">
        <v>161</v>
      </c>
      <c r="H2179" t="s">
        <v>134</v>
      </c>
      <c r="I2179" t="s">
        <v>135</v>
      </c>
      <c r="J2179" t="s">
        <v>136</v>
      </c>
      <c r="K2179" t="s">
        <v>137</v>
      </c>
      <c r="L2179" t="s">
        <v>6486</v>
      </c>
      <c r="M2179" t="s">
        <v>6487</v>
      </c>
      <c r="N2179">
        <v>0.25194444399999999</v>
      </c>
      <c r="O2179">
        <v>0</v>
      </c>
      <c r="P2179">
        <v>8</v>
      </c>
      <c r="Q2179">
        <v>30</v>
      </c>
      <c r="R2179">
        <v>76</v>
      </c>
      <c r="S2179">
        <v>11</v>
      </c>
      <c r="T2179">
        <v>18</v>
      </c>
      <c r="U2179">
        <v>1</v>
      </c>
      <c r="V2179">
        <v>0</v>
      </c>
      <c r="W2179">
        <v>0</v>
      </c>
      <c r="X2179">
        <v>0.61599858518039663</v>
      </c>
      <c r="Y2179">
        <v>14.202839281689615</v>
      </c>
      <c r="Z2179">
        <v>30.298179024695479</v>
      </c>
      <c r="AA2179">
        <v>15.83904740902736</v>
      </c>
      <c r="AB2179">
        <v>4.3056786102818769</v>
      </c>
      <c r="AC2179">
        <v>5.9681257409956237</v>
      </c>
      <c r="AD2179">
        <v>0</v>
      </c>
      <c r="AE2179">
        <v>71.229868651870348</v>
      </c>
    </row>
    <row r="2180" spans="1:31" x14ac:dyDescent="0.25">
      <c r="A2180">
        <v>1668978</v>
      </c>
      <c r="B2180">
        <v>1</v>
      </c>
      <c r="C2180" t="s">
        <v>80</v>
      </c>
      <c r="D2180" t="s">
        <v>92</v>
      </c>
      <c r="E2180" t="s">
        <v>131</v>
      </c>
      <c r="F2180" t="s">
        <v>6488</v>
      </c>
      <c r="G2180" t="s">
        <v>555</v>
      </c>
      <c r="H2180" t="s">
        <v>134</v>
      </c>
      <c r="I2180" t="s">
        <v>135</v>
      </c>
      <c r="J2180" t="s">
        <v>136</v>
      </c>
      <c r="K2180" t="s">
        <v>137</v>
      </c>
      <c r="L2180" t="s">
        <v>6489</v>
      </c>
      <c r="M2180" t="s">
        <v>6490</v>
      </c>
      <c r="N2180">
        <v>0.60166666599999996</v>
      </c>
      <c r="O2180">
        <v>0</v>
      </c>
      <c r="P2180">
        <v>113</v>
      </c>
      <c r="Q2180">
        <v>0</v>
      </c>
      <c r="R2180">
        <v>0</v>
      </c>
      <c r="S2180">
        <v>0</v>
      </c>
      <c r="T2180">
        <v>18</v>
      </c>
      <c r="U2180">
        <v>0</v>
      </c>
      <c r="V2180">
        <v>0</v>
      </c>
      <c r="W2180">
        <v>0</v>
      </c>
      <c r="X2180">
        <v>13.241168876243808</v>
      </c>
      <c r="Y2180">
        <v>0</v>
      </c>
      <c r="Z2180">
        <v>0</v>
      </c>
      <c r="AA2180">
        <v>0</v>
      </c>
      <c r="AB2180">
        <v>4.5697103189451536</v>
      </c>
      <c r="AC2180">
        <v>0</v>
      </c>
      <c r="AD2180">
        <v>0</v>
      </c>
      <c r="AE2180">
        <v>17.81087919518896</v>
      </c>
    </row>
    <row r="2181" spans="1:31" x14ac:dyDescent="0.25">
      <c r="A2181">
        <v>1669768</v>
      </c>
      <c r="B2181">
        <v>1</v>
      </c>
      <c r="C2181" t="s">
        <v>80</v>
      </c>
      <c r="D2181" t="s">
        <v>92</v>
      </c>
      <c r="E2181" t="s">
        <v>140</v>
      </c>
      <c r="F2181" t="s">
        <v>6491</v>
      </c>
      <c r="G2181" t="s">
        <v>209</v>
      </c>
      <c r="H2181" t="s">
        <v>143</v>
      </c>
      <c r="I2181" t="s">
        <v>135</v>
      </c>
      <c r="J2181" t="s">
        <v>136</v>
      </c>
      <c r="K2181" t="s">
        <v>137</v>
      </c>
      <c r="L2181" t="s">
        <v>6492</v>
      </c>
      <c r="M2181" t="s">
        <v>6493</v>
      </c>
      <c r="N2181">
        <v>1.0305555550000001</v>
      </c>
      <c r="O2181">
        <v>0</v>
      </c>
      <c r="P2181">
        <v>10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4.5283880286066536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4.5283880286066536</v>
      </c>
    </row>
    <row r="2182" spans="1:31" x14ac:dyDescent="0.25">
      <c r="A2182">
        <v>1669236</v>
      </c>
      <c r="B2182">
        <v>1</v>
      </c>
      <c r="C2182" t="s">
        <v>80</v>
      </c>
      <c r="D2182" t="s">
        <v>97</v>
      </c>
      <c r="E2182" t="s">
        <v>151</v>
      </c>
      <c r="F2182" t="s">
        <v>6175</v>
      </c>
      <c r="G2182" t="s">
        <v>222</v>
      </c>
      <c r="H2182" t="s">
        <v>143</v>
      </c>
      <c r="I2182" t="s">
        <v>135</v>
      </c>
      <c r="J2182" t="s">
        <v>136</v>
      </c>
      <c r="K2182" t="s">
        <v>137</v>
      </c>
      <c r="L2182" t="s">
        <v>6494</v>
      </c>
      <c r="M2182" t="s">
        <v>6495</v>
      </c>
      <c r="N2182">
        <v>4.7116666660000002</v>
      </c>
      <c r="O2182">
        <v>0</v>
      </c>
      <c r="P2182">
        <v>50</v>
      </c>
      <c r="Q2182">
        <v>0</v>
      </c>
      <c r="R2182">
        <v>0</v>
      </c>
      <c r="S2182">
        <v>0</v>
      </c>
      <c r="T2182">
        <v>8</v>
      </c>
      <c r="U2182">
        <v>0</v>
      </c>
      <c r="V2182">
        <v>0</v>
      </c>
      <c r="W2182">
        <v>0</v>
      </c>
      <c r="X2182">
        <v>41.742225835504328</v>
      </c>
      <c r="Y2182">
        <v>0</v>
      </c>
      <c r="Z2182">
        <v>0</v>
      </c>
      <c r="AA2182">
        <v>0</v>
      </c>
      <c r="AB2182">
        <v>37.835784928532988</v>
      </c>
      <c r="AC2182">
        <v>0</v>
      </c>
      <c r="AD2182">
        <v>0</v>
      </c>
      <c r="AE2182">
        <v>79.578010764037316</v>
      </c>
    </row>
    <row r="2183" spans="1:31" x14ac:dyDescent="0.25">
      <c r="A2183">
        <v>1669946</v>
      </c>
      <c r="B2183">
        <v>1</v>
      </c>
      <c r="C2183" t="s">
        <v>81</v>
      </c>
      <c r="D2183" t="s">
        <v>117</v>
      </c>
      <c r="E2183" t="s">
        <v>164</v>
      </c>
      <c r="F2183" t="s">
        <v>4998</v>
      </c>
      <c r="G2183" t="s">
        <v>161</v>
      </c>
      <c r="H2183" t="s">
        <v>134</v>
      </c>
      <c r="I2183" t="s">
        <v>135</v>
      </c>
      <c r="J2183" t="s">
        <v>136</v>
      </c>
      <c r="K2183" t="s">
        <v>137</v>
      </c>
      <c r="L2183" t="s">
        <v>6496</v>
      </c>
      <c r="M2183" t="s">
        <v>6497</v>
      </c>
      <c r="N2183">
        <v>0.5625</v>
      </c>
      <c r="O2183">
        <v>0</v>
      </c>
      <c r="P2183">
        <v>2440</v>
      </c>
      <c r="Q2183">
        <v>36</v>
      </c>
      <c r="R2183">
        <v>84</v>
      </c>
      <c r="S2183">
        <v>22</v>
      </c>
      <c r="T2183">
        <v>239</v>
      </c>
      <c r="U2183">
        <v>8</v>
      </c>
      <c r="V2183">
        <v>1</v>
      </c>
      <c r="W2183">
        <v>0</v>
      </c>
      <c r="X2183">
        <v>206.28850204562167</v>
      </c>
      <c r="Y2183">
        <v>36.02603685531826</v>
      </c>
      <c r="Z2183">
        <v>8.6319622148461939</v>
      </c>
      <c r="AA2183">
        <v>57.711047006714637</v>
      </c>
      <c r="AB2183">
        <v>56.156754022597113</v>
      </c>
      <c r="AC2183">
        <v>213.60449532400426</v>
      </c>
      <c r="AD2183">
        <v>3.6791632542960007</v>
      </c>
      <c r="AE2183">
        <v>582.09796072339816</v>
      </c>
    </row>
    <row r="2184" spans="1:31" x14ac:dyDescent="0.25">
      <c r="A2184">
        <v>1670278</v>
      </c>
      <c r="B2184">
        <v>1</v>
      </c>
      <c r="C2184" t="s">
        <v>80</v>
      </c>
      <c r="D2184" t="s">
        <v>93</v>
      </c>
      <c r="E2184" t="s">
        <v>151</v>
      </c>
      <c r="F2184" t="s">
        <v>6498</v>
      </c>
      <c r="G2184" t="s">
        <v>153</v>
      </c>
      <c r="H2184" t="s">
        <v>143</v>
      </c>
      <c r="I2184" t="s">
        <v>135</v>
      </c>
      <c r="J2184" t="s">
        <v>136</v>
      </c>
      <c r="K2184" t="s">
        <v>137</v>
      </c>
      <c r="L2184" t="s">
        <v>6499</v>
      </c>
      <c r="M2184" t="s">
        <v>6500</v>
      </c>
      <c r="N2184">
        <v>14.608055555</v>
      </c>
      <c r="O2184">
        <v>0</v>
      </c>
      <c r="P2184">
        <v>13</v>
      </c>
      <c r="Q2184">
        <v>0</v>
      </c>
      <c r="R2184">
        <v>4</v>
      </c>
      <c r="S2184">
        <v>0</v>
      </c>
      <c r="T2184">
        <v>3</v>
      </c>
      <c r="U2184">
        <v>0</v>
      </c>
      <c r="V2184">
        <v>0</v>
      </c>
      <c r="W2184">
        <v>0</v>
      </c>
      <c r="X2184">
        <v>35.765803517691118</v>
      </c>
      <c r="Y2184">
        <v>0</v>
      </c>
      <c r="Z2184">
        <v>7.0545639599572434</v>
      </c>
      <c r="AA2184">
        <v>0</v>
      </c>
      <c r="AB2184">
        <v>21.248390703581059</v>
      </c>
      <c r="AC2184">
        <v>0</v>
      </c>
      <c r="AD2184">
        <v>0</v>
      </c>
      <c r="AE2184">
        <v>64.068758181229413</v>
      </c>
    </row>
    <row r="2185" spans="1:31" x14ac:dyDescent="0.25">
      <c r="A2185">
        <v>1669353</v>
      </c>
      <c r="B2185">
        <v>1</v>
      </c>
      <c r="C2185" t="s">
        <v>80</v>
      </c>
      <c r="D2185" t="s">
        <v>96</v>
      </c>
      <c r="E2185" t="s">
        <v>164</v>
      </c>
      <c r="F2185" t="s">
        <v>4928</v>
      </c>
      <c r="G2185" t="s">
        <v>161</v>
      </c>
      <c r="H2185" t="s">
        <v>134</v>
      </c>
      <c r="I2185" t="s">
        <v>135</v>
      </c>
      <c r="J2185" t="s">
        <v>136</v>
      </c>
      <c r="K2185" t="s">
        <v>137</v>
      </c>
      <c r="L2185" t="s">
        <v>6501</v>
      </c>
      <c r="M2185" t="s">
        <v>6502</v>
      </c>
      <c r="N2185">
        <v>0.69166666600000004</v>
      </c>
      <c r="O2185">
        <v>9</v>
      </c>
      <c r="P2185">
        <v>1031</v>
      </c>
      <c r="Q2185">
        <v>20</v>
      </c>
      <c r="R2185">
        <v>60</v>
      </c>
      <c r="S2185">
        <v>7</v>
      </c>
      <c r="T2185">
        <v>21</v>
      </c>
      <c r="U2185">
        <v>0</v>
      </c>
      <c r="V2185">
        <v>1</v>
      </c>
      <c r="W2185">
        <v>14.432824518321002</v>
      </c>
      <c r="X2185">
        <v>85.455201879844708</v>
      </c>
      <c r="Y2185">
        <v>16.647953699572042</v>
      </c>
      <c r="Z2185">
        <v>21.137713539069967</v>
      </c>
      <c r="AA2185">
        <v>9.3839964805358278</v>
      </c>
      <c r="AB2185">
        <v>17.285140563417542</v>
      </c>
      <c r="AC2185">
        <v>0</v>
      </c>
      <c r="AD2185">
        <v>0.33856329415720166</v>
      </c>
      <c r="AE2185">
        <v>164.68139397491831</v>
      </c>
    </row>
    <row r="2186" spans="1:31" x14ac:dyDescent="0.25">
      <c r="A2186">
        <v>1669330</v>
      </c>
      <c r="B2186">
        <v>1</v>
      </c>
      <c r="C2186" t="s">
        <v>81</v>
      </c>
      <c r="D2186" t="s">
        <v>120</v>
      </c>
      <c r="E2186" t="s">
        <v>164</v>
      </c>
      <c r="F2186" t="s">
        <v>6503</v>
      </c>
      <c r="G2186" t="s">
        <v>161</v>
      </c>
      <c r="H2186" t="s">
        <v>134</v>
      </c>
      <c r="I2186" t="s">
        <v>135</v>
      </c>
      <c r="J2186" t="s">
        <v>136</v>
      </c>
      <c r="K2186" t="s">
        <v>137</v>
      </c>
      <c r="L2186" t="s">
        <v>6504</v>
      </c>
      <c r="M2186" t="s">
        <v>6505</v>
      </c>
      <c r="N2186">
        <v>1.3261111109999999</v>
      </c>
      <c r="O2186">
        <v>0</v>
      </c>
      <c r="P2186">
        <v>0</v>
      </c>
      <c r="Q2186">
        <v>17</v>
      </c>
      <c r="R2186">
        <v>68</v>
      </c>
      <c r="S2186">
        <v>5</v>
      </c>
      <c r="T2186">
        <v>4</v>
      </c>
      <c r="U2186">
        <v>0</v>
      </c>
      <c r="V2186">
        <v>0</v>
      </c>
      <c r="W2186">
        <v>0</v>
      </c>
      <c r="X2186">
        <v>0</v>
      </c>
      <c r="Y2186">
        <v>63.998185497045363</v>
      </c>
      <c r="Z2186">
        <v>54.976367330708754</v>
      </c>
      <c r="AA2186">
        <v>48.563892667051149</v>
      </c>
      <c r="AB2186">
        <v>14.804514669441263</v>
      </c>
      <c r="AC2186">
        <v>0</v>
      </c>
      <c r="AD2186">
        <v>0</v>
      </c>
      <c r="AE2186">
        <v>182.34296016424653</v>
      </c>
    </row>
    <row r="2187" spans="1:31" x14ac:dyDescent="0.25">
      <c r="A2187">
        <v>1669808</v>
      </c>
      <c r="B2187">
        <v>1</v>
      </c>
      <c r="C2187" t="s">
        <v>81</v>
      </c>
      <c r="D2187" t="s">
        <v>118</v>
      </c>
      <c r="E2187" t="s">
        <v>151</v>
      </c>
      <c r="F2187" t="s">
        <v>5201</v>
      </c>
      <c r="G2187" t="s">
        <v>153</v>
      </c>
      <c r="H2187" t="s">
        <v>143</v>
      </c>
      <c r="I2187" t="s">
        <v>135</v>
      </c>
      <c r="J2187" t="s">
        <v>136</v>
      </c>
      <c r="K2187" t="s">
        <v>137</v>
      </c>
      <c r="L2187" t="s">
        <v>6506</v>
      </c>
      <c r="M2187" t="s">
        <v>6507</v>
      </c>
      <c r="N2187">
        <v>1.2508333330000001</v>
      </c>
      <c r="O2187">
        <v>0</v>
      </c>
      <c r="P2187">
        <v>10</v>
      </c>
      <c r="Q2187">
        <v>0</v>
      </c>
      <c r="R2187">
        <v>1</v>
      </c>
      <c r="S2187">
        <v>0</v>
      </c>
      <c r="T2187">
        <v>4</v>
      </c>
      <c r="U2187">
        <v>0</v>
      </c>
      <c r="V2187">
        <v>0</v>
      </c>
      <c r="W2187">
        <v>0</v>
      </c>
      <c r="X2187">
        <v>3.7774073083775122</v>
      </c>
      <c r="Y2187">
        <v>0</v>
      </c>
      <c r="Z2187">
        <v>4.7841082693333333E-5</v>
      </c>
      <c r="AA2187">
        <v>0</v>
      </c>
      <c r="AB2187">
        <v>4.2410427453504216</v>
      </c>
      <c r="AC2187">
        <v>0</v>
      </c>
      <c r="AD2187">
        <v>0</v>
      </c>
      <c r="AE2187">
        <v>8.0184978948106274</v>
      </c>
    </row>
    <row r="2188" spans="1:31" x14ac:dyDescent="0.25">
      <c r="A2188">
        <v>1669405</v>
      </c>
      <c r="B2188">
        <v>1</v>
      </c>
      <c r="C2188" t="s">
        <v>80</v>
      </c>
      <c r="D2188" t="s">
        <v>83</v>
      </c>
      <c r="E2188" t="s">
        <v>151</v>
      </c>
      <c r="F2188" t="s">
        <v>6508</v>
      </c>
      <c r="G2188" t="s">
        <v>222</v>
      </c>
      <c r="H2188" t="s">
        <v>143</v>
      </c>
      <c r="I2188" t="s">
        <v>135</v>
      </c>
      <c r="J2188" t="s">
        <v>136</v>
      </c>
      <c r="K2188" t="s">
        <v>137</v>
      </c>
      <c r="L2188" t="s">
        <v>6509</v>
      </c>
      <c r="M2188" t="s">
        <v>6510</v>
      </c>
      <c r="N2188">
        <v>4.806944444</v>
      </c>
      <c r="O2188">
        <v>0</v>
      </c>
      <c r="P2188">
        <v>63</v>
      </c>
      <c r="Q2188">
        <v>0</v>
      </c>
      <c r="R2188">
        <v>0</v>
      </c>
      <c r="S2188">
        <v>0</v>
      </c>
      <c r="T2188">
        <v>4</v>
      </c>
      <c r="U2188">
        <v>0</v>
      </c>
      <c r="V2188">
        <v>0</v>
      </c>
      <c r="W2188">
        <v>0</v>
      </c>
      <c r="X2188">
        <v>97.980961580409826</v>
      </c>
      <c r="Y2188">
        <v>0</v>
      </c>
      <c r="Z2188">
        <v>0</v>
      </c>
      <c r="AA2188">
        <v>0</v>
      </c>
      <c r="AB2188">
        <v>4.443556369409813</v>
      </c>
      <c r="AC2188">
        <v>0</v>
      </c>
      <c r="AD2188">
        <v>0</v>
      </c>
      <c r="AE2188">
        <v>102.42451794981964</v>
      </c>
    </row>
    <row r="2189" spans="1:31" x14ac:dyDescent="0.25">
      <c r="A2189">
        <v>1669067</v>
      </c>
      <c r="B2189">
        <v>1</v>
      </c>
      <c r="C2189" t="s">
        <v>80</v>
      </c>
      <c r="D2189" t="s">
        <v>88</v>
      </c>
      <c r="E2189" t="s">
        <v>140</v>
      </c>
      <c r="F2189" t="s">
        <v>6511</v>
      </c>
      <c r="G2189" t="s">
        <v>209</v>
      </c>
      <c r="H2189" t="s">
        <v>143</v>
      </c>
      <c r="I2189" t="s">
        <v>135</v>
      </c>
      <c r="J2189" t="s">
        <v>136</v>
      </c>
      <c r="K2189" t="s">
        <v>137</v>
      </c>
      <c r="L2189" t="s">
        <v>6512</v>
      </c>
      <c r="M2189" t="s">
        <v>6513</v>
      </c>
      <c r="N2189">
        <v>1.7925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344.93200392826196</v>
      </c>
      <c r="AE2189">
        <v>344.93200392826196</v>
      </c>
    </row>
    <row r="2190" spans="1:31" x14ac:dyDescent="0.25">
      <c r="A2190">
        <v>1669831</v>
      </c>
      <c r="B2190">
        <v>1</v>
      </c>
      <c r="C2190" t="s">
        <v>81</v>
      </c>
      <c r="D2190" t="s">
        <v>127</v>
      </c>
      <c r="E2190" t="s">
        <v>151</v>
      </c>
      <c r="F2190" t="s">
        <v>6514</v>
      </c>
      <c r="G2190" t="s">
        <v>153</v>
      </c>
      <c r="H2190" t="s">
        <v>143</v>
      </c>
      <c r="I2190" t="s">
        <v>135</v>
      </c>
      <c r="J2190" t="s">
        <v>136</v>
      </c>
      <c r="K2190" t="s">
        <v>137</v>
      </c>
      <c r="L2190" t="s">
        <v>6515</v>
      </c>
      <c r="M2190" t="s">
        <v>6516</v>
      </c>
      <c r="N2190">
        <v>15.401666666000001</v>
      </c>
      <c r="O2190">
        <v>0</v>
      </c>
      <c r="P2190">
        <v>79</v>
      </c>
      <c r="Q2190">
        <v>0</v>
      </c>
      <c r="R2190">
        <v>0</v>
      </c>
      <c r="S2190">
        <v>0</v>
      </c>
      <c r="T2190">
        <v>9</v>
      </c>
      <c r="U2190">
        <v>0</v>
      </c>
      <c r="V2190">
        <v>0</v>
      </c>
      <c r="W2190">
        <v>0</v>
      </c>
      <c r="X2190">
        <v>255.17277534595934</v>
      </c>
      <c r="Y2190">
        <v>0</v>
      </c>
      <c r="Z2190">
        <v>0</v>
      </c>
      <c r="AA2190">
        <v>0</v>
      </c>
      <c r="AB2190">
        <v>52.489627981440805</v>
      </c>
      <c r="AC2190">
        <v>0</v>
      </c>
      <c r="AD2190">
        <v>0</v>
      </c>
      <c r="AE2190">
        <v>307.66240332740017</v>
      </c>
    </row>
    <row r="2191" spans="1:31" x14ac:dyDescent="0.25">
      <c r="A2191">
        <v>1670023</v>
      </c>
      <c r="B2191">
        <v>1</v>
      </c>
      <c r="C2191" t="s">
        <v>81</v>
      </c>
      <c r="D2191" t="s">
        <v>118</v>
      </c>
      <c r="E2191" t="s">
        <v>131</v>
      </c>
      <c r="F2191" t="s">
        <v>6517</v>
      </c>
      <c r="G2191" t="s">
        <v>161</v>
      </c>
      <c r="H2191" t="s">
        <v>134</v>
      </c>
      <c r="I2191" t="s">
        <v>135</v>
      </c>
      <c r="J2191" t="s">
        <v>136</v>
      </c>
      <c r="K2191" t="s">
        <v>137</v>
      </c>
      <c r="L2191" t="s">
        <v>6518</v>
      </c>
      <c r="M2191" t="s">
        <v>6519</v>
      </c>
      <c r="N2191">
        <v>0.94916666599999999</v>
      </c>
      <c r="O2191">
        <v>1</v>
      </c>
      <c r="P2191">
        <v>395</v>
      </c>
      <c r="Q2191">
        <v>49</v>
      </c>
      <c r="R2191">
        <v>38</v>
      </c>
      <c r="S2191">
        <v>15</v>
      </c>
      <c r="T2191">
        <v>46</v>
      </c>
      <c r="U2191">
        <v>0</v>
      </c>
      <c r="V2191">
        <v>0</v>
      </c>
      <c r="W2191">
        <v>0.33315799689608</v>
      </c>
      <c r="X2191">
        <v>44.569183041083235</v>
      </c>
      <c r="Y2191">
        <v>126.80134178798664</v>
      </c>
      <c r="Z2191">
        <v>11.110075767792726</v>
      </c>
      <c r="AA2191">
        <v>37.77738156505491</v>
      </c>
      <c r="AB2191">
        <v>14.337378340771256</v>
      </c>
      <c r="AC2191">
        <v>0</v>
      </c>
      <c r="AD2191">
        <v>0</v>
      </c>
      <c r="AE2191">
        <v>234.92851849958484</v>
      </c>
    </row>
    <row r="2192" spans="1:31" x14ac:dyDescent="0.25">
      <c r="A2192">
        <v>1669777</v>
      </c>
      <c r="B2192">
        <v>1</v>
      </c>
      <c r="C2192" t="s">
        <v>80</v>
      </c>
      <c r="D2192" t="s">
        <v>105</v>
      </c>
      <c r="E2192" t="s">
        <v>151</v>
      </c>
      <c r="F2192" t="s">
        <v>6520</v>
      </c>
      <c r="G2192" t="s">
        <v>153</v>
      </c>
      <c r="H2192" t="s">
        <v>143</v>
      </c>
      <c r="I2192" t="s">
        <v>135</v>
      </c>
      <c r="J2192" t="s">
        <v>136</v>
      </c>
      <c r="K2192" t="s">
        <v>137</v>
      </c>
      <c r="L2192" t="s">
        <v>6521</v>
      </c>
      <c r="M2192" t="s">
        <v>6522</v>
      </c>
      <c r="N2192">
        <v>1.028888888</v>
      </c>
      <c r="O2192">
        <v>0</v>
      </c>
      <c r="P2192">
        <v>226</v>
      </c>
      <c r="Q2192">
        <v>0</v>
      </c>
      <c r="R2192">
        <v>0</v>
      </c>
      <c r="S2192">
        <v>0</v>
      </c>
      <c r="T2192">
        <v>12</v>
      </c>
      <c r="U2192">
        <v>0</v>
      </c>
      <c r="V2192">
        <v>0</v>
      </c>
      <c r="W2192">
        <v>0</v>
      </c>
      <c r="X2192">
        <v>65.325358287550358</v>
      </c>
      <c r="Y2192">
        <v>0</v>
      </c>
      <c r="Z2192">
        <v>0</v>
      </c>
      <c r="AA2192">
        <v>0</v>
      </c>
      <c r="AB2192">
        <v>11.714229658271559</v>
      </c>
      <c r="AC2192">
        <v>0</v>
      </c>
      <c r="AD2192">
        <v>0</v>
      </c>
      <c r="AE2192">
        <v>77.039587945821921</v>
      </c>
    </row>
    <row r="2193" spans="1:31" x14ac:dyDescent="0.25">
      <c r="A2193">
        <v>1670000</v>
      </c>
      <c r="B2193">
        <v>1</v>
      </c>
      <c r="C2193" t="s">
        <v>81</v>
      </c>
      <c r="D2193" t="s">
        <v>123</v>
      </c>
      <c r="E2193" t="s">
        <v>146</v>
      </c>
      <c r="F2193" t="s">
        <v>6523</v>
      </c>
      <c r="G2193" t="s">
        <v>148</v>
      </c>
      <c r="H2193" t="s">
        <v>143</v>
      </c>
      <c r="I2193" t="s">
        <v>135</v>
      </c>
      <c r="J2193" t="s">
        <v>136</v>
      </c>
      <c r="K2193" t="s">
        <v>137</v>
      </c>
      <c r="L2193" t="s">
        <v>6524</v>
      </c>
      <c r="M2193" t="s">
        <v>6525</v>
      </c>
      <c r="N2193">
        <v>0.54416666599999997</v>
      </c>
      <c r="O2193">
        <v>0</v>
      </c>
      <c r="P2193">
        <v>52</v>
      </c>
      <c r="Q2193">
        <v>0</v>
      </c>
      <c r="R2193">
        <v>14</v>
      </c>
      <c r="S2193">
        <v>0</v>
      </c>
      <c r="T2193">
        <v>6</v>
      </c>
      <c r="U2193">
        <v>0</v>
      </c>
      <c r="V2193">
        <v>0</v>
      </c>
      <c r="W2193">
        <v>0</v>
      </c>
      <c r="X2193">
        <v>15.965186821514189</v>
      </c>
      <c r="Y2193">
        <v>0</v>
      </c>
      <c r="Z2193">
        <v>3.6021633831975217</v>
      </c>
      <c r="AA2193">
        <v>0</v>
      </c>
      <c r="AB2193">
        <v>1.07277890683243</v>
      </c>
      <c r="AC2193">
        <v>0</v>
      </c>
      <c r="AD2193">
        <v>0</v>
      </c>
      <c r="AE2193">
        <v>20.640129111544141</v>
      </c>
    </row>
    <row r="2194" spans="1:31" x14ac:dyDescent="0.25">
      <c r="A2194">
        <v>1669090</v>
      </c>
      <c r="B2194">
        <v>1</v>
      </c>
      <c r="C2194" t="s">
        <v>81</v>
      </c>
      <c r="D2194" t="s">
        <v>119</v>
      </c>
      <c r="E2194" t="s">
        <v>140</v>
      </c>
      <c r="F2194" t="s">
        <v>6526</v>
      </c>
      <c r="G2194" t="s">
        <v>197</v>
      </c>
      <c r="H2194" t="s">
        <v>143</v>
      </c>
      <c r="I2194" t="s">
        <v>135</v>
      </c>
      <c r="J2194" t="s">
        <v>136</v>
      </c>
      <c r="K2194" t="s">
        <v>137</v>
      </c>
      <c r="L2194" t="s">
        <v>6527</v>
      </c>
      <c r="M2194" t="s">
        <v>6528</v>
      </c>
      <c r="N2194">
        <v>2.2833333329999999</v>
      </c>
      <c r="O2194">
        <v>0</v>
      </c>
      <c r="P2194">
        <v>2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0.92261664138721344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0.92261664138721344</v>
      </c>
    </row>
    <row r="2195" spans="1:31" x14ac:dyDescent="0.25">
      <c r="A2195">
        <v>1669213</v>
      </c>
      <c r="B2195">
        <v>1</v>
      </c>
      <c r="C2195" t="s">
        <v>80</v>
      </c>
      <c r="D2195" t="s">
        <v>93</v>
      </c>
      <c r="E2195" t="s">
        <v>151</v>
      </c>
      <c r="F2195" t="s">
        <v>1531</v>
      </c>
      <c r="G2195" t="s">
        <v>1095</v>
      </c>
      <c r="H2195" t="s">
        <v>143</v>
      </c>
      <c r="I2195" t="s">
        <v>135</v>
      </c>
      <c r="J2195" t="s">
        <v>136</v>
      </c>
      <c r="K2195" t="s">
        <v>137</v>
      </c>
      <c r="L2195" t="s">
        <v>6529</v>
      </c>
      <c r="M2195" t="s">
        <v>6530</v>
      </c>
      <c r="N2195">
        <v>3.9133333330000002</v>
      </c>
      <c r="O2195">
        <v>0</v>
      </c>
      <c r="P2195">
        <v>0</v>
      </c>
      <c r="Q2195">
        <v>0</v>
      </c>
      <c r="R2195">
        <v>6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2.0821994228037197</v>
      </c>
      <c r="AA2195">
        <v>0</v>
      </c>
      <c r="AB2195">
        <v>0</v>
      </c>
      <c r="AC2195">
        <v>0</v>
      </c>
      <c r="AD2195">
        <v>0</v>
      </c>
      <c r="AE2195">
        <v>2.0821994228037197</v>
      </c>
    </row>
    <row r="2196" spans="1:31" x14ac:dyDescent="0.25">
      <c r="A2196">
        <v>1669894</v>
      </c>
      <c r="B2196">
        <v>1</v>
      </c>
      <c r="C2196" t="s">
        <v>80</v>
      </c>
      <c r="D2196" t="s">
        <v>99</v>
      </c>
      <c r="E2196" t="s">
        <v>164</v>
      </c>
      <c r="F2196" t="s">
        <v>4604</v>
      </c>
      <c r="G2196" t="s">
        <v>161</v>
      </c>
      <c r="H2196" t="s">
        <v>134</v>
      </c>
      <c r="I2196" t="s">
        <v>135</v>
      </c>
      <c r="J2196" t="s">
        <v>136</v>
      </c>
      <c r="K2196" t="s">
        <v>137</v>
      </c>
      <c r="L2196" t="s">
        <v>6531</v>
      </c>
      <c r="M2196" t="s">
        <v>6532</v>
      </c>
      <c r="N2196">
        <v>0.67888888800000002</v>
      </c>
      <c r="O2196">
        <v>3</v>
      </c>
      <c r="P2196">
        <v>1720</v>
      </c>
      <c r="Q2196">
        <v>1</v>
      </c>
      <c r="R2196">
        <v>28</v>
      </c>
      <c r="S2196">
        <v>8</v>
      </c>
      <c r="T2196">
        <v>149</v>
      </c>
      <c r="U2196">
        <v>0</v>
      </c>
      <c r="V2196">
        <v>3</v>
      </c>
      <c r="W2196">
        <v>2.0123669785681799</v>
      </c>
      <c r="X2196">
        <v>237.51155632211245</v>
      </c>
      <c r="Y2196">
        <v>0.15478798642666669</v>
      </c>
      <c r="Z2196">
        <v>3.1813533011925599</v>
      </c>
      <c r="AA2196">
        <v>6.7070591455489703</v>
      </c>
      <c r="AB2196">
        <v>47.247576153524513</v>
      </c>
      <c r="AC2196">
        <v>0</v>
      </c>
      <c r="AD2196">
        <v>1.3682095740818847</v>
      </c>
      <c r="AE2196">
        <v>298.18290946145527</v>
      </c>
    </row>
    <row r="2197" spans="1:31" x14ac:dyDescent="0.25">
      <c r="A2197">
        <v>1669977</v>
      </c>
      <c r="B2197">
        <v>1</v>
      </c>
      <c r="C2197" t="s">
        <v>81</v>
      </c>
      <c r="D2197" t="s">
        <v>114</v>
      </c>
      <c r="E2197" t="s">
        <v>151</v>
      </c>
      <c r="F2197" t="s">
        <v>6533</v>
      </c>
      <c r="G2197" t="s">
        <v>153</v>
      </c>
      <c r="H2197" t="s">
        <v>143</v>
      </c>
      <c r="I2197" t="s">
        <v>135</v>
      </c>
      <c r="J2197" t="s">
        <v>136</v>
      </c>
      <c r="K2197" t="s">
        <v>137</v>
      </c>
      <c r="L2197" t="s">
        <v>6534</v>
      </c>
      <c r="M2197" t="s">
        <v>6535</v>
      </c>
      <c r="N2197">
        <v>1.298888888</v>
      </c>
      <c r="O2197">
        <v>0</v>
      </c>
      <c r="P2197">
        <v>30</v>
      </c>
      <c r="Q2197">
        <v>0</v>
      </c>
      <c r="R2197">
        <v>0</v>
      </c>
      <c r="S2197">
        <v>0</v>
      </c>
      <c r="T2197">
        <v>1</v>
      </c>
      <c r="U2197">
        <v>0</v>
      </c>
      <c r="V2197">
        <v>0</v>
      </c>
      <c r="W2197">
        <v>0</v>
      </c>
      <c r="X2197">
        <v>2.4556319918554164</v>
      </c>
      <c r="Y2197">
        <v>0</v>
      </c>
      <c r="Z2197">
        <v>0</v>
      </c>
      <c r="AA2197">
        <v>0</v>
      </c>
      <c r="AB2197">
        <v>0.17430809067932168</v>
      </c>
      <c r="AC2197">
        <v>0</v>
      </c>
      <c r="AD2197">
        <v>0</v>
      </c>
      <c r="AE2197">
        <v>2.6299400825347381</v>
      </c>
    </row>
    <row r="2198" spans="1:31" x14ac:dyDescent="0.25">
      <c r="A2198">
        <v>1669585</v>
      </c>
      <c r="B2198">
        <v>1</v>
      </c>
      <c r="C2198" t="s">
        <v>80</v>
      </c>
      <c r="D2198" t="s">
        <v>104</v>
      </c>
      <c r="E2198" t="s">
        <v>159</v>
      </c>
      <c r="F2198" t="s">
        <v>6536</v>
      </c>
      <c r="G2198" t="s">
        <v>596</v>
      </c>
      <c r="H2198" t="s">
        <v>134</v>
      </c>
      <c r="I2198" t="s">
        <v>135</v>
      </c>
      <c r="J2198" t="s">
        <v>136</v>
      </c>
      <c r="K2198" t="s">
        <v>137</v>
      </c>
      <c r="L2198" t="s">
        <v>6537</v>
      </c>
      <c r="M2198" t="s">
        <v>6538</v>
      </c>
      <c r="N2198">
        <v>3.2633333329999998</v>
      </c>
      <c r="O2198">
        <v>1</v>
      </c>
      <c r="P2198">
        <v>0</v>
      </c>
      <c r="Q2198">
        <v>2</v>
      </c>
      <c r="R2198">
        <v>0</v>
      </c>
      <c r="S2198">
        <v>1</v>
      </c>
      <c r="T2198">
        <v>0</v>
      </c>
      <c r="U2198">
        <v>0</v>
      </c>
      <c r="V2198">
        <v>0</v>
      </c>
      <c r="W2198">
        <v>0.54035083339321344</v>
      </c>
      <c r="X2198">
        <v>0</v>
      </c>
      <c r="Y2198">
        <v>0.30017880502836003</v>
      </c>
      <c r="Z2198">
        <v>0</v>
      </c>
      <c r="AA2198">
        <v>2.3156344779782305</v>
      </c>
      <c r="AB2198">
        <v>0</v>
      </c>
      <c r="AC2198">
        <v>0</v>
      </c>
      <c r="AD2198">
        <v>0</v>
      </c>
      <c r="AE2198">
        <v>3.156164116399804</v>
      </c>
    </row>
    <row r="2199" spans="1:31" x14ac:dyDescent="0.25">
      <c r="A2199">
        <v>1669290</v>
      </c>
      <c r="B2199">
        <v>1</v>
      </c>
      <c r="C2199" t="s">
        <v>80</v>
      </c>
      <c r="D2199" t="s">
        <v>95</v>
      </c>
      <c r="E2199" t="s">
        <v>159</v>
      </c>
      <c r="F2199" t="s">
        <v>6539</v>
      </c>
      <c r="G2199" t="s">
        <v>596</v>
      </c>
      <c r="H2199" t="s">
        <v>134</v>
      </c>
      <c r="I2199" t="s">
        <v>135</v>
      </c>
      <c r="J2199" t="s">
        <v>136</v>
      </c>
      <c r="K2199" t="s">
        <v>137</v>
      </c>
      <c r="L2199" t="s">
        <v>6540</v>
      </c>
      <c r="M2199" t="s">
        <v>6541</v>
      </c>
      <c r="N2199">
        <v>1.54</v>
      </c>
      <c r="O2199">
        <v>0</v>
      </c>
      <c r="P2199">
        <v>64</v>
      </c>
      <c r="Q2199">
        <v>0</v>
      </c>
      <c r="R2199">
        <v>19</v>
      </c>
      <c r="S2199">
        <v>0</v>
      </c>
      <c r="T2199">
        <v>21</v>
      </c>
      <c r="U2199">
        <v>0</v>
      </c>
      <c r="V2199">
        <v>0</v>
      </c>
      <c r="W2199">
        <v>0</v>
      </c>
      <c r="X2199">
        <v>15.566261592719838</v>
      </c>
      <c r="Y2199">
        <v>0</v>
      </c>
      <c r="Z2199">
        <v>10.999554419848684</v>
      </c>
      <c r="AA2199">
        <v>0</v>
      </c>
      <c r="AB2199">
        <v>64.624980894396245</v>
      </c>
      <c r="AC2199">
        <v>0</v>
      </c>
      <c r="AD2199">
        <v>0</v>
      </c>
      <c r="AE2199">
        <v>91.190796906964763</v>
      </c>
    </row>
    <row r="2200" spans="1:31" x14ac:dyDescent="0.25">
      <c r="A2200">
        <v>1669196</v>
      </c>
      <c r="B2200">
        <v>1</v>
      </c>
      <c r="C2200" t="s">
        <v>81</v>
      </c>
      <c r="D2200" t="s">
        <v>112</v>
      </c>
      <c r="E2200" t="s">
        <v>159</v>
      </c>
      <c r="F2200" t="s">
        <v>6542</v>
      </c>
      <c r="G2200" t="s">
        <v>294</v>
      </c>
      <c r="H2200" t="s">
        <v>134</v>
      </c>
      <c r="I2200" t="s">
        <v>135</v>
      </c>
      <c r="J2200" t="s">
        <v>136</v>
      </c>
      <c r="K2200" t="s">
        <v>167</v>
      </c>
      <c r="L2200" t="s">
        <v>6543</v>
      </c>
      <c r="M2200" t="s">
        <v>6544</v>
      </c>
      <c r="N2200">
        <v>0.23961555500000001</v>
      </c>
      <c r="O2200">
        <v>0</v>
      </c>
      <c r="P2200">
        <v>757</v>
      </c>
      <c r="Q2200">
        <v>0</v>
      </c>
      <c r="R2200">
        <v>7</v>
      </c>
      <c r="S2200">
        <v>0</v>
      </c>
      <c r="T2200">
        <v>22</v>
      </c>
      <c r="U2200">
        <v>0</v>
      </c>
      <c r="V2200">
        <v>0</v>
      </c>
      <c r="W2200">
        <v>0</v>
      </c>
      <c r="X2200">
        <v>32.466205328683181</v>
      </c>
      <c r="Y2200">
        <v>0</v>
      </c>
      <c r="Z2200">
        <v>3.8305370975025552E-2</v>
      </c>
      <c r="AA2200">
        <v>0</v>
      </c>
      <c r="AB2200">
        <v>5.8585535098422081</v>
      </c>
      <c r="AC2200">
        <v>0</v>
      </c>
      <c r="AD2200">
        <v>0</v>
      </c>
      <c r="AE2200">
        <v>38.363064209500415</v>
      </c>
    </row>
    <row r="2201" spans="1:31" x14ac:dyDescent="0.25">
      <c r="A2201">
        <v>1669883</v>
      </c>
      <c r="B2201">
        <v>1</v>
      </c>
      <c r="C2201" t="s">
        <v>81</v>
      </c>
      <c r="D2201" t="s">
        <v>117</v>
      </c>
      <c r="E2201" t="s">
        <v>159</v>
      </c>
      <c r="F2201" t="s">
        <v>6545</v>
      </c>
      <c r="G2201" t="s">
        <v>566</v>
      </c>
      <c r="H2201" t="s">
        <v>134</v>
      </c>
      <c r="I2201" t="s">
        <v>135</v>
      </c>
      <c r="J2201" t="s">
        <v>136</v>
      </c>
      <c r="K2201" t="s">
        <v>137</v>
      </c>
      <c r="L2201" t="s">
        <v>6546</v>
      </c>
      <c r="M2201" t="s">
        <v>6547</v>
      </c>
      <c r="N2201">
        <v>2.5386111109999998</v>
      </c>
      <c r="O2201">
        <v>0</v>
      </c>
      <c r="P2201">
        <v>55</v>
      </c>
      <c r="Q2201">
        <v>0</v>
      </c>
      <c r="R2201">
        <v>0</v>
      </c>
      <c r="S2201">
        <v>1</v>
      </c>
      <c r="T2201">
        <v>1</v>
      </c>
      <c r="U2201">
        <v>0</v>
      </c>
      <c r="V2201">
        <v>0</v>
      </c>
      <c r="W2201">
        <v>0</v>
      </c>
      <c r="X2201">
        <v>21.338660477215615</v>
      </c>
      <c r="Y2201">
        <v>0</v>
      </c>
      <c r="Z2201">
        <v>0</v>
      </c>
      <c r="AA2201">
        <v>6.0681753333536275</v>
      </c>
      <c r="AB2201">
        <v>0</v>
      </c>
      <c r="AC2201">
        <v>0</v>
      </c>
      <c r="AD2201">
        <v>0</v>
      </c>
      <c r="AE2201">
        <v>27.406835810569241</v>
      </c>
    </row>
    <row r="2202" spans="1:31" x14ac:dyDescent="0.25">
      <c r="A2202">
        <v>1669393</v>
      </c>
      <c r="B2202">
        <v>1</v>
      </c>
      <c r="C2202" t="s">
        <v>81</v>
      </c>
      <c r="D2202" t="s">
        <v>113</v>
      </c>
      <c r="E2202" t="s">
        <v>151</v>
      </c>
      <c r="F2202" t="s">
        <v>6548</v>
      </c>
      <c r="G2202" t="s">
        <v>153</v>
      </c>
      <c r="H2202" t="s">
        <v>143</v>
      </c>
      <c r="I2202" t="s">
        <v>135</v>
      </c>
      <c r="J2202" t="s">
        <v>136</v>
      </c>
      <c r="K2202" t="s">
        <v>137</v>
      </c>
      <c r="L2202" t="s">
        <v>6549</v>
      </c>
      <c r="M2202" t="s">
        <v>6550</v>
      </c>
      <c r="N2202">
        <v>2.0497222220000002</v>
      </c>
      <c r="O2202">
        <v>0</v>
      </c>
      <c r="P2202">
        <v>4</v>
      </c>
      <c r="Q2202">
        <v>0</v>
      </c>
      <c r="R2202">
        <v>2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0.42630298554120327</v>
      </c>
      <c r="Y2202">
        <v>0</v>
      </c>
      <c r="Z2202">
        <v>1.2207559131378889</v>
      </c>
      <c r="AA2202">
        <v>0</v>
      </c>
      <c r="AB2202">
        <v>0</v>
      </c>
      <c r="AC2202">
        <v>0</v>
      </c>
      <c r="AD2202">
        <v>0</v>
      </c>
      <c r="AE2202">
        <v>1.6470588986790922</v>
      </c>
    </row>
    <row r="2203" spans="1:31" x14ac:dyDescent="0.25">
      <c r="A2203">
        <v>1669737</v>
      </c>
      <c r="B2203">
        <v>1</v>
      </c>
      <c r="C2203" t="s">
        <v>80</v>
      </c>
      <c r="D2203" t="s">
        <v>84</v>
      </c>
      <c r="E2203" t="s">
        <v>151</v>
      </c>
      <c r="F2203" t="s">
        <v>6551</v>
      </c>
      <c r="G2203" t="s">
        <v>153</v>
      </c>
      <c r="H2203" t="s">
        <v>143</v>
      </c>
      <c r="I2203" t="s">
        <v>135</v>
      </c>
      <c r="J2203" t="s">
        <v>136</v>
      </c>
      <c r="K2203" t="s">
        <v>137</v>
      </c>
      <c r="L2203" t="s">
        <v>6552</v>
      </c>
      <c r="M2203" t="s">
        <v>6553</v>
      </c>
      <c r="N2203">
        <v>0.73250000000000004</v>
      </c>
      <c r="O2203">
        <v>0</v>
      </c>
      <c r="P2203">
        <v>189</v>
      </c>
      <c r="Q2203">
        <v>0</v>
      </c>
      <c r="R2203">
        <v>0</v>
      </c>
      <c r="S2203">
        <v>0</v>
      </c>
      <c r="T2203">
        <v>4</v>
      </c>
      <c r="U2203">
        <v>0</v>
      </c>
      <c r="V2203">
        <v>0</v>
      </c>
      <c r="W2203">
        <v>0</v>
      </c>
      <c r="X2203">
        <v>44.727298054469351</v>
      </c>
      <c r="Y2203">
        <v>0</v>
      </c>
      <c r="Z2203">
        <v>0</v>
      </c>
      <c r="AA2203">
        <v>0</v>
      </c>
      <c r="AB2203">
        <v>1.625991524304629</v>
      </c>
      <c r="AC2203">
        <v>0</v>
      </c>
      <c r="AD2203">
        <v>0</v>
      </c>
      <c r="AE2203">
        <v>46.353289578773982</v>
      </c>
    </row>
    <row r="2204" spans="1:31" x14ac:dyDescent="0.25">
      <c r="A2204">
        <v>1670040</v>
      </c>
      <c r="B2204">
        <v>1</v>
      </c>
      <c r="C2204" t="s">
        <v>81</v>
      </c>
      <c r="D2204" t="s">
        <v>113</v>
      </c>
      <c r="E2204" t="s">
        <v>159</v>
      </c>
      <c r="F2204" t="s">
        <v>6554</v>
      </c>
      <c r="G2204" t="s">
        <v>161</v>
      </c>
      <c r="H2204" t="s">
        <v>134</v>
      </c>
      <c r="I2204" t="s">
        <v>135</v>
      </c>
      <c r="J2204" t="s">
        <v>136</v>
      </c>
      <c r="K2204" t="s">
        <v>137</v>
      </c>
      <c r="L2204" t="s">
        <v>6555</v>
      </c>
      <c r="M2204" t="s">
        <v>6556</v>
      </c>
      <c r="N2204">
        <v>1.4975000000000001</v>
      </c>
      <c r="O2204">
        <v>0</v>
      </c>
      <c r="P2204">
        <v>135</v>
      </c>
      <c r="Q2204">
        <v>11</v>
      </c>
      <c r="R2204">
        <v>29</v>
      </c>
      <c r="S2204">
        <v>2</v>
      </c>
      <c r="T2204">
        <v>13</v>
      </c>
      <c r="U2204">
        <v>1</v>
      </c>
      <c r="V2204">
        <v>0</v>
      </c>
      <c r="W2204">
        <v>0</v>
      </c>
      <c r="X2204">
        <v>40.284875109674196</v>
      </c>
      <c r="Y2204">
        <v>32.107493453422066</v>
      </c>
      <c r="Z2204">
        <v>8.434042678361644</v>
      </c>
      <c r="AA2204">
        <v>0.77464534367834825</v>
      </c>
      <c r="AB2204">
        <v>29.438287346741085</v>
      </c>
      <c r="AC2204">
        <v>75.105600320344564</v>
      </c>
      <c r="AD2204">
        <v>0</v>
      </c>
      <c r="AE2204">
        <v>186.1449442522219</v>
      </c>
    </row>
    <row r="2205" spans="1:31" x14ac:dyDescent="0.25">
      <c r="A2205">
        <v>1669499</v>
      </c>
      <c r="B2205">
        <v>1</v>
      </c>
      <c r="C2205" t="s">
        <v>81</v>
      </c>
      <c r="D2205" t="s">
        <v>122</v>
      </c>
      <c r="E2205" t="s">
        <v>131</v>
      </c>
      <c r="F2205" t="s">
        <v>6557</v>
      </c>
      <c r="G2205" t="s">
        <v>161</v>
      </c>
      <c r="H2205" t="s">
        <v>134</v>
      </c>
      <c r="I2205" t="s">
        <v>135</v>
      </c>
      <c r="J2205" t="s">
        <v>136</v>
      </c>
      <c r="K2205" t="s">
        <v>137</v>
      </c>
      <c r="L2205" t="s">
        <v>6558</v>
      </c>
      <c r="M2205" t="s">
        <v>6559</v>
      </c>
      <c r="N2205">
        <v>0.95250000000000001</v>
      </c>
      <c r="O2205">
        <v>0</v>
      </c>
      <c r="P2205">
        <v>110</v>
      </c>
      <c r="Q2205">
        <v>0</v>
      </c>
      <c r="R2205">
        <v>0</v>
      </c>
      <c r="S2205">
        <v>3</v>
      </c>
      <c r="T2205">
        <v>3</v>
      </c>
      <c r="U2205">
        <v>0</v>
      </c>
      <c r="V2205">
        <v>0</v>
      </c>
      <c r="W2205">
        <v>0</v>
      </c>
      <c r="X2205">
        <v>9.191551859900823</v>
      </c>
      <c r="Y2205">
        <v>0</v>
      </c>
      <c r="Z2205">
        <v>0</v>
      </c>
      <c r="AA2205">
        <v>29.795216619989688</v>
      </c>
      <c r="AB2205">
        <v>0.27099795749093997</v>
      </c>
      <c r="AC2205">
        <v>0</v>
      </c>
      <c r="AD2205">
        <v>0</v>
      </c>
      <c r="AE2205">
        <v>39.257766437381456</v>
      </c>
    </row>
    <row r="2206" spans="1:31" x14ac:dyDescent="0.25">
      <c r="A2206">
        <v>1669691</v>
      </c>
      <c r="B2206">
        <v>1</v>
      </c>
      <c r="C2206" t="s">
        <v>80</v>
      </c>
      <c r="D2206" t="s">
        <v>84</v>
      </c>
      <c r="E2206" t="s">
        <v>151</v>
      </c>
      <c r="F2206" t="s">
        <v>6560</v>
      </c>
      <c r="G2206" t="s">
        <v>482</v>
      </c>
      <c r="H2206" t="s">
        <v>143</v>
      </c>
      <c r="I2206" t="s">
        <v>135</v>
      </c>
      <c r="J2206" t="s">
        <v>136</v>
      </c>
      <c r="K2206" t="s">
        <v>137</v>
      </c>
      <c r="L2206" t="s">
        <v>6561</v>
      </c>
      <c r="M2206" t="s">
        <v>6562</v>
      </c>
      <c r="N2206">
        <v>2.9913888879999999</v>
      </c>
      <c r="O2206">
        <v>0</v>
      </c>
      <c r="P2206">
        <v>33</v>
      </c>
      <c r="Q2206">
        <v>0</v>
      </c>
      <c r="R2206">
        <v>0</v>
      </c>
      <c r="S2206">
        <v>0</v>
      </c>
      <c r="T2206">
        <v>6</v>
      </c>
      <c r="U2206">
        <v>0</v>
      </c>
      <c r="V2206">
        <v>0</v>
      </c>
      <c r="W2206">
        <v>0</v>
      </c>
      <c r="X2206">
        <v>27.578626822286409</v>
      </c>
      <c r="Y2206">
        <v>0</v>
      </c>
      <c r="Z2206">
        <v>0</v>
      </c>
      <c r="AA2206">
        <v>0</v>
      </c>
      <c r="AB2206">
        <v>16.012912880111358</v>
      </c>
      <c r="AC2206">
        <v>0</v>
      </c>
      <c r="AD2206">
        <v>0</v>
      </c>
      <c r="AE2206">
        <v>43.591539702397768</v>
      </c>
    </row>
    <row r="2207" spans="1:31" x14ac:dyDescent="0.25">
      <c r="A2207">
        <v>1669545</v>
      </c>
      <c r="B2207">
        <v>1</v>
      </c>
      <c r="C2207" t="s">
        <v>80</v>
      </c>
      <c r="D2207" t="s">
        <v>108</v>
      </c>
      <c r="E2207" t="s">
        <v>151</v>
      </c>
      <c r="F2207" t="s">
        <v>6563</v>
      </c>
      <c r="G2207" t="s">
        <v>153</v>
      </c>
      <c r="H2207" t="s">
        <v>143</v>
      </c>
      <c r="I2207" t="s">
        <v>135</v>
      </c>
      <c r="J2207" t="s">
        <v>136</v>
      </c>
      <c r="K2207" t="s">
        <v>137</v>
      </c>
      <c r="L2207" t="s">
        <v>6564</v>
      </c>
      <c r="M2207" t="s">
        <v>6565</v>
      </c>
      <c r="N2207">
        <v>5.1849999999999996</v>
      </c>
      <c r="O2207">
        <v>0</v>
      </c>
      <c r="P2207">
        <v>13</v>
      </c>
      <c r="Q2207">
        <v>0</v>
      </c>
      <c r="R2207">
        <v>2</v>
      </c>
      <c r="S2207">
        <v>0</v>
      </c>
      <c r="T2207">
        <v>2</v>
      </c>
      <c r="U2207">
        <v>0</v>
      </c>
      <c r="V2207">
        <v>0</v>
      </c>
      <c r="W2207">
        <v>0</v>
      </c>
      <c r="X2207">
        <v>6.9840339231720492</v>
      </c>
      <c r="Y2207">
        <v>0</v>
      </c>
      <c r="Z2207">
        <v>0.27883673647988338</v>
      </c>
      <c r="AA2207">
        <v>0</v>
      </c>
      <c r="AB2207">
        <v>0.91543270217404671</v>
      </c>
      <c r="AC2207">
        <v>0</v>
      </c>
      <c r="AD2207">
        <v>0</v>
      </c>
      <c r="AE2207">
        <v>8.1783033618259786</v>
      </c>
    </row>
    <row r="2208" spans="1:31" x14ac:dyDescent="0.25">
      <c r="A2208">
        <v>1669004</v>
      </c>
      <c r="B2208">
        <v>1</v>
      </c>
      <c r="C2208" t="s">
        <v>80</v>
      </c>
      <c r="D2208" t="s">
        <v>101</v>
      </c>
      <c r="E2208" t="s">
        <v>151</v>
      </c>
      <c r="F2208" t="s">
        <v>6566</v>
      </c>
      <c r="G2208" t="s">
        <v>153</v>
      </c>
      <c r="H2208" t="s">
        <v>143</v>
      </c>
      <c r="I2208" t="s">
        <v>135</v>
      </c>
      <c r="J2208" t="s">
        <v>136</v>
      </c>
      <c r="K2208" t="s">
        <v>137</v>
      </c>
      <c r="L2208" t="s">
        <v>6567</v>
      </c>
      <c r="M2208" t="s">
        <v>6568</v>
      </c>
      <c r="N2208">
        <v>4.2938888879999997</v>
      </c>
      <c r="O2208">
        <v>0</v>
      </c>
      <c r="P2208">
        <v>54</v>
      </c>
      <c r="Q2208">
        <v>0</v>
      </c>
      <c r="R2208">
        <v>1</v>
      </c>
      <c r="S2208">
        <v>0</v>
      </c>
      <c r="T2208">
        <v>3</v>
      </c>
      <c r="U2208">
        <v>0</v>
      </c>
      <c r="V2208">
        <v>0</v>
      </c>
      <c r="W2208">
        <v>0</v>
      </c>
      <c r="X2208">
        <v>46.095099221260028</v>
      </c>
      <c r="Y2208">
        <v>0</v>
      </c>
      <c r="Z2208">
        <v>0.26681723416833336</v>
      </c>
      <c r="AA2208">
        <v>0</v>
      </c>
      <c r="AB2208">
        <v>11.902787662219055</v>
      </c>
      <c r="AC2208">
        <v>0</v>
      </c>
      <c r="AD2208">
        <v>0</v>
      </c>
      <c r="AE2208">
        <v>58.264704117647419</v>
      </c>
    </row>
    <row r="2209" spans="1:31" x14ac:dyDescent="0.25">
      <c r="A2209">
        <v>1670086</v>
      </c>
      <c r="B2209">
        <v>1</v>
      </c>
      <c r="C2209" t="s">
        <v>80</v>
      </c>
      <c r="D2209" t="s">
        <v>88</v>
      </c>
      <c r="E2209" t="s">
        <v>140</v>
      </c>
      <c r="F2209" t="s">
        <v>6569</v>
      </c>
      <c r="G2209" t="s">
        <v>209</v>
      </c>
      <c r="H2209" t="s">
        <v>143</v>
      </c>
      <c r="I2209" t="s">
        <v>135</v>
      </c>
      <c r="J2209" t="s">
        <v>136</v>
      </c>
      <c r="K2209" t="s">
        <v>137</v>
      </c>
      <c r="L2209" t="s">
        <v>6570</v>
      </c>
      <c r="M2209" t="s">
        <v>6571</v>
      </c>
      <c r="N2209">
        <v>1.0647222220000001</v>
      </c>
      <c r="O2209">
        <v>0</v>
      </c>
      <c r="P2209">
        <v>22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6.1258985446581002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6.1258985446581002</v>
      </c>
    </row>
    <row r="2210" spans="1:31" x14ac:dyDescent="0.25">
      <c r="A2210">
        <v>1669651</v>
      </c>
      <c r="B2210">
        <v>1</v>
      </c>
      <c r="C2210" t="s">
        <v>81</v>
      </c>
      <c r="D2210" t="s">
        <v>128</v>
      </c>
      <c r="E2210" t="s">
        <v>140</v>
      </c>
      <c r="F2210" t="s">
        <v>6572</v>
      </c>
      <c r="G2210" t="s">
        <v>197</v>
      </c>
      <c r="H2210" t="s">
        <v>143</v>
      </c>
      <c r="I2210" t="s">
        <v>135</v>
      </c>
      <c r="J2210" t="s">
        <v>136</v>
      </c>
      <c r="K2210" t="s">
        <v>137</v>
      </c>
      <c r="L2210" t="s">
        <v>6573</v>
      </c>
      <c r="M2210" t="s">
        <v>6574</v>
      </c>
      <c r="N2210">
        <v>2.8877777770000002</v>
      </c>
      <c r="O2210">
        <v>0</v>
      </c>
      <c r="P2210">
        <v>7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3.7009998582923243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3.7009998582923243</v>
      </c>
    </row>
    <row r="2211" spans="1:31" x14ac:dyDescent="0.25">
      <c r="A2211">
        <v>1669153</v>
      </c>
      <c r="B2211">
        <v>1</v>
      </c>
      <c r="C2211" t="s">
        <v>80</v>
      </c>
      <c r="D2211" t="s">
        <v>93</v>
      </c>
      <c r="E2211" t="s">
        <v>146</v>
      </c>
      <c r="F2211" t="s">
        <v>6575</v>
      </c>
      <c r="G2211" t="s">
        <v>281</v>
      </c>
      <c r="H2211" t="s">
        <v>143</v>
      </c>
      <c r="I2211" t="s">
        <v>135</v>
      </c>
      <c r="J2211" t="s">
        <v>136</v>
      </c>
      <c r="K2211" t="s">
        <v>167</v>
      </c>
      <c r="L2211" t="s">
        <v>6576</v>
      </c>
      <c r="M2211" t="s">
        <v>6577</v>
      </c>
      <c r="N2211">
        <v>4.603491666</v>
      </c>
      <c r="O2211">
        <v>0</v>
      </c>
      <c r="P2211">
        <v>45</v>
      </c>
      <c r="Q2211">
        <v>0</v>
      </c>
      <c r="R2211">
        <v>5</v>
      </c>
      <c r="S2211">
        <v>0</v>
      </c>
      <c r="T2211">
        <v>7</v>
      </c>
      <c r="U2211">
        <v>0</v>
      </c>
      <c r="V2211">
        <v>0</v>
      </c>
      <c r="W2211">
        <v>0</v>
      </c>
      <c r="X2211">
        <v>59.50591742419968</v>
      </c>
      <c r="Y2211">
        <v>0</v>
      </c>
      <c r="Z2211">
        <v>15.081287731509072</v>
      </c>
      <c r="AA2211">
        <v>0</v>
      </c>
      <c r="AB2211">
        <v>69.893654541205606</v>
      </c>
      <c r="AC2211">
        <v>0</v>
      </c>
      <c r="AD2211">
        <v>0</v>
      </c>
      <c r="AE2211">
        <v>144.48085969691437</v>
      </c>
    </row>
    <row r="2212" spans="1:31" x14ac:dyDescent="0.25">
      <c r="A2212">
        <v>1669745</v>
      </c>
      <c r="B2212">
        <v>1</v>
      </c>
      <c r="C2212" t="s">
        <v>81</v>
      </c>
      <c r="D2212" t="s">
        <v>116</v>
      </c>
      <c r="E2212" t="s">
        <v>159</v>
      </c>
      <c r="F2212" t="s">
        <v>6578</v>
      </c>
      <c r="G2212" t="s">
        <v>596</v>
      </c>
      <c r="H2212" t="s">
        <v>134</v>
      </c>
      <c r="I2212" t="s">
        <v>135</v>
      </c>
      <c r="J2212" t="s">
        <v>136</v>
      </c>
      <c r="K2212" t="s">
        <v>137</v>
      </c>
      <c r="L2212" t="s">
        <v>6579</v>
      </c>
      <c r="M2212" t="s">
        <v>6580</v>
      </c>
      <c r="N2212">
        <v>1.707777777</v>
      </c>
      <c r="O2212">
        <v>0</v>
      </c>
      <c r="P2212">
        <v>100</v>
      </c>
      <c r="Q2212">
        <v>5</v>
      </c>
      <c r="R2212">
        <v>31</v>
      </c>
      <c r="S2212">
        <v>2</v>
      </c>
      <c r="T2212">
        <v>7</v>
      </c>
      <c r="U2212">
        <v>0</v>
      </c>
      <c r="V2212">
        <v>0</v>
      </c>
      <c r="W2212">
        <v>0</v>
      </c>
      <c r="X2212">
        <v>18.90630535116648</v>
      </c>
      <c r="Y2212">
        <v>7.0938933548544973</v>
      </c>
      <c r="Z2212">
        <v>11.352778836365296</v>
      </c>
      <c r="AA2212">
        <v>10.642292306013612</v>
      </c>
      <c r="AB2212">
        <v>17.025197072502618</v>
      </c>
      <c r="AC2212">
        <v>0</v>
      </c>
      <c r="AD2212">
        <v>0</v>
      </c>
      <c r="AE2212">
        <v>65.020466920902507</v>
      </c>
    </row>
    <row r="2213" spans="1:31" x14ac:dyDescent="0.25">
      <c r="A2213">
        <v>1669130</v>
      </c>
      <c r="B2213">
        <v>1</v>
      </c>
      <c r="C2213" t="s">
        <v>80</v>
      </c>
      <c r="D2213" t="s">
        <v>108</v>
      </c>
      <c r="E2213" t="s">
        <v>151</v>
      </c>
      <c r="F2213" t="s">
        <v>6581</v>
      </c>
      <c r="G2213" t="s">
        <v>222</v>
      </c>
      <c r="H2213" t="s">
        <v>143</v>
      </c>
      <c r="I2213" t="s">
        <v>135</v>
      </c>
      <c r="J2213" t="s">
        <v>136</v>
      </c>
      <c r="K2213" t="s">
        <v>137</v>
      </c>
      <c r="L2213" t="s">
        <v>6582</v>
      </c>
      <c r="M2213" t="s">
        <v>6583</v>
      </c>
      <c r="N2213">
        <v>2.182222222</v>
      </c>
      <c r="O2213">
        <v>0</v>
      </c>
      <c r="P2213">
        <v>17</v>
      </c>
      <c r="Q2213">
        <v>0</v>
      </c>
      <c r="R2213">
        <v>16</v>
      </c>
      <c r="S2213">
        <v>0</v>
      </c>
      <c r="T2213">
        <v>4</v>
      </c>
      <c r="U2213">
        <v>0</v>
      </c>
      <c r="V2213">
        <v>0</v>
      </c>
      <c r="W2213">
        <v>0</v>
      </c>
      <c r="X2213">
        <v>2.9800980258142551</v>
      </c>
      <c r="Y2213">
        <v>0</v>
      </c>
      <c r="Z2213">
        <v>0.93192891212411566</v>
      </c>
      <c r="AA2213">
        <v>0</v>
      </c>
      <c r="AB2213">
        <v>0.27272608051419556</v>
      </c>
      <c r="AC2213">
        <v>0</v>
      </c>
      <c r="AD2213">
        <v>0</v>
      </c>
      <c r="AE2213">
        <v>4.1847530184525663</v>
      </c>
    </row>
    <row r="2214" spans="1:31" x14ac:dyDescent="0.25">
      <c r="A2214">
        <v>1670126</v>
      </c>
      <c r="B2214">
        <v>1</v>
      </c>
      <c r="C2214" t="s">
        <v>80</v>
      </c>
      <c r="D2214" t="s">
        <v>92</v>
      </c>
      <c r="E2214" t="s">
        <v>131</v>
      </c>
      <c r="F2214" t="s">
        <v>4755</v>
      </c>
      <c r="G2214" t="s">
        <v>161</v>
      </c>
      <c r="H2214" t="s">
        <v>134</v>
      </c>
      <c r="I2214" t="s">
        <v>135</v>
      </c>
      <c r="J2214" t="s">
        <v>136</v>
      </c>
      <c r="K2214" t="s">
        <v>137</v>
      </c>
      <c r="L2214" t="s">
        <v>6584</v>
      </c>
      <c r="M2214" t="s">
        <v>6585</v>
      </c>
      <c r="N2214">
        <v>2.3136111110000002</v>
      </c>
      <c r="O2214">
        <v>0</v>
      </c>
      <c r="P2214">
        <v>84</v>
      </c>
      <c r="Q2214">
        <v>0</v>
      </c>
      <c r="R2214">
        <v>1</v>
      </c>
      <c r="S2214">
        <v>0</v>
      </c>
      <c r="T2214">
        <v>15</v>
      </c>
      <c r="U2214">
        <v>0</v>
      </c>
      <c r="V2214">
        <v>0</v>
      </c>
      <c r="W2214">
        <v>0</v>
      </c>
      <c r="X2214">
        <v>43.862844160734937</v>
      </c>
      <c r="Y2214">
        <v>0</v>
      </c>
      <c r="Z2214">
        <v>0</v>
      </c>
      <c r="AA2214">
        <v>0</v>
      </c>
      <c r="AB2214">
        <v>14.358886765125691</v>
      </c>
      <c r="AC2214">
        <v>0</v>
      </c>
      <c r="AD2214">
        <v>0</v>
      </c>
      <c r="AE2214">
        <v>58.221730925860626</v>
      </c>
    </row>
    <row r="2215" spans="1:31" x14ac:dyDescent="0.25">
      <c r="A2215">
        <v>1669479</v>
      </c>
      <c r="B2215">
        <v>1</v>
      </c>
      <c r="C2215" t="s">
        <v>81</v>
      </c>
      <c r="D2215" t="s">
        <v>120</v>
      </c>
      <c r="E2215" t="s">
        <v>140</v>
      </c>
      <c r="F2215" t="s">
        <v>6586</v>
      </c>
      <c r="G2215" t="s">
        <v>197</v>
      </c>
      <c r="H2215" t="s">
        <v>143</v>
      </c>
      <c r="I2215" t="s">
        <v>135</v>
      </c>
      <c r="J2215" t="s">
        <v>136</v>
      </c>
      <c r="K2215" t="s">
        <v>137</v>
      </c>
      <c r="L2215" t="s">
        <v>6587</v>
      </c>
      <c r="M2215" t="s">
        <v>6588</v>
      </c>
      <c r="N2215">
        <v>2.7394444440000001</v>
      </c>
      <c r="O2215">
        <v>0</v>
      </c>
      <c r="P2215">
        <v>2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0.71915005214928007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0.71915005214928007</v>
      </c>
    </row>
    <row r="2216" spans="1:31" x14ac:dyDescent="0.25">
      <c r="A2216">
        <v>1669087</v>
      </c>
      <c r="B2216">
        <v>1</v>
      </c>
      <c r="C2216" t="s">
        <v>80</v>
      </c>
      <c r="D2216" t="s">
        <v>96</v>
      </c>
      <c r="E2216" t="s">
        <v>164</v>
      </c>
      <c r="F2216" t="s">
        <v>6589</v>
      </c>
      <c r="G2216" t="s">
        <v>161</v>
      </c>
      <c r="H2216" t="s">
        <v>134</v>
      </c>
      <c r="I2216" t="s">
        <v>135</v>
      </c>
      <c r="J2216" t="s">
        <v>136</v>
      </c>
      <c r="K2216" t="s">
        <v>137</v>
      </c>
      <c r="L2216" t="s">
        <v>6590</v>
      </c>
      <c r="M2216" t="s">
        <v>6591</v>
      </c>
      <c r="N2216">
        <v>0.49833333299999999</v>
      </c>
      <c r="O2216">
        <v>6</v>
      </c>
      <c r="P2216">
        <v>54</v>
      </c>
      <c r="Q2216">
        <v>0</v>
      </c>
      <c r="R2216">
        <v>0</v>
      </c>
      <c r="S2216">
        <v>11</v>
      </c>
      <c r="T2216">
        <v>1</v>
      </c>
      <c r="U2216">
        <v>0</v>
      </c>
      <c r="V2216">
        <v>0</v>
      </c>
      <c r="W2216">
        <v>8.4478826049356268</v>
      </c>
      <c r="X2216">
        <v>2.1615424454360537</v>
      </c>
      <c r="Y2216">
        <v>0</v>
      </c>
      <c r="Z2216">
        <v>0</v>
      </c>
      <c r="AA2216">
        <v>23.253444470390725</v>
      </c>
      <c r="AB2216">
        <v>2.3093966986220002E-2</v>
      </c>
      <c r="AC2216">
        <v>0</v>
      </c>
      <c r="AD2216">
        <v>0</v>
      </c>
      <c r="AE2216">
        <v>33.885963487748619</v>
      </c>
    </row>
    <row r="2217" spans="1:31" x14ac:dyDescent="0.25">
      <c r="A2217">
        <v>1669279</v>
      </c>
      <c r="B2217">
        <v>1</v>
      </c>
      <c r="C2217" t="s">
        <v>80</v>
      </c>
      <c r="D2217" t="s">
        <v>95</v>
      </c>
      <c r="E2217" t="s">
        <v>164</v>
      </c>
      <c r="F2217" t="s">
        <v>6592</v>
      </c>
      <c r="G2217" t="s">
        <v>161</v>
      </c>
      <c r="H2217" t="s">
        <v>134</v>
      </c>
      <c r="I2217" t="s">
        <v>135</v>
      </c>
      <c r="J2217" t="s">
        <v>136</v>
      </c>
      <c r="K2217" t="s">
        <v>137</v>
      </c>
      <c r="L2217" t="s">
        <v>6593</v>
      </c>
      <c r="M2217" t="s">
        <v>6594</v>
      </c>
      <c r="N2217">
        <v>5.3333332999999997E-2</v>
      </c>
      <c r="O2217">
        <v>4</v>
      </c>
      <c r="P2217">
        <v>402</v>
      </c>
      <c r="Q2217">
        <v>8</v>
      </c>
      <c r="R2217">
        <v>2</v>
      </c>
      <c r="S2217">
        <v>34</v>
      </c>
      <c r="T2217">
        <v>16</v>
      </c>
      <c r="U2217">
        <v>4</v>
      </c>
      <c r="V2217">
        <v>0</v>
      </c>
      <c r="W2217">
        <v>0.16125828914928</v>
      </c>
      <c r="X2217">
        <v>5.4317395685218104</v>
      </c>
      <c r="Y2217">
        <v>3.6865477916033069</v>
      </c>
      <c r="Z2217">
        <v>9.075011290277335E-2</v>
      </c>
      <c r="AA2217">
        <v>23.096132547689972</v>
      </c>
      <c r="AB2217">
        <v>1.1733660217728001</v>
      </c>
      <c r="AC2217">
        <v>15.996024900681654</v>
      </c>
      <c r="AD2217">
        <v>0</v>
      </c>
      <c r="AE2217">
        <v>49.635819232321595</v>
      </c>
    </row>
    <row r="2218" spans="1:31" x14ac:dyDescent="0.25">
      <c r="A2218">
        <v>1670106</v>
      </c>
      <c r="B2218">
        <v>1</v>
      </c>
      <c r="C2218" t="s">
        <v>80</v>
      </c>
      <c r="D2218" t="s">
        <v>107</v>
      </c>
      <c r="E2218" t="s">
        <v>131</v>
      </c>
      <c r="F2218" t="s">
        <v>1528</v>
      </c>
      <c r="G2218" t="s">
        <v>161</v>
      </c>
      <c r="H2218" t="s">
        <v>134</v>
      </c>
      <c r="I2218" t="s">
        <v>135</v>
      </c>
      <c r="J2218" t="s">
        <v>136</v>
      </c>
      <c r="K2218" t="s">
        <v>137</v>
      </c>
      <c r="L2218" t="s">
        <v>6595</v>
      </c>
      <c r="M2218" t="s">
        <v>6596</v>
      </c>
      <c r="N2218">
        <v>1.518888888</v>
      </c>
      <c r="O2218">
        <v>0</v>
      </c>
      <c r="P2218">
        <v>481</v>
      </c>
      <c r="Q2218">
        <v>17</v>
      </c>
      <c r="R2218">
        <v>48</v>
      </c>
      <c r="S2218">
        <v>7</v>
      </c>
      <c r="T2218">
        <v>32</v>
      </c>
      <c r="U2218">
        <v>1</v>
      </c>
      <c r="V2218">
        <v>0</v>
      </c>
      <c r="W2218">
        <v>0</v>
      </c>
      <c r="X2218">
        <v>165.96308562462829</v>
      </c>
      <c r="Y2218">
        <v>151.98417909231921</v>
      </c>
      <c r="Z2218">
        <v>8.3496940736579557</v>
      </c>
      <c r="AA2218">
        <v>12.761047456684452</v>
      </c>
      <c r="AB2218">
        <v>27.747982849468592</v>
      </c>
      <c r="AC2218">
        <v>51.274980301807972</v>
      </c>
      <c r="AD2218">
        <v>0</v>
      </c>
      <c r="AE2218">
        <v>418.08096939856648</v>
      </c>
    </row>
    <row r="2219" spans="1:31" x14ac:dyDescent="0.25">
      <c r="A2219">
        <v>1669871</v>
      </c>
      <c r="B2219">
        <v>1</v>
      </c>
      <c r="C2219" t="s">
        <v>80</v>
      </c>
      <c r="D2219" t="s">
        <v>96</v>
      </c>
      <c r="E2219" t="s">
        <v>151</v>
      </c>
      <c r="F2219" t="s">
        <v>6597</v>
      </c>
      <c r="G2219" t="s">
        <v>222</v>
      </c>
      <c r="H2219" t="s">
        <v>143</v>
      </c>
      <c r="I2219" t="s">
        <v>135</v>
      </c>
      <c r="J2219" t="s">
        <v>136</v>
      </c>
      <c r="K2219" t="s">
        <v>137</v>
      </c>
      <c r="L2219" t="s">
        <v>6598</v>
      </c>
      <c r="M2219" t="s">
        <v>6599</v>
      </c>
      <c r="N2219">
        <v>0.79083333300000003</v>
      </c>
      <c r="O2219">
        <v>0</v>
      </c>
      <c r="P2219">
        <v>19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3.2756039949538396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3.2756039949538396</v>
      </c>
    </row>
    <row r="2220" spans="1:31" x14ac:dyDescent="0.25">
      <c r="A2220">
        <v>1670063</v>
      </c>
      <c r="B2220">
        <v>1</v>
      </c>
      <c r="C2220" t="s">
        <v>80</v>
      </c>
      <c r="D2220" t="s">
        <v>93</v>
      </c>
      <c r="E2220" t="s">
        <v>159</v>
      </c>
      <c r="F2220" t="s">
        <v>6600</v>
      </c>
      <c r="G2220" t="s">
        <v>161</v>
      </c>
      <c r="H2220" t="s">
        <v>134</v>
      </c>
      <c r="I2220" t="s">
        <v>135</v>
      </c>
      <c r="J2220" t="s">
        <v>136</v>
      </c>
      <c r="K2220" t="s">
        <v>137</v>
      </c>
      <c r="L2220" t="s">
        <v>6601</v>
      </c>
      <c r="M2220" t="s">
        <v>6602</v>
      </c>
      <c r="N2220">
        <v>2.7380555549999999</v>
      </c>
      <c r="O2220">
        <v>0</v>
      </c>
      <c r="P2220">
        <v>90</v>
      </c>
      <c r="Q2220">
        <v>0</v>
      </c>
      <c r="R2220">
        <v>0</v>
      </c>
      <c r="S2220">
        <v>0</v>
      </c>
      <c r="T2220">
        <v>6</v>
      </c>
      <c r="U2220">
        <v>0</v>
      </c>
      <c r="V2220">
        <v>0</v>
      </c>
      <c r="W2220">
        <v>0</v>
      </c>
      <c r="X2220">
        <v>18.555407419401085</v>
      </c>
      <c r="Y2220">
        <v>0</v>
      </c>
      <c r="Z2220">
        <v>0</v>
      </c>
      <c r="AA2220">
        <v>0</v>
      </c>
      <c r="AB2220">
        <v>4.9750184239124113</v>
      </c>
      <c r="AC2220">
        <v>0</v>
      </c>
      <c r="AD2220">
        <v>0</v>
      </c>
      <c r="AE2220">
        <v>23.530425843313495</v>
      </c>
    </row>
    <row r="2221" spans="1:31" x14ac:dyDescent="0.25">
      <c r="A2221">
        <v>1669565</v>
      </c>
      <c r="B2221">
        <v>1</v>
      </c>
      <c r="C2221" t="s">
        <v>81</v>
      </c>
      <c r="D2221" t="s">
        <v>115</v>
      </c>
      <c r="E2221" t="s">
        <v>151</v>
      </c>
      <c r="F2221" t="s">
        <v>6603</v>
      </c>
      <c r="G2221" t="s">
        <v>153</v>
      </c>
      <c r="H2221" t="s">
        <v>143</v>
      </c>
      <c r="I2221" t="s">
        <v>135</v>
      </c>
      <c r="J2221" t="s">
        <v>136</v>
      </c>
      <c r="K2221" t="s">
        <v>137</v>
      </c>
      <c r="L2221" t="s">
        <v>6604</v>
      </c>
      <c r="M2221" t="s">
        <v>6605</v>
      </c>
      <c r="N2221">
        <v>0.40666666600000001</v>
      </c>
      <c r="O2221">
        <v>0</v>
      </c>
      <c r="P2221">
        <v>9</v>
      </c>
      <c r="Q2221">
        <v>0</v>
      </c>
      <c r="R2221">
        <v>3</v>
      </c>
      <c r="S2221">
        <v>0</v>
      </c>
      <c r="T2221">
        <v>1</v>
      </c>
      <c r="U2221">
        <v>0</v>
      </c>
      <c r="V2221">
        <v>0</v>
      </c>
      <c r="W2221">
        <v>0</v>
      </c>
      <c r="X2221">
        <v>0.45128439557916006</v>
      </c>
      <c r="Y2221">
        <v>0</v>
      </c>
      <c r="Z2221">
        <v>0.24228498154902667</v>
      </c>
      <c r="AA2221">
        <v>0</v>
      </c>
      <c r="AB2221">
        <v>0.15055596201686669</v>
      </c>
      <c r="AC2221">
        <v>0</v>
      </c>
      <c r="AD2221">
        <v>0</v>
      </c>
      <c r="AE2221">
        <v>0.8441253391450535</v>
      </c>
    </row>
    <row r="2222" spans="1:31" x14ac:dyDescent="0.25">
      <c r="A2222">
        <v>1669863</v>
      </c>
      <c r="B2222">
        <v>1</v>
      </c>
      <c r="C2222" t="s">
        <v>80</v>
      </c>
      <c r="D2222" t="s">
        <v>94</v>
      </c>
      <c r="E2222" t="s">
        <v>140</v>
      </c>
      <c r="F2222" t="s">
        <v>6606</v>
      </c>
      <c r="G2222" t="s">
        <v>197</v>
      </c>
      <c r="H2222" t="s">
        <v>143</v>
      </c>
      <c r="I2222" t="s">
        <v>135</v>
      </c>
      <c r="J2222" t="s">
        <v>136</v>
      </c>
      <c r="K2222" t="s">
        <v>137</v>
      </c>
      <c r="L2222" t="s">
        <v>6607</v>
      </c>
      <c r="M2222" t="s">
        <v>6608</v>
      </c>
      <c r="N2222">
        <v>1.582777777</v>
      </c>
      <c r="O2222">
        <v>0</v>
      </c>
      <c r="P2222">
        <v>2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0.65275934858525275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0.65275934858525275</v>
      </c>
    </row>
    <row r="2223" spans="1:31" x14ac:dyDescent="0.25">
      <c r="A2223">
        <v>1669373</v>
      </c>
      <c r="B2223">
        <v>1</v>
      </c>
      <c r="C2223" t="s">
        <v>80</v>
      </c>
      <c r="D2223" t="s">
        <v>107</v>
      </c>
      <c r="E2223" t="s">
        <v>151</v>
      </c>
      <c r="F2223" t="s">
        <v>6609</v>
      </c>
      <c r="G2223" t="s">
        <v>153</v>
      </c>
      <c r="H2223" t="s">
        <v>143</v>
      </c>
      <c r="I2223" t="s">
        <v>135</v>
      </c>
      <c r="J2223" t="s">
        <v>136</v>
      </c>
      <c r="K2223" t="s">
        <v>137</v>
      </c>
      <c r="L2223" t="s">
        <v>6610</v>
      </c>
      <c r="M2223" t="s">
        <v>6611</v>
      </c>
      <c r="N2223">
        <v>1.003333333</v>
      </c>
      <c r="O2223">
        <v>0</v>
      </c>
      <c r="P2223">
        <v>81</v>
      </c>
      <c r="Q2223">
        <v>0</v>
      </c>
      <c r="R2223">
        <v>0</v>
      </c>
      <c r="S2223">
        <v>0</v>
      </c>
      <c r="T2223">
        <v>3</v>
      </c>
      <c r="U2223">
        <v>0</v>
      </c>
      <c r="V2223">
        <v>0</v>
      </c>
      <c r="W2223">
        <v>0</v>
      </c>
      <c r="X2223">
        <v>8.7888497558788927</v>
      </c>
      <c r="Y2223">
        <v>0</v>
      </c>
      <c r="Z2223">
        <v>0</v>
      </c>
      <c r="AA2223">
        <v>0</v>
      </c>
      <c r="AB2223">
        <v>2.1391307728200277</v>
      </c>
      <c r="AC2223">
        <v>0</v>
      </c>
      <c r="AD2223">
        <v>0</v>
      </c>
      <c r="AE2223">
        <v>10.927980528698921</v>
      </c>
    </row>
    <row r="2224" spans="1:31" x14ac:dyDescent="0.25">
      <c r="A2224">
        <v>1669914</v>
      </c>
      <c r="B2224">
        <v>1</v>
      </c>
      <c r="C2224" t="s">
        <v>80</v>
      </c>
      <c r="D2224" t="s">
        <v>95</v>
      </c>
      <c r="E2224" t="s">
        <v>140</v>
      </c>
      <c r="F2224" t="s">
        <v>6612</v>
      </c>
      <c r="G2224" t="s">
        <v>197</v>
      </c>
      <c r="H2224" t="s">
        <v>143</v>
      </c>
      <c r="I2224" t="s">
        <v>135</v>
      </c>
      <c r="J2224" t="s">
        <v>136</v>
      </c>
      <c r="K2224" t="s">
        <v>137</v>
      </c>
      <c r="L2224" t="s">
        <v>6613</v>
      </c>
      <c r="M2224" t="s">
        <v>6614</v>
      </c>
      <c r="N2224">
        <v>13.422499999999999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1.2161441043322125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1.2161441043322125</v>
      </c>
    </row>
    <row r="2225" spans="1:31" x14ac:dyDescent="0.25">
      <c r="A2225">
        <v>1671346</v>
      </c>
      <c r="B2225">
        <v>1</v>
      </c>
      <c r="C2225" t="s">
        <v>81</v>
      </c>
      <c r="D2225" t="s">
        <v>118</v>
      </c>
      <c r="E2225" t="s">
        <v>146</v>
      </c>
      <c r="F2225" t="s">
        <v>6615</v>
      </c>
      <c r="G2225" t="s">
        <v>267</v>
      </c>
      <c r="H2225" t="s">
        <v>143</v>
      </c>
      <c r="I2225" t="s">
        <v>135</v>
      </c>
      <c r="J2225" t="s">
        <v>136</v>
      </c>
      <c r="K2225" t="s">
        <v>137</v>
      </c>
      <c r="L2225" t="s">
        <v>6616</v>
      </c>
      <c r="M2225" t="s">
        <v>6617</v>
      </c>
      <c r="N2225">
        <v>0.45888888799999999</v>
      </c>
      <c r="O2225">
        <v>0</v>
      </c>
      <c r="P2225">
        <v>11</v>
      </c>
      <c r="Q2225">
        <v>0</v>
      </c>
      <c r="R2225">
        <v>4</v>
      </c>
      <c r="S2225">
        <v>0</v>
      </c>
      <c r="T2225">
        <v>3</v>
      </c>
      <c r="U2225">
        <v>0</v>
      </c>
      <c r="V2225">
        <v>0</v>
      </c>
      <c r="W2225">
        <v>0</v>
      </c>
      <c r="X2225">
        <v>2.9120438095268231</v>
      </c>
      <c r="Y2225">
        <v>0</v>
      </c>
      <c r="Z2225">
        <v>0.91547159843651671</v>
      </c>
      <c r="AA2225">
        <v>0</v>
      </c>
      <c r="AB2225">
        <v>2.2391209672787999</v>
      </c>
      <c r="AC2225">
        <v>0</v>
      </c>
      <c r="AD2225">
        <v>0</v>
      </c>
      <c r="AE2225">
        <v>6.0666363752421395</v>
      </c>
    </row>
    <row r="2226" spans="1:31" x14ac:dyDescent="0.25">
      <c r="A2226">
        <v>1670682</v>
      </c>
      <c r="B2226">
        <v>1</v>
      </c>
      <c r="C2226" t="s">
        <v>80</v>
      </c>
      <c r="D2226" t="s">
        <v>104</v>
      </c>
      <c r="E2226" t="s">
        <v>179</v>
      </c>
      <c r="F2226" t="s">
        <v>6618</v>
      </c>
      <c r="G2226" t="s">
        <v>161</v>
      </c>
      <c r="H2226" t="s">
        <v>134</v>
      </c>
      <c r="I2226" t="s">
        <v>173</v>
      </c>
      <c r="J2226" t="s">
        <v>136</v>
      </c>
      <c r="K2226" t="s">
        <v>137</v>
      </c>
      <c r="L2226" t="s">
        <v>6619</v>
      </c>
      <c r="M2226" t="s">
        <v>6620</v>
      </c>
      <c r="N2226">
        <v>3.4607222E-2</v>
      </c>
      <c r="O2226">
        <v>4</v>
      </c>
      <c r="P2226">
        <v>145</v>
      </c>
      <c r="Q2226">
        <v>23</v>
      </c>
      <c r="R2226">
        <v>306</v>
      </c>
      <c r="S2226">
        <v>31</v>
      </c>
      <c r="T2226">
        <v>72</v>
      </c>
      <c r="U2226">
        <v>14</v>
      </c>
      <c r="V2226">
        <v>0</v>
      </c>
      <c r="W2226">
        <v>0.88888061376186667</v>
      </c>
      <c r="X2226">
        <v>1.1187807737989455</v>
      </c>
      <c r="Y2226">
        <v>2.2527324326839282</v>
      </c>
      <c r="Z2226">
        <v>2.6238068538647639</v>
      </c>
      <c r="AA2226">
        <v>37.33191716942455</v>
      </c>
      <c r="AB2226">
        <v>3.6332916158631559</v>
      </c>
      <c r="AC2226">
        <v>157.54916128104381</v>
      </c>
      <c r="AD2226">
        <v>0</v>
      </c>
      <c r="AE2226">
        <v>205.39857074044102</v>
      </c>
    </row>
    <row r="2227" spans="1:31" x14ac:dyDescent="0.25">
      <c r="A2227">
        <v>1670350</v>
      </c>
      <c r="B2227">
        <v>1</v>
      </c>
      <c r="C2227" t="s">
        <v>80</v>
      </c>
      <c r="D2227" t="s">
        <v>99</v>
      </c>
      <c r="E2227" t="s">
        <v>131</v>
      </c>
      <c r="F2227" t="s">
        <v>5048</v>
      </c>
      <c r="G2227" t="s">
        <v>161</v>
      </c>
      <c r="H2227" t="s">
        <v>134</v>
      </c>
      <c r="I2227" t="s">
        <v>135</v>
      </c>
      <c r="J2227" t="s">
        <v>136</v>
      </c>
      <c r="K2227" t="s">
        <v>137</v>
      </c>
      <c r="L2227" t="s">
        <v>6621</v>
      </c>
      <c r="M2227" t="s">
        <v>6622</v>
      </c>
      <c r="N2227">
        <v>15.370833333</v>
      </c>
      <c r="O2227">
        <v>0</v>
      </c>
      <c r="P2227">
        <v>0</v>
      </c>
      <c r="Q2227">
        <v>0</v>
      </c>
      <c r="R2227">
        <v>0</v>
      </c>
      <c r="S2227">
        <v>5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2444.068786557772</v>
      </c>
      <c r="AB2227">
        <v>0</v>
      </c>
      <c r="AC2227">
        <v>0</v>
      </c>
      <c r="AD2227">
        <v>0</v>
      </c>
      <c r="AE2227">
        <v>2444.068786557772</v>
      </c>
    </row>
    <row r="2228" spans="1:31" x14ac:dyDescent="0.25">
      <c r="A2228">
        <v>1671014</v>
      </c>
      <c r="B2228">
        <v>1</v>
      </c>
      <c r="C2228" t="s">
        <v>80</v>
      </c>
      <c r="D2228" t="s">
        <v>84</v>
      </c>
      <c r="E2228" t="s">
        <v>140</v>
      </c>
      <c r="F2228" t="s">
        <v>6623</v>
      </c>
      <c r="G2228" t="s">
        <v>197</v>
      </c>
      <c r="H2228" t="s">
        <v>143</v>
      </c>
      <c r="I2228" t="s">
        <v>135</v>
      </c>
      <c r="J2228" t="s">
        <v>136</v>
      </c>
      <c r="K2228" t="s">
        <v>137</v>
      </c>
      <c r="L2228" t="s">
        <v>6624</v>
      </c>
      <c r="M2228" t="s">
        <v>6625</v>
      </c>
      <c r="N2228">
        <v>2.1958333329999999</v>
      </c>
      <c r="O2228">
        <v>0</v>
      </c>
      <c r="P2228">
        <v>3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1.0983866235787805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1.0983866235787805</v>
      </c>
    </row>
    <row r="2229" spans="1:31" x14ac:dyDescent="0.25">
      <c r="A2229">
        <v>1671037</v>
      </c>
      <c r="B2229">
        <v>1</v>
      </c>
      <c r="C2229" t="s">
        <v>80</v>
      </c>
      <c r="D2229" t="s">
        <v>92</v>
      </c>
      <c r="E2229" t="s">
        <v>151</v>
      </c>
      <c r="F2229" t="s">
        <v>6626</v>
      </c>
      <c r="G2229" t="s">
        <v>267</v>
      </c>
      <c r="H2229" t="s">
        <v>143</v>
      </c>
      <c r="I2229" t="s">
        <v>135</v>
      </c>
      <c r="J2229" t="s">
        <v>5</v>
      </c>
      <c r="K2229" t="s">
        <v>137</v>
      </c>
      <c r="L2229" t="s">
        <v>6627</v>
      </c>
      <c r="M2229" t="s">
        <v>6628</v>
      </c>
      <c r="N2229">
        <v>11.055833333000001</v>
      </c>
      <c r="O2229">
        <v>0</v>
      </c>
      <c r="P2229">
        <v>20</v>
      </c>
      <c r="Q2229">
        <v>0</v>
      </c>
      <c r="R2229">
        <v>7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25.096360810932342</v>
      </c>
      <c r="Y2229">
        <v>0</v>
      </c>
      <c r="Z2229">
        <v>4.3442476699466352</v>
      </c>
      <c r="AA2229">
        <v>0</v>
      </c>
      <c r="AB2229">
        <v>13.618489723879449</v>
      </c>
      <c r="AC2229">
        <v>0</v>
      </c>
      <c r="AD2229">
        <v>0</v>
      </c>
      <c r="AE2229">
        <v>43.059098204758428</v>
      </c>
    </row>
    <row r="2230" spans="1:31" x14ac:dyDescent="0.25">
      <c r="A2230">
        <v>1671369</v>
      </c>
      <c r="B2230">
        <v>1</v>
      </c>
      <c r="C2230" t="s">
        <v>80</v>
      </c>
      <c r="D2230" t="s">
        <v>97</v>
      </c>
      <c r="E2230" t="s">
        <v>140</v>
      </c>
      <c r="F2230" t="s">
        <v>6629</v>
      </c>
      <c r="G2230" t="s">
        <v>197</v>
      </c>
      <c r="H2230" t="s">
        <v>143</v>
      </c>
      <c r="I2230" t="s">
        <v>135</v>
      </c>
      <c r="J2230" t="s">
        <v>136</v>
      </c>
      <c r="K2230" t="s">
        <v>137</v>
      </c>
      <c r="L2230" t="s">
        <v>6630</v>
      </c>
      <c r="M2230" t="s">
        <v>6631</v>
      </c>
      <c r="N2230">
        <v>1.855277777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1.6968989357582593</v>
      </c>
      <c r="Y2230">
        <v>0</v>
      </c>
      <c r="Z2230">
        <v>0</v>
      </c>
      <c r="AA2230">
        <v>0</v>
      </c>
      <c r="AB2230">
        <v>1.990788552748022</v>
      </c>
      <c r="AC2230">
        <v>0</v>
      </c>
      <c r="AD2230">
        <v>0</v>
      </c>
      <c r="AE2230">
        <v>3.6876874885062811</v>
      </c>
    </row>
    <row r="2231" spans="1:31" x14ac:dyDescent="0.25">
      <c r="A2231">
        <v>1670304</v>
      </c>
      <c r="B2231">
        <v>1</v>
      </c>
      <c r="C2231" t="s">
        <v>80</v>
      </c>
      <c r="D2231" t="s">
        <v>93</v>
      </c>
      <c r="E2231" t="s">
        <v>151</v>
      </c>
      <c r="F2231" t="s">
        <v>6632</v>
      </c>
      <c r="G2231" t="s">
        <v>153</v>
      </c>
      <c r="H2231" t="s">
        <v>143</v>
      </c>
      <c r="I2231" t="s">
        <v>135</v>
      </c>
      <c r="J2231" t="s">
        <v>136</v>
      </c>
      <c r="K2231" t="s">
        <v>137</v>
      </c>
      <c r="L2231" t="s">
        <v>6633</v>
      </c>
      <c r="M2231" t="s">
        <v>6634</v>
      </c>
      <c r="N2231">
        <v>6.8986111110000001</v>
      </c>
      <c r="O2231">
        <v>0</v>
      </c>
      <c r="P2231">
        <v>0</v>
      </c>
      <c r="Q2231">
        <v>0</v>
      </c>
      <c r="R2231">
        <v>3</v>
      </c>
      <c r="S2231">
        <v>0</v>
      </c>
      <c r="T2231">
        <v>1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5.0676845120990812</v>
      </c>
      <c r="AA2231">
        <v>0</v>
      </c>
      <c r="AB2231">
        <v>0.68050230084990226</v>
      </c>
      <c r="AC2231">
        <v>0</v>
      </c>
      <c r="AD2231">
        <v>0</v>
      </c>
      <c r="AE2231">
        <v>5.7481868129489833</v>
      </c>
    </row>
    <row r="2232" spans="1:31" x14ac:dyDescent="0.25">
      <c r="A2232">
        <v>1670327</v>
      </c>
      <c r="B2232">
        <v>1</v>
      </c>
      <c r="C2232" t="s">
        <v>80</v>
      </c>
      <c r="D2232" t="s">
        <v>100</v>
      </c>
      <c r="E2232" t="s">
        <v>164</v>
      </c>
      <c r="F2232" t="s">
        <v>6635</v>
      </c>
      <c r="G2232" t="s">
        <v>161</v>
      </c>
      <c r="H2232" t="s">
        <v>134</v>
      </c>
      <c r="I2232" t="s">
        <v>135</v>
      </c>
      <c r="J2232" t="s">
        <v>136</v>
      </c>
      <c r="K2232" t="s">
        <v>137</v>
      </c>
      <c r="L2232" t="s">
        <v>6636</v>
      </c>
      <c r="M2232" t="s">
        <v>6637</v>
      </c>
      <c r="N2232">
        <v>0.46305555500000001</v>
      </c>
      <c r="O2232">
        <v>0</v>
      </c>
      <c r="P2232">
        <v>1572</v>
      </c>
      <c r="Q2232">
        <v>0</v>
      </c>
      <c r="R2232">
        <v>0</v>
      </c>
      <c r="S2232">
        <v>2</v>
      </c>
      <c r="T2232">
        <v>234</v>
      </c>
      <c r="U2232">
        <v>0</v>
      </c>
      <c r="V2232">
        <v>1</v>
      </c>
      <c r="W2232">
        <v>0</v>
      </c>
      <c r="X2232">
        <v>171.91042125044126</v>
      </c>
      <c r="Y2232">
        <v>0</v>
      </c>
      <c r="Z2232">
        <v>0</v>
      </c>
      <c r="AA2232">
        <v>6.7145992019490173</v>
      </c>
      <c r="AB2232">
        <v>68.214913933642308</v>
      </c>
      <c r="AC2232">
        <v>0</v>
      </c>
      <c r="AD2232">
        <v>1.0528476976048675</v>
      </c>
      <c r="AE2232">
        <v>247.89278208363748</v>
      </c>
    </row>
    <row r="2233" spans="1:31" x14ac:dyDescent="0.25">
      <c r="A2233">
        <v>1670991</v>
      </c>
      <c r="B2233">
        <v>1</v>
      </c>
      <c r="C2233" t="s">
        <v>80</v>
      </c>
      <c r="D2233" t="s">
        <v>98</v>
      </c>
      <c r="E2233" t="s">
        <v>151</v>
      </c>
      <c r="F2233" t="s">
        <v>6638</v>
      </c>
      <c r="G2233" t="s">
        <v>396</v>
      </c>
      <c r="H2233" t="s">
        <v>143</v>
      </c>
      <c r="I2233" t="s">
        <v>135</v>
      </c>
      <c r="J2233" t="s">
        <v>136</v>
      </c>
      <c r="K2233" t="s">
        <v>137</v>
      </c>
      <c r="L2233" t="s">
        <v>6639</v>
      </c>
      <c r="M2233" t="s">
        <v>6640</v>
      </c>
      <c r="N2233">
        <v>0.66777777699999996</v>
      </c>
      <c r="O2233">
        <v>0</v>
      </c>
      <c r="P2233">
        <v>11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1.0129200571640891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1.0129200571640891</v>
      </c>
    </row>
    <row r="2234" spans="1:31" x14ac:dyDescent="0.25">
      <c r="A2234">
        <v>1670659</v>
      </c>
      <c r="B2234">
        <v>1</v>
      </c>
      <c r="C2234" t="s">
        <v>80</v>
      </c>
      <c r="D2234" t="s">
        <v>96</v>
      </c>
      <c r="E2234" t="s">
        <v>151</v>
      </c>
      <c r="F2234" t="s">
        <v>3323</v>
      </c>
      <c r="G2234" t="s">
        <v>153</v>
      </c>
      <c r="H2234" t="s">
        <v>143</v>
      </c>
      <c r="I2234" t="s">
        <v>135</v>
      </c>
      <c r="J2234" t="s">
        <v>136</v>
      </c>
      <c r="K2234" t="s">
        <v>137</v>
      </c>
      <c r="L2234" t="s">
        <v>6641</v>
      </c>
      <c r="M2234" t="s">
        <v>6642</v>
      </c>
      <c r="N2234">
        <v>5.9238888879999996</v>
      </c>
      <c r="O2234">
        <v>0</v>
      </c>
      <c r="P2234">
        <v>39</v>
      </c>
      <c r="Q2234">
        <v>0</v>
      </c>
      <c r="R2234">
        <v>0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101.52829204191883</v>
      </c>
      <c r="Y2234">
        <v>0</v>
      </c>
      <c r="Z2234">
        <v>0</v>
      </c>
      <c r="AA2234">
        <v>0</v>
      </c>
      <c r="AB2234">
        <v>0.50126598097488007</v>
      </c>
      <c r="AC2234">
        <v>0</v>
      </c>
      <c r="AD2234">
        <v>0</v>
      </c>
      <c r="AE2234">
        <v>102.02955802289371</v>
      </c>
    </row>
    <row r="2235" spans="1:31" x14ac:dyDescent="0.25">
      <c r="A2235">
        <v>1671183</v>
      </c>
      <c r="B2235">
        <v>1</v>
      </c>
      <c r="C2235" t="s">
        <v>80</v>
      </c>
      <c r="D2235" t="s">
        <v>82</v>
      </c>
      <c r="E2235" t="s">
        <v>140</v>
      </c>
      <c r="F2235" t="s">
        <v>6643</v>
      </c>
      <c r="G2235" t="s">
        <v>209</v>
      </c>
      <c r="H2235" t="s">
        <v>143</v>
      </c>
      <c r="I2235" t="s">
        <v>135</v>
      </c>
      <c r="J2235" t="s">
        <v>136</v>
      </c>
      <c r="K2235" t="s">
        <v>137</v>
      </c>
      <c r="L2235" t="s">
        <v>6644</v>
      </c>
      <c r="M2235" t="s">
        <v>6645</v>
      </c>
      <c r="N2235">
        <v>3.8052777770000001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41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121.78165347190566</v>
      </c>
      <c r="AC2235">
        <v>0</v>
      </c>
      <c r="AD2235">
        <v>0</v>
      </c>
      <c r="AE2235">
        <v>121.78165347190566</v>
      </c>
    </row>
    <row r="2236" spans="1:31" x14ac:dyDescent="0.25">
      <c r="A2236">
        <v>1670496</v>
      </c>
      <c r="B2236">
        <v>1</v>
      </c>
      <c r="C2236" t="s">
        <v>81</v>
      </c>
      <c r="D2236" t="s">
        <v>122</v>
      </c>
      <c r="E2236" t="s">
        <v>159</v>
      </c>
      <c r="F2236" t="s">
        <v>6646</v>
      </c>
      <c r="G2236" t="s">
        <v>596</v>
      </c>
      <c r="H2236" t="s">
        <v>134</v>
      </c>
      <c r="I2236" t="s">
        <v>135</v>
      </c>
      <c r="J2236" t="s">
        <v>136</v>
      </c>
      <c r="K2236" t="s">
        <v>137</v>
      </c>
      <c r="L2236" t="s">
        <v>6647</v>
      </c>
      <c r="M2236" t="s">
        <v>6648</v>
      </c>
      <c r="N2236">
        <v>1.4766666660000001</v>
      </c>
      <c r="O2236">
        <v>0</v>
      </c>
      <c r="P2236">
        <v>43</v>
      </c>
      <c r="Q2236">
        <v>0</v>
      </c>
      <c r="R2236">
        <v>1</v>
      </c>
      <c r="S2236">
        <v>0</v>
      </c>
      <c r="T2236">
        <v>3</v>
      </c>
      <c r="U2236">
        <v>0</v>
      </c>
      <c r="V2236">
        <v>0</v>
      </c>
      <c r="W2236">
        <v>0</v>
      </c>
      <c r="X2236">
        <v>4.2539684808873437</v>
      </c>
      <c r="Y2236">
        <v>0</v>
      </c>
      <c r="Z2236">
        <v>0</v>
      </c>
      <c r="AA2236">
        <v>0</v>
      </c>
      <c r="AB2236">
        <v>4.3100331207283471</v>
      </c>
      <c r="AC2236">
        <v>0</v>
      </c>
      <c r="AD2236">
        <v>0</v>
      </c>
      <c r="AE2236">
        <v>8.5640016016156899</v>
      </c>
    </row>
    <row r="2237" spans="1:31" x14ac:dyDescent="0.25">
      <c r="A2237">
        <v>1670490</v>
      </c>
      <c r="B2237">
        <v>1</v>
      </c>
      <c r="C2237" t="s">
        <v>81</v>
      </c>
      <c r="D2237" t="s">
        <v>118</v>
      </c>
      <c r="E2237" t="s">
        <v>151</v>
      </c>
      <c r="F2237" t="s">
        <v>6649</v>
      </c>
      <c r="G2237" t="s">
        <v>281</v>
      </c>
      <c r="H2237" t="s">
        <v>143</v>
      </c>
      <c r="I2237" t="s">
        <v>135</v>
      </c>
      <c r="J2237" t="s">
        <v>136</v>
      </c>
      <c r="K2237" t="s">
        <v>167</v>
      </c>
      <c r="L2237" t="s">
        <v>6650</v>
      </c>
      <c r="M2237" t="s">
        <v>6651</v>
      </c>
      <c r="N2237">
        <v>9.7819444440000005</v>
      </c>
      <c r="O2237">
        <v>0</v>
      </c>
      <c r="P2237">
        <v>187</v>
      </c>
      <c r="Q2237">
        <v>0</v>
      </c>
      <c r="R2237">
        <v>0</v>
      </c>
      <c r="S2237">
        <v>0</v>
      </c>
      <c r="T2237">
        <v>9</v>
      </c>
      <c r="U2237">
        <v>0</v>
      </c>
      <c r="V2237">
        <v>0</v>
      </c>
      <c r="W2237">
        <v>0</v>
      </c>
      <c r="X2237">
        <v>408.18626950016591</v>
      </c>
      <c r="Y2237">
        <v>0</v>
      </c>
      <c r="Z2237">
        <v>0</v>
      </c>
      <c r="AA2237">
        <v>0</v>
      </c>
      <c r="AB2237">
        <v>81.353171768065735</v>
      </c>
      <c r="AC2237">
        <v>0</v>
      </c>
      <c r="AD2237">
        <v>0</v>
      </c>
      <c r="AE2237">
        <v>489.53944126823166</v>
      </c>
    </row>
    <row r="2238" spans="1:31" x14ac:dyDescent="0.25">
      <c r="A2238">
        <v>1670427</v>
      </c>
      <c r="B2238">
        <v>1</v>
      </c>
      <c r="C2238" t="s">
        <v>80</v>
      </c>
      <c r="D2238" t="s">
        <v>99</v>
      </c>
      <c r="E2238" t="s">
        <v>151</v>
      </c>
      <c r="F2238" t="s">
        <v>6652</v>
      </c>
      <c r="G2238" t="s">
        <v>153</v>
      </c>
      <c r="H2238" t="s">
        <v>143</v>
      </c>
      <c r="I2238" t="s">
        <v>135</v>
      </c>
      <c r="J2238" t="s">
        <v>136</v>
      </c>
      <c r="K2238" t="s">
        <v>137</v>
      </c>
      <c r="L2238" t="s">
        <v>6653</v>
      </c>
      <c r="M2238" t="s">
        <v>6654</v>
      </c>
      <c r="N2238">
        <v>1.378333333</v>
      </c>
      <c r="O2238">
        <v>0</v>
      </c>
      <c r="P2238">
        <v>9</v>
      </c>
      <c r="Q2238">
        <v>0</v>
      </c>
      <c r="R2238">
        <v>5</v>
      </c>
      <c r="S2238">
        <v>0</v>
      </c>
      <c r="T2238">
        <v>1</v>
      </c>
      <c r="U2238">
        <v>0</v>
      </c>
      <c r="V2238">
        <v>0</v>
      </c>
      <c r="W2238">
        <v>0</v>
      </c>
      <c r="X2238">
        <v>0.37898398732621524</v>
      </c>
      <c r="Y2238">
        <v>0</v>
      </c>
      <c r="Z2238">
        <v>1.4095667541959822</v>
      </c>
      <c r="AA2238">
        <v>0</v>
      </c>
      <c r="AB2238">
        <v>6.3869070786346668E-2</v>
      </c>
      <c r="AC2238">
        <v>0</v>
      </c>
      <c r="AD2238">
        <v>0</v>
      </c>
      <c r="AE2238">
        <v>1.8524198123085442</v>
      </c>
    </row>
    <row r="2239" spans="1:31" x14ac:dyDescent="0.25">
      <c r="A2239">
        <v>1670344</v>
      </c>
      <c r="B2239">
        <v>1</v>
      </c>
      <c r="C2239" t="s">
        <v>80</v>
      </c>
      <c r="D2239" t="s">
        <v>93</v>
      </c>
      <c r="E2239" t="s">
        <v>151</v>
      </c>
      <c r="F2239" t="s">
        <v>6655</v>
      </c>
      <c r="G2239" t="s">
        <v>153</v>
      </c>
      <c r="H2239" t="s">
        <v>143</v>
      </c>
      <c r="I2239" t="s">
        <v>135</v>
      </c>
      <c r="J2239" t="s">
        <v>136</v>
      </c>
      <c r="K2239" t="s">
        <v>137</v>
      </c>
      <c r="L2239" t="s">
        <v>6656</v>
      </c>
      <c r="M2239" t="s">
        <v>6657</v>
      </c>
      <c r="N2239">
        <v>3.9988888880000002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3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7.3477309084431548</v>
      </c>
      <c r="AC2239">
        <v>0</v>
      </c>
      <c r="AD2239">
        <v>0</v>
      </c>
      <c r="AE2239">
        <v>7.3477309084431548</v>
      </c>
    </row>
    <row r="2240" spans="1:31" x14ac:dyDescent="0.25">
      <c r="A2240">
        <v>1671363</v>
      </c>
      <c r="B2240">
        <v>1</v>
      </c>
      <c r="C2240" t="s">
        <v>80</v>
      </c>
      <c r="D2240" t="s">
        <v>82</v>
      </c>
      <c r="E2240" t="s">
        <v>146</v>
      </c>
      <c r="F2240" t="s">
        <v>6658</v>
      </c>
      <c r="G2240" t="s">
        <v>267</v>
      </c>
      <c r="H2240" t="s">
        <v>143</v>
      </c>
      <c r="I2240" t="s">
        <v>135</v>
      </c>
      <c r="J2240" t="s">
        <v>5</v>
      </c>
      <c r="K2240" t="s">
        <v>137</v>
      </c>
      <c r="L2240" t="s">
        <v>6659</v>
      </c>
      <c r="M2240" t="s">
        <v>6660</v>
      </c>
      <c r="N2240">
        <v>1.9430555549999999</v>
      </c>
      <c r="O2240">
        <v>0</v>
      </c>
      <c r="P2240">
        <v>119</v>
      </c>
      <c r="Q2240">
        <v>0</v>
      </c>
      <c r="R2240">
        <v>0</v>
      </c>
      <c r="S2240">
        <v>0</v>
      </c>
      <c r="T2240">
        <v>165</v>
      </c>
      <c r="U2240">
        <v>0</v>
      </c>
      <c r="V2240">
        <v>0</v>
      </c>
      <c r="W2240">
        <v>0</v>
      </c>
      <c r="X2240">
        <v>129.07548844484702</v>
      </c>
      <c r="Y2240">
        <v>0</v>
      </c>
      <c r="Z2240">
        <v>0</v>
      </c>
      <c r="AA2240">
        <v>0</v>
      </c>
      <c r="AB2240">
        <v>399.25900654187365</v>
      </c>
      <c r="AC2240">
        <v>0</v>
      </c>
      <c r="AD2240">
        <v>0</v>
      </c>
      <c r="AE2240">
        <v>528.33449498672064</v>
      </c>
    </row>
    <row r="2241" spans="1:31" x14ac:dyDescent="0.25">
      <c r="A2241">
        <v>1670473</v>
      </c>
      <c r="B2241">
        <v>1</v>
      </c>
      <c r="C2241" t="s">
        <v>80</v>
      </c>
      <c r="D2241" t="s">
        <v>111</v>
      </c>
      <c r="E2241" t="s">
        <v>151</v>
      </c>
      <c r="F2241" t="s">
        <v>3530</v>
      </c>
      <c r="G2241" t="s">
        <v>153</v>
      </c>
      <c r="H2241" t="s">
        <v>143</v>
      </c>
      <c r="I2241" t="s">
        <v>135</v>
      </c>
      <c r="J2241" t="s">
        <v>136</v>
      </c>
      <c r="K2241" t="s">
        <v>137</v>
      </c>
      <c r="L2241" t="s">
        <v>6661</v>
      </c>
      <c r="M2241" t="s">
        <v>6662</v>
      </c>
      <c r="N2241">
        <v>2.338055555</v>
      </c>
      <c r="O2241">
        <v>0</v>
      </c>
      <c r="P2241">
        <v>3</v>
      </c>
      <c r="Q2241">
        <v>0</v>
      </c>
      <c r="R2241">
        <v>5</v>
      </c>
      <c r="S2241">
        <v>0</v>
      </c>
      <c r="T2241">
        <v>3</v>
      </c>
      <c r="U2241">
        <v>0</v>
      </c>
      <c r="V2241">
        <v>0</v>
      </c>
      <c r="W2241">
        <v>0</v>
      </c>
      <c r="X2241">
        <v>3.3314410087164874</v>
      </c>
      <c r="Y2241">
        <v>0</v>
      </c>
      <c r="Z2241">
        <v>1.4731068609389601</v>
      </c>
      <c r="AA2241">
        <v>0</v>
      </c>
      <c r="AB2241">
        <v>6.467209418755286</v>
      </c>
      <c r="AC2241">
        <v>0</v>
      </c>
      <c r="AD2241">
        <v>0</v>
      </c>
      <c r="AE2241">
        <v>11.271757288410733</v>
      </c>
    </row>
    <row r="2242" spans="1:31" x14ac:dyDescent="0.25">
      <c r="A2242">
        <v>1670722</v>
      </c>
      <c r="B2242">
        <v>1</v>
      </c>
      <c r="C2242" t="s">
        <v>80</v>
      </c>
      <c r="D2242" t="s">
        <v>99</v>
      </c>
      <c r="E2242" t="s">
        <v>151</v>
      </c>
      <c r="F2242" t="s">
        <v>1334</v>
      </c>
      <c r="G2242" t="s">
        <v>153</v>
      </c>
      <c r="H2242" t="s">
        <v>143</v>
      </c>
      <c r="I2242" t="s">
        <v>135</v>
      </c>
      <c r="J2242" t="s">
        <v>136</v>
      </c>
      <c r="K2242" t="s">
        <v>137</v>
      </c>
      <c r="L2242" t="s">
        <v>6663</v>
      </c>
      <c r="M2242" t="s">
        <v>6664</v>
      </c>
      <c r="N2242">
        <v>10.443888888</v>
      </c>
      <c r="O2242">
        <v>0</v>
      </c>
      <c r="P2242">
        <v>44</v>
      </c>
      <c r="Q2242">
        <v>0</v>
      </c>
      <c r="R2242">
        <v>0</v>
      </c>
      <c r="S2242">
        <v>0</v>
      </c>
      <c r="T2242">
        <v>9</v>
      </c>
      <c r="U2242">
        <v>0</v>
      </c>
      <c r="V2242">
        <v>0</v>
      </c>
      <c r="W2242">
        <v>0</v>
      </c>
      <c r="X2242">
        <v>132.94310472742498</v>
      </c>
      <c r="Y2242">
        <v>0</v>
      </c>
      <c r="Z2242">
        <v>0</v>
      </c>
      <c r="AA2242">
        <v>0</v>
      </c>
      <c r="AB2242">
        <v>93.059199749188281</v>
      </c>
      <c r="AC2242">
        <v>0</v>
      </c>
      <c r="AD2242">
        <v>0</v>
      </c>
      <c r="AE2242">
        <v>226.00230447661326</v>
      </c>
    </row>
    <row r="2243" spans="1:31" x14ac:dyDescent="0.25">
      <c r="A2243">
        <v>1671223</v>
      </c>
      <c r="B2243">
        <v>1</v>
      </c>
      <c r="C2243" t="s">
        <v>80</v>
      </c>
      <c r="D2243" t="s">
        <v>85</v>
      </c>
      <c r="E2243" t="s">
        <v>200</v>
      </c>
      <c r="F2243" t="s">
        <v>6665</v>
      </c>
      <c r="G2243" t="s">
        <v>153</v>
      </c>
      <c r="H2243" t="s">
        <v>143</v>
      </c>
      <c r="I2243" t="s">
        <v>135</v>
      </c>
      <c r="J2243" t="s">
        <v>136</v>
      </c>
      <c r="K2243" t="s">
        <v>137</v>
      </c>
      <c r="L2243" t="s">
        <v>6666</v>
      </c>
      <c r="M2243" t="s">
        <v>6667</v>
      </c>
      <c r="N2243">
        <v>0.951944444</v>
      </c>
      <c r="O2243">
        <v>0</v>
      </c>
      <c r="P2243">
        <v>109</v>
      </c>
      <c r="Q2243">
        <v>0</v>
      </c>
      <c r="R2243">
        <v>0</v>
      </c>
      <c r="S2243">
        <v>0</v>
      </c>
      <c r="T2243">
        <v>5</v>
      </c>
      <c r="U2243">
        <v>0</v>
      </c>
      <c r="V2243">
        <v>0</v>
      </c>
      <c r="W2243">
        <v>0</v>
      </c>
      <c r="X2243">
        <v>33.658703872966385</v>
      </c>
      <c r="Y2243">
        <v>0</v>
      </c>
      <c r="Z2243">
        <v>0</v>
      </c>
      <c r="AA2243">
        <v>0</v>
      </c>
      <c r="AB2243">
        <v>0.65109674486829805</v>
      </c>
      <c r="AC2243">
        <v>0</v>
      </c>
      <c r="AD2243">
        <v>0</v>
      </c>
      <c r="AE2243">
        <v>34.309800617834682</v>
      </c>
    </row>
    <row r="2244" spans="1:31" x14ac:dyDescent="0.25">
      <c r="A2244">
        <v>1670390</v>
      </c>
      <c r="B2244">
        <v>1</v>
      </c>
      <c r="C2244" t="s">
        <v>80</v>
      </c>
      <c r="D2244" t="s">
        <v>95</v>
      </c>
      <c r="E2244" t="s">
        <v>151</v>
      </c>
      <c r="F2244" t="s">
        <v>6668</v>
      </c>
      <c r="G2244" t="s">
        <v>222</v>
      </c>
      <c r="H2244" t="s">
        <v>143</v>
      </c>
      <c r="I2244" t="s">
        <v>135</v>
      </c>
      <c r="J2244" t="s">
        <v>136</v>
      </c>
      <c r="K2244" t="s">
        <v>137</v>
      </c>
      <c r="L2244" t="s">
        <v>6669</v>
      </c>
      <c r="M2244" t="s">
        <v>6670</v>
      </c>
      <c r="N2244">
        <v>5.2766666659999997</v>
      </c>
      <c r="O2244">
        <v>0</v>
      </c>
      <c r="P2244">
        <v>255</v>
      </c>
      <c r="Q2244">
        <v>0</v>
      </c>
      <c r="R2244">
        <v>0</v>
      </c>
      <c r="S2244">
        <v>0</v>
      </c>
      <c r="T2244">
        <v>32</v>
      </c>
      <c r="U2244">
        <v>0</v>
      </c>
      <c r="V2244">
        <v>0</v>
      </c>
      <c r="W2244">
        <v>0</v>
      </c>
      <c r="X2244">
        <v>345.51032983540205</v>
      </c>
      <c r="Y2244">
        <v>0</v>
      </c>
      <c r="Z2244">
        <v>0</v>
      </c>
      <c r="AA2244">
        <v>0</v>
      </c>
      <c r="AB2244">
        <v>96.389874175477857</v>
      </c>
      <c r="AC2244">
        <v>0</v>
      </c>
      <c r="AD2244">
        <v>0</v>
      </c>
      <c r="AE2244">
        <v>441.90020401087992</v>
      </c>
    </row>
    <row r="2245" spans="1:31" x14ac:dyDescent="0.25">
      <c r="A2245">
        <v>1671077</v>
      </c>
      <c r="B2245">
        <v>1</v>
      </c>
      <c r="C2245" t="s">
        <v>81</v>
      </c>
      <c r="D2245" t="s">
        <v>119</v>
      </c>
      <c r="E2245" t="s">
        <v>140</v>
      </c>
      <c r="F2245" t="s">
        <v>4771</v>
      </c>
      <c r="G2245" t="s">
        <v>197</v>
      </c>
      <c r="H2245" t="s">
        <v>143</v>
      </c>
      <c r="I2245" t="s">
        <v>135</v>
      </c>
      <c r="J2245" t="s">
        <v>136</v>
      </c>
      <c r="K2245" t="s">
        <v>137</v>
      </c>
      <c r="L2245" t="s">
        <v>6671</v>
      </c>
      <c r="M2245" t="s">
        <v>6672</v>
      </c>
      <c r="N2245">
        <v>2.3238888879999999</v>
      </c>
      <c r="O2245">
        <v>0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4.2219078635555563E-5</v>
      </c>
      <c r="AA2245">
        <v>0</v>
      </c>
      <c r="AB2245">
        <v>0</v>
      </c>
      <c r="AC2245">
        <v>0</v>
      </c>
      <c r="AD2245">
        <v>0</v>
      </c>
      <c r="AE2245">
        <v>4.2219078635555563E-5</v>
      </c>
    </row>
    <row r="2246" spans="1:31" x14ac:dyDescent="0.25">
      <c r="A2246">
        <v>1670782</v>
      </c>
      <c r="B2246">
        <v>1</v>
      </c>
      <c r="C2246" t="s">
        <v>80</v>
      </c>
      <c r="D2246" t="s">
        <v>92</v>
      </c>
      <c r="E2246" t="s">
        <v>151</v>
      </c>
      <c r="F2246" t="s">
        <v>6673</v>
      </c>
      <c r="G2246" t="s">
        <v>222</v>
      </c>
      <c r="H2246" t="s">
        <v>143</v>
      </c>
      <c r="I2246" t="s">
        <v>135</v>
      </c>
      <c r="J2246" t="s">
        <v>136</v>
      </c>
      <c r="K2246" t="s">
        <v>137</v>
      </c>
      <c r="L2246" t="s">
        <v>6674</v>
      </c>
      <c r="M2246" t="s">
        <v>6675</v>
      </c>
      <c r="N2246">
        <v>2.2511111110000002</v>
      </c>
      <c r="O2246">
        <v>0</v>
      </c>
      <c r="P2246">
        <v>62</v>
      </c>
      <c r="Q2246">
        <v>0</v>
      </c>
      <c r="R2246">
        <v>0</v>
      </c>
      <c r="S2246">
        <v>0</v>
      </c>
      <c r="T2246">
        <v>7</v>
      </c>
      <c r="U2246">
        <v>0</v>
      </c>
      <c r="V2246">
        <v>0</v>
      </c>
      <c r="W2246">
        <v>0</v>
      </c>
      <c r="X2246">
        <v>19.422559168055479</v>
      </c>
      <c r="Y2246">
        <v>0</v>
      </c>
      <c r="Z2246">
        <v>0</v>
      </c>
      <c r="AA2246">
        <v>0</v>
      </c>
      <c r="AB2246">
        <v>8.0592397874411237</v>
      </c>
      <c r="AC2246">
        <v>0</v>
      </c>
      <c r="AD2246">
        <v>0</v>
      </c>
      <c r="AE2246">
        <v>27.4817989554966</v>
      </c>
    </row>
    <row r="2247" spans="1:31" x14ac:dyDescent="0.25">
      <c r="A2247">
        <v>1671409</v>
      </c>
      <c r="B2247">
        <v>1</v>
      </c>
      <c r="C2247" t="s">
        <v>80</v>
      </c>
      <c r="D2247" t="s">
        <v>82</v>
      </c>
      <c r="E2247" t="s">
        <v>146</v>
      </c>
      <c r="F2247" t="s">
        <v>6676</v>
      </c>
      <c r="G2247" t="s">
        <v>267</v>
      </c>
      <c r="H2247" t="s">
        <v>143</v>
      </c>
      <c r="I2247" t="s">
        <v>135</v>
      </c>
      <c r="J2247" t="s">
        <v>136</v>
      </c>
      <c r="K2247" t="s">
        <v>137</v>
      </c>
      <c r="L2247" t="s">
        <v>6677</v>
      </c>
      <c r="M2247" t="s">
        <v>6678</v>
      </c>
      <c r="N2247">
        <v>3.6244444439999999</v>
      </c>
      <c r="O2247">
        <v>0</v>
      </c>
      <c r="P2247">
        <v>1222</v>
      </c>
      <c r="Q2247">
        <v>0</v>
      </c>
      <c r="R2247">
        <v>0</v>
      </c>
      <c r="S2247">
        <v>0</v>
      </c>
      <c r="T2247">
        <v>105</v>
      </c>
      <c r="U2247">
        <v>0</v>
      </c>
      <c r="V2247">
        <v>0</v>
      </c>
      <c r="W2247">
        <v>0</v>
      </c>
      <c r="X2247">
        <v>1243.5763137657043</v>
      </c>
      <c r="Y2247">
        <v>0</v>
      </c>
      <c r="Z2247">
        <v>0</v>
      </c>
      <c r="AA2247">
        <v>0</v>
      </c>
      <c r="AB2247">
        <v>144.82355584029457</v>
      </c>
      <c r="AC2247">
        <v>0</v>
      </c>
      <c r="AD2247">
        <v>0</v>
      </c>
      <c r="AE2247">
        <v>1388.3998696059989</v>
      </c>
    </row>
    <row r="2248" spans="1:31" x14ac:dyDescent="0.25">
      <c r="A2248">
        <v>1670536</v>
      </c>
      <c r="B2248">
        <v>1</v>
      </c>
      <c r="C2248" t="s">
        <v>80</v>
      </c>
      <c r="D2248" t="s">
        <v>96</v>
      </c>
      <c r="E2248" t="s">
        <v>159</v>
      </c>
      <c r="F2248" t="s">
        <v>6679</v>
      </c>
      <c r="G2248" t="s">
        <v>281</v>
      </c>
      <c r="H2248" t="s">
        <v>134</v>
      </c>
      <c r="I2248" t="s">
        <v>135</v>
      </c>
      <c r="J2248" t="s">
        <v>136</v>
      </c>
      <c r="K2248" t="s">
        <v>167</v>
      </c>
      <c r="L2248" t="s">
        <v>6680</v>
      </c>
      <c r="M2248" t="s">
        <v>6681</v>
      </c>
      <c r="N2248">
        <v>7.1347222219999997</v>
      </c>
      <c r="O2248">
        <v>0</v>
      </c>
      <c r="P2248">
        <v>181</v>
      </c>
      <c r="Q2248">
        <v>0</v>
      </c>
      <c r="R2248">
        <v>0</v>
      </c>
      <c r="S2248">
        <v>0</v>
      </c>
      <c r="T2248">
        <v>5</v>
      </c>
      <c r="U2248">
        <v>0</v>
      </c>
      <c r="V2248">
        <v>0</v>
      </c>
      <c r="W2248">
        <v>0</v>
      </c>
      <c r="X2248">
        <v>106.15730875889507</v>
      </c>
      <c r="Y2248">
        <v>0</v>
      </c>
      <c r="Z2248">
        <v>0</v>
      </c>
      <c r="AA2248">
        <v>0</v>
      </c>
      <c r="AB2248">
        <v>62.422258705408559</v>
      </c>
      <c r="AC2248">
        <v>0</v>
      </c>
      <c r="AD2248">
        <v>0</v>
      </c>
      <c r="AE2248">
        <v>168.57956746430364</v>
      </c>
    </row>
    <row r="2249" spans="1:31" x14ac:dyDescent="0.25">
      <c r="A2249">
        <v>1670928</v>
      </c>
      <c r="B2249">
        <v>1</v>
      </c>
      <c r="C2249" t="s">
        <v>80</v>
      </c>
      <c r="D2249" t="s">
        <v>85</v>
      </c>
      <c r="E2249" t="s">
        <v>159</v>
      </c>
      <c r="F2249" t="s">
        <v>6682</v>
      </c>
      <c r="G2249" t="s">
        <v>166</v>
      </c>
      <c r="H2249" t="s">
        <v>134</v>
      </c>
      <c r="I2249" t="s">
        <v>135</v>
      </c>
      <c r="J2249" t="s">
        <v>5</v>
      </c>
      <c r="K2249" t="s">
        <v>137</v>
      </c>
      <c r="L2249" t="s">
        <v>6683</v>
      </c>
      <c r="M2249" t="s">
        <v>6684</v>
      </c>
      <c r="N2249">
        <v>10.34</v>
      </c>
      <c r="O2249">
        <v>0</v>
      </c>
      <c r="P2249">
        <v>633</v>
      </c>
      <c r="Q2249">
        <v>0</v>
      </c>
      <c r="R2249">
        <v>0</v>
      </c>
      <c r="S2249">
        <v>0</v>
      </c>
      <c r="T2249">
        <v>96</v>
      </c>
      <c r="U2249">
        <v>0</v>
      </c>
      <c r="V2249">
        <v>0</v>
      </c>
      <c r="W2249">
        <v>0</v>
      </c>
      <c r="X2249">
        <v>1796.074137241164</v>
      </c>
      <c r="Y2249">
        <v>0</v>
      </c>
      <c r="Z2249">
        <v>0</v>
      </c>
      <c r="AA2249">
        <v>0</v>
      </c>
      <c r="AB2249">
        <v>934.90816672905339</v>
      </c>
      <c r="AC2249">
        <v>0</v>
      </c>
      <c r="AD2249">
        <v>0</v>
      </c>
      <c r="AE2249">
        <v>2730.9823039702173</v>
      </c>
    </row>
    <row r="2250" spans="1:31" x14ac:dyDescent="0.25">
      <c r="A2250">
        <v>1670287</v>
      </c>
      <c r="B2250">
        <v>1</v>
      </c>
      <c r="C2250" t="s">
        <v>80</v>
      </c>
      <c r="D2250" t="s">
        <v>108</v>
      </c>
      <c r="E2250" t="s">
        <v>151</v>
      </c>
      <c r="F2250" t="s">
        <v>6685</v>
      </c>
      <c r="G2250" t="s">
        <v>153</v>
      </c>
      <c r="H2250" t="s">
        <v>143</v>
      </c>
      <c r="I2250" t="s">
        <v>135</v>
      </c>
      <c r="J2250" t="s">
        <v>136</v>
      </c>
      <c r="K2250" t="s">
        <v>137</v>
      </c>
      <c r="L2250" t="s">
        <v>6686</v>
      </c>
      <c r="M2250" t="s">
        <v>6687</v>
      </c>
      <c r="N2250">
        <v>5.698611111</v>
      </c>
      <c r="O2250">
        <v>0</v>
      </c>
      <c r="P2250">
        <v>14</v>
      </c>
      <c r="Q2250">
        <v>0</v>
      </c>
      <c r="R2250">
        <v>4</v>
      </c>
      <c r="S2250">
        <v>0</v>
      </c>
      <c r="T2250">
        <v>3</v>
      </c>
      <c r="U2250">
        <v>0</v>
      </c>
      <c r="V2250">
        <v>0</v>
      </c>
      <c r="W2250">
        <v>0</v>
      </c>
      <c r="X2250">
        <v>9.1082820150017199</v>
      </c>
      <c r="Y2250">
        <v>0</v>
      </c>
      <c r="Z2250">
        <v>1.4260165548967627</v>
      </c>
      <c r="AA2250">
        <v>0</v>
      </c>
      <c r="AB2250">
        <v>6.9155662320530539E-2</v>
      </c>
      <c r="AC2250">
        <v>0</v>
      </c>
      <c r="AD2250">
        <v>0</v>
      </c>
      <c r="AE2250">
        <v>10.603454232219013</v>
      </c>
    </row>
    <row r="2251" spans="1:31" x14ac:dyDescent="0.25">
      <c r="A2251">
        <v>1670828</v>
      </c>
      <c r="B2251">
        <v>1</v>
      </c>
      <c r="C2251" t="s">
        <v>80</v>
      </c>
      <c r="D2251" t="s">
        <v>102</v>
      </c>
      <c r="E2251" t="s">
        <v>151</v>
      </c>
      <c r="F2251" t="s">
        <v>6688</v>
      </c>
      <c r="G2251" t="s">
        <v>153</v>
      </c>
      <c r="H2251" t="s">
        <v>143</v>
      </c>
      <c r="I2251" t="s">
        <v>135</v>
      </c>
      <c r="J2251" t="s">
        <v>136</v>
      </c>
      <c r="K2251" t="s">
        <v>137</v>
      </c>
      <c r="L2251" t="s">
        <v>6689</v>
      </c>
      <c r="M2251" t="s">
        <v>6690</v>
      </c>
      <c r="N2251">
        <v>1.3433333329999999</v>
      </c>
      <c r="O2251">
        <v>0</v>
      </c>
      <c r="P2251">
        <v>50</v>
      </c>
      <c r="Q2251">
        <v>0</v>
      </c>
      <c r="R2251">
        <v>0</v>
      </c>
      <c r="S2251">
        <v>0</v>
      </c>
      <c r="T2251">
        <v>1</v>
      </c>
      <c r="U2251">
        <v>0</v>
      </c>
      <c r="V2251">
        <v>0</v>
      </c>
      <c r="W2251">
        <v>0</v>
      </c>
      <c r="X2251">
        <v>5.4130858041913035</v>
      </c>
      <c r="Y2251">
        <v>0</v>
      </c>
      <c r="Z2251">
        <v>0</v>
      </c>
      <c r="AA2251">
        <v>0</v>
      </c>
      <c r="AB2251">
        <v>0.48968297392392002</v>
      </c>
      <c r="AC2251">
        <v>0</v>
      </c>
      <c r="AD2251">
        <v>0</v>
      </c>
      <c r="AE2251">
        <v>5.9027687781152238</v>
      </c>
    </row>
    <row r="2252" spans="1:31" x14ac:dyDescent="0.25">
      <c r="A2252">
        <v>1670974</v>
      </c>
      <c r="B2252">
        <v>1</v>
      </c>
      <c r="C2252" t="s">
        <v>81</v>
      </c>
      <c r="D2252" t="s">
        <v>127</v>
      </c>
      <c r="E2252" t="s">
        <v>131</v>
      </c>
      <c r="F2252" t="s">
        <v>6691</v>
      </c>
      <c r="G2252" t="s">
        <v>161</v>
      </c>
      <c r="H2252" t="s">
        <v>134</v>
      </c>
      <c r="I2252" t="s">
        <v>173</v>
      </c>
      <c r="J2252" t="s">
        <v>136</v>
      </c>
      <c r="K2252" t="s">
        <v>137</v>
      </c>
      <c r="L2252" t="s">
        <v>6692</v>
      </c>
      <c r="M2252" t="s">
        <v>6693</v>
      </c>
      <c r="N2252">
        <v>1.1388888E-2</v>
      </c>
      <c r="O2252">
        <v>2</v>
      </c>
      <c r="P2252">
        <v>1305</v>
      </c>
      <c r="Q2252">
        <v>30</v>
      </c>
      <c r="R2252">
        <v>80</v>
      </c>
      <c r="S2252">
        <v>14</v>
      </c>
      <c r="T2252">
        <v>113</v>
      </c>
      <c r="U2252">
        <v>2</v>
      </c>
      <c r="V2252">
        <v>0</v>
      </c>
      <c r="W2252">
        <v>2.7913007121066671E-3</v>
      </c>
      <c r="X2252">
        <v>1.4657559081116307</v>
      </c>
      <c r="Y2252">
        <v>0.19625696180477001</v>
      </c>
      <c r="Z2252">
        <v>7.4660932266519459E-2</v>
      </c>
      <c r="AA2252">
        <v>0.70664777943785073</v>
      </c>
      <c r="AB2252">
        <v>0.56377318753232453</v>
      </c>
      <c r="AC2252">
        <v>4.7483193674225557E-2</v>
      </c>
      <c r="AD2252">
        <v>0</v>
      </c>
      <c r="AE2252">
        <v>3.0573692635394281</v>
      </c>
    </row>
    <row r="2253" spans="1:31" x14ac:dyDescent="0.25">
      <c r="A2253">
        <v>1671097</v>
      </c>
      <c r="B2253">
        <v>1</v>
      </c>
      <c r="C2253" t="s">
        <v>80</v>
      </c>
      <c r="D2253" t="s">
        <v>84</v>
      </c>
      <c r="E2253" t="s">
        <v>140</v>
      </c>
      <c r="F2253" t="s">
        <v>6694</v>
      </c>
      <c r="G2253" t="s">
        <v>197</v>
      </c>
      <c r="H2253" t="s">
        <v>143</v>
      </c>
      <c r="I2253" t="s">
        <v>135</v>
      </c>
      <c r="J2253" t="s">
        <v>136</v>
      </c>
      <c r="K2253" t="s">
        <v>137</v>
      </c>
      <c r="L2253" t="s">
        <v>6695</v>
      </c>
      <c r="M2253" t="s">
        <v>6696</v>
      </c>
      <c r="N2253">
        <v>3.989166666</v>
      </c>
      <c r="O2253">
        <v>0</v>
      </c>
      <c r="P2253">
        <v>3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1.3559383693372054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1.3559383693372054</v>
      </c>
    </row>
    <row r="2254" spans="1:31" x14ac:dyDescent="0.25">
      <c r="A2254">
        <v>1670576</v>
      </c>
      <c r="B2254">
        <v>1</v>
      </c>
      <c r="C2254" t="s">
        <v>81</v>
      </c>
      <c r="D2254" t="s">
        <v>118</v>
      </c>
      <c r="E2254" t="s">
        <v>179</v>
      </c>
      <c r="F2254" t="s">
        <v>6697</v>
      </c>
      <c r="G2254" t="s">
        <v>253</v>
      </c>
      <c r="H2254" t="s">
        <v>134</v>
      </c>
      <c r="I2254" t="s">
        <v>135</v>
      </c>
      <c r="J2254" t="s">
        <v>136</v>
      </c>
      <c r="K2254" t="s">
        <v>167</v>
      </c>
      <c r="L2254" t="s">
        <v>6698</v>
      </c>
      <c r="M2254" t="s">
        <v>6699</v>
      </c>
      <c r="N2254">
        <v>3.7155555549999999</v>
      </c>
      <c r="O2254">
        <v>8</v>
      </c>
      <c r="P2254">
        <v>2922</v>
      </c>
      <c r="Q2254">
        <v>499</v>
      </c>
      <c r="R2254">
        <v>630</v>
      </c>
      <c r="S2254">
        <v>56</v>
      </c>
      <c r="T2254">
        <v>365</v>
      </c>
      <c r="U2254">
        <v>3</v>
      </c>
      <c r="V2254">
        <v>1</v>
      </c>
      <c r="W2254">
        <v>16.88014311746112</v>
      </c>
      <c r="X2254">
        <v>1264.6342763003445</v>
      </c>
      <c r="Y2254">
        <v>1812.402765949472</v>
      </c>
      <c r="Z2254">
        <v>804.58581451973441</v>
      </c>
      <c r="AA2254">
        <v>1655.0029336669465</v>
      </c>
      <c r="AB2254">
        <v>1102.7989704150152</v>
      </c>
      <c r="AC2254">
        <v>559.10435448907867</v>
      </c>
      <c r="AD2254">
        <v>0.77325423154967909</v>
      </c>
      <c r="AE2254">
        <v>7216.1825126896028</v>
      </c>
    </row>
    <row r="2255" spans="1:31" x14ac:dyDescent="0.25">
      <c r="A2255">
        <v>1670244</v>
      </c>
      <c r="B2255">
        <v>1</v>
      </c>
      <c r="C2255" t="s">
        <v>81</v>
      </c>
      <c r="D2255" t="s">
        <v>118</v>
      </c>
      <c r="E2255" t="s">
        <v>151</v>
      </c>
      <c r="F2255" t="s">
        <v>6700</v>
      </c>
      <c r="G2255" t="s">
        <v>153</v>
      </c>
      <c r="H2255" t="s">
        <v>143</v>
      </c>
      <c r="I2255" t="s">
        <v>135</v>
      </c>
      <c r="J2255" t="s">
        <v>136</v>
      </c>
      <c r="K2255" t="s">
        <v>137</v>
      </c>
      <c r="L2255" t="s">
        <v>6701</v>
      </c>
      <c r="M2255" t="s">
        <v>6702</v>
      </c>
      <c r="N2255">
        <v>1.240555555</v>
      </c>
      <c r="O2255">
        <v>0</v>
      </c>
      <c r="P2255">
        <v>2</v>
      </c>
      <c r="Q2255">
        <v>0</v>
      </c>
      <c r="R2255">
        <v>1</v>
      </c>
      <c r="S2255">
        <v>0</v>
      </c>
      <c r="T2255">
        <v>4</v>
      </c>
      <c r="U2255">
        <v>0</v>
      </c>
      <c r="V2255">
        <v>0</v>
      </c>
      <c r="W2255">
        <v>0</v>
      </c>
      <c r="X2255">
        <v>0.74256655037197516</v>
      </c>
      <c r="Y2255">
        <v>0</v>
      </c>
      <c r="Z2255">
        <v>7.4101314144705568E-2</v>
      </c>
      <c r="AA2255">
        <v>0</v>
      </c>
      <c r="AB2255">
        <v>2.8665766046209402</v>
      </c>
      <c r="AC2255">
        <v>0</v>
      </c>
      <c r="AD2255">
        <v>0</v>
      </c>
      <c r="AE2255">
        <v>3.6832444691376209</v>
      </c>
    </row>
    <row r="2256" spans="1:31" x14ac:dyDescent="0.25">
      <c r="A2256">
        <v>1670719</v>
      </c>
      <c r="B2256">
        <v>1</v>
      </c>
      <c r="C2256" t="s">
        <v>80</v>
      </c>
      <c r="D2256" t="s">
        <v>93</v>
      </c>
      <c r="E2256" t="s">
        <v>151</v>
      </c>
      <c r="F2256" t="s">
        <v>6703</v>
      </c>
      <c r="G2256" t="s">
        <v>482</v>
      </c>
      <c r="H2256" t="s">
        <v>143</v>
      </c>
      <c r="I2256" t="s">
        <v>135</v>
      </c>
      <c r="J2256" t="s">
        <v>136</v>
      </c>
      <c r="K2256" t="s">
        <v>137</v>
      </c>
      <c r="L2256" t="s">
        <v>6704</v>
      </c>
      <c r="M2256" t="s">
        <v>6705</v>
      </c>
      <c r="N2256">
        <v>6.5811111110000002</v>
      </c>
      <c r="O2256">
        <v>0</v>
      </c>
      <c r="P2256">
        <v>14</v>
      </c>
      <c r="Q2256">
        <v>0</v>
      </c>
      <c r="R2256">
        <v>1</v>
      </c>
      <c r="S2256">
        <v>0</v>
      </c>
      <c r="T2256">
        <v>2</v>
      </c>
      <c r="U2256">
        <v>0</v>
      </c>
      <c r="V2256">
        <v>0</v>
      </c>
      <c r="W2256">
        <v>0</v>
      </c>
      <c r="X2256">
        <v>11.208952351854702</v>
      </c>
      <c r="Y2256">
        <v>0</v>
      </c>
      <c r="Z2256">
        <v>0.29133787815492002</v>
      </c>
      <c r="AA2256">
        <v>0</v>
      </c>
      <c r="AB2256">
        <v>27.155301745082379</v>
      </c>
      <c r="AC2256">
        <v>0</v>
      </c>
      <c r="AD2256">
        <v>0</v>
      </c>
      <c r="AE2256">
        <v>38.655591975092001</v>
      </c>
    </row>
    <row r="2257" spans="1:31" x14ac:dyDescent="0.25">
      <c r="A2257">
        <v>1670954</v>
      </c>
      <c r="B2257">
        <v>1</v>
      </c>
      <c r="C2257" t="s">
        <v>81</v>
      </c>
      <c r="D2257" t="s">
        <v>117</v>
      </c>
      <c r="E2257" t="s">
        <v>131</v>
      </c>
      <c r="F2257" t="s">
        <v>4255</v>
      </c>
      <c r="G2257" t="s">
        <v>161</v>
      </c>
      <c r="H2257" t="s">
        <v>134</v>
      </c>
      <c r="I2257" t="s">
        <v>173</v>
      </c>
      <c r="J2257" t="s">
        <v>136</v>
      </c>
      <c r="K2257" t="s">
        <v>137</v>
      </c>
      <c r="L2257" t="s">
        <v>6706</v>
      </c>
      <c r="M2257" t="s">
        <v>6707</v>
      </c>
      <c r="N2257">
        <v>1.1111111E-2</v>
      </c>
      <c r="O2257">
        <v>0</v>
      </c>
      <c r="P2257">
        <v>706</v>
      </c>
      <c r="Q2257">
        <v>7</v>
      </c>
      <c r="R2257">
        <v>8</v>
      </c>
      <c r="S2257">
        <v>7</v>
      </c>
      <c r="T2257">
        <v>24</v>
      </c>
      <c r="U2257">
        <v>0</v>
      </c>
      <c r="V2257">
        <v>0</v>
      </c>
      <c r="W2257">
        <v>0</v>
      </c>
      <c r="X2257">
        <v>0.37795082006834391</v>
      </c>
      <c r="Y2257">
        <v>0.36879647244304448</v>
      </c>
      <c r="Z2257">
        <v>8.2700081348611121E-2</v>
      </c>
      <c r="AA2257">
        <v>0.24883390197884445</v>
      </c>
      <c r="AB2257">
        <v>8.0104849376566672E-2</v>
      </c>
      <c r="AC2257">
        <v>0</v>
      </c>
      <c r="AD2257">
        <v>0</v>
      </c>
      <c r="AE2257">
        <v>1.1583861252154104</v>
      </c>
    </row>
    <row r="2258" spans="1:31" x14ac:dyDescent="0.25">
      <c r="A2258">
        <v>1670364</v>
      </c>
      <c r="B2258">
        <v>1</v>
      </c>
      <c r="C2258" t="s">
        <v>80</v>
      </c>
      <c r="D2258" t="s">
        <v>90</v>
      </c>
      <c r="E2258" t="s">
        <v>151</v>
      </c>
      <c r="F2258" t="s">
        <v>6708</v>
      </c>
      <c r="G2258" t="s">
        <v>153</v>
      </c>
      <c r="H2258" t="s">
        <v>143</v>
      </c>
      <c r="I2258" t="s">
        <v>135</v>
      </c>
      <c r="J2258" t="s">
        <v>136</v>
      </c>
      <c r="K2258" t="s">
        <v>137</v>
      </c>
      <c r="L2258" t="s">
        <v>6709</v>
      </c>
      <c r="M2258" t="s">
        <v>6710</v>
      </c>
      <c r="N2258">
        <v>2.2155555549999999</v>
      </c>
      <c r="O2258">
        <v>0</v>
      </c>
      <c r="P2258">
        <v>103</v>
      </c>
      <c r="Q2258">
        <v>0</v>
      </c>
      <c r="R2258">
        <v>0</v>
      </c>
      <c r="S2258">
        <v>0</v>
      </c>
      <c r="T2258">
        <v>13</v>
      </c>
      <c r="U2258">
        <v>0</v>
      </c>
      <c r="V2258">
        <v>0</v>
      </c>
      <c r="W2258">
        <v>0</v>
      </c>
      <c r="X2258">
        <v>76.685285223349481</v>
      </c>
      <c r="Y2258">
        <v>0</v>
      </c>
      <c r="Z2258">
        <v>0</v>
      </c>
      <c r="AA2258">
        <v>0</v>
      </c>
      <c r="AB2258">
        <v>13.086777090872811</v>
      </c>
      <c r="AC2258">
        <v>0</v>
      </c>
      <c r="AD2258">
        <v>0</v>
      </c>
      <c r="AE2258">
        <v>89.772062314222296</v>
      </c>
    </row>
    <row r="2259" spans="1:31" x14ac:dyDescent="0.25">
      <c r="A2259">
        <v>1670905</v>
      </c>
      <c r="B2259">
        <v>1</v>
      </c>
      <c r="C2259" t="s">
        <v>80</v>
      </c>
      <c r="D2259" t="s">
        <v>99</v>
      </c>
      <c r="E2259" t="s">
        <v>140</v>
      </c>
      <c r="F2259" t="s">
        <v>6711</v>
      </c>
      <c r="G2259" t="s">
        <v>197</v>
      </c>
      <c r="H2259" t="s">
        <v>143</v>
      </c>
      <c r="I2259" t="s">
        <v>135</v>
      </c>
      <c r="J2259" t="s">
        <v>136</v>
      </c>
      <c r="K2259" t="s">
        <v>137</v>
      </c>
      <c r="L2259" t="s">
        <v>6712</v>
      </c>
      <c r="M2259" t="s">
        <v>6713</v>
      </c>
      <c r="N2259">
        <v>15.514166665999999</v>
      </c>
      <c r="O2259">
        <v>0</v>
      </c>
      <c r="P2259">
        <v>3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6.2369546992898384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6.2369546992898384</v>
      </c>
    </row>
    <row r="2260" spans="1:31" x14ac:dyDescent="0.25">
      <c r="A2260">
        <v>1670762</v>
      </c>
      <c r="B2260">
        <v>1</v>
      </c>
      <c r="C2260" t="s">
        <v>80</v>
      </c>
      <c r="D2260" t="s">
        <v>93</v>
      </c>
      <c r="E2260" t="s">
        <v>159</v>
      </c>
      <c r="F2260" t="s">
        <v>6714</v>
      </c>
      <c r="G2260" t="s">
        <v>403</v>
      </c>
      <c r="H2260" t="s">
        <v>134</v>
      </c>
      <c r="I2260" t="s">
        <v>135</v>
      </c>
      <c r="J2260" t="s">
        <v>136</v>
      </c>
      <c r="K2260" t="s">
        <v>137</v>
      </c>
      <c r="L2260" t="s">
        <v>6715</v>
      </c>
      <c r="M2260" t="s">
        <v>6716</v>
      </c>
      <c r="N2260">
        <v>1.708611111</v>
      </c>
      <c r="O2260">
        <v>0</v>
      </c>
      <c r="P2260">
        <v>492</v>
      </c>
      <c r="Q2260">
        <v>1</v>
      </c>
      <c r="R2260">
        <v>8</v>
      </c>
      <c r="S2260">
        <v>0</v>
      </c>
      <c r="T2260">
        <v>93</v>
      </c>
      <c r="U2260">
        <v>0</v>
      </c>
      <c r="V2260">
        <v>0</v>
      </c>
      <c r="W2260">
        <v>0</v>
      </c>
      <c r="X2260">
        <v>128.06521992169803</v>
      </c>
      <c r="Y2260">
        <v>3.4027621937343668</v>
      </c>
      <c r="Z2260">
        <v>2.182805565109613</v>
      </c>
      <c r="AA2260">
        <v>0</v>
      </c>
      <c r="AB2260">
        <v>145.82604284245514</v>
      </c>
      <c r="AC2260">
        <v>0</v>
      </c>
      <c r="AD2260">
        <v>0</v>
      </c>
      <c r="AE2260">
        <v>279.47683052299715</v>
      </c>
    </row>
    <row r="2261" spans="1:31" x14ac:dyDescent="0.25">
      <c r="A2261">
        <v>1670619</v>
      </c>
      <c r="B2261">
        <v>1</v>
      </c>
      <c r="C2261" t="s">
        <v>81</v>
      </c>
      <c r="D2261" t="s">
        <v>116</v>
      </c>
      <c r="E2261" t="s">
        <v>159</v>
      </c>
      <c r="F2261" t="s">
        <v>6717</v>
      </c>
      <c r="G2261" t="s">
        <v>596</v>
      </c>
      <c r="H2261" t="s">
        <v>134</v>
      </c>
      <c r="I2261" t="s">
        <v>135</v>
      </c>
      <c r="J2261" t="s">
        <v>136</v>
      </c>
      <c r="K2261" t="s">
        <v>137</v>
      </c>
      <c r="L2261" t="s">
        <v>6718</v>
      </c>
      <c r="M2261" t="s">
        <v>6719</v>
      </c>
      <c r="N2261">
        <v>11.519722222</v>
      </c>
      <c r="O2261">
        <v>0</v>
      </c>
      <c r="P2261">
        <v>106</v>
      </c>
      <c r="Q2261">
        <v>0</v>
      </c>
      <c r="R2261">
        <v>0</v>
      </c>
      <c r="S2261">
        <v>0</v>
      </c>
      <c r="T2261">
        <v>3</v>
      </c>
      <c r="U2261">
        <v>0</v>
      </c>
      <c r="V2261">
        <v>0</v>
      </c>
      <c r="W2261">
        <v>0</v>
      </c>
      <c r="X2261">
        <v>57.844992824600389</v>
      </c>
      <c r="Y2261">
        <v>0</v>
      </c>
      <c r="Z2261">
        <v>0</v>
      </c>
      <c r="AA2261">
        <v>0</v>
      </c>
      <c r="AB2261">
        <v>9.8252189709498179</v>
      </c>
      <c r="AC2261">
        <v>0</v>
      </c>
      <c r="AD2261">
        <v>0</v>
      </c>
      <c r="AE2261">
        <v>67.670211795550202</v>
      </c>
    </row>
    <row r="2262" spans="1:31" x14ac:dyDescent="0.25">
      <c r="A2262">
        <v>1670221</v>
      </c>
      <c r="B2262">
        <v>1</v>
      </c>
      <c r="C2262" t="s">
        <v>80</v>
      </c>
      <c r="D2262" t="s">
        <v>107</v>
      </c>
      <c r="E2262" t="s">
        <v>151</v>
      </c>
      <c r="F2262" t="s">
        <v>6720</v>
      </c>
      <c r="G2262" t="s">
        <v>153</v>
      </c>
      <c r="H2262" t="s">
        <v>143</v>
      </c>
      <c r="I2262" t="s">
        <v>135</v>
      </c>
      <c r="J2262" t="s">
        <v>136</v>
      </c>
      <c r="K2262" t="s">
        <v>137</v>
      </c>
      <c r="L2262" t="s">
        <v>6721</v>
      </c>
      <c r="M2262" t="s">
        <v>6722</v>
      </c>
      <c r="N2262">
        <v>1.551666666</v>
      </c>
      <c r="O2262">
        <v>0</v>
      </c>
      <c r="P2262">
        <v>69</v>
      </c>
      <c r="Q2262">
        <v>0</v>
      </c>
      <c r="R2262">
        <v>1</v>
      </c>
      <c r="S2262">
        <v>0</v>
      </c>
      <c r="T2262">
        <v>5</v>
      </c>
      <c r="U2262">
        <v>0</v>
      </c>
      <c r="V2262">
        <v>0</v>
      </c>
      <c r="W2262">
        <v>0</v>
      </c>
      <c r="X2262">
        <v>12.584080750346153</v>
      </c>
      <c r="Y2262">
        <v>0</v>
      </c>
      <c r="Z2262">
        <v>2.5613842054744443E-2</v>
      </c>
      <c r="AA2262">
        <v>0</v>
      </c>
      <c r="AB2262">
        <v>2.2104893757612909</v>
      </c>
      <c r="AC2262">
        <v>0</v>
      </c>
      <c r="AD2262">
        <v>0</v>
      </c>
      <c r="AE2262">
        <v>14.820183968162189</v>
      </c>
    </row>
    <row r="2263" spans="1:31" x14ac:dyDescent="0.25">
      <c r="A2263">
        <v>1670911</v>
      </c>
      <c r="B2263">
        <v>1</v>
      </c>
      <c r="C2263" t="s">
        <v>80</v>
      </c>
      <c r="D2263" t="s">
        <v>82</v>
      </c>
      <c r="E2263" t="s">
        <v>140</v>
      </c>
      <c r="F2263" t="s">
        <v>6723</v>
      </c>
      <c r="G2263" t="s">
        <v>197</v>
      </c>
      <c r="H2263" t="s">
        <v>143</v>
      </c>
      <c r="I2263" t="s">
        <v>135</v>
      </c>
      <c r="J2263" t="s">
        <v>136</v>
      </c>
      <c r="K2263" t="s">
        <v>137</v>
      </c>
      <c r="L2263" t="s">
        <v>6724</v>
      </c>
      <c r="M2263" t="s">
        <v>6725</v>
      </c>
      <c r="N2263">
        <v>12.330555555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2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62.417566723171937</v>
      </c>
      <c r="AC2263">
        <v>0</v>
      </c>
      <c r="AD2263">
        <v>0</v>
      </c>
      <c r="AE2263">
        <v>62.417566723171937</v>
      </c>
    </row>
    <row r="2264" spans="1:31" x14ac:dyDescent="0.25">
      <c r="A2264">
        <v>1670201</v>
      </c>
      <c r="B2264">
        <v>1</v>
      </c>
      <c r="C2264" t="s">
        <v>81</v>
      </c>
      <c r="D2264" t="s">
        <v>128</v>
      </c>
      <c r="E2264" t="s">
        <v>131</v>
      </c>
      <c r="F2264" t="s">
        <v>522</v>
      </c>
      <c r="G2264" t="s">
        <v>161</v>
      </c>
      <c r="H2264" t="s">
        <v>134</v>
      </c>
      <c r="I2264" t="s">
        <v>135</v>
      </c>
      <c r="J2264" t="s">
        <v>136</v>
      </c>
      <c r="K2264" t="s">
        <v>137</v>
      </c>
      <c r="L2264" t="s">
        <v>6726</v>
      </c>
      <c r="M2264" t="s">
        <v>6727</v>
      </c>
      <c r="N2264">
        <v>0.759444444</v>
      </c>
      <c r="O2264">
        <v>1</v>
      </c>
      <c r="P2264">
        <v>575</v>
      </c>
      <c r="Q2264">
        <v>3</v>
      </c>
      <c r="R2264">
        <v>3</v>
      </c>
      <c r="S2264">
        <v>9</v>
      </c>
      <c r="T2264">
        <v>47</v>
      </c>
      <c r="U2264">
        <v>0</v>
      </c>
      <c r="V2264">
        <v>0</v>
      </c>
      <c r="W2264">
        <v>0.15928301547153612</v>
      </c>
      <c r="X2264">
        <v>37.015496801835297</v>
      </c>
      <c r="Y2264">
        <v>1.295644073249961</v>
      </c>
      <c r="Z2264">
        <v>4.0961691461536665E-2</v>
      </c>
      <c r="AA2264">
        <v>24.834314979043981</v>
      </c>
      <c r="AB2264">
        <v>13.304151531476501</v>
      </c>
      <c r="AC2264">
        <v>0</v>
      </c>
      <c r="AD2264">
        <v>0</v>
      </c>
      <c r="AE2264">
        <v>76.649852092538822</v>
      </c>
    </row>
    <row r="2265" spans="1:31" x14ac:dyDescent="0.25">
      <c r="A2265">
        <v>1670699</v>
      </c>
      <c r="B2265">
        <v>1</v>
      </c>
      <c r="C2265" t="s">
        <v>81</v>
      </c>
      <c r="D2265" t="s">
        <v>118</v>
      </c>
      <c r="E2265" t="s">
        <v>159</v>
      </c>
      <c r="F2265" t="s">
        <v>6728</v>
      </c>
      <c r="G2265" t="s">
        <v>723</v>
      </c>
      <c r="H2265" t="s">
        <v>134</v>
      </c>
      <c r="I2265" t="s">
        <v>135</v>
      </c>
      <c r="J2265" t="s">
        <v>3</v>
      </c>
      <c r="K2265" t="s">
        <v>137</v>
      </c>
      <c r="L2265" t="s">
        <v>6729</v>
      </c>
      <c r="M2265" t="s">
        <v>6730</v>
      </c>
      <c r="N2265">
        <v>2.5763888879999999</v>
      </c>
      <c r="O2265">
        <v>0</v>
      </c>
      <c r="P2265">
        <v>2</v>
      </c>
      <c r="Q2265">
        <v>0</v>
      </c>
      <c r="R2265">
        <v>9</v>
      </c>
      <c r="S2265">
        <v>0</v>
      </c>
      <c r="T2265">
        <v>2</v>
      </c>
      <c r="U2265">
        <v>0</v>
      </c>
      <c r="V2265">
        <v>0</v>
      </c>
      <c r="W2265">
        <v>0</v>
      </c>
      <c r="X2265">
        <v>5.4588149562099994E-3</v>
      </c>
      <c r="Y2265">
        <v>0</v>
      </c>
      <c r="Z2265">
        <v>4.45129464456432</v>
      </c>
      <c r="AA2265">
        <v>0</v>
      </c>
      <c r="AB2265">
        <v>10.601770822575967</v>
      </c>
      <c r="AC2265">
        <v>0</v>
      </c>
      <c r="AD2265">
        <v>0</v>
      </c>
      <c r="AE2265">
        <v>15.058524282096496</v>
      </c>
    </row>
    <row r="2266" spans="1:31" x14ac:dyDescent="0.25">
      <c r="A2266">
        <v>1670891</v>
      </c>
      <c r="B2266">
        <v>1</v>
      </c>
      <c r="C2266" t="s">
        <v>80</v>
      </c>
      <c r="D2266" t="s">
        <v>104</v>
      </c>
      <c r="E2266" t="s">
        <v>159</v>
      </c>
      <c r="F2266" t="s">
        <v>6731</v>
      </c>
      <c r="G2266" t="s">
        <v>596</v>
      </c>
      <c r="H2266" t="s">
        <v>134</v>
      </c>
      <c r="I2266" t="s">
        <v>135</v>
      </c>
      <c r="J2266" t="s">
        <v>136</v>
      </c>
      <c r="K2266" t="s">
        <v>137</v>
      </c>
      <c r="L2266" t="s">
        <v>6732</v>
      </c>
      <c r="M2266" t="s">
        <v>6733</v>
      </c>
      <c r="N2266">
        <v>2.6238888880000002</v>
      </c>
      <c r="O2266">
        <v>0</v>
      </c>
      <c r="P2266">
        <v>20</v>
      </c>
      <c r="Q2266">
        <v>0</v>
      </c>
      <c r="R2266">
        <v>4</v>
      </c>
      <c r="S2266">
        <v>0</v>
      </c>
      <c r="T2266">
        <v>4</v>
      </c>
      <c r="U2266">
        <v>0</v>
      </c>
      <c r="V2266">
        <v>0</v>
      </c>
      <c r="W2266">
        <v>0</v>
      </c>
      <c r="X2266">
        <v>7.272822304119952</v>
      </c>
      <c r="Y2266">
        <v>0</v>
      </c>
      <c r="Z2266">
        <v>0.50480507977100841</v>
      </c>
      <c r="AA2266">
        <v>0</v>
      </c>
      <c r="AB2266">
        <v>0.45622566679629994</v>
      </c>
      <c r="AC2266">
        <v>0</v>
      </c>
      <c r="AD2266">
        <v>0</v>
      </c>
      <c r="AE2266">
        <v>8.2338530506872605</v>
      </c>
    </row>
    <row r="2267" spans="1:31" x14ac:dyDescent="0.25">
      <c r="A2267">
        <v>1670413</v>
      </c>
      <c r="B2267">
        <v>1</v>
      </c>
      <c r="C2267" t="s">
        <v>81</v>
      </c>
      <c r="D2267" t="s">
        <v>118</v>
      </c>
      <c r="E2267" t="s">
        <v>151</v>
      </c>
      <c r="F2267" t="s">
        <v>6734</v>
      </c>
      <c r="G2267" t="s">
        <v>153</v>
      </c>
      <c r="H2267" t="s">
        <v>143</v>
      </c>
      <c r="I2267" t="s">
        <v>135</v>
      </c>
      <c r="J2267" t="s">
        <v>136</v>
      </c>
      <c r="K2267" t="s">
        <v>137</v>
      </c>
      <c r="L2267" t="s">
        <v>6735</v>
      </c>
      <c r="M2267" t="s">
        <v>6736</v>
      </c>
      <c r="N2267">
        <v>1.3916666660000001</v>
      </c>
      <c r="O2267">
        <v>0</v>
      </c>
      <c r="P2267">
        <v>31</v>
      </c>
      <c r="Q2267">
        <v>0</v>
      </c>
      <c r="R2267">
        <v>9</v>
      </c>
      <c r="S2267">
        <v>0</v>
      </c>
      <c r="T2267">
        <v>1</v>
      </c>
      <c r="U2267">
        <v>0</v>
      </c>
      <c r="V2267">
        <v>0</v>
      </c>
      <c r="W2267">
        <v>0</v>
      </c>
      <c r="X2267">
        <v>12.554602547680421</v>
      </c>
      <c r="Y2267">
        <v>0</v>
      </c>
      <c r="Z2267">
        <v>1.8642274799984304</v>
      </c>
      <c r="AA2267">
        <v>0</v>
      </c>
      <c r="AB2267">
        <v>3.8078922309967398</v>
      </c>
      <c r="AC2267">
        <v>0</v>
      </c>
      <c r="AD2267">
        <v>0</v>
      </c>
      <c r="AE2267">
        <v>18.22672225867559</v>
      </c>
    </row>
    <row r="2268" spans="1:31" x14ac:dyDescent="0.25">
      <c r="A2268">
        <v>1670450</v>
      </c>
      <c r="B2268">
        <v>1</v>
      </c>
      <c r="C2268" t="s">
        <v>80</v>
      </c>
      <c r="D2268" t="s">
        <v>100</v>
      </c>
      <c r="E2268" t="s">
        <v>164</v>
      </c>
      <c r="F2268" t="s">
        <v>6737</v>
      </c>
      <c r="G2268" t="s">
        <v>166</v>
      </c>
      <c r="H2268" t="s">
        <v>134</v>
      </c>
      <c r="I2268" t="s">
        <v>135</v>
      </c>
      <c r="J2268" t="s">
        <v>5</v>
      </c>
      <c r="K2268" t="s">
        <v>137</v>
      </c>
      <c r="L2268" t="s">
        <v>6738</v>
      </c>
      <c r="M2268" t="s">
        <v>6739</v>
      </c>
      <c r="N2268">
        <v>0.266666666</v>
      </c>
      <c r="O2268">
        <v>4</v>
      </c>
      <c r="P2268">
        <v>886</v>
      </c>
      <c r="Q2268">
        <v>29</v>
      </c>
      <c r="R2268">
        <v>393</v>
      </c>
      <c r="S2268">
        <v>13</v>
      </c>
      <c r="T2268">
        <v>165</v>
      </c>
      <c r="U2268">
        <v>1</v>
      </c>
      <c r="V2268">
        <v>1</v>
      </c>
      <c r="W2268">
        <v>0.37031139117866663</v>
      </c>
      <c r="X2268">
        <v>51.550610831689134</v>
      </c>
      <c r="Y2268">
        <v>3.6696502727039997</v>
      </c>
      <c r="Z2268">
        <v>31.031873876175194</v>
      </c>
      <c r="AA2268">
        <v>30.633102867162393</v>
      </c>
      <c r="AB2268">
        <v>49.773737490064534</v>
      </c>
      <c r="AC2268">
        <v>0</v>
      </c>
      <c r="AD2268">
        <v>0.61337607444906661</v>
      </c>
      <c r="AE2268">
        <v>167.64266280342298</v>
      </c>
    </row>
    <row r="2269" spans="1:31" x14ac:dyDescent="0.25">
      <c r="A2269">
        <v>1670264</v>
      </c>
      <c r="B2269">
        <v>1</v>
      </c>
      <c r="C2269" t="s">
        <v>81</v>
      </c>
      <c r="D2269" t="s">
        <v>112</v>
      </c>
      <c r="E2269" t="s">
        <v>159</v>
      </c>
      <c r="F2269" t="s">
        <v>6740</v>
      </c>
      <c r="G2269" t="s">
        <v>133</v>
      </c>
      <c r="H2269" t="s">
        <v>134</v>
      </c>
      <c r="I2269" t="s">
        <v>135</v>
      </c>
      <c r="J2269" t="s">
        <v>136</v>
      </c>
      <c r="K2269" t="s">
        <v>137</v>
      </c>
      <c r="L2269" t="s">
        <v>6741</v>
      </c>
      <c r="M2269" t="s">
        <v>6742</v>
      </c>
      <c r="N2269">
        <v>2.3997222219999998</v>
      </c>
      <c r="O2269">
        <v>0</v>
      </c>
      <c r="P2269">
        <v>0</v>
      </c>
      <c r="Q2269">
        <v>0</v>
      </c>
      <c r="R2269">
        <v>0</v>
      </c>
      <c r="S2269">
        <v>1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14.860882589824667</v>
      </c>
      <c r="AB2269">
        <v>0</v>
      </c>
      <c r="AC2269">
        <v>0</v>
      </c>
      <c r="AD2269">
        <v>0</v>
      </c>
      <c r="AE2269">
        <v>14.860882589824667</v>
      </c>
    </row>
    <row r="2270" spans="1:31" x14ac:dyDescent="0.25">
      <c r="A2270">
        <v>1670158</v>
      </c>
      <c r="B2270">
        <v>1</v>
      </c>
      <c r="C2270" t="s">
        <v>80</v>
      </c>
      <c r="D2270" t="s">
        <v>109</v>
      </c>
      <c r="E2270" t="s">
        <v>164</v>
      </c>
      <c r="F2270" t="s">
        <v>6743</v>
      </c>
      <c r="G2270" t="s">
        <v>161</v>
      </c>
      <c r="H2270" t="s">
        <v>134</v>
      </c>
      <c r="I2270" t="s">
        <v>135</v>
      </c>
      <c r="J2270" t="s">
        <v>136</v>
      </c>
      <c r="K2270" t="s">
        <v>137</v>
      </c>
      <c r="L2270" t="s">
        <v>6744</v>
      </c>
      <c r="M2270" t="s">
        <v>6745</v>
      </c>
      <c r="N2270">
        <v>0.29527777700000002</v>
      </c>
      <c r="O2270">
        <v>0</v>
      </c>
      <c r="P2270">
        <v>505</v>
      </c>
      <c r="Q2270">
        <v>0</v>
      </c>
      <c r="R2270">
        <v>26</v>
      </c>
      <c r="S2270">
        <v>1</v>
      </c>
      <c r="T2270">
        <v>63</v>
      </c>
      <c r="U2270">
        <v>0</v>
      </c>
      <c r="V2270">
        <v>0</v>
      </c>
      <c r="W2270">
        <v>0</v>
      </c>
      <c r="X2270">
        <v>14.361150932558203</v>
      </c>
      <c r="Y2270">
        <v>0</v>
      </c>
      <c r="Z2270">
        <v>0.63416598841604399</v>
      </c>
      <c r="AA2270">
        <v>0</v>
      </c>
      <c r="AB2270">
        <v>4.9949911053644716</v>
      </c>
      <c r="AC2270">
        <v>0</v>
      </c>
      <c r="AD2270">
        <v>0</v>
      </c>
      <c r="AE2270">
        <v>19.990308026338717</v>
      </c>
    </row>
    <row r="2271" spans="1:31" x14ac:dyDescent="0.25">
      <c r="A2271">
        <v>1670656</v>
      </c>
      <c r="B2271">
        <v>1</v>
      </c>
      <c r="C2271" t="s">
        <v>80</v>
      </c>
      <c r="D2271" t="s">
        <v>82</v>
      </c>
      <c r="E2271" t="s">
        <v>140</v>
      </c>
      <c r="F2271" t="s">
        <v>6746</v>
      </c>
      <c r="G2271" t="s">
        <v>197</v>
      </c>
      <c r="H2271" t="s">
        <v>143</v>
      </c>
      <c r="I2271" t="s">
        <v>135</v>
      </c>
      <c r="J2271" t="s">
        <v>136</v>
      </c>
      <c r="K2271" t="s">
        <v>137</v>
      </c>
      <c r="L2271" t="s">
        <v>6747</v>
      </c>
      <c r="M2271" t="s">
        <v>6748</v>
      </c>
      <c r="N2271">
        <v>1.8805555549999999</v>
      </c>
      <c r="O2271">
        <v>0</v>
      </c>
      <c r="P2271">
        <v>2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1.0188170170276833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1.0188170170276833</v>
      </c>
    </row>
    <row r="2272" spans="1:31" x14ac:dyDescent="0.25">
      <c r="A2272">
        <v>1670307</v>
      </c>
      <c r="B2272">
        <v>1</v>
      </c>
      <c r="C2272" t="s">
        <v>81</v>
      </c>
      <c r="D2272" t="s">
        <v>112</v>
      </c>
      <c r="E2272" t="s">
        <v>159</v>
      </c>
      <c r="F2272" t="s">
        <v>6749</v>
      </c>
      <c r="G2272" t="s">
        <v>161</v>
      </c>
      <c r="H2272" t="s">
        <v>134</v>
      </c>
      <c r="I2272" t="s">
        <v>135</v>
      </c>
      <c r="J2272" t="s">
        <v>136</v>
      </c>
      <c r="K2272" t="s">
        <v>137</v>
      </c>
      <c r="L2272" t="s">
        <v>6750</v>
      </c>
      <c r="M2272" t="s">
        <v>6751</v>
      </c>
      <c r="N2272">
        <v>1.2369444439999999</v>
      </c>
      <c r="O2272">
        <v>0</v>
      </c>
      <c r="P2272">
        <v>2748</v>
      </c>
      <c r="Q2272">
        <v>0</v>
      </c>
      <c r="R2272">
        <v>0</v>
      </c>
      <c r="S2272">
        <v>2</v>
      </c>
      <c r="T2272">
        <v>525</v>
      </c>
      <c r="U2272">
        <v>2</v>
      </c>
      <c r="V2272">
        <v>4</v>
      </c>
      <c r="W2272">
        <v>0</v>
      </c>
      <c r="X2272">
        <v>596.71434039484086</v>
      </c>
      <c r="Y2272">
        <v>0</v>
      </c>
      <c r="Z2272">
        <v>0</v>
      </c>
      <c r="AA2272">
        <v>7.3577457181868251</v>
      </c>
      <c r="AB2272">
        <v>199.80202951426355</v>
      </c>
      <c r="AC2272">
        <v>27.809485077865268</v>
      </c>
      <c r="AD2272">
        <v>91.355829007636274</v>
      </c>
      <c r="AE2272">
        <v>923.03942971279287</v>
      </c>
    </row>
    <row r="2273" spans="1:31" x14ac:dyDescent="0.25">
      <c r="A2273">
        <v>1670556</v>
      </c>
      <c r="B2273">
        <v>1</v>
      </c>
      <c r="C2273" t="s">
        <v>80</v>
      </c>
      <c r="D2273" t="s">
        <v>82</v>
      </c>
      <c r="E2273" t="s">
        <v>179</v>
      </c>
      <c r="F2273" t="s">
        <v>6752</v>
      </c>
      <c r="G2273" t="s">
        <v>166</v>
      </c>
      <c r="H2273" t="s">
        <v>134</v>
      </c>
      <c r="I2273" t="s">
        <v>135</v>
      </c>
      <c r="J2273" t="s">
        <v>5</v>
      </c>
      <c r="K2273" t="s">
        <v>137</v>
      </c>
      <c r="L2273" t="s">
        <v>6753</v>
      </c>
      <c r="M2273" t="s">
        <v>6754</v>
      </c>
      <c r="N2273">
        <v>1.6769444440000001</v>
      </c>
      <c r="O2273">
        <v>0</v>
      </c>
      <c r="P2273">
        <v>1725</v>
      </c>
      <c r="Q2273">
        <v>0</v>
      </c>
      <c r="R2273">
        <v>0</v>
      </c>
      <c r="S2273">
        <v>0</v>
      </c>
      <c r="T2273">
        <v>525</v>
      </c>
      <c r="U2273">
        <v>0</v>
      </c>
      <c r="V2273">
        <v>0</v>
      </c>
      <c r="W2273">
        <v>0</v>
      </c>
      <c r="X2273">
        <v>1005.8108384775214</v>
      </c>
      <c r="Y2273">
        <v>0</v>
      </c>
      <c r="Z2273">
        <v>0</v>
      </c>
      <c r="AA2273">
        <v>0</v>
      </c>
      <c r="AB2273">
        <v>1480.7092107498841</v>
      </c>
      <c r="AC2273">
        <v>0</v>
      </c>
      <c r="AD2273">
        <v>0</v>
      </c>
      <c r="AE2273">
        <v>2486.5200492274053</v>
      </c>
    </row>
    <row r="2274" spans="1:31" x14ac:dyDescent="0.25">
      <c r="A2274">
        <v>1670407</v>
      </c>
      <c r="B2274">
        <v>1</v>
      </c>
      <c r="C2274" t="s">
        <v>80</v>
      </c>
      <c r="D2274" t="s">
        <v>108</v>
      </c>
      <c r="E2274" t="s">
        <v>146</v>
      </c>
      <c r="F2274" t="s">
        <v>6755</v>
      </c>
      <c r="G2274" t="s">
        <v>385</v>
      </c>
      <c r="H2274" t="s">
        <v>143</v>
      </c>
      <c r="I2274" t="s">
        <v>135</v>
      </c>
      <c r="J2274" t="s">
        <v>136</v>
      </c>
      <c r="K2274" t="s">
        <v>137</v>
      </c>
      <c r="L2274" t="s">
        <v>6756</v>
      </c>
      <c r="M2274" t="s">
        <v>6757</v>
      </c>
      <c r="N2274">
        <v>4.5958333329999999</v>
      </c>
      <c r="O2274">
        <v>0</v>
      </c>
      <c r="P2274">
        <v>22</v>
      </c>
      <c r="Q2274">
        <v>0</v>
      </c>
      <c r="R2274">
        <v>2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6.2110647626893369</v>
      </c>
      <c r="Y2274">
        <v>0</v>
      </c>
      <c r="Z2274">
        <v>0.40095404314825417</v>
      </c>
      <c r="AA2274">
        <v>0</v>
      </c>
      <c r="AB2274">
        <v>0</v>
      </c>
      <c r="AC2274">
        <v>0</v>
      </c>
      <c r="AD2274">
        <v>0</v>
      </c>
      <c r="AE2274">
        <v>6.6120188058375913</v>
      </c>
    </row>
    <row r="2275" spans="1:31" x14ac:dyDescent="0.25">
      <c r="A2275">
        <v>1670516</v>
      </c>
      <c r="B2275">
        <v>1</v>
      </c>
      <c r="C2275" t="s">
        <v>80</v>
      </c>
      <c r="D2275" t="s">
        <v>108</v>
      </c>
      <c r="E2275" t="s">
        <v>151</v>
      </c>
      <c r="F2275" t="s">
        <v>6758</v>
      </c>
      <c r="G2275" t="s">
        <v>153</v>
      </c>
      <c r="H2275" t="s">
        <v>143</v>
      </c>
      <c r="I2275" t="s">
        <v>135</v>
      </c>
      <c r="J2275" t="s">
        <v>136</v>
      </c>
      <c r="K2275" t="s">
        <v>137</v>
      </c>
      <c r="L2275" t="s">
        <v>6759</v>
      </c>
      <c r="M2275" t="s">
        <v>6760</v>
      </c>
      <c r="N2275">
        <v>4.3019444440000001</v>
      </c>
      <c r="O2275">
        <v>0</v>
      </c>
      <c r="P2275">
        <v>5</v>
      </c>
      <c r="Q2275">
        <v>0</v>
      </c>
      <c r="R2275">
        <v>1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2.4294730795120314</v>
      </c>
      <c r="Y2275">
        <v>0</v>
      </c>
      <c r="Z2275">
        <v>0.42458767279146165</v>
      </c>
      <c r="AA2275">
        <v>0</v>
      </c>
      <c r="AB2275">
        <v>3.3943164824533339E-3</v>
      </c>
      <c r="AC2275">
        <v>0</v>
      </c>
      <c r="AD2275">
        <v>0</v>
      </c>
      <c r="AE2275">
        <v>2.8574550687859461</v>
      </c>
    </row>
    <row r="2276" spans="1:31" x14ac:dyDescent="0.25">
      <c r="A2276">
        <v>1670184</v>
      </c>
      <c r="B2276">
        <v>1</v>
      </c>
      <c r="C2276" t="s">
        <v>81</v>
      </c>
      <c r="D2276" t="s">
        <v>122</v>
      </c>
      <c r="E2276" t="s">
        <v>131</v>
      </c>
      <c r="F2276" t="s">
        <v>6761</v>
      </c>
      <c r="G2276" t="s">
        <v>161</v>
      </c>
      <c r="H2276" t="s">
        <v>134</v>
      </c>
      <c r="I2276" t="s">
        <v>135</v>
      </c>
      <c r="J2276" t="s">
        <v>136</v>
      </c>
      <c r="K2276" t="s">
        <v>137</v>
      </c>
      <c r="L2276" t="s">
        <v>6762</v>
      </c>
      <c r="M2276" t="s">
        <v>6763</v>
      </c>
      <c r="N2276">
        <v>1.6788888879999999</v>
      </c>
      <c r="O2276">
        <v>1</v>
      </c>
      <c r="P2276">
        <v>516</v>
      </c>
      <c r="Q2276">
        <v>4</v>
      </c>
      <c r="R2276">
        <v>0</v>
      </c>
      <c r="S2276">
        <v>3</v>
      </c>
      <c r="T2276">
        <v>22</v>
      </c>
      <c r="U2276">
        <v>1</v>
      </c>
      <c r="V2276">
        <v>0</v>
      </c>
      <c r="W2276">
        <v>7.9884620536501111E-2</v>
      </c>
      <c r="X2276">
        <v>60.988841814943896</v>
      </c>
      <c r="Y2276">
        <v>2.4191583882720007</v>
      </c>
      <c r="Z2276">
        <v>0</v>
      </c>
      <c r="AA2276">
        <v>21.945582287125248</v>
      </c>
      <c r="AB2276">
        <v>5.0408895241406944</v>
      </c>
      <c r="AC2276">
        <v>2.3416415747380368</v>
      </c>
      <c r="AD2276">
        <v>0</v>
      </c>
      <c r="AE2276">
        <v>92.815998209756373</v>
      </c>
    </row>
    <row r="2277" spans="1:31" x14ac:dyDescent="0.25">
      <c r="A2277">
        <v>1670871</v>
      </c>
      <c r="B2277">
        <v>1</v>
      </c>
      <c r="C2277" t="s">
        <v>81</v>
      </c>
      <c r="D2277" t="s">
        <v>114</v>
      </c>
      <c r="E2277" t="s">
        <v>151</v>
      </c>
      <c r="F2277" t="s">
        <v>6764</v>
      </c>
      <c r="G2277" t="s">
        <v>153</v>
      </c>
      <c r="H2277" t="s">
        <v>143</v>
      </c>
      <c r="I2277" t="s">
        <v>135</v>
      </c>
      <c r="J2277" t="s">
        <v>136</v>
      </c>
      <c r="K2277" t="s">
        <v>137</v>
      </c>
      <c r="L2277" t="s">
        <v>6765</v>
      </c>
      <c r="M2277" t="s">
        <v>6766</v>
      </c>
      <c r="N2277">
        <v>0.91027777700000001</v>
      </c>
      <c r="O2277">
        <v>0</v>
      </c>
      <c r="P2277">
        <v>3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0.4455977705799975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0.4455977705799975</v>
      </c>
    </row>
    <row r="2278" spans="1:31" x14ac:dyDescent="0.25">
      <c r="A2278">
        <v>1671011</v>
      </c>
      <c r="B2278">
        <v>1</v>
      </c>
      <c r="C2278" t="s">
        <v>80</v>
      </c>
      <c r="D2278" t="s">
        <v>106</v>
      </c>
      <c r="E2278" t="s">
        <v>151</v>
      </c>
      <c r="F2278" t="s">
        <v>6767</v>
      </c>
      <c r="G2278" t="s">
        <v>559</v>
      </c>
      <c r="H2278" t="s">
        <v>143</v>
      </c>
      <c r="I2278" t="s">
        <v>135</v>
      </c>
      <c r="J2278" t="s">
        <v>136</v>
      </c>
      <c r="K2278" t="s">
        <v>137</v>
      </c>
      <c r="L2278" t="s">
        <v>6768</v>
      </c>
      <c r="M2278" t="s">
        <v>6769</v>
      </c>
      <c r="N2278">
        <v>3.6777777770000002</v>
      </c>
      <c r="O2278">
        <v>0</v>
      </c>
      <c r="P2278">
        <v>6</v>
      </c>
      <c r="Q2278">
        <v>0</v>
      </c>
      <c r="R2278">
        <v>0</v>
      </c>
      <c r="S2278">
        <v>0</v>
      </c>
      <c r="T2278">
        <v>1</v>
      </c>
      <c r="U2278">
        <v>0</v>
      </c>
      <c r="V2278">
        <v>0</v>
      </c>
      <c r="W2278">
        <v>0</v>
      </c>
      <c r="X2278">
        <v>2.6959106364926089</v>
      </c>
      <c r="Y2278">
        <v>0</v>
      </c>
      <c r="Z2278">
        <v>0</v>
      </c>
      <c r="AA2278">
        <v>0</v>
      </c>
      <c r="AB2278">
        <v>0.51924498558751564</v>
      </c>
      <c r="AC2278">
        <v>0</v>
      </c>
      <c r="AD2278">
        <v>0</v>
      </c>
      <c r="AE2278">
        <v>3.2151556220801245</v>
      </c>
    </row>
    <row r="2279" spans="1:31" x14ac:dyDescent="0.25">
      <c r="A2279">
        <v>1671349</v>
      </c>
      <c r="B2279">
        <v>1</v>
      </c>
      <c r="C2279" t="s">
        <v>81</v>
      </c>
      <c r="D2279" t="s">
        <v>128</v>
      </c>
      <c r="E2279" t="s">
        <v>200</v>
      </c>
      <c r="F2279" t="s">
        <v>6770</v>
      </c>
      <c r="G2279" t="s">
        <v>240</v>
      </c>
      <c r="H2279" t="s">
        <v>143</v>
      </c>
      <c r="I2279" t="s">
        <v>135</v>
      </c>
      <c r="J2279" t="s">
        <v>136</v>
      </c>
      <c r="K2279" t="s">
        <v>137</v>
      </c>
      <c r="L2279" t="s">
        <v>6771</v>
      </c>
      <c r="M2279" t="s">
        <v>6772</v>
      </c>
      <c r="N2279">
        <v>1.7580555550000001</v>
      </c>
      <c r="O2279">
        <v>0</v>
      </c>
      <c r="P2279">
        <v>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3.731322561342195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3.731322561342195</v>
      </c>
    </row>
    <row r="2280" spans="1:31" x14ac:dyDescent="0.25">
      <c r="A2280">
        <v>1670324</v>
      </c>
      <c r="B2280">
        <v>1</v>
      </c>
      <c r="C2280" t="s">
        <v>81</v>
      </c>
      <c r="D2280" t="s">
        <v>118</v>
      </c>
      <c r="E2280" t="s">
        <v>151</v>
      </c>
      <c r="F2280" t="s">
        <v>6773</v>
      </c>
      <c r="G2280" t="s">
        <v>153</v>
      </c>
      <c r="H2280" t="s">
        <v>143</v>
      </c>
      <c r="I2280" t="s">
        <v>135</v>
      </c>
      <c r="J2280" t="s">
        <v>136</v>
      </c>
      <c r="K2280" t="s">
        <v>137</v>
      </c>
      <c r="L2280" t="s">
        <v>6774</v>
      </c>
      <c r="M2280" t="s">
        <v>6775</v>
      </c>
      <c r="N2280">
        <v>0.83166666600000005</v>
      </c>
      <c r="O2280">
        <v>0</v>
      </c>
      <c r="P2280">
        <v>1</v>
      </c>
      <c r="Q2280">
        <v>0</v>
      </c>
      <c r="R2280">
        <v>2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0.26982806546885002</v>
      </c>
      <c r="Y2280">
        <v>0</v>
      </c>
      <c r="Z2280">
        <v>0.34175378991051003</v>
      </c>
      <c r="AA2280">
        <v>0</v>
      </c>
      <c r="AB2280">
        <v>0</v>
      </c>
      <c r="AC2280">
        <v>0</v>
      </c>
      <c r="AD2280">
        <v>0</v>
      </c>
      <c r="AE2280">
        <v>0.61158185537936005</v>
      </c>
    </row>
    <row r="2281" spans="1:31" x14ac:dyDescent="0.25">
      <c r="A2281">
        <v>1670662</v>
      </c>
      <c r="B2281">
        <v>1</v>
      </c>
      <c r="C2281" t="s">
        <v>81</v>
      </c>
      <c r="D2281" t="s">
        <v>128</v>
      </c>
      <c r="E2281" t="s">
        <v>159</v>
      </c>
      <c r="F2281" t="s">
        <v>6776</v>
      </c>
      <c r="G2281" t="s">
        <v>655</v>
      </c>
      <c r="H2281" t="s">
        <v>134</v>
      </c>
      <c r="I2281" t="s">
        <v>135</v>
      </c>
      <c r="J2281" t="s">
        <v>136</v>
      </c>
      <c r="K2281" t="s">
        <v>137</v>
      </c>
      <c r="L2281" t="s">
        <v>6777</v>
      </c>
      <c r="M2281" t="s">
        <v>6778</v>
      </c>
      <c r="N2281">
        <v>5.2916666660000002</v>
      </c>
      <c r="O2281">
        <v>0</v>
      </c>
      <c r="P2281">
        <v>0</v>
      </c>
      <c r="Q2281">
        <v>0</v>
      </c>
      <c r="R2281">
        <v>0</v>
      </c>
      <c r="S2281">
        <v>1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47.42480122854824</v>
      </c>
      <c r="AB2281">
        <v>0</v>
      </c>
      <c r="AC2281">
        <v>0</v>
      </c>
      <c r="AD2281">
        <v>0</v>
      </c>
      <c r="AE2281">
        <v>47.42480122854824</v>
      </c>
    </row>
    <row r="2282" spans="1:31" x14ac:dyDescent="0.25">
      <c r="A2282">
        <v>1671326</v>
      </c>
      <c r="B2282">
        <v>1</v>
      </c>
      <c r="C2282" t="s">
        <v>80</v>
      </c>
      <c r="D2282" t="s">
        <v>103</v>
      </c>
      <c r="E2282" t="s">
        <v>140</v>
      </c>
      <c r="F2282" t="s">
        <v>6779</v>
      </c>
      <c r="G2282" t="s">
        <v>197</v>
      </c>
      <c r="H2282" t="s">
        <v>143</v>
      </c>
      <c r="I2282" t="s">
        <v>135</v>
      </c>
      <c r="J2282" t="s">
        <v>136</v>
      </c>
      <c r="K2282" t="s">
        <v>137</v>
      </c>
      <c r="L2282" t="s">
        <v>6780</v>
      </c>
      <c r="M2282" t="s">
        <v>6781</v>
      </c>
      <c r="N2282">
        <v>3.2938888880000001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3.8296136420522378</v>
      </c>
      <c r="AC2282">
        <v>0</v>
      </c>
      <c r="AD2282">
        <v>0</v>
      </c>
      <c r="AE2282">
        <v>3.8296136420522378</v>
      </c>
    </row>
    <row r="2283" spans="1:31" x14ac:dyDescent="0.25">
      <c r="A2283">
        <v>1671134</v>
      </c>
      <c r="B2283">
        <v>1</v>
      </c>
      <c r="C2283" t="s">
        <v>81</v>
      </c>
      <c r="D2283" t="s">
        <v>122</v>
      </c>
      <c r="E2283" t="s">
        <v>164</v>
      </c>
      <c r="F2283" t="s">
        <v>6782</v>
      </c>
      <c r="G2283" t="s">
        <v>161</v>
      </c>
      <c r="H2283" t="s">
        <v>134</v>
      </c>
      <c r="I2283" t="s">
        <v>135</v>
      </c>
      <c r="J2283" t="s">
        <v>136</v>
      </c>
      <c r="K2283" t="s">
        <v>137</v>
      </c>
      <c r="L2283" t="s">
        <v>6783</v>
      </c>
      <c r="M2283" t="s">
        <v>6784</v>
      </c>
      <c r="N2283">
        <v>0.245</v>
      </c>
      <c r="O2283">
        <v>0</v>
      </c>
      <c r="P2283">
        <v>7651</v>
      </c>
      <c r="Q2283">
        <v>0</v>
      </c>
      <c r="R2283">
        <v>21</v>
      </c>
      <c r="S2283">
        <v>0</v>
      </c>
      <c r="T2283">
        <v>446</v>
      </c>
      <c r="U2283">
        <v>0</v>
      </c>
      <c r="V2283">
        <v>0</v>
      </c>
      <c r="W2283">
        <v>0</v>
      </c>
      <c r="X2283">
        <v>343.04212976670482</v>
      </c>
      <c r="Y2283">
        <v>0</v>
      </c>
      <c r="Z2283">
        <v>0.94511756001186986</v>
      </c>
      <c r="AA2283">
        <v>0</v>
      </c>
      <c r="AB2283">
        <v>80.195043623655565</v>
      </c>
      <c r="AC2283">
        <v>0</v>
      </c>
      <c r="AD2283">
        <v>0</v>
      </c>
      <c r="AE2283">
        <v>424.18229095037225</v>
      </c>
    </row>
    <row r="2284" spans="1:31" x14ac:dyDescent="0.25">
      <c r="A2284">
        <v>1671303</v>
      </c>
      <c r="B2284">
        <v>1</v>
      </c>
      <c r="C2284" t="s">
        <v>80</v>
      </c>
      <c r="D2284" t="s">
        <v>92</v>
      </c>
      <c r="E2284" t="s">
        <v>140</v>
      </c>
      <c r="F2284" t="s">
        <v>6785</v>
      </c>
      <c r="G2284" t="s">
        <v>209</v>
      </c>
      <c r="H2284" t="s">
        <v>143</v>
      </c>
      <c r="I2284" t="s">
        <v>135</v>
      </c>
      <c r="J2284" t="s">
        <v>136</v>
      </c>
      <c r="K2284" t="s">
        <v>137</v>
      </c>
      <c r="L2284" t="s">
        <v>6786</v>
      </c>
      <c r="M2284" t="s">
        <v>6787</v>
      </c>
      <c r="N2284">
        <v>5.7675000000000001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6.0252283001726008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6.0252283001726008</v>
      </c>
    </row>
    <row r="2285" spans="1:31" x14ac:dyDescent="0.25">
      <c r="A2285">
        <v>1670639</v>
      </c>
      <c r="B2285">
        <v>1</v>
      </c>
      <c r="C2285" t="s">
        <v>81</v>
      </c>
      <c r="D2285" t="s">
        <v>118</v>
      </c>
      <c r="E2285" t="s">
        <v>151</v>
      </c>
      <c r="F2285" t="s">
        <v>6788</v>
      </c>
      <c r="G2285" t="s">
        <v>222</v>
      </c>
      <c r="H2285" t="s">
        <v>143</v>
      </c>
      <c r="I2285" t="s">
        <v>135</v>
      </c>
      <c r="J2285" t="s">
        <v>136</v>
      </c>
      <c r="K2285" t="s">
        <v>137</v>
      </c>
      <c r="L2285" t="s">
        <v>6789</v>
      </c>
      <c r="M2285" t="s">
        <v>6790</v>
      </c>
      <c r="N2285">
        <v>1.494722222</v>
      </c>
      <c r="O2285">
        <v>0</v>
      </c>
      <c r="P2285">
        <v>115</v>
      </c>
      <c r="Q2285">
        <v>0</v>
      </c>
      <c r="R2285">
        <v>0</v>
      </c>
      <c r="S2285">
        <v>0</v>
      </c>
      <c r="T2285">
        <v>2</v>
      </c>
      <c r="U2285">
        <v>0</v>
      </c>
      <c r="V2285">
        <v>0</v>
      </c>
      <c r="W2285">
        <v>0</v>
      </c>
      <c r="X2285">
        <v>8.6381385219872584</v>
      </c>
      <c r="Y2285">
        <v>0</v>
      </c>
      <c r="Z2285">
        <v>0</v>
      </c>
      <c r="AA2285">
        <v>0</v>
      </c>
      <c r="AB2285">
        <v>1.3131769398486114E-3</v>
      </c>
      <c r="AC2285">
        <v>0</v>
      </c>
      <c r="AD2285">
        <v>0</v>
      </c>
      <c r="AE2285">
        <v>8.6394516989271075</v>
      </c>
    </row>
    <row r="2286" spans="1:31" x14ac:dyDescent="0.25">
      <c r="A2286">
        <v>1670616</v>
      </c>
      <c r="B2286">
        <v>1</v>
      </c>
      <c r="C2286" t="s">
        <v>80</v>
      </c>
      <c r="D2286" t="s">
        <v>109</v>
      </c>
      <c r="E2286" t="s">
        <v>151</v>
      </c>
      <c r="F2286" t="s">
        <v>6791</v>
      </c>
      <c r="G2286" t="s">
        <v>153</v>
      </c>
      <c r="H2286" t="s">
        <v>143</v>
      </c>
      <c r="I2286" t="s">
        <v>135</v>
      </c>
      <c r="J2286" t="s">
        <v>136</v>
      </c>
      <c r="K2286" t="s">
        <v>137</v>
      </c>
      <c r="L2286" t="s">
        <v>6792</v>
      </c>
      <c r="M2286" t="s">
        <v>6793</v>
      </c>
      <c r="N2286">
        <v>4.051666666</v>
      </c>
      <c r="O2286">
        <v>0</v>
      </c>
      <c r="P2286">
        <v>3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1.2425868108783542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1.2425868108783542</v>
      </c>
    </row>
    <row r="2287" spans="1:31" x14ac:dyDescent="0.25">
      <c r="A2287">
        <v>1670865</v>
      </c>
      <c r="B2287">
        <v>1</v>
      </c>
      <c r="C2287" t="s">
        <v>80</v>
      </c>
      <c r="D2287" t="s">
        <v>85</v>
      </c>
      <c r="E2287" t="s">
        <v>159</v>
      </c>
      <c r="F2287" t="s">
        <v>6794</v>
      </c>
      <c r="G2287" t="s">
        <v>166</v>
      </c>
      <c r="H2287" t="s">
        <v>134</v>
      </c>
      <c r="I2287" t="s">
        <v>135</v>
      </c>
      <c r="J2287" t="s">
        <v>5</v>
      </c>
      <c r="K2287" t="s">
        <v>137</v>
      </c>
      <c r="L2287" t="s">
        <v>6795</v>
      </c>
      <c r="M2287" t="s">
        <v>6796</v>
      </c>
      <c r="N2287">
        <v>0.79055555499999997</v>
      </c>
      <c r="O2287">
        <v>0</v>
      </c>
      <c r="P2287">
        <v>633</v>
      </c>
      <c r="Q2287">
        <v>0</v>
      </c>
      <c r="R2287">
        <v>0</v>
      </c>
      <c r="S2287">
        <v>2</v>
      </c>
      <c r="T2287">
        <v>96</v>
      </c>
      <c r="U2287">
        <v>0</v>
      </c>
      <c r="V2287">
        <v>0</v>
      </c>
      <c r="W2287">
        <v>0</v>
      </c>
      <c r="X2287">
        <v>111.04879643121293</v>
      </c>
      <c r="Y2287">
        <v>0</v>
      </c>
      <c r="Z2287">
        <v>0</v>
      </c>
      <c r="AA2287">
        <v>114.93711669975819</v>
      </c>
      <c r="AB2287">
        <v>96.37099144795171</v>
      </c>
      <c r="AC2287">
        <v>0</v>
      </c>
      <c r="AD2287">
        <v>0</v>
      </c>
      <c r="AE2287">
        <v>322.35690457892287</v>
      </c>
    </row>
    <row r="2288" spans="1:31" x14ac:dyDescent="0.25">
      <c r="A2288">
        <v>1670533</v>
      </c>
      <c r="B2288">
        <v>1</v>
      </c>
      <c r="C2288" t="s">
        <v>81</v>
      </c>
      <c r="D2288" t="s">
        <v>118</v>
      </c>
      <c r="E2288" t="s">
        <v>140</v>
      </c>
      <c r="F2288" t="s">
        <v>6797</v>
      </c>
      <c r="G2288" t="s">
        <v>197</v>
      </c>
      <c r="H2288" t="s">
        <v>143</v>
      </c>
      <c r="I2288" t="s">
        <v>135</v>
      </c>
      <c r="J2288" t="s">
        <v>136</v>
      </c>
      <c r="K2288" t="s">
        <v>137</v>
      </c>
      <c r="L2288" t="s">
        <v>6798</v>
      </c>
      <c r="M2288" t="s">
        <v>6799</v>
      </c>
      <c r="N2288">
        <v>5.1102777770000003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4.4739147765781198</v>
      </c>
      <c r="AC2288">
        <v>0</v>
      </c>
      <c r="AD2288">
        <v>0</v>
      </c>
      <c r="AE2288">
        <v>4.4739147765781198</v>
      </c>
    </row>
    <row r="2289" spans="1:31" x14ac:dyDescent="0.25">
      <c r="A2289">
        <v>1671266</v>
      </c>
      <c r="B2289">
        <v>1</v>
      </c>
      <c r="C2289" t="s">
        <v>80</v>
      </c>
      <c r="D2289" t="s">
        <v>93</v>
      </c>
      <c r="E2289" t="s">
        <v>151</v>
      </c>
      <c r="F2289" t="s">
        <v>6800</v>
      </c>
      <c r="G2289" t="s">
        <v>526</v>
      </c>
      <c r="H2289" t="s">
        <v>143</v>
      </c>
      <c r="I2289" t="s">
        <v>135</v>
      </c>
      <c r="J2289" t="s">
        <v>136</v>
      </c>
      <c r="K2289" t="s">
        <v>137</v>
      </c>
      <c r="L2289" t="s">
        <v>6801</v>
      </c>
      <c r="M2289" t="s">
        <v>6802</v>
      </c>
      <c r="N2289">
        <v>4.9230555550000004</v>
      </c>
      <c r="O2289">
        <v>0</v>
      </c>
      <c r="P2289">
        <v>8</v>
      </c>
      <c r="Q2289">
        <v>0</v>
      </c>
      <c r="R2289">
        <v>5</v>
      </c>
      <c r="S2289">
        <v>0</v>
      </c>
      <c r="T2289">
        <v>2</v>
      </c>
      <c r="U2289">
        <v>0</v>
      </c>
      <c r="V2289">
        <v>0</v>
      </c>
      <c r="W2289">
        <v>0</v>
      </c>
      <c r="X2289">
        <v>3.4533755957815422</v>
      </c>
      <c r="Y2289">
        <v>0</v>
      </c>
      <c r="Z2289">
        <v>1.6291493137374951</v>
      </c>
      <c r="AA2289">
        <v>0</v>
      </c>
      <c r="AB2289">
        <v>1.4744460133098967</v>
      </c>
      <c r="AC2289">
        <v>0</v>
      </c>
      <c r="AD2289">
        <v>0</v>
      </c>
      <c r="AE2289">
        <v>6.5569709228289339</v>
      </c>
    </row>
    <row r="2290" spans="1:31" x14ac:dyDescent="0.25">
      <c r="A2290">
        <v>1671220</v>
      </c>
      <c r="B2290">
        <v>1</v>
      </c>
      <c r="C2290" t="s">
        <v>80</v>
      </c>
      <c r="D2290" t="s">
        <v>97</v>
      </c>
      <c r="E2290" t="s">
        <v>151</v>
      </c>
      <c r="F2290" t="s">
        <v>6803</v>
      </c>
      <c r="G2290" t="s">
        <v>153</v>
      </c>
      <c r="H2290" t="s">
        <v>143</v>
      </c>
      <c r="I2290" t="s">
        <v>135</v>
      </c>
      <c r="J2290" t="s">
        <v>136</v>
      </c>
      <c r="K2290" t="s">
        <v>137</v>
      </c>
      <c r="L2290" t="s">
        <v>6804</v>
      </c>
      <c r="M2290" t="s">
        <v>6805</v>
      </c>
      <c r="N2290">
        <v>8.5786111110000007</v>
      </c>
      <c r="O2290">
        <v>0</v>
      </c>
      <c r="P2290">
        <v>6</v>
      </c>
      <c r="Q2290">
        <v>0</v>
      </c>
      <c r="R2290">
        <v>1</v>
      </c>
      <c r="S2290">
        <v>0</v>
      </c>
      <c r="T2290">
        <v>3</v>
      </c>
      <c r="U2290">
        <v>0</v>
      </c>
      <c r="V2290">
        <v>0</v>
      </c>
      <c r="W2290">
        <v>0</v>
      </c>
      <c r="X2290">
        <v>5.614481320231099</v>
      </c>
      <c r="Y2290">
        <v>0</v>
      </c>
      <c r="Z2290">
        <v>0</v>
      </c>
      <c r="AA2290">
        <v>0</v>
      </c>
      <c r="AB2290">
        <v>34.28303587488476</v>
      </c>
      <c r="AC2290">
        <v>0</v>
      </c>
      <c r="AD2290">
        <v>0</v>
      </c>
      <c r="AE2290">
        <v>39.89751719511586</v>
      </c>
    </row>
    <row r="2291" spans="1:31" x14ac:dyDescent="0.25">
      <c r="A2291">
        <v>1670725</v>
      </c>
      <c r="B2291">
        <v>1</v>
      </c>
      <c r="C2291" t="s">
        <v>81</v>
      </c>
      <c r="D2291" t="s">
        <v>122</v>
      </c>
      <c r="E2291" t="s">
        <v>140</v>
      </c>
      <c r="F2291" t="s">
        <v>6806</v>
      </c>
      <c r="G2291" t="s">
        <v>209</v>
      </c>
      <c r="H2291" t="s">
        <v>143</v>
      </c>
      <c r="I2291" t="s">
        <v>135</v>
      </c>
      <c r="J2291" t="s">
        <v>136</v>
      </c>
      <c r="K2291" t="s">
        <v>137</v>
      </c>
      <c r="L2291" t="s">
        <v>6807</v>
      </c>
      <c r="M2291" t="s">
        <v>6808</v>
      </c>
      <c r="N2291">
        <v>1.7413888879999999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0.13562103893467026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0.13562103893467026</v>
      </c>
    </row>
    <row r="2292" spans="1:31" x14ac:dyDescent="0.25">
      <c r="A2292">
        <v>1670579</v>
      </c>
      <c r="B2292">
        <v>1</v>
      </c>
      <c r="C2292" t="s">
        <v>81</v>
      </c>
      <c r="D2292" t="s">
        <v>112</v>
      </c>
      <c r="E2292" t="s">
        <v>164</v>
      </c>
      <c r="F2292" t="s">
        <v>6809</v>
      </c>
      <c r="G2292" t="s">
        <v>161</v>
      </c>
      <c r="H2292" t="s">
        <v>134</v>
      </c>
      <c r="I2292" t="s">
        <v>135</v>
      </c>
      <c r="J2292" t="s">
        <v>136</v>
      </c>
      <c r="K2292" t="s">
        <v>137</v>
      </c>
      <c r="L2292" t="s">
        <v>6810</v>
      </c>
      <c r="M2292" t="s">
        <v>6811</v>
      </c>
      <c r="N2292">
        <v>0.22138888800000001</v>
      </c>
      <c r="O2292">
        <v>3</v>
      </c>
      <c r="P2292">
        <v>240</v>
      </c>
      <c r="Q2292">
        <v>206</v>
      </c>
      <c r="R2292">
        <v>99</v>
      </c>
      <c r="S2292">
        <v>8</v>
      </c>
      <c r="T2292">
        <v>19</v>
      </c>
      <c r="U2292">
        <v>2</v>
      </c>
      <c r="V2292">
        <v>0</v>
      </c>
      <c r="W2292">
        <v>0.2307245012906167</v>
      </c>
      <c r="X2292">
        <v>6.5420392011969781</v>
      </c>
      <c r="Y2292">
        <v>25.211048548531128</v>
      </c>
      <c r="Z2292">
        <v>8.1945117833412429</v>
      </c>
      <c r="AA2292">
        <v>4.0290031711490499</v>
      </c>
      <c r="AB2292">
        <v>13.603400579682461</v>
      </c>
      <c r="AC2292">
        <v>9.4985316922254341</v>
      </c>
      <c r="AD2292">
        <v>0</v>
      </c>
      <c r="AE2292">
        <v>67.309259477416902</v>
      </c>
    </row>
    <row r="2293" spans="1:31" x14ac:dyDescent="0.25">
      <c r="A2293">
        <v>1671366</v>
      </c>
      <c r="B2293">
        <v>1</v>
      </c>
      <c r="C2293" t="s">
        <v>80</v>
      </c>
      <c r="D2293" t="s">
        <v>84</v>
      </c>
      <c r="E2293" t="s">
        <v>200</v>
      </c>
      <c r="F2293" t="s">
        <v>6812</v>
      </c>
      <c r="G2293" t="s">
        <v>240</v>
      </c>
      <c r="H2293" t="s">
        <v>143</v>
      </c>
      <c r="I2293" t="s">
        <v>135</v>
      </c>
      <c r="J2293" t="s">
        <v>136</v>
      </c>
      <c r="K2293" t="s">
        <v>137</v>
      </c>
      <c r="L2293" t="s">
        <v>6813</v>
      </c>
      <c r="M2293" t="s">
        <v>6814</v>
      </c>
      <c r="N2293">
        <v>3.8602777769999999</v>
      </c>
      <c r="O2293">
        <v>0</v>
      </c>
      <c r="P2293">
        <v>38</v>
      </c>
      <c r="Q2293">
        <v>0</v>
      </c>
      <c r="R2293">
        <v>0</v>
      </c>
      <c r="S2293">
        <v>0</v>
      </c>
      <c r="T2293">
        <v>2</v>
      </c>
      <c r="U2293">
        <v>0</v>
      </c>
      <c r="V2293">
        <v>0</v>
      </c>
      <c r="W2293">
        <v>0</v>
      </c>
      <c r="X2293">
        <v>32.615876866470394</v>
      </c>
      <c r="Y2293">
        <v>0</v>
      </c>
      <c r="Z2293">
        <v>0</v>
      </c>
      <c r="AA2293">
        <v>0</v>
      </c>
      <c r="AB2293">
        <v>0.21735402450167332</v>
      </c>
      <c r="AC2293">
        <v>0</v>
      </c>
      <c r="AD2293">
        <v>0</v>
      </c>
      <c r="AE2293">
        <v>32.833230890972068</v>
      </c>
    </row>
    <row r="2294" spans="1:31" x14ac:dyDescent="0.25">
      <c r="A2294">
        <v>1670284</v>
      </c>
      <c r="B2294">
        <v>1</v>
      </c>
      <c r="C2294" t="s">
        <v>80</v>
      </c>
      <c r="D2294" t="s">
        <v>107</v>
      </c>
      <c r="E2294" t="s">
        <v>151</v>
      </c>
      <c r="F2294" t="s">
        <v>6815</v>
      </c>
      <c r="G2294" t="s">
        <v>486</v>
      </c>
      <c r="H2294" t="s">
        <v>143</v>
      </c>
      <c r="I2294" t="s">
        <v>135</v>
      </c>
      <c r="J2294" t="s">
        <v>136</v>
      </c>
      <c r="K2294" t="s">
        <v>137</v>
      </c>
      <c r="L2294" t="s">
        <v>6816</v>
      </c>
      <c r="M2294" t="s">
        <v>6817</v>
      </c>
      <c r="N2294">
        <v>1.2677777770000001</v>
      </c>
      <c r="O2294">
        <v>0</v>
      </c>
      <c r="P2294">
        <v>32</v>
      </c>
      <c r="Q2294">
        <v>0</v>
      </c>
      <c r="R2294">
        <v>0</v>
      </c>
      <c r="S2294">
        <v>0</v>
      </c>
      <c r="T2294">
        <v>5</v>
      </c>
      <c r="U2294">
        <v>0</v>
      </c>
      <c r="V2294">
        <v>0</v>
      </c>
      <c r="W2294">
        <v>0</v>
      </c>
      <c r="X2294">
        <v>7.2835011742968785</v>
      </c>
      <c r="Y2294">
        <v>0</v>
      </c>
      <c r="Z2294">
        <v>0</v>
      </c>
      <c r="AA2294">
        <v>0</v>
      </c>
      <c r="AB2294">
        <v>0.38889470278487109</v>
      </c>
      <c r="AC2294">
        <v>0</v>
      </c>
      <c r="AD2294">
        <v>0</v>
      </c>
      <c r="AE2294">
        <v>7.6723958770817493</v>
      </c>
    </row>
    <row r="2295" spans="1:31" x14ac:dyDescent="0.25">
      <c r="A2295">
        <v>1670267</v>
      </c>
      <c r="B2295">
        <v>1</v>
      </c>
      <c r="C2295" t="s">
        <v>81</v>
      </c>
      <c r="D2295" t="s">
        <v>128</v>
      </c>
      <c r="E2295" t="s">
        <v>179</v>
      </c>
      <c r="F2295" t="s">
        <v>6818</v>
      </c>
      <c r="G2295" t="s">
        <v>161</v>
      </c>
      <c r="H2295" t="s">
        <v>134</v>
      </c>
      <c r="I2295" t="s">
        <v>135</v>
      </c>
      <c r="J2295" t="s">
        <v>136</v>
      </c>
      <c r="K2295" t="s">
        <v>137</v>
      </c>
      <c r="L2295" t="s">
        <v>6819</v>
      </c>
      <c r="M2295" t="s">
        <v>6820</v>
      </c>
      <c r="N2295">
        <v>1.314166666</v>
      </c>
      <c r="O2295">
        <v>0</v>
      </c>
      <c r="P2295">
        <v>4896</v>
      </c>
      <c r="Q2295">
        <v>6</v>
      </c>
      <c r="R2295">
        <v>25</v>
      </c>
      <c r="S2295">
        <v>8</v>
      </c>
      <c r="T2295">
        <v>193</v>
      </c>
      <c r="U2295">
        <v>1</v>
      </c>
      <c r="V2295">
        <v>1</v>
      </c>
      <c r="W2295">
        <v>0</v>
      </c>
      <c r="X2295">
        <v>1302.9294213717149</v>
      </c>
      <c r="Y2295">
        <v>13.0559360378777</v>
      </c>
      <c r="Z2295">
        <v>4.8332902428104587</v>
      </c>
      <c r="AA2295">
        <v>173.78728726671469</v>
      </c>
      <c r="AB2295">
        <v>145.57881471117204</v>
      </c>
      <c r="AC2295">
        <v>15.014216297595087</v>
      </c>
      <c r="AD2295">
        <v>1.0052441909103946</v>
      </c>
      <c r="AE2295">
        <v>1656.2042101187953</v>
      </c>
    </row>
    <row r="2296" spans="1:31" x14ac:dyDescent="0.25">
      <c r="A2296">
        <v>1670433</v>
      </c>
      <c r="B2296">
        <v>1</v>
      </c>
      <c r="C2296" t="s">
        <v>80</v>
      </c>
      <c r="D2296" t="s">
        <v>87</v>
      </c>
      <c r="E2296" t="s">
        <v>164</v>
      </c>
      <c r="F2296" t="s">
        <v>6821</v>
      </c>
      <c r="G2296" t="s">
        <v>161</v>
      </c>
      <c r="H2296" t="s">
        <v>134</v>
      </c>
      <c r="I2296" t="s">
        <v>135</v>
      </c>
      <c r="J2296" t="s">
        <v>136</v>
      </c>
      <c r="K2296" t="s">
        <v>137</v>
      </c>
      <c r="L2296" t="s">
        <v>6822</v>
      </c>
      <c r="M2296" t="s">
        <v>6823</v>
      </c>
      <c r="N2296">
        <v>7.4999999999999997E-2</v>
      </c>
      <c r="O2296">
        <v>0</v>
      </c>
      <c r="P2296">
        <v>989</v>
      </c>
      <c r="Q2296">
        <v>0</v>
      </c>
      <c r="R2296">
        <v>0</v>
      </c>
      <c r="S2296">
        <v>2</v>
      </c>
      <c r="T2296">
        <v>118</v>
      </c>
      <c r="U2296">
        <v>0</v>
      </c>
      <c r="V2296">
        <v>8</v>
      </c>
      <c r="W2296">
        <v>0</v>
      </c>
      <c r="X2296">
        <v>23.554438722202079</v>
      </c>
      <c r="Y2296">
        <v>0</v>
      </c>
      <c r="Z2296">
        <v>0</v>
      </c>
      <c r="AA2296">
        <v>2.1917502052693498</v>
      </c>
      <c r="AB2296">
        <v>36.85812446551963</v>
      </c>
      <c r="AC2296">
        <v>0</v>
      </c>
      <c r="AD2296">
        <v>41.946837888991951</v>
      </c>
      <c r="AE2296">
        <v>104.55115128198301</v>
      </c>
    </row>
    <row r="2297" spans="1:31" x14ac:dyDescent="0.25">
      <c r="A2297">
        <v>1670765</v>
      </c>
      <c r="B2297">
        <v>1</v>
      </c>
      <c r="C2297" t="s">
        <v>80</v>
      </c>
      <c r="D2297" t="s">
        <v>87</v>
      </c>
      <c r="E2297" t="s">
        <v>159</v>
      </c>
      <c r="F2297" t="s">
        <v>6824</v>
      </c>
      <c r="G2297" t="s">
        <v>161</v>
      </c>
      <c r="H2297" t="s">
        <v>134</v>
      </c>
      <c r="I2297" t="s">
        <v>135</v>
      </c>
      <c r="J2297" t="s">
        <v>136</v>
      </c>
      <c r="K2297" t="s">
        <v>137</v>
      </c>
      <c r="L2297" t="s">
        <v>6825</v>
      </c>
      <c r="M2297" t="s">
        <v>6826</v>
      </c>
      <c r="N2297">
        <v>0.24694444400000001</v>
      </c>
      <c r="O2297">
        <v>0</v>
      </c>
      <c r="P2297">
        <v>593</v>
      </c>
      <c r="Q2297">
        <v>0</v>
      </c>
      <c r="R2297">
        <v>1</v>
      </c>
      <c r="S2297">
        <v>7</v>
      </c>
      <c r="T2297">
        <v>46</v>
      </c>
      <c r="U2297">
        <v>0</v>
      </c>
      <c r="V2297">
        <v>0</v>
      </c>
      <c r="W2297">
        <v>0</v>
      </c>
      <c r="X2297">
        <v>50.903166335281242</v>
      </c>
      <c r="Y2297">
        <v>0</v>
      </c>
      <c r="Z2297">
        <v>2.562041874466667E-4</v>
      </c>
      <c r="AA2297">
        <v>14.309480995091874</v>
      </c>
      <c r="AB2297">
        <v>21.945905494360687</v>
      </c>
      <c r="AC2297">
        <v>0</v>
      </c>
      <c r="AD2297">
        <v>0</v>
      </c>
      <c r="AE2297">
        <v>87.15880902892124</v>
      </c>
    </row>
    <row r="2298" spans="1:31" x14ac:dyDescent="0.25">
      <c r="A2298">
        <v>1671263</v>
      </c>
      <c r="B2298">
        <v>1</v>
      </c>
      <c r="C2298" t="s">
        <v>80</v>
      </c>
      <c r="D2298" t="s">
        <v>83</v>
      </c>
      <c r="E2298" t="s">
        <v>140</v>
      </c>
      <c r="F2298" t="s">
        <v>6827</v>
      </c>
      <c r="G2298" t="s">
        <v>153</v>
      </c>
      <c r="H2298" t="s">
        <v>143</v>
      </c>
      <c r="I2298" t="s">
        <v>135</v>
      </c>
      <c r="J2298" t="s">
        <v>136</v>
      </c>
      <c r="K2298" t="s">
        <v>137</v>
      </c>
      <c r="L2298" t="s">
        <v>6828</v>
      </c>
      <c r="M2298" t="s">
        <v>6829</v>
      </c>
      <c r="N2298">
        <v>0.86499999999999999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1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11.7306495190555</v>
      </c>
      <c r="AC2298">
        <v>0</v>
      </c>
      <c r="AD2298">
        <v>0</v>
      </c>
      <c r="AE2298">
        <v>11.7306495190555</v>
      </c>
    </row>
    <row r="2299" spans="1:31" x14ac:dyDescent="0.25">
      <c r="A2299">
        <v>1671074</v>
      </c>
      <c r="B2299">
        <v>1</v>
      </c>
      <c r="C2299" t="s">
        <v>81</v>
      </c>
      <c r="D2299" t="s">
        <v>112</v>
      </c>
      <c r="E2299" t="s">
        <v>159</v>
      </c>
      <c r="F2299" t="s">
        <v>6830</v>
      </c>
      <c r="G2299" t="s">
        <v>596</v>
      </c>
      <c r="H2299" t="s">
        <v>134</v>
      </c>
      <c r="I2299" t="s">
        <v>135</v>
      </c>
      <c r="J2299" t="s">
        <v>136</v>
      </c>
      <c r="K2299" t="s">
        <v>137</v>
      </c>
      <c r="L2299" t="s">
        <v>6831</v>
      </c>
      <c r="M2299" t="s">
        <v>6832</v>
      </c>
      <c r="N2299">
        <v>2.290277777</v>
      </c>
      <c r="O2299">
        <v>0</v>
      </c>
      <c r="P2299">
        <v>37</v>
      </c>
      <c r="Q2299">
        <v>20</v>
      </c>
      <c r="R2299">
        <v>7</v>
      </c>
      <c r="S2299">
        <v>1</v>
      </c>
      <c r="T2299">
        <v>11</v>
      </c>
      <c r="U2299">
        <v>0</v>
      </c>
      <c r="V2299">
        <v>0</v>
      </c>
      <c r="W2299">
        <v>0</v>
      </c>
      <c r="X2299">
        <v>13.341115840907362</v>
      </c>
      <c r="Y2299">
        <v>2.7353469392727483</v>
      </c>
      <c r="Z2299">
        <v>1.0970437967496487</v>
      </c>
      <c r="AA2299">
        <v>0.11520779757522556</v>
      </c>
      <c r="AB2299">
        <v>5.8227394549496774</v>
      </c>
      <c r="AC2299">
        <v>0</v>
      </c>
      <c r="AD2299">
        <v>0</v>
      </c>
      <c r="AE2299">
        <v>23.111453829454661</v>
      </c>
    </row>
    <row r="2300" spans="1:31" x14ac:dyDescent="0.25">
      <c r="A2300">
        <v>1670410</v>
      </c>
      <c r="B2300">
        <v>1</v>
      </c>
      <c r="C2300" t="s">
        <v>80</v>
      </c>
      <c r="D2300" t="s">
        <v>94</v>
      </c>
      <c r="E2300" t="s">
        <v>159</v>
      </c>
      <c r="F2300" t="s">
        <v>6833</v>
      </c>
      <c r="G2300" t="s">
        <v>596</v>
      </c>
      <c r="H2300" t="s">
        <v>134</v>
      </c>
      <c r="I2300" t="s">
        <v>135</v>
      </c>
      <c r="J2300" t="s">
        <v>136</v>
      </c>
      <c r="K2300" t="s">
        <v>137</v>
      </c>
      <c r="L2300" t="s">
        <v>6834</v>
      </c>
      <c r="M2300" t="s">
        <v>6835</v>
      </c>
      <c r="N2300">
        <v>1.748611111</v>
      </c>
      <c r="O2300">
        <v>0</v>
      </c>
      <c r="P2300">
        <v>28</v>
      </c>
      <c r="Q2300">
        <v>0</v>
      </c>
      <c r="R2300">
        <v>106</v>
      </c>
      <c r="S2300">
        <v>0</v>
      </c>
      <c r="T2300">
        <v>15</v>
      </c>
      <c r="U2300">
        <v>0</v>
      </c>
      <c r="V2300">
        <v>0</v>
      </c>
      <c r="W2300">
        <v>0</v>
      </c>
      <c r="X2300">
        <v>7.7634477182407924</v>
      </c>
      <c r="Y2300">
        <v>0</v>
      </c>
      <c r="Z2300">
        <v>44.836089480212145</v>
      </c>
      <c r="AA2300">
        <v>0</v>
      </c>
      <c r="AB2300">
        <v>23.070076263656315</v>
      </c>
      <c r="AC2300">
        <v>0</v>
      </c>
      <c r="AD2300">
        <v>0</v>
      </c>
      <c r="AE2300">
        <v>75.669613462109254</v>
      </c>
    </row>
    <row r="2301" spans="1:31" x14ac:dyDescent="0.25">
      <c r="A2301">
        <v>1671406</v>
      </c>
      <c r="B2301">
        <v>1</v>
      </c>
      <c r="C2301" t="s">
        <v>80</v>
      </c>
      <c r="D2301" t="s">
        <v>82</v>
      </c>
      <c r="E2301" t="s">
        <v>151</v>
      </c>
      <c r="F2301" t="s">
        <v>6836</v>
      </c>
      <c r="G2301" t="s">
        <v>153</v>
      </c>
      <c r="H2301" t="s">
        <v>143</v>
      </c>
      <c r="I2301" t="s">
        <v>135</v>
      </c>
      <c r="J2301" t="s">
        <v>136</v>
      </c>
      <c r="K2301" t="s">
        <v>137</v>
      </c>
      <c r="L2301" t="s">
        <v>6837</v>
      </c>
      <c r="M2301" t="s">
        <v>6838</v>
      </c>
      <c r="N2301">
        <v>7.9272222220000002</v>
      </c>
      <c r="O2301">
        <v>0</v>
      </c>
      <c r="P2301">
        <v>24</v>
      </c>
      <c r="Q2301">
        <v>0</v>
      </c>
      <c r="R2301">
        <v>0</v>
      </c>
      <c r="S2301">
        <v>0</v>
      </c>
      <c r="T2301">
        <v>33</v>
      </c>
      <c r="U2301">
        <v>0</v>
      </c>
      <c r="V2301">
        <v>0</v>
      </c>
      <c r="W2301">
        <v>0</v>
      </c>
      <c r="X2301">
        <v>30.638261257249845</v>
      </c>
      <c r="Y2301">
        <v>0</v>
      </c>
      <c r="Z2301">
        <v>0</v>
      </c>
      <c r="AA2301">
        <v>0</v>
      </c>
      <c r="AB2301">
        <v>126.33057909620629</v>
      </c>
      <c r="AC2301">
        <v>0</v>
      </c>
      <c r="AD2301">
        <v>0</v>
      </c>
      <c r="AE2301">
        <v>156.96884035345613</v>
      </c>
    </row>
    <row r="2302" spans="1:31" x14ac:dyDescent="0.25">
      <c r="A2302">
        <v>1671051</v>
      </c>
      <c r="B2302">
        <v>1</v>
      </c>
      <c r="C2302" t="s">
        <v>80</v>
      </c>
      <c r="D2302" t="s">
        <v>90</v>
      </c>
      <c r="E2302" t="s">
        <v>140</v>
      </c>
      <c r="F2302" t="s">
        <v>6839</v>
      </c>
      <c r="G2302" t="s">
        <v>197</v>
      </c>
      <c r="H2302" t="s">
        <v>143</v>
      </c>
      <c r="I2302" t="s">
        <v>135</v>
      </c>
      <c r="J2302" t="s">
        <v>136</v>
      </c>
      <c r="K2302" t="s">
        <v>137</v>
      </c>
      <c r="L2302" t="s">
        <v>6840</v>
      </c>
      <c r="M2302" t="s">
        <v>6841</v>
      </c>
      <c r="N2302">
        <v>1.3883333330000001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2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0.44000341427652334</v>
      </c>
      <c r="AC2302">
        <v>0</v>
      </c>
      <c r="AD2302">
        <v>0</v>
      </c>
      <c r="AE2302">
        <v>0.44000341427652334</v>
      </c>
    </row>
    <row r="2303" spans="1:31" x14ac:dyDescent="0.25">
      <c r="A2303">
        <v>1670241</v>
      </c>
      <c r="B2303">
        <v>1</v>
      </c>
      <c r="C2303" t="s">
        <v>81</v>
      </c>
      <c r="D2303" t="s">
        <v>116</v>
      </c>
      <c r="E2303" t="s">
        <v>164</v>
      </c>
      <c r="F2303" t="s">
        <v>6842</v>
      </c>
      <c r="G2303" t="s">
        <v>161</v>
      </c>
      <c r="H2303" t="s">
        <v>134</v>
      </c>
      <c r="I2303" t="s">
        <v>135</v>
      </c>
      <c r="J2303" t="s">
        <v>136</v>
      </c>
      <c r="K2303" t="s">
        <v>137</v>
      </c>
      <c r="L2303" t="s">
        <v>6843</v>
      </c>
      <c r="M2303" t="s">
        <v>6844</v>
      </c>
      <c r="N2303">
        <v>0.21305555500000001</v>
      </c>
      <c r="O2303">
        <v>8</v>
      </c>
      <c r="P2303">
        <v>4495</v>
      </c>
      <c r="Q2303">
        <v>528</v>
      </c>
      <c r="R2303">
        <v>422</v>
      </c>
      <c r="S2303">
        <v>53</v>
      </c>
      <c r="T2303">
        <v>511</v>
      </c>
      <c r="U2303">
        <v>6</v>
      </c>
      <c r="V2303">
        <v>0</v>
      </c>
      <c r="W2303">
        <v>0.15646150365700831</v>
      </c>
      <c r="X2303">
        <v>97.479919647745717</v>
      </c>
      <c r="Y2303">
        <v>41.224946769647261</v>
      </c>
      <c r="Z2303">
        <v>5.7902320183456766</v>
      </c>
      <c r="AA2303">
        <v>45.457028255817121</v>
      </c>
      <c r="AB2303">
        <v>21.945772831811677</v>
      </c>
      <c r="AC2303">
        <v>12.607399046286933</v>
      </c>
      <c r="AD2303">
        <v>0</v>
      </c>
      <c r="AE2303">
        <v>224.6617600733114</v>
      </c>
    </row>
    <row r="2304" spans="1:31" x14ac:dyDescent="0.25">
      <c r="A2304">
        <v>1671286</v>
      </c>
      <c r="B2304">
        <v>1</v>
      </c>
      <c r="C2304" t="s">
        <v>80</v>
      </c>
      <c r="D2304" t="s">
        <v>99</v>
      </c>
      <c r="E2304" t="s">
        <v>159</v>
      </c>
      <c r="F2304" t="s">
        <v>6845</v>
      </c>
      <c r="G2304" t="s">
        <v>596</v>
      </c>
      <c r="H2304" t="s">
        <v>134</v>
      </c>
      <c r="I2304" t="s">
        <v>135</v>
      </c>
      <c r="J2304" t="s">
        <v>136</v>
      </c>
      <c r="K2304" t="s">
        <v>137</v>
      </c>
      <c r="L2304" t="s">
        <v>6846</v>
      </c>
      <c r="M2304" t="s">
        <v>6847</v>
      </c>
      <c r="N2304">
        <v>9.8197222219999993</v>
      </c>
      <c r="O2304">
        <v>0</v>
      </c>
      <c r="P2304">
        <v>86</v>
      </c>
      <c r="Q2304">
        <v>0</v>
      </c>
      <c r="R2304">
        <v>0</v>
      </c>
      <c r="S2304">
        <v>0</v>
      </c>
      <c r="T2304">
        <v>9</v>
      </c>
      <c r="U2304">
        <v>0</v>
      </c>
      <c r="V2304">
        <v>1</v>
      </c>
      <c r="W2304">
        <v>0</v>
      </c>
      <c r="X2304">
        <v>107.374258303972</v>
      </c>
      <c r="Y2304">
        <v>0</v>
      </c>
      <c r="Z2304">
        <v>0</v>
      </c>
      <c r="AA2304">
        <v>0</v>
      </c>
      <c r="AB2304">
        <v>9.217247847804801</v>
      </c>
      <c r="AC2304">
        <v>0</v>
      </c>
      <c r="AD2304">
        <v>0</v>
      </c>
      <c r="AE2304">
        <v>116.5915061517768</v>
      </c>
    </row>
    <row r="2305" spans="1:31" x14ac:dyDescent="0.25">
      <c r="A2305">
        <v>1670573</v>
      </c>
      <c r="B2305">
        <v>1</v>
      </c>
      <c r="C2305" t="s">
        <v>80</v>
      </c>
      <c r="D2305" t="s">
        <v>102</v>
      </c>
      <c r="E2305" t="s">
        <v>140</v>
      </c>
      <c r="F2305" t="s">
        <v>6848</v>
      </c>
      <c r="G2305" t="s">
        <v>197</v>
      </c>
      <c r="H2305" t="s">
        <v>143</v>
      </c>
      <c r="I2305" t="s">
        <v>135</v>
      </c>
      <c r="J2305" t="s">
        <v>136</v>
      </c>
      <c r="K2305" t="s">
        <v>137</v>
      </c>
      <c r="L2305" t="s">
        <v>6849</v>
      </c>
      <c r="M2305" t="s">
        <v>6850</v>
      </c>
      <c r="N2305">
        <v>1.4969444439999999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0.38617891383216668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0.38617891383216668</v>
      </c>
    </row>
    <row r="2306" spans="1:31" x14ac:dyDescent="0.25">
      <c r="A2306">
        <v>1670596</v>
      </c>
      <c r="B2306">
        <v>1</v>
      </c>
      <c r="C2306" t="s">
        <v>80</v>
      </c>
      <c r="D2306" t="s">
        <v>106</v>
      </c>
      <c r="E2306" t="s">
        <v>151</v>
      </c>
      <c r="F2306" t="s">
        <v>6851</v>
      </c>
      <c r="G2306" t="s">
        <v>526</v>
      </c>
      <c r="H2306" t="s">
        <v>143</v>
      </c>
      <c r="I2306" t="s">
        <v>135</v>
      </c>
      <c r="J2306" t="s">
        <v>136</v>
      </c>
      <c r="K2306" t="s">
        <v>137</v>
      </c>
      <c r="L2306" t="s">
        <v>6852</v>
      </c>
      <c r="M2306" t="s">
        <v>6853</v>
      </c>
      <c r="N2306">
        <v>2.3941666659999998</v>
      </c>
      <c r="O2306">
        <v>0</v>
      </c>
      <c r="P2306">
        <v>1</v>
      </c>
      <c r="Q2306">
        <v>0</v>
      </c>
      <c r="R2306">
        <v>2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0.48416307651259088</v>
      </c>
      <c r="Y2306">
        <v>0</v>
      </c>
      <c r="Z2306">
        <v>0.4493701987222945</v>
      </c>
      <c r="AA2306">
        <v>0</v>
      </c>
      <c r="AB2306">
        <v>0</v>
      </c>
      <c r="AC2306">
        <v>0</v>
      </c>
      <c r="AD2306">
        <v>0</v>
      </c>
      <c r="AE2306">
        <v>0.93353327523488538</v>
      </c>
    </row>
    <row r="2307" spans="1:31" x14ac:dyDescent="0.25">
      <c r="A2307">
        <v>1670888</v>
      </c>
      <c r="B2307">
        <v>1</v>
      </c>
      <c r="C2307" t="s">
        <v>80</v>
      </c>
      <c r="D2307" t="s">
        <v>107</v>
      </c>
      <c r="E2307" t="s">
        <v>140</v>
      </c>
      <c r="F2307" t="s">
        <v>6854</v>
      </c>
      <c r="G2307" t="s">
        <v>209</v>
      </c>
      <c r="H2307" t="s">
        <v>143</v>
      </c>
      <c r="I2307" t="s">
        <v>135</v>
      </c>
      <c r="J2307" t="s">
        <v>136</v>
      </c>
      <c r="K2307" t="s">
        <v>137</v>
      </c>
      <c r="L2307" t="s">
        <v>6855</v>
      </c>
      <c r="M2307" t="s">
        <v>6856</v>
      </c>
      <c r="N2307">
        <v>1.5847222219999999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0.90154947243914585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0.90154947243914585</v>
      </c>
    </row>
    <row r="2308" spans="1:31" x14ac:dyDescent="0.25">
      <c r="A2308">
        <v>1670367</v>
      </c>
      <c r="B2308">
        <v>1</v>
      </c>
      <c r="C2308" t="s">
        <v>80</v>
      </c>
      <c r="D2308" t="s">
        <v>107</v>
      </c>
      <c r="E2308" t="s">
        <v>151</v>
      </c>
      <c r="F2308" t="s">
        <v>6857</v>
      </c>
      <c r="G2308" t="s">
        <v>559</v>
      </c>
      <c r="H2308" t="s">
        <v>143</v>
      </c>
      <c r="I2308" t="s">
        <v>135</v>
      </c>
      <c r="J2308" t="s">
        <v>136</v>
      </c>
      <c r="K2308" t="s">
        <v>137</v>
      </c>
      <c r="L2308" t="s">
        <v>6858</v>
      </c>
      <c r="M2308" t="s">
        <v>6859</v>
      </c>
      <c r="N2308">
        <v>7.52</v>
      </c>
      <c r="O2308">
        <v>0</v>
      </c>
      <c r="P2308">
        <v>29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39.854658146039121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39.854658146039121</v>
      </c>
    </row>
    <row r="2309" spans="1:31" x14ac:dyDescent="0.25">
      <c r="A2309">
        <v>1670808</v>
      </c>
      <c r="B2309">
        <v>1</v>
      </c>
      <c r="C2309" t="s">
        <v>80</v>
      </c>
      <c r="D2309" t="s">
        <v>82</v>
      </c>
      <c r="E2309" t="s">
        <v>140</v>
      </c>
      <c r="F2309" t="s">
        <v>6860</v>
      </c>
      <c r="G2309" t="s">
        <v>142</v>
      </c>
      <c r="H2309" t="s">
        <v>143</v>
      </c>
      <c r="I2309" t="s">
        <v>135</v>
      </c>
      <c r="J2309" t="s">
        <v>136</v>
      </c>
      <c r="K2309" t="s">
        <v>137</v>
      </c>
      <c r="L2309" t="s">
        <v>6861</v>
      </c>
      <c r="M2309" t="s">
        <v>6862</v>
      </c>
      <c r="N2309">
        <v>17.806388888000001</v>
      </c>
      <c r="O2309">
        <v>0</v>
      </c>
      <c r="P2309">
        <v>9</v>
      </c>
      <c r="Q2309">
        <v>0</v>
      </c>
      <c r="R2309">
        <v>0</v>
      </c>
      <c r="S2309">
        <v>0</v>
      </c>
      <c r="T2309">
        <v>1</v>
      </c>
      <c r="U2309">
        <v>0</v>
      </c>
      <c r="V2309">
        <v>0</v>
      </c>
      <c r="W2309">
        <v>0</v>
      </c>
      <c r="X2309">
        <v>208.66225965031998</v>
      </c>
      <c r="Y2309">
        <v>0</v>
      </c>
      <c r="Z2309">
        <v>0</v>
      </c>
      <c r="AA2309">
        <v>0</v>
      </c>
      <c r="AB2309">
        <v>65.881252444819154</v>
      </c>
      <c r="AC2309">
        <v>0</v>
      </c>
      <c r="AD2309">
        <v>0</v>
      </c>
      <c r="AE2309">
        <v>274.54351209513914</v>
      </c>
    </row>
    <row r="2310" spans="1:31" x14ac:dyDescent="0.25">
      <c r="A2310">
        <v>1670745</v>
      </c>
      <c r="B2310">
        <v>1</v>
      </c>
      <c r="C2310" t="s">
        <v>81</v>
      </c>
      <c r="D2310" t="s">
        <v>113</v>
      </c>
      <c r="E2310" t="s">
        <v>151</v>
      </c>
      <c r="F2310" t="s">
        <v>6863</v>
      </c>
      <c r="G2310" t="s">
        <v>153</v>
      </c>
      <c r="H2310" t="s">
        <v>143</v>
      </c>
      <c r="I2310" t="s">
        <v>135</v>
      </c>
      <c r="J2310" t="s">
        <v>136</v>
      </c>
      <c r="K2310" t="s">
        <v>137</v>
      </c>
      <c r="L2310" t="s">
        <v>6864</v>
      </c>
      <c r="M2310" t="s">
        <v>6865</v>
      </c>
      <c r="N2310">
        <v>3.2022222220000001</v>
      </c>
      <c r="O2310">
        <v>0</v>
      </c>
      <c r="P2310">
        <v>16</v>
      </c>
      <c r="Q2310">
        <v>0</v>
      </c>
      <c r="R2310">
        <v>3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2.8738206582857897</v>
      </c>
      <c r="Y2310">
        <v>0</v>
      </c>
      <c r="Z2310">
        <v>0.48556751271561222</v>
      </c>
      <c r="AA2310">
        <v>0</v>
      </c>
      <c r="AB2310">
        <v>0</v>
      </c>
      <c r="AC2310">
        <v>0</v>
      </c>
      <c r="AD2310">
        <v>0</v>
      </c>
      <c r="AE2310">
        <v>3.359388171001402</v>
      </c>
    </row>
    <row r="2311" spans="1:31" x14ac:dyDescent="0.25">
      <c r="A2311">
        <v>1671094</v>
      </c>
      <c r="B2311">
        <v>1</v>
      </c>
      <c r="C2311" t="s">
        <v>80</v>
      </c>
      <c r="D2311" t="s">
        <v>93</v>
      </c>
      <c r="E2311" t="s">
        <v>200</v>
      </c>
      <c r="F2311" t="s">
        <v>6866</v>
      </c>
      <c r="G2311" t="s">
        <v>267</v>
      </c>
      <c r="H2311" t="s">
        <v>143</v>
      </c>
      <c r="I2311" t="s">
        <v>135</v>
      </c>
      <c r="J2311" t="s">
        <v>136</v>
      </c>
      <c r="K2311" t="s">
        <v>137</v>
      </c>
      <c r="L2311" t="s">
        <v>6867</v>
      </c>
      <c r="M2311" t="s">
        <v>6868</v>
      </c>
      <c r="N2311">
        <v>0.80083333300000004</v>
      </c>
      <c r="O2311">
        <v>0</v>
      </c>
      <c r="P2311">
        <v>51</v>
      </c>
      <c r="Q2311">
        <v>0</v>
      </c>
      <c r="R2311">
        <v>0</v>
      </c>
      <c r="S2311">
        <v>0</v>
      </c>
      <c r="T2311">
        <v>21</v>
      </c>
      <c r="U2311">
        <v>0</v>
      </c>
      <c r="V2311">
        <v>0</v>
      </c>
      <c r="W2311">
        <v>0</v>
      </c>
      <c r="X2311">
        <v>6.3864338522120212</v>
      </c>
      <c r="Y2311">
        <v>0</v>
      </c>
      <c r="Z2311">
        <v>0</v>
      </c>
      <c r="AA2311">
        <v>0</v>
      </c>
      <c r="AB2311">
        <v>15.83944792131555</v>
      </c>
      <c r="AC2311">
        <v>0</v>
      </c>
      <c r="AD2311">
        <v>0</v>
      </c>
      <c r="AE2311">
        <v>22.225881773527572</v>
      </c>
    </row>
    <row r="2312" spans="1:31" x14ac:dyDescent="0.25">
      <c r="A2312">
        <v>1670845</v>
      </c>
      <c r="B2312">
        <v>1</v>
      </c>
      <c r="C2312" t="s">
        <v>80</v>
      </c>
      <c r="D2312" t="s">
        <v>82</v>
      </c>
      <c r="E2312" t="s">
        <v>140</v>
      </c>
      <c r="F2312" t="s">
        <v>6869</v>
      </c>
      <c r="G2312" t="s">
        <v>209</v>
      </c>
      <c r="H2312" t="s">
        <v>143</v>
      </c>
      <c r="I2312" t="s">
        <v>135</v>
      </c>
      <c r="J2312" t="s">
        <v>136</v>
      </c>
      <c r="K2312" t="s">
        <v>137</v>
      </c>
      <c r="L2312" t="s">
        <v>6870</v>
      </c>
      <c r="M2312" t="s">
        <v>6871</v>
      </c>
      <c r="N2312">
        <v>1.42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6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3.7776212230025097</v>
      </c>
      <c r="AC2312">
        <v>0</v>
      </c>
      <c r="AD2312">
        <v>0</v>
      </c>
      <c r="AE2312">
        <v>3.7776212230025097</v>
      </c>
    </row>
    <row r="2313" spans="1:31" x14ac:dyDescent="0.25">
      <c r="A2313">
        <v>1670994</v>
      </c>
      <c r="B2313">
        <v>1</v>
      </c>
      <c r="C2313" t="s">
        <v>80</v>
      </c>
      <c r="D2313" t="s">
        <v>94</v>
      </c>
      <c r="E2313" t="s">
        <v>164</v>
      </c>
      <c r="F2313" t="s">
        <v>6872</v>
      </c>
      <c r="G2313" t="s">
        <v>1484</v>
      </c>
      <c r="H2313" t="s">
        <v>134</v>
      </c>
      <c r="I2313" t="s">
        <v>135</v>
      </c>
      <c r="J2313" t="s">
        <v>136</v>
      </c>
      <c r="K2313" t="s">
        <v>137</v>
      </c>
      <c r="L2313" t="s">
        <v>6873</v>
      </c>
      <c r="M2313" t="s">
        <v>6874</v>
      </c>
      <c r="N2313">
        <v>6.108333333</v>
      </c>
      <c r="O2313">
        <v>0</v>
      </c>
      <c r="P2313">
        <v>0</v>
      </c>
      <c r="Q2313">
        <v>8</v>
      </c>
      <c r="R2313">
        <v>23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0</v>
      </c>
      <c r="Y2313">
        <v>69.94830812163967</v>
      </c>
      <c r="Z2313">
        <v>37.913909029383525</v>
      </c>
      <c r="AA2313">
        <v>0</v>
      </c>
      <c r="AB2313">
        <v>0</v>
      </c>
      <c r="AC2313">
        <v>666.09159417724243</v>
      </c>
      <c r="AD2313">
        <v>0</v>
      </c>
      <c r="AE2313">
        <v>773.9538113282656</v>
      </c>
    </row>
    <row r="2314" spans="1:31" x14ac:dyDescent="0.25">
      <c r="A2314">
        <v>1670453</v>
      </c>
      <c r="B2314">
        <v>1</v>
      </c>
      <c r="C2314" t="s">
        <v>80</v>
      </c>
      <c r="D2314" t="s">
        <v>108</v>
      </c>
      <c r="E2314" t="s">
        <v>146</v>
      </c>
      <c r="F2314" t="s">
        <v>6875</v>
      </c>
      <c r="G2314" t="s">
        <v>148</v>
      </c>
      <c r="H2314" t="s">
        <v>143</v>
      </c>
      <c r="I2314" t="s">
        <v>135</v>
      </c>
      <c r="J2314" t="s">
        <v>136</v>
      </c>
      <c r="K2314" t="s">
        <v>137</v>
      </c>
      <c r="L2314" t="s">
        <v>6876</v>
      </c>
      <c r="M2314" t="s">
        <v>6877</v>
      </c>
      <c r="N2314">
        <v>3.551111111</v>
      </c>
      <c r="O2314">
        <v>0</v>
      </c>
      <c r="P2314">
        <v>68</v>
      </c>
      <c r="Q2314">
        <v>0</v>
      </c>
      <c r="R2314">
        <v>12</v>
      </c>
      <c r="S2314">
        <v>0</v>
      </c>
      <c r="T2314">
        <v>7</v>
      </c>
      <c r="U2314">
        <v>0</v>
      </c>
      <c r="V2314">
        <v>0</v>
      </c>
      <c r="W2314">
        <v>0</v>
      </c>
      <c r="X2314">
        <v>26.11641448243201</v>
      </c>
      <c r="Y2314">
        <v>0</v>
      </c>
      <c r="Z2314">
        <v>1.5225209721160835</v>
      </c>
      <c r="AA2314">
        <v>0</v>
      </c>
      <c r="AB2314">
        <v>9.3335652591257805</v>
      </c>
      <c r="AC2314">
        <v>0</v>
      </c>
      <c r="AD2314">
        <v>0</v>
      </c>
      <c r="AE2314">
        <v>36.972500713673874</v>
      </c>
    </row>
    <row r="2315" spans="1:31" x14ac:dyDescent="0.25">
      <c r="A2315">
        <v>1670802</v>
      </c>
      <c r="B2315">
        <v>1</v>
      </c>
      <c r="C2315" t="s">
        <v>80</v>
      </c>
      <c r="D2315" t="s">
        <v>111</v>
      </c>
      <c r="E2315" t="s">
        <v>140</v>
      </c>
      <c r="F2315" t="s">
        <v>6878</v>
      </c>
      <c r="G2315" t="s">
        <v>142</v>
      </c>
      <c r="H2315" t="s">
        <v>143</v>
      </c>
      <c r="I2315" t="s">
        <v>135</v>
      </c>
      <c r="J2315" t="s">
        <v>136</v>
      </c>
      <c r="K2315" t="s">
        <v>137</v>
      </c>
      <c r="L2315" t="s">
        <v>6879</v>
      </c>
      <c r="M2315" t="s">
        <v>6880</v>
      </c>
      <c r="N2315">
        <v>0.235555555</v>
      </c>
      <c r="O2315">
        <v>0</v>
      </c>
      <c r="P2315">
        <v>5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0.57871508132834659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0.57871508132834659</v>
      </c>
    </row>
    <row r="2316" spans="1:31" x14ac:dyDescent="0.25">
      <c r="A2316">
        <v>1670553</v>
      </c>
      <c r="B2316">
        <v>1</v>
      </c>
      <c r="C2316" t="s">
        <v>80</v>
      </c>
      <c r="D2316" t="s">
        <v>101</v>
      </c>
      <c r="E2316" t="s">
        <v>140</v>
      </c>
      <c r="F2316" t="s">
        <v>6881</v>
      </c>
      <c r="G2316" t="s">
        <v>389</v>
      </c>
      <c r="H2316" t="s">
        <v>143</v>
      </c>
      <c r="I2316" t="s">
        <v>135</v>
      </c>
      <c r="J2316" t="s">
        <v>136</v>
      </c>
      <c r="K2316" t="s">
        <v>137</v>
      </c>
      <c r="L2316" t="s">
        <v>6882</v>
      </c>
      <c r="M2316" t="s">
        <v>6883</v>
      </c>
      <c r="N2316">
        <v>3.477777777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</row>
    <row r="2317" spans="1:31" x14ac:dyDescent="0.25">
      <c r="A2317">
        <v>1671252</v>
      </c>
      <c r="B2317">
        <v>1</v>
      </c>
      <c r="C2317" t="s">
        <v>80</v>
      </c>
      <c r="D2317" t="s">
        <v>108</v>
      </c>
      <c r="E2317" t="s">
        <v>151</v>
      </c>
      <c r="F2317" t="s">
        <v>6758</v>
      </c>
      <c r="G2317" t="s">
        <v>153</v>
      </c>
      <c r="H2317" t="s">
        <v>143</v>
      </c>
      <c r="I2317" t="s">
        <v>135</v>
      </c>
      <c r="J2317" t="s">
        <v>136</v>
      </c>
      <c r="K2317" t="s">
        <v>137</v>
      </c>
      <c r="L2317" t="s">
        <v>6884</v>
      </c>
      <c r="M2317" t="s">
        <v>6885</v>
      </c>
      <c r="N2317">
        <v>2.948611111</v>
      </c>
      <c r="O2317">
        <v>0</v>
      </c>
      <c r="P2317">
        <v>5</v>
      </c>
      <c r="Q2317">
        <v>0</v>
      </c>
      <c r="R2317">
        <v>1</v>
      </c>
      <c r="S2317">
        <v>0</v>
      </c>
      <c r="T2317">
        <v>1</v>
      </c>
      <c r="U2317">
        <v>0</v>
      </c>
      <c r="V2317">
        <v>0</v>
      </c>
      <c r="W2317">
        <v>0</v>
      </c>
      <c r="X2317">
        <v>2.2184769719159956</v>
      </c>
      <c r="Y2317">
        <v>0</v>
      </c>
      <c r="Z2317">
        <v>0.2716233269408419</v>
      </c>
      <c r="AA2317">
        <v>0</v>
      </c>
      <c r="AB2317">
        <v>1.6077353523200003E-3</v>
      </c>
      <c r="AC2317">
        <v>0</v>
      </c>
      <c r="AD2317">
        <v>0</v>
      </c>
      <c r="AE2317">
        <v>2.4917080342091573</v>
      </c>
    </row>
    <row r="2318" spans="1:31" x14ac:dyDescent="0.25">
      <c r="A2318">
        <v>1670373</v>
      </c>
      <c r="B2318">
        <v>1</v>
      </c>
      <c r="C2318" t="s">
        <v>80</v>
      </c>
      <c r="D2318" t="s">
        <v>90</v>
      </c>
      <c r="E2318" t="s">
        <v>140</v>
      </c>
      <c r="F2318" t="s">
        <v>6886</v>
      </c>
      <c r="G2318" t="s">
        <v>209</v>
      </c>
      <c r="H2318" t="s">
        <v>143</v>
      </c>
      <c r="I2318" t="s">
        <v>135</v>
      </c>
      <c r="J2318" t="s">
        <v>136</v>
      </c>
      <c r="K2318" t="s">
        <v>137</v>
      </c>
      <c r="L2318" t="s">
        <v>6887</v>
      </c>
      <c r="M2318" t="s">
        <v>6888</v>
      </c>
      <c r="N2318">
        <v>1.954722222</v>
      </c>
      <c r="O2318">
        <v>0</v>
      </c>
      <c r="P2318">
        <v>23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25.723949687597369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25.723949687597369</v>
      </c>
    </row>
    <row r="2319" spans="1:31" x14ac:dyDescent="0.25">
      <c r="A2319">
        <v>1670920</v>
      </c>
      <c r="B2319">
        <v>1</v>
      </c>
      <c r="C2319" t="s">
        <v>80</v>
      </c>
      <c r="D2319" t="s">
        <v>82</v>
      </c>
      <c r="E2319" t="s">
        <v>140</v>
      </c>
      <c r="F2319" t="s">
        <v>6889</v>
      </c>
      <c r="G2319" t="s">
        <v>197</v>
      </c>
      <c r="H2319" t="s">
        <v>143</v>
      </c>
      <c r="I2319" t="s">
        <v>135</v>
      </c>
      <c r="J2319" t="s">
        <v>136</v>
      </c>
      <c r="K2319" t="s">
        <v>137</v>
      </c>
      <c r="L2319" t="s">
        <v>6890</v>
      </c>
      <c r="M2319" t="s">
        <v>6891</v>
      </c>
      <c r="N2319">
        <v>3.3333333330000001</v>
      </c>
      <c r="O2319">
        <v>0</v>
      </c>
      <c r="P2319">
        <v>2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1.6221564260522723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1.6221564260522723</v>
      </c>
    </row>
    <row r="2320" spans="1:31" x14ac:dyDescent="0.25">
      <c r="A2320">
        <v>1671106</v>
      </c>
      <c r="B2320">
        <v>1</v>
      </c>
      <c r="C2320" t="s">
        <v>81</v>
      </c>
      <c r="D2320" t="s">
        <v>115</v>
      </c>
      <c r="E2320" t="s">
        <v>159</v>
      </c>
      <c r="F2320" t="s">
        <v>6892</v>
      </c>
      <c r="G2320" t="s">
        <v>596</v>
      </c>
      <c r="H2320" t="s">
        <v>134</v>
      </c>
      <c r="I2320" t="s">
        <v>135</v>
      </c>
      <c r="J2320" t="s">
        <v>136</v>
      </c>
      <c r="K2320" t="s">
        <v>137</v>
      </c>
      <c r="L2320" t="s">
        <v>6893</v>
      </c>
      <c r="M2320" t="s">
        <v>6894</v>
      </c>
      <c r="N2320">
        <v>0.68555555499999998</v>
      </c>
      <c r="O2320">
        <v>0</v>
      </c>
      <c r="P2320">
        <v>157</v>
      </c>
      <c r="Q2320">
        <v>0</v>
      </c>
      <c r="R2320">
        <v>14</v>
      </c>
      <c r="S2320">
        <v>2</v>
      </c>
      <c r="T2320">
        <v>0</v>
      </c>
      <c r="U2320">
        <v>0</v>
      </c>
      <c r="V2320">
        <v>0</v>
      </c>
      <c r="W2320">
        <v>0</v>
      </c>
      <c r="X2320">
        <v>5.8955104446861935</v>
      </c>
      <c r="Y2320">
        <v>0</v>
      </c>
      <c r="Z2320">
        <v>1.284620827242267</v>
      </c>
      <c r="AA2320">
        <v>2.7002666641724669</v>
      </c>
      <c r="AB2320">
        <v>0</v>
      </c>
      <c r="AC2320">
        <v>0</v>
      </c>
      <c r="AD2320">
        <v>0</v>
      </c>
      <c r="AE2320">
        <v>9.8803979361009269</v>
      </c>
    </row>
    <row r="2321" spans="1:31" x14ac:dyDescent="0.25">
      <c r="A2321">
        <v>1670519</v>
      </c>
      <c r="B2321">
        <v>1</v>
      </c>
      <c r="C2321" t="s">
        <v>81</v>
      </c>
      <c r="D2321" t="s">
        <v>123</v>
      </c>
      <c r="E2321" t="s">
        <v>140</v>
      </c>
      <c r="F2321" t="s">
        <v>6895</v>
      </c>
      <c r="G2321" t="s">
        <v>526</v>
      </c>
      <c r="H2321" t="s">
        <v>143</v>
      </c>
      <c r="I2321" t="s">
        <v>135</v>
      </c>
      <c r="J2321" t="s">
        <v>136</v>
      </c>
      <c r="K2321" t="s">
        <v>137</v>
      </c>
      <c r="L2321" t="s">
        <v>6896</v>
      </c>
      <c r="M2321" t="s">
        <v>6897</v>
      </c>
      <c r="N2321">
        <v>3.4077777770000002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0.35475013536861061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0.35475013536861061</v>
      </c>
    </row>
    <row r="2322" spans="1:31" x14ac:dyDescent="0.25">
      <c r="A2322">
        <v>1670396</v>
      </c>
      <c r="B2322">
        <v>1</v>
      </c>
      <c r="C2322" t="s">
        <v>80</v>
      </c>
      <c r="D2322" t="s">
        <v>102</v>
      </c>
      <c r="E2322" t="s">
        <v>151</v>
      </c>
      <c r="F2322" t="s">
        <v>6898</v>
      </c>
      <c r="G2322" t="s">
        <v>153</v>
      </c>
      <c r="H2322" t="s">
        <v>143</v>
      </c>
      <c r="I2322" t="s">
        <v>135</v>
      </c>
      <c r="J2322" t="s">
        <v>136</v>
      </c>
      <c r="K2322" t="s">
        <v>137</v>
      </c>
      <c r="L2322" t="s">
        <v>6899</v>
      </c>
      <c r="M2322" t="s">
        <v>6900</v>
      </c>
      <c r="N2322">
        <v>3.4941666659999999</v>
      </c>
      <c r="O2322">
        <v>0</v>
      </c>
      <c r="P2322">
        <v>37</v>
      </c>
      <c r="Q2322">
        <v>0</v>
      </c>
      <c r="R2322">
        <v>2</v>
      </c>
      <c r="S2322">
        <v>0</v>
      </c>
      <c r="T2322">
        <v>3</v>
      </c>
      <c r="U2322">
        <v>0</v>
      </c>
      <c r="V2322">
        <v>0</v>
      </c>
      <c r="W2322">
        <v>0</v>
      </c>
      <c r="X2322">
        <v>35.453691877377388</v>
      </c>
      <c r="Y2322">
        <v>0</v>
      </c>
      <c r="Z2322">
        <v>1.8704311838377776E-3</v>
      </c>
      <c r="AA2322">
        <v>0</v>
      </c>
      <c r="AB2322">
        <v>8.6581345963180553E-3</v>
      </c>
      <c r="AC2322">
        <v>0</v>
      </c>
      <c r="AD2322">
        <v>0</v>
      </c>
      <c r="AE2322">
        <v>35.464220443157544</v>
      </c>
    </row>
    <row r="2323" spans="1:31" x14ac:dyDescent="0.25">
      <c r="A2323">
        <v>1670565</v>
      </c>
      <c r="B2323">
        <v>1</v>
      </c>
      <c r="C2323" t="s">
        <v>80</v>
      </c>
      <c r="D2323" t="s">
        <v>107</v>
      </c>
      <c r="E2323" t="s">
        <v>151</v>
      </c>
      <c r="F2323" t="s">
        <v>6901</v>
      </c>
      <c r="G2323" t="s">
        <v>263</v>
      </c>
      <c r="H2323" t="s">
        <v>143</v>
      </c>
      <c r="I2323" t="s">
        <v>135</v>
      </c>
      <c r="J2323" t="s">
        <v>136</v>
      </c>
      <c r="K2323" t="s">
        <v>137</v>
      </c>
      <c r="L2323" t="s">
        <v>6902</v>
      </c>
      <c r="M2323" t="s">
        <v>6903</v>
      </c>
      <c r="N2323">
        <v>5.1613888880000003</v>
      </c>
      <c r="O2323">
        <v>0</v>
      </c>
      <c r="P2323">
        <v>172</v>
      </c>
      <c r="Q2323">
        <v>0</v>
      </c>
      <c r="R2323">
        <v>0</v>
      </c>
      <c r="S2323">
        <v>0</v>
      </c>
      <c r="T2323">
        <v>10</v>
      </c>
      <c r="U2323">
        <v>0</v>
      </c>
      <c r="V2323">
        <v>0</v>
      </c>
      <c r="W2323">
        <v>0</v>
      </c>
      <c r="X2323">
        <v>210.78315379974632</v>
      </c>
      <c r="Y2323">
        <v>0</v>
      </c>
      <c r="Z2323">
        <v>0</v>
      </c>
      <c r="AA2323">
        <v>0</v>
      </c>
      <c r="AB2323">
        <v>20.555852344698135</v>
      </c>
      <c r="AC2323">
        <v>0</v>
      </c>
      <c r="AD2323">
        <v>0</v>
      </c>
      <c r="AE2323">
        <v>231.33900614444445</v>
      </c>
    </row>
    <row r="2324" spans="1:31" x14ac:dyDescent="0.25">
      <c r="A2324">
        <v>1671060</v>
      </c>
      <c r="B2324">
        <v>1</v>
      </c>
      <c r="C2324" t="s">
        <v>80</v>
      </c>
      <c r="D2324" t="s">
        <v>95</v>
      </c>
      <c r="E2324" t="s">
        <v>159</v>
      </c>
      <c r="F2324" t="s">
        <v>1258</v>
      </c>
      <c r="G2324" t="s">
        <v>133</v>
      </c>
      <c r="H2324" t="s">
        <v>134</v>
      </c>
      <c r="I2324" t="s">
        <v>135</v>
      </c>
      <c r="J2324" t="s">
        <v>136</v>
      </c>
      <c r="K2324" t="s">
        <v>137</v>
      </c>
      <c r="L2324" t="s">
        <v>6904</v>
      </c>
      <c r="M2324" t="s">
        <v>6905</v>
      </c>
      <c r="N2324">
        <v>1.751666666</v>
      </c>
      <c r="O2324">
        <v>1</v>
      </c>
      <c r="P2324">
        <v>0</v>
      </c>
      <c r="Q2324">
        <v>3</v>
      </c>
      <c r="R2324">
        <v>0</v>
      </c>
      <c r="S2324">
        <v>3</v>
      </c>
      <c r="T2324">
        <v>0</v>
      </c>
      <c r="U2324">
        <v>0</v>
      </c>
      <c r="V2324">
        <v>0</v>
      </c>
      <c r="W2324">
        <v>0.31364838522738497</v>
      </c>
      <c r="X2324">
        <v>0</v>
      </c>
      <c r="Y2324">
        <v>54.072307438444966</v>
      </c>
      <c r="Z2324">
        <v>0</v>
      </c>
      <c r="AA2324">
        <v>47.369942429492362</v>
      </c>
      <c r="AB2324">
        <v>0</v>
      </c>
      <c r="AC2324">
        <v>0</v>
      </c>
      <c r="AD2324">
        <v>0</v>
      </c>
      <c r="AE2324">
        <v>101.75589825316472</v>
      </c>
    </row>
    <row r="2325" spans="1:31" x14ac:dyDescent="0.25">
      <c r="A2325">
        <v>1670419</v>
      </c>
      <c r="B2325">
        <v>1</v>
      </c>
      <c r="C2325" t="s">
        <v>80</v>
      </c>
      <c r="D2325" t="s">
        <v>107</v>
      </c>
      <c r="E2325" t="s">
        <v>131</v>
      </c>
      <c r="F2325" t="s">
        <v>6906</v>
      </c>
      <c r="G2325" t="s">
        <v>161</v>
      </c>
      <c r="H2325" t="s">
        <v>134</v>
      </c>
      <c r="I2325" t="s">
        <v>135</v>
      </c>
      <c r="J2325" t="s">
        <v>136</v>
      </c>
      <c r="K2325" t="s">
        <v>137</v>
      </c>
      <c r="L2325" t="s">
        <v>6907</v>
      </c>
      <c r="M2325" t="s">
        <v>6908</v>
      </c>
      <c r="N2325">
        <v>2.0225</v>
      </c>
      <c r="O2325">
        <v>2</v>
      </c>
      <c r="P2325">
        <v>4</v>
      </c>
      <c r="Q2325">
        <v>38</v>
      </c>
      <c r="R2325">
        <v>35</v>
      </c>
      <c r="S2325">
        <v>12</v>
      </c>
      <c r="T2325">
        <v>4</v>
      </c>
      <c r="U2325">
        <v>1</v>
      </c>
      <c r="V2325">
        <v>0</v>
      </c>
      <c r="W2325">
        <v>0.94073233538093171</v>
      </c>
      <c r="X2325">
        <v>1.0442070699621868</v>
      </c>
      <c r="Y2325">
        <v>36.389322670626996</v>
      </c>
      <c r="Z2325">
        <v>20.071644410875422</v>
      </c>
      <c r="AA2325">
        <v>127.20161027595032</v>
      </c>
      <c r="AB2325">
        <v>20.065586425849183</v>
      </c>
      <c r="AC2325">
        <v>124.69199046544108</v>
      </c>
      <c r="AD2325">
        <v>0</v>
      </c>
      <c r="AE2325">
        <v>330.4050936540861</v>
      </c>
    </row>
    <row r="2326" spans="1:31" x14ac:dyDescent="0.25">
      <c r="A2326">
        <v>1670542</v>
      </c>
      <c r="B2326">
        <v>1</v>
      </c>
      <c r="C2326" t="s">
        <v>80</v>
      </c>
      <c r="D2326" t="s">
        <v>110</v>
      </c>
      <c r="E2326" t="s">
        <v>131</v>
      </c>
      <c r="F2326" t="s">
        <v>6909</v>
      </c>
      <c r="G2326" t="s">
        <v>166</v>
      </c>
      <c r="H2326" t="s">
        <v>134</v>
      </c>
      <c r="I2326" t="s">
        <v>135</v>
      </c>
      <c r="J2326" t="s">
        <v>5</v>
      </c>
      <c r="K2326" t="s">
        <v>137</v>
      </c>
      <c r="L2326" t="s">
        <v>6910</v>
      </c>
      <c r="M2326" t="s">
        <v>6911</v>
      </c>
      <c r="N2326">
        <v>2.3725000000000001</v>
      </c>
      <c r="O2326">
        <v>0</v>
      </c>
      <c r="P2326">
        <v>3452</v>
      </c>
      <c r="Q2326">
        <v>0</v>
      </c>
      <c r="R2326">
        <v>0</v>
      </c>
      <c r="S2326">
        <v>0</v>
      </c>
      <c r="T2326">
        <v>184</v>
      </c>
      <c r="U2326">
        <v>0</v>
      </c>
      <c r="V2326">
        <v>0</v>
      </c>
      <c r="W2326">
        <v>0</v>
      </c>
      <c r="X2326">
        <v>2811.2686281480164</v>
      </c>
      <c r="Y2326">
        <v>0</v>
      </c>
      <c r="Z2326">
        <v>0</v>
      </c>
      <c r="AA2326">
        <v>0</v>
      </c>
      <c r="AB2326">
        <v>422.76158321547393</v>
      </c>
      <c r="AC2326">
        <v>0</v>
      </c>
      <c r="AD2326">
        <v>0</v>
      </c>
      <c r="AE2326">
        <v>3234.0302113634903</v>
      </c>
    </row>
    <row r="2327" spans="1:31" x14ac:dyDescent="0.25">
      <c r="A2327">
        <v>1671206</v>
      </c>
      <c r="B2327">
        <v>1</v>
      </c>
      <c r="C2327" t="s">
        <v>80</v>
      </c>
      <c r="D2327" t="s">
        <v>96</v>
      </c>
      <c r="E2327" t="s">
        <v>151</v>
      </c>
      <c r="F2327" t="s">
        <v>6912</v>
      </c>
      <c r="G2327" t="s">
        <v>222</v>
      </c>
      <c r="H2327" t="s">
        <v>143</v>
      </c>
      <c r="I2327" t="s">
        <v>135</v>
      </c>
      <c r="J2327" t="s">
        <v>136</v>
      </c>
      <c r="K2327" t="s">
        <v>137</v>
      </c>
      <c r="L2327" t="s">
        <v>6913</v>
      </c>
      <c r="M2327" t="s">
        <v>6914</v>
      </c>
      <c r="N2327">
        <v>4.2247222219999996</v>
      </c>
      <c r="O2327">
        <v>0</v>
      </c>
      <c r="P2327">
        <v>60</v>
      </c>
      <c r="Q2327">
        <v>0</v>
      </c>
      <c r="R2327">
        <v>0</v>
      </c>
      <c r="S2327">
        <v>0</v>
      </c>
      <c r="T2327">
        <v>8</v>
      </c>
      <c r="U2327">
        <v>0</v>
      </c>
      <c r="V2327">
        <v>0</v>
      </c>
      <c r="W2327">
        <v>0</v>
      </c>
      <c r="X2327">
        <v>43.124073646291897</v>
      </c>
      <c r="Y2327">
        <v>0</v>
      </c>
      <c r="Z2327">
        <v>0</v>
      </c>
      <c r="AA2327">
        <v>0</v>
      </c>
      <c r="AB2327">
        <v>10.641920070663069</v>
      </c>
      <c r="AC2327">
        <v>0</v>
      </c>
      <c r="AD2327">
        <v>0</v>
      </c>
      <c r="AE2327">
        <v>53.765993716954966</v>
      </c>
    </row>
    <row r="2328" spans="1:31" x14ac:dyDescent="0.25">
      <c r="A2328">
        <v>1670273</v>
      </c>
      <c r="B2328">
        <v>1</v>
      </c>
      <c r="C2328" t="s">
        <v>80</v>
      </c>
      <c r="D2328" t="s">
        <v>93</v>
      </c>
      <c r="E2328" t="s">
        <v>146</v>
      </c>
      <c r="F2328" t="s">
        <v>6915</v>
      </c>
      <c r="G2328" t="s">
        <v>148</v>
      </c>
      <c r="H2328" t="s">
        <v>143</v>
      </c>
      <c r="I2328" t="s">
        <v>135</v>
      </c>
      <c r="J2328" t="s">
        <v>136</v>
      </c>
      <c r="K2328" t="s">
        <v>137</v>
      </c>
      <c r="L2328" t="s">
        <v>6916</v>
      </c>
      <c r="M2328" t="s">
        <v>6917</v>
      </c>
      <c r="N2328">
        <v>3.7638888879999999</v>
      </c>
      <c r="O2328">
        <v>0</v>
      </c>
      <c r="P2328">
        <v>4</v>
      </c>
      <c r="Q2328">
        <v>0</v>
      </c>
      <c r="R2328">
        <v>2</v>
      </c>
      <c r="S2328">
        <v>0</v>
      </c>
      <c r="T2328">
        <v>3</v>
      </c>
      <c r="U2328">
        <v>0</v>
      </c>
      <c r="V2328">
        <v>0</v>
      </c>
      <c r="W2328">
        <v>0</v>
      </c>
      <c r="X2328">
        <v>1.3603979256615111</v>
      </c>
      <c r="Y2328">
        <v>0</v>
      </c>
      <c r="Z2328">
        <v>0.39581969583648896</v>
      </c>
      <c r="AA2328">
        <v>0</v>
      </c>
      <c r="AB2328">
        <v>3.5735568163657603</v>
      </c>
      <c r="AC2328">
        <v>0</v>
      </c>
      <c r="AD2328">
        <v>0</v>
      </c>
      <c r="AE2328">
        <v>5.3297744378637599</v>
      </c>
    </row>
    <row r="2329" spans="1:31" x14ac:dyDescent="0.25">
      <c r="A2329">
        <v>1671269</v>
      </c>
      <c r="B2329">
        <v>1</v>
      </c>
      <c r="C2329" t="s">
        <v>81</v>
      </c>
      <c r="D2329" t="s">
        <v>118</v>
      </c>
      <c r="E2329" t="s">
        <v>151</v>
      </c>
      <c r="F2329" t="s">
        <v>6918</v>
      </c>
      <c r="G2329" t="s">
        <v>153</v>
      </c>
      <c r="H2329" t="s">
        <v>143</v>
      </c>
      <c r="I2329" t="s">
        <v>135</v>
      </c>
      <c r="J2329" t="s">
        <v>136</v>
      </c>
      <c r="K2329" t="s">
        <v>137</v>
      </c>
      <c r="L2329" t="s">
        <v>6919</v>
      </c>
      <c r="M2329" t="s">
        <v>6920</v>
      </c>
      <c r="N2329">
        <v>0.91222222200000003</v>
      </c>
      <c r="O2329">
        <v>0</v>
      </c>
      <c r="P2329">
        <v>64</v>
      </c>
      <c r="Q2329">
        <v>0</v>
      </c>
      <c r="R2329">
        <v>0</v>
      </c>
      <c r="S2329">
        <v>0</v>
      </c>
      <c r="T2329">
        <v>2</v>
      </c>
      <c r="U2329">
        <v>0</v>
      </c>
      <c r="V2329">
        <v>0</v>
      </c>
      <c r="W2329">
        <v>0</v>
      </c>
      <c r="X2329">
        <v>12.729185715340579</v>
      </c>
      <c r="Y2329">
        <v>0</v>
      </c>
      <c r="Z2329">
        <v>0</v>
      </c>
      <c r="AA2329">
        <v>0</v>
      </c>
      <c r="AB2329">
        <v>0.12960051852692001</v>
      </c>
      <c r="AC2329">
        <v>0</v>
      </c>
      <c r="AD2329">
        <v>0</v>
      </c>
      <c r="AE2329">
        <v>12.858786233867498</v>
      </c>
    </row>
    <row r="2330" spans="1:31" x14ac:dyDescent="0.25">
      <c r="A2330">
        <v>1671375</v>
      </c>
      <c r="B2330">
        <v>1</v>
      </c>
      <c r="C2330" t="s">
        <v>80</v>
      </c>
      <c r="D2330" t="s">
        <v>96</v>
      </c>
      <c r="E2330" t="s">
        <v>159</v>
      </c>
      <c r="F2330" t="s">
        <v>6921</v>
      </c>
      <c r="G2330" t="s">
        <v>161</v>
      </c>
      <c r="H2330" t="s">
        <v>134</v>
      </c>
      <c r="I2330" t="s">
        <v>135</v>
      </c>
      <c r="J2330" t="s">
        <v>136</v>
      </c>
      <c r="K2330" t="s">
        <v>137</v>
      </c>
      <c r="L2330" t="s">
        <v>6922</v>
      </c>
      <c r="M2330" t="s">
        <v>6923</v>
      </c>
      <c r="N2330">
        <v>8.3333332999999996E-2</v>
      </c>
      <c r="O2330">
        <v>0</v>
      </c>
      <c r="P2330">
        <v>793</v>
      </c>
      <c r="Q2330">
        <v>0</v>
      </c>
      <c r="R2330">
        <v>5</v>
      </c>
      <c r="S2330">
        <v>0</v>
      </c>
      <c r="T2330">
        <v>90</v>
      </c>
      <c r="U2330">
        <v>0</v>
      </c>
      <c r="V2330">
        <v>0</v>
      </c>
      <c r="W2330">
        <v>0</v>
      </c>
      <c r="X2330">
        <v>16.309523779894938</v>
      </c>
      <c r="Y2330">
        <v>0</v>
      </c>
      <c r="Z2330">
        <v>4.64359656695E-2</v>
      </c>
      <c r="AA2330">
        <v>0</v>
      </c>
      <c r="AB2330">
        <v>2.9902493863799995</v>
      </c>
      <c r="AC2330">
        <v>0</v>
      </c>
      <c r="AD2330">
        <v>0</v>
      </c>
      <c r="AE2330">
        <v>19.346209131944438</v>
      </c>
    </row>
    <row r="2331" spans="1:31" x14ac:dyDescent="0.25">
      <c r="A2331">
        <v>1670379</v>
      </c>
      <c r="B2331">
        <v>1</v>
      </c>
      <c r="C2331" t="s">
        <v>80</v>
      </c>
      <c r="D2331" t="s">
        <v>82</v>
      </c>
      <c r="E2331" t="s">
        <v>200</v>
      </c>
      <c r="F2331" t="s">
        <v>6924</v>
      </c>
      <c r="G2331" t="s">
        <v>202</v>
      </c>
      <c r="H2331" t="s">
        <v>143</v>
      </c>
      <c r="I2331" t="s">
        <v>135</v>
      </c>
      <c r="J2331" t="s">
        <v>136</v>
      </c>
      <c r="K2331" t="s">
        <v>137</v>
      </c>
      <c r="L2331" t="s">
        <v>6925</v>
      </c>
      <c r="M2331" t="s">
        <v>6926</v>
      </c>
      <c r="N2331">
        <v>15.0175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28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716.99824191336518</v>
      </c>
      <c r="AC2331">
        <v>0</v>
      </c>
      <c r="AD2331">
        <v>0</v>
      </c>
      <c r="AE2331">
        <v>716.99824191336518</v>
      </c>
    </row>
    <row r="2332" spans="1:31" x14ac:dyDescent="0.25">
      <c r="A2332">
        <v>1670582</v>
      </c>
      <c r="B2332">
        <v>1</v>
      </c>
      <c r="C2332" t="s">
        <v>81</v>
      </c>
      <c r="D2332" t="s">
        <v>115</v>
      </c>
      <c r="E2332" t="s">
        <v>151</v>
      </c>
      <c r="F2332" t="s">
        <v>6927</v>
      </c>
      <c r="G2332" t="s">
        <v>153</v>
      </c>
      <c r="H2332" t="s">
        <v>143</v>
      </c>
      <c r="I2332" t="s">
        <v>135</v>
      </c>
      <c r="J2332" t="s">
        <v>136</v>
      </c>
      <c r="K2332" t="s">
        <v>137</v>
      </c>
      <c r="L2332" t="s">
        <v>6928</v>
      </c>
      <c r="M2332" t="s">
        <v>6929</v>
      </c>
      <c r="N2332">
        <v>1.2255555549999999</v>
      </c>
      <c r="O2332">
        <v>0</v>
      </c>
      <c r="P2332">
        <v>16</v>
      </c>
      <c r="Q2332">
        <v>0</v>
      </c>
      <c r="R2332">
        <v>2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0.47297988472327329</v>
      </c>
      <c r="Y2332">
        <v>0</v>
      </c>
      <c r="Z2332">
        <v>1.525675365848089</v>
      </c>
      <c r="AA2332">
        <v>0</v>
      </c>
      <c r="AB2332">
        <v>0</v>
      </c>
      <c r="AC2332">
        <v>0</v>
      </c>
      <c r="AD2332">
        <v>0</v>
      </c>
      <c r="AE2332">
        <v>1.9986552505713624</v>
      </c>
    </row>
    <row r="2333" spans="1:31" x14ac:dyDescent="0.25">
      <c r="A2333">
        <v>1671066</v>
      </c>
      <c r="B2333">
        <v>1</v>
      </c>
      <c r="C2333" t="s">
        <v>80</v>
      </c>
      <c r="D2333" t="s">
        <v>111</v>
      </c>
      <c r="E2333" t="s">
        <v>151</v>
      </c>
      <c r="F2333" t="s">
        <v>6930</v>
      </c>
      <c r="G2333" t="s">
        <v>891</v>
      </c>
      <c r="H2333" t="s">
        <v>143</v>
      </c>
      <c r="I2333" t="s">
        <v>135</v>
      </c>
      <c r="J2333" t="s">
        <v>136</v>
      </c>
      <c r="K2333" t="s">
        <v>137</v>
      </c>
      <c r="L2333" t="s">
        <v>6931</v>
      </c>
      <c r="M2333" t="s">
        <v>6932</v>
      </c>
      <c r="N2333">
        <v>2.8516666659999999</v>
      </c>
      <c r="O2333">
        <v>0</v>
      </c>
      <c r="P2333">
        <v>4</v>
      </c>
      <c r="Q2333">
        <v>0</v>
      </c>
      <c r="R2333">
        <v>6</v>
      </c>
      <c r="S2333">
        <v>0</v>
      </c>
      <c r="T2333">
        <v>2</v>
      </c>
      <c r="U2333">
        <v>0</v>
      </c>
      <c r="V2333">
        <v>0</v>
      </c>
      <c r="W2333">
        <v>0</v>
      </c>
      <c r="X2333">
        <v>3.0109666906886705</v>
      </c>
      <c r="Y2333">
        <v>0</v>
      </c>
      <c r="Z2333">
        <v>2.2065545397551127</v>
      </c>
      <c r="AA2333">
        <v>0</v>
      </c>
      <c r="AB2333">
        <v>13.207041205157205</v>
      </c>
      <c r="AC2333">
        <v>0</v>
      </c>
      <c r="AD2333">
        <v>0</v>
      </c>
      <c r="AE2333">
        <v>18.42456243560099</v>
      </c>
    </row>
    <row r="2334" spans="1:31" x14ac:dyDescent="0.25">
      <c r="A2334">
        <v>1670525</v>
      </c>
      <c r="B2334">
        <v>1</v>
      </c>
      <c r="C2334" t="s">
        <v>80</v>
      </c>
      <c r="D2334" t="s">
        <v>95</v>
      </c>
      <c r="E2334" t="s">
        <v>164</v>
      </c>
      <c r="F2334" t="s">
        <v>6933</v>
      </c>
      <c r="G2334" t="s">
        <v>161</v>
      </c>
      <c r="H2334" t="s">
        <v>134</v>
      </c>
      <c r="I2334" t="s">
        <v>135</v>
      </c>
      <c r="J2334" t="s">
        <v>136</v>
      </c>
      <c r="K2334" t="s">
        <v>137</v>
      </c>
      <c r="L2334" t="s">
        <v>6934</v>
      </c>
      <c r="M2334" t="s">
        <v>6935</v>
      </c>
      <c r="N2334">
        <v>0.29666666600000002</v>
      </c>
      <c r="O2334">
        <v>0</v>
      </c>
      <c r="P2334">
        <v>1953</v>
      </c>
      <c r="Q2334">
        <v>0</v>
      </c>
      <c r="R2334">
        <v>1</v>
      </c>
      <c r="S2334">
        <v>1</v>
      </c>
      <c r="T2334">
        <v>178</v>
      </c>
      <c r="U2334">
        <v>0</v>
      </c>
      <c r="V2334">
        <v>2</v>
      </c>
      <c r="W2334">
        <v>0</v>
      </c>
      <c r="X2334">
        <v>158.01832859406292</v>
      </c>
      <c r="Y2334">
        <v>0</v>
      </c>
      <c r="Z2334">
        <v>0.19928546549633333</v>
      </c>
      <c r="AA2334">
        <v>0.28642576926856672</v>
      </c>
      <c r="AB2334">
        <v>60.000139273145237</v>
      </c>
      <c r="AC2334">
        <v>0</v>
      </c>
      <c r="AD2334">
        <v>58.887338303377497</v>
      </c>
      <c r="AE2334">
        <v>277.39151740535056</v>
      </c>
    </row>
    <row r="2335" spans="1:31" x14ac:dyDescent="0.25">
      <c r="A2335">
        <v>1670436</v>
      </c>
      <c r="B2335">
        <v>1</v>
      </c>
      <c r="C2335" t="s">
        <v>80</v>
      </c>
      <c r="D2335" t="s">
        <v>96</v>
      </c>
      <c r="E2335" t="s">
        <v>140</v>
      </c>
      <c r="F2335" t="s">
        <v>2797</v>
      </c>
      <c r="G2335" t="s">
        <v>209</v>
      </c>
      <c r="H2335" t="s">
        <v>143</v>
      </c>
      <c r="I2335" t="s">
        <v>135</v>
      </c>
      <c r="J2335" t="s">
        <v>136</v>
      </c>
      <c r="K2335" t="s">
        <v>137</v>
      </c>
      <c r="L2335" t="s">
        <v>6936</v>
      </c>
      <c r="M2335" t="s">
        <v>6937</v>
      </c>
      <c r="N2335">
        <v>3.698611111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10.850702144578163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10.850702144578163</v>
      </c>
    </row>
    <row r="2336" spans="1:31" x14ac:dyDescent="0.25">
      <c r="A2336">
        <v>1671166</v>
      </c>
      <c r="B2336">
        <v>1</v>
      </c>
      <c r="C2336" t="s">
        <v>80</v>
      </c>
      <c r="D2336" t="s">
        <v>96</v>
      </c>
      <c r="E2336" t="s">
        <v>140</v>
      </c>
      <c r="F2336" t="s">
        <v>6938</v>
      </c>
      <c r="G2336" t="s">
        <v>197</v>
      </c>
      <c r="H2336" t="s">
        <v>143</v>
      </c>
      <c r="I2336" t="s">
        <v>135</v>
      </c>
      <c r="J2336" t="s">
        <v>136</v>
      </c>
      <c r="K2336" t="s">
        <v>137</v>
      </c>
      <c r="L2336" t="s">
        <v>6939</v>
      </c>
      <c r="M2336" t="s">
        <v>6940</v>
      </c>
      <c r="N2336">
        <v>7.7225000000000001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1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10.546527478955799</v>
      </c>
      <c r="AC2336">
        <v>0</v>
      </c>
      <c r="AD2336">
        <v>0</v>
      </c>
      <c r="AE2336">
        <v>10.546527478955799</v>
      </c>
    </row>
    <row r="2337" spans="1:31" x14ac:dyDescent="0.25">
      <c r="A2337">
        <v>1671123</v>
      </c>
      <c r="B2337">
        <v>1</v>
      </c>
      <c r="C2337" t="s">
        <v>80</v>
      </c>
      <c r="D2337" t="s">
        <v>105</v>
      </c>
      <c r="E2337" t="s">
        <v>140</v>
      </c>
      <c r="F2337" t="s">
        <v>6941</v>
      </c>
      <c r="G2337" t="s">
        <v>197</v>
      </c>
      <c r="H2337" t="s">
        <v>143</v>
      </c>
      <c r="I2337" t="s">
        <v>135</v>
      </c>
      <c r="J2337" t="s">
        <v>136</v>
      </c>
      <c r="K2337" t="s">
        <v>137</v>
      </c>
      <c r="L2337" t="s">
        <v>6942</v>
      </c>
      <c r="M2337" t="s">
        <v>6943</v>
      </c>
      <c r="N2337">
        <v>8.3788888880000005</v>
      </c>
      <c r="O2337">
        <v>0</v>
      </c>
      <c r="P2337">
        <v>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3.9300212085993449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3.9300212085993449</v>
      </c>
    </row>
    <row r="2338" spans="1:31" x14ac:dyDescent="0.25">
      <c r="A2338">
        <v>1670728</v>
      </c>
      <c r="B2338">
        <v>1</v>
      </c>
      <c r="C2338" t="s">
        <v>81</v>
      </c>
      <c r="D2338" t="s">
        <v>128</v>
      </c>
      <c r="E2338" t="s">
        <v>151</v>
      </c>
      <c r="F2338" t="s">
        <v>6944</v>
      </c>
      <c r="G2338" t="s">
        <v>153</v>
      </c>
      <c r="H2338" t="s">
        <v>143</v>
      </c>
      <c r="I2338" t="s">
        <v>135</v>
      </c>
      <c r="J2338" t="s">
        <v>136</v>
      </c>
      <c r="K2338" t="s">
        <v>137</v>
      </c>
      <c r="L2338" t="s">
        <v>6945</v>
      </c>
      <c r="M2338" t="s">
        <v>6946</v>
      </c>
      <c r="N2338">
        <v>3.2222222220000001</v>
      </c>
      <c r="O2338">
        <v>0</v>
      </c>
      <c r="P2338">
        <v>19</v>
      </c>
      <c r="Q2338">
        <v>0</v>
      </c>
      <c r="R2338">
        <v>0</v>
      </c>
      <c r="S2338">
        <v>0</v>
      </c>
      <c r="T2338">
        <v>2</v>
      </c>
      <c r="U2338">
        <v>0</v>
      </c>
      <c r="V2338">
        <v>0</v>
      </c>
      <c r="W2338">
        <v>0</v>
      </c>
      <c r="X2338">
        <v>15.918550795521895</v>
      </c>
      <c r="Y2338">
        <v>0</v>
      </c>
      <c r="Z2338">
        <v>0</v>
      </c>
      <c r="AA2338">
        <v>0</v>
      </c>
      <c r="AB2338">
        <v>0.25430547105611778</v>
      </c>
      <c r="AC2338">
        <v>0</v>
      </c>
      <c r="AD2338">
        <v>0</v>
      </c>
      <c r="AE2338">
        <v>16.172856266578012</v>
      </c>
    </row>
    <row r="2339" spans="1:31" x14ac:dyDescent="0.25">
      <c r="A2339">
        <v>1670233</v>
      </c>
      <c r="B2339">
        <v>1</v>
      </c>
      <c r="C2339" t="s">
        <v>80</v>
      </c>
      <c r="D2339" t="s">
        <v>96</v>
      </c>
      <c r="E2339" t="s">
        <v>140</v>
      </c>
      <c r="F2339" t="s">
        <v>6947</v>
      </c>
      <c r="G2339" t="s">
        <v>209</v>
      </c>
      <c r="H2339" t="s">
        <v>143</v>
      </c>
      <c r="I2339" t="s">
        <v>135</v>
      </c>
      <c r="J2339" t="s">
        <v>136</v>
      </c>
      <c r="K2339" t="s">
        <v>137</v>
      </c>
      <c r="L2339" t="s">
        <v>6948</v>
      </c>
      <c r="M2339" t="s">
        <v>6949</v>
      </c>
      <c r="N2339">
        <v>0.244166666</v>
      </c>
      <c r="O2339">
        <v>0</v>
      </c>
      <c r="P2339">
        <v>3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0.11612596633852082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0.11612596633852082</v>
      </c>
    </row>
    <row r="2340" spans="1:31" x14ac:dyDescent="0.25">
      <c r="A2340">
        <v>1670333</v>
      </c>
      <c r="B2340">
        <v>1</v>
      </c>
      <c r="C2340" t="s">
        <v>80</v>
      </c>
      <c r="D2340" t="s">
        <v>97</v>
      </c>
      <c r="E2340" t="s">
        <v>151</v>
      </c>
      <c r="F2340" t="s">
        <v>5036</v>
      </c>
      <c r="G2340" t="s">
        <v>153</v>
      </c>
      <c r="H2340" t="s">
        <v>143</v>
      </c>
      <c r="I2340" t="s">
        <v>135</v>
      </c>
      <c r="J2340" t="s">
        <v>136</v>
      </c>
      <c r="K2340" t="s">
        <v>137</v>
      </c>
      <c r="L2340" t="s">
        <v>6950</v>
      </c>
      <c r="M2340" t="s">
        <v>6951</v>
      </c>
      <c r="N2340">
        <v>5.9063888880000004</v>
      </c>
      <c r="O2340">
        <v>0</v>
      </c>
      <c r="P2340">
        <v>92</v>
      </c>
      <c r="Q2340">
        <v>0</v>
      </c>
      <c r="R2340">
        <v>6</v>
      </c>
      <c r="S2340">
        <v>0</v>
      </c>
      <c r="T2340">
        <v>11</v>
      </c>
      <c r="U2340">
        <v>0</v>
      </c>
      <c r="V2340">
        <v>0</v>
      </c>
      <c r="W2340">
        <v>0</v>
      </c>
      <c r="X2340">
        <v>203.9344790885809</v>
      </c>
      <c r="Y2340">
        <v>0</v>
      </c>
      <c r="Z2340">
        <v>3.7308748280417783</v>
      </c>
      <c r="AA2340">
        <v>0</v>
      </c>
      <c r="AB2340">
        <v>26.046346967763721</v>
      </c>
      <c r="AC2340">
        <v>0</v>
      </c>
      <c r="AD2340">
        <v>0</v>
      </c>
      <c r="AE2340">
        <v>233.7117008843864</v>
      </c>
    </row>
    <row r="2341" spans="1:31" x14ac:dyDescent="0.25">
      <c r="A2341">
        <v>1671415</v>
      </c>
      <c r="B2341">
        <v>1</v>
      </c>
      <c r="C2341" t="s">
        <v>80</v>
      </c>
      <c r="D2341" t="s">
        <v>92</v>
      </c>
      <c r="E2341" t="s">
        <v>140</v>
      </c>
      <c r="F2341" t="s">
        <v>6952</v>
      </c>
      <c r="G2341" t="s">
        <v>197</v>
      </c>
      <c r="H2341" t="s">
        <v>143</v>
      </c>
      <c r="I2341" t="s">
        <v>135</v>
      </c>
      <c r="J2341" t="s">
        <v>136</v>
      </c>
      <c r="K2341" t="s">
        <v>137</v>
      </c>
      <c r="L2341" t="s">
        <v>6953</v>
      </c>
      <c r="M2341" t="s">
        <v>6954</v>
      </c>
      <c r="N2341">
        <v>0.84444444399999996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6.2881932177777782E-5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6.2881932177777782E-5</v>
      </c>
    </row>
    <row r="2342" spans="1:31" x14ac:dyDescent="0.25">
      <c r="A2342">
        <v>1670313</v>
      </c>
      <c r="B2342">
        <v>1</v>
      </c>
      <c r="C2342" t="s">
        <v>80</v>
      </c>
      <c r="D2342" t="s">
        <v>102</v>
      </c>
      <c r="E2342" t="s">
        <v>151</v>
      </c>
      <c r="F2342" t="s">
        <v>1915</v>
      </c>
      <c r="G2342" t="s">
        <v>153</v>
      </c>
      <c r="H2342" t="s">
        <v>143</v>
      </c>
      <c r="I2342" t="s">
        <v>135</v>
      </c>
      <c r="J2342" t="s">
        <v>136</v>
      </c>
      <c r="K2342" t="s">
        <v>137</v>
      </c>
      <c r="L2342" t="s">
        <v>6955</v>
      </c>
      <c r="M2342" t="s">
        <v>6956</v>
      </c>
      <c r="N2342">
        <v>6.5225</v>
      </c>
      <c r="O2342">
        <v>0</v>
      </c>
      <c r="P2342">
        <v>3</v>
      </c>
      <c r="Q2342">
        <v>0</v>
      </c>
      <c r="R2342">
        <v>11</v>
      </c>
      <c r="S2342">
        <v>0</v>
      </c>
      <c r="T2342">
        <v>2</v>
      </c>
      <c r="U2342">
        <v>0</v>
      </c>
      <c r="V2342">
        <v>0</v>
      </c>
      <c r="W2342">
        <v>0</v>
      </c>
      <c r="X2342">
        <v>2.1163868476095766</v>
      </c>
      <c r="Y2342">
        <v>0</v>
      </c>
      <c r="Z2342">
        <v>25.150509181069729</v>
      </c>
      <c r="AA2342">
        <v>0</v>
      </c>
      <c r="AB2342">
        <v>53.168823831260497</v>
      </c>
      <c r="AC2342">
        <v>0</v>
      </c>
      <c r="AD2342">
        <v>0</v>
      </c>
      <c r="AE2342">
        <v>80.435719859939809</v>
      </c>
    </row>
    <row r="2343" spans="1:31" x14ac:dyDescent="0.25">
      <c r="A2343">
        <v>1670648</v>
      </c>
      <c r="B2343">
        <v>1</v>
      </c>
      <c r="C2343" t="s">
        <v>80</v>
      </c>
      <c r="D2343" t="s">
        <v>90</v>
      </c>
      <c r="E2343" t="s">
        <v>159</v>
      </c>
      <c r="F2343" t="s">
        <v>6957</v>
      </c>
      <c r="G2343" t="s">
        <v>161</v>
      </c>
      <c r="H2343" t="s">
        <v>134</v>
      </c>
      <c r="I2343" t="s">
        <v>135</v>
      </c>
      <c r="J2343" t="s">
        <v>136</v>
      </c>
      <c r="K2343" t="s">
        <v>137</v>
      </c>
      <c r="L2343" t="s">
        <v>6958</v>
      </c>
      <c r="M2343" t="s">
        <v>6959</v>
      </c>
      <c r="N2343">
        <v>1.163888888</v>
      </c>
      <c r="O2343">
        <v>0</v>
      </c>
      <c r="P2343">
        <v>564</v>
      </c>
      <c r="Q2343">
        <v>0</v>
      </c>
      <c r="R2343">
        <v>0</v>
      </c>
      <c r="S2343">
        <v>0</v>
      </c>
      <c r="T2343">
        <v>78</v>
      </c>
      <c r="U2343">
        <v>0</v>
      </c>
      <c r="V2343">
        <v>0</v>
      </c>
      <c r="W2343">
        <v>0</v>
      </c>
      <c r="X2343">
        <v>161.19184558517856</v>
      </c>
      <c r="Y2343">
        <v>0</v>
      </c>
      <c r="Z2343">
        <v>0</v>
      </c>
      <c r="AA2343">
        <v>0</v>
      </c>
      <c r="AB2343">
        <v>100.35749098979122</v>
      </c>
      <c r="AC2343">
        <v>0</v>
      </c>
      <c r="AD2343">
        <v>0</v>
      </c>
      <c r="AE2343">
        <v>261.54933657496974</v>
      </c>
    </row>
    <row r="2344" spans="1:31" x14ac:dyDescent="0.25">
      <c r="A2344">
        <v>1670977</v>
      </c>
      <c r="B2344">
        <v>1</v>
      </c>
      <c r="C2344" t="s">
        <v>81</v>
      </c>
      <c r="D2344" t="s">
        <v>128</v>
      </c>
      <c r="E2344" t="s">
        <v>131</v>
      </c>
      <c r="F2344" t="s">
        <v>522</v>
      </c>
      <c r="G2344" t="s">
        <v>161</v>
      </c>
      <c r="H2344" t="s">
        <v>134</v>
      </c>
      <c r="I2344" t="s">
        <v>173</v>
      </c>
      <c r="J2344" t="s">
        <v>136</v>
      </c>
      <c r="K2344" t="s">
        <v>137</v>
      </c>
      <c r="L2344" t="s">
        <v>6960</v>
      </c>
      <c r="M2344" t="s">
        <v>6961</v>
      </c>
      <c r="N2344">
        <v>4.4999999999999998E-2</v>
      </c>
      <c r="O2344">
        <v>1</v>
      </c>
      <c r="P2344">
        <v>569</v>
      </c>
      <c r="Q2344">
        <v>3</v>
      </c>
      <c r="R2344">
        <v>3</v>
      </c>
      <c r="S2344">
        <v>9</v>
      </c>
      <c r="T2344">
        <v>46</v>
      </c>
      <c r="U2344">
        <v>0</v>
      </c>
      <c r="V2344">
        <v>0</v>
      </c>
      <c r="W2344">
        <v>8.1047539065600017E-3</v>
      </c>
      <c r="X2344">
        <v>1.8834116744333256</v>
      </c>
      <c r="Y2344">
        <v>8.7499121952780007E-2</v>
      </c>
      <c r="Z2344">
        <v>3.2453343223200004E-3</v>
      </c>
      <c r="AA2344">
        <v>2.2139821106398805</v>
      </c>
      <c r="AB2344">
        <v>1.3854794541299997</v>
      </c>
      <c r="AC2344">
        <v>0</v>
      </c>
      <c r="AD2344">
        <v>0</v>
      </c>
      <c r="AE2344">
        <v>5.5817224493848654</v>
      </c>
    </row>
    <row r="2345" spans="1:31" x14ac:dyDescent="0.25">
      <c r="A2345">
        <v>1671003</v>
      </c>
      <c r="B2345">
        <v>1</v>
      </c>
      <c r="C2345" t="s">
        <v>81</v>
      </c>
      <c r="D2345" t="s">
        <v>127</v>
      </c>
      <c r="E2345" t="s">
        <v>140</v>
      </c>
      <c r="F2345" t="s">
        <v>6962</v>
      </c>
      <c r="G2345" t="s">
        <v>197</v>
      </c>
      <c r="H2345" t="s">
        <v>143</v>
      </c>
      <c r="I2345" t="s">
        <v>135</v>
      </c>
      <c r="J2345" t="s">
        <v>136</v>
      </c>
      <c r="K2345" t="s">
        <v>137</v>
      </c>
      <c r="L2345" t="s">
        <v>6963</v>
      </c>
      <c r="M2345" t="s">
        <v>6964</v>
      </c>
      <c r="N2345">
        <v>7.4936111109999999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5.4171581706612413</v>
      </c>
      <c r="AC2345">
        <v>0</v>
      </c>
      <c r="AD2345">
        <v>0</v>
      </c>
      <c r="AE2345">
        <v>5.4171581706612413</v>
      </c>
    </row>
    <row r="2346" spans="1:31" x14ac:dyDescent="0.25">
      <c r="A2346">
        <v>1670270</v>
      </c>
      <c r="B2346">
        <v>1</v>
      </c>
      <c r="C2346" t="s">
        <v>81</v>
      </c>
      <c r="D2346" t="s">
        <v>112</v>
      </c>
      <c r="E2346" t="s">
        <v>179</v>
      </c>
      <c r="F2346" t="s">
        <v>6965</v>
      </c>
      <c r="G2346" t="s">
        <v>161</v>
      </c>
      <c r="H2346" t="s">
        <v>134</v>
      </c>
      <c r="I2346" t="s">
        <v>135</v>
      </c>
      <c r="J2346" t="s">
        <v>136</v>
      </c>
      <c r="K2346" t="s">
        <v>137</v>
      </c>
      <c r="L2346" t="s">
        <v>6966</v>
      </c>
      <c r="M2346" t="s">
        <v>6967</v>
      </c>
      <c r="N2346">
        <v>3.0888888880000001</v>
      </c>
      <c r="O2346">
        <v>4</v>
      </c>
      <c r="P2346">
        <v>4063</v>
      </c>
      <c r="Q2346">
        <v>594</v>
      </c>
      <c r="R2346">
        <v>596</v>
      </c>
      <c r="S2346">
        <v>86</v>
      </c>
      <c r="T2346">
        <v>547</v>
      </c>
      <c r="U2346">
        <v>17</v>
      </c>
      <c r="V2346">
        <v>4</v>
      </c>
      <c r="W2346">
        <v>2.2937301198135462</v>
      </c>
      <c r="X2346">
        <v>2270.0783165829898</v>
      </c>
      <c r="Y2346">
        <v>3123.7864880159291</v>
      </c>
      <c r="Z2346">
        <v>808.96718884688516</v>
      </c>
      <c r="AA2346">
        <v>1568.5086489126813</v>
      </c>
      <c r="AB2346">
        <v>430.72220378347259</v>
      </c>
      <c r="AC2346">
        <v>2341.9511955024468</v>
      </c>
      <c r="AD2346">
        <v>265.79137668144432</v>
      </c>
      <c r="AE2346">
        <v>10812.099148445661</v>
      </c>
    </row>
    <row r="2347" spans="1:31" x14ac:dyDescent="0.25">
      <c r="A2347">
        <v>1670691</v>
      </c>
      <c r="B2347">
        <v>1</v>
      </c>
      <c r="C2347" t="s">
        <v>80</v>
      </c>
      <c r="D2347" t="s">
        <v>87</v>
      </c>
      <c r="E2347" t="s">
        <v>151</v>
      </c>
      <c r="F2347" t="s">
        <v>6968</v>
      </c>
      <c r="G2347" t="s">
        <v>153</v>
      </c>
      <c r="H2347" t="s">
        <v>143</v>
      </c>
      <c r="I2347" t="s">
        <v>135</v>
      </c>
      <c r="J2347" t="s">
        <v>136</v>
      </c>
      <c r="K2347" t="s">
        <v>137</v>
      </c>
      <c r="L2347" t="s">
        <v>6969</v>
      </c>
      <c r="M2347" t="s">
        <v>6970</v>
      </c>
      <c r="N2347">
        <v>2.8849999999999998</v>
      </c>
      <c r="O2347">
        <v>0</v>
      </c>
      <c r="P2347">
        <v>165</v>
      </c>
      <c r="Q2347">
        <v>0</v>
      </c>
      <c r="R2347">
        <v>0</v>
      </c>
      <c r="S2347">
        <v>0</v>
      </c>
      <c r="T2347">
        <v>1</v>
      </c>
      <c r="U2347">
        <v>0</v>
      </c>
      <c r="V2347">
        <v>0</v>
      </c>
      <c r="W2347">
        <v>0</v>
      </c>
      <c r="X2347">
        <v>150.04083555760008</v>
      </c>
      <c r="Y2347">
        <v>0</v>
      </c>
      <c r="Z2347">
        <v>0</v>
      </c>
      <c r="AA2347">
        <v>0</v>
      </c>
      <c r="AB2347">
        <v>2.1282458947498668</v>
      </c>
      <c r="AC2347">
        <v>0</v>
      </c>
      <c r="AD2347">
        <v>0</v>
      </c>
      <c r="AE2347">
        <v>152.16908145234993</v>
      </c>
    </row>
    <row r="2348" spans="1:31" x14ac:dyDescent="0.25">
      <c r="A2348">
        <v>1670668</v>
      </c>
      <c r="B2348">
        <v>1</v>
      </c>
      <c r="C2348" t="s">
        <v>81</v>
      </c>
      <c r="D2348" t="s">
        <v>119</v>
      </c>
      <c r="E2348" t="s">
        <v>140</v>
      </c>
      <c r="F2348" t="s">
        <v>6971</v>
      </c>
      <c r="G2348" t="s">
        <v>197</v>
      </c>
      <c r="H2348" t="s">
        <v>143</v>
      </c>
      <c r="I2348" t="s">
        <v>135</v>
      </c>
      <c r="J2348" t="s">
        <v>136</v>
      </c>
      <c r="K2348" t="s">
        <v>137</v>
      </c>
      <c r="L2348" t="s">
        <v>6972</v>
      </c>
      <c r="M2348" t="s">
        <v>6973</v>
      </c>
      <c r="N2348">
        <v>1.177777777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1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12.92943355075584</v>
      </c>
      <c r="AC2348">
        <v>0</v>
      </c>
      <c r="AD2348">
        <v>0</v>
      </c>
      <c r="AE2348">
        <v>12.92943355075584</v>
      </c>
    </row>
    <row r="2349" spans="1:31" x14ac:dyDescent="0.25">
      <c r="A2349">
        <v>1671332</v>
      </c>
      <c r="B2349">
        <v>1</v>
      </c>
      <c r="C2349" t="s">
        <v>80</v>
      </c>
      <c r="D2349" t="s">
        <v>94</v>
      </c>
      <c r="E2349" t="s">
        <v>164</v>
      </c>
      <c r="F2349" t="s">
        <v>6974</v>
      </c>
      <c r="G2349" t="s">
        <v>161</v>
      </c>
      <c r="H2349" t="s">
        <v>134</v>
      </c>
      <c r="I2349" t="s">
        <v>173</v>
      </c>
      <c r="J2349" t="s">
        <v>136</v>
      </c>
      <c r="K2349" t="s">
        <v>137</v>
      </c>
      <c r="L2349" t="s">
        <v>6975</v>
      </c>
      <c r="M2349" t="s">
        <v>6976</v>
      </c>
      <c r="N2349">
        <v>4.8888887999999998E-2</v>
      </c>
      <c r="O2349">
        <v>0</v>
      </c>
      <c r="P2349">
        <v>1269</v>
      </c>
      <c r="Q2349">
        <v>1</v>
      </c>
      <c r="R2349">
        <v>25</v>
      </c>
      <c r="S2349">
        <v>15</v>
      </c>
      <c r="T2349">
        <v>137</v>
      </c>
      <c r="U2349">
        <v>7</v>
      </c>
      <c r="V2349">
        <v>0</v>
      </c>
      <c r="W2349">
        <v>0</v>
      </c>
      <c r="X2349">
        <v>14.067660155424909</v>
      </c>
      <c r="Y2349">
        <v>1.6383151867377779E-2</v>
      </c>
      <c r="Z2349">
        <v>0.29815348096863997</v>
      </c>
      <c r="AA2349">
        <v>2.4220928198078582</v>
      </c>
      <c r="AB2349">
        <v>3.587000988593342</v>
      </c>
      <c r="AC2349">
        <v>46.87687246830383</v>
      </c>
      <c r="AD2349">
        <v>0</v>
      </c>
      <c r="AE2349">
        <v>67.268163064965961</v>
      </c>
    </row>
    <row r="2350" spans="1:31" x14ac:dyDescent="0.25">
      <c r="A2350">
        <v>1670170</v>
      </c>
      <c r="B2350">
        <v>1</v>
      </c>
      <c r="C2350" t="s">
        <v>80</v>
      </c>
      <c r="D2350" t="s">
        <v>84</v>
      </c>
      <c r="E2350" t="s">
        <v>140</v>
      </c>
      <c r="F2350" t="s">
        <v>6977</v>
      </c>
      <c r="G2350" t="s">
        <v>209</v>
      </c>
      <c r="H2350" t="s">
        <v>143</v>
      </c>
      <c r="I2350" t="s">
        <v>135</v>
      </c>
      <c r="J2350" t="s">
        <v>136</v>
      </c>
      <c r="K2350" t="s">
        <v>137</v>
      </c>
      <c r="L2350" t="s">
        <v>6978</v>
      </c>
      <c r="M2350" t="s">
        <v>6979</v>
      </c>
      <c r="N2350">
        <v>0.508611111</v>
      </c>
      <c r="O2350">
        <v>0</v>
      </c>
      <c r="P2350">
        <v>1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0.18371638246296332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0.18371638246296332</v>
      </c>
    </row>
    <row r="2351" spans="1:31" x14ac:dyDescent="0.25">
      <c r="A2351">
        <v>1671246</v>
      </c>
      <c r="B2351">
        <v>1</v>
      </c>
      <c r="C2351" t="s">
        <v>80</v>
      </c>
      <c r="D2351" t="s">
        <v>97</v>
      </c>
      <c r="E2351" t="s">
        <v>159</v>
      </c>
      <c r="F2351" t="s">
        <v>6980</v>
      </c>
      <c r="G2351" t="s">
        <v>161</v>
      </c>
      <c r="H2351" t="s">
        <v>134</v>
      </c>
      <c r="I2351" t="s">
        <v>135</v>
      </c>
      <c r="J2351" t="s">
        <v>136</v>
      </c>
      <c r="K2351" t="s">
        <v>137</v>
      </c>
      <c r="L2351" t="s">
        <v>6981</v>
      </c>
      <c r="M2351" t="s">
        <v>6982</v>
      </c>
      <c r="N2351">
        <v>3.375</v>
      </c>
      <c r="O2351">
        <v>0</v>
      </c>
      <c r="P2351">
        <v>525</v>
      </c>
      <c r="Q2351">
        <v>0</v>
      </c>
      <c r="R2351">
        <v>4</v>
      </c>
      <c r="S2351">
        <v>0</v>
      </c>
      <c r="T2351">
        <v>39</v>
      </c>
      <c r="U2351">
        <v>0</v>
      </c>
      <c r="V2351">
        <v>0</v>
      </c>
      <c r="W2351">
        <v>0</v>
      </c>
      <c r="X2351">
        <v>984.05433854020362</v>
      </c>
      <c r="Y2351">
        <v>0</v>
      </c>
      <c r="Z2351">
        <v>0.94151846388372507</v>
      </c>
      <c r="AA2351">
        <v>0</v>
      </c>
      <c r="AB2351">
        <v>170.56825139221559</v>
      </c>
      <c r="AC2351">
        <v>0</v>
      </c>
      <c r="AD2351">
        <v>0</v>
      </c>
      <c r="AE2351">
        <v>1155.564108396303</v>
      </c>
    </row>
    <row r="2352" spans="1:31" x14ac:dyDescent="0.25">
      <c r="A2352">
        <v>1671438</v>
      </c>
      <c r="B2352">
        <v>1</v>
      </c>
      <c r="C2352" t="s">
        <v>80</v>
      </c>
      <c r="D2352" t="s">
        <v>100</v>
      </c>
      <c r="E2352" t="s">
        <v>151</v>
      </c>
      <c r="F2352" t="s">
        <v>6983</v>
      </c>
      <c r="G2352" t="s">
        <v>153</v>
      </c>
      <c r="H2352" t="s">
        <v>143</v>
      </c>
      <c r="I2352" t="s">
        <v>135</v>
      </c>
      <c r="J2352" t="s">
        <v>136</v>
      </c>
      <c r="K2352" t="s">
        <v>137</v>
      </c>
      <c r="L2352" t="s">
        <v>6984</v>
      </c>
      <c r="M2352" t="s">
        <v>6985</v>
      </c>
      <c r="N2352">
        <v>2.5161111109999998</v>
      </c>
      <c r="O2352">
        <v>0</v>
      </c>
      <c r="P2352">
        <v>79</v>
      </c>
      <c r="Q2352">
        <v>0</v>
      </c>
      <c r="R2352">
        <v>2</v>
      </c>
      <c r="S2352">
        <v>0</v>
      </c>
      <c r="T2352">
        <v>2</v>
      </c>
      <c r="U2352">
        <v>0</v>
      </c>
      <c r="V2352">
        <v>0</v>
      </c>
      <c r="W2352">
        <v>0</v>
      </c>
      <c r="X2352">
        <v>40.604628115869438</v>
      </c>
      <c r="Y2352">
        <v>0</v>
      </c>
      <c r="Z2352">
        <v>0.42458268810493727</v>
      </c>
      <c r="AA2352">
        <v>0</v>
      </c>
      <c r="AB2352">
        <v>4.7767800663016944</v>
      </c>
      <c r="AC2352">
        <v>0</v>
      </c>
      <c r="AD2352">
        <v>0</v>
      </c>
      <c r="AE2352">
        <v>45.805990870276069</v>
      </c>
    </row>
    <row r="2353" spans="1:31" x14ac:dyDescent="0.25">
      <c r="A2353">
        <v>1671295</v>
      </c>
      <c r="B2353">
        <v>1</v>
      </c>
      <c r="C2353" t="s">
        <v>80</v>
      </c>
      <c r="D2353" t="s">
        <v>92</v>
      </c>
      <c r="E2353" t="s">
        <v>140</v>
      </c>
      <c r="F2353" t="s">
        <v>6986</v>
      </c>
      <c r="G2353" t="s">
        <v>142</v>
      </c>
      <c r="H2353" t="s">
        <v>143</v>
      </c>
      <c r="I2353" t="s">
        <v>135</v>
      </c>
      <c r="J2353" t="s">
        <v>136</v>
      </c>
      <c r="K2353" t="s">
        <v>137</v>
      </c>
      <c r="L2353" t="s">
        <v>6987</v>
      </c>
      <c r="M2353" t="s">
        <v>6988</v>
      </c>
      <c r="N2353">
        <v>16.078333333</v>
      </c>
      <c r="O2353">
        <v>0</v>
      </c>
      <c r="P2353">
        <v>1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0.19116173177547333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0.19116173177547333</v>
      </c>
    </row>
    <row r="2354" spans="1:31" x14ac:dyDescent="0.25">
      <c r="A2354">
        <v>1670207</v>
      </c>
      <c r="B2354">
        <v>1</v>
      </c>
      <c r="C2354" t="s">
        <v>80</v>
      </c>
      <c r="D2354" t="s">
        <v>105</v>
      </c>
      <c r="E2354" t="s">
        <v>179</v>
      </c>
      <c r="F2354" t="s">
        <v>6989</v>
      </c>
      <c r="G2354" t="s">
        <v>555</v>
      </c>
      <c r="H2354" t="s">
        <v>134</v>
      </c>
      <c r="I2354" t="s">
        <v>135</v>
      </c>
      <c r="J2354" t="s">
        <v>136</v>
      </c>
      <c r="K2354" t="s">
        <v>137</v>
      </c>
      <c r="L2354" t="s">
        <v>6990</v>
      </c>
      <c r="M2354" t="s">
        <v>6991</v>
      </c>
      <c r="N2354">
        <v>0.59897305499999998</v>
      </c>
      <c r="O2354">
        <v>0</v>
      </c>
      <c r="P2354">
        <v>5874</v>
      </c>
      <c r="Q2354">
        <v>0</v>
      </c>
      <c r="R2354">
        <v>0</v>
      </c>
      <c r="S2354">
        <v>2</v>
      </c>
      <c r="T2354">
        <v>373</v>
      </c>
      <c r="U2354">
        <v>0</v>
      </c>
      <c r="V2354">
        <v>1</v>
      </c>
      <c r="W2354">
        <v>0</v>
      </c>
      <c r="X2354">
        <v>853.89286564945246</v>
      </c>
      <c r="Y2354">
        <v>0</v>
      </c>
      <c r="Z2354">
        <v>0</v>
      </c>
      <c r="AA2354">
        <v>65.739159483229969</v>
      </c>
      <c r="AB2354">
        <v>154.48100514949081</v>
      </c>
      <c r="AC2354">
        <v>0</v>
      </c>
      <c r="AD2354">
        <v>1.6364923160311833</v>
      </c>
      <c r="AE2354">
        <v>1075.7495225982043</v>
      </c>
    </row>
    <row r="2355" spans="1:31" x14ac:dyDescent="0.25">
      <c r="A2355">
        <v>1670539</v>
      </c>
      <c r="B2355">
        <v>1</v>
      </c>
      <c r="C2355" t="s">
        <v>80</v>
      </c>
      <c r="D2355" t="s">
        <v>94</v>
      </c>
      <c r="E2355" t="s">
        <v>159</v>
      </c>
      <c r="F2355" t="s">
        <v>6992</v>
      </c>
      <c r="G2355" t="s">
        <v>133</v>
      </c>
      <c r="H2355" t="s">
        <v>134</v>
      </c>
      <c r="I2355" t="s">
        <v>135</v>
      </c>
      <c r="J2355" t="s">
        <v>136</v>
      </c>
      <c r="K2355" t="s">
        <v>137</v>
      </c>
      <c r="L2355" t="s">
        <v>6993</v>
      </c>
      <c r="M2355" t="s">
        <v>6994</v>
      </c>
      <c r="N2355">
        <v>0.34055555500000001</v>
      </c>
      <c r="O2355">
        <v>0</v>
      </c>
      <c r="P2355">
        <v>173</v>
      </c>
      <c r="Q2355">
        <v>0</v>
      </c>
      <c r="R2355">
        <v>5</v>
      </c>
      <c r="S2355">
        <v>0</v>
      </c>
      <c r="T2355">
        <v>20</v>
      </c>
      <c r="U2355">
        <v>0</v>
      </c>
      <c r="V2355">
        <v>0</v>
      </c>
      <c r="W2355">
        <v>0</v>
      </c>
      <c r="X2355">
        <v>7.8674740677919246</v>
      </c>
      <c r="Y2355">
        <v>0</v>
      </c>
      <c r="Z2355">
        <v>0.87030215261987554</v>
      </c>
      <c r="AA2355">
        <v>0</v>
      </c>
      <c r="AB2355">
        <v>6.4264959336316627</v>
      </c>
      <c r="AC2355">
        <v>0</v>
      </c>
      <c r="AD2355">
        <v>0</v>
      </c>
      <c r="AE2355">
        <v>15.164272154043463</v>
      </c>
    </row>
    <row r="2356" spans="1:31" x14ac:dyDescent="0.25">
      <c r="A2356">
        <v>1671418</v>
      </c>
      <c r="B2356">
        <v>1</v>
      </c>
      <c r="C2356" t="s">
        <v>80</v>
      </c>
      <c r="D2356" t="s">
        <v>83</v>
      </c>
      <c r="E2356" t="s">
        <v>159</v>
      </c>
      <c r="F2356" t="s">
        <v>6995</v>
      </c>
      <c r="G2356" t="s">
        <v>161</v>
      </c>
      <c r="H2356" t="s">
        <v>134</v>
      </c>
      <c r="I2356" t="s">
        <v>135</v>
      </c>
      <c r="J2356" t="s">
        <v>136</v>
      </c>
      <c r="K2356" t="s">
        <v>137</v>
      </c>
      <c r="L2356" t="s">
        <v>6996</v>
      </c>
      <c r="M2356" t="s">
        <v>6997</v>
      </c>
      <c r="N2356">
        <v>1.5852777769999999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18</v>
      </c>
      <c r="U2356">
        <v>0</v>
      </c>
      <c r="V2356">
        <v>5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172.82276998513572</v>
      </c>
      <c r="AC2356">
        <v>0</v>
      </c>
      <c r="AD2356">
        <v>42.28482027751383</v>
      </c>
      <c r="AE2356">
        <v>215.10759026264955</v>
      </c>
    </row>
    <row r="2357" spans="1:31" x14ac:dyDescent="0.25">
      <c r="A2357">
        <v>1671086</v>
      </c>
      <c r="B2357">
        <v>1</v>
      </c>
      <c r="C2357" t="s">
        <v>80</v>
      </c>
      <c r="D2357" t="s">
        <v>83</v>
      </c>
      <c r="E2357" t="s">
        <v>140</v>
      </c>
      <c r="F2357" t="s">
        <v>6998</v>
      </c>
      <c r="G2357" t="s">
        <v>197</v>
      </c>
      <c r="H2357" t="s">
        <v>143</v>
      </c>
      <c r="I2357" t="s">
        <v>135</v>
      </c>
      <c r="J2357" t="s">
        <v>136</v>
      </c>
      <c r="K2357" t="s">
        <v>137</v>
      </c>
      <c r="L2357" t="s">
        <v>6999</v>
      </c>
      <c r="M2357" t="s">
        <v>7000</v>
      </c>
      <c r="N2357">
        <v>0.93416666599999998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7.6797721583274997E-2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7.6797721583274997E-2</v>
      </c>
    </row>
    <row r="2358" spans="1:31" x14ac:dyDescent="0.25">
      <c r="A2358">
        <v>1670562</v>
      </c>
      <c r="B2358">
        <v>1</v>
      </c>
      <c r="C2358" t="s">
        <v>80</v>
      </c>
      <c r="D2358" t="s">
        <v>105</v>
      </c>
      <c r="E2358" t="s">
        <v>164</v>
      </c>
      <c r="F2358" t="s">
        <v>7001</v>
      </c>
      <c r="G2358" t="s">
        <v>161</v>
      </c>
      <c r="H2358" t="s">
        <v>134</v>
      </c>
      <c r="I2358" t="s">
        <v>135</v>
      </c>
      <c r="J2358" t="s">
        <v>136</v>
      </c>
      <c r="K2358" t="s">
        <v>137</v>
      </c>
      <c r="L2358" t="s">
        <v>7002</v>
      </c>
      <c r="M2358" t="s">
        <v>7003</v>
      </c>
      <c r="N2358">
        <v>0.84833333300000002</v>
      </c>
      <c r="O2358">
        <v>0</v>
      </c>
      <c r="P2358">
        <v>400</v>
      </c>
      <c r="Q2358">
        <v>0</v>
      </c>
      <c r="R2358">
        <v>0</v>
      </c>
      <c r="S2358">
        <v>6</v>
      </c>
      <c r="T2358">
        <v>9</v>
      </c>
      <c r="U2358">
        <v>0</v>
      </c>
      <c r="V2358">
        <v>0</v>
      </c>
      <c r="W2358">
        <v>0</v>
      </c>
      <c r="X2358">
        <v>132.17749040616422</v>
      </c>
      <c r="Y2358">
        <v>0</v>
      </c>
      <c r="Z2358">
        <v>0</v>
      </c>
      <c r="AA2358">
        <v>32.766845844904914</v>
      </c>
      <c r="AB2358">
        <v>4.5862732873950982</v>
      </c>
      <c r="AC2358">
        <v>0</v>
      </c>
      <c r="AD2358">
        <v>0</v>
      </c>
      <c r="AE2358">
        <v>169.53060953846423</v>
      </c>
    </row>
    <row r="2359" spans="1:31" x14ac:dyDescent="0.25">
      <c r="A2359">
        <v>1670731</v>
      </c>
      <c r="B2359">
        <v>1</v>
      </c>
      <c r="C2359" t="s">
        <v>80</v>
      </c>
      <c r="D2359" t="s">
        <v>97</v>
      </c>
      <c r="E2359" t="s">
        <v>140</v>
      </c>
      <c r="F2359" t="s">
        <v>7004</v>
      </c>
      <c r="G2359" t="s">
        <v>197</v>
      </c>
      <c r="H2359" t="s">
        <v>143</v>
      </c>
      <c r="I2359" t="s">
        <v>135</v>
      </c>
      <c r="J2359" t="s">
        <v>136</v>
      </c>
      <c r="K2359" t="s">
        <v>137</v>
      </c>
      <c r="L2359" t="s">
        <v>7005</v>
      </c>
      <c r="M2359" t="s">
        <v>7006</v>
      </c>
      <c r="N2359">
        <v>11.374166666000001</v>
      </c>
      <c r="O2359">
        <v>0</v>
      </c>
      <c r="P2359">
        <v>1</v>
      </c>
      <c r="Q2359">
        <v>0</v>
      </c>
      <c r="R2359">
        <v>1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3.0616281004398833</v>
      </c>
      <c r="Y2359">
        <v>0</v>
      </c>
      <c r="Z2359">
        <v>6.4272236116031847</v>
      </c>
      <c r="AA2359">
        <v>0</v>
      </c>
      <c r="AB2359">
        <v>0</v>
      </c>
      <c r="AC2359">
        <v>0</v>
      </c>
      <c r="AD2359">
        <v>0</v>
      </c>
      <c r="AE2359">
        <v>9.4888517120430684</v>
      </c>
    </row>
    <row r="2360" spans="1:31" x14ac:dyDescent="0.25">
      <c r="A2360">
        <v>1670230</v>
      </c>
      <c r="B2360">
        <v>1</v>
      </c>
      <c r="C2360" t="s">
        <v>80</v>
      </c>
      <c r="D2360" t="s">
        <v>99</v>
      </c>
      <c r="E2360" t="s">
        <v>140</v>
      </c>
      <c r="F2360" t="s">
        <v>7007</v>
      </c>
      <c r="G2360" t="s">
        <v>209</v>
      </c>
      <c r="H2360" t="s">
        <v>143</v>
      </c>
      <c r="I2360" t="s">
        <v>135</v>
      </c>
      <c r="J2360" t="s">
        <v>136</v>
      </c>
      <c r="K2360" t="s">
        <v>137</v>
      </c>
      <c r="L2360" t="s">
        <v>7008</v>
      </c>
      <c r="M2360" t="s">
        <v>7009</v>
      </c>
      <c r="N2360">
        <v>0.90833333299999997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0.61056388791337335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0.61056388791337335</v>
      </c>
    </row>
    <row r="2361" spans="1:31" x14ac:dyDescent="0.25">
      <c r="A2361">
        <v>1671249</v>
      </c>
      <c r="B2361">
        <v>1</v>
      </c>
      <c r="C2361" t="s">
        <v>80</v>
      </c>
      <c r="D2361" t="s">
        <v>106</v>
      </c>
      <c r="E2361" t="s">
        <v>146</v>
      </c>
      <c r="F2361" t="s">
        <v>7010</v>
      </c>
      <c r="G2361" t="s">
        <v>267</v>
      </c>
      <c r="H2361" t="s">
        <v>143</v>
      </c>
      <c r="I2361" t="s">
        <v>135</v>
      </c>
      <c r="J2361" t="s">
        <v>136</v>
      </c>
      <c r="K2361" t="s">
        <v>137</v>
      </c>
      <c r="L2361" t="s">
        <v>7011</v>
      </c>
      <c r="M2361" t="s">
        <v>7012</v>
      </c>
      <c r="N2361">
        <v>0.66555555499999997</v>
      </c>
      <c r="O2361">
        <v>0</v>
      </c>
      <c r="P2361">
        <v>129</v>
      </c>
      <c r="Q2361">
        <v>0</v>
      </c>
      <c r="R2361">
        <v>1</v>
      </c>
      <c r="S2361">
        <v>0</v>
      </c>
      <c r="T2361">
        <v>16</v>
      </c>
      <c r="U2361">
        <v>0</v>
      </c>
      <c r="V2361">
        <v>0</v>
      </c>
      <c r="W2361">
        <v>0</v>
      </c>
      <c r="X2361">
        <v>15.961568324495927</v>
      </c>
      <c r="Y2361">
        <v>0</v>
      </c>
      <c r="Z2361">
        <v>1.3493980467932964</v>
      </c>
      <c r="AA2361">
        <v>0</v>
      </c>
      <c r="AB2361">
        <v>8.7813265094696185</v>
      </c>
      <c r="AC2361">
        <v>0</v>
      </c>
      <c r="AD2361">
        <v>0</v>
      </c>
      <c r="AE2361">
        <v>26.092292880758841</v>
      </c>
    </row>
    <row r="2362" spans="1:31" x14ac:dyDescent="0.25">
      <c r="A2362">
        <v>1671372</v>
      </c>
      <c r="B2362">
        <v>1</v>
      </c>
      <c r="C2362" t="s">
        <v>80</v>
      </c>
      <c r="D2362" t="s">
        <v>85</v>
      </c>
      <c r="E2362" t="s">
        <v>140</v>
      </c>
      <c r="F2362" t="s">
        <v>7013</v>
      </c>
      <c r="G2362" t="s">
        <v>209</v>
      </c>
      <c r="H2362" t="s">
        <v>143</v>
      </c>
      <c r="I2362" t="s">
        <v>135</v>
      </c>
      <c r="J2362" t="s">
        <v>136</v>
      </c>
      <c r="K2362" t="s">
        <v>137</v>
      </c>
      <c r="L2362" t="s">
        <v>7014</v>
      </c>
      <c r="M2362" t="s">
        <v>7015</v>
      </c>
      <c r="N2362">
        <v>5.756388888</v>
      </c>
      <c r="O2362">
        <v>0</v>
      </c>
      <c r="P2362">
        <v>11</v>
      </c>
      <c r="Q2362">
        <v>0</v>
      </c>
      <c r="R2362">
        <v>0</v>
      </c>
      <c r="S2362">
        <v>0</v>
      </c>
      <c r="T2362">
        <v>2</v>
      </c>
      <c r="U2362">
        <v>0</v>
      </c>
      <c r="V2362">
        <v>0</v>
      </c>
      <c r="W2362">
        <v>0</v>
      </c>
      <c r="X2362">
        <v>13.125480959679589</v>
      </c>
      <c r="Y2362">
        <v>0</v>
      </c>
      <c r="Z2362">
        <v>0</v>
      </c>
      <c r="AA2362">
        <v>0</v>
      </c>
      <c r="AB2362">
        <v>1.9692066915947899</v>
      </c>
      <c r="AC2362">
        <v>0</v>
      </c>
      <c r="AD2362">
        <v>0</v>
      </c>
      <c r="AE2362">
        <v>15.094687651274379</v>
      </c>
    </row>
    <row r="2363" spans="1:31" x14ac:dyDescent="0.25">
      <c r="A2363">
        <v>1671040</v>
      </c>
      <c r="B2363">
        <v>1</v>
      </c>
      <c r="C2363" t="s">
        <v>80</v>
      </c>
      <c r="D2363" t="s">
        <v>92</v>
      </c>
      <c r="E2363" t="s">
        <v>151</v>
      </c>
      <c r="F2363" t="s">
        <v>7016</v>
      </c>
      <c r="G2363" t="s">
        <v>267</v>
      </c>
      <c r="H2363" t="s">
        <v>143</v>
      </c>
      <c r="I2363" t="s">
        <v>135</v>
      </c>
      <c r="J2363" t="s">
        <v>5</v>
      </c>
      <c r="K2363" t="s">
        <v>137</v>
      </c>
      <c r="L2363" t="s">
        <v>7017</v>
      </c>
      <c r="M2363" t="s">
        <v>7018</v>
      </c>
      <c r="N2363">
        <v>10.751666666</v>
      </c>
      <c r="O2363">
        <v>0</v>
      </c>
      <c r="P2363">
        <v>0</v>
      </c>
      <c r="Q2363">
        <v>0</v>
      </c>
      <c r="R2363">
        <v>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2.5029316431271598</v>
      </c>
      <c r="AA2363">
        <v>0</v>
      </c>
      <c r="AB2363">
        <v>0</v>
      </c>
      <c r="AC2363">
        <v>0</v>
      </c>
      <c r="AD2363">
        <v>0</v>
      </c>
      <c r="AE2363">
        <v>2.5029316431271598</v>
      </c>
    </row>
    <row r="2364" spans="1:31" x14ac:dyDescent="0.25">
      <c r="A2364">
        <v>1670585</v>
      </c>
      <c r="B2364">
        <v>1</v>
      </c>
      <c r="C2364" t="s">
        <v>81</v>
      </c>
      <c r="D2364" t="s">
        <v>113</v>
      </c>
      <c r="E2364" t="s">
        <v>151</v>
      </c>
      <c r="F2364" t="s">
        <v>7019</v>
      </c>
      <c r="G2364" t="s">
        <v>153</v>
      </c>
      <c r="H2364" t="s">
        <v>143</v>
      </c>
      <c r="I2364" t="s">
        <v>135</v>
      </c>
      <c r="J2364" t="s">
        <v>136</v>
      </c>
      <c r="K2364" t="s">
        <v>137</v>
      </c>
      <c r="L2364" t="s">
        <v>7020</v>
      </c>
      <c r="M2364" t="s">
        <v>7021</v>
      </c>
      <c r="N2364">
        <v>1.121388888</v>
      </c>
      <c r="O2364">
        <v>0</v>
      </c>
      <c r="P2364">
        <v>44</v>
      </c>
      <c r="Q2364">
        <v>0</v>
      </c>
      <c r="R2364">
        <v>4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4.6026209623580314</v>
      </c>
      <c r="Y2364">
        <v>0</v>
      </c>
      <c r="Z2364">
        <v>0.39102552117737777</v>
      </c>
      <c r="AA2364">
        <v>0</v>
      </c>
      <c r="AB2364">
        <v>0</v>
      </c>
      <c r="AC2364">
        <v>0</v>
      </c>
      <c r="AD2364">
        <v>0</v>
      </c>
      <c r="AE2364">
        <v>4.9936464835354091</v>
      </c>
    </row>
    <row r="2365" spans="1:31" x14ac:dyDescent="0.25">
      <c r="A2365">
        <v>1670708</v>
      </c>
      <c r="B2365">
        <v>1</v>
      </c>
      <c r="C2365" t="s">
        <v>80</v>
      </c>
      <c r="D2365" t="s">
        <v>100</v>
      </c>
      <c r="E2365" t="s">
        <v>151</v>
      </c>
      <c r="F2365" t="s">
        <v>7022</v>
      </c>
      <c r="G2365" t="s">
        <v>1095</v>
      </c>
      <c r="H2365" t="s">
        <v>143</v>
      </c>
      <c r="I2365" t="s">
        <v>135</v>
      </c>
      <c r="J2365" t="s">
        <v>136</v>
      </c>
      <c r="K2365" t="s">
        <v>137</v>
      </c>
      <c r="L2365" t="s">
        <v>7023</v>
      </c>
      <c r="M2365" t="s">
        <v>7024</v>
      </c>
      <c r="N2365">
        <v>7.5666666659999997</v>
      </c>
      <c r="O2365">
        <v>0</v>
      </c>
      <c r="P2365">
        <v>2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3.1543062687335341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3.1543062687335341</v>
      </c>
    </row>
    <row r="2366" spans="1:31" x14ac:dyDescent="0.25">
      <c r="A2366">
        <v>1670685</v>
      </c>
      <c r="B2366">
        <v>1</v>
      </c>
      <c r="C2366" t="s">
        <v>80</v>
      </c>
      <c r="D2366" t="s">
        <v>107</v>
      </c>
      <c r="E2366" t="s">
        <v>140</v>
      </c>
      <c r="F2366" t="s">
        <v>7025</v>
      </c>
      <c r="G2366" t="s">
        <v>209</v>
      </c>
      <c r="H2366" t="s">
        <v>143</v>
      </c>
      <c r="I2366" t="s">
        <v>135</v>
      </c>
      <c r="J2366" t="s">
        <v>136</v>
      </c>
      <c r="K2366" t="s">
        <v>137</v>
      </c>
      <c r="L2366" t="s">
        <v>7026</v>
      </c>
      <c r="M2366" t="s">
        <v>7027</v>
      </c>
      <c r="N2366">
        <v>1.0619444440000001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1</v>
      </c>
      <c r="U2366">
        <v>0</v>
      </c>
      <c r="V2366">
        <v>0</v>
      </c>
      <c r="W2366">
        <v>0</v>
      </c>
      <c r="X2366">
        <v>0.3392790723919567</v>
      </c>
      <c r="Y2366">
        <v>0</v>
      </c>
      <c r="Z2366">
        <v>0</v>
      </c>
      <c r="AA2366">
        <v>0</v>
      </c>
      <c r="AB2366">
        <v>1.170183140094649</v>
      </c>
      <c r="AC2366">
        <v>0</v>
      </c>
      <c r="AD2366">
        <v>0</v>
      </c>
      <c r="AE2366">
        <v>1.5094622124866057</v>
      </c>
    </row>
    <row r="2367" spans="1:31" x14ac:dyDescent="0.25">
      <c r="A2367">
        <v>1670940</v>
      </c>
      <c r="B2367">
        <v>1</v>
      </c>
      <c r="C2367" t="s">
        <v>80</v>
      </c>
      <c r="D2367" t="s">
        <v>93</v>
      </c>
      <c r="E2367" t="s">
        <v>164</v>
      </c>
      <c r="F2367" t="s">
        <v>2352</v>
      </c>
      <c r="G2367" t="s">
        <v>161</v>
      </c>
      <c r="H2367" t="s">
        <v>134</v>
      </c>
      <c r="I2367" t="s">
        <v>135</v>
      </c>
      <c r="J2367" t="s">
        <v>136</v>
      </c>
      <c r="K2367" t="s">
        <v>137</v>
      </c>
      <c r="L2367" t="s">
        <v>7028</v>
      </c>
      <c r="M2367" t="s">
        <v>7029</v>
      </c>
      <c r="N2367">
        <v>0.68111111099999999</v>
      </c>
      <c r="O2367">
        <v>1</v>
      </c>
      <c r="P2367">
        <v>324</v>
      </c>
      <c r="Q2367">
        <v>37</v>
      </c>
      <c r="R2367">
        <v>189</v>
      </c>
      <c r="S2367">
        <v>8</v>
      </c>
      <c r="T2367">
        <v>102</v>
      </c>
      <c r="U2367">
        <v>0</v>
      </c>
      <c r="V2367">
        <v>0</v>
      </c>
      <c r="W2367">
        <v>0.65659994909461339</v>
      </c>
      <c r="X2367">
        <v>40.480853867743001</v>
      </c>
      <c r="Y2367">
        <v>84.097953264776976</v>
      </c>
      <c r="Z2367">
        <v>114.11284654025414</v>
      </c>
      <c r="AA2367">
        <v>15.452269030538837</v>
      </c>
      <c r="AB2367">
        <v>107.87005980348579</v>
      </c>
      <c r="AC2367">
        <v>0</v>
      </c>
      <c r="AD2367">
        <v>0</v>
      </c>
      <c r="AE2367">
        <v>362.6705824558934</v>
      </c>
    </row>
    <row r="2368" spans="1:31" x14ac:dyDescent="0.25">
      <c r="A2368">
        <v>1671232</v>
      </c>
      <c r="B2368">
        <v>1</v>
      </c>
      <c r="C2368" t="s">
        <v>80</v>
      </c>
      <c r="D2368" t="s">
        <v>111</v>
      </c>
      <c r="E2368" t="s">
        <v>140</v>
      </c>
      <c r="F2368" t="s">
        <v>7030</v>
      </c>
      <c r="G2368" t="s">
        <v>197</v>
      </c>
      <c r="H2368" t="s">
        <v>143</v>
      </c>
      <c r="I2368" t="s">
        <v>135</v>
      </c>
      <c r="J2368" t="s">
        <v>136</v>
      </c>
      <c r="K2368" t="s">
        <v>137</v>
      </c>
      <c r="L2368" t="s">
        <v>7031</v>
      </c>
      <c r="M2368" t="s">
        <v>7032</v>
      </c>
      <c r="N2368">
        <v>1.545555555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0.31689586578061751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0.31689586578061751</v>
      </c>
    </row>
    <row r="2369" spans="1:31" x14ac:dyDescent="0.25">
      <c r="A2369">
        <v>1670522</v>
      </c>
      <c r="B2369">
        <v>1</v>
      </c>
      <c r="C2369" t="s">
        <v>81</v>
      </c>
      <c r="D2369" t="s">
        <v>119</v>
      </c>
      <c r="E2369" t="s">
        <v>159</v>
      </c>
      <c r="F2369" t="s">
        <v>7033</v>
      </c>
      <c r="G2369" t="s">
        <v>281</v>
      </c>
      <c r="H2369" t="s">
        <v>134</v>
      </c>
      <c r="I2369" t="s">
        <v>135</v>
      </c>
      <c r="J2369" t="s">
        <v>136</v>
      </c>
      <c r="K2369" t="s">
        <v>167</v>
      </c>
      <c r="L2369" t="s">
        <v>7034</v>
      </c>
      <c r="M2369" t="s">
        <v>7035</v>
      </c>
      <c r="N2369">
        <v>7.8962738879999996</v>
      </c>
      <c r="O2369">
        <v>0</v>
      </c>
      <c r="P2369">
        <v>1</v>
      </c>
      <c r="Q2369">
        <v>0</v>
      </c>
      <c r="R2369">
        <v>15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0.41426823212179115</v>
      </c>
      <c r="Y2369">
        <v>0</v>
      </c>
      <c r="Z2369">
        <v>9.4291901545755863</v>
      </c>
      <c r="AA2369">
        <v>0</v>
      </c>
      <c r="AB2369">
        <v>0</v>
      </c>
      <c r="AC2369">
        <v>0</v>
      </c>
      <c r="AD2369">
        <v>0</v>
      </c>
      <c r="AE2369">
        <v>9.8434583866973782</v>
      </c>
    </row>
    <row r="2370" spans="1:31" x14ac:dyDescent="0.25">
      <c r="A2370">
        <v>1670190</v>
      </c>
      <c r="B2370">
        <v>1</v>
      </c>
      <c r="C2370" t="s">
        <v>81</v>
      </c>
      <c r="D2370" t="s">
        <v>128</v>
      </c>
      <c r="E2370" t="s">
        <v>131</v>
      </c>
      <c r="F2370" t="s">
        <v>7036</v>
      </c>
      <c r="G2370" t="s">
        <v>161</v>
      </c>
      <c r="H2370" t="s">
        <v>134</v>
      </c>
      <c r="I2370" t="s">
        <v>135</v>
      </c>
      <c r="J2370" t="s">
        <v>136</v>
      </c>
      <c r="K2370" t="s">
        <v>137</v>
      </c>
      <c r="L2370" t="s">
        <v>7037</v>
      </c>
      <c r="M2370" t="s">
        <v>7038</v>
      </c>
      <c r="N2370">
        <v>15.844722222</v>
      </c>
      <c r="O2370">
        <v>0</v>
      </c>
      <c r="P2370">
        <v>42</v>
      </c>
      <c r="Q2370">
        <v>0</v>
      </c>
      <c r="R2370">
        <v>1</v>
      </c>
      <c r="S2370">
        <v>0</v>
      </c>
      <c r="T2370">
        <v>4</v>
      </c>
      <c r="U2370">
        <v>0</v>
      </c>
      <c r="V2370">
        <v>0</v>
      </c>
      <c r="W2370">
        <v>0</v>
      </c>
      <c r="X2370">
        <v>87.21160357497088</v>
      </c>
      <c r="Y2370">
        <v>0</v>
      </c>
      <c r="Z2370">
        <v>2.9923073695499318</v>
      </c>
      <c r="AA2370">
        <v>0</v>
      </c>
      <c r="AB2370">
        <v>51.1239468382052</v>
      </c>
      <c r="AC2370">
        <v>0</v>
      </c>
      <c r="AD2370">
        <v>0</v>
      </c>
      <c r="AE2370">
        <v>141.32785778272603</v>
      </c>
    </row>
    <row r="2371" spans="1:31" x14ac:dyDescent="0.25">
      <c r="A2371">
        <v>1670439</v>
      </c>
      <c r="B2371">
        <v>1</v>
      </c>
      <c r="C2371" t="s">
        <v>80</v>
      </c>
      <c r="D2371" t="s">
        <v>94</v>
      </c>
      <c r="E2371" t="s">
        <v>164</v>
      </c>
      <c r="F2371" t="s">
        <v>6234</v>
      </c>
      <c r="G2371" t="s">
        <v>161</v>
      </c>
      <c r="H2371" t="s">
        <v>134</v>
      </c>
      <c r="I2371" t="s">
        <v>135</v>
      </c>
      <c r="J2371" t="s">
        <v>136</v>
      </c>
      <c r="K2371" t="s">
        <v>137</v>
      </c>
      <c r="L2371" t="s">
        <v>7039</v>
      </c>
      <c r="M2371" t="s">
        <v>7040</v>
      </c>
      <c r="N2371">
        <v>1.934722222</v>
      </c>
      <c r="O2371">
        <v>0</v>
      </c>
      <c r="P2371">
        <v>136</v>
      </c>
      <c r="Q2371">
        <v>0</v>
      </c>
      <c r="R2371">
        <v>0</v>
      </c>
      <c r="S2371">
        <v>1</v>
      </c>
      <c r="T2371">
        <v>8</v>
      </c>
      <c r="U2371">
        <v>0</v>
      </c>
      <c r="V2371">
        <v>0</v>
      </c>
      <c r="W2371">
        <v>0</v>
      </c>
      <c r="X2371">
        <v>19.821377901818611</v>
      </c>
      <c r="Y2371">
        <v>0</v>
      </c>
      <c r="Z2371">
        <v>0</v>
      </c>
      <c r="AA2371">
        <v>3.006406825421247</v>
      </c>
      <c r="AB2371">
        <v>5.296862794249888</v>
      </c>
      <c r="AC2371">
        <v>0</v>
      </c>
      <c r="AD2371">
        <v>0</v>
      </c>
      <c r="AE2371">
        <v>28.124647521489749</v>
      </c>
    </row>
    <row r="2372" spans="1:31" x14ac:dyDescent="0.25">
      <c r="A2372">
        <v>1670771</v>
      </c>
      <c r="B2372">
        <v>1</v>
      </c>
      <c r="C2372" t="s">
        <v>81</v>
      </c>
      <c r="D2372" t="s">
        <v>128</v>
      </c>
      <c r="E2372" t="s">
        <v>131</v>
      </c>
      <c r="F2372" t="s">
        <v>522</v>
      </c>
      <c r="G2372" t="s">
        <v>161</v>
      </c>
      <c r="H2372" t="s">
        <v>134</v>
      </c>
      <c r="I2372" t="s">
        <v>173</v>
      </c>
      <c r="J2372" t="s">
        <v>136</v>
      </c>
      <c r="K2372" t="s">
        <v>137</v>
      </c>
      <c r="L2372" t="s">
        <v>7041</v>
      </c>
      <c r="M2372" t="s">
        <v>7042</v>
      </c>
      <c r="N2372">
        <v>4.4444439999999997E-3</v>
      </c>
      <c r="O2372">
        <v>1</v>
      </c>
      <c r="P2372">
        <v>569</v>
      </c>
      <c r="Q2372">
        <v>3</v>
      </c>
      <c r="R2372">
        <v>3</v>
      </c>
      <c r="S2372">
        <v>9</v>
      </c>
      <c r="T2372">
        <v>46</v>
      </c>
      <c r="U2372">
        <v>0</v>
      </c>
      <c r="V2372">
        <v>0</v>
      </c>
      <c r="W2372">
        <v>8.5346926920000011E-4</v>
      </c>
      <c r="X2372">
        <v>0.19833227873086678</v>
      </c>
      <c r="Y2372">
        <v>8.6565115163511116E-3</v>
      </c>
      <c r="Z2372">
        <v>3.096995499733334E-4</v>
      </c>
      <c r="AA2372">
        <v>0.23811663061287114</v>
      </c>
      <c r="AB2372">
        <v>0.1518803215214089</v>
      </c>
      <c r="AC2372">
        <v>0</v>
      </c>
      <c r="AD2372">
        <v>0</v>
      </c>
      <c r="AE2372">
        <v>0.59814891120067126</v>
      </c>
    </row>
    <row r="2373" spans="1:31" x14ac:dyDescent="0.25">
      <c r="A2373">
        <v>1671209</v>
      </c>
      <c r="B2373">
        <v>1</v>
      </c>
      <c r="C2373" t="s">
        <v>80</v>
      </c>
      <c r="D2373" t="s">
        <v>83</v>
      </c>
      <c r="E2373" t="s">
        <v>140</v>
      </c>
      <c r="F2373" t="s">
        <v>7043</v>
      </c>
      <c r="G2373" t="s">
        <v>209</v>
      </c>
      <c r="H2373" t="s">
        <v>143</v>
      </c>
      <c r="I2373" t="s">
        <v>135</v>
      </c>
      <c r="J2373" t="s">
        <v>136</v>
      </c>
      <c r="K2373" t="s">
        <v>137</v>
      </c>
      <c r="L2373" t="s">
        <v>7044</v>
      </c>
      <c r="M2373" t="s">
        <v>7045</v>
      </c>
      <c r="N2373">
        <v>1.9269444440000001</v>
      </c>
      <c r="O2373">
        <v>0</v>
      </c>
      <c r="P2373">
        <v>5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1.8806483059225152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1.8806483059225152</v>
      </c>
    </row>
    <row r="2374" spans="1:31" x14ac:dyDescent="0.25">
      <c r="A2374">
        <v>1671163</v>
      </c>
      <c r="B2374">
        <v>1</v>
      </c>
      <c r="C2374" t="s">
        <v>80</v>
      </c>
      <c r="D2374" t="s">
        <v>84</v>
      </c>
      <c r="E2374" t="s">
        <v>146</v>
      </c>
      <c r="F2374" t="s">
        <v>7046</v>
      </c>
      <c r="G2374" t="s">
        <v>267</v>
      </c>
      <c r="H2374" t="s">
        <v>143</v>
      </c>
      <c r="I2374" t="s">
        <v>135</v>
      </c>
      <c r="J2374" t="s">
        <v>136</v>
      </c>
      <c r="K2374" t="s">
        <v>137</v>
      </c>
      <c r="L2374" t="s">
        <v>7047</v>
      </c>
      <c r="M2374" t="s">
        <v>7048</v>
      </c>
      <c r="N2374">
        <v>4.9675000000000002</v>
      </c>
      <c r="O2374">
        <v>0</v>
      </c>
      <c r="P2374">
        <v>957</v>
      </c>
      <c r="Q2374">
        <v>0</v>
      </c>
      <c r="R2374">
        <v>0</v>
      </c>
      <c r="S2374">
        <v>0</v>
      </c>
      <c r="T2374">
        <v>50</v>
      </c>
      <c r="U2374">
        <v>0</v>
      </c>
      <c r="V2374">
        <v>0</v>
      </c>
      <c r="W2374">
        <v>0</v>
      </c>
      <c r="X2374">
        <v>1376.3560943129814</v>
      </c>
      <c r="Y2374">
        <v>0</v>
      </c>
      <c r="Z2374">
        <v>0</v>
      </c>
      <c r="AA2374">
        <v>0</v>
      </c>
      <c r="AB2374">
        <v>160.98822071607731</v>
      </c>
      <c r="AC2374">
        <v>0</v>
      </c>
      <c r="AD2374">
        <v>0</v>
      </c>
      <c r="AE2374">
        <v>1537.3443150290586</v>
      </c>
    </row>
    <row r="2375" spans="1:31" x14ac:dyDescent="0.25">
      <c r="A2375">
        <v>1670831</v>
      </c>
      <c r="B2375">
        <v>1</v>
      </c>
      <c r="C2375" t="s">
        <v>81</v>
      </c>
      <c r="D2375" t="s">
        <v>127</v>
      </c>
      <c r="E2375" t="s">
        <v>151</v>
      </c>
      <c r="F2375" t="s">
        <v>7049</v>
      </c>
      <c r="G2375" t="s">
        <v>222</v>
      </c>
      <c r="H2375" t="s">
        <v>143</v>
      </c>
      <c r="I2375" t="s">
        <v>135</v>
      </c>
      <c r="J2375" t="s">
        <v>136</v>
      </c>
      <c r="K2375" t="s">
        <v>137</v>
      </c>
      <c r="L2375" t="s">
        <v>7050</v>
      </c>
      <c r="M2375" t="s">
        <v>7051</v>
      </c>
      <c r="N2375">
        <v>12.360277777</v>
      </c>
      <c r="O2375">
        <v>0</v>
      </c>
      <c r="P2375">
        <v>47</v>
      </c>
      <c r="Q2375">
        <v>0</v>
      </c>
      <c r="R2375">
        <v>5</v>
      </c>
      <c r="S2375">
        <v>0</v>
      </c>
      <c r="T2375">
        <v>13</v>
      </c>
      <c r="U2375">
        <v>0</v>
      </c>
      <c r="V2375">
        <v>0</v>
      </c>
      <c r="W2375">
        <v>0</v>
      </c>
      <c r="X2375">
        <v>116.12221442068646</v>
      </c>
      <c r="Y2375">
        <v>0</v>
      </c>
      <c r="Z2375">
        <v>8.5598070866251792</v>
      </c>
      <c r="AA2375">
        <v>0</v>
      </c>
      <c r="AB2375">
        <v>34.603339088479757</v>
      </c>
      <c r="AC2375">
        <v>0</v>
      </c>
      <c r="AD2375">
        <v>0</v>
      </c>
      <c r="AE2375">
        <v>159.28536059579142</v>
      </c>
    </row>
    <row r="2376" spans="1:31" x14ac:dyDescent="0.25">
      <c r="A2376">
        <v>1671023</v>
      </c>
      <c r="B2376">
        <v>1</v>
      </c>
      <c r="C2376" t="s">
        <v>81</v>
      </c>
      <c r="D2376" t="s">
        <v>113</v>
      </c>
      <c r="E2376" t="s">
        <v>146</v>
      </c>
      <c r="F2376" t="s">
        <v>7052</v>
      </c>
      <c r="G2376" t="s">
        <v>148</v>
      </c>
      <c r="H2376" t="s">
        <v>143</v>
      </c>
      <c r="I2376" t="s">
        <v>135</v>
      </c>
      <c r="J2376" t="s">
        <v>136</v>
      </c>
      <c r="K2376" t="s">
        <v>137</v>
      </c>
      <c r="L2376" t="s">
        <v>7053</v>
      </c>
      <c r="M2376" t="s">
        <v>7054</v>
      </c>
      <c r="N2376">
        <v>5.4136111109999998</v>
      </c>
      <c r="O2376">
        <v>0</v>
      </c>
      <c r="P2376">
        <v>18</v>
      </c>
      <c r="Q2376">
        <v>0</v>
      </c>
      <c r="R2376">
        <v>1</v>
      </c>
      <c r="S2376">
        <v>0</v>
      </c>
      <c r="T2376">
        <v>1</v>
      </c>
      <c r="U2376">
        <v>0</v>
      </c>
      <c r="V2376">
        <v>0</v>
      </c>
      <c r="W2376">
        <v>0</v>
      </c>
      <c r="X2376">
        <v>2.603987404299958</v>
      </c>
      <c r="Y2376">
        <v>0</v>
      </c>
      <c r="Z2376">
        <v>0.62411824254969006</v>
      </c>
      <c r="AA2376">
        <v>0</v>
      </c>
      <c r="AB2376">
        <v>11.26061070098382</v>
      </c>
      <c r="AC2376">
        <v>0</v>
      </c>
      <c r="AD2376">
        <v>0</v>
      </c>
      <c r="AE2376">
        <v>14.488716347833467</v>
      </c>
    </row>
    <row r="2377" spans="1:31" x14ac:dyDescent="0.25">
      <c r="A2377">
        <v>1671017</v>
      </c>
      <c r="B2377">
        <v>1</v>
      </c>
      <c r="C2377" t="s">
        <v>80</v>
      </c>
      <c r="D2377" t="s">
        <v>108</v>
      </c>
      <c r="E2377" t="s">
        <v>151</v>
      </c>
      <c r="F2377" t="s">
        <v>7055</v>
      </c>
      <c r="G2377" t="s">
        <v>153</v>
      </c>
      <c r="H2377" t="s">
        <v>143</v>
      </c>
      <c r="I2377" t="s">
        <v>135</v>
      </c>
      <c r="J2377" t="s">
        <v>136</v>
      </c>
      <c r="K2377" t="s">
        <v>137</v>
      </c>
      <c r="L2377" t="s">
        <v>7056</v>
      </c>
      <c r="M2377" t="s">
        <v>7057</v>
      </c>
      <c r="N2377">
        <v>2.8963888880000002</v>
      </c>
      <c r="O2377">
        <v>0</v>
      </c>
      <c r="P2377">
        <v>9</v>
      </c>
      <c r="Q2377">
        <v>0</v>
      </c>
      <c r="R2377">
        <v>9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1.8011632908644326</v>
      </c>
      <c r="Y2377">
        <v>0</v>
      </c>
      <c r="Z2377">
        <v>1.2151936105224499</v>
      </c>
      <c r="AA2377">
        <v>0</v>
      </c>
      <c r="AB2377">
        <v>0.66841296875946221</v>
      </c>
      <c r="AC2377">
        <v>0</v>
      </c>
      <c r="AD2377">
        <v>0</v>
      </c>
      <c r="AE2377">
        <v>3.6847698701463445</v>
      </c>
    </row>
    <row r="2378" spans="1:31" x14ac:dyDescent="0.25">
      <c r="A2378">
        <v>1670625</v>
      </c>
      <c r="B2378">
        <v>1</v>
      </c>
      <c r="C2378" t="s">
        <v>81</v>
      </c>
      <c r="D2378" t="s">
        <v>124</v>
      </c>
      <c r="E2378" t="s">
        <v>131</v>
      </c>
      <c r="F2378" t="s">
        <v>7058</v>
      </c>
      <c r="G2378" t="s">
        <v>1310</v>
      </c>
      <c r="H2378" t="s">
        <v>134</v>
      </c>
      <c r="I2378" t="s">
        <v>135</v>
      </c>
      <c r="J2378" t="s">
        <v>136</v>
      </c>
      <c r="K2378" t="s">
        <v>137</v>
      </c>
      <c r="L2378" t="s">
        <v>7059</v>
      </c>
      <c r="M2378" t="s">
        <v>7060</v>
      </c>
      <c r="N2378">
        <v>0.89805555500000001</v>
      </c>
      <c r="O2378">
        <v>9</v>
      </c>
      <c r="P2378">
        <v>452</v>
      </c>
      <c r="Q2378">
        <v>295</v>
      </c>
      <c r="R2378">
        <v>41</v>
      </c>
      <c r="S2378">
        <v>21</v>
      </c>
      <c r="T2378">
        <v>30</v>
      </c>
      <c r="U2378">
        <v>0</v>
      </c>
      <c r="V2378">
        <v>0</v>
      </c>
      <c r="W2378">
        <v>1.8670149598485415</v>
      </c>
      <c r="X2378">
        <v>54.286692215331485</v>
      </c>
      <c r="Y2378">
        <v>125.88119077303554</v>
      </c>
      <c r="Z2378">
        <v>18.995705091730844</v>
      </c>
      <c r="AA2378">
        <v>285.72344224103597</v>
      </c>
      <c r="AB2378">
        <v>19.745719898189961</v>
      </c>
      <c r="AC2378">
        <v>0</v>
      </c>
      <c r="AD2378">
        <v>0</v>
      </c>
      <c r="AE2378">
        <v>506.49976517917236</v>
      </c>
    </row>
    <row r="2379" spans="1:31" x14ac:dyDescent="0.25">
      <c r="A2379">
        <v>1670330</v>
      </c>
      <c r="B2379">
        <v>1</v>
      </c>
      <c r="C2379" t="s">
        <v>81</v>
      </c>
      <c r="D2379" t="s">
        <v>120</v>
      </c>
      <c r="E2379" t="s">
        <v>131</v>
      </c>
      <c r="F2379" t="s">
        <v>7061</v>
      </c>
      <c r="G2379" t="s">
        <v>161</v>
      </c>
      <c r="H2379" t="s">
        <v>134</v>
      </c>
      <c r="I2379" t="s">
        <v>135</v>
      </c>
      <c r="J2379" t="s">
        <v>136</v>
      </c>
      <c r="K2379" t="s">
        <v>137</v>
      </c>
      <c r="L2379" t="s">
        <v>7062</v>
      </c>
      <c r="M2379" t="s">
        <v>7063</v>
      </c>
      <c r="N2379">
        <v>0.60916666600000002</v>
      </c>
      <c r="O2379">
        <v>0</v>
      </c>
      <c r="P2379">
        <v>570</v>
      </c>
      <c r="Q2379">
        <v>29</v>
      </c>
      <c r="R2379">
        <v>6</v>
      </c>
      <c r="S2379">
        <v>4</v>
      </c>
      <c r="T2379">
        <v>86</v>
      </c>
      <c r="U2379">
        <v>0</v>
      </c>
      <c r="V2379">
        <v>0</v>
      </c>
      <c r="W2379">
        <v>0</v>
      </c>
      <c r="X2379">
        <v>70.721219924982705</v>
      </c>
      <c r="Y2379">
        <v>34.858466171352582</v>
      </c>
      <c r="Z2379">
        <v>0.52840252093386997</v>
      </c>
      <c r="AA2379">
        <v>30.827516525539281</v>
      </c>
      <c r="AB2379">
        <v>18.880327875681232</v>
      </c>
      <c r="AC2379">
        <v>0</v>
      </c>
      <c r="AD2379">
        <v>0</v>
      </c>
      <c r="AE2379">
        <v>155.81593301848966</v>
      </c>
    </row>
    <row r="2380" spans="1:31" x14ac:dyDescent="0.25">
      <c r="A2380">
        <v>1670336</v>
      </c>
      <c r="B2380">
        <v>1</v>
      </c>
      <c r="C2380" t="s">
        <v>80</v>
      </c>
      <c r="D2380" t="s">
        <v>107</v>
      </c>
      <c r="E2380" t="s">
        <v>131</v>
      </c>
      <c r="F2380" t="s">
        <v>7064</v>
      </c>
      <c r="G2380" t="s">
        <v>161</v>
      </c>
      <c r="H2380" t="s">
        <v>134</v>
      </c>
      <c r="I2380" t="s">
        <v>135</v>
      </c>
      <c r="J2380" t="s">
        <v>136</v>
      </c>
      <c r="K2380" t="s">
        <v>137</v>
      </c>
      <c r="L2380" t="s">
        <v>7065</v>
      </c>
      <c r="M2380" t="s">
        <v>7066</v>
      </c>
      <c r="N2380">
        <v>6.3055554999999999E-2</v>
      </c>
      <c r="O2380">
        <v>6</v>
      </c>
      <c r="P2380">
        <v>1260</v>
      </c>
      <c r="Q2380">
        <v>17</v>
      </c>
      <c r="R2380">
        <v>55</v>
      </c>
      <c r="S2380">
        <v>9</v>
      </c>
      <c r="T2380">
        <v>115</v>
      </c>
      <c r="U2380">
        <v>1</v>
      </c>
      <c r="V2380">
        <v>0</v>
      </c>
      <c r="W2380">
        <v>0.1927835239269578</v>
      </c>
      <c r="X2380">
        <v>14.922053052017528</v>
      </c>
      <c r="Y2380">
        <v>3.1963729375205663</v>
      </c>
      <c r="Z2380">
        <v>0.59400982135762181</v>
      </c>
      <c r="AA2380">
        <v>2.9823092632143333</v>
      </c>
      <c r="AB2380">
        <v>3.1988479407150487</v>
      </c>
      <c r="AC2380">
        <v>0.43596898266426393</v>
      </c>
      <c r="AD2380">
        <v>0</v>
      </c>
      <c r="AE2380">
        <v>25.52234552141632</v>
      </c>
    </row>
    <row r="2381" spans="1:31" x14ac:dyDescent="0.25">
      <c r="A2381">
        <v>1670980</v>
      </c>
      <c r="B2381">
        <v>1</v>
      </c>
      <c r="C2381" t="s">
        <v>80</v>
      </c>
      <c r="D2381" t="s">
        <v>104</v>
      </c>
      <c r="E2381" t="s">
        <v>179</v>
      </c>
      <c r="F2381" t="s">
        <v>6618</v>
      </c>
      <c r="G2381" t="s">
        <v>161</v>
      </c>
      <c r="H2381" t="s">
        <v>134</v>
      </c>
      <c r="I2381" t="s">
        <v>135</v>
      </c>
      <c r="J2381" t="s">
        <v>136</v>
      </c>
      <c r="K2381" t="s">
        <v>137</v>
      </c>
      <c r="L2381" t="s">
        <v>7067</v>
      </c>
      <c r="M2381" t="s">
        <v>7068</v>
      </c>
      <c r="N2381">
        <v>0.10116</v>
      </c>
      <c r="O2381">
        <v>4</v>
      </c>
      <c r="P2381">
        <v>145</v>
      </c>
      <c r="Q2381">
        <v>23</v>
      </c>
      <c r="R2381">
        <v>306</v>
      </c>
      <c r="S2381">
        <v>31</v>
      </c>
      <c r="T2381">
        <v>72</v>
      </c>
      <c r="U2381">
        <v>14</v>
      </c>
      <c r="V2381">
        <v>0</v>
      </c>
      <c r="W2381">
        <v>2.3286349408876093</v>
      </c>
      <c r="X2381">
        <v>2.9309131395665324</v>
      </c>
      <c r="Y2381">
        <v>6.5646967524113746</v>
      </c>
      <c r="Z2381">
        <v>7.3318491701960538</v>
      </c>
      <c r="AA2381">
        <v>99.724556682819141</v>
      </c>
      <c r="AB2381">
        <v>9.2900570880879325</v>
      </c>
      <c r="AC2381">
        <v>490.22656917671594</v>
      </c>
      <c r="AD2381">
        <v>0</v>
      </c>
      <c r="AE2381">
        <v>618.39727695068461</v>
      </c>
    </row>
    <row r="2382" spans="1:31" x14ac:dyDescent="0.25">
      <c r="A2382">
        <v>1671312</v>
      </c>
      <c r="B2382">
        <v>1</v>
      </c>
      <c r="C2382" t="s">
        <v>80</v>
      </c>
      <c r="D2382" t="s">
        <v>97</v>
      </c>
      <c r="E2382" t="s">
        <v>140</v>
      </c>
      <c r="F2382" t="s">
        <v>7069</v>
      </c>
      <c r="G2382" t="s">
        <v>197</v>
      </c>
      <c r="H2382" t="s">
        <v>143</v>
      </c>
      <c r="I2382" t="s">
        <v>135</v>
      </c>
      <c r="J2382" t="s">
        <v>136</v>
      </c>
      <c r="K2382" t="s">
        <v>137</v>
      </c>
      <c r="L2382" t="s">
        <v>7070</v>
      </c>
      <c r="M2382" t="s">
        <v>7071</v>
      </c>
      <c r="N2382">
        <v>4.3716666660000003</v>
      </c>
      <c r="O2382">
        <v>0</v>
      </c>
      <c r="P2382">
        <v>2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2.3133749068764202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2.3133749068764202</v>
      </c>
    </row>
    <row r="2383" spans="1:31" x14ac:dyDescent="0.25">
      <c r="A2383">
        <v>1670290</v>
      </c>
      <c r="B2383">
        <v>1</v>
      </c>
      <c r="C2383" t="s">
        <v>80</v>
      </c>
      <c r="D2383" t="s">
        <v>93</v>
      </c>
      <c r="E2383" t="s">
        <v>151</v>
      </c>
      <c r="F2383" t="s">
        <v>7072</v>
      </c>
      <c r="G2383" t="s">
        <v>153</v>
      </c>
      <c r="H2383" t="s">
        <v>143</v>
      </c>
      <c r="I2383" t="s">
        <v>135</v>
      </c>
      <c r="J2383" t="s">
        <v>136</v>
      </c>
      <c r="K2383" t="s">
        <v>137</v>
      </c>
      <c r="L2383" t="s">
        <v>7073</v>
      </c>
      <c r="M2383" t="s">
        <v>7074</v>
      </c>
      <c r="N2383">
        <v>8.3725000000000005</v>
      </c>
      <c r="O2383">
        <v>0</v>
      </c>
      <c r="P2383">
        <v>13</v>
      </c>
      <c r="Q2383">
        <v>0</v>
      </c>
      <c r="R2383">
        <v>4</v>
      </c>
      <c r="S2383">
        <v>0</v>
      </c>
      <c r="T2383">
        <v>8</v>
      </c>
      <c r="U2383">
        <v>0</v>
      </c>
      <c r="V2383">
        <v>0</v>
      </c>
      <c r="W2383">
        <v>0</v>
      </c>
      <c r="X2383">
        <v>23.71071721170377</v>
      </c>
      <c r="Y2383">
        <v>0</v>
      </c>
      <c r="Z2383">
        <v>9.4774490083401783</v>
      </c>
      <c r="AA2383">
        <v>0</v>
      </c>
      <c r="AB2383">
        <v>62.62303592340637</v>
      </c>
      <c r="AC2383">
        <v>0</v>
      </c>
      <c r="AD2383">
        <v>0</v>
      </c>
      <c r="AE2383">
        <v>95.811202143450316</v>
      </c>
    </row>
    <row r="2384" spans="1:31" x14ac:dyDescent="0.25">
      <c r="A2384">
        <v>1671355</v>
      </c>
      <c r="B2384">
        <v>1</v>
      </c>
      <c r="C2384" t="s">
        <v>80</v>
      </c>
      <c r="D2384" t="s">
        <v>95</v>
      </c>
      <c r="E2384" t="s">
        <v>140</v>
      </c>
      <c r="F2384" t="s">
        <v>7075</v>
      </c>
      <c r="G2384" t="s">
        <v>197</v>
      </c>
      <c r="H2384" t="s">
        <v>143</v>
      </c>
      <c r="I2384" t="s">
        <v>135</v>
      </c>
      <c r="J2384" t="s">
        <v>136</v>
      </c>
      <c r="K2384" t="s">
        <v>137</v>
      </c>
      <c r="L2384" t="s">
        <v>7076</v>
      </c>
      <c r="M2384" t="s">
        <v>7077</v>
      </c>
      <c r="N2384">
        <v>1.095</v>
      </c>
      <c r="O2384">
        <v>0</v>
      </c>
      <c r="P2384">
        <v>13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5.0193812252296395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5.0193812252296395</v>
      </c>
    </row>
    <row r="2385" spans="1:31" x14ac:dyDescent="0.25">
      <c r="A2385">
        <v>1670957</v>
      </c>
      <c r="B2385">
        <v>1</v>
      </c>
      <c r="C2385" t="s">
        <v>80</v>
      </c>
      <c r="D2385" t="s">
        <v>92</v>
      </c>
      <c r="E2385" t="s">
        <v>151</v>
      </c>
      <c r="F2385" t="s">
        <v>7078</v>
      </c>
      <c r="G2385" t="s">
        <v>153</v>
      </c>
      <c r="H2385" t="s">
        <v>143</v>
      </c>
      <c r="I2385" t="s">
        <v>135</v>
      </c>
      <c r="J2385" t="s">
        <v>136</v>
      </c>
      <c r="K2385" t="s">
        <v>137</v>
      </c>
      <c r="L2385" t="s">
        <v>7079</v>
      </c>
      <c r="M2385" t="s">
        <v>7080</v>
      </c>
      <c r="N2385">
        <v>1.7727777769999999</v>
      </c>
      <c r="O2385">
        <v>0</v>
      </c>
      <c r="P2385">
        <v>38</v>
      </c>
      <c r="Q2385">
        <v>0</v>
      </c>
      <c r="R2385">
        <v>0</v>
      </c>
      <c r="S2385">
        <v>0</v>
      </c>
      <c r="T2385">
        <v>4</v>
      </c>
      <c r="U2385">
        <v>0</v>
      </c>
      <c r="V2385">
        <v>0</v>
      </c>
      <c r="W2385">
        <v>0</v>
      </c>
      <c r="X2385">
        <v>17.156948028450799</v>
      </c>
      <c r="Y2385">
        <v>0</v>
      </c>
      <c r="Z2385">
        <v>0</v>
      </c>
      <c r="AA2385">
        <v>0</v>
      </c>
      <c r="AB2385">
        <v>1.2246591383146814</v>
      </c>
      <c r="AC2385">
        <v>0</v>
      </c>
      <c r="AD2385">
        <v>0</v>
      </c>
      <c r="AE2385">
        <v>18.38160716676548</v>
      </c>
    </row>
    <row r="2386" spans="1:31" x14ac:dyDescent="0.25">
      <c r="A2386">
        <v>1670814</v>
      </c>
      <c r="B2386">
        <v>1</v>
      </c>
      <c r="C2386" t="s">
        <v>80</v>
      </c>
      <c r="D2386" t="s">
        <v>90</v>
      </c>
      <c r="E2386" t="s">
        <v>179</v>
      </c>
      <c r="F2386" t="s">
        <v>7081</v>
      </c>
      <c r="G2386" t="s">
        <v>161</v>
      </c>
      <c r="H2386" t="s">
        <v>134</v>
      </c>
      <c r="I2386" t="s">
        <v>135</v>
      </c>
      <c r="J2386" t="s">
        <v>136</v>
      </c>
      <c r="K2386" t="s">
        <v>137</v>
      </c>
      <c r="L2386" t="s">
        <v>7082</v>
      </c>
      <c r="M2386" t="s">
        <v>7083</v>
      </c>
      <c r="N2386">
        <v>0.51777777700000005</v>
      </c>
      <c r="O2386">
        <v>15</v>
      </c>
      <c r="P2386">
        <v>10471</v>
      </c>
      <c r="Q2386">
        <v>0</v>
      </c>
      <c r="R2386">
        <v>1</v>
      </c>
      <c r="S2386">
        <v>3</v>
      </c>
      <c r="T2386">
        <v>703</v>
      </c>
      <c r="U2386">
        <v>0</v>
      </c>
      <c r="V2386">
        <v>2</v>
      </c>
      <c r="W2386">
        <v>2.0690413725072112</v>
      </c>
      <c r="X2386">
        <v>1176.9683041210983</v>
      </c>
      <c r="Y2386">
        <v>0</v>
      </c>
      <c r="Z2386">
        <v>0.2924871560613333</v>
      </c>
      <c r="AA2386">
        <v>13.619658147835676</v>
      </c>
      <c r="AB2386">
        <v>325.92361780833033</v>
      </c>
      <c r="AC2386">
        <v>0</v>
      </c>
      <c r="AD2386">
        <v>100.72531056711451</v>
      </c>
      <c r="AE2386">
        <v>1619.5984191729474</v>
      </c>
    </row>
    <row r="2387" spans="1:31" x14ac:dyDescent="0.25">
      <c r="A2387">
        <v>1671329</v>
      </c>
      <c r="B2387">
        <v>1</v>
      </c>
      <c r="C2387" t="s">
        <v>80</v>
      </c>
      <c r="D2387" t="s">
        <v>93</v>
      </c>
      <c r="E2387" t="s">
        <v>151</v>
      </c>
      <c r="F2387" t="s">
        <v>7084</v>
      </c>
      <c r="G2387" t="s">
        <v>891</v>
      </c>
      <c r="H2387" t="s">
        <v>143</v>
      </c>
      <c r="I2387" t="s">
        <v>135</v>
      </c>
      <c r="J2387" t="s">
        <v>136</v>
      </c>
      <c r="K2387" t="s">
        <v>137</v>
      </c>
      <c r="L2387" t="s">
        <v>7085</v>
      </c>
      <c r="M2387" t="s">
        <v>7086</v>
      </c>
      <c r="N2387">
        <v>0.28749999999999998</v>
      </c>
      <c r="O2387">
        <v>0</v>
      </c>
      <c r="P2387">
        <v>0</v>
      </c>
      <c r="Q2387">
        <v>0</v>
      </c>
      <c r="R2387">
        <v>1</v>
      </c>
      <c r="S2387">
        <v>0</v>
      </c>
      <c r="T2387">
        <v>3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5.2390560564187505E-2</v>
      </c>
      <c r="AA2387">
        <v>0</v>
      </c>
      <c r="AB2387">
        <v>0.40302229559602498</v>
      </c>
      <c r="AC2387">
        <v>0</v>
      </c>
      <c r="AD2387">
        <v>0</v>
      </c>
      <c r="AE2387">
        <v>0.45541285616021249</v>
      </c>
    </row>
    <row r="2388" spans="1:31" x14ac:dyDescent="0.25">
      <c r="A2388">
        <v>1670837</v>
      </c>
      <c r="B2388">
        <v>1</v>
      </c>
      <c r="C2388" t="s">
        <v>81</v>
      </c>
      <c r="D2388" t="s">
        <v>119</v>
      </c>
      <c r="E2388" t="s">
        <v>151</v>
      </c>
      <c r="F2388" t="s">
        <v>7087</v>
      </c>
      <c r="G2388" t="s">
        <v>396</v>
      </c>
      <c r="H2388" t="s">
        <v>143</v>
      </c>
      <c r="I2388" t="s">
        <v>135</v>
      </c>
      <c r="J2388" t="s">
        <v>136</v>
      </c>
      <c r="K2388" t="s">
        <v>137</v>
      </c>
      <c r="L2388" t="s">
        <v>7088</v>
      </c>
      <c r="M2388" t="s">
        <v>7089</v>
      </c>
      <c r="N2388">
        <v>2.653333333</v>
      </c>
      <c r="O2388">
        <v>0</v>
      </c>
      <c r="P2388">
        <v>1</v>
      </c>
      <c r="Q2388">
        <v>0</v>
      </c>
      <c r="R2388">
        <v>3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0.20628305260348503</v>
      </c>
      <c r="Y2388">
        <v>0</v>
      </c>
      <c r="Z2388">
        <v>0.29993848372336168</v>
      </c>
      <c r="AA2388">
        <v>0</v>
      </c>
      <c r="AB2388">
        <v>3.4004579062055007E-2</v>
      </c>
      <c r="AC2388">
        <v>0</v>
      </c>
      <c r="AD2388">
        <v>0</v>
      </c>
      <c r="AE2388">
        <v>0.54022611538890175</v>
      </c>
    </row>
    <row r="2389" spans="1:31" x14ac:dyDescent="0.25">
      <c r="A2389">
        <v>1671186</v>
      </c>
      <c r="B2389">
        <v>1</v>
      </c>
      <c r="C2389" t="s">
        <v>80</v>
      </c>
      <c r="D2389" t="s">
        <v>93</v>
      </c>
      <c r="E2389" t="s">
        <v>151</v>
      </c>
      <c r="F2389" t="s">
        <v>7090</v>
      </c>
      <c r="G2389" t="s">
        <v>222</v>
      </c>
      <c r="H2389" t="s">
        <v>143</v>
      </c>
      <c r="I2389" t="s">
        <v>135</v>
      </c>
      <c r="J2389" t="s">
        <v>136</v>
      </c>
      <c r="K2389" t="s">
        <v>137</v>
      </c>
      <c r="L2389" t="s">
        <v>7091</v>
      </c>
      <c r="M2389" t="s">
        <v>7092</v>
      </c>
      <c r="N2389">
        <v>6.9288888880000004</v>
      </c>
      <c r="O2389">
        <v>0</v>
      </c>
      <c r="P2389">
        <v>4</v>
      </c>
      <c r="Q2389">
        <v>0</v>
      </c>
      <c r="R2389">
        <v>3</v>
      </c>
      <c r="S2389">
        <v>0</v>
      </c>
      <c r="T2389">
        <v>1</v>
      </c>
      <c r="U2389">
        <v>0</v>
      </c>
      <c r="V2389">
        <v>0</v>
      </c>
      <c r="W2389">
        <v>0</v>
      </c>
      <c r="X2389">
        <v>7.381063928279171</v>
      </c>
      <c r="Y2389">
        <v>0</v>
      </c>
      <c r="Z2389">
        <v>66.018727085164727</v>
      </c>
      <c r="AA2389">
        <v>0</v>
      </c>
      <c r="AB2389">
        <v>9.0521806543953609</v>
      </c>
      <c r="AC2389">
        <v>0</v>
      </c>
      <c r="AD2389">
        <v>0</v>
      </c>
      <c r="AE2389">
        <v>82.45197166783926</v>
      </c>
    </row>
    <row r="2390" spans="1:31" x14ac:dyDescent="0.25">
      <c r="A2390">
        <v>1670937</v>
      </c>
      <c r="B2390">
        <v>1</v>
      </c>
      <c r="C2390" t="s">
        <v>80</v>
      </c>
      <c r="D2390" t="s">
        <v>94</v>
      </c>
      <c r="E2390" t="s">
        <v>140</v>
      </c>
      <c r="F2390" t="s">
        <v>7093</v>
      </c>
      <c r="G2390" t="s">
        <v>197</v>
      </c>
      <c r="H2390" t="s">
        <v>143</v>
      </c>
      <c r="I2390" t="s">
        <v>135</v>
      </c>
      <c r="J2390" t="s">
        <v>136</v>
      </c>
      <c r="K2390" t="s">
        <v>137</v>
      </c>
      <c r="L2390" t="s">
        <v>7094</v>
      </c>
      <c r="M2390" t="s">
        <v>7095</v>
      </c>
      <c r="N2390">
        <v>1.2597222219999999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5.1242372061429176E-2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5.1242372061429176E-2</v>
      </c>
    </row>
    <row r="2391" spans="1:31" x14ac:dyDescent="0.25">
      <c r="A2391">
        <v>1670416</v>
      </c>
      <c r="B2391">
        <v>1</v>
      </c>
      <c r="C2391" t="s">
        <v>81</v>
      </c>
      <c r="D2391" t="s">
        <v>119</v>
      </c>
      <c r="E2391" t="s">
        <v>151</v>
      </c>
      <c r="F2391" t="s">
        <v>7096</v>
      </c>
      <c r="G2391" t="s">
        <v>153</v>
      </c>
      <c r="H2391" t="s">
        <v>143</v>
      </c>
      <c r="I2391" t="s">
        <v>135</v>
      </c>
      <c r="J2391" t="s">
        <v>136</v>
      </c>
      <c r="K2391" t="s">
        <v>137</v>
      </c>
      <c r="L2391" t="s">
        <v>7097</v>
      </c>
      <c r="M2391" t="s">
        <v>7098</v>
      </c>
      <c r="N2391">
        <v>1.3247222219999999</v>
      </c>
      <c r="O2391">
        <v>0</v>
      </c>
      <c r="P2391">
        <v>28</v>
      </c>
      <c r="Q2391">
        <v>0</v>
      </c>
      <c r="R2391">
        <v>1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3.9653283598801274</v>
      </c>
      <c r="Y2391">
        <v>0</v>
      </c>
      <c r="Z2391">
        <v>1.1810944708283613E-2</v>
      </c>
      <c r="AA2391">
        <v>0</v>
      </c>
      <c r="AB2391">
        <v>0</v>
      </c>
      <c r="AC2391">
        <v>0</v>
      </c>
      <c r="AD2391">
        <v>0</v>
      </c>
      <c r="AE2391">
        <v>3.9771393045884111</v>
      </c>
    </row>
    <row r="2392" spans="1:31" x14ac:dyDescent="0.25">
      <c r="A2392">
        <v>1671149</v>
      </c>
      <c r="B2392">
        <v>1</v>
      </c>
      <c r="C2392" t="s">
        <v>80</v>
      </c>
      <c r="D2392" t="s">
        <v>104</v>
      </c>
      <c r="E2392" t="s">
        <v>164</v>
      </c>
      <c r="F2392" t="s">
        <v>7099</v>
      </c>
      <c r="G2392" t="s">
        <v>161</v>
      </c>
      <c r="H2392" t="s">
        <v>134</v>
      </c>
      <c r="I2392" t="s">
        <v>135</v>
      </c>
      <c r="J2392" t="s">
        <v>136</v>
      </c>
      <c r="K2392" t="s">
        <v>137</v>
      </c>
      <c r="L2392" t="s">
        <v>7100</v>
      </c>
      <c r="M2392" t="s">
        <v>7101</v>
      </c>
      <c r="N2392">
        <v>1.4141666660000001</v>
      </c>
      <c r="O2392">
        <v>3</v>
      </c>
      <c r="P2392">
        <v>12</v>
      </c>
      <c r="Q2392">
        <v>17</v>
      </c>
      <c r="R2392">
        <v>27</v>
      </c>
      <c r="S2392">
        <v>3</v>
      </c>
      <c r="T2392">
        <v>6</v>
      </c>
      <c r="U2392">
        <v>1</v>
      </c>
      <c r="V2392">
        <v>0</v>
      </c>
      <c r="W2392">
        <v>6.9622589543390907</v>
      </c>
      <c r="X2392">
        <v>3.1356316453344792</v>
      </c>
      <c r="Y2392">
        <v>20.915419369975435</v>
      </c>
      <c r="Z2392">
        <v>4.8124178209584842</v>
      </c>
      <c r="AA2392">
        <v>5.8483641135477784</v>
      </c>
      <c r="AB2392">
        <v>5.2924412860255634</v>
      </c>
      <c r="AC2392">
        <v>149.63225399621086</v>
      </c>
      <c r="AD2392">
        <v>0</v>
      </c>
      <c r="AE2392">
        <v>196.59878718639169</v>
      </c>
    </row>
    <row r="2393" spans="1:31" x14ac:dyDescent="0.25">
      <c r="A2393">
        <v>1670167</v>
      </c>
      <c r="B2393">
        <v>1</v>
      </c>
      <c r="C2393" t="s">
        <v>80</v>
      </c>
      <c r="D2393" t="s">
        <v>100</v>
      </c>
      <c r="E2393" t="s">
        <v>164</v>
      </c>
      <c r="F2393" t="s">
        <v>4118</v>
      </c>
      <c r="G2393" t="s">
        <v>161</v>
      </c>
      <c r="H2393" t="s">
        <v>134</v>
      </c>
      <c r="I2393" t="s">
        <v>135</v>
      </c>
      <c r="J2393" t="s">
        <v>136</v>
      </c>
      <c r="K2393" t="s">
        <v>137</v>
      </c>
      <c r="L2393" t="s">
        <v>7102</v>
      </c>
      <c r="M2393" t="s">
        <v>7103</v>
      </c>
      <c r="N2393">
        <v>0.24944444399999999</v>
      </c>
      <c r="O2393">
        <v>3</v>
      </c>
      <c r="P2393">
        <v>1357</v>
      </c>
      <c r="Q2393">
        <v>17</v>
      </c>
      <c r="R2393">
        <v>166</v>
      </c>
      <c r="S2393">
        <v>30</v>
      </c>
      <c r="T2393">
        <v>130</v>
      </c>
      <c r="U2393">
        <v>2</v>
      </c>
      <c r="V2393">
        <v>0</v>
      </c>
      <c r="W2393">
        <v>7.2525559145714444E-2</v>
      </c>
      <c r="X2393">
        <v>108.67256749878605</v>
      </c>
      <c r="Y2393">
        <v>3.9262895620278107</v>
      </c>
      <c r="Z2393">
        <v>18.064762815781243</v>
      </c>
      <c r="AA2393">
        <v>27.902410926530155</v>
      </c>
      <c r="AB2393">
        <v>17.282049729385097</v>
      </c>
      <c r="AC2393">
        <v>18.122920468676664</v>
      </c>
      <c r="AD2393">
        <v>0</v>
      </c>
      <c r="AE2393">
        <v>194.04352656033274</v>
      </c>
    </row>
    <row r="2394" spans="1:31" x14ac:dyDescent="0.25">
      <c r="A2394">
        <v>1671100</v>
      </c>
      <c r="B2394">
        <v>1</v>
      </c>
      <c r="C2394" t="s">
        <v>81</v>
      </c>
      <c r="D2394" t="s">
        <v>120</v>
      </c>
      <c r="E2394" t="s">
        <v>164</v>
      </c>
      <c r="F2394" t="s">
        <v>7104</v>
      </c>
      <c r="G2394" t="s">
        <v>161</v>
      </c>
      <c r="H2394" t="s">
        <v>134</v>
      </c>
      <c r="I2394" t="s">
        <v>135</v>
      </c>
      <c r="J2394" t="s">
        <v>136</v>
      </c>
      <c r="K2394" t="s">
        <v>137</v>
      </c>
      <c r="L2394" t="s">
        <v>7105</v>
      </c>
      <c r="M2394" t="s">
        <v>7106</v>
      </c>
      <c r="N2394">
        <v>0.31</v>
      </c>
      <c r="O2394">
        <v>4</v>
      </c>
      <c r="P2394">
        <v>2047</v>
      </c>
      <c r="Q2394">
        <v>376</v>
      </c>
      <c r="R2394">
        <v>148</v>
      </c>
      <c r="S2394">
        <v>50</v>
      </c>
      <c r="T2394">
        <v>176</v>
      </c>
      <c r="U2394">
        <v>7</v>
      </c>
      <c r="V2394">
        <v>1</v>
      </c>
      <c r="W2394">
        <v>0.29114342456231662</v>
      </c>
      <c r="X2394">
        <v>88.584804052913341</v>
      </c>
      <c r="Y2394">
        <v>372.44382115741752</v>
      </c>
      <c r="Z2394">
        <v>26.927473906086789</v>
      </c>
      <c r="AA2394">
        <v>119.2392004036333</v>
      </c>
      <c r="AB2394">
        <v>45.579595942764485</v>
      </c>
      <c r="AC2394">
        <v>160.77683734137682</v>
      </c>
      <c r="AD2394">
        <v>0.20051369286886001</v>
      </c>
      <c r="AE2394">
        <v>814.04338992162343</v>
      </c>
    </row>
    <row r="2395" spans="1:31" x14ac:dyDescent="0.25">
      <c r="A2395">
        <v>1671000</v>
      </c>
      <c r="B2395">
        <v>1</v>
      </c>
      <c r="C2395" t="s">
        <v>80</v>
      </c>
      <c r="D2395" t="s">
        <v>89</v>
      </c>
      <c r="E2395" t="s">
        <v>164</v>
      </c>
      <c r="F2395" t="s">
        <v>7107</v>
      </c>
      <c r="G2395" t="s">
        <v>161</v>
      </c>
      <c r="H2395" t="s">
        <v>134</v>
      </c>
      <c r="I2395" t="s">
        <v>135</v>
      </c>
      <c r="J2395" t="s">
        <v>136</v>
      </c>
      <c r="K2395" t="s">
        <v>137</v>
      </c>
      <c r="L2395" t="s">
        <v>7108</v>
      </c>
      <c r="M2395" t="s">
        <v>7109</v>
      </c>
      <c r="N2395">
        <v>0.45750000000000002</v>
      </c>
      <c r="O2395">
        <v>5</v>
      </c>
      <c r="P2395">
        <v>6418</v>
      </c>
      <c r="Q2395">
        <v>3</v>
      </c>
      <c r="R2395">
        <v>225</v>
      </c>
      <c r="S2395">
        <v>20</v>
      </c>
      <c r="T2395">
        <v>955</v>
      </c>
      <c r="U2395">
        <v>8</v>
      </c>
      <c r="V2395">
        <v>0</v>
      </c>
      <c r="W2395">
        <v>59.71181129118817</v>
      </c>
      <c r="X2395">
        <v>1176.9402661006893</v>
      </c>
      <c r="Y2395">
        <v>3.8114837134924504</v>
      </c>
      <c r="Z2395">
        <v>21.264643901091066</v>
      </c>
      <c r="AA2395">
        <v>330.37344795965919</v>
      </c>
      <c r="AB2395">
        <v>836.93802814232197</v>
      </c>
      <c r="AC2395">
        <v>165.66545917770452</v>
      </c>
      <c r="AD2395">
        <v>0</v>
      </c>
      <c r="AE2395">
        <v>2594.7051402861471</v>
      </c>
    </row>
    <row r="2396" spans="1:31" x14ac:dyDescent="0.25">
      <c r="A2396">
        <v>1670210</v>
      </c>
      <c r="B2396">
        <v>1</v>
      </c>
      <c r="C2396" t="s">
        <v>80</v>
      </c>
      <c r="D2396" t="s">
        <v>95</v>
      </c>
      <c r="E2396" t="s">
        <v>164</v>
      </c>
      <c r="F2396" t="s">
        <v>7110</v>
      </c>
      <c r="G2396" t="s">
        <v>161</v>
      </c>
      <c r="H2396" t="s">
        <v>134</v>
      </c>
      <c r="I2396" t="s">
        <v>135</v>
      </c>
      <c r="J2396" t="s">
        <v>136</v>
      </c>
      <c r="K2396" t="s">
        <v>137</v>
      </c>
      <c r="L2396" t="s">
        <v>7111</v>
      </c>
      <c r="M2396" t="s">
        <v>7112</v>
      </c>
      <c r="N2396">
        <v>5.5277777E-2</v>
      </c>
      <c r="O2396">
        <v>6</v>
      </c>
      <c r="P2396">
        <v>2284</v>
      </c>
      <c r="Q2396">
        <v>26</v>
      </c>
      <c r="R2396">
        <v>24</v>
      </c>
      <c r="S2396">
        <v>24</v>
      </c>
      <c r="T2396">
        <v>144</v>
      </c>
      <c r="U2396">
        <v>1</v>
      </c>
      <c r="V2396">
        <v>0</v>
      </c>
      <c r="W2396">
        <v>0.22149635704368001</v>
      </c>
      <c r="X2396">
        <v>22.831907494111174</v>
      </c>
      <c r="Y2396">
        <v>3.2505907250040753</v>
      </c>
      <c r="Z2396">
        <v>0.23837217550450335</v>
      </c>
      <c r="AA2396">
        <v>7.1852264801035588</v>
      </c>
      <c r="AB2396">
        <v>4.0126996702293196</v>
      </c>
      <c r="AC2396">
        <v>8.8845340339983342E-2</v>
      </c>
      <c r="AD2396">
        <v>0</v>
      </c>
      <c r="AE2396">
        <v>37.829138242336292</v>
      </c>
    </row>
    <row r="2397" spans="1:31" x14ac:dyDescent="0.25">
      <c r="A2397">
        <v>1670751</v>
      </c>
      <c r="B2397">
        <v>1</v>
      </c>
      <c r="C2397" t="s">
        <v>81</v>
      </c>
      <c r="D2397" t="s">
        <v>112</v>
      </c>
      <c r="E2397" t="s">
        <v>146</v>
      </c>
      <c r="F2397" t="s">
        <v>7113</v>
      </c>
      <c r="G2397" t="s">
        <v>148</v>
      </c>
      <c r="H2397" t="s">
        <v>143</v>
      </c>
      <c r="I2397" t="s">
        <v>135</v>
      </c>
      <c r="J2397" t="s">
        <v>136</v>
      </c>
      <c r="K2397" t="s">
        <v>137</v>
      </c>
      <c r="L2397" t="s">
        <v>7114</v>
      </c>
      <c r="M2397" t="s">
        <v>7115</v>
      </c>
      <c r="N2397">
        <v>2.3538888880000002</v>
      </c>
      <c r="O2397">
        <v>0</v>
      </c>
      <c r="P2397">
        <v>4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0.47262503235143005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0.47262503235143005</v>
      </c>
    </row>
    <row r="2398" spans="1:31" x14ac:dyDescent="0.25">
      <c r="A2398">
        <v>1670943</v>
      </c>
      <c r="B2398">
        <v>1</v>
      </c>
      <c r="C2398" t="s">
        <v>80</v>
      </c>
      <c r="D2398" t="s">
        <v>96</v>
      </c>
      <c r="E2398" t="s">
        <v>159</v>
      </c>
      <c r="F2398" t="s">
        <v>7116</v>
      </c>
      <c r="G2398" t="s">
        <v>596</v>
      </c>
      <c r="H2398" t="s">
        <v>134</v>
      </c>
      <c r="I2398" t="s">
        <v>135</v>
      </c>
      <c r="J2398" t="s">
        <v>136</v>
      </c>
      <c r="K2398" t="s">
        <v>137</v>
      </c>
      <c r="L2398" t="s">
        <v>7117</v>
      </c>
      <c r="M2398" t="s">
        <v>7118</v>
      </c>
      <c r="N2398">
        <v>1.7805555550000001</v>
      </c>
      <c r="O2398">
        <v>0</v>
      </c>
      <c r="P2398">
        <v>83</v>
      </c>
      <c r="Q2398">
        <v>0</v>
      </c>
      <c r="R2398">
        <v>3</v>
      </c>
      <c r="S2398">
        <v>0</v>
      </c>
      <c r="T2398">
        <v>4</v>
      </c>
      <c r="U2398">
        <v>0</v>
      </c>
      <c r="V2398">
        <v>0</v>
      </c>
      <c r="W2398">
        <v>0</v>
      </c>
      <c r="X2398">
        <v>18.873807237522389</v>
      </c>
      <c r="Y2398">
        <v>0</v>
      </c>
      <c r="Z2398">
        <v>1.0582387761986223</v>
      </c>
      <c r="AA2398">
        <v>0</v>
      </c>
      <c r="AB2398">
        <v>0.35809875216263887</v>
      </c>
      <c r="AC2398">
        <v>0</v>
      </c>
      <c r="AD2398">
        <v>0</v>
      </c>
      <c r="AE2398">
        <v>20.29014476588365</v>
      </c>
    </row>
    <row r="2399" spans="1:31" x14ac:dyDescent="0.25">
      <c r="A2399">
        <v>1670279</v>
      </c>
      <c r="B2399">
        <v>1</v>
      </c>
      <c r="C2399" t="s">
        <v>80</v>
      </c>
      <c r="D2399" t="s">
        <v>97</v>
      </c>
      <c r="E2399" t="s">
        <v>164</v>
      </c>
      <c r="F2399" t="s">
        <v>7119</v>
      </c>
      <c r="G2399" t="s">
        <v>161</v>
      </c>
      <c r="H2399" t="s">
        <v>134</v>
      </c>
      <c r="I2399" t="s">
        <v>135</v>
      </c>
      <c r="J2399" t="s">
        <v>136</v>
      </c>
      <c r="K2399" t="s">
        <v>137</v>
      </c>
      <c r="L2399" t="s">
        <v>7120</v>
      </c>
      <c r="M2399" t="s">
        <v>7121</v>
      </c>
      <c r="N2399">
        <v>3.0775000000000001</v>
      </c>
      <c r="O2399">
        <v>0</v>
      </c>
      <c r="P2399">
        <v>140</v>
      </c>
      <c r="Q2399">
        <v>0</v>
      </c>
      <c r="R2399">
        <v>0</v>
      </c>
      <c r="S2399">
        <v>0</v>
      </c>
      <c r="T2399">
        <v>3</v>
      </c>
      <c r="U2399">
        <v>0</v>
      </c>
      <c r="V2399">
        <v>0</v>
      </c>
      <c r="W2399">
        <v>0</v>
      </c>
      <c r="X2399">
        <v>459.05812463728125</v>
      </c>
      <c r="Y2399">
        <v>0</v>
      </c>
      <c r="Z2399">
        <v>0</v>
      </c>
      <c r="AA2399">
        <v>0</v>
      </c>
      <c r="AB2399">
        <v>10.570968710488501</v>
      </c>
      <c r="AC2399">
        <v>0</v>
      </c>
      <c r="AD2399">
        <v>0</v>
      </c>
      <c r="AE2399">
        <v>469.62909334776975</v>
      </c>
    </row>
    <row r="2400" spans="1:31" x14ac:dyDescent="0.25">
      <c r="A2400">
        <v>1671275</v>
      </c>
      <c r="B2400">
        <v>1</v>
      </c>
      <c r="C2400" t="s">
        <v>80</v>
      </c>
      <c r="D2400" t="s">
        <v>82</v>
      </c>
      <c r="E2400" t="s">
        <v>140</v>
      </c>
      <c r="F2400" t="s">
        <v>7122</v>
      </c>
      <c r="G2400" t="s">
        <v>197</v>
      </c>
      <c r="H2400" t="s">
        <v>143</v>
      </c>
      <c r="I2400" t="s">
        <v>135</v>
      </c>
      <c r="J2400" t="s">
        <v>136</v>
      </c>
      <c r="K2400" t="s">
        <v>137</v>
      </c>
      <c r="L2400" t="s">
        <v>7123</v>
      </c>
      <c r="M2400" t="s">
        <v>7124</v>
      </c>
      <c r="N2400">
        <v>9.2866666660000003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1.1669355753259401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1.1669355753259401</v>
      </c>
    </row>
    <row r="2401" spans="1:31" x14ac:dyDescent="0.25">
      <c r="A2401">
        <v>1671321</v>
      </c>
      <c r="B2401">
        <v>1</v>
      </c>
      <c r="C2401" t="s">
        <v>80</v>
      </c>
      <c r="D2401" t="s">
        <v>96</v>
      </c>
      <c r="E2401" t="s">
        <v>151</v>
      </c>
      <c r="F2401" t="s">
        <v>7125</v>
      </c>
      <c r="G2401" t="s">
        <v>153</v>
      </c>
      <c r="H2401" t="s">
        <v>143</v>
      </c>
      <c r="I2401" t="s">
        <v>135</v>
      </c>
      <c r="J2401" t="s">
        <v>136</v>
      </c>
      <c r="K2401" t="s">
        <v>137</v>
      </c>
      <c r="L2401" t="s">
        <v>7126</v>
      </c>
      <c r="M2401" t="s">
        <v>7127</v>
      </c>
      <c r="N2401">
        <v>9.2027777769999997</v>
      </c>
      <c r="O2401">
        <v>0</v>
      </c>
      <c r="P2401">
        <v>186</v>
      </c>
      <c r="Q2401">
        <v>0</v>
      </c>
      <c r="R2401">
        <v>0</v>
      </c>
      <c r="S2401">
        <v>0</v>
      </c>
      <c r="T2401">
        <v>8</v>
      </c>
      <c r="U2401">
        <v>0</v>
      </c>
      <c r="V2401">
        <v>0</v>
      </c>
      <c r="W2401">
        <v>0</v>
      </c>
      <c r="X2401">
        <v>562.06927314605571</v>
      </c>
      <c r="Y2401">
        <v>0</v>
      </c>
      <c r="Z2401">
        <v>0</v>
      </c>
      <c r="AA2401">
        <v>0</v>
      </c>
      <c r="AB2401">
        <v>27.176179025289656</v>
      </c>
      <c r="AC2401">
        <v>0</v>
      </c>
      <c r="AD2401">
        <v>0</v>
      </c>
      <c r="AE2401">
        <v>589.24545217134539</v>
      </c>
    </row>
    <row r="2402" spans="1:31" x14ac:dyDescent="0.25">
      <c r="A2402">
        <v>1670989</v>
      </c>
      <c r="B2402">
        <v>1</v>
      </c>
      <c r="C2402" t="s">
        <v>80</v>
      </c>
      <c r="D2402" t="s">
        <v>107</v>
      </c>
      <c r="E2402" t="s">
        <v>151</v>
      </c>
      <c r="F2402" t="s">
        <v>7128</v>
      </c>
      <c r="G2402" t="s">
        <v>153</v>
      </c>
      <c r="H2402" t="s">
        <v>143</v>
      </c>
      <c r="I2402" t="s">
        <v>135</v>
      </c>
      <c r="J2402" t="s">
        <v>136</v>
      </c>
      <c r="K2402" t="s">
        <v>137</v>
      </c>
      <c r="L2402" t="s">
        <v>7129</v>
      </c>
      <c r="M2402" t="s">
        <v>7130</v>
      </c>
      <c r="N2402">
        <v>2.8730555550000001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12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10.549298895358133</v>
      </c>
      <c r="AC2402">
        <v>0</v>
      </c>
      <c r="AD2402">
        <v>0</v>
      </c>
      <c r="AE2402">
        <v>10.549298895358133</v>
      </c>
    </row>
    <row r="2403" spans="1:31" x14ac:dyDescent="0.25">
      <c r="A2403">
        <v>1670657</v>
      </c>
      <c r="B2403">
        <v>1</v>
      </c>
      <c r="C2403" t="s">
        <v>80</v>
      </c>
      <c r="D2403" t="s">
        <v>83</v>
      </c>
      <c r="E2403" t="s">
        <v>159</v>
      </c>
      <c r="F2403" t="s">
        <v>7131</v>
      </c>
      <c r="G2403" t="s">
        <v>166</v>
      </c>
      <c r="H2403" t="s">
        <v>134</v>
      </c>
      <c r="I2403" t="s">
        <v>135</v>
      </c>
      <c r="J2403" t="s">
        <v>5</v>
      </c>
      <c r="K2403" t="s">
        <v>137</v>
      </c>
      <c r="L2403" t="s">
        <v>7132</v>
      </c>
      <c r="M2403" t="s">
        <v>7133</v>
      </c>
      <c r="N2403">
        <v>0.29777777700000002</v>
      </c>
      <c r="O2403">
        <v>0</v>
      </c>
      <c r="P2403">
        <v>1</v>
      </c>
      <c r="Q2403">
        <v>0</v>
      </c>
      <c r="R2403">
        <v>0</v>
      </c>
      <c r="S2403">
        <v>1</v>
      </c>
      <c r="T2403">
        <v>99</v>
      </c>
      <c r="U2403">
        <v>0</v>
      </c>
      <c r="V2403">
        <v>15</v>
      </c>
      <c r="W2403">
        <v>0</v>
      </c>
      <c r="X2403">
        <v>0</v>
      </c>
      <c r="Y2403">
        <v>0</v>
      </c>
      <c r="Z2403">
        <v>0</v>
      </c>
      <c r="AA2403">
        <v>17.238385429295199</v>
      </c>
      <c r="AB2403">
        <v>68.296892292947135</v>
      </c>
      <c r="AC2403">
        <v>0</v>
      </c>
      <c r="AD2403">
        <v>211.5303066940879</v>
      </c>
      <c r="AE2403">
        <v>297.06558441633024</v>
      </c>
    </row>
    <row r="2404" spans="1:31" x14ac:dyDescent="0.25">
      <c r="A2404">
        <v>1671298</v>
      </c>
      <c r="B2404">
        <v>1</v>
      </c>
      <c r="C2404" t="s">
        <v>80</v>
      </c>
      <c r="D2404" t="s">
        <v>100</v>
      </c>
      <c r="E2404" t="s">
        <v>200</v>
      </c>
      <c r="F2404" t="s">
        <v>7134</v>
      </c>
      <c r="G2404" t="s">
        <v>153</v>
      </c>
      <c r="H2404" t="s">
        <v>143</v>
      </c>
      <c r="I2404" t="s">
        <v>135</v>
      </c>
      <c r="J2404" t="s">
        <v>136</v>
      </c>
      <c r="K2404" t="s">
        <v>137</v>
      </c>
      <c r="L2404" t="s">
        <v>7135</v>
      </c>
      <c r="M2404" t="s">
        <v>7136</v>
      </c>
      <c r="N2404">
        <v>3.3311111109999998</v>
      </c>
      <c r="O2404">
        <v>0</v>
      </c>
      <c r="P2404">
        <v>44</v>
      </c>
      <c r="Q2404">
        <v>0</v>
      </c>
      <c r="R2404">
        <v>0</v>
      </c>
      <c r="S2404">
        <v>0</v>
      </c>
      <c r="T2404">
        <v>16</v>
      </c>
      <c r="U2404">
        <v>0</v>
      </c>
      <c r="V2404">
        <v>0</v>
      </c>
      <c r="W2404">
        <v>0</v>
      </c>
      <c r="X2404">
        <v>41.016235614936093</v>
      </c>
      <c r="Y2404">
        <v>0</v>
      </c>
      <c r="Z2404">
        <v>0</v>
      </c>
      <c r="AA2404">
        <v>0</v>
      </c>
      <c r="AB2404">
        <v>49.91808276662244</v>
      </c>
      <c r="AC2404">
        <v>0</v>
      </c>
      <c r="AD2404">
        <v>0</v>
      </c>
      <c r="AE2404">
        <v>90.934318381558541</v>
      </c>
    </row>
    <row r="2405" spans="1:31" x14ac:dyDescent="0.25">
      <c r="A2405">
        <v>1670966</v>
      </c>
      <c r="B2405">
        <v>1</v>
      </c>
      <c r="C2405" t="s">
        <v>80</v>
      </c>
      <c r="D2405" t="s">
        <v>90</v>
      </c>
      <c r="E2405" t="s">
        <v>140</v>
      </c>
      <c r="F2405" t="s">
        <v>7137</v>
      </c>
      <c r="G2405" t="s">
        <v>142</v>
      </c>
      <c r="H2405" t="s">
        <v>143</v>
      </c>
      <c r="I2405" t="s">
        <v>135</v>
      </c>
      <c r="J2405" t="s">
        <v>136</v>
      </c>
      <c r="K2405" t="s">
        <v>137</v>
      </c>
      <c r="L2405" t="s">
        <v>7138</v>
      </c>
      <c r="M2405" t="s">
        <v>7139</v>
      </c>
      <c r="N2405">
        <v>61.930277777000001</v>
      </c>
      <c r="O2405">
        <v>0</v>
      </c>
      <c r="P2405">
        <v>1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33.7553804738141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33.7553804738141</v>
      </c>
    </row>
    <row r="2406" spans="1:31" x14ac:dyDescent="0.25">
      <c r="A2406">
        <v>1671112</v>
      </c>
      <c r="B2406">
        <v>1</v>
      </c>
      <c r="C2406" t="s">
        <v>80</v>
      </c>
      <c r="D2406" t="s">
        <v>96</v>
      </c>
      <c r="E2406" t="s">
        <v>164</v>
      </c>
      <c r="F2406" t="s">
        <v>6589</v>
      </c>
      <c r="G2406" t="s">
        <v>161</v>
      </c>
      <c r="H2406" t="s">
        <v>134</v>
      </c>
      <c r="I2406" t="s">
        <v>135</v>
      </c>
      <c r="J2406" t="s">
        <v>136</v>
      </c>
      <c r="K2406" t="s">
        <v>137</v>
      </c>
      <c r="L2406" t="s">
        <v>7140</v>
      </c>
      <c r="M2406" t="s">
        <v>7141</v>
      </c>
      <c r="N2406">
        <v>0.89138888800000005</v>
      </c>
      <c r="O2406">
        <v>6</v>
      </c>
      <c r="P2406">
        <v>54</v>
      </c>
      <c r="Q2406">
        <v>0</v>
      </c>
      <c r="R2406">
        <v>0</v>
      </c>
      <c r="S2406">
        <v>11</v>
      </c>
      <c r="T2406">
        <v>1</v>
      </c>
      <c r="U2406">
        <v>0</v>
      </c>
      <c r="V2406">
        <v>0</v>
      </c>
      <c r="W2406">
        <v>12.297090429598711</v>
      </c>
      <c r="X2406">
        <v>3.1464313795522534</v>
      </c>
      <c r="Y2406">
        <v>0</v>
      </c>
      <c r="Z2406">
        <v>0</v>
      </c>
      <c r="AA2406">
        <v>28.39835940966416</v>
      </c>
      <c r="AB2406">
        <v>2.7065855656340003E-2</v>
      </c>
      <c r="AC2406">
        <v>0</v>
      </c>
      <c r="AD2406">
        <v>0</v>
      </c>
      <c r="AE2406">
        <v>43.868947074471464</v>
      </c>
    </row>
    <row r="2407" spans="1:31" x14ac:dyDescent="0.25">
      <c r="A2407">
        <v>1670442</v>
      </c>
      <c r="B2407">
        <v>1</v>
      </c>
      <c r="C2407" t="s">
        <v>80</v>
      </c>
      <c r="D2407" t="s">
        <v>87</v>
      </c>
      <c r="E2407" t="s">
        <v>164</v>
      </c>
      <c r="F2407" t="s">
        <v>7142</v>
      </c>
      <c r="G2407" t="s">
        <v>161</v>
      </c>
      <c r="H2407" t="s">
        <v>134</v>
      </c>
      <c r="I2407" t="s">
        <v>135</v>
      </c>
      <c r="J2407" t="s">
        <v>136</v>
      </c>
      <c r="K2407" t="s">
        <v>137</v>
      </c>
      <c r="L2407" t="s">
        <v>7143</v>
      </c>
      <c r="M2407" t="s">
        <v>7144</v>
      </c>
      <c r="N2407">
        <v>4.2636111110000003</v>
      </c>
      <c r="O2407">
        <v>0</v>
      </c>
      <c r="P2407">
        <v>2061</v>
      </c>
      <c r="Q2407">
        <v>0</v>
      </c>
      <c r="R2407">
        <v>1</v>
      </c>
      <c r="S2407">
        <v>8</v>
      </c>
      <c r="T2407">
        <v>92</v>
      </c>
      <c r="U2407">
        <v>0</v>
      </c>
      <c r="V2407">
        <v>0</v>
      </c>
      <c r="W2407">
        <v>0</v>
      </c>
      <c r="X2407">
        <v>2614.4763457746985</v>
      </c>
      <c r="Y2407">
        <v>0</v>
      </c>
      <c r="Z2407">
        <v>4.9528088858933339E-3</v>
      </c>
      <c r="AA2407">
        <v>335.27394319338327</v>
      </c>
      <c r="AB2407">
        <v>857.77462903027174</v>
      </c>
      <c r="AC2407">
        <v>0</v>
      </c>
      <c r="AD2407">
        <v>0</v>
      </c>
      <c r="AE2407">
        <v>3807.5298708072391</v>
      </c>
    </row>
    <row r="2408" spans="1:31" x14ac:dyDescent="0.25">
      <c r="A2408">
        <v>1671129</v>
      </c>
      <c r="B2408">
        <v>1</v>
      </c>
      <c r="C2408" t="s">
        <v>80</v>
      </c>
      <c r="D2408" t="s">
        <v>106</v>
      </c>
      <c r="E2408" t="s">
        <v>131</v>
      </c>
      <c r="F2408" t="s">
        <v>7145</v>
      </c>
      <c r="G2408" t="s">
        <v>161</v>
      </c>
      <c r="H2408" t="s">
        <v>134</v>
      </c>
      <c r="I2408" t="s">
        <v>173</v>
      </c>
      <c r="J2408" t="s">
        <v>136</v>
      </c>
      <c r="K2408" t="s">
        <v>137</v>
      </c>
      <c r="L2408" t="s">
        <v>7146</v>
      </c>
      <c r="M2408" t="s">
        <v>7147</v>
      </c>
      <c r="N2408">
        <v>5.5555550000000002E-3</v>
      </c>
      <c r="O2408">
        <v>1</v>
      </c>
      <c r="P2408">
        <v>545</v>
      </c>
      <c r="Q2408">
        <v>42</v>
      </c>
      <c r="R2408">
        <v>31</v>
      </c>
      <c r="S2408">
        <v>8</v>
      </c>
      <c r="T2408">
        <v>55</v>
      </c>
      <c r="U2408">
        <v>0</v>
      </c>
      <c r="V2408">
        <v>0</v>
      </c>
      <c r="W2408">
        <v>1.3632988885000001E-3</v>
      </c>
      <c r="X2408">
        <v>0.51656690159350038</v>
      </c>
      <c r="Y2408">
        <v>0.68649027052823886</v>
      </c>
      <c r="Z2408">
        <v>3.6797084106944447E-2</v>
      </c>
      <c r="AA2408">
        <v>0.1169692994997889</v>
      </c>
      <c r="AB2408">
        <v>0.15916352666395561</v>
      </c>
      <c r="AC2408">
        <v>0</v>
      </c>
      <c r="AD2408">
        <v>0</v>
      </c>
      <c r="AE2408">
        <v>1.5173503812809281</v>
      </c>
    </row>
    <row r="2409" spans="1:31" x14ac:dyDescent="0.25">
      <c r="A2409">
        <v>1671258</v>
      </c>
      <c r="B2409">
        <v>1</v>
      </c>
      <c r="C2409" t="s">
        <v>80</v>
      </c>
      <c r="D2409" t="s">
        <v>84</v>
      </c>
      <c r="E2409" t="s">
        <v>146</v>
      </c>
      <c r="F2409" t="s">
        <v>7148</v>
      </c>
      <c r="G2409" t="s">
        <v>482</v>
      </c>
      <c r="H2409" t="s">
        <v>143</v>
      </c>
      <c r="I2409" t="s">
        <v>135</v>
      </c>
      <c r="J2409" t="s">
        <v>136</v>
      </c>
      <c r="K2409" t="s">
        <v>137</v>
      </c>
      <c r="L2409" t="s">
        <v>7149</v>
      </c>
      <c r="M2409" t="s">
        <v>7150</v>
      </c>
      <c r="N2409">
        <v>2.3366666660000002</v>
      </c>
      <c r="O2409">
        <v>0</v>
      </c>
      <c r="P2409">
        <v>938</v>
      </c>
      <c r="Q2409">
        <v>0</v>
      </c>
      <c r="R2409">
        <v>0</v>
      </c>
      <c r="S2409">
        <v>0</v>
      </c>
      <c r="T2409">
        <v>67</v>
      </c>
      <c r="U2409">
        <v>0</v>
      </c>
      <c r="V2409">
        <v>0</v>
      </c>
      <c r="W2409">
        <v>0</v>
      </c>
      <c r="X2409">
        <v>694.97435699035395</v>
      </c>
      <c r="Y2409">
        <v>0</v>
      </c>
      <c r="Z2409">
        <v>0</v>
      </c>
      <c r="AA2409">
        <v>0</v>
      </c>
      <c r="AB2409">
        <v>95.023732769106388</v>
      </c>
      <c r="AC2409">
        <v>0</v>
      </c>
      <c r="AD2409">
        <v>0</v>
      </c>
      <c r="AE2409">
        <v>789.9980897594603</v>
      </c>
    </row>
    <row r="2410" spans="1:31" x14ac:dyDescent="0.25">
      <c r="A2410">
        <v>1670926</v>
      </c>
      <c r="B2410">
        <v>1</v>
      </c>
      <c r="C2410" t="s">
        <v>80</v>
      </c>
      <c r="D2410" t="s">
        <v>107</v>
      </c>
      <c r="E2410" t="s">
        <v>140</v>
      </c>
      <c r="F2410" t="s">
        <v>7151</v>
      </c>
      <c r="G2410" t="s">
        <v>209</v>
      </c>
      <c r="H2410" t="s">
        <v>143</v>
      </c>
      <c r="I2410" t="s">
        <v>135</v>
      </c>
      <c r="J2410" t="s">
        <v>136</v>
      </c>
      <c r="K2410" t="s">
        <v>137</v>
      </c>
      <c r="L2410" t="s">
        <v>7152</v>
      </c>
      <c r="M2410" t="s">
        <v>7153</v>
      </c>
      <c r="N2410">
        <v>1.5888888880000001</v>
      </c>
      <c r="O2410">
        <v>0</v>
      </c>
      <c r="P2410">
        <v>0</v>
      </c>
      <c r="Q2410">
        <v>0</v>
      </c>
      <c r="R2410">
        <v>2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0.22868901945486891</v>
      </c>
      <c r="AA2410">
        <v>0</v>
      </c>
      <c r="AB2410">
        <v>2.8334930030730519</v>
      </c>
      <c r="AC2410">
        <v>0</v>
      </c>
      <c r="AD2410">
        <v>0</v>
      </c>
      <c r="AE2410">
        <v>3.0621820225279208</v>
      </c>
    </row>
    <row r="2411" spans="1:31" x14ac:dyDescent="0.25">
      <c r="A2411">
        <v>1670571</v>
      </c>
      <c r="B2411">
        <v>1</v>
      </c>
      <c r="C2411" t="s">
        <v>80</v>
      </c>
      <c r="D2411" t="s">
        <v>108</v>
      </c>
      <c r="E2411" t="s">
        <v>146</v>
      </c>
      <c r="F2411" t="s">
        <v>7154</v>
      </c>
      <c r="G2411" t="s">
        <v>253</v>
      </c>
      <c r="H2411" t="s">
        <v>143</v>
      </c>
      <c r="I2411" t="s">
        <v>135</v>
      </c>
      <c r="J2411" t="s">
        <v>136</v>
      </c>
      <c r="K2411" t="s">
        <v>167</v>
      </c>
      <c r="L2411" t="s">
        <v>7155</v>
      </c>
      <c r="M2411" t="s">
        <v>7156</v>
      </c>
      <c r="N2411">
        <v>5.2915433329999999</v>
      </c>
      <c r="O2411">
        <v>0</v>
      </c>
      <c r="P2411">
        <v>18</v>
      </c>
      <c r="Q2411">
        <v>0</v>
      </c>
      <c r="R2411">
        <v>1</v>
      </c>
      <c r="S2411">
        <v>0</v>
      </c>
      <c r="T2411">
        <v>2</v>
      </c>
      <c r="U2411">
        <v>0</v>
      </c>
      <c r="V2411">
        <v>0</v>
      </c>
      <c r="W2411">
        <v>0</v>
      </c>
      <c r="X2411">
        <v>6.361500244721439</v>
      </c>
      <c r="Y2411">
        <v>0</v>
      </c>
      <c r="Z2411">
        <v>3.104142364901167</v>
      </c>
      <c r="AA2411">
        <v>0</v>
      </c>
      <c r="AB2411">
        <v>10.530516069142097</v>
      </c>
      <c r="AC2411">
        <v>0</v>
      </c>
      <c r="AD2411">
        <v>0</v>
      </c>
      <c r="AE2411">
        <v>19.996158678764701</v>
      </c>
    </row>
    <row r="2412" spans="1:31" x14ac:dyDescent="0.25">
      <c r="A2412">
        <v>1670820</v>
      </c>
      <c r="B2412">
        <v>1</v>
      </c>
      <c r="C2412" t="s">
        <v>81</v>
      </c>
      <c r="D2412" t="s">
        <v>123</v>
      </c>
      <c r="E2412" t="s">
        <v>151</v>
      </c>
      <c r="F2412" t="s">
        <v>7157</v>
      </c>
      <c r="G2412" t="s">
        <v>153</v>
      </c>
      <c r="H2412" t="s">
        <v>143</v>
      </c>
      <c r="I2412" t="s">
        <v>135</v>
      </c>
      <c r="J2412" t="s">
        <v>136</v>
      </c>
      <c r="K2412" t="s">
        <v>137</v>
      </c>
      <c r="L2412" t="s">
        <v>7158</v>
      </c>
      <c r="M2412" t="s">
        <v>7159</v>
      </c>
      <c r="N2412">
        <v>3.3713888879999998</v>
      </c>
      <c r="O2412">
        <v>0</v>
      </c>
      <c r="P2412">
        <v>0</v>
      </c>
      <c r="Q2412">
        <v>0</v>
      </c>
      <c r="R2412">
        <v>10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4.2318849576919995</v>
      </c>
      <c r="AA2412">
        <v>0</v>
      </c>
      <c r="AB2412">
        <v>6.7730975230268982</v>
      </c>
      <c r="AC2412">
        <v>0</v>
      </c>
      <c r="AD2412">
        <v>0</v>
      </c>
      <c r="AE2412">
        <v>11.004982480718898</v>
      </c>
    </row>
    <row r="2413" spans="1:31" x14ac:dyDescent="0.25">
      <c r="A2413">
        <v>1670734</v>
      </c>
      <c r="B2413">
        <v>1</v>
      </c>
      <c r="C2413" t="s">
        <v>80</v>
      </c>
      <c r="D2413" t="s">
        <v>106</v>
      </c>
      <c r="E2413" t="s">
        <v>140</v>
      </c>
      <c r="F2413" t="s">
        <v>7160</v>
      </c>
      <c r="G2413" t="s">
        <v>197</v>
      </c>
      <c r="H2413" t="s">
        <v>143</v>
      </c>
      <c r="I2413" t="s">
        <v>135</v>
      </c>
      <c r="J2413" t="s">
        <v>136</v>
      </c>
      <c r="K2413" t="s">
        <v>137</v>
      </c>
      <c r="L2413" t="s">
        <v>7161</v>
      </c>
      <c r="M2413" t="s">
        <v>7162</v>
      </c>
      <c r="N2413">
        <v>5.7450000000000001</v>
      </c>
      <c r="O2413">
        <v>0</v>
      </c>
      <c r="P2413">
        <v>1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</row>
    <row r="2414" spans="1:31" x14ac:dyDescent="0.25">
      <c r="A2414">
        <v>1671212</v>
      </c>
      <c r="B2414">
        <v>1</v>
      </c>
      <c r="C2414" t="s">
        <v>80</v>
      </c>
      <c r="D2414" t="s">
        <v>100</v>
      </c>
      <c r="E2414" t="s">
        <v>164</v>
      </c>
      <c r="F2414" t="s">
        <v>7163</v>
      </c>
      <c r="G2414" t="s">
        <v>161</v>
      </c>
      <c r="H2414" t="s">
        <v>134</v>
      </c>
      <c r="I2414" t="s">
        <v>135</v>
      </c>
      <c r="J2414" t="s">
        <v>136</v>
      </c>
      <c r="K2414" t="s">
        <v>137</v>
      </c>
      <c r="L2414" t="s">
        <v>7164</v>
      </c>
      <c r="M2414" t="s">
        <v>7165</v>
      </c>
      <c r="N2414">
        <v>0.155</v>
      </c>
      <c r="O2414">
        <v>1</v>
      </c>
      <c r="P2414">
        <v>2756</v>
      </c>
      <c r="Q2414">
        <v>1</v>
      </c>
      <c r="R2414">
        <v>47</v>
      </c>
      <c r="S2414">
        <v>6</v>
      </c>
      <c r="T2414">
        <v>242</v>
      </c>
      <c r="U2414">
        <v>1</v>
      </c>
      <c r="V2414">
        <v>0</v>
      </c>
      <c r="W2414">
        <v>1.055546136197355</v>
      </c>
      <c r="X2414">
        <v>102.08217622427878</v>
      </c>
      <c r="Y2414">
        <v>0.8997243387019801</v>
      </c>
      <c r="Z2414">
        <v>2.0418297473178297</v>
      </c>
      <c r="AA2414">
        <v>6.3275949512349712</v>
      </c>
      <c r="AB2414">
        <v>36.646456504850988</v>
      </c>
      <c r="AC2414">
        <v>2.1970588440001904</v>
      </c>
      <c r="AD2414">
        <v>0</v>
      </c>
      <c r="AE2414">
        <v>151.25038674658211</v>
      </c>
    </row>
    <row r="2415" spans="1:31" x14ac:dyDescent="0.25">
      <c r="A2415">
        <v>1671421</v>
      </c>
      <c r="B2415">
        <v>1</v>
      </c>
      <c r="C2415" t="s">
        <v>80</v>
      </c>
      <c r="D2415" t="s">
        <v>84</v>
      </c>
      <c r="E2415" t="s">
        <v>140</v>
      </c>
      <c r="F2415" t="s">
        <v>7166</v>
      </c>
      <c r="G2415" t="s">
        <v>197</v>
      </c>
      <c r="H2415" t="s">
        <v>143</v>
      </c>
      <c r="I2415" t="s">
        <v>135</v>
      </c>
      <c r="J2415" t="s">
        <v>136</v>
      </c>
      <c r="K2415" t="s">
        <v>137</v>
      </c>
      <c r="L2415" t="s">
        <v>7167</v>
      </c>
      <c r="M2415" t="s">
        <v>7168</v>
      </c>
      <c r="N2415">
        <v>0.82722222199999995</v>
      </c>
      <c r="O2415">
        <v>0</v>
      </c>
      <c r="P2415">
        <v>3</v>
      </c>
      <c r="Q2415">
        <v>0</v>
      </c>
      <c r="R2415">
        <v>0</v>
      </c>
      <c r="S2415">
        <v>0</v>
      </c>
      <c r="T2415">
        <v>1</v>
      </c>
      <c r="U2415">
        <v>0</v>
      </c>
      <c r="V2415">
        <v>0</v>
      </c>
      <c r="W2415">
        <v>0</v>
      </c>
      <c r="X2415">
        <v>0.54425165926602004</v>
      </c>
      <c r="Y2415">
        <v>0</v>
      </c>
      <c r="Z2415">
        <v>0</v>
      </c>
      <c r="AA2415">
        <v>0</v>
      </c>
      <c r="AB2415">
        <v>0.79616765715288884</v>
      </c>
      <c r="AC2415">
        <v>0</v>
      </c>
      <c r="AD2415">
        <v>0</v>
      </c>
      <c r="AE2415">
        <v>1.3404193164189089</v>
      </c>
    </row>
    <row r="2416" spans="1:31" x14ac:dyDescent="0.25">
      <c r="A2416">
        <v>1671175</v>
      </c>
      <c r="B2416">
        <v>1</v>
      </c>
      <c r="C2416" t="s">
        <v>80</v>
      </c>
      <c r="D2416" t="s">
        <v>100</v>
      </c>
      <c r="E2416" t="s">
        <v>164</v>
      </c>
      <c r="F2416" t="s">
        <v>7169</v>
      </c>
      <c r="G2416" t="s">
        <v>161</v>
      </c>
      <c r="H2416" t="s">
        <v>134</v>
      </c>
      <c r="I2416" t="s">
        <v>135</v>
      </c>
      <c r="J2416" t="s">
        <v>136</v>
      </c>
      <c r="K2416" t="s">
        <v>137</v>
      </c>
      <c r="L2416" t="s">
        <v>7170</v>
      </c>
      <c r="M2416" t="s">
        <v>7171</v>
      </c>
      <c r="N2416">
        <v>0.119444444</v>
      </c>
      <c r="O2416">
        <v>1</v>
      </c>
      <c r="P2416">
        <v>1334</v>
      </c>
      <c r="Q2416">
        <v>18</v>
      </c>
      <c r="R2416">
        <v>487</v>
      </c>
      <c r="S2416">
        <v>13</v>
      </c>
      <c r="T2416">
        <v>292</v>
      </c>
      <c r="U2416">
        <v>0</v>
      </c>
      <c r="V2416">
        <v>1</v>
      </c>
      <c r="W2416">
        <v>2.3068861120333337E-2</v>
      </c>
      <c r="X2416">
        <v>38.377696191773708</v>
      </c>
      <c r="Y2416">
        <v>12.046900965228826</v>
      </c>
      <c r="Z2416">
        <v>26.987367914870138</v>
      </c>
      <c r="AA2416">
        <v>11.108791813616504</v>
      </c>
      <c r="AB2416">
        <v>25.886440447855037</v>
      </c>
      <c r="AC2416">
        <v>0</v>
      </c>
      <c r="AD2416">
        <v>14.269488716056003</v>
      </c>
      <c r="AE2416">
        <v>128.69975491052054</v>
      </c>
    </row>
    <row r="2417" spans="1:31" x14ac:dyDescent="0.25">
      <c r="A2417">
        <v>1671358</v>
      </c>
      <c r="B2417">
        <v>1</v>
      </c>
      <c r="C2417" t="s">
        <v>80</v>
      </c>
      <c r="D2417" t="s">
        <v>90</v>
      </c>
      <c r="E2417" t="s">
        <v>151</v>
      </c>
      <c r="F2417" t="s">
        <v>7172</v>
      </c>
      <c r="G2417" t="s">
        <v>222</v>
      </c>
      <c r="H2417" t="s">
        <v>143</v>
      </c>
      <c r="I2417" t="s">
        <v>135</v>
      </c>
      <c r="J2417" t="s">
        <v>136</v>
      </c>
      <c r="K2417" t="s">
        <v>137</v>
      </c>
      <c r="L2417" t="s">
        <v>7173</v>
      </c>
      <c r="M2417" t="s">
        <v>7174</v>
      </c>
      <c r="N2417">
        <v>1.4594444440000001</v>
      </c>
      <c r="O2417">
        <v>0</v>
      </c>
      <c r="P2417">
        <v>200</v>
      </c>
      <c r="Q2417">
        <v>0</v>
      </c>
      <c r="R2417">
        <v>0</v>
      </c>
      <c r="S2417">
        <v>0</v>
      </c>
      <c r="T2417">
        <v>26</v>
      </c>
      <c r="U2417">
        <v>0</v>
      </c>
      <c r="V2417">
        <v>0</v>
      </c>
      <c r="W2417">
        <v>0</v>
      </c>
      <c r="X2417">
        <v>88.222590858558263</v>
      </c>
      <c r="Y2417">
        <v>0</v>
      </c>
      <c r="Z2417">
        <v>0</v>
      </c>
      <c r="AA2417">
        <v>0</v>
      </c>
      <c r="AB2417">
        <v>36.158405239122423</v>
      </c>
      <c r="AC2417">
        <v>0</v>
      </c>
      <c r="AD2417">
        <v>0</v>
      </c>
      <c r="AE2417">
        <v>124.38099609768068</v>
      </c>
    </row>
    <row r="2418" spans="1:31" x14ac:dyDescent="0.25">
      <c r="A2418">
        <v>1670883</v>
      </c>
      <c r="B2418">
        <v>1</v>
      </c>
      <c r="C2418" t="s">
        <v>80</v>
      </c>
      <c r="D2418" t="s">
        <v>83</v>
      </c>
      <c r="E2418" t="s">
        <v>159</v>
      </c>
      <c r="F2418" t="s">
        <v>7175</v>
      </c>
      <c r="G2418" t="s">
        <v>161</v>
      </c>
      <c r="H2418" t="s">
        <v>134</v>
      </c>
      <c r="I2418" t="s">
        <v>135</v>
      </c>
      <c r="J2418" t="s">
        <v>136</v>
      </c>
      <c r="K2418" t="s">
        <v>137</v>
      </c>
      <c r="L2418" t="s">
        <v>7176</v>
      </c>
      <c r="M2418" t="s">
        <v>7177</v>
      </c>
      <c r="N2418">
        <v>1.874166666</v>
      </c>
      <c r="O2418">
        <v>0</v>
      </c>
      <c r="P2418">
        <v>2589</v>
      </c>
      <c r="Q2418">
        <v>0</v>
      </c>
      <c r="R2418">
        <v>3</v>
      </c>
      <c r="S2418">
        <v>6</v>
      </c>
      <c r="T2418">
        <v>800</v>
      </c>
      <c r="U2418">
        <v>6</v>
      </c>
      <c r="V2418">
        <v>29</v>
      </c>
      <c r="W2418">
        <v>0</v>
      </c>
      <c r="X2418">
        <v>1082.8396419092867</v>
      </c>
      <c r="Y2418">
        <v>0</v>
      </c>
      <c r="Z2418">
        <v>3.3205911800126335</v>
      </c>
      <c r="AA2418">
        <v>139.5227100766941</v>
      </c>
      <c r="AB2418">
        <v>1682.8864571112344</v>
      </c>
      <c r="AC2418">
        <v>514.15067675742864</v>
      </c>
      <c r="AD2418">
        <v>1818.4135283364917</v>
      </c>
      <c r="AE2418">
        <v>5241.1336053711484</v>
      </c>
    </row>
    <row r="2419" spans="1:31" x14ac:dyDescent="0.25">
      <c r="A2419">
        <v>1670385</v>
      </c>
      <c r="B2419">
        <v>1</v>
      </c>
      <c r="C2419" t="s">
        <v>80</v>
      </c>
      <c r="D2419" t="s">
        <v>99</v>
      </c>
      <c r="E2419" t="s">
        <v>151</v>
      </c>
      <c r="F2419" t="s">
        <v>7178</v>
      </c>
      <c r="G2419" t="s">
        <v>153</v>
      </c>
      <c r="H2419" t="s">
        <v>143</v>
      </c>
      <c r="I2419" t="s">
        <v>135</v>
      </c>
      <c r="J2419" t="s">
        <v>136</v>
      </c>
      <c r="K2419" t="s">
        <v>137</v>
      </c>
      <c r="L2419" t="s">
        <v>7179</v>
      </c>
      <c r="M2419" t="s">
        <v>7180</v>
      </c>
      <c r="N2419">
        <v>7.6894444440000003</v>
      </c>
      <c r="O2419">
        <v>0</v>
      </c>
      <c r="P2419">
        <v>15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>
        <v>0</v>
      </c>
      <c r="X2419">
        <v>10.885741507631495</v>
      </c>
      <c r="Y2419">
        <v>0</v>
      </c>
      <c r="Z2419">
        <v>0</v>
      </c>
      <c r="AA2419">
        <v>0</v>
      </c>
      <c r="AB2419">
        <v>15.668073359132219</v>
      </c>
      <c r="AC2419">
        <v>0</v>
      </c>
      <c r="AD2419">
        <v>0</v>
      </c>
      <c r="AE2419">
        <v>26.553814866763716</v>
      </c>
    </row>
    <row r="2420" spans="1:31" x14ac:dyDescent="0.25">
      <c r="A2420">
        <v>1670574</v>
      </c>
      <c r="B2420">
        <v>1</v>
      </c>
      <c r="C2420" t="s">
        <v>80</v>
      </c>
      <c r="D2420" t="s">
        <v>106</v>
      </c>
      <c r="E2420" t="s">
        <v>151</v>
      </c>
      <c r="F2420" t="s">
        <v>7181</v>
      </c>
      <c r="G2420" t="s">
        <v>222</v>
      </c>
      <c r="H2420" t="s">
        <v>143</v>
      </c>
      <c r="I2420" t="s">
        <v>135</v>
      </c>
      <c r="J2420" t="s">
        <v>136</v>
      </c>
      <c r="K2420" t="s">
        <v>137</v>
      </c>
      <c r="L2420" t="s">
        <v>7182</v>
      </c>
      <c r="M2420" t="s">
        <v>7183</v>
      </c>
      <c r="N2420">
        <v>5.5708333330000004</v>
      </c>
      <c r="O2420">
        <v>0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0.22195971591750002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0.22195971591750002</v>
      </c>
    </row>
    <row r="2421" spans="1:31" x14ac:dyDescent="0.25">
      <c r="A2421">
        <v>1670199</v>
      </c>
      <c r="B2421">
        <v>1</v>
      </c>
      <c r="C2421" t="s">
        <v>81</v>
      </c>
      <c r="D2421" t="s">
        <v>122</v>
      </c>
      <c r="E2421" t="s">
        <v>164</v>
      </c>
      <c r="F2421" t="s">
        <v>7184</v>
      </c>
      <c r="G2421" t="s">
        <v>161</v>
      </c>
      <c r="H2421" t="s">
        <v>134</v>
      </c>
      <c r="I2421" t="s">
        <v>135</v>
      </c>
      <c r="J2421" t="s">
        <v>136</v>
      </c>
      <c r="K2421" t="s">
        <v>137</v>
      </c>
      <c r="L2421" t="s">
        <v>7185</v>
      </c>
      <c r="M2421" t="s">
        <v>7186</v>
      </c>
      <c r="N2421">
        <v>1</v>
      </c>
      <c r="O2421">
        <v>0</v>
      </c>
      <c r="P2421">
        <v>701</v>
      </c>
      <c r="Q2421">
        <v>203</v>
      </c>
      <c r="R2421">
        <v>13</v>
      </c>
      <c r="S2421">
        <v>25</v>
      </c>
      <c r="T2421">
        <v>93</v>
      </c>
      <c r="U2421">
        <v>0</v>
      </c>
      <c r="V2421">
        <v>1</v>
      </c>
      <c r="W2421">
        <v>0</v>
      </c>
      <c r="X2421">
        <v>106.20937518670203</v>
      </c>
      <c r="Y2421">
        <v>37.020168134386211</v>
      </c>
      <c r="Z2421">
        <v>4.3763367328083005</v>
      </c>
      <c r="AA2421">
        <v>484.70648123996875</v>
      </c>
      <c r="AB2421">
        <v>12.50264714288304</v>
      </c>
      <c r="AC2421">
        <v>0</v>
      </c>
      <c r="AD2421">
        <v>0.16720949626191334</v>
      </c>
      <c r="AE2421">
        <v>644.98221793301013</v>
      </c>
    </row>
    <row r="2422" spans="1:31" x14ac:dyDescent="0.25">
      <c r="A2422">
        <v>1670193</v>
      </c>
      <c r="B2422">
        <v>1</v>
      </c>
      <c r="C2422" t="s">
        <v>80</v>
      </c>
      <c r="D2422" t="s">
        <v>97</v>
      </c>
      <c r="E2422" t="s">
        <v>140</v>
      </c>
      <c r="F2422" t="s">
        <v>7187</v>
      </c>
      <c r="G2422" t="s">
        <v>197</v>
      </c>
      <c r="H2422" t="s">
        <v>143</v>
      </c>
      <c r="I2422" t="s">
        <v>135</v>
      </c>
      <c r="J2422" t="s">
        <v>136</v>
      </c>
      <c r="K2422" t="s">
        <v>137</v>
      </c>
      <c r="L2422" t="s">
        <v>7188</v>
      </c>
      <c r="M2422" t="s">
        <v>7189</v>
      </c>
      <c r="N2422">
        <v>10.493611111</v>
      </c>
      <c r="O2422">
        <v>0</v>
      </c>
      <c r="P2422">
        <v>2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3.8903638201269004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3.8903638201269004</v>
      </c>
    </row>
    <row r="2423" spans="1:31" x14ac:dyDescent="0.25">
      <c r="A2423">
        <v>1671401</v>
      </c>
      <c r="B2423">
        <v>1</v>
      </c>
      <c r="C2423" t="s">
        <v>81</v>
      </c>
      <c r="D2423" t="s">
        <v>113</v>
      </c>
      <c r="E2423" t="s">
        <v>159</v>
      </c>
      <c r="F2423" t="s">
        <v>3204</v>
      </c>
      <c r="G2423" t="s">
        <v>161</v>
      </c>
      <c r="H2423" t="s">
        <v>134</v>
      </c>
      <c r="I2423" t="s">
        <v>135</v>
      </c>
      <c r="J2423" t="s">
        <v>136</v>
      </c>
      <c r="K2423" t="s">
        <v>137</v>
      </c>
      <c r="L2423" t="s">
        <v>7190</v>
      </c>
      <c r="M2423" t="s">
        <v>7191</v>
      </c>
      <c r="N2423">
        <v>0.95444444399999995</v>
      </c>
      <c r="O2423">
        <v>0</v>
      </c>
      <c r="P2423">
        <v>380</v>
      </c>
      <c r="Q2423">
        <v>1</v>
      </c>
      <c r="R2423">
        <v>19</v>
      </c>
      <c r="S2423">
        <v>1</v>
      </c>
      <c r="T2423">
        <v>15</v>
      </c>
      <c r="U2423">
        <v>1</v>
      </c>
      <c r="V2423">
        <v>0</v>
      </c>
      <c r="W2423">
        <v>0</v>
      </c>
      <c r="X2423">
        <v>31.544557296360068</v>
      </c>
      <c r="Y2423">
        <v>0.20970943342666665</v>
      </c>
      <c r="Z2423">
        <v>2.812764868706469</v>
      </c>
      <c r="AA2423">
        <v>10.797748332220584</v>
      </c>
      <c r="AB2423">
        <v>4.8740509566100725</v>
      </c>
      <c r="AC2423">
        <v>47.548334058155795</v>
      </c>
      <c r="AD2423">
        <v>0</v>
      </c>
      <c r="AE2423">
        <v>97.787164945479645</v>
      </c>
    </row>
    <row r="2424" spans="1:31" x14ac:dyDescent="0.25">
      <c r="A2424">
        <v>1670319</v>
      </c>
      <c r="B2424">
        <v>1</v>
      </c>
      <c r="C2424" t="s">
        <v>80</v>
      </c>
      <c r="D2424" t="s">
        <v>94</v>
      </c>
      <c r="E2424" t="s">
        <v>151</v>
      </c>
      <c r="F2424" t="s">
        <v>7192</v>
      </c>
      <c r="G2424" t="s">
        <v>153</v>
      </c>
      <c r="H2424" t="s">
        <v>143</v>
      </c>
      <c r="I2424" t="s">
        <v>135</v>
      </c>
      <c r="J2424" t="s">
        <v>136</v>
      </c>
      <c r="K2424" t="s">
        <v>137</v>
      </c>
      <c r="L2424" t="s">
        <v>7193</v>
      </c>
      <c r="M2424" t="s">
        <v>7194</v>
      </c>
      <c r="N2424">
        <v>6.8811111110000001</v>
      </c>
      <c r="O2424">
        <v>0</v>
      </c>
      <c r="P2424">
        <v>6</v>
      </c>
      <c r="Q2424">
        <v>0</v>
      </c>
      <c r="R2424">
        <v>8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7.3025188834071209</v>
      </c>
      <c r="Y2424">
        <v>0</v>
      </c>
      <c r="Z2424">
        <v>25.041033857531168</v>
      </c>
      <c r="AA2424">
        <v>0</v>
      </c>
      <c r="AB2424">
        <v>1.1734053364388823</v>
      </c>
      <c r="AC2424">
        <v>0</v>
      </c>
      <c r="AD2424">
        <v>0</v>
      </c>
      <c r="AE2424">
        <v>33.516958077377176</v>
      </c>
    </row>
    <row r="2425" spans="1:31" x14ac:dyDescent="0.25">
      <c r="A2425">
        <v>1670983</v>
      </c>
      <c r="B2425">
        <v>1</v>
      </c>
      <c r="C2425" t="s">
        <v>80</v>
      </c>
      <c r="D2425" t="s">
        <v>87</v>
      </c>
      <c r="E2425" t="s">
        <v>200</v>
      </c>
      <c r="F2425" t="s">
        <v>7195</v>
      </c>
      <c r="G2425" t="s">
        <v>202</v>
      </c>
      <c r="H2425" t="s">
        <v>143</v>
      </c>
      <c r="I2425" t="s">
        <v>135</v>
      </c>
      <c r="J2425" t="s">
        <v>136</v>
      </c>
      <c r="K2425" t="s">
        <v>137</v>
      </c>
      <c r="L2425" t="s">
        <v>7196</v>
      </c>
      <c r="M2425" t="s">
        <v>7197</v>
      </c>
      <c r="N2425">
        <v>2.9077777770000002</v>
      </c>
      <c r="O2425">
        <v>0</v>
      </c>
      <c r="P2425">
        <v>84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78.725259979278263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78.725259979278263</v>
      </c>
    </row>
    <row r="2426" spans="1:31" x14ac:dyDescent="0.25">
      <c r="A2426">
        <v>1670262</v>
      </c>
      <c r="B2426">
        <v>1</v>
      </c>
      <c r="C2426" t="s">
        <v>80</v>
      </c>
      <c r="D2426" t="s">
        <v>99</v>
      </c>
      <c r="E2426" t="s">
        <v>151</v>
      </c>
      <c r="F2426" t="s">
        <v>7198</v>
      </c>
      <c r="G2426" t="s">
        <v>153</v>
      </c>
      <c r="H2426" t="s">
        <v>143</v>
      </c>
      <c r="I2426" t="s">
        <v>135</v>
      </c>
      <c r="J2426" t="s">
        <v>136</v>
      </c>
      <c r="K2426" t="s">
        <v>137</v>
      </c>
      <c r="L2426" t="s">
        <v>7199</v>
      </c>
      <c r="M2426" t="s">
        <v>7200</v>
      </c>
      <c r="N2426">
        <v>3.3424999999999998</v>
      </c>
      <c r="O2426">
        <v>0</v>
      </c>
      <c r="P2426">
        <v>17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1</v>
      </c>
      <c r="W2426">
        <v>0</v>
      </c>
      <c r="X2426">
        <v>10.117747928409566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1.9327321794231376</v>
      </c>
      <c r="AE2426">
        <v>12.050480107832703</v>
      </c>
    </row>
    <row r="2427" spans="1:31" x14ac:dyDescent="0.25">
      <c r="A2427">
        <v>1670760</v>
      </c>
      <c r="B2427">
        <v>1</v>
      </c>
      <c r="C2427" t="s">
        <v>80</v>
      </c>
      <c r="D2427" t="s">
        <v>98</v>
      </c>
      <c r="E2427" t="s">
        <v>140</v>
      </c>
      <c r="F2427" t="s">
        <v>7201</v>
      </c>
      <c r="G2427" t="s">
        <v>142</v>
      </c>
      <c r="H2427" t="s">
        <v>143</v>
      </c>
      <c r="I2427" t="s">
        <v>135</v>
      </c>
      <c r="J2427" t="s">
        <v>136</v>
      </c>
      <c r="K2427" t="s">
        <v>137</v>
      </c>
      <c r="L2427" t="s">
        <v>7202</v>
      </c>
      <c r="M2427" t="s">
        <v>7203</v>
      </c>
      <c r="N2427">
        <v>0.72777777700000001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5.8729073153433342E-2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5.8729073153433342E-2</v>
      </c>
    </row>
    <row r="2428" spans="1:31" x14ac:dyDescent="0.25">
      <c r="A2428">
        <v>1670903</v>
      </c>
      <c r="B2428">
        <v>1</v>
      </c>
      <c r="C2428" t="s">
        <v>81</v>
      </c>
      <c r="D2428" t="s">
        <v>120</v>
      </c>
      <c r="E2428" t="s">
        <v>164</v>
      </c>
      <c r="F2428" t="s">
        <v>7204</v>
      </c>
      <c r="G2428" t="s">
        <v>161</v>
      </c>
      <c r="H2428" t="s">
        <v>134</v>
      </c>
      <c r="I2428" t="s">
        <v>135</v>
      </c>
      <c r="J2428" t="s">
        <v>136</v>
      </c>
      <c r="K2428" t="s">
        <v>137</v>
      </c>
      <c r="L2428" t="s">
        <v>7205</v>
      </c>
      <c r="M2428" t="s">
        <v>7206</v>
      </c>
      <c r="N2428">
        <v>0.82416666599999999</v>
      </c>
      <c r="O2428">
        <v>3</v>
      </c>
      <c r="P2428">
        <v>3542</v>
      </c>
      <c r="Q2428">
        <v>318</v>
      </c>
      <c r="R2428">
        <v>300</v>
      </c>
      <c r="S2428">
        <v>56</v>
      </c>
      <c r="T2428">
        <v>478</v>
      </c>
      <c r="U2428">
        <v>3</v>
      </c>
      <c r="V2428">
        <v>2</v>
      </c>
      <c r="W2428">
        <v>0.64493257086846356</v>
      </c>
      <c r="X2428">
        <v>394.72379216792751</v>
      </c>
      <c r="Y2428">
        <v>337.58935992569701</v>
      </c>
      <c r="Z2428">
        <v>87.367581549281496</v>
      </c>
      <c r="AA2428">
        <v>165.08829204394945</v>
      </c>
      <c r="AB2428">
        <v>197.00534726413878</v>
      </c>
      <c r="AC2428">
        <v>23.338620534140105</v>
      </c>
      <c r="AD2428">
        <v>4.0095520735949881</v>
      </c>
      <c r="AE2428">
        <v>1209.7674781295977</v>
      </c>
    </row>
    <row r="2429" spans="1:31" x14ac:dyDescent="0.25">
      <c r="A2429">
        <v>1670548</v>
      </c>
      <c r="B2429">
        <v>1</v>
      </c>
      <c r="C2429" t="s">
        <v>80</v>
      </c>
      <c r="D2429" t="s">
        <v>96</v>
      </c>
      <c r="E2429" t="s">
        <v>151</v>
      </c>
      <c r="F2429" t="s">
        <v>7207</v>
      </c>
      <c r="G2429" t="s">
        <v>281</v>
      </c>
      <c r="H2429" t="s">
        <v>143</v>
      </c>
      <c r="I2429" t="s">
        <v>135</v>
      </c>
      <c r="J2429" t="s">
        <v>136</v>
      </c>
      <c r="K2429" t="s">
        <v>167</v>
      </c>
      <c r="L2429" t="s">
        <v>7208</v>
      </c>
      <c r="M2429" t="s">
        <v>7209</v>
      </c>
      <c r="N2429">
        <v>8.0561111109999999</v>
      </c>
      <c r="O2429">
        <v>0</v>
      </c>
      <c r="P2429">
        <v>42</v>
      </c>
      <c r="Q2429">
        <v>0</v>
      </c>
      <c r="R2429">
        <v>0</v>
      </c>
      <c r="S2429">
        <v>0</v>
      </c>
      <c r="T2429">
        <v>8</v>
      </c>
      <c r="U2429">
        <v>0</v>
      </c>
      <c r="V2429">
        <v>0</v>
      </c>
      <c r="W2429">
        <v>0</v>
      </c>
      <c r="X2429">
        <v>190.60003349011265</v>
      </c>
      <c r="Y2429">
        <v>0</v>
      </c>
      <c r="Z2429">
        <v>0</v>
      </c>
      <c r="AA2429">
        <v>0</v>
      </c>
      <c r="AB2429">
        <v>28.998902435504014</v>
      </c>
      <c r="AC2429">
        <v>0</v>
      </c>
      <c r="AD2429">
        <v>0</v>
      </c>
      <c r="AE2429">
        <v>219.59893592561667</v>
      </c>
    </row>
    <row r="2430" spans="1:31" x14ac:dyDescent="0.25">
      <c r="A2430">
        <v>1671089</v>
      </c>
      <c r="B2430">
        <v>1</v>
      </c>
      <c r="C2430" t="s">
        <v>80</v>
      </c>
      <c r="D2430" t="s">
        <v>100</v>
      </c>
      <c r="E2430" t="s">
        <v>131</v>
      </c>
      <c r="F2430" t="s">
        <v>6178</v>
      </c>
      <c r="G2430" t="s">
        <v>161</v>
      </c>
      <c r="H2430" t="s">
        <v>134</v>
      </c>
      <c r="I2430" t="s">
        <v>135</v>
      </c>
      <c r="J2430" t="s">
        <v>136</v>
      </c>
      <c r="K2430" t="s">
        <v>137</v>
      </c>
      <c r="L2430" t="s">
        <v>7210</v>
      </c>
      <c r="M2430" t="s">
        <v>7211</v>
      </c>
      <c r="N2430">
        <v>0.77277777700000005</v>
      </c>
      <c r="O2430">
        <v>0</v>
      </c>
      <c r="P2430">
        <v>2</v>
      </c>
      <c r="Q2430">
        <v>49</v>
      </c>
      <c r="R2430">
        <v>73</v>
      </c>
      <c r="S2430">
        <v>2</v>
      </c>
      <c r="T2430">
        <v>3</v>
      </c>
      <c r="U2430">
        <v>0</v>
      </c>
      <c r="V2430">
        <v>0</v>
      </c>
      <c r="W2430">
        <v>0</v>
      </c>
      <c r="X2430">
        <v>0.282698697001175</v>
      </c>
      <c r="Y2430">
        <v>109.70509963407983</v>
      </c>
      <c r="Z2430">
        <v>64.282964073299311</v>
      </c>
      <c r="AA2430">
        <v>18.714374104512348</v>
      </c>
      <c r="AB2430">
        <v>1.6939791769562278</v>
      </c>
      <c r="AC2430">
        <v>0</v>
      </c>
      <c r="AD2430">
        <v>0</v>
      </c>
      <c r="AE2430">
        <v>194.6791156858489</v>
      </c>
    </row>
    <row r="2431" spans="1:31" x14ac:dyDescent="0.25">
      <c r="A2431">
        <v>1670511</v>
      </c>
      <c r="B2431">
        <v>1</v>
      </c>
      <c r="C2431" t="s">
        <v>80</v>
      </c>
      <c r="D2431" t="s">
        <v>96</v>
      </c>
      <c r="E2431" t="s">
        <v>164</v>
      </c>
      <c r="F2431" t="s">
        <v>991</v>
      </c>
      <c r="G2431" t="s">
        <v>281</v>
      </c>
      <c r="H2431" t="s">
        <v>134</v>
      </c>
      <c r="I2431" t="s">
        <v>135</v>
      </c>
      <c r="J2431" t="s">
        <v>136</v>
      </c>
      <c r="K2431" t="s">
        <v>167</v>
      </c>
      <c r="L2431" t="s">
        <v>7212</v>
      </c>
      <c r="M2431" t="s">
        <v>7213</v>
      </c>
      <c r="N2431">
        <v>0.93027777700000003</v>
      </c>
      <c r="O2431">
        <v>1</v>
      </c>
      <c r="P2431">
        <v>1174</v>
      </c>
      <c r="Q2431">
        <v>0</v>
      </c>
      <c r="R2431">
        <v>0</v>
      </c>
      <c r="S2431">
        <v>6</v>
      </c>
      <c r="T2431">
        <v>33</v>
      </c>
      <c r="U2431">
        <v>0</v>
      </c>
      <c r="V2431">
        <v>1</v>
      </c>
      <c r="W2431">
        <v>5.6667528989561271</v>
      </c>
      <c r="X2431">
        <v>165.61692374171778</v>
      </c>
      <c r="Y2431">
        <v>0</v>
      </c>
      <c r="Z2431">
        <v>0</v>
      </c>
      <c r="AA2431">
        <v>43.508972459202482</v>
      </c>
      <c r="AB2431">
        <v>36.870413115123533</v>
      </c>
      <c r="AC2431">
        <v>0</v>
      </c>
      <c r="AD2431">
        <v>5.3730784759311118E-2</v>
      </c>
      <c r="AE2431">
        <v>251.71679299975926</v>
      </c>
    </row>
    <row r="2432" spans="1:31" x14ac:dyDescent="0.25">
      <c r="A2432">
        <v>1670946</v>
      </c>
      <c r="B2432">
        <v>1</v>
      </c>
      <c r="C2432" t="s">
        <v>81</v>
      </c>
      <c r="D2432" t="s">
        <v>112</v>
      </c>
      <c r="E2432" t="s">
        <v>164</v>
      </c>
      <c r="F2432" t="s">
        <v>7214</v>
      </c>
      <c r="G2432" t="s">
        <v>161</v>
      </c>
      <c r="H2432" t="s">
        <v>134</v>
      </c>
      <c r="I2432" t="s">
        <v>135</v>
      </c>
      <c r="J2432" t="s">
        <v>136</v>
      </c>
      <c r="K2432" t="s">
        <v>137</v>
      </c>
      <c r="L2432" t="s">
        <v>7215</v>
      </c>
      <c r="M2432" t="s">
        <v>7216</v>
      </c>
      <c r="N2432">
        <v>2.449166666</v>
      </c>
      <c r="O2432">
        <v>0</v>
      </c>
      <c r="P2432">
        <v>702</v>
      </c>
      <c r="Q2432">
        <v>0</v>
      </c>
      <c r="R2432">
        <v>74</v>
      </c>
      <c r="S2432">
        <v>1</v>
      </c>
      <c r="T2432">
        <v>117</v>
      </c>
      <c r="U2432">
        <v>0</v>
      </c>
      <c r="V2432">
        <v>1</v>
      </c>
      <c r="W2432">
        <v>0</v>
      </c>
      <c r="X2432">
        <v>221.65432853518772</v>
      </c>
      <c r="Y2432">
        <v>0</v>
      </c>
      <c r="Z2432">
        <v>14.510103326881678</v>
      </c>
      <c r="AA2432">
        <v>10.91229635402744</v>
      </c>
      <c r="AB2432">
        <v>198.86801662950936</v>
      </c>
      <c r="AC2432">
        <v>0</v>
      </c>
      <c r="AD2432">
        <v>5.66502457432256</v>
      </c>
      <c r="AE2432">
        <v>451.60976941992874</v>
      </c>
    </row>
    <row r="2433" spans="1:31" x14ac:dyDescent="0.25">
      <c r="A2433">
        <v>1670697</v>
      </c>
      <c r="B2433">
        <v>1</v>
      </c>
      <c r="C2433" t="s">
        <v>80</v>
      </c>
      <c r="D2433" t="s">
        <v>99</v>
      </c>
      <c r="E2433" t="s">
        <v>151</v>
      </c>
      <c r="F2433" t="s">
        <v>7198</v>
      </c>
      <c r="G2433" t="s">
        <v>222</v>
      </c>
      <c r="H2433" t="s">
        <v>143</v>
      </c>
      <c r="I2433" t="s">
        <v>135</v>
      </c>
      <c r="J2433" t="s">
        <v>136</v>
      </c>
      <c r="K2433" t="s">
        <v>137</v>
      </c>
      <c r="L2433" t="s">
        <v>7217</v>
      </c>
      <c r="M2433" t="s">
        <v>7218</v>
      </c>
      <c r="N2433">
        <v>4.3780555550000004</v>
      </c>
      <c r="O2433">
        <v>0</v>
      </c>
      <c r="P2433">
        <v>17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</v>
      </c>
      <c r="W2433">
        <v>0</v>
      </c>
      <c r="X2433">
        <v>12.737816161346261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6.830924942091583</v>
      </c>
      <c r="AE2433">
        <v>19.568741103437844</v>
      </c>
    </row>
    <row r="2434" spans="1:31" x14ac:dyDescent="0.25">
      <c r="A2434">
        <v>1671344</v>
      </c>
      <c r="B2434">
        <v>1</v>
      </c>
      <c r="C2434" t="s">
        <v>80</v>
      </c>
      <c r="D2434" t="s">
        <v>100</v>
      </c>
      <c r="E2434" t="s">
        <v>164</v>
      </c>
      <c r="F2434" t="s">
        <v>7219</v>
      </c>
      <c r="G2434" t="s">
        <v>166</v>
      </c>
      <c r="H2434" t="s">
        <v>134</v>
      </c>
      <c r="I2434" t="s">
        <v>135</v>
      </c>
      <c r="J2434" t="s">
        <v>5</v>
      </c>
      <c r="K2434" t="s">
        <v>137</v>
      </c>
      <c r="L2434" t="s">
        <v>7220</v>
      </c>
      <c r="M2434" t="s">
        <v>7221</v>
      </c>
      <c r="N2434">
        <v>3.5208333330000001</v>
      </c>
      <c r="O2434">
        <v>4</v>
      </c>
      <c r="P2434">
        <v>876</v>
      </c>
      <c r="Q2434">
        <v>29</v>
      </c>
      <c r="R2434">
        <v>385</v>
      </c>
      <c r="S2434">
        <v>13</v>
      </c>
      <c r="T2434">
        <v>161</v>
      </c>
      <c r="U2434">
        <v>1</v>
      </c>
      <c r="V2434">
        <v>1</v>
      </c>
      <c r="W2434">
        <v>5.255835687832529</v>
      </c>
      <c r="X2434">
        <v>706.96903119105605</v>
      </c>
      <c r="Y2434">
        <v>38.107454223366645</v>
      </c>
      <c r="Z2434">
        <v>310.45564970373869</v>
      </c>
      <c r="AA2434">
        <v>257.35405164904773</v>
      </c>
      <c r="AB2434">
        <v>349.87118335952692</v>
      </c>
      <c r="AC2434">
        <v>0</v>
      </c>
      <c r="AD2434">
        <v>4.1378853028155786</v>
      </c>
      <c r="AE2434">
        <v>1672.1510911173841</v>
      </c>
    </row>
    <row r="2435" spans="1:31" x14ac:dyDescent="0.25">
      <c r="A2435">
        <v>1670803</v>
      </c>
      <c r="B2435">
        <v>1</v>
      </c>
      <c r="C2435" t="s">
        <v>80</v>
      </c>
      <c r="D2435" t="s">
        <v>85</v>
      </c>
      <c r="E2435" t="s">
        <v>200</v>
      </c>
      <c r="F2435" t="s">
        <v>7222</v>
      </c>
      <c r="G2435" t="s">
        <v>267</v>
      </c>
      <c r="H2435" t="s">
        <v>143</v>
      </c>
      <c r="I2435" t="s">
        <v>135</v>
      </c>
      <c r="J2435" t="s">
        <v>5</v>
      </c>
      <c r="K2435" t="s">
        <v>137</v>
      </c>
      <c r="L2435" t="s">
        <v>7223</v>
      </c>
      <c r="M2435" t="s">
        <v>7224</v>
      </c>
      <c r="N2435">
        <v>21.684722222000001</v>
      </c>
      <c r="O2435">
        <v>0</v>
      </c>
      <c r="P2435">
        <v>44</v>
      </c>
      <c r="Q2435">
        <v>0</v>
      </c>
      <c r="R2435">
        <v>0</v>
      </c>
      <c r="S2435">
        <v>0</v>
      </c>
      <c r="T2435">
        <v>12</v>
      </c>
      <c r="U2435">
        <v>0</v>
      </c>
      <c r="V2435">
        <v>0</v>
      </c>
      <c r="W2435">
        <v>0</v>
      </c>
      <c r="X2435">
        <v>222.38685879722237</v>
      </c>
      <c r="Y2435">
        <v>0</v>
      </c>
      <c r="Z2435">
        <v>0</v>
      </c>
      <c r="AA2435">
        <v>0</v>
      </c>
      <c r="AB2435">
        <v>148.20244369378258</v>
      </c>
      <c r="AC2435">
        <v>0</v>
      </c>
      <c r="AD2435">
        <v>0</v>
      </c>
      <c r="AE2435">
        <v>370.58930249100496</v>
      </c>
    </row>
    <row r="2436" spans="1:31" x14ac:dyDescent="0.25">
      <c r="A2436">
        <v>1670405</v>
      </c>
      <c r="B2436">
        <v>1</v>
      </c>
      <c r="C2436" t="s">
        <v>81</v>
      </c>
      <c r="D2436" t="s">
        <v>123</v>
      </c>
      <c r="E2436" t="s">
        <v>151</v>
      </c>
      <c r="F2436" t="s">
        <v>7225</v>
      </c>
      <c r="G2436" t="s">
        <v>153</v>
      </c>
      <c r="H2436" t="s">
        <v>143</v>
      </c>
      <c r="I2436" t="s">
        <v>135</v>
      </c>
      <c r="J2436" t="s">
        <v>136</v>
      </c>
      <c r="K2436" t="s">
        <v>137</v>
      </c>
      <c r="L2436" t="s">
        <v>7226</v>
      </c>
      <c r="M2436" t="s">
        <v>7227</v>
      </c>
      <c r="N2436">
        <v>1.060277777</v>
      </c>
      <c r="O2436">
        <v>0</v>
      </c>
      <c r="P2436">
        <v>17</v>
      </c>
      <c r="Q2436">
        <v>0</v>
      </c>
      <c r="R2436">
        <v>2</v>
      </c>
      <c r="S2436">
        <v>0</v>
      </c>
      <c r="T2436">
        <v>2</v>
      </c>
      <c r="U2436">
        <v>0</v>
      </c>
      <c r="V2436">
        <v>0</v>
      </c>
      <c r="W2436">
        <v>0</v>
      </c>
      <c r="X2436">
        <v>3.6618783847944743</v>
      </c>
      <c r="Y2436">
        <v>0</v>
      </c>
      <c r="Z2436">
        <v>0.72244187179844632</v>
      </c>
      <c r="AA2436">
        <v>0</v>
      </c>
      <c r="AB2436">
        <v>0.35331572311802661</v>
      </c>
      <c r="AC2436">
        <v>0</v>
      </c>
      <c r="AD2436">
        <v>0</v>
      </c>
      <c r="AE2436">
        <v>4.737635979710948</v>
      </c>
    </row>
    <row r="2437" spans="1:31" x14ac:dyDescent="0.25">
      <c r="A2437">
        <v>1670654</v>
      </c>
      <c r="B2437">
        <v>1</v>
      </c>
      <c r="C2437" t="s">
        <v>80</v>
      </c>
      <c r="D2437" t="s">
        <v>109</v>
      </c>
      <c r="E2437" t="s">
        <v>151</v>
      </c>
      <c r="F2437" t="s">
        <v>7228</v>
      </c>
      <c r="G2437" t="s">
        <v>486</v>
      </c>
      <c r="H2437" t="s">
        <v>143</v>
      </c>
      <c r="I2437" t="s">
        <v>135</v>
      </c>
      <c r="J2437" t="s">
        <v>136</v>
      </c>
      <c r="K2437" t="s">
        <v>137</v>
      </c>
      <c r="L2437" t="s">
        <v>7229</v>
      </c>
      <c r="M2437" t="s">
        <v>7230</v>
      </c>
      <c r="N2437">
        <v>1.3163888880000001</v>
      </c>
      <c r="O2437">
        <v>0</v>
      </c>
      <c r="P2437">
        <v>3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0.45820839709549671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0.45820839709549671</v>
      </c>
    </row>
    <row r="2438" spans="1:31" x14ac:dyDescent="0.25">
      <c r="A2438">
        <v>1671046</v>
      </c>
      <c r="B2438">
        <v>1</v>
      </c>
      <c r="C2438" t="s">
        <v>80</v>
      </c>
      <c r="D2438" t="s">
        <v>89</v>
      </c>
      <c r="E2438" t="s">
        <v>159</v>
      </c>
      <c r="F2438" t="s">
        <v>7231</v>
      </c>
      <c r="G2438" t="s">
        <v>161</v>
      </c>
      <c r="H2438" t="s">
        <v>134</v>
      </c>
      <c r="I2438" t="s">
        <v>135</v>
      </c>
      <c r="J2438" t="s">
        <v>136</v>
      </c>
      <c r="K2438" t="s">
        <v>137</v>
      </c>
      <c r="L2438" t="s">
        <v>7232</v>
      </c>
      <c r="M2438" t="s">
        <v>7233</v>
      </c>
      <c r="N2438">
        <v>1.866944444</v>
      </c>
      <c r="O2438">
        <v>0</v>
      </c>
      <c r="P2438">
        <v>416</v>
      </c>
      <c r="Q2438">
        <v>0</v>
      </c>
      <c r="R2438">
        <v>5</v>
      </c>
      <c r="S2438">
        <v>0</v>
      </c>
      <c r="T2438">
        <v>19</v>
      </c>
      <c r="U2438">
        <v>0</v>
      </c>
      <c r="V2438">
        <v>0</v>
      </c>
      <c r="W2438">
        <v>0</v>
      </c>
      <c r="X2438">
        <v>296.80513105720598</v>
      </c>
      <c r="Y2438">
        <v>0</v>
      </c>
      <c r="Z2438">
        <v>9.8480242478909048</v>
      </c>
      <c r="AA2438">
        <v>0</v>
      </c>
      <c r="AB2438">
        <v>27.382774423875528</v>
      </c>
      <c r="AC2438">
        <v>0</v>
      </c>
      <c r="AD2438">
        <v>0</v>
      </c>
      <c r="AE2438">
        <v>334.03592972897241</v>
      </c>
    </row>
    <row r="2439" spans="1:31" x14ac:dyDescent="0.25">
      <c r="A2439">
        <v>1671109</v>
      </c>
      <c r="B2439">
        <v>1</v>
      </c>
      <c r="C2439" t="s">
        <v>80</v>
      </c>
      <c r="D2439" t="s">
        <v>100</v>
      </c>
      <c r="E2439" t="s">
        <v>164</v>
      </c>
      <c r="F2439" t="s">
        <v>7163</v>
      </c>
      <c r="G2439" t="s">
        <v>161</v>
      </c>
      <c r="H2439" t="s">
        <v>134</v>
      </c>
      <c r="I2439" t="s">
        <v>135</v>
      </c>
      <c r="J2439" t="s">
        <v>136</v>
      </c>
      <c r="K2439" t="s">
        <v>137</v>
      </c>
      <c r="L2439" t="s">
        <v>7234</v>
      </c>
      <c r="M2439" t="s">
        <v>7235</v>
      </c>
      <c r="N2439">
        <v>0.49083333299999998</v>
      </c>
      <c r="O2439">
        <v>1</v>
      </c>
      <c r="P2439">
        <v>2756</v>
      </c>
      <c r="Q2439">
        <v>1</v>
      </c>
      <c r="R2439">
        <v>47</v>
      </c>
      <c r="S2439">
        <v>6</v>
      </c>
      <c r="T2439">
        <v>242</v>
      </c>
      <c r="U2439">
        <v>1</v>
      </c>
      <c r="V2439">
        <v>0</v>
      </c>
      <c r="W2439">
        <v>2.7146737558859879</v>
      </c>
      <c r="X2439">
        <v>262.53699021313355</v>
      </c>
      <c r="Y2439">
        <v>2.7555107842061619</v>
      </c>
      <c r="Z2439">
        <v>6.574115707391587</v>
      </c>
      <c r="AA2439">
        <v>19.66452939555937</v>
      </c>
      <c r="AB2439">
        <v>117.36493590407312</v>
      </c>
      <c r="AC2439">
        <v>7.429495687574998</v>
      </c>
      <c r="AD2439">
        <v>0</v>
      </c>
      <c r="AE2439">
        <v>419.04025144782474</v>
      </c>
    </row>
    <row r="2440" spans="1:31" x14ac:dyDescent="0.25">
      <c r="A2440">
        <v>1670777</v>
      </c>
      <c r="B2440">
        <v>1</v>
      </c>
      <c r="C2440" t="s">
        <v>80</v>
      </c>
      <c r="D2440" t="s">
        <v>93</v>
      </c>
      <c r="E2440" t="s">
        <v>146</v>
      </c>
      <c r="F2440" t="s">
        <v>7236</v>
      </c>
      <c r="G2440" t="s">
        <v>222</v>
      </c>
      <c r="H2440" t="s">
        <v>143</v>
      </c>
      <c r="I2440" t="s">
        <v>135</v>
      </c>
      <c r="J2440" t="s">
        <v>136</v>
      </c>
      <c r="K2440" t="s">
        <v>137</v>
      </c>
      <c r="L2440" t="s">
        <v>7237</v>
      </c>
      <c r="M2440" t="s">
        <v>7238</v>
      </c>
      <c r="N2440">
        <v>8.1941666659999992</v>
      </c>
      <c r="O2440">
        <v>0</v>
      </c>
      <c r="P2440">
        <v>7</v>
      </c>
      <c r="Q2440">
        <v>0</v>
      </c>
      <c r="R2440">
        <v>1</v>
      </c>
      <c r="S2440">
        <v>0</v>
      </c>
      <c r="T2440">
        <v>1</v>
      </c>
      <c r="U2440">
        <v>0</v>
      </c>
      <c r="V2440">
        <v>0</v>
      </c>
      <c r="W2440">
        <v>0</v>
      </c>
      <c r="X2440">
        <v>2.5815104700466005</v>
      </c>
      <c r="Y2440">
        <v>0</v>
      </c>
      <c r="Z2440">
        <v>0.28897210716550004</v>
      </c>
      <c r="AA2440">
        <v>0</v>
      </c>
      <c r="AB2440">
        <v>1.5259017369384116</v>
      </c>
      <c r="AC2440">
        <v>0</v>
      </c>
      <c r="AD2440">
        <v>0</v>
      </c>
      <c r="AE2440">
        <v>4.3963843141505121</v>
      </c>
    </row>
    <row r="2441" spans="1:31" x14ac:dyDescent="0.25">
      <c r="A2441">
        <v>1670445</v>
      </c>
      <c r="B2441">
        <v>1</v>
      </c>
      <c r="C2441" t="s">
        <v>80</v>
      </c>
      <c r="D2441" t="s">
        <v>91</v>
      </c>
      <c r="E2441" t="s">
        <v>140</v>
      </c>
      <c r="F2441" t="s">
        <v>7239</v>
      </c>
      <c r="G2441" t="s">
        <v>209</v>
      </c>
      <c r="H2441" t="s">
        <v>143</v>
      </c>
      <c r="I2441" t="s">
        <v>135</v>
      </c>
      <c r="J2441" t="s">
        <v>136</v>
      </c>
      <c r="K2441" t="s">
        <v>137</v>
      </c>
      <c r="L2441" t="s">
        <v>7240</v>
      </c>
      <c r="M2441" t="s">
        <v>7241</v>
      </c>
      <c r="N2441">
        <v>2.9388888880000001</v>
      </c>
      <c r="O2441">
        <v>0</v>
      </c>
      <c r="P2441">
        <v>7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12.530879304943927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12.530879304943927</v>
      </c>
    </row>
    <row r="2442" spans="1:31" x14ac:dyDescent="0.25">
      <c r="A2442">
        <v>1670754</v>
      </c>
      <c r="B2442">
        <v>1</v>
      </c>
      <c r="C2442" t="s">
        <v>80</v>
      </c>
      <c r="D2442" t="s">
        <v>96</v>
      </c>
      <c r="E2442" t="s">
        <v>151</v>
      </c>
      <c r="F2442" t="s">
        <v>7242</v>
      </c>
      <c r="G2442" t="s">
        <v>202</v>
      </c>
      <c r="H2442" t="s">
        <v>143</v>
      </c>
      <c r="I2442" t="s">
        <v>135</v>
      </c>
      <c r="J2442" t="s">
        <v>136</v>
      </c>
      <c r="K2442" t="s">
        <v>137</v>
      </c>
      <c r="L2442" t="s">
        <v>7243</v>
      </c>
      <c r="M2442" t="s">
        <v>7244</v>
      </c>
      <c r="N2442">
        <v>6.1169444439999996</v>
      </c>
      <c r="O2442">
        <v>0</v>
      </c>
      <c r="P2442">
        <v>12</v>
      </c>
      <c r="Q2442">
        <v>0</v>
      </c>
      <c r="R2442">
        <v>13</v>
      </c>
      <c r="S2442">
        <v>0</v>
      </c>
      <c r="T2442">
        <v>5</v>
      </c>
      <c r="U2442">
        <v>0</v>
      </c>
      <c r="V2442">
        <v>0</v>
      </c>
      <c r="W2442">
        <v>0</v>
      </c>
      <c r="X2442">
        <v>34.540954866284643</v>
      </c>
      <c r="Y2442">
        <v>0</v>
      </c>
      <c r="Z2442">
        <v>55.254610126698324</v>
      </c>
      <c r="AA2442">
        <v>0</v>
      </c>
      <c r="AB2442">
        <v>44.564666727980885</v>
      </c>
      <c r="AC2442">
        <v>0</v>
      </c>
      <c r="AD2442">
        <v>0</v>
      </c>
      <c r="AE2442">
        <v>134.36023172096387</v>
      </c>
    </row>
    <row r="2443" spans="1:31" x14ac:dyDescent="0.25">
      <c r="A2443">
        <v>1670422</v>
      </c>
      <c r="B2443">
        <v>1</v>
      </c>
      <c r="C2443" t="s">
        <v>81</v>
      </c>
      <c r="D2443" t="s">
        <v>116</v>
      </c>
      <c r="E2443" t="s">
        <v>159</v>
      </c>
      <c r="F2443" t="s">
        <v>7245</v>
      </c>
      <c r="G2443" t="s">
        <v>133</v>
      </c>
      <c r="H2443" t="s">
        <v>134</v>
      </c>
      <c r="I2443" t="s">
        <v>135</v>
      </c>
      <c r="J2443" t="s">
        <v>136</v>
      </c>
      <c r="K2443" t="s">
        <v>137</v>
      </c>
      <c r="L2443" t="s">
        <v>7246</v>
      </c>
      <c r="M2443" t="s">
        <v>7247</v>
      </c>
      <c r="N2443">
        <v>1.490555555</v>
      </c>
      <c r="O2443">
        <v>0</v>
      </c>
      <c r="P2443">
        <v>22</v>
      </c>
      <c r="Q2443">
        <v>0</v>
      </c>
      <c r="R2443">
        <v>1</v>
      </c>
      <c r="S2443">
        <v>0</v>
      </c>
      <c r="T2443">
        <v>10</v>
      </c>
      <c r="U2443">
        <v>0</v>
      </c>
      <c r="V2443">
        <v>1</v>
      </c>
      <c r="W2443">
        <v>0</v>
      </c>
      <c r="X2443">
        <v>5.5346788890809497</v>
      </c>
      <c r="Y2443">
        <v>0</v>
      </c>
      <c r="Z2443">
        <v>0.11386106453079001</v>
      </c>
      <c r="AA2443">
        <v>0</v>
      </c>
      <c r="AB2443">
        <v>4.0348503267527622</v>
      </c>
      <c r="AC2443">
        <v>0</v>
      </c>
      <c r="AD2443">
        <v>0.74767132638970135</v>
      </c>
      <c r="AE2443">
        <v>10.431061606754204</v>
      </c>
    </row>
    <row r="2444" spans="1:31" x14ac:dyDescent="0.25">
      <c r="A2444">
        <v>1671278</v>
      </c>
      <c r="B2444">
        <v>1</v>
      </c>
      <c r="C2444" t="s">
        <v>81</v>
      </c>
      <c r="D2444" t="s">
        <v>122</v>
      </c>
      <c r="E2444" t="s">
        <v>151</v>
      </c>
      <c r="F2444" t="s">
        <v>7248</v>
      </c>
      <c r="G2444" t="s">
        <v>482</v>
      </c>
      <c r="H2444" t="s">
        <v>143</v>
      </c>
      <c r="I2444" t="s">
        <v>135</v>
      </c>
      <c r="J2444" t="s">
        <v>136</v>
      </c>
      <c r="K2444" t="s">
        <v>137</v>
      </c>
      <c r="L2444" t="s">
        <v>7249</v>
      </c>
      <c r="M2444" t="s">
        <v>7250</v>
      </c>
      <c r="N2444">
        <v>1.9086111109999999</v>
      </c>
      <c r="O2444">
        <v>0</v>
      </c>
      <c r="P2444">
        <v>4</v>
      </c>
      <c r="Q2444">
        <v>0</v>
      </c>
      <c r="R2444">
        <v>0</v>
      </c>
      <c r="S2444">
        <v>0</v>
      </c>
      <c r="T2444">
        <v>1</v>
      </c>
      <c r="U2444">
        <v>0</v>
      </c>
      <c r="V2444">
        <v>0</v>
      </c>
      <c r="W2444">
        <v>0</v>
      </c>
      <c r="X2444">
        <v>0.99454746213508471</v>
      </c>
      <c r="Y2444">
        <v>0</v>
      </c>
      <c r="Z2444">
        <v>0</v>
      </c>
      <c r="AA2444">
        <v>0</v>
      </c>
      <c r="AB2444">
        <v>3.5131234794534301</v>
      </c>
      <c r="AC2444">
        <v>0</v>
      </c>
      <c r="AD2444">
        <v>0</v>
      </c>
      <c r="AE2444">
        <v>4.5076709415885148</v>
      </c>
    </row>
    <row r="2445" spans="1:31" x14ac:dyDescent="0.25">
      <c r="A2445">
        <v>1670614</v>
      </c>
      <c r="B2445">
        <v>1</v>
      </c>
      <c r="C2445" t="s">
        <v>80</v>
      </c>
      <c r="D2445" t="s">
        <v>99</v>
      </c>
      <c r="E2445" t="s">
        <v>151</v>
      </c>
      <c r="F2445" t="s">
        <v>2534</v>
      </c>
      <c r="G2445" t="s">
        <v>153</v>
      </c>
      <c r="H2445" t="s">
        <v>143</v>
      </c>
      <c r="I2445" t="s">
        <v>135</v>
      </c>
      <c r="J2445" t="s">
        <v>136</v>
      </c>
      <c r="K2445" t="s">
        <v>137</v>
      </c>
      <c r="L2445" t="s">
        <v>7251</v>
      </c>
      <c r="M2445" t="s">
        <v>7252</v>
      </c>
      <c r="N2445">
        <v>3.2911111110000002</v>
      </c>
      <c r="O2445">
        <v>0</v>
      </c>
      <c r="P2445">
        <v>36</v>
      </c>
      <c r="Q2445">
        <v>0</v>
      </c>
      <c r="R2445">
        <v>0</v>
      </c>
      <c r="S2445">
        <v>0</v>
      </c>
      <c r="T2445">
        <v>1</v>
      </c>
      <c r="U2445">
        <v>0</v>
      </c>
      <c r="V2445">
        <v>0</v>
      </c>
      <c r="W2445">
        <v>0</v>
      </c>
      <c r="X2445">
        <v>7.2488327203995055</v>
      </c>
      <c r="Y2445">
        <v>0</v>
      </c>
      <c r="Z2445">
        <v>0</v>
      </c>
      <c r="AA2445">
        <v>0</v>
      </c>
      <c r="AB2445">
        <v>6.9009889203882446</v>
      </c>
      <c r="AC2445">
        <v>0</v>
      </c>
      <c r="AD2445">
        <v>0</v>
      </c>
      <c r="AE2445">
        <v>14.149821640787749</v>
      </c>
    </row>
    <row r="2446" spans="1:31" x14ac:dyDescent="0.25">
      <c r="A2446">
        <v>1671301</v>
      </c>
      <c r="B2446">
        <v>1</v>
      </c>
      <c r="C2446" t="s">
        <v>80</v>
      </c>
      <c r="D2446" t="s">
        <v>83</v>
      </c>
      <c r="E2446" t="s">
        <v>159</v>
      </c>
      <c r="F2446" t="s">
        <v>7253</v>
      </c>
      <c r="G2446" t="s">
        <v>161</v>
      </c>
      <c r="H2446" t="s">
        <v>134</v>
      </c>
      <c r="I2446" t="s">
        <v>135</v>
      </c>
      <c r="J2446" t="s">
        <v>136</v>
      </c>
      <c r="K2446" t="s">
        <v>137</v>
      </c>
      <c r="L2446" t="s">
        <v>7254</v>
      </c>
      <c r="M2446" t="s">
        <v>7255</v>
      </c>
      <c r="N2446">
        <v>2.7052777770000001</v>
      </c>
      <c r="O2446">
        <v>1</v>
      </c>
      <c r="P2446">
        <v>0</v>
      </c>
      <c r="Q2446">
        <v>1</v>
      </c>
      <c r="R2446">
        <v>0</v>
      </c>
      <c r="S2446">
        <v>4</v>
      </c>
      <c r="T2446">
        <v>0</v>
      </c>
      <c r="U2446">
        <v>0</v>
      </c>
      <c r="V2446">
        <v>0</v>
      </c>
      <c r="W2446">
        <v>0.85480239556165283</v>
      </c>
      <c r="X2446">
        <v>0</v>
      </c>
      <c r="Y2446">
        <v>0.31399113033680837</v>
      </c>
      <c r="Z2446">
        <v>0</v>
      </c>
      <c r="AA2446">
        <v>11.463329770098051</v>
      </c>
      <c r="AB2446">
        <v>0</v>
      </c>
      <c r="AC2446">
        <v>0</v>
      </c>
      <c r="AD2446">
        <v>0</v>
      </c>
      <c r="AE2446">
        <v>12.632123295996513</v>
      </c>
    </row>
    <row r="2447" spans="1:31" x14ac:dyDescent="0.25">
      <c r="A2447">
        <v>1671155</v>
      </c>
      <c r="B2447">
        <v>1</v>
      </c>
      <c r="C2447" t="s">
        <v>81</v>
      </c>
      <c r="D2447" t="s">
        <v>112</v>
      </c>
      <c r="E2447" t="s">
        <v>164</v>
      </c>
      <c r="F2447" t="s">
        <v>1204</v>
      </c>
      <c r="G2447" t="s">
        <v>161</v>
      </c>
      <c r="H2447" t="s">
        <v>134</v>
      </c>
      <c r="I2447" t="s">
        <v>173</v>
      </c>
      <c r="J2447" t="s">
        <v>136</v>
      </c>
      <c r="K2447" t="s">
        <v>137</v>
      </c>
      <c r="L2447" t="s">
        <v>7256</v>
      </c>
      <c r="M2447" t="s">
        <v>7257</v>
      </c>
      <c r="N2447">
        <v>8.3333330000000001E-3</v>
      </c>
      <c r="O2447">
        <v>1</v>
      </c>
      <c r="P2447">
        <v>16937</v>
      </c>
      <c r="Q2447">
        <v>34</v>
      </c>
      <c r="R2447">
        <v>792</v>
      </c>
      <c r="S2447">
        <v>78</v>
      </c>
      <c r="T2447">
        <v>2018</v>
      </c>
      <c r="U2447">
        <v>9</v>
      </c>
      <c r="V2447">
        <v>6</v>
      </c>
      <c r="W2447">
        <v>2.1581148970833334E-3</v>
      </c>
      <c r="X2447">
        <v>30.346199660323403</v>
      </c>
      <c r="Y2447">
        <v>0.44944821670390001</v>
      </c>
      <c r="Z2447">
        <v>1.3578786594364576</v>
      </c>
      <c r="AA2447">
        <v>3.0758533907560839</v>
      </c>
      <c r="AB2447">
        <v>7.8775032993330942</v>
      </c>
      <c r="AC2447">
        <v>1.8088303492050835</v>
      </c>
      <c r="AD2447">
        <v>1.0528934599140001</v>
      </c>
      <c r="AE2447">
        <v>45.9707651505691</v>
      </c>
    </row>
    <row r="2448" spans="1:31" x14ac:dyDescent="0.25">
      <c r="A2448">
        <v>1670568</v>
      </c>
      <c r="B2448">
        <v>1</v>
      </c>
      <c r="C2448" t="s">
        <v>80</v>
      </c>
      <c r="D2448" t="s">
        <v>90</v>
      </c>
      <c r="E2448" t="s">
        <v>140</v>
      </c>
      <c r="F2448" t="s">
        <v>7258</v>
      </c>
      <c r="G2448" t="s">
        <v>197</v>
      </c>
      <c r="H2448" t="s">
        <v>143</v>
      </c>
      <c r="I2448" t="s">
        <v>135</v>
      </c>
      <c r="J2448" t="s">
        <v>136</v>
      </c>
      <c r="K2448" t="s">
        <v>137</v>
      </c>
      <c r="L2448" t="s">
        <v>7259</v>
      </c>
      <c r="M2448" t="s">
        <v>7260</v>
      </c>
      <c r="N2448">
        <v>2.8363888880000001</v>
      </c>
      <c r="O2448">
        <v>0</v>
      </c>
      <c r="P2448">
        <v>1</v>
      </c>
      <c r="Q2448">
        <v>0</v>
      </c>
      <c r="R2448">
        <v>0</v>
      </c>
      <c r="S2448">
        <v>0</v>
      </c>
      <c r="T2448">
        <v>1</v>
      </c>
      <c r="U2448">
        <v>0</v>
      </c>
      <c r="V2448">
        <v>0</v>
      </c>
      <c r="W2448">
        <v>0</v>
      </c>
      <c r="X2448">
        <v>0.70134745131602505</v>
      </c>
      <c r="Y2448">
        <v>0</v>
      </c>
      <c r="Z2448">
        <v>0</v>
      </c>
      <c r="AA2448">
        <v>0</v>
      </c>
      <c r="AB2448">
        <v>7.1023252818441316</v>
      </c>
      <c r="AC2448">
        <v>0</v>
      </c>
      <c r="AD2448">
        <v>0</v>
      </c>
      <c r="AE2448">
        <v>7.8036727331601563</v>
      </c>
    </row>
    <row r="2449" spans="1:31" x14ac:dyDescent="0.25">
      <c r="A2449">
        <v>1670322</v>
      </c>
      <c r="B2449">
        <v>1</v>
      </c>
      <c r="C2449" t="s">
        <v>81</v>
      </c>
      <c r="D2449" t="s">
        <v>128</v>
      </c>
      <c r="E2449" t="s">
        <v>131</v>
      </c>
      <c r="F2449" t="s">
        <v>522</v>
      </c>
      <c r="G2449" t="s">
        <v>161</v>
      </c>
      <c r="H2449" t="s">
        <v>134</v>
      </c>
      <c r="I2449" t="s">
        <v>135</v>
      </c>
      <c r="J2449" t="s">
        <v>136</v>
      </c>
      <c r="K2449" t="s">
        <v>137</v>
      </c>
      <c r="L2449" t="s">
        <v>7261</v>
      </c>
      <c r="M2449" t="s">
        <v>7262</v>
      </c>
      <c r="N2449">
        <v>4.8386111109999996</v>
      </c>
      <c r="O2449">
        <v>1</v>
      </c>
      <c r="P2449">
        <v>575</v>
      </c>
      <c r="Q2449">
        <v>3</v>
      </c>
      <c r="R2449">
        <v>3</v>
      </c>
      <c r="S2449">
        <v>9</v>
      </c>
      <c r="T2449">
        <v>47</v>
      </c>
      <c r="U2449">
        <v>0</v>
      </c>
      <c r="V2449">
        <v>0</v>
      </c>
      <c r="W2449">
        <v>1.1239567394374319</v>
      </c>
      <c r="X2449">
        <v>263.46672948515192</v>
      </c>
      <c r="Y2449">
        <v>10.768261955328992</v>
      </c>
      <c r="Z2449">
        <v>0.39372311399305782</v>
      </c>
      <c r="AA2449">
        <v>244.79533836615263</v>
      </c>
      <c r="AB2449">
        <v>149.0571488320486</v>
      </c>
      <c r="AC2449">
        <v>0</v>
      </c>
      <c r="AD2449">
        <v>0</v>
      </c>
      <c r="AE2449">
        <v>669.60515849211265</v>
      </c>
    </row>
    <row r="2450" spans="1:31" x14ac:dyDescent="0.25">
      <c r="A2450">
        <v>1670491</v>
      </c>
      <c r="B2450">
        <v>1</v>
      </c>
      <c r="C2450" t="s">
        <v>81</v>
      </c>
      <c r="D2450" t="s">
        <v>112</v>
      </c>
      <c r="E2450" t="s">
        <v>151</v>
      </c>
      <c r="F2450" t="s">
        <v>7263</v>
      </c>
      <c r="G2450" t="s">
        <v>153</v>
      </c>
      <c r="H2450" t="s">
        <v>143</v>
      </c>
      <c r="I2450" t="s">
        <v>135</v>
      </c>
      <c r="J2450" t="s">
        <v>136</v>
      </c>
      <c r="K2450" t="s">
        <v>137</v>
      </c>
      <c r="L2450" t="s">
        <v>7264</v>
      </c>
      <c r="M2450" t="s">
        <v>7265</v>
      </c>
      <c r="N2450">
        <v>1.1786111109999999</v>
      </c>
      <c r="O2450">
        <v>0</v>
      </c>
      <c r="P2450">
        <v>1</v>
      </c>
      <c r="Q2450">
        <v>0</v>
      </c>
      <c r="R2450">
        <v>1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3.4340769676577218E-2</v>
      </c>
      <c r="AA2450">
        <v>0</v>
      </c>
      <c r="AB2450">
        <v>0</v>
      </c>
      <c r="AC2450">
        <v>0</v>
      </c>
      <c r="AD2450">
        <v>0</v>
      </c>
      <c r="AE2450">
        <v>3.4340769676577218E-2</v>
      </c>
    </row>
    <row r="2451" spans="1:31" x14ac:dyDescent="0.25">
      <c r="A2451">
        <v>1670591</v>
      </c>
      <c r="B2451">
        <v>1</v>
      </c>
      <c r="C2451" t="s">
        <v>80</v>
      </c>
      <c r="D2451" t="s">
        <v>105</v>
      </c>
      <c r="E2451" t="s">
        <v>159</v>
      </c>
      <c r="F2451" t="s">
        <v>7266</v>
      </c>
      <c r="G2451" t="s">
        <v>596</v>
      </c>
      <c r="H2451" t="s">
        <v>134</v>
      </c>
      <c r="I2451" t="s">
        <v>135</v>
      </c>
      <c r="J2451" t="s">
        <v>136</v>
      </c>
      <c r="K2451" t="s">
        <v>137</v>
      </c>
      <c r="L2451" t="s">
        <v>7267</v>
      </c>
      <c r="M2451" t="s">
        <v>7268</v>
      </c>
      <c r="N2451">
        <v>1.3847222219999999</v>
      </c>
      <c r="O2451">
        <v>0</v>
      </c>
      <c r="P2451">
        <v>104</v>
      </c>
      <c r="Q2451">
        <v>0</v>
      </c>
      <c r="R2451">
        <v>12</v>
      </c>
      <c r="S2451">
        <v>0</v>
      </c>
      <c r="T2451">
        <v>34</v>
      </c>
      <c r="U2451">
        <v>1</v>
      </c>
      <c r="V2451">
        <v>0</v>
      </c>
      <c r="W2451">
        <v>0</v>
      </c>
      <c r="X2451">
        <v>35.003942394193778</v>
      </c>
      <c r="Y2451">
        <v>0</v>
      </c>
      <c r="Z2451">
        <v>1.1807302151817334</v>
      </c>
      <c r="AA2451">
        <v>0</v>
      </c>
      <c r="AB2451">
        <v>136.41808200133053</v>
      </c>
      <c r="AC2451">
        <v>33.061792986050555</v>
      </c>
      <c r="AD2451">
        <v>0</v>
      </c>
      <c r="AE2451">
        <v>205.66454759675659</v>
      </c>
    </row>
    <row r="2452" spans="1:31" x14ac:dyDescent="0.25">
      <c r="A2452">
        <v>1671255</v>
      </c>
      <c r="B2452">
        <v>1</v>
      </c>
      <c r="C2452" t="s">
        <v>80</v>
      </c>
      <c r="D2452" t="s">
        <v>108</v>
      </c>
      <c r="E2452" t="s">
        <v>151</v>
      </c>
      <c r="F2452" t="s">
        <v>1036</v>
      </c>
      <c r="G2452" t="s">
        <v>153</v>
      </c>
      <c r="H2452" t="s">
        <v>143</v>
      </c>
      <c r="I2452" t="s">
        <v>135</v>
      </c>
      <c r="J2452" t="s">
        <v>136</v>
      </c>
      <c r="K2452" t="s">
        <v>137</v>
      </c>
      <c r="L2452" t="s">
        <v>7269</v>
      </c>
      <c r="M2452" t="s">
        <v>7270</v>
      </c>
      <c r="N2452">
        <v>4.9522222219999996</v>
      </c>
      <c r="O2452">
        <v>0</v>
      </c>
      <c r="P2452">
        <v>3</v>
      </c>
      <c r="Q2452">
        <v>0</v>
      </c>
      <c r="R2452">
        <v>5</v>
      </c>
      <c r="S2452">
        <v>0</v>
      </c>
      <c r="T2452">
        <v>1</v>
      </c>
      <c r="U2452">
        <v>0</v>
      </c>
      <c r="V2452">
        <v>0</v>
      </c>
      <c r="W2452">
        <v>0</v>
      </c>
      <c r="X2452">
        <v>1.4056350772684447</v>
      </c>
      <c r="Y2452">
        <v>0</v>
      </c>
      <c r="Z2452">
        <v>0.89552906900682672</v>
      </c>
      <c r="AA2452">
        <v>0</v>
      </c>
      <c r="AB2452">
        <v>2.4416185370444934</v>
      </c>
      <c r="AC2452">
        <v>0</v>
      </c>
      <c r="AD2452">
        <v>0</v>
      </c>
      <c r="AE2452">
        <v>4.7427826833197653</v>
      </c>
    </row>
    <row r="2453" spans="1:31" x14ac:dyDescent="0.25">
      <c r="A2453">
        <v>1671009</v>
      </c>
      <c r="B2453">
        <v>1</v>
      </c>
      <c r="C2453" t="s">
        <v>81</v>
      </c>
      <c r="D2453" t="s">
        <v>127</v>
      </c>
      <c r="E2453" t="s">
        <v>146</v>
      </c>
      <c r="F2453" t="s">
        <v>7271</v>
      </c>
      <c r="G2453" t="s">
        <v>148</v>
      </c>
      <c r="H2453" t="s">
        <v>143</v>
      </c>
      <c r="I2453" t="s">
        <v>135</v>
      </c>
      <c r="J2453" t="s">
        <v>136</v>
      </c>
      <c r="K2453" t="s">
        <v>137</v>
      </c>
      <c r="L2453" t="s">
        <v>7272</v>
      </c>
      <c r="M2453" t="s">
        <v>7273</v>
      </c>
      <c r="N2453">
        <v>2.5391666659999999</v>
      </c>
      <c r="O2453">
        <v>0</v>
      </c>
      <c r="P2453">
        <v>65</v>
      </c>
      <c r="Q2453">
        <v>0</v>
      </c>
      <c r="R2453">
        <v>17</v>
      </c>
      <c r="S2453">
        <v>0</v>
      </c>
      <c r="T2453">
        <v>5</v>
      </c>
      <c r="U2453">
        <v>0</v>
      </c>
      <c r="V2453">
        <v>0</v>
      </c>
      <c r="W2453">
        <v>0</v>
      </c>
      <c r="X2453">
        <v>22.296273346527084</v>
      </c>
      <c r="Y2453">
        <v>0</v>
      </c>
      <c r="Z2453">
        <v>3.3016808704337182</v>
      </c>
      <c r="AA2453">
        <v>0</v>
      </c>
      <c r="AB2453">
        <v>1.7856506414184468</v>
      </c>
      <c r="AC2453">
        <v>0</v>
      </c>
      <c r="AD2453">
        <v>0</v>
      </c>
      <c r="AE2453">
        <v>27.383604858379247</v>
      </c>
    </row>
    <row r="2454" spans="1:31" x14ac:dyDescent="0.25">
      <c r="A2454">
        <v>1670345</v>
      </c>
      <c r="B2454">
        <v>1</v>
      </c>
      <c r="C2454" t="s">
        <v>80</v>
      </c>
      <c r="D2454" t="s">
        <v>100</v>
      </c>
      <c r="E2454" t="s">
        <v>159</v>
      </c>
      <c r="F2454" t="s">
        <v>7274</v>
      </c>
      <c r="G2454" t="s">
        <v>161</v>
      </c>
      <c r="H2454" t="s">
        <v>134</v>
      </c>
      <c r="I2454" t="s">
        <v>135</v>
      </c>
      <c r="J2454" t="s">
        <v>136</v>
      </c>
      <c r="K2454" t="s">
        <v>137</v>
      </c>
      <c r="L2454" t="s">
        <v>7275</v>
      </c>
      <c r="M2454" t="s">
        <v>7276</v>
      </c>
      <c r="N2454">
        <v>0.45583333300000001</v>
      </c>
      <c r="O2454">
        <v>0</v>
      </c>
      <c r="P2454">
        <v>348</v>
      </c>
      <c r="Q2454">
        <v>0</v>
      </c>
      <c r="R2454">
        <v>0</v>
      </c>
      <c r="S2454">
        <v>0</v>
      </c>
      <c r="T2454">
        <v>137</v>
      </c>
      <c r="U2454">
        <v>0</v>
      </c>
      <c r="V2454">
        <v>0</v>
      </c>
      <c r="W2454">
        <v>0</v>
      </c>
      <c r="X2454">
        <v>39.222140033248699</v>
      </c>
      <c r="Y2454">
        <v>0</v>
      </c>
      <c r="Z2454">
        <v>0</v>
      </c>
      <c r="AA2454">
        <v>0</v>
      </c>
      <c r="AB2454">
        <v>46.757737707351701</v>
      </c>
      <c r="AC2454">
        <v>0</v>
      </c>
      <c r="AD2454">
        <v>0</v>
      </c>
      <c r="AE2454">
        <v>85.979877740600401</v>
      </c>
    </row>
    <row r="2455" spans="1:31" x14ac:dyDescent="0.25">
      <c r="A2455">
        <v>1671132</v>
      </c>
      <c r="B2455">
        <v>1</v>
      </c>
      <c r="C2455" t="s">
        <v>80</v>
      </c>
      <c r="D2455" t="s">
        <v>110</v>
      </c>
      <c r="E2455" t="s">
        <v>140</v>
      </c>
      <c r="F2455" t="s">
        <v>7277</v>
      </c>
      <c r="G2455" t="s">
        <v>197</v>
      </c>
      <c r="H2455" t="s">
        <v>143</v>
      </c>
      <c r="I2455" t="s">
        <v>135</v>
      </c>
      <c r="J2455" t="s">
        <v>136</v>
      </c>
      <c r="K2455" t="s">
        <v>137</v>
      </c>
      <c r="L2455" t="s">
        <v>7278</v>
      </c>
      <c r="M2455" t="s">
        <v>7279</v>
      </c>
      <c r="N2455">
        <v>0.55416666599999997</v>
      </c>
      <c r="O2455">
        <v>0</v>
      </c>
      <c r="P2455">
        <v>3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0.59678538856343755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0.59678538856343755</v>
      </c>
    </row>
    <row r="2456" spans="1:31" x14ac:dyDescent="0.25">
      <c r="A2456">
        <v>1671424</v>
      </c>
      <c r="B2456">
        <v>1</v>
      </c>
      <c r="C2456" t="s">
        <v>81</v>
      </c>
      <c r="D2456" t="s">
        <v>128</v>
      </c>
      <c r="E2456" t="s">
        <v>140</v>
      </c>
      <c r="F2456" t="s">
        <v>7280</v>
      </c>
      <c r="G2456" t="s">
        <v>209</v>
      </c>
      <c r="H2456" t="s">
        <v>143</v>
      </c>
      <c r="I2456" t="s">
        <v>135</v>
      </c>
      <c r="J2456" t="s">
        <v>136</v>
      </c>
      <c r="K2456" t="s">
        <v>137</v>
      </c>
      <c r="L2456" t="s">
        <v>7281</v>
      </c>
      <c r="M2456" t="s">
        <v>7282</v>
      </c>
      <c r="N2456">
        <v>3.8541666659999998</v>
      </c>
      <c r="O2456">
        <v>0</v>
      </c>
      <c r="P2456">
        <v>4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4.6523186666384282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4.6523186666384282</v>
      </c>
    </row>
    <row r="2457" spans="1:31" x14ac:dyDescent="0.25">
      <c r="A2457">
        <v>1670485</v>
      </c>
      <c r="B2457">
        <v>1</v>
      </c>
      <c r="C2457" t="s">
        <v>80</v>
      </c>
      <c r="D2457" t="s">
        <v>83</v>
      </c>
      <c r="E2457" t="s">
        <v>159</v>
      </c>
      <c r="F2457" t="s">
        <v>7175</v>
      </c>
      <c r="G2457" t="s">
        <v>161</v>
      </c>
      <c r="H2457" t="s">
        <v>134</v>
      </c>
      <c r="I2457" t="s">
        <v>135</v>
      </c>
      <c r="J2457" t="s">
        <v>136</v>
      </c>
      <c r="K2457" t="s">
        <v>137</v>
      </c>
      <c r="L2457" t="s">
        <v>7283</v>
      </c>
      <c r="M2457" t="s">
        <v>7284</v>
      </c>
      <c r="N2457">
        <v>2.3975</v>
      </c>
      <c r="O2457">
        <v>0</v>
      </c>
      <c r="P2457">
        <v>2589</v>
      </c>
      <c r="Q2457">
        <v>0</v>
      </c>
      <c r="R2457">
        <v>3</v>
      </c>
      <c r="S2457">
        <v>6</v>
      </c>
      <c r="T2457">
        <v>800</v>
      </c>
      <c r="U2457">
        <v>6</v>
      </c>
      <c r="V2457">
        <v>29</v>
      </c>
      <c r="W2457">
        <v>0</v>
      </c>
      <c r="X2457">
        <v>1709.6565051956359</v>
      </c>
      <c r="Y2457">
        <v>0</v>
      </c>
      <c r="Z2457">
        <v>4.9899274459309106</v>
      </c>
      <c r="AA2457">
        <v>203.82864435485317</v>
      </c>
      <c r="AB2457">
        <v>2526.8377205956626</v>
      </c>
      <c r="AC2457">
        <v>710.65186319408144</v>
      </c>
      <c r="AD2457">
        <v>2542.5661028892346</v>
      </c>
      <c r="AE2457">
        <v>7698.5307636753987</v>
      </c>
    </row>
    <row r="2458" spans="1:31" x14ac:dyDescent="0.25">
      <c r="A2458">
        <v>1670282</v>
      </c>
      <c r="B2458">
        <v>1</v>
      </c>
      <c r="C2458" t="s">
        <v>81</v>
      </c>
      <c r="D2458" t="s">
        <v>122</v>
      </c>
      <c r="E2458" t="s">
        <v>131</v>
      </c>
      <c r="F2458" t="s">
        <v>6761</v>
      </c>
      <c r="G2458" t="s">
        <v>161</v>
      </c>
      <c r="H2458" t="s">
        <v>134</v>
      </c>
      <c r="I2458" t="s">
        <v>135</v>
      </c>
      <c r="J2458" t="s">
        <v>136</v>
      </c>
      <c r="K2458" t="s">
        <v>137</v>
      </c>
      <c r="L2458" t="s">
        <v>7285</v>
      </c>
      <c r="M2458" t="s">
        <v>7286</v>
      </c>
      <c r="N2458">
        <v>2.5425</v>
      </c>
      <c r="O2458">
        <v>1</v>
      </c>
      <c r="P2458">
        <v>516</v>
      </c>
      <c r="Q2458">
        <v>4</v>
      </c>
      <c r="R2458">
        <v>0</v>
      </c>
      <c r="S2458">
        <v>3</v>
      </c>
      <c r="T2458">
        <v>22</v>
      </c>
      <c r="U2458">
        <v>1</v>
      </c>
      <c r="V2458">
        <v>0</v>
      </c>
      <c r="W2458">
        <v>0.12041650459377083</v>
      </c>
      <c r="X2458">
        <v>91.93337890163933</v>
      </c>
      <c r="Y2458">
        <v>3.7475693455095</v>
      </c>
      <c r="Z2458">
        <v>0</v>
      </c>
      <c r="AA2458">
        <v>34.293301022989404</v>
      </c>
      <c r="AB2458">
        <v>7.9574746261444007</v>
      </c>
      <c r="AC2458">
        <v>3.4703457899654451</v>
      </c>
      <c r="AD2458">
        <v>0</v>
      </c>
      <c r="AE2458">
        <v>141.52248619084187</v>
      </c>
    </row>
    <row r="2459" spans="1:31" x14ac:dyDescent="0.25">
      <c r="A2459">
        <v>1670531</v>
      </c>
      <c r="B2459">
        <v>1</v>
      </c>
      <c r="C2459" t="s">
        <v>81</v>
      </c>
      <c r="D2459" t="s">
        <v>112</v>
      </c>
      <c r="E2459" t="s">
        <v>151</v>
      </c>
      <c r="F2459" t="s">
        <v>7287</v>
      </c>
      <c r="G2459" t="s">
        <v>153</v>
      </c>
      <c r="H2459" t="s">
        <v>143</v>
      </c>
      <c r="I2459" t="s">
        <v>135</v>
      </c>
      <c r="J2459" t="s">
        <v>136</v>
      </c>
      <c r="K2459" t="s">
        <v>137</v>
      </c>
      <c r="L2459" t="s">
        <v>7288</v>
      </c>
      <c r="M2459" t="s">
        <v>7289</v>
      </c>
      <c r="N2459">
        <v>0.68527777700000003</v>
      </c>
      <c r="O2459">
        <v>0</v>
      </c>
      <c r="P2459">
        <v>1</v>
      </c>
      <c r="Q2459">
        <v>0</v>
      </c>
      <c r="R2459">
        <v>6</v>
      </c>
      <c r="S2459">
        <v>0</v>
      </c>
      <c r="T2459">
        <v>34</v>
      </c>
      <c r="U2459">
        <v>0</v>
      </c>
      <c r="V2459">
        <v>0</v>
      </c>
      <c r="W2459">
        <v>0</v>
      </c>
      <c r="X2459">
        <v>0.20759631165311998</v>
      </c>
      <c r="Y2459">
        <v>0</v>
      </c>
      <c r="Z2459">
        <v>2.7035643475058535</v>
      </c>
      <c r="AA2459">
        <v>0</v>
      </c>
      <c r="AB2459">
        <v>8.7043791717729118</v>
      </c>
      <c r="AC2459">
        <v>0</v>
      </c>
      <c r="AD2459">
        <v>0</v>
      </c>
      <c r="AE2459">
        <v>11.615539830931885</v>
      </c>
    </row>
    <row r="2460" spans="1:31" x14ac:dyDescent="0.25">
      <c r="A2460">
        <v>1670631</v>
      </c>
      <c r="B2460">
        <v>1</v>
      </c>
      <c r="C2460" t="s">
        <v>80</v>
      </c>
      <c r="D2460" t="s">
        <v>108</v>
      </c>
      <c r="E2460" t="s">
        <v>151</v>
      </c>
      <c r="F2460" t="s">
        <v>4640</v>
      </c>
      <c r="G2460" t="s">
        <v>153</v>
      </c>
      <c r="H2460" t="s">
        <v>143</v>
      </c>
      <c r="I2460" t="s">
        <v>135</v>
      </c>
      <c r="J2460" t="s">
        <v>136</v>
      </c>
      <c r="K2460" t="s">
        <v>137</v>
      </c>
      <c r="L2460" t="s">
        <v>7290</v>
      </c>
      <c r="M2460" t="s">
        <v>7291</v>
      </c>
      <c r="N2460">
        <v>3.52</v>
      </c>
      <c r="O2460">
        <v>0</v>
      </c>
      <c r="P2460">
        <v>10</v>
      </c>
      <c r="Q2460">
        <v>0</v>
      </c>
      <c r="R2460">
        <v>1</v>
      </c>
      <c r="S2460">
        <v>0</v>
      </c>
      <c r="T2460">
        <v>1</v>
      </c>
      <c r="U2460">
        <v>0</v>
      </c>
      <c r="V2460">
        <v>0</v>
      </c>
      <c r="W2460">
        <v>0</v>
      </c>
      <c r="X2460">
        <v>2.9910724376266731</v>
      </c>
      <c r="Y2460">
        <v>0</v>
      </c>
      <c r="Z2460">
        <v>0.39499047519274061</v>
      </c>
      <c r="AA2460">
        <v>0</v>
      </c>
      <c r="AB2460">
        <v>0</v>
      </c>
      <c r="AC2460">
        <v>0</v>
      </c>
      <c r="AD2460">
        <v>0</v>
      </c>
      <c r="AE2460">
        <v>3.3860629128194137</v>
      </c>
    </row>
    <row r="2461" spans="1:31" x14ac:dyDescent="0.25">
      <c r="A2461">
        <v>1671172</v>
      </c>
      <c r="B2461">
        <v>1</v>
      </c>
      <c r="C2461" t="s">
        <v>81</v>
      </c>
      <c r="D2461" t="s">
        <v>112</v>
      </c>
      <c r="E2461" t="s">
        <v>151</v>
      </c>
      <c r="F2461" t="s">
        <v>7292</v>
      </c>
      <c r="G2461" t="s">
        <v>222</v>
      </c>
      <c r="H2461" t="s">
        <v>143</v>
      </c>
      <c r="I2461" t="s">
        <v>135</v>
      </c>
      <c r="J2461" t="s">
        <v>136</v>
      </c>
      <c r="K2461" t="s">
        <v>137</v>
      </c>
      <c r="L2461" t="s">
        <v>7293</v>
      </c>
      <c r="M2461" t="s">
        <v>7294</v>
      </c>
      <c r="N2461">
        <v>0.643055555</v>
      </c>
      <c r="O2461">
        <v>0</v>
      </c>
      <c r="P2461">
        <v>375</v>
      </c>
      <c r="Q2461">
        <v>0</v>
      </c>
      <c r="R2461">
        <v>0</v>
      </c>
      <c r="S2461">
        <v>0</v>
      </c>
      <c r="T2461">
        <v>9</v>
      </c>
      <c r="U2461">
        <v>0</v>
      </c>
      <c r="V2461">
        <v>0</v>
      </c>
      <c r="W2461">
        <v>0</v>
      </c>
      <c r="X2461">
        <v>46.438444721383327</v>
      </c>
      <c r="Y2461">
        <v>0</v>
      </c>
      <c r="Z2461">
        <v>0</v>
      </c>
      <c r="AA2461">
        <v>0</v>
      </c>
      <c r="AB2461">
        <v>1.3128028354304733</v>
      </c>
      <c r="AC2461">
        <v>0</v>
      </c>
      <c r="AD2461">
        <v>0</v>
      </c>
      <c r="AE2461">
        <v>47.751247556813802</v>
      </c>
    </row>
    <row r="2462" spans="1:31" x14ac:dyDescent="0.25">
      <c r="A2462">
        <v>1670969</v>
      </c>
      <c r="B2462">
        <v>1</v>
      </c>
      <c r="C2462" t="s">
        <v>81</v>
      </c>
      <c r="D2462" t="s">
        <v>118</v>
      </c>
      <c r="E2462" t="s">
        <v>159</v>
      </c>
      <c r="F2462" t="s">
        <v>7295</v>
      </c>
      <c r="G2462" t="s">
        <v>281</v>
      </c>
      <c r="H2462" t="s">
        <v>134</v>
      </c>
      <c r="I2462" t="s">
        <v>135</v>
      </c>
      <c r="J2462" t="s">
        <v>136</v>
      </c>
      <c r="K2462" t="s">
        <v>167</v>
      </c>
      <c r="L2462" t="s">
        <v>7296</v>
      </c>
      <c r="M2462" t="s">
        <v>7297</v>
      </c>
      <c r="N2462">
        <v>3.6569444440000001</v>
      </c>
      <c r="O2462">
        <v>0</v>
      </c>
      <c r="P2462">
        <v>411</v>
      </c>
      <c r="Q2462">
        <v>0</v>
      </c>
      <c r="R2462">
        <v>1</v>
      </c>
      <c r="S2462">
        <v>1</v>
      </c>
      <c r="T2462">
        <v>35</v>
      </c>
      <c r="U2462">
        <v>0</v>
      </c>
      <c r="V2462">
        <v>0</v>
      </c>
      <c r="W2462">
        <v>0</v>
      </c>
      <c r="X2462">
        <v>356.97060373164703</v>
      </c>
      <c r="Y2462">
        <v>0</v>
      </c>
      <c r="Z2462">
        <v>0.85814262064818758</v>
      </c>
      <c r="AA2462">
        <v>25.814889188729364</v>
      </c>
      <c r="AB2462">
        <v>233.35560170433811</v>
      </c>
      <c r="AC2462">
        <v>0</v>
      </c>
      <c r="AD2462">
        <v>0</v>
      </c>
      <c r="AE2462">
        <v>616.99923724536268</v>
      </c>
    </row>
    <row r="2463" spans="1:31" x14ac:dyDescent="0.25">
      <c r="A2463">
        <v>1670236</v>
      </c>
      <c r="B2463">
        <v>1</v>
      </c>
      <c r="C2463" t="s">
        <v>80</v>
      </c>
      <c r="D2463" t="s">
        <v>97</v>
      </c>
      <c r="E2463" t="s">
        <v>151</v>
      </c>
      <c r="F2463" t="s">
        <v>7298</v>
      </c>
      <c r="G2463" t="s">
        <v>222</v>
      </c>
      <c r="H2463" t="s">
        <v>143</v>
      </c>
      <c r="I2463" t="s">
        <v>135</v>
      </c>
      <c r="J2463" t="s">
        <v>136</v>
      </c>
      <c r="K2463" t="s">
        <v>137</v>
      </c>
      <c r="L2463" t="s">
        <v>7299</v>
      </c>
      <c r="M2463" t="s">
        <v>7300</v>
      </c>
      <c r="N2463">
        <v>8.630833333</v>
      </c>
      <c r="O2463">
        <v>0</v>
      </c>
      <c r="P2463">
        <v>57</v>
      </c>
      <c r="Q2463">
        <v>0</v>
      </c>
      <c r="R2463">
        <v>1</v>
      </c>
      <c r="S2463">
        <v>0</v>
      </c>
      <c r="T2463">
        <v>9</v>
      </c>
      <c r="U2463">
        <v>0</v>
      </c>
      <c r="V2463">
        <v>1</v>
      </c>
      <c r="W2463">
        <v>0</v>
      </c>
      <c r="X2463">
        <v>159.49591166096016</v>
      </c>
      <c r="Y2463">
        <v>0</v>
      </c>
      <c r="Z2463">
        <v>7.9173182538541682E-3</v>
      </c>
      <c r="AA2463">
        <v>0</v>
      </c>
      <c r="AB2463">
        <v>23.735516774396363</v>
      </c>
      <c r="AC2463">
        <v>0</v>
      </c>
      <c r="AD2463">
        <v>37.395882391135572</v>
      </c>
      <c r="AE2463">
        <v>220.63522814474595</v>
      </c>
    </row>
    <row r="2464" spans="1:31" x14ac:dyDescent="0.25">
      <c r="A2464">
        <v>1671069</v>
      </c>
      <c r="B2464">
        <v>1</v>
      </c>
      <c r="C2464" t="s">
        <v>80</v>
      </c>
      <c r="D2464" t="s">
        <v>82</v>
      </c>
      <c r="E2464" t="s">
        <v>140</v>
      </c>
      <c r="F2464" t="s">
        <v>7301</v>
      </c>
      <c r="G2464" t="s">
        <v>197</v>
      </c>
      <c r="H2464" t="s">
        <v>143</v>
      </c>
      <c r="I2464" t="s">
        <v>135</v>
      </c>
      <c r="J2464" t="s">
        <v>136</v>
      </c>
      <c r="K2464" t="s">
        <v>137</v>
      </c>
      <c r="L2464" t="s">
        <v>7302</v>
      </c>
      <c r="M2464" t="s">
        <v>7303</v>
      </c>
      <c r="N2464">
        <v>5.6011111109999998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2.4749993212800301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2.4749993212800301</v>
      </c>
    </row>
    <row r="2465" spans="1:31" x14ac:dyDescent="0.25">
      <c r="A2465">
        <v>1670382</v>
      </c>
      <c r="B2465">
        <v>1</v>
      </c>
      <c r="C2465" t="s">
        <v>80</v>
      </c>
      <c r="D2465" t="s">
        <v>104</v>
      </c>
      <c r="E2465" t="s">
        <v>159</v>
      </c>
      <c r="F2465" t="s">
        <v>7304</v>
      </c>
      <c r="G2465" t="s">
        <v>161</v>
      </c>
      <c r="H2465" t="s">
        <v>134</v>
      </c>
      <c r="I2465" t="s">
        <v>135</v>
      </c>
      <c r="J2465" t="s">
        <v>136</v>
      </c>
      <c r="K2465" t="s">
        <v>137</v>
      </c>
      <c r="L2465" t="s">
        <v>7305</v>
      </c>
      <c r="M2465" t="s">
        <v>7306</v>
      </c>
      <c r="N2465">
        <v>1.126944444</v>
      </c>
      <c r="O2465">
        <v>0</v>
      </c>
      <c r="P2465">
        <v>931</v>
      </c>
      <c r="Q2465">
        <v>0</v>
      </c>
      <c r="R2465">
        <v>0</v>
      </c>
      <c r="S2465">
        <v>0</v>
      </c>
      <c r="T2465">
        <v>173</v>
      </c>
      <c r="U2465">
        <v>0</v>
      </c>
      <c r="V2465">
        <v>0</v>
      </c>
      <c r="W2465">
        <v>0</v>
      </c>
      <c r="X2465">
        <v>271.6503394188054</v>
      </c>
      <c r="Y2465">
        <v>0</v>
      </c>
      <c r="Z2465">
        <v>0</v>
      </c>
      <c r="AA2465">
        <v>0</v>
      </c>
      <c r="AB2465">
        <v>180.72723930294075</v>
      </c>
      <c r="AC2465">
        <v>0</v>
      </c>
      <c r="AD2465">
        <v>0</v>
      </c>
      <c r="AE2465">
        <v>452.37757872174615</v>
      </c>
    </row>
    <row r="2466" spans="1:31" x14ac:dyDescent="0.25">
      <c r="A2466">
        <v>1670196</v>
      </c>
      <c r="B2466">
        <v>1</v>
      </c>
      <c r="C2466" t="s">
        <v>81</v>
      </c>
      <c r="D2466" t="s">
        <v>122</v>
      </c>
      <c r="E2466" t="s">
        <v>131</v>
      </c>
      <c r="F2466" t="s">
        <v>5928</v>
      </c>
      <c r="G2466" t="s">
        <v>161</v>
      </c>
      <c r="H2466" t="s">
        <v>134</v>
      </c>
      <c r="I2466" t="s">
        <v>135</v>
      </c>
      <c r="J2466" t="s">
        <v>136</v>
      </c>
      <c r="K2466" t="s">
        <v>137</v>
      </c>
      <c r="L2466" t="s">
        <v>7307</v>
      </c>
      <c r="M2466" t="s">
        <v>7308</v>
      </c>
      <c r="N2466">
        <v>6.9797222220000004</v>
      </c>
      <c r="O2466">
        <v>0</v>
      </c>
      <c r="P2466">
        <v>110</v>
      </c>
      <c r="Q2466">
        <v>0</v>
      </c>
      <c r="R2466">
        <v>0</v>
      </c>
      <c r="S2466">
        <v>3</v>
      </c>
      <c r="T2466">
        <v>3</v>
      </c>
      <c r="U2466">
        <v>0</v>
      </c>
      <c r="V2466">
        <v>0</v>
      </c>
      <c r="W2466">
        <v>0</v>
      </c>
      <c r="X2466">
        <v>69.603248356537421</v>
      </c>
      <c r="Y2466">
        <v>0</v>
      </c>
      <c r="Z2466">
        <v>0</v>
      </c>
      <c r="AA2466">
        <v>163.92141671198996</v>
      </c>
      <c r="AB2466">
        <v>1.1739982009858796</v>
      </c>
      <c r="AC2466">
        <v>0</v>
      </c>
      <c r="AD2466">
        <v>0</v>
      </c>
      <c r="AE2466">
        <v>234.69866326951328</v>
      </c>
    </row>
    <row r="2467" spans="1:31" x14ac:dyDescent="0.25">
      <c r="A2467">
        <v>1671049</v>
      </c>
      <c r="B2467">
        <v>1</v>
      </c>
      <c r="C2467" t="s">
        <v>81</v>
      </c>
      <c r="D2467" t="s">
        <v>121</v>
      </c>
      <c r="E2467" t="s">
        <v>159</v>
      </c>
      <c r="F2467" t="s">
        <v>7309</v>
      </c>
      <c r="G2467" t="s">
        <v>596</v>
      </c>
      <c r="H2467" t="s">
        <v>134</v>
      </c>
      <c r="I2467" t="s">
        <v>135</v>
      </c>
      <c r="J2467" t="s">
        <v>136</v>
      </c>
      <c r="K2467" t="s">
        <v>137</v>
      </c>
      <c r="L2467" t="s">
        <v>7310</v>
      </c>
      <c r="M2467" t="s">
        <v>7311</v>
      </c>
      <c r="N2467">
        <v>1.6688888879999999</v>
      </c>
      <c r="O2467">
        <v>0</v>
      </c>
      <c r="P2467">
        <v>65</v>
      </c>
      <c r="Q2467">
        <v>0</v>
      </c>
      <c r="R2467">
        <v>26</v>
      </c>
      <c r="S2467">
        <v>0</v>
      </c>
      <c r="T2467">
        <v>5</v>
      </c>
      <c r="U2467">
        <v>0</v>
      </c>
      <c r="V2467">
        <v>0</v>
      </c>
      <c r="W2467">
        <v>0</v>
      </c>
      <c r="X2467">
        <v>10.280116246498999</v>
      </c>
      <c r="Y2467">
        <v>0</v>
      </c>
      <c r="Z2467">
        <v>2.836282957650039</v>
      </c>
      <c r="AA2467">
        <v>0</v>
      </c>
      <c r="AB2467">
        <v>13.470906895750455</v>
      </c>
      <c r="AC2467">
        <v>0</v>
      </c>
      <c r="AD2467">
        <v>0</v>
      </c>
      <c r="AE2467">
        <v>26.587306099899493</v>
      </c>
    </row>
    <row r="2468" spans="1:31" x14ac:dyDescent="0.25">
      <c r="A2468">
        <v>1670906</v>
      </c>
      <c r="B2468">
        <v>1</v>
      </c>
      <c r="C2468" t="s">
        <v>80</v>
      </c>
      <c r="D2468" t="s">
        <v>89</v>
      </c>
      <c r="E2468" t="s">
        <v>151</v>
      </c>
      <c r="F2468" t="s">
        <v>7312</v>
      </c>
      <c r="G2468" t="s">
        <v>222</v>
      </c>
      <c r="H2468" t="s">
        <v>143</v>
      </c>
      <c r="I2468" t="s">
        <v>135</v>
      </c>
      <c r="J2468" t="s">
        <v>136</v>
      </c>
      <c r="K2468" t="s">
        <v>137</v>
      </c>
      <c r="L2468" t="s">
        <v>7313</v>
      </c>
      <c r="M2468" t="s">
        <v>7314</v>
      </c>
      <c r="N2468">
        <v>3.6513888880000001</v>
      </c>
      <c r="O2468">
        <v>0</v>
      </c>
      <c r="P2468">
        <v>149</v>
      </c>
      <c r="Q2468">
        <v>0</v>
      </c>
      <c r="R2468">
        <v>0</v>
      </c>
      <c r="S2468">
        <v>0</v>
      </c>
      <c r="T2468">
        <v>7</v>
      </c>
      <c r="U2468">
        <v>0</v>
      </c>
      <c r="V2468">
        <v>0</v>
      </c>
      <c r="W2468">
        <v>0</v>
      </c>
      <c r="X2468">
        <v>217.30885935544882</v>
      </c>
      <c r="Y2468">
        <v>0</v>
      </c>
      <c r="Z2468">
        <v>0</v>
      </c>
      <c r="AA2468">
        <v>0</v>
      </c>
      <c r="AB2468">
        <v>22.816227610793945</v>
      </c>
      <c r="AC2468">
        <v>0</v>
      </c>
      <c r="AD2468">
        <v>0</v>
      </c>
      <c r="AE2468">
        <v>240.12508696624275</v>
      </c>
    </row>
    <row r="2469" spans="1:31" x14ac:dyDescent="0.25">
      <c r="A2469">
        <v>1671384</v>
      </c>
      <c r="B2469">
        <v>1</v>
      </c>
      <c r="C2469" t="s">
        <v>80</v>
      </c>
      <c r="D2469" t="s">
        <v>82</v>
      </c>
      <c r="E2469" t="s">
        <v>140</v>
      </c>
      <c r="F2469" t="s">
        <v>7315</v>
      </c>
      <c r="G2469" t="s">
        <v>142</v>
      </c>
      <c r="H2469" t="s">
        <v>143</v>
      </c>
      <c r="I2469" t="s">
        <v>135</v>
      </c>
      <c r="J2469" t="s">
        <v>136</v>
      </c>
      <c r="K2469" t="s">
        <v>137</v>
      </c>
      <c r="L2469" t="s">
        <v>7316</v>
      </c>
      <c r="M2469" t="s">
        <v>7317</v>
      </c>
      <c r="N2469">
        <v>12.221388888</v>
      </c>
      <c r="O2469">
        <v>0</v>
      </c>
      <c r="P2469">
        <v>4</v>
      </c>
      <c r="Q2469">
        <v>0</v>
      </c>
      <c r="R2469">
        <v>0</v>
      </c>
      <c r="S2469">
        <v>0</v>
      </c>
      <c r="T2469">
        <v>1</v>
      </c>
      <c r="U2469">
        <v>0</v>
      </c>
      <c r="V2469">
        <v>0</v>
      </c>
      <c r="W2469">
        <v>0</v>
      </c>
      <c r="X2469">
        <v>9.969114467708728</v>
      </c>
      <c r="Y2469">
        <v>0</v>
      </c>
      <c r="Z2469">
        <v>0</v>
      </c>
      <c r="AA2469">
        <v>0</v>
      </c>
      <c r="AB2469">
        <v>1.5560735416229412</v>
      </c>
      <c r="AC2469">
        <v>0</v>
      </c>
      <c r="AD2469">
        <v>0</v>
      </c>
      <c r="AE2469">
        <v>11.52518800933167</v>
      </c>
    </row>
    <row r="2470" spans="1:31" x14ac:dyDescent="0.25">
      <c r="A2470">
        <v>1670339</v>
      </c>
      <c r="B2470">
        <v>1</v>
      </c>
      <c r="C2470" t="s">
        <v>80</v>
      </c>
      <c r="D2470" t="s">
        <v>94</v>
      </c>
      <c r="E2470" t="s">
        <v>164</v>
      </c>
      <c r="F2470" t="s">
        <v>7318</v>
      </c>
      <c r="G2470" t="s">
        <v>161</v>
      </c>
      <c r="H2470" t="s">
        <v>134</v>
      </c>
      <c r="I2470" t="s">
        <v>135</v>
      </c>
      <c r="J2470" t="s">
        <v>136</v>
      </c>
      <c r="K2470" t="s">
        <v>137</v>
      </c>
      <c r="L2470" t="s">
        <v>7319</v>
      </c>
      <c r="M2470" t="s">
        <v>7320</v>
      </c>
      <c r="N2470">
        <v>2.7166666660000001</v>
      </c>
      <c r="O2470">
        <v>0</v>
      </c>
      <c r="P2470">
        <v>1</v>
      </c>
      <c r="Q2470">
        <v>5</v>
      </c>
      <c r="R2470">
        <v>64</v>
      </c>
      <c r="S2470">
        <v>0</v>
      </c>
      <c r="T2470">
        <v>4</v>
      </c>
      <c r="U2470">
        <v>0</v>
      </c>
      <c r="V2470">
        <v>0</v>
      </c>
      <c r="W2470">
        <v>0</v>
      </c>
      <c r="X2470">
        <v>0.77666230792943325</v>
      </c>
      <c r="Y2470">
        <v>8.454282529704777</v>
      </c>
      <c r="Z2470">
        <v>102.26369144860698</v>
      </c>
      <c r="AA2470">
        <v>0</v>
      </c>
      <c r="AB2470">
        <v>32.909517424905594</v>
      </c>
      <c r="AC2470">
        <v>0</v>
      </c>
      <c r="AD2470">
        <v>0</v>
      </c>
      <c r="AE2470">
        <v>144.40415371114679</v>
      </c>
    </row>
    <row r="2471" spans="1:31" x14ac:dyDescent="0.25">
      <c r="A2471">
        <v>1670671</v>
      </c>
      <c r="B2471">
        <v>1</v>
      </c>
      <c r="C2471" t="s">
        <v>80</v>
      </c>
      <c r="D2471" t="s">
        <v>105</v>
      </c>
      <c r="E2471" t="s">
        <v>200</v>
      </c>
      <c r="F2471" t="s">
        <v>6027</v>
      </c>
      <c r="G2471" t="s">
        <v>240</v>
      </c>
      <c r="H2471" t="s">
        <v>143</v>
      </c>
      <c r="I2471" t="s">
        <v>135</v>
      </c>
      <c r="J2471" t="s">
        <v>136</v>
      </c>
      <c r="K2471" t="s">
        <v>137</v>
      </c>
      <c r="L2471" t="s">
        <v>7321</v>
      </c>
      <c r="M2471" t="s">
        <v>7322</v>
      </c>
      <c r="N2471">
        <v>1.792777777</v>
      </c>
      <c r="O2471">
        <v>0</v>
      </c>
      <c r="P2471">
        <v>48</v>
      </c>
      <c r="Q2471">
        <v>0</v>
      </c>
      <c r="R2471">
        <v>0</v>
      </c>
      <c r="S2471">
        <v>0</v>
      </c>
      <c r="T2471">
        <v>4</v>
      </c>
      <c r="U2471">
        <v>0</v>
      </c>
      <c r="V2471">
        <v>0</v>
      </c>
      <c r="W2471">
        <v>0</v>
      </c>
      <c r="X2471">
        <v>19.01742277727433</v>
      </c>
      <c r="Y2471">
        <v>0</v>
      </c>
      <c r="Z2471">
        <v>0</v>
      </c>
      <c r="AA2471">
        <v>0</v>
      </c>
      <c r="AB2471">
        <v>7.5004736505527445</v>
      </c>
      <c r="AC2471">
        <v>0</v>
      </c>
      <c r="AD2471">
        <v>0</v>
      </c>
      <c r="AE2471">
        <v>26.517896427827075</v>
      </c>
    </row>
    <row r="2472" spans="1:31" x14ac:dyDescent="0.25">
      <c r="A2472">
        <v>1670720</v>
      </c>
      <c r="B2472">
        <v>1</v>
      </c>
      <c r="C2472" t="s">
        <v>80</v>
      </c>
      <c r="D2472" t="s">
        <v>96</v>
      </c>
      <c r="E2472" t="s">
        <v>131</v>
      </c>
      <c r="F2472" t="s">
        <v>7323</v>
      </c>
      <c r="G2472" t="s">
        <v>161</v>
      </c>
      <c r="H2472" t="s">
        <v>134</v>
      </c>
      <c r="I2472" t="s">
        <v>135</v>
      </c>
      <c r="J2472" t="s">
        <v>136</v>
      </c>
      <c r="K2472" t="s">
        <v>137</v>
      </c>
      <c r="L2472" t="s">
        <v>7324</v>
      </c>
      <c r="M2472" t="s">
        <v>7325</v>
      </c>
      <c r="N2472">
        <v>2.8002777769999998</v>
      </c>
      <c r="O2472">
        <v>0</v>
      </c>
      <c r="P2472">
        <v>19</v>
      </c>
      <c r="Q2472">
        <v>0</v>
      </c>
      <c r="R2472">
        <v>0</v>
      </c>
      <c r="S2472">
        <v>4</v>
      </c>
      <c r="T2472">
        <v>28</v>
      </c>
      <c r="U2472">
        <v>0</v>
      </c>
      <c r="V2472">
        <v>0</v>
      </c>
      <c r="W2472">
        <v>0</v>
      </c>
      <c r="X2472">
        <v>24.544278410438405</v>
      </c>
      <c r="Y2472">
        <v>0</v>
      </c>
      <c r="Z2472">
        <v>0</v>
      </c>
      <c r="AA2472">
        <v>238.26621178546802</v>
      </c>
      <c r="AB2472">
        <v>195.68193432257419</v>
      </c>
      <c r="AC2472">
        <v>0</v>
      </c>
      <c r="AD2472">
        <v>0</v>
      </c>
      <c r="AE2472">
        <v>458.49242451848062</v>
      </c>
    </row>
    <row r="2473" spans="1:31" x14ac:dyDescent="0.25">
      <c r="A2473">
        <v>1670365</v>
      </c>
      <c r="B2473">
        <v>1</v>
      </c>
      <c r="C2473" t="s">
        <v>80</v>
      </c>
      <c r="D2473" t="s">
        <v>83</v>
      </c>
      <c r="E2473" t="s">
        <v>131</v>
      </c>
      <c r="F2473" t="s">
        <v>7326</v>
      </c>
      <c r="G2473" t="s">
        <v>161</v>
      </c>
      <c r="H2473" t="s">
        <v>134</v>
      </c>
      <c r="I2473" t="s">
        <v>135</v>
      </c>
      <c r="J2473" t="s">
        <v>136</v>
      </c>
      <c r="K2473" t="s">
        <v>137</v>
      </c>
      <c r="L2473" t="s">
        <v>7327</v>
      </c>
      <c r="M2473" t="s">
        <v>7328</v>
      </c>
      <c r="N2473">
        <v>2.471666666</v>
      </c>
      <c r="O2473">
        <v>0</v>
      </c>
      <c r="P2473">
        <v>0</v>
      </c>
      <c r="Q2473">
        <v>0</v>
      </c>
      <c r="R2473">
        <v>0</v>
      </c>
      <c r="S2473">
        <v>19</v>
      </c>
      <c r="T2473">
        <v>22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902.21535606526538</v>
      </c>
      <c r="AB2473">
        <v>651.22781024583992</v>
      </c>
      <c r="AC2473">
        <v>0</v>
      </c>
      <c r="AD2473">
        <v>0</v>
      </c>
      <c r="AE2473">
        <v>1553.4431663111054</v>
      </c>
    </row>
    <row r="2474" spans="1:31" x14ac:dyDescent="0.25">
      <c r="A2474">
        <v>1670863</v>
      </c>
      <c r="B2474">
        <v>1</v>
      </c>
      <c r="C2474" t="s">
        <v>80</v>
      </c>
      <c r="D2474" t="s">
        <v>102</v>
      </c>
      <c r="E2474" t="s">
        <v>140</v>
      </c>
      <c r="F2474" t="s">
        <v>7329</v>
      </c>
      <c r="G2474" t="s">
        <v>209</v>
      </c>
      <c r="H2474" t="s">
        <v>143</v>
      </c>
      <c r="I2474" t="s">
        <v>135</v>
      </c>
      <c r="J2474" t="s">
        <v>136</v>
      </c>
      <c r="K2474" t="s">
        <v>137</v>
      </c>
      <c r="L2474" t="s">
        <v>7330</v>
      </c>
      <c r="M2474" t="s">
        <v>7331</v>
      </c>
      <c r="N2474">
        <v>2.3311111109999998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0.11969790429569419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0.11969790429569419</v>
      </c>
    </row>
    <row r="2475" spans="1:31" x14ac:dyDescent="0.25">
      <c r="A2475">
        <v>1671404</v>
      </c>
      <c r="B2475">
        <v>1</v>
      </c>
      <c r="C2475" t="s">
        <v>80</v>
      </c>
      <c r="D2475" t="s">
        <v>97</v>
      </c>
      <c r="E2475" t="s">
        <v>151</v>
      </c>
      <c r="F2475" t="s">
        <v>7332</v>
      </c>
      <c r="G2475" t="s">
        <v>153</v>
      </c>
      <c r="H2475" t="s">
        <v>143</v>
      </c>
      <c r="I2475" t="s">
        <v>135</v>
      </c>
      <c r="J2475" t="s">
        <v>136</v>
      </c>
      <c r="K2475" t="s">
        <v>137</v>
      </c>
      <c r="L2475" t="s">
        <v>7333</v>
      </c>
      <c r="M2475" t="s">
        <v>7334</v>
      </c>
      <c r="N2475">
        <v>2.4627777769999999</v>
      </c>
      <c r="O2475">
        <v>0</v>
      </c>
      <c r="P2475">
        <v>6</v>
      </c>
      <c r="Q2475">
        <v>0</v>
      </c>
      <c r="R2475">
        <v>7</v>
      </c>
      <c r="S2475">
        <v>0</v>
      </c>
      <c r="T2475">
        <v>7</v>
      </c>
      <c r="U2475">
        <v>0</v>
      </c>
      <c r="V2475">
        <v>0</v>
      </c>
      <c r="W2475">
        <v>0</v>
      </c>
      <c r="X2475">
        <v>10.814228190928517</v>
      </c>
      <c r="Y2475">
        <v>0</v>
      </c>
      <c r="Z2475">
        <v>2.2345613592195779</v>
      </c>
      <c r="AA2475">
        <v>0</v>
      </c>
      <c r="AB2475">
        <v>4.4990951228074731</v>
      </c>
      <c r="AC2475">
        <v>0</v>
      </c>
      <c r="AD2475">
        <v>0</v>
      </c>
      <c r="AE2475">
        <v>17.547884672955568</v>
      </c>
    </row>
    <row r="2476" spans="1:31" x14ac:dyDescent="0.25">
      <c r="A2476">
        <v>1670173</v>
      </c>
      <c r="B2476">
        <v>1</v>
      </c>
      <c r="C2476" t="s">
        <v>80</v>
      </c>
      <c r="D2476" t="s">
        <v>89</v>
      </c>
      <c r="E2476" t="s">
        <v>159</v>
      </c>
      <c r="F2476" t="s">
        <v>7335</v>
      </c>
      <c r="G2476" t="s">
        <v>161</v>
      </c>
      <c r="H2476" t="s">
        <v>134</v>
      </c>
      <c r="I2476" t="s">
        <v>135</v>
      </c>
      <c r="J2476" t="s">
        <v>136</v>
      </c>
      <c r="K2476" t="s">
        <v>137</v>
      </c>
      <c r="L2476" t="s">
        <v>7336</v>
      </c>
      <c r="M2476" t="s">
        <v>7337</v>
      </c>
      <c r="N2476">
        <v>0.64416666600000005</v>
      </c>
      <c r="O2476">
        <v>0</v>
      </c>
      <c r="P2476">
        <v>6</v>
      </c>
      <c r="Q2476">
        <v>0</v>
      </c>
      <c r="R2476">
        <v>5</v>
      </c>
      <c r="S2476">
        <v>4</v>
      </c>
      <c r="T2476">
        <v>2</v>
      </c>
      <c r="U2476">
        <v>0</v>
      </c>
      <c r="V2476">
        <v>0</v>
      </c>
      <c r="W2476">
        <v>0</v>
      </c>
      <c r="X2476">
        <v>3.864947788921266</v>
      </c>
      <c r="Y2476">
        <v>0</v>
      </c>
      <c r="Z2476">
        <v>0.55763457916248993</v>
      </c>
      <c r="AA2476">
        <v>47.444209397226516</v>
      </c>
      <c r="AB2476">
        <v>2.3635002527906002</v>
      </c>
      <c r="AC2476">
        <v>0</v>
      </c>
      <c r="AD2476">
        <v>0</v>
      </c>
      <c r="AE2476">
        <v>54.230292018100869</v>
      </c>
    </row>
    <row r="2477" spans="1:31" x14ac:dyDescent="0.25">
      <c r="A2477">
        <v>1670594</v>
      </c>
      <c r="B2477">
        <v>1</v>
      </c>
      <c r="C2477" t="s">
        <v>80</v>
      </c>
      <c r="D2477" t="s">
        <v>100</v>
      </c>
      <c r="E2477" t="s">
        <v>159</v>
      </c>
      <c r="F2477" t="s">
        <v>5642</v>
      </c>
      <c r="G2477" t="s">
        <v>596</v>
      </c>
      <c r="H2477" t="s">
        <v>134</v>
      </c>
      <c r="I2477" t="s">
        <v>135</v>
      </c>
      <c r="J2477" t="s">
        <v>136</v>
      </c>
      <c r="K2477" t="s">
        <v>137</v>
      </c>
      <c r="L2477" t="s">
        <v>7338</v>
      </c>
      <c r="M2477" t="s">
        <v>7339</v>
      </c>
      <c r="N2477">
        <v>2.0594444439999999</v>
      </c>
      <c r="O2477">
        <v>0</v>
      </c>
      <c r="P2477">
        <v>97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22.882461830866781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22.882461830866781</v>
      </c>
    </row>
    <row r="2478" spans="1:31" x14ac:dyDescent="0.25">
      <c r="A2478">
        <v>1670153</v>
      </c>
      <c r="B2478">
        <v>1</v>
      </c>
      <c r="C2478" t="s">
        <v>80</v>
      </c>
      <c r="D2478" t="s">
        <v>94</v>
      </c>
      <c r="E2478" t="s">
        <v>159</v>
      </c>
      <c r="F2478" t="s">
        <v>7340</v>
      </c>
      <c r="G2478" t="s">
        <v>161</v>
      </c>
      <c r="H2478" t="s">
        <v>134</v>
      </c>
      <c r="I2478" t="s">
        <v>135</v>
      </c>
      <c r="J2478" t="s">
        <v>136</v>
      </c>
      <c r="K2478" t="s">
        <v>137</v>
      </c>
      <c r="L2478" t="s">
        <v>7341</v>
      </c>
      <c r="M2478" t="s">
        <v>7342</v>
      </c>
      <c r="N2478">
        <v>0.46194444400000001</v>
      </c>
      <c r="O2478">
        <v>0</v>
      </c>
      <c r="P2478">
        <v>3848</v>
      </c>
      <c r="Q2478">
        <v>0</v>
      </c>
      <c r="R2478">
        <v>142</v>
      </c>
      <c r="S2478">
        <v>0</v>
      </c>
      <c r="T2478">
        <v>294</v>
      </c>
      <c r="U2478">
        <v>0</v>
      </c>
      <c r="V2478">
        <v>0</v>
      </c>
      <c r="W2478">
        <v>0</v>
      </c>
      <c r="X2478">
        <v>480.22089175740797</v>
      </c>
      <c r="Y2478">
        <v>0</v>
      </c>
      <c r="Z2478">
        <v>11.506846184774032</v>
      </c>
      <c r="AA2478">
        <v>0</v>
      </c>
      <c r="AB2478">
        <v>63.692464102116652</v>
      </c>
      <c r="AC2478">
        <v>0</v>
      </c>
      <c r="AD2478">
        <v>0</v>
      </c>
      <c r="AE2478">
        <v>555.42020204429866</v>
      </c>
    </row>
    <row r="2479" spans="1:31" x14ac:dyDescent="0.25">
      <c r="A2479">
        <v>1671235</v>
      </c>
      <c r="B2479">
        <v>1</v>
      </c>
      <c r="C2479" t="s">
        <v>80</v>
      </c>
      <c r="D2479" t="s">
        <v>84</v>
      </c>
      <c r="E2479" t="s">
        <v>146</v>
      </c>
      <c r="F2479" t="s">
        <v>5785</v>
      </c>
      <c r="G2479" t="s">
        <v>389</v>
      </c>
      <c r="H2479" t="s">
        <v>143</v>
      </c>
      <c r="I2479" t="s">
        <v>135</v>
      </c>
      <c r="J2479" t="s">
        <v>136</v>
      </c>
      <c r="K2479" t="s">
        <v>137</v>
      </c>
      <c r="L2479" t="s">
        <v>7343</v>
      </c>
      <c r="M2479" t="s">
        <v>7344</v>
      </c>
      <c r="N2479">
        <v>1.5422222219999999</v>
      </c>
      <c r="O2479">
        <v>0</v>
      </c>
      <c r="P2479">
        <v>1049</v>
      </c>
      <c r="Q2479">
        <v>0</v>
      </c>
      <c r="R2479">
        <v>0</v>
      </c>
      <c r="S2479">
        <v>0</v>
      </c>
      <c r="T2479">
        <v>66</v>
      </c>
      <c r="U2479">
        <v>0</v>
      </c>
      <c r="V2479">
        <v>1</v>
      </c>
      <c r="W2479">
        <v>0</v>
      </c>
      <c r="X2479">
        <v>513.17710506544506</v>
      </c>
      <c r="Y2479">
        <v>0</v>
      </c>
      <c r="Z2479">
        <v>0</v>
      </c>
      <c r="AA2479">
        <v>0</v>
      </c>
      <c r="AB2479">
        <v>113.00139391695915</v>
      </c>
      <c r="AC2479">
        <v>0</v>
      </c>
      <c r="AD2479">
        <v>12.847066271732801</v>
      </c>
      <c r="AE2479">
        <v>639.02556525413706</v>
      </c>
    </row>
    <row r="2480" spans="1:31" x14ac:dyDescent="0.25">
      <c r="A2480">
        <v>1670757</v>
      </c>
      <c r="B2480">
        <v>1</v>
      </c>
      <c r="C2480" t="s">
        <v>80</v>
      </c>
      <c r="D2480" t="s">
        <v>105</v>
      </c>
      <c r="E2480" t="s">
        <v>151</v>
      </c>
      <c r="F2480" t="s">
        <v>7345</v>
      </c>
      <c r="G2480" t="s">
        <v>281</v>
      </c>
      <c r="H2480" t="s">
        <v>143</v>
      </c>
      <c r="I2480" t="s">
        <v>135</v>
      </c>
      <c r="J2480" t="s">
        <v>136</v>
      </c>
      <c r="K2480" t="s">
        <v>167</v>
      </c>
      <c r="L2480" t="s">
        <v>7346</v>
      </c>
      <c r="M2480" t="s">
        <v>7347</v>
      </c>
      <c r="N2480">
        <v>0.383333333</v>
      </c>
      <c r="O2480">
        <v>0</v>
      </c>
      <c r="P2480">
        <v>15</v>
      </c>
      <c r="Q2480">
        <v>0</v>
      </c>
      <c r="R2480">
        <v>4</v>
      </c>
      <c r="S2480">
        <v>0</v>
      </c>
      <c r="T2480">
        <v>5</v>
      </c>
      <c r="U2480">
        <v>0</v>
      </c>
      <c r="V2480">
        <v>0</v>
      </c>
      <c r="W2480">
        <v>0</v>
      </c>
      <c r="X2480">
        <v>1.5466955409059004</v>
      </c>
      <c r="Y2480">
        <v>0</v>
      </c>
      <c r="Z2480">
        <v>0.52070731652426672</v>
      </c>
      <c r="AA2480">
        <v>0</v>
      </c>
      <c r="AB2480">
        <v>1.4958415802499503</v>
      </c>
      <c r="AC2480">
        <v>0</v>
      </c>
      <c r="AD2480">
        <v>0</v>
      </c>
      <c r="AE2480">
        <v>3.5632444376801176</v>
      </c>
    </row>
    <row r="2481" spans="1:31" x14ac:dyDescent="0.25">
      <c r="A2481">
        <v>1670900</v>
      </c>
      <c r="B2481">
        <v>1</v>
      </c>
      <c r="C2481" t="s">
        <v>80</v>
      </c>
      <c r="D2481" t="s">
        <v>109</v>
      </c>
      <c r="E2481" t="s">
        <v>151</v>
      </c>
      <c r="F2481" t="s">
        <v>2223</v>
      </c>
      <c r="G2481" t="s">
        <v>153</v>
      </c>
      <c r="H2481" t="s">
        <v>143</v>
      </c>
      <c r="I2481" t="s">
        <v>135</v>
      </c>
      <c r="J2481" t="s">
        <v>136</v>
      </c>
      <c r="K2481" t="s">
        <v>137</v>
      </c>
      <c r="L2481" t="s">
        <v>7348</v>
      </c>
      <c r="M2481" t="s">
        <v>7349</v>
      </c>
      <c r="N2481">
        <v>3.2086111110000002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0.19838089060488115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0.19838089060488115</v>
      </c>
    </row>
    <row r="2482" spans="1:31" x14ac:dyDescent="0.25">
      <c r="A2482">
        <v>1670800</v>
      </c>
      <c r="B2482">
        <v>1</v>
      </c>
      <c r="C2482" t="s">
        <v>80</v>
      </c>
      <c r="D2482" t="s">
        <v>94</v>
      </c>
      <c r="E2482" t="s">
        <v>164</v>
      </c>
      <c r="F2482" t="s">
        <v>7350</v>
      </c>
      <c r="G2482" t="s">
        <v>161</v>
      </c>
      <c r="H2482" t="s">
        <v>134</v>
      </c>
      <c r="I2482" t="s">
        <v>173</v>
      </c>
      <c r="J2482" t="s">
        <v>136</v>
      </c>
      <c r="K2482" t="s">
        <v>137</v>
      </c>
      <c r="L2482" t="s">
        <v>7351</v>
      </c>
      <c r="M2482" t="s">
        <v>7352</v>
      </c>
      <c r="N2482">
        <v>2.7777769999999999E-3</v>
      </c>
      <c r="O2482">
        <v>0</v>
      </c>
      <c r="P2482">
        <v>1956</v>
      </c>
      <c r="Q2482">
        <v>6</v>
      </c>
      <c r="R2482">
        <v>15</v>
      </c>
      <c r="S2482">
        <v>13</v>
      </c>
      <c r="T2482">
        <v>168</v>
      </c>
      <c r="U2482">
        <v>0</v>
      </c>
      <c r="V2482">
        <v>0</v>
      </c>
      <c r="W2482">
        <v>0</v>
      </c>
      <c r="X2482">
        <v>0.30285129355539175</v>
      </c>
      <c r="Y2482">
        <v>7.1499834392555568E-3</v>
      </c>
      <c r="Z2482">
        <v>1.1696312712000003E-2</v>
      </c>
      <c r="AA2482">
        <v>5.3591770574116668E-2</v>
      </c>
      <c r="AB2482">
        <v>0.16313120131950831</v>
      </c>
      <c r="AC2482">
        <v>0</v>
      </c>
      <c r="AD2482">
        <v>0</v>
      </c>
      <c r="AE2482">
        <v>0.5384205616002723</v>
      </c>
    </row>
    <row r="2483" spans="1:31" x14ac:dyDescent="0.25">
      <c r="A2483">
        <v>1671341</v>
      </c>
      <c r="B2483">
        <v>1</v>
      </c>
      <c r="C2483" t="s">
        <v>80</v>
      </c>
      <c r="D2483" t="s">
        <v>88</v>
      </c>
      <c r="E2483" t="s">
        <v>140</v>
      </c>
      <c r="F2483" t="s">
        <v>7353</v>
      </c>
      <c r="G2483" t="s">
        <v>153</v>
      </c>
      <c r="H2483" t="s">
        <v>143</v>
      </c>
      <c r="I2483" t="s">
        <v>135</v>
      </c>
      <c r="J2483" t="s">
        <v>136</v>
      </c>
      <c r="K2483" t="s">
        <v>137</v>
      </c>
      <c r="L2483" t="s">
        <v>7354</v>
      </c>
      <c r="M2483" t="s">
        <v>7355</v>
      </c>
      <c r="N2483">
        <v>5.9241666659999996</v>
      </c>
      <c r="O2483">
        <v>0</v>
      </c>
      <c r="P2483">
        <v>3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3.9655611508617494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3.9655611508617494</v>
      </c>
    </row>
    <row r="2484" spans="1:31" x14ac:dyDescent="0.25">
      <c r="A2484">
        <v>1670872</v>
      </c>
      <c r="B2484">
        <v>1</v>
      </c>
      <c r="C2484" t="s">
        <v>81</v>
      </c>
      <c r="D2484" t="s">
        <v>128</v>
      </c>
      <c r="E2484" t="s">
        <v>151</v>
      </c>
      <c r="F2484" t="s">
        <v>3293</v>
      </c>
      <c r="G2484" t="s">
        <v>222</v>
      </c>
      <c r="H2484" t="s">
        <v>143</v>
      </c>
      <c r="I2484" t="s">
        <v>135</v>
      </c>
      <c r="J2484" t="s">
        <v>136</v>
      </c>
      <c r="K2484" t="s">
        <v>137</v>
      </c>
      <c r="L2484" t="s">
        <v>7356</v>
      </c>
      <c r="M2484" t="s">
        <v>7357</v>
      </c>
      <c r="N2484">
        <v>4.4583333329999997</v>
      </c>
      <c r="O2484">
        <v>0</v>
      </c>
      <c r="P2484">
        <v>6</v>
      </c>
      <c r="Q2484">
        <v>0</v>
      </c>
      <c r="R2484">
        <v>0</v>
      </c>
      <c r="S2484">
        <v>0</v>
      </c>
      <c r="T2484">
        <v>2</v>
      </c>
      <c r="U2484">
        <v>0</v>
      </c>
      <c r="V2484">
        <v>0</v>
      </c>
      <c r="W2484">
        <v>0</v>
      </c>
      <c r="X2484">
        <v>4.8779324362309167</v>
      </c>
      <c r="Y2484">
        <v>0</v>
      </c>
      <c r="Z2484">
        <v>0</v>
      </c>
      <c r="AA2484">
        <v>0</v>
      </c>
      <c r="AB2484">
        <v>8.0379839497790009</v>
      </c>
      <c r="AC2484">
        <v>0</v>
      </c>
      <c r="AD2484">
        <v>0</v>
      </c>
      <c r="AE2484">
        <v>12.915916386009918</v>
      </c>
    </row>
    <row r="2485" spans="1:31" x14ac:dyDescent="0.25">
      <c r="A2485">
        <v>1671204</v>
      </c>
      <c r="B2485">
        <v>1</v>
      </c>
      <c r="C2485" t="s">
        <v>80</v>
      </c>
      <c r="D2485" t="s">
        <v>106</v>
      </c>
      <c r="E2485" t="s">
        <v>151</v>
      </c>
      <c r="F2485" t="s">
        <v>7358</v>
      </c>
      <c r="G2485" t="s">
        <v>222</v>
      </c>
      <c r="H2485" t="s">
        <v>143</v>
      </c>
      <c r="I2485" t="s">
        <v>135</v>
      </c>
      <c r="J2485" t="s">
        <v>136</v>
      </c>
      <c r="K2485" t="s">
        <v>137</v>
      </c>
      <c r="L2485" t="s">
        <v>7359</v>
      </c>
      <c r="M2485" t="s">
        <v>7360</v>
      </c>
      <c r="N2485">
        <v>2.7102777769999999</v>
      </c>
      <c r="O2485">
        <v>0</v>
      </c>
      <c r="P2485">
        <v>22</v>
      </c>
      <c r="Q2485">
        <v>0</v>
      </c>
      <c r="R2485">
        <v>0</v>
      </c>
      <c r="S2485">
        <v>0</v>
      </c>
      <c r="T2485">
        <v>4</v>
      </c>
      <c r="U2485">
        <v>0</v>
      </c>
      <c r="V2485">
        <v>0</v>
      </c>
      <c r="W2485">
        <v>0</v>
      </c>
      <c r="X2485">
        <v>8.4472092698696208</v>
      </c>
      <c r="Y2485">
        <v>0</v>
      </c>
      <c r="Z2485">
        <v>0</v>
      </c>
      <c r="AA2485">
        <v>0</v>
      </c>
      <c r="AB2485">
        <v>0.67099074046741913</v>
      </c>
      <c r="AC2485">
        <v>0</v>
      </c>
      <c r="AD2485">
        <v>0</v>
      </c>
      <c r="AE2485">
        <v>9.1182000103370395</v>
      </c>
    </row>
    <row r="2486" spans="1:31" x14ac:dyDescent="0.25">
      <c r="A2486">
        <v>1670540</v>
      </c>
      <c r="B2486">
        <v>1</v>
      </c>
      <c r="C2486" t="s">
        <v>81</v>
      </c>
      <c r="D2486" t="s">
        <v>128</v>
      </c>
      <c r="E2486" t="s">
        <v>140</v>
      </c>
      <c r="F2486" t="s">
        <v>7361</v>
      </c>
      <c r="G2486" t="s">
        <v>209</v>
      </c>
      <c r="H2486" t="s">
        <v>143</v>
      </c>
      <c r="I2486" t="s">
        <v>135</v>
      </c>
      <c r="J2486" t="s">
        <v>136</v>
      </c>
      <c r="K2486" t="s">
        <v>137</v>
      </c>
      <c r="L2486" t="s">
        <v>7362</v>
      </c>
      <c r="M2486" t="s">
        <v>7363</v>
      </c>
      <c r="N2486">
        <v>2.9558333330000002</v>
      </c>
      <c r="O2486">
        <v>0</v>
      </c>
      <c r="P2486">
        <v>7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7.2092542175638741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7.2092542175638741</v>
      </c>
    </row>
    <row r="2487" spans="1:31" x14ac:dyDescent="0.25">
      <c r="A2487">
        <v>1670325</v>
      </c>
      <c r="B2487">
        <v>1</v>
      </c>
      <c r="C2487" t="s">
        <v>80</v>
      </c>
      <c r="D2487" t="s">
        <v>104</v>
      </c>
      <c r="E2487" t="s">
        <v>131</v>
      </c>
      <c r="F2487" t="s">
        <v>7364</v>
      </c>
      <c r="G2487" t="s">
        <v>161</v>
      </c>
      <c r="H2487" t="s">
        <v>134</v>
      </c>
      <c r="I2487" t="s">
        <v>135</v>
      </c>
      <c r="J2487" t="s">
        <v>136</v>
      </c>
      <c r="K2487" t="s">
        <v>137</v>
      </c>
      <c r="L2487" t="s">
        <v>7365</v>
      </c>
      <c r="M2487" t="s">
        <v>7366</v>
      </c>
      <c r="N2487">
        <v>0.18055555500000001</v>
      </c>
      <c r="O2487">
        <v>5</v>
      </c>
      <c r="P2487">
        <v>1763</v>
      </c>
      <c r="Q2487">
        <v>10</v>
      </c>
      <c r="R2487">
        <v>18</v>
      </c>
      <c r="S2487">
        <v>18</v>
      </c>
      <c r="T2487">
        <v>210</v>
      </c>
      <c r="U2487">
        <v>3</v>
      </c>
      <c r="V2487">
        <v>0</v>
      </c>
      <c r="W2487">
        <v>4.6113471090555559E-2</v>
      </c>
      <c r="X2487">
        <v>78.394290273318575</v>
      </c>
      <c r="Y2487">
        <v>1.4141645908009028</v>
      </c>
      <c r="Z2487">
        <v>0.57799254693375002</v>
      </c>
      <c r="AA2487">
        <v>62.710047926128048</v>
      </c>
      <c r="AB2487">
        <v>17.036944216714861</v>
      </c>
      <c r="AC2487">
        <v>6.2467749445743053</v>
      </c>
      <c r="AD2487">
        <v>0</v>
      </c>
      <c r="AE2487">
        <v>166.42632796956099</v>
      </c>
    </row>
    <row r="2488" spans="1:31" x14ac:dyDescent="0.25">
      <c r="A2488">
        <v>1670371</v>
      </c>
      <c r="B2488">
        <v>1</v>
      </c>
      <c r="C2488" t="s">
        <v>81</v>
      </c>
      <c r="D2488" t="s">
        <v>112</v>
      </c>
      <c r="E2488" t="s">
        <v>164</v>
      </c>
      <c r="F2488" t="s">
        <v>7367</v>
      </c>
      <c r="G2488" t="s">
        <v>161</v>
      </c>
      <c r="H2488" t="s">
        <v>134</v>
      </c>
      <c r="I2488" t="s">
        <v>135</v>
      </c>
      <c r="J2488" t="s">
        <v>136</v>
      </c>
      <c r="K2488" t="s">
        <v>137</v>
      </c>
      <c r="L2488" t="s">
        <v>7368</v>
      </c>
      <c r="M2488" t="s">
        <v>7369</v>
      </c>
      <c r="N2488">
        <v>1.821666666</v>
      </c>
      <c r="O2488">
        <v>3</v>
      </c>
      <c r="P2488">
        <v>2336</v>
      </c>
      <c r="Q2488">
        <v>309</v>
      </c>
      <c r="R2488">
        <v>394</v>
      </c>
      <c r="S2488">
        <v>59</v>
      </c>
      <c r="T2488">
        <v>290</v>
      </c>
      <c r="U2488">
        <v>16</v>
      </c>
      <c r="V2488">
        <v>4</v>
      </c>
      <c r="W2488">
        <v>1.3724440526742245</v>
      </c>
      <c r="X2488">
        <v>778.281181519288</v>
      </c>
      <c r="Y2488">
        <v>1418.6956458645423</v>
      </c>
      <c r="Z2488">
        <v>140.14538446773045</v>
      </c>
      <c r="AA2488">
        <v>880.5763989006681</v>
      </c>
      <c r="AB2488">
        <v>247.1444615694837</v>
      </c>
      <c r="AC2488">
        <v>1865.5821969426995</v>
      </c>
      <c r="AD2488">
        <v>331.02223157101048</v>
      </c>
      <c r="AE2488">
        <v>5662.8199448880969</v>
      </c>
    </row>
    <row r="2489" spans="1:31" x14ac:dyDescent="0.25">
      <c r="A2489">
        <v>1671035</v>
      </c>
      <c r="B2489">
        <v>1</v>
      </c>
      <c r="C2489" t="s">
        <v>80</v>
      </c>
      <c r="D2489" t="s">
        <v>92</v>
      </c>
      <c r="E2489" t="s">
        <v>7370</v>
      </c>
      <c r="F2489" t="s">
        <v>7371</v>
      </c>
      <c r="G2489" t="s">
        <v>267</v>
      </c>
      <c r="H2489" t="s">
        <v>143</v>
      </c>
      <c r="I2489" t="s">
        <v>135</v>
      </c>
      <c r="J2489" t="s">
        <v>5</v>
      </c>
      <c r="K2489" t="s">
        <v>137</v>
      </c>
      <c r="L2489" t="s">
        <v>7372</v>
      </c>
      <c r="M2489" t="s">
        <v>7373</v>
      </c>
      <c r="N2489">
        <v>12.424166666</v>
      </c>
      <c r="O2489">
        <v>0</v>
      </c>
      <c r="P2489">
        <v>58</v>
      </c>
      <c r="Q2489">
        <v>0</v>
      </c>
      <c r="R2489">
        <v>4</v>
      </c>
      <c r="S2489">
        <v>0</v>
      </c>
      <c r="T2489">
        <v>8</v>
      </c>
      <c r="U2489">
        <v>0</v>
      </c>
      <c r="V2489">
        <v>0</v>
      </c>
      <c r="W2489">
        <v>0</v>
      </c>
      <c r="X2489">
        <v>160.6670908720489</v>
      </c>
      <c r="Y2489">
        <v>0</v>
      </c>
      <c r="Z2489">
        <v>1.8432316445838965</v>
      </c>
      <c r="AA2489">
        <v>0</v>
      </c>
      <c r="AB2489">
        <v>44.877867662174921</v>
      </c>
      <c r="AC2489">
        <v>0</v>
      </c>
      <c r="AD2489">
        <v>0</v>
      </c>
      <c r="AE2489">
        <v>207.38819017880775</v>
      </c>
    </row>
    <row r="2490" spans="1:31" x14ac:dyDescent="0.25">
      <c r="A2490">
        <v>1670471</v>
      </c>
      <c r="B2490">
        <v>1</v>
      </c>
      <c r="C2490" t="s">
        <v>80</v>
      </c>
      <c r="D2490" t="s">
        <v>94</v>
      </c>
      <c r="E2490" t="s">
        <v>159</v>
      </c>
      <c r="F2490" t="s">
        <v>7374</v>
      </c>
      <c r="G2490" t="s">
        <v>596</v>
      </c>
      <c r="H2490" t="s">
        <v>134</v>
      </c>
      <c r="I2490" t="s">
        <v>135</v>
      </c>
      <c r="J2490" t="s">
        <v>136</v>
      </c>
      <c r="K2490" t="s">
        <v>137</v>
      </c>
      <c r="L2490" t="s">
        <v>7375</v>
      </c>
      <c r="M2490" t="s">
        <v>7376</v>
      </c>
      <c r="N2490">
        <v>3.6274999999999999</v>
      </c>
      <c r="O2490">
        <v>0</v>
      </c>
      <c r="P2490">
        <v>1</v>
      </c>
      <c r="Q2490">
        <v>0</v>
      </c>
      <c r="R2490">
        <v>10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6.8058264307249998E-4</v>
      </c>
      <c r="Y2490">
        <v>0</v>
      </c>
      <c r="Z2490">
        <v>12.356838978265159</v>
      </c>
      <c r="AA2490">
        <v>0</v>
      </c>
      <c r="AB2490">
        <v>0</v>
      </c>
      <c r="AC2490">
        <v>0</v>
      </c>
      <c r="AD2490">
        <v>0</v>
      </c>
      <c r="AE2490">
        <v>12.357519560908232</v>
      </c>
    </row>
    <row r="2491" spans="1:31" x14ac:dyDescent="0.25">
      <c r="A2491">
        <v>1670663</v>
      </c>
      <c r="B2491">
        <v>1</v>
      </c>
      <c r="C2491" t="s">
        <v>81</v>
      </c>
      <c r="D2491" t="s">
        <v>116</v>
      </c>
      <c r="E2491" t="s">
        <v>159</v>
      </c>
      <c r="F2491" t="s">
        <v>7377</v>
      </c>
      <c r="G2491" t="s">
        <v>133</v>
      </c>
      <c r="H2491" t="s">
        <v>134</v>
      </c>
      <c r="I2491" t="s">
        <v>135</v>
      </c>
      <c r="J2491" t="s">
        <v>136</v>
      </c>
      <c r="K2491" t="s">
        <v>137</v>
      </c>
      <c r="L2491" t="s">
        <v>7378</v>
      </c>
      <c r="M2491" t="s">
        <v>7379</v>
      </c>
      <c r="N2491">
        <v>4.4561111110000002</v>
      </c>
      <c r="O2491">
        <v>0</v>
      </c>
      <c r="P2491">
        <v>84</v>
      </c>
      <c r="Q2491">
        <v>0</v>
      </c>
      <c r="R2491">
        <v>0</v>
      </c>
      <c r="S2491">
        <v>3</v>
      </c>
      <c r="T2491">
        <v>7</v>
      </c>
      <c r="U2491">
        <v>0</v>
      </c>
      <c r="V2491">
        <v>0</v>
      </c>
      <c r="W2491">
        <v>0</v>
      </c>
      <c r="X2491">
        <v>52.036977967901016</v>
      </c>
      <c r="Y2491">
        <v>0</v>
      </c>
      <c r="Z2491">
        <v>0</v>
      </c>
      <c r="AA2491">
        <v>37.723736522560941</v>
      </c>
      <c r="AB2491">
        <v>6.5319069866037633</v>
      </c>
      <c r="AC2491">
        <v>0</v>
      </c>
      <c r="AD2491">
        <v>0</v>
      </c>
      <c r="AE2491">
        <v>96.292621477065723</v>
      </c>
    </row>
    <row r="2492" spans="1:31" x14ac:dyDescent="0.25">
      <c r="A2492">
        <v>1670517</v>
      </c>
      <c r="B2492">
        <v>1</v>
      </c>
      <c r="C2492" t="s">
        <v>80</v>
      </c>
      <c r="D2492" t="s">
        <v>110</v>
      </c>
      <c r="E2492" t="s">
        <v>146</v>
      </c>
      <c r="F2492" t="s">
        <v>7380</v>
      </c>
      <c r="G2492" t="s">
        <v>267</v>
      </c>
      <c r="H2492" t="s">
        <v>143</v>
      </c>
      <c r="I2492" t="s">
        <v>135</v>
      </c>
      <c r="J2492" t="s">
        <v>5</v>
      </c>
      <c r="K2492" t="s">
        <v>137</v>
      </c>
      <c r="L2492" t="s">
        <v>7381</v>
      </c>
      <c r="M2492" t="s">
        <v>7382</v>
      </c>
      <c r="N2492">
        <v>7.12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1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405.62683082316272</v>
      </c>
      <c r="AC2492">
        <v>0</v>
      </c>
      <c r="AD2492">
        <v>0</v>
      </c>
      <c r="AE2492">
        <v>405.62683082316272</v>
      </c>
    </row>
    <row r="2493" spans="1:31" x14ac:dyDescent="0.25">
      <c r="A2493">
        <v>1671181</v>
      </c>
      <c r="B2493">
        <v>1</v>
      </c>
      <c r="C2493" t="s">
        <v>80</v>
      </c>
      <c r="D2493" t="s">
        <v>93</v>
      </c>
      <c r="E2493" t="s">
        <v>146</v>
      </c>
      <c r="F2493" t="s">
        <v>7383</v>
      </c>
      <c r="G2493" t="s">
        <v>148</v>
      </c>
      <c r="H2493" t="s">
        <v>143</v>
      </c>
      <c r="I2493" t="s">
        <v>135</v>
      </c>
      <c r="J2493" t="s">
        <v>136</v>
      </c>
      <c r="K2493" t="s">
        <v>137</v>
      </c>
      <c r="L2493" t="s">
        <v>7384</v>
      </c>
      <c r="M2493" t="s">
        <v>7385</v>
      </c>
      <c r="N2493">
        <v>4.9372222219999999</v>
      </c>
      <c r="O2493">
        <v>0</v>
      </c>
      <c r="P2493">
        <v>52</v>
      </c>
      <c r="Q2493">
        <v>0</v>
      </c>
      <c r="R2493">
        <v>3</v>
      </c>
      <c r="S2493">
        <v>0</v>
      </c>
      <c r="T2493">
        <v>13</v>
      </c>
      <c r="U2493">
        <v>0</v>
      </c>
      <c r="V2493">
        <v>0</v>
      </c>
      <c r="W2493">
        <v>0</v>
      </c>
      <c r="X2493">
        <v>57.670040831914797</v>
      </c>
      <c r="Y2493">
        <v>0</v>
      </c>
      <c r="Z2493">
        <v>8.3107168517780856</v>
      </c>
      <c r="AA2493">
        <v>0</v>
      </c>
      <c r="AB2493">
        <v>26.335180317553498</v>
      </c>
      <c r="AC2493">
        <v>0</v>
      </c>
      <c r="AD2493">
        <v>0</v>
      </c>
      <c r="AE2493">
        <v>92.31593800124638</v>
      </c>
    </row>
    <row r="2494" spans="1:31" x14ac:dyDescent="0.25">
      <c r="A2494">
        <v>1670394</v>
      </c>
      <c r="B2494">
        <v>1</v>
      </c>
      <c r="C2494" t="s">
        <v>81</v>
      </c>
      <c r="D2494" t="s">
        <v>113</v>
      </c>
      <c r="E2494" t="s">
        <v>151</v>
      </c>
      <c r="F2494" t="s">
        <v>7386</v>
      </c>
      <c r="G2494" t="s">
        <v>153</v>
      </c>
      <c r="H2494" t="s">
        <v>143</v>
      </c>
      <c r="I2494" t="s">
        <v>135</v>
      </c>
      <c r="J2494" t="s">
        <v>136</v>
      </c>
      <c r="K2494" t="s">
        <v>137</v>
      </c>
      <c r="L2494" t="s">
        <v>7387</v>
      </c>
      <c r="M2494" t="s">
        <v>7388</v>
      </c>
      <c r="N2494">
        <v>1.920833333</v>
      </c>
      <c r="O2494">
        <v>0</v>
      </c>
      <c r="P2494">
        <v>5</v>
      </c>
      <c r="Q2494">
        <v>0</v>
      </c>
      <c r="R2494">
        <v>0</v>
      </c>
      <c r="S2494">
        <v>0</v>
      </c>
      <c r="T2494">
        <v>1</v>
      </c>
      <c r="U2494">
        <v>0</v>
      </c>
      <c r="V2494">
        <v>0</v>
      </c>
      <c r="W2494">
        <v>0</v>
      </c>
      <c r="X2494">
        <v>1.015264206150801</v>
      </c>
      <c r="Y2494">
        <v>0</v>
      </c>
      <c r="Z2494">
        <v>0</v>
      </c>
      <c r="AA2494">
        <v>0</v>
      </c>
      <c r="AB2494">
        <v>2.4636481313277778E-3</v>
      </c>
      <c r="AC2494">
        <v>0</v>
      </c>
      <c r="AD2494">
        <v>0</v>
      </c>
      <c r="AE2494">
        <v>1.0177278542821289</v>
      </c>
    </row>
    <row r="2495" spans="1:31" x14ac:dyDescent="0.25">
      <c r="A2495">
        <v>1670640</v>
      </c>
      <c r="B2495">
        <v>1</v>
      </c>
      <c r="C2495" t="s">
        <v>80</v>
      </c>
      <c r="D2495" t="s">
        <v>98</v>
      </c>
      <c r="E2495" t="s">
        <v>140</v>
      </c>
      <c r="F2495" t="s">
        <v>7389</v>
      </c>
      <c r="G2495" t="s">
        <v>197</v>
      </c>
      <c r="H2495" t="s">
        <v>143</v>
      </c>
      <c r="I2495" t="s">
        <v>135</v>
      </c>
      <c r="J2495" t="s">
        <v>136</v>
      </c>
      <c r="K2495" t="s">
        <v>137</v>
      </c>
      <c r="L2495" t="s">
        <v>7390</v>
      </c>
      <c r="M2495" t="s">
        <v>7391</v>
      </c>
      <c r="N2495">
        <v>1.6922222220000001</v>
      </c>
      <c r="O2495">
        <v>0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0.41838900334220008</v>
      </c>
      <c r="AA2495">
        <v>0</v>
      </c>
      <c r="AB2495">
        <v>0</v>
      </c>
      <c r="AC2495">
        <v>0</v>
      </c>
      <c r="AD2495">
        <v>0</v>
      </c>
      <c r="AE2495">
        <v>0.41838900334220008</v>
      </c>
    </row>
    <row r="2496" spans="1:31" x14ac:dyDescent="0.25">
      <c r="A2496">
        <v>1670534</v>
      </c>
      <c r="B2496">
        <v>1</v>
      </c>
      <c r="C2496" t="s">
        <v>80</v>
      </c>
      <c r="D2496" t="s">
        <v>96</v>
      </c>
      <c r="E2496" t="s">
        <v>159</v>
      </c>
      <c r="F2496" t="s">
        <v>7392</v>
      </c>
      <c r="G2496" t="s">
        <v>281</v>
      </c>
      <c r="H2496" t="s">
        <v>134</v>
      </c>
      <c r="I2496" t="s">
        <v>135</v>
      </c>
      <c r="J2496" t="s">
        <v>136</v>
      </c>
      <c r="K2496" t="s">
        <v>167</v>
      </c>
      <c r="L2496" t="s">
        <v>7393</v>
      </c>
      <c r="M2496" t="s">
        <v>7394</v>
      </c>
      <c r="N2496">
        <v>0.72308499999999998</v>
      </c>
      <c r="O2496">
        <v>2</v>
      </c>
      <c r="P2496">
        <v>811</v>
      </c>
      <c r="Q2496">
        <v>6</v>
      </c>
      <c r="R2496">
        <v>8</v>
      </c>
      <c r="S2496">
        <v>7</v>
      </c>
      <c r="T2496">
        <v>150</v>
      </c>
      <c r="U2496">
        <v>1</v>
      </c>
      <c r="V2496">
        <v>0</v>
      </c>
      <c r="W2496">
        <v>4.0541057394979401</v>
      </c>
      <c r="X2496">
        <v>254.11006616955456</v>
      </c>
      <c r="Y2496">
        <v>1.9592582536622702</v>
      </c>
      <c r="Z2496">
        <v>3.9665964349693739</v>
      </c>
      <c r="AA2496">
        <v>46.210808606029381</v>
      </c>
      <c r="AB2496">
        <v>110.56964922228622</v>
      </c>
      <c r="AC2496">
        <v>26.655953992113478</v>
      </c>
      <c r="AD2496">
        <v>0</v>
      </c>
      <c r="AE2496">
        <v>447.52643841811317</v>
      </c>
    </row>
    <row r="2497" spans="1:31" x14ac:dyDescent="0.25">
      <c r="A2497">
        <v>1670866</v>
      </c>
      <c r="B2497">
        <v>1</v>
      </c>
      <c r="C2497" t="s">
        <v>80</v>
      </c>
      <c r="D2497" t="s">
        <v>98</v>
      </c>
      <c r="E2497" t="s">
        <v>151</v>
      </c>
      <c r="F2497" t="s">
        <v>7395</v>
      </c>
      <c r="G2497" t="s">
        <v>153</v>
      </c>
      <c r="H2497" t="s">
        <v>143</v>
      </c>
      <c r="I2497" t="s">
        <v>135</v>
      </c>
      <c r="J2497" t="s">
        <v>136</v>
      </c>
      <c r="K2497" t="s">
        <v>137</v>
      </c>
      <c r="L2497" t="s">
        <v>7396</v>
      </c>
      <c r="M2497" t="s">
        <v>7397</v>
      </c>
      <c r="N2497">
        <v>4.0333333329999999</v>
      </c>
      <c r="O2497">
        <v>0</v>
      </c>
      <c r="P2497">
        <v>2</v>
      </c>
      <c r="Q2497">
        <v>0</v>
      </c>
      <c r="R2497">
        <v>3</v>
      </c>
      <c r="S2497">
        <v>0</v>
      </c>
      <c r="T2497">
        <v>4</v>
      </c>
      <c r="U2497">
        <v>0</v>
      </c>
      <c r="V2497">
        <v>0</v>
      </c>
      <c r="W2497">
        <v>0</v>
      </c>
      <c r="X2497">
        <v>0.60926172459516004</v>
      </c>
      <c r="Y2497">
        <v>0</v>
      </c>
      <c r="Z2497">
        <v>0.59187828682266674</v>
      </c>
      <c r="AA2497">
        <v>0</v>
      </c>
      <c r="AB2497">
        <v>0.43560309517428003</v>
      </c>
      <c r="AC2497">
        <v>0</v>
      </c>
      <c r="AD2497">
        <v>0</v>
      </c>
      <c r="AE2497">
        <v>1.6367431065921068</v>
      </c>
    </row>
    <row r="2498" spans="1:31" x14ac:dyDescent="0.25">
      <c r="A2498">
        <v>1670617</v>
      </c>
      <c r="B2498">
        <v>1</v>
      </c>
      <c r="C2498" t="s">
        <v>80</v>
      </c>
      <c r="D2498" t="s">
        <v>82</v>
      </c>
      <c r="E2498" t="s">
        <v>159</v>
      </c>
      <c r="F2498" t="s">
        <v>7398</v>
      </c>
      <c r="G2498" t="s">
        <v>166</v>
      </c>
      <c r="H2498" t="s">
        <v>134</v>
      </c>
      <c r="I2498" t="s">
        <v>135</v>
      </c>
      <c r="J2498" t="s">
        <v>5</v>
      </c>
      <c r="K2498" t="s">
        <v>137</v>
      </c>
      <c r="L2498" t="s">
        <v>7399</v>
      </c>
      <c r="M2498" t="s">
        <v>7400</v>
      </c>
      <c r="N2498">
        <v>12.32</v>
      </c>
      <c r="O2498">
        <v>0</v>
      </c>
      <c r="P2498">
        <v>403</v>
      </c>
      <c r="Q2498">
        <v>0</v>
      </c>
      <c r="R2498">
        <v>0</v>
      </c>
      <c r="S2498">
        <v>0</v>
      </c>
      <c r="T2498">
        <v>154</v>
      </c>
      <c r="U2498">
        <v>0</v>
      </c>
      <c r="V2498">
        <v>0</v>
      </c>
      <c r="W2498">
        <v>0</v>
      </c>
      <c r="X2498">
        <v>1938.133104689075</v>
      </c>
      <c r="Y2498">
        <v>0</v>
      </c>
      <c r="Z2498">
        <v>0</v>
      </c>
      <c r="AA2498">
        <v>0</v>
      </c>
      <c r="AB2498">
        <v>4725.3447390511765</v>
      </c>
      <c r="AC2498">
        <v>0</v>
      </c>
      <c r="AD2498">
        <v>0</v>
      </c>
      <c r="AE2498">
        <v>6663.477843740251</v>
      </c>
    </row>
    <row r="2499" spans="1:31" x14ac:dyDescent="0.25">
      <c r="A2499">
        <v>1670680</v>
      </c>
      <c r="B2499">
        <v>1</v>
      </c>
      <c r="C2499" t="s">
        <v>80</v>
      </c>
      <c r="D2499" t="s">
        <v>109</v>
      </c>
      <c r="E2499" t="s">
        <v>151</v>
      </c>
      <c r="F2499" t="s">
        <v>7401</v>
      </c>
      <c r="G2499" t="s">
        <v>153</v>
      </c>
      <c r="H2499" t="s">
        <v>143</v>
      </c>
      <c r="I2499" t="s">
        <v>135</v>
      </c>
      <c r="J2499" t="s">
        <v>136</v>
      </c>
      <c r="K2499" t="s">
        <v>137</v>
      </c>
      <c r="L2499" t="s">
        <v>7402</v>
      </c>
      <c r="M2499" t="s">
        <v>7403</v>
      </c>
      <c r="N2499">
        <v>1.615</v>
      </c>
      <c r="O2499">
        <v>0</v>
      </c>
      <c r="P2499">
        <v>0</v>
      </c>
      <c r="Q2499">
        <v>0</v>
      </c>
      <c r="R2499">
        <v>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2.8958229229046335</v>
      </c>
      <c r="AA2499">
        <v>0</v>
      </c>
      <c r="AB2499">
        <v>0</v>
      </c>
      <c r="AC2499">
        <v>0</v>
      </c>
      <c r="AD2499">
        <v>0</v>
      </c>
      <c r="AE2499">
        <v>2.8958229229046335</v>
      </c>
    </row>
    <row r="2500" spans="1:31" x14ac:dyDescent="0.25">
      <c r="A2500">
        <v>1670477</v>
      </c>
      <c r="B2500">
        <v>1</v>
      </c>
      <c r="C2500" t="s">
        <v>81</v>
      </c>
      <c r="D2500" t="s">
        <v>119</v>
      </c>
      <c r="E2500" t="s">
        <v>151</v>
      </c>
      <c r="F2500" t="s">
        <v>7404</v>
      </c>
      <c r="G2500" t="s">
        <v>153</v>
      </c>
      <c r="H2500" t="s">
        <v>143</v>
      </c>
      <c r="I2500" t="s">
        <v>135</v>
      </c>
      <c r="J2500" t="s">
        <v>136</v>
      </c>
      <c r="K2500" t="s">
        <v>137</v>
      </c>
      <c r="L2500" t="s">
        <v>7405</v>
      </c>
      <c r="M2500" t="s">
        <v>7406</v>
      </c>
      <c r="N2500">
        <v>3.7805555549999998</v>
      </c>
      <c r="O2500">
        <v>0</v>
      </c>
      <c r="P2500">
        <v>46</v>
      </c>
      <c r="Q2500">
        <v>0</v>
      </c>
      <c r="R2500">
        <v>0</v>
      </c>
      <c r="S2500">
        <v>0</v>
      </c>
      <c r="T2500">
        <v>2</v>
      </c>
      <c r="U2500">
        <v>0</v>
      </c>
      <c r="V2500">
        <v>0</v>
      </c>
      <c r="W2500">
        <v>0</v>
      </c>
      <c r="X2500">
        <v>17.050414226734055</v>
      </c>
      <c r="Y2500">
        <v>0</v>
      </c>
      <c r="Z2500">
        <v>0</v>
      </c>
      <c r="AA2500">
        <v>0</v>
      </c>
      <c r="AB2500">
        <v>0.38227562057874215</v>
      </c>
      <c r="AC2500">
        <v>0</v>
      </c>
      <c r="AD2500">
        <v>0</v>
      </c>
      <c r="AE2500">
        <v>17.432689847312798</v>
      </c>
    </row>
    <row r="2501" spans="1:31" x14ac:dyDescent="0.25">
      <c r="A2501">
        <v>1671018</v>
      </c>
      <c r="B2501">
        <v>1</v>
      </c>
      <c r="C2501" t="s">
        <v>80</v>
      </c>
      <c r="D2501" t="s">
        <v>90</v>
      </c>
      <c r="E2501" t="s">
        <v>140</v>
      </c>
      <c r="F2501" t="s">
        <v>7407</v>
      </c>
      <c r="G2501" t="s">
        <v>197</v>
      </c>
      <c r="H2501" t="s">
        <v>143</v>
      </c>
      <c r="I2501" t="s">
        <v>135</v>
      </c>
      <c r="J2501" t="s">
        <v>136</v>
      </c>
      <c r="K2501" t="s">
        <v>137</v>
      </c>
      <c r="L2501" t="s">
        <v>7408</v>
      </c>
      <c r="M2501" t="s">
        <v>7409</v>
      </c>
      <c r="N2501">
        <v>10.970555555000001</v>
      </c>
      <c r="O2501">
        <v>0</v>
      </c>
      <c r="P2501">
        <v>1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2.5051613961192505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2.5051613961192505</v>
      </c>
    </row>
    <row r="2502" spans="1:31" x14ac:dyDescent="0.25">
      <c r="A2502">
        <v>1670580</v>
      </c>
      <c r="B2502">
        <v>1</v>
      </c>
      <c r="C2502" t="s">
        <v>80</v>
      </c>
      <c r="D2502" t="s">
        <v>104</v>
      </c>
      <c r="E2502" t="s">
        <v>131</v>
      </c>
      <c r="F2502" t="s">
        <v>7410</v>
      </c>
      <c r="G2502" t="s">
        <v>161</v>
      </c>
      <c r="H2502" t="s">
        <v>134</v>
      </c>
      <c r="I2502" t="s">
        <v>135</v>
      </c>
      <c r="J2502" t="s">
        <v>136</v>
      </c>
      <c r="K2502" t="s">
        <v>137</v>
      </c>
      <c r="L2502" t="s">
        <v>7411</v>
      </c>
      <c r="M2502" t="s">
        <v>7412</v>
      </c>
      <c r="N2502">
        <v>1.8702777770000001</v>
      </c>
      <c r="O2502">
        <v>2</v>
      </c>
      <c r="P2502">
        <v>791</v>
      </c>
      <c r="Q2502">
        <v>12</v>
      </c>
      <c r="R2502">
        <v>76</v>
      </c>
      <c r="S2502">
        <v>3</v>
      </c>
      <c r="T2502">
        <v>161</v>
      </c>
      <c r="U2502">
        <v>3</v>
      </c>
      <c r="V2502">
        <v>0</v>
      </c>
      <c r="W2502">
        <v>1.0175802627756783</v>
      </c>
      <c r="X2502">
        <v>232.8050674378004</v>
      </c>
      <c r="Y2502">
        <v>2.6205609878850877</v>
      </c>
      <c r="Z2502">
        <v>24.490997543983415</v>
      </c>
      <c r="AA2502">
        <v>6.1925893736101685</v>
      </c>
      <c r="AB2502">
        <v>272.11831990434592</v>
      </c>
      <c r="AC2502">
        <v>154.04589186870967</v>
      </c>
      <c r="AD2502">
        <v>0</v>
      </c>
      <c r="AE2502">
        <v>693.29100737911028</v>
      </c>
    </row>
    <row r="2503" spans="1:31" x14ac:dyDescent="0.25">
      <c r="A2503">
        <v>1670331</v>
      </c>
      <c r="B2503">
        <v>1</v>
      </c>
      <c r="C2503" t="s">
        <v>80</v>
      </c>
      <c r="D2503" t="s">
        <v>106</v>
      </c>
      <c r="E2503" t="s">
        <v>200</v>
      </c>
      <c r="F2503" t="s">
        <v>7413</v>
      </c>
      <c r="G2503" t="s">
        <v>482</v>
      </c>
      <c r="H2503" t="s">
        <v>143</v>
      </c>
      <c r="I2503" t="s">
        <v>135</v>
      </c>
      <c r="J2503" t="s">
        <v>136</v>
      </c>
      <c r="K2503" t="s">
        <v>137</v>
      </c>
      <c r="L2503" t="s">
        <v>7414</v>
      </c>
      <c r="M2503" t="s">
        <v>7415</v>
      </c>
      <c r="N2503">
        <v>0.91305555500000002</v>
      </c>
      <c r="O2503">
        <v>0</v>
      </c>
      <c r="P2503">
        <v>13</v>
      </c>
      <c r="Q2503">
        <v>0</v>
      </c>
      <c r="R2503">
        <v>0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3.4709301326996407</v>
      </c>
      <c r="Y2503">
        <v>0</v>
      </c>
      <c r="Z2503">
        <v>0</v>
      </c>
      <c r="AA2503">
        <v>0</v>
      </c>
      <c r="AB2503">
        <v>0.11669512784389834</v>
      </c>
      <c r="AC2503">
        <v>0</v>
      </c>
      <c r="AD2503">
        <v>0</v>
      </c>
      <c r="AE2503">
        <v>3.5876252605435388</v>
      </c>
    </row>
    <row r="2504" spans="1:31" x14ac:dyDescent="0.25">
      <c r="A2504">
        <v>1671413</v>
      </c>
      <c r="B2504">
        <v>1</v>
      </c>
      <c r="C2504" t="s">
        <v>80</v>
      </c>
      <c r="D2504" t="s">
        <v>82</v>
      </c>
      <c r="E2504" t="s">
        <v>140</v>
      </c>
      <c r="F2504" t="s">
        <v>7416</v>
      </c>
      <c r="G2504" t="s">
        <v>209</v>
      </c>
      <c r="H2504" t="s">
        <v>143</v>
      </c>
      <c r="I2504" t="s">
        <v>135</v>
      </c>
      <c r="J2504" t="s">
        <v>136</v>
      </c>
      <c r="K2504" t="s">
        <v>137</v>
      </c>
      <c r="L2504" t="s">
        <v>7417</v>
      </c>
      <c r="M2504" t="s">
        <v>7418</v>
      </c>
      <c r="N2504">
        <v>10.497222222</v>
      </c>
      <c r="O2504">
        <v>0</v>
      </c>
      <c r="P2504">
        <v>5</v>
      </c>
      <c r="Q2504">
        <v>0</v>
      </c>
      <c r="R2504">
        <v>0</v>
      </c>
      <c r="S2504">
        <v>0</v>
      </c>
      <c r="T2504">
        <v>4</v>
      </c>
      <c r="U2504">
        <v>0</v>
      </c>
      <c r="V2504">
        <v>0</v>
      </c>
      <c r="W2504">
        <v>0</v>
      </c>
      <c r="X2504">
        <v>6.7066823429753084</v>
      </c>
      <c r="Y2504">
        <v>0</v>
      </c>
      <c r="Z2504">
        <v>0</v>
      </c>
      <c r="AA2504">
        <v>0</v>
      </c>
      <c r="AB2504">
        <v>29.927615425511913</v>
      </c>
      <c r="AC2504">
        <v>0</v>
      </c>
      <c r="AD2504">
        <v>0</v>
      </c>
      <c r="AE2504">
        <v>36.634297768487222</v>
      </c>
    </row>
    <row r="2505" spans="1:31" x14ac:dyDescent="0.25">
      <c r="A2505">
        <v>1670185</v>
      </c>
      <c r="B2505">
        <v>1</v>
      </c>
      <c r="C2505" t="s">
        <v>80</v>
      </c>
      <c r="D2505" t="s">
        <v>97</v>
      </c>
      <c r="E2505" t="s">
        <v>179</v>
      </c>
      <c r="F2505" t="s">
        <v>1154</v>
      </c>
      <c r="G2505" t="s">
        <v>161</v>
      </c>
      <c r="H2505" t="s">
        <v>134</v>
      </c>
      <c r="I2505" t="s">
        <v>135</v>
      </c>
      <c r="J2505" t="s">
        <v>136</v>
      </c>
      <c r="K2505" t="s">
        <v>137</v>
      </c>
      <c r="L2505" t="s">
        <v>7419</v>
      </c>
      <c r="M2505" t="s">
        <v>7420</v>
      </c>
      <c r="N2505">
        <v>0.383333333</v>
      </c>
      <c r="O2505">
        <v>3</v>
      </c>
      <c r="P2505">
        <v>688</v>
      </c>
      <c r="Q2505">
        <v>4</v>
      </c>
      <c r="R2505">
        <v>0</v>
      </c>
      <c r="S2505">
        <v>16</v>
      </c>
      <c r="T2505">
        <v>11</v>
      </c>
      <c r="U2505">
        <v>1</v>
      </c>
      <c r="V2505">
        <v>0</v>
      </c>
      <c r="W2505">
        <v>14.343908931364599</v>
      </c>
      <c r="X2505">
        <v>26.262450800044924</v>
      </c>
      <c r="Y2505">
        <v>10.792406016351665</v>
      </c>
      <c r="Z2505">
        <v>0</v>
      </c>
      <c r="AA2505">
        <v>52.856085660296621</v>
      </c>
      <c r="AB2505">
        <v>2.3507166920127003</v>
      </c>
      <c r="AC2505">
        <v>0.581773690924</v>
      </c>
      <c r="AD2505">
        <v>0</v>
      </c>
      <c r="AE2505">
        <v>107.18734179099451</v>
      </c>
    </row>
    <row r="2506" spans="1:31" x14ac:dyDescent="0.25">
      <c r="A2506">
        <v>1670972</v>
      </c>
      <c r="B2506">
        <v>1</v>
      </c>
      <c r="C2506" t="s">
        <v>81</v>
      </c>
      <c r="D2506" t="s">
        <v>128</v>
      </c>
      <c r="E2506" t="s">
        <v>164</v>
      </c>
      <c r="F2506" t="s">
        <v>7421</v>
      </c>
      <c r="G2506" t="s">
        <v>161</v>
      </c>
      <c r="H2506" t="s">
        <v>134</v>
      </c>
      <c r="I2506" t="s">
        <v>173</v>
      </c>
      <c r="J2506" t="s">
        <v>136</v>
      </c>
      <c r="K2506" t="s">
        <v>137</v>
      </c>
      <c r="L2506" t="s">
        <v>7422</v>
      </c>
      <c r="M2506" t="s">
        <v>7423</v>
      </c>
      <c r="N2506">
        <v>6.6666659999999999E-3</v>
      </c>
      <c r="O2506">
        <v>9</v>
      </c>
      <c r="P2506">
        <v>1526</v>
      </c>
      <c r="Q2506">
        <v>68</v>
      </c>
      <c r="R2506">
        <v>99</v>
      </c>
      <c r="S2506">
        <v>18</v>
      </c>
      <c r="T2506">
        <v>133</v>
      </c>
      <c r="U2506">
        <v>3</v>
      </c>
      <c r="V2506">
        <v>1</v>
      </c>
      <c r="W2506">
        <v>9.9220933060266692E-3</v>
      </c>
      <c r="X2506">
        <v>0.98237030863681474</v>
      </c>
      <c r="Y2506">
        <v>0.16029835750104007</v>
      </c>
      <c r="Z2506">
        <v>7.2924166746553332E-2</v>
      </c>
      <c r="AA2506">
        <v>2.6645311510631209</v>
      </c>
      <c r="AB2506">
        <v>0.39238506501701326</v>
      </c>
      <c r="AC2506">
        <v>4.0465702816560006E-2</v>
      </c>
      <c r="AD2506">
        <v>4.0140225672553334E-2</v>
      </c>
      <c r="AE2506">
        <v>4.3630370707596828</v>
      </c>
    </row>
    <row r="2507" spans="1:31" x14ac:dyDescent="0.25">
      <c r="A2507">
        <v>1670726</v>
      </c>
      <c r="B2507">
        <v>1</v>
      </c>
      <c r="C2507" t="s">
        <v>80</v>
      </c>
      <c r="D2507" t="s">
        <v>108</v>
      </c>
      <c r="E2507" t="s">
        <v>151</v>
      </c>
      <c r="F2507" t="s">
        <v>7424</v>
      </c>
      <c r="G2507" t="s">
        <v>153</v>
      </c>
      <c r="H2507" t="s">
        <v>143</v>
      </c>
      <c r="I2507" t="s">
        <v>135</v>
      </c>
      <c r="J2507" t="s">
        <v>136</v>
      </c>
      <c r="K2507" t="s">
        <v>137</v>
      </c>
      <c r="L2507" t="s">
        <v>7425</v>
      </c>
      <c r="M2507" t="s">
        <v>7426</v>
      </c>
      <c r="N2507">
        <v>4.7663888879999998</v>
      </c>
      <c r="O2507">
        <v>0</v>
      </c>
      <c r="P2507">
        <v>18</v>
      </c>
      <c r="Q2507">
        <v>0</v>
      </c>
      <c r="R2507">
        <v>14</v>
      </c>
      <c r="S2507">
        <v>0</v>
      </c>
      <c r="T2507">
        <v>6</v>
      </c>
      <c r="U2507">
        <v>0</v>
      </c>
      <c r="V2507">
        <v>0</v>
      </c>
      <c r="W2507">
        <v>0</v>
      </c>
      <c r="X2507">
        <v>10.605290888904189</v>
      </c>
      <c r="Y2507">
        <v>0</v>
      </c>
      <c r="Z2507">
        <v>11.398093319578608</v>
      </c>
      <c r="AA2507">
        <v>0</v>
      </c>
      <c r="AB2507">
        <v>21.192330283634245</v>
      </c>
      <c r="AC2507">
        <v>0</v>
      </c>
      <c r="AD2507">
        <v>0</v>
      </c>
      <c r="AE2507">
        <v>43.195714492117048</v>
      </c>
    </row>
    <row r="2508" spans="1:31" x14ac:dyDescent="0.25">
      <c r="A2508">
        <v>1670789</v>
      </c>
      <c r="B2508">
        <v>1</v>
      </c>
      <c r="C2508" t="s">
        <v>80</v>
      </c>
      <c r="D2508" t="s">
        <v>101</v>
      </c>
      <c r="E2508" t="s">
        <v>151</v>
      </c>
      <c r="F2508" t="s">
        <v>7427</v>
      </c>
      <c r="G2508" t="s">
        <v>153</v>
      </c>
      <c r="H2508" t="s">
        <v>143</v>
      </c>
      <c r="I2508" t="s">
        <v>135</v>
      </c>
      <c r="J2508" t="s">
        <v>136</v>
      </c>
      <c r="K2508" t="s">
        <v>137</v>
      </c>
      <c r="L2508" t="s">
        <v>7428</v>
      </c>
      <c r="M2508" t="s">
        <v>7429</v>
      </c>
      <c r="N2508">
        <v>2.4480555549999998</v>
      </c>
      <c r="O2508">
        <v>0</v>
      </c>
      <c r="P2508">
        <v>23</v>
      </c>
      <c r="Q2508">
        <v>0</v>
      </c>
      <c r="R2508">
        <v>0</v>
      </c>
      <c r="S2508">
        <v>0</v>
      </c>
      <c r="T2508">
        <v>5</v>
      </c>
      <c r="U2508">
        <v>0</v>
      </c>
      <c r="V2508">
        <v>0</v>
      </c>
      <c r="W2508">
        <v>0</v>
      </c>
      <c r="X2508">
        <v>44.347063427195046</v>
      </c>
      <c r="Y2508">
        <v>0</v>
      </c>
      <c r="Z2508">
        <v>0</v>
      </c>
      <c r="AA2508">
        <v>0</v>
      </c>
      <c r="AB2508">
        <v>10.568843797124524</v>
      </c>
      <c r="AC2508">
        <v>0</v>
      </c>
      <c r="AD2508">
        <v>0</v>
      </c>
      <c r="AE2508">
        <v>54.915907224319568</v>
      </c>
    </row>
    <row r="2509" spans="1:31" x14ac:dyDescent="0.25">
      <c r="A2509">
        <v>1670623</v>
      </c>
      <c r="B2509">
        <v>1</v>
      </c>
      <c r="C2509" t="s">
        <v>80</v>
      </c>
      <c r="D2509" t="s">
        <v>93</v>
      </c>
      <c r="E2509" t="s">
        <v>159</v>
      </c>
      <c r="F2509" t="s">
        <v>7430</v>
      </c>
      <c r="G2509" t="s">
        <v>596</v>
      </c>
      <c r="H2509" t="s">
        <v>134</v>
      </c>
      <c r="I2509" t="s">
        <v>135</v>
      </c>
      <c r="J2509" t="s">
        <v>136</v>
      </c>
      <c r="K2509" t="s">
        <v>137</v>
      </c>
      <c r="L2509" t="s">
        <v>7431</v>
      </c>
      <c r="M2509" t="s">
        <v>7432</v>
      </c>
      <c r="N2509">
        <v>2.1472222219999999</v>
      </c>
      <c r="O2509">
        <v>0</v>
      </c>
      <c r="P2509">
        <v>177</v>
      </c>
      <c r="Q2509">
        <v>0</v>
      </c>
      <c r="R2509">
        <v>7</v>
      </c>
      <c r="S2509">
        <v>0</v>
      </c>
      <c r="T2509">
        <v>22</v>
      </c>
      <c r="U2509">
        <v>0</v>
      </c>
      <c r="V2509">
        <v>0</v>
      </c>
      <c r="W2509">
        <v>0</v>
      </c>
      <c r="X2509">
        <v>60.865074805267334</v>
      </c>
      <c r="Y2509">
        <v>0</v>
      </c>
      <c r="Z2509">
        <v>3.1157868423753508</v>
      </c>
      <c r="AA2509">
        <v>0</v>
      </c>
      <c r="AB2509">
        <v>29.487124758198565</v>
      </c>
      <c r="AC2509">
        <v>0</v>
      </c>
      <c r="AD2509">
        <v>0</v>
      </c>
      <c r="AE2509">
        <v>93.467986405841245</v>
      </c>
    </row>
    <row r="2510" spans="1:31" x14ac:dyDescent="0.25">
      <c r="A2510">
        <v>1671287</v>
      </c>
      <c r="B2510">
        <v>1</v>
      </c>
      <c r="C2510" t="s">
        <v>80</v>
      </c>
      <c r="D2510" t="s">
        <v>99</v>
      </c>
      <c r="E2510" t="s">
        <v>140</v>
      </c>
      <c r="F2510" t="s">
        <v>7433</v>
      </c>
      <c r="G2510" t="s">
        <v>142</v>
      </c>
      <c r="H2510" t="s">
        <v>143</v>
      </c>
      <c r="I2510" t="s">
        <v>135</v>
      </c>
      <c r="J2510" t="s">
        <v>136</v>
      </c>
      <c r="K2510" t="s">
        <v>137</v>
      </c>
      <c r="L2510" t="s">
        <v>7434</v>
      </c>
      <c r="M2510" t="s">
        <v>7435</v>
      </c>
      <c r="N2510">
        <v>4.2608333329999999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0.1427039292545417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0.1427039292545417</v>
      </c>
    </row>
    <row r="2511" spans="1:31" x14ac:dyDescent="0.25">
      <c r="A2511">
        <v>1670242</v>
      </c>
      <c r="B2511">
        <v>1</v>
      </c>
      <c r="C2511" t="s">
        <v>81</v>
      </c>
      <c r="D2511" t="s">
        <v>112</v>
      </c>
      <c r="E2511" t="s">
        <v>159</v>
      </c>
      <c r="F2511" t="s">
        <v>7436</v>
      </c>
      <c r="G2511" t="s">
        <v>161</v>
      </c>
      <c r="H2511" t="s">
        <v>134</v>
      </c>
      <c r="I2511" t="s">
        <v>135</v>
      </c>
      <c r="J2511" t="s">
        <v>136</v>
      </c>
      <c r="K2511" t="s">
        <v>137</v>
      </c>
      <c r="L2511" t="s">
        <v>7437</v>
      </c>
      <c r="M2511" t="s">
        <v>7438</v>
      </c>
      <c r="N2511">
        <v>5.4083333329999999</v>
      </c>
      <c r="O2511">
        <v>0</v>
      </c>
      <c r="P2511">
        <v>137</v>
      </c>
      <c r="Q2511">
        <v>68</v>
      </c>
      <c r="R2511">
        <v>25</v>
      </c>
      <c r="S2511">
        <v>5</v>
      </c>
      <c r="T2511">
        <v>21</v>
      </c>
      <c r="U2511">
        <v>1</v>
      </c>
      <c r="V2511">
        <v>0</v>
      </c>
      <c r="W2511">
        <v>0</v>
      </c>
      <c r="X2511">
        <v>119.61679204496892</v>
      </c>
      <c r="Y2511">
        <v>34.771012407945101</v>
      </c>
      <c r="Z2511">
        <v>11.7538545875087</v>
      </c>
      <c r="AA2511">
        <v>10.258851463100401</v>
      </c>
      <c r="AB2511">
        <v>32.029348417559582</v>
      </c>
      <c r="AC2511">
        <v>1.1220144201800002</v>
      </c>
      <c r="AD2511">
        <v>0</v>
      </c>
      <c r="AE2511">
        <v>209.55187334126271</v>
      </c>
    </row>
    <row r="2512" spans="1:31" x14ac:dyDescent="0.25">
      <c r="A2512">
        <v>1671407</v>
      </c>
      <c r="B2512">
        <v>1</v>
      </c>
      <c r="C2512" t="s">
        <v>80</v>
      </c>
      <c r="D2512" t="s">
        <v>93</v>
      </c>
      <c r="E2512" t="s">
        <v>140</v>
      </c>
      <c r="F2512" t="s">
        <v>7439</v>
      </c>
      <c r="G2512" t="s">
        <v>197</v>
      </c>
      <c r="H2512" t="s">
        <v>143</v>
      </c>
      <c r="I2512" t="s">
        <v>135</v>
      </c>
      <c r="J2512" t="s">
        <v>136</v>
      </c>
      <c r="K2512" t="s">
        <v>137</v>
      </c>
      <c r="L2512" t="s">
        <v>7440</v>
      </c>
      <c r="M2512" t="s">
        <v>7441</v>
      </c>
      <c r="N2512">
        <v>0.98499999999999999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1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1.9087613843199999E-2</v>
      </c>
      <c r="AC2512">
        <v>0</v>
      </c>
      <c r="AD2512">
        <v>0</v>
      </c>
      <c r="AE2512">
        <v>1.9087613843199999E-2</v>
      </c>
    </row>
    <row r="2513" spans="1:31" x14ac:dyDescent="0.25">
      <c r="A2513">
        <v>1671075</v>
      </c>
      <c r="B2513">
        <v>1</v>
      </c>
      <c r="C2513" t="s">
        <v>80</v>
      </c>
      <c r="D2513" t="s">
        <v>92</v>
      </c>
      <c r="E2513" t="s">
        <v>164</v>
      </c>
      <c r="F2513" t="s">
        <v>7442</v>
      </c>
      <c r="G2513" t="s">
        <v>166</v>
      </c>
      <c r="H2513" t="s">
        <v>134</v>
      </c>
      <c r="I2513" t="s">
        <v>135</v>
      </c>
      <c r="J2513" t="s">
        <v>5</v>
      </c>
      <c r="K2513" t="s">
        <v>137</v>
      </c>
      <c r="L2513" t="s">
        <v>7443</v>
      </c>
      <c r="M2513" t="s">
        <v>7444</v>
      </c>
      <c r="N2513">
        <v>1.903333333</v>
      </c>
      <c r="O2513">
        <v>0</v>
      </c>
      <c r="P2513">
        <v>786</v>
      </c>
      <c r="Q2513">
        <v>2</v>
      </c>
      <c r="R2513">
        <v>283</v>
      </c>
      <c r="S2513">
        <v>8</v>
      </c>
      <c r="T2513">
        <v>77</v>
      </c>
      <c r="U2513">
        <v>0</v>
      </c>
      <c r="V2513">
        <v>1</v>
      </c>
      <c r="W2513">
        <v>0</v>
      </c>
      <c r="X2513">
        <v>286.05230318190149</v>
      </c>
      <c r="Y2513">
        <v>1.5619460308284001</v>
      </c>
      <c r="Z2513">
        <v>84.930755768419388</v>
      </c>
      <c r="AA2513">
        <v>24.188571302900105</v>
      </c>
      <c r="AB2513">
        <v>168.96145700858852</v>
      </c>
      <c r="AC2513">
        <v>0</v>
      </c>
      <c r="AD2513">
        <v>0</v>
      </c>
      <c r="AE2513">
        <v>565.69503329263785</v>
      </c>
    </row>
    <row r="2514" spans="1:31" x14ac:dyDescent="0.25">
      <c r="A2514">
        <v>1671450</v>
      </c>
      <c r="B2514">
        <v>1</v>
      </c>
      <c r="C2514" t="s">
        <v>80</v>
      </c>
      <c r="D2514" t="s">
        <v>92</v>
      </c>
      <c r="E2514" t="s">
        <v>140</v>
      </c>
      <c r="F2514" t="s">
        <v>7445</v>
      </c>
      <c r="G2514" t="s">
        <v>209</v>
      </c>
      <c r="H2514" t="s">
        <v>143</v>
      </c>
      <c r="I2514" t="s">
        <v>135</v>
      </c>
      <c r="J2514" t="s">
        <v>136</v>
      </c>
      <c r="K2514" t="s">
        <v>137</v>
      </c>
      <c r="L2514" t="s">
        <v>7446</v>
      </c>
      <c r="M2514" t="s">
        <v>7447</v>
      </c>
      <c r="N2514">
        <v>2.9927777770000001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4.8605569536115001E-2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4.8605569536115001E-2</v>
      </c>
    </row>
    <row r="2515" spans="1:31" x14ac:dyDescent="0.25">
      <c r="A2515">
        <v>1670248</v>
      </c>
      <c r="B2515">
        <v>1</v>
      </c>
      <c r="C2515" t="s">
        <v>81</v>
      </c>
      <c r="D2515" t="s">
        <v>112</v>
      </c>
      <c r="E2515" t="s">
        <v>131</v>
      </c>
      <c r="F2515" t="s">
        <v>7448</v>
      </c>
      <c r="G2515" t="s">
        <v>161</v>
      </c>
      <c r="H2515" t="s">
        <v>134</v>
      </c>
      <c r="I2515" t="s">
        <v>135</v>
      </c>
      <c r="J2515" t="s">
        <v>136</v>
      </c>
      <c r="K2515" t="s">
        <v>137</v>
      </c>
      <c r="L2515" t="s">
        <v>7449</v>
      </c>
      <c r="M2515" t="s">
        <v>7450</v>
      </c>
      <c r="N2515">
        <v>4.6677777770000004</v>
      </c>
      <c r="O2515">
        <v>0</v>
      </c>
      <c r="P2515">
        <v>5</v>
      </c>
      <c r="Q2515">
        <v>51</v>
      </c>
      <c r="R2515">
        <v>30</v>
      </c>
      <c r="S2515">
        <v>15</v>
      </c>
      <c r="T2515">
        <v>12</v>
      </c>
      <c r="U2515">
        <v>1</v>
      </c>
      <c r="V2515">
        <v>0</v>
      </c>
      <c r="W2515">
        <v>0</v>
      </c>
      <c r="X2515">
        <v>0.26188727263683342</v>
      </c>
      <c r="Y2515">
        <v>76.718760420995807</v>
      </c>
      <c r="Z2515">
        <v>4.967762438670424</v>
      </c>
      <c r="AA2515">
        <v>180.47317983008574</v>
      </c>
      <c r="AB2515">
        <v>191.7719763026729</v>
      </c>
      <c r="AC2515">
        <v>382.19744076489718</v>
      </c>
      <c r="AD2515">
        <v>0</v>
      </c>
      <c r="AE2515">
        <v>836.39100702995893</v>
      </c>
    </row>
    <row r="2516" spans="1:31" x14ac:dyDescent="0.25">
      <c r="A2516">
        <v>1671330</v>
      </c>
      <c r="B2516">
        <v>1</v>
      </c>
      <c r="C2516" t="s">
        <v>81</v>
      </c>
      <c r="D2516" t="s">
        <v>128</v>
      </c>
      <c r="E2516" t="s">
        <v>146</v>
      </c>
      <c r="F2516" t="s">
        <v>7451</v>
      </c>
      <c r="G2516" t="s">
        <v>148</v>
      </c>
      <c r="H2516" t="s">
        <v>143</v>
      </c>
      <c r="I2516" t="s">
        <v>135</v>
      </c>
      <c r="J2516" t="s">
        <v>136</v>
      </c>
      <c r="K2516" t="s">
        <v>137</v>
      </c>
      <c r="L2516" t="s">
        <v>7452</v>
      </c>
      <c r="M2516" t="s">
        <v>7453</v>
      </c>
      <c r="N2516">
        <v>7.7766666659999997</v>
      </c>
      <c r="O2516">
        <v>0</v>
      </c>
      <c r="P2516">
        <v>121</v>
      </c>
      <c r="Q2516">
        <v>0</v>
      </c>
      <c r="R2516">
        <v>0</v>
      </c>
      <c r="S2516">
        <v>0</v>
      </c>
      <c r="T2516">
        <v>48</v>
      </c>
      <c r="U2516">
        <v>0</v>
      </c>
      <c r="V2516">
        <v>3</v>
      </c>
      <c r="W2516">
        <v>0</v>
      </c>
      <c r="X2516">
        <v>361.80601864700537</v>
      </c>
      <c r="Y2516">
        <v>0</v>
      </c>
      <c r="Z2516">
        <v>0</v>
      </c>
      <c r="AA2516">
        <v>0</v>
      </c>
      <c r="AB2516">
        <v>340.58785887473829</v>
      </c>
      <c r="AC2516">
        <v>0</v>
      </c>
      <c r="AD2516">
        <v>1096.9222252381876</v>
      </c>
      <c r="AE2516">
        <v>1799.3161027599313</v>
      </c>
    </row>
    <row r="2517" spans="1:31" x14ac:dyDescent="0.25">
      <c r="A2517">
        <v>1670368</v>
      </c>
      <c r="B2517">
        <v>1</v>
      </c>
      <c r="C2517" t="s">
        <v>80</v>
      </c>
      <c r="D2517" t="s">
        <v>104</v>
      </c>
      <c r="E2517" t="s">
        <v>159</v>
      </c>
      <c r="F2517" t="s">
        <v>7454</v>
      </c>
      <c r="G2517" t="s">
        <v>161</v>
      </c>
      <c r="H2517" t="s">
        <v>134</v>
      </c>
      <c r="I2517" t="s">
        <v>135</v>
      </c>
      <c r="J2517" t="s">
        <v>136</v>
      </c>
      <c r="K2517" t="s">
        <v>137</v>
      </c>
      <c r="L2517" t="s">
        <v>7455</v>
      </c>
      <c r="M2517" t="s">
        <v>7456</v>
      </c>
      <c r="N2517">
        <v>10.992777777000001</v>
      </c>
      <c r="O2517">
        <v>4</v>
      </c>
      <c r="P2517">
        <v>71</v>
      </c>
      <c r="Q2517">
        <v>3</v>
      </c>
      <c r="R2517">
        <v>1</v>
      </c>
      <c r="S2517">
        <v>2</v>
      </c>
      <c r="T2517">
        <v>2</v>
      </c>
      <c r="U2517">
        <v>0</v>
      </c>
      <c r="V2517">
        <v>0</v>
      </c>
      <c r="W2517">
        <v>2.691883138285561</v>
      </c>
      <c r="X2517">
        <v>95.054323620587013</v>
      </c>
      <c r="Y2517">
        <v>15.644007158217651</v>
      </c>
      <c r="Z2517">
        <v>1.5485916017214456</v>
      </c>
      <c r="AA2517">
        <v>1359.4626288110924</v>
      </c>
      <c r="AB2517">
        <v>5.2152593660753341</v>
      </c>
      <c r="AC2517">
        <v>0</v>
      </c>
      <c r="AD2517">
        <v>0</v>
      </c>
      <c r="AE2517">
        <v>1479.6166936959794</v>
      </c>
    </row>
    <row r="2518" spans="1:31" x14ac:dyDescent="0.25">
      <c r="A2518">
        <v>1670889</v>
      </c>
      <c r="B2518">
        <v>1</v>
      </c>
      <c r="C2518" t="s">
        <v>80</v>
      </c>
      <c r="D2518" t="s">
        <v>103</v>
      </c>
      <c r="E2518" t="s">
        <v>179</v>
      </c>
      <c r="F2518" t="s">
        <v>7457</v>
      </c>
      <c r="G2518" t="s">
        <v>161</v>
      </c>
      <c r="H2518" t="s">
        <v>134</v>
      </c>
      <c r="I2518" t="s">
        <v>135</v>
      </c>
      <c r="J2518" t="s">
        <v>136</v>
      </c>
      <c r="K2518" t="s">
        <v>137</v>
      </c>
      <c r="L2518" t="s">
        <v>7458</v>
      </c>
      <c r="M2518" t="s">
        <v>7459</v>
      </c>
      <c r="N2518">
        <v>0.140833333</v>
      </c>
      <c r="O2518">
        <v>2</v>
      </c>
      <c r="P2518">
        <v>467</v>
      </c>
      <c r="Q2518">
        <v>143</v>
      </c>
      <c r="R2518">
        <v>19</v>
      </c>
      <c r="S2518">
        <v>38</v>
      </c>
      <c r="T2518">
        <v>33</v>
      </c>
      <c r="U2518">
        <v>1</v>
      </c>
      <c r="V2518">
        <v>0</v>
      </c>
      <c r="W2518">
        <v>0.14511554134503837</v>
      </c>
      <c r="X2518">
        <v>10.220328497686555</v>
      </c>
      <c r="Y2518">
        <v>86.488642786621142</v>
      </c>
      <c r="Z2518">
        <v>0.71380472757939584</v>
      </c>
      <c r="AA2518">
        <v>20.217138614249897</v>
      </c>
      <c r="AB2518">
        <v>3.0339211259865948</v>
      </c>
      <c r="AC2518">
        <v>0.91819460145365328</v>
      </c>
      <c r="AD2518">
        <v>0</v>
      </c>
      <c r="AE2518">
        <v>121.73714589492228</v>
      </c>
    </row>
    <row r="2519" spans="1:31" x14ac:dyDescent="0.25">
      <c r="A2519">
        <v>1670746</v>
      </c>
      <c r="B2519">
        <v>1</v>
      </c>
      <c r="C2519" t="s">
        <v>80</v>
      </c>
      <c r="D2519" t="s">
        <v>105</v>
      </c>
      <c r="E2519" t="s">
        <v>164</v>
      </c>
      <c r="F2519" t="s">
        <v>7460</v>
      </c>
      <c r="G2519" t="s">
        <v>161</v>
      </c>
      <c r="H2519" t="s">
        <v>134</v>
      </c>
      <c r="I2519" t="s">
        <v>135</v>
      </c>
      <c r="J2519" t="s">
        <v>136</v>
      </c>
      <c r="K2519" t="s">
        <v>137</v>
      </c>
      <c r="L2519" t="s">
        <v>7461</v>
      </c>
      <c r="M2519" t="s">
        <v>7462</v>
      </c>
      <c r="N2519">
        <v>0.17138888799999999</v>
      </c>
      <c r="O2519">
        <v>7</v>
      </c>
      <c r="P2519">
        <v>1057</v>
      </c>
      <c r="Q2519">
        <v>19</v>
      </c>
      <c r="R2519">
        <v>682</v>
      </c>
      <c r="S2519">
        <v>17</v>
      </c>
      <c r="T2519">
        <v>131</v>
      </c>
      <c r="U2519">
        <v>0</v>
      </c>
      <c r="V2519">
        <v>2</v>
      </c>
      <c r="W2519">
        <v>0.20701127231043753</v>
      </c>
      <c r="X2519">
        <v>33.430624133948143</v>
      </c>
      <c r="Y2519">
        <v>17.798194396039897</v>
      </c>
      <c r="Z2519">
        <v>16.004869603179362</v>
      </c>
      <c r="AA2519">
        <v>7.0158572190709467</v>
      </c>
      <c r="AB2519">
        <v>17.253624947284493</v>
      </c>
      <c r="AC2519">
        <v>0</v>
      </c>
      <c r="AD2519">
        <v>1.1959461007747945</v>
      </c>
      <c r="AE2519">
        <v>92.906127672608079</v>
      </c>
    </row>
    <row r="2520" spans="1:31" x14ac:dyDescent="0.25">
      <c r="A2520">
        <v>1670497</v>
      </c>
      <c r="B2520">
        <v>1</v>
      </c>
      <c r="C2520" t="s">
        <v>81</v>
      </c>
      <c r="D2520" t="s">
        <v>118</v>
      </c>
      <c r="E2520" t="s">
        <v>151</v>
      </c>
      <c r="F2520" t="s">
        <v>7463</v>
      </c>
      <c r="G2520" t="s">
        <v>222</v>
      </c>
      <c r="H2520" t="s">
        <v>143</v>
      </c>
      <c r="I2520" t="s">
        <v>135</v>
      </c>
      <c r="J2520" t="s">
        <v>136</v>
      </c>
      <c r="K2520" t="s">
        <v>137</v>
      </c>
      <c r="L2520" t="s">
        <v>7464</v>
      </c>
      <c r="M2520" t="s">
        <v>7465</v>
      </c>
      <c r="N2520">
        <v>2.0019444439999998</v>
      </c>
      <c r="O2520">
        <v>0</v>
      </c>
      <c r="P2520">
        <v>27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13.565979790057781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13.565979790057781</v>
      </c>
    </row>
    <row r="2521" spans="1:31" x14ac:dyDescent="0.25">
      <c r="A2521">
        <v>1671138</v>
      </c>
      <c r="B2521">
        <v>1</v>
      </c>
      <c r="C2521" t="s">
        <v>81</v>
      </c>
      <c r="D2521" t="s">
        <v>128</v>
      </c>
      <c r="E2521" t="s">
        <v>151</v>
      </c>
      <c r="F2521" t="s">
        <v>7466</v>
      </c>
      <c r="G2521" t="s">
        <v>153</v>
      </c>
      <c r="H2521" t="s">
        <v>143</v>
      </c>
      <c r="I2521" t="s">
        <v>135</v>
      </c>
      <c r="J2521" t="s">
        <v>136</v>
      </c>
      <c r="K2521" t="s">
        <v>137</v>
      </c>
      <c r="L2521" t="s">
        <v>7467</v>
      </c>
      <c r="M2521" t="s">
        <v>7468</v>
      </c>
      <c r="N2521">
        <v>1.7380555550000001</v>
      </c>
      <c r="O2521">
        <v>0</v>
      </c>
      <c r="P2521">
        <v>6</v>
      </c>
      <c r="Q2521">
        <v>0</v>
      </c>
      <c r="R2521">
        <v>0</v>
      </c>
      <c r="S2521">
        <v>0</v>
      </c>
      <c r="T2521">
        <v>2</v>
      </c>
      <c r="U2521">
        <v>0</v>
      </c>
      <c r="V2521">
        <v>0</v>
      </c>
      <c r="W2521">
        <v>0</v>
      </c>
      <c r="X2521">
        <v>1.5789994413139681</v>
      </c>
      <c r="Y2521">
        <v>0</v>
      </c>
      <c r="Z2521">
        <v>0</v>
      </c>
      <c r="AA2521">
        <v>0</v>
      </c>
      <c r="AB2521">
        <v>5.3272023623154121</v>
      </c>
      <c r="AC2521">
        <v>0</v>
      </c>
      <c r="AD2521">
        <v>0</v>
      </c>
      <c r="AE2521">
        <v>6.9062018036293802</v>
      </c>
    </row>
    <row r="2522" spans="1:31" x14ac:dyDescent="0.25">
      <c r="A2522">
        <v>1670560</v>
      </c>
      <c r="B2522">
        <v>1</v>
      </c>
      <c r="C2522" t="s">
        <v>80</v>
      </c>
      <c r="D2522" t="s">
        <v>84</v>
      </c>
      <c r="E2522" t="s">
        <v>159</v>
      </c>
      <c r="F2522" t="s">
        <v>7469</v>
      </c>
      <c r="G2522" t="s">
        <v>166</v>
      </c>
      <c r="H2522" t="s">
        <v>134</v>
      </c>
      <c r="I2522" t="s">
        <v>135</v>
      </c>
      <c r="J2522" t="s">
        <v>5</v>
      </c>
      <c r="K2522" t="s">
        <v>137</v>
      </c>
      <c r="L2522" t="s">
        <v>7470</v>
      </c>
      <c r="M2522" t="s">
        <v>7471</v>
      </c>
      <c r="N2522">
        <v>4.3905555549999997</v>
      </c>
      <c r="O2522">
        <v>0</v>
      </c>
      <c r="P2522">
        <v>17</v>
      </c>
      <c r="Q2522">
        <v>0</v>
      </c>
      <c r="R2522">
        <v>0</v>
      </c>
      <c r="S2522">
        <v>0</v>
      </c>
      <c r="T2522">
        <v>245</v>
      </c>
      <c r="U2522">
        <v>0</v>
      </c>
      <c r="V2522">
        <v>7</v>
      </c>
      <c r="W2522">
        <v>0</v>
      </c>
      <c r="X2522">
        <v>17.645650606494879</v>
      </c>
      <c r="Y2522">
        <v>0</v>
      </c>
      <c r="Z2522">
        <v>0</v>
      </c>
      <c r="AA2522">
        <v>0</v>
      </c>
      <c r="AB2522">
        <v>1362.8020659862711</v>
      </c>
      <c r="AC2522">
        <v>0</v>
      </c>
      <c r="AD2522">
        <v>655.53039257637886</v>
      </c>
      <c r="AE2522">
        <v>2035.9781091691448</v>
      </c>
    </row>
    <row r="2523" spans="1:31" x14ac:dyDescent="0.25">
      <c r="A2523">
        <v>1671101</v>
      </c>
      <c r="B2523">
        <v>1</v>
      </c>
      <c r="C2523" t="s">
        <v>81</v>
      </c>
      <c r="D2523" t="s">
        <v>127</v>
      </c>
      <c r="E2523" t="s">
        <v>151</v>
      </c>
      <c r="F2523" t="s">
        <v>7472</v>
      </c>
      <c r="G2523" t="s">
        <v>153</v>
      </c>
      <c r="H2523" t="s">
        <v>143</v>
      </c>
      <c r="I2523" t="s">
        <v>135</v>
      </c>
      <c r="J2523" t="s">
        <v>136</v>
      </c>
      <c r="K2523" t="s">
        <v>137</v>
      </c>
      <c r="L2523" t="s">
        <v>7473</v>
      </c>
      <c r="M2523" t="s">
        <v>7474</v>
      </c>
      <c r="N2523">
        <v>4.2905555550000001</v>
      </c>
      <c r="O2523">
        <v>0</v>
      </c>
      <c r="P2523">
        <v>28</v>
      </c>
      <c r="Q2523">
        <v>0</v>
      </c>
      <c r="R2523">
        <v>6</v>
      </c>
      <c r="S2523">
        <v>0</v>
      </c>
      <c r="T2523">
        <v>6</v>
      </c>
      <c r="U2523">
        <v>0</v>
      </c>
      <c r="V2523">
        <v>0</v>
      </c>
      <c r="W2523">
        <v>0</v>
      </c>
      <c r="X2523">
        <v>13.679457577199116</v>
      </c>
      <c r="Y2523">
        <v>0</v>
      </c>
      <c r="Z2523">
        <v>1.1168819027269177</v>
      </c>
      <c r="AA2523">
        <v>0</v>
      </c>
      <c r="AB2523">
        <v>12.226945701731516</v>
      </c>
      <c r="AC2523">
        <v>0</v>
      </c>
      <c r="AD2523">
        <v>0</v>
      </c>
      <c r="AE2523">
        <v>27.023285181657549</v>
      </c>
    </row>
    <row r="2524" spans="1:31" x14ac:dyDescent="0.25">
      <c r="A2524">
        <v>1670952</v>
      </c>
      <c r="B2524">
        <v>1</v>
      </c>
      <c r="C2524" t="s">
        <v>80</v>
      </c>
      <c r="D2524" t="s">
        <v>93</v>
      </c>
      <c r="E2524" t="s">
        <v>164</v>
      </c>
      <c r="F2524" t="s">
        <v>1464</v>
      </c>
      <c r="G2524" t="s">
        <v>281</v>
      </c>
      <c r="H2524" t="s">
        <v>134</v>
      </c>
      <c r="I2524" t="s">
        <v>135</v>
      </c>
      <c r="J2524" t="s">
        <v>136</v>
      </c>
      <c r="K2524" t="s">
        <v>167</v>
      </c>
      <c r="L2524" t="s">
        <v>7215</v>
      </c>
      <c r="M2524" t="s">
        <v>7475</v>
      </c>
      <c r="N2524">
        <v>3.608333333</v>
      </c>
      <c r="O2524">
        <v>0</v>
      </c>
      <c r="P2524">
        <v>1067</v>
      </c>
      <c r="Q2524">
        <v>1</v>
      </c>
      <c r="R2524">
        <v>273</v>
      </c>
      <c r="S2524">
        <v>4</v>
      </c>
      <c r="T2524">
        <v>284</v>
      </c>
      <c r="U2524">
        <v>0</v>
      </c>
      <c r="V2524">
        <v>0</v>
      </c>
      <c r="W2524">
        <v>0</v>
      </c>
      <c r="X2524">
        <v>442.32948932663032</v>
      </c>
      <c r="Y2524">
        <v>0</v>
      </c>
      <c r="Z2524">
        <v>105.83560360148297</v>
      </c>
      <c r="AA2524">
        <v>26.00739642862748</v>
      </c>
      <c r="AB2524">
        <v>410.34245010661925</v>
      </c>
      <c r="AC2524">
        <v>0</v>
      </c>
      <c r="AD2524">
        <v>0</v>
      </c>
      <c r="AE2524">
        <v>984.51493946335995</v>
      </c>
    </row>
    <row r="2525" spans="1:31" x14ac:dyDescent="0.25">
      <c r="A2525">
        <v>1670205</v>
      </c>
      <c r="B2525">
        <v>1</v>
      </c>
      <c r="C2525" t="s">
        <v>80</v>
      </c>
      <c r="D2525" t="s">
        <v>94</v>
      </c>
      <c r="E2525" t="s">
        <v>164</v>
      </c>
      <c r="F2525" t="s">
        <v>7350</v>
      </c>
      <c r="G2525" t="s">
        <v>161</v>
      </c>
      <c r="H2525" t="s">
        <v>134</v>
      </c>
      <c r="I2525" t="s">
        <v>173</v>
      </c>
      <c r="J2525" t="s">
        <v>136</v>
      </c>
      <c r="K2525" t="s">
        <v>137</v>
      </c>
      <c r="L2525" t="s">
        <v>7476</v>
      </c>
      <c r="M2525" t="s">
        <v>7477</v>
      </c>
      <c r="N2525">
        <v>5.5555550000000002E-3</v>
      </c>
      <c r="O2525">
        <v>0</v>
      </c>
      <c r="P2525">
        <v>1956</v>
      </c>
      <c r="Q2525">
        <v>6</v>
      </c>
      <c r="R2525">
        <v>15</v>
      </c>
      <c r="S2525">
        <v>13</v>
      </c>
      <c r="T2525">
        <v>168</v>
      </c>
      <c r="U2525">
        <v>0</v>
      </c>
      <c r="V2525">
        <v>0</v>
      </c>
      <c r="W2525">
        <v>0</v>
      </c>
      <c r="X2525">
        <v>0.68579024235260144</v>
      </c>
      <c r="Y2525">
        <v>1.3111814736044447E-2</v>
      </c>
      <c r="Z2525">
        <v>1.84407678456E-2</v>
      </c>
      <c r="AA2525">
        <v>6.8688037996433332E-2</v>
      </c>
      <c r="AB2525">
        <v>0.16089775992873326</v>
      </c>
      <c r="AC2525">
        <v>0</v>
      </c>
      <c r="AD2525">
        <v>0</v>
      </c>
      <c r="AE2525">
        <v>0.94692862285941248</v>
      </c>
    </row>
    <row r="2526" spans="1:31" x14ac:dyDescent="0.25">
      <c r="A2526">
        <v>1670454</v>
      </c>
      <c r="B2526">
        <v>1</v>
      </c>
      <c r="C2526" t="s">
        <v>80</v>
      </c>
      <c r="D2526" t="s">
        <v>93</v>
      </c>
      <c r="E2526" t="s">
        <v>151</v>
      </c>
      <c r="F2526" t="s">
        <v>7478</v>
      </c>
      <c r="G2526" t="s">
        <v>153</v>
      </c>
      <c r="H2526" t="s">
        <v>143</v>
      </c>
      <c r="I2526" t="s">
        <v>135</v>
      </c>
      <c r="J2526" t="s">
        <v>136</v>
      </c>
      <c r="K2526" t="s">
        <v>137</v>
      </c>
      <c r="L2526" t="s">
        <v>7479</v>
      </c>
      <c r="M2526" t="s">
        <v>7480</v>
      </c>
      <c r="N2526">
        <v>2.3258333329999998</v>
      </c>
      <c r="O2526">
        <v>0</v>
      </c>
      <c r="P2526">
        <v>40</v>
      </c>
      <c r="Q2526">
        <v>0</v>
      </c>
      <c r="R2526">
        <v>0</v>
      </c>
      <c r="S2526">
        <v>0</v>
      </c>
      <c r="T2526">
        <v>1</v>
      </c>
      <c r="U2526">
        <v>0</v>
      </c>
      <c r="V2526">
        <v>0</v>
      </c>
      <c r="W2526">
        <v>0</v>
      </c>
      <c r="X2526">
        <v>15.473499916438303</v>
      </c>
      <c r="Y2526">
        <v>0</v>
      </c>
      <c r="Z2526">
        <v>0</v>
      </c>
      <c r="AA2526">
        <v>0</v>
      </c>
      <c r="AB2526">
        <v>1.5635387124958033</v>
      </c>
      <c r="AC2526">
        <v>0</v>
      </c>
      <c r="AD2526">
        <v>0</v>
      </c>
      <c r="AE2526">
        <v>17.037038628934106</v>
      </c>
    </row>
    <row r="2527" spans="1:31" x14ac:dyDescent="0.25">
      <c r="A2527">
        <v>1670703</v>
      </c>
      <c r="B2527">
        <v>1</v>
      </c>
      <c r="C2527" t="s">
        <v>80</v>
      </c>
      <c r="D2527" t="s">
        <v>93</v>
      </c>
      <c r="E2527" t="s">
        <v>151</v>
      </c>
      <c r="F2527" t="s">
        <v>7481</v>
      </c>
      <c r="G2527" t="s">
        <v>153</v>
      </c>
      <c r="H2527" t="s">
        <v>143</v>
      </c>
      <c r="I2527" t="s">
        <v>135</v>
      </c>
      <c r="J2527" t="s">
        <v>136</v>
      </c>
      <c r="K2527" t="s">
        <v>137</v>
      </c>
      <c r="L2527" t="s">
        <v>7482</v>
      </c>
      <c r="M2527" t="s">
        <v>7483</v>
      </c>
      <c r="N2527">
        <v>4.4005555550000004</v>
      </c>
      <c r="O2527">
        <v>0</v>
      </c>
      <c r="P2527">
        <v>3</v>
      </c>
      <c r="Q2527">
        <v>0</v>
      </c>
      <c r="R2527">
        <v>9</v>
      </c>
      <c r="S2527">
        <v>0</v>
      </c>
      <c r="T2527">
        <v>4</v>
      </c>
      <c r="U2527">
        <v>0</v>
      </c>
      <c r="V2527">
        <v>0</v>
      </c>
      <c r="W2527">
        <v>0</v>
      </c>
      <c r="X2527">
        <v>0.93749567701772452</v>
      </c>
      <c r="Y2527">
        <v>0</v>
      </c>
      <c r="Z2527">
        <v>6.3103087433557823</v>
      </c>
      <c r="AA2527">
        <v>0</v>
      </c>
      <c r="AB2527">
        <v>19.411872375160272</v>
      </c>
      <c r="AC2527">
        <v>0</v>
      </c>
      <c r="AD2527">
        <v>0</v>
      </c>
      <c r="AE2527">
        <v>26.659676795533777</v>
      </c>
    </row>
    <row r="2528" spans="1:31" x14ac:dyDescent="0.25">
      <c r="A2528">
        <v>1670311</v>
      </c>
      <c r="B2528">
        <v>1</v>
      </c>
      <c r="C2528" t="s">
        <v>80</v>
      </c>
      <c r="D2528" t="s">
        <v>87</v>
      </c>
      <c r="E2528" t="s">
        <v>159</v>
      </c>
      <c r="F2528" t="s">
        <v>7484</v>
      </c>
      <c r="G2528" t="s">
        <v>161</v>
      </c>
      <c r="H2528" t="s">
        <v>134</v>
      </c>
      <c r="I2528" t="s">
        <v>135</v>
      </c>
      <c r="J2528" t="s">
        <v>136</v>
      </c>
      <c r="K2528" t="s">
        <v>137</v>
      </c>
      <c r="L2528" t="s">
        <v>7485</v>
      </c>
      <c r="M2528" t="s">
        <v>7486</v>
      </c>
      <c r="N2528">
        <v>0.14722222200000001</v>
      </c>
      <c r="O2528">
        <v>1</v>
      </c>
      <c r="P2528">
        <v>0</v>
      </c>
      <c r="Q2528">
        <v>0</v>
      </c>
      <c r="R2528">
        <v>0</v>
      </c>
      <c r="S2528">
        <v>14</v>
      </c>
      <c r="T2528">
        <v>2</v>
      </c>
      <c r="U2528">
        <v>1</v>
      </c>
      <c r="V2528">
        <v>0</v>
      </c>
      <c r="W2528">
        <v>6.9438546371016666E-2</v>
      </c>
      <c r="X2528">
        <v>0</v>
      </c>
      <c r="Y2528">
        <v>0</v>
      </c>
      <c r="Z2528">
        <v>0</v>
      </c>
      <c r="AA2528">
        <v>42.355918127221848</v>
      </c>
      <c r="AB2528">
        <v>0.14116062705338892</v>
      </c>
      <c r="AC2528">
        <v>1.2587523778291001</v>
      </c>
      <c r="AD2528">
        <v>0</v>
      </c>
      <c r="AE2528">
        <v>43.825269678475351</v>
      </c>
    </row>
    <row r="2529" spans="1:31" x14ac:dyDescent="0.25">
      <c r="A2529">
        <v>1670305</v>
      </c>
      <c r="B2529">
        <v>1</v>
      </c>
      <c r="C2529" t="s">
        <v>80</v>
      </c>
      <c r="D2529" t="s">
        <v>93</v>
      </c>
      <c r="E2529" t="s">
        <v>151</v>
      </c>
      <c r="F2529" t="s">
        <v>7487</v>
      </c>
      <c r="G2529" t="s">
        <v>153</v>
      </c>
      <c r="H2529" t="s">
        <v>143</v>
      </c>
      <c r="I2529" t="s">
        <v>135</v>
      </c>
      <c r="J2529" t="s">
        <v>136</v>
      </c>
      <c r="K2529" t="s">
        <v>137</v>
      </c>
      <c r="L2529" t="s">
        <v>7488</v>
      </c>
      <c r="M2529" t="s">
        <v>7489</v>
      </c>
      <c r="N2529">
        <v>7.34</v>
      </c>
      <c r="O2529">
        <v>0</v>
      </c>
      <c r="P2529">
        <v>2</v>
      </c>
      <c r="Q2529">
        <v>0</v>
      </c>
      <c r="R2529">
        <v>10</v>
      </c>
      <c r="S2529">
        <v>0</v>
      </c>
      <c r="T2529">
        <v>1</v>
      </c>
      <c r="U2529">
        <v>0</v>
      </c>
      <c r="V2529">
        <v>0</v>
      </c>
      <c r="W2529">
        <v>0</v>
      </c>
      <c r="X2529">
        <v>4.1183513299491679E-3</v>
      </c>
      <c r="Y2529">
        <v>0</v>
      </c>
      <c r="Z2529">
        <v>41.073787211551718</v>
      </c>
      <c r="AA2529">
        <v>0</v>
      </c>
      <c r="AB2529">
        <v>0</v>
      </c>
      <c r="AC2529">
        <v>0</v>
      </c>
      <c r="AD2529">
        <v>0</v>
      </c>
      <c r="AE2529">
        <v>41.077905562881668</v>
      </c>
    </row>
    <row r="2530" spans="1:31" x14ac:dyDescent="0.25">
      <c r="A2530">
        <v>1670162</v>
      </c>
      <c r="B2530">
        <v>1</v>
      </c>
      <c r="C2530" t="s">
        <v>80</v>
      </c>
      <c r="D2530" t="s">
        <v>94</v>
      </c>
      <c r="E2530" t="s">
        <v>164</v>
      </c>
      <c r="F2530" t="s">
        <v>7490</v>
      </c>
      <c r="G2530" t="s">
        <v>161</v>
      </c>
      <c r="H2530" t="s">
        <v>134</v>
      </c>
      <c r="I2530" t="s">
        <v>135</v>
      </c>
      <c r="J2530" t="s">
        <v>136</v>
      </c>
      <c r="K2530" t="s">
        <v>137</v>
      </c>
      <c r="L2530" t="s">
        <v>7491</v>
      </c>
      <c r="M2530" t="s">
        <v>7492</v>
      </c>
      <c r="N2530">
        <v>1.3291666660000001</v>
      </c>
      <c r="O2530">
        <v>1</v>
      </c>
      <c r="P2530">
        <v>326</v>
      </c>
      <c r="Q2530">
        <v>24</v>
      </c>
      <c r="R2530">
        <v>56</v>
      </c>
      <c r="S2530">
        <v>14</v>
      </c>
      <c r="T2530">
        <v>107</v>
      </c>
      <c r="U2530">
        <v>7</v>
      </c>
      <c r="V2530">
        <v>0</v>
      </c>
      <c r="W2530">
        <v>1.1270017242164756</v>
      </c>
      <c r="X2530">
        <v>70.493730714481842</v>
      </c>
      <c r="Y2530">
        <v>7.3640401358618881</v>
      </c>
      <c r="Z2530">
        <v>8.0221087159441069</v>
      </c>
      <c r="AA2530">
        <v>160.38536320048112</v>
      </c>
      <c r="AB2530">
        <v>20.472541955389659</v>
      </c>
      <c r="AC2530">
        <v>377.67538217665833</v>
      </c>
      <c r="AD2530">
        <v>0</v>
      </c>
      <c r="AE2530">
        <v>645.54016862303342</v>
      </c>
    </row>
    <row r="2531" spans="1:31" x14ac:dyDescent="0.25">
      <c r="A2531">
        <v>1671244</v>
      </c>
      <c r="B2531">
        <v>1</v>
      </c>
      <c r="C2531" t="s">
        <v>81</v>
      </c>
      <c r="D2531" t="s">
        <v>112</v>
      </c>
      <c r="E2531" t="s">
        <v>164</v>
      </c>
      <c r="F2531" t="s">
        <v>7493</v>
      </c>
      <c r="G2531" t="s">
        <v>161</v>
      </c>
      <c r="H2531" t="s">
        <v>134</v>
      </c>
      <c r="I2531" t="s">
        <v>173</v>
      </c>
      <c r="J2531" t="s">
        <v>136</v>
      </c>
      <c r="K2531" t="s">
        <v>137</v>
      </c>
      <c r="L2531" t="s">
        <v>7494</v>
      </c>
      <c r="M2531" t="s">
        <v>7495</v>
      </c>
      <c r="N2531">
        <v>2.4722221999999999E-2</v>
      </c>
      <c r="O2531">
        <v>0</v>
      </c>
      <c r="P2531">
        <v>20598</v>
      </c>
      <c r="Q2531">
        <v>21</v>
      </c>
      <c r="R2531">
        <v>590</v>
      </c>
      <c r="S2531">
        <v>12</v>
      </c>
      <c r="T2531">
        <v>1879</v>
      </c>
      <c r="U2531">
        <v>3</v>
      </c>
      <c r="V2531">
        <v>6</v>
      </c>
      <c r="W2531">
        <v>0</v>
      </c>
      <c r="X2531">
        <v>108.0956815867478</v>
      </c>
      <c r="Y2531">
        <v>5.0733020247732227E-2</v>
      </c>
      <c r="Z2531">
        <v>1.2494345656830224</v>
      </c>
      <c r="AA2531">
        <v>3.9766865358827568</v>
      </c>
      <c r="AB2531">
        <v>25.226708821239082</v>
      </c>
      <c r="AC2531">
        <v>0.90951098087790394</v>
      </c>
      <c r="AD2531">
        <v>2.66812468782358</v>
      </c>
      <c r="AE2531">
        <v>142.17688019850189</v>
      </c>
    </row>
    <row r="2532" spans="1:31" x14ac:dyDescent="0.25">
      <c r="A2532">
        <v>1671144</v>
      </c>
      <c r="B2532">
        <v>1</v>
      </c>
      <c r="C2532" t="s">
        <v>81</v>
      </c>
      <c r="D2532" t="s">
        <v>114</v>
      </c>
      <c r="E2532" t="s">
        <v>151</v>
      </c>
      <c r="F2532" t="s">
        <v>7496</v>
      </c>
      <c r="G2532" t="s">
        <v>153</v>
      </c>
      <c r="H2532" t="s">
        <v>143</v>
      </c>
      <c r="I2532" t="s">
        <v>135</v>
      </c>
      <c r="J2532" t="s">
        <v>136</v>
      </c>
      <c r="K2532" t="s">
        <v>137</v>
      </c>
      <c r="L2532" t="s">
        <v>7497</v>
      </c>
      <c r="M2532" t="s">
        <v>7498</v>
      </c>
      <c r="N2532">
        <v>1.0461111110000001</v>
      </c>
      <c r="O2532">
        <v>0</v>
      </c>
      <c r="P2532">
        <v>13</v>
      </c>
      <c r="Q2532">
        <v>0</v>
      </c>
      <c r="R2532">
        <v>0</v>
      </c>
      <c r="S2532">
        <v>0</v>
      </c>
      <c r="T2532">
        <v>2</v>
      </c>
      <c r="U2532">
        <v>0</v>
      </c>
      <c r="V2532">
        <v>0</v>
      </c>
      <c r="W2532">
        <v>0</v>
      </c>
      <c r="X2532">
        <v>0.86779743641701346</v>
      </c>
      <c r="Y2532">
        <v>0</v>
      </c>
      <c r="Z2532">
        <v>0</v>
      </c>
      <c r="AA2532">
        <v>0</v>
      </c>
      <c r="AB2532">
        <v>0.74960868234695677</v>
      </c>
      <c r="AC2532">
        <v>0</v>
      </c>
      <c r="AD2532">
        <v>0</v>
      </c>
      <c r="AE2532">
        <v>1.6174061187639701</v>
      </c>
    </row>
    <row r="2533" spans="1:31" x14ac:dyDescent="0.25">
      <c r="A2533">
        <v>1671038</v>
      </c>
      <c r="B2533">
        <v>1</v>
      </c>
      <c r="C2533" t="s">
        <v>80</v>
      </c>
      <c r="D2533" t="s">
        <v>109</v>
      </c>
      <c r="E2533" t="s">
        <v>146</v>
      </c>
      <c r="F2533" t="s">
        <v>7499</v>
      </c>
      <c r="G2533" t="s">
        <v>222</v>
      </c>
      <c r="H2533" t="s">
        <v>143</v>
      </c>
      <c r="I2533" t="s">
        <v>135</v>
      </c>
      <c r="J2533" t="s">
        <v>136</v>
      </c>
      <c r="K2533" t="s">
        <v>137</v>
      </c>
      <c r="L2533" t="s">
        <v>7109</v>
      </c>
      <c r="M2533" t="s">
        <v>7500</v>
      </c>
      <c r="N2533">
        <v>0.75777777700000004</v>
      </c>
      <c r="O2533">
        <v>0</v>
      </c>
      <c r="P2533">
        <v>49</v>
      </c>
      <c r="Q2533">
        <v>0</v>
      </c>
      <c r="R2533">
        <v>11</v>
      </c>
      <c r="S2533">
        <v>0</v>
      </c>
      <c r="T2533">
        <v>21</v>
      </c>
      <c r="U2533">
        <v>0</v>
      </c>
      <c r="V2533">
        <v>0</v>
      </c>
      <c r="W2533">
        <v>0</v>
      </c>
      <c r="X2533">
        <v>6.9456174380709168</v>
      </c>
      <c r="Y2533">
        <v>0</v>
      </c>
      <c r="Z2533">
        <v>11.364134096073387</v>
      </c>
      <c r="AA2533">
        <v>0</v>
      </c>
      <c r="AB2533">
        <v>10.384269158452723</v>
      </c>
      <c r="AC2533">
        <v>0</v>
      </c>
      <c r="AD2533">
        <v>0</v>
      </c>
      <c r="AE2533">
        <v>28.694020692597029</v>
      </c>
    </row>
    <row r="2534" spans="1:31" x14ac:dyDescent="0.25">
      <c r="A2534">
        <v>1670374</v>
      </c>
      <c r="B2534">
        <v>1</v>
      </c>
      <c r="C2534" t="s">
        <v>80</v>
      </c>
      <c r="D2534" t="s">
        <v>92</v>
      </c>
      <c r="E2534" t="s">
        <v>164</v>
      </c>
      <c r="F2534" t="s">
        <v>3025</v>
      </c>
      <c r="G2534" t="s">
        <v>161</v>
      </c>
      <c r="H2534" t="s">
        <v>134</v>
      </c>
      <c r="I2534" t="s">
        <v>135</v>
      </c>
      <c r="J2534" t="s">
        <v>136</v>
      </c>
      <c r="K2534" t="s">
        <v>137</v>
      </c>
      <c r="L2534" t="s">
        <v>7501</v>
      </c>
      <c r="M2534" t="s">
        <v>7502</v>
      </c>
      <c r="N2534">
        <v>0.57722222199999995</v>
      </c>
      <c r="O2534">
        <v>0</v>
      </c>
      <c r="P2534">
        <v>84</v>
      </c>
      <c r="Q2534">
        <v>7</v>
      </c>
      <c r="R2534">
        <v>20</v>
      </c>
      <c r="S2534">
        <v>3</v>
      </c>
      <c r="T2534">
        <v>3</v>
      </c>
      <c r="U2534">
        <v>0</v>
      </c>
      <c r="V2534">
        <v>0</v>
      </c>
      <c r="W2534">
        <v>0</v>
      </c>
      <c r="X2534">
        <v>9.4362646910287147</v>
      </c>
      <c r="Y2534">
        <v>21.174461278701497</v>
      </c>
      <c r="Z2534">
        <v>0.72705510445276511</v>
      </c>
      <c r="AA2534">
        <v>101.36575891306944</v>
      </c>
      <c r="AB2534">
        <v>3.9480550498454985</v>
      </c>
      <c r="AC2534">
        <v>0</v>
      </c>
      <c r="AD2534">
        <v>0</v>
      </c>
      <c r="AE2534">
        <v>136.65159503709791</v>
      </c>
    </row>
    <row r="2535" spans="1:31" x14ac:dyDescent="0.25">
      <c r="A2535">
        <v>1670706</v>
      </c>
      <c r="B2535">
        <v>1</v>
      </c>
      <c r="C2535" t="s">
        <v>80</v>
      </c>
      <c r="D2535" t="s">
        <v>110</v>
      </c>
      <c r="E2535" t="s">
        <v>140</v>
      </c>
      <c r="F2535" t="s">
        <v>7503</v>
      </c>
      <c r="G2535" t="s">
        <v>197</v>
      </c>
      <c r="H2535" t="s">
        <v>143</v>
      </c>
      <c r="I2535" t="s">
        <v>135</v>
      </c>
      <c r="J2535" t="s">
        <v>136</v>
      </c>
      <c r="K2535" t="s">
        <v>137</v>
      </c>
      <c r="L2535" t="s">
        <v>7504</v>
      </c>
      <c r="M2535" t="s">
        <v>7505</v>
      </c>
      <c r="N2535">
        <v>7.9688888880000004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1.3303843039791334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1.3303843039791334</v>
      </c>
    </row>
    <row r="2536" spans="1:31" x14ac:dyDescent="0.25">
      <c r="A2536">
        <v>1670328</v>
      </c>
      <c r="B2536">
        <v>1</v>
      </c>
      <c r="C2536" t="s">
        <v>81</v>
      </c>
      <c r="D2536" t="s">
        <v>123</v>
      </c>
      <c r="E2536" t="s">
        <v>159</v>
      </c>
      <c r="F2536" t="s">
        <v>7506</v>
      </c>
      <c r="G2536" t="s">
        <v>596</v>
      </c>
      <c r="H2536" t="s">
        <v>134</v>
      </c>
      <c r="I2536" t="s">
        <v>135</v>
      </c>
      <c r="J2536" t="s">
        <v>136</v>
      </c>
      <c r="K2536" t="s">
        <v>137</v>
      </c>
      <c r="L2536" t="s">
        <v>7507</v>
      </c>
      <c r="M2536" t="s">
        <v>7508</v>
      </c>
      <c r="N2536">
        <v>4.2427777769999997</v>
      </c>
      <c r="O2536">
        <v>0</v>
      </c>
      <c r="P2536">
        <v>6</v>
      </c>
      <c r="Q2536">
        <v>0</v>
      </c>
      <c r="R2536">
        <v>0</v>
      </c>
      <c r="S2536">
        <v>1</v>
      </c>
      <c r="T2536">
        <v>1</v>
      </c>
      <c r="U2536">
        <v>0</v>
      </c>
      <c r="V2536">
        <v>0</v>
      </c>
      <c r="W2536">
        <v>0</v>
      </c>
      <c r="X2536">
        <v>2.4148252165353257</v>
      </c>
      <c r="Y2536">
        <v>0</v>
      </c>
      <c r="Z2536">
        <v>0</v>
      </c>
      <c r="AA2536">
        <v>1.8997989169200002</v>
      </c>
      <c r="AB2536">
        <v>7.0894972348755445</v>
      </c>
      <c r="AC2536">
        <v>0</v>
      </c>
      <c r="AD2536">
        <v>0</v>
      </c>
      <c r="AE2536">
        <v>11.40412136833087</v>
      </c>
    </row>
    <row r="2537" spans="1:31" x14ac:dyDescent="0.25">
      <c r="A2537">
        <v>1670992</v>
      </c>
      <c r="B2537">
        <v>1</v>
      </c>
      <c r="C2537" t="s">
        <v>81</v>
      </c>
      <c r="D2537" t="s">
        <v>128</v>
      </c>
      <c r="E2537" t="s">
        <v>140</v>
      </c>
      <c r="F2537" t="s">
        <v>7509</v>
      </c>
      <c r="G2537" t="s">
        <v>197</v>
      </c>
      <c r="H2537" t="s">
        <v>143</v>
      </c>
      <c r="I2537" t="s">
        <v>135</v>
      </c>
      <c r="J2537" t="s">
        <v>136</v>
      </c>
      <c r="K2537" t="s">
        <v>137</v>
      </c>
      <c r="L2537" t="s">
        <v>7510</v>
      </c>
      <c r="M2537" t="s">
        <v>7511</v>
      </c>
      <c r="N2537">
        <v>7.2983333330000004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6.4899960413888902E-4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6.4899960413888902E-4</v>
      </c>
    </row>
    <row r="2538" spans="1:31" x14ac:dyDescent="0.25">
      <c r="A2538">
        <v>1671347</v>
      </c>
      <c r="B2538">
        <v>1</v>
      </c>
      <c r="C2538" t="s">
        <v>81</v>
      </c>
      <c r="D2538" t="s">
        <v>115</v>
      </c>
      <c r="E2538" t="s">
        <v>151</v>
      </c>
      <c r="F2538" t="s">
        <v>7512</v>
      </c>
      <c r="G2538" t="s">
        <v>153</v>
      </c>
      <c r="H2538" t="s">
        <v>143</v>
      </c>
      <c r="I2538" t="s">
        <v>135</v>
      </c>
      <c r="J2538" t="s">
        <v>136</v>
      </c>
      <c r="K2538" t="s">
        <v>137</v>
      </c>
      <c r="L2538" t="s">
        <v>7513</v>
      </c>
      <c r="M2538" t="s">
        <v>7514</v>
      </c>
      <c r="N2538">
        <v>1.943333333</v>
      </c>
      <c r="O2538">
        <v>0</v>
      </c>
      <c r="P2538">
        <v>12</v>
      </c>
      <c r="Q2538">
        <v>0</v>
      </c>
      <c r="R2538">
        <v>2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0.42480277604330008</v>
      </c>
      <c r="Y2538">
        <v>0</v>
      </c>
      <c r="Z2538">
        <v>1.2556650033606669E-2</v>
      </c>
      <c r="AA2538">
        <v>0</v>
      </c>
      <c r="AB2538">
        <v>0</v>
      </c>
      <c r="AC2538">
        <v>0</v>
      </c>
      <c r="AD2538">
        <v>0</v>
      </c>
      <c r="AE2538">
        <v>0.43735942607690675</v>
      </c>
    </row>
    <row r="2539" spans="1:31" x14ac:dyDescent="0.25">
      <c r="A2539">
        <v>1670683</v>
      </c>
      <c r="B2539">
        <v>1</v>
      </c>
      <c r="C2539" t="s">
        <v>80</v>
      </c>
      <c r="D2539" t="s">
        <v>91</v>
      </c>
      <c r="E2539" t="s">
        <v>159</v>
      </c>
      <c r="F2539" t="s">
        <v>7515</v>
      </c>
      <c r="G2539" t="s">
        <v>133</v>
      </c>
      <c r="H2539" t="s">
        <v>134</v>
      </c>
      <c r="I2539" t="s">
        <v>135</v>
      </c>
      <c r="J2539" t="s">
        <v>136</v>
      </c>
      <c r="K2539" t="s">
        <v>137</v>
      </c>
      <c r="L2539" t="s">
        <v>7516</v>
      </c>
      <c r="M2539" t="s">
        <v>7517</v>
      </c>
      <c r="N2539">
        <v>0.69</v>
      </c>
      <c r="O2539">
        <v>0</v>
      </c>
      <c r="P2539">
        <v>0</v>
      </c>
      <c r="Q2539">
        <v>0</v>
      </c>
      <c r="R2539">
        <v>0</v>
      </c>
      <c r="S2539">
        <v>1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1.9551038086141022</v>
      </c>
      <c r="AB2539">
        <v>0</v>
      </c>
      <c r="AC2539">
        <v>0</v>
      </c>
      <c r="AD2539">
        <v>0</v>
      </c>
      <c r="AE2539">
        <v>1.9551038086141022</v>
      </c>
    </row>
    <row r="2540" spans="1:31" x14ac:dyDescent="0.25">
      <c r="A2540">
        <v>1671015</v>
      </c>
      <c r="B2540">
        <v>1</v>
      </c>
      <c r="C2540" t="s">
        <v>80</v>
      </c>
      <c r="D2540" t="s">
        <v>96</v>
      </c>
      <c r="E2540" t="s">
        <v>140</v>
      </c>
      <c r="F2540" t="s">
        <v>7518</v>
      </c>
      <c r="G2540" t="s">
        <v>209</v>
      </c>
      <c r="H2540" t="s">
        <v>143</v>
      </c>
      <c r="I2540" t="s">
        <v>135</v>
      </c>
      <c r="J2540" t="s">
        <v>136</v>
      </c>
      <c r="K2540" t="s">
        <v>137</v>
      </c>
      <c r="L2540" t="s">
        <v>7519</v>
      </c>
      <c r="M2540" t="s">
        <v>7520</v>
      </c>
      <c r="N2540">
        <v>13.453888888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63.519968720960705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63.519968720960705</v>
      </c>
    </row>
    <row r="2541" spans="1:31" x14ac:dyDescent="0.25">
      <c r="A2541">
        <v>1670537</v>
      </c>
      <c r="B2541">
        <v>1</v>
      </c>
      <c r="C2541" t="s">
        <v>80</v>
      </c>
      <c r="D2541" t="s">
        <v>104</v>
      </c>
      <c r="E2541" t="s">
        <v>159</v>
      </c>
      <c r="F2541" t="s">
        <v>7521</v>
      </c>
      <c r="G2541" t="s">
        <v>3157</v>
      </c>
      <c r="H2541" t="s">
        <v>134</v>
      </c>
      <c r="I2541" t="s">
        <v>135</v>
      </c>
      <c r="J2541" t="s">
        <v>136</v>
      </c>
      <c r="K2541" t="s">
        <v>137</v>
      </c>
      <c r="L2541" t="s">
        <v>7522</v>
      </c>
      <c r="M2541" t="s">
        <v>7523</v>
      </c>
      <c r="N2541">
        <v>1.683888888</v>
      </c>
      <c r="O2541">
        <v>0</v>
      </c>
      <c r="P2541">
        <v>1027</v>
      </c>
      <c r="Q2541">
        <v>0</v>
      </c>
      <c r="R2541">
        <v>0</v>
      </c>
      <c r="S2541">
        <v>0</v>
      </c>
      <c r="T2541">
        <v>116</v>
      </c>
      <c r="U2541">
        <v>0</v>
      </c>
      <c r="V2541">
        <v>0</v>
      </c>
      <c r="W2541">
        <v>0</v>
      </c>
      <c r="X2541">
        <v>430.84970599401782</v>
      </c>
      <c r="Y2541">
        <v>0</v>
      </c>
      <c r="Z2541">
        <v>0</v>
      </c>
      <c r="AA2541">
        <v>0</v>
      </c>
      <c r="AB2541">
        <v>189.09225207089244</v>
      </c>
      <c r="AC2541">
        <v>0</v>
      </c>
      <c r="AD2541">
        <v>0</v>
      </c>
      <c r="AE2541">
        <v>619.9419580649103</v>
      </c>
    </row>
    <row r="2542" spans="1:31" x14ac:dyDescent="0.25">
      <c r="A2542">
        <v>1671201</v>
      </c>
      <c r="B2542">
        <v>1</v>
      </c>
      <c r="C2542" t="s">
        <v>80</v>
      </c>
      <c r="D2542" t="s">
        <v>97</v>
      </c>
      <c r="E2542" t="s">
        <v>151</v>
      </c>
      <c r="F2542" t="s">
        <v>7524</v>
      </c>
      <c r="G2542" t="s">
        <v>153</v>
      </c>
      <c r="H2542" t="s">
        <v>143</v>
      </c>
      <c r="I2542" t="s">
        <v>135</v>
      </c>
      <c r="J2542" t="s">
        <v>136</v>
      </c>
      <c r="K2542" t="s">
        <v>137</v>
      </c>
      <c r="L2542" t="s">
        <v>7525</v>
      </c>
      <c r="M2542" t="s">
        <v>7526</v>
      </c>
      <c r="N2542">
        <v>1.748611111</v>
      </c>
      <c r="O2542">
        <v>0</v>
      </c>
      <c r="P2542">
        <v>30</v>
      </c>
      <c r="Q2542">
        <v>0</v>
      </c>
      <c r="R2542">
        <v>0</v>
      </c>
      <c r="S2542">
        <v>0</v>
      </c>
      <c r="T2542">
        <v>2</v>
      </c>
      <c r="U2542">
        <v>0</v>
      </c>
      <c r="V2542">
        <v>0</v>
      </c>
      <c r="W2542">
        <v>0</v>
      </c>
      <c r="X2542">
        <v>17.362139463691836</v>
      </c>
      <c r="Y2542">
        <v>0</v>
      </c>
      <c r="Z2542">
        <v>0</v>
      </c>
      <c r="AA2542">
        <v>0</v>
      </c>
      <c r="AB2542">
        <v>0.66558171113547004</v>
      </c>
      <c r="AC2542">
        <v>0</v>
      </c>
      <c r="AD2542">
        <v>0</v>
      </c>
      <c r="AE2542">
        <v>18.027721174827306</v>
      </c>
    </row>
    <row r="2543" spans="1:31" x14ac:dyDescent="0.25">
      <c r="A2543">
        <v>1671184</v>
      </c>
      <c r="B2543">
        <v>1</v>
      </c>
      <c r="C2543" t="s">
        <v>81</v>
      </c>
      <c r="D2543" t="s">
        <v>115</v>
      </c>
      <c r="E2543" t="s">
        <v>131</v>
      </c>
      <c r="F2543" t="s">
        <v>7527</v>
      </c>
      <c r="G2543" t="s">
        <v>161</v>
      </c>
      <c r="H2543" t="s">
        <v>134</v>
      </c>
      <c r="I2543" t="s">
        <v>135</v>
      </c>
      <c r="J2543" t="s">
        <v>136</v>
      </c>
      <c r="K2543" t="s">
        <v>137</v>
      </c>
      <c r="L2543" t="s">
        <v>7528</v>
      </c>
      <c r="M2543" t="s">
        <v>7529</v>
      </c>
      <c r="N2543">
        <v>0.93638888799999997</v>
      </c>
      <c r="O2543">
        <v>0</v>
      </c>
      <c r="P2543">
        <v>407</v>
      </c>
      <c r="Q2543">
        <v>2</v>
      </c>
      <c r="R2543">
        <v>18</v>
      </c>
      <c r="S2543">
        <v>1</v>
      </c>
      <c r="T2543">
        <v>24</v>
      </c>
      <c r="U2543">
        <v>0</v>
      </c>
      <c r="V2543">
        <v>0</v>
      </c>
      <c r="W2543">
        <v>0</v>
      </c>
      <c r="X2543">
        <v>32.148996664964365</v>
      </c>
      <c r="Y2543">
        <v>6.210888664550656</v>
      </c>
      <c r="Z2543">
        <v>11.89552625342175</v>
      </c>
      <c r="AA2543">
        <v>17.896995903446644</v>
      </c>
      <c r="AB2543">
        <v>3.8887784331918995</v>
      </c>
      <c r="AC2543">
        <v>0</v>
      </c>
      <c r="AD2543">
        <v>0</v>
      </c>
      <c r="AE2543">
        <v>72.041185919575327</v>
      </c>
    </row>
    <row r="2544" spans="1:31" x14ac:dyDescent="0.25">
      <c r="A2544">
        <v>1670637</v>
      </c>
      <c r="B2544">
        <v>1</v>
      </c>
      <c r="C2544" t="s">
        <v>80</v>
      </c>
      <c r="D2544" t="s">
        <v>108</v>
      </c>
      <c r="E2544" t="s">
        <v>146</v>
      </c>
      <c r="F2544" t="s">
        <v>7530</v>
      </c>
      <c r="G2544" t="s">
        <v>526</v>
      </c>
      <c r="H2544" t="s">
        <v>143</v>
      </c>
      <c r="I2544" t="s">
        <v>135</v>
      </c>
      <c r="J2544" t="s">
        <v>136</v>
      </c>
      <c r="K2544" t="s">
        <v>137</v>
      </c>
      <c r="L2544" t="s">
        <v>7531</v>
      </c>
      <c r="M2544" t="s">
        <v>7532</v>
      </c>
      <c r="N2544">
        <v>3.0191666659999998</v>
      </c>
      <c r="O2544">
        <v>0</v>
      </c>
      <c r="P2544">
        <v>31</v>
      </c>
      <c r="Q2544">
        <v>0</v>
      </c>
      <c r="R2544">
        <v>5</v>
      </c>
      <c r="S2544">
        <v>0</v>
      </c>
      <c r="T2544">
        <v>4</v>
      </c>
      <c r="U2544">
        <v>0</v>
      </c>
      <c r="V2544">
        <v>0</v>
      </c>
      <c r="W2544">
        <v>0</v>
      </c>
      <c r="X2544">
        <v>8.2484498275568807</v>
      </c>
      <c r="Y2544">
        <v>0</v>
      </c>
      <c r="Z2544">
        <v>5.0392117107142226E-2</v>
      </c>
      <c r="AA2544">
        <v>0</v>
      </c>
      <c r="AB2544">
        <v>13.011944915336413</v>
      </c>
      <c r="AC2544">
        <v>0</v>
      </c>
      <c r="AD2544">
        <v>0</v>
      </c>
      <c r="AE2544">
        <v>21.310786860000434</v>
      </c>
    </row>
    <row r="2545" spans="1:31" x14ac:dyDescent="0.25">
      <c r="A2545">
        <v>1670723</v>
      </c>
      <c r="B2545">
        <v>1</v>
      </c>
      <c r="C2545" t="s">
        <v>80</v>
      </c>
      <c r="D2545" t="s">
        <v>94</v>
      </c>
      <c r="E2545" t="s">
        <v>164</v>
      </c>
      <c r="F2545" t="s">
        <v>3509</v>
      </c>
      <c r="G2545" t="s">
        <v>161</v>
      </c>
      <c r="H2545" t="s">
        <v>134</v>
      </c>
      <c r="I2545" t="s">
        <v>135</v>
      </c>
      <c r="J2545" t="s">
        <v>136</v>
      </c>
      <c r="K2545" t="s">
        <v>137</v>
      </c>
      <c r="L2545" t="s">
        <v>7533</v>
      </c>
      <c r="M2545" t="s">
        <v>7534</v>
      </c>
      <c r="N2545">
        <v>6.9722222E-2</v>
      </c>
      <c r="O2545">
        <v>5</v>
      </c>
      <c r="P2545">
        <v>3493</v>
      </c>
      <c r="Q2545">
        <v>81</v>
      </c>
      <c r="R2545">
        <v>425</v>
      </c>
      <c r="S2545">
        <v>29</v>
      </c>
      <c r="T2545">
        <v>330</v>
      </c>
      <c r="U2545">
        <v>0</v>
      </c>
      <c r="V2545">
        <v>0</v>
      </c>
      <c r="W2545">
        <v>0.14432447925379172</v>
      </c>
      <c r="X2545">
        <v>19.901877410614865</v>
      </c>
      <c r="Y2545">
        <v>3.0232400347508186</v>
      </c>
      <c r="Z2545">
        <v>6.5424215180188652</v>
      </c>
      <c r="AA2545">
        <v>8.5394811298367994</v>
      </c>
      <c r="AB2545">
        <v>11.132452549192138</v>
      </c>
      <c r="AC2545">
        <v>0</v>
      </c>
      <c r="AD2545">
        <v>0</v>
      </c>
      <c r="AE2545">
        <v>49.283797121667277</v>
      </c>
    </row>
    <row r="2546" spans="1:31" x14ac:dyDescent="0.25">
      <c r="A2546">
        <v>1671410</v>
      </c>
      <c r="B2546">
        <v>1</v>
      </c>
      <c r="C2546" t="s">
        <v>80</v>
      </c>
      <c r="D2546" t="s">
        <v>103</v>
      </c>
      <c r="E2546" t="s">
        <v>164</v>
      </c>
      <c r="F2546" t="s">
        <v>7535</v>
      </c>
      <c r="G2546" t="s">
        <v>161</v>
      </c>
      <c r="H2546" t="s">
        <v>134</v>
      </c>
      <c r="I2546" t="s">
        <v>135</v>
      </c>
      <c r="J2546" t="s">
        <v>136</v>
      </c>
      <c r="K2546" t="s">
        <v>137</v>
      </c>
      <c r="L2546" t="s">
        <v>7536</v>
      </c>
      <c r="M2546" t="s">
        <v>7537</v>
      </c>
      <c r="N2546">
        <v>0.21</v>
      </c>
      <c r="O2546">
        <v>0</v>
      </c>
      <c r="P2546">
        <v>89</v>
      </c>
      <c r="Q2546">
        <v>15</v>
      </c>
      <c r="R2546">
        <v>37</v>
      </c>
      <c r="S2546">
        <v>2</v>
      </c>
      <c r="T2546">
        <v>13</v>
      </c>
      <c r="U2546">
        <v>1</v>
      </c>
      <c r="V2546">
        <v>0</v>
      </c>
      <c r="W2546">
        <v>0</v>
      </c>
      <c r="X2546">
        <v>4.2761717070945613</v>
      </c>
      <c r="Y2546">
        <v>1.6367597152382698</v>
      </c>
      <c r="Z2546">
        <v>6.1954235828979893</v>
      </c>
      <c r="AA2546">
        <v>9.7322561045954981</v>
      </c>
      <c r="AB2546">
        <v>1.4943948206375997</v>
      </c>
      <c r="AC2546">
        <v>0.96446911650495004</v>
      </c>
      <c r="AD2546">
        <v>0</v>
      </c>
      <c r="AE2546">
        <v>24.299475046968869</v>
      </c>
    </row>
    <row r="2547" spans="1:31" x14ac:dyDescent="0.25">
      <c r="A2547">
        <v>1670829</v>
      </c>
      <c r="B2547">
        <v>1</v>
      </c>
      <c r="C2547" t="s">
        <v>80</v>
      </c>
      <c r="D2547" t="s">
        <v>99</v>
      </c>
      <c r="E2547" t="s">
        <v>151</v>
      </c>
      <c r="F2547" t="s">
        <v>7538</v>
      </c>
      <c r="G2547" t="s">
        <v>153</v>
      </c>
      <c r="H2547" t="s">
        <v>143</v>
      </c>
      <c r="I2547" t="s">
        <v>135</v>
      </c>
      <c r="J2547" t="s">
        <v>136</v>
      </c>
      <c r="K2547" t="s">
        <v>137</v>
      </c>
      <c r="L2547" t="s">
        <v>7539</v>
      </c>
      <c r="M2547" t="s">
        <v>7540</v>
      </c>
      <c r="N2547">
        <v>14.246666665999999</v>
      </c>
      <c r="O2547">
        <v>0</v>
      </c>
      <c r="P2547">
        <v>40</v>
      </c>
      <c r="Q2547">
        <v>0</v>
      </c>
      <c r="R2547">
        <v>1</v>
      </c>
      <c r="S2547">
        <v>0</v>
      </c>
      <c r="T2547">
        <v>3</v>
      </c>
      <c r="U2547">
        <v>0</v>
      </c>
      <c r="V2547">
        <v>0</v>
      </c>
      <c r="W2547">
        <v>0</v>
      </c>
      <c r="X2547">
        <v>76.068597713111643</v>
      </c>
      <c r="Y2547">
        <v>0</v>
      </c>
      <c r="Z2547">
        <v>7.2470394583457512E-2</v>
      </c>
      <c r="AA2547">
        <v>0</v>
      </c>
      <c r="AB2547">
        <v>7.4414924246865688</v>
      </c>
      <c r="AC2547">
        <v>0</v>
      </c>
      <c r="AD2547">
        <v>0</v>
      </c>
      <c r="AE2547">
        <v>83.582560532381677</v>
      </c>
    </row>
    <row r="2548" spans="1:31" x14ac:dyDescent="0.25">
      <c r="A2548">
        <v>1671161</v>
      </c>
      <c r="B2548">
        <v>1</v>
      </c>
      <c r="C2548" t="s">
        <v>80</v>
      </c>
      <c r="D2548" t="s">
        <v>93</v>
      </c>
      <c r="E2548" t="s">
        <v>151</v>
      </c>
      <c r="F2548" t="s">
        <v>7481</v>
      </c>
      <c r="G2548" t="s">
        <v>222</v>
      </c>
      <c r="H2548" t="s">
        <v>143</v>
      </c>
      <c r="I2548" t="s">
        <v>135</v>
      </c>
      <c r="J2548" t="s">
        <v>136</v>
      </c>
      <c r="K2548" t="s">
        <v>137</v>
      </c>
      <c r="L2548" t="s">
        <v>7541</v>
      </c>
      <c r="M2548" t="s">
        <v>7542</v>
      </c>
      <c r="N2548">
        <v>4.43</v>
      </c>
      <c r="O2548">
        <v>0</v>
      </c>
      <c r="P2548">
        <v>3</v>
      </c>
      <c r="Q2548">
        <v>0</v>
      </c>
      <c r="R2548">
        <v>9</v>
      </c>
      <c r="S2548">
        <v>0</v>
      </c>
      <c r="T2548">
        <v>4</v>
      </c>
      <c r="U2548">
        <v>0</v>
      </c>
      <c r="V2548">
        <v>0</v>
      </c>
      <c r="W2548">
        <v>0</v>
      </c>
      <c r="X2548">
        <v>1.0759098520335388</v>
      </c>
      <c r="Y2548">
        <v>0</v>
      </c>
      <c r="Z2548">
        <v>6.0326481039601143</v>
      </c>
      <c r="AA2548">
        <v>0</v>
      </c>
      <c r="AB2548">
        <v>14.108047278712945</v>
      </c>
      <c r="AC2548">
        <v>0</v>
      </c>
      <c r="AD2548">
        <v>0</v>
      </c>
      <c r="AE2548">
        <v>21.216605234706599</v>
      </c>
    </row>
    <row r="2549" spans="1:31" x14ac:dyDescent="0.25">
      <c r="A2549">
        <v>1670228</v>
      </c>
      <c r="B2549">
        <v>1</v>
      </c>
      <c r="C2549" t="s">
        <v>80</v>
      </c>
      <c r="D2549" t="s">
        <v>89</v>
      </c>
      <c r="E2549" t="s">
        <v>131</v>
      </c>
      <c r="F2549" t="s">
        <v>7543</v>
      </c>
      <c r="G2549" t="s">
        <v>161</v>
      </c>
      <c r="H2549" t="s">
        <v>134</v>
      </c>
      <c r="I2549" t="s">
        <v>135</v>
      </c>
      <c r="J2549" t="s">
        <v>136</v>
      </c>
      <c r="K2549" t="s">
        <v>137</v>
      </c>
      <c r="L2549" t="s">
        <v>7544</v>
      </c>
      <c r="M2549" t="s">
        <v>7545</v>
      </c>
      <c r="N2549">
        <v>0.91527777700000001</v>
      </c>
      <c r="O2549">
        <v>0</v>
      </c>
      <c r="P2549">
        <v>329</v>
      </c>
      <c r="Q2549">
        <v>1</v>
      </c>
      <c r="R2549">
        <v>9</v>
      </c>
      <c r="S2549">
        <v>3</v>
      </c>
      <c r="T2549">
        <v>10</v>
      </c>
      <c r="U2549">
        <v>1</v>
      </c>
      <c r="V2549">
        <v>0</v>
      </c>
      <c r="W2549">
        <v>0</v>
      </c>
      <c r="X2549">
        <v>218.7637773087653</v>
      </c>
      <c r="Y2549">
        <v>0.46452862691801089</v>
      </c>
      <c r="Z2549">
        <v>1.087051754408912</v>
      </c>
      <c r="AA2549">
        <v>3.4838814293661309</v>
      </c>
      <c r="AB2549">
        <v>7.8868266047947433</v>
      </c>
      <c r="AC2549">
        <v>7.6525904799924325</v>
      </c>
      <c r="AD2549">
        <v>0</v>
      </c>
      <c r="AE2549">
        <v>239.33865620424555</v>
      </c>
    </row>
    <row r="2550" spans="1:31" x14ac:dyDescent="0.25">
      <c r="A2550">
        <v>1670474</v>
      </c>
      <c r="B2550">
        <v>1</v>
      </c>
      <c r="C2550" t="s">
        <v>81</v>
      </c>
      <c r="D2550" t="s">
        <v>114</v>
      </c>
      <c r="E2550" t="s">
        <v>151</v>
      </c>
      <c r="F2550" t="s">
        <v>7546</v>
      </c>
      <c r="G2550" t="s">
        <v>396</v>
      </c>
      <c r="H2550" t="s">
        <v>143</v>
      </c>
      <c r="I2550" t="s">
        <v>135</v>
      </c>
      <c r="J2550" t="s">
        <v>136</v>
      </c>
      <c r="K2550" t="s">
        <v>137</v>
      </c>
      <c r="L2550" t="s">
        <v>7547</v>
      </c>
      <c r="M2550" t="s">
        <v>7548</v>
      </c>
      <c r="N2550">
        <v>6.733333333</v>
      </c>
      <c r="O2550">
        <v>0</v>
      </c>
      <c r="P2550">
        <v>43</v>
      </c>
      <c r="Q2550">
        <v>0</v>
      </c>
      <c r="R2550">
        <v>0</v>
      </c>
      <c r="S2550">
        <v>0</v>
      </c>
      <c r="T2550">
        <v>4</v>
      </c>
      <c r="U2550">
        <v>0</v>
      </c>
      <c r="V2550">
        <v>0</v>
      </c>
      <c r="W2550">
        <v>0</v>
      </c>
      <c r="X2550">
        <v>10.983624970639269</v>
      </c>
      <c r="Y2550">
        <v>0</v>
      </c>
      <c r="Z2550">
        <v>0</v>
      </c>
      <c r="AA2550">
        <v>0</v>
      </c>
      <c r="AB2550">
        <v>1.0178512807888001</v>
      </c>
      <c r="AC2550">
        <v>0</v>
      </c>
      <c r="AD2550">
        <v>0</v>
      </c>
      <c r="AE2550">
        <v>12.00147625142807</v>
      </c>
    </row>
    <row r="2551" spans="1:31" x14ac:dyDescent="0.25">
      <c r="A2551">
        <v>1670769</v>
      </c>
      <c r="B2551">
        <v>1</v>
      </c>
      <c r="C2551" t="s">
        <v>80</v>
      </c>
      <c r="D2551" t="s">
        <v>82</v>
      </c>
      <c r="E2551" t="s">
        <v>159</v>
      </c>
      <c r="F2551" t="s">
        <v>7549</v>
      </c>
      <c r="G2551" t="s">
        <v>166</v>
      </c>
      <c r="H2551" t="s">
        <v>134</v>
      </c>
      <c r="I2551" t="s">
        <v>135</v>
      </c>
      <c r="J2551" t="s">
        <v>5</v>
      </c>
      <c r="K2551" t="s">
        <v>137</v>
      </c>
      <c r="L2551" t="s">
        <v>7550</v>
      </c>
      <c r="M2551" t="s">
        <v>7551</v>
      </c>
      <c r="N2551">
        <v>17.135555555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458</v>
      </c>
      <c r="U2551">
        <v>0</v>
      </c>
      <c r="V2551">
        <v>0</v>
      </c>
      <c r="W2551">
        <v>0</v>
      </c>
      <c r="X2551">
        <v>7.1276854683201849</v>
      </c>
      <c r="Y2551">
        <v>0</v>
      </c>
      <c r="Z2551">
        <v>0</v>
      </c>
      <c r="AA2551">
        <v>0</v>
      </c>
      <c r="AB2551">
        <v>4597.3998072027089</v>
      </c>
      <c r="AC2551">
        <v>0</v>
      </c>
      <c r="AD2551">
        <v>0</v>
      </c>
      <c r="AE2551">
        <v>4604.527492671029</v>
      </c>
    </row>
    <row r="2552" spans="1:31" x14ac:dyDescent="0.25">
      <c r="A2552">
        <v>1670288</v>
      </c>
      <c r="B2552">
        <v>1</v>
      </c>
      <c r="C2552" t="s">
        <v>80</v>
      </c>
      <c r="D2552" t="s">
        <v>100</v>
      </c>
      <c r="E2552" t="s">
        <v>164</v>
      </c>
      <c r="F2552" t="s">
        <v>4118</v>
      </c>
      <c r="G2552" t="s">
        <v>161</v>
      </c>
      <c r="H2552" t="s">
        <v>134</v>
      </c>
      <c r="I2552" t="s">
        <v>135</v>
      </c>
      <c r="J2552" t="s">
        <v>136</v>
      </c>
      <c r="K2552" t="s">
        <v>137</v>
      </c>
      <c r="L2552" t="s">
        <v>7552</v>
      </c>
      <c r="M2552" t="s">
        <v>7553</v>
      </c>
      <c r="N2552">
        <v>0.196111111</v>
      </c>
      <c r="O2552">
        <v>3</v>
      </c>
      <c r="P2552">
        <v>1357</v>
      </c>
      <c r="Q2552">
        <v>17</v>
      </c>
      <c r="R2552">
        <v>166</v>
      </c>
      <c r="S2552">
        <v>30</v>
      </c>
      <c r="T2552">
        <v>130</v>
      </c>
      <c r="U2552">
        <v>2</v>
      </c>
      <c r="V2552">
        <v>0</v>
      </c>
      <c r="W2552">
        <v>5.3151445172718338E-2</v>
      </c>
      <c r="X2552">
        <v>79.642376277841223</v>
      </c>
      <c r="Y2552">
        <v>3.0127378907568105</v>
      </c>
      <c r="Z2552">
        <v>13.425459579438312</v>
      </c>
      <c r="AA2552">
        <v>21.515745929013846</v>
      </c>
      <c r="AB2552">
        <v>13.323218474663927</v>
      </c>
      <c r="AC2552">
        <v>13.347762599967069</v>
      </c>
      <c r="AD2552">
        <v>0</v>
      </c>
      <c r="AE2552">
        <v>144.32045219685389</v>
      </c>
    </row>
    <row r="2553" spans="1:31" x14ac:dyDescent="0.25">
      <c r="A2553">
        <v>1671121</v>
      </c>
      <c r="B2553">
        <v>1</v>
      </c>
      <c r="C2553" t="s">
        <v>80</v>
      </c>
      <c r="D2553" t="s">
        <v>104</v>
      </c>
      <c r="E2553" t="s">
        <v>140</v>
      </c>
      <c r="F2553" t="s">
        <v>7554</v>
      </c>
      <c r="G2553" t="s">
        <v>197</v>
      </c>
      <c r="H2553" t="s">
        <v>143</v>
      </c>
      <c r="I2553" t="s">
        <v>135</v>
      </c>
      <c r="J2553" t="s">
        <v>136</v>
      </c>
      <c r="K2553" t="s">
        <v>137</v>
      </c>
      <c r="L2553" t="s">
        <v>7555</v>
      </c>
      <c r="M2553" t="s">
        <v>7556</v>
      </c>
      <c r="N2553">
        <v>5.0358333330000002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3.5250293500175001E-2</v>
      </c>
      <c r="AC2553">
        <v>0</v>
      </c>
      <c r="AD2553">
        <v>0</v>
      </c>
      <c r="AE2553">
        <v>3.5250293500175001E-2</v>
      </c>
    </row>
    <row r="2554" spans="1:31" x14ac:dyDescent="0.25">
      <c r="A2554">
        <v>1670457</v>
      </c>
      <c r="B2554">
        <v>1</v>
      </c>
      <c r="C2554" t="s">
        <v>80</v>
      </c>
      <c r="D2554" t="s">
        <v>93</v>
      </c>
      <c r="E2554" t="s">
        <v>151</v>
      </c>
      <c r="F2554" t="s">
        <v>7557</v>
      </c>
      <c r="G2554" t="s">
        <v>153</v>
      </c>
      <c r="H2554" t="s">
        <v>143</v>
      </c>
      <c r="I2554" t="s">
        <v>135</v>
      </c>
      <c r="J2554" t="s">
        <v>136</v>
      </c>
      <c r="K2554" t="s">
        <v>137</v>
      </c>
      <c r="L2554" t="s">
        <v>7558</v>
      </c>
      <c r="M2554" t="s">
        <v>7559</v>
      </c>
      <c r="N2554">
        <v>3.443333333</v>
      </c>
      <c r="O2554">
        <v>0</v>
      </c>
      <c r="P2554">
        <v>5</v>
      </c>
      <c r="Q2554">
        <v>0</v>
      </c>
      <c r="R2554">
        <v>6</v>
      </c>
      <c r="S2554">
        <v>0</v>
      </c>
      <c r="T2554">
        <v>1</v>
      </c>
      <c r="U2554">
        <v>0</v>
      </c>
      <c r="V2554">
        <v>0</v>
      </c>
      <c r="W2554">
        <v>0</v>
      </c>
      <c r="X2554">
        <v>16.932170009796774</v>
      </c>
      <c r="Y2554">
        <v>0</v>
      </c>
      <c r="Z2554">
        <v>9.9953601246734625</v>
      </c>
      <c r="AA2554">
        <v>0</v>
      </c>
      <c r="AB2554">
        <v>19.060435488080138</v>
      </c>
      <c r="AC2554">
        <v>0</v>
      </c>
      <c r="AD2554">
        <v>0</v>
      </c>
      <c r="AE2554">
        <v>45.987965622550377</v>
      </c>
    </row>
    <row r="2555" spans="1:31" x14ac:dyDescent="0.25">
      <c r="A2555">
        <v>1670600</v>
      </c>
      <c r="B2555">
        <v>1</v>
      </c>
      <c r="C2555" t="s">
        <v>80</v>
      </c>
      <c r="D2555" t="s">
        <v>96</v>
      </c>
      <c r="E2555" t="s">
        <v>151</v>
      </c>
      <c r="F2555" t="s">
        <v>7560</v>
      </c>
      <c r="G2555" t="s">
        <v>253</v>
      </c>
      <c r="H2555" t="s">
        <v>143</v>
      </c>
      <c r="I2555" t="s">
        <v>135</v>
      </c>
      <c r="J2555" t="s">
        <v>136</v>
      </c>
      <c r="K2555" t="s">
        <v>167</v>
      </c>
      <c r="L2555" t="s">
        <v>7561</v>
      </c>
      <c r="M2555" t="s">
        <v>7562</v>
      </c>
      <c r="N2555">
        <v>3.7780555549999999</v>
      </c>
      <c r="O2555">
        <v>0</v>
      </c>
      <c r="P2555">
        <v>278</v>
      </c>
      <c r="Q2555">
        <v>0</v>
      </c>
      <c r="R2555">
        <v>0</v>
      </c>
      <c r="S2555">
        <v>0</v>
      </c>
      <c r="T2555">
        <v>37</v>
      </c>
      <c r="U2555">
        <v>0</v>
      </c>
      <c r="V2555">
        <v>0</v>
      </c>
      <c r="W2555">
        <v>0</v>
      </c>
      <c r="X2555">
        <v>387.33048621034794</v>
      </c>
      <c r="Y2555">
        <v>0</v>
      </c>
      <c r="Z2555">
        <v>0</v>
      </c>
      <c r="AA2555">
        <v>0</v>
      </c>
      <c r="AB2555">
        <v>110.46976949040139</v>
      </c>
      <c r="AC2555">
        <v>0</v>
      </c>
      <c r="AD2555">
        <v>0</v>
      </c>
      <c r="AE2555">
        <v>497.80025570074935</v>
      </c>
    </row>
    <row r="2556" spans="1:31" x14ac:dyDescent="0.25">
      <c r="A2556">
        <v>1670743</v>
      </c>
      <c r="B2556">
        <v>1</v>
      </c>
      <c r="C2556" t="s">
        <v>81</v>
      </c>
      <c r="D2556" t="s">
        <v>128</v>
      </c>
      <c r="E2556" t="s">
        <v>131</v>
      </c>
      <c r="F2556" t="s">
        <v>522</v>
      </c>
      <c r="G2556" t="s">
        <v>161</v>
      </c>
      <c r="H2556" t="s">
        <v>134</v>
      </c>
      <c r="I2556" t="s">
        <v>135</v>
      </c>
      <c r="J2556" t="s">
        <v>136</v>
      </c>
      <c r="K2556" t="s">
        <v>137</v>
      </c>
      <c r="L2556" t="s">
        <v>7563</v>
      </c>
      <c r="M2556" t="s">
        <v>7564</v>
      </c>
      <c r="N2556">
        <v>6.4166665999999997E-2</v>
      </c>
      <c r="O2556">
        <v>1</v>
      </c>
      <c r="P2556">
        <v>569</v>
      </c>
      <c r="Q2556">
        <v>3</v>
      </c>
      <c r="R2556">
        <v>3</v>
      </c>
      <c r="S2556">
        <v>9</v>
      </c>
      <c r="T2556">
        <v>46</v>
      </c>
      <c r="U2556">
        <v>0</v>
      </c>
      <c r="V2556">
        <v>0</v>
      </c>
      <c r="W2556">
        <v>1.2321962574075E-2</v>
      </c>
      <c r="X2556">
        <v>2.8634222741768878</v>
      </c>
      <c r="Y2556">
        <v>0.12497838501731917</v>
      </c>
      <c r="Z2556">
        <v>4.4712872527400008E-3</v>
      </c>
      <c r="AA2556">
        <v>3.4378088544733267</v>
      </c>
      <c r="AB2556">
        <v>2.1927721419653414</v>
      </c>
      <c r="AC2556">
        <v>0</v>
      </c>
      <c r="AD2556">
        <v>0</v>
      </c>
      <c r="AE2556">
        <v>8.6357749054596908</v>
      </c>
    </row>
    <row r="2557" spans="1:31" x14ac:dyDescent="0.25">
      <c r="A2557">
        <v>1670265</v>
      </c>
      <c r="B2557">
        <v>1</v>
      </c>
      <c r="C2557" t="s">
        <v>81</v>
      </c>
      <c r="D2557" t="s">
        <v>112</v>
      </c>
      <c r="E2557" t="s">
        <v>164</v>
      </c>
      <c r="F2557" t="s">
        <v>7493</v>
      </c>
      <c r="G2557" t="s">
        <v>161</v>
      </c>
      <c r="H2557" t="s">
        <v>134</v>
      </c>
      <c r="I2557" t="s">
        <v>135</v>
      </c>
      <c r="J2557" t="s">
        <v>136</v>
      </c>
      <c r="K2557" t="s">
        <v>137</v>
      </c>
      <c r="L2557" t="s">
        <v>7565</v>
      </c>
      <c r="M2557" t="s">
        <v>7566</v>
      </c>
      <c r="N2557">
        <v>0.34583333300000002</v>
      </c>
      <c r="O2557">
        <v>0</v>
      </c>
      <c r="P2557">
        <v>20723</v>
      </c>
      <c r="Q2557">
        <v>21</v>
      </c>
      <c r="R2557">
        <v>600</v>
      </c>
      <c r="S2557">
        <v>12</v>
      </c>
      <c r="T2557">
        <v>1896</v>
      </c>
      <c r="U2557">
        <v>3</v>
      </c>
      <c r="V2557">
        <v>6</v>
      </c>
      <c r="W2557">
        <v>0</v>
      </c>
      <c r="X2557">
        <v>1170.6620680968988</v>
      </c>
      <c r="Y2557">
        <v>0.6601198138256168</v>
      </c>
      <c r="Z2557">
        <v>12.686205044481234</v>
      </c>
      <c r="AA2557">
        <v>42.435170077762223</v>
      </c>
      <c r="AB2557">
        <v>217.89314008533179</v>
      </c>
      <c r="AC2557">
        <v>10.18935420971035</v>
      </c>
      <c r="AD2557">
        <v>25.995174220873</v>
      </c>
      <c r="AE2557">
        <v>1480.521231548883</v>
      </c>
    </row>
    <row r="2558" spans="1:31" x14ac:dyDescent="0.25">
      <c r="A2558">
        <v>1670388</v>
      </c>
      <c r="B2558">
        <v>1</v>
      </c>
      <c r="C2558" t="s">
        <v>80</v>
      </c>
      <c r="D2558" t="s">
        <v>105</v>
      </c>
      <c r="E2558" t="s">
        <v>151</v>
      </c>
      <c r="F2558" t="s">
        <v>7567</v>
      </c>
      <c r="G2558" t="s">
        <v>153</v>
      </c>
      <c r="H2558" t="s">
        <v>143</v>
      </c>
      <c r="I2558" t="s">
        <v>135</v>
      </c>
      <c r="J2558" t="s">
        <v>136</v>
      </c>
      <c r="K2558" t="s">
        <v>137</v>
      </c>
      <c r="L2558" t="s">
        <v>7568</v>
      </c>
      <c r="M2558" t="s">
        <v>7569</v>
      </c>
      <c r="N2558">
        <v>3.1158333329999999</v>
      </c>
      <c r="O2558">
        <v>0</v>
      </c>
      <c r="P2558">
        <v>23</v>
      </c>
      <c r="Q2558">
        <v>0</v>
      </c>
      <c r="R2558">
        <v>0</v>
      </c>
      <c r="S2558">
        <v>0</v>
      </c>
      <c r="T2558">
        <v>3</v>
      </c>
      <c r="U2558">
        <v>0</v>
      </c>
      <c r="V2558">
        <v>0</v>
      </c>
      <c r="W2558">
        <v>0</v>
      </c>
      <c r="X2558">
        <v>16.895798068255264</v>
      </c>
      <c r="Y2558">
        <v>0</v>
      </c>
      <c r="Z2558">
        <v>0</v>
      </c>
      <c r="AA2558">
        <v>0</v>
      </c>
      <c r="AB2558">
        <v>11.66390677156652</v>
      </c>
      <c r="AC2558">
        <v>0</v>
      </c>
      <c r="AD2558">
        <v>0</v>
      </c>
      <c r="AE2558">
        <v>28.559704839821784</v>
      </c>
    </row>
    <row r="2559" spans="1:31" x14ac:dyDescent="0.25">
      <c r="A2559">
        <v>1670620</v>
      </c>
      <c r="B2559">
        <v>1</v>
      </c>
      <c r="C2559" t="s">
        <v>80</v>
      </c>
      <c r="D2559" t="s">
        <v>100</v>
      </c>
      <c r="E2559" t="s">
        <v>146</v>
      </c>
      <c r="F2559" t="s">
        <v>7570</v>
      </c>
      <c r="G2559" t="s">
        <v>267</v>
      </c>
      <c r="H2559" t="s">
        <v>143</v>
      </c>
      <c r="I2559" t="s">
        <v>135</v>
      </c>
      <c r="J2559" t="s">
        <v>5</v>
      </c>
      <c r="K2559" t="s">
        <v>137</v>
      </c>
      <c r="L2559" t="s">
        <v>7571</v>
      </c>
      <c r="M2559" t="s">
        <v>7572</v>
      </c>
      <c r="N2559">
        <v>12.663611111</v>
      </c>
      <c r="O2559">
        <v>0</v>
      </c>
      <c r="P2559">
        <v>505</v>
      </c>
      <c r="Q2559">
        <v>0</v>
      </c>
      <c r="R2559">
        <v>0</v>
      </c>
      <c r="S2559">
        <v>0</v>
      </c>
      <c r="T2559">
        <v>60</v>
      </c>
      <c r="U2559">
        <v>0</v>
      </c>
      <c r="V2559">
        <v>0</v>
      </c>
      <c r="W2559">
        <v>0</v>
      </c>
      <c r="X2559">
        <v>542.0027227328635</v>
      </c>
      <c r="Y2559">
        <v>0</v>
      </c>
      <c r="Z2559">
        <v>0</v>
      </c>
      <c r="AA2559">
        <v>0</v>
      </c>
      <c r="AB2559">
        <v>271.60953160360418</v>
      </c>
      <c r="AC2559">
        <v>0</v>
      </c>
      <c r="AD2559">
        <v>0</v>
      </c>
      <c r="AE2559">
        <v>813.61225433646769</v>
      </c>
    </row>
    <row r="2560" spans="1:31" x14ac:dyDescent="0.25">
      <c r="A2560">
        <v>1671284</v>
      </c>
      <c r="B2560">
        <v>1</v>
      </c>
      <c r="C2560" t="s">
        <v>80</v>
      </c>
      <c r="D2560" t="s">
        <v>96</v>
      </c>
      <c r="E2560" t="s">
        <v>140</v>
      </c>
      <c r="F2560" t="s">
        <v>7573</v>
      </c>
      <c r="G2560" t="s">
        <v>197</v>
      </c>
      <c r="H2560" t="s">
        <v>143</v>
      </c>
      <c r="I2560" t="s">
        <v>135</v>
      </c>
      <c r="J2560" t="s">
        <v>136</v>
      </c>
      <c r="K2560" t="s">
        <v>137</v>
      </c>
      <c r="L2560" t="s">
        <v>7574</v>
      </c>
      <c r="M2560" t="s">
        <v>7575</v>
      </c>
      <c r="N2560">
        <v>2.733055555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0.56606602909398007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0.56606602909398007</v>
      </c>
    </row>
    <row r="2561" spans="1:31" x14ac:dyDescent="0.25">
      <c r="A2561">
        <v>1670935</v>
      </c>
      <c r="B2561">
        <v>1</v>
      </c>
      <c r="C2561" t="s">
        <v>81</v>
      </c>
      <c r="D2561" t="s">
        <v>128</v>
      </c>
      <c r="E2561" t="s">
        <v>146</v>
      </c>
      <c r="F2561" t="s">
        <v>7576</v>
      </c>
      <c r="G2561" t="s">
        <v>148</v>
      </c>
      <c r="H2561" t="s">
        <v>143</v>
      </c>
      <c r="I2561" t="s">
        <v>135</v>
      </c>
      <c r="J2561" t="s">
        <v>136</v>
      </c>
      <c r="K2561" t="s">
        <v>137</v>
      </c>
      <c r="L2561" t="s">
        <v>7577</v>
      </c>
      <c r="M2561" t="s">
        <v>7578</v>
      </c>
      <c r="N2561">
        <v>6.7225000000000001</v>
      </c>
      <c r="O2561">
        <v>0</v>
      </c>
      <c r="P2561">
        <v>109</v>
      </c>
      <c r="Q2561">
        <v>0</v>
      </c>
      <c r="R2561">
        <v>6</v>
      </c>
      <c r="S2561">
        <v>0</v>
      </c>
      <c r="T2561">
        <v>4</v>
      </c>
      <c r="U2561">
        <v>0</v>
      </c>
      <c r="V2561">
        <v>0</v>
      </c>
      <c r="W2561">
        <v>0</v>
      </c>
      <c r="X2561">
        <v>73.693915565884055</v>
      </c>
      <c r="Y2561">
        <v>0</v>
      </c>
      <c r="Z2561">
        <v>1.0197430620081016</v>
      </c>
      <c r="AA2561">
        <v>0</v>
      </c>
      <c r="AB2561">
        <v>14.239121968494299</v>
      </c>
      <c r="AC2561">
        <v>0</v>
      </c>
      <c r="AD2561">
        <v>0</v>
      </c>
      <c r="AE2561">
        <v>88.952780596386461</v>
      </c>
    </row>
    <row r="2562" spans="1:31" x14ac:dyDescent="0.25">
      <c r="A2562">
        <v>1670763</v>
      </c>
      <c r="B2562">
        <v>1</v>
      </c>
      <c r="C2562" t="s">
        <v>80</v>
      </c>
      <c r="D2562" t="s">
        <v>92</v>
      </c>
      <c r="E2562" t="s">
        <v>140</v>
      </c>
      <c r="F2562" t="s">
        <v>7579</v>
      </c>
      <c r="G2562" t="s">
        <v>142</v>
      </c>
      <c r="H2562" t="s">
        <v>143</v>
      </c>
      <c r="I2562" t="s">
        <v>135</v>
      </c>
      <c r="J2562" t="s">
        <v>136</v>
      </c>
      <c r="K2562" t="s">
        <v>137</v>
      </c>
      <c r="L2562" t="s">
        <v>7580</v>
      </c>
      <c r="M2562" t="s">
        <v>7581</v>
      </c>
      <c r="N2562">
        <v>12.49</v>
      </c>
      <c r="O2562">
        <v>0</v>
      </c>
      <c r="P2562">
        <v>2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1.4939648974432562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1.4939648974432562</v>
      </c>
    </row>
    <row r="2563" spans="1:31" x14ac:dyDescent="0.25">
      <c r="A2563">
        <v>1670202</v>
      </c>
      <c r="B2563">
        <v>1</v>
      </c>
      <c r="C2563" t="s">
        <v>80</v>
      </c>
      <c r="D2563" t="s">
        <v>102</v>
      </c>
      <c r="E2563" t="s">
        <v>164</v>
      </c>
      <c r="F2563" t="s">
        <v>7582</v>
      </c>
      <c r="G2563" t="s">
        <v>161</v>
      </c>
      <c r="H2563" t="s">
        <v>134</v>
      </c>
      <c r="I2563" t="s">
        <v>173</v>
      </c>
      <c r="J2563" t="s">
        <v>136</v>
      </c>
      <c r="K2563" t="s">
        <v>137</v>
      </c>
      <c r="L2563" t="s">
        <v>7583</v>
      </c>
      <c r="M2563" t="s">
        <v>7584</v>
      </c>
      <c r="N2563">
        <v>4.3333333000000002E-2</v>
      </c>
      <c r="O2563">
        <v>2</v>
      </c>
      <c r="P2563">
        <v>1730</v>
      </c>
      <c r="Q2563">
        <v>96</v>
      </c>
      <c r="R2563">
        <v>546</v>
      </c>
      <c r="S2563">
        <v>20</v>
      </c>
      <c r="T2563">
        <v>202</v>
      </c>
      <c r="U2563">
        <v>1</v>
      </c>
      <c r="V2563">
        <v>0</v>
      </c>
      <c r="W2563">
        <v>2.3969166586560002E-2</v>
      </c>
      <c r="X2563">
        <v>9.7792803499622298</v>
      </c>
      <c r="Y2563">
        <v>7.5524365108182474</v>
      </c>
      <c r="Z2563">
        <v>6.2521288552356342</v>
      </c>
      <c r="AA2563">
        <v>4.0472578625847326</v>
      </c>
      <c r="AB2563">
        <v>3.4289452938323257</v>
      </c>
      <c r="AC2563">
        <v>13.330882780205469</v>
      </c>
      <c r="AD2563">
        <v>0</v>
      </c>
      <c r="AE2563">
        <v>44.414900819225203</v>
      </c>
    </row>
    <row r="2564" spans="1:31" x14ac:dyDescent="0.25">
      <c r="A2564">
        <v>1670700</v>
      </c>
      <c r="B2564">
        <v>1</v>
      </c>
      <c r="C2564" t="s">
        <v>80</v>
      </c>
      <c r="D2564" t="s">
        <v>111</v>
      </c>
      <c r="E2564" t="s">
        <v>140</v>
      </c>
      <c r="F2564" t="s">
        <v>7585</v>
      </c>
      <c r="G2564" t="s">
        <v>197</v>
      </c>
      <c r="H2564" t="s">
        <v>143</v>
      </c>
      <c r="I2564" t="s">
        <v>135</v>
      </c>
      <c r="J2564" t="s">
        <v>136</v>
      </c>
      <c r="K2564" t="s">
        <v>137</v>
      </c>
      <c r="L2564" t="s">
        <v>7376</v>
      </c>
      <c r="M2564" t="s">
        <v>7586</v>
      </c>
      <c r="N2564">
        <v>1.630833333</v>
      </c>
      <c r="O2564">
        <v>0</v>
      </c>
      <c r="P2564">
        <v>9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4.4469978303129993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4.4469978303129993</v>
      </c>
    </row>
    <row r="2565" spans="1:31" x14ac:dyDescent="0.25">
      <c r="A2565">
        <v>1670557</v>
      </c>
      <c r="B2565">
        <v>1</v>
      </c>
      <c r="C2565" t="s">
        <v>80</v>
      </c>
      <c r="D2565" t="s">
        <v>92</v>
      </c>
      <c r="E2565" t="s">
        <v>151</v>
      </c>
      <c r="F2565" t="s">
        <v>7587</v>
      </c>
      <c r="G2565" t="s">
        <v>1095</v>
      </c>
      <c r="H2565" t="s">
        <v>143</v>
      </c>
      <c r="I2565" t="s">
        <v>135</v>
      </c>
      <c r="J2565" t="s">
        <v>136</v>
      </c>
      <c r="K2565" t="s">
        <v>137</v>
      </c>
      <c r="L2565" t="s">
        <v>7588</v>
      </c>
      <c r="M2565" t="s">
        <v>7589</v>
      </c>
      <c r="N2565">
        <v>12.868611111</v>
      </c>
      <c r="O2565">
        <v>0</v>
      </c>
      <c r="P2565">
        <v>0</v>
      </c>
      <c r="Q2565">
        <v>0</v>
      </c>
      <c r="R2565">
        <v>3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29.813317823677643</v>
      </c>
      <c r="AA2565">
        <v>0</v>
      </c>
      <c r="AB2565">
        <v>0</v>
      </c>
      <c r="AC2565">
        <v>0</v>
      </c>
      <c r="AD2565">
        <v>0</v>
      </c>
      <c r="AE2565">
        <v>29.813317823677643</v>
      </c>
    </row>
    <row r="2566" spans="1:31" x14ac:dyDescent="0.25">
      <c r="A2566">
        <v>1670414</v>
      </c>
      <c r="B2566">
        <v>1</v>
      </c>
      <c r="C2566" t="s">
        <v>80</v>
      </c>
      <c r="D2566" t="s">
        <v>105</v>
      </c>
      <c r="E2566" t="s">
        <v>200</v>
      </c>
      <c r="F2566" t="s">
        <v>7590</v>
      </c>
      <c r="G2566" t="s">
        <v>202</v>
      </c>
      <c r="H2566" t="s">
        <v>143</v>
      </c>
      <c r="I2566" t="s">
        <v>135</v>
      </c>
      <c r="J2566" t="s">
        <v>136</v>
      </c>
      <c r="K2566" t="s">
        <v>137</v>
      </c>
      <c r="L2566" t="s">
        <v>7591</v>
      </c>
      <c r="M2566" t="s">
        <v>7592</v>
      </c>
      <c r="N2566">
        <v>7.9308333329999998</v>
      </c>
      <c r="O2566">
        <v>0</v>
      </c>
      <c r="P2566">
        <v>131</v>
      </c>
      <c r="Q2566">
        <v>0</v>
      </c>
      <c r="R2566">
        <v>0</v>
      </c>
      <c r="S2566">
        <v>0</v>
      </c>
      <c r="T2566">
        <v>7</v>
      </c>
      <c r="U2566">
        <v>0</v>
      </c>
      <c r="V2566">
        <v>0</v>
      </c>
      <c r="W2566">
        <v>0</v>
      </c>
      <c r="X2566">
        <v>224.5094151690071</v>
      </c>
      <c r="Y2566">
        <v>0</v>
      </c>
      <c r="Z2566">
        <v>0</v>
      </c>
      <c r="AA2566">
        <v>0</v>
      </c>
      <c r="AB2566">
        <v>34.85210359116202</v>
      </c>
      <c r="AC2566">
        <v>0</v>
      </c>
      <c r="AD2566">
        <v>0</v>
      </c>
      <c r="AE2566">
        <v>259.36151876016913</v>
      </c>
    </row>
    <row r="2567" spans="1:31" x14ac:dyDescent="0.25">
      <c r="A2567">
        <v>1670806</v>
      </c>
      <c r="B2567">
        <v>1</v>
      </c>
      <c r="C2567" t="s">
        <v>80</v>
      </c>
      <c r="D2567" t="s">
        <v>96</v>
      </c>
      <c r="E2567" t="s">
        <v>151</v>
      </c>
      <c r="F2567" t="s">
        <v>7593</v>
      </c>
      <c r="G2567" t="s">
        <v>153</v>
      </c>
      <c r="H2567" t="s">
        <v>143</v>
      </c>
      <c r="I2567" t="s">
        <v>135</v>
      </c>
      <c r="J2567" t="s">
        <v>136</v>
      </c>
      <c r="K2567" t="s">
        <v>137</v>
      </c>
      <c r="L2567" t="s">
        <v>7594</v>
      </c>
      <c r="M2567" t="s">
        <v>7595</v>
      </c>
      <c r="N2567">
        <v>8.6477777769999999</v>
      </c>
      <c r="O2567">
        <v>0</v>
      </c>
      <c r="P2567">
        <v>4</v>
      </c>
      <c r="Q2567">
        <v>0</v>
      </c>
      <c r="R2567">
        <v>0</v>
      </c>
      <c r="S2567">
        <v>0</v>
      </c>
      <c r="T2567">
        <v>5</v>
      </c>
      <c r="U2567">
        <v>0</v>
      </c>
      <c r="V2567">
        <v>0</v>
      </c>
      <c r="W2567">
        <v>0</v>
      </c>
      <c r="X2567">
        <v>12.821350805664343</v>
      </c>
      <c r="Y2567">
        <v>0</v>
      </c>
      <c r="Z2567">
        <v>0</v>
      </c>
      <c r="AA2567">
        <v>0</v>
      </c>
      <c r="AB2567">
        <v>28.413664435753162</v>
      </c>
      <c r="AC2567">
        <v>0</v>
      </c>
      <c r="AD2567">
        <v>0</v>
      </c>
      <c r="AE2567">
        <v>41.235015241417507</v>
      </c>
    </row>
    <row r="2568" spans="1:31" x14ac:dyDescent="0.25">
      <c r="A2568">
        <v>1671141</v>
      </c>
      <c r="B2568">
        <v>1</v>
      </c>
      <c r="C2568" t="s">
        <v>80</v>
      </c>
      <c r="D2568" t="s">
        <v>88</v>
      </c>
      <c r="E2568" t="s">
        <v>159</v>
      </c>
      <c r="F2568" t="s">
        <v>7596</v>
      </c>
      <c r="G2568" t="s">
        <v>1173</v>
      </c>
      <c r="H2568" t="s">
        <v>134</v>
      </c>
      <c r="I2568" t="s">
        <v>135</v>
      </c>
      <c r="J2568" t="s">
        <v>136</v>
      </c>
      <c r="K2568" t="s">
        <v>137</v>
      </c>
      <c r="L2568" t="s">
        <v>7597</v>
      </c>
      <c r="M2568" t="s">
        <v>7598</v>
      </c>
      <c r="N2568">
        <v>2.0244444439999998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7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33.842755664751976</v>
      </c>
      <c r="AC2568">
        <v>0</v>
      </c>
      <c r="AD2568">
        <v>0</v>
      </c>
      <c r="AE2568">
        <v>33.842755664751976</v>
      </c>
    </row>
    <row r="2569" spans="1:31" x14ac:dyDescent="0.25">
      <c r="A2569">
        <v>1670408</v>
      </c>
      <c r="B2569">
        <v>1</v>
      </c>
      <c r="C2569" t="s">
        <v>80</v>
      </c>
      <c r="D2569" t="s">
        <v>83</v>
      </c>
      <c r="E2569" t="s">
        <v>179</v>
      </c>
      <c r="F2569" t="s">
        <v>7599</v>
      </c>
      <c r="G2569" t="s">
        <v>161</v>
      </c>
      <c r="H2569" t="s">
        <v>134</v>
      </c>
      <c r="I2569" t="s">
        <v>135</v>
      </c>
      <c r="J2569" t="s">
        <v>136</v>
      </c>
      <c r="K2569" t="s">
        <v>137</v>
      </c>
      <c r="L2569" t="s">
        <v>7600</v>
      </c>
      <c r="M2569" t="s">
        <v>7601</v>
      </c>
      <c r="N2569">
        <v>0.29630000000000001</v>
      </c>
      <c r="O2569">
        <v>2</v>
      </c>
      <c r="P2569">
        <v>4037</v>
      </c>
      <c r="Q2569">
        <v>4</v>
      </c>
      <c r="R2569">
        <v>6</v>
      </c>
      <c r="S2569">
        <v>26</v>
      </c>
      <c r="T2569">
        <v>1266</v>
      </c>
      <c r="U2569">
        <v>15</v>
      </c>
      <c r="V2569">
        <v>39</v>
      </c>
      <c r="W2569">
        <v>1.4396410898869999E-2</v>
      </c>
      <c r="X2569">
        <v>388.54658489879995</v>
      </c>
      <c r="Y2569">
        <v>0.47962599917262339</v>
      </c>
      <c r="Z2569">
        <v>0.81270462018529332</v>
      </c>
      <c r="AA2569">
        <v>101.97226391990039</v>
      </c>
      <c r="AB2569">
        <v>477.34177591034438</v>
      </c>
      <c r="AC2569">
        <v>295.74153776067698</v>
      </c>
      <c r="AD2569">
        <v>329.43487499222124</v>
      </c>
      <c r="AE2569">
        <v>1594.3437645121996</v>
      </c>
    </row>
    <row r="2570" spans="1:31" x14ac:dyDescent="0.25">
      <c r="A2570">
        <v>1670159</v>
      </c>
      <c r="B2570">
        <v>1</v>
      </c>
      <c r="C2570" t="s">
        <v>80</v>
      </c>
      <c r="D2570" t="s">
        <v>107</v>
      </c>
      <c r="E2570" t="s">
        <v>131</v>
      </c>
      <c r="F2570" t="s">
        <v>7602</v>
      </c>
      <c r="G2570" t="s">
        <v>161</v>
      </c>
      <c r="H2570" t="s">
        <v>134</v>
      </c>
      <c r="I2570" t="s">
        <v>135</v>
      </c>
      <c r="J2570" t="s">
        <v>136</v>
      </c>
      <c r="K2570" t="s">
        <v>137</v>
      </c>
      <c r="L2570" t="s">
        <v>7603</v>
      </c>
      <c r="M2570" t="s">
        <v>7604</v>
      </c>
      <c r="N2570">
        <v>0.96750000000000003</v>
      </c>
      <c r="O2570">
        <v>0</v>
      </c>
      <c r="P2570">
        <v>235</v>
      </c>
      <c r="Q2570">
        <v>22</v>
      </c>
      <c r="R2570">
        <v>53</v>
      </c>
      <c r="S2570">
        <v>10</v>
      </c>
      <c r="T2570">
        <v>23</v>
      </c>
      <c r="U2570">
        <v>1</v>
      </c>
      <c r="V2570">
        <v>0</v>
      </c>
      <c r="W2570">
        <v>0</v>
      </c>
      <c r="X2570">
        <v>24.073182928326332</v>
      </c>
      <c r="Y2570">
        <v>185.90157453162425</v>
      </c>
      <c r="Z2570">
        <v>10.1273892044325</v>
      </c>
      <c r="AA2570">
        <v>16.400867914726135</v>
      </c>
      <c r="AB2570">
        <v>7.5541473226615823</v>
      </c>
      <c r="AC2570">
        <v>103.06926372344402</v>
      </c>
      <c r="AD2570">
        <v>0</v>
      </c>
      <c r="AE2570">
        <v>347.12642562521484</v>
      </c>
    </row>
    <row r="2571" spans="1:31" x14ac:dyDescent="0.25">
      <c r="A2571">
        <v>1671241</v>
      </c>
      <c r="B2571">
        <v>1</v>
      </c>
      <c r="C2571" t="s">
        <v>80</v>
      </c>
      <c r="D2571" t="s">
        <v>83</v>
      </c>
      <c r="E2571" t="s">
        <v>159</v>
      </c>
      <c r="F2571" t="s">
        <v>7605</v>
      </c>
      <c r="G2571" t="s">
        <v>161</v>
      </c>
      <c r="H2571" t="s">
        <v>134</v>
      </c>
      <c r="I2571" t="s">
        <v>135</v>
      </c>
      <c r="J2571" t="s">
        <v>136</v>
      </c>
      <c r="K2571" t="s">
        <v>137</v>
      </c>
      <c r="L2571" t="s">
        <v>7606</v>
      </c>
      <c r="M2571" t="s">
        <v>7607</v>
      </c>
      <c r="N2571">
        <v>0.36555555499999998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18</v>
      </c>
      <c r="U2571">
        <v>0</v>
      </c>
      <c r="V2571">
        <v>5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63.377642956950083</v>
      </c>
      <c r="AC2571">
        <v>0</v>
      </c>
      <c r="AD2571">
        <v>13.843481234568268</v>
      </c>
      <c r="AE2571">
        <v>77.221124191518356</v>
      </c>
    </row>
    <row r="2572" spans="1:31" x14ac:dyDescent="0.25">
      <c r="A2572">
        <v>1670308</v>
      </c>
      <c r="B2572">
        <v>1</v>
      </c>
      <c r="C2572" t="s">
        <v>80</v>
      </c>
      <c r="D2572" t="s">
        <v>96</v>
      </c>
      <c r="E2572" t="s">
        <v>159</v>
      </c>
      <c r="F2572" t="s">
        <v>7608</v>
      </c>
      <c r="G2572" t="s">
        <v>596</v>
      </c>
      <c r="H2572" t="s">
        <v>134</v>
      </c>
      <c r="I2572" t="s">
        <v>135</v>
      </c>
      <c r="J2572" t="s">
        <v>136</v>
      </c>
      <c r="K2572" t="s">
        <v>137</v>
      </c>
      <c r="L2572" t="s">
        <v>7609</v>
      </c>
      <c r="M2572" t="s">
        <v>7610</v>
      </c>
      <c r="N2572">
        <v>1.0991666659999999</v>
      </c>
      <c r="O2572">
        <v>0</v>
      </c>
      <c r="P2572">
        <v>3</v>
      </c>
      <c r="Q2572">
        <v>0</v>
      </c>
      <c r="R2572">
        <v>4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3.6105810117772714</v>
      </c>
      <c r="Y2572">
        <v>0</v>
      </c>
      <c r="Z2572">
        <v>2.8621668622558447</v>
      </c>
      <c r="AA2572">
        <v>0</v>
      </c>
      <c r="AB2572">
        <v>0</v>
      </c>
      <c r="AC2572">
        <v>0</v>
      </c>
      <c r="AD2572">
        <v>0</v>
      </c>
      <c r="AE2572">
        <v>6.4727478740331161</v>
      </c>
    </row>
    <row r="2573" spans="1:31" x14ac:dyDescent="0.25">
      <c r="A2573">
        <v>1670849</v>
      </c>
      <c r="B2573">
        <v>1</v>
      </c>
      <c r="C2573" t="s">
        <v>80</v>
      </c>
      <c r="D2573" t="s">
        <v>108</v>
      </c>
      <c r="E2573" t="s">
        <v>151</v>
      </c>
      <c r="F2573" t="s">
        <v>2328</v>
      </c>
      <c r="G2573" t="s">
        <v>153</v>
      </c>
      <c r="H2573" t="s">
        <v>143</v>
      </c>
      <c r="I2573" t="s">
        <v>135</v>
      </c>
      <c r="J2573" t="s">
        <v>136</v>
      </c>
      <c r="K2573" t="s">
        <v>137</v>
      </c>
      <c r="L2573" t="s">
        <v>7611</v>
      </c>
      <c r="M2573" t="s">
        <v>7612</v>
      </c>
      <c r="N2573">
        <v>2.3819444440000002</v>
      </c>
      <c r="O2573">
        <v>0</v>
      </c>
      <c r="P2573">
        <v>1</v>
      </c>
      <c r="Q2573">
        <v>0</v>
      </c>
      <c r="R2573">
        <v>2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5.9454451587483331E-2</v>
      </c>
      <c r="AA2573">
        <v>0</v>
      </c>
      <c r="AB2573">
        <v>0</v>
      </c>
      <c r="AC2573">
        <v>0</v>
      </c>
      <c r="AD2573">
        <v>0</v>
      </c>
      <c r="AE2573">
        <v>5.9454451587483331E-2</v>
      </c>
    </row>
    <row r="2574" spans="1:31" x14ac:dyDescent="0.25">
      <c r="A2574">
        <v>1671390</v>
      </c>
      <c r="B2574">
        <v>1</v>
      </c>
      <c r="C2574" t="s">
        <v>80</v>
      </c>
      <c r="D2574" t="s">
        <v>83</v>
      </c>
      <c r="E2574" t="s">
        <v>140</v>
      </c>
      <c r="F2574" t="s">
        <v>7613</v>
      </c>
      <c r="G2574" t="s">
        <v>197</v>
      </c>
      <c r="H2574" t="s">
        <v>143</v>
      </c>
      <c r="I2574" t="s">
        <v>135</v>
      </c>
      <c r="J2574" t="s">
        <v>136</v>
      </c>
      <c r="K2574" t="s">
        <v>137</v>
      </c>
      <c r="L2574" t="s">
        <v>7614</v>
      </c>
      <c r="M2574" t="s">
        <v>7615</v>
      </c>
      <c r="N2574">
        <v>2.059722222</v>
      </c>
      <c r="O2574">
        <v>0</v>
      </c>
      <c r="P2574">
        <v>5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2.7866034755132749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2.7866034755132749</v>
      </c>
    </row>
    <row r="2575" spans="1:31" x14ac:dyDescent="0.25">
      <c r="A2575">
        <v>1670895</v>
      </c>
      <c r="B2575">
        <v>1</v>
      </c>
      <c r="C2575" t="s">
        <v>81</v>
      </c>
      <c r="D2575" t="s">
        <v>128</v>
      </c>
      <c r="E2575" t="s">
        <v>151</v>
      </c>
      <c r="F2575" t="s">
        <v>7616</v>
      </c>
      <c r="G2575" t="s">
        <v>222</v>
      </c>
      <c r="H2575" t="s">
        <v>143</v>
      </c>
      <c r="I2575" t="s">
        <v>135</v>
      </c>
      <c r="J2575" t="s">
        <v>136</v>
      </c>
      <c r="K2575" t="s">
        <v>137</v>
      </c>
      <c r="L2575" t="s">
        <v>7617</v>
      </c>
      <c r="M2575" t="s">
        <v>7618</v>
      </c>
      <c r="N2575">
        <v>5.0466666660000001</v>
      </c>
      <c r="O2575">
        <v>0</v>
      </c>
      <c r="P2575">
        <v>307</v>
      </c>
      <c r="Q2575">
        <v>0</v>
      </c>
      <c r="R2575">
        <v>0</v>
      </c>
      <c r="S2575">
        <v>0</v>
      </c>
      <c r="T2575">
        <v>7</v>
      </c>
      <c r="U2575">
        <v>0</v>
      </c>
      <c r="V2575">
        <v>0</v>
      </c>
      <c r="W2575">
        <v>0</v>
      </c>
      <c r="X2575">
        <v>267.51284769445283</v>
      </c>
      <c r="Y2575">
        <v>0</v>
      </c>
      <c r="Z2575">
        <v>0</v>
      </c>
      <c r="AA2575">
        <v>0</v>
      </c>
      <c r="AB2575">
        <v>78.708579568886776</v>
      </c>
      <c r="AC2575">
        <v>0</v>
      </c>
      <c r="AD2575">
        <v>0</v>
      </c>
      <c r="AE2575">
        <v>346.22142726333959</v>
      </c>
    </row>
    <row r="2576" spans="1:31" x14ac:dyDescent="0.25">
      <c r="A2576">
        <v>1670563</v>
      </c>
      <c r="B2576">
        <v>1</v>
      </c>
      <c r="C2576" t="s">
        <v>80</v>
      </c>
      <c r="D2576" t="s">
        <v>106</v>
      </c>
      <c r="E2576" t="s">
        <v>151</v>
      </c>
      <c r="F2576" t="s">
        <v>7619</v>
      </c>
      <c r="G2576" t="s">
        <v>153</v>
      </c>
      <c r="H2576" t="s">
        <v>143</v>
      </c>
      <c r="I2576" t="s">
        <v>135</v>
      </c>
      <c r="J2576" t="s">
        <v>136</v>
      </c>
      <c r="K2576" t="s">
        <v>137</v>
      </c>
      <c r="L2576" t="s">
        <v>7620</v>
      </c>
      <c r="M2576" t="s">
        <v>7621</v>
      </c>
      <c r="N2576">
        <v>2.9997222219999999</v>
      </c>
      <c r="O2576">
        <v>0</v>
      </c>
      <c r="P2576">
        <v>19</v>
      </c>
      <c r="Q2576">
        <v>0</v>
      </c>
      <c r="R2576">
        <v>0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8.3239142364535539</v>
      </c>
      <c r="Y2576">
        <v>0</v>
      </c>
      <c r="Z2576">
        <v>0</v>
      </c>
      <c r="AA2576">
        <v>0</v>
      </c>
      <c r="AB2576">
        <v>6.2270883438361722</v>
      </c>
      <c r="AC2576">
        <v>0</v>
      </c>
      <c r="AD2576">
        <v>0</v>
      </c>
      <c r="AE2576">
        <v>14.551002580289726</v>
      </c>
    </row>
    <row r="2577" spans="1:31" x14ac:dyDescent="0.25">
      <c r="A2577">
        <v>1671110</v>
      </c>
      <c r="B2577">
        <v>1</v>
      </c>
      <c r="C2577" t="s">
        <v>80</v>
      </c>
      <c r="D2577" t="s">
        <v>97</v>
      </c>
      <c r="E2577" t="s">
        <v>164</v>
      </c>
      <c r="F2577" t="s">
        <v>7119</v>
      </c>
      <c r="G2577" t="s">
        <v>1173</v>
      </c>
      <c r="H2577" t="s">
        <v>134</v>
      </c>
      <c r="I2577" t="s">
        <v>135</v>
      </c>
      <c r="J2577" t="s">
        <v>136</v>
      </c>
      <c r="K2577" t="s">
        <v>137</v>
      </c>
      <c r="L2577" t="s">
        <v>7622</v>
      </c>
      <c r="M2577" t="s">
        <v>7623</v>
      </c>
      <c r="N2577">
        <v>5.5583333330000002</v>
      </c>
      <c r="O2577">
        <v>0</v>
      </c>
      <c r="P2577">
        <v>140</v>
      </c>
      <c r="Q2577">
        <v>0</v>
      </c>
      <c r="R2577">
        <v>0</v>
      </c>
      <c r="S2577">
        <v>0</v>
      </c>
      <c r="T2577">
        <v>3</v>
      </c>
      <c r="U2577">
        <v>0</v>
      </c>
      <c r="V2577">
        <v>0</v>
      </c>
      <c r="W2577">
        <v>0</v>
      </c>
      <c r="X2577">
        <v>1006.2978662546329</v>
      </c>
      <c r="Y2577">
        <v>0</v>
      </c>
      <c r="Z2577">
        <v>0</v>
      </c>
      <c r="AA2577">
        <v>0</v>
      </c>
      <c r="AB2577">
        <v>28.812141241052753</v>
      </c>
      <c r="AC2577">
        <v>0</v>
      </c>
      <c r="AD2577">
        <v>0</v>
      </c>
      <c r="AE2577">
        <v>1035.1100074956857</v>
      </c>
    </row>
    <row r="2578" spans="1:31" x14ac:dyDescent="0.25">
      <c r="A2578">
        <v>1671250</v>
      </c>
      <c r="B2578">
        <v>1</v>
      </c>
      <c r="C2578" t="s">
        <v>80</v>
      </c>
      <c r="D2578" t="s">
        <v>97</v>
      </c>
      <c r="E2578" t="s">
        <v>131</v>
      </c>
      <c r="F2578" t="s">
        <v>7624</v>
      </c>
      <c r="G2578" t="s">
        <v>161</v>
      </c>
      <c r="H2578" t="s">
        <v>134</v>
      </c>
      <c r="I2578" t="s">
        <v>135</v>
      </c>
      <c r="J2578" t="s">
        <v>136</v>
      </c>
      <c r="K2578" t="s">
        <v>137</v>
      </c>
      <c r="L2578" t="s">
        <v>7625</v>
      </c>
      <c r="M2578" t="s">
        <v>7626</v>
      </c>
      <c r="N2578">
        <v>0.50749999999999995</v>
      </c>
      <c r="O2578">
        <v>3</v>
      </c>
      <c r="P2578">
        <v>367</v>
      </c>
      <c r="Q2578">
        <v>5</v>
      </c>
      <c r="R2578">
        <v>68</v>
      </c>
      <c r="S2578">
        <v>12</v>
      </c>
      <c r="T2578">
        <v>47</v>
      </c>
      <c r="U2578">
        <v>0</v>
      </c>
      <c r="V2578">
        <v>0</v>
      </c>
      <c r="W2578">
        <v>89.603535566298476</v>
      </c>
      <c r="X2578">
        <v>99.776744923988701</v>
      </c>
      <c r="Y2578">
        <v>202.75092764928394</v>
      </c>
      <c r="Z2578">
        <v>5.1580903526982018</v>
      </c>
      <c r="AA2578">
        <v>108.77902204152356</v>
      </c>
      <c r="AB2578">
        <v>33.113405074732377</v>
      </c>
      <c r="AC2578">
        <v>0</v>
      </c>
      <c r="AD2578">
        <v>0</v>
      </c>
      <c r="AE2578">
        <v>539.1817256085252</v>
      </c>
    </row>
    <row r="2579" spans="1:31" x14ac:dyDescent="0.25">
      <c r="A2579">
        <v>1671419</v>
      </c>
      <c r="B2579">
        <v>1</v>
      </c>
      <c r="C2579" t="s">
        <v>80</v>
      </c>
      <c r="D2579" t="s">
        <v>83</v>
      </c>
      <c r="E2579" t="s">
        <v>140</v>
      </c>
      <c r="F2579" t="s">
        <v>7627</v>
      </c>
      <c r="G2579" t="s">
        <v>209</v>
      </c>
      <c r="H2579" t="s">
        <v>143</v>
      </c>
      <c r="I2579" t="s">
        <v>135</v>
      </c>
      <c r="J2579" t="s">
        <v>136</v>
      </c>
      <c r="K2579" t="s">
        <v>137</v>
      </c>
      <c r="L2579" t="s">
        <v>7628</v>
      </c>
      <c r="M2579" t="s">
        <v>7629</v>
      </c>
      <c r="N2579">
        <v>2.6841666659999999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2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5.3355157566253997</v>
      </c>
      <c r="AC2579">
        <v>0</v>
      </c>
      <c r="AD2579">
        <v>0</v>
      </c>
      <c r="AE2579">
        <v>5.3355157566253997</v>
      </c>
    </row>
    <row r="2580" spans="1:31" x14ac:dyDescent="0.25">
      <c r="A2580">
        <v>1671087</v>
      </c>
      <c r="B2580">
        <v>1</v>
      </c>
      <c r="C2580" t="s">
        <v>80</v>
      </c>
      <c r="D2580" t="s">
        <v>98</v>
      </c>
      <c r="E2580" t="s">
        <v>151</v>
      </c>
      <c r="F2580" t="s">
        <v>7630</v>
      </c>
      <c r="G2580" t="s">
        <v>222</v>
      </c>
      <c r="H2580" t="s">
        <v>143</v>
      </c>
      <c r="I2580" t="s">
        <v>135</v>
      </c>
      <c r="J2580" t="s">
        <v>136</v>
      </c>
      <c r="K2580" t="s">
        <v>137</v>
      </c>
      <c r="L2580" t="s">
        <v>7631</v>
      </c>
      <c r="M2580" t="s">
        <v>7632</v>
      </c>
      <c r="N2580">
        <v>1.78</v>
      </c>
      <c r="O2580">
        <v>0</v>
      </c>
      <c r="P2580">
        <v>26</v>
      </c>
      <c r="Q2580">
        <v>0</v>
      </c>
      <c r="R2580">
        <v>0</v>
      </c>
      <c r="S2580">
        <v>0</v>
      </c>
      <c r="T2580">
        <v>3</v>
      </c>
      <c r="U2580">
        <v>0</v>
      </c>
      <c r="V2580">
        <v>0</v>
      </c>
      <c r="W2580">
        <v>0</v>
      </c>
      <c r="X2580">
        <v>3.5344856027991587</v>
      </c>
      <c r="Y2580">
        <v>0</v>
      </c>
      <c r="Z2580">
        <v>0</v>
      </c>
      <c r="AA2580">
        <v>0</v>
      </c>
      <c r="AB2580">
        <v>2.3213941881340761</v>
      </c>
      <c r="AC2580">
        <v>0</v>
      </c>
      <c r="AD2580">
        <v>0</v>
      </c>
      <c r="AE2580">
        <v>5.8558797909332352</v>
      </c>
    </row>
    <row r="2581" spans="1:31" x14ac:dyDescent="0.25">
      <c r="A2581">
        <v>1670254</v>
      </c>
      <c r="B2581">
        <v>1</v>
      </c>
      <c r="C2581" t="s">
        <v>80</v>
      </c>
      <c r="D2581" t="s">
        <v>103</v>
      </c>
      <c r="E2581" t="s">
        <v>164</v>
      </c>
      <c r="F2581" t="s">
        <v>7633</v>
      </c>
      <c r="G2581" t="s">
        <v>1828</v>
      </c>
      <c r="H2581" t="s">
        <v>134</v>
      </c>
      <c r="I2581" t="s">
        <v>135</v>
      </c>
      <c r="J2581" t="s">
        <v>136</v>
      </c>
      <c r="K2581" t="s">
        <v>137</v>
      </c>
      <c r="L2581" t="s">
        <v>7634</v>
      </c>
      <c r="M2581" t="s">
        <v>7635</v>
      </c>
      <c r="N2581">
        <v>1.3361111109999999</v>
      </c>
      <c r="O2581">
        <v>0</v>
      </c>
      <c r="P2581">
        <v>476</v>
      </c>
      <c r="Q2581">
        <v>0</v>
      </c>
      <c r="R2581">
        <v>1</v>
      </c>
      <c r="S2581">
        <v>0</v>
      </c>
      <c r="T2581">
        <v>22</v>
      </c>
      <c r="U2581">
        <v>0</v>
      </c>
      <c r="V2581">
        <v>0</v>
      </c>
      <c r="W2581">
        <v>0</v>
      </c>
      <c r="X2581">
        <v>196.74642670655831</v>
      </c>
      <c r="Y2581">
        <v>0</v>
      </c>
      <c r="Z2581">
        <v>0.22500525628467422</v>
      </c>
      <c r="AA2581">
        <v>0</v>
      </c>
      <c r="AB2581">
        <v>35.890716869579414</v>
      </c>
      <c r="AC2581">
        <v>0</v>
      </c>
      <c r="AD2581">
        <v>0</v>
      </c>
      <c r="AE2581">
        <v>232.86214883242241</v>
      </c>
    </row>
    <row r="2582" spans="1:31" x14ac:dyDescent="0.25">
      <c r="A2582">
        <v>1670277</v>
      </c>
      <c r="B2582">
        <v>1</v>
      </c>
      <c r="C2582" t="s">
        <v>81</v>
      </c>
      <c r="D2582" t="s">
        <v>128</v>
      </c>
      <c r="E2582" t="s">
        <v>131</v>
      </c>
      <c r="F2582" t="s">
        <v>522</v>
      </c>
      <c r="G2582" t="s">
        <v>161</v>
      </c>
      <c r="H2582" t="s">
        <v>134</v>
      </c>
      <c r="I2582" t="s">
        <v>135</v>
      </c>
      <c r="J2582" t="s">
        <v>136</v>
      </c>
      <c r="K2582" t="s">
        <v>137</v>
      </c>
      <c r="L2582" t="s">
        <v>7636</v>
      </c>
      <c r="M2582" t="s">
        <v>7637</v>
      </c>
      <c r="N2582">
        <v>1.615555555</v>
      </c>
      <c r="O2582">
        <v>1</v>
      </c>
      <c r="P2582">
        <v>575</v>
      </c>
      <c r="Q2582">
        <v>3</v>
      </c>
      <c r="R2582">
        <v>3</v>
      </c>
      <c r="S2582">
        <v>9</v>
      </c>
      <c r="T2582">
        <v>47</v>
      </c>
      <c r="U2582">
        <v>0</v>
      </c>
      <c r="V2582">
        <v>0</v>
      </c>
      <c r="W2582">
        <v>0.33600106711636557</v>
      </c>
      <c r="X2582">
        <v>78.082688065170458</v>
      </c>
      <c r="Y2582">
        <v>2.8339569739035473</v>
      </c>
      <c r="Z2582">
        <v>9.2639168845608896E-2</v>
      </c>
      <c r="AA2582">
        <v>53.862330558865203</v>
      </c>
      <c r="AB2582">
        <v>29.017466897671408</v>
      </c>
      <c r="AC2582">
        <v>0</v>
      </c>
      <c r="AD2582">
        <v>0</v>
      </c>
      <c r="AE2582">
        <v>164.2250827315726</v>
      </c>
    </row>
    <row r="2583" spans="1:31" x14ac:dyDescent="0.25">
      <c r="A2583">
        <v>1671273</v>
      </c>
      <c r="B2583">
        <v>1</v>
      </c>
      <c r="C2583" t="s">
        <v>80</v>
      </c>
      <c r="D2583" t="s">
        <v>96</v>
      </c>
      <c r="E2583" t="s">
        <v>179</v>
      </c>
      <c r="F2583" t="s">
        <v>1483</v>
      </c>
      <c r="G2583" t="s">
        <v>161</v>
      </c>
      <c r="H2583" t="s">
        <v>134</v>
      </c>
      <c r="I2583" t="s">
        <v>135</v>
      </c>
      <c r="J2583" t="s">
        <v>136</v>
      </c>
      <c r="K2583" t="s">
        <v>137</v>
      </c>
      <c r="L2583" t="s">
        <v>7638</v>
      </c>
      <c r="M2583" t="s">
        <v>7639</v>
      </c>
      <c r="N2583">
        <v>0.44527777699999999</v>
      </c>
      <c r="O2583">
        <v>0</v>
      </c>
      <c r="P2583">
        <v>270</v>
      </c>
      <c r="Q2583">
        <v>14</v>
      </c>
      <c r="R2583">
        <v>24</v>
      </c>
      <c r="S2583">
        <v>19</v>
      </c>
      <c r="T2583">
        <v>36</v>
      </c>
      <c r="U2583">
        <v>5</v>
      </c>
      <c r="V2583">
        <v>0</v>
      </c>
      <c r="W2583">
        <v>0</v>
      </c>
      <c r="X2583">
        <v>49.05193852709661</v>
      </c>
      <c r="Y2583">
        <v>6.6285766056597746</v>
      </c>
      <c r="Z2583">
        <v>3.2998550758962368</v>
      </c>
      <c r="AA2583">
        <v>30.30359076277086</v>
      </c>
      <c r="AB2583">
        <v>12.897249308671043</v>
      </c>
      <c r="AC2583">
        <v>155.56056015093458</v>
      </c>
      <c r="AD2583">
        <v>0</v>
      </c>
      <c r="AE2583">
        <v>257.74177043102907</v>
      </c>
    </row>
    <row r="2584" spans="1:31" x14ac:dyDescent="0.25">
      <c r="A2584">
        <v>1671064</v>
      </c>
      <c r="B2584">
        <v>1</v>
      </c>
      <c r="C2584" t="s">
        <v>81</v>
      </c>
      <c r="D2584" t="s">
        <v>118</v>
      </c>
      <c r="E2584" t="s">
        <v>146</v>
      </c>
      <c r="F2584" t="s">
        <v>7640</v>
      </c>
      <c r="G2584" t="s">
        <v>148</v>
      </c>
      <c r="H2584" t="s">
        <v>143</v>
      </c>
      <c r="I2584" t="s">
        <v>135</v>
      </c>
      <c r="J2584" t="s">
        <v>136</v>
      </c>
      <c r="K2584" t="s">
        <v>137</v>
      </c>
      <c r="L2584" t="s">
        <v>7641</v>
      </c>
      <c r="M2584" t="s">
        <v>7642</v>
      </c>
      <c r="N2584">
        <v>2.1666666659999998</v>
      </c>
      <c r="O2584">
        <v>0</v>
      </c>
      <c r="P2584">
        <v>35</v>
      </c>
      <c r="Q2584">
        <v>0</v>
      </c>
      <c r="R2584">
        <v>10</v>
      </c>
      <c r="S2584">
        <v>0</v>
      </c>
      <c r="T2584">
        <v>6</v>
      </c>
      <c r="U2584">
        <v>0</v>
      </c>
      <c r="V2584">
        <v>0</v>
      </c>
      <c r="W2584">
        <v>0</v>
      </c>
      <c r="X2584">
        <v>10.513689514700351</v>
      </c>
      <c r="Y2584">
        <v>0</v>
      </c>
      <c r="Z2584">
        <v>10.300678435190564</v>
      </c>
      <c r="AA2584">
        <v>0</v>
      </c>
      <c r="AB2584">
        <v>7.7660855717123169</v>
      </c>
      <c r="AC2584">
        <v>0</v>
      </c>
      <c r="AD2584">
        <v>0</v>
      </c>
      <c r="AE2584">
        <v>28.580453521603232</v>
      </c>
    </row>
    <row r="2585" spans="1:31" x14ac:dyDescent="0.25">
      <c r="A2585">
        <v>1670732</v>
      </c>
      <c r="B2585">
        <v>1</v>
      </c>
      <c r="C2585" t="s">
        <v>81</v>
      </c>
      <c r="D2585" t="s">
        <v>127</v>
      </c>
      <c r="E2585" t="s">
        <v>140</v>
      </c>
      <c r="F2585" t="s">
        <v>7643</v>
      </c>
      <c r="G2585" t="s">
        <v>209</v>
      </c>
      <c r="H2585" t="s">
        <v>143</v>
      </c>
      <c r="I2585" t="s">
        <v>135</v>
      </c>
      <c r="J2585" t="s">
        <v>136</v>
      </c>
      <c r="K2585" t="s">
        <v>137</v>
      </c>
      <c r="L2585" t="s">
        <v>7644</v>
      </c>
      <c r="M2585" t="s">
        <v>7645</v>
      </c>
      <c r="N2585">
        <v>1.8505555549999999</v>
      </c>
      <c r="O2585">
        <v>0</v>
      </c>
      <c r="P2585">
        <v>4</v>
      </c>
      <c r="Q2585">
        <v>0</v>
      </c>
      <c r="R2585">
        <v>0</v>
      </c>
      <c r="S2585">
        <v>0</v>
      </c>
      <c r="T2585">
        <v>1</v>
      </c>
      <c r="U2585">
        <v>0</v>
      </c>
      <c r="V2585">
        <v>0</v>
      </c>
      <c r="W2585">
        <v>0</v>
      </c>
      <c r="X2585">
        <v>1.3486916586561233</v>
      </c>
      <c r="Y2585">
        <v>0</v>
      </c>
      <c r="Z2585">
        <v>0</v>
      </c>
      <c r="AA2585">
        <v>0</v>
      </c>
      <c r="AB2585">
        <v>1.3259323753976713</v>
      </c>
      <c r="AC2585">
        <v>0</v>
      </c>
      <c r="AD2585">
        <v>0</v>
      </c>
      <c r="AE2585">
        <v>2.6746240340537946</v>
      </c>
    </row>
    <row r="2586" spans="1:31" x14ac:dyDescent="0.25">
      <c r="A2586">
        <v>1670709</v>
      </c>
      <c r="B2586">
        <v>1</v>
      </c>
      <c r="C2586" t="s">
        <v>80</v>
      </c>
      <c r="D2586" t="s">
        <v>100</v>
      </c>
      <c r="E2586" t="s">
        <v>146</v>
      </c>
      <c r="F2586" t="s">
        <v>7646</v>
      </c>
      <c r="G2586" t="s">
        <v>267</v>
      </c>
      <c r="H2586" t="s">
        <v>143</v>
      </c>
      <c r="I2586" t="s">
        <v>135</v>
      </c>
      <c r="J2586" t="s">
        <v>136</v>
      </c>
      <c r="K2586" t="s">
        <v>137</v>
      </c>
      <c r="L2586" t="s">
        <v>7647</v>
      </c>
      <c r="M2586" t="s">
        <v>7648</v>
      </c>
      <c r="N2586">
        <v>1.8008333329999999</v>
      </c>
      <c r="O2586">
        <v>0</v>
      </c>
      <c r="P2586">
        <v>170</v>
      </c>
      <c r="Q2586">
        <v>0</v>
      </c>
      <c r="R2586">
        <v>6</v>
      </c>
      <c r="S2586">
        <v>0</v>
      </c>
      <c r="T2586">
        <v>24</v>
      </c>
      <c r="U2586">
        <v>0</v>
      </c>
      <c r="V2586">
        <v>0</v>
      </c>
      <c r="W2586">
        <v>0</v>
      </c>
      <c r="X2586">
        <v>48.376110649381467</v>
      </c>
      <c r="Y2586">
        <v>0</v>
      </c>
      <c r="Z2586">
        <v>2.7018430937426938</v>
      </c>
      <c r="AA2586">
        <v>0</v>
      </c>
      <c r="AB2586">
        <v>31.751088613079787</v>
      </c>
      <c r="AC2586">
        <v>0</v>
      </c>
      <c r="AD2586">
        <v>0</v>
      </c>
      <c r="AE2586">
        <v>82.829042356203956</v>
      </c>
    </row>
    <row r="2587" spans="1:31" x14ac:dyDescent="0.25">
      <c r="A2587">
        <v>1670417</v>
      </c>
      <c r="B2587">
        <v>1</v>
      </c>
      <c r="C2587" t="s">
        <v>80</v>
      </c>
      <c r="D2587" t="s">
        <v>110</v>
      </c>
      <c r="E2587" t="s">
        <v>140</v>
      </c>
      <c r="F2587" t="s">
        <v>7649</v>
      </c>
      <c r="G2587" t="s">
        <v>209</v>
      </c>
      <c r="H2587" t="s">
        <v>143</v>
      </c>
      <c r="I2587" t="s">
        <v>135</v>
      </c>
      <c r="J2587" t="s">
        <v>136</v>
      </c>
      <c r="K2587" t="s">
        <v>137</v>
      </c>
      <c r="L2587" t="s">
        <v>7650</v>
      </c>
      <c r="M2587" t="s">
        <v>7651</v>
      </c>
      <c r="N2587">
        <v>3.3338888880000002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1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</row>
    <row r="2588" spans="1:31" x14ac:dyDescent="0.25">
      <c r="A2588">
        <v>1671256</v>
      </c>
      <c r="B2588">
        <v>1</v>
      </c>
      <c r="C2588" t="s">
        <v>80</v>
      </c>
      <c r="D2588" t="s">
        <v>100</v>
      </c>
      <c r="E2588" t="s">
        <v>151</v>
      </c>
      <c r="F2588" t="s">
        <v>7652</v>
      </c>
      <c r="G2588" t="s">
        <v>267</v>
      </c>
      <c r="H2588" t="s">
        <v>143</v>
      </c>
      <c r="I2588" t="s">
        <v>135</v>
      </c>
      <c r="J2588" t="s">
        <v>5</v>
      </c>
      <c r="K2588" t="s">
        <v>137</v>
      </c>
      <c r="L2588" t="s">
        <v>7653</v>
      </c>
      <c r="M2588" t="s">
        <v>7654</v>
      </c>
      <c r="N2588">
        <v>5.466111111</v>
      </c>
      <c r="O2588">
        <v>0</v>
      </c>
      <c r="P2588">
        <v>10</v>
      </c>
      <c r="Q2588">
        <v>0</v>
      </c>
      <c r="R2588">
        <v>8</v>
      </c>
      <c r="S2588">
        <v>0</v>
      </c>
      <c r="T2588">
        <v>4</v>
      </c>
      <c r="U2588">
        <v>0</v>
      </c>
      <c r="V2588">
        <v>0</v>
      </c>
      <c r="W2588">
        <v>0</v>
      </c>
      <c r="X2588">
        <v>4.520947774307075</v>
      </c>
      <c r="Y2588">
        <v>0</v>
      </c>
      <c r="Z2588">
        <v>2.1697094788716549</v>
      </c>
      <c r="AA2588">
        <v>0</v>
      </c>
      <c r="AB2588">
        <v>13.43947854836275</v>
      </c>
      <c r="AC2588">
        <v>0</v>
      </c>
      <c r="AD2588">
        <v>0</v>
      </c>
      <c r="AE2588">
        <v>20.130135801541478</v>
      </c>
    </row>
    <row r="2589" spans="1:31" x14ac:dyDescent="0.25">
      <c r="A2589">
        <v>1670772</v>
      </c>
      <c r="B2589">
        <v>1</v>
      </c>
      <c r="C2589" t="s">
        <v>80</v>
      </c>
      <c r="D2589" t="s">
        <v>82</v>
      </c>
      <c r="E2589" t="s">
        <v>151</v>
      </c>
      <c r="F2589" t="s">
        <v>7655</v>
      </c>
      <c r="G2589" t="s">
        <v>222</v>
      </c>
      <c r="H2589" t="s">
        <v>143</v>
      </c>
      <c r="I2589" t="s">
        <v>135</v>
      </c>
      <c r="J2589" t="s">
        <v>136</v>
      </c>
      <c r="K2589" t="s">
        <v>137</v>
      </c>
      <c r="L2589" t="s">
        <v>7656</v>
      </c>
      <c r="M2589" t="s">
        <v>7657</v>
      </c>
      <c r="N2589">
        <v>14.401111111000001</v>
      </c>
      <c r="O2589">
        <v>0</v>
      </c>
      <c r="P2589">
        <v>71</v>
      </c>
      <c r="Q2589">
        <v>0</v>
      </c>
      <c r="R2589">
        <v>0</v>
      </c>
      <c r="S2589">
        <v>0</v>
      </c>
      <c r="T2589">
        <v>1</v>
      </c>
      <c r="U2589">
        <v>0</v>
      </c>
      <c r="V2589">
        <v>0</v>
      </c>
      <c r="W2589">
        <v>0</v>
      </c>
      <c r="X2589">
        <v>192.52305875609949</v>
      </c>
      <c r="Y2589">
        <v>0</v>
      </c>
      <c r="Z2589">
        <v>0</v>
      </c>
      <c r="AA2589">
        <v>0</v>
      </c>
      <c r="AB2589">
        <v>9.0045580826801626</v>
      </c>
      <c r="AC2589">
        <v>0</v>
      </c>
      <c r="AD2589">
        <v>0</v>
      </c>
      <c r="AE2589">
        <v>201.52761683877964</v>
      </c>
    </row>
    <row r="2590" spans="1:31" x14ac:dyDescent="0.25">
      <c r="A2590">
        <v>1670440</v>
      </c>
      <c r="B2590">
        <v>1</v>
      </c>
      <c r="C2590" t="s">
        <v>80</v>
      </c>
      <c r="D2590" t="s">
        <v>85</v>
      </c>
      <c r="E2590" t="s">
        <v>179</v>
      </c>
      <c r="F2590" t="s">
        <v>7658</v>
      </c>
      <c r="G2590" t="s">
        <v>161</v>
      </c>
      <c r="H2590" t="s">
        <v>134</v>
      </c>
      <c r="I2590" t="s">
        <v>135</v>
      </c>
      <c r="J2590" t="s">
        <v>136</v>
      </c>
      <c r="K2590" t="s">
        <v>137</v>
      </c>
      <c r="L2590" t="s">
        <v>7659</v>
      </c>
      <c r="M2590" t="s">
        <v>7660</v>
      </c>
      <c r="N2590">
        <v>3.1659174999999999</v>
      </c>
      <c r="O2590">
        <v>0</v>
      </c>
      <c r="P2590">
        <v>1481</v>
      </c>
      <c r="Q2590">
        <v>0</v>
      </c>
      <c r="R2590">
        <v>0</v>
      </c>
      <c r="S2590">
        <v>3</v>
      </c>
      <c r="T2590">
        <v>204</v>
      </c>
      <c r="U2590">
        <v>0</v>
      </c>
      <c r="V2590">
        <v>0</v>
      </c>
      <c r="W2590">
        <v>0</v>
      </c>
      <c r="X2590">
        <v>1371.2813646499508</v>
      </c>
      <c r="Y2590">
        <v>0</v>
      </c>
      <c r="Z2590">
        <v>0</v>
      </c>
      <c r="AA2590">
        <v>4625.4391612577447</v>
      </c>
      <c r="AB2590">
        <v>1211.6676208105293</v>
      </c>
      <c r="AC2590">
        <v>0</v>
      </c>
      <c r="AD2590">
        <v>0</v>
      </c>
      <c r="AE2590">
        <v>7208.3881467182246</v>
      </c>
    </row>
    <row r="2591" spans="1:31" x14ac:dyDescent="0.25">
      <c r="A2591">
        <v>1670818</v>
      </c>
      <c r="B2591">
        <v>1</v>
      </c>
      <c r="C2591" t="s">
        <v>80</v>
      </c>
      <c r="D2591" t="s">
        <v>107</v>
      </c>
      <c r="E2591" t="s">
        <v>140</v>
      </c>
      <c r="F2591" t="s">
        <v>7661</v>
      </c>
      <c r="G2591" t="s">
        <v>209</v>
      </c>
      <c r="H2591" t="s">
        <v>143</v>
      </c>
      <c r="I2591" t="s">
        <v>135</v>
      </c>
      <c r="J2591" t="s">
        <v>136</v>
      </c>
      <c r="K2591" t="s">
        <v>137</v>
      </c>
      <c r="L2591" t="s">
        <v>7662</v>
      </c>
      <c r="M2591" t="s">
        <v>7663</v>
      </c>
      <c r="N2591">
        <v>2.4355555550000001</v>
      </c>
      <c r="O2591">
        <v>0</v>
      </c>
      <c r="P2591">
        <v>11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5.9632073592330039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5.9632073592330039</v>
      </c>
    </row>
    <row r="2592" spans="1:31" x14ac:dyDescent="0.25">
      <c r="A2592">
        <v>1670626</v>
      </c>
      <c r="B2592">
        <v>1</v>
      </c>
      <c r="C2592" t="s">
        <v>80</v>
      </c>
      <c r="D2592" t="s">
        <v>104</v>
      </c>
      <c r="E2592" t="s">
        <v>131</v>
      </c>
      <c r="F2592" t="s">
        <v>7364</v>
      </c>
      <c r="G2592" t="s">
        <v>161</v>
      </c>
      <c r="H2592" t="s">
        <v>134</v>
      </c>
      <c r="I2592" t="s">
        <v>135</v>
      </c>
      <c r="J2592" t="s">
        <v>136</v>
      </c>
      <c r="K2592" t="s">
        <v>137</v>
      </c>
      <c r="L2592" t="s">
        <v>7664</v>
      </c>
      <c r="M2592" t="s">
        <v>7665</v>
      </c>
      <c r="N2592">
        <v>0.117777777</v>
      </c>
      <c r="O2592">
        <v>5</v>
      </c>
      <c r="P2592">
        <v>1749</v>
      </c>
      <c r="Q2592">
        <v>10</v>
      </c>
      <c r="R2592">
        <v>18</v>
      </c>
      <c r="S2592">
        <v>18</v>
      </c>
      <c r="T2592">
        <v>208</v>
      </c>
      <c r="U2592">
        <v>3</v>
      </c>
      <c r="V2592">
        <v>0</v>
      </c>
      <c r="W2592">
        <v>2.9764189644933336E-2</v>
      </c>
      <c r="X2592">
        <v>50.974132681157187</v>
      </c>
      <c r="Y2592">
        <v>0.99771444841126011</v>
      </c>
      <c r="Z2592">
        <v>0.37508729665439999</v>
      </c>
      <c r="AA2592">
        <v>63.290675745804648</v>
      </c>
      <c r="AB2592">
        <v>19.555937253094431</v>
      </c>
      <c r="AC2592">
        <v>8.4975984910958697</v>
      </c>
      <c r="AD2592">
        <v>0</v>
      </c>
      <c r="AE2592">
        <v>143.72091010586271</v>
      </c>
    </row>
    <row r="2593" spans="1:31" x14ac:dyDescent="0.25">
      <c r="A2593">
        <v>1671024</v>
      </c>
      <c r="B2593">
        <v>1</v>
      </c>
      <c r="C2593" t="s">
        <v>80</v>
      </c>
      <c r="D2593" t="s">
        <v>94</v>
      </c>
      <c r="E2593" t="s">
        <v>140</v>
      </c>
      <c r="F2593" t="s">
        <v>7666</v>
      </c>
      <c r="G2593" t="s">
        <v>197</v>
      </c>
      <c r="H2593" t="s">
        <v>143</v>
      </c>
      <c r="I2593" t="s">
        <v>135</v>
      </c>
      <c r="J2593" t="s">
        <v>136</v>
      </c>
      <c r="K2593" t="s">
        <v>137</v>
      </c>
      <c r="L2593" t="s">
        <v>7667</v>
      </c>
      <c r="M2593" t="s">
        <v>7668</v>
      </c>
      <c r="N2593">
        <v>3.1477777769999999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0.45384908709656224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0.45384908709656224</v>
      </c>
    </row>
    <row r="2594" spans="1:31" x14ac:dyDescent="0.25">
      <c r="A2594">
        <v>1670340</v>
      </c>
      <c r="B2594">
        <v>1</v>
      </c>
      <c r="C2594" t="s">
        <v>80</v>
      </c>
      <c r="D2594" t="s">
        <v>108</v>
      </c>
      <c r="E2594" t="s">
        <v>151</v>
      </c>
      <c r="F2594" t="s">
        <v>945</v>
      </c>
      <c r="G2594" t="s">
        <v>153</v>
      </c>
      <c r="H2594" t="s">
        <v>143</v>
      </c>
      <c r="I2594" t="s">
        <v>135</v>
      </c>
      <c r="J2594" t="s">
        <v>136</v>
      </c>
      <c r="K2594" t="s">
        <v>137</v>
      </c>
      <c r="L2594" t="s">
        <v>7669</v>
      </c>
      <c r="M2594" t="s">
        <v>7670</v>
      </c>
      <c r="N2594">
        <v>1.9555555549999999</v>
      </c>
      <c r="O2594">
        <v>0</v>
      </c>
      <c r="P2594">
        <v>2</v>
      </c>
      <c r="Q2594">
        <v>0</v>
      </c>
      <c r="R2594">
        <v>4</v>
      </c>
      <c r="S2594">
        <v>0</v>
      </c>
      <c r="T2594">
        <v>1</v>
      </c>
      <c r="U2594">
        <v>0</v>
      </c>
      <c r="V2594">
        <v>0</v>
      </c>
      <c r="W2594">
        <v>0</v>
      </c>
      <c r="X2594">
        <v>0.60327118082376896</v>
      </c>
      <c r="Y2594">
        <v>0</v>
      </c>
      <c r="Z2594">
        <v>1.5530016936834798</v>
      </c>
      <c r="AA2594">
        <v>0</v>
      </c>
      <c r="AB2594">
        <v>2.6568659995268886</v>
      </c>
      <c r="AC2594">
        <v>0</v>
      </c>
      <c r="AD2594">
        <v>0</v>
      </c>
      <c r="AE2594">
        <v>4.8131388740341379</v>
      </c>
    </row>
    <row r="2595" spans="1:31" x14ac:dyDescent="0.25">
      <c r="A2595">
        <v>1670672</v>
      </c>
      <c r="B2595">
        <v>1</v>
      </c>
      <c r="C2595" t="s">
        <v>81</v>
      </c>
      <c r="D2595" t="s">
        <v>120</v>
      </c>
      <c r="E2595" t="s">
        <v>131</v>
      </c>
      <c r="F2595" t="s">
        <v>7671</v>
      </c>
      <c r="G2595" t="s">
        <v>161</v>
      </c>
      <c r="H2595" t="s">
        <v>134</v>
      </c>
      <c r="I2595" t="s">
        <v>135</v>
      </c>
      <c r="J2595" t="s">
        <v>136</v>
      </c>
      <c r="K2595" t="s">
        <v>137</v>
      </c>
      <c r="L2595" t="s">
        <v>7672</v>
      </c>
      <c r="M2595" t="s">
        <v>7673</v>
      </c>
      <c r="N2595">
        <v>0.42416666600000003</v>
      </c>
      <c r="O2595">
        <v>0</v>
      </c>
      <c r="P2595">
        <v>0</v>
      </c>
      <c r="Q2595">
        <v>38</v>
      </c>
      <c r="R2595">
        <v>40</v>
      </c>
      <c r="S2595">
        <v>7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47.096560540026246</v>
      </c>
      <c r="Z2595">
        <v>23.727188958461785</v>
      </c>
      <c r="AA2595">
        <v>6.6002894674566255</v>
      </c>
      <c r="AB2595">
        <v>0</v>
      </c>
      <c r="AC2595">
        <v>0</v>
      </c>
      <c r="AD2595">
        <v>0</v>
      </c>
      <c r="AE2595">
        <v>77.424038965944646</v>
      </c>
    </row>
    <row r="2596" spans="1:31" x14ac:dyDescent="0.25">
      <c r="A2596">
        <v>1671336</v>
      </c>
      <c r="B2596">
        <v>1</v>
      </c>
      <c r="C2596" t="s">
        <v>80</v>
      </c>
      <c r="D2596" t="s">
        <v>90</v>
      </c>
      <c r="E2596" t="s">
        <v>140</v>
      </c>
      <c r="F2596" t="s">
        <v>7674</v>
      </c>
      <c r="G2596" t="s">
        <v>197</v>
      </c>
      <c r="H2596" t="s">
        <v>143</v>
      </c>
      <c r="I2596" t="s">
        <v>135</v>
      </c>
      <c r="J2596" t="s">
        <v>136</v>
      </c>
      <c r="K2596" t="s">
        <v>137</v>
      </c>
      <c r="L2596" t="s">
        <v>7675</v>
      </c>
      <c r="M2596" t="s">
        <v>7676</v>
      </c>
      <c r="N2596">
        <v>5.6183333329999998</v>
      </c>
      <c r="O2596">
        <v>0</v>
      </c>
      <c r="P2596">
        <v>3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7.2012593289824602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7.2012593289824602</v>
      </c>
    </row>
    <row r="2597" spans="1:31" x14ac:dyDescent="0.25">
      <c r="A2597">
        <v>1670317</v>
      </c>
      <c r="B2597">
        <v>1</v>
      </c>
      <c r="C2597" t="s">
        <v>81</v>
      </c>
      <c r="D2597" t="s">
        <v>128</v>
      </c>
      <c r="E2597" t="s">
        <v>131</v>
      </c>
      <c r="F2597" t="s">
        <v>522</v>
      </c>
      <c r="G2597" t="s">
        <v>161</v>
      </c>
      <c r="H2597" t="s">
        <v>134</v>
      </c>
      <c r="I2597" t="s">
        <v>173</v>
      </c>
      <c r="J2597" t="s">
        <v>136</v>
      </c>
      <c r="K2597" t="s">
        <v>137</v>
      </c>
      <c r="L2597" t="s">
        <v>7677</v>
      </c>
      <c r="M2597" t="s">
        <v>6774</v>
      </c>
      <c r="N2597">
        <v>1.4999999999999999E-2</v>
      </c>
      <c r="O2597">
        <v>1</v>
      </c>
      <c r="P2597">
        <v>575</v>
      </c>
      <c r="Q2597">
        <v>3</v>
      </c>
      <c r="R2597">
        <v>3</v>
      </c>
      <c r="S2597">
        <v>9</v>
      </c>
      <c r="T2597">
        <v>47</v>
      </c>
      <c r="U2597">
        <v>0</v>
      </c>
      <c r="V2597">
        <v>0</v>
      </c>
      <c r="W2597">
        <v>3.2697388367400001E-3</v>
      </c>
      <c r="X2597">
        <v>0.75984881117516978</v>
      </c>
      <c r="Y2597">
        <v>3.0136611312225003E-2</v>
      </c>
      <c r="Z2597">
        <v>1.1489169574799998E-3</v>
      </c>
      <c r="AA2597">
        <v>0.5348556407124001</v>
      </c>
      <c r="AB2597">
        <v>0.29407723950354003</v>
      </c>
      <c r="AC2597">
        <v>0</v>
      </c>
      <c r="AD2597">
        <v>0</v>
      </c>
      <c r="AE2597">
        <v>1.623336958497555</v>
      </c>
    </row>
    <row r="2598" spans="1:31" x14ac:dyDescent="0.25">
      <c r="A2598">
        <v>1670815</v>
      </c>
      <c r="B2598">
        <v>1</v>
      </c>
      <c r="C2598" t="s">
        <v>80</v>
      </c>
      <c r="D2598" t="s">
        <v>106</v>
      </c>
      <c r="E2598" t="s">
        <v>151</v>
      </c>
      <c r="F2598" t="s">
        <v>7678</v>
      </c>
      <c r="G2598" t="s">
        <v>222</v>
      </c>
      <c r="H2598" t="s">
        <v>143</v>
      </c>
      <c r="I2598" t="s">
        <v>135</v>
      </c>
      <c r="J2598" t="s">
        <v>136</v>
      </c>
      <c r="K2598" t="s">
        <v>137</v>
      </c>
      <c r="L2598" t="s">
        <v>7679</v>
      </c>
      <c r="M2598" t="s">
        <v>7680</v>
      </c>
      <c r="N2598">
        <v>1.173611111</v>
      </c>
      <c r="O2598">
        <v>0</v>
      </c>
      <c r="P2598">
        <v>13</v>
      </c>
      <c r="Q2598">
        <v>0</v>
      </c>
      <c r="R2598">
        <v>0</v>
      </c>
      <c r="S2598">
        <v>0</v>
      </c>
      <c r="T2598">
        <v>1</v>
      </c>
      <c r="U2598">
        <v>0</v>
      </c>
      <c r="V2598">
        <v>0</v>
      </c>
      <c r="W2598">
        <v>0</v>
      </c>
      <c r="X2598">
        <v>2.1032799184962503</v>
      </c>
      <c r="Y2598">
        <v>0</v>
      </c>
      <c r="Z2598">
        <v>0</v>
      </c>
      <c r="AA2598">
        <v>0</v>
      </c>
      <c r="AB2598">
        <v>0.1366635671438125</v>
      </c>
      <c r="AC2598">
        <v>0</v>
      </c>
      <c r="AD2598">
        <v>0</v>
      </c>
      <c r="AE2598">
        <v>2.2399434856400626</v>
      </c>
    </row>
    <row r="2599" spans="1:31" x14ac:dyDescent="0.25">
      <c r="A2599">
        <v>1671356</v>
      </c>
      <c r="B2599">
        <v>1</v>
      </c>
      <c r="C2599" t="s">
        <v>80</v>
      </c>
      <c r="D2599" t="s">
        <v>87</v>
      </c>
      <c r="E2599" t="s">
        <v>140</v>
      </c>
      <c r="F2599" t="s">
        <v>7681</v>
      </c>
      <c r="G2599" t="s">
        <v>209</v>
      </c>
      <c r="H2599" t="s">
        <v>143</v>
      </c>
      <c r="I2599" t="s">
        <v>135</v>
      </c>
      <c r="J2599" t="s">
        <v>136</v>
      </c>
      <c r="K2599" t="s">
        <v>137</v>
      </c>
      <c r="L2599" t="s">
        <v>7682</v>
      </c>
      <c r="M2599" t="s">
        <v>7683</v>
      </c>
      <c r="N2599">
        <v>3.2919444439999999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4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5.209923527635258</v>
      </c>
      <c r="AC2599">
        <v>0</v>
      </c>
      <c r="AD2599">
        <v>0</v>
      </c>
      <c r="AE2599">
        <v>5.209923527635258</v>
      </c>
    </row>
    <row r="2600" spans="1:31" x14ac:dyDescent="0.25">
      <c r="A2600">
        <v>1670858</v>
      </c>
      <c r="B2600">
        <v>1</v>
      </c>
      <c r="C2600" t="s">
        <v>81</v>
      </c>
      <c r="D2600" t="s">
        <v>128</v>
      </c>
      <c r="E2600" t="s">
        <v>140</v>
      </c>
      <c r="F2600" t="s">
        <v>7684</v>
      </c>
      <c r="G2600" t="s">
        <v>197</v>
      </c>
      <c r="H2600" t="s">
        <v>143</v>
      </c>
      <c r="I2600" t="s">
        <v>135</v>
      </c>
      <c r="J2600" t="s">
        <v>136</v>
      </c>
      <c r="K2600" t="s">
        <v>137</v>
      </c>
      <c r="L2600" t="s">
        <v>7685</v>
      </c>
      <c r="M2600" t="s">
        <v>7686</v>
      </c>
      <c r="N2600">
        <v>2.7</v>
      </c>
      <c r="O2600">
        <v>0</v>
      </c>
      <c r="P2600">
        <v>1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0.45336530546911336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0.45336530546911336</v>
      </c>
    </row>
    <row r="2601" spans="1:31" x14ac:dyDescent="0.25">
      <c r="A2601">
        <v>1670838</v>
      </c>
      <c r="B2601">
        <v>1</v>
      </c>
      <c r="C2601" t="s">
        <v>80</v>
      </c>
      <c r="D2601" t="s">
        <v>97</v>
      </c>
      <c r="E2601" t="s">
        <v>151</v>
      </c>
      <c r="F2601" t="s">
        <v>7687</v>
      </c>
      <c r="G2601" t="s">
        <v>153</v>
      </c>
      <c r="H2601" t="s">
        <v>143</v>
      </c>
      <c r="I2601" t="s">
        <v>135</v>
      </c>
      <c r="J2601" t="s">
        <v>136</v>
      </c>
      <c r="K2601" t="s">
        <v>137</v>
      </c>
      <c r="L2601" t="s">
        <v>7688</v>
      </c>
      <c r="M2601" t="s">
        <v>7689</v>
      </c>
      <c r="N2601">
        <v>12.011666666</v>
      </c>
      <c r="O2601">
        <v>0</v>
      </c>
      <c r="P2601">
        <v>8</v>
      </c>
      <c r="Q2601">
        <v>0</v>
      </c>
      <c r="R2601">
        <v>11</v>
      </c>
      <c r="S2601">
        <v>0</v>
      </c>
      <c r="T2601">
        <v>6</v>
      </c>
      <c r="U2601">
        <v>0</v>
      </c>
      <c r="V2601">
        <v>0</v>
      </c>
      <c r="W2601">
        <v>0</v>
      </c>
      <c r="X2601">
        <v>107.38354299459822</v>
      </c>
      <c r="Y2601">
        <v>0</v>
      </c>
      <c r="Z2601">
        <v>54.322891016086992</v>
      </c>
      <c r="AA2601">
        <v>0</v>
      </c>
      <c r="AB2601">
        <v>598.86849023239449</v>
      </c>
      <c r="AC2601">
        <v>0</v>
      </c>
      <c r="AD2601">
        <v>0</v>
      </c>
      <c r="AE2601">
        <v>760.57492424307975</v>
      </c>
    </row>
    <row r="2602" spans="1:31" x14ac:dyDescent="0.25">
      <c r="A2602">
        <v>1670148</v>
      </c>
      <c r="B2602">
        <v>1</v>
      </c>
      <c r="C2602" t="s">
        <v>80</v>
      </c>
      <c r="D2602" t="s">
        <v>106</v>
      </c>
      <c r="E2602" t="s">
        <v>159</v>
      </c>
      <c r="F2602" t="s">
        <v>7690</v>
      </c>
      <c r="G2602" t="s">
        <v>161</v>
      </c>
      <c r="H2602" t="s">
        <v>134</v>
      </c>
      <c r="I2602" t="s">
        <v>173</v>
      </c>
      <c r="J2602" t="s">
        <v>136</v>
      </c>
      <c r="K2602" t="s">
        <v>137</v>
      </c>
      <c r="L2602" t="s">
        <v>7691</v>
      </c>
      <c r="M2602" t="s">
        <v>7692</v>
      </c>
      <c r="N2602">
        <v>1.9444444000000002E-2</v>
      </c>
      <c r="O2602">
        <v>0</v>
      </c>
      <c r="P2602">
        <v>623</v>
      </c>
      <c r="Q2602">
        <v>1</v>
      </c>
      <c r="R2602">
        <v>68</v>
      </c>
      <c r="S2602">
        <v>5</v>
      </c>
      <c r="T2602">
        <v>96</v>
      </c>
      <c r="U2602">
        <v>0</v>
      </c>
      <c r="V2602">
        <v>0</v>
      </c>
      <c r="W2602">
        <v>0</v>
      </c>
      <c r="X2602">
        <v>1.779719699276556</v>
      </c>
      <c r="Y2602">
        <v>4.3425123933333335E-3</v>
      </c>
      <c r="Z2602">
        <v>8.8989097056533295E-2</v>
      </c>
      <c r="AA2602">
        <v>0.11835971340620001</v>
      </c>
      <c r="AB2602">
        <v>0.62417049155160009</v>
      </c>
      <c r="AC2602">
        <v>0</v>
      </c>
      <c r="AD2602">
        <v>0</v>
      </c>
      <c r="AE2602">
        <v>2.6155815136842229</v>
      </c>
    </row>
    <row r="2603" spans="1:31" x14ac:dyDescent="0.25">
      <c r="A2603">
        <v>1670689</v>
      </c>
      <c r="B2603">
        <v>1</v>
      </c>
      <c r="C2603" t="s">
        <v>80</v>
      </c>
      <c r="D2603" t="s">
        <v>99</v>
      </c>
      <c r="E2603" t="s">
        <v>200</v>
      </c>
      <c r="F2603" t="s">
        <v>7693</v>
      </c>
      <c r="G2603" t="s">
        <v>222</v>
      </c>
      <c r="H2603" t="s">
        <v>143</v>
      </c>
      <c r="I2603" t="s">
        <v>135</v>
      </c>
      <c r="J2603" t="s">
        <v>136</v>
      </c>
      <c r="K2603" t="s">
        <v>137</v>
      </c>
      <c r="L2603" t="s">
        <v>7694</v>
      </c>
      <c r="M2603" t="s">
        <v>7695</v>
      </c>
      <c r="N2603">
        <v>6.0052777769999999</v>
      </c>
      <c r="O2603">
        <v>0</v>
      </c>
      <c r="P2603">
        <v>24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16.669038478836303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16.669038478836303</v>
      </c>
    </row>
    <row r="2604" spans="1:31" x14ac:dyDescent="0.25">
      <c r="A2604">
        <v>1670297</v>
      </c>
      <c r="B2604">
        <v>1</v>
      </c>
      <c r="C2604" t="s">
        <v>80</v>
      </c>
      <c r="D2604" t="s">
        <v>100</v>
      </c>
      <c r="E2604" t="s">
        <v>164</v>
      </c>
      <c r="F2604" t="s">
        <v>7696</v>
      </c>
      <c r="G2604" t="s">
        <v>161</v>
      </c>
      <c r="H2604" t="s">
        <v>134</v>
      </c>
      <c r="I2604" t="s">
        <v>135</v>
      </c>
      <c r="J2604" t="s">
        <v>136</v>
      </c>
      <c r="K2604" t="s">
        <v>137</v>
      </c>
      <c r="L2604" t="s">
        <v>7697</v>
      </c>
      <c r="M2604" t="s">
        <v>7698</v>
      </c>
      <c r="N2604">
        <v>0.41861111099999998</v>
      </c>
      <c r="O2604">
        <v>3</v>
      </c>
      <c r="P2604">
        <v>1357</v>
      </c>
      <c r="Q2604">
        <v>17</v>
      </c>
      <c r="R2604">
        <v>166</v>
      </c>
      <c r="S2604">
        <v>30</v>
      </c>
      <c r="T2604">
        <v>130</v>
      </c>
      <c r="U2604">
        <v>2</v>
      </c>
      <c r="V2604">
        <v>0</v>
      </c>
      <c r="W2604">
        <v>0.11591024421799084</v>
      </c>
      <c r="X2604">
        <v>173.68040278924377</v>
      </c>
      <c r="Y2604">
        <v>6.6168434601176971</v>
      </c>
      <c r="Z2604">
        <v>32.054403242789107</v>
      </c>
      <c r="AA2604">
        <v>47.190483867808446</v>
      </c>
      <c r="AB2604">
        <v>29.179101773754567</v>
      </c>
      <c r="AC2604">
        <v>28.964341556757137</v>
      </c>
      <c r="AD2604">
        <v>0</v>
      </c>
      <c r="AE2604">
        <v>317.80148693468868</v>
      </c>
    </row>
    <row r="2605" spans="1:31" x14ac:dyDescent="0.25">
      <c r="A2605">
        <v>1671293</v>
      </c>
      <c r="B2605">
        <v>1</v>
      </c>
      <c r="C2605" t="s">
        <v>80</v>
      </c>
      <c r="D2605" t="s">
        <v>108</v>
      </c>
      <c r="E2605" t="s">
        <v>151</v>
      </c>
      <c r="F2605" t="s">
        <v>7699</v>
      </c>
      <c r="G2605" t="s">
        <v>153</v>
      </c>
      <c r="H2605" t="s">
        <v>143</v>
      </c>
      <c r="I2605" t="s">
        <v>135</v>
      </c>
      <c r="J2605" t="s">
        <v>136</v>
      </c>
      <c r="K2605" t="s">
        <v>137</v>
      </c>
      <c r="L2605" t="s">
        <v>7700</v>
      </c>
      <c r="M2605" t="s">
        <v>7701</v>
      </c>
      <c r="N2605">
        <v>3.0469444440000002</v>
      </c>
      <c r="O2605">
        <v>0</v>
      </c>
      <c r="P2605">
        <v>20</v>
      </c>
      <c r="Q2605">
        <v>0</v>
      </c>
      <c r="R2605">
        <v>2</v>
      </c>
      <c r="S2605">
        <v>0</v>
      </c>
      <c r="T2605">
        <v>1</v>
      </c>
      <c r="U2605">
        <v>0</v>
      </c>
      <c r="V2605">
        <v>0</v>
      </c>
      <c r="W2605">
        <v>0</v>
      </c>
      <c r="X2605">
        <v>6.9512263594182215</v>
      </c>
      <c r="Y2605">
        <v>0</v>
      </c>
      <c r="Z2605">
        <v>0.10870621892748888</v>
      </c>
      <c r="AA2605">
        <v>0</v>
      </c>
      <c r="AB2605">
        <v>0.15282155408659334</v>
      </c>
      <c r="AC2605">
        <v>0</v>
      </c>
      <c r="AD2605">
        <v>0</v>
      </c>
      <c r="AE2605">
        <v>7.2127541324323037</v>
      </c>
    </row>
    <row r="2606" spans="1:31" x14ac:dyDescent="0.25">
      <c r="A2606">
        <v>1670795</v>
      </c>
      <c r="B2606">
        <v>1</v>
      </c>
      <c r="C2606" t="s">
        <v>80</v>
      </c>
      <c r="D2606" t="s">
        <v>82</v>
      </c>
      <c r="E2606" t="s">
        <v>200</v>
      </c>
      <c r="F2606" t="s">
        <v>7702</v>
      </c>
      <c r="G2606" t="s">
        <v>202</v>
      </c>
      <c r="H2606" t="s">
        <v>143</v>
      </c>
      <c r="I2606" t="s">
        <v>135</v>
      </c>
      <c r="J2606" t="s">
        <v>136</v>
      </c>
      <c r="K2606" t="s">
        <v>137</v>
      </c>
      <c r="L2606" t="s">
        <v>7703</v>
      </c>
      <c r="M2606" t="s">
        <v>7704</v>
      </c>
      <c r="N2606">
        <v>9.1063888879999997</v>
      </c>
      <c r="O2606">
        <v>0</v>
      </c>
      <c r="P2606">
        <v>54</v>
      </c>
      <c r="Q2606">
        <v>0</v>
      </c>
      <c r="R2606">
        <v>0</v>
      </c>
      <c r="S2606">
        <v>0</v>
      </c>
      <c r="T2606">
        <v>20</v>
      </c>
      <c r="U2606">
        <v>0</v>
      </c>
      <c r="V2606">
        <v>0</v>
      </c>
      <c r="W2606">
        <v>0</v>
      </c>
      <c r="X2606">
        <v>169.72856851292349</v>
      </c>
      <c r="Y2606">
        <v>0</v>
      </c>
      <c r="Z2606">
        <v>0</v>
      </c>
      <c r="AA2606">
        <v>0</v>
      </c>
      <c r="AB2606">
        <v>84.684232620358159</v>
      </c>
      <c r="AC2606">
        <v>0</v>
      </c>
      <c r="AD2606">
        <v>0</v>
      </c>
      <c r="AE2606">
        <v>254.41280113328165</v>
      </c>
    </row>
    <row r="2607" spans="1:31" x14ac:dyDescent="0.25">
      <c r="A2607">
        <v>1671044</v>
      </c>
      <c r="B2607">
        <v>1</v>
      </c>
      <c r="C2607" t="s">
        <v>80</v>
      </c>
      <c r="D2607" t="s">
        <v>82</v>
      </c>
      <c r="E2607" t="s">
        <v>140</v>
      </c>
      <c r="F2607" t="s">
        <v>7705</v>
      </c>
      <c r="G2607" t="s">
        <v>197</v>
      </c>
      <c r="H2607" t="s">
        <v>143</v>
      </c>
      <c r="I2607" t="s">
        <v>135</v>
      </c>
      <c r="J2607" t="s">
        <v>136</v>
      </c>
      <c r="K2607" t="s">
        <v>137</v>
      </c>
      <c r="L2607" t="s">
        <v>7706</v>
      </c>
      <c r="M2607" t="s">
        <v>7707</v>
      </c>
      <c r="N2607">
        <v>11.526666666000001</v>
      </c>
      <c r="O2607">
        <v>0</v>
      </c>
      <c r="P2607">
        <v>2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0.10134583369416167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0.10134583369416167</v>
      </c>
    </row>
    <row r="2608" spans="1:31" x14ac:dyDescent="0.25">
      <c r="A2608">
        <v>1671399</v>
      </c>
      <c r="B2608">
        <v>1</v>
      </c>
      <c r="C2608" t="s">
        <v>81</v>
      </c>
      <c r="D2608" t="s">
        <v>113</v>
      </c>
      <c r="E2608" t="s">
        <v>159</v>
      </c>
      <c r="F2608" t="s">
        <v>3204</v>
      </c>
      <c r="G2608" t="s">
        <v>161</v>
      </c>
      <c r="H2608" t="s">
        <v>134</v>
      </c>
      <c r="I2608" t="s">
        <v>173</v>
      </c>
      <c r="J2608" t="s">
        <v>136</v>
      </c>
      <c r="K2608" t="s">
        <v>137</v>
      </c>
      <c r="L2608" t="s">
        <v>7708</v>
      </c>
      <c r="M2608" t="s">
        <v>7709</v>
      </c>
      <c r="N2608">
        <v>8.3333330000000001E-3</v>
      </c>
      <c r="O2608">
        <v>0</v>
      </c>
      <c r="P2608">
        <v>380</v>
      </c>
      <c r="Q2608">
        <v>1</v>
      </c>
      <c r="R2608">
        <v>19</v>
      </c>
      <c r="S2608">
        <v>1</v>
      </c>
      <c r="T2608">
        <v>15</v>
      </c>
      <c r="U2608">
        <v>1</v>
      </c>
      <c r="V2608">
        <v>0</v>
      </c>
      <c r="W2608">
        <v>0</v>
      </c>
      <c r="X2608">
        <v>0.29885352548507521</v>
      </c>
      <c r="Y2608">
        <v>1.8436546999999999E-3</v>
      </c>
      <c r="Z2608">
        <v>2.525779783194167E-2</v>
      </c>
      <c r="AA2608">
        <v>9.7328124332875007E-2</v>
      </c>
      <c r="AB2608">
        <v>4.5306665937324998E-2</v>
      </c>
      <c r="AC2608">
        <v>0.42657124143627495</v>
      </c>
      <c r="AD2608">
        <v>0</v>
      </c>
      <c r="AE2608">
        <v>0.89516100972349189</v>
      </c>
    </row>
    <row r="2609" spans="1:31" x14ac:dyDescent="0.25">
      <c r="A2609">
        <v>1670901</v>
      </c>
      <c r="B2609">
        <v>1</v>
      </c>
      <c r="C2609" t="s">
        <v>80</v>
      </c>
      <c r="D2609" t="s">
        <v>92</v>
      </c>
      <c r="E2609" t="s">
        <v>140</v>
      </c>
      <c r="F2609" t="s">
        <v>7710</v>
      </c>
      <c r="G2609" t="s">
        <v>142</v>
      </c>
      <c r="H2609" t="s">
        <v>143</v>
      </c>
      <c r="I2609" t="s">
        <v>135</v>
      </c>
      <c r="J2609" t="s">
        <v>136</v>
      </c>
      <c r="K2609" t="s">
        <v>137</v>
      </c>
      <c r="L2609" t="s">
        <v>7711</v>
      </c>
      <c r="M2609" t="s">
        <v>7712</v>
      </c>
      <c r="N2609">
        <v>3.8944444439999999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2.2304061656125835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2.2304061656125835</v>
      </c>
    </row>
    <row r="2610" spans="1:31" x14ac:dyDescent="0.25">
      <c r="A2610">
        <v>1670168</v>
      </c>
      <c r="B2610">
        <v>1</v>
      </c>
      <c r="C2610" t="s">
        <v>81</v>
      </c>
      <c r="D2610" t="s">
        <v>128</v>
      </c>
      <c r="E2610" t="s">
        <v>159</v>
      </c>
      <c r="F2610" t="s">
        <v>7713</v>
      </c>
      <c r="G2610" t="s">
        <v>161</v>
      </c>
      <c r="H2610" t="s">
        <v>134</v>
      </c>
      <c r="I2610" t="s">
        <v>173</v>
      </c>
      <c r="J2610" t="s">
        <v>136</v>
      </c>
      <c r="K2610" t="s">
        <v>137</v>
      </c>
      <c r="L2610" t="s">
        <v>7714</v>
      </c>
      <c r="M2610" t="s">
        <v>7715</v>
      </c>
      <c r="N2610">
        <v>5.5555550000000002E-3</v>
      </c>
      <c r="O2610">
        <v>0</v>
      </c>
      <c r="P2610">
        <v>536</v>
      </c>
      <c r="Q2610">
        <v>3</v>
      </c>
      <c r="R2610">
        <v>27</v>
      </c>
      <c r="S2610">
        <v>3</v>
      </c>
      <c r="T2610">
        <v>72</v>
      </c>
      <c r="U2610">
        <v>0</v>
      </c>
      <c r="V2610">
        <v>0</v>
      </c>
      <c r="W2610">
        <v>0</v>
      </c>
      <c r="X2610">
        <v>0.47781234643927778</v>
      </c>
      <c r="Y2610">
        <v>4.7753189187555558E-3</v>
      </c>
      <c r="Z2610">
        <v>2.0696480605866666E-2</v>
      </c>
      <c r="AA2610">
        <v>6.6697700329000006E-3</v>
      </c>
      <c r="AB2610">
        <v>0.13199162072270001</v>
      </c>
      <c r="AC2610">
        <v>0</v>
      </c>
      <c r="AD2610">
        <v>0</v>
      </c>
      <c r="AE2610">
        <v>0.64194553671950005</v>
      </c>
    </row>
    <row r="2611" spans="1:31" x14ac:dyDescent="0.25">
      <c r="A2611">
        <v>1671150</v>
      </c>
      <c r="B2611">
        <v>1</v>
      </c>
      <c r="C2611" t="s">
        <v>80</v>
      </c>
      <c r="D2611" t="s">
        <v>102</v>
      </c>
      <c r="E2611" t="s">
        <v>140</v>
      </c>
      <c r="F2611" t="s">
        <v>7716</v>
      </c>
      <c r="G2611" t="s">
        <v>197</v>
      </c>
      <c r="H2611" t="s">
        <v>143</v>
      </c>
      <c r="I2611" t="s">
        <v>135</v>
      </c>
      <c r="J2611" t="s">
        <v>136</v>
      </c>
      <c r="K2611" t="s">
        <v>137</v>
      </c>
      <c r="L2611" t="s">
        <v>7717</v>
      </c>
      <c r="M2611" t="s">
        <v>7718</v>
      </c>
      <c r="N2611">
        <v>2.2580555549999999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0.17082467336934667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0.17082467336934667</v>
      </c>
    </row>
    <row r="2612" spans="1:31" x14ac:dyDescent="0.25">
      <c r="A2612">
        <v>1670211</v>
      </c>
      <c r="B2612">
        <v>1</v>
      </c>
      <c r="C2612" t="s">
        <v>80</v>
      </c>
      <c r="D2612" t="s">
        <v>95</v>
      </c>
      <c r="E2612" t="s">
        <v>164</v>
      </c>
      <c r="F2612" t="s">
        <v>7719</v>
      </c>
      <c r="G2612" t="s">
        <v>161</v>
      </c>
      <c r="H2612" t="s">
        <v>134</v>
      </c>
      <c r="I2612" t="s">
        <v>135</v>
      </c>
      <c r="J2612" t="s">
        <v>136</v>
      </c>
      <c r="K2612" t="s">
        <v>137</v>
      </c>
      <c r="L2612" t="s">
        <v>7111</v>
      </c>
      <c r="M2612" t="s">
        <v>7720</v>
      </c>
      <c r="N2612">
        <v>5.1111111000000001E-2</v>
      </c>
      <c r="O2612">
        <v>0</v>
      </c>
      <c r="P2612">
        <v>0</v>
      </c>
      <c r="Q2612">
        <v>0</v>
      </c>
      <c r="R2612">
        <v>0</v>
      </c>
      <c r="S2612">
        <v>1</v>
      </c>
      <c r="T2612">
        <v>0</v>
      </c>
      <c r="U2612">
        <v>1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5.7576297588222219E-2</v>
      </c>
      <c r="AB2612">
        <v>0</v>
      </c>
      <c r="AC2612">
        <v>0.40629011458737779</v>
      </c>
      <c r="AD2612">
        <v>0</v>
      </c>
      <c r="AE2612">
        <v>0.46386641217559998</v>
      </c>
    </row>
    <row r="2613" spans="1:31" x14ac:dyDescent="0.25">
      <c r="A2613">
        <v>1670460</v>
      </c>
      <c r="B2613">
        <v>1</v>
      </c>
      <c r="C2613" t="s">
        <v>80</v>
      </c>
      <c r="D2613" t="s">
        <v>108</v>
      </c>
      <c r="E2613" t="s">
        <v>159</v>
      </c>
      <c r="F2613" t="s">
        <v>7721</v>
      </c>
      <c r="G2613" t="s">
        <v>596</v>
      </c>
      <c r="H2613" t="s">
        <v>134</v>
      </c>
      <c r="I2613" t="s">
        <v>135</v>
      </c>
      <c r="J2613" t="s">
        <v>136</v>
      </c>
      <c r="K2613" t="s">
        <v>137</v>
      </c>
      <c r="L2613" t="s">
        <v>7722</v>
      </c>
      <c r="M2613" t="s">
        <v>7723</v>
      </c>
      <c r="N2613">
        <v>2.8050000000000002</v>
      </c>
      <c r="O2613">
        <v>0</v>
      </c>
      <c r="P2613">
        <v>18</v>
      </c>
      <c r="Q2613">
        <v>0</v>
      </c>
      <c r="R2613">
        <v>1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5.6739396300445062</v>
      </c>
      <c r="Y2613">
        <v>0</v>
      </c>
      <c r="Z2613">
        <v>0.14990902701146777</v>
      </c>
      <c r="AA2613">
        <v>0</v>
      </c>
      <c r="AB2613">
        <v>0</v>
      </c>
      <c r="AC2613">
        <v>0</v>
      </c>
      <c r="AD2613">
        <v>0</v>
      </c>
      <c r="AE2613">
        <v>5.823848657055974</v>
      </c>
    </row>
    <row r="2614" spans="1:31" x14ac:dyDescent="0.25">
      <c r="A2614">
        <v>1670354</v>
      </c>
      <c r="B2614">
        <v>1</v>
      </c>
      <c r="C2614" t="s">
        <v>81</v>
      </c>
      <c r="D2614" t="s">
        <v>127</v>
      </c>
      <c r="E2614" t="s">
        <v>200</v>
      </c>
      <c r="F2614" t="s">
        <v>7724</v>
      </c>
      <c r="G2614" t="s">
        <v>240</v>
      </c>
      <c r="H2614" t="s">
        <v>143</v>
      </c>
      <c r="I2614" t="s">
        <v>135</v>
      </c>
      <c r="J2614" t="s">
        <v>136</v>
      </c>
      <c r="K2614" t="s">
        <v>137</v>
      </c>
      <c r="L2614" t="s">
        <v>7725</v>
      </c>
      <c r="M2614" t="s">
        <v>7726</v>
      </c>
      <c r="N2614">
        <v>4.1919444439999998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4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241.99666819580202</v>
      </c>
      <c r="AC2614">
        <v>0</v>
      </c>
      <c r="AD2614">
        <v>0</v>
      </c>
      <c r="AE2614">
        <v>241.99666819580202</v>
      </c>
    </row>
    <row r="2615" spans="1:31" x14ac:dyDescent="0.25">
      <c r="A2615">
        <v>1670360</v>
      </c>
      <c r="B2615">
        <v>1</v>
      </c>
      <c r="C2615" t="s">
        <v>80</v>
      </c>
      <c r="D2615" t="s">
        <v>107</v>
      </c>
      <c r="E2615" t="s">
        <v>159</v>
      </c>
      <c r="F2615" t="s">
        <v>7727</v>
      </c>
      <c r="G2615" t="s">
        <v>596</v>
      </c>
      <c r="H2615" t="s">
        <v>134</v>
      </c>
      <c r="I2615" t="s">
        <v>135</v>
      </c>
      <c r="J2615" t="s">
        <v>136</v>
      </c>
      <c r="K2615" t="s">
        <v>137</v>
      </c>
      <c r="L2615" t="s">
        <v>7728</v>
      </c>
      <c r="M2615" t="s">
        <v>7729</v>
      </c>
      <c r="N2615">
        <v>4.6052777770000004</v>
      </c>
      <c r="O2615">
        <v>0</v>
      </c>
      <c r="P2615">
        <v>0</v>
      </c>
      <c r="Q2615">
        <v>0</v>
      </c>
      <c r="R2615">
        <v>0</v>
      </c>
      <c r="S2615">
        <v>1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2587.1585511041985</v>
      </c>
      <c r="AB2615">
        <v>0</v>
      </c>
      <c r="AC2615">
        <v>0</v>
      </c>
      <c r="AD2615">
        <v>0</v>
      </c>
      <c r="AE2615">
        <v>2587.1585511041985</v>
      </c>
    </row>
    <row r="2616" spans="1:31" x14ac:dyDescent="0.25">
      <c r="A2616">
        <v>1670752</v>
      </c>
      <c r="B2616">
        <v>1</v>
      </c>
      <c r="C2616" t="s">
        <v>80</v>
      </c>
      <c r="D2616" t="s">
        <v>83</v>
      </c>
      <c r="E2616" t="s">
        <v>159</v>
      </c>
      <c r="F2616" t="s">
        <v>7175</v>
      </c>
      <c r="G2616" t="s">
        <v>161</v>
      </c>
      <c r="H2616" t="s">
        <v>134</v>
      </c>
      <c r="I2616" t="s">
        <v>135</v>
      </c>
      <c r="J2616" t="s">
        <v>136</v>
      </c>
      <c r="K2616" t="s">
        <v>137</v>
      </c>
      <c r="L2616" t="s">
        <v>7730</v>
      </c>
      <c r="M2616" t="s">
        <v>7731</v>
      </c>
      <c r="N2616">
        <v>2.4</v>
      </c>
      <c r="O2616">
        <v>0</v>
      </c>
      <c r="P2616">
        <v>2589</v>
      </c>
      <c r="Q2616">
        <v>0</v>
      </c>
      <c r="R2616">
        <v>3</v>
      </c>
      <c r="S2616">
        <v>6</v>
      </c>
      <c r="T2616">
        <v>800</v>
      </c>
      <c r="U2616">
        <v>6</v>
      </c>
      <c r="V2616">
        <v>29</v>
      </c>
      <c r="W2616">
        <v>0</v>
      </c>
      <c r="X2616">
        <v>1465.8003745540504</v>
      </c>
      <c r="Y2616">
        <v>0</v>
      </c>
      <c r="Z2616">
        <v>4.4044771235745621</v>
      </c>
      <c r="AA2616">
        <v>187.55131700600396</v>
      </c>
      <c r="AB2616">
        <v>2313.8577949628448</v>
      </c>
      <c r="AC2616">
        <v>641.85186444607143</v>
      </c>
      <c r="AD2616">
        <v>2276.5712271876096</v>
      </c>
      <c r="AE2616">
        <v>6890.0370552801542</v>
      </c>
    </row>
    <row r="2617" spans="1:31" x14ac:dyDescent="0.25">
      <c r="A2617">
        <v>1671193</v>
      </c>
      <c r="B2617">
        <v>1</v>
      </c>
      <c r="C2617" t="s">
        <v>80</v>
      </c>
      <c r="D2617" t="s">
        <v>93</v>
      </c>
      <c r="E2617" t="s">
        <v>151</v>
      </c>
      <c r="F2617" t="s">
        <v>7732</v>
      </c>
      <c r="G2617" t="s">
        <v>153</v>
      </c>
      <c r="H2617" t="s">
        <v>143</v>
      </c>
      <c r="I2617" t="s">
        <v>135</v>
      </c>
      <c r="J2617" t="s">
        <v>136</v>
      </c>
      <c r="K2617" t="s">
        <v>137</v>
      </c>
      <c r="L2617" t="s">
        <v>7733</v>
      </c>
      <c r="M2617" t="s">
        <v>7734</v>
      </c>
      <c r="N2617">
        <v>4.0322222219999997</v>
      </c>
      <c r="O2617">
        <v>0</v>
      </c>
      <c r="P2617">
        <v>1</v>
      </c>
      <c r="Q2617">
        <v>0</v>
      </c>
      <c r="R2617">
        <v>2</v>
      </c>
      <c r="S2617">
        <v>0</v>
      </c>
      <c r="T2617">
        <v>1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0.45408451875607558</v>
      </c>
      <c r="AA2617">
        <v>0</v>
      </c>
      <c r="AB2617">
        <v>4.1926613907543334E-2</v>
      </c>
      <c r="AC2617">
        <v>0</v>
      </c>
      <c r="AD2617">
        <v>0</v>
      </c>
      <c r="AE2617">
        <v>0.4960111326636189</v>
      </c>
    </row>
    <row r="2618" spans="1:31" x14ac:dyDescent="0.25">
      <c r="A2618">
        <v>1670397</v>
      </c>
      <c r="B2618">
        <v>1</v>
      </c>
      <c r="C2618" t="s">
        <v>81</v>
      </c>
      <c r="D2618" t="s">
        <v>128</v>
      </c>
      <c r="E2618" t="s">
        <v>151</v>
      </c>
      <c r="F2618" t="s">
        <v>7735</v>
      </c>
      <c r="G2618" t="s">
        <v>486</v>
      </c>
      <c r="H2618" t="s">
        <v>143</v>
      </c>
      <c r="I2618" t="s">
        <v>135</v>
      </c>
      <c r="J2618" t="s">
        <v>136</v>
      </c>
      <c r="K2618" t="s">
        <v>137</v>
      </c>
      <c r="L2618" t="s">
        <v>7736</v>
      </c>
      <c r="M2618" t="s">
        <v>7737</v>
      </c>
      <c r="N2618">
        <v>6.7938888879999997</v>
      </c>
      <c r="O2618">
        <v>0</v>
      </c>
      <c r="P2618">
        <v>3</v>
      </c>
      <c r="Q2618">
        <v>0</v>
      </c>
      <c r="R2618">
        <v>3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3.5498627907988181</v>
      </c>
      <c r="Y2618">
        <v>0</v>
      </c>
      <c r="Z2618">
        <v>2.0580483683070154</v>
      </c>
      <c r="AA2618">
        <v>0</v>
      </c>
      <c r="AB2618">
        <v>6.0837040413073362</v>
      </c>
      <c r="AC2618">
        <v>0</v>
      </c>
      <c r="AD2618">
        <v>0</v>
      </c>
      <c r="AE2618">
        <v>11.691615200413171</v>
      </c>
    </row>
    <row r="2619" spans="1:31" x14ac:dyDescent="0.25">
      <c r="A2619">
        <v>1671061</v>
      </c>
      <c r="B2619">
        <v>1</v>
      </c>
      <c r="C2619" t="s">
        <v>80</v>
      </c>
      <c r="D2619" t="s">
        <v>86</v>
      </c>
      <c r="E2619" t="s">
        <v>140</v>
      </c>
      <c r="F2619" t="s">
        <v>7738</v>
      </c>
      <c r="G2619" t="s">
        <v>197</v>
      </c>
      <c r="H2619" t="s">
        <v>143</v>
      </c>
      <c r="I2619" t="s">
        <v>135</v>
      </c>
      <c r="J2619" t="s">
        <v>136</v>
      </c>
      <c r="K2619" t="s">
        <v>137</v>
      </c>
      <c r="L2619" t="s">
        <v>7739</v>
      </c>
      <c r="M2619" t="s">
        <v>7740</v>
      </c>
      <c r="N2619">
        <v>1.6172222220000001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0.47647129443188446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0.47647129443188446</v>
      </c>
    </row>
    <row r="2620" spans="1:31" x14ac:dyDescent="0.25">
      <c r="A2620">
        <v>1670543</v>
      </c>
      <c r="B2620">
        <v>1</v>
      </c>
      <c r="C2620" t="s">
        <v>80</v>
      </c>
      <c r="D2620" t="s">
        <v>102</v>
      </c>
      <c r="E2620" t="s">
        <v>140</v>
      </c>
      <c r="F2620" t="s">
        <v>7741</v>
      </c>
      <c r="G2620" t="s">
        <v>209</v>
      </c>
      <c r="H2620" t="s">
        <v>143</v>
      </c>
      <c r="I2620" t="s">
        <v>135</v>
      </c>
      <c r="J2620" t="s">
        <v>136</v>
      </c>
      <c r="K2620" t="s">
        <v>137</v>
      </c>
      <c r="L2620" t="s">
        <v>7742</v>
      </c>
      <c r="M2620" t="s">
        <v>7743</v>
      </c>
      <c r="N2620">
        <v>0.88500000000000001</v>
      </c>
      <c r="O2620">
        <v>0</v>
      </c>
      <c r="P2620">
        <v>1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7.0734049350000002E-5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7.0734049350000002E-5</v>
      </c>
    </row>
    <row r="2621" spans="1:31" x14ac:dyDescent="0.25">
      <c r="A2621">
        <v>1671207</v>
      </c>
      <c r="B2621">
        <v>1</v>
      </c>
      <c r="C2621" t="s">
        <v>80</v>
      </c>
      <c r="D2621" t="s">
        <v>97</v>
      </c>
      <c r="E2621" t="s">
        <v>140</v>
      </c>
      <c r="F2621" t="s">
        <v>7744</v>
      </c>
      <c r="G2621" t="s">
        <v>197</v>
      </c>
      <c r="H2621" t="s">
        <v>143</v>
      </c>
      <c r="I2621" t="s">
        <v>135</v>
      </c>
      <c r="J2621" t="s">
        <v>136</v>
      </c>
      <c r="K2621" t="s">
        <v>137</v>
      </c>
      <c r="L2621" t="s">
        <v>7745</v>
      </c>
      <c r="M2621" t="s">
        <v>7746</v>
      </c>
      <c r="N2621">
        <v>2.7172222220000002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</row>
    <row r="2622" spans="1:31" x14ac:dyDescent="0.25">
      <c r="A2622">
        <v>1671130</v>
      </c>
      <c r="B2622">
        <v>1</v>
      </c>
      <c r="C2622" t="s">
        <v>81</v>
      </c>
      <c r="D2622" t="s">
        <v>112</v>
      </c>
      <c r="E2622" t="s">
        <v>140</v>
      </c>
      <c r="F2622" t="s">
        <v>7747</v>
      </c>
      <c r="G2622" t="s">
        <v>209</v>
      </c>
      <c r="H2622" t="s">
        <v>143</v>
      </c>
      <c r="I2622" t="s">
        <v>135</v>
      </c>
      <c r="J2622" t="s">
        <v>136</v>
      </c>
      <c r="K2622" t="s">
        <v>137</v>
      </c>
      <c r="L2622" t="s">
        <v>7748</v>
      </c>
      <c r="M2622" t="s">
        <v>7749</v>
      </c>
      <c r="N2622">
        <v>4.579722222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2.8480201664654169E-2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2.8480201664654169E-2</v>
      </c>
    </row>
    <row r="2623" spans="1:31" x14ac:dyDescent="0.25">
      <c r="A2623">
        <v>1670520</v>
      </c>
      <c r="B2623">
        <v>1</v>
      </c>
      <c r="C2623" t="s">
        <v>81</v>
      </c>
      <c r="D2623" t="s">
        <v>119</v>
      </c>
      <c r="E2623" t="s">
        <v>164</v>
      </c>
      <c r="F2623" t="s">
        <v>7750</v>
      </c>
      <c r="G2623" t="s">
        <v>166</v>
      </c>
      <c r="H2623" t="s">
        <v>134</v>
      </c>
      <c r="I2623" t="s">
        <v>135</v>
      </c>
      <c r="J2623" t="s">
        <v>136</v>
      </c>
      <c r="K2623" t="s">
        <v>167</v>
      </c>
      <c r="L2623" t="s">
        <v>7751</v>
      </c>
      <c r="M2623" t="s">
        <v>7752</v>
      </c>
      <c r="N2623">
        <v>0.06</v>
      </c>
      <c r="O2623">
        <v>0</v>
      </c>
      <c r="P2623">
        <v>2605</v>
      </c>
      <c r="Q2623">
        <v>151</v>
      </c>
      <c r="R2623">
        <v>247</v>
      </c>
      <c r="S2623">
        <v>9</v>
      </c>
      <c r="T2623">
        <v>201</v>
      </c>
      <c r="U2623">
        <v>0</v>
      </c>
      <c r="V2623">
        <v>2</v>
      </c>
      <c r="W2623">
        <v>0</v>
      </c>
      <c r="X2623">
        <v>25.373087420839081</v>
      </c>
      <c r="Y2623">
        <v>17.433365019829804</v>
      </c>
      <c r="Z2623">
        <v>9.1189208355929399</v>
      </c>
      <c r="AA2623">
        <v>2.9053330341903005</v>
      </c>
      <c r="AB2623">
        <v>5.6379981882645591</v>
      </c>
      <c r="AC2623">
        <v>0</v>
      </c>
      <c r="AD2623">
        <v>2.5438334856031197</v>
      </c>
      <c r="AE2623">
        <v>63.012537984319806</v>
      </c>
    </row>
    <row r="2624" spans="1:31" x14ac:dyDescent="0.25">
      <c r="A2624">
        <v>1671084</v>
      </c>
      <c r="B2624">
        <v>1</v>
      </c>
      <c r="C2624" t="s">
        <v>80</v>
      </c>
      <c r="D2624" t="s">
        <v>96</v>
      </c>
      <c r="E2624" t="s">
        <v>159</v>
      </c>
      <c r="F2624" t="s">
        <v>7392</v>
      </c>
      <c r="G2624" t="s">
        <v>281</v>
      </c>
      <c r="H2624" t="s">
        <v>134</v>
      </c>
      <c r="I2624" t="s">
        <v>135</v>
      </c>
      <c r="J2624" t="s">
        <v>136</v>
      </c>
      <c r="K2624" t="s">
        <v>167</v>
      </c>
      <c r="L2624" t="s">
        <v>7753</v>
      </c>
      <c r="M2624" t="s">
        <v>7754</v>
      </c>
      <c r="N2624">
        <v>1.049722222</v>
      </c>
      <c r="O2624">
        <v>2</v>
      </c>
      <c r="P2624">
        <v>788</v>
      </c>
      <c r="Q2624">
        <v>5</v>
      </c>
      <c r="R2624">
        <v>7</v>
      </c>
      <c r="S2624">
        <v>6</v>
      </c>
      <c r="T2624">
        <v>148</v>
      </c>
      <c r="U2624">
        <v>1</v>
      </c>
      <c r="V2624">
        <v>0</v>
      </c>
      <c r="W2624">
        <v>5.3379646666919411</v>
      </c>
      <c r="X2624">
        <v>325.19350370776249</v>
      </c>
      <c r="Y2624">
        <v>1.9232161563843224</v>
      </c>
      <c r="Z2624">
        <v>5.1975187566864784</v>
      </c>
      <c r="AA2624">
        <v>48.392234185066542</v>
      </c>
      <c r="AB2624">
        <v>115.59786397723687</v>
      </c>
      <c r="AC2624">
        <v>27.122948546514039</v>
      </c>
      <c r="AD2624">
        <v>0</v>
      </c>
      <c r="AE2624">
        <v>528.76524999634273</v>
      </c>
    </row>
    <row r="2625" spans="1:31" x14ac:dyDescent="0.25">
      <c r="A2625">
        <v>1671253</v>
      </c>
      <c r="B2625">
        <v>1</v>
      </c>
      <c r="C2625" t="s">
        <v>80</v>
      </c>
      <c r="D2625" t="s">
        <v>100</v>
      </c>
      <c r="E2625" t="s">
        <v>164</v>
      </c>
      <c r="F2625" t="s">
        <v>7755</v>
      </c>
      <c r="G2625" t="s">
        <v>161</v>
      </c>
      <c r="H2625" t="s">
        <v>134</v>
      </c>
      <c r="I2625" t="s">
        <v>135</v>
      </c>
      <c r="J2625" t="s">
        <v>136</v>
      </c>
      <c r="K2625" t="s">
        <v>137</v>
      </c>
      <c r="L2625" t="s">
        <v>7756</v>
      </c>
      <c r="M2625" t="s">
        <v>7757</v>
      </c>
      <c r="N2625">
        <v>0.88555555500000005</v>
      </c>
      <c r="O2625">
        <v>1</v>
      </c>
      <c r="P2625">
        <v>412</v>
      </c>
      <c r="Q2625">
        <v>26</v>
      </c>
      <c r="R2625">
        <v>120</v>
      </c>
      <c r="S2625">
        <v>11</v>
      </c>
      <c r="T2625">
        <v>95</v>
      </c>
      <c r="U2625">
        <v>0</v>
      </c>
      <c r="V2625">
        <v>0</v>
      </c>
      <c r="W2625">
        <v>5.5210600828397786E-2</v>
      </c>
      <c r="X2625">
        <v>82.124875474939088</v>
      </c>
      <c r="Y2625">
        <v>123.17836487334193</v>
      </c>
      <c r="Z2625">
        <v>45.219583901203485</v>
      </c>
      <c r="AA2625">
        <v>14.877475011986631</v>
      </c>
      <c r="AB2625">
        <v>58.11634087708871</v>
      </c>
      <c r="AC2625">
        <v>0</v>
      </c>
      <c r="AD2625">
        <v>0</v>
      </c>
      <c r="AE2625">
        <v>323.57185073938825</v>
      </c>
    </row>
    <row r="2626" spans="1:31" x14ac:dyDescent="0.25">
      <c r="A2626">
        <v>1670566</v>
      </c>
      <c r="B2626">
        <v>1</v>
      </c>
      <c r="C2626" t="s">
        <v>80</v>
      </c>
      <c r="D2626" t="s">
        <v>91</v>
      </c>
      <c r="E2626" t="s">
        <v>159</v>
      </c>
      <c r="F2626" t="s">
        <v>7758</v>
      </c>
      <c r="G2626" t="s">
        <v>281</v>
      </c>
      <c r="H2626" t="s">
        <v>134</v>
      </c>
      <c r="I2626" t="s">
        <v>135</v>
      </c>
      <c r="J2626" t="s">
        <v>136</v>
      </c>
      <c r="K2626" t="s">
        <v>167</v>
      </c>
      <c r="L2626" t="s">
        <v>7759</v>
      </c>
      <c r="M2626" t="s">
        <v>7760</v>
      </c>
      <c r="N2626">
        <v>4.858333333</v>
      </c>
      <c r="O2626">
        <v>0</v>
      </c>
      <c r="P2626">
        <v>1522</v>
      </c>
      <c r="Q2626">
        <v>0</v>
      </c>
      <c r="R2626">
        <v>1</v>
      </c>
      <c r="S2626">
        <v>0</v>
      </c>
      <c r="T2626">
        <v>46</v>
      </c>
      <c r="U2626">
        <v>0</v>
      </c>
      <c r="V2626">
        <v>0</v>
      </c>
      <c r="W2626">
        <v>0</v>
      </c>
      <c r="X2626">
        <v>1974.8669272839097</v>
      </c>
      <c r="Y2626">
        <v>0</v>
      </c>
      <c r="Z2626">
        <v>79.949331190148285</v>
      </c>
      <c r="AA2626">
        <v>0</v>
      </c>
      <c r="AB2626">
        <v>285.50632241571202</v>
      </c>
      <c r="AC2626">
        <v>0</v>
      </c>
      <c r="AD2626">
        <v>0</v>
      </c>
      <c r="AE2626">
        <v>2340.3225808897701</v>
      </c>
    </row>
    <row r="2627" spans="1:31" x14ac:dyDescent="0.25">
      <c r="A2627">
        <v>1671107</v>
      </c>
      <c r="B2627">
        <v>1</v>
      </c>
      <c r="C2627" t="s">
        <v>80</v>
      </c>
      <c r="D2627" t="s">
        <v>103</v>
      </c>
      <c r="E2627" t="s">
        <v>164</v>
      </c>
      <c r="F2627" t="s">
        <v>7761</v>
      </c>
      <c r="G2627" t="s">
        <v>161</v>
      </c>
      <c r="H2627" t="s">
        <v>134</v>
      </c>
      <c r="I2627" t="s">
        <v>135</v>
      </c>
      <c r="J2627" t="s">
        <v>136</v>
      </c>
      <c r="K2627" t="s">
        <v>137</v>
      </c>
      <c r="L2627" t="s">
        <v>7762</v>
      </c>
      <c r="M2627" t="s">
        <v>7763</v>
      </c>
      <c r="N2627">
        <v>2.2119444439999998</v>
      </c>
      <c r="O2627">
        <v>0</v>
      </c>
      <c r="P2627">
        <v>3</v>
      </c>
      <c r="Q2627">
        <v>9</v>
      </c>
      <c r="R2627">
        <v>51</v>
      </c>
      <c r="S2627">
        <v>8</v>
      </c>
      <c r="T2627">
        <v>5</v>
      </c>
      <c r="U2627">
        <v>0</v>
      </c>
      <c r="V2627">
        <v>0</v>
      </c>
      <c r="W2627">
        <v>0</v>
      </c>
      <c r="X2627">
        <v>1.6131375012729183</v>
      </c>
      <c r="Y2627">
        <v>14.409094285519268</v>
      </c>
      <c r="Z2627">
        <v>77.962957759298675</v>
      </c>
      <c r="AA2627">
        <v>8.7788746497225674</v>
      </c>
      <c r="AB2627">
        <v>3.4649338781746764</v>
      </c>
      <c r="AC2627">
        <v>0</v>
      </c>
      <c r="AD2627">
        <v>0</v>
      </c>
      <c r="AE2627">
        <v>106.22899807398811</v>
      </c>
    </row>
    <row r="2628" spans="1:31" x14ac:dyDescent="0.25">
      <c r="A2628">
        <v>1670380</v>
      </c>
      <c r="B2628">
        <v>1</v>
      </c>
      <c r="C2628" t="s">
        <v>80</v>
      </c>
      <c r="D2628" t="s">
        <v>106</v>
      </c>
      <c r="E2628" t="s">
        <v>151</v>
      </c>
      <c r="F2628" t="s">
        <v>7764</v>
      </c>
      <c r="G2628" t="s">
        <v>222</v>
      </c>
      <c r="H2628" t="s">
        <v>143</v>
      </c>
      <c r="I2628" t="s">
        <v>135</v>
      </c>
      <c r="J2628" t="s">
        <v>136</v>
      </c>
      <c r="K2628" t="s">
        <v>137</v>
      </c>
      <c r="L2628" t="s">
        <v>7765</v>
      </c>
      <c r="M2628" t="s">
        <v>7766</v>
      </c>
      <c r="N2628">
        <v>3.6744444440000001</v>
      </c>
      <c r="O2628">
        <v>0</v>
      </c>
      <c r="P2628">
        <v>52</v>
      </c>
      <c r="Q2628">
        <v>0</v>
      </c>
      <c r="R2628">
        <v>0</v>
      </c>
      <c r="S2628">
        <v>0</v>
      </c>
      <c r="T2628">
        <v>3</v>
      </c>
      <c r="U2628">
        <v>0</v>
      </c>
      <c r="V2628">
        <v>0</v>
      </c>
      <c r="W2628">
        <v>0</v>
      </c>
      <c r="X2628">
        <v>20.07729799678647</v>
      </c>
      <c r="Y2628">
        <v>0</v>
      </c>
      <c r="Z2628">
        <v>0</v>
      </c>
      <c r="AA2628">
        <v>0</v>
      </c>
      <c r="AB2628">
        <v>0.64646244519206775</v>
      </c>
      <c r="AC2628">
        <v>0</v>
      </c>
      <c r="AD2628">
        <v>0</v>
      </c>
      <c r="AE2628">
        <v>20.723760441978538</v>
      </c>
    </row>
    <row r="2629" spans="1:31" x14ac:dyDescent="0.25">
      <c r="A2629">
        <v>1671270</v>
      </c>
      <c r="B2629">
        <v>1</v>
      </c>
      <c r="C2629" t="s">
        <v>80</v>
      </c>
      <c r="D2629" t="s">
        <v>83</v>
      </c>
      <c r="E2629" t="s">
        <v>159</v>
      </c>
      <c r="F2629" t="s">
        <v>7767</v>
      </c>
      <c r="G2629" t="s">
        <v>161</v>
      </c>
      <c r="H2629" t="s">
        <v>134</v>
      </c>
      <c r="I2629" t="s">
        <v>135</v>
      </c>
      <c r="J2629" t="s">
        <v>136</v>
      </c>
      <c r="K2629" t="s">
        <v>137</v>
      </c>
      <c r="L2629" t="s">
        <v>7768</v>
      </c>
      <c r="M2629" t="s">
        <v>7769</v>
      </c>
      <c r="N2629">
        <v>0.81499999999999995</v>
      </c>
      <c r="O2629">
        <v>0</v>
      </c>
      <c r="P2629">
        <v>2564</v>
      </c>
      <c r="Q2629">
        <v>0</v>
      </c>
      <c r="R2629">
        <v>0</v>
      </c>
      <c r="S2629">
        <v>14</v>
      </c>
      <c r="T2629">
        <v>400</v>
      </c>
      <c r="U2629">
        <v>12</v>
      </c>
      <c r="V2629">
        <v>20</v>
      </c>
      <c r="W2629">
        <v>0</v>
      </c>
      <c r="X2629">
        <v>776.71014765914026</v>
      </c>
      <c r="Y2629">
        <v>0</v>
      </c>
      <c r="Z2629">
        <v>0</v>
      </c>
      <c r="AA2629">
        <v>115.7821934544651</v>
      </c>
      <c r="AB2629">
        <v>345.6991820182534</v>
      </c>
      <c r="AC2629">
        <v>1139.7890664443648</v>
      </c>
      <c r="AD2629">
        <v>230.37055669914582</v>
      </c>
      <c r="AE2629">
        <v>2608.3511462753695</v>
      </c>
    </row>
    <row r="2630" spans="1:31" x14ac:dyDescent="0.25">
      <c r="A2630">
        <v>1670274</v>
      </c>
      <c r="B2630">
        <v>1</v>
      </c>
      <c r="C2630" t="s">
        <v>80</v>
      </c>
      <c r="D2630" t="s">
        <v>105</v>
      </c>
      <c r="E2630" t="s">
        <v>131</v>
      </c>
      <c r="F2630" t="s">
        <v>7770</v>
      </c>
      <c r="G2630" t="s">
        <v>161</v>
      </c>
      <c r="H2630" t="s">
        <v>134</v>
      </c>
      <c r="I2630" t="s">
        <v>135</v>
      </c>
      <c r="J2630" t="s">
        <v>136</v>
      </c>
      <c r="K2630" t="s">
        <v>137</v>
      </c>
      <c r="L2630" t="s">
        <v>7771</v>
      </c>
      <c r="M2630" t="s">
        <v>7772</v>
      </c>
      <c r="N2630">
        <v>5.3841666659999996</v>
      </c>
      <c r="O2630">
        <v>0</v>
      </c>
      <c r="P2630">
        <v>0</v>
      </c>
      <c r="Q2630">
        <v>0</v>
      </c>
      <c r="R2630">
        <v>0</v>
      </c>
      <c r="S2630">
        <v>1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7.7770752972661077</v>
      </c>
      <c r="AB2630">
        <v>0</v>
      </c>
      <c r="AC2630">
        <v>0</v>
      </c>
      <c r="AD2630">
        <v>0</v>
      </c>
      <c r="AE2630">
        <v>7.7770752972661077</v>
      </c>
    </row>
    <row r="2631" spans="1:31" x14ac:dyDescent="0.25">
      <c r="A2631">
        <v>1671422</v>
      </c>
      <c r="B2631">
        <v>1</v>
      </c>
      <c r="C2631" t="s">
        <v>80</v>
      </c>
      <c r="D2631" t="s">
        <v>82</v>
      </c>
      <c r="E2631" t="s">
        <v>151</v>
      </c>
      <c r="F2631" t="s">
        <v>7773</v>
      </c>
      <c r="G2631" t="s">
        <v>482</v>
      </c>
      <c r="H2631" t="s">
        <v>143</v>
      </c>
      <c r="I2631" t="s">
        <v>135</v>
      </c>
      <c r="J2631" t="s">
        <v>136</v>
      </c>
      <c r="K2631" t="s">
        <v>137</v>
      </c>
      <c r="L2631" t="s">
        <v>7774</v>
      </c>
      <c r="M2631" t="s">
        <v>7775</v>
      </c>
      <c r="N2631">
        <v>9.4758333330000006</v>
      </c>
      <c r="O2631">
        <v>0</v>
      </c>
      <c r="P2631">
        <v>41</v>
      </c>
      <c r="Q2631">
        <v>0</v>
      </c>
      <c r="R2631">
        <v>0</v>
      </c>
      <c r="S2631">
        <v>0</v>
      </c>
      <c r="T2631">
        <v>2</v>
      </c>
      <c r="U2631">
        <v>0</v>
      </c>
      <c r="V2631">
        <v>0</v>
      </c>
      <c r="W2631">
        <v>0</v>
      </c>
      <c r="X2631">
        <v>60.660626263993876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60.660626263993876</v>
      </c>
    </row>
    <row r="2632" spans="1:31" x14ac:dyDescent="0.25">
      <c r="A2632">
        <v>1670437</v>
      </c>
      <c r="B2632">
        <v>1</v>
      </c>
      <c r="C2632" t="s">
        <v>80</v>
      </c>
      <c r="D2632" t="s">
        <v>84</v>
      </c>
      <c r="E2632" t="s">
        <v>151</v>
      </c>
      <c r="F2632" t="s">
        <v>7776</v>
      </c>
      <c r="G2632" t="s">
        <v>153</v>
      </c>
      <c r="H2632" t="s">
        <v>143</v>
      </c>
      <c r="I2632" t="s">
        <v>135</v>
      </c>
      <c r="J2632" t="s">
        <v>136</v>
      </c>
      <c r="K2632" t="s">
        <v>137</v>
      </c>
      <c r="L2632" t="s">
        <v>7777</v>
      </c>
      <c r="M2632" t="s">
        <v>7778</v>
      </c>
      <c r="N2632">
        <v>2.4594444439999998</v>
      </c>
      <c r="O2632">
        <v>0</v>
      </c>
      <c r="P2632">
        <v>23</v>
      </c>
      <c r="Q2632">
        <v>0</v>
      </c>
      <c r="R2632">
        <v>0</v>
      </c>
      <c r="S2632">
        <v>0</v>
      </c>
      <c r="T2632">
        <v>58</v>
      </c>
      <c r="U2632">
        <v>0</v>
      </c>
      <c r="V2632">
        <v>4</v>
      </c>
      <c r="W2632">
        <v>0</v>
      </c>
      <c r="X2632">
        <v>14.411396251041728</v>
      </c>
      <c r="Y2632">
        <v>0</v>
      </c>
      <c r="Z2632">
        <v>0</v>
      </c>
      <c r="AA2632">
        <v>0</v>
      </c>
      <c r="AB2632">
        <v>82.54892104404837</v>
      </c>
      <c r="AC2632">
        <v>0</v>
      </c>
      <c r="AD2632">
        <v>60.828248607439136</v>
      </c>
      <c r="AE2632">
        <v>157.78856590252923</v>
      </c>
    </row>
    <row r="2633" spans="1:31" x14ac:dyDescent="0.25">
      <c r="A2633">
        <v>1670875</v>
      </c>
      <c r="B2633">
        <v>1</v>
      </c>
      <c r="C2633" t="s">
        <v>80</v>
      </c>
      <c r="D2633" t="s">
        <v>99</v>
      </c>
      <c r="E2633" t="s">
        <v>151</v>
      </c>
      <c r="F2633" t="s">
        <v>7779</v>
      </c>
      <c r="G2633" t="s">
        <v>486</v>
      </c>
      <c r="H2633" t="s">
        <v>143</v>
      </c>
      <c r="I2633" t="s">
        <v>135</v>
      </c>
      <c r="J2633" t="s">
        <v>136</v>
      </c>
      <c r="K2633" t="s">
        <v>137</v>
      </c>
      <c r="L2633" t="s">
        <v>7780</v>
      </c>
      <c r="M2633" t="s">
        <v>7781</v>
      </c>
      <c r="N2633">
        <v>16.292222221999999</v>
      </c>
      <c r="O2633">
        <v>0</v>
      </c>
      <c r="P2633">
        <v>46</v>
      </c>
      <c r="Q2633">
        <v>0</v>
      </c>
      <c r="R2633">
        <v>0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143.85888811313592</v>
      </c>
      <c r="Y2633">
        <v>0</v>
      </c>
      <c r="Z2633">
        <v>0</v>
      </c>
      <c r="AA2633">
        <v>0</v>
      </c>
      <c r="AB2633">
        <v>7.1830346624409991</v>
      </c>
      <c r="AC2633">
        <v>0</v>
      </c>
      <c r="AD2633">
        <v>0</v>
      </c>
      <c r="AE2633">
        <v>151.04192277557692</v>
      </c>
    </row>
    <row r="2634" spans="1:31" x14ac:dyDescent="0.25">
      <c r="A2634">
        <v>1670483</v>
      </c>
      <c r="B2634">
        <v>1</v>
      </c>
      <c r="C2634" t="s">
        <v>81</v>
      </c>
      <c r="D2634" t="s">
        <v>119</v>
      </c>
      <c r="E2634" t="s">
        <v>151</v>
      </c>
      <c r="F2634" t="s">
        <v>7782</v>
      </c>
      <c r="G2634" t="s">
        <v>153</v>
      </c>
      <c r="H2634" t="s">
        <v>143</v>
      </c>
      <c r="I2634" t="s">
        <v>135</v>
      </c>
      <c r="J2634" t="s">
        <v>136</v>
      </c>
      <c r="K2634" t="s">
        <v>137</v>
      </c>
      <c r="L2634" t="s">
        <v>7783</v>
      </c>
      <c r="M2634" t="s">
        <v>7784</v>
      </c>
      <c r="N2634">
        <v>1.4327777770000001</v>
      </c>
      <c r="O2634">
        <v>0</v>
      </c>
      <c r="P2634">
        <v>49</v>
      </c>
      <c r="Q2634">
        <v>0</v>
      </c>
      <c r="R2634">
        <v>2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11.598181834292271</v>
      </c>
      <c r="Y2634">
        <v>0</v>
      </c>
      <c r="Z2634">
        <v>0.32574149997237783</v>
      </c>
      <c r="AA2634">
        <v>0</v>
      </c>
      <c r="AB2634">
        <v>0.25473235629471003</v>
      </c>
      <c r="AC2634">
        <v>0</v>
      </c>
      <c r="AD2634">
        <v>0</v>
      </c>
      <c r="AE2634">
        <v>12.178655690559358</v>
      </c>
    </row>
    <row r="2635" spans="1:31" x14ac:dyDescent="0.25">
      <c r="A2635">
        <v>1670526</v>
      </c>
      <c r="B2635">
        <v>1</v>
      </c>
      <c r="C2635" t="s">
        <v>80</v>
      </c>
      <c r="D2635" t="s">
        <v>90</v>
      </c>
      <c r="E2635" t="s">
        <v>140</v>
      </c>
      <c r="F2635" t="s">
        <v>7785</v>
      </c>
      <c r="G2635" t="s">
        <v>209</v>
      </c>
      <c r="H2635" t="s">
        <v>143</v>
      </c>
      <c r="I2635" t="s">
        <v>135</v>
      </c>
      <c r="J2635" t="s">
        <v>136</v>
      </c>
      <c r="K2635" t="s">
        <v>137</v>
      </c>
      <c r="L2635" t="s">
        <v>7786</v>
      </c>
      <c r="M2635" t="s">
        <v>7787</v>
      </c>
      <c r="N2635">
        <v>2.537222222</v>
      </c>
      <c r="O2635">
        <v>0</v>
      </c>
      <c r="P2635">
        <v>32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43.377648901453519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43.377648901453519</v>
      </c>
    </row>
    <row r="2636" spans="1:31" x14ac:dyDescent="0.25">
      <c r="A2636">
        <v>1671170</v>
      </c>
      <c r="B2636">
        <v>1</v>
      </c>
      <c r="C2636" t="s">
        <v>80</v>
      </c>
      <c r="D2636" t="s">
        <v>90</v>
      </c>
      <c r="E2636" t="s">
        <v>146</v>
      </c>
      <c r="F2636" t="s">
        <v>7788</v>
      </c>
      <c r="G2636" t="s">
        <v>267</v>
      </c>
      <c r="H2636" t="s">
        <v>143</v>
      </c>
      <c r="I2636" t="s">
        <v>135</v>
      </c>
      <c r="J2636" t="s">
        <v>5</v>
      </c>
      <c r="K2636" t="s">
        <v>137</v>
      </c>
      <c r="L2636" t="s">
        <v>7789</v>
      </c>
      <c r="M2636" t="s">
        <v>7790</v>
      </c>
      <c r="N2636">
        <v>18.199166666</v>
      </c>
      <c r="O2636">
        <v>0</v>
      </c>
      <c r="P2636">
        <v>728</v>
      </c>
      <c r="Q2636">
        <v>0</v>
      </c>
      <c r="R2636">
        <v>0</v>
      </c>
      <c r="S2636">
        <v>0</v>
      </c>
      <c r="T2636">
        <v>93</v>
      </c>
      <c r="U2636">
        <v>0</v>
      </c>
      <c r="V2636">
        <v>1</v>
      </c>
      <c r="W2636">
        <v>0</v>
      </c>
      <c r="X2636">
        <v>3514.5832276540546</v>
      </c>
      <c r="Y2636">
        <v>0</v>
      </c>
      <c r="Z2636">
        <v>0</v>
      </c>
      <c r="AA2636">
        <v>0</v>
      </c>
      <c r="AB2636">
        <v>1394.3770904084984</v>
      </c>
      <c r="AC2636">
        <v>0</v>
      </c>
      <c r="AD2636">
        <v>18.103273619649016</v>
      </c>
      <c r="AE2636">
        <v>4927.0635916822021</v>
      </c>
    </row>
    <row r="2637" spans="1:31" x14ac:dyDescent="0.25">
      <c r="A2637">
        <v>1670921</v>
      </c>
      <c r="B2637">
        <v>1</v>
      </c>
      <c r="C2637" t="s">
        <v>81</v>
      </c>
      <c r="D2637" t="s">
        <v>115</v>
      </c>
      <c r="E2637" t="s">
        <v>200</v>
      </c>
      <c r="F2637" t="s">
        <v>7791</v>
      </c>
      <c r="G2637" t="s">
        <v>486</v>
      </c>
      <c r="H2637" t="s">
        <v>143</v>
      </c>
      <c r="I2637" t="s">
        <v>135</v>
      </c>
      <c r="J2637" t="s">
        <v>136</v>
      </c>
      <c r="K2637" t="s">
        <v>137</v>
      </c>
      <c r="L2637" t="s">
        <v>7792</v>
      </c>
      <c r="M2637" t="s">
        <v>7793</v>
      </c>
      <c r="N2637">
        <v>1.0319444440000001</v>
      </c>
      <c r="O2637">
        <v>0</v>
      </c>
      <c r="P2637">
        <v>23</v>
      </c>
      <c r="Q2637">
        <v>0</v>
      </c>
      <c r="R2637">
        <v>0</v>
      </c>
      <c r="S2637">
        <v>0</v>
      </c>
      <c r="T2637">
        <v>4</v>
      </c>
      <c r="U2637">
        <v>0</v>
      </c>
      <c r="V2637">
        <v>0</v>
      </c>
      <c r="W2637">
        <v>0</v>
      </c>
      <c r="X2637">
        <v>4.5605045734570551</v>
      </c>
      <c r="Y2637">
        <v>0</v>
      </c>
      <c r="Z2637">
        <v>0</v>
      </c>
      <c r="AA2637">
        <v>0</v>
      </c>
      <c r="AB2637">
        <v>0.18317790886722221</v>
      </c>
      <c r="AC2637">
        <v>0</v>
      </c>
      <c r="AD2637">
        <v>0</v>
      </c>
      <c r="AE2637">
        <v>4.7436824823242771</v>
      </c>
    </row>
    <row r="2638" spans="1:31" x14ac:dyDescent="0.25">
      <c r="A2638">
        <v>1670334</v>
      </c>
      <c r="B2638">
        <v>1</v>
      </c>
      <c r="C2638" t="s">
        <v>81</v>
      </c>
      <c r="D2638" t="s">
        <v>122</v>
      </c>
      <c r="E2638" t="s">
        <v>159</v>
      </c>
      <c r="F2638" t="s">
        <v>7794</v>
      </c>
      <c r="G2638" t="s">
        <v>161</v>
      </c>
      <c r="H2638" t="s">
        <v>134</v>
      </c>
      <c r="I2638" t="s">
        <v>135</v>
      </c>
      <c r="J2638" t="s">
        <v>136</v>
      </c>
      <c r="K2638" t="s">
        <v>137</v>
      </c>
      <c r="L2638" t="s">
        <v>7795</v>
      </c>
      <c r="M2638" t="s">
        <v>7796</v>
      </c>
      <c r="N2638">
        <v>9.6716666660000001</v>
      </c>
      <c r="O2638">
        <v>0</v>
      </c>
      <c r="P2638">
        <v>69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32.893072511704062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32.893072511704062</v>
      </c>
    </row>
    <row r="2639" spans="1:31" x14ac:dyDescent="0.25">
      <c r="A2639">
        <v>1671021</v>
      </c>
      <c r="B2639">
        <v>1</v>
      </c>
      <c r="C2639" t="s">
        <v>81</v>
      </c>
      <c r="D2639" t="s">
        <v>113</v>
      </c>
      <c r="E2639" t="s">
        <v>151</v>
      </c>
      <c r="F2639" t="s">
        <v>7797</v>
      </c>
      <c r="G2639" t="s">
        <v>153</v>
      </c>
      <c r="H2639" t="s">
        <v>143</v>
      </c>
      <c r="I2639" t="s">
        <v>135</v>
      </c>
      <c r="J2639" t="s">
        <v>136</v>
      </c>
      <c r="K2639" t="s">
        <v>137</v>
      </c>
      <c r="L2639" t="s">
        <v>7798</v>
      </c>
      <c r="M2639" t="s">
        <v>7799</v>
      </c>
      <c r="N2639">
        <v>1.020277777</v>
      </c>
      <c r="O2639">
        <v>0</v>
      </c>
      <c r="P2639">
        <v>11</v>
      </c>
      <c r="Q2639">
        <v>0</v>
      </c>
      <c r="R2639">
        <v>5</v>
      </c>
      <c r="S2639">
        <v>0</v>
      </c>
      <c r="T2639">
        <v>2</v>
      </c>
      <c r="U2639">
        <v>0</v>
      </c>
      <c r="V2639">
        <v>0</v>
      </c>
      <c r="W2639">
        <v>0</v>
      </c>
      <c r="X2639">
        <v>3.1161167886531764</v>
      </c>
      <c r="Y2639">
        <v>0</v>
      </c>
      <c r="Z2639">
        <v>0.38125182950628833</v>
      </c>
      <c r="AA2639">
        <v>0</v>
      </c>
      <c r="AB2639">
        <v>0.54652131819450445</v>
      </c>
      <c r="AC2639">
        <v>0</v>
      </c>
      <c r="AD2639">
        <v>0</v>
      </c>
      <c r="AE2639">
        <v>4.0438899363539695</v>
      </c>
    </row>
    <row r="2640" spans="1:31" x14ac:dyDescent="0.25">
      <c r="A2640">
        <v>1670775</v>
      </c>
      <c r="B2640">
        <v>1</v>
      </c>
      <c r="C2640" t="s">
        <v>80</v>
      </c>
      <c r="D2640" t="s">
        <v>93</v>
      </c>
      <c r="E2640" t="s">
        <v>151</v>
      </c>
      <c r="F2640" t="s">
        <v>7800</v>
      </c>
      <c r="G2640" t="s">
        <v>486</v>
      </c>
      <c r="H2640" t="s">
        <v>143</v>
      </c>
      <c r="I2640" t="s">
        <v>135</v>
      </c>
      <c r="J2640" t="s">
        <v>136</v>
      </c>
      <c r="K2640" t="s">
        <v>137</v>
      </c>
      <c r="L2640" t="s">
        <v>7801</v>
      </c>
      <c r="M2640" t="s">
        <v>7802</v>
      </c>
      <c r="N2640">
        <v>5.8941666660000003</v>
      </c>
      <c r="O2640">
        <v>0</v>
      </c>
      <c r="P2640">
        <v>5</v>
      </c>
      <c r="Q2640">
        <v>0</v>
      </c>
      <c r="R2640">
        <v>3</v>
      </c>
      <c r="S2640">
        <v>0</v>
      </c>
      <c r="T2640">
        <v>1</v>
      </c>
      <c r="U2640">
        <v>0</v>
      </c>
      <c r="V2640">
        <v>0</v>
      </c>
      <c r="W2640">
        <v>0</v>
      </c>
      <c r="X2640">
        <v>1.9653328326213917</v>
      </c>
      <c r="Y2640">
        <v>0</v>
      </c>
      <c r="Z2640">
        <v>7.9101673790559603</v>
      </c>
      <c r="AA2640">
        <v>0</v>
      </c>
      <c r="AB2640">
        <v>1.2308861604013335E-2</v>
      </c>
      <c r="AC2640">
        <v>0</v>
      </c>
      <c r="AD2640">
        <v>0</v>
      </c>
      <c r="AE2640">
        <v>9.8878090732813657</v>
      </c>
    </row>
    <row r="2641" spans="1:31" x14ac:dyDescent="0.25">
      <c r="A2641">
        <v>1670234</v>
      </c>
      <c r="B2641">
        <v>1</v>
      </c>
      <c r="C2641" t="s">
        <v>80</v>
      </c>
      <c r="D2641" t="s">
        <v>94</v>
      </c>
      <c r="E2641" t="s">
        <v>159</v>
      </c>
      <c r="F2641" t="s">
        <v>7803</v>
      </c>
      <c r="G2641" t="s">
        <v>161</v>
      </c>
      <c r="H2641" t="s">
        <v>134</v>
      </c>
      <c r="I2641" t="s">
        <v>135</v>
      </c>
      <c r="J2641" t="s">
        <v>136</v>
      </c>
      <c r="K2641" t="s">
        <v>137</v>
      </c>
      <c r="L2641" t="s">
        <v>7804</v>
      </c>
      <c r="M2641" t="s">
        <v>7805</v>
      </c>
      <c r="N2641">
        <v>5.3163888879999996</v>
      </c>
      <c r="O2641">
        <v>0</v>
      </c>
      <c r="P2641">
        <v>22</v>
      </c>
      <c r="Q2641">
        <v>0</v>
      </c>
      <c r="R2641">
        <v>0</v>
      </c>
      <c r="S2641">
        <v>0</v>
      </c>
      <c r="T2641">
        <v>2</v>
      </c>
      <c r="U2641">
        <v>0</v>
      </c>
      <c r="V2641">
        <v>0</v>
      </c>
      <c r="W2641">
        <v>0</v>
      </c>
      <c r="X2641">
        <v>14.697309870995204</v>
      </c>
      <c r="Y2641">
        <v>0</v>
      </c>
      <c r="Z2641">
        <v>0</v>
      </c>
      <c r="AA2641">
        <v>0</v>
      </c>
      <c r="AB2641">
        <v>0.97718807631140459</v>
      </c>
      <c r="AC2641">
        <v>0</v>
      </c>
      <c r="AD2641">
        <v>0</v>
      </c>
      <c r="AE2641">
        <v>15.674497947306609</v>
      </c>
    </row>
    <row r="2642" spans="1:31" x14ac:dyDescent="0.25">
      <c r="A2642">
        <v>1671316</v>
      </c>
      <c r="B2642">
        <v>1</v>
      </c>
      <c r="C2642" t="s">
        <v>80</v>
      </c>
      <c r="D2642" t="s">
        <v>85</v>
      </c>
      <c r="E2642" t="s">
        <v>140</v>
      </c>
      <c r="F2642" t="s">
        <v>7806</v>
      </c>
      <c r="G2642" t="s">
        <v>209</v>
      </c>
      <c r="H2642" t="s">
        <v>143</v>
      </c>
      <c r="I2642" t="s">
        <v>135</v>
      </c>
      <c r="J2642" t="s">
        <v>136</v>
      </c>
      <c r="K2642" t="s">
        <v>137</v>
      </c>
      <c r="L2642" t="s">
        <v>6829</v>
      </c>
      <c r="M2642" t="s">
        <v>7807</v>
      </c>
      <c r="N2642">
        <v>5.0886111109999996</v>
      </c>
      <c r="O2642">
        <v>0</v>
      </c>
      <c r="P2642">
        <v>6</v>
      </c>
      <c r="Q2642">
        <v>0</v>
      </c>
      <c r="R2642">
        <v>0</v>
      </c>
      <c r="S2642">
        <v>0</v>
      </c>
      <c r="T2642">
        <v>1</v>
      </c>
      <c r="U2642">
        <v>0</v>
      </c>
      <c r="V2642">
        <v>0</v>
      </c>
      <c r="W2642">
        <v>0</v>
      </c>
      <c r="X2642">
        <v>8.8087881294185468</v>
      </c>
      <c r="Y2642">
        <v>0</v>
      </c>
      <c r="Z2642">
        <v>0</v>
      </c>
      <c r="AA2642">
        <v>0</v>
      </c>
      <c r="AB2642">
        <v>9.3240619842333325E-2</v>
      </c>
      <c r="AC2642">
        <v>0</v>
      </c>
      <c r="AD2642">
        <v>0</v>
      </c>
      <c r="AE2642">
        <v>8.9020287492608805</v>
      </c>
    </row>
    <row r="2643" spans="1:31" x14ac:dyDescent="0.25">
      <c r="A2643">
        <v>1670480</v>
      </c>
      <c r="B2643">
        <v>1</v>
      </c>
      <c r="C2643" t="s">
        <v>80</v>
      </c>
      <c r="D2643" t="s">
        <v>109</v>
      </c>
      <c r="E2643" t="s">
        <v>140</v>
      </c>
      <c r="F2643" t="s">
        <v>7808</v>
      </c>
      <c r="G2643" t="s">
        <v>209</v>
      </c>
      <c r="H2643" t="s">
        <v>143</v>
      </c>
      <c r="I2643" t="s">
        <v>135</v>
      </c>
      <c r="J2643" t="s">
        <v>136</v>
      </c>
      <c r="K2643" t="s">
        <v>137</v>
      </c>
      <c r="L2643" t="s">
        <v>7809</v>
      </c>
      <c r="M2643" t="s">
        <v>7810</v>
      </c>
      <c r="N2643">
        <v>0.196944444</v>
      </c>
      <c r="O2643">
        <v>0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5.2594812742822227E-3</v>
      </c>
      <c r="AA2643">
        <v>0</v>
      </c>
      <c r="AB2643">
        <v>0</v>
      </c>
      <c r="AC2643">
        <v>0</v>
      </c>
      <c r="AD2643">
        <v>0</v>
      </c>
      <c r="AE2643">
        <v>5.2594812742822227E-3</v>
      </c>
    </row>
    <row r="2644" spans="1:31" x14ac:dyDescent="0.25">
      <c r="A2644">
        <v>1670337</v>
      </c>
      <c r="B2644">
        <v>1</v>
      </c>
      <c r="C2644" t="s">
        <v>80</v>
      </c>
      <c r="D2644" t="s">
        <v>107</v>
      </c>
      <c r="E2644" t="s">
        <v>146</v>
      </c>
      <c r="F2644" t="s">
        <v>7811</v>
      </c>
      <c r="G2644" t="s">
        <v>148</v>
      </c>
      <c r="H2644" t="s">
        <v>143</v>
      </c>
      <c r="I2644" t="s">
        <v>135</v>
      </c>
      <c r="J2644" t="s">
        <v>136</v>
      </c>
      <c r="K2644" t="s">
        <v>137</v>
      </c>
      <c r="L2644" t="s">
        <v>7812</v>
      </c>
      <c r="M2644" t="s">
        <v>7813</v>
      </c>
      <c r="N2644">
        <v>5.7133333329999996</v>
      </c>
      <c r="O2644">
        <v>0</v>
      </c>
      <c r="P2644">
        <v>73</v>
      </c>
      <c r="Q2644">
        <v>0</v>
      </c>
      <c r="R2644">
        <v>0</v>
      </c>
      <c r="S2644">
        <v>1</v>
      </c>
      <c r="T2644">
        <v>2</v>
      </c>
      <c r="U2644">
        <v>0</v>
      </c>
      <c r="V2644">
        <v>0</v>
      </c>
      <c r="W2644">
        <v>0</v>
      </c>
      <c r="X2644">
        <v>48.196409340870858</v>
      </c>
      <c r="Y2644">
        <v>0</v>
      </c>
      <c r="Z2644">
        <v>0</v>
      </c>
      <c r="AA2644">
        <v>0</v>
      </c>
      <c r="AB2644">
        <v>15.533000165586905</v>
      </c>
      <c r="AC2644">
        <v>0</v>
      </c>
      <c r="AD2644">
        <v>0</v>
      </c>
      <c r="AE2644">
        <v>63.729409506457763</v>
      </c>
    </row>
    <row r="2645" spans="1:31" x14ac:dyDescent="0.25">
      <c r="A2645">
        <v>1671004</v>
      </c>
      <c r="B2645">
        <v>1</v>
      </c>
      <c r="C2645" t="s">
        <v>81</v>
      </c>
      <c r="D2645" t="s">
        <v>126</v>
      </c>
      <c r="E2645" t="s">
        <v>151</v>
      </c>
      <c r="F2645" t="s">
        <v>7814</v>
      </c>
      <c r="G2645" t="s">
        <v>153</v>
      </c>
      <c r="H2645" t="s">
        <v>143</v>
      </c>
      <c r="I2645" t="s">
        <v>135</v>
      </c>
      <c r="J2645" t="s">
        <v>136</v>
      </c>
      <c r="K2645" t="s">
        <v>137</v>
      </c>
      <c r="L2645" t="s">
        <v>7815</v>
      </c>
      <c r="M2645" t="s">
        <v>7816</v>
      </c>
      <c r="N2645">
        <v>0.51027777699999999</v>
      </c>
      <c r="O2645">
        <v>0</v>
      </c>
      <c r="P2645">
        <v>2</v>
      </c>
      <c r="Q2645">
        <v>0</v>
      </c>
      <c r="R2645">
        <v>2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9.1933854192155565E-3</v>
      </c>
      <c r="AA2645">
        <v>0</v>
      </c>
      <c r="AB2645">
        <v>0</v>
      </c>
      <c r="AC2645">
        <v>0</v>
      </c>
      <c r="AD2645">
        <v>0</v>
      </c>
      <c r="AE2645">
        <v>9.1933854192155565E-3</v>
      </c>
    </row>
    <row r="2646" spans="1:31" x14ac:dyDescent="0.25">
      <c r="A2646">
        <v>1671333</v>
      </c>
      <c r="B2646">
        <v>1</v>
      </c>
      <c r="C2646" t="s">
        <v>80</v>
      </c>
      <c r="D2646" t="s">
        <v>90</v>
      </c>
      <c r="E2646" t="s">
        <v>140</v>
      </c>
      <c r="F2646" t="s">
        <v>7817</v>
      </c>
      <c r="G2646" t="s">
        <v>197</v>
      </c>
      <c r="H2646" t="s">
        <v>143</v>
      </c>
      <c r="I2646" t="s">
        <v>135</v>
      </c>
      <c r="J2646" t="s">
        <v>136</v>
      </c>
      <c r="K2646" t="s">
        <v>137</v>
      </c>
      <c r="L2646" t="s">
        <v>7818</v>
      </c>
      <c r="M2646" t="s">
        <v>7819</v>
      </c>
      <c r="N2646">
        <v>10.071944444</v>
      </c>
      <c r="O2646">
        <v>0</v>
      </c>
      <c r="P2646">
        <v>4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4.5139007652946734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4.5139007652946734</v>
      </c>
    </row>
    <row r="2647" spans="1:31" x14ac:dyDescent="0.25">
      <c r="A2647">
        <v>1671359</v>
      </c>
      <c r="B2647">
        <v>1</v>
      </c>
      <c r="C2647" t="s">
        <v>80</v>
      </c>
      <c r="D2647" t="s">
        <v>100</v>
      </c>
      <c r="E2647" t="s">
        <v>164</v>
      </c>
      <c r="F2647" t="s">
        <v>7820</v>
      </c>
      <c r="G2647" t="s">
        <v>161</v>
      </c>
      <c r="H2647" t="s">
        <v>134</v>
      </c>
      <c r="I2647" t="s">
        <v>135</v>
      </c>
      <c r="J2647" t="s">
        <v>136</v>
      </c>
      <c r="K2647" t="s">
        <v>137</v>
      </c>
      <c r="L2647" t="s">
        <v>7821</v>
      </c>
      <c r="M2647" t="s">
        <v>7822</v>
      </c>
      <c r="N2647">
        <v>2.0127777770000002</v>
      </c>
      <c r="O2647">
        <v>1</v>
      </c>
      <c r="P2647">
        <v>1267</v>
      </c>
      <c r="Q2647">
        <v>18</v>
      </c>
      <c r="R2647">
        <v>473</v>
      </c>
      <c r="S2647">
        <v>13</v>
      </c>
      <c r="T2647">
        <v>267</v>
      </c>
      <c r="U2647">
        <v>0</v>
      </c>
      <c r="V2647">
        <v>1</v>
      </c>
      <c r="W2647">
        <v>0.46295464260086672</v>
      </c>
      <c r="X2647">
        <v>732.70191207661924</v>
      </c>
      <c r="Y2647">
        <v>199.72102201001863</v>
      </c>
      <c r="Z2647">
        <v>363.76376607729145</v>
      </c>
      <c r="AA2647">
        <v>164.6528812734698</v>
      </c>
      <c r="AB2647">
        <v>290.33808352971465</v>
      </c>
      <c r="AC2647">
        <v>0</v>
      </c>
      <c r="AD2647">
        <v>146.18934135478284</v>
      </c>
      <c r="AE2647">
        <v>1897.8299609644973</v>
      </c>
    </row>
    <row r="2648" spans="1:31" x14ac:dyDescent="0.25">
      <c r="A2648">
        <v>1670314</v>
      </c>
      <c r="B2648">
        <v>1</v>
      </c>
      <c r="C2648" t="s">
        <v>80</v>
      </c>
      <c r="D2648" t="s">
        <v>96</v>
      </c>
      <c r="E2648" t="s">
        <v>131</v>
      </c>
      <c r="F2648" t="s">
        <v>7823</v>
      </c>
      <c r="G2648" t="s">
        <v>161</v>
      </c>
      <c r="H2648" t="s">
        <v>134</v>
      </c>
      <c r="I2648" t="s">
        <v>135</v>
      </c>
      <c r="J2648" t="s">
        <v>136</v>
      </c>
      <c r="K2648" t="s">
        <v>137</v>
      </c>
      <c r="L2648" t="s">
        <v>7824</v>
      </c>
      <c r="M2648" t="s">
        <v>7825</v>
      </c>
      <c r="N2648">
        <v>0.72972222200000003</v>
      </c>
      <c r="O2648">
        <v>1</v>
      </c>
      <c r="P2648">
        <v>1095</v>
      </c>
      <c r="Q2648">
        <v>0</v>
      </c>
      <c r="R2648">
        <v>18</v>
      </c>
      <c r="S2648">
        <v>3</v>
      </c>
      <c r="T2648">
        <v>96</v>
      </c>
      <c r="U2648">
        <v>0</v>
      </c>
      <c r="V2648">
        <v>0</v>
      </c>
      <c r="W2648">
        <v>1.0373974579481084</v>
      </c>
      <c r="X2648">
        <v>326.55115262333464</v>
      </c>
      <c r="Y2648">
        <v>0</v>
      </c>
      <c r="Z2648">
        <v>6.0741025853209898</v>
      </c>
      <c r="AA2648">
        <v>19.538204132692115</v>
      </c>
      <c r="AB2648">
        <v>27.814635875810531</v>
      </c>
      <c r="AC2648">
        <v>0</v>
      </c>
      <c r="AD2648">
        <v>0</v>
      </c>
      <c r="AE2648">
        <v>381.01549267510637</v>
      </c>
    </row>
    <row r="2649" spans="1:31" x14ac:dyDescent="0.25">
      <c r="A2649">
        <v>1671027</v>
      </c>
      <c r="B2649">
        <v>1</v>
      </c>
      <c r="C2649" t="s">
        <v>80</v>
      </c>
      <c r="D2649" t="s">
        <v>100</v>
      </c>
      <c r="E2649" t="s">
        <v>164</v>
      </c>
      <c r="F2649" t="s">
        <v>7826</v>
      </c>
      <c r="G2649" t="s">
        <v>161</v>
      </c>
      <c r="H2649" t="s">
        <v>134</v>
      </c>
      <c r="I2649" t="s">
        <v>135</v>
      </c>
      <c r="J2649" t="s">
        <v>136</v>
      </c>
      <c r="K2649" t="s">
        <v>137</v>
      </c>
      <c r="L2649" t="s">
        <v>7827</v>
      </c>
      <c r="M2649" t="s">
        <v>7828</v>
      </c>
      <c r="N2649">
        <v>1.2761111110000001</v>
      </c>
      <c r="O2649">
        <v>1</v>
      </c>
      <c r="P2649">
        <v>412</v>
      </c>
      <c r="Q2649">
        <v>26</v>
      </c>
      <c r="R2649">
        <v>120</v>
      </c>
      <c r="S2649">
        <v>11</v>
      </c>
      <c r="T2649">
        <v>95</v>
      </c>
      <c r="U2649">
        <v>0</v>
      </c>
      <c r="V2649">
        <v>0</v>
      </c>
      <c r="W2649">
        <v>5.594845923719112E-2</v>
      </c>
      <c r="X2649">
        <v>85.709054589581442</v>
      </c>
      <c r="Y2649">
        <v>170.22411132035978</v>
      </c>
      <c r="Z2649">
        <v>65.201076112739997</v>
      </c>
      <c r="AA2649">
        <v>23.132724077237338</v>
      </c>
      <c r="AB2649">
        <v>93.114286115738352</v>
      </c>
      <c r="AC2649">
        <v>0</v>
      </c>
      <c r="AD2649">
        <v>0</v>
      </c>
      <c r="AE2649">
        <v>437.43720067489414</v>
      </c>
    </row>
    <row r="2650" spans="1:31" x14ac:dyDescent="0.25">
      <c r="A2650">
        <v>1670194</v>
      </c>
      <c r="B2650">
        <v>1</v>
      </c>
      <c r="C2650" t="s">
        <v>80</v>
      </c>
      <c r="D2650" t="s">
        <v>93</v>
      </c>
      <c r="E2650" t="s">
        <v>164</v>
      </c>
      <c r="F2650" t="s">
        <v>7829</v>
      </c>
      <c r="G2650" t="s">
        <v>166</v>
      </c>
      <c r="H2650" t="s">
        <v>134</v>
      </c>
      <c r="I2650" t="s">
        <v>135</v>
      </c>
      <c r="J2650" t="s">
        <v>136</v>
      </c>
      <c r="K2650" t="s">
        <v>167</v>
      </c>
      <c r="L2650" t="s">
        <v>7830</v>
      </c>
      <c r="M2650" t="s">
        <v>7831</v>
      </c>
      <c r="N2650">
        <v>0.27194444400000001</v>
      </c>
      <c r="O2650">
        <v>0</v>
      </c>
      <c r="P2650">
        <v>3315</v>
      </c>
      <c r="Q2650">
        <v>0</v>
      </c>
      <c r="R2650">
        <v>90</v>
      </c>
      <c r="S2650">
        <v>15</v>
      </c>
      <c r="T2650">
        <v>1625</v>
      </c>
      <c r="U2650">
        <v>9</v>
      </c>
      <c r="V2650">
        <v>16</v>
      </c>
      <c r="W2650">
        <v>0</v>
      </c>
      <c r="X2650">
        <v>207.23587333253141</v>
      </c>
      <c r="Y2650">
        <v>0</v>
      </c>
      <c r="Z2650">
        <v>9.5155437303681705</v>
      </c>
      <c r="AA2650">
        <v>30.904321905592056</v>
      </c>
      <c r="AB2650">
        <v>216.04550700672948</v>
      </c>
      <c r="AC2650">
        <v>82.816462065011208</v>
      </c>
      <c r="AD2650">
        <v>49.812357221624374</v>
      </c>
      <c r="AE2650">
        <v>596.3300652618567</v>
      </c>
    </row>
    <row r="2651" spans="1:31" x14ac:dyDescent="0.25">
      <c r="A2651">
        <v>1670151</v>
      </c>
      <c r="B2651">
        <v>1</v>
      </c>
      <c r="C2651" t="s">
        <v>80</v>
      </c>
      <c r="D2651" t="s">
        <v>109</v>
      </c>
      <c r="E2651" t="s">
        <v>164</v>
      </c>
      <c r="F2651" t="s">
        <v>6743</v>
      </c>
      <c r="G2651" t="s">
        <v>161</v>
      </c>
      <c r="H2651" t="s">
        <v>134</v>
      </c>
      <c r="I2651" t="s">
        <v>135</v>
      </c>
      <c r="J2651" t="s">
        <v>136</v>
      </c>
      <c r="K2651" t="s">
        <v>137</v>
      </c>
      <c r="L2651" t="s">
        <v>7832</v>
      </c>
      <c r="M2651" t="s">
        <v>7833</v>
      </c>
      <c r="N2651">
        <v>0.100833333</v>
      </c>
      <c r="O2651">
        <v>0</v>
      </c>
      <c r="P2651">
        <v>505</v>
      </c>
      <c r="Q2651">
        <v>0</v>
      </c>
      <c r="R2651">
        <v>26</v>
      </c>
      <c r="S2651">
        <v>1</v>
      </c>
      <c r="T2651">
        <v>63</v>
      </c>
      <c r="U2651">
        <v>0</v>
      </c>
      <c r="V2651">
        <v>0</v>
      </c>
      <c r="W2651">
        <v>0</v>
      </c>
      <c r="X2651">
        <v>4.9041371481830911</v>
      </c>
      <c r="Y2651">
        <v>0</v>
      </c>
      <c r="Z2651">
        <v>0.21655903461432163</v>
      </c>
      <c r="AA2651">
        <v>0</v>
      </c>
      <c r="AB2651">
        <v>1.7057213276079992</v>
      </c>
      <c r="AC2651">
        <v>0</v>
      </c>
      <c r="AD2651">
        <v>0</v>
      </c>
      <c r="AE2651">
        <v>6.8264175104054114</v>
      </c>
    </row>
    <row r="2652" spans="1:31" x14ac:dyDescent="0.25">
      <c r="A2652">
        <v>1670692</v>
      </c>
      <c r="B2652">
        <v>1</v>
      </c>
      <c r="C2652" t="s">
        <v>81</v>
      </c>
      <c r="D2652" t="s">
        <v>118</v>
      </c>
      <c r="E2652" t="s">
        <v>151</v>
      </c>
      <c r="F2652" t="s">
        <v>7834</v>
      </c>
      <c r="G2652" t="s">
        <v>153</v>
      </c>
      <c r="H2652" t="s">
        <v>143</v>
      </c>
      <c r="I2652" t="s">
        <v>135</v>
      </c>
      <c r="J2652" t="s">
        <v>136</v>
      </c>
      <c r="K2652" t="s">
        <v>137</v>
      </c>
      <c r="L2652" t="s">
        <v>7835</v>
      </c>
      <c r="M2652" t="s">
        <v>7836</v>
      </c>
      <c r="N2652">
        <v>3.159444444</v>
      </c>
      <c r="O2652">
        <v>0</v>
      </c>
      <c r="P2652">
        <v>5</v>
      </c>
      <c r="Q2652">
        <v>0</v>
      </c>
      <c r="R2652">
        <v>2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1.311864805340661</v>
      </c>
      <c r="Y2652">
        <v>0</v>
      </c>
      <c r="Z2652">
        <v>0.92152852491488002</v>
      </c>
      <c r="AA2652">
        <v>0</v>
      </c>
      <c r="AB2652">
        <v>0</v>
      </c>
      <c r="AC2652">
        <v>0</v>
      </c>
      <c r="AD2652">
        <v>0</v>
      </c>
      <c r="AE2652">
        <v>2.2333933302555411</v>
      </c>
    </row>
    <row r="2653" spans="1:31" x14ac:dyDescent="0.25">
      <c r="A2653">
        <v>1670171</v>
      </c>
      <c r="B2653">
        <v>1</v>
      </c>
      <c r="C2653" t="s">
        <v>80</v>
      </c>
      <c r="D2653" t="s">
        <v>102</v>
      </c>
      <c r="E2653" t="s">
        <v>164</v>
      </c>
      <c r="F2653" t="s">
        <v>7582</v>
      </c>
      <c r="G2653" t="s">
        <v>161</v>
      </c>
      <c r="H2653" t="s">
        <v>134</v>
      </c>
      <c r="I2653" t="s">
        <v>135</v>
      </c>
      <c r="J2653" t="s">
        <v>136</v>
      </c>
      <c r="K2653" t="s">
        <v>137</v>
      </c>
      <c r="L2653" t="s">
        <v>7837</v>
      </c>
      <c r="M2653" t="s">
        <v>7838</v>
      </c>
      <c r="N2653">
        <v>5.6944443999999997E-2</v>
      </c>
      <c r="O2653">
        <v>2</v>
      </c>
      <c r="P2653">
        <v>1730</v>
      </c>
      <c r="Q2653">
        <v>96</v>
      </c>
      <c r="R2653">
        <v>546</v>
      </c>
      <c r="S2653">
        <v>20</v>
      </c>
      <c r="T2653">
        <v>202</v>
      </c>
      <c r="U2653">
        <v>1</v>
      </c>
      <c r="V2653">
        <v>0</v>
      </c>
      <c r="W2653">
        <v>3.2806977551630555E-2</v>
      </c>
      <c r="X2653">
        <v>13.385055744583468</v>
      </c>
      <c r="Y2653">
        <v>10.079936242006802</v>
      </c>
      <c r="Z2653">
        <v>8.4616464622396155</v>
      </c>
      <c r="AA2653">
        <v>5.4195594667905711</v>
      </c>
      <c r="AB2653">
        <v>4.6154555674931386</v>
      </c>
      <c r="AC2653">
        <v>17.861091984242918</v>
      </c>
      <c r="AD2653">
        <v>0</v>
      </c>
      <c r="AE2653">
        <v>59.855552444908142</v>
      </c>
    </row>
    <row r="2654" spans="1:31" x14ac:dyDescent="0.25">
      <c r="A2654">
        <v>1670835</v>
      </c>
      <c r="B2654">
        <v>1</v>
      </c>
      <c r="C2654" t="s">
        <v>80</v>
      </c>
      <c r="D2654" t="s">
        <v>100</v>
      </c>
      <c r="E2654" t="s">
        <v>164</v>
      </c>
      <c r="F2654" t="s">
        <v>6262</v>
      </c>
      <c r="G2654" t="s">
        <v>566</v>
      </c>
      <c r="H2654" t="s">
        <v>134</v>
      </c>
      <c r="I2654" t="s">
        <v>135</v>
      </c>
      <c r="J2654" t="s">
        <v>136</v>
      </c>
      <c r="K2654" t="s">
        <v>137</v>
      </c>
      <c r="L2654" t="s">
        <v>7839</v>
      </c>
      <c r="M2654" t="s">
        <v>7840</v>
      </c>
      <c r="N2654">
        <v>23.829444444</v>
      </c>
      <c r="O2654">
        <v>6</v>
      </c>
      <c r="P2654">
        <v>0</v>
      </c>
      <c r="Q2654">
        <v>66</v>
      </c>
      <c r="R2654">
        <v>22</v>
      </c>
      <c r="S2654">
        <v>8</v>
      </c>
      <c r="T2654">
        <v>0</v>
      </c>
      <c r="U2654">
        <v>0</v>
      </c>
      <c r="V2654">
        <v>0</v>
      </c>
      <c r="W2654">
        <v>61.194652048839707</v>
      </c>
      <c r="X2654">
        <v>0</v>
      </c>
      <c r="Y2654">
        <v>521.04634663506999</v>
      </c>
      <c r="Z2654">
        <v>404.54179119953801</v>
      </c>
      <c r="AA2654">
        <v>241.48787152622472</v>
      </c>
      <c r="AB2654">
        <v>0</v>
      </c>
      <c r="AC2654">
        <v>0</v>
      </c>
      <c r="AD2654">
        <v>0</v>
      </c>
      <c r="AE2654">
        <v>1228.2706614096724</v>
      </c>
    </row>
    <row r="2655" spans="1:31" x14ac:dyDescent="0.25">
      <c r="A2655">
        <v>1670712</v>
      </c>
      <c r="B2655">
        <v>1</v>
      </c>
      <c r="C2655" t="s">
        <v>80</v>
      </c>
      <c r="D2655" t="s">
        <v>104</v>
      </c>
      <c r="E2655" t="s">
        <v>151</v>
      </c>
      <c r="F2655" t="s">
        <v>7841</v>
      </c>
      <c r="G2655" t="s">
        <v>526</v>
      </c>
      <c r="H2655" t="s">
        <v>143</v>
      </c>
      <c r="I2655" t="s">
        <v>135</v>
      </c>
      <c r="J2655" t="s">
        <v>136</v>
      </c>
      <c r="K2655" t="s">
        <v>137</v>
      </c>
      <c r="L2655" t="s">
        <v>7842</v>
      </c>
      <c r="M2655" t="s">
        <v>7843</v>
      </c>
      <c r="N2655">
        <v>3.7011111109999999</v>
      </c>
      <c r="O2655">
        <v>0</v>
      </c>
      <c r="P2655">
        <v>90</v>
      </c>
      <c r="Q2655">
        <v>0</v>
      </c>
      <c r="R2655">
        <v>3</v>
      </c>
      <c r="S2655">
        <v>0</v>
      </c>
      <c r="T2655">
        <v>9</v>
      </c>
      <c r="U2655">
        <v>0</v>
      </c>
      <c r="V2655">
        <v>0</v>
      </c>
      <c r="W2655">
        <v>0</v>
      </c>
      <c r="X2655">
        <v>54.750366822145288</v>
      </c>
      <c r="Y2655">
        <v>0</v>
      </c>
      <c r="Z2655">
        <v>1.3993073315726201</v>
      </c>
      <c r="AA2655">
        <v>0</v>
      </c>
      <c r="AB2655">
        <v>8.032062153703853</v>
      </c>
      <c r="AC2655">
        <v>0</v>
      </c>
      <c r="AD2655">
        <v>0</v>
      </c>
      <c r="AE2655">
        <v>64.181736307421758</v>
      </c>
    </row>
    <row r="2656" spans="1:31" x14ac:dyDescent="0.25">
      <c r="A2656">
        <v>1671104</v>
      </c>
      <c r="B2656">
        <v>1</v>
      </c>
      <c r="C2656" t="s">
        <v>80</v>
      </c>
      <c r="D2656" t="s">
        <v>84</v>
      </c>
      <c r="E2656" t="s">
        <v>140</v>
      </c>
      <c r="F2656" t="s">
        <v>7844</v>
      </c>
      <c r="G2656" t="s">
        <v>197</v>
      </c>
      <c r="H2656" t="s">
        <v>143</v>
      </c>
      <c r="I2656" t="s">
        <v>135</v>
      </c>
      <c r="J2656" t="s">
        <v>136</v>
      </c>
      <c r="K2656" t="s">
        <v>137</v>
      </c>
      <c r="L2656" t="s">
        <v>7845</v>
      </c>
      <c r="M2656" t="s">
        <v>7846</v>
      </c>
      <c r="N2656">
        <v>3.9816666660000002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3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4.1123964059543194</v>
      </c>
      <c r="AC2656">
        <v>0</v>
      </c>
      <c r="AD2656">
        <v>0</v>
      </c>
      <c r="AE2656">
        <v>4.1123964059543194</v>
      </c>
    </row>
    <row r="2657" spans="1:31" x14ac:dyDescent="0.25">
      <c r="A2657">
        <v>1670855</v>
      </c>
      <c r="B2657">
        <v>1</v>
      </c>
      <c r="C2657" t="s">
        <v>81</v>
      </c>
      <c r="D2657" t="s">
        <v>128</v>
      </c>
      <c r="E2657" t="s">
        <v>140</v>
      </c>
      <c r="F2657" t="s">
        <v>7847</v>
      </c>
      <c r="G2657" t="s">
        <v>209</v>
      </c>
      <c r="H2657" t="s">
        <v>143</v>
      </c>
      <c r="I2657" t="s">
        <v>135</v>
      </c>
      <c r="J2657" t="s">
        <v>136</v>
      </c>
      <c r="K2657" t="s">
        <v>137</v>
      </c>
      <c r="L2657" t="s">
        <v>7848</v>
      </c>
      <c r="M2657" t="s">
        <v>7849</v>
      </c>
      <c r="N2657">
        <v>9.7241666660000003</v>
      </c>
      <c r="O2657">
        <v>0</v>
      </c>
      <c r="P2657">
        <v>7</v>
      </c>
      <c r="Q2657">
        <v>0</v>
      </c>
      <c r="R2657">
        <v>0</v>
      </c>
      <c r="S2657">
        <v>0</v>
      </c>
      <c r="T2657">
        <v>2</v>
      </c>
      <c r="U2657">
        <v>0</v>
      </c>
      <c r="V2657">
        <v>0</v>
      </c>
      <c r="W2657">
        <v>0</v>
      </c>
      <c r="X2657">
        <v>12.605349171737222</v>
      </c>
      <c r="Y2657">
        <v>0</v>
      </c>
      <c r="Z2657">
        <v>0</v>
      </c>
      <c r="AA2657">
        <v>0</v>
      </c>
      <c r="AB2657">
        <v>8.1350873150865191</v>
      </c>
      <c r="AC2657">
        <v>0</v>
      </c>
      <c r="AD2657">
        <v>0</v>
      </c>
      <c r="AE2657">
        <v>20.740436486823739</v>
      </c>
    </row>
    <row r="2658" spans="1:31" x14ac:dyDescent="0.25">
      <c r="A2658">
        <v>1671296</v>
      </c>
      <c r="B2658">
        <v>1</v>
      </c>
      <c r="C2658" t="s">
        <v>80</v>
      </c>
      <c r="D2658" t="s">
        <v>82</v>
      </c>
      <c r="E2658" t="s">
        <v>140</v>
      </c>
      <c r="F2658" t="s">
        <v>7315</v>
      </c>
      <c r="G2658" t="s">
        <v>209</v>
      </c>
      <c r="H2658" t="s">
        <v>143</v>
      </c>
      <c r="I2658" t="s">
        <v>135</v>
      </c>
      <c r="J2658" t="s">
        <v>136</v>
      </c>
      <c r="K2658" t="s">
        <v>137</v>
      </c>
      <c r="L2658" t="s">
        <v>7850</v>
      </c>
      <c r="M2658" t="s">
        <v>7851</v>
      </c>
      <c r="N2658">
        <v>1.1375</v>
      </c>
      <c r="O2658">
        <v>0</v>
      </c>
      <c r="P2658">
        <v>4</v>
      </c>
      <c r="Q2658">
        <v>0</v>
      </c>
      <c r="R2658">
        <v>0</v>
      </c>
      <c r="S2658">
        <v>0</v>
      </c>
      <c r="T2658">
        <v>1</v>
      </c>
      <c r="U2658">
        <v>0</v>
      </c>
      <c r="V2658">
        <v>0</v>
      </c>
      <c r="W2658">
        <v>0</v>
      </c>
      <c r="X2658">
        <v>1.2276435560543817</v>
      </c>
      <c r="Y2658">
        <v>0</v>
      </c>
      <c r="Z2658">
        <v>0</v>
      </c>
      <c r="AA2658">
        <v>0</v>
      </c>
      <c r="AB2658">
        <v>0.15868749395404391</v>
      </c>
      <c r="AC2658">
        <v>0</v>
      </c>
      <c r="AD2658">
        <v>0</v>
      </c>
      <c r="AE2658">
        <v>1.3863310500084256</v>
      </c>
    </row>
    <row r="2659" spans="1:31" x14ac:dyDescent="0.25">
      <c r="A2659">
        <v>1670649</v>
      </c>
      <c r="B2659">
        <v>1</v>
      </c>
      <c r="C2659" t="s">
        <v>81</v>
      </c>
      <c r="D2659" t="s">
        <v>118</v>
      </c>
      <c r="E2659" t="s">
        <v>140</v>
      </c>
      <c r="F2659" t="s">
        <v>7852</v>
      </c>
      <c r="G2659" t="s">
        <v>197</v>
      </c>
      <c r="H2659" t="s">
        <v>143</v>
      </c>
      <c r="I2659" t="s">
        <v>135</v>
      </c>
      <c r="J2659" t="s">
        <v>136</v>
      </c>
      <c r="K2659" t="s">
        <v>137</v>
      </c>
      <c r="L2659" t="s">
        <v>7853</v>
      </c>
      <c r="M2659" t="s">
        <v>7854</v>
      </c>
      <c r="N2659">
        <v>3.9113888879999998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1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6.2306536823110248</v>
      </c>
      <c r="AC2659">
        <v>0</v>
      </c>
      <c r="AD2659">
        <v>0</v>
      </c>
      <c r="AE2659">
        <v>6.2306536823110248</v>
      </c>
    </row>
    <row r="2660" spans="1:31" x14ac:dyDescent="0.25">
      <c r="A2660">
        <v>1670506</v>
      </c>
      <c r="B2660">
        <v>1</v>
      </c>
      <c r="C2660" t="s">
        <v>80</v>
      </c>
      <c r="D2660" t="s">
        <v>92</v>
      </c>
      <c r="E2660" t="s">
        <v>164</v>
      </c>
      <c r="F2660" t="s">
        <v>5797</v>
      </c>
      <c r="G2660" t="s">
        <v>161</v>
      </c>
      <c r="H2660" t="s">
        <v>134</v>
      </c>
      <c r="I2660" t="s">
        <v>135</v>
      </c>
      <c r="J2660" t="s">
        <v>136</v>
      </c>
      <c r="K2660" t="s">
        <v>137</v>
      </c>
      <c r="L2660" t="s">
        <v>7855</v>
      </c>
      <c r="M2660" t="s">
        <v>7856</v>
      </c>
      <c r="N2660">
        <v>9.3833333329999995</v>
      </c>
      <c r="O2660">
        <v>3</v>
      </c>
      <c r="P2660">
        <v>181</v>
      </c>
      <c r="Q2660">
        <v>5</v>
      </c>
      <c r="R2660">
        <v>3</v>
      </c>
      <c r="S2660">
        <v>6</v>
      </c>
      <c r="T2660">
        <v>25</v>
      </c>
      <c r="U2660">
        <v>0</v>
      </c>
      <c r="V2660">
        <v>0</v>
      </c>
      <c r="W2660">
        <v>6.9236322660808192</v>
      </c>
      <c r="X2660">
        <v>196.99615729734904</v>
      </c>
      <c r="Y2660">
        <v>106.73273532356167</v>
      </c>
      <c r="Z2660">
        <v>0.21986084563241665</v>
      </c>
      <c r="AA2660">
        <v>248.68354241080522</v>
      </c>
      <c r="AB2660">
        <v>291.17329046843713</v>
      </c>
      <c r="AC2660">
        <v>0</v>
      </c>
      <c r="AD2660">
        <v>0</v>
      </c>
      <c r="AE2660">
        <v>850.72921861186626</v>
      </c>
    </row>
    <row r="2661" spans="1:31" x14ac:dyDescent="0.25">
      <c r="A2661">
        <v>1670257</v>
      </c>
      <c r="B2661">
        <v>1</v>
      </c>
      <c r="C2661" t="s">
        <v>80</v>
      </c>
      <c r="D2661" t="s">
        <v>95</v>
      </c>
      <c r="E2661" t="s">
        <v>164</v>
      </c>
      <c r="F2661" t="s">
        <v>7110</v>
      </c>
      <c r="G2661" t="s">
        <v>161</v>
      </c>
      <c r="H2661" t="s">
        <v>134</v>
      </c>
      <c r="I2661" t="s">
        <v>135</v>
      </c>
      <c r="J2661" t="s">
        <v>136</v>
      </c>
      <c r="K2661" t="s">
        <v>137</v>
      </c>
      <c r="L2661" t="s">
        <v>7857</v>
      </c>
      <c r="M2661" t="s">
        <v>7858</v>
      </c>
      <c r="N2661">
        <v>0.57944444399999995</v>
      </c>
      <c r="O2661">
        <v>6</v>
      </c>
      <c r="P2661">
        <v>2284</v>
      </c>
      <c r="Q2661">
        <v>26</v>
      </c>
      <c r="R2661">
        <v>24</v>
      </c>
      <c r="S2661">
        <v>24</v>
      </c>
      <c r="T2661">
        <v>144</v>
      </c>
      <c r="U2661">
        <v>1</v>
      </c>
      <c r="V2661">
        <v>0</v>
      </c>
      <c r="W2661">
        <v>2.2576337683992791</v>
      </c>
      <c r="X2661">
        <v>232.7175004743608</v>
      </c>
      <c r="Y2661">
        <v>33.718934302350412</v>
      </c>
      <c r="Z2661">
        <v>2.4300022911699455</v>
      </c>
      <c r="AA2661">
        <v>75.213979645128731</v>
      </c>
      <c r="AB2661">
        <v>42.139313650534078</v>
      </c>
      <c r="AC2661">
        <v>0.89221379826510094</v>
      </c>
      <c r="AD2661">
        <v>0</v>
      </c>
      <c r="AE2661">
        <v>389.36957793020838</v>
      </c>
    </row>
    <row r="2662" spans="1:31" x14ac:dyDescent="0.25">
      <c r="A2662">
        <v>1670749</v>
      </c>
      <c r="B2662">
        <v>1</v>
      </c>
      <c r="C2662" t="s">
        <v>80</v>
      </c>
      <c r="D2662" t="s">
        <v>104</v>
      </c>
      <c r="E2662" t="s">
        <v>151</v>
      </c>
      <c r="F2662" t="s">
        <v>7859</v>
      </c>
      <c r="G2662" t="s">
        <v>153</v>
      </c>
      <c r="H2662" t="s">
        <v>143</v>
      </c>
      <c r="I2662" t="s">
        <v>135</v>
      </c>
      <c r="J2662" t="s">
        <v>136</v>
      </c>
      <c r="K2662" t="s">
        <v>137</v>
      </c>
      <c r="L2662" t="s">
        <v>7860</v>
      </c>
      <c r="M2662" t="s">
        <v>7861</v>
      </c>
      <c r="N2662">
        <v>2.8055555550000002</v>
      </c>
      <c r="O2662">
        <v>0</v>
      </c>
      <c r="P2662">
        <v>4</v>
      </c>
      <c r="Q2662">
        <v>0</v>
      </c>
      <c r="R2662">
        <v>10</v>
      </c>
      <c r="S2662">
        <v>0</v>
      </c>
      <c r="T2662">
        <v>8</v>
      </c>
      <c r="U2662">
        <v>0</v>
      </c>
      <c r="V2662">
        <v>0</v>
      </c>
      <c r="W2662">
        <v>0</v>
      </c>
      <c r="X2662">
        <v>1.5648050161986449</v>
      </c>
      <c r="Y2662">
        <v>0</v>
      </c>
      <c r="Z2662">
        <v>8.0010829582305547</v>
      </c>
      <c r="AA2662">
        <v>0</v>
      </c>
      <c r="AB2662">
        <v>34.040591263945451</v>
      </c>
      <c r="AC2662">
        <v>0</v>
      </c>
      <c r="AD2662">
        <v>0</v>
      </c>
      <c r="AE2662">
        <v>43.606479238374646</v>
      </c>
    </row>
    <row r="2663" spans="1:31" x14ac:dyDescent="0.25">
      <c r="A2663">
        <v>1670357</v>
      </c>
      <c r="B2663">
        <v>1</v>
      </c>
      <c r="C2663" t="s">
        <v>81</v>
      </c>
      <c r="D2663" t="s">
        <v>128</v>
      </c>
      <c r="E2663" t="s">
        <v>151</v>
      </c>
      <c r="F2663" t="s">
        <v>7862</v>
      </c>
      <c r="G2663" t="s">
        <v>153</v>
      </c>
      <c r="H2663" t="s">
        <v>143</v>
      </c>
      <c r="I2663" t="s">
        <v>135</v>
      </c>
      <c r="J2663" t="s">
        <v>136</v>
      </c>
      <c r="K2663" t="s">
        <v>137</v>
      </c>
      <c r="L2663" t="s">
        <v>7863</v>
      </c>
      <c r="M2663" t="s">
        <v>7864</v>
      </c>
      <c r="N2663">
        <v>1.090833333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21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9.6800949022409721</v>
      </c>
      <c r="AC2663">
        <v>0</v>
      </c>
      <c r="AD2663">
        <v>0</v>
      </c>
      <c r="AE2663">
        <v>9.6800949022409721</v>
      </c>
    </row>
    <row r="2664" spans="1:31" x14ac:dyDescent="0.25">
      <c r="A2664">
        <v>1671133</v>
      </c>
      <c r="B2664">
        <v>1</v>
      </c>
      <c r="C2664" t="s">
        <v>80</v>
      </c>
      <c r="D2664" t="s">
        <v>95</v>
      </c>
      <c r="E2664" t="s">
        <v>151</v>
      </c>
      <c r="F2664" t="s">
        <v>7865</v>
      </c>
      <c r="G2664" t="s">
        <v>222</v>
      </c>
      <c r="H2664" t="s">
        <v>143</v>
      </c>
      <c r="I2664" t="s">
        <v>135</v>
      </c>
      <c r="J2664" t="s">
        <v>136</v>
      </c>
      <c r="K2664" t="s">
        <v>137</v>
      </c>
      <c r="L2664" t="s">
        <v>7866</v>
      </c>
      <c r="M2664" t="s">
        <v>7867</v>
      </c>
      <c r="N2664">
        <v>3.4116666659999999</v>
      </c>
      <c r="O2664">
        <v>0</v>
      </c>
      <c r="P2664">
        <v>37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17.554412913520089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17.554412913520089</v>
      </c>
    </row>
    <row r="2665" spans="1:31" x14ac:dyDescent="0.25">
      <c r="A2665">
        <v>1670446</v>
      </c>
      <c r="B2665">
        <v>1</v>
      </c>
      <c r="C2665" t="s">
        <v>80</v>
      </c>
      <c r="D2665" t="s">
        <v>82</v>
      </c>
      <c r="E2665" t="s">
        <v>164</v>
      </c>
      <c r="F2665" t="s">
        <v>7868</v>
      </c>
      <c r="G2665" t="s">
        <v>166</v>
      </c>
      <c r="H2665" t="s">
        <v>134</v>
      </c>
      <c r="I2665" t="s">
        <v>135</v>
      </c>
      <c r="J2665" t="s">
        <v>5</v>
      </c>
      <c r="K2665" t="s">
        <v>137</v>
      </c>
      <c r="L2665" t="s">
        <v>7869</v>
      </c>
      <c r="M2665" t="s">
        <v>7870</v>
      </c>
      <c r="N2665">
        <v>4.261111111</v>
      </c>
      <c r="O2665">
        <v>0</v>
      </c>
      <c r="P2665">
        <v>499</v>
      </c>
      <c r="Q2665">
        <v>0</v>
      </c>
      <c r="R2665">
        <v>0</v>
      </c>
      <c r="S2665">
        <v>4</v>
      </c>
      <c r="T2665">
        <v>2155</v>
      </c>
      <c r="U2665">
        <v>0</v>
      </c>
      <c r="V2665">
        <v>3</v>
      </c>
      <c r="W2665">
        <v>0</v>
      </c>
      <c r="X2665">
        <v>580.08067043942481</v>
      </c>
      <c r="Y2665">
        <v>0</v>
      </c>
      <c r="Z2665">
        <v>0</v>
      </c>
      <c r="AA2665">
        <v>889.371071194519</v>
      </c>
      <c r="AB2665">
        <v>8873.2937417350295</v>
      </c>
      <c r="AC2665">
        <v>0</v>
      </c>
      <c r="AD2665">
        <v>4.5520659617586281</v>
      </c>
      <c r="AE2665">
        <v>10347.297549330731</v>
      </c>
    </row>
    <row r="2666" spans="1:31" x14ac:dyDescent="0.25">
      <c r="A2666">
        <v>1670300</v>
      </c>
      <c r="B2666">
        <v>1</v>
      </c>
      <c r="C2666" t="s">
        <v>81</v>
      </c>
      <c r="D2666" t="s">
        <v>128</v>
      </c>
      <c r="E2666" t="s">
        <v>131</v>
      </c>
      <c r="F2666" t="s">
        <v>2788</v>
      </c>
      <c r="G2666" t="s">
        <v>161</v>
      </c>
      <c r="H2666" t="s">
        <v>134</v>
      </c>
      <c r="I2666" t="s">
        <v>135</v>
      </c>
      <c r="J2666" t="s">
        <v>136</v>
      </c>
      <c r="K2666" t="s">
        <v>137</v>
      </c>
      <c r="L2666" t="s">
        <v>7871</v>
      </c>
      <c r="M2666" t="s">
        <v>7872</v>
      </c>
      <c r="N2666">
        <v>0.90722222200000002</v>
      </c>
      <c r="O2666">
        <v>0</v>
      </c>
      <c r="P2666">
        <v>1229</v>
      </c>
      <c r="Q2666">
        <v>4</v>
      </c>
      <c r="R2666">
        <v>1</v>
      </c>
      <c r="S2666">
        <v>10</v>
      </c>
      <c r="T2666">
        <v>90</v>
      </c>
      <c r="U2666">
        <v>1</v>
      </c>
      <c r="V2666">
        <v>0</v>
      </c>
      <c r="W2666">
        <v>0</v>
      </c>
      <c r="X2666">
        <v>99.097446351925797</v>
      </c>
      <c r="Y2666">
        <v>1.8739088717583385</v>
      </c>
      <c r="Z2666">
        <v>2.7583368792E-4</v>
      </c>
      <c r="AA2666">
        <v>31.924369170889115</v>
      </c>
      <c r="AB2666">
        <v>9.4373763946110643</v>
      </c>
      <c r="AC2666">
        <v>1.5082962828020694</v>
      </c>
      <c r="AD2666">
        <v>0</v>
      </c>
      <c r="AE2666">
        <v>143.84167290567427</v>
      </c>
    </row>
    <row r="2667" spans="1:31" x14ac:dyDescent="0.25">
      <c r="A2667">
        <v>1670323</v>
      </c>
      <c r="B2667">
        <v>1</v>
      </c>
      <c r="C2667" t="s">
        <v>80</v>
      </c>
      <c r="D2667" t="s">
        <v>97</v>
      </c>
      <c r="E2667" t="s">
        <v>151</v>
      </c>
      <c r="F2667" t="s">
        <v>7873</v>
      </c>
      <c r="G2667" t="s">
        <v>222</v>
      </c>
      <c r="H2667" t="s">
        <v>143</v>
      </c>
      <c r="I2667" t="s">
        <v>135</v>
      </c>
      <c r="J2667" t="s">
        <v>136</v>
      </c>
      <c r="K2667" t="s">
        <v>137</v>
      </c>
      <c r="L2667" t="s">
        <v>7874</v>
      </c>
      <c r="M2667" t="s">
        <v>7875</v>
      </c>
      <c r="N2667">
        <v>12.719722222</v>
      </c>
      <c r="O2667">
        <v>0</v>
      </c>
      <c r="P2667">
        <v>2</v>
      </c>
      <c r="Q2667">
        <v>0</v>
      </c>
      <c r="R2667">
        <v>0</v>
      </c>
      <c r="S2667">
        <v>0</v>
      </c>
      <c r="T2667">
        <v>3</v>
      </c>
      <c r="U2667">
        <v>0</v>
      </c>
      <c r="V2667">
        <v>0</v>
      </c>
      <c r="W2667">
        <v>0</v>
      </c>
      <c r="X2667">
        <v>5.3379306496751848</v>
      </c>
      <c r="Y2667">
        <v>0</v>
      </c>
      <c r="Z2667">
        <v>0</v>
      </c>
      <c r="AA2667">
        <v>0</v>
      </c>
      <c r="AB2667">
        <v>38.316487172003136</v>
      </c>
      <c r="AC2667">
        <v>0</v>
      </c>
      <c r="AD2667">
        <v>0</v>
      </c>
      <c r="AE2667">
        <v>43.654417821678322</v>
      </c>
    </row>
    <row r="2668" spans="1:31" x14ac:dyDescent="0.25">
      <c r="A2668">
        <v>1670987</v>
      </c>
      <c r="B2668">
        <v>1</v>
      </c>
      <c r="C2668" t="s">
        <v>81</v>
      </c>
      <c r="D2668" t="s">
        <v>115</v>
      </c>
      <c r="E2668" t="s">
        <v>140</v>
      </c>
      <c r="F2668" t="s">
        <v>7876</v>
      </c>
      <c r="G2668" t="s">
        <v>197</v>
      </c>
      <c r="H2668" t="s">
        <v>143</v>
      </c>
      <c r="I2668" t="s">
        <v>135</v>
      </c>
      <c r="J2668" t="s">
        <v>136</v>
      </c>
      <c r="K2668" t="s">
        <v>137</v>
      </c>
      <c r="L2668" t="s">
        <v>7877</v>
      </c>
      <c r="M2668" t="s">
        <v>7878</v>
      </c>
      <c r="N2668">
        <v>1.4622222220000001</v>
      </c>
      <c r="O2668">
        <v>0</v>
      </c>
      <c r="P2668">
        <v>2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2.7408402682777781E-3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2.7408402682777781E-3</v>
      </c>
    </row>
    <row r="2669" spans="1:31" x14ac:dyDescent="0.25">
      <c r="A2669">
        <v>1670346</v>
      </c>
      <c r="B2669">
        <v>1</v>
      </c>
      <c r="C2669" t="s">
        <v>80</v>
      </c>
      <c r="D2669" t="s">
        <v>97</v>
      </c>
      <c r="E2669" t="s">
        <v>151</v>
      </c>
      <c r="F2669" t="s">
        <v>7879</v>
      </c>
      <c r="G2669" t="s">
        <v>222</v>
      </c>
      <c r="H2669" t="s">
        <v>143</v>
      </c>
      <c r="I2669" t="s">
        <v>135</v>
      </c>
      <c r="J2669" t="s">
        <v>136</v>
      </c>
      <c r="K2669" t="s">
        <v>137</v>
      </c>
      <c r="L2669" t="s">
        <v>7880</v>
      </c>
      <c r="M2669" t="s">
        <v>7881</v>
      </c>
      <c r="N2669">
        <v>13.496388888</v>
      </c>
      <c r="O2669">
        <v>0</v>
      </c>
      <c r="P2669">
        <v>22</v>
      </c>
      <c r="Q2669">
        <v>0</v>
      </c>
      <c r="R2669">
        <v>12</v>
      </c>
      <c r="S2669">
        <v>0</v>
      </c>
      <c r="T2669">
        <v>7</v>
      </c>
      <c r="U2669">
        <v>0</v>
      </c>
      <c r="V2669">
        <v>0</v>
      </c>
      <c r="W2669">
        <v>0</v>
      </c>
      <c r="X2669">
        <v>152.21508696740338</v>
      </c>
      <c r="Y2669">
        <v>0</v>
      </c>
      <c r="Z2669">
        <v>72.56153497069792</v>
      </c>
      <c r="AA2669">
        <v>0</v>
      </c>
      <c r="AB2669">
        <v>55.818295385766397</v>
      </c>
      <c r="AC2669">
        <v>0</v>
      </c>
      <c r="AD2669">
        <v>0</v>
      </c>
      <c r="AE2669">
        <v>280.59491732386772</v>
      </c>
    </row>
    <row r="2670" spans="1:31" x14ac:dyDescent="0.25">
      <c r="A2670">
        <v>1670592</v>
      </c>
      <c r="B2670">
        <v>1</v>
      </c>
      <c r="C2670" t="s">
        <v>80</v>
      </c>
      <c r="D2670" t="s">
        <v>103</v>
      </c>
      <c r="E2670" t="s">
        <v>179</v>
      </c>
      <c r="F2670" t="s">
        <v>7882</v>
      </c>
      <c r="G2670" t="s">
        <v>161</v>
      </c>
      <c r="H2670" t="s">
        <v>134</v>
      </c>
      <c r="I2670" t="s">
        <v>135</v>
      </c>
      <c r="J2670" t="s">
        <v>136</v>
      </c>
      <c r="K2670" t="s">
        <v>137</v>
      </c>
      <c r="L2670" t="s">
        <v>7883</v>
      </c>
      <c r="M2670" t="s">
        <v>7884</v>
      </c>
      <c r="N2670">
        <v>0.133333333</v>
      </c>
      <c r="O2670">
        <v>0</v>
      </c>
      <c r="P2670">
        <v>666</v>
      </c>
      <c r="Q2670">
        <v>2</v>
      </c>
      <c r="R2670">
        <v>9</v>
      </c>
      <c r="S2670">
        <v>5</v>
      </c>
      <c r="T2670">
        <v>92</v>
      </c>
      <c r="U2670">
        <v>21</v>
      </c>
      <c r="V2670">
        <v>2</v>
      </c>
      <c r="W2670">
        <v>0</v>
      </c>
      <c r="X2670">
        <v>23.053052483496796</v>
      </c>
      <c r="Y2670">
        <v>4.7589959375291997</v>
      </c>
      <c r="Z2670">
        <v>0.11362982390613335</v>
      </c>
      <c r="AA2670">
        <v>5.6168229901541338</v>
      </c>
      <c r="AB2670">
        <v>18.453757067848411</v>
      </c>
      <c r="AC2670">
        <v>860.63319844609066</v>
      </c>
      <c r="AD2670">
        <v>26.494710357210664</v>
      </c>
      <c r="AE2670">
        <v>939.12416710623609</v>
      </c>
    </row>
    <row r="2671" spans="1:31" x14ac:dyDescent="0.25">
      <c r="A2671">
        <v>1670492</v>
      </c>
      <c r="B2671">
        <v>1</v>
      </c>
      <c r="C2671" t="s">
        <v>80</v>
      </c>
      <c r="D2671" t="s">
        <v>100</v>
      </c>
      <c r="E2671" t="s">
        <v>164</v>
      </c>
      <c r="F2671" t="s">
        <v>7163</v>
      </c>
      <c r="G2671" t="s">
        <v>161</v>
      </c>
      <c r="H2671" t="s">
        <v>134</v>
      </c>
      <c r="I2671" t="s">
        <v>135</v>
      </c>
      <c r="J2671" t="s">
        <v>136</v>
      </c>
      <c r="K2671" t="s">
        <v>137</v>
      </c>
      <c r="L2671" t="s">
        <v>7885</v>
      </c>
      <c r="M2671" t="s">
        <v>7886</v>
      </c>
      <c r="N2671">
        <v>0.57888888800000005</v>
      </c>
      <c r="O2671">
        <v>1</v>
      </c>
      <c r="P2671">
        <v>2756</v>
      </c>
      <c r="Q2671">
        <v>1</v>
      </c>
      <c r="R2671">
        <v>47</v>
      </c>
      <c r="S2671">
        <v>6</v>
      </c>
      <c r="T2671">
        <v>242</v>
      </c>
      <c r="U2671">
        <v>1</v>
      </c>
      <c r="V2671">
        <v>0</v>
      </c>
      <c r="W2671">
        <v>3.3828672413655538</v>
      </c>
      <c r="X2671">
        <v>319.64302991158945</v>
      </c>
      <c r="Y2671">
        <v>3.8518572505226736</v>
      </c>
      <c r="Z2671">
        <v>8.5630405019468103</v>
      </c>
      <c r="AA2671">
        <v>32.304466811741577</v>
      </c>
      <c r="AB2671">
        <v>194.9631768562798</v>
      </c>
      <c r="AC2671">
        <v>14.316857091655763</v>
      </c>
      <c r="AD2671">
        <v>0</v>
      </c>
      <c r="AE2671">
        <v>577.02529566510157</v>
      </c>
    </row>
    <row r="2672" spans="1:31" x14ac:dyDescent="0.25">
      <c r="A2672">
        <v>1671156</v>
      </c>
      <c r="B2672">
        <v>1</v>
      </c>
      <c r="C2672" t="s">
        <v>80</v>
      </c>
      <c r="D2672" t="s">
        <v>99</v>
      </c>
      <c r="E2672" t="s">
        <v>164</v>
      </c>
      <c r="F2672" t="s">
        <v>2938</v>
      </c>
      <c r="G2672" t="s">
        <v>161</v>
      </c>
      <c r="H2672" t="s">
        <v>134</v>
      </c>
      <c r="I2672" t="s">
        <v>135</v>
      </c>
      <c r="J2672" t="s">
        <v>136</v>
      </c>
      <c r="K2672" t="s">
        <v>137</v>
      </c>
      <c r="L2672" t="s">
        <v>7887</v>
      </c>
      <c r="M2672" t="s">
        <v>7888</v>
      </c>
      <c r="N2672">
        <v>0.30111111099999999</v>
      </c>
      <c r="O2672">
        <v>7</v>
      </c>
      <c r="P2672">
        <v>1070</v>
      </c>
      <c r="Q2672">
        <v>12</v>
      </c>
      <c r="R2672">
        <v>151</v>
      </c>
      <c r="S2672">
        <v>23</v>
      </c>
      <c r="T2672">
        <v>95</v>
      </c>
      <c r="U2672">
        <v>0</v>
      </c>
      <c r="V2672">
        <v>3</v>
      </c>
      <c r="W2672">
        <v>5.9933993475119678</v>
      </c>
      <c r="X2672">
        <v>47.641674046200805</v>
      </c>
      <c r="Y2672">
        <v>7.3558407011025047</v>
      </c>
      <c r="Z2672">
        <v>9.0270362712549073</v>
      </c>
      <c r="AA2672">
        <v>17.56466582444525</v>
      </c>
      <c r="AB2672">
        <v>14.453472428498227</v>
      </c>
      <c r="AC2672">
        <v>0</v>
      </c>
      <c r="AD2672">
        <v>0.31486868729248002</v>
      </c>
      <c r="AE2672">
        <v>102.35095730630614</v>
      </c>
    </row>
    <row r="2673" spans="1:31" x14ac:dyDescent="0.25">
      <c r="A2673">
        <v>1671116</v>
      </c>
      <c r="B2673">
        <v>1</v>
      </c>
      <c r="C2673" t="s">
        <v>81</v>
      </c>
      <c r="D2673" t="s">
        <v>112</v>
      </c>
      <c r="E2673" t="s">
        <v>146</v>
      </c>
      <c r="F2673" t="s">
        <v>7889</v>
      </c>
      <c r="G2673" t="s">
        <v>4231</v>
      </c>
      <c r="H2673" t="s">
        <v>143</v>
      </c>
      <c r="I2673" t="s">
        <v>135</v>
      </c>
      <c r="J2673" t="s">
        <v>136</v>
      </c>
      <c r="K2673" t="s">
        <v>137</v>
      </c>
      <c r="L2673" t="s">
        <v>7890</v>
      </c>
      <c r="M2673" t="s">
        <v>7891</v>
      </c>
      <c r="N2673">
        <v>5.1711111110000001</v>
      </c>
      <c r="O2673">
        <v>0</v>
      </c>
      <c r="P2673">
        <v>463</v>
      </c>
      <c r="Q2673">
        <v>0</v>
      </c>
      <c r="R2673">
        <v>37</v>
      </c>
      <c r="S2673">
        <v>0</v>
      </c>
      <c r="T2673">
        <v>42</v>
      </c>
      <c r="U2673">
        <v>0</v>
      </c>
      <c r="V2673">
        <v>0</v>
      </c>
      <c r="W2673">
        <v>0</v>
      </c>
      <c r="X2673">
        <v>482.47454906754382</v>
      </c>
      <c r="Y2673">
        <v>0</v>
      </c>
      <c r="Z2673">
        <v>11.092896123671295</v>
      </c>
      <c r="AA2673">
        <v>0</v>
      </c>
      <c r="AB2673">
        <v>55.470216655457818</v>
      </c>
      <c r="AC2673">
        <v>0</v>
      </c>
      <c r="AD2673">
        <v>0</v>
      </c>
      <c r="AE2673">
        <v>549.03766184667302</v>
      </c>
    </row>
    <row r="2674" spans="1:31" x14ac:dyDescent="0.25">
      <c r="A2674">
        <v>1671173</v>
      </c>
      <c r="B2674">
        <v>1</v>
      </c>
      <c r="C2674" t="s">
        <v>80</v>
      </c>
      <c r="D2674" t="s">
        <v>96</v>
      </c>
      <c r="E2674" t="s">
        <v>151</v>
      </c>
      <c r="F2674" t="s">
        <v>7892</v>
      </c>
      <c r="G2674" t="s">
        <v>153</v>
      </c>
      <c r="H2674" t="s">
        <v>143</v>
      </c>
      <c r="I2674" t="s">
        <v>135</v>
      </c>
      <c r="J2674" t="s">
        <v>136</v>
      </c>
      <c r="K2674" t="s">
        <v>137</v>
      </c>
      <c r="L2674" t="s">
        <v>7893</v>
      </c>
      <c r="M2674" t="s">
        <v>7894</v>
      </c>
      <c r="N2674">
        <v>10.831666666</v>
      </c>
      <c r="O2674">
        <v>0</v>
      </c>
      <c r="P2674">
        <v>152</v>
      </c>
      <c r="Q2674">
        <v>0</v>
      </c>
      <c r="R2674">
        <v>0</v>
      </c>
      <c r="S2674">
        <v>0</v>
      </c>
      <c r="T2674">
        <v>9</v>
      </c>
      <c r="U2674">
        <v>0</v>
      </c>
      <c r="V2674">
        <v>0</v>
      </c>
      <c r="W2674">
        <v>0</v>
      </c>
      <c r="X2674">
        <v>791.041358246144</v>
      </c>
      <c r="Y2674">
        <v>0</v>
      </c>
      <c r="Z2674">
        <v>0</v>
      </c>
      <c r="AA2674">
        <v>0</v>
      </c>
      <c r="AB2674">
        <v>28.40215888085082</v>
      </c>
      <c r="AC2674">
        <v>0</v>
      </c>
      <c r="AD2674">
        <v>0</v>
      </c>
      <c r="AE2674">
        <v>819.44351712699483</v>
      </c>
    </row>
    <row r="2675" spans="1:31" x14ac:dyDescent="0.25">
      <c r="A2675">
        <v>1671219</v>
      </c>
      <c r="B2675">
        <v>1</v>
      </c>
      <c r="C2675" t="s">
        <v>80</v>
      </c>
      <c r="D2675" t="s">
        <v>83</v>
      </c>
      <c r="E2675" t="s">
        <v>131</v>
      </c>
      <c r="F2675" t="s">
        <v>7895</v>
      </c>
      <c r="G2675" t="s">
        <v>161</v>
      </c>
      <c r="H2675" t="s">
        <v>134</v>
      </c>
      <c r="I2675" t="s">
        <v>135</v>
      </c>
      <c r="J2675" t="s">
        <v>136</v>
      </c>
      <c r="K2675" t="s">
        <v>137</v>
      </c>
      <c r="L2675" t="s">
        <v>7896</v>
      </c>
      <c r="M2675" t="s">
        <v>7897</v>
      </c>
      <c r="N2675">
        <v>0.170555555</v>
      </c>
      <c r="O2675">
        <v>0</v>
      </c>
      <c r="P2675">
        <v>127</v>
      </c>
      <c r="Q2675">
        <v>0</v>
      </c>
      <c r="R2675">
        <v>0</v>
      </c>
      <c r="S2675">
        <v>9</v>
      </c>
      <c r="T2675">
        <v>54</v>
      </c>
      <c r="U2675">
        <v>5</v>
      </c>
      <c r="V2675">
        <v>14</v>
      </c>
      <c r="W2675">
        <v>0</v>
      </c>
      <c r="X2675">
        <v>8.0190398561896874</v>
      </c>
      <c r="Y2675">
        <v>0</v>
      </c>
      <c r="Z2675">
        <v>0</v>
      </c>
      <c r="AA2675">
        <v>44.709645702143916</v>
      </c>
      <c r="AB2675">
        <v>47.946796916635407</v>
      </c>
      <c r="AC2675">
        <v>139.31288772385471</v>
      </c>
      <c r="AD2675">
        <v>9.527623993631126</v>
      </c>
      <c r="AE2675">
        <v>249.51599419245485</v>
      </c>
    </row>
    <row r="2676" spans="1:31" x14ac:dyDescent="0.25">
      <c r="A2676">
        <v>1670383</v>
      </c>
      <c r="B2676">
        <v>1</v>
      </c>
      <c r="C2676" t="s">
        <v>80</v>
      </c>
      <c r="D2676" t="s">
        <v>90</v>
      </c>
      <c r="E2676" t="s">
        <v>179</v>
      </c>
      <c r="F2676" t="s">
        <v>187</v>
      </c>
      <c r="G2676" t="s">
        <v>161</v>
      </c>
      <c r="H2676" t="s">
        <v>134</v>
      </c>
      <c r="I2676" t="s">
        <v>135</v>
      </c>
      <c r="J2676" t="s">
        <v>136</v>
      </c>
      <c r="K2676" t="s">
        <v>137</v>
      </c>
      <c r="L2676" t="s">
        <v>7898</v>
      </c>
      <c r="M2676" t="s">
        <v>7899</v>
      </c>
      <c r="N2676">
        <v>3.563275</v>
      </c>
      <c r="O2676">
        <v>0</v>
      </c>
      <c r="P2676">
        <v>3041</v>
      </c>
      <c r="Q2676">
        <v>0</v>
      </c>
      <c r="R2676">
        <v>0</v>
      </c>
      <c r="S2676">
        <v>2</v>
      </c>
      <c r="T2676">
        <v>369</v>
      </c>
      <c r="U2676">
        <v>0</v>
      </c>
      <c r="V2676">
        <v>0</v>
      </c>
      <c r="W2676">
        <v>0</v>
      </c>
      <c r="X2676">
        <v>2853.2310905033619</v>
      </c>
      <c r="Y2676">
        <v>0</v>
      </c>
      <c r="Z2676">
        <v>0</v>
      </c>
      <c r="AA2676">
        <v>156.40195415928861</v>
      </c>
      <c r="AB2676">
        <v>1574.4209697462361</v>
      </c>
      <c r="AC2676">
        <v>0</v>
      </c>
      <c r="AD2676">
        <v>0</v>
      </c>
      <c r="AE2676">
        <v>4584.0540144088864</v>
      </c>
    </row>
    <row r="2677" spans="1:31" x14ac:dyDescent="0.25">
      <c r="A2677">
        <v>1670632</v>
      </c>
      <c r="B2677">
        <v>1</v>
      </c>
      <c r="C2677" t="s">
        <v>80</v>
      </c>
      <c r="D2677" t="s">
        <v>96</v>
      </c>
      <c r="E2677" t="s">
        <v>151</v>
      </c>
      <c r="F2677" t="s">
        <v>7900</v>
      </c>
      <c r="G2677" t="s">
        <v>222</v>
      </c>
      <c r="H2677" t="s">
        <v>143</v>
      </c>
      <c r="I2677" t="s">
        <v>135</v>
      </c>
      <c r="J2677" t="s">
        <v>136</v>
      </c>
      <c r="K2677" t="s">
        <v>137</v>
      </c>
      <c r="L2677" t="s">
        <v>7901</v>
      </c>
      <c r="M2677" t="s">
        <v>7902</v>
      </c>
      <c r="N2677">
        <v>5.0444444439999998</v>
      </c>
      <c r="O2677">
        <v>0</v>
      </c>
      <c r="P2677">
        <v>22</v>
      </c>
      <c r="Q2677">
        <v>0</v>
      </c>
      <c r="R2677">
        <v>0</v>
      </c>
      <c r="S2677">
        <v>0</v>
      </c>
      <c r="T2677">
        <v>2</v>
      </c>
      <c r="U2677">
        <v>0</v>
      </c>
      <c r="V2677">
        <v>0</v>
      </c>
      <c r="W2677">
        <v>0</v>
      </c>
      <c r="X2677">
        <v>16.021735201599867</v>
      </c>
      <c r="Y2677">
        <v>0</v>
      </c>
      <c r="Z2677">
        <v>0</v>
      </c>
      <c r="AA2677">
        <v>0</v>
      </c>
      <c r="AB2677">
        <v>21.201239562510832</v>
      </c>
      <c r="AC2677">
        <v>0</v>
      </c>
      <c r="AD2677">
        <v>0</v>
      </c>
      <c r="AE2677">
        <v>37.222974764110702</v>
      </c>
    </row>
    <row r="2678" spans="1:31" x14ac:dyDescent="0.25">
      <c r="A2678">
        <v>1670532</v>
      </c>
      <c r="B2678">
        <v>1</v>
      </c>
      <c r="C2678" t="s">
        <v>81</v>
      </c>
      <c r="D2678" t="s">
        <v>112</v>
      </c>
      <c r="E2678" t="s">
        <v>151</v>
      </c>
      <c r="F2678" t="s">
        <v>7903</v>
      </c>
      <c r="G2678" t="s">
        <v>153</v>
      </c>
      <c r="H2678" t="s">
        <v>143</v>
      </c>
      <c r="I2678" t="s">
        <v>135</v>
      </c>
      <c r="J2678" t="s">
        <v>136</v>
      </c>
      <c r="K2678" t="s">
        <v>137</v>
      </c>
      <c r="L2678" t="s">
        <v>7243</v>
      </c>
      <c r="M2678" t="s">
        <v>7904</v>
      </c>
      <c r="N2678">
        <v>1.1758333329999999</v>
      </c>
      <c r="O2678">
        <v>0</v>
      </c>
      <c r="P2678">
        <v>87</v>
      </c>
      <c r="Q2678">
        <v>0</v>
      </c>
      <c r="R2678">
        <v>10</v>
      </c>
      <c r="S2678">
        <v>0</v>
      </c>
      <c r="T2678">
        <v>19</v>
      </c>
      <c r="U2678">
        <v>0</v>
      </c>
      <c r="V2678">
        <v>0</v>
      </c>
      <c r="W2678">
        <v>0</v>
      </c>
      <c r="X2678">
        <v>17.675443391292898</v>
      </c>
      <c r="Y2678">
        <v>0</v>
      </c>
      <c r="Z2678">
        <v>1.5358352200414667</v>
      </c>
      <c r="AA2678">
        <v>0</v>
      </c>
      <c r="AB2678">
        <v>6.4660678474050073</v>
      </c>
      <c r="AC2678">
        <v>0</v>
      </c>
      <c r="AD2678">
        <v>0</v>
      </c>
      <c r="AE2678">
        <v>25.677346458739372</v>
      </c>
    </row>
    <row r="2679" spans="1:31" x14ac:dyDescent="0.25">
      <c r="A2679">
        <v>1671319</v>
      </c>
      <c r="B2679">
        <v>1</v>
      </c>
      <c r="C2679" t="s">
        <v>80</v>
      </c>
      <c r="D2679" t="s">
        <v>92</v>
      </c>
      <c r="E2679" t="s">
        <v>151</v>
      </c>
      <c r="F2679" t="s">
        <v>4986</v>
      </c>
      <c r="G2679" t="s">
        <v>153</v>
      </c>
      <c r="H2679" t="s">
        <v>143</v>
      </c>
      <c r="I2679" t="s">
        <v>135</v>
      </c>
      <c r="J2679" t="s">
        <v>136</v>
      </c>
      <c r="K2679" t="s">
        <v>137</v>
      </c>
      <c r="L2679" t="s">
        <v>7905</v>
      </c>
      <c r="M2679" t="s">
        <v>7906</v>
      </c>
      <c r="N2679">
        <v>6.5972222220000001</v>
      </c>
      <c r="O2679">
        <v>0</v>
      </c>
      <c r="P2679">
        <v>73</v>
      </c>
      <c r="Q2679">
        <v>0</v>
      </c>
      <c r="R2679">
        <v>0</v>
      </c>
      <c r="S2679">
        <v>0</v>
      </c>
      <c r="T2679">
        <v>1</v>
      </c>
      <c r="U2679">
        <v>0</v>
      </c>
      <c r="V2679">
        <v>0</v>
      </c>
      <c r="W2679">
        <v>0</v>
      </c>
      <c r="X2679">
        <v>60.505951969981837</v>
      </c>
      <c r="Y2679">
        <v>0</v>
      </c>
      <c r="Z2679">
        <v>0</v>
      </c>
      <c r="AA2679">
        <v>0</v>
      </c>
      <c r="AB2679">
        <v>0.91400087649408879</v>
      </c>
      <c r="AC2679">
        <v>0</v>
      </c>
      <c r="AD2679">
        <v>0</v>
      </c>
      <c r="AE2679">
        <v>61.419952846475923</v>
      </c>
    </row>
    <row r="2680" spans="1:31" x14ac:dyDescent="0.25">
      <c r="A2680">
        <v>1670678</v>
      </c>
      <c r="B2680">
        <v>1</v>
      </c>
      <c r="C2680" t="s">
        <v>80</v>
      </c>
      <c r="D2680" t="s">
        <v>96</v>
      </c>
      <c r="E2680" t="s">
        <v>140</v>
      </c>
      <c r="F2680" t="s">
        <v>7907</v>
      </c>
      <c r="G2680" t="s">
        <v>389</v>
      </c>
      <c r="H2680" t="s">
        <v>143</v>
      </c>
      <c r="I2680" t="s">
        <v>135</v>
      </c>
      <c r="J2680" t="s">
        <v>136</v>
      </c>
      <c r="K2680" t="s">
        <v>137</v>
      </c>
      <c r="L2680" t="s">
        <v>7908</v>
      </c>
      <c r="M2680" t="s">
        <v>7909</v>
      </c>
      <c r="N2680">
        <v>11.971111111000001</v>
      </c>
      <c r="O2680">
        <v>0</v>
      </c>
      <c r="P2680">
        <v>2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6.303295167322184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6.303295167322184</v>
      </c>
    </row>
    <row r="2681" spans="1:31" x14ac:dyDescent="0.25">
      <c r="A2681">
        <v>1670924</v>
      </c>
      <c r="B2681">
        <v>1</v>
      </c>
      <c r="C2681" t="s">
        <v>80</v>
      </c>
      <c r="D2681" t="s">
        <v>82</v>
      </c>
      <c r="E2681" t="s">
        <v>140</v>
      </c>
      <c r="F2681" t="s">
        <v>7910</v>
      </c>
      <c r="G2681" t="s">
        <v>209</v>
      </c>
      <c r="H2681" t="s">
        <v>143</v>
      </c>
      <c r="I2681" t="s">
        <v>135</v>
      </c>
      <c r="J2681" t="s">
        <v>136</v>
      </c>
      <c r="K2681" t="s">
        <v>137</v>
      </c>
      <c r="L2681" t="s">
        <v>7911</v>
      </c>
      <c r="M2681" t="s">
        <v>7912</v>
      </c>
      <c r="N2681">
        <v>3.8088888879999998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3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3.952481306401761</v>
      </c>
      <c r="AC2681">
        <v>0</v>
      </c>
      <c r="AD2681">
        <v>0</v>
      </c>
      <c r="AE2681">
        <v>3.952481306401761</v>
      </c>
    </row>
    <row r="2682" spans="1:31" x14ac:dyDescent="0.25">
      <c r="A2682">
        <v>1670824</v>
      </c>
      <c r="B2682">
        <v>1</v>
      </c>
      <c r="C2682" t="s">
        <v>80</v>
      </c>
      <c r="D2682" t="s">
        <v>82</v>
      </c>
      <c r="E2682" t="s">
        <v>151</v>
      </c>
      <c r="F2682" t="s">
        <v>7913</v>
      </c>
      <c r="G2682" t="s">
        <v>153</v>
      </c>
      <c r="H2682" t="s">
        <v>143</v>
      </c>
      <c r="I2682" t="s">
        <v>135</v>
      </c>
      <c r="J2682" t="s">
        <v>136</v>
      </c>
      <c r="K2682" t="s">
        <v>137</v>
      </c>
      <c r="L2682" t="s">
        <v>7914</v>
      </c>
      <c r="M2682" t="s">
        <v>7915</v>
      </c>
      <c r="N2682">
        <v>9.7644444440000004</v>
      </c>
      <c r="O2682">
        <v>0</v>
      </c>
      <c r="P2682">
        <v>172</v>
      </c>
      <c r="Q2682">
        <v>0</v>
      </c>
      <c r="R2682">
        <v>0</v>
      </c>
      <c r="S2682">
        <v>0</v>
      </c>
      <c r="T2682">
        <v>5</v>
      </c>
      <c r="U2682">
        <v>0</v>
      </c>
      <c r="V2682">
        <v>0</v>
      </c>
      <c r="W2682">
        <v>0</v>
      </c>
      <c r="X2682">
        <v>659.97621798814703</v>
      </c>
      <c r="Y2682">
        <v>0</v>
      </c>
      <c r="Z2682">
        <v>0</v>
      </c>
      <c r="AA2682">
        <v>0</v>
      </c>
      <c r="AB2682">
        <v>1.6046440862391005</v>
      </c>
      <c r="AC2682">
        <v>0</v>
      </c>
      <c r="AD2682">
        <v>0</v>
      </c>
      <c r="AE2682">
        <v>661.58086207438612</v>
      </c>
    </row>
    <row r="2683" spans="1:31" x14ac:dyDescent="0.25">
      <c r="A2683">
        <v>1670552</v>
      </c>
      <c r="B2683">
        <v>1</v>
      </c>
      <c r="C2683" t="s">
        <v>80</v>
      </c>
      <c r="D2683" t="s">
        <v>104</v>
      </c>
      <c r="E2683" t="s">
        <v>159</v>
      </c>
      <c r="F2683" t="s">
        <v>5674</v>
      </c>
      <c r="G2683" t="s">
        <v>596</v>
      </c>
      <c r="H2683" t="s">
        <v>134</v>
      </c>
      <c r="I2683" t="s">
        <v>135</v>
      </c>
      <c r="J2683" t="s">
        <v>136</v>
      </c>
      <c r="K2683" t="s">
        <v>137</v>
      </c>
      <c r="L2683" t="s">
        <v>7916</v>
      </c>
      <c r="M2683" t="s">
        <v>7917</v>
      </c>
      <c r="N2683">
        <v>4.6399999999999997</v>
      </c>
      <c r="O2683">
        <v>3</v>
      </c>
      <c r="P2683">
        <v>1339</v>
      </c>
      <c r="Q2683">
        <v>1</v>
      </c>
      <c r="R2683">
        <v>33</v>
      </c>
      <c r="S2683">
        <v>2</v>
      </c>
      <c r="T2683">
        <v>96</v>
      </c>
      <c r="U2683">
        <v>0</v>
      </c>
      <c r="V2683">
        <v>0</v>
      </c>
      <c r="W2683">
        <v>12.114556701782936</v>
      </c>
      <c r="X2683">
        <v>1218.8295837558856</v>
      </c>
      <c r="Y2683">
        <v>2.3063599700430997</v>
      </c>
      <c r="Z2683">
        <v>34.367902347664078</v>
      </c>
      <c r="AA2683">
        <v>30.538976236625068</v>
      </c>
      <c r="AB2683">
        <v>388.87501601420172</v>
      </c>
      <c r="AC2683">
        <v>0</v>
      </c>
      <c r="AD2683">
        <v>0</v>
      </c>
      <c r="AE2683">
        <v>1687.0323950262025</v>
      </c>
    </row>
    <row r="2684" spans="1:31" x14ac:dyDescent="0.25">
      <c r="A2684">
        <v>1671050</v>
      </c>
      <c r="B2684">
        <v>1</v>
      </c>
      <c r="C2684" t="s">
        <v>81</v>
      </c>
      <c r="D2684" t="s">
        <v>128</v>
      </c>
      <c r="E2684" t="s">
        <v>151</v>
      </c>
      <c r="F2684" t="s">
        <v>7918</v>
      </c>
      <c r="G2684" t="s">
        <v>153</v>
      </c>
      <c r="H2684" t="s">
        <v>143</v>
      </c>
      <c r="I2684" t="s">
        <v>135</v>
      </c>
      <c r="J2684" t="s">
        <v>136</v>
      </c>
      <c r="K2684" t="s">
        <v>137</v>
      </c>
      <c r="L2684" t="s">
        <v>7919</v>
      </c>
      <c r="M2684" t="s">
        <v>7920</v>
      </c>
      <c r="N2684">
        <v>15.236666666</v>
      </c>
      <c r="O2684">
        <v>0</v>
      </c>
      <c r="P2684">
        <v>239</v>
      </c>
      <c r="Q2684">
        <v>0</v>
      </c>
      <c r="R2684">
        <v>0</v>
      </c>
      <c r="S2684">
        <v>0</v>
      </c>
      <c r="T2684">
        <v>26</v>
      </c>
      <c r="U2684">
        <v>0</v>
      </c>
      <c r="V2684">
        <v>1</v>
      </c>
      <c r="W2684">
        <v>0</v>
      </c>
      <c r="X2684">
        <v>656.05387933869395</v>
      </c>
      <c r="Y2684">
        <v>0</v>
      </c>
      <c r="Z2684">
        <v>0</v>
      </c>
      <c r="AA2684">
        <v>0</v>
      </c>
      <c r="AB2684">
        <v>249.93866774720738</v>
      </c>
      <c r="AC2684">
        <v>0</v>
      </c>
      <c r="AD2684">
        <v>16.823461223082031</v>
      </c>
      <c r="AE2684">
        <v>922.81600830898344</v>
      </c>
    </row>
    <row r="2685" spans="1:31" x14ac:dyDescent="0.25">
      <c r="A2685">
        <v>1671073</v>
      </c>
      <c r="B2685">
        <v>1</v>
      </c>
      <c r="C2685" t="s">
        <v>80</v>
      </c>
      <c r="D2685" t="s">
        <v>109</v>
      </c>
      <c r="E2685" t="s">
        <v>140</v>
      </c>
      <c r="F2685" t="s">
        <v>7921</v>
      </c>
      <c r="G2685" t="s">
        <v>209</v>
      </c>
      <c r="H2685" t="s">
        <v>143</v>
      </c>
      <c r="I2685" t="s">
        <v>135</v>
      </c>
      <c r="J2685" t="s">
        <v>136</v>
      </c>
      <c r="K2685" t="s">
        <v>137</v>
      </c>
      <c r="L2685" t="s">
        <v>7922</v>
      </c>
      <c r="M2685" t="s">
        <v>7923</v>
      </c>
      <c r="N2685">
        <v>2.1713888880000001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0.47238329637050991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0.47238329637050991</v>
      </c>
    </row>
    <row r="2686" spans="1:31" x14ac:dyDescent="0.25">
      <c r="A2686">
        <v>1670409</v>
      </c>
      <c r="B2686">
        <v>1</v>
      </c>
      <c r="C2686" t="s">
        <v>81</v>
      </c>
      <c r="D2686" t="s">
        <v>113</v>
      </c>
      <c r="E2686" t="s">
        <v>151</v>
      </c>
      <c r="F2686" t="s">
        <v>7924</v>
      </c>
      <c r="G2686" t="s">
        <v>153</v>
      </c>
      <c r="H2686" t="s">
        <v>143</v>
      </c>
      <c r="I2686" t="s">
        <v>135</v>
      </c>
      <c r="J2686" t="s">
        <v>136</v>
      </c>
      <c r="K2686" t="s">
        <v>137</v>
      </c>
      <c r="L2686" t="s">
        <v>7925</v>
      </c>
      <c r="M2686" t="s">
        <v>7926</v>
      </c>
      <c r="N2686">
        <v>2.1927777769999999</v>
      </c>
      <c r="O2686">
        <v>0</v>
      </c>
      <c r="P2686">
        <v>16</v>
      </c>
      <c r="Q2686">
        <v>0</v>
      </c>
      <c r="R2686">
        <v>22</v>
      </c>
      <c r="S2686">
        <v>0</v>
      </c>
      <c r="T2686">
        <v>2</v>
      </c>
      <c r="U2686">
        <v>0</v>
      </c>
      <c r="V2686">
        <v>0</v>
      </c>
      <c r="W2686">
        <v>0</v>
      </c>
      <c r="X2686">
        <v>3.1926972775713351</v>
      </c>
      <c r="Y2686">
        <v>0</v>
      </c>
      <c r="Z2686">
        <v>11.480630768857752</v>
      </c>
      <c r="AA2686">
        <v>0</v>
      </c>
      <c r="AB2686">
        <v>7.7659513618622222E-2</v>
      </c>
      <c r="AC2686">
        <v>0</v>
      </c>
      <c r="AD2686">
        <v>0</v>
      </c>
      <c r="AE2686">
        <v>14.75098756004771</v>
      </c>
    </row>
    <row r="2687" spans="1:31" x14ac:dyDescent="0.25">
      <c r="A2687">
        <v>1671262</v>
      </c>
      <c r="B2687">
        <v>1</v>
      </c>
      <c r="C2687" t="s">
        <v>80</v>
      </c>
      <c r="D2687" t="s">
        <v>83</v>
      </c>
      <c r="E2687" t="s">
        <v>159</v>
      </c>
      <c r="F2687" t="s">
        <v>7927</v>
      </c>
      <c r="G2687" t="s">
        <v>555</v>
      </c>
      <c r="H2687" t="s">
        <v>134</v>
      </c>
      <c r="I2687" t="s">
        <v>135</v>
      </c>
      <c r="J2687" t="s">
        <v>136</v>
      </c>
      <c r="K2687" t="s">
        <v>137</v>
      </c>
      <c r="L2687" t="s">
        <v>7928</v>
      </c>
      <c r="M2687" t="s">
        <v>7929</v>
      </c>
      <c r="N2687">
        <v>1.073611111</v>
      </c>
      <c r="O2687">
        <v>0</v>
      </c>
      <c r="P2687">
        <v>967</v>
      </c>
      <c r="Q2687">
        <v>0</v>
      </c>
      <c r="R2687">
        <v>31</v>
      </c>
      <c r="S2687">
        <v>5</v>
      </c>
      <c r="T2687">
        <v>2645</v>
      </c>
      <c r="U2687">
        <v>5</v>
      </c>
      <c r="V2687">
        <v>73</v>
      </c>
      <c r="W2687">
        <v>0</v>
      </c>
      <c r="X2687">
        <v>532.2685952391713</v>
      </c>
      <c r="Y2687">
        <v>0</v>
      </c>
      <c r="Z2687">
        <v>20.311119333883479</v>
      </c>
      <c r="AA2687">
        <v>185.57569996224288</v>
      </c>
      <c r="AB2687">
        <v>3350.7317427310222</v>
      </c>
      <c r="AC2687">
        <v>428.29426164015121</v>
      </c>
      <c r="AD2687">
        <v>1363.1810241325936</v>
      </c>
      <c r="AE2687">
        <v>5880.3624430390646</v>
      </c>
    </row>
    <row r="2688" spans="1:31" x14ac:dyDescent="0.25">
      <c r="A2688">
        <v>1670930</v>
      </c>
      <c r="B2688">
        <v>1</v>
      </c>
      <c r="C2688" t="s">
        <v>81</v>
      </c>
      <c r="D2688" t="s">
        <v>117</v>
      </c>
      <c r="E2688" t="s">
        <v>140</v>
      </c>
      <c r="F2688" t="s">
        <v>7930</v>
      </c>
      <c r="G2688" t="s">
        <v>197</v>
      </c>
      <c r="H2688" t="s">
        <v>143</v>
      </c>
      <c r="I2688" t="s">
        <v>135</v>
      </c>
      <c r="J2688" t="s">
        <v>136</v>
      </c>
      <c r="K2688" t="s">
        <v>137</v>
      </c>
      <c r="L2688" t="s">
        <v>7931</v>
      </c>
      <c r="M2688" t="s">
        <v>7932</v>
      </c>
      <c r="N2688">
        <v>1.1775</v>
      </c>
      <c r="O2688">
        <v>0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0.35030400731120248</v>
      </c>
      <c r="AA2688">
        <v>0</v>
      </c>
      <c r="AB2688">
        <v>0</v>
      </c>
      <c r="AC2688">
        <v>0</v>
      </c>
      <c r="AD2688">
        <v>0</v>
      </c>
      <c r="AE2688">
        <v>0.35030400731120248</v>
      </c>
    </row>
    <row r="2689" spans="1:31" x14ac:dyDescent="0.25">
      <c r="A2689">
        <v>1670695</v>
      </c>
      <c r="B2689">
        <v>1</v>
      </c>
      <c r="C2689" t="s">
        <v>80</v>
      </c>
      <c r="D2689" t="s">
        <v>110</v>
      </c>
      <c r="E2689" t="s">
        <v>159</v>
      </c>
      <c r="F2689" t="s">
        <v>7933</v>
      </c>
      <c r="G2689" t="s">
        <v>166</v>
      </c>
      <c r="H2689" t="s">
        <v>134</v>
      </c>
      <c r="I2689" t="s">
        <v>135</v>
      </c>
      <c r="J2689" t="s">
        <v>5</v>
      </c>
      <c r="K2689" t="s">
        <v>137</v>
      </c>
      <c r="L2689" t="s">
        <v>7934</v>
      </c>
      <c r="M2689" t="s">
        <v>7935</v>
      </c>
      <c r="N2689">
        <v>1.820277777</v>
      </c>
      <c r="O2689">
        <v>0</v>
      </c>
      <c r="P2689">
        <v>552</v>
      </c>
      <c r="Q2689">
        <v>0</v>
      </c>
      <c r="R2689">
        <v>0</v>
      </c>
      <c r="S2689">
        <v>0</v>
      </c>
      <c r="T2689">
        <v>40</v>
      </c>
      <c r="U2689">
        <v>0</v>
      </c>
      <c r="V2689">
        <v>0</v>
      </c>
      <c r="W2689">
        <v>0</v>
      </c>
      <c r="X2689">
        <v>277.17502060539965</v>
      </c>
      <c r="Y2689">
        <v>0</v>
      </c>
      <c r="Z2689">
        <v>0</v>
      </c>
      <c r="AA2689">
        <v>0</v>
      </c>
      <c r="AB2689">
        <v>80.229529558641488</v>
      </c>
      <c r="AC2689">
        <v>0</v>
      </c>
      <c r="AD2689">
        <v>0</v>
      </c>
      <c r="AE2689">
        <v>357.40455016404115</v>
      </c>
    </row>
    <row r="2690" spans="1:31" x14ac:dyDescent="0.25">
      <c r="A2690">
        <v>1670887</v>
      </c>
      <c r="B2690">
        <v>1</v>
      </c>
      <c r="C2690" t="s">
        <v>80</v>
      </c>
      <c r="D2690" t="s">
        <v>100</v>
      </c>
      <c r="E2690" t="s">
        <v>159</v>
      </c>
      <c r="F2690" t="s">
        <v>7936</v>
      </c>
      <c r="G2690" t="s">
        <v>596</v>
      </c>
      <c r="H2690" t="s">
        <v>134</v>
      </c>
      <c r="I2690" t="s">
        <v>135</v>
      </c>
      <c r="J2690" t="s">
        <v>136</v>
      </c>
      <c r="K2690" t="s">
        <v>137</v>
      </c>
      <c r="L2690" t="s">
        <v>7937</v>
      </c>
      <c r="M2690" t="s">
        <v>7938</v>
      </c>
      <c r="N2690">
        <v>4.6691666659999997</v>
      </c>
      <c r="O2690">
        <v>0</v>
      </c>
      <c r="P2690">
        <v>230</v>
      </c>
      <c r="Q2690">
        <v>0</v>
      </c>
      <c r="R2690">
        <v>15</v>
      </c>
      <c r="S2690">
        <v>0</v>
      </c>
      <c r="T2690">
        <v>39</v>
      </c>
      <c r="U2690">
        <v>0</v>
      </c>
      <c r="V2690">
        <v>0</v>
      </c>
      <c r="W2690">
        <v>0</v>
      </c>
      <c r="X2690">
        <v>205.69510575351541</v>
      </c>
      <c r="Y2690">
        <v>0</v>
      </c>
      <c r="Z2690">
        <v>6.7337426996997864</v>
      </c>
      <c r="AA2690">
        <v>0</v>
      </c>
      <c r="AB2690">
        <v>108.46325934675194</v>
      </c>
      <c r="AC2690">
        <v>0</v>
      </c>
      <c r="AD2690">
        <v>0</v>
      </c>
      <c r="AE2690">
        <v>320.89210779996711</v>
      </c>
    </row>
    <row r="2691" spans="1:31" x14ac:dyDescent="0.25">
      <c r="A2691">
        <v>1670366</v>
      </c>
      <c r="B2691">
        <v>1</v>
      </c>
      <c r="C2691" t="s">
        <v>80</v>
      </c>
      <c r="D2691" t="s">
        <v>83</v>
      </c>
      <c r="E2691" t="s">
        <v>151</v>
      </c>
      <c r="F2691" t="s">
        <v>7939</v>
      </c>
      <c r="G2691" t="s">
        <v>153</v>
      </c>
      <c r="H2691" t="s">
        <v>143</v>
      </c>
      <c r="I2691" t="s">
        <v>135</v>
      </c>
      <c r="J2691" t="s">
        <v>136</v>
      </c>
      <c r="K2691" t="s">
        <v>137</v>
      </c>
      <c r="L2691" t="s">
        <v>7940</v>
      </c>
      <c r="M2691" t="s">
        <v>7941</v>
      </c>
      <c r="N2691">
        <v>4.24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11</v>
      </c>
      <c r="U2691">
        <v>0</v>
      </c>
      <c r="V2691">
        <v>1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74.892049201757118</v>
      </c>
      <c r="AC2691">
        <v>0</v>
      </c>
      <c r="AD2691">
        <v>761.1871257808059</v>
      </c>
      <c r="AE2691">
        <v>836.07917498256302</v>
      </c>
    </row>
    <row r="2692" spans="1:31" x14ac:dyDescent="0.25">
      <c r="A2692">
        <v>1670864</v>
      </c>
      <c r="B2692">
        <v>1</v>
      </c>
      <c r="C2692" t="s">
        <v>81</v>
      </c>
      <c r="D2692" t="s">
        <v>118</v>
      </c>
      <c r="E2692" t="s">
        <v>151</v>
      </c>
      <c r="F2692" t="s">
        <v>7942</v>
      </c>
      <c r="G2692" t="s">
        <v>153</v>
      </c>
      <c r="H2692" t="s">
        <v>143</v>
      </c>
      <c r="I2692" t="s">
        <v>135</v>
      </c>
      <c r="J2692" t="s">
        <v>136</v>
      </c>
      <c r="K2692" t="s">
        <v>137</v>
      </c>
      <c r="L2692" t="s">
        <v>7943</v>
      </c>
      <c r="M2692" t="s">
        <v>7944</v>
      </c>
      <c r="N2692">
        <v>1.4172222219999999</v>
      </c>
      <c r="O2692">
        <v>0</v>
      </c>
      <c r="P2692">
        <v>54</v>
      </c>
      <c r="Q2692">
        <v>0</v>
      </c>
      <c r="R2692">
        <v>2</v>
      </c>
      <c r="S2692">
        <v>0</v>
      </c>
      <c r="T2692">
        <v>1</v>
      </c>
      <c r="U2692">
        <v>0</v>
      </c>
      <c r="V2692">
        <v>0</v>
      </c>
      <c r="W2692">
        <v>0</v>
      </c>
      <c r="X2692">
        <v>6.955717110872226</v>
      </c>
      <c r="Y2692">
        <v>0</v>
      </c>
      <c r="Z2692">
        <v>0.43909596401327777</v>
      </c>
      <c r="AA2692">
        <v>0</v>
      </c>
      <c r="AB2692">
        <v>0.30062107386843556</v>
      </c>
      <c r="AC2692">
        <v>0</v>
      </c>
      <c r="AD2692">
        <v>0</v>
      </c>
      <c r="AE2692">
        <v>7.6954341487539395</v>
      </c>
    </row>
    <row r="2693" spans="1:31" x14ac:dyDescent="0.25">
      <c r="A2693">
        <v>1671030</v>
      </c>
      <c r="B2693">
        <v>1</v>
      </c>
      <c r="C2693" t="s">
        <v>80</v>
      </c>
      <c r="D2693" t="s">
        <v>97</v>
      </c>
      <c r="E2693" t="s">
        <v>140</v>
      </c>
      <c r="F2693" t="s">
        <v>7945</v>
      </c>
      <c r="G2693" t="s">
        <v>209</v>
      </c>
      <c r="H2693" t="s">
        <v>143</v>
      </c>
      <c r="I2693" t="s">
        <v>135</v>
      </c>
      <c r="J2693" t="s">
        <v>136</v>
      </c>
      <c r="K2693" t="s">
        <v>137</v>
      </c>
      <c r="L2693" t="s">
        <v>7946</v>
      </c>
      <c r="M2693" t="s">
        <v>7947</v>
      </c>
      <c r="N2693">
        <v>4.2938888879999997</v>
      </c>
      <c r="O2693">
        <v>0</v>
      </c>
      <c r="P2693">
        <v>1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4.3544489058837357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4.3544489058837357</v>
      </c>
    </row>
    <row r="2694" spans="1:31" x14ac:dyDescent="0.25">
      <c r="A2694">
        <v>1671428</v>
      </c>
      <c r="B2694">
        <v>1</v>
      </c>
      <c r="C2694" t="s">
        <v>80</v>
      </c>
      <c r="D2694" t="s">
        <v>103</v>
      </c>
      <c r="E2694" t="s">
        <v>151</v>
      </c>
      <c r="F2694" t="s">
        <v>7948</v>
      </c>
      <c r="G2694" t="s">
        <v>153</v>
      </c>
      <c r="H2694" t="s">
        <v>143</v>
      </c>
      <c r="I2694" t="s">
        <v>135</v>
      </c>
      <c r="J2694" t="s">
        <v>136</v>
      </c>
      <c r="K2694" t="s">
        <v>137</v>
      </c>
      <c r="L2694" t="s">
        <v>7949</v>
      </c>
      <c r="M2694" t="s">
        <v>7950</v>
      </c>
      <c r="N2694">
        <v>1.8863888879999999</v>
      </c>
      <c r="O2694">
        <v>0</v>
      </c>
      <c r="P2694">
        <v>128</v>
      </c>
      <c r="Q2694">
        <v>0</v>
      </c>
      <c r="R2694">
        <v>0</v>
      </c>
      <c r="S2694">
        <v>0</v>
      </c>
      <c r="T2694">
        <v>20</v>
      </c>
      <c r="U2694">
        <v>0</v>
      </c>
      <c r="V2694">
        <v>0</v>
      </c>
      <c r="W2694">
        <v>0</v>
      </c>
      <c r="X2694">
        <v>61.655948752674938</v>
      </c>
      <c r="Y2694">
        <v>0</v>
      </c>
      <c r="Z2694">
        <v>0</v>
      </c>
      <c r="AA2694">
        <v>0</v>
      </c>
      <c r="AB2694">
        <v>32.107184029538068</v>
      </c>
      <c r="AC2694">
        <v>0</v>
      </c>
      <c r="AD2694">
        <v>0</v>
      </c>
      <c r="AE2694">
        <v>93.763132782213006</v>
      </c>
    </row>
    <row r="2695" spans="1:31" x14ac:dyDescent="0.25">
      <c r="A2695">
        <v>1670764</v>
      </c>
      <c r="B2695">
        <v>1</v>
      </c>
      <c r="C2695" t="s">
        <v>80</v>
      </c>
      <c r="D2695" t="s">
        <v>105</v>
      </c>
      <c r="E2695" t="s">
        <v>164</v>
      </c>
      <c r="F2695" t="s">
        <v>7951</v>
      </c>
      <c r="G2695" t="s">
        <v>389</v>
      </c>
      <c r="H2695" t="s">
        <v>134</v>
      </c>
      <c r="I2695" t="s">
        <v>135</v>
      </c>
      <c r="J2695" t="s">
        <v>136</v>
      </c>
      <c r="K2695" t="s">
        <v>137</v>
      </c>
      <c r="L2695" t="s">
        <v>7952</v>
      </c>
      <c r="M2695" t="s">
        <v>7953</v>
      </c>
      <c r="N2695">
        <v>3.173611111</v>
      </c>
      <c r="O2695">
        <v>0</v>
      </c>
      <c r="P2695">
        <v>285</v>
      </c>
      <c r="Q2695">
        <v>0</v>
      </c>
      <c r="R2695">
        <v>0</v>
      </c>
      <c r="S2695">
        <v>0</v>
      </c>
      <c r="T2695">
        <v>9</v>
      </c>
      <c r="U2695">
        <v>0</v>
      </c>
      <c r="V2695">
        <v>0</v>
      </c>
      <c r="W2695">
        <v>0</v>
      </c>
      <c r="X2695">
        <v>171.05985322352046</v>
      </c>
      <c r="Y2695">
        <v>0</v>
      </c>
      <c r="Z2695">
        <v>0</v>
      </c>
      <c r="AA2695">
        <v>0</v>
      </c>
      <c r="AB2695">
        <v>48.701777499861528</v>
      </c>
      <c r="AC2695">
        <v>0</v>
      </c>
      <c r="AD2695">
        <v>0</v>
      </c>
      <c r="AE2695">
        <v>219.76163072338198</v>
      </c>
    </row>
    <row r="2696" spans="1:31" x14ac:dyDescent="0.25">
      <c r="A2696">
        <v>1670174</v>
      </c>
      <c r="B2696">
        <v>1</v>
      </c>
      <c r="C2696" t="s">
        <v>81</v>
      </c>
      <c r="D2696" t="s">
        <v>128</v>
      </c>
      <c r="E2696" t="s">
        <v>159</v>
      </c>
      <c r="F2696" t="s">
        <v>7954</v>
      </c>
      <c r="G2696" t="s">
        <v>596</v>
      </c>
      <c r="H2696" t="s">
        <v>134</v>
      </c>
      <c r="I2696" t="s">
        <v>135</v>
      </c>
      <c r="J2696" t="s">
        <v>136</v>
      </c>
      <c r="K2696" t="s">
        <v>137</v>
      </c>
      <c r="L2696" t="s">
        <v>7955</v>
      </c>
      <c r="M2696" t="s">
        <v>7956</v>
      </c>
      <c r="N2696">
        <v>5.7877777769999996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2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325.02080147910993</v>
      </c>
      <c r="AD2696">
        <v>0</v>
      </c>
      <c r="AE2696">
        <v>325.02080147910993</v>
      </c>
    </row>
    <row r="2697" spans="1:31" x14ac:dyDescent="0.25">
      <c r="A2697">
        <v>1671007</v>
      </c>
      <c r="B2697">
        <v>1</v>
      </c>
      <c r="C2697" t="s">
        <v>81</v>
      </c>
      <c r="D2697" t="s">
        <v>113</v>
      </c>
      <c r="E2697" t="s">
        <v>140</v>
      </c>
      <c r="F2697" t="s">
        <v>7957</v>
      </c>
      <c r="G2697" t="s">
        <v>197</v>
      </c>
      <c r="H2697" t="s">
        <v>143</v>
      </c>
      <c r="I2697" t="s">
        <v>135</v>
      </c>
      <c r="J2697" t="s">
        <v>136</v>
      </c>
      <c r="K2697" t="s">
        <v>137</v>
      </c>
      <c r="L2697" t="s">
        <v>7958</v>
      </c>
      <c r="M2697" t="s">
        <v>7959</v>
      </c>
      <c r="N2697">
        <v>3.344166666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0.21872969898570002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0.21872969898570002</v>
      </c>
    </row>
    <row r="2698" spans="1:31" x14ac:dyDescent="0.25">
      <c r="A2698">
        <v>1670197</v>
      </c>
      <c r="B2698">
        <v>1</v>
      </c>
      <c r="C2698" t="s">
        <v>81</v>
      </c>
      <c r="D2698" t="s">
        <v>128</v>
      </c>
      <c r="E2698" t="s">
        <v>159</v>
      </c>
      <c r="F2698" t="s">
        <v>7960</v>
      </c>
      <c r="G2698" t="s">
        <v>1173</v>
      </c>
      <c r="H2698" t="s">
        <v>134</v>
      </c>
      <c r="I2698" t="s">
        <v>135</v>
      </c>
      <c r="J2698" t="s">
        <v>136</v>
      </c>
      <c r="K2698" t="s">
        <v>137</v>
      </c>
      <c r="L2698" t="s">
        <v>7961</v>
      </c>
      <c r="M2698" t="s">
        <v>7962</v>
      </c>
      <c r="N2698">
        <v>10.416111110999999</v>
      </c>
      <c r="O2698">
        <v>0</v>
      </c>
      <c r="P2698">
        <v>15</v>
      </c>
      <c r="Q2698">
        <v>0</v>
      </c>
      <c r="R2698">
        <v>21</v>
      </c>
      <c r="S2698">
        <v>11</v>
      </c>
      <c r="T2698">
        <v>6</v>
      </c>
      <c r="U2698">
        <v>2</v>
      </c>
      <c r="V2698">
        <v>0</v>
      </c>
      <c r="W2698">
        <v>0</v>
      </c>
      <c r="X2698">
        <v>47.604496566945578</v>
      </c>
      <c r="Y2698">
        <v>0</v>
      </c>
      <c r="Z2698">
        <v>71.780754732014216</v>
      </c>
      <c r="AA2698">
        <v>9922.8694602723353</v>
      </c>
      <c r="AB2698">
        <v>255.96911579422618</v>
      </c>
      <c r="AC2698">
        <v>1159.9423134684589</v>
      </c>
      <c r="AD2698">
        <v>0</v>
      </c>
      <c r="AE2698">
        <v>11458.166140833981</v>
      </c>
    </row>
    <row r="2699" spans="1:31" x14ac:dyDescent="0.25">
      <c r="A2699">
        <v>1670738</v>
      </c>
      <c r="B2699">
        <v>1</v>
      </c>
      <c r="C2699" t="s">
        <v>81</v>
      </c>
      <c r="D2699" t="s">
        <v>112</v>
      </c>
      <c r="E2699" t="s">
        <v>140</v>
      </c>
      <c r="F2699" t="s">
        <v>7963</v>
      </c>
      <c r="G2699" t="s">
        <v>197</v>
      </c>
      <c r="H2699" t="s">
        <v>143</v>
      </c>
      <c r="I2699" t="s">
        <v>135</v>
      </c>
      <c r="J2699" t="s">
        <v>136</v>
      </c>
      <c r="K2699" t="s">
        <v>137</v>
      </c>
      <c r="L2699" t="s">
        <v>7964</v>
      </c>
      <c r="M2699" t="s">
        <v>7965</v>
      </c>
      <c r="N2699">
        <v>1.2547222220000001</v>
      </c>
      <c r="O2699">
        <v>0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1.2541411164388892E-4</v>
      </c>
      <c r="AA2699">
        <v>0</v>
      </c>
      <c r="AB2699">
        <v>0</v>
      </c>
      <c r="AC2699">
        <v>0</v>
      </c>
      <c r="AD2699">
        <v>0</v>
      </c>
      <c r="AE2699">
        <v>1.2541411164388892E-4</v>
      </c>
    </row>
    <row r="2700" spans="1:31" x14ac:dyDescent="0.25">
      <c r="A2700">
        <v>1670452</v>
      </c>
      <c r="B2700">
        <v>1</v>
      </c>
      <c r="C2700" t="s">
        <v>80</v>
      </c>
      <c r="D2700" t="s">
        <v>97</v>
      </c>
      <c r="E2700" t="s">
        <v>131</v>
      </c>
      <c r="F2700" t="s">
        <v>7966</v>
      </c>
      <c r="G2700" t="s">
        <v>161</v>
      </c>
      <c r="H2700" t="s">
        <v>134</v>
      </c>
      <c r="I2700" t="s">
        <v>135</v>
      </c>
      <c r="J2700" t="s">
        <v>136</v>
      </c>
      <c r="K2700" t="s">
        <v>137</v>
      </c>
      <c r="L2700" t="s">
        <v>7967</v>
      </c>
      <c r="M2700" t="s">
        <v>7968</v>
      </c>
      <c r="N2700">
        <v>2.3772222219999999</v>
      </c>
      <c r="O2700">
        <v>4</v>
      </c>
      <c r="P2700">
        <v>745</v>
      </c>
      <c r="Q2700">
        <v>4</v>
      </c>
      <c r="R2700">
        <v>104</v>
      </c>
      <c r="S2700">
        <v>5</v>
      </c>
      <c r="T2700">
        <v>122</v>
      </c>
      <c r="U2700">
        <v>0</v>
      </c>
      <c r="V2700">
        <v>0</v>
      </c>
      <c r="W2700">
        <v>20.784554364898018</v>
      </c>
      <c r="X2700">
        <v>773.05866100267417</v>
      </c>
      <c r="Y2700">
        <v>7.3441153183417143</v>
      </c>
      <c r="Z2700">
        <v>90.937284962725627</v>
      </c>
      <c r="AA2700">
        <v>224.81096511868824</v>
      </c>
      <c r="AB2700">
        <v>386.83521241332215</v>
      </c>
      <c r="AC2700">
        <v>0</v>
      </c>
      <c r="AD2700">
        <v>0</v>
      </c>
      <c r="AE2700">
        <v>1503.7707931806497</v>
      </c>
    </row>
    <row r="2701" spans="1:31" x14ac:dyDescent="0.25">
      <c r="A2701">
        <v>1670950</v>
      </c>
      <c r="B2701">
        <v>1</v>
      </c>
      <c r="C2701" t="s">
        <v>81</v>
      </c>
      <c r="D2701" t="s">
        <v>119</v>
      </c>
      <c r="E2701" t="s">
        <v>131</v>
      </c>
      <c r="F2701" t="s">
        <v>7969</v>
      </c>
      <c r="G2701" t="s">
        <v>161</v>
      </c>
      <c r="H2701" t="s">
        <v>134</v>
      </c>
      <c r="I2701" t="s">
        <v>135</v>
      </c>
      <c r="J2701" t="s">
        <v>136</v>
      </c>
      <c r="K2701" t="s">
        <v>137</v>
      </c>
      <c r="L2701" t="s">
        <v>7970</v>
      </c>
      <c r="M2701" t="s">
        <v>7971</v>
      </c>
      <c r="N2701">
        <v>0.79277777699999996</v>
      </c>
      <c r="O2701">
        <v>0</v>
      </c>
      <c r="P2701">
        <v>0</v>
      </c>
      <c r="Q2701">
        <v>10</v>
      </c>
      <c r="R2701">
        <v>5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35.952542893102247</v>
      </c>
      <c r="Z2701">
        <v>2.1521584192911241</v>
      </c>
      <c r="AA2701">
        <v>0</v>
      </c>
      <c r="AB2701">
        <v>0</v>
      </c>
      <c r="AC2701">
        <v>0</v>
      </c>
      <c r="AD2701">
        <v>0</v>
      </c>
      <c r="AE2701">
        <v>38.104701312393374</v>
      </c>
    </row>
    <row r="2702" spans="1:31" x14ac:dyDescent="0.25">
      <c r="A2702">
        <v>1670403</v>
      </c>
      <c r="B2702">
        <v>1</v>
      </c>
      <c r="C2702" t="s">
        <v>80</v>
      </c>
      <c r="D2702" t="s">
        <v>94</v>
      </c>
      <c r="E2702" t="s">
        <v>159</v>
      </c>
      <c r="F2702" t="s">
        <v>7972</v>
      </c>
      <c r="G2702" t="s">
        <v>596</v>
      </c>
      <c r="H2702" t="s">
        <v>134</v>
      </c>
      <c r="I2702" t="s">
        <v>135</v>
      </c>
      <c r="J2702" t="s">
        <v>136</v>
      </c>
      <c r="K2702" t="s">
        <v>137</v>
      </c>
      <c r="L2702" t="s">
        <v>7973</v>
      </c>
      <c r="M2702" t="s">
        <v>7974</v>
      </c>
      <c r="N2702">
        <v>2.75</v>
      </c>
      <c r="O2702">
        <v>0</v>
      </c>
      <c r="P2702">
        <v>120</v>
      </c>
      <c r="Q2702">
        <v>10</v>
      </c>
      <c r="R2702">
        <v>3</v>
      </c>
      <c r="S2702">
        <v>6</v>
      </c>
      <c r="T2702">
        <v>10</v>
      </c>
      <c r="U2702">
        <v>3</v>
      </c>
      <c r="V2702">
        <v>0</v>
      </c>
      <c r="W2702">
        <v>0</v>
      </c>
      <c r="X2702">
        <v>50.838041635259707</v>
      </c>
      <c r="Y2702">
        <v>21.397313710454004</v>
      </c>
      <c r="Z2702">
        <v>0.36961207306761673</v>
      </c>
      <c r="AA2702">
        <v>68.815598975529682</v>
      </c>
      <c r="AB2702">
        <v>5.1983937626350496</v>
      </c>
      <c r="AC2702">
        <v>486.64097198687347</v>
      </c>
      <c r="AD2702">
        <v>0</v>
      </c>
      <c r="AE2702">
        <v>633.25993214381947</v>
      </c>
    </row>
    <row r="2703" spans="1:31" x14ac:dyDescent="0.25">
      <c r="A2703">
        <v>1670595</v>
      </c>
      <c r="B2703">
        <v>1</v>
      </c>
      <c r="C2703" t="s">
        <v>81</v>
      </c>
      <c r="D2703" t="s">
        <v>112</v>
      </c>
      <c r="E2703" t="s">
        <v>131</v>
      </c>
      <c r="F2703" t="s">
        <v>4667</v>
      </c>
      <c r="G2703" t="s">
        <v>161</v>
      </c>
      <c r="H2703" t="s">
        <v>134</v>
      </c>
      <c r="I2703" t="s">
        <v>135</v>
      </c>
      <c r="J2703" t="s">
        <v>136</v>
      </c>
      <c r="K2703" t="s">
        <v>137</v>
      </c>
      <c r="L2703" t="s">
        <v>6811</v>
      </c>
      <c r="M2703" t="s">
        <v>7975</v>
      </c>
      <c r="N2703">
        <v>0.61666666599999997</v>
      </c>
      <c r="O2703">
        <v>3</v>
      </c>
      <c r="P2703">
        <v>2078</v>
      </c>
      <c r="Q2703">
        <v>119</v>
      </c>
      <c r="R2703">
        <v>370</v>
      </c>
      <c r="S2703">
        <v>32</v>
      </c>
      <c r="T2703">
        <v>175</v>
      </c>
      <c r="U2703">
        <v>2</v>
      </c>
      <c r="V2703">
        <v>0</v>
      </c>
      <c r="W2703">
        <v>0.24136494097100003</v>
      </c>
      <c r="X2703">
        <v>163.75591822994519</v>
      </c>
      <c r="Y2703">
        <v>13.996856834743236</v>
      </c>
      <c r="Z2703">
        <v>21.140841525860747</v>
      </c>
      <c r="AA2703">
        <v>77.989636942067477</v>
      </c>
      <c r="AB2703">
        <v>45.57669687712837</v>
      </c>
      <c r="AC2703">
        <v>105.53739566738034</v>
      </c>
      <c r="AD2703">
        <v>0</v>
      </c>
      <c r="AE2703">
        <v>428.23871101809635</v>
      </c>
    </row>
    <row r="2704" spans="1:31" x14ac:dyDescent="0.25">
      <c r="A2704">
        <v>1670758</v>
      </c>
      <c r="B2704">
        <v>1</v>
      </c>
      <c r="C2704" t="s">
        <v>80</v>
      </c>
      <c r="D2704" t="s">
        <v>97</v>
      </c>
      <c r="E2704" t="s">
        <v>151</v>
      </c>
      <c r="F2704" t="s">
        <v>4318</v>
      </c>
      <c r="G2704" t="s">
        <v>222</v>
      </c>
      <c r="H2704" t="s">
        <v>143</v>
      </c>
      <c r="I2704" t="s">
        <v>135</v>
      </c>
      <c r="J2704" t="s">
        <v>136</v>
      </c>
      <c r="K2704" t="s">
        <v>137</v>
      </c>
      <c r="L2704" t="s">
        <v>7976</v>
      </c>
      <c r="M2704" t="s">
        <v>7977</v>
      </c>
      <c r="N2704">
        <v>3.926388888</v>
      </c>
      <c r="O2704">
        <v>0</v>
      </c>
      <c r="P2704">
        <v>20</v>
      </c>
      <c r="Q2704">
        <v>0</v>
      </c>
      <c r="R2704">
        <v>27</v>
      </c>
      <c r="S2704">
        <v>0</v>
      </c>
      <c r="T2704">
        <v>2</v>
      </c>
      <c r="U2704">
        <v>0</v>
      </c>
      <c r="V2704">
        <v>0</v>
      </c>
      <c r="W2704">
        <v>0</v>
      </c>
      <c r="X2704">
        <v>41.489346910916375</v>
      </c>
      <c r="Y2704">
        <v>0</v>
      </c>
      <c r="Z2704">
        <v>32.130205090092431</v>
      </c>
      <c r="AA2704">
        <v>0</v>
      </c>
      <c r="AB2704">
        <v>4.5746035307070896</v>
      </c>
      <c r="AC2704">
        <v>0</v>
      </c>
      <c r="AD2704">
        <v>0</v>
      </c>
      <c r="AE2704">
        <v>78.194155531715893</v>
      </c>
    </row>
    <row r="2705" spans="1:31" x14ac:dyDescent="0.25">
      <c r="A2705">
        <v>1670509</v>
      </c>
      <c r="B2705">
        <v>1</v>
      </c>
      <c r="C2705" t="s">
        <v>80</v>
      </c>
      <c r="D2705" t="s">
        <v>106</v>
      </c>
      <c r="E2705" t="s">
        <v>140</v>
      </c>
      <c r="F2705" t="s">
        <v>7978</v>
      </c>
      <c r="G2705" t="s">
        <v>197</v>
      </c>
      <c r="H2705" t="s">
        <v>143</v>
      </c>
      <c r="I2705" t="s">
        <v>135</v>
      </c>
      <c r="J2705" t="s">
        <v>136</v>
      </c>
      <c r="K2705" t="s">
        <v>137</v>
      </c>
      <c r="L2705" t="s">
        <v>7237</v>
      </c>
      <c r="M2705" t="s">
        <v>7979</v>
      </c>
      <c r="N2705">
        <v>2.42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0.97768416314978501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0.97768416314978501</v>
      </c>
    </row>
    <row r="2706" spans="1:31" x14ac:dyDescent="0.25">
      <c r="A2706">
        <v>1671199</v>
      </c>
      <c r="B2706">
        <v>1</v>
      </c>
      <c r="C2706" t="s">
        <v>80</v>
      </c>
      <c r="D2706" t="s">
        <v>99</v>
      </c>
      <c r="E2706" t="s">
        <v>151</v>
      </c>
      <c r="F2706" t="s">
        <v>7980</v>
      </c>
      <c r="G2706" t="s">
        <v>153</v>
      </c>
      <c r="H2706" t="s">
        <v>143</v>
      </c>
      <c r="I2706" t="s">
        <v>135</v>
      </c>
      <c r="J2706" t="s">
        <v>136</v>
      </c>
      <c r="K2706" t="s">
        <v>137</v>
      </c>
      <c r="L2706" t="s">
        <v>7981</v>
      </c>
      <c r="M2706" t="s">
        <v>7982</v>
      </c>
      <c r="N2706">
        <v>4.2052777770000001</v>
      </c>
      <c r="O2706">
        <v>0</v>
      </c>
      <c r="P2706">
        <v>6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2.8888776868067705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2.8888776868067705</v>
      </c>
    </row>
    <row r="2707" spans="1:31" x14ac:dyDescent="0.25">
      <c r="A2707">
        <v>1670993</v>
      </c>
      <c r="B2707">
        <v>1</v>
      </c>
      <c r="C2707" t="s">
        <v>81</v>
      </c>
      <c r="D2707" t="s">
        <v>113</v>
      </c>
      <c r="E2707" t="s">
        <v>151</v>
      </c>
      <c r="F2707" t="s">
        <v>7983</v>
      </c>
      <c r="G2707" t="s">
        <v>526</v>
      </c>
      <c r="H2707" t="s">
        <v>143</v>
      </c>
      <c r="I2707" t="s">
        <v>135</v>
      </c>
      <c r="J2707" t="s">
        <v>136</v>
      </c>
      <c r="K2707" t="s">
        <v>137</v>
      </c>
      <c r="L2707" t="s">
        <v>6639</v>
      </c>
      <c r="M2707" t="s">
        <v>7984</v>
      </c>
      <c r="N2707">
        <v>1.8472222220000001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3.5646444222924997E-2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3.5646444222924997E-2</v>
      </c>
    </row>
    <row r="2708" spans="1:31" x14ac:dyDescent="0.25">
      <c r="A2708">
        <v>1670701</v>
      </c>
      <c r="B2708">
        <v>1</v>
      </c>
      <c r="C2708" t="s">
        <v>81</v>
      </c>
      <c r="D2708" t="s">
        <v>128</v>
      </c>
      <c r="E2708" t="s">
        <v>131</v>
      </c>
      <c r="F2708" t="s">
        <v>522</v>
      </c>
      <c r="G2708" t="s">
        <v>161</v>
      </c>
      <c r="H2708" t="s">
        <v>134</v>
      </c>
      <c r="I2708" t="s">
        <v>135</v>
      </c>
      <c r="J2708" t="s">
        <v>136</v>
      </c>
      <c r="K2708" t="s">
        <v>137</v>
      </c>
      <c r="L2708" t="s">
        <v>7985</v>
      </c>
      <c r="M2708" t="s">
        <v>7986</v>
      </c>
      <c r="N2708">
        <v>0.10305555499999999</v>
      </c>
      <c r="O2708">
        <v>1</v>
      </c>
      <c r="P2708">
        <v>569</v>
      </c>
      <c r="Q2708">
        <v>3</v>
      </c>
      <c r="R2708">
        <v>3</v>
      </c>
      <c r="S2708">
        <v>9</v>
      </c>
      <c r="T2708">
        <v>46</v>
      </c>
      <c r="U2708">
        <v>0</v>
      </c>
      <c r="V2708">
        <v>0</v>
      </c>
      <c r="W2708">
        <v>2.0797946214383332E-2</v>
      </c>
      <c r="X2708">
        <v>4.8331011620083144</v>
      </c>
      <c r="Y2708">
        <v>0.20492490504824529</v>
      </c>
      <c r="Z2708">
        <v>7.8075787351955554E-3</v>
      </c>
      <c r="AA2708">
        <v>5.5717206037396565</v>
      </c>
      <c r="AB2708">
        <v>3.6426767388018204</v>
      </c>
      <c r="AC2708">
        <v>0</v>
      </c>
      <c r="AD2708">
        <v>0</v>
      </c>
      <c r="AE2708">
        <v>14.281028934547617</v>
      </c>
    </row>
    <row r="2709" spans="1:31" x14ac:dyDescent="0.25">
      <c r="A2709">
        <v>1670160</v>
      </c>
      <c r="B2709">
        <v>1</v>
      </c>
      <c r="C2709" t="s">
        <v>80</v>
      </c>
      <c r="D2709" t="s">
        <v>102</v>
      </c>
      <c r="E2709" t="s">
        <v>164</v>
      </c>
      <c r="F2709" t="s">
        <v>7987</v>
      </c>
      <c r="G2709" t="s">
        <v>161</v>
      </c>
      <c r="H2709" t="s">
        <v>134</v>
      </c>
      <c r="I2709" t="s">
        <v>135</v>
      </c>
      <c r="J2709" t="s">
        <v>136</v>
      </c>
      <c r="K2709" t="s">
        <v>137</v>
      </c>
      <c r="L2709" t="s">
        <v>6332</v>
      </c>
      <c r="M2709" t="s">
        <v>7988</v>
      </c>
      <c r="N2709">
        <v>0.09</v>
      </c>
      <c r="O2709">
        <v>0</v>
      </c>
      <c r="P2709">
        <v>57</v>
      </c>
      <c r="Q2709">
        <v>0</v>
      </c>
      <c r="R2709">
        <v>32</v>
      </c>
      <c r="S2709">
        <v>1</v>
      </c>
      <c r="T2709">
        <v>12</v>
      </c>
      <c r="U2709">
        <v>0</v>
      </c>
      <c r="V2709">
        <v>0</v>
      </c>
      <c r="W2709">
        <v>0</v>
      </c>
      <c r="X2709">
        <v>1.0806474533826596</v>
      </c>
      <c r="Y2709">
        <v>0</v>
      </c>
      <c r="Z2709">
        <v>0.88988269739615999</v>
      </c>
      <c r="AA2709">
        <v>10.39740747320376</v>
      </c>
      <c r="AB2709">
        <v>0.42895872254501993</v>
      </c>
      <c r="AC2709">
        <v>0</v>
      </c>
      <c r="AD2709">
        <v>0</v>
      </c>
      <c r="AE2709">
        <v>12.796896346527598</v>
      </c>
    </row>
    <row r="2710" spans="1:31" x14ac:dyDescent="0.25">
      <c r="A2710">
        <v>1671242</v>
      </c>
      <c r="B2710">
        <v>1</v>
      </c>
      <c r="C2710" t="s">
        <v>80</v>
      </c>
      <c r="D2710" t="s">
        <v>96</v>
      </c>
      <c r="E2710" t="s">
        <v>159</v>
      </c>
      <c r="F2710" t="s">
        <v>7989</v>
      </c>
      <c r="G2710" t="s">
        <v>596</v>
      </c>
      <c r="H2710" t="s">
        <v>134</v>
      </c>
      <c r="I2710" t="s">
        <v>135</v>
      </c>
      <c r="J2710" t="s">
        <v>136</v>
      </c>
      <c r="K2710" t="s">
        <v>137</v>
      </c>
      <c r="L2710" t="s">
        <v>7606</v>
      </c>
      <c r="M2710" t="s">
        <v>7990</v>
      </c>
      <c r="N2710">
        <v>1.4355555550000001</v>
      </c>
      <c r="O2710">
        <v>0</v>
      </c>
      <c r="P2710">
        <v>0</v>
      </c>
      <c r="Q2710">
        <v>0</v>
      </c>
      <c r="R2710">
        <v>0</v>
      </c>
      <c r="S2710">
        <v>1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82.87508848546733</v>
      </c>
      <c r="AB2710">
        <v>0</v>
      </c>
      <c r="AC2710">
        <v>0</v>
      </c>
      <c r="AD2710">
        <v>0</v>
      </c>
      <c r="AE2710">
        <v>82.87508848546733</v>
      </c>
    </row>
    <row r="2711" spans="1:31" x14ac:dyDescent="0.25">
      <c r="A2711">
        <v>1671299</v>
      </c>
      <c r="B2711">
        <v>1</v>
      </c>
      <c r="C2711" t="s">
        <v>80</v>
      </c>
      <c r="D2711" t="s">
        <v>83</v>
      </c>
      <c r="E2711" t="s">
        <v>151</v>
      </c>
      <c r="F2711" t="s">
        <v>7991</v>
      </c>
      <c r="G2711" t="s">
        <v>222</v>
      </c>
      <c r="H2711" t="s">
        <v>143</v>
      </c>
      <c r="I2711" t="s">
        <v>135</v>
      </c>
      <c r="J2711" t="s">
        <v>136</v>
      </c>
      <c r="K2711" t="s">
        <v>137</v>
      </c>
      <c r="L2711" t="s">
        <v>7992</v>
      </c>
      <c r="M2711" t="s">
        <v>7993</v>
      </c>
      <c r="N2711">
        <v>2.4127777770000001</v>
      </c>
      <c r="O2711">
        <v>0</v>
      </c>
      <c r="P2711">
        <v>169</v>
      </c>
      <c r="Q2711">
        <v>0</v>
      </c>
      <c r="R2711">
        <v>0</v>
      </c>
      <c r="S2711">
        <v>0</v>
      </c>
      <c r="T2711">
        <v>6</v>
      </c>
      <c r="U2711">
        <v>0</v>
      </c>
      <c r="V2711">
        <v>0</v>
      </c>
      <c r="W2711">
        <v>0</v>
      </c>
      <c r="X2711">
        <v>206.6761561339234</v>
      </c>
      <c r="Y2711">
        <v>0</v>
      </c>
      <c r="Z2711">
        <v>0</v>
      </c>
      <c r="AA2711">
        <v>0</v>
      </c>
      <c r="AB2711">
        <v>7.4980391699488838</v>
      </c>
      <c r="AC2711">
        <v>0</v>
      </c>
      <c r="AD2711">
        <v>0</v>
      </c>
      <c r="AE2711">
        <v>214.1741953038723</v>
      </c>
    </row>
    <row r="2712" spans="1:31" x14ac:dyDescent="0.25">
      <c r="A2712">
        <v>1670326</v>
      </c>
      <c r="B2712">
        <v>1</v>
      </c>
      <c r="C2712" t="s">
        <v>80</v>
      </c>
      <c r="D2712" t="s">
        <v>94</v>
      </c>
      <c r="E2712" t="s">
        <v>151</v>
      </c>
      <c r="F2712" t="s">
        <v>7994</v>
      </c>
      <c r="G2712" t="s">
        <v>153</v>
      </c>
      <c r="H2712" t="s">
        <v>143</v>
      </c>
      <c r="I2712" t="s">
        <v>135</v>
      </c>
      <c r="J2712" t="s">
        <v>136</v>
      </c>
      <c r="K2712" t="s">
        <v>137</v>
      </c>
      <c r="L2712" t="s">
        <v>7995</v>
      </c>
      <c r="M2712" t="s">
        <v>7996</v>
      </c>
      <c r="N2712">
        <v>6.0588888880000003</v>
      </c>
      <c r="O2712">
        <v>0</v>
      </c>
      <c r="P2712">
        <v>22</v>
      </c>
      <c r="Q2712">
        <v>0</v>
      </c>
      <c r="R2712">
        <v>4</v>
      </c>
      <c r="S2712">
        <v>0</v>
      </c>
      <c r="T2712">
        <v>1</v>
      </c>
      <c r="U2712">
        <v>0</v>
      </c>
      <c r="V2712">
        <v>0</v>
      </c>
      <c r="W2712">
        <v>0</v>
      </c>
      <c r="X2712">
        <v>20.365147879044521</v>
      </c>
      <c r="Y2712">
        <v>0</v>
      </c>
      <c r="Z2712">
        <v>2.5519538958942496</v>
      </c>
      <c r="AA2712">
        <v>0</v>
      </c>
      <c r="AB2712">
        <v>11.154285601850216</v>
      </c>
      <c r="AC2712">
        <v>0</v>
      </c>
      <c r="AD2712">
        <v>0</v>
      </c>
      <c r="AE2712">
        <v>34.071387376788991</v>
      </c>
    </row>
    <row r="2713" spans="1:31" x14ac:dyDescent="0.25">
      <c r="A2713">
        <v>1671322</v>
      </c>
      <c r="B2713">
        <v>1</v>
      </c>
      <c r="C2713" t="s">
        <v>80</v>
      </c>
      <c r="D2713" t="s">
        <v>94</v>
      </c>
      <c r="E2713" t="s">
        <v>151</v>
      </c>
      <c r="F2713" t="s">
        <v>7997</v>
      </c>
      <c r="G2713" t="s">
        <v>153</v>
      </c>
      <c r="H2713" t="s">
        <v>143</v>
      </c>
      <c r="I2713" t="s">
        <v>135</v>
      </c>
      <c r="J2713" t="s">
        <v>136</v>
      </c>
      <c r="K2713" t="s">
        <v>137</v>
      </c>
      <c r="L2713" t="s">
        <v>7998</v>
      </c>
      <c r="M2713" t="s">
        <v>7999</v>
      </c>
      <c r="N2713">
        <v>2.2025000000000001</v>
      </c>
      <c r="O2713">
        <v>0</v>
      </c>
      <c r="P2713">
        <v>21</v>
      </c>
      <c r="Q2713">
        <v>0</v>
      </c>
      <c r="R2713">
        <v>0</v>
      </c>
      <c r="S2713">
        <v>0</v>
      </c>
      <c r="T2713">
        <v>1</v>
      </c>
      <c r="U2713">
        <v>0</v>
      </c>
      <c r="V2713">
        <v>0</v>
      </c>
      <c r="W2713">
        <v>0</v>
      </c>
      <c r="X2713">
        <v>10.230239769376766</v>
      </c>
      <c r="Y2713">
        <v>0</v>
      </c>
      <c r="Z2713">
        <v>0</v>
      </c>
      <c r="AA2713">
        <v>0</v>
      </c>
      <c r="AB2713">
        <v>0.72377260660455434</v>
      </c>
      <c r="AC2713">
        <v>0</v>
      </c>
      <c r="AD2713">
        <v>0</v>
      </c>
      <c r="AE2713">
        <v>10.954012375981319</v>
      </c>
    </row>
    <row r="2714" spans="1:31" x14ac:dyDescent="0.25">
      <c r="A2714">
        <v>1670658</v>
      </c>
      <c r="B2714">
        <v>1</v>
      </c>
      <c r="C2714" t="s">
        <v>80</v>
      </c>
      <c r="D2714" t="s">
        <v>110</v>
      </c>
      <c r="E2714" t="s">
        <v>140</v>
      </c>
      <c r="F2714" t="s">
        <v>8000</v>
      </c>
      <c r="G2714" t="s">
        <v>153</v>
      </c>
      <c r="H2714" t="s">
        <v>143</v>
      </c>
      <c r="I2714" t="s">
        <v>135</v>
      </c>
      <c r="J2714" t="s">
        <v>136</v>
      </c>
      <c r="K2714" t="s">
        <v>137</v>
      </c>
      <c r="L2714" t="s">
        <v>8001</v>
      </c>
      <c r="M2714" t="s">
        <v>8002</v>
      </c>
      <c r="N2714">
        <v>10.557222222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17.88653350758532</v>
      </c>
      <c r="AC2714">
        <v>0</v>
      </c>
      <c r="AD2714">
        <v>0</v>
      </c>
      <c r="AE2714">
        <v>17.88653350758532</v>
      </c>
    </row>
    <row r="2715" spans="1:31" x14ac:dyDescent="0.25">
      <c r="A2715">
        <v>1671136</v>
      </c>
      <c r="B2715">
        <v>1</v>
      </c>
      <c r="C2715" t="s">
        <v>81</v>
      </c>
      <c r="D2715" t="s">
        <v>122</v>
      </c>
      <c r="E2715" t="s">
        <v>159</v>
      </c>
      <c r="F2715" t="s">
        <v>8003</v>
      </c>
      <c r="G2715" t="s">
        <v>161</v>
      </c>
      <c r="H2715" t="s">
        <v>134</v>
      </c>
      <c r="I2715" t="s">
        <v>135</v>
      </c>
      <c r="J2715" t="s">
        <v>136</v>
      </c>
      <c r="K2715" t="s">
        <v>137</v>
      </c>
      <c r="L2715" t="s">
        <v>8004</v>
      </c>
      <c r="M2715" t="s">
        <v>8005</v>
      </c>
      <c r="N2715">
        <v>0.88249999999999995</v>
      </c>
      <c r="O2715">
        <v>0</v>
      </c>
      <c r="P2715">
        <v>1020</v>
      </c>
      <c r="Q2715">
        <v>6</v>
      </c>
      <c r="R2715">
        <v>24</v>
      </c>
      <c r="S2715">
        <v>1</v>
      </c>
      <c r="T2715">
        <v>152</v>
      </c>
      <c r="U2715">
        <v>1</v>
      </c>
      <c r="V2715">
        <v>0</v>
      </c>
      <c r="W2715">
        <v>0</v>
      </c>
      <c r="X2715">
        <v>150.00902155492517</v>
      </c>
      <c r="Y2715">
        <v>1.5165883889483536</v>
      </c>
      <c r="Z2715">
        <v>2.9181056445368636</v>
      </c>
      <c r="AA2715">
        <v>12.80310960850683</v>
      </c>
      <c r="AB2715">
        <v>82.796086870212122</v>
      </c>
      <c r="AC2715">
        <v>0.77039159172493998</v>
      </c>
      <c r="AD2715">
        <v>0</v>
      </c>
      <c r="AE2715">
        <v>250.81330365885427</v>
      </c>
    </row>
    <row r="2716" spans="1:31" x14ac:dyDescent="0.25">
      <c r="A2716">
        <v>1670466</v>
      </c>
      <c r="B2716">
        <v>1</v>
      </c>
      <c r="C2716" t="s">
        <v>80</v>
      </c>
      <c r="D2716" t="s">
        <v>97</v>
      </c>
      <c r="E2716" t="s">
        <v>151</v>
      </c>
      <c r="F2716" t="s">
        <v>8006</v>
      </c>
      <c r="G2716" t="s">
        <v>153</v>
      </c>
      <c r="H2716" t="s">
        <v>143</v>
      </c>
      <c r="I2716" t="s">
        <v>135</v>
      </c>
      <c r="J2716" t="s">
        <v>136</v>
      </c>
      <c r="K2716" t="s">
        <v>137</v>
      </c>
      <c r="L2716" t="s">
        <v>8007</v>
      </c>
      <c r="M2716" t="s">
        <v>8008</v>
      </c>
      <c r="N2716">
        <v>7.0591666660000003</v>
      </c>
      <c r="O2716">
        <v>0</v>
      </c>
      <c r="P2716">
        <v>11</v>
      </c>
      <c r="Q2716">
        <v>0</v>
      </c>
      <c r="R2716">
        <v>12</v>
      </c>
      <c r="S2716">
        <v>0</v>
      </c>
      <c r="T2716">
        <v>2</v>
      </c>
      <c r="U2716">
        <v>0</v>
      </c>
      <c r="V2716">
        <v>0</v>
      </c>
      <c r="W2716">
        <v>0</v>
      </c>
      <c r="X2716">
        <v>35.474843839020984</v>
      </c>
      <c r="Y2716">
        <v>0</v>
      </c>
      <c r="Z2716">
        <v>12.454456704727415</v>
      </c>
      <c r="AA2716">
        <v>0</v>
      </c>
      <c r="AB2716">
        <v>6.6763877155648084</v>
      </c>
      <c r="AC2716">
        <v>0</v>
      </c>
      <c r="AD2716">
        <v>0</v>
      </c>
      <c r="AE2716">
        <v>54.605688259313204</v>
      </c>
    </row>
    <row r="2717" spans="1:31" x14ac:dyDescent="0.25">
      <c r="A2717">
        <v>1670489</v>
      </c>
      <c r="B2717">
        <v>1</v>
      </c>
      <c r="C2717" t="s">
        <v>80</v>
      </c>
      <c r="D2717" t="s">
        <v>90</v>
      </c>
      <c r="E2717" t="s">
        <v>179</v>
      </c>
      <c r="F2717" t="s">
        <v>8009</v>
      </c>
      <c r="G2717" t="s">
        <v>166</v>
      </c>
      <c r="H2717" t="s">
        <v>134</v>
      </c>
      <c r="I2717" t="s">
        <v>135</v>
      </c>
      <c r="J2717" t="s">
        <v>5</v>
      </c>
      <c r="K2717" t="s">
        <v>137</v>
      </c>
      <c r="L2717" t="s">
        <v>8010</v>
      </c>
      <c r="M2717" t="s">
        <v>8011</v>
      </c>
      <c r="N2717">
        <v>0.98111111100000004</v>
      </c>
      <c r="O2717">
        <v>0</v>
      </c>
      <c r="P2717">
        <v>60</v>
      </c>
      <c r="Q2717">
        <v>0</v>
      </c>
      <c r="R2717">
        <v>0</v>
      </c>
      <c r="S2717">
        <v>1</v>
      </c>
      <c r="T2717">
        <v>1352</v>
      </c>
      <c r="U2717">
        <v>0</v>
      </c>
      <c r="V2717">
        <v>16</v>
      </c>
      <c r="W2717">
        <v>0</v>
      </c>
      <c r="X2717">
        <v>12.257245326856555</v>
      </c>
      <c r="Y2717">
        <v>0</v>
      </c>
      <c r="Z2717">
        <v>0</v>
      </c>
      <c r="AA2717">
        <v>16.380952114689407</v>
      </c>
      <c r="AB2717">
        <v>1345.5873323033741</v>
      </c>
      <c r="AC2717">
        <v>0</v>
      </c>
      <c r="AD2717">
        <v>476.29933709435488</v>
      </c>
      <c r="AE2717">
        <v>1850.5248668392751</v>
      </c>
    </row>
    <row r="2718" spans="1:31" x14ac:dyDescent="0.25">
      <c r="A2718">
        <v>1671305</v>
      </c>
      <c r="B2718">
        <v>1</v>
      </c>
      <c r="C2718" t="s">
        <v>80</v>
      </c>
      <c r="D2718" t="s">
        <v>110</v>
      </c>
      <c r="E2718" t="s">
        <v>140</v>
      </c>
      <c r="F2718" t="s">
        <v>8012</v>
      </c>
      <c r="G2718" t="s">
        <v>209</v>
      </c>
      <c r="H2718" t="s">
        <v>143</v>
      </c>
      <c r="I2718" t="s">
        <v>135</v>
      </c>
      <c r="J2718" t="s">
        <v>136</v>
      </c>
      <c r="K2718" t="s">
        <v>137</v>
      </c>
      <c r="L2718" t="s">
        <v>8013</v>
      </c>
      <c r="M2718" t="s">
        <v>8014</v>
      </c>
      <c r="N2718">
        <v>1.38</v>
      </c>
      <c r="O2718">
        <v>0</v>
      </c>
      <c r="P2718">
        <v>4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1.3214215408293899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1.3214215408293899</v>
      </c>
    </row>
    <row r="2719" spans="1:31" x14ac:dyDescent="0.25">
      <c r="A2719">
        <v>1670618</v>
      </c>
      <c r="B2719">
        <v>1</v>
      </c>
      <c r="C2719" t="s">
        <v>81</v>
      </c>
      <c r="D2719" t="s">
        <v>127</v>
      </c>
      <c r="E2719" t="s">
        <v>131</v>
      </c>
      <c r="F2719" t="s">
        <v>8015</v>
      </c>
      <c r="G2719" t="s">
        <v>271</v>
      </c>
      <c r="H2719" t="s">
        <v>181</v>
      </c>
      <c r="I2719" t="s">
        <v>135</v>
      </c>
      <c r="J2719" t="s">
        <v>136</v>
      </c>
      <c r="K2719" t="s">
        <v>167</v>
      </c>
      <c r="L2719" t="s">
        <v>8016</v>
      </c>
      <c r="M2719" t="s">
        <v>8017</v>
      </c>
      <c r="N2719">
        <v>7.723801666</v>
      </c>
      <c r="O2719">
        <v>1</v>
      </c>
      <c r="P2719">
        <v>124</v>
      </c>
      <c r="Q2719">
        <v>39</v>
      </c>
      <c r="R2719">
        <v>25</v>
      </c>
      <c r="S2719">
        <v>4</v>
      </c>
      <c r="T2719">
        <v>12</v>
      </c>
      <c r="U2719">
        <v>0</v>
      </c>
      <c r="V2719">
        <v>0</v>
      </c>
      <c r="W2719">
        <v>1.7696662714485154</v>
      </c>
      <c r="X2719">
        <v>141.23746029118342</v>
      </c>
      <c r="Y2719">
        <v>89.41307273445598</v>
      </c>
      <c r="Z2719">
        <v>12.984692686749064</v>
      </c>
      <c r="AA2719">
        <v>155.61535366043989</v>
      </c>
      <c r="AB2719">
        <v>45.894413234243871</v>
      </c>
      <c r="AC2719">
        <v>0</v>
      </c>
      <c r="AD2719">
        <v>0</v>
      </c>
      <c r="AE2719">
        <v>446.91465887852075</v>
      </c>
    </row>
    <row r="2720" spans="1:31" x14ac:dyDescent="0.25">
      <c r="A2720">
        <v>1670927</v>
      </c>
      <c r="B2720">
        <v>1</v>
      </c>
      <c r="C2720" t="s">
        <v>80</v>
      </c>
      <c r="D2720" t="s">
        <v>96</v>
      </c>
      <c r="E2720" t="s">
        <v>140</v>
      </c>
      <c r="F2720" t="s">
        <v>8018</v>
      </c>
      <c r="G2720" t="s">
        <v>142</v>
      </c>
      <c r="H2720" t="s">
        <v>143</v>
      </c>
      <c r="I2720" t="s">
        <v>135</v>
      </c>
      <c r="J2720" t="s">
        <v>136</v>
      </c>
      <c r="K2720" t="s">
        <v>137</v>
      </c>
      <c r="L2720" t="s">
        <v>8019</v>
      </c>
      <c r="M2720" t="s">
        <v>8020</v>
      </c>
      <c r="N2720">
        <v>10.898333333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12.144767130193213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12.144767130193213</v>
      </c>
    </row>
    <row r="2721" spans="1:31" x14ac:dyDescent="0.25">
      <c r="A2721">
        <v>1670426</v>
      </c>
      <c r="B2721">
        <v>1</v>
      </c>
      <c r="C2721" t="s">
        <v>80</v>
      </c>
      <c r="D2721" t="s">
        <v>100</v>
      </c>
      <c r="E2721" t="s">
        <v>159</v>
      </c>
      <c r="F2721" t="s">
        <v>8021</v>
      </c>
      <c r="G2721" t="s">
        <v>161</v>
      </c>
      <c r="H2721" t="s">
        <v>134</v>
      </c>
      <c r="I2721" t="s">
        <v>135</v>
      </c>
      <c r="J2721" t="s">
        <v>136</v>
      </c>
      <c r="K2721" t="s">
        <v>137</v>
      </c>
      <c r="L2721" t="s">
        <v>8022</v>
      </c>
      <c r="M2721" t="s">
        <v>8023</v>
      </c>
      <c r="N2721">
        <v>3.025555555</v>
      </c>
      <c r="O2721">
        <v>0</v>
      </c>
      <c r="P2721">
        <v>110</v>
      </c>
      <c r="Q2721">
        <v>0</v>
      </c>
      <c r="R2721">
        <v>2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80.26404484290498</v>
      </c>
      <c r="Y2721">
        <v>0</v>
      </c>
      <c r="Z2721">
        <v>6.2325609859333335E-4</v>
      </c>
      <c r="AA2721">
        <v>0</v>
      </c>
      <c r="AB2721">
        <v>6.5598979273688274</v>
      </c>
      <c r="AC2721">
        <v>0</v>
      </c>
      <c r="AD2721">
        <v>0</v>
      </c>
      <c r="AE2721">
        <v>86.824566026372395</v>
      </c>
    </row>
    <row r="2722" spans="1:31" x14ac:dyDescent="0.25">
      <c r="A2722">
        <v>1671176</v>
      </c>
      <c r="B2722">
        <v>1</v>
      </c>
      <c r="C2722" t="s">
        <v>81</v>
      </c>
      <c r="D2722" t="s">
        <v>128</v>
      </c>
      <c r="E2722" t="s">
        <v>140</v>
      </c>
      <c r="F2722" t="s">
        <v>8024</v>
      </c>
      <c r="G2722" t="s">
        <v>142</v>
      </c>
      <c r="H2722" t="s">
        <v>143</v>
      </c>
      <c r="I2722" t="s">
        <v>135</v>
      </c>
      <c r="J2722" t="s">
        <v>136</v>
      </c>
      <c r="K2722" t="s">
        <v>137</v>
      </c>
      <c r="L2722" t="s">
        <v>8025</v>
      </c>
      <c r="M2722" t="s">
        <v>8026</v>
      </c>
      <c r="N2722">
        <v>9.3647222219999993</v>
      </c>
      <c r="O2722">
        <v>0</v>
      </c>
      <c r="P2722">
        <v>1</v>
      </c>
      <c r="Q2722">
        <v>0</v>
      </c>
      <c r="R2722">
        <v>1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3.8430461142361176</v>
      </c>
      <c r="Y2722">
        <v>0</v>
      </c>
      <c r="Z2722">
        <v>1.5148319188117967</v>
      </c>
      <c r="AA2722">
        <v>0</v>
      </c>
      <c r="AB2722">
        <v>0</v>
      </c>
      <c r="AC2722">
        <v>0</v>
      </c>
      <c r="AD2722">
        <v>0</v>
      </c>
      <c r="AE2722">
        <v>5.3578780330479141</v>
      </c>
    </row>
    <row r="2723" spans="1:31" x14ac:dyDescent="0.25">
      <c r="A2723">
        <v>1670535</v>
      </c>
      <c r="B2723">
        <v>1</v>
      </c>
      <c r="C2723" t="s">
        <v>80</v>
      </c>
      <c r="D2723" t="s">
        <v>94</v>
      </c>
      <c r="E2723" t="s">
        <v>151</v>
      </c>
      <c r="F2723" t="s">
        <v>8027</v>
      </c>
      <c r="G2723" t="s">
        <v>153</v>
      </c>
      <c r="H2723" t="s">
        <v>143</v>
      </c>
      <c r="I2723" t="s">
        <v>135</v>
      </c>
      <c r="J2723" t="s">
        <v>136</v>
      </c>
      <c r="K2723" t="s">
        <v>137</v>
      </c>
      <c r="L2723" t="s">
        <v>8028</v>
      </c>
      <c r="M2723" t="s">
        <v>8029</v>
      </c>
      <c r="N2723">
        <v>1.298333333</v>
      </c>
      <c r="O2723">
        <v>0</v>
      </c>
      <c r="P2723">
        <v>41</v>
      </c>
      <c r="Q2723">
        <v>0</v>
      </c>
      <c r="R2723">
        <v>1</v>
      </c>
      <c r="S2723">
        <v>0</v>
      </c>
      <c r="T2723">
        <v>11</v>
      </c>
      <c r="U2723">
        <v>0</v>
      </c>
      <c r="V2723">
        <v>0</v>
      </c>
      <c r="W2723">
        <v>0</v>
      </c>
      <c r="X2723">
        <v>3.1190733451824681</v>
      </c>
      <c r="Y2723">
        <v>0</v>
      </c>
      <c r="Z2723">
        <v>0.67876353600269346</v>
      </c>
      <c r="AA2723">
        <v>0</v>
      </c>
      <c r="AB2723">
        <v>7.8669127008531667</v>
      </c>
      <c r="AC2723">
        <v>0</v>
      </c>
      <c r="AD2723">
        <v>0</v>
      </c>
      <c r="AE2723">
        <v>11.664749582038329</v>
      </c>
    </row>
    <row r="2724" spans="1:31" x14ac:dyDescent="0.25">
      <c r="A2724">
        <v>1670867</v>
      </c>
      <c r="B2724">
        <v>1</v>
      </c>
      <c r="C2724" t="s">
        <v>81</v>
      </c>
      <c r="D2724" t="s">
        <v>127</v>
      </c>
      <c r="E2724" t="s">
        <v>151</v>
      </c>
      <c r="F2724" t="s">
        <v>8030</v>
      </c>
      <c r="G2724" t="s">
        <v>222</v>
      </c>
      <c r="H2724" t="s">
        <v>143</v>
      </c>
      <c r="I2724" t="s">
        <v>135</v>
      </c>
      <c r="J2724" t="s">
        <v>136</v>
      </c>
      <c r="K2724" t="s">
        <v>137</v>
      </c>
      <c r="L2724" t="s">
        <v>8031</v>
      </c>
      <c r="M2724" t="s">
        <v>8032</v>
      </c>
      <c r="N2724">
        <v>11.133333332999999</v>
      </c>
      <c r="O2724">
        <v>0</v>
      </c>
      <c r="P2724">
        <v>35</v>
      </c>
      <c r="Q2724">
        <v>0</v>
      </c>
      <c r="R2724">
        <v>7</v>
      </c>
      <c r="S2724">
        <v>0</v>
      </c>
      <c r="T2724">
        <v>3</v>
      </c>
      <c r="U2724">
        <v>0</v>
      </c>
      <c r="V2724">
        <v>0</v>
      </c>
      <c r="W2724">
        <v>0</v>
      </c>
      <c r="X2724">
        <v>55.561593553147844</v>
      </c>
      <c r="Y2724">
        <v>0</v>
      </c>
      <c r="Z2724">
        <v>10.473430122685535</v>
      </c>
      <c r="AA2724">
        <v>0</v>
      </c>
      <c r="AB2724">
        <v>20.861917649416405</v>
      </c>
      <c r="AC2724">
        <v>0</v>
      </c>
      <c r="AD2724">
        <v>0</v>
      </c>
      <c r="AE2724">
        <v>86.89694132524977</v>
      </c>
    </row>
    <row r="2725" spans="1:31" x14ac:dyDescent="0.25">
      <c r="A2725">
        <v>1670240</v>
      </c>
      <c r="B2725">
        <v>1</v>
      </c>
      <c r="C2725" t="s">
        <v>81</v>
      </c>
      <c r="D2725" t="s">
        <v>128</v>
      </c>
      <c r="E2725" t="s">
        <v>151</v>
      </c>
      <c r="F2725" t="s">
        <v>8033</v>
      </c>
      <c r="G2725" t="s">
        <v>153</v>
      </c>
      <c r="H2725" t="s">
        <v>143</v>
      </c>
      <c r="I2725" t="s">
        <v>135</v>
      </c>
      <c r="J2725" t="s">
        <v>136</v>
      </c>
      <c r="K2725" t="s">
        <v>137</v>
      </c>
      <c r="L2725" t="s">
        <v>8034</v>
      </c>
      <c r="M2725" t="s">
        <v>8035</v>
      </c>
      <c r="N2725">
        <v>3.0791666659999999</v>
      </c>
      <c r="O2725">
        <v>0</v>
      </c>
      <c r="P2725">
        <v>114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64.772367916623978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64.772367916623978</v>
      </c>
    </row>
    <row r="2726" spans="1:31" x14ac:dyDescent="0.25">
      <c r="A2726">
        <v>1670781</v>
      </c>
      <c r="B2726">
        <v>1</v>
      </c>
      <c r="C2726" t="s">
        <v>81</v>
      </c>
      <c r="D2726" t="s">
        <v>120</v>
      </c>
      <c r="E2726" t="s">
        <v>164</v>
      </c>
      <c r="F2726" t="s">
        <v>8036</v>
      </c>
      <c r="G2726" t="s">
        <v>161</v>
      </c>
      <c r="H2726" t="s">
        <v>134</v>
      </c>
      <c r="I2726" t="s">
        <v>135</v>
      </c>
      <c r="J2726" t="s">
        <v>136</v>
      </c>
      <c r="K2726" t="s">
        <v>137</v>
      </c>
      <c r="L2726" t="s">
        <v>8037</v>
      </c>
      <c r="M2726" t="s">
        <v>8038</v>
      </c>
      <c r="N2726">
        <v>0.72361111099999997</v>
      </c>
      <c r="O2726">
        <v>2</v>
      </c>
      <c r="P2726">
        <v>2142</v>
      </c>
      <c r="Q2726">
        <v>162</v>
      </c>
      <c r="R2726">
        <v>133</v>
      </c>
      <c r="S2726">
        <v>17</v>
      </c>
      <c r="T2726">
        <v>265</v>
      </c>
      <c r="U2726">
        <v>0</v>
      </c>
      <c r="V2726">
        <v>2</v>
      </c>
      <c r="W2726">
        <v>2.7785116713375003E-2</v>
      </c>
      <c r="X2726">
        <v>187.55384744646125</v>
      </c>
      <c r="Y2726">
        <v>64.153133654481138</v>
      </c>
      <c r="Z2726">
        <v>40.616581140501303</v>
      </c>
      <c r="AA2726">
        <v>63.223188308537161</v>
      </c>
      <c r="AB2726">
        <v>109.19179357287196</v>
      </c>
      <c r="AC2726">
        <v>0</v>
      </c>
      <c r="AD2726">
        <v>3.4251644260332159</v>
      </c>
      <c r="AE2726">
        <v>468.19149366559941</v>
      </c>
    </row>
    <row r="2727" spans="1:31" x14ac:dyDescent="0.25">
      <c r="A2727">
        <v>1671113</v>
      </c>
      <c r="B2727">
        <v>1</v>
      </c>
      <c r="C2727" t="s">
        <v>80</v>
      </c>
      <c r="D2727" t="s">
        <v>96</v>
      </c>
      <c r="E2727" t="s">
        <v>164</v>
      </c>
      <c r="F2727" t="s">
        <v>8039</v>
      </c>
      <c r="G2727" t="s">
        <v>161</v>
      </c>
      <c r="H2727" t="s">
        <v>134</v>
      </c>
      <c r="I2727" t="s">
        <v>135</v>
      </c>
      <c r="J2727" t="s">
        <v>136</v>
      </c>
      <c r="K2727" t="s">
        <v>137</v>
      </c>
      <c r="L2727" t="s">
        <v>7140</v>
      </c>
      <c r="M2727" t="s">
        <v>8040</v>
      </c>
      <c r="N2727">
        <v>0.88888888799999999</v>
      </c>
      <c r="O2727">
        <v>6</v>
      </c>
      <c r="P2727">
        <v>52</v>
      </c>
      <c r="Q2727">
        <v>0</v>
      </c>
      <c r="R2727">
        <v>0</v>
      </c>
      <c r="S2727">
        <v>11</v>
      </c>
      <c r="T2727">
        <v>1</v>
      </c>
      <c r="U2727">
        <v>0</v>
      </c>
      <c r="V2727">
        <v>0</v>
      </c>
      <c r="W2727">
        <v>12.262601861862223</v>
      </c>
      <c r="X2727">
        <v>3.1376068602577778</v>
      </c>
      <c r="Y2727">
        <v>0</v>
      </c>
      <c r="Z2727">
        <v>0</v>
      </c>
      <c r="AA2727">
        <v>28.31871302926934</v>
      </c>
      <c r="AB2727">
        <v>2.6989946432000003E-2</v>
      </c>
      <c r="AC2727">
        <v>0</v>
      </c>
      <c r="AD2727">
        <v>0</v>
      </c>
      <c r="AE2727">
        <v>43.745911697821342</v>
      </c>
    </row>
    <row r="2728" spans="1:31" x14ac:dyDescent="0.25">
      <c r="A2728">
        <v>1670572</v>
      </c>
      <c r="B2728">
        <v>1</v>
      </c>
      <c r="C2728" t="s">
        <v>80</v>
      </c>
      <c r="D2728" t="s">
        <v>97</v>
      </c>
      <c r="E2728" t="s">
        <v>151</v>
      </c>
      <c r="F2728" t="s">
        <v>6175</v>
      </c>
      <c r="G2728" t="s">
        <v>281</v>
      </c>
      <c r="H2728" t="s">
        <v>143</v>
      </c>
      <c r="I2728" t="s">
        <v>135</v>
      </c>
      <c r="J2728" t="s">
        <v>136</v>
      </c>
      <c r="K2728" t="s">
        <v>167</v>
      </c>
      <c r="L2728" t="s">
        <v>8041</v>
      </c>
      <c r="M2728" t="s">
        <v>8042</v>
      </c>
      <c r="N2728">
        <v>7.45</v>
      </c>
      <c r="O2728">
        <v>0</v>
      </c>
      <c r="P2728">
        <v>50</v>
      </c>
      <c r="Q2728">
        <v>0</v>
      </c>
      <c r="R2728">
        <v>0</v>
      </c>
      <c r="S2728">
        <v>0</v>
      </c>
      <c r="T2728">
        <v>8</v>
      </c>
      <c r="U2728">
        <v>0</v>
      </c>
      <c r="V2728">
        <v>0</v>
      </c>
      <c r="W2728">
        <v>0</v>
      </c>
      <c r="X2728">
        <v>56.806179555696751</v>
      </c>
      <c r="Y2728">
        <v>0</v>
      </c>
      <c r="Z2728">
        <v>0</v>
      </c>
      <c r="AA2728">
        <v>0</v>
      </c>
      <c r="AB2728">
        <v>52.783051284608284</v>
      </c>
      <c r="AC2728">
        <v>0</v>
      </c>
      <c r="AD2728">
        <v>0</v>
      </c>
      <c r="AE2728">
        <v>109.58923084030504</v>
      </c>
    </row>
    <row r="2729" spans="1:31" x14ac:dyDescent="0.25">
      <c r="A2729">
        <v>1670140</v>
      </c>
      <c r="B2729">
        <v>1</v>
      </c>
      <c r="C2729" t="s">
        <v>80</v>
      </c>
      <c r="D2729" t="s">
        <v>106</v>
      </c>
      <c r="E2729" t="s">
        <v>164</v>
      </c>
      <c r="F2729" t="s">
        <v>5237</v>
      </c>
      <c r="G2729" t="s">
        <v>161</v>
      </c>
      <c r="H2729" t="s">
        <v>134</v>
      </c>
      <c r="I2729" t="s">
        <v>173</v>
      </c>
      <c r="J2729" t="s">
        <v>136</v>
      </c>
      <c r="K2729" t="s">
        <v>137</v>
      </c>
      <c r="L2729" t="s">
        <v>8043</v>
      </c>
      <c r="M2729" t="s">
        <v>8044</v>
      </c>
      <c r="N2729">
        <v>4.9166665999999998E-2</v>
      </c>
      <c r="O2729">
        <v>0</v>
      </c>
      <c r="P2729">
        <v>8</v>
      </c>
      <c r="Q2729">
        <v>30</v>
      </c>
      <c r="R2729">
        <v>76</v>
      </c>
      <c r="S2729">
        <v>11</v>
      </c>
      <c r="T2729">
        <v>18</v>
      </c>
      <c r="U2729">
        <v>1</v>
      </c>
      <c r="V2729">
        <v>0</v>
      </c>
      <c r="W2729">
        <v>0</v>
      </c>
      <c r="X2729">
        <v>0.12039120781950666</v>
      </c>
      <c r="Y2729">
        <v>2.5542919321890256</v>
      </c>
      <c r="Z2729">
        <v>4.9570354070291192</v>
      </c>
      <c r="AA2729">
        <v>1.8807634522434062</v>
      </c>
      <c r="AB2729">
        <v>0.39111257736568827</v>
      </c>
      <c r="AC2729">
        <v>0.61543875283274996</v>
      </c>
      <c r="AD2729">
        <v>0</v>
      </c>
      <c r="AE2729">
        <v>10.519033329479496</v>
      </c>
    </row>
    <row r="2730" spans="1:31" x14ac:dyDescent="0.25">
      <c r="A2730">
        <v>1670821</v>
      </c>
      <c r="B2730">
        <v>1</v>
      </c>
      <c r="C2730" t="s">
        <v>80</v>
      </c>
      <c r="D2730" t="s">
        <v>82</v>
      </c>
      <c r="E2730" t="s">
        <v>151</v>
      </c>
      <c r="F2730" t="s">
        <v>8045</v>
      </c>
      <c r="G2730" t="s">
        <v>222</v>
      </c>
      <c r="H2730" t="s">
        <v>143</v>
      </c>
      <c r="I2730" t="s">
        <v>135</v>
      </c>
      <c r="J2730" t="s">
        <v>136</v>
      </c>
      <c r="K2730" t="s">
        <v>137</v>
      </c>
      <c r="L2730" t="s">
        <v>8046</v>
      </c>
      <c r="M2730" t="s">
        <v>8047</v>
      </c>
      <c r="N2730">
        <v>5.4361111109999998</v>
      </c>
      <c r="O2730">
        <v>0</v>
      </c>
      <c r="P2730">
        <v>103</v>
      </c>
      <c r="Q2730">
        <v>0</v>
      </c>
      <c r="R2730">
        <v>0</v>
      </c>
      <c r="S2730">
        <v>0</v>
      </c>
      <c r="T2730">
        <v>13</v>
      </c>
      <c r="U2730">
        <v>0</v>
      </c>
      <c r="V2730">
        <v>0</v>
      </c>
      <c r="W2730">
        <v>0</v>
      </c>
      <c r="X2730">
        <v>163.90385326610297</v>
      </c>
      <c r="Y2730">
        <v>0</v>
      </c>
      <c r="Z2730">
        <v>0</v>
      </c>
      <c r="AA2730">
        <v>0</v>
      </c>
      <c r="AB2730">
        <v>47.104622655549946</v>
      </c>
      <c r="AC2730">
        <v>0</v>
      </c>
      <c r="AD2730">
        <v>0</v>
      </c>
      <c r="AE2730">
        <v>211.00847592165292</v>
      </c>
    </row>
    <row r="2731" spans="1:31" x14ac:dyDescent="0.25">
      <c r="A2731">
        <v>1671362</v>
      </c>
      <c r="B2731">
        <v>1</v>
      </c>
      <c r="C2731" t="s">
        <v>80</v>
      </c>
      <c r="D2731" t="s">
        <v>89</v>
      </c>
      <c r="E2731" t="s">
        <v>140</v>
      </c>
      <c r="F2731" t="s">
        <v>8048</v>
      </c>
      <c r="G2731" t="s">
        <v>197</v>
      </c>
      <c r="H2731" t="s">
        <v>143</v>
      </c>
      <c r="I2731" t="s">
        <v>135</v>
      </c>
      <c r="J2731" t="s">
        <v>136</v>
      </c>
      <c r="K2731" t="s">
        <v>137</v>
      </c>
      <c r="L2731" t="s">
        <v>8049</v>
      </c>
      <c r="M2731" t="s">
        <v>8050</v>
      </c>
      <c r="N2731">
        <v>1.4016666659999999</v>
      </c>
      <c r="O2731">
        <v>0</v>
      </c>
      <c r="P2731">
        <v>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6.2057731986366667E-2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6.2057731986366667E-2</v>
      </c>
    </row>
    <row r="2732" spans="1:31" x14ac:dyDescent="0.25">
      <c r="A2732">
        <v>1670675</v>
      </c>
      <c r="B2732">
        <v>1</v>
      </c>
      <c r="C2732" t="s">
        <v>80</v>
      </c>
      <c r="D2732" t="s">
        <v>91</v>
      </c>
      <c r="E2732" t="s">
        <v>140</v>
      </c>
      <c r="F2732" t="s">
        <v>8051</v>
      </c>
      <c r="G2732" t="s">
        <v>197</v>
      </c>
      <c r="H2732" t="s">
        <v>143</v>
      </c>
      <c r="I2732" t="s">
        <v>135</v>
      </c>
      <c r="J2732" t="s">
        <v>136</v>
      </c>
      <c r="K2732" t="s">
        <v>137</v>
      </c>
      <c r="L2732" t="s">
        <v>8052</v>
      </c>
      <c r="M2732" t="s">
        <v>8053</v>
      </c>
      <c r="N2732">
        <v>4.2852777770000001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2.1440099698348335E-2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2.1440099698348335E-2</v>
      </c>
    </row>
    <row r="2733" spans="1:31" x14ac:dyDescent="0.25">
      <c r="A2733">
        <v>1670529</v>
      </c>
      <c r="B2733">
        <v>1</v>
      </c>
      <c r="C2733" t="s">
        <v>81</v>
      </c>
      <c r="D2733" t="s">
        <v>123</v>
      </c>
      <c r="E2733" t="s">
        <v>164</v>
      </c>
      <c r="F2733" t="s">
        <v>8054</v>
      </c>
      <c r="G2733" t="s">
        <v>161</v>
      </c>
      <c r="H2733" t="s">
        <v>134</v>
      </c>
      <c r="I2733" t="s">
        <v>135</v>
      </c>
      <c r="J2733" t="s">
        <v>136</v>
      </c>
      <c r="K2733" t="s">
        <v>137</v>
      </c>
      <c r="L2733" t="s">
        <v>8055</v>
      </c>
      <c r="M2733" t="s">
        <v>8056</v>
      </c>
      <c r="N2733">
        <v>0.58666666599999995</v>
      </c>
      <c r="O2733">
        <v>0</v>
      </c>
      <c r="P2733">
        <v>1071</v>
      </c>
      <c r="Q2733">
        <v>11</v>
      </c>
      <c r="R2733">
        <v>117</v>
      </c>
      <c r="S2733">
        <v>10</v>
      </c>
      <c r="T2733">
        <v>92</v>
      </c>
      <c r="U2733">
        <v>2</v>
      </c>
      <c r="V2733">
        <v>1</v>
      </c>
      <c r="W2733">
        <v>0</v>
      </c>
      <c r="X2733">
        <v>98.013231289080551</v>
      </c>
      <c r="Y2733">
        <v>20.042046829495682</v>
      </c>
      <c r="Z2733">
        <v>24.321815466826234</v>
      </c>
      <c r="AA2733">
        <v>22.1811395506008</v>
      </c>
      <c r="AB2733">
        <v>40.643198658573858</v>
      </c>
      <c r="AC2733">
        <v>42.27802560313728</v>
      </c>
      <c r="AD2733">
        <v>2.5174033600748271</v>
      </c>
      <c r="AE2733">
        <v>249.99686075778922</v>
      </c>
    </row>
    <row r="2734" spans="1:31" x14ac:dyDescent="0.25">
      <c r="A2734">
        <v>1670220</v>
      </c>
      <c r="B2734">
        <v>1</v>
      </c>
      <c r="C2734" t="s">
        <v>81</v>
      </c>
      <c r="D2734" t="s">
        <v>112</v>
      </c>
      <c r="E2734" t="s">
        <v>131</v>
      </c>
      <c r="F2734" t="s">
        <v>8057</v>
      </c>
      <c r="G2734" t="s">
        <v>161</v>
      </c>
      <c r="H2734" t="s">
        <v>134</v>
      </c>
      <c r="I2734" t="s">
        <v>135</v>
      </c>
      <c r="J2734" t="s">
        <v>136</v>
      </c>
      <c r="K2734" t="s">
        <v>137</v>
      </c>
      <c r="L2734" t="s">
        <v>8058</v>
      </c>
      <c r="M2734" t="s">
        <v>8059</v>
      </c>
      <c r="N2734">
        <v>1.089444444</v>
      </c>
      <c r="O2734">
        <v>0</v>
      </c>
      <c r="P2734">
        <v>1622</v>
      </c>
      <c r="Q2734">
        <v>218</v>
      </c>
      <c r="R2734">
        <v>78</v>
      </c>
      <c r="S2734">
        <v>19</v>
      </c>
      <c r="T2734">
        <v>170</v>
      </c>
      <c r="U2734">
        <v>5</v>
      </c>
      <c r="V2734">
        <v>1</v>
      </c>
      <c r="W2734">
        <v>0</v>
      </c>
      <c r="X2734">
        <v>165.83777403222842</v>
      </c>
      <c r="Y2734">
        <v>20.556324368445686</v>
      </c>
      <c r="Z2734">
        <v>4.3893552718691451</v>
      </c>
      <c r="AA2734">
        <v>30.937465702813547</v>
      </c>
      <c r="AB2734">
        <v>24.459692446985986</v>
      </c>
      <c r="AC2734">
        <v>127.25232618574142</v>
      </c>
      <c r="AD2734">
        <v>8.0413840740000002E-5</v>
      </c>
      <c r="AE2734">
        <v>373.43301842192494</v>
      </c>
    </row>
    <row r="2735" spans="1:31" x14ac:dyDescent="0.25">
      <c r="A2735">
        <v>1670718</v>
      </c>
      <c r="B2735">
        <v>1</v>
      </c>
      <c r="C2735" t="s">
        <v>81</v>
      </c>
      <c r="D2735" t="s">
        <v>128</v>
      </c>
      <c r="E2735" t="s">
        <v>131</v>
      </c>
      <c r="F2735" t="s">
        <v>522</v>
      </c>
      <c r="G2735" t="s">
        <v>161</v>
      </c>
      <c r="H2735" t="s">
        <v>134</v>
      </c>
      <c r="I2735" t="s">
        <v>173</v>
      </c>
      <c r="J2735" t="s">
        <v>136</v>
      </c>
      <c r="K2735" t="s">
        <v>137</v>
      </c>
      <c r="L2735" t="s">
        <v>8060</v>
      </c>
      <c r="M2735" t="s">
        <v>8061</v>
      </c>
      <c r="N2735">
        <v>0.01</v>
      </c>
      <c r="O2735">
        <v>1</v>
      </c>
      <c r="P2735">
        <v>569</v>
      </c>
      <c r="Q2735">
        <v>3</v>
      </c>
      <c r="R2735">
        <v>3</v>
      </c>
      <c r="S2735">
        <v>9</v>
      </c>
      <c r="T2735">
        <v>46</v>
      </c>
      <c r="U2735">
        <v>0</v>
      </c>
      <c r="V2735">
        <v>0</v>
      </c>
      <c r="W2735">
        <v>2.0181295518000002E-3</v>
      </c>
      <c r="X2735">
        <v>0.46898016666387965</v>
      </c>
      <c r="Y2735">
        <v>1.9884896446730003E-2</v>
      </c>
      <c r="Z2735">
        <v>7.5760871824000014E-4</v>
      </c>
      <c r="AA2735">
        <v>0.54065213405559998</v>
      </c>
      <c r="AB2735">
        <v>0.35346728462766996</v>
      </c>
      <c r="AC2735">
        <v>0</v>
      </c>
      <c r="AD2735">
        <v>0</v>
      </c>
      <c r="AE2735">
        <v>1.3857602200639194</v>
      </c>
    </row>
    <row r="2736" spans="1:31" x14ac:dyDescent="0.25">
      <c r="A2736">
        <v>1671382</v>
      </c>
      <c r="B2736">
        <v>1</v>
      </c>
      <c r="C2736" t="s">
        <v>81</v>
      </c>
      <c r="D2736" t="s">
        <v>116</v>
      </c>
      <c r="E2736" t="s">
        <v>151</v>
      </c>
      <c r="F2736" t="s">
        <v>8062</v>
      </c>
      <c r="G2736" t="s">
        <v>153</v>
      </c>
      <c r="H2736" t="s">
        <v>143</v>
      </c>
      <c r="I2736" t="s">
        <v>135</v>
      </c>
      <c r="J2736" t="s">
        <v>136</v>
      </c>
      <c r="K2736" t="s">
        <v>137</v>
      </c>
      <c r="L2736" t="s">
        <v>8063</v>
      </c>
      <c r="M2736" t="s">
        <v>8064</v>
      </c>
      <c r="N2736">
        <v>1.8233333329999999</v>
      </c>
      <c r="O2736">
        <v>0</v>
      </c>
      <c r="P2736">
        <v>174</v>
      </c>
      <c r="Q2736">
        <v>0</v>
      </c>
      <c r="R2736">
        <v>0</v>
      </c>
      <c r="S2736">
        <v>0</v>
      </c>
      <c r="T2736">
        <v>23</v>
      </c>
      <c r="U2736">
        <v>0</v>
      </c>
      <c r="V2736">
        <v>0</v>
      </c>
      <c r="W2736">
        <v>0</v>
      </c>
      <c r="X2736">
        <v>44.926781661021842</v>
      </c>
      <c r="Y2736">
        <v>0</v>
      </c>
      <c r="Z2736">
        <v>0</v>
      </c>
      <c r="AA2736">
        <v>0</v>
      </c>
      <c r="AB2736">
        <v>6.2638518701442587</v>
      </c>
      <c r="AC2736">
        <v>0</v>
      </c>
      <c r="AD2736">
        <v>0</v>
      </c>
      <c r="AE2736">
        <v>51.1906335311661</v>
      </c>
    </row>
    <row r="2737" spans="1:31" x14ac:dyDescent="0.25">
      <c r="A2737">
        <v>1670884</v>
      </c>
      <c r="B2737">
        <v>1</v>
      </c>
      <c r="C2737" t="s">
        <v>81</v>
      </c>
      <c r="D2737" t="s">
        <v>121</v>
      </c>
      <c r="E2737" t="s">
        <v>164</v>
      </c>
      <c r="F2737" t="s">
        <v>8065</v>
      </c>
      <c r="G2737" t="s">
        <v>161</v>
      </c>
      <c r="H2737" t="s">
        <v>134</v>
      </c>
      <c r="I2737" t="s">
        <v>135</v>
      </c>
      <c r="J2737" t="s">
        <v>136</v>
      </c>
      <c r="K2737" t="s">
        <v>137</v>
      </c>
      <c r="L2737" t="s">
        <v>8066</v>
      </c>
      <c r="M2737" t="s">
        <v>8067</v>
      </c>
      <c r="N2737">
        <v>8.5277776999999999E-2</v>
      </c>
      <c r="O2737">
        <v>0</v>
      </c>
      <c r="P2737">
        <v>50</v>
      </c>
      <c r="Q2737">
        <v>0</v>
      </c>
      <c r="R2737">
        <v>0</v>
      </c>
      <c r="S2737">
        <v>2</v>
      </c>
      <c r="T2737">
        <v>0</v>
      </c>
      <c r="U2737">
        <v>0</v>
      </c>
      <c r="V2737">
        <v>0</v>
      </c>
      <c r="W2737">
        <v>0</v>
      </c>
      <c r="X2737">
        <v>0.35866598420768497</v>
      </c>
      <c r="Y2737">
        <v>0</v>
      </c>
      <c r="Z2737">
        <v>0</v>
      </c>
      <c r="AA2737">
        <v>0.31820582361813332</v>
      </c>
      <c r="AB2737">
        <v>0</v>
      </c>
      <c r="AC2737">
        <v>0</v>
      </c>
      <c r="AD2737">
        <v>0</v>
      </c>
      <c r="AE2737">
        <v>0.67687180782581824</v>
      </c>
    </row>
    <row r="2738" spans="1:31" x14ac:dyDescent="0.25">
      <c r="A2738">
        <v>1671239</v>
      </c>
      <c r="B2738">
        <v>1</v>
      </c>
      <c r="C2738" t="s">
        <v>80</v>
      </c>
      <c r="D2738" t="s">
        <v>103</v>
      </c>
      <c r="E2738" t="s">
        <v>140</v>
      </c>
      <c r="F2738" t="s">
        <v>8068</v>
      </c>
      <c r="G2738" t="s">
        <v>197</v>
      </c>
      <c r="H2738" t="s">
        <v>143</v>
      </c>
      <c r="I2738" t="s">
        <v>135</v>
      </c>
      <c r="J2738" t="s">
        <v>136</v>
      </c>
      <c r="K2738" t="s">
        <v>137</v>
      </c>
      <c r="L2738" t="s">
        <v>8069</v>
      </c>
      <c r="M2738" t="s">
        <v>8070</v>
      </c>
      <c r="N2738">
        <v>6.7208333329999999</v>
      </c>
      <c r="O2738">
        <v>0</v>
      </c>
      <c r="P2738">
        <v>2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3.4921283630233035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3.4921283630233035</v>
      </c>
    </row>
    <row r="2739" spans="1:31" x14ac:dyDescent="0.25">
      <c r="A2739">
        <v>1670741</v>
      </c>
      <c r="B2739">
        <v>1</v>
      </c>
      <c r="C2739" t="s">
        <v>80</v>
      </c>
      <c r="D2739" t="s">
        <v>89</v>
      </c>
      <c r="E2739" t="s">
        <v>151</v>
      </c>
      <c r="F2739" t="s">
        <v>8071</v>
      </c>
      <c r="G2739" t="s">
        <v>153</v>
      </c>
      <c r="H2739" t="s">
        <v>143</v>
      </c>
      <c r="I2739" t="s">
        <v>135</v>
      </c>
      <c r="J2739" t="s">
        <v>136</v>
      </c>
      <c r="K2739" t="s">
        <v>137</v>
      </c>
      <c r="L2739" t="s">
        <v>8072</v>
      </c>
      <c r="M2739" t="s">
        <v>8073</v>
      </c>
      <c r="N2739">
        <v>2.6427777770000001</v>
      </c>
      <c r="O2739">
        <v>0</v>
      </c>
      <c r="P2739">
        <v>46</v>
      </c>
      <c r="Q2739">
        <v>0</v>
      </c>
      <c r="R2739">
        <v>4</v>
      </c>
      <c r="S2739">
        <v>0</v>
      </c>
      <c r="T2739">
        <v>8</v>
      </c>
      <c r="U2739">
        <v>0</v>
      </c>
      <c r="V2739">
        <v>0</v>
      </c>
      <c r="W2739">
        <v>0</v>
      </c>
      <c r="X2739">
        <v>29.02994311783797</v>
      </c>
      <c r="Y2739">
        <v>0</v>
      </c>
      <c r="Z2739">
        <v>9.5984281842188893E-2</v>
      </c>
      <c r="AA2739">
        <v>0</v>
      </c>
      <c r="AB2739">
        <v>5.3222199040018747</v>
      </c>
      <c r="AC2739">
        <v>0</v>
      </c>
      <c r="AD2739">
        <v>0</v>
      </c>
      <c r="AE2739">
        <v>34.448147303682035</v>
      </c>
    </row>
    <row r="2740" spans="1:31" x14ac:dyDescent="0.25">
      <c r="A2740">
        <v>1671408</v>
      </c>
      <c r="B2740">
        <v>1</v>
      </c>
      <c r="C2740" t="s">
        <v>81</v>
      </c>
      <c r="D2740" t="s">
        <v>121</v>
      </c>
      <c r="E2740" t="s">
        <v>159</v>
      </c>
      <c r="F2740" t="s">
        <v>8074</v>
      </c>
      <c r="G2740" t="s">
        <v>596</v>
      </c>
      <c r="H2740" t="s">
        <v>134</v>
      </c>
      <c r="I2740" t="s">
        <v>135</v>
      </c>
      <c r="J2740" t="s">
        <v>136</v>
      </c>
      <c r="K2740" t="s">
        <v>137</v>
      </c>
      <c r="L2740" t="s">
        <v>8075</v>
      </c>
      <c r="M2740" t="s">
        <v>8076</v>
      </c>
      <c r="N2740">
        <v>2.4330555550000001</v>
      </c>
      <c r="O2740">
        <v>0</v>
      </c>
      <c r="P2740">
        <v>51</v>
      </c>
      <c r="Q2740">
        <v>0</v>
      </c>
      <c r="R2740">
        <v>1</v>
      </c>
      <c r="S2740">
        <v>0</v>
      </c>
      <c r="T2740">
        <v>5</v>
      </c>
      <c r="U2740">
        <v>0</v>
      </c>
      <c r="V2740">
        <v>0</v>
      </c>
      <c r="W2740">
        <v>0</v>
      </c>
      <c r="X2740">
        <v>11.060408071015232</v>
      </c>
      <c r="Y2740">
        <v>0</v>
      </c>
      <c r="Z2740">
        <v>2.3916067795550001E-3</v>
      </c>
      <c r="AA2740">
        <v>0</v>
      </c>
      <c r="AB2740">
        <v>0.87654650952272795</v>
      </c>
      <c r="AC2740">
        <v>0</v>
      </c>
      <c r="AD2740">
        <v>0</v>
      </c>
      <c r="AE2740">
        <v>11.939346187317515</v>
      </c>
    </row>
    <row r="2741" spans="1:31" x14ac:dyDescent="0.25">
      <c r="A2741">
        <v>1671076</v>
      </c>
      <c r="B2741">
        <v>1</v>
      </c>
      <c r="C2741" t="s">
        <v>80</v>
      </c>
      <c r="D2741" t="s">
        <v>108</v>
      </c>
      <c r="E2741" t="s">
        <v>151</v>
      </c>
      <c r="F2741" t="s">
        <v>8077</v>
      </c>
      <c r="G2741" t="s">
        <v>153</v>
      </c>
      <c r="H2741" t="s">
        <v>143</v>
      </c>
      <c r="I2741" t="s">
        <v>135</v>
      </c>
      <c r="J2741" t="s">
        <v>136</v>
      </c>
      <c r="K2741" t="s">
        <v>137</v>
      </c>
      <c r="L2741" t="s">
        <v>8078</v>
      </c>
      <c r="M2741" t="s">
        <v>8079</v>
      </c>
      <c r="N2741">
        <v>2.7030555550000002</v>
      </c>
      <c r="O2741">
        <v>0</v>
      </c>
      <c r="P2741">
        <v>12</v>
      </c>
      <c r="Q2741">
        <v>0</v>
      </c>
      <c r="R2741">
        <v>2</v>
      </c>
      <c r="S2741">
        <v>0</v>
      </c>
      <c r="T2741">
        <v>3</v>
      </c>
      <c r="U2741">
        <v>0</v>
      </c>
      <c r="V2741">
        <v>0</v>
      </c>
      <c r="W2741">
        <v>0</v>
      </c>
      <c r="X2741">
        <v>3.0384242804963839</v>
      </c>
      <c r="Y2741">
        <v>0</v>
      </c>
      <c r="Z2741">
        <v>0.23989910761101393</v>
      </c>
      <c r="AA2741">
        <v>0</v>
      </c>
      <c r="AB2741">
        <v>1.1843172305939067</v>
      </c>
      <c r="AC2741">
        <v>0</v>
      </c>
      <c r="AD2741">
        <v>0</v>
      </c>
      <c r="AE2741">
        <v>4.4626406187013039</v>
      </c>
    </row>
    <row r="2742" spans="1:31" x14ac:dyDescent="0.25">
      <c r="A2742">
        <v>1670200</v>
      </c>
      <c r="B2742">
        <v>1</v>
      </c>
      <c r="C2742" t="s">
        <v>81</v>
      </c>
      <c r="D2742" t="s">
        <v>128</v>
      </c>
      <c r="E2742" t="s">
        <v>131</v>
      </c>
      <c r="F2742" t="s">
        <v>2788</v>
      </c>
      <c r="G2742" t="s">
        <v>161</v>
      </c>
      <c r="H2742" t="s">
        <v>134</v>
      </c>
      <c r="I2742" t="s">
        <v>135</v>
      </c>
      <c r="J2742" t="s">
        <v>136</v>
      </c>
      <c r="K2742" t="s">
        <v>137</v>
      </c>
      <c r="L2742" t="s">
        <v>8080</v>
      </c>
      <c r="M2742" t="s">
        <v>7111</v>
      </c>
      <c r="N2742">
        <v>0.21583333299999999</v>
      </c>
      <c r="O2742">
        <v>0</v>
      </c>
      <c r="P2742">
        <v>1229</v>
      </c>
      <c r="Q2742">
        <v>4</v>
      </c>
      <c r="R2742">
        <v>1</v>
      </c>
      <c r="S2742">
        <v>10</v>
      </c>
      <c r="T2742">
        <v>90</v>
      </c>
      <c r="U2742">
        <v>1</v>
      </c>
      <c r="V2742">
        <v>0</v>
      </c>
      <c r="W2742">
        <v>0</v>
      </c>
      <c r="X2742">
        <v>23.765479331019815</v>
      </c>
      <c r="Y2742">
        <v>0.43755713718731004</v>
      </c>
      <c r="Z2742">
        <v>6.0231159659999997E-5</v>
      </c>
      <c r="AA2742">
        <v>7.3947459194118412</v>
      </c>
      <c r="AB2742">
        <v>2.1782143951815089</v>
      </c>
      <c r="AC2742">
        <v>0.36952176841708334</v>
      </c>
      <c r="AD2742">
        <v>0</v>
      </c>
      <c r="AE2742">
        <v>34.145578782377214</v>
      </c>
    </row>
    <row r="2743" spans="1:31" x14ac:dyDescent="0.25">
      <c r="A2743">
        <v>1670761</v>
      </c>
      <c r="B2743">
        <v>1</v>
      </c>
      <c r="C2743" t="s">
        <v>81</v>
      </c>
      <c r="D2743" t="s">
        <v>112</v>
      </c>
      <c r="E2743" t="s">
        <v>151</v>
      </c>
      <c r="F2743" t="s">
        <v>8081</v>
      </c>
      <c r="G2743" t="s">
        <v>153</v>
      </c>
      <c r="H2743" t="s">
        <v>143</v>
      </c>
      <c r="I2743" t="s">
        <v>135</v>
      </c>
      <c r="J2743" t="s">
        <v>136</v>
      </c>
      <c r="K2743" t="s">
        <v>137</v>
      </c>
      <c r="L2743" t="s">
        <v>8082</v>
      </c>
      <c r="M2743" t="s">
        <v>8083</v>
      </c>
      <c r="N2743">
        <v>2.6516666660000001</v>
      </c>
      <c r="O2743">
        <v>0</v>
      </c>
      <c r="P2743">
        <v>105</v>
      </c>
      <c r="Q2743">
        <v>0</v>
      </c>
      <c r="R2743">
        <v>4</v>
      </c>
      <c r="S2743">
        <v>0</v>
      </c>
      <c r="T2743">
        <v>56</v>
      </c>
      <c r="U2743">
        <v>0</v>
      </c>
      <c r="V2743">
        <v>0</v>
      </c>
      <c r="W2743">
        <v>0</v>
      </c>
      <c r="X2743">
        <v>43.801931363781826</v>
      </c>
      <c r="Y2743">
        <v>0</v>
      </c>
      <c r="Z2743">
        <v>0.32735825469419005</v>
      </c>
      <c r="AA2743">
        <v>0</v>
      </c>
      <c r="AB2743">
        <v>68.857718728434463</v>
      </c>
      <c r="AC2743">
        <v>0</v>
      </c>
      <c r="AD2743">
        <v>0</v>
      </c>
      <c r="AE2743">
        <v>112.98700834691047</v>
      </c>
    </row>
    <row r="2744" spans="1:31" x14ac:dyDescent="0.25">
      <c r="A2744">
        <v>1671402</v>
      </c>
      <c r="B2744">
        <v>1</v>
      </c>
      <c r="C2744" t="s">
        <v>80</v>
      </c>
      <c r="D2744" t="s">
        <v>96</v>
      </c>
      <c r="E2744" t="s">
        <v>159</v>
      </c>
      <c r="F2744" t="s">
        <v>2292</v>
      </c>
      <c r="G2744" t="s">
        <v>596</v>
      </c>
      <c r="H2744" t="s">
        <v>134</v>
      </c>
      <c r="I2744" t="s">
        <v>135</v>
      </c>
      <c r="J2744" t="s">
        <v>136</v>
      </c>
      <c r="K2744" t="s">
        <v>137</v>
      </c>
      <c r="L2744" t="s">
        <v>8084</v>
      </c>
      <c r="M2744" t="s">
        <v>8085</v>
      </c>
      <c r="N2744">
        <v>3.4325000000000001</v>
      </c>
      <c r="O2744">
        <v>0</v>
      </c>
      <c r="P2744">
        <v>13</v>
      </c>
      <c r="Q2744">
        <v>0</v>
      </c>
      <c r="R2744">
        <v>15</v>
      </c>
      <c r="S2744">
        <v>0</v>
      </c>
      <c r="T2744">
        <v>16</v>
      </c>
      <c r="U2744">
        <v>0</v>
      </c>
      <c r="V2744">
        <v>0</v>
      </c>
      <c r="W2744">
        <v>0</v>
      </c>
      <c r="X2744">
        <v>11.395976230742336</v>
      </c>
      <c r="Y2744">
        <v>0</v>
      </c>
      <c r="Z2744">
        <v>43.990107064000867</v>
      </c>
      <c r="AA2744">
        <v>0</v>
      </c>
      <c r="AB2744">
        <v>66.435392956790679</v>
      </c>
      <c r="AC2744">
        <v>0</v>
      </c>
      <c r="AD2744">
        <v>0</v>
      </c>
      <c r="AE2744">
        <v>121.82147625153388</v>
      </c>
    </row>
    <row r="2745" spans="1:31" x14ac:dyDescent="0.25">
      <c r="A2745">
        <v>1670320</v>
      </c>
      <c r="B2745">
        <v>1</v>
      </c>
      <c r="C2745" t="s">
        <v>80</v>
      </c>
      <c r="D2745" t="s">
        <v>100</v>
      </c>
      <c r="E2745" t="s">
        <v>159</v>
      </c>
      <c r="F2745" t="s">
        <v>8086</v>
      </c>
      <c r="G2745" t="s">
        <v>596</v>
      </c>
      <c r="H2745" t="s">
        <v>134</v>
      </c>
      <c r="I2745" t="s">
        <v>135</v>
      </c>
      <c r="J2745" t="s">
        <v>136</v>
      </c>
      <c r="K2745" t="s">
        <v>137</v>
      </c>
      <c r="L2745" t="s">
        <v>8087</v>
      </c>
      <c r="M2745" t="s">
        <v>8088</v>
      </c>
      <c r="N2745">
        <v>0.85111111100000003</v>
      </c>
      <c r="O2745">
        <v>0</v>
      </c>
      <c r="P2745">
        <v>36</v>
      </c>
      <c r="Q2745">
        <v>0</v>
      </c>
      <c r="R2745">
        <v>7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9.9804910239131743</v>
      </c>
      <c r="Y2745">
        <v>0</v>
      </c>
      <c r="Z2745">
        <v>2.82459049534976</v>
      </c>
      <c r="AA2745">
        <v>0</v>
      </c>
      <c r="AB2745">
        <v>0.12955101079328224</v>
      </c>
      <c r="AC2745">
        <v>0</v>
      </c>
      <c r="AD2745">
        <v>0</v>
      </c>
      <c r="AE2745">
        <v>12.934632530056216</v>
      </c>
    </row>
    <row r="2746" spans="1:31" x14ac:dyDescent="0.25">
      <c r="A2746">
        <v>1671282</v>
      </c>
      <c r="B2746">
        <v>1</v>
      </c>
      <c r="C2746" t="s">
        <v>80</v>
      </c>
      <c r="D2746" t="s">
        <v>104</v>
      </c>
      <c r="E2746" t="s">
        <v>159</v>
      </c>
      <c r="F2746" t="s">
        <v>8089</v>
      </c>
      <c r="G2746" t="s">
        <v>596</v>
      </c>
      <c r="H2746" t="s">
        <v>134</v>
      </c>
      <c r="I2746" t="s">
        <v>135</v>
      </c>
      <c r="J2746" t="s">
        <v>136</v>
      </c>
      <c r="K2746" t="s">
        <v>137</v>
      </c>
      <c r="L2746" t="s">
        <v>8090</v>
      </c>
      <c r="M2746" t="s">
        <v>8091</v>
      </c>
      <c r="N2746">
        <v>3.5180555550000001</v>
      </c>
      <c r="O2746">
        <v>0</v>
      </c>
      <c r="P2746">
        <v>24</v>
      </c>
      <c r="Q2746">
        <v>0</v>
      </c>
      <c r="R2746">
        <v>5</v>
      </c>
      <c r="S2746">
        <v>0</v>
      </c>
      <c r="T2746">
        <v>16</v>
      </c>
      <c r="U2746">
        <v>0</v>
      </c>
      <c r="V2746">
        <v>0</v>
      </c>
      <c r="W2746">
        <v>0</v>
      </c>
      <c r="X2746">
        <v>21.130660152735508</v>
      </c>
      <c r="Y2746">
        <v>0</v>
      </c>
      <c r="Z2746">
        <v>20.931662071955841</v>
      </c>
      <c r="AA2746">
        <v>0</v>
      </c>
      <c r="AB2746">
        <v>31.021493565361901</v>
      </c>
      <c r="AC2746">
        <v>0</v>
      </c>
      <c r="AD2746">
        <v>0</v>
      </c>
      <c r="AE2746">
        <v>73.083815790053251</v>
      </c>
    </row>
    <row r="2747" spans="1:31" x14ac:dyDescent="0.25">
      <c r="A2747">
        <v>1670263</v>
      </c>
      <c r="B2747">
        <v>1</v>
      </c>
      <c r="C2747" t="s">
        <v>81</v>
      </c>
      <c r="D2747" t="s">
        <v>128</v>
      </c>
      <c r="E2747" t="s">
        <v>164</v>
      </c>
      <c r="F2747" t="s">
        <v>3683</v>
      </c>
      <c r="G2747" t="s">
        <v>161</v>
      </c>
      <c r="H2747" t="s">
        <v>134</v>
      </c>
      <c r="I2747" t="s">
        <v>135</v>
      </c>
      <c r="J2747" t="s">
        <v>136</v>
      </c>
      <c r="K2747" t="s">
        <v>137</v>
      </c>
      <c r="L2747" t="s">
        <v>8092</v>
      </c>
      <c r="M2747" t="s">
        <v>8093</v>
      </c>
      <c r="N2747">
        <v>1.413888888</v>
      </c>
      <c r="O2747">
        <v>0</v>
      </c>
      <c r="P2747">
        <v>1002</v>
      </c>
      <c r="Q2747">
        <v>3</v>
      </c>
      <c r="R2747">
        <v>12</v>
      </c>
      <c r="S2747">
        <v>13</v>
      </c>
      <c r="T2747">
        <v>127</v>
      </c>
      <c r="U2747">
        <v>0</v>
      </c>
      <c r="V2747">
        <v>0</v>
      </c>
      <c r="W2747">
        <v>0</v>
      </c>
      <c r="X2747">
        <v>143.07978502659367</v>
      </c>
      <c r="Y2747">
        <v>3.9288374292025448</v>
      </c>
      <c r="Z2747">
        <v>9.9140944868719849</v>
      </c>
      <c r="AA2747">
        <v>57.947348206381839</v>
      </c>
      <c r="AB2747">
        <v>35.14138046539928</v>
      </c>
      <c r="AC2747">
        <v>0</v>
      </c>
      <c r="AD2747">
        <v>0</v>
      </c>
      <c r="AE2747">
        <v>250.01144561444931</v>
      </c>
    </row>
    <row r="2748" spans="1:31" x14ac:dyDescent="0.25">
      <c r="A2748">
        <v>1671090</v>
      </c>
      <c r="B2748">
        <v>1</v>
      </c>
      <c r="C2748" t="s">
        <v>81</v>
      </c>
      <c r="D2748" t="s">
        <v>112</v>
      </c>
      <c r="E2748" t="s">
        <v>159</v>
      </c>
      <c r="F2748" t="s">
        <v>8094</v>
      </c>
      <c r="G2748" t="s">
        <v>596</v>
      </c>
      <c r="H2748" t="s">
        <v>134</v>
      </c>
      <c r="I2748" t="s">
        <v>135</v>
      </c>
      <c r="J2748" t="s">
        <v>136</v>
      </c>
      <c r="K2748" t="s">
        <v>137</v>
      </c>
      <c r="L2748" t="s">
        <v>8095</v>
      </c>
      <c r="M2748" t="s">
        <v>8096</v>
      </c>
      <c r="N2748">
        <v>5.1119444439999997</v>
      </c>
      <c r="O2748">
        <v>0</v>
      </c>
      <c r="P2748">
        <v>50</v>
      </c>
      <c r="Q2748">
        <v>0</v>
      </c>
      <c r="R2748">
        <v>1</v>
      </c>
      <c r="S2748">
        <v>0</v>
      </c>
      <c r="T2748">
        <v>6</v>
      </c>
      <c r="U2748">
        <v>0</v>
      </c>
      <c r="V2748">
        <v>0</v>
      </c>
      <c r="W2748">
        <v>0</v>
      </c>
      <c r="X2748">
        <v>25.545311321336079</v>
      </c>
      <c r="Y2748">
        <v>0</v>
      </c>
      <c r="Z2748">
        <v>7.4048230586400005E-3</v>
      </c>
      <c r="AA2748">
        <v>0</v>
      </c>
      <c r="AB2748">
        <v>13.602375910525051</v>
      </c>
      <c r="AC2748">
        <v>0</v>
      </c>
      <c r="AD2748">
        <v>0</v>
      </c>
      <c r="AE2748">
        <v>39.15509205491977</v>
      </c>
    </row>
    <row r="2749" spans="1:31" x14ac:dyDescent="0.25">
      <c r="A2749">
        <v>1670449</v>
      </c>
      <c r="B2749">
        <v>1</v>
      </c>
      <c r="C2749" t="s">
        <v>80</v>
      </c>
      <c r="D2749" t="s">
        <v>109</v>
      </c>
      <c r="E2749" t="s">
        <v>151</v>
      </c>
      <c r="F2749" t="s">
        <v>2107</v>
      </c>
      <c r="G2749" t="s">
        <v>153</v>
      </c>
      <c r="H2749" t="s">
        <v>143</v>
      </c>
      <c r="I2749" t="s">
        <v>135</v>
      </c>
      <c r="J2749" t="s">
        <v>136</v>
      </c>
      <c r="K2749" t="s">
        <v>137</v>
      </c>
      <c r="L2749" t="s">
        <v>8097</v>
      </c>
      <c r="M2749" t="s">
        <v>8098</v>
      </c>
      <c r="N2749">
        <v>1.321666666</v>
      </c>
      <c r="O2749">
        <v>0</v>
      </c>
      <c r="P2749">
        <v>19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0</v>
      </c>
      <c r="W2749">
        <v>0</v>
      </c>
      <c r="X2749">
        <v>1.8267705542803181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1.8267705542803181</v>
      </c>
    </row>
    <row r="2750" spans="1:31" x14ac:dyDescent="0.25">
      <c r="A2750">
        <v>1670904</v>
      </c>
      <c r="B2750">
        <v>1</v>
      </c>
      <c r="C2750" t="s">
        <v>80</v>
      </c>
      <c r="D2750" t="s">
        <v>105</v>
      </c>
      <c r="E2750" t="s">
        <v>140</v>
      </c>
      <c r="F2750" t="s">
        <v>8099</v>
      </c>
      <c r="G2750" t="s">
        <v>197</v>
      </c>
      <c r="H2750" t="s">
        <v>143</v>
      </c>
      <c r="I2750" t="s">
        <v>135</v>
      </c>
      <c r="J2750" t="s">
        <v>136</v>
      </c>
      <c r="K2750" t="s">
        <v>137</v>
      </c>
      <c r="L2750" t="s">
        <v>8100</v>
      </c>
      <c r="M2750" t="s">
        <v>8101</v>
      </c>
      <c r="N2750">
        <v>5.664722222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5.4975039380959227</v>
      </c>
      <c r="AC2750">
        <v>0</v>
      </c>
      <c r="AD2750">
        <v>0</v>
      </c>
      <c r="AE2750">
        <v>5.4975039380959227</v>
      </c>
    </row>
    <row r="2751" spans="1:31" x14ac:dyDescent="0.25">
      <c r="A2751">
        <v>1670804</v>
      </c>
      <c r="B2751">
        <v>1</v>
      </c>
      <c r="C2751" t="s">
        <v>81</v>
      </c>
      <c r="D2751" t="s">
        <v>112</v>
      </c>
      <c r="E2751" t="s">
        <v>159</v>
      </c>
      <c r="F2751" t="s">
        <v>8102</v>
      </c>
      <c r="G2751" t="s">
        <v>161</v>
      </c>
      <c r="H2751" t="s">
        <v>134</v>
      </c>
      <c r="I2751" t="s">
        <v>135</v>
      </c>
      <c r="J2751" t="s">
        <v>136</v>
      </c>
      <c r="K2751" t="s">
        <v>137</v>
      </c>
      <c r="L2751" t="s">
        <v>7703</v>
      </c>
      <c r="M2751" t="s">
        <v>8103</v>
      </c>
      <c r="N2751">
        <v>0.49249999999999999</v>
      </c>
      <c r="O2751">
        <v>0</v>
      </c>
      <c r="P2751">
        <v>2748</v>
      </c>
      <c r="Q2751">
        <v>0</v>
      </c>
      <c r="R2751">
        <v>0</v>
      </c>
      <c r="S2751">
        <v>2</v>
      </c>
      <c r="T2751">
        <v>525</v>
      </c>
      <c r="U2751">
        <v>2</v>
      </c>
      <c r="V2751">
        <v>4</v>
      </c>
      <c r="W2751">
        <v>0</v>
      </c>
      <c r="X2751">
        <v>213.11750373173237</v>
      </c>
      <c r="Y2751">
        <v>0</v>
      </c>
      <c r="Z2751">
        <v>0</v>
      </c>
      <c r="AA2751">
        <v>4.6452875635355495</v>
      </c>
      <c r="AB2751">
        <v>158.3389276780463</v>
      </c>
      <c r="AC2751">
        <v>22.802384191518296</v>
      </c>
      <c r="AD2751">
        <v>101.6060369001236</v>
      </c>
      <c r="AE2751">
        <v>500.51014006495609</v>
      </c>
    </row>
    <row r="2752" spans="1:31" x14ac:dyDescent="0.25">
      <c r="A2752">
        <v>1670555</v>
      </c>
      <c r="B2752">
        <v>1</v>
      </c>
      <c r="C2752" t="s">
        <v>81</v>
      </c>
      <c r="D2752" t="s">
        <v>118</v>
      </c>
      <c r="E2752" t="s">
        <v>140</v>
      </c>
      <c r="F2752" t="s">
        <v>8104</v>
      </c>
      <c r="G2752" t="s">
        <v>197</v>
      </c>
      <c r="H2752" t="s">
        <v>143</v>
      </c>
      <c r="I2752" t="s">
        <v>135</v>
      </c>
      <c r="J2752" t="s">
        <v>136</v>
      </c>
      <c r="K2752" t="s">
        <v>137</v>
      </c>
      <c r="L2752" t="s">
        <v>8105</v>
      </c>
      <c r="M2752" t="s">
        <v>8106</v>
      </c>
      <c r="N2752">
        <v>1.4622222220000001</v>
      </c>
      <c r="O2752">
        <v>0</v>
      </c>
      <c r="P2752">
        <v>2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0.69611462778873001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0.69611462778873001</v>
      </c>
    </row>
    <row r="2753" spans="1:31" x14ac:dyDescent="0.25">
      <c r="A2753">
        <v>1670698</v>
      </c>
      <c r="B2753">
        <v>1</v>
      </c>
      <c r="C2753" t="s">
        <v>80</v>
      </c>
      <c r="D2753" t="s">
        <v>100</v>
      </c>
      <c r="E2753" t="s">
        <v>164</v>
      </c>
      <c r="F2753" t="s">
        <v>8107</v>
      </c>
      <c r="G2753" t="s">
        <v>161</v>
      </c>
      <c r="H2753" t="s">
        <v>134</v>
      </c>
      <c r="I2753" t="s">
        <v>135</v>
      </c>
      <c r="J2753" t="s">
        <v>136</v>
      </c>
      <c r="K2753" t="s">
        <v>137</v>
      </c>
      <c r="L2753" t="s">
        <v>8108</v>
      </c>
      <c r="M2753" t="s">
        <v>8109</v>
      </c>
      <c r="N2753">
        <v>0.08</v>
      </c>
      <c r="O2753">
        <v>22</v>
      </c>
      <c r="P2753">
        <v>1967</v>
      </c>
      <c r="Q2753">
        <v>4</v>
      </c>
      <c r="R2753">
        <v>79</v>
      </c>
      <c r="S2753">
        <v>23</v>
      </c>
      <c r="T2753">
        <v>207</v>
      </c>
      <c r="U2753">
        <v>4</v>
      </c>
      <c r="V2753">
        <v>1</v>
      </c>
      <c r="W2753">
        <v>6.8001416651424007</v>
      </c>
      <c r="X2753">
        <v>23.60546457649864</v>
      </c>
      <c r="Y2753">
        <v>0.68082873490736007</v>
      </c>
      <c r="Z2753">
        <v>1.2277156365635202</v>
      </c>
      <c r="AA2753">
        <v>5.29274157365088</v>
      </c>
      <c r="AB2753">
        <v>11.178899737078332</v>
      </c>
      <c r="AC2753">
        <v>28.678256740991035</v>
      </c>
      <c r="AD2753">
        <v>8.4263481120000003E-5</v>
      </c>
      <c r="AE2753">
        <v>77.46413292831329</v>
      </c>
    </row>
    <row r="2754" spans="1:31" x14ac:dyDescent="0.25">
      <c r="A2754">
        <v>1670157</v>
      </c>
      <c r="B2754">
        <v>1</v>
      </c>
      <c r="C2754" t="s">
        <v>80</v>
      </c>
      <c r="D2754" t="s">
        <v>96</v>
      </c>
      <c r="E2754" t="s">
        <v>131</v>
      </c>
      <c r="F2754" t="s">
        <v>3834</v>
      </c>
      <c r="G2754" t="s">
        <v>161</v>
      </c>
      <c r="H2754" t="s">
        <v>134</v>
      </c>
      <c r="I2754" t="s">
        <v>135</v>
      </c>
      <c r="J2754" t="s">
        <v>136</v>
      </c>
      <c r="K2754" t="s">
        <v>137</v>
      </c>
      <c r="L2754" t="s">
        <v>8110</v>
      </c>
      <c r="M2754" t="s">
        <v>8111</v>
      </c>
      <c r="N2754">
        <v>4.0599999999999996</v>
      </c>
      <c r="O2754">
        <v>0</v>
      </c>
      <c r="P2754">
        <v>439</v>
      </c>
      <c r="Q2754">
        <v>4</v>
      </c>
      <c r="R2754">
        <v>0</v>
      </c>
      <c r="S2754">
        <v>0</v>
      </c>
      <c r="T2754">
        <v>9</v>
      </c>
      <c r="U2754">
        <v>0</v>
      </c>
      <c r="V2754">
        <v>0</v>
      </c>
      <c r="W2754">
        <v>0</v>
      </c>
      <c r="X2754">
        <v>108.13581017829569</v>
      </c>
      <c r="Y2754">
        <v>2356.7475663621731</v>
      </c>
      <c r="Z2754">
        <v>0</v>
      </c>
      <c r="AA2754">
        <v>0</v>
      </c>
      <c r="AB2754">
        <v>29.618548855556121</v>
      </c>
      <c r="AC2754">
        <v>0</v>
      </c>
      <c r="AD2754">
        <v>0</v>
      </c>
      <c r="AE2754">
        <v>2494.5019253960249</v>
      </c>
    </row>
    <row r="2755" spans="1:31" x14ac:dyDescent="0.25">
      <c r="A2755">
        <v>1671196</v>
      </c>
      <c r="B2755">
        <v>1</v>
      </c>
      <c r="C2755" t="s">
        <v>81</v>
      </c>
      <c r="D2755" t="s">
        <v>115</v>
      </c>
      <c r="E2755" t="s">
        <v>146</v>
      </c>
      <c r="F2755" t="s">
        <v>8112</v>
      </c>
      <c r="G2755" t="s">
        <v>153</v>
      </c>
      <c r="H2755" t="s">
        <v>143</v>
      </c>
      <c r="I2755" t="s">
        <v>135</v>
      </c>
      <c r="J2755" t="s">
        <v>136</v>
      </c>
      <c r="K2755" t="s">
        <v>137</v>
      </c>
      <c r="L2755" t="s">
        <v>8113</v>
      </c>
      <c r="M2755" t="s">
        <v>8114</v>
      </c>
      <c r="N2755">
        <v>1.3777777769999999</v>
      </c>
      <c r="O2755">
        <v>0</v>
      </c>
      <c r="P2755">
        <v>147</v>
      </c>
      <c r="Q2755">
        <v>0</v>
      </c>
      <c r="R2755">
        <v>2</v>
      </c>
      <c r="S2755">
        <v>0</v>
      </c>
      <c r="T2755">
        <v>6</v>
      </c>
      <c r="U2755">
        <v>0</v>
      </c>
      <c r="V2755">
        <v>0</v>
      </c>
      <c r="W2755">
        <v>0</v>
      </c>
      <c r="X2755">
        <v>33.816087543307447</v>
      </c>
      <c r="Y2755">
        <v>0</v>
      </c>
      <c r="Z2755">
        <v>0</v>
      </c>
      <c r="AA2755">
        <v>0</v>
      </c>
      <c r="AB2755">
        <v>0.9529969528182487</v>
      </c>
      <c r="AC2755">
        <v>0</v>
      </c>
      <c r="AD2755">
        <v>0</v>
      </c>
      <c r="AE2755">
        <v>34.769084496125693</v>
      </c>
    </row>
    <row r="2756" spans="1:31" x14ac:dyDescent="0.25">
      <c r="A2756">
        <v>1670655</v>
      </c>
      <c r="B2756">
        <v>1</v>
      </c>
      <c r="C2756" t="s">
        <v>80</v>
      </c>
      <c r="D2756" t="s">
        <v>84</v>
      </c>
      <c r="E2756" t="s">
        <v>140</v>
      </c>
      <c r="F2756" t="s">
        <v>8115</v>
      </c>
      <c r="G2756" t="s">
        <v>142</v>
      </c>
      <c r="H2756" t="s">
        <v>143</v>
      </c>
      <c r="I2756" t="s">
        <v>135</v>
      </c>
      <c r="J2756" t="s">
        <v>136</v>
      </c>
      <c r="K2756" t="s">
        <v>137</v>
      </c>
      <c r="L2756" t="s">
        <v>8116</v>
      </c>
      <c r="M2756" t="s">
        <v>8117</v>
      </c>
      <c r="N2756">
        <v>36.253611110999998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2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404.73625541055492</v>
      </c>
      <c r="AC2756">
        <v>0</v>
      </c>
      <c r="AD2756">
        <v>0</v>
      </c>
      <c r="AE2756">
        <v>404.73625541055492</v>
      </c>
    </row>
    <row r="2757" spans="1:31" x14ac:dyDescent="0.25">
      <c r="A2757">
        <v>1670406</v>
      </c>
      <c r="B2757">
        <v>1</v>
      </c>
      <c r="C2757" t="s">
        <v>80</v>
      </c>
      <c r="D2757" t="s">
        <v>97</v>
      </c>
      <c r="E2757" t="s">
        <v>151</v>
      </c>
      <c r="F2757" t="s">
        <v>7524</v>
      </c>
      <c r="G2757" t="s">
        <v>222</v>
      </c>
      <c r="H2757" t="s">
        <v>143</v>
      </c>
      <c r="I2757" t="s">
        <v>135</v>
      </c>
      <c r="J2757" t="s">
        <v>136</v>
      </c>
      <c r="K2757" t="s">
        <v>137</v>
      </c>
      <c r="L2757" t="s">
        <v>8118</v>
      </c>
      <c r="M2757" t="s">
        <v>8119</v>
      </c>
      <c r="N2757">
        <v>2.3430555549999998</v>
      </c>
      <c r="O2757">
        <v>0</v>
      </c>
      <c r="P2757">
        <v>30</v>
      </c>
      <c r="Q2757">
        <v>0</v>
      </c>
      <c r="R2757">
        <v>0</v>
      </c>
      <c r="S2757">
        <v>0</v>
      </c>
      <c r="T2757">
        <v>2</v>
      </c>
      <c r="U2757">
        <v>0</v>
      </c>
      <c r="V2757">
        <v>0</v>
      </c>
      <c r="W2757">
        <v>0</v>
      </c>
      <c r="X2757">
        <v>21.334530967708726</v>
      </c>
      <c r="Y2757">
        <v>0</v>
      </c>
      <c r="Z2757">
        <v>0</v>
      </c>
      <c r="AA2757">
        <v>0</v>
      </c>
      <c r="AB2757">
        <v>1.2548269123264997</v>
      </c>
      <c r="AC2757">
        <v>0</v>
      </c>
      <c r="AD2757">
        <v>0</v>
      </c>
      <c r="AE2757">
        <v>22.589357880035227</v>
      </c>
    </row>
    <row r="2758" spans="1:31" x14ac:dyDescent="0.25">
      <c r="A2758">
        <v>1670947</v>
      </c>
      <c r="B2758">
        <v>1</v>
      </c>
      <c r="C2758" t="s">
        <v>81</v>
      </c>
      <c r="D2758" t="s">
        <v>128</v>
      </c>
      <c r="E2758" t="s">
        <v>146</v>
      </c>
      <c r="F2758" t="s">
        <v>8120</v>
      </c>
      <c r="G2758" t="s">
        <v>148</v>
      </c>
      <c r="H2758" t="s">
        <v>143</v>
      </c>
      <c r="I2758" t="s">
        <v>135</v>
      </c>
      <c r="J2758" t="s">
        <v>136</v>
      </c>
      <c r="K2758" t="s">
        <v>137</v>
      </c>
      <c r="L2758" t="s">
        <v>8121</v>
      </c>
      <c r="M2758" t="s">
        <v>8122</v>
      </c>
      <c r="N2758">
        <v>1.5988888880000001</v>
      </c>
      <c r="O2758">
        <v>0</v>
      </c>
      <c r="P2758">
        <v>114</v>
      </c>
      <c r="Q2758">
        <v>0</v>
      </c>
      <c r="R2758">
        <v>0</v>
      </c>
      <c r="S2758">
        <v>0</v>
      </c>
      <c r="T2758">
        <v>42</v>
      </c>
      <c r="U2758">
        <v>0</v>
      </c>
      <c r="V2758">
        <v>0</v>
      </c>
      <c r="W2758">
        <v>0</v>
      </c>
      <c r="X2758">
        <v>32.412029421815937</v>
      </c>
      <c r="Y2758">
        <v>0</v>
      </c>
      <c r="Z2758">
        <v>0</v>
      </c>
      <c r="AA2758">
        <v>0</v>
      </c>
      <c r="AB2758">
        <v>102.19780521862153</v>
      </c>
      <c r="AC2758">
        <v>0</v>
      </c>
      <c r="AD2758">
        <v>0</v>
      </c>
      <c r="AE2758">
        <v>134.60983464043747</v>
      </c>
    </row>
    <row r="2759" spans="1:31" x14ac:dyDescent="0.25">
      <c r="A2759">
        <v>1670730</v>
      </c>
      <c r="B2759">
        <v>1</v>
      </c>
      <c r="C2759" t="s">
        <v>80</v>
      </c>
      <c r="D2759" t="s">
        <v>103</v>
      </c>
      <c r="E2759" t="s">
        <v>146</v>
      </c>
      <c r="F2759" t="s">
        <v>8123</v>
      </c>
      <c r="G2759" t="s">
        <v>202</v>
      </c>
      <c r="H2759" t="s">
        <v>143</v>
      </c>
      <c r="I2759" t="s">
        <v>135</v>
      </c>
      <c r="J2759" t="s">
        <v>136</v>
      </c>
      <c r="K2759" t="s">
        <v>137</v>
      </c>
      <c r="L2759" t="s">
        <v>8124</v>
      </c>
      <c r="M2759" t="s">
        <v>8125</v>
      </c>
      <c r="N2759">
        <v>2.704722222</v>
      </c>
      <c r="O2759">
        <v>0</v>
      </c>
      <c r="P2759">
        <v>216</v>
      </c>
      <c r="Q2759">
        <v>0</v>
      </c>
      <c r="R2759">
        <v>11</v>
      </c>
      <c r="S2759">
        <v>0</v>
      </c>
      <c r="T2759">
        <v>33</v>
      </c>
      <c r="U2759">
        <v>0</v>
      </c>
      <c r="V2759">
        <v>0</v>
      </c>
      <c r="W2759">
        <v>0</v>
      </c>
      <c r="X2759">
        <v>121.67476811170459</v>
      </c>
      <c r="Y2759">
        <v>0</v>
      </c>
      <c r="Z2759">
        <v>5.3046499393169446</v>
      </c>
      <c r="AA2759">
        <v>0</v>
      </c>
      <c r="AB2759">
        <v>51.704899853357688</v>
      </c>
      <c r="AC2759">
        <v>0</v>
      </c>
      <c r="AD2759">
        <v>0</v>
      </c>
      <c r="AE2759">
        <v>178.68431790437921</v>
      </c>
    </row>
    <row r="2760" spans="1:31" x14ac:dyDescent="0.25">
      <c r="A2760">
        <v>1671394</v>
      </c>
      <c r="B2760">
        <v>1</v>
      </c>
      <c r="C2760" t="s">
        <v>80</v>
      </c>
      <c r="D2760" t="s">
        <v>100</v>
      </c>
      <c r="E2760" t="s">
        <v>164</v>
      </c>
      <c r="F2760" t="s">
        <v>8126</v>
      </c>
      <c r="G2760" t="s">
        <v>161</v>
      </c>
      <c r="H2760" t="s">
        <v>134</v>
      </c>
      <c r="I2760" t="s">
        <v>135</v>
      </c>
      <c r="J2760" t="s">
        <v>136</v>
      </c>
      <c r="K2760" t="s">
        <v>137</v>
      </c>
      <c r="L2760" t="s">
        <v>8127</v>
      </c>
      <c r="M2760" t="s">
        <v>8128</v>
      </c>
      <c r="N2760">
        <v>0.15555555500000001</v>
      </c>
      <c r="O2760">
        <v>0</v>
      </c>
      <c r="P2760">
        <v>795</v>
      </c>
      <c r="Q2760">
        <v>0</v>
      </c>
      <c r="R2760">
        <v>96</v>
      </c>
      <c r="S2760">
        <v>4</v>
      </c>
      <c r="T2760">
        <v>221</v>
      </c>
      <c r="U2760">
        <v>1</v>
      </c>
      <c r="V2760">
        <v>1</v>
      </c>
      <c r="W2760">
        <v>0</v>
      </c>
      <c r="X2760">
        <v>45.004265586911309</v>
      </c>
      <c r="Y2760">
        <v>0</v>
      </c>
      <c r="Z2760">
        <v>1.4989237825330233</v>
      </c>
      <c r="AA2760">
        <v>1.695945923811222</v>
      </c>
      <c r="AB2760">
        <v>26.404861563155613</v>
      </c>
      <c r="AC2760">
        <v>4.7457777186213344</v>
      </c>
      <c r="AD2760">
        <v>1.1090779461461779</v>
      </c>
      <c r="AE2760">
        <v>80.458852521178684</v>
      </c>
    </row>
    <row r="2761" spans="1:31" x14ac:dyDescent="0.25">
      <c r="A2761">
        <v>1671016</v>
      </c>
      <c r="B2761">
        <v>1</v>
      </c>
      <c r="C2761" t="s">
        <v>81</v>
      </c>
      <c r="D2761" t="s">
        <v>123</v>
      </c>
      <c r="E2761" t="s">
        <v>146</v>
      </c>
      <c r="F2761" t="s">
        <v>8129</v>
      </c>
      <c r="G2761" t="s">
        <v>148</v>
      </c>
      <c r="H2761" t="s">
        <v>143</v>
      </c>
      <c r="I2761" t="s">
        <v>135</v>
      </c>
      <c r="J2761" t="s">
        <v>136</v>
      </c>
      <c r="K2761" t="s">
        <v>137</v>
      </c>
      <c r="L2761" t="s">
        <v>8130</v>
      </c>
      <c r="M2761" t="s">
        <v>8131</v>
      </c>
      <c r="N2761">
        <v>2.250277777</v>
      </c>
      <c r="O2761">
        <v>0</v>
      </c>
      <c r="P2761">
        <v>1</v>
      </c>
      <c r="Q2761">
        <v>0</v>
      </c>
      <c r="R2761">
        <v>37</v>
      </c>
      <c r="S2761">
        <v>0</v>
      </c>
      <c r="T2761">
        <v>4</v>
      </c>
      <c r="U2761">
        <v>0</v>
      </c>
      <c r="V2761">
        <v>0</v>
      </c>
      <c r="W2761">
        <v>0</v>
      </c>
      <c r="X2761">
        <v>2.0979135515541758</v>
      </c>
      <c r="Y2761">
        <v>0</v>
      </c>
      <c r="Z2761">
        <v>15.833532829453858</v>
      </c>
      <c r="AA2761">
        <v>0</v>
      </c>
      <c r="AB2761">
        <v>5.7133441195766501</v>
      </c>
      <c r="AC2761">
        <v>0</v>
      </c>
      <c r="AD2761">
        <v>0</v>
      </c>
      <c r="AE2761">
        <v>23.644790500584683</v>
      </c>
    </row>
    <row r="2762" spans="1:31" x14ac:dyDescent="0.25">
      <c r="A2762">
        <v>1670352</v>
      </c>
      <c r="B2762">
        <v>1</v>
      </c>
      <c r="C2762" t="s">
        <v>80</v>
      </c>
      <c r="D2762" t="s">
        <v>87</v>
      </c>
      <c r="E2762" t="s">
        <v>159</v>
      </c>
      <c r="F2762" t="s">
        <v>8132</v>
      </c>
      <c r="G2762" t="s">
        <v>161</v>
      </c>
      <c r="H2762" t="s">
        <v>134</v>
      </c>
      <c r="I2762" t="s">
        <v>135</v>
      </c>
      <c r="J2762" t="s">
        <v>136</v>
      </c>
      <c r="K2762" t="s">
        <v>137</v>
      </c>
      <c r="L2762" t="s">
        <v>8133</v>
      </c>
      <c r="M2762" t="s">
        <v>8134</v>
      </c>
      <c r="N2762">
        <v>0.23833333300000001</v>
      </c>
      <c r="O2762">
        <v>0</v>
      </c>
      <c r="P2762">
        <v>593</v>
      </c>
      <c r="Q2762">
        <v>0</v>
      </c>
      <c r="R2762">
        <v>1</v>
      </c>
      <c r="S2762">
        <v>7</v>
      </c>
      <c r="T2762">
        <v>46</v>
      </c>
      <c r="U2762">
        <v>0</v>
      </c>
      <c r="V2762">
        <v>0</v>
      </c>
      <c r="W2762">
        <v>0</v>
      </c>
      <c r="X2762">
        <v>61.316063696278071</v>
      </c>
      <c r="Y2762">
        <v>0</v>
      </c>
      <c r="Z2762">
        <v>2.9739306453999999E-4</v>
      </c>
      <c r="AA2762">
        <v>10.704165907552261</v>
      </c>
      <c r="AB2762">
        <v>14.026264874754753</v>
      </c>
      <c r="AC2762">
        <v>0</v>
      </c>
      <c r="AD2762">
        <v>0</v>
      </c>
      <c r="AE2762">
        <v>86.046791871649631</v>
      </c>
    </row>
    <row r="2763" spans="1:31" x14ac:dyDescent="0.25">
      <c r="A2763">
        <v>1671039</v>
      </c>
      <c r="B2763">
        <v>1</v>
      </c>
      <c r="C2763" t="s">
        <v>80</v>
      </c>
      <c r="D2763" t="s">
        <v>103</v>
      </c>
      <c r="E2763" t="s">
        <v>159</v>
      </c>
      <c r="F2763" t="s">
        <v>8135</v>
      </c>
      <c r="G2763" t="s">
        <v>596</v>
      </c>
      <c r="H2763" t="s">
        <v>134</v>
      </c>
      <c r="I2763" t="s">
        <v>135</v>
      </c>
      <c r="J2763" t="s">
        <v>136</v>
      </c>
      <c r="K2763" t="s">
        <v>137</v>
      </c>
      <c r="L2763" t="s">
        <v>8136</v>
      </c>
      <c r="M2763" t="s">
        <v>8137</v>
      </c>
      <c r="N2763">
        <v>2.7250000000000001</v>
      </c>
      <c r="O2763">
        <v>0</v>
      </c>
      <c r="P2763">
        <v>0</v>
      </c>
      <c r="Q2763">
        <v>0</v>
      </c>
      <c r="R2763">
        <v>0</v>
      </c>
      <c r="S2763">
        <v>1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43.478672255079999</v>
      </c>
      <c r="AB2763">
        <v>0</v>
      </c>
      <c r="AC2763">
        <v>0</v>
      </c>
      <c r="AD2763">
        <v>0</v>
      </c>
      <c r="AE2763">
        <v>43.478672255079999</v>
      </c>
    </row>
    <row r="2764" spans="1:31" x14ac:dyDescent="0.25">
      <c r="A2764">
        <v>1671202</v>
      </c>
      <c r="B2764">
        <v>1</v>
      </c>
      <c r="C2764" t="s">
        <v>80</v>
      </c>
      <c r="D2764" t="s">
        <v>99</v>
      </c>
      <c r="E2764" t="s">
        <v>140</v>
      </c>
      <c r="F2764" t="s">
        <v>8138</v>
      </c>
      <c r="G2764" t="s">
        <v>197</v>
      </c>
      <c r="H2764" t="s">
        <v>143</v>
      </c>
      <c r="I2764" t="s">
        <v>135</v>
      </c>
      <c r="J2764" t="s">
        <v>136</v>
      </c>
      <c r="K2764" t="s">
        <v>137</v>
      </c>
      <c r="L2764" t="s">
        <v>8139</v>
      </c>
      <c r="M2764" t="s">
        <v>8140</v>
      </c>
      <c r="N2764">
        <v>3.0425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0.10268509714733473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0.10268509714733473</v>
      </c>
    </row>
    <row r="2765" spans="1:31" x14ac:dyDescent="0.25">
      <c r="A2765">
        <v>1670661</v>
      </c>
      <c r="B2765">
        <v>1</v>
      </c>
      <c r="C2765" t="s">
        <v>80</v>
      </c>
      <c r="D2765" t="s">
        <v>92</v>
      </c>
      <c r="E2765" t="s">
        <v>164</v>
      </c>
      <c r="F2765" t="s">
        <v>8141</v>
      </c>
      <c r="G2765" t="s">
        <v>166</v>
      </c>
      <c r="H2765" t="s">
        <v>134</v>
      </c>
      <c r="I2765" t="s">
        <v>135</v>
      </c>
      <c r="J2765" t="s">
        <v>5</v>
      </c>
      <c r="K2765" t="s">
        <v>137</v>
      </c>
      <c r="L2765" t="s">
        <v>8142</v>
      </c>
      <c r="M2765" t="s">
        <v>8143</v>
      </c>
      <c r="N2765">
        <v>7.3366666660000002</v>
      </c>
      <c r="O2765">
        <v>1</v>
      </c>
      <c r="P2765">
        <v>7158</v>
      </c>
      <c r="Q2765">
        <v>0</v>
      </c>
      <c r="R2765">
        <v>87</v>
      </c>
      <c r="S2765">
        <v>10</v>
      </c>
      <c r="T2765">
        <v>736</v>
      </c>
      <c r="U2765">
        <v>0</v>
      </c>
      <c r="V2765">
        <v>0</v>
      </c>
      <c r="W2765">
        <v>20.630754305411251</v>
      </c>
      <c r="X2765">
        <v>8881.3596871313366</v>
      </c>
      <c r="Y2765">
        <v>0</v>
      </c>
      <c r="Z2765">
        <v>147.02358145919854</v>
      </c>
      <c r="AA2765">
        <v>1141.2041435468057</v>
      </c>
      <c r="AB2765">
        <v>4860.6535807604205</v>
      </c>
      <c r="AC2765">
        <v>0</v>
      </c>
      <c r="AD2765">
        <v>0</v>
      </c>
      <c r="AE2765">
        <v>15050.871747203171</v>
      </c>
    </row>
    <row r="2766" spans="1:31" x14ac:dyDescent="0.25">
      <c r="A2766">
        <v>1670538</v>
      </c>
      <c r="B2766">
        <v>1</v>
      </c>
      <c r="C2766" t="s">
        <v>81</v>
      </c>
      <c r="D2766" t="s">
        <v>114</v>
      </c>
      <c r="E2766" t="s">
        <v>146</v>
      </c>
      <c r="F2766" t="s">
        <v>8144</v>
      </c>
      <c r="G2766" t="s">
        <v>281</v>
      </c>
      <c r="H2766" t="s">
        <v>143</v>
      </c>
      <c r="I2766" t="s">
        <v>135</v>
      </c>
      <c r="J2766" t="s">
        <v>136</v>
      </c>
      <c r="K2766" t="s">
        <v>167</v>
      </c>
      <c r="L2766" t="s">
        <v>8145</v>
      </c>
      <c r="M2766" t="s">
        <v>8146</v>
      </c>
      <c r="N2766">
        <v>7.6405555549999997</v>
      </c>
      <c r="O2766">
        <v>0</v>
      </c>
      <c r="P2766">
        <v>169</v>
      </c>
      <c r="Q2766">
        <v>0</v>
      </c>
      <c r="R2766">
        <v>0</v>
      </c>
      <c r="S2766">
        <v>0</v>
      </c>
      <c r="T2766">
        <v>29</v>
      </c>
      <c r="U2766">
        <v>0</v>
      </c>
      <c r="V2766">
        <v>0</v>
      </c>
      <c r="W2766">
        <v>0</v>
      </c>
      <c r="X2766">
        <v>135.0327241364605</v>
      </c>
      <c r="Y2766">
        <v>0</v>
      </c>
      <c r="Z2766">
        <v>0</v>
      </c>
      <c r="AA2766">
        <v>0</v>
      </c>
      <c r="AB2766">
        <v>124.24384202433845</v>
      </c>
      <c r="AC2766">
        <v>0</v>
      </c>
      <c r="AD2766">
        <v>0</v>
      </c>
      <c r="AE2766">
        <v>259.27656616079895</v>
      </c>
    </row>
    <row r="2767" spans="1:31" x14ac:dyDescent="0.25">
      <c r="A2767">
        <v>1670515</v>
      </c>
      <c r="B2767">
        <v>1</v>
      </c>
      <c r="C2767" t="s">
        <v>80</v>
      </c>
      <c r="D2767" t="s">
        <v>93</v>
      </c>
      <c r="E2767" t="s">
        <v>164</v>
      </c>
      <c r="F2767" t="s">
        <v>1464</v>
      </c>
      <c r="G2767" t="s">
        <v>281</v>
      </c>
      <c r="H2767" t="s">
        <v>134</v>
      </c>
      <c r="I2767" t="s">
        <v>135</v>
      </c>
      <c r="J2767" t="s">
        <v>136</v>
      </c>
      <c r="K2767" t="s">
        <v>167</v>
      </c>
      <c r="L2767" t="s">
        <v>8147</v>
      </c>
      <c r="M2767" t="s">
        <v>7223</v>
      </c>
      <c r="N2767">
        <v>3.8797222219999998</v>
      </c>
      <c r="O2767">
        <v>0</v>
      </c>
      <c r="P2767">
        <v>1067</v>
      </c>
      <c r="Q2767">
        <v>1</v>
      </c>
      <c r="R2767">
        <v>273</v>
      </c>
      <c r="S2767">
        <v>4</v>
      </c>
      <c r="T2767">
        <v>284</v>
      </c>
      <c r="U2767">
        <v>0</v>
      </c>
      <c r="V2767">
        <v>0</v>
      </c>
      <c r="W2767">
        <v>0</v>
      </c>
      <c r="X2767">
        <v>515.89781101723588</v>
      </c>
      <c r="Y2767">
        <v>0</v>
      </c>
      <c r="Z2767">
        <v>119.72122160007483</v>
      </c>
      <c r="AA2767">
        <v>31.232503786528191</v>
      </c>
      <c r="AB2767">
        <v>537.89149656910286</v>
      </c>
      <c r="AC2767">
        <v>0</v>
      </c>
      <c r="AD2767">
        <v>0</v>
      </c>
      <c r="AE2767">
        <v>1204.7430329729418</v>
      </c>
    </row>
    <row r="2768" spans="1:31" x14ac:dyDescent="0.25">
      <c r="A2768">
        <v>1670369</v>
      </c>
      <c r="B2768">
        <v>1</v>
      </c>
      <c r="C2768" t="s">
        <v>80</v>
      </c>
      <c r="D2768" t="s">
        <v>92</v>
      </c>
      <c r="E2768" t="s">
        <v>131</v>
      </c>
      <c r="F2768" t="s">
        <v>8148</v>
      </c>
      <c r="G2768" t="s">
        <v>161</v>
      </c>
      <c r="H2768" t="s">
        <v>134</v>
      </c>
      <c r="I2768" t="s">
        <v>135</v>
      </c>
      <c r="J2768" t="s">
        <v>136</v>
      </c>
      <c r="K2768" t="s">
        <v>137</v>
      </c>
      <c r="L2768" t="s">
        <v>8149</v>
      </c>
      <c r="M2768" t="s">
        <v>8150</v>
      </c>
      <c r="N2768">
        <v>1.510277777</v>
      </c>
      <c r="O2768">
        <v>23</v>
      </c>
      <c r="P2768">
        <v>1486</v>
      </c>
      <c r="Q2768">
        <v>3</v>
      </c>
      <c r="R2768">
        <v>27</v>
      </c>
      <c r="S2768">
        <v>23</v>
      </c>
      <c r="T2768">
        <v>184</v>
      </c>
      <c r="U2768">
        <v>1</v>
      </c>
      <c r="V2768">
        <v>1</v>
      </c>
      <c r="W2768">
        <v>153.14281002533895</v>
      </c>
      <c r="X2768">
        <v>366.23864637559001</v>
      </c>
      <c r="Y2768">
        <v>10.420033904427997</v>
      </c>
      <c r="Z2768">
        <v>14.048284759577664</v>
      </c>
      <c r="AA2768">
        <v>96.275081345352618</v>
      </c>
      <c r="AB2768">
        <v>178.32836450270892</v>
      </c>
      <c r="AC2768">
        <v>10.271119202978271</v>
      </c>
      <c r="AD2768">
        <v>1.5379362747875E-3</v>
      </c>
      <c r="AE2768">
        <v>828.7258780522493</v>
      </c>
    </row>
    <row r="2769" spans="1:31" x14ac:dyDescent="0.25">
      <c r="A2769">
        <v>1670475</v>
      </c>
      <c r="B2769">
        <v>1</v>
      </c>
      <c r="C2769" t="s">
        <v>80</v>
      </c>
      <c r="D2769" t="s">
        <v>90</v>
      </c>
      <c r="E2769" t="s">
        <v>140</v>
      </c>
      <c r="F2769" t="s">
        <v>8151</v>
      </c>
      <c r="G2769" t="s">
        <v>197</v>
      </c>
      <c r="H2769" t="s">
        <v>143</v>
      </c>
      <c r="I2769" t="s">
        <v>135</v>
      </c>
      <c r="J2769" t="s">
        <v>136</v>
      </c>
      <c r="K2769" t="s">
        <v>137</v>
      </c>
      <c r="L2769" t="s">
        <v>8152</v>
      </c>
      <c r="M2769" t="s">
        <v>8153</v>
      </c>
      <c r="N2769">
        <v>2.73</v>
      </c>
      <c r="O2769">
        <v>0</v>
      </c>
      <c r="P2769">
        <v>9</v>
      </c>
      <c r="Q2769">
        <v>0</v>
      </c>
      <c r="R2769">
        <v>0</v>
      </c>
      <c r="S2769">
        <v>0</v>
      </c>
      <c r="T2769">
        <v>3</v>
      </c>
      <c r="U2769">
        <v>0</v>
      </c>
      <c r="V2769">
        <v>0</v>
      </c>
      <c r="W2769">
        <v>0</v>
      </c>
      <c r="X2769">
        <v>4.9291546848887409</v>
      </c>
      <c r="Y2769">
        <v>0</v>
      </c>
      <c r="Z2769">
        <v>0</v>
      </c>
      <c r="AA2769">
        <v>0</v>
      </c>
      <c r="AB2769">
        <v>3.1728209223748731</v>
      </c>
      <c r="AC2769">
        <v>0</v>
      </c>
      <c r="AD2769">
        <v>0</v>
      </c>
      <c r="AE2769">
        <v>8.1019756072636149</v>
      </c>
    </row>
    <row r="2770" spans="1:31" x14ac:dyDescent="0.25">
      <c r="A2770">
        <v>1670724</v>
      </c>
      <c r="B2770">
        <v>1</v>
      </c>
      <c r="C2770" t="s">
        <v>80</v>
      </c>
      <c r="D2770" t="s">
        <v>105</v>
      </c>
      <c r="E2770" t="s">
        <v>164</v>
      </c>
      <c r="F2770" t="s">
        <v>8154</v>
      </c>
      <c r="G2770" t="s">
        <v>166</v>
      </c>
      <c r="H2770" t="s">
        <v>134</v>
      </c>
      <c r="I2770" t="s">
        <v>135</v>
      </c>
      <c r="J2770" t="s">
        <v>136</v>
      </c>
      <c r="K2770" t="s">
        <v>167</v>
      </c>
      <c r="L2770" t="s">
        <v>8155</v>
      </c>
      <c r="M2770" t="s">
        <v>8156</v>
      </c>
      <c r="N2770">
        <v>0.130833333</v>
      </c>
      <c r="O2770">
        <v>0</v>
      </c>
      <c r="P2770">
        <v>82</v>
      </c>
      <c r="Q2770">
        <v>0</v>
      </c>
      <c r="R2770">
        <v>70</v>
      </c>
      <c r="S2770">
        <v>0</v>
      </c>
      <c r="T2770">
        <v>29</v>
      </c>
      <c r="U2770">
        <v>0</v>
      </c>
      <c r="V2770">
        <v>0</v>
      </c>
      <c r="W2770">
        <v>0</v>
      </c>
      <c r="X2770">
        <v>2.4736426931471622</v>
      </c>
      <c r="Y2770">
        <v>0</v>
      </c>
      <c r="Z2770">
        <v>1.1943669211076402</v>
      </c>
      <c r="AA2770">
        <v>0</v>
      </c>
      <c r="AB2770">
        <v>7.9786408977317809</v>
      </c>
      <c r="AC2770">
        <v>0</v>
      </c>
      <c r="AD2770">
        <v>0</v>
      </c>
      <c r="AE2770">
        <v>11.646650511986582</v>
      </c>
    </row>
    <row r="2771" spans="1:31" x14ac:dyDescent="0.25">
      <c r="A2771">
        <v>1670392</v>
      </c>
      <c r="B2771">
        <v>1</v>
      </c>
      <c r="C2771" t="s">
        <v>80</v>
      </c>
      <c r="D2771" t="s">
        <v>93</v>
      </c>
      <c r="E2771" t="s">
        <v>151</v>
      </c>
      <c r="F2771" t="s">
        <v>8157</v>
      </c>
      <c r="G2771" t="s">
        <v>153</v>
      </c>
      <c r="H2771" t="s">
        <v>143</v>
      </c>
      <c r="I2771" t="s">
        <v>135</v>
      </c>
      <c r="J2771" t="s">
        <v>136</v>
      </c>
      <c r="K2771" t="s">
        <v>137</v>
      </c>
      <c r="L2771" t="s">
        <v>8158</v>
      </c>
      <c r="M2771" t="s">
        <v>8159</v>
      </c>
      <c r="N2771">
        <v>5.3322222220000004</v>
      </c>
      <c r="O2771">
        <v>0</v>
      </c>
      <c r="P2771">
        <v>12</v>
      </c>
      <c r="Q2771">
        <v>0</v>
      </c>
      <c r="R2771">
        <v>8</v>
      </c>
      <c r="S2771">
        <v>0</v>
      </c>
      <c r="T2771">
        <v>6</v>
      </c>
      <c r="U2771">
        <v>0</v>
      </c>
      <c r="V2771">
        <v>0</v>
      </c>
      <c r="W2771">
        <v>0</v>
      </c>
      <c r="X2771">
        <v>10.083049067132931</v>
      </c>
      <c r="Y2771">
        <v>0</v>
      </c>
      <c r="Z2771">
        <v>4.1567580656272449</v>
      </c>
      <c r="AA2771">
        <v>0</v>
      </c>
      <c r="AB2771">
        <v>49.989983682475454</v>
      </c>
      <c r="AC2771">
        <v>0</v>
      </c>
      <c r="AD2771">
        <v>0</v>
      </c>
      <c r="AE2771">
        <v>64.229790815235631</v>
      </c>
    </row>
    <row r="2772" spans="1:31" x14ac:dyDescent="0.25">
      <c r="A2772">
        <v>1670521</v>
      </c>
      <c r="B2772">
        <v>1</v>
      </c>
      <c r="C2772" t="s">
        <v>80</v>
      </c>
      <c r="D2772" t="s">
        <v>103</v>
      </c>
      <c r="E2772" t="s">
        <v>131</v>
      </c>
      <c r="F2772" t="s">
        <v>8160</v>
      </c>
      <c r="G2772" t="s">
        <v>161</v>
      </c>
      <c r="H2772" t="s">
        <v>134</v>
      </c>
      <c r="I2772" t="s">
        <v>135</v>
      </c>
      <c r="J2772" t="s">
        <v>136</v>
      </c>
      <c r="K2772" t="s">
        <v>137</v>
      </c>
      <c r="L2772" t="s">
        <v>8161</v>
      </c>
      <c r="M2772" t="s">
        <v>8162</v>
      </c>
      <c r="N2772">
        <v>2.3461111109999999</v>
      </c>
      <c r="O2772">
        <v>1</v>
      </c>
      <c r="P2772">
        <v>0</v>
      </c>
      <c r="Q2772">
        <v>28</v>
      </c>
      <c r="R2772">
        <v>0</v>
      </c>
      <c r="S2772">
        <v>5</v>
      </c>
      <c r="T2772">
        <v>0</v>
      </c>
      <c r="U2772">
        <v>1</v>
      </c>
      <c r="V2772">
        <v>0</v>
      </c>
      <c r="W2772">
        <v>1.6003553906626602</v>
      </c>
      <c r="X2772">
        <v>0</v>
      </c>
      <c r="Y2772">
        <v>88.309506845538735</v>
      </c>
      <c r="Z2772">
        <v>0</v>
      </c>
      <c r="AA2772">
        <v>124.81682328925375</v>
      </c>
      <c r="AB2772">
        <v>0</v>
      </c>
      <c r="AC2772">
        <v>16.013371318582898</v>
      </c>
      <c r="AD2772">
        <v>0</v>
      </c>
      <c r="AE2772">
        <v>230.74005684403804</v>
      </c>
    </row>
    <row r="2773" spans="1:31" x14ac:dyDescent="0.25">
      <c r="A2773">
        <v>1670770</v>
      </c>
      <c r="B2773">
        <v>1</v>
      </c>
      <c r="C2773" t="s">
        <v>80</v>
      </c>
      <c r="D2773" t="s">
        <v>90</v>
      </c>
      <c r="E2773" t="s">
        <v>146</v>
      </c>
      <c r="F2773" t="s">
        <v>8163</v>
      </c>
      <c r="G2773" t="s">
        <v>385</v>
      </c>
      <c r="H2773" t="s">
        <v>143</v>
      </c>
      <c r="I2773" t="s">
        <v>135</v>
      </c>
      <c r="J2773" t="s">
        <v>136</v>
      </c>
      <c r="K2773" t="s">
        <v>137</v>
      </c>
      <c r="L2773" t="s">
        <v>8164</v>
      </c>
      <c r="M2773" t="s">
        <v>8165</v>
      </c>
      <c r="N2773">
        <v>0.67333333299999998</v>
      </c>
      <c r="O2773">
        <v>0</v>
      </c>
      <c r="P2773">
        <v>630</v>
      </c>
      <c r="Q2773">
        <v>0</v>
      </c>
      <c r="R2773">
        <v>0</v>
      </c>
      <c r="S2773">
        <v>0</v>
      </c>
      <c r="T2773">
        <v>61</v>
      </c>
      <c r="U2773">
        <v>0</v>
      </c>
      <c r="V2773">
        <v>0</v>
      </c>
      <c r="W2773">
        <v>0</v>
      </c>
      <c r="X2773">
        <v>125.35273343471496</v>
      </c>
      <c r="Y2773">
        <v>0</v>
      </c>
      <c r="Z2773">
        <v>0</v>
      </c>
      <c r="AA2773">
        <v>0</v>
      </c>
      <c r="AB2773">
        <v>21.118995182950854</v>
      </c>
      <c r="AC2773">
        <v>0</v>
      </c>
      <c r="AD2773">
        <v>0</v>
      </c>
      <c r="AE2773">
        <v>146.4717286176658</v>
      </c>
    </row>
    <row r="2774" spans="1:31" x14ac:dyDescent="0.25">
      <c r="A2774">
        <v>1671271</v>
      </c>
      <c r="B2774">
        <v>1</v>
      </c>
      <c r="C2774" t="s">
        <v>81</v>
      </c>
      <c r="D2774" t="s">
        <v>127</v>
      </c>
      <c r="E2774" t="s">
        <v>151</v>
      </c>
      <c r="F2774" t="s">
        <v>8166</v>
      </c>
      <c r="G2774" t="s">
        <v>222</v>
      </c>
      <c r="H2774" t="s">
        <v>143</v>
      </c>
      <c r="I2774" t="s">
        <v>135</v>
      </c>
      <c r="J2774" t="s">
        <v>136</v>
      </c>
      <c r="K2774" t="s">
        <v>137</v>
      </c>
      <c r="L2774" t="s">
        <v>8167</v>
      </c>
      <c r="M2774" t="s">
        <v>8168</v>
      </c>
      <c r="N2774">
        <v>5.2316666659999997</v>
      </c>
      <c r="O2774">
        <v>0</v>
      </c>
      <c r="P2774">
        <v>87</v>
      </c>
      <c r="Q2774">
        <v>0</v>
      </c>
      <c r="R2774">
        <v>2</v>
      </c>
      <c r="S2774">
        <v>0</v>
      </c>
      <c r="T2774">
        <v>2</v>
      </c>
      <c r="U2774">
        <v>0</v>
      </c>
      <c r="V2774">
        <v>0</v>
      </c>
      <c r="W2774">
        <v>0</v>
      </c>
      <c r="X2774">
        <v>73.674210389365555</v>
      </c>
      <c r="Y2774">
        <v>0</v>
      </c>
      <c r="Z2774">
        <v>9.6668180229833329E-3</v>
      </c>
      <c r="AA2774">
        <v>0</v>
      </c>
      <c r="AB2774">
        <v>6.7461648174955045</v>
      </c>
      <c r="AC2774">
        <v>0</v>
      </c>
      <c r="AD2774">
        <v>0</v>
      </c>
      <c r="AE2774">
        <v>80.430042024884045</v>
      </c>
    </row>
    <row r="2775" spans="1:31" x14ac:dyDescent="0.25">
      <c r="A2775">
        <v>1670916</v>
      </c>
      <c r="B2775">
        <v>1</v>
      </c>
      <c r="C2775" t="s">
        <v>80</v>
      </c>
      <c r="D2775" t="s">
        <v>104</v>
      </c>
      <c r="E2775" t="s">
        <v>140</v>
      </c>
      <c r="F2775" t="s">
        <v>8169</v>
      </c>
      <c r="G2775" t="s">
        <v>197</v>
      </c>
      <c r="H2775" t="s">
        <v>143</v>
      </c>
      <c r="I2775" t="s">
        <v>135</v>
      </c>
      <c r="J2775" t="s">
        <v>136</v>
      </c>
      <c r="K2775" t="s">
        <v>137</v>
      </c>
      <c r="L2775" t="s">
        <v>8170</v>
      </c>
      <c r="M2775" t="s">
        <v>8171</v>
      </c>
      <c r="N2775">
        <v>1.3147222220000001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9.6278857216333354E-4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9.6278857216333354E-4</v>
      </c>
    </row>
    <row r="2776" spans="1:31" x14ac:dyDescent="0.25">
      <c r="A2776">
        <v>1670229</v>
      </c>
      <c r="B2776">
        <v>1</v>
      </c>
      <c r="C2776" t="s">
        <v>80</v>
      </c>
      <c r="D2776" t="s">
        <v>97</v>
      </c>
      <c r="E2776" t="s">
        <v>151</v>
      </c>
      <c r="F2776" t="s">
        <v>8172</v>
      </c>
      <c r="G2776" t="s">
        <v>153</v>
      </c>
      <c r="H2776" t="s">
        <v>143</v>
      </c>
      <c r="I2776" t="s">
        <v>135</v>
      </c>
      <c r="J2776" t="s">
        <v>136</v>
      </c>
      <c r="K2776" t="s">
        <v>137</v>
      </c>
      <c r="L2776" t="s">
        <v>8173</v>
      </c>
      <c r="M2776" t="s">
        <v>8174</v>
      </c>
      <c r="N2776">
        <v>0.92749999999999999</v>
      </c>
      <c r="O2776">
        <v>0</v>
      </c>
      <c r="P2776">
        <v>53</v>
      </c>
      <c r="Q2776">
        <v>0</v>
      </c>
      <c r="R2776">
        <v>10</v>
      </c>
      <c r="S2776">
        <v>0</v>
      </c>
      <c r="T2776">
        <v>3</v>
      </c>
      <c r="U2776">
        <v>0</v>
      </c>
      <c r="V2776">
        <v>0</v>
      </c>
      <c r="W2776">
        <v>0</v>
      </c>
      <c r="X2776">
        <v>19.361932378236201</v>
      </c>
      <c r="Y2776">
        <v>0</v>
      </c>
      <c r="Z2776">
        <v>1.8420698751894</v>
      </c>
      <c r="AA2776">
        <v>0</v>
      </c>
      <c r="AB2776">
        <v>3.4901512777980009E-2</v>
      </c>
      <c r="AC2776">
        <v>0</v>
      </c>
      <c r="AD2776">
        <v>0</v>
      </c>
      <c r="AE2776">
        <v>21.238903766203581</v>
      </c>
    </row>
    <row r="2777" spans="1:31" x14ac:dyDescent="0.25">
      <c r="A2777">
        <v>1670335</v>
      </c>
      <c r="B2777">
        <v>1</v>
      </c>
      <c r="C2777" t="s">
        <v>80</v>
      </c>
      <c r="D2777" t="s">
        <v>92</v>
      </c>
      <c r="E2777" t="s">
        <v>151</v>
      </c>
      <c r="F2777" t="s">
        <v>4986</v>
      </c>
      <c r="G2777" t="s">
        <v>153</v>
      </c>
      <c r="H2777" t="s">
        <v>143</v>
      </c>
      <c r="I2777" t="s">
        <v>135</v>
      </c>
      <c r="J2777" t="s">
        <v>136</v>
      </c>
      <c r="K2777" t="s">
        <v>137</v>
      </c>
      <c r="L2777" t="s">
        <v>8175</v>
      </c>
      <c r="M2777" t="s">
        <v>8176</v>
      </c>
      <c r="N2777">
        <v>1.948611111</v>
      </c>
      <c r="O2777">
        <v>0</v>
      </c>
      <c r="P2777">
        <v>73</v>
      </c>
      <c r="Q2777">
        <v>0</v>
      </c>
      <c r="R2777">
        <v>0</v>
      </c>
      <c r="S2777">
        <v>0</v>
      </c>
      <c r="T2777">
        <v>1</v>
      </c>
      <c r="U2777">
        <v>0</v>
      </c>
      <c r="V2777">
        <v>0</v>
      </c>
      <c r="W2777">
        <v>0</v>
      </c>
      <c r="X2777">
        <v>18.392576319386897</v>
      </c>
      <c r="Y2777">
        <v>0</v>
      </c>
      <c r="Z2777">
        <v>0</v>
      </c>
      <c r="AA2777">
        <v>0</v>
      </c>
      <c r="AB2777">
        <v>0.35191993079459999</v>
      </c>
      <c r="AC2777">
        <v>0</v>
      </c>
      <c r="AD2777">
        <v>0</v>
      </c>
      <c r="AE2777">
        <v>18.744496250181498</v>
      </c>
    </row>
    <row r="2778" spans="1:31" x14ac:dyDescent="0.25">
      <c r="A2778">
        <v>1670183</v>
      </c>
      <c r="B2778">
        <v>1</v>
      </c>
      <c r="C2778" t="s">
        <v>80</v>
      </c>
      <c r="D2778" t="s">
        <v>107</v>
      </c>
      <c r="E2778" t="s">
        <v>159</v>
      </c>
      <c r="F2778" t="s">
        <v>8177</v>
      </c>
      <c r="G2778" t="s">
        <v>596</v>
      </c>
      <c r="H2778" t="s">
        <v>134</v>
      </c>
      <c r="I2778" t="s">
        <v>135</v>
      </c>
      <c r="J2778" t="s">
        <v>136</v>
      </c>
      <c r="K2778" t="s">
        <v>137</v>
      </c>
      <c r="L2778" t="s">
        <v>8178</v>
      </c>
      <c r="M2778" t="s">
        <v>8179</v>
      </c>
      <c r="N2778">
        <v>5.1894444440000003</v>
      </c>
      <c r="O2778">
        <v>0</v>
      </c>
      <c r="P2778">
        <v>58</v>
      </c>
      <c r="Q2778">
        <v>0</v>
      </c>
      <c r="R2778">
        <v>3</v>
      </c>
      <c r="S2778">
        <v>0</v>
      </c>
      <c r="T2778">
        <v>7</v>
      </c>
      <c r="U2778">
        <v>0</v>
      </c>
      <c r="V2778">
        <v>0</v>
      </c>
      <c r="W2778">
        <v>0</v>
      </c>
      <c r="X2778">
        <v>31.858730858173036</v>
      </c>
      <c r="Y2778">
        <v>0</v>
      </c>
      <c r="Z2778">
        <v>1.4768373911712334</v>
      </c>
      <c r="AA2778">
        <v>0</v>
      </c>
      <c r="AB2778">
        <v>3.7647635444758984</v>
      </c>
      <c r="AC2778">
        <v>0</v>
      </c>
      <c r="AD2778">
        <v>0</v>
      </c>
      <c r="AE2778">
        <v>37.100331793820168</v>
      </c>
    </row>
    <row r="2779" spans="1:31" x14ac:dyDescent="0.25">
      <c r="A2779">
        <v>1670578</v>
      </c>
      <c r="B2779">
        <v>1</v>
      </c>
      <c r="C2779" t="s">
        <v>80</v>
      </c>
      <c r="D2779" t="s">
        <v>96</v>
      </c>
      <c r="E2779" t="s">
        <v>151</v>
      </c>
      <c r="F2779" t="s">
        <v>7242</v>
      </c>
      <c r="G2779" t="s">
        <v>222</v>
      </c>
      <c r="H2779" t="s">
        <v>143</v>
      </c>
      <c r="I2779" t="s">
        <v>135</v>
      </c>
      <c r="J2779" t="s">
        <v>136</v>
      </c>
      <c r="K2779" t="s">
        <v>137</v>
      </c>
      <c r="L2779" t="s">
        <v>8180</v>
      </c>
      <c r="M2779" t="s">
        <v>8181</v>
      </c>
      <c r="N2779">
        <v>4.3652777770000002</v>
      </c>
      <c r="O2779">
        <v>0</v>
      </c>
      <c r="P2779">
        <v>12</v>
      </c>
      <c r="Q2779">
        <v>0</v>
      </c>
      <c r="R2779">
        <v>13</v>
      </c>
      <c r="S2779">
        <v>0</v>
      </c>
      <c r="T2779">
        <v>5</v>
      </c>
      <c r="U2779">
        <v>0</v>
      </c>
      <c r="V2779">
        <v>0</v>
      </c>
      <c r="W2779">
        <v>0</v>
      </c>
      <c r="X2779">
        <v>25.883608764353969</v>
      </c>
      <c r="Y2779">
        <v>0</v>
      </c>
      <c r="Z2779">
        <v>41.020885136536975</v>
      </c>
      <c r="AA2779">
        <v>0</v>
      </c>
      <c r="AB2779">
        <v>33.058799900845202</v>
      </c>
      <c r="AC2779">
        <v>0</v>
      </c>
      <c r="AD2779">
        <v>0</v>
      </c>
      <c r="AE2779">
        <v>99.963293801736143</v>
      </c>
    </row>
    <row r="2780" spans="1:31" x14ac:dyDescent="0.25">
      <c r="A2780">
        <v>1670979</v>
      </c>
      <c r="B2780">
        <v>1</v>
      </c>
      <c r="C2780" t="s">
        <v>80</v>
      </c>
      <c r="D2780" t="s">
        <v>104</v>
      </c>
      <c r="E2780" t="s">
        <v>159</v>
      </c>
      <c r="F2780" t="s">
        <v>8182</v>
      </c>
      <c r="G2780" t="s">
        <v>596</v>
      </c>
      <c r="H2780" t="s">
        <v>134</v>
      </c>
      <c r="I2780" t="s">
        <v>135</v>
      </c>
      <c r="J2780" t="s">
        <v>136</v>
      </c>
      <c r="K2780" t="s">
        <v>137</v>
      </c>
      <c r="L2780" t="s">
        <v>8183</v>
      </c>
      <c r="M2780" t="s">
        <v>8184</v>
      </c>
      <c r="N2780">
        <v>1.484444444</v>
      </c>
      <c r="O2780">
        <v>1</v>
      </c>
      <c r="P2780">
        <v>0</v>
      </c>
      <c r="Q2780">
        <v>2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0.13816392993013332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0.13816392993013332</v>
      </c>
    </row>
    <row r="2781" spans="1:31" x14ac:dyDescent="0.25">
      <c r="A2781">
        <v>1671311</v>
      </c>
      <c r="B2781">
        <v>1</v>
      </c>
      <c r="C2781" t="s">
        <v>80</v>
      </c>
      <c r="D2781" t="s">
        <v>83</v>
      </c>
      <c r="E2781" t="s">
        <v>159</v>
      </c>
      <c r="F2781" t="s">
        <v>8185</v>
      </c>
      <c r="G2781" t="s">
        <v>161</v>
      </c>
      <c r="H2781" t="s">
        <v>134</v>
      </c>
      <c r="I2781" t="s">
        <v>135</v>
      </c>
      <c r="J2781" t="s">
        <v>136</v>
      </c>
      <c r="K2781" t="s">
        <v>137</v>
      </c>
      <c r="L2781" t="s">
        <v>8186</v>
      </c>
      <c r="M2781" t="s">
        <v>8187</v>
      </c>
      <c r="N2781">
        <v>1.3825000000000001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26</v>
      </c>
      <c r="U2781">
        <v>0</v>
      </c>
      <c r="V2781">
        <v>6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50.522067613814848</v>
      </c>
      <c r="AC2781">
        <v>0</v>
      </c>
      <c r="AD2781">
        <v>294.09736231349871</v>
      </c>
      <c r="AE2781">
        <v>344.61942992731355</v>
      </c>
    </row>
    <row r="2782" spans="1:31" x14ac:dyDescent="0.25">
      <c r="A2782">
        <v>1671285</v>
      </c>
      <c r="B2782">
        <v>1</v>
      </c>
      <c r="C2782" t="s">
        <v>80</v>
      </c>
      <c r="D2782" t="s">
        <v>103</v>
      </c>
      <c r="E2782" t="s">
        <v>131</v>
      </c>
      <c r="F2782" t="s">
        <v>8188</v>
      </c>
      <c r="G2782" t="s">
        <v>1912</v>
      </c>
      <c r="H2782" t="s">
        <v>134</v>
      </c>
      <c r="I2782" t="s">
        <v>135</v>
      </c>
      <c r="J2782" t="s">
        <v>136</v>
      </c>
      <c r="K2782" t="s">
        <v>137</v>
      </c>
      <c r="L2782" t="s">
        <v>8189</v>
      </c>
      <c r="M2782" t="s">
        <v>8190</v>
      </c>
      <c r="N2782">
        <v>2.9558333330000002</v>
      </c>
      <c r="O2782">
        <v>0</v>
      </c>
      <c r="P2782">
        <v>0</v>
      </c>
      <c r="Q2782">
        <v>6</v>
      </c>
      <c r="R2782">
        <v>21</v>
      </c>
      <c r="S2782">
        <v>8</v>
      </c>
      <c r="T2782">
        <v>6</v>
      </c>
      <c r="U2782">
        <v>4</v>
      </c>
      <c r="V2782">
        <v>0</v>
      </c>
      <c r="W2782">
        <v>0</v>
      </c>
      <c r="X2782">
        <v>0</v>
      </c>
      <c r="Y2782">
        <v>21.067690253036584</v>
      </c>
      <c r="Z2782">
        <v>82.06583897035388</v>
      </c>
      <c r="AA2782">
        <v>93.996915329771966</v>
      </c>
      <c r="AB2782">
        <v>57.775938253075481</v>
      </c>
      <c r="AC2782">
        <v>162.32287781269838</v>
      </c>
      <c r="AD2782">
        <v>0</v>
      </c>
      <c r="AE2782">
        <v>417.22926061893628</v>
      </c>
    </row>
    <row r="2783" spans="1:31" x14ac:dyDescent="0.25">
      <c r="A2783">
        <v>1671334</v>
      </c>
      <c r="B2783">
        <v>1</v>
      </c>
      <c r="C2783" t="s">
        <v>80</v>
      </c>
      <c r="D2783" t="s">
        <v>96</v>
      </c>
      <c r="E2783" t="s">
        <v>140</v>
      </c>
      <c r="F2783" t="s">
        <v>8191</v>
      </c>
      <c r="G2783" t="s">
        <v>197</v>
      </c>
      <c r="H2783" t="s">
        <v>143</v>
      </c>
      <c r="I2783" t="s">
        <v>135</v>
      </c>
      <c r="J2783" t="s">
        <v>136</v>
      </c>
      <c r="K2783" t="s">
        <v>137</v>
      </c>
      <c r="L2783" t="s">
        <v>8192</v>
      </c>
      <c r="M2783" t="s">
        <v>8193</v>
      </c>
      <c r="N2783">
        <v>3.5072222219999998</v>
      </c>
      <c r="O2783">
        <v>0</v>
      </c>
      <c r="P2783">
        <v>2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1.3615298843394263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1.3615298843394263</v>
      </c>
    </row>
    <row r="2784" spans="1:31" x14ac:dyDescent="0.25">
      <c r="A2784">
        <v>1670621</v>
      </c>
      <c r="B2784">
        <v>1</v>
      </c>
      <c r="C2784" t="s">
        <v>80</v>
      </c>
      <c r="D2784" t="s">
        <v>102</v>
      </c>
      <c r="E2784" t="s">
        <v>140</v>
      </c>
      <c r="F2784" t="s">
        <v>8194</v>
      </c>
      <c r="G2784" t="s">
        <v>209</v>
      </c>
      <c r="H2784" t="s">
        <v>143</v>
      </c>
      <c r="I2784" t="s">
        <v>135</v>
      </c>
      <c r="J2784" t="s">
        <v>136</v>
      </c>
      <c r="K2784" t="s">
        <v>137</v>
      </c>
      <c r="L2784" t="s">
        <v>8195</v>
      </c>
      <c r="M2784" t="s">
        <v>8196</v>
      </c>
      <c r="N2784">
        <v>3.15</v>
      </c>
      <c r="O2784">
        <v>0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7.3329087090000002E-3</v>
      </c>
      <c r="AA2784">
        <v>0</v>
      </c>
      <c r="AB2784">
        <v>0</v>
      </c>
      <c r="AC2784">
        <v>0</v>
      </c>
      <c r="AD2784">
        <v>0</v>
      </c>
      <c r="AE2784">
        <v>7.3329087090000002E-3</v>
      </c>
    </row>
    <row r="2785" spans="1:31" x14ac:dyDescent="0.25">
      <c r="A2785">
        <v>1670644</v>
      </c>
      <c r="B2785">
        <v>1</v>
      </c>
      <c r="C2785" t="s">
        <v>80</v>
      </c>
      <c r="D2785" t="s">
        <v>96</v>
      </c>
      <c r="E2785" t="s">
        <v>151</v>
      </c>
      <c r="F2785" t="s">
        <v>8197</v>
      </c>
      <c r="G2785" t="s">
        <v>222</v>
      </c>
      <c r="H2785" t="s">
        <v>143</v>
      </c>
      <c r="I2785" t="s">
        <v>135</v>
      </c>
      <c r="J2785" t="s">
        <v>136</v>
      </c>
      <c r="K2785" t="s">
        <v>137</v>
      </c>
      <c r="L2785" t="s">
        <v>8198</v>
      </c>
      <c r="M2785" t="s">
        <v>8199</v>
      </c>
      <c r="N2785">
        <v>9.9127777770000005</v>
      </c>
      <c r="O2785">
        <v>0</v>
      </c>
      <c r="P2785">
        <v>141</v>
      </c>
      <c r="Q2785">
        <v>0</v>
      </c>
      <c r="R2785">
        <v>0</v>
      </c>
      <c r="S2785">
        <v>0</v>
      </c>
      <c r="T2785">
        <v>6</v>
      </c>
      <c r="U2785">
        <v>0</v>
      </c>
      <c r="V2785">
        <v>0</v>
      </c>
      <c r="W2785">
        <v>0</v>
      </c>
      <c r="X2785">
        <v>441.25990889219639</v>
      </c>
      <c r="Y2785">
        <v>0</v>
      </c>
      <c r="Z2785">
        <v>0</v>
      </c>
      <c r="AA2785">
        <v>0</v>
      </c>
      <c r="AB2785">
        <v>22.169903300301787</v>
      </c>
      <c r="AC2785">
        <v>0</v>
      </c>
      <c r="AD2785">
        <v>0</v>
      </c>
      <c r="AE2785">
        <v>463.42981219249816</v>
      </c>
    </row>
    <row r="2786" spans="1:31" x14ac:dyDescent="0.25">
      <c r="A2786">
        <v>1671354</v>
      </c>
      <c r="B2786">
        <v>1</v>
      </c>
      <c r="C2786" t="s">
        <v>80</v>
      </c>
      <c r="D2786" t="s">
        <v>83</v>
      </c>
      <c r="E2786" t="s">
        <v>140</v>
      </c>
      <c r="F2786" t="s">
        <v>8200</v>
      </c>
      <c r="G2786" t="s">
        <v>209</v>
      </c>
      <c r="H2786" t="s">
        <v>143</v>
      </c>
      <c r="I2786" t="s">
        <v>135</v>
      </c>
      <c r="J2786" t="s">
        <v>136</v>
      </c>
      <c r="K2786" t="s">
        <v>137</v>
      </c>
      <c r="L2786" t="s">
        <v>8201</v>
      </c>
      <c r="M2786" t="s">
        <v>8202</v>
      </c>
      <c r="N2786">
        <v>3.7063888880000002</v>
      </c>
      <c r="O2786">
        <v>0</v>
      </c>
      <c r="P2786">
        <v>1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</row>
    <row r="2787" spans="1:31" x14ac:dyDescent="0.25">
      <c r="A2787">
        <v>1670246</v>
      </c>
      <c r="B2787">
        <v>1</v>
      </c>
      <c r="C2787" t="s">
        <v>80</v>
      </c>
      <c r="D2787" t="s">
        <v>94</v>
      </c>
      <c r="E2787" t="s">
        <v>164</v>
      </c>
      <c r="F2787" t="s">
        <v>6234</v>
      </c>
      <c r="G2787" t="s">
        <v>161</v>
      </c>
      <c r="H2787" t="s">
        <v>134</v>
      </c>
      <c r="I2787" t="s">
        <v>135</v>
      </c>
      <c r="J2787" t="s">
        <v>136</v>
      </c>
      <c r="K2787" t="s">
        <v>137</v>
      </c>
      <c r="L2787" t="s">
        <v>8203</v>
      </c>
      <c r="M2787" t="s">
        <v>8204</v>
      </c>
      <c r="N2787">
        <v>0.75833333300000005</v>
      </c>
      <c r="O2787">
        <v>0</v>
      </c>
      <c r="P2787">
        <v>136</v>
      </c>
      <c r="Q2787">
        <v>0</v>
      </c>
      <c r="R2787">
        <v>0</v>
      </c>
      <c r="S2787">
        <v>1</v>
      </c>
      <c r="T2787">
        <v>8</v>
      </c>
      <c r="U2787">
        <v>0</v>
      </c>
      <c r="V2787">
        <v>0</v>
      </c>
      <c r="W2787">
        <v>0</v>
      </c>
      <c r="X2787">
        <v>6.8291105729382897</v>
      </c>
      <c r="Y2787">
        <v>0</v>
      </c>
      <c r="Z2787">
        <v>0</v>
      </c>
      <c r="AA2787">
        <v>0.67371963726400663</v>
      </c>
      <c r="AB2787">
        <v>1.0733980694515866</v>
      </c>
      <c r="AC2787">
        <v>0</v>
      </c>
      <c r="AD2787">
        <v>0</v>
      </c>
      <c r="AE2787">
        <v>8.5762282796538827</v>
      </c>
    </row>
    <row r="2788" spans="1:31" x14ac:dyDescent="0.25">
      <c r="A2788">
        <v>1670787</v>
      </c>
      <c r="B2788">
        <v>1</v>
      </c>
      <c r="C2788" t="s">
        <v>81</v>
      </c>
      <c r="D2788" t="s">
        <v>128</v>
      </c>
      <c r="E2788" t="s">
        <v>151</v>
      </c>
      <c r="F2788" t="s">
        <v>8205</v>
      </c>
      <c r="G2788" t="s">
        <v>385</v>
      </c>
      <c r="H2788" t="s">
        <v>143</v>
      </c>
      <c r="I2788" t="s">
        <v>135</v>
      </c>
      <c r="J2788" t="s">
        <v>136</v>
      </c>
      <c r="K2788" t="s">
        <v>137</v>
      </c>
      <c r="L2788" t="s">
        <v>8206</v>
      </c>
      <c r="M2788" t="s">
        <v>8207</v>
      </c>
      <c r="N2788">
        <v>2.1377777770000002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2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0.67074014192682996</v>
      </c>
      <c r="AC2788">
        <v>0</v>
      </c>
      <c r="AD2788">
        <v>0</v>
      </c>
      <c r="AE2788">
        <v>0.67074014192682996</v>
      </c>
    </row>
    <row r="2789" spans="1:31" x14ac:dyDescent="0.25">
      <c r="A2789">
        <v>1670807</v>
      </c>
      <c r="B2789">
        <v>1</v>
      </c>
      <c r="C2789" t="s">
        <v>80</v>
      </c>
      <c r="D2789" t="s">
        <v>110</v>
      </c>
      <c r="E2789" t="s">
        <v>159</v>
      </c>
      <c r="F2789" t="s">
        <v>8208</v>
      </c>
      <c r="G2789" t="s">
        <v>166</v>
      </c>
      <c r="H2789" t="s">
        <v>134</v>
      </c>
      <c r="I2789" t="s">
        <v>135</v>
      </c>
      <c r="J2789" t="s">
        <v>5</v>
      </c>
      <c r="K2789" t="s">
        <v>137</v>
      </c>
      <c r="L2789" t="s">
        <v>8209</v>
      </c>
      <c r="M2789" t="s">
        <v>8210</v>
      </c>
      <c r="N2789">
        <v>6.0794444439999999</v>
      </c>
      <c r="O2789">
        <v>0</v>
      </c>
      <c r="P2789">
        <v>369</v>
      </c>
      <c r="Q2789">
        <v>0</v>
      </c>
      <c r="R2789">
        <v>0</v>
      </c>
      <c r="S2789">
        <v>0</v>
      </c>
      <c r="T2789">
        <v>37</v>
      </c>
      <c r="U2789">
        <v>0</v>
      </c>
      <c r="V2789">
        <v>0</v>
      </c>
      <c r="W2789">
        <v>0</v>
      </c>
      <c r="X2789">
        <v>573.06456184569458</v>
      </c>
      <c r="Y2789">
        <v>0</v>
      </c>
      <c r="Z2789">
        <v>0</v>
      </c>
      <c r="AA2789">
        <v>0</v>
      </c>
      <c r="AB2789">
        <v>178.83855929729435</v>
      </c>
      <c r="AC2789">
        <v>0</v>
      </c>
      <c r="AD2789">
        <v>0</v>
      </c>
      <c r="AE2789">
        <v>751.90312114298899</v>
      </c>
    </row>
    <row r="2790" spans="1:31" x14ac:dyDescent="0.25">
      <c r="A2790">
        <v>1670558</v>
      </c>
      <c r="B2790">
        <v>1</v>
      </c>
      <c r="C2790" t="s">
        <v>81</v>
      </c>
      <c r="D2790" t="s">
        <v>127</v>
      </c>
      <c r="E2790" t="s">
        <v>140</v>
      </c>
      <c r="F2790" t="s">
        <v>8211</v>
      </c>
      <c r="G2790" t="s">
        <v>209</v>
      </c>
      <c r="H2790" t="s">
        <v>143</v>
      </c>
      <c r="I2790" t="s">
        <v>135</v>
      </c>
      <c r="J2790" t="s">
        <v>136</v>
      </c>
      <c r="K2790" t="s">
        <v>137</v>
      </c>
      <c r="L2790" t="s">
        <v>8212</v>
      </c>
      <c r="M2790" t="s">
        <v>8213</v>
      </c>
      <c r="N2790">
        <v>0.77500000000000002</v>
      </c>
      <c r="O2790">
        <v>0</v>
      </c>
      <c r="P2790">
        <v>19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2.2937715451706255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2.2937715451706255</v>
      </c>
    </row>
    <row r="2791" spans="1:31" x14ac:dyDescent="0.25">
      <c r="A2791">
        <v>1670415</v>
      </c>
      <c r="B2791">
        <v>1</v>
      </c>
      <c r="C2791" t="s">
        <v>80</v>
      </c>
      <c r="D2791" t="s">
        <v>92</v>
      </c>
      <c r="E2791" t="s">
        <v>146</v>
      </c>
      <c r="F2791" t="s">
        <v>8214</v>
      </c>
      <c r="G2791" t="s">
        <v>148</v>
      </c>
      <c r="H2791" t="s">
        <v>143</v>
      </c>
      <c r="I2791" t="s">
        <v>135</v>
      </c>
      <c r="J2791" t="s">
        <v>136</v>
      </c>
      <c r="K2791" t="s">
        <v>137</v>
      </c>
      <c r="L2791" t="s">
        <v>8215</v>
      </c>
      <c r="M2791" t="s">
        <v>8216</v>
      </c>
      <c r="N2791">
        <v>12.036388887999999</v>
      </c>
      <c r="O2791">
        <v>0</v>
      </c>
      <c r="P2791">
        <v>77</v>
      </c>
      <c r="Q2791">
        <v>0</v>
      </c>
      <c r="R2791">
        <v>0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108.70622570223075</v>
      </c>
      <c r="Y2791">
        <v>0</v>
      </c>
      <c r="Z2791">
        <v>0</v>
      </c>
      <c r="AA2791">
        <v>0</v>
      </c>
      <c r="AB2791">
        <v>2.9499076649837757</v>
      </c>
      <c r="AC2791">
        <v>0</v>
      </c>
      <c r="AD2791">
        <v>0</v>
      </c>
      <c r="AE2791">
        <v>111.65613336721452</v>
      </c>
    </row>
    <row r="2792" spans="1:31" x14ac:dyDescent="0.25">
      <c r="A2792">
        <v>1670203</v>
      </c>
      <c r="B2792">
        <v>1</v>
      </c>
      <c r="C2792" t="s">
        <v>80</v>
      </c>
      <c r="D2792" t="s">
        <v>94</v>
      </c>
      <c r="E2792" t="s">
        <v>151</v>
      </c>
      <c r="F2792" t="s">
        <v>8217</v>
      </c>
      <c r="G2792" t="s">
        <v>153</v>
      </c>
      <c r="H2792" t="s">
        <v>143</v>
      </c>
      <c r="I2792" t="s">
        <v>135</v>
      </c>
      <c r="J2792" t="s">
        <v>136</v>
      </c>
      <c r="K2792" t="s">
        <v>137</v>
      </c>
      <c r="L2792" t="s">
        <v>8218</v>
      </c>
      <c r="M2792" t="s">
        <v>8219</v>
      </c>
      <c r="N2792">
        <v>10.540555554999999</v>
      </c>
      <c r="O2792">
        <v>0</v>
      </c>
      <c r="P2792">
        <v>8</v>
      </c>
      <c r="Q2792">
        <v>0</v>
      </c>
      <c r="R2792">
        <v>1</v>
      </c>
      <c r="S2792">
        <v>0</v>
      </c>
      <c r="T2792">
        <v>1</v>
      </c>
      <c r="U2792">
        <v>0</v>
      </c>
      <c r="V2792">
        <v>0</v>
      </c>
      <c r="W2792">
        <v>0</v>
      </c>
      <c r="X2792">
        <v>7.4299664852914793</v>
      </c>
      <c r="Y2792">
        <v>0</v>
      </c>
      <c r="Z2792">
        <v>0.34455073196245672</v>
      </c>
      <c r="AA2792">
        <v>0</v>
      </c>
      <c r="AB2792">
        <v>0</v>
      </c>
      <c r="AC2792">
        <v>0</v>
      </c>
      <c r="AD2792">
        <v>0</v>
      </c>
      <c r="AE2792">
        <v>7.7745172172539361</v>
      </c>
    </row>
    <row r="2793" spans="1:31" x14ac:dyDescent="0.25">
      <c r="A2793">
        <v>1671248</v>
      </c>
      <c r="B2793">
        <v>1</v>
      </c>
      <c r="C2793" t="s">
        <v>80</v>
      </c>
      <c r="D2793" t="s">
        <v>100</v>
      </c>
      <c r="E2793" t="s">
        <v>164</v>
      </c>
      <c r="F2793" t="s">
        <v>7820</v>
      </c>
      <c r="G2793" t="s">
        <v>596</v>
      </c>
      <c r="H2793" t="s">
        <v>134</v>
      </c>
      <c r="I2793" t="s">
        <v>135</v>
      </c>
      <c r="J2793" t="s">
        <v>136</v>
      </c>
      <c r="K2793" t="s">
        <v>137</v>
      </c>
      <c r="L2793" t="s">
        <v>8220</v>
      </c>
      <c r="M2793" t="s">
        <v>8221</v>
      </c>
      <c r="N2793">
        <v>1.561666666</v>
      </c>
      <c r="O2793">
        <v>1</v>
      </c>
      <c r="P2793">
        <v>1334</v>
      </c>
      <c r="Q2793">
        <v>18</v>
      </c>
      <c r="R2793">
        <v>487</v>
      </c>
      <c r="S2793">
        <v>13</v>
      </c>
      <c r="T2793">
        <v>292</v>
      </c>
      <c r="U2793">
        <v>0</v>
      </c>
      <c r="V2793">
        <v>1</v>
      </c>
      <c r="W2793">
        <v>0.38192998964932001</v>
      </c>
      <c r="X2793">
        <v>635.38438915152278</v>
      </c>
      <c r="Y2793">
        <v>163.13890873165721</v>
      </c>
      <c r="Z2793">
        <v>334.19955135673166</v>
      </c>
      <c r="AA2793">
        <v>145.47055435412369</v>
      </c>
      <c r="AB2793">
        <v>324.28553305274539</v>
      </c>
      <c r="AC2793">
        <v>0</v>
      </c>
      <c r="AD2793">
        <v>136.45805204286242</v>
      </c>
      <c r="AE2793">
        <v>1739.3189186792927</v>
      </c>
    </row>
    <row r="2794" spans="1:31" x14ac:dyDescent="0.25">
      <c r="A2794">
        <v>1671391</v>
      </c>
      <c r="B2794">
        <v>1</v>
      </c>
      <c r="C2794" t="s">
        <v>80</v>
      </c>
      <c r="D2794" t="s">
        <v>90</v>
      </c>
      <c r="E2794" t="s">
        <v>151</v>
      </c>
      <c r="F2794" t="s">
        <v>8222</v>
      </c>
      <c r="G2794" t="s">
        <v>153</v>
      </c>
      <c r="H2794" t="s">
        <v>143</v>
      </c>
      <c r="I2794" t="s">
        <v>135</v>
      </c>
      <c r="J2794" t="s">
        <v>136</v>
      </c>
      <c r="K2794" t="s">
        <v>137</v>
      </c>
      <c r="L2794" t="s">
        <v>8223</v>
      </c>
      <c r="M2794" t="s">
        <v>8224</v>
      </c>
      <c r="N2794">
        <v>2.2138888880000001</v>
      </c>
      <c r="O2794">
        <v>0</v>
      </c>
      <c r="P2794">
        <v>23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19.480271154438743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19.480271154438743</v>
      </c>
    </row>
    <row r="2795" spans="1:31" x14ac:dyDescent="0.25">
      <c r="A2795">
        <v>1670893</v>
      </c>
      <c r="B2795">
        <v>1</v>
      </c>
      <c r="C2795" t="s">
        <v>81</v>
      </c>
      <c r="D2795" t="s">
        <v>122</v>
      </c>
      <c r="E2795" t="s">
        <v>131</v>
      </c>
      <c r="F2795" t="s">
        <v>3124</v>
      </c>
      <c r="G2795" t="s">
        <v>161</v>
      </c>
      <c r="H2795" t="s">
        <v>134</v>
      </c>
      <c r="I2795" t="s">
        <v>173</v>
      </c>
      <c r="J2795" t="s">
        <v>136</v>
      </c>
      <c r="K2795" t="s">
        <v>137</v>
      </c>
      <c r="L2795" t="s">
        <v>8225</v>
      </c>
      <c r="M2795" t="s">
        <v>8226</v>
      </c>
      <c r="N2795">
        <v>1.6666666E-2</v>
      </c>
      <c r="O2795">
        <v>1</v>
      </c>
      <c r="P2795">
        <v>447</v>
      </c>
      <c r="Q2795">
        <v>4</v>
      </c>
      <c r="R2795">
        <v>0</v>
      </c>
      <c r="S2795">
        <v>3</v>
      </c>
      <c r="T2795">
        <v>22</v>
      </c>
      <c r="U2795">
        <v>1</v>
      </c>
      <c r="V2795">
        <v>0</v>
      </c>
      <c r="W2795">
        <v>6.9259893751666684E-4</v>
      </c>
      <c r="X2795">
        <v>0.47359698479768353</v>
      </c>
      <c r="Y2795">
        <v>2.5773389820000003E-2</v>
      </c>
      <c r="Z2795">
        <v>0</v>
      </c>
      <c r="AA2795">
        <v>0.34000484888213334</v>
      </c>
      <c r="AB2795">
        <v>0.10268280966870001</v>
      </c>
      <c r="AC2795">
        <v>4.51496367047E-2</v>
      </c>
      <c r="AD2795">
        <v>0</v>
      </c>
      <c r="AE2795">
        <v>0.98790026881073356</v>
      </c>
    </row>
    <row r="2796" spans="1:31" x14ac:dyDescent="0.25">
      <c r="A2796">
        <v>1670501</v>
      </c>
      <c r="B2796">
        <v>1</v>
      </c>
      <c r="C2796" t="s">
        <v>80</v>
      </c>
      <c r="D2796" t="s">
        <v>98</v>
      </c>
      <c r="E2796" t="s">
        <v>146</v>
      </c>
      <c r="F2796" t="s">
        <v>6303</v>
      </c>
      <c r="G2796" t="s">
        <v>281</v>
      </c>
      <c r="H2796" t="s">
        <v>143</v>
      </c>
      <c r="I2796" t="s">
        <v>135</v>
      </c>
      <c r="J2796" t="s">
        <v>136</v>
      </c>
      <c r="K2796" t="s">
        <v>167</v>
      </c>
      <c r="L2796" t="s">
        <v>8227</v>
      </c>
      <c r="M2796" t="s">
        <v>8228</v>
      </c>
      <c r="N2796">
        <v>7.5879230550000001</v>
      </c>
      <c r="O2796">
        <v>0</v>
      </c>
      <c r="P2796">
        <v>212</v>
      </c>
      <c r="Q2796">
        <v>0</v>
      </c>
      <c r="R2796">
        <v>7</v>
      </c>
      <c r="S2796">
        <v>0</v>
      </c>
      <c r="T2796">
        <v>37</v>
      </c>
      <c r="U2796">
        <v>0</v>
      </c>
      <c r="V2796">
        <v>0</v>
      </c>
      <c r="W2796">
        <v>0</v>
      </c>
      <c r="X2796">
        <v>191.44041235812915</v>
      </c>
      <c r="Y2796">
        <v>0</v>
      </c>
      <c r="Z2796">
        <v>6.0053026933504876</v>
      </c>
      <c r="AA2796">
        <v>0</v>
      </c>
      <c r="AB2796">
        <v>131.3096257448864</v>
      </c>
      <c r="AC2796">
        <v>0</v>
      </c>
      <c r="AD2796">
        <v>0</v>
      </c>
      <c r="AE2796">
        <v>328.75534079636606</v>
      </c>
    </row>
    <row r="2797" spans="1:31" x14ac:dyDescent="0.25">
      <c r="A2797">
        <v>1671042</v>
      </c>
      <c r="B2797">
        <v>1</v>
      </c>
      <c r="C2797" t="s">
        <v>80</v>
      </c>
      <c r="D2797" t="s">
        <v>93</v>
      </c>
      <c r="E2797" t="s">
        <v>151</v>
      </c>
      <c r="F2797" t="s">
        <v>8229</v>
      </c>
      <c r="G2797" t="s">
        <v>153</v>
      </c>
      <c r="H2797" t="s">
        <v>143</v>
      </c>
      <c r="I2797" t="s">
        <v>135</v>
      </c>
      <c r="J2797" t="s">
        <v>136</v>
      </c>
      <c r="K2797" t="s">
        <v>137</v>
      </c>
      <c r="L2797" t="s">
        <v>8230</v>
      </c>
      <c r="M2797" t="s">
        <v>8231</v>
      </c>
      <c r="N2797">
        <v>1.926111111</v>
      </c>
      <c r="O2797">
        <v>0</v>
      </c>
      <c r="P2797">
        <v>2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0.37896783120095778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0.37896783120095778</v>
      </c>
    </row>
    <row r="2798" spans="1:31" x14ac:dyDescent="0.25">
      <c r="A2798">
        <v>1670999</v>
      </c>
      <c r="B2798">
        <v>1</v>
      </c>
      <c r="C2798" t="s">
        <v>80</v>
      </c>
      <c r="D2798" t="s">
        <v>87</v>
      </c>
      <c r="E2798" t="s">
        <v>140</v>
      </c>
      <c r="F2798" t="s">
        <v>8232</v>
      </c>
      <c r="G2798" t="s">
        <v>197</v>
      </c>
      <c r="H2798" t="s">
        <v>143</v>
      </c>
      <c r="I2798" t="s">
        <v>135</v>
      </c>
      <c r="J2798" t="s">
        <v>136</v>
      </c>
      <c r="K2798" t="s">
        <v>137</v>
      </c>
      <c r="L2798" t="s">
        <v>6675</v>
      </c>
      <c r="M2798" t="s">
        <v>8233</v>
      </c>
      <c r="N2798">
        <v>4.1913888879999996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1.4516681865197389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1.4516681865197389</v>
      </c>
    </row>
    <row r="2799" spans="1:31" x14ac:dyDescent="0.25">
      <c r="A2799">
        <v>1670601</v>
      </c>
      <c r="B2799">
        <v>1</v>
      </c>
      <c r="C2799" t="s">
        <v>80</v>
      </c>
      <c r="D2799" t="s">
        <v>111</v>
      </c>
      <c r="E2799" t="s">
        <v>200</v>
      </c>
      <c r="F2799" t="s">
        <v>8234</v>
      </c>
      <c r="G2799" t="s">
        <v>492</v>
      </c>
      <c r="H2799" t="s">
        <v>143</v>
      </c>
      <c r="I2799" t="s">
        <v>135</v>
      </c>
      <c r="J2799" t="s">
        <v>136</v>
      </c>
      <c r="K2799" t="s">
        <v>137</v>
      </c>
      <c r="L2799" t="s">
        <v>8235</v>
      </c>
      <c r="M2799" t="s">
        <v>8236</v>
      </c>
      <c r="N2799">
        <v>1.1924999999999999</v>
      </c>
      <c r="O2799">
        <v>0</v>
      </c>
      <c r="P2799">
        <v>151</v>
      </c>
      <c r="Q2799">
        <v>0</v>
      </c>
      <c r="R2799">
        <v>0</v>
      </c>
      <c r="S2799">
        <v>0</v>
      </c>
      <c r="T2799">
        <v>39</v>
      </c>
      <c r="U2799">
        <v>0</v>
      </c>
      <c r="V2799">
        <v>0</v>
      </c>
      <c r="W2799">
        <v>0</v>
      </c>
      <c r="X2799">
        <v>54.552786942861715</v>
      </c>
      <c r="Y2799">
        <v>0</v>
      </c>
      <c r="Z2799">
        <v>0</v>
      </c>
      <c r="AA2799">
        <v>0</v>
      </c>
      <c r="AB2799">
        <v>52.988143877085705</v>
      </c>
      <c r="AC2799">
        <v>0</v>
      </c>
      <c r="AD2799">
        <v>0</v>
      </c>
      <c r="AE2799">
        <v>107.54093081994742</v>
      </c>
    </row>
    <row r="2800" spans="1:31" x14ac:dyDescent="0.25">
      <c r="A2800">
        <v>1670750</v>
      </c>
      <c r="B2800">
        <v>1</v>
      </c>
      <c r="C2800" t="s">
        <v>80</v>
      </c>
      <c r="D2800" t="s">
        <v>84</v>
      </c>
      <c r="E2800" t="s">
        <v>140</v>
      </c>
      <c r="F2800" t="s">
        <v>8237</v>
      </c>
      <c r="G2800" t="s">
        <v>197</v>
      </c>
      <c r="H2800" t="s">
        <v>143</v>
      </c>
      <c r="I2800" t="s">
        <v>135</v>
      </c>
      <c r="J2800" t="s">
        <v>136</v>
      </c>
      <c r="K2800" t="s">
        <v>137</v>
      </c>
      <c r="L2800" t="s">
        <v>8238</v>
      </c>
      <c r="M2800" t="s">
        <v>8239</v>
      </c>
      <c r="N2800">
        <v>4.0933333330000004</v>
      </c>
      <c r="O2800">
        <v>0</v>
      </c>
      <c r="P2800">
        <v>4</v>
      </c>
      <c r="Q2800">
        <v>0</v>
      </c>
      <c r="R2800">
        <v>0</v>
      </c>
      <c r="S2800">
        <v>0</v>
      </c>
      <c r="T2800">
        <v>3</v>
      </c>
      <c r="U2800">
        <v>0</v>
      </c>
      <c r="V2800">
        <v>0</v>
      </c>
      <c r="W2800">
        <v>0</v>
      </c>
      <c r="X2800">
        <v>2.4542471612111112</v>
      </c>
      <c r="Y2800">
        <v>0</v>
      </c>
      <c r="Z2800">
        <v>0</v>
      </c>
      <c r="AA2800">
        <v>0</v>
      </c>
      <c r="AB2800">
        <v>12.373062992100801</v>
      </c>
      <c r="AC2800">
        <v>0</v>
      </c>
      <c r="AD2800">
        <v>0</v>
      </c>
      <c r="AE2800">
        <v>14.827310153311911</v>
      </c>
    </row>
    <row r="2801" spans="1:31" x14ac:dyDescent="0.25">
      <c r="A2801">
        <v>1670349</v>
      </c>
      <c r="B2801">
        <v>1</v>
      </c>
      <c r="C2801" t="s">
        <v>81</v>
      </c>
      <c r="D2801" t="s">
        <v>116</v>
      </c>
      <c r="E2801" t="s">
        <v>159</v>
      </c>
      <c r="F2801" t="s">
        <v>8240</v>
      </c>
      <c r="G2801" t="s">
        <v>655</v>
      </c>
      <c r="H2801" t="s">
        <v>134</v>
      </c>
      <c r="I2801" t="s">
        <v>135</v>
      </c>
      <c r="J2801" t="s">
        <v>136</v>
      </c>
      <c r="K2801" t="s">
        <v>137</v>
      </c>
      <c r="L2801" t="s">
        <v>8241</v>
      </c>
      <c r="M2801" t="s">
        <v>8242</v>
      </c>
      <c r="N2801">
        <v>10.134444444</v>
      </c>
      <c r="O2801">
        <v>0</v>
      </c>
      <c r="P2801">
        <v>15</v>
      </c>
      <c r="Q2801">
        <v>0</v>
      </c>
      <c r="R2801">
        <v>5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19.400212326690287</v>
      </c>
      <c r="Y2801">
        <v>0</v>
      </c>
      <c r="Z2801">
        <v>9.8350460801626554</v>
      </c>
      <c r="AA2801">
        <v>0</v>
      </c>
      <c r="AB2801">
        <v>0</v>
      </c>
      <c r="AC2801">
        <v>0</v>
      </c>
      <c r="AD2801">
        <v>0</v>
      </c>
      <c r="AE2801">
        <v>29.235258406852942</v>
      </c>
    </row>
    <row r="2802" spans="1:31" x14ac:dyDescent="0.25">
      <c r="A2802">
        <v>1671059</v>
      </c>
      <c r="B2802">
        <v>1</v>
      </c>
      <c r="C2802" t="s">
        <v>80</v>
      </c>
      <c r="D2802" t="s">
        <v>108</v>
      </c>
      <c r="E2802" t="s">
        <v>151</v>
      </c>
      <c r="F2802" t="s">
        <v>8243</v>
      </c>
      <c r="G2802" t="s">
        <v>153</v>
      </c>
      <c r="H2802" t="s">
        <v>143</v>
      </c>
      <c r="I2802" t="s">
        <v>135</v>
      </c>
      <c r="J2802" t="s">
        <v>136</v>
      </c>
      <c r="K2802" t="s">
        <v>137</v>
      </c>
      <c r="L2802" t="s">
        <v>8244</v>
      </c>
      <c r="M2802" t="s">
        <v>8245</v>
      </c>
      <c r="N2802">
        <v>5.3558333329999996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1.5936628552434864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1.5936628552434864</v>
      </c>
    </row>
    <row r="2803" spans="1:31" x14ac:dyDescent="0.25">
      <c r="A2803">
        <v>1671036</v>
      </c>
      <c r="B2803">
        <v>1</v>
      </c>
      <c r="C2803" t="s">
        <v>80</v>
      </c>
      <c r="D2803" t="s">
        <v>107</v>
      </c>
      <c r="E2803" t="s">
        <v>131</v>
      </c>
      <c r="F2803" t="s">
        <v>8246</v>
      </c>
      <c r="G2803" t="s">
        <v>161</v>
      </c>
      <c r="H2803" t="s">
        <v>134</v>
      </c>
      <c r="I2803" t="s">
        <v>135</v>
      </c>
      <c r="J2803" t="s">
        <v>136</v>
      </c>
      <c r="K2803" t="s">
        <v>137</v>
      </c>
      <c r="L2803" t="s">
        <v>8247</v>
      </c>
      <c r="M2803" t="s">
        <v>8248</v>
      </c>
      <c r="N2803">
        <v>0.44666666599999999</v>
      </c>
      <c r="O2803">
        <v>0</v>
      </c>
      <c r="P2803">
        <v>92</v>
      </c>
      <c r="Q2803">
        <v>0</v>
      </c>
      <c r="R2803">
        <v>6</v>
      </c>
      <c r="S2803">
        <v>0</v>
      </c>
      <c r="T2803">
        <v>5</v>
      </c>
      <c r="U2803">
        <v>0</v>
      </c>
      <c r="V2803">
        <v>0</v>
      </c>
      <c r="W2803">
        <v>0</v>
      </c>
      <c r="X2803">
        <v>6.6374594314061284</v>
      </c>
      <c r="Y2803">
        <v>0</v>
      </c>
      <c r="Z2803">
        <v>0.37760520660341995</v>
      </c>
      <c r="AA2803">
        <v>0</v>
      </c>
      <c r="AB2803">
        <v>0.31636982305164002</v>
      </c>
      <c r="AC2803">
        <v>0</v>
      </c>
      <c r="AD2803">
        <v>0</v>
      </c>
      <c r="AE2803">
        <v>7.3314344610611881</v>
      </c>
    </row>
    <row r="2804" spans="1:31" x14ac:dyDescent="0.25">
      <c r="A2804">
        <v>1670495</v>
      </c>
      <c r="B2804">
        <v>1</v>
      </c>
      <c r="C2804" t="s">
        <v>80</v>
      </c>
      <c r="D2804" t="s">
        <v>84</v>
      </c>
      <c r="E2804" t="s">
        <v>164</v>
      </c>
      <c r="F2804" t="s">
        <v>8249</v>
      </c>
      <c r="G2804" t="s">
        <v>166</v>
      </c>
      <c r="H2804" t="s">
        <v>134</v>
      </c>
      <c r="I2804" t="s">
        <v>135</v>
      </c>
      <c r="J2804" t="s">
        <v>5</v>
      </c>
      <c r="K2804" t="s">
        <v>137</v>
      </c>
      <c r="L2804" t="s">
        <v>8250</v>
      </c>
      <c r="M2804" t="s">
        <v>8251</v>
      </c>
      <c r="N2804">
        <v>1.1530555549999999</v>
      </c>
      <c r="O2804">
        <v>0</v>
      </c>
      <c r="P2804">
        <v>3533</v>
      </c>
      <c r="Q2804">
        <v>0</v>
      </c>
      <c r="R2804">
        <v>0</v>
      </c>
      <c r="S2804">
        <v>1</v>
      </c>
      <c r="T2804">
        <v>1064</v>
      </c>
      <c r="U2804">
        <v>0</v>
      </c>
      <c r="V2804">
        <v>10</v>
      </c>
      <c r="W2804">
        <v>0</v>
      </c>
      <c r="X2804">
        <v>1121.6932176029388</v>
      </c>
      <c r="Y2804">
        <v>0</v>
      </c>
      <c r="Z2804">
        <v>0</v>
      </c>
      <c r="AA2804">
        <v>27.592488716377154</v>
      </c>
      <c r="AB2804">
        <v>1056.7354200378038</v>
      </c>
      <c r="AC2804">
        <v>0</v>
      </c>
      <c r="AD2804">
        <v>711.55932798875767</v>
      </c>
      <c r="AE2804">
        <v>2917.5804543458776</v>
      </c>
    </row>
    <row r="2805" spans="1:31" x14ac:dyDescent="0.25">
      <c r="A2805">
        <v>1670518</v>
      </c>
      <c r="B2805">
        <v>1</v>
      </c>
      <c r="C2805" t="s">
        <v>80</v>
      </c>
      <c r="D2805" t="s">
        <v>100</v>
      </c>
      <c r="E2805" t="s">
        <v>164</v>
      </c>
      <c r="F2805" t="s">
        <v>6737</v>
      </c>
      <c r="G2805" t="s">
        <v>166</v>
      </c>
      <c r="H2805" t="s">
        <v>134</v>
      </c>
      <c r="I2805" t="s">
        <v>135</v>
      </c>
      <c r="J2805" t="s">
        <v>5</v>
      </c>
      <c r="K2805" t="s">
        <v>137</v>
      </c>
      <c r="L2805" t="s">
        <v>8252</v>
      </c>
      <c r="M2805" t="s">
        <v>8253</v>
      </c>
      <c r="N2805">
        <v>11.025277776999999</v>
      </c>
      <c r="O2805">
        <v>4</v>
      </c>
      <c r="P2805">
        <v>876</v>
      </c>
      <c r="Q2805">
        <v>29</v>
      </c>
      <c r="R2805">
        <v>385</v>
      </c>
      <c r="S2805">
        <v>13</v>
      </c>
      <c r="T2805">
        <v>161</v>
      </c>
      <c r="U2805">
        <v>1</v>
      </c>
      <c r="V2805">
        <v>1</v>
      </c>
      <c r="W2805">
        <v>13.784037196831479</v>
      </c>
      <c r="X2805">
        <v>1895.0644173027049</v>
      </c>
      <c r="Y2805">
        <v>127.16950580315537</v>
      </c>
      <c r="Z2805">
        <v>1130.3158720830372</v>
      </c>
      <c r="AA2805">
        <v>1092.2510261907496</v>
      </c>
      <c r="AB2805">
        <v>1714.728683495345</v>
      </c>
      <c r="AC2805">
        <v>0</v>
      </c>
      <c r="AD2805">
        <v>20.659717163427285</v>
      </c>
      <c r="AE2805">
        <v>5993.9732592352502</v>
      </c>
    </row>
    <row r="2806" spans="1:31" x14ac:dyDescent="0.25">
      <c r="A2806">
        <v>1671182</v>
      </c>
      <c r="B2806">
        <v>1</v>
      </c>
      <c r="C2806" t="s">
        <v>80</v>
      </c>
      <c r="D2806" t="s">
        <v>107</v>
      </c>
      <c r="E2806" t="s">
        <v>140</v>
      </c>
      <c r="F2806" t="s">
        <v>8254</v>
      </c>
      <c r="G2806" t="s">
        <v>142</v>
      </c>
      <c r="H2806" t="s">
        <v>143</v>
      </c>
      <c r="I2806" t="s">
        <v>135</v>
      </c>
      <c r="J2806" t="s">
        <v>136</v>
      </c>
      <c r="K2806" t="s">
        <v>137</v>
      </c>
      <c r="L2806" t="s">
        <v>8255</v>
      </c>
      <c r="M2806" t="s">
        <v>8256</v>
      </c>
      <c r="N2806">
        <v>1.2552777770000001</v>
      </c>
      <c r="O2806">
        <v>0</v>
      </c>
      <c r="P2806">
        <v>3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0.78358481261530555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0.78358481261530555</v>
      </c>
    </row>
    <row r="2807" spans="1:31" x14ac:dyDescent="0.25">
      <c r="A2807">
        <v>1671105</v>
      </c>
      <c r="B2807">
        <v>1</v>
      </c>
      <c r="C2807" t="s">
        <v>81</v>
      </c>
      <c r="D2807" t="s">
        <v>120</v>
      </c>
      <c r="E2807" t="s">
        <v>159</v>
      </c>
      <c r="F2807" t="s">
        <v>8257</v>
      </c>
      <c r="G2807" t="s">
        <v>161</v>
      </c>
      <c r="H2807" t="s">
        <v>134</v>
      </c>
      <c r="I2807" t="s">
        <v>135</v>
      </c>
      <c r="J2807" t="s">
        <v>136</v>
      </c>
      <c r="K2807" t="s">
        <v>137</v>
      </c>
      <c r="L2807" t="s">
        <v>8258</v>
      </c>
      <c r="M2807" t="s">
        <v>8259</v>
      </c>
      <c r="N2807">
        <v>3.4141666659999999</v>
      </c>
      <c r="O2807">
        <v>0</v>
      </c>
      <c r="P2807">
        <v>19</v>
      </c>
      <c r="Q2807">
        <v>0</v>
      </c>
      <c r="R2807">
        <v>5</v>
      </c>
      <c r="S2807">
        <v>1</v>
      </c>
      <c r="T2807">
        <v>7</v>
      </c>
      <c r="U2807">
        <v>0</v>
      </c>
      <c r="V2807">
        <v>0</v>
      </c>
      <c r="W2807">
        <v>0</v>
      </c>
      <c r="X2807">
        <v>8.5983725535780291</v>
      </c>
      <c r="Y2807">
        <v>0</v>
      </c>
      <c r="Z2807">
        <v>5.4820412707903374</v>
      </c>
      <c r="AA2807">
        <v>132.43651777389337</v>
      </c>
      <c r="AB2807">
        <v>5.4142437769174521</v>
      </c>
      <c r="AC2807">
        <v>0</v>
      </c>
      <c r="AD2807">
        <v>0</v>
      </c>
      <c r="AE2807">
        <v>151.93117537517921</v>
      </c>
    </row>
    <row r="2808" spans="1:31" x14ac:dyDescent="0.25">
      <c r="A2808">
        <v>1670687</v>
      </c>
      <c r="B2808">
        <v>1</v>
      </c>
      <c r="C2808" t="s">
        <v>81</v>
      </c>
      <c r="D2808" t="s">
        <v>127</v>
      </c>
      <c r="E2808" t="s">
        <v>159</v>
      </c>
      <c r="F2808" t="s">
        <v>8260</v>
      </c>
      <c r="G2808" t="s">
        <v>271</v>
      </c>
      <c r="H2808" t="s">
        <v>181</v>
      </c>
      <c r="I2808" t="s">
        <v>135</v>
      </c>
      <c r="J2808" t="s">
        <v>136</v>
      </c>
      <c r="K2808" t="s">
        <v>167</v>
      </c>
      <c r="L2808" t="s">
        <v>8261</v>
      </c>
      <c r="M2808" t="s">
        <v>8262</v>
      </c>
      <c r="N2808">
        <v>8.0752777770000002</v>
      </c>
      <c r="O2808">
        <v>0</v>
      </c>
      <c r="P2808">
        <v>46</v>
      </c>
      <c r="Q2808">
        <v>0</v>
      </c>
      <c r="R2808">
        <v>24</v>
      </c>
      <c r="S2808">
        <v>0</v>
      </c>
      <c r="T2808">
        <v>4</v>
      </c>
      <c r="U2808">
        <v>0</v>
      </c>
      <c r="V2808">
        <v>0</v>
      </c>
      <c r="W2808">
        <v>0</v>
      </c>
      <c r="X2808">
        <v>75.83317360690711</v>
      </c>
      <c r="Y2808">
        <v>0</v>
      </c>
      <c r="Z2808">
        <v>13.594700107726151</v>
      </c>
      <c r="AA2808">
        <v>0</v>
      </c>
      <c r="AB2808">
        <v>31.32205306073422</v>
      </c>
      <c r="AC2808">
        <v>0</v>
      </c>
      <c r="AD2808">
        <v>0</v>
      </c>
      <c r="AE2808">
        <v>120.74992677536748</v>
      </c>
    </row>
    <row r="2809" spans="1:31" x14ac:dyDescent="0.25">
      <c r="A2809">
        <v>1671328</v>
      </c>
      <c r="B2809">
        <v>1</v>
      </c>
      <c r="C2809" t="s">
        <v>80</v>
      </c>
      <c r="D2809" t="s">
        <v>107</v>
      </c>
      <c r="E2809" t="s">
        <v>200</v>
      </c>
      <c r="F2809" t="s">
        <v>8263</v>
      </c>
      <c r="G2809" t="s">
        <v>153</v>
      </c>
      <c r="H2809" t="s">
        <v>143</v>
      </c>
      <c r="I2809" t="s">
        <v>135</v>
      </c>
      <c r="J2809" t="s">
        <v>136</v>
      </c>
      <c r="K2809" t="s">
        <v>137</v>
      </c>
      <c r="L2809" t="s">
        <v>8264</v>
      </c>
      <c r="M2809" t="s">
        <v>8265</v>
      </c>
      <c r="N2809">
        <v>1.9855555549999999</v>
      </c>
      <c r="O2809">
        <v>0</v>
      </c>
      <c r="P2809">
        <v>11</v>
      </c>
      <c r="Q2809">
        <v>0</v>
      </c>
      <c r="R2809">
        <v>0</v>
      </c>
      <c r="S2809">
        <v>0</v>
      </c>
      <c r="T2809">
        <v>1</v>
      </c>
      <c r="U2809">
        <v>0</v>
      </c>
      <c r="V2809">
        <v>0</v>
      </c>
      <c r="W2809">
        <v>0</v>
      </c>
      <c r="X2809">
        <v>1.949431839762644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1.949431839762644</v>
      </c>
    </row>
    <row r="2810" spans="1:31" x14ac:dyDescent="0.25">
      <c r="A2810">
        <v>1670541</v>
      </c>
      <c r="B2810">
        <v>1</v>
      </c>
      <c r="C2810" t="s">
        <v>80</v>
      </c>
      <c r="D2810" t="s">
        <v>94</v>
      </c>
      <c r="E2810" t="s">
        <v>159</v>
      </c>
      <c r="F2810" t="s">
        <v>8266</v>
      </c>
      <c r="G2810" t="s">
        <v>281</v>
      </c>
      <c r="H2810" t="s">
        <v>134</v>
      </c>
      <c r="I2810" t="s">
        <v>135</v>
      </c>
      <c r="J2810" t="s">
        <v>136</v>
      </c>
      <c r="K2810" t="s">
        <v>167</v>
      </c>
      <c r="L2810" t="s">
        <v>8267</v>
      </c>
      <c r="M2810" t="s">
        <v>8268</v>
      </c>
      <c r="N2810">
        <v>5.8797222219999998</v>
      </c>
      <c r="O2810">
        <v>0</v>
      </c>
      <c r="P2810">
        <v>643</v>
      </c>
      <c r="Q2810">
        <v>0</v>
      </c>
      <c r="R2810">
        <v>0</v>
      </c>
      <c r="S2810">
        <v>0</v>
      </c>
      <c r="T2810">
        <v>35</v>
      </c>
      <c r="U2810">
        <v>0</v>
      </c>
      <c r="V2810">
        <v>0</v>
      </c>
      <c r="W2810">
        <v>0</v>
      </c>
      <c r="X2810">
        <v>974.49951822656897</v>
      </c>
      <c r="Y2810">
        <v>0</v>
      </c>
      <c r="Z2810">
        <v>0</v>
      </c>
      <c r="AA2810">
        <v>0</v>
      </c>
      <c r="AB2810">
        <v>187.62889208693068</v>
      </c>
      <c r="AC2810">
        <v>0</v>
      </c>
      <c r="AD2810">
        <v>0</v>
      </c>
      <c r="AE2810">
        <v>1162.1284103134997</v>
      </c>
    </row>
    <row r="2811" spans="1:31" x14ac:dyDescent="0.25">
      <c r="A2811">
        <v>1670664</v>
      </c>
      <c r="B2811">
        <v>1</v>
      </c>
      <c r="C2811" t="s">
        <v>80</v>
      </c>
      <c r="D2811" t="s">
        <v>96</v>
      </c>
      <c r="E2811" t="s">
        <v>140</v>
      </c>
      <c r="F2811" t="s">
        <v>8269</v>
      </c>
      <c r="G2811" t="s">
        <v>209</v>
      </c>
      <c r="H2811" t="s">
        <v>143</v>
      </c>
      <c r="I2811" t="s">
        <v>135</v>
      </c>
      <c r="J2811" t="s">
        <v>136</v>
      </c>
      <c r="K2811" t="s">
        <v>137</v>
      </c>
      <c r="L2811" t="s">
        <v>8270</v>
      </c>
      <c r="M2811" t="s">
        <v>8271</v>
      </c>
      <c r="N2811">
        <v>4.8622222219999998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1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10.212639706839758</v>
      </c>
      <c r="AC2811">
        <v>0</v>
      </c>
      <c r="AD2811">
        <v>0</v>
      </c>
      <c r="AE2811">
        <v>10.212639706839758</v>
      </c>
    </row>
    <row r="2812" spans="1:31" x14ac:dyDescent="0.25">
      <c r="A2812">
        <v>1670418</v>
      </c>
      <c r="B2812">
        <v>1</v>
      </c>
      <c r="C2812" t="s">
        <v>80</v>
      </c>
      <c r="D2812" t="s">
        <v>97</v>
      </c>
      <c r="E2812" t="s">
        <v>159</v>
      </c>
      <c r="F2812" t="s">
        <v>8272</v>
      </c>
      <c r="G2812" t="s">
        <v>1186</v>
      </c>
      <c r="H2812" t="s">
        <v>134</v>
      </c>
      <c r="I2812" t="s">
        <v>135</v>
      </c>
      <c r="J2812" t="s">
        <v>136</v>
      </c>
      <c r="K2812" t="s">
        <v>137</v>
      </c>
      <c r="L2812" t="s">
        <v>8273</v>
      </c>
      <c r="M2812" t="s">
        <v>8274</v>
      </c>
      <c r="N2812">
        <v>2.0169444439999999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23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75.452941297586307</v>
      </c>
      <c r="AC2812">
        <v>0</v>
      </c>
      <c r="AD2812">
        <v>0</v>
      </c>
      <c r="AE2812">
        <v>75.452941297586307</v>
      </c>
    </row>
    <row r="2813" spans="1:31" x14ac:dyDescent="0.25">
      <c r="A2813">
        <v>1670973</v>
      </c>
      <c r="B2813">
        <v>1</v>
      </c>
      <c r="C2813" t="s">
        <v>80</v>
      </c>
      <c r="D2813" t="s">
        <v>97</v>
      </c>
      <c r="E2813" t="s">
        <v>140</v>
      </c>
      <c r="F2813" t="s">
        <v>8275</v>
      </c>
      <c r="G2813" t="s">
        <v>197</v>
      </c>
      <c r="H2813" t="s">
        <v>143</v>
      </c>
      <c r="I2813" t="s">
        <v>135</v>
      </c>
      <c r="J2813" t="s">
        <v>136</v>
      </c>
      <c r="K2813" t="s">
        <v>137</v>
      </c>
      <c r="L2813" t="s">
        <v>8276</v>
      </c>
      <c r="M2813" t="s">
        <v>8277</v>
      </c>
      <c r="N2813">
        <v>7.6063888879999997</v>
      </c>
      <c r="O2813">
        <v>0</v>
      </c>
      <c r="P2813">
        <v>1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4.5870999542100002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4.5870999542100002</v>
      </c>
    </row>
    <row r="2814" spans="1:31" x14ac:dyDescent="0.25">
      <c r="A2814">
        <v>1670286</v>
      </c>
      <c r="B2814">
        <v>1</v>
      </c>
      <c r="C2814" t="s">
        <v>80</v>
      </c>
      <c r="D2814" t="s">
        <v>108</v>
      </c>
      <c r="E2814" t="s">
        <v>146</v>
      </c>
      <c r="F2814" t="s">
        <v>6446</v>
      </c>
      <c r="G2814" t="s">
        <v>148</v>
      </c>
      <c r="H2814" t="s">
        <v>143</v>
      </c>
      <c r="I2814" t="s">
        <v>135</v>
      </c>
      <c r="J2814" t="s">
        <v>136</v>
      </c>
      <c r="K2814" t="s">
        <v>137</v>
      </c>
      <c r="L2814" t="s">
        <v>8278</v>
      </c>
      <c r="M2814" t="s">
        <v>8279</v>
      </c>
      <c r="N2814">
        <v>3.213333333</v>
      </c>
      <c r="O2814">
        <v>0</v>
      </c>
      <c r="P2814">
        <v>24</v>
      </c>
      <c r="Q2814">
        <v>0</v>
      </c>
      <c r="R2814">
        <v>6</v>
      </c>
      <c r="S2814">
        <v>0</v>
      </c>
      <c r="T2814">
        <v>5</v>
      </c>
      <c r="U2814">
        <v>0</v>
      </c>
      <c r="V2814">
        <v>0</v>
      </c>
      <c r="W2814">
        <v>0</v>
      </c>
      <c r="X2814">
        <v>7.1579510877373504</v>
      </c>
      <c r="Y2814">
        <v>0</v>
      </c>
      <c r="Z2814">
        <v>0.38914881701746001</v>
      </c>
      <c r="AA2814">
        <v>0</v>
      </c>
      <c r="AB2814">
        <v>1.0689025173462998</v>
      </c>
      <c r="AC2814">
        <v>0</v>
      </c>
      <c r="AD2814">
        <v>0</v>
      </c>
      <c r="AE2814">
        <v>8.6160024221011113</v>
      </c>
    </row>
    <row r="2815" spans="1:31" x14ac:dyDescent="0.25">
      <c r="A2815">
        <v>1670581</v>
      </c>
      <c r="B2815">
        <v>1</v>
      </c>
      <c r="C2815" t="s">
        <v>81</v>
      </c>
      <c r="D2815" t="s">
        <v>128</v>
      </c>
      <c r="E2815" t="s">
        <v>151</v>
      </c>
      <c r="F2815" t="s">
        <v>8280</v>
      </c>
      <c r="G2815" t="s">
        <v>559</v>
      </c>
      <c r="H2815" t="s">
        <v>143</v>
      </c>
      <c r="I2815" t="s">
        <v>135</v>
      </c>
      <c r="J2815" t="s">
        <v>136</v>
      </c>
      <c r="K2815" t="s">
        <v>137</v>
      </c>
      <c r="L2815" t="s">
        <v>8281</v>
      </c>
      <c r="M2815" t="s">
        <v>8282</v>
      </c>
      <c r="N2815">
        <v>5.920555555</v>
      </c>
      <c r="O2815">
        <v>0</v>
      </c>
      <c r="P2815">
        <v>118</v>
      </c>
      <c r="Q2815">
        <v>0</v>
      </c>
      <c r="R2815">
        <v>0</v>
      </c>
      <c r="S2815">
        <v>0</v>
      </c>
      <c r="T2815">
        <v>7</v>
      </c>
      <c r="U2815">
        <v>0</v>
      </c>
      <c r="V2815">
        <v>0</v>
      </c>
      <c r="W2815">
        <v>0</v>
      </c>
      <c r="X2815">
        <v>113.82331852723759</v>
      </c>
      <c r="Y2815">
        <v>0</v>
      </c>
      <c r="Z2815">
        <v>0</v>
      </c>
      <c r="AA2815">
        <v>0</v>
      </c>
      <c r="AB2815">
        <v>48.322915679208442</v>
      </c>
      <c r="AC2815">
        <v>0</v>
      </c>
      <c r="AD2815">
        <v>0</v>
      </c>
      <c r="AE2815">
        <v>162.14623420644602</v>
      </c>
    </row>
    <row r="2816" spans="1:31" x14ac:dyDescent="0.25">
      <c r="A2816">
        <v>1670478</v>
      </c>
      <c r="B2816">
        <v>1</v>
      </c>
      <c r="C2816" t="s">
        <v>80</v>
      </c>
      <c r="D2816" t="s">
        <v>90</v>
      </c>
      <c r="E2816" t="s">
        <v>140</v>
      </c>
      <c r="F2816" t="s">
        <v>8283</v>
      </c>
      <c r="G2816" t="s">
        <v>197</v>
      </c>
      <c r="H2816" t="s">
        <v>143</v>
      </c>
      <c r="I2816" t="s">
        <v>135</v>
      </c>
      <c r="J2816" t="s">
        <v>136</v>
      </c>
      <c r="K2816" t="s">
        <v>137</v>
      </c>
      <c r="L2816" t="s">
        <v>8284</v>
      </c>
      <c r="M2816" t="s">
        <v>8285</v>
      </c>
      <c r="N2816">
        <v>31.912500000000001</v>
      </c>
      <c r="O2816">
        <v>0</v>
      </c>
      <c r="P2816">
        <v>11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88.212964937788499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88.212964937788499</v>
      </c>
    </row>
    <row r="2817" spans="1:31" x14ac:dyDescent="0.25">
      <c r="A2817">
        <v>1670727</v>
      </c>
      <c r="B2817">
        <v>1</v>
      </c>
      <c r="C2817" t="s">
        <v>80</v>
      </c>
      <c r="D2817" t="s">
        <v>107</v>
      </c>
      <c r="E2817" t="s">
        <v>140</v>
      </c>
      <c r="F2817" t="s">
        <v>8286</v>
      </c>
      <c r="G2817" t="s">
        <v>142</v>
      </c>
      <c r="H2817" t="s">
        <v>143</v>
      </c>
      <c r="I2817" t="s">
        <v>135</v>
      </c>
      <c r="J2817" t="s">
        <v>136</v>
      </c>
      <c r="K2817" t="s">
        <v>137</v>
      </c>
      <c r="L2817" t="s">
        <v>8287</v>
      </c>
      <c r="M2817" t="s">
        <v>8288</v>
      </c>
      <c r="N2817">
        <v>1.1941666660000001</v>
      </c>
      <c r="O2817">
        <v>0</v>
      </c>
      <c r="P2817">
        <v>6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0.97898009541243325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0.97898009541243325</v>
      </c>
    </row>
    <row r="2818" spans="1:31" x14ac:dyDescent="0.25">
      <c r="A2818">
        <v>1671368</v>
      </c>
      <c r="B2818">
        <v>1</v>
      </c>
      <c r="C2818" t="s">
        <v>80</v>
      </c>
      <c r="D2818" t="s">
        <v>104</v>
      </c>
      <c r="E2818" t="s">
        <v>159</v>
      </c>
      <c r="F2818" t="s">
        <v>8289</v>
      </c>
      <c r="G2818" t="s">
        <v>161</v>
      </c>
      <c r="H2818" t="s">
        <v>134</v>
      </c>
      <c r="I2818" t="s">
        <v>135</v>
      </c>
      <c r="J2818" t="s">
        <v>136</v>
      </c>
      <c r="K2818" t="s">
        <v>137</v>
      </c>
      <c r="L2818" t="s">
        <v>8290</v>
      </c>
      <c r="M2818" t="s">
        <v>8291</v>
      </c>
      <c r="N2818">
        <v>0.90333333299999996</v>
      </c>
      <c r="O2818">
        <v>3</v>
      </c>
      <c r="P2818">
        <v>0</v>
      </c>
      <c r="Q2818">
        <v>18</v>
      </c>
      <c r="R2818">
        <v>0</v>
      </c>
      <c r="S2818">
        <v>13</v>
      </c>
      <c r="T2818">
        <v>0</v>
      </c>
      <c r="U2818">
        <v>1</v>
      </c>
      <c r="V2818">
        <v>0</v>
      </c>
      <c r="W2818">
        <v>0.84222219160934675</v>
      </c>
      <c r="X2818">
        <v>0</v>
      </c>
      <c r="Y2818">
        <v>3.4328956962979538</v>
      </c>
      <c r="Z2818">
        <v>0</v>
      </c>
      <c r="AA2818">
        <v>48.456563235488069</v>
      </c>
      <c r="AB2818">
        <v>0</v>
      </c>
      <c r="AC2818">
        <v>78.63062824316421</v>
      </c>
      <c r="AD2818">
        <v>0</v>
      </c>
      <c r="AE2818">
        <v>131.36230936655957</v>
      </c>
    </row>
    <row r="2819" spans="1:31" x14ac:dyDescent="0.25">
      <c r="A2819">
        <v>1670827</v>
      </c>
      <c r="B2819">
        <v>1</v>
      </c>
      <c r="C2819" t="s">
        <v>80</v>
      </c>
      <c r="D2819" t="s">
        <v>105</v>
      </c>
      <c r="E2819" t="s">
        <v>200</v>
      </c>
      <c r="F2819" t="s">
        <v>8292</v>
      </c>
      <c r="G2819" t="s">
        <v>202</v>
      </c>
      <c r="H2819" t="s">
        <v>143</v>
      </c>
      <c r="I2819" t="s">
        <v>135</v>
      </c>
      <c r="J2819" t="s">
        <v>136</v>
      </c>
      <c r="K2819" t="s">
        <v>137</v>
      </c>
      <c r="L2819" t="s">
        <v>8293</v>
      </c>
      <c r="M2819" t="s">
        <v>8294</v>
      </c>
      <c r="N2819">
        <v>16.140833333</v>
      </c>
      <c r="O2819">
        <v>0</v>
      </c>
      <c r="P2819">
        <v>70</v>
      </c>
      <c r="Q2819">
        <v>0</v>
      </c>
      <c r="R2819">
        <v>0</v>
      </c>
      <c r="S2819">
        <v>0</v>
      </c>
      <c r="T2819">
        <v>9</v>
      </c>
      <c r="U2819">
        <v>0</v>
      </c>
      <c r="V2819">
        <v>0</v>
      </c>
      <c r="W2819">
        <v>0</v>
      </c>
      <c r="X2819">
        <v>182.49961852380883</v>
      </c>
      <c r="Y2819">
        <v>0</v>
      </c>
      <c r="Z2819">
        <v>0</v>
      </c>
      <c r="AA2819">
        <v>0</v>
      </c>
      <c r="AB2819">
        <v>93.17450621752424</v>
      </c>
      <c r="AC2819">
        <v>0</v>
      </c>
      <c r="AD2819">
        <v>0</v>
      </c>
      <c r="AE2819">
        <v>275.67412474133306</v>
      </c>
    </row>
    <row r="2820" spans="1:31" x14ac:dyDescent="0.25">
      <c r="A2820">
        <v>1671165</v>
      </c>
      <c r="B2820">
        <v>1</v>
      </c>
      <c r="C2820" t="s">
        <v>81</v>
      </c>
      <c r="D2820" t="s">
        <v>128</v>
      </c>
      <c r="E2820" t="s">
        <v>200</v>
      </c>
      <c r="F2820" t="s">
        <v>8295</v>
      </c>
      <c r="G2820" t="s">
        <v>202</v>
      </c>
      <c r="H2820" t="s">
        <v>143</v>
      </c>
      <c r="I2820" t="s">
        <v>135</v>
      </c>
      <c r="J2820" t="s">
        <v>136</v>
      </c>
      <c r="K2820" t="s">
        <v>137</v>
      </c>
      <c r="L2820" t="s">
        <v>8296</v>
      </c>
      <c r="M2820" t="s">
        <v>8297</v>
      </c>
      <c r="N2820">
        <v>5.6305555549999999</v>
      </c>
      <c r="O2820">
        <v>0</v>
      </c>
      <c r="P2820">
        <v>116</v>
      </c>
      <c r="Q2820">
        <v>0</v>
      </c>
      <c r="R2820">
        <v>0</v>
      </c>
      <c r="S2820">
        <v>0</v>
      </c>
      <c r="T2820">
        <v>10</v>
      </c>
      <c r="U2820">
        <v>0</v>
      </c>
      <c r="V2820">
        <v>0</v>
      </c>
      <c r="W2820">
        <v>0</v>
      </c>
      <c r="X2820">
        <v>159.26271306553323</v>
      </c>
      <c r="Y2820">
        <v>0</v>
      </c>
      <c r="Z2820">
        <v>0</v>
      </c>
      <c r="AA2820">
        <v>0</v>
      </c>
      <c r="AB2820">
        <v>69.516439712299984</v>
      </c>
      <c r="AC2820">
        <v>0</v>
      </c>
      <c r="AD2820">
        <v>0</v>
      </c>
      <c r="AE2820">
        <v>228.77915277783322</v>
      </c>
    </row>
    <row r="2821" spans="1:31" x14ac:dyDescent="0.25">
      <c r="A2821">
        <v>1671268</v>
      </c>
      <c r="B2821">
        <v>1</v>
      </c>
      <c r="C2821" t="s">
        <v>80</v>
      </c>
      <c r="D2821" t="s">
        <v>98</v>
      </c>
      <c r="E2821" t="s">
        <v>140</v>
      </c>
      <c r="F2821" t="s">
        <v>8298</v>
      </c>
      <c r="G2821" t="s">
        <v>197</v>
      </c>
      <c r="H2821" t="s">
        <v>143</v>
      </c>
      <c r="I2821" t="s">
        <v>135</v>
      </c>
      <c r="J2821" t="s">
        <v>136</v>
      </c>
      <c r="K2821" t="s">
        <v>137</v>
      </c>
      <c r="L2821" t="s">
        <v>7123</v>
      </c>
      <c r="M2821" t="s">
        <v>8299</v>
      </c>
      <c r="N2821">
        <v>1.5747222219999999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0.23911561974071921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0.23911561974071921</v>
      </c>
    </row>
    <row r="2822" spans="1:31" x14ac:dyDescent="0.25">
      <c r="A2822">
        <v>1670873</v>
      </c>
      <c r="B2822">
        <v>1</v>
      </c>
      <c r="C2822" t="s">
        <v>80</v>
      </c>
      <c r="D2822" t="s">
        <v>82</v>
      </c>
      <c r="E2822" t="s">
        <v>140</v>
      </c>
      <c r="F2822" t="s">
        <v>8300</v>
      </c>
      <c r="G2822" t="s">
        <v>197</v>
      </c>
      <c r="H2822" t="s">
        <v>143</v>
      </c>
      <c r="I2822" t="s">
        <v>135</v>
      </c>
      <c r="J2822" t="s">
        <v>136</v>
      </c>
      <c r="K2822" t="s">
        <v>137</v>
      </c>
      <c r="L2822" t="s">
        <v>8301</v>
      </c>
      <c r="M2822" t="s">
        <v>8302</v>
      </c>
      <c r="N2822">
        <v>7.0186111110000002</v>
      </c>
      <c r="O2822">
        <v>0</v>
      </c>
      <c r="P2822">
        <v>3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4.8993827500269509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4.8993827500269509</v>
      </c>
    </row>
    <row r="2823" spans="1:31" x14ac:dyDescent="0.25">
      <c r="A2823">
        <v>1671414</v>
      </c>
      <c r="B2823">
        <v>1</v>
      </c>
      <c r="C2823" t="s">
        <v>80</v>
      </c>
      <c r="D2823" t="s">
        <v>99</v>
      </c>
      <c r="E2823" t="s">
        <v>151</v>
      </c>
      <c r="F2823" t="s">
        <v>8303</v>
      </c>
      <c r="G2823" t="s">
        <v>153</v>
      </c>
      <c r="H2823" t="s">
        <v>143</v>
      </c>
      <c r="I2823" t="s">
        <v>135</v>
      </c>
      <c r="J2823" t="s">
        <v>136</v>
      </c>
      <c r="K2823" t="s">
        <v>137</v>
      </c>
      <c r="L2823" t="s">
        <v>8304</v>
      </c>
      <c r="M2823" t="s">
        <v>8305</v>
      </c>
      <c r="N2823">
        <v>3.3913888879999998</v>
      </c>
      <c r="O2823">
        <v>0</v>
      </c>
      <c r="P2823">
        <v>42</v>
      </c>
      <c r="Q2823">
        <v>0</v>
      </c>
      <c r="R2823">
        <v>0</v>
      </c>
      <c r="S2823">
        <v>0</v>
      </c>
      <c r="T2823">
        <v>1</v>
      </c>
      <c r="U2823">
        <v>0</v>
      </c>
      <c r="V2823">
        <v>0</v>
      </c>
      <c r="W2823">
        <v>0</v>
      </c>
      <c r="X2823">
        <v>19.860188309216124</v>
      </c>
      <c r="Y2823">
        <v>0</v>
      </c>
      <c r="Z2823">
        <v>0</v>
      </c>
      <c r="AA2823">
        <v>0</v>
      </c>
      <c r="AB2823">
        <v>7.0469693779591114E-2</v>
      </c>
      <c r="AC2823">
        <v>0</v>
      </c>
      <c r="AD2823">
        <v>0</v>
      </c>
      <c r="AE2823">
        <v>19.930658002995713</v>
      </c>
    </row>
    <row r="2824" spans="1:31" x14ac:dyDescent="0.25">
      <c r="A2824">
        <v>1671145</v>
      </c>
      <c r="B2824">
        <v>1</v>
      </c>
      <c r="C2824" t="s">
        <v>80</v>
      </c>
      <c r="D2824" t="s">
        <v>83</v>
      </c>
      <c r="E2824" t="s">
        <v>179</v>
      </c>
      <c r="F2824" t="s">
        <v>8306</v>
      </c>
      <c r="G2824" t="s">
        <v>161</v>
      </c>
      <c r="H2824" t="s">
        <v>134</v>
      </c>
      <c r="I2824" t="s">
        <v>135</v>
      </c>
      <c r="J2824" t="s">
        <v>136</v>
      </c>
      <c r="K2824" t="s">
        <v>137</v>
      </c>
      <c r="L2824" t="s">
        <v>8307</v>
      </c>
      <c r="M2824" t="s">
        <v>8308</v>
      </c>
      <c r="N2824">
        <v>1.3561111109999999</v>
      </c>
      <c r="O2824">
        <v>0</v>
      </c>
      <c r="P2824">
        <v>967</v>
      </c>
      <c r="Q2824">
        <v>0</v>
      </c>
      <c r="R2824">
        <v>31</v>
      </c>
      <c r="S2824">
        <v>5</v>
      </c>
      <c r="T2824">
        <v>2648</v>
      </c>
      <c r="U2824">
        <v>5</v>
      </c>
      <c r="V2824">
        <v>73</v>
      </c>
      <c r="W2824">
        <v>0</v>
      </c>
      <c r="X2824">
        <v>600.90502354611544</v>
      </c>
      <c r="Y2824">
        <v>0</v>
      </c>
      <c r="Z2824">
        <v>27.154597674731104</v>
      </c>
      <c r="AA2824">
        <v>238.11615282069425</v>
      </c>
      <c r="AB2824">
        <v>4450.0712774533331</v>
      </c>
      <c r="AC2824">
        <v>574.34779924024099</v>
      </c>
      <c r="AD2824">
        <v>2069.8232742299779</v>
      </c>
      <c r="AE2824">
        <v>7960.4181249650928</v>
      </c>
    </row>
    <row r="2825" spans="1:31" x14ac:dyDescent="0.25">
      <c r="A2825">
        <v>1670647</v>
      </c>
      <c r="B2825">
        <v>1</v>
      </c>
      <c r="C2825" t="s">
        <v>80</v>
      </c>
      <c r="D2825" t="s">
        <v>90</v>
      </c>
      <c r="E2825" t="s">
        <v>159</v>
      </c>
      <c r="F2825" t="s">
        <v>8309</v>
      </c>
      <c r="G2825" t="s">
        <v>161</v>
      </c>
      <c r="H2825" t="s">
        <v>134</v>
      </c>
      <c r="I2825" t="s">
        <v>135</v>
      </c>
      <c r="J2825" t="s">
        <v>136</v>
      </c>
      <c r="K2825" t="s">
        <v>137</v>
      </c>
      <c r="L2825" t="s">
        <v>8310</v>
      </c>
      <c r="M2825" t="s">
        <v>8311</v>
      </c>
      <c r="N2825">
        <v>1.0175000000000001</v>
      </c>
      <c r="O2825">
        <v>0</v>
      </c>
      <c r="P2825">
        <v>593</v>
      </c>
      <c r="Q2825">
        <v>0</v>
      </c>
      <c r="R2825">
        <v>0</v>
      </c>
      <c r="S2825">
        <v>0</v>
      </c>
      <c r="T2825">
        <v>68</v>
      </c>
      <c r="U2825">
        <v>0</v>
      </c>
      <c r="V2825">
        <v>0</v>
      </c>
      <c r="W2825">
        <v>0</v>
      </c>
      <c r="X2825">
        <v>154.4942819893902</v>
      </c>
      <c r="Y2825">
        <v>0</v>
      </c>
      <c r="Z2825">
        <v>0</v>
      </c>
      <c r="AA2825">
        <v>0</v>
      </c>
      <c r="AB2825">
        <v>173.43711213060016</v>
      </c>
      <c r="AC2825">
        <v>0</v>
      </c>
      <c r="AD2825">
        <v>0</v>
      </c>
      <c r="AE2825">
        <v>327.93139411999039</v>
      </c>
    </row>
    <row r="2826" spans="1:31" x14ac:dyDescent="0.25">
      <c r="A2826">
        <v>1670292</v>
      </c>
      <c r="B2826">
        <v>1</v>
      </c>
      <c r="C2826" t="s">
        <v>80</v>
      </c>
      <c r="D2826" t="s">
        <v>94</v>
      </c>
      <c r="E2826" t="s">
        <v>131</v>
      </c>
      <c r="F2826" t="s">
        <v>3309</v>
      </c>
      <c r="G2826" t="s">
        <v>161</v>
      </c>
      <c r="H2826" t="s">
        <v>134</v>
      </c>
      <c r="I2826" t="s">
        <v>135</v>
      </c>
      <c r="J2826" t="s">
        <v>136</v>
      </c>
      <c r="K2826" t="s">
        <v>137</v>
      </c>
      <c r="L2826" t="s">
        <v>8312</v>
      </c>
      <c r="M2826" t="s">
        <v>8313</v>
      </c>
      <c r="N2826">
        <v>1.6741666660000001</v>
      </c>
      <c r="O2826">
        <v>0</v>
      </c>
      <c r="P2826">
        <v>847</v>
      </c>
      <c r="Q2826">
        <v>0</v>
      </c>
      <c r="R2826">
        <v>1</v>
      </c>
      <c r="S2826">
        <v>10</v>
      </c>
      <c r="T2826">
        <v>56</v>
      </c>
      <c r="U2826">
        <v>1</v>
      </c>
      <c r="V2826">
        <v>0</v>
      </c>
      <c r="W2826">
        <v>0</v>
      </c>
      <c r="X2826">
        <v>123.3063535601248</v>
      </c>
      <c r="Y2826">
        <v>0</v>
      </c>
      <c r="Z2826">
        <v>0.88035332567008329</v>
      </c>
      <c r="AA2826">
        <v>72.681435308941403</v>
      </c>
      <c r="AB2826">
        <v>25.715273931103994</v>
      </c>
      <c r="AC2826">
        <v>66.853207908874836</v>
      </c>
      <c r="AD2826">
        <v>0</v>
      </c>
      <c r="AE2826">
        <v>289.43662403471512</v>
      </c>
    </row>
    <row r="2827" spans="1:31" x14ac:dyDescent="0.25">
      <c r="A2827">
        <v>1670624</v>
      </c>
      <c r="B2827">
        <v>1</v>
      </c>
      <c r="C2827" t="s">
        <v>80</v>
      </c>
      <c r="D2827" t="s">
        <v>84</v>
      </c>
      <c r="E2827" t="s">
        <v>200</v>
      </c>
      <c r="F2827" t="s">
        <v>8314</v>
      </c>
      <c r="G2827" t="s">
        <v>153</v>
      </c>
      <c r="H2827" t="s">
        <v>143</v>
      </c>
      <c r="I2827" t="s">
        <v>135</v>
      </c>
      <c r="J2827" t="s">
        <v>136</v>
      </c>
      <c r="K2827" t="s">
        <v>137</v>
      </c>
      <c r="L2827" t="s">
        <v>8315</v>
      </c>
      <c r="M2827" t="s">
        <v>8316</v>
      </c>
      <c r="N2827">
        <v>1.3119444440000001</v>
      </c>
      <c r="O2827">
        <v>0</v>
      </c>
      <c r="P2827">
        <v>109</v>
      </c>
      <c r="Q2827">
        <v>0</v>
      </c>
      <c r="R2827">
        <v>0</v>
      </c>
      <c r="S2827">
        <v>0</v>
      </c>
      <c r="T2827">
        <v>8</v>
      </c>
      <c r="U2827">
        <v>0</v>
      </c>
      <c r="V2827">
        <v>0</v>
      </c>
      <c r="W2827">
        <v>0</v>
      </c>
      <c r="X2827">
        <v>28.597904027568362</v>
      </c>
      <c r="Y2827">
        <v>0</v>
      </c>
      <c r="Z2827">
        <v>0</v>
      </c>
      <c r="AA2827">
        <v>0</v>
      </c>
      <c r="AB2827">
        <v>13.607684631556305</v>
      </c>
      <c r="AC2827">
        <v>0</v>
      </c>
      <c r="AD2827">
        <v>0</v>
      </c>
      <c r="AE2827">
        <v>42.205588659124665</v>
      </c>
    </row>
    <row r="2828" spans="1:31" x14ac:dyDescent="0.25">
      <c r="A2828">
        <v>1671288</v>
      </c>
      <c r="B2828">
        <v>1</v>
      </c>
      <c r="C2828" t="s">
        <v>80</v>
      </c>
      <c r="D2828" t="s">
        <v>104</v>
      </c>
      <c r="E2828" t="s">
        <v>131</v>
      </c>
      <c r="F2828" t="s">
        <v>8317</v>
      </c>
      <c r="G2828" t="s">
        <v>1912</v>
      </c>
      <c r="H2828" t="s">
        <v>134</v>
      </c>
      <c r="I2828" t="s">
        <v>135</v>
      </c>
      <c r="J2828" t="s">
        <v>136</v>
      </c>
      <c r="K2828" t="s">
        <v>137</v>
      </c>
      <c r="L2828" t="s">
        <v>8318</v>
      </c>
      <c r="M2828" t="s">
        <v>8319</v>
      </c>
      <c r="N2828">
        <v>3.9938888879999999</v>
      </c>
      <c r="O2828">
        <v>0</v>
      </c>
      <c r="P2828">
        <v>0</v>
      </c>
      <c r="Q2828">
        <v>0</v>
      </c>
      <c r="R2828">
        <v>0</v>
      </c>
      <c r="S2828">
        <v>1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76.404586332557571</v>
      </c>
      <c r="AB2828">
        <v>0</v>
      </c>
      <c r="AC2828">
        <v>0</v>
      </c>
      <c r="AD2828">
        <v>0</v>
      </c>
      <c r="AE2828">
        <v>76.404586332557571</v>
      </c>
    </row>
    <row r="2829" spans="1:31" x14ac:dyDescent="0.25">
      <c r="A2829">
        <v>1670767</v>
      </c>
      <c r="B2829">
        <v>1</v>
      </c>
      <c r="C2829" t="s">
        <v>80</v>
      </c>
      <c r="D2829" t="s">
        <v>89</v>
      </c>
      <c r="E2829" t="s">
        <v>164</v>
      </c>
      <c r="F2829" t="s">
        <v>8320</v>
      </c>
      <c r="G2829" t="s">
        <v>161</v>
      </c>
      <c r="H2829" t="s">
        <v>134</v>
      </c>
      <c r="I2829" t="s">
        <v>135</v>
      </c>
      <c r="J2829" t="s">
        <v>136</v>
      </c>
      <c r="K2829" t="s">
        <v>137</v>
      </c>
      <c r="L2829" t="s">
        <v>8321</v>
      </c>
      <c r="M2829" t="s">
        <v>8322</v>
      </c>
      <c r="N2829">
        <v>1.5108333329999999</v>
      </c>
      <c r="O2829">
        <v>1</v>
      </c>
      <c r="P2829">
        <v>612</v>
      </c>
      <c r="Q2829">
        <v>1</v>
      </c>
      <c r="R2829">
        <v>14</v>
      </c>
      <c r="S2829">
        <v>9</v>
      </c>
      <c r="T2829">
        <v>77</v>
      </c>
      <c r="U2829">
        <v>1</v>
      </c>
      <c r="V2829">
        <v>0</v>
      </c>
      <c r="W2829">
        <v>102.82618300359999</v>
      </c>
      <c r="X2829">
        <v>861.56159252885072</v>
      </c>
      <c r="Y2829">
        <v>0.83004411512987752</v>
      </c>
      <c r="Z2829">
        <v>4.2408304963271357</v>
      </c>
      <c r="AA2829">
        <v>244.25241064162924</v>
      </c>
      <c r="AB2829">
        <v>333.34164218637039</v>
      </c>
      <c r="AC2829">
        <v>24.758524040523099</v>
      </c>
      <c r="AD2829">
        <v>0</v>
      </c>
      <c r="AE2829">
        <v>1571.8112270124304</v>
      </c>
    </row>
    <row r="2830" spans="1:31" x14ac:dyDescent="0.25">
      <c r="A2830">
        <v>1670598</v>
      </c>
      <c r="B2830">
        <v>1</v>
      </c>
      <c r="C2830" t="s">
        <v>81</v>
      </c>
      <c r="D2830" t="s">
        <v>112</v>
      </c>
      <c r="E2830" t="s">
        <v>179</v>
      </c>
      <c r="F2830" t="s">
        <v>1726</v>
      </c>
      <c r="G2830" t="s">
        <v>161</v>
      </c>
      <c r="H2830" t="s">
        <v>134</v>
      </c>
      <c r="I2830" t="s">
        <v>135</v>
      </c>
      <c r="J2830" t="s">
        <v>136</v>
      </c>
      <c r="K2830" t="s">
        <v>137</v>
      </c>
      <c r="L2830" t="s">
        <v>8323</v>
      </c>
      <c r="M2830" t="s">
        <v>8324</v>
      </c>
      <c r="N2830">
        <v>8.1944444000000005E-2</v>
      </c>
      <c r="O2830">
        <v>2</v>
      </c>
      <c r="P2830">
        <v>19739</v>
      </c>
      <c r="Q2830">
        <v>47</v>
      </c>
      <c r="R2830">
        <v>912</v>
      </c>
      <c r="S2830">
        <v>108</v>
      </c>
      <c r="T2830">
        <v>2186</v>
      </c>
      <c r="U2830">
        <v>15</v>
      </c>
      <c r="V2830">
        <v>7</v>
      </c>
      <c r="W2830">
        <v>0.18995263536512086</v>
      </c>
      <c r="X2830">
        <v>314.96779386274056</v>
      </c>
      <c r="Y2830">
        <v>8.5672431755050127</v>
      </c>
      <c r="Z2830">
        <v>15.181611660485377</v>
      </c>
      <c r="AA2830">
        <v>47.847256018583678</v>
      </c>
      <c r="AB2830">
        <v>114.14397261744202</v>
      </c>
      <c r="AC2830">
        <v>110.72200559117883</v>
      </c>
      <c r="AD2830">
        <v>17.26586919626158</v>
      </c>
      <c r="AE2830">
        <v>628.88570475756217</v>
      </c>
    </row>
    <row r="2831" spans="1:31" x14ac:dyDescent="0.25">
      <c r="A2831">
        <v>1670412</v>
      </c>
      <c r="B2831">
        <v>1</v>
      </c>
      <c r="C2831" t="s">
        <v>81</v>
      </c>
      <c r="D2831" t="s">
        <v>127</v>
      </c>
      <c r="E2831" t="s">
        <v>151</v>
      </c>
      <c r="F2831" t="s">
        <v>8325</v>
      </c>
      <c r="G2831" t="s">
        <v>153</v>
      </c>
      <c r="H2831" t="s">
        <v>143</v>
      </c>
      <c r="I2831" t="s">
        <v>135</v>
      </c>
      <c r="J2831" t="s">
        <v>136</v>
      </c>
      <c r="K2831" t="s">
        <v>137</v>
      </c>
      <c r="L2831" t="s">
        <v>8326</v>
      </c>
      <c r="M2831" t="s">
        <v>8327</v>
      </c>
      <c r="N2831">
        <v>6.0602777769999996</v>
      </c>
      <c r="O2831">
        <v>0</v>
      </c>
      <c r="P2831">
        <v>41</v>
      </c>
      <c r="Q2831">
        <v>0</v>
      </c>
      <c r="R2831">
        <v>1</v>
      </c>
      <c r="S2831">
        <v>0</v>
      </c>
      <c r="T2831">
        <v>2</v>
      </c>
      <c r="U2831">
        <v>0</v>
      </c>
      <c r="V2831">
        <v>0</v>
      </c>
      <c r="W2831">
        <v>0</v>
      </c>
      <c r="X2831">
        <v>26.647139753791549</v>
      </c>
      <c r="Y2831">
        <v>0</v>
      </c>
      <c r="Z2831">
        <v>8.7508119850833346E-4</v>
      </c>
      <c r="AA2831">
        <v>0</v>
      </c>
      <c r="AB2831">
        <v>1.2677737513829408</v>
      </c>
      <c r="AC2831">
        <v>0</v>
      </c>
      <c r="AD2831">
        <v>0</v>
      </c>
      <c r="AE2831">
        <v>27.915788586372997</v>
      </c>
    </row>
    <row r="2832" spans="1:31" x14ac:dyDescent="0.25">
      <c r="A2832">
        <v>1670953</v>
      </c>
      <c r="B2832">
        <v>1</v>
      </c>
      <c r="C2832" t="s">
        <v>80</v>
      </c>
      <c r="D2832" t="s">
        <v>106</v>
      </c>
      <c r="E2832" t="s">
        <v>151</v>
      </c>
      <c r="F2832" t="s">
        <v>8328</v>
      </c>
      <c r="G2832" t="s">
        <v>153</v>
      </c>
      <c r="H2832" t="s">
        <v>143</v>
      </c>
      <c r="I2832" t="s">
        <v>135</v>
      </c>
      <c r="J2832" t="s">
        <v>136</v>
      </c>
      <c r="K2832" t="s">
        <v>137</v>
      </c>
      <c r="L2832" t="s">
        <v>8329</v>
      </c>
      <c r="M2832" t="s">
        <v>8330</v>
      </c>
      <c r="N2832">
        <v>3.8930555550000001</v>
      </c>
      <c r="O2832">
        <v>0</v>
      </c>
      <c r="P2832">
        <v>4</v>
      </c>
      <c r="Q2832">
        <v>0</v>
      </c>
      <c r="R2832">
        <v>1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6.5126203012049313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6.5126203012049313</v>
      </c>
    </row>
    <row r="2833" spans="1:31" x14ac:dyDescent="0.25">
      <c r="A2833">
        <v>1670810</v>
      </c>
      <c r="B2833">
        <v>1</v>
      </c>
      <c r="C2833" t="s">
        <v>81</v>
      </c>
      <c r="D2833" t="s">
        <v>118</v>
      </c>
      <c r="E2833" t="s">
        <v>140</v>
      </c>
      <c r="F2833" t="s">
        <v>8331</v>
      </c>
      <c r="G2833" t="s">
        <v>197</v>
      </c>
      <c r="H2833" t="s">
        <v>143</v>
      </c>
      <c r="I2833" t="s">
        <v>135</v>
      </c>
      <c r="J2833" t="s">
        <v>136</v>
      </c>
      <c r="K2833" t="s">
        <v>137</v>
      </c>
      <c r="L2833" t="s">
        <v>8332</v>
      </c>
      <c r="M2833" t="s">
        <v>8333</v>
      </c>
      <c r="N2833">
        <v>2.8569444439999998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10.314766680504917</v>
      </c>
      <c r="AC2833">
        <v>0</v>
      </c>
      <c r="AD2833">
        <v>0</v>
      </c>
      <c r="AE2833">
        <v>10.314766680504917</v>
      </c>
    </row>
    <row r="2834" spans="1:31" x14ac:dyDescent="0.25">
      <c r="A2834">
        <v>1671331</v>
      </c>
      <c r="B2834">
        <v>1</v>
      </c>
      <c r="C2834" t="s">
        <v>80</v>
      </c>
      <c r="D2834" t="s">
        <v>83</v>
      </c>
      <c r="E2834" t="s">
        <v>140</v>
      </c>
      <c r="F2834" t="s">
        <v>8334</v>
      </c>
      <c r="G2834" t="s">
        <v>197</v>
      </c>
      <c r="H2834" t="s">
        <v>143</v>
      </c>
      <c r="I2834" t="s">
        <v>135</v>
      </c>
      <c r="J2834" t="s">
        <v>136</v>
      </c>
      <c r="K2834" t="s">
        <v>137</v>
      </c>
      <c r="L2834" t="s">
        <v>8335</v>
      </c>
      <c r="M2834" t="s">
        <v>8336</v>
      </c>
      <c r="N2834">
        <v>2.3655555549999998</v>
      </c>
      <c r="O2834">
        <v>0</v>
      </c>
      <c r="P2834">
        <v>2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1.0682852047015556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1.0682852047015556</v>
      </c>
    </row>
    <row r="2835" spans="1:31" x14ac:dyDescent="0.25">
      <c r="A2835">
        <v>1670833</v>
      </c>
      <c r="B2835">
        <v>1</v>
      </c>
      <c r="C2835" t="s">
        <v>80</v>
      </c>
      <c r="D2835" t="s">
        <v>110</v>
      </c>
      <c r="E2835" t="s">
        <v>140</v>
      </c>
      <c r="F2835" t="s">
        <v>8337</v>
      </c>
      <c r="G2835" t="s">
        <v>197</v>
      </c>
      <c r="H2835" t="s">
        <v>143</v>
      </c>
      <c r="I2835" t="s">
        <v>135</v>
      </c>
      <c r="J2835" t="s">
        <v>136</v>
      </c>
      <c r="K2835" t="s">
        <v>137</v>
      </c>
      <c r="L2835" t="s">
        <v>8338</v>
      </c>
      <c r="M2835" t="s">
        <v>8339</v>
      </c>
      <c r="N2835">
        <v>6.0011111110000002</v>
      </c>
      <c r="O2835">
        <v>0</v>
      </c>
      <c r="P2835">
        <v>3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5.0320459159510094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5.0320459159510094</v>
      </c>
    </row>
    <row r="2836" spans="1:31" x14ac:dyDescent="0.25">
      <c r="A2836">
        <v>1671245</v>
      </c>
      <c r="B2836">
        <v>1</v>
      </c>
      <c r="C2836" t="s">
        <v>80</v>
      </c>
      <c r="D2836" t="s">
        <v>82</v>
      </c>
      <c r="E2836" t="s">
        <v>140</v>
      </c>
      <c r="F2836" t="s">
        <v>8340</v>
      </c>
      <c r="G2836" t="s">
        <v>209</v>
      </c>
      <c r="H2836" t="s">
        <v>143</v>
      </c>
      <c r="I2836" t="s">
        <v>135</v>
      </c>
      <c r="J2836" t="s">
        <v>136</v>
      </c>
      <c r="K2836" t="s">
        <v>137</v>
      </c>
      <c r="L2836" t="s">
        <v>8341</v>
      </c>
      <c r="M2836" t="s">
        <v>8342</v>
      </c>
      <c r="N2836">
        <v>12.290833333</v>
      </c>
      <c r="O2836">
        <v>0</v>
      </c>
      <c r="P2836">
        <v>27</v>
      </c>
      <c r="Q2836">
        <v>0</v>
      </c>
      <c r="R2836">
        <v>0</v>
      </c>
      <c r="S2836">
        <v>0</v>
      </c>
      <c r="T2836">
        <v>4</v>
      </c>
      <c r="U2836">
        <v>0</v>
      </c>
      <c r="V2836">
        <v>0</v>
      </c>
      <c r="W2836">
        <v>0</v>
      </c>
      <c r="X2836">
        <v>112.75362900378715</v>
      </c>
      <c r="Y2836">
        <v>0</v>
      </c>
      <c r="Z2836">
        <v>0</v>
      </c>
      <c r="AA2836">
        <v>0</v>
      </c>
      <c r="AB2836">
        <v>15.71485482757023</v>
      </c>
      <c r="AC2836">
        <v>0</v>
      </c>
      <c r="AD2836">
        <v>0</v>
      </c>
      <c r="AE2836">
        <v>128.46848383135739</v>
      </c>
    </row>
    <row r="2837" spans="1:31" x14ac:dyDescent="0.25">
      <c r="A2837">
        <v>1670249</v>
      </c>
      <c r="B2837">
        <v>1</v>
      </c>
      <c r="C2837" t="s">
        <v>80</v>
      </c>
      <c r="D2837" t="s">
        <v>94</v>
      </c>
      <c r="E2837" t="s">
        <v>131</v>
      </c>
      <c r="F2837" t="s">
        <v>2976</v>
      </c>
      <c r="G2837" t="s">
        <v>161</v>
      </c>
      <c r="H2837" t="s">
        <v>134</v>
      </c>
      <c r="I2837" t="s">
        <v>135</v>
      </c>
      <c r="J2837" t="s">
        <v>136</v>
      </c>
      <c r="K2837" t="s">
        <v>137</v>
      </c>
      <c r="L2837" t="s">
        <v>8343</v>
      </c>
      <c r="M2837" t="s">
        <v>8344</v>
      </c>
      <c r="N2837">
        <v>1.8674999999999999</v>
      </c>
      <c r="O2837">
        <v>0</v>
      </c>
      <c r="P2837">
        <v>241</v>
      </c>
      <c r="Q2837">
        <v>1</v>
      </c>
      <c r="R2837">
        <v>14</v>
      </c>
      <c r="S2837">
        <v>5</v>
      </c>
      <c r="T2837">
        <v>34</v>
      </c>
      <c r="U2837">
        <v>1</v>
      </c>
      <c r="V2837">
        <v>0</v>
      </c>
      <c r="W2837">
        <v>0</v>
      </c>
      <c r="X2837">
        <v>42.622640739675674</v>
      </c>
      <c r="Y2837">
        <v>0</v>
      </c>
      <c r="Z2837">
        <v>1.8409041675281559</v>
      </c>
      <c r="AA2837">
        <v>10.104488782015327</v>
      </c>
      <c r="AB2837">
        <v>18.760013502186787</v>
      </c>
      <c r="AC2837">
        <v>386.41168113658875</v>
      </c>
      <c r="AD2837">
        <v>0</v>
      </c>
      <c r="AE2837">
        <v>459.73972832799473</v>
      </c>
    </row>
    <row r="2838" spans="1:31" x14ac:dyDescent="0.25">
      <c r="A2838">
        <v>1671102</v>
      </c>
      <c r="B2838">
        <v>1</v>
      </c>
      <c r="C2838" t="s">
        <v>80</v>
      </c>
      <c r="D2838" t="s">
        <v>90</v>
      </c>
      <c r="E2838" t="s">
        <v>140</v>
      </c>
      <c r="F2838" t="s">
        <v>8345</v>
      </c>
      <c r="G2838" t="s">
        <v>142</v>
      </c>
      <c r="H2838" t="s">
        <v>143</v>
      </c>
      <c r="I2838" t="s">
        <v>135</v>
      </c>
      <c r="J2838" t="s">
        <v>136</v>
      </c>
      <c r="K2838" t="s">
        <v>137</v>
      </c>
      <c r="L2838" t="s">
        <v>8346</v>
      </c>
      <c r="M2838" t="s">
        <v>8347</v>
      </c>
      <c r="N2838">
        <v>42.401388888</v>
      </c>
      <c r="O2838">
        <v>0</v>
      </c>
      <c r="P2838">
        <v>4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99.532862096588516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99.532862096588516</v>
      </c>
    </row>
    <row r="2839" spans="1:31" x14ac:dyDescent="0.25">
      <c r="A2839">
        <v>1670498</v>
      </c>
      <c r="B2839">
        <v>1</v>
      </c>
      <c r="C2839" t="s">
        <v>81</v>
      </c>
      <c r="D2839" t="s">
        <v>113</v>
      </c>
      <c r="E2839" t="s">
        <v>140</v>
      </c>
      <c r="F2839" t="s">
        <v>8348</v>
      </c>
      <c r="G2839" t="s">
        <v>209</v>
      </c>
      <c r="H2839" t="s">
        <v>143</v>
      </c>
      <c r="I2839" t="s">
        <v>135</v>
      </c>
      <c r="J2839" t="s">
        <v>136</v>
      </c>
      <c r="K2839" t="s">
        <v>137</v>
      </c>
      <c r="L2839" t="s">
        <v>8349</v>
      </c>
      <c r="M2839" t="s">
        <v>8350</v>
      </c>
      <c r="N2839">
        <v>0.889444444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6.0787364802015951</v>
      </c>
      <c r="AC2839">
        <v>0</v>
      </c>
      <c r="AD2839">
        <v>0</v>
      </c>
      <c r="AE2839">
        <v>6.0787364802015951</v>
      </c>
    </row>
    <row r="2840" spans="1:31" x14ac:dyDescent="0.25">
      <c r="A2840">
        <v>1670206</v>
      </c>
      <c r="B2840">
        <v>1</v>
      </c>
      <c r="C2840" t="s">
        <v>80</v>
      </c>
      <c r="D2840" t="s">
        <v>89</v>
      </c>
      <c r="E2840" t="s">
        <v>164</v>
      </c>
      <c r="F2840" t="s">
        <v>7107</v>
      </c>
      <c r="G2840" t="s">
        <v>161</v>
      </c>
      <c r="H2840" t="s">
        <v>134</v>
      </c>
      <c r="I2840" t="s">
        <v>135</v>
      </c>
      <c r="J2840" t="s">
        <v>136</v>
      </c>
      <c r="K2840" t="s">
        <v>137</v>
      </c>
      <c r="L2840" t="s">
        <v>8351</v>
      </c>
      <c r="M2840" t="s">
        <v>8352</v>
      </c>
      <c r="N2840">
        <v>0.454166666</v>
      </c>
      <c r="O2840">
        <v>5</v>
      </c>
      <c r="P2840">
        <v>6418</v>
      </c>
      <c r="Q2840">
        <v>3</v>
      </c>
      <c r="R2840">
        <v>225</v>
      </c>
      <c r="S2840">
        <v>20</v>
      </c>
      <c r="T2840">
        <v>955</v>
      </c>
      <c r="U2840">
        <v>8</v>
      </c>
      <c r="V2840">
        <v>0</v>
      </c>
      <c r="W2840">
        <v>69.48571597877519</v>
      </c>
      <c r="X2840">
        <v>1361.3253237375361</v>
      </c>
      <c r="Y2840">
        <v>3.6114446671289171</v>
      </c>
      <c r="Z2840">
        <v>15.583865491013935</v>
      </c>
      <c r="AA2840">
        <v>247.3882390169436</v>
      </c>
      <c r="AB2840">
        <v>443.97883165977578</v>
      </c>
      <c r="AC2840">
        <v>88.478138968129173</v>
      </c>
      <c r="AD2840">
        <v>0</v>
      </c>
      <c r="AE2840">
        <v>2229.851559519303</v>
      </c>
    </row>
    <row r="2841" spans="1:31" x14ac:dyDescent="0.25">
      <c r="A2841">
        <v>1670704</v>
      </c>
      <c r="B2841">
        <v>1</v>
      </c>
      <c r="C2841" t="s">
        <v>81</v>
      </c>
      <c r="D2841" t="s">
        <v>128</v>
      </c>
      <c r="E2841" t="s">
        <v>151</v>
      </c>
      <c r="F2841" t="s">
        <v>8353</v>
      </c>
      <c r="G2841" t="s">
        <v>385</v>
      </c>
      <c r="H2841" t="s">
        <v>143</v>
      </c>
      <c r="I2841" t="s">
        <v>135</v>
      </c>
      <c r="J2841" t="s">
        <v>136</v>
      </c>
      <c r="K2841" t="s">
        <v>137</v>
      </c>
      <c r="L2841" t="s">
        <v>8354</v>
      </c>
      <c r="M2841" t="s">
        <v>8355</v>
      </c>
      <c r="N2841">
        <v>3.7763888880000001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13</v>
      </c>
      <c r="U2841">
        <v>0</v>
      </c>
      <c r="V2841">
        <v>1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88.738550667346971</v>
      </c>
      <c r="AC2841">
        <v>0</v>
      </c>
      <c r="AD2841">
        <v>13.765717113648085</v>
      </c>
      <c r="AE2841">
        <v>102.50426778099505</v>
      </c>
    </row>
    <row r="2842" spans="1:31" x14ac:dyDescent="0.25">
      <c r="A2842">
        <v>1670604</v>
      </c>
      <c r="B2842">
        <v>1</v>
      </c>
      <c r="C2842" t="s">
        <v>81</v>
      </c>
      <c r="D2842" t="s">
        <v>121</v>
      </c>
      <c r="E2842" t="s">
        <v>131</v>
      </c>
      <c r="F2842" t="s">
        <v>8356</v>
      </c>
      <c r="G2842" t="s">
        <v>161</v>
      </c>
      <c r="H2842" t="s">
        <v>134</v>
      </c>
      <c r="I2842" t="s">
        <v>135</v>
      </c>
      <c r="J2842" t="s">
        <v>136</v>
      </c>
      <c r="K2842" t="s">
        <v>137</v>
      </c>
      <c r="L2842" t="s">
        <v>8357</v>
      </c>
      <c r="M2842" t="s">
        <v>8358</v>
      </c>
      <c r="N2842">
        <v>0.52083333300000001</v>
      </c>
      <c r="O2842">
        <v>0</v>
      </c>
      <c r="P2842">
        <v>370</v>
      </c>
      <c r="Q2842">
        <v>2</v>
      </c>
      <c r="R2842">
        <v>32</v>
      </c>
      <c r="S2842">
        <v>1</v>
      </c>
      <c r="T2842">
        <v>29</v>
      </c>
      <c r="U2842">
        <v>0</v>
      </c>
      <c r="V2842">
        <v>0</v>
      </c>
      <c r="W2842">
        <v>0</v>
      </c>
      <c r="X2842">
        <v>15.852109771736014</v>
      </c>
      <c r="Y2842">
        <v>0.8628486004615834</v>
      </c>
      <c r="Z2842">
        <v>2.2915308662418501</v>
      </c>
      <c r="AA2842">
        <v>2.6643031101230257</v>
      </c>
      <c r="AB2842">
        <v>13.42678050220692</v>
      </c>
      <c r="AC2842">
        <v>0</v>
      </c>
      <c r="AD2842">
        <v>0</v>
      </c>
      <c r="AE2842">
        <v>35.097572850769396</v>
      </c>
    </row>
    <row r="2843" spans="1:31" x14ac:dyDescent="0.25">
      <c r="A2843">
        <v>1670355</v>
      </c>
      <c r="B2843">
        <v>1</v>
      </c>
      <c r="C2843" t="s">
        <v>80</v>
      </c>
      <c r="D2843" t="s">
        <v>101</v>
      </c>
      <c r="E2843" t="s">
        <v>159</v>
      </c>
      <c r="F2843" t="s">
        <v>8359</v>
      </c>
      <c r="G2843" t="s">
        <v>133</v>
      </c>
      <c r="H2843" t="s">
        <v>134</v>
      </c>
      <c r="I2843" t="s">
        <v>135</v>
      </c>
      <c r="J2843" t="s">
        <v>136</v>
      </c>
      <c r="K2843" t="s">
        <v>137</v>
      </c>
      <c r="L2843" t="s">
        <v>8360</v>
      </c>
      <c r="M2843" t="s">
        <v>8361</v>
      </c>
      <c r="N2843">
        <v>2.841388888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137.92579469582614</v>
      </c>
      <c r="AD2843">
        <v>0</v>
      </c>
      <c r="AE2843">
        <v>137.92579469582614</v>
      </c>
    </row>
    <row r="2844" spans="1:31" x14ac:dyDescent="0.25">
      <c r="A2844">
        <v>1670455</v>
      </c>
      <c r="B2844">
        <v>1</v>
      </c>
      <c r="C2844" t="s">
        <v>80</v>
      </c>
      <c r="D2844" t="s">
        <v>94</v>
      </c>
      <c r="E2844" t="s">
        <v>159</v>
      </c>
      <c r="F2844" t="s">
        <v>8362</v>
      </c>
      <c r="G2844" t="s">
        <v>596</v>
      </c>
      <c r="H2844" t="s">
        <v>134</v>
      </c>
      <c r="I2844" t="s">
        <v>135</v>
      </c>
      <c r="J2844" t="s">
        <v>136</v>
      </c>
      <c r="K2844" t="s">
        <v>137</v>
      </c>
      <c r="L2844" t="s">
        <v>8363</v>
      </c>
      <c r="M2844" t="s">
        <v>8364</v>
      </c>
      <c r="N2844">
        <v>2.909166666</v>
      </c>
      <c r="O2844">
        <v>0</v>
      </c>
      <c r="P2844">
        <v>0</v>
      </c>
      <c r="Q2844">
        <v>1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0.84898034478337514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0.84898034478337514</v>
      </c>
    </row>
    <row r="2845" spans="1:31" x14ac:dyDescent="0.25">
      <c r="A2845">
        <v>1670996</v>
      </c>
      <c r="B2845">
        <v>1</v>
      </c>
      <c r="C2845" t="s">
        <v>81</v>
      </c>
      <c r="D2845" t="s">
        <v>117</v>
      </c>
      <c r="E2845" t="s">
        <v>159</v>
      </c>
      <c r="F2845" t="s">
        <v>8365</v>
      </c>
      <c r="G2845" t="s">
        <v>596</v>
      </c>
      <c r="H2845" t="s">
        <v>134</v>
      </c>
      <c r="I2845" t="s">
        <v>135</v>
      </c>
      <c r="J2845" t="s">
        <v>136</v>
      </c>
      <c r="K2845" t="s">
        <v>137</v>
      </c>
      <c r="L2845" t="s">
        <v>8366</v>
      </c>
      <c r="M2845" t="s">
        <v>8367</v>
      </c>
      <c r="N2845">
        <v>1.35</v>
      </c>
      <c r="O2845">
        <v>0</v>
      </c>
      <c r="P2845">
        <v>46</v>
      </c>
      <c r="Q2845">
        <v>0</v>
      </c>
      <c r="R2845">
        <v>1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4.6725517754244512</v>
      </c>
      <c r="Y2845">
        <v>0</v>
      </c>
      <c r="Z2845">
        <v>0.31343965886520003</v>
      </c>
      <c r="AA2845">
        <v>0</v>
      </c>
      <c r="AB2845">
        <v>0</v>
      </c>
      <c r="AC2845">
        <v>0</v>
      </c>
      <c r="AD2845">
        <v>0</v>
      </c>
      <c r="AE2845">
        <v>4.9859914342896516</v>
      </c>
    </row>
    <row r="2846" spans="1:31" x14ac:dyDescent="0.25">
      <c r="A2846">
        <v>1670398</v>
      </c>
      <c r="B2846">
        <v>1</v>
      </c>
      <c r="C2846" t="s">
        <v>81</v>
      </c>
      <c r="D2846" t="s">
        <v>128</v>
      </c>
      <c r="E2846" t="s">
        <v>131</v>
      </c>
      <c r="F2846" t="s">
        <v>8368</v>
      </c>
      <c r="G2846" t="s">
        <v>161</v>
      </c>
      <c r="H2846" t="s">
        <v>134</v>
      </c>
      <c r="I2846" t="s">
        <v>135</v>
      </c>
      <c r="J2846" t="s">
        <v>136</v>
      </c>
      <c r="K2846" t="s">
        <v>137</v>
      </c>
      <c r="L2846" t="s">
        <v>8369</v>
      </c>
      <c r="M2846" t="s">
        <v>8370</v>
      </c>
      <c r="N2846">
        <v>2.5963888879999999</v>
      </c>
      <c r="O2846">
        <v>3</v>
      </c>
      <c r="P2846">
        <v>497</v>
      </c>
      <c r="Q2846">
        <v>89</v>
      </c>
      <c r="R2846">
        <v>26</v>
      </c>
      <c r="S2846">
        <v>6</v>
      </c>
      <c r="T2846">
        <v>56</v>
      </c>
      <c r="U2846">
        <v>0</v>
      </c>
      <c r="V2846">
        <v>0</v>
      </c>
      <c r="W2846">
        <v>2.6393095751959916</v>
      </c>
      <c r="X2846">
        <v>230.29012045035421</v>
      </c>
      <c r="Y2846">
        <v>139.8414557337405</v>
      </c>
      <c r="Z2846">
        <v>14.156217346467805</v>
      </c>
      <c r="AA2846">
        <v>83.607627270773705</v>
      </c>
      <c r="AB2846">
        <v>88.470915392189937</v>
      </c>
      <c r="AC2846">
        <v>0</v>
      </c>
      <c r="AD2846">
        <v>0</v>
      </c>
      <c r="AE2846">
        <v>559.00564576872216</v>
      </c>
    </row>
    <row r="2847" spans="1:31" x14ac:dyDescent="0.25">
      <c r="A2847">
        <v>1671300</v>
      </c>
      <c r="B2847">
        <v>1</v>
      </c>
      <c r="C2847" t="s">
        <v>80</v>
      </c>
      <c r="D2847" t="s">
        <v>100</v>
      </c>
      <c r="E2847" t="s">
        <v>159</v>
      </c>
      <c r="F2847" t="s">
        <v>8371</v>
      </c>
      <c r="G2847" t="s">
        <v>655</v>
      </c>
      <c r="H2847" t="s">
        <v>134</v>
      </c>
      <c r="I2847" t="s">
        <v>135</v>
      </c>
      <c r="J2847" t="s">
        <v>136</v>
      </c>
      <c r="K2847" t="s">
        <v>137</v>
      </c>
      <c r="L2847" t="s">
        <v>8372</v>
      </c>
      <c r="M2847" t="s">
        <v>8373</v>
      </c>
      <c r="N2847">
        <v>4.318333333</v>
      </c>
      <c r="O2847">
        <v>0</v>
      </c>
      <c r="P2847">
        <v>67</v>
      </c>
      <c r="Q2847">
        <v>0</v>
      </c>
      <c r="R2847">
        <v>14</v>
      </c>
      <c r="S2847">
        <v>0</v>
      </c>
      <c r="T2847">
        <v>25</v>
      </c>
      <c r="U2847">
        <v>0</v>
      </c>
      <c r="V2847">
        <v>0</v>
      </c>
      <c r="W2847">
        <v>0</v>
      </c>
      <c r="X2847">
        <v>64.996853118601749</v>
      </c>
      <c r="Y2847">
        <v>0</v>
      </c>
      <c r="Z2847">
        <v>23.207409159345829</v>
      </c>
      <c r="AA2847">
        <v>0</v>
      </c>
      <c r="AB2847">
        <v>84.276163052576237</v>
      </c>
      <c r="AC2847">
        <v>0</v>
      </c>
      <c r="AD2847">
        <v>0</v>
      </c>
      <c r="AE2847">
        <v>172.48042533052381</v>
      </c>
    </row>
    <row r="2848" spans="1:31" x14ac:dyDescent="0.25">
      <c r="A2848">
        <v>1670421</v>
      </c>
      <c r="B2848">
        <v>1</v>
      </c>
      <c r="C2848" t="s">
        <v>80</v>
      </c>
      <c r="D2848" t="s">
        <v>85</v>
      </c>
      <c r="E2848" t="s">
        <v>140</v>
      </c>
      <c r="F2848" t="s">
        <v>8374</v>
      </c>
      <c r="G2848" t="s">
        <v>267</v>
      </c>
      <c r="H2848" t="s">
        <v>143</v>
      </c>
      <c r="I2848" t="s">
        <v>135</v>
      </c>
      <c r="J2848" t="s">
        <v>5</v>
      </c>
      <c r="K2848" t="s">
        <v>137</v>
      </c>
      <c r="L2848" t="s">
        <v>8375</v>
      </c>
      <c r="M2848" t="s">
        <v>8376</v>
      </c>
      <c r="N2848">
        <v>0.85</v>
      </c>
      <c r="O2848">
        <v>0</v>
      </c>
      <c r="P2848">
        <v>15</v>
      </c>
      <c r="Q2848">
        <v>0</v>
      </c>
      <c r="R2848">
        <v>0</v>
      </c>
      <c r="S2848">
        <v>0</v>
      </c>
      <c r="T2848">
        <v>1</v>
      </c>
      <c r="U2848">
        <v>0</v>
      </c>
      <c r="V2848">
        <v>0</v>
      </c>
      <c r="W2848">
        <v>0</v>
      </c>
      <c r="X2848">
        <v>1.050564590717189</v>
      </c>
      <c r="Y2848">
        <v>0</v>
      </c>
      <c r="Z2848">
        <v>0</v>
      </c>
      <c r="AA2848">
        <v>0</v>
      </c>
      <c r="AB2848">
        <v>4.874490317928E-2</v>
      </c>
      <c r="AC2848">
        <v>0</v>
      </c>
      <c r="AD2848">
        <v>0</v>
      </c>
      <c r="AE2848">
        <v>1.0993094938964689</v>
      </c>
    </row>
    <row r="2849" spans="1:31" x14ac:dyDescent="0.25">
      <c r="A2849">
        <v>1671231</v>
      </c>
      <c r="B2849">
        <v>1</v>
      </c>
      <c r="C2849" t="s">
        <v>80</v>
      </c>
      <c r="D2849" t="s">
        <v>89</v>
      </c>
      <c r="E2849" t="s">
        <v>140</v>
      </c>
      <c r="F2849" t="s">
        <v>8377</v>
      </c>
      <c r="G2849" t="s">
        <v>197</v>
      </c>
      <c r="H2849" t="s">
        <v>143</v>
      </c>
      <c r="I2849" t="s">
        <v>135</v>
      </c>
      <c r="J2849" t="s">
        <v>136</v>
      </c>
      <c r="K2849" t="s">
        <v>137</v>
      </c>
      <c r="L2849" t="s">
        <v>8378</v>
      </c>
      <c r="M2849" t="s">
        <v>8379</v>
      </c>
      <c r="N2849">
        <v>1.3761111109999999</v>
      </c>
      <c r="O2849">
        <v>0</v>
      </c>
      <c r="P2849">
        <v>1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0.51636109441239553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0.51636109441239553</v>
      </c>
    </row>
    <row r="2850" spans="1:31" x14ac:dyDescent="0.25">
      <c r="A2850">
        <v>1670544</v>
      </c>
      <c r="B2850">
        <v>1</v>
      </c>
      <c r="C2850" t="s">
        <v>80</v>
      </c>
      <c r="D2850" t="s">
        <v>109</v>
      </c>
      <c r="E2850" t="s">
        <v>151</v>
      </c>
      <c r="F2850" t="s">
        <v>8380</v>
      </c>
      <c r="G2850" t="s">
        <v>153</v>
      </c>
      <c r="H2850" t="s">
        <v>143</v>
      </c>
      <c r="I2850" t="s">
        <v>135</v>
      </c>
      <c r="J2850" t="s">
        <v>136</v>
      </c>
      <c r="K2850" t="s">
        <v>137</v>
      </c>
      <c r="L2850" t="s">
        <v>8381</v>
      </c>
      <c r="M2850" t="s">
        <v>7021</v>
      </c>
      <c r="N2850">
        <v>2.1405555550000002</v>
      </c>
      <c r="O2850">
        <v>0</v>
      </c>
      <c r="P2850">
        <v>11</v>
      </c>
      <c r="Q2850">
        <v>0</v>
      </c>
      <c r="R2850">
        <v>0</v>
      </c>
      <c r="S2850">
        <v>0</v>
      </c>
      <c r="T2850">
        <v>1</v>
      </c>
      <c r="U2850">
        <v>0</v>
      </c>
      <c r="V2850">
        <v>0</v>
      </c>
      <c r="W2850">
        <v>0</v>
      </c>
      <c r="X2850">
        <v>3.2554935614774823</v>
      </c>
      <c r="Y2850">
        <v>0</v>
      </c>
      <c r="Z2850">
        <v>0</v>
      </c>
      <c r="AA2850">
        <v>0</v>
      </c>
      <c r="AB2850">
        <v>0.26819188333938004</v>
      </c>
      <c r="AC2850">
        <v>0</v>
      </c>
      <c r="AD2850">
        <v>0</v>
      </c>
      <c r="AE2850">
        <v>3.5236854448168624</v>
      </c>
    </row>
    <row r="2851" spans="1:31" x14ac:dyDescent="0.25">
      <c r="A2851">
        <v>1670444</v>
      </c>
      <c r="B2851">
        <v>1</v>
      </c>
      <c r="C2851" t="s">
        <v>81</v>
      </c>
      <c r="D2851" t="s">
        <v>117</v>
      </c>
      <c r="E2851" t="s">
        <v>151</v>
      </c>
      <c r="F2851" t="s">
        <v>8382</v>
      </c>
      <c r="G2851" t="s">
        <v>222</v>
      </c>
      <c r="H2851" t="s">
        <v>143</v>
      </c>
      <c r="I2851" t="s">
        <v>135</v>
      </c>
      <c r="J2851" t="s">
        <v>136</v>
      </c>
      <c r="K2851" t="s">
        <v>137</v>
      </c>
      <c r="L2851" t="s">
        <v>8383</v>
      </c>
      <c r="M2851" t="s">
        <v>8384</v>
      </c>
      <c r="N2851">
        <v>1.740555555</v>
      </c>
      <c r="O2851">
        <v>0</v>
      </c>
      <c r="P2851">
        <v>11</v>
      </c>
      <c r="Q2851">
        <v>0</v>
      </c>
      <c r="R2851">
        <v>12</v>
      </c>
      <c r="S2851">
        <v>0</v>
      </c>
      <c r="T2851">
        <v>1</v>
      </c>
      <c r="U2851">
        <v>0</v>
      </c>
      <c r="V2851">
        <v>0</v>
      </c>
      <c r="W2851">
        <v>0</v>
      </c>
      <c r="X2851">
        <v>4.1618721981404638</v>
      </c>
      <c r="Y2851">
        <v>0</v>
      </c>
      <c r="Z2851">
        <v>0.27929439200161288</v>
      </c>
      <c r="AA2851">
        <v>0</v>
      </c>
      <c r="AB2851">
        <v>2.3807824189747775</v>
      </c>
      <c r="AC2851">
        <v>0</v>
      </c>
      <c r="AD2851">
        <v>0</v>
      </c>
      <c r="AE2851">
        <v>6.821949009116854</v>
      </c>
    </row>
    <row r="2852" spans="1:31" x14ac:dyDescent="0.25">
      <c r="A2852">
        <v>1671277</v>
      </c>
      <c r="B2852">
        <v>1</v>
      </c>
      <c r="C2852" t="s">
        <v>80</v>
      </c>
      <c r="D2852" t="s">
        <v>100</v>
      </c>
      <c r="E2852" t="s">
        <v>164</v>
      </c>
      <c r="F2852" t="s">
        <v>7163</v>
      </c>
      <c r="G2852" t="s">
        <v>161</v>
      </c>
      <c r="H2852" t="s">
        <v>134</v>
      </c>
      <c r="I2852" t="s">
        <v>135</v>
      </c>
      <c r="J2852" t="s">
        <v>136</v>
      </c>
      <c r="K2852" t="s">
        <v>137</v>
      </c>
      <c r="L2852" t="s">
        <v>8385</v>
      </c>
      <c r="M2852" t="s">
        <v>8386</v>
      </c>
      <c r="N2852">
        <v>1.7052777770000001</v>
      </c>
      <c r="O2852">
        <v>1</v>
      </c>
      <c r="P2852">
        <v>2756</v>
      </c>
      <c r="Q2852">
        <v>1</v>
      </c>
      <c r="R2852">
        <v>47</v>
      </c>
      <c r="S2852">
        <v>6</v>
      </c>
      <c r="T2852">
        <v>242</v>
      </c>
      <c r="U2852">
        <v>1</v>
      </c>
      <c r="V2852">
        <v>0</v>
      </c>
      <c r="W2852">
        <v>12.023971419183187</v>
      </c>
      <c r="X2852">
        <v>1162.8422640309459</v>
      </c>
      <c r="Y2852">
        <v>9.7228372680645201</v>
      </c>
      <c r="Z2852">
        <v>20.138579422398379</v>
      </c>
      <c r="AA2852">
        <v>65.941200361397819</v>
      </c>
      <c r="AB2852">
        <v>363.01878099526243</v>
      </c>
      <c r="AC2852">
        <v>22.905370098448344</v>
      </c>
      <c r="AD2852">
        <v>0</v>
      </c>
      <c r="AE2852">
        <v>1656.5930035957008</v>
      </c>
    </row>
    <row r="2853" spans="1:31" x14ac:dyDescent="0.25">
      <c r="A2853">
        <v>1671108</v>
      </c>
      <c r="B2853">
        <v>1</v>
      </c>
      <c r="C2853" t="s">
        <v>81</v>
      </c>
      <c r="D2853" t="s">
        <v>119</v>
      </c>
      <c r="E2853" t="s">
        <v>164</v>
      </c>
      <c r="F2853" t="s">
        <v>7750</v>
      </c>
      <c r="G2853" t="s">
        <v>166</v>
      </c>
      <c r="H2853" t="s">
        <v>134</v>
      </c>
      <c r="I2853" t="s">
        <v>173</v>
      </c>
      <c r="J2853" t="s">
        <v>136</v>
      </c>
      <c r="K2853" t="s">
        <v>167</v>
      </c>
      <c r="L2853" t="s">
        <v>8387</v>
      </c>
      <c r="M2853" t="s">
        <v>8388</v>
      </c>
      <c r="N2853">
        <v>4.8333332999999999E-2</v>
      </c>
      <c r="O2853">
        <v>0</v>
      </c>
      <c r="P2853">
        <v>2605</v>
      </c>
      <c r="Q2853">
        <v>151</v>
      </c>
      <c r="R2853">
        <v>247</v>
      </c>
      <c r="S2853">
        <v>9</v>
      </c>
      <c r="T2853">
        <v>201</v>
      </c>
      <c r="U2853">
        <v>0</v>
      </c>
      <c r="V2853">
        <v>2</v>
      </c>
      <c r="W2853">
        <v>0</v>
      </c>
      <c r="X2853">
        <v>19.61694979144804</v>
      </c>
      <c r="Y2853">
        <v>12.096940833316824</v>
      </c>
      <c r="Z2853">
        <v>6.7343146751373721</v>
      </c>
      <c r="AA2853">
        <v>1.6751330573303402</v>
      </c>
      <c r="AB2853">
        <v>3.2186676191523396</v>
      </c>
      <c r="AC2853">
        <v>0</v>
      </c>
      <c r="AD2853">
        <v>1.28046956666592</v>
      </c>
      <c r="AE2853">
        <v>44.62247554305084</v>
      </c>
    </row>
    <row r="2854" spans="1:31" x14ac:dyDescent="0.25">
      <c r="A2854">
        <v>1670590</v>
      </c>
      <c r="B2854">
        <v>1</v>
      </c>
      <c r="C2854" t="s">
        <v>80</v>
      </c>
      <c r="D2854" t="s">
        <v>96</v>
      </c>
      <c r="E2854" t="s">
        <v>159</v>
      </c>
      <c r="F2854" t="s">
        <v>8389</v>
      </c>
      <c r="G2854" t="s">
        <v>281</v>
      </c>
      <c r="H2854" t="s">
        <v>134</v>
      </c>
      <c r="I2854" t="s">
        <v>135</v>
      </c>
      <c r="J2854" t="s">
        <v>136</v>
      </c>
      <c r="K2854" t="s">
        <v>167</v>
      </c>
      <c r="L2854" t="s">
        <v>8390</v>
      </c>
      <c r="M2854" t="s">
        <v>8391</v>
      </c>
      <c r="N2854">
        <v>8.8144444439999994</v>
      </c>
      <c r="O2854">
        <v>0</v>
      </c>
      <c r="P2854">
        <v>0</v>
      </c>
      <c r="Q2854">
        <v>1</v>
      </c>
      <c r="R2854">
        <v>0</v>
      </c>
      <c r="S2854">
        <v>1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4.700020070627021</v>
      </c>
      <c r="Z2854">
        <v>0</v>
      </c>
      <c r="AA2854">
        <v>15.804367695661664</v>
      </c>
      <c r="AB2854">
        <v>0</v>
      </c>
      <c r="AC2854">
        <v>0</v>
      </c>
      <c r="AD2854">
        <v>0</v>
      </c>
      <c r="AE2854">
        <v>20.504387766288687</v>
      </c>
    </row>
    <row r="2855" spans="1:31" x14ac:dyDescent="0.25">
      <c r="A2855">
        <v>1670736</v>
      </c>
      <c r="B2855">
        <v>1</v>
      </c>
      <c r="C2855" t="s">
        <v>80</v>
      </c>
      <c r="D2855" t="s">
        <v>106</v>
      </c>
      <c r="E2855" t="s">
        <v>140</v>
      </c>
      <c r="F2855" t="s">
        <v>8392</v>
      </c>
      <c r="G2855" t="s">
        <v>197</v>
      </c>
      <c r="H2855" t="s">
        <v>143</v>
      </c>
      <c r="I2855" t="s">
        <v>135</v>
      </c>
      <c r="J2855" t="s">
        <v>136</v>
      </c>
      <c r="K2855" t="s">
        <v>137</v>
      </c>
      <c r="L2855" t="s">
        <v>8393</v>
      </c>
      <c r="M2855" t="s">
        <v>8394</v>
      </c>
      <c r="N2855">
        <v>3.3258333329999998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0.94218638930715559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0.94218638930715559</v>
      </c>
    </row>
    <row r="2856" spans="1:31" x14ac:dyDescent="0.25">
      <c r="A2856">
        <v>1671317</v>
      </c>
      <c r="B2856">
        <v>1</v>
      </c>
      <c r="C2856" t="s">
        <v>80</v>
      </c>
      <c r="D2856" t="s">
        <v>101</v>
      </c>
      <c r="E2856" t="s">
        <v>140</v>
      </c>
      <c r="F2856" t="s">
        <v>8395</v>
      </c>
      <c r="G2856" t="s">
        <v>197</v>
      </c>
      <c r="H2856" t="s">
        <v>143</v>
      </c>
      <c r="I2856" t="s">
        <v>135</v>
      </c>
      <c r="J2856" t="s">
        <v>136</v>
      </c>
      <c r="K2856" t="s">
        <v>137</v>
      </c>
      <c r="L2856" t="s">
        <v>8396</v>
      </c>
      <c r="M2856" t="s">
        <v>8397</v>
      </c>
      <c r="N2856">
        <v>1.374166666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0.45167323937608606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0.45167323937608606</v>
      </c>
    </row>
    <row r="2857" spans="1:31" x14ac:dyDescent="0.25">
      <c r="A2857">
        <v>1670630</v>
      </c>
      <c r="B2857">
        <v>1</v>
      </c>
      <c r="C2857" t="s">
        <v>81</v>
      </c>
      <c r="D2857" t="s">
        <v>113</v>
      </c>
      <c r="E2857" t="s">
        <v>151</v>
      </c>
      <c r="F2857" t="s">
        <v>8398</v>
      </c>
      <c r="G2857" t="s">
        <v>153</v>
      </c>
      <c r="H2857" t="s">
        <v>143</v>
      </c>
      <c r="I2857" t="s">
        <v>135</v>
      </c>
      <c r="J2857" t="s">
        <v>136</v>
      </c>
      <c r="K2857" t="s">
        <v>137</v>
      </c>
      <c r="L2857" t="s">
        <v>8399</v>
      </c>
      <c r="M2857" t="s">
        <v>8400</v>
      </c>
      <c r="N2857">
        <v>4.7908333330000001</v>
      </c>
      <c r="O2857">
        <v>0</v>
      </c>
      <c r="P2857">
        <v>57</v>
      </c>
      <c r="Q2857">
        <v>0</v>
      </c>
      <c r="R2857">
        <v>1</v>
      </c>
      <c r="S2857">
        <v>0</v>
      </c>
      <c r="T2857">
        <v>2</v>
      </c>
      <c r="U2857">
        <v>0</v>
      </c>
      <c r="V2857">
        <v>0</v>
      </c>
      <c r="W2857">
        <v>0</v>
      </c>
      <c r="X2857">
        <v>17.12613981760606</v>
      </c>
      <c r="Y2857">
        <v>0</v>
      </c>
      <c r="Z2857">
        <v>8.3367499568888891E-5</v>
      </c>
      <c r="AA2857">
        <v>0</v>
      </c>
      <c r="AB2857">
        <v>0.53693565359877782</v>
      </c>
      <c r="AC2857">
        <v>0</v>
      </c>
      <c r="AD2857">
        <v>0</v>
      </c>
      <c r="AE2857">
        <v>17.663158838704408</v>
      </c>
    </row>
    <row r="2858" spans="1:31" x14ac:dyDescent="0.25">
      <c r="A2858">
        <v>1671423</v>
      </c>
      <c r="B2858">
        <v>1</v>
      </c>
      <c r="C2858" t="s">
        <v>80</v>
      </c>
      <c r="D2858" t="s">
        <v>104</v>
      </c>
      <c r="E2858" t="s">
        <v>140</v>
      </c>
      <c r="F2858" t="s">
        <v>8401</v>
      </c>
      <c r="G2858" t="s">
        <v>209</v>
      </c>
      <c r="H2858" t="s">
        <v>143</v>
      </c>
      <c r="I2858" t="s">
        <v>135</v>
      </c>
      <c r="J2858" t="s">
        <v>136</v>
      </c>
      <c r="K2858" t="s">
        <v>137</v>
      </c>
      <c r="L2858" t="s">
        <v>8402</v>
      </c>
      <c r="M2858" t="s">
        <v>8403</v>
      </c>
      <c r="N2858">
        <v>2.4627777769999999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0.75779974436519315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0.75779974436519315</v>
      </c>
    </row>
    <row r="2859" spans="1:31" x14ac:dyDescent="0.25">
      <c r="A2859">
        <v>1670275</v>
      </c>
      <c r="B2859">
        <v>1</v>
      </c>
      <c r="C2859" t="s">
        <v>80</v>
      </c>
      <c r="D2859" t="s">
        <v>85</v>
      </c>
      <c r="E2859" t="s">
        <v>200</v>
      </c>
      <c r="F2859" t="s">
        <v>8404</v>
      </c>
      <c r="G2859" t="s">
        <v>202</v>
      </c>
      <c r="H2859" t="s">
        <v>143</v>
      </c>
      <c r="I2859" t="s">
        <v>135</v>
      </c>
      <c r="J2859" t="s">
        <v>136</v>
      </c>
      <c r="K2859" t="s">
        <v>137</v>
      </c>
      <c r="L2859" t="s">
        <v>8405</v>
      </c>
      <c r="M2859" t="s">
        <v>8406</v>
      </c>
      <c r="N2859">
        <v>17.337777776999999</v>
      </c>
      <c r="O2859">
        <v>0</v>
      </c>
      <c r="P2859">
        <v>80</v>
      </c>
      <c r="Q2859">
        <v>0</v>
      </c>
      <c r="R2859">
        <v>0</v>
      </c>
      <c r="S2859">
        <v>0</v>
      </c>
      <c r="T2859">
        <v>4</v>
      </c>
      <c r="U2859">
        <v>0</v>
      </c>
      <c r="V2859">
        <v>0</v>
      </c>
      <c r="W2859">
        <v>0</v>
      </c>
      <c r="X2859">
        <v>358.63138062097931</v>
      </c>
      <c r="Y2859">
        <v>0</v>
      </c>
      <c r="Z2859">
        <v>0</v>
      </c>
      <c r="AA2859">
        <v>0</v>
      </c>
      <c r="AB2859">
        <v>30.634106145621384</v>
      </c>
      <c r="AC2859">
        <v>0</v>
      </c>
      <c r="AD2859">
        <v>0</v>
      </c>
      <c r="AE2859">
        <v>389.2654867666007</v>
      </c>
    </row>
    <row r="2860" spans="1:31" x14ac:dyDescent="0.25">
      <c r="A2860">
        <v>1670484</v>
      </c>
      <c r="B2860">
        <v>1</v>
      </c>
      <c r="C2860" t="s">
        <v>80</v>
      </c>
      <c r="D2860" t="s">
        <v>83</v>
      </c>
      <c r="E2860" t="s">
        <v>131</v>
      </c>
      <c r="F2860" t="s">
        <v>8407</v>
      </c>
      <c r="G2860" t="s">
        <v>161</v>
      </c>
      <c r="H2860" t="s">
        <v>134</v>
      </c>
      <c r="I2860" t="s">
        <v>135</v>
      </c>
      <c r="J2860" t="s">
        <v>136</v>
      </c>
      <c r="K2860" t="s">
        <v>137</v>
      </c>
      <c r="L2860" t="s">
        <v>8408</v>
      </c>
      <c r="M2860" t="s">
        <v>8409</v>
      </c>
      <c r="N2860">
        <v>1.8869444440000001</v>
      </c>
      <c r="O2860">
        <v>0</v>
      </c>
      <c r="P2860">
        <v>159</v>
      </c>
      <c r="Q2860">
        <v>0</v>
      </c>
      <c r="R2860">
        <v>0</v>
      </c>
      <c r="S2860">
        <v>9</v>
      </c>
      <c r="T2860">
        <v>64</v>
      </c>
      <c r="U2860">
        <v>7</v>
      </c>
      <c r="V2860">
        <v>14</v>
      </c>
      <c r="W2860">
        <v>0</v>
      </c>
      <c r="X2860">
        <v>99.517220900265556</v>
      </c>
      <c r="Y2860">
        <v>0</v>
      </c>
      <c r="Z2860">
        <v>0</v>
      </c>
      <c r="AA2860">
        <v>674.583592236139</v>
      </c>
      <c r="AB2860">
        <v>818.96224239897822</v>
      </c>
      <c r="AC2860">
        <v>5529.6989112372648</v>
      </c>
      <c r="AD2860">
        <v>220.48113883754667</v>
      </c>
      <c r="AE2860">
        <v>7343.2431056101941</v>
      </c>
    </row>
    <row r="2861" spans="1:31" x14ac:dyDescent="0.25">
      <c r="A2861">
        <v>1671171</v>
      </c>
      <c r="B2861">
        <v>1</v>
      </c>
      <c r="C2861" t="s">
        <v>80</v>
      </c>
      <c r="D2861" t="s">
        <v>83</v>
      </c>
      <c r="E2861" t="s">
        <v>131</v>
      </c>
      <c r="F2861" t="s">
        <v>8410</v>
      </c>
      <c r="G2861" t="s">
        <v>161</v>
      </c>
      <c r="H2861" t="s">
        <v>134</v>
      </c>
      <c r="I2861" t="s">
        <v>135</v>
      </c>
      <c r="J2861" t="s">
        <v>136</v>
      </c>
      <c r="K2861" t="s">
        <v>137</v>
      </c>
      <c r="L2861" t="s">
        <v>8411</v>
      </c>
      <c r="M2861" t="s">
        <v>8412</v>
      </c>
      <c r="N2861">
        <v>0.334166666</v>
      </c>
      <c r="O2861">
        <v>0</v>
      </c>
      <c r="P2861">
        <v>159</v>
      </c>
      <c r="Q2861">
        <v>0</v>
      </c>
      <c r="R2861">
        <v>0</v>
      </c>
      <c r="S2861">
        <v>9</v>
      </c>
      <c r="T2861">
        <v>64</v>
      </c>
      <c r="U2861">
        <v>7</v>
      </c>
      <c r="V2861">
        <v>14</v>
      </c>
      <c r="W2861">
        <v>0</v>
      </c>
      <c r="X2861">
        <v>18.385427757291435</v>
      </c>
      <c r="Y2861">
        <v>0</v>
      </c>
      <c r="Z2861">
        <v>0</v>
      </c>
      <c r="AA2861">
        <v>86.623283914672641</v>
      </c>
      <c r="AB2861">
        <v>100.81124318715136</v>
      </c>
      <c r="AC2861">
        <v>582.03652004661205</v>
      </c>
      <c r="AD2861">
        <v>21.906843037018071</v>
      </c>
      <c r="AE2861">
        <v>809.76331794274563</v>
      </c>
    </row>
    <row r="2862" spans="1:31" x14ac:dyDescent="0.25">
      <c r="A2862">
        <v>1671214</v>
      </c>
      <c r="B2862">
        <v>1</v>
      </c>
      <c r="C2862" t="s">
        <v>80</v>
      </c>
      <c r="D2862" t="s">
        <v>82</v>
      </c>
      <c r="E2862" t="s">
        <v>200</v>
      </c>
      <c r="F2862" t="s">
        <v>8413</v>
      </c>
      <c r="G2862" t="s">
        <v>202</v>
      </c>
      <c r="H2862" t="s">
        <v>143</v>
      </c>
      <c r="I2862" t="s">
        <v>135</v>
      </c>
      <c r="J2862" t="s">
        <v>136</v>
      </c>
      <c r="K2862" t="s">
        <v>137</v>
      </c>
      <c r="L2862" t="s">
        <v>8414</v>
      </c>
      <c r="M2862" t="s">
        <v>8415</v>
      </c>
      <c r="N2862">
        <v>20.2575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15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261.32093203269073</v>
      </c>
      <c r="AC2862">
        <v>0</v>
      </c>
      <c r="AD2862">
        <v>0</v>
      </c>
      <c r="AE2862">
        <v>261.32093203269073</v>
      </c>
    </row>
    <row r="2863" spans="1:31" x14ac:dyDescent="0.25">
      <c r="A2863">
        <v>1670776</v>
      </c>
      <c r="B2863">
        <v>1</v>
      </c>
      <c r="C2863" t="s">
        <v>81</v>
      </c>
      <c r="D2863" t="s">
        <v>112</v>
      </c>
      <c r="E2863" t="s">
        <v>164</v>
      </c>
      <c r="F2863" t="s">
        <v>8416</v>
      </c>
      <c r="G2863" t="s">
        <v>161</v>
      </c>
      <c r="H2863" t="s">
        <v>134</v>
      </c>
      <c r="I2863" t="s">
        <v>135</v>
      </c>
      <c r="J2863" t="s">
        <v>136</v>
      </c>
      <c r="K2863" t="s">
        <v>137</v>
      </c>
      <c r="L2863" t="s">
        <v>8417</v>
      </c>
      <c r="M2863" t="s">
        <v>8418</v>
      </c>
      <c r="N2863">
        <v>0.49</v>
      </c>
      <c r="O2863">
        <v>1</v>
      </c>
      <c r="P2863">
        <v>97</v>
      </c>
      <c r="Q2863">
        <v>3</v>
      </c>
      <c r="R2863">
        <v>13</v>
      </c>
      <c r="S2863">
        <v>6</v>
      </c>
      <c r="T2863">
        <v>5</v>
      </c>
      <c r="U2863">
        <v>3</v>
      </c>
      <c r="V2863">
        <v>0</v>
      </c>
      <c r="W2863">
        <v>0.89490585488500829</v>
      </c>
      <c r="X2863">
        <v>3.5205664783997275</v>
      </c>
      <c r="Y2863">
        <v>2.984624901442678</v>
      </c>
      <c r="Z2863">
        <v>1.9775954738209602</v>
      </c>
      <c r="AA2863">
        <v>5.8327765605388722</v>
      </c>
      <c r="AB2863">
        <v>2.7812837673372677</v>
      </c>
      <c r="AC2863">
        <v>202.22667092910717</v>
      </c>
      <c r="AD2863">
        <v>0</v>
      </c>
      <c r="AE2863">
        <v>220.21842396553168</v>
      </c>
    </row>
    <row r="2864" spans="1:31" x14ac:dyDescent="0.25">
      <c r="A2864">
        <v>1670527</v>
      </c>
      <c r="B2864">
        <v>1</v>
      </c>
      <c r="C2864" t="s">
        <v>80</v>
      </c>
      <c r="D2864" t="s">
        <v>89</v>
      </c>
      <c r="E2864" t="s">
        <v>146</v>
      </c>
      <c r="F2864" t="s">
        <v>8419</v>
      </c>
      <c r="G2864" t="s">
        <v>1095</v>
      </c>
      <c r="H2864" t="s">
        <v>143</v>
      </c>
      <c r="I2864" t="s">
        <v>135</v>
      </c>
      <c r="J2864" t="s">
        <v>136</v>
      </c>
      <c r="K2864" t="s">
        <v>137</v>
      </c>
      <c r="L2864" t="s">
        <v>8420</v>
      </c>
      <c r="M2864" t="s">
        <v>8421</v>
      </c>
      <c r="N2864">
        <v>1.1441666660000001</v>
      </c>
      <c r="O2864">
        <v>0</v>
      </c>
      <c r="P2864">
        <v>55</v>
      </c>
      <c r="Q2864">
        <v>0</v>
      </c>
      <c r="R2864">
        <v>0</v>
      </c>
      <c r="S2864">
        <v>0</v>
      </c>
      <c r="T2864">
        <v>7</v>
      </c>
      <c r="U2864">
        <v>0</v>
      </c>
      <c r="V2864">
        <v>0</v>
      </c>
      <c r="W2864">
        <v>0</v>
      </c>
      <c r="X2864">
        <v>63.172867133709872</v>
      </c>
      <c r="Y2864">
        <v>0</v>
      </c>
      <c r="Z2864">
        <v>0</v>
      </c>
      <c r="AA2864">
        <v>0</v>
      </c>
      <c r="AB2864">
        <v>43.3115573911886</v>
      </c>
      <c r="AC2864">
        <v>0</v>
      </c>
      <c r="AD2864">
        <v>0</v>
      </c>
      <c r="AE2864">
        <v>106.48442452489847</v>
      </c>
    </row>
    <row r="2865" spans="1:31" x14ac:dyDescent="0.25">
      <c r="A2865">
        <v>1670381</v>
      </c>
      <c r="B2865">
        <v>1</v>
      </c>
      <c r="C2865" t="s">
        <v>81</v>
      </c>
      <c r="D2865" t="s">
        <v>112</v>
      </c>
      <c r="E2865" t="s">
        <v>159</v>
      </c>
      <c r="F2865" t="s">
        <v>6740</v>
      </c>
      <c r="G2865" t="s">
        <v>596</v>
      </c>
      <c r="H2865" t="s">
        <v>134</v>
      </c>
      <c r="I2865" t="s">
        <v>135</v>
      </c>
      <c r="J2865" t="s">
        <v>136</v>
      </c>
      <c r="K2865" t="s">
        <v>137</v>
      </c>
      <c r="L2865" t="s">
        <v>8422</v>
      </c>
      <c r="M2865" t="s">
        <v>8423</v>
      </c>
      <c r="N2865">
        <v>7.068888888</v>
      </c>
      <c r="O2865">
        <v>0</v>
      </c>
      <c r="P2865">
        <v>0</v>
      </c>
      <c r="Q2865">
        <v>0</v>
      </c>
      <c r="R2865">
        <v>0</v>
      </c>
      <c r="S2865">
        <v>1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72.175580299600668</v>
      </c>
      <c r="AB2865">
        <v>0</v>
      </c>
      <c r="AC2865">
        <v>0</v>
      </c>
      <c r="AD2865">
        <v>0</v>
      </c>
      <c r="AE2865">
        <v>72.175580299600668</v>
      </c>
    </row>
    <row r="2866" spans="1:31" x14ac:dyDescent="0.25">
      <c r="A2866">
        <v>1671168</v>
      </c>
      <c r="B2866">
        <v>1</v>
      </c>
      <c r="C2866" t="s">
        <v>80</v>
      </c>
      <c r="D2866" t="s">
        <v>95</v>
      </c>
      <c r="E2866" t="s">
        <v>164</v>
      </c>
      <c r="F2866" t="s">
        <v>8424</v>
      </c>
      <c r="G2866" t="s">
        <v>161</v>
      </c>
      <c r="H2866" t="s">
        <v>134</v>
      </c>
      <c r="I2866" t="s">
        <v>135</v>
      </c>
      <c r="J2866" t="s">
        <v>136</v>
      </c>
      <c r="K2866" t="s">
        <v>137</v>
      </c>
      <c r="L2866" t="s">
        <v>8425</v>
      </c>
      <c r="M2866" t="s">
        <v>8426</v>
      </c>
      <c r="N2866">
        <v>0.15194444400000001</v>
      </c>
      <c r="O2866">
        <v>3</v>
      </c>
      <c r="P2866">
        <v>918</v>
      </c>
      <c r="Q2866">
        <v>23</v>
      </c>
      <c r="R2866">
        <v>7</v>
      </c>
      <c r="S2866">
        <v>30</v>
      </c>
      <c r="T2866">
        <v>74</v>
      </c>
      <c r="U2866">
        <v>1</v>
      </c>
      <c r="V2866">
        <v>0</v>
      </c>
      <c r="W2866">
        <v>0.34566171629754028</v>
      </c>
      <c r="X2866">
        <v>34.07318213324325</v>
      </c>
      <c r="Y2866">
        <v>11.876207253561278</v>
      </c>
      <c r="Z2866">
        <v>0.29513125001175555</v>
      </c>
      <c r="AA2866">
        <v>70.275535498145871</v>
      </c>
      <c r="AB2866">
        <v>8.1869873162906437</v>
      </c>
      <c r="AC2866">
        <v>4.084815448640418</v>
      </c>
      <c r="AD2866">
        <v>0</v>
      </c>
      <c r="AE2866">
        <v>129.13752061619076</v>
      </c>
    </row>
    <row r="2867" spans="1:31" x14ac:dyDescent="0.25">
      <c r="A2867">
        <v>1670315</v>
      </c>
      <c r="B2867">
        <v>1</v>
      </c>
      <c r="C2867" t="s">
        <v>80</v>
      </c>
      <c r="D2867" t="s">
        <v>104</v>
      </c>
      <c r="E2867" t="s">
        <v>159</v>
      </c>
      <c r="F2867" t="s">
        <v>8289</v>
      </c>
      <c r="G2867" t="s">
        <v>161</v>
      </c>
      <c r="H2867" t="s">
        <v>134</v>
      </c>
      <c r="I2867" t="s">
        <v>135</v>
      </c>
      <c r="J2867" t="s">
        <v>136</v>
      </c>
      <c r="K2867" t="s">
        <v>137</v>
      </c>
      <c r="L2867" t="s">
        <v>8427</v>
      </c>
      <c r="M2867" t="s">
        <v>8428</v>
      </c>
      <c r="N2867">
        <v>1.1219444439999999</v>
      </c>
      <c r="O2867">
        <v>3</v>
      </c>
      <c r="P2867">
        <v>0</v>
      </c>
      <c r="Q2867">
        <v>18</v>
      </c>
      <c r="R2867">
        <v>0</v>
      </c>
      <c r="S2867">
        <v>13</v>
      </c>
      <c r="T2867">
        <v>0</v>
      </c>
      <c r="U2867">
        <v>1</v>
      </c>
      <c r="V2867">
        <v>0</v>
      </c>
      <c r="W2867">
        <v>0.90695387538567673</v>
      </c>
      <c r="X2867">
        <v>0</v>
      </c>
      <c r="Y2867">
        <v>4.5009509829118137</v>
      </c>
      <c r="Z2867">
        <v>0</v>
      </c>
      <c r="AA2867">
        <v>59.058670935374799</v>
      </c>
      <c r="AB2867">
        <v>0</v>
      </c>
      <c r="AC2867">
        <v>90.803332525839664</v>
      </c>
      <c r="AD2867">
        <v>0</v>
      </c>
      <c r="AE2867">
        <v>155.26990831951196</v>
      </c>
    </row>
    <row r="2868" spans="1:31" x14ac:dyDescent="0.25">
      <c r="A2868">
        <v>1670481</v>
      </c>
      <c r="B2868">
        <v>1</v>
      </c>
      <c r="C2868" t="s">
        <v>80</v>
      </c>
      <c r="D2868" t="s">
        <v>99</v>
      </c>
      <c r="E2868" t="s">
        <v>151</v>
      </c>
      <c r="F2868" t="s">
        <v>1851</v>
      </c>
      <c r="G2868" t="s">
        <v>153</v>
      </c>
      <c r="H2868" t="s">
        <v>143</v>
      </c>
      <c r="I2868" t="s">
        <v>135</v>
      </c>
      <c r="J2868" t="s">
        <v>136</v>
      </c>
      <c r="K2868" t="s">
        <v>137</v>
      </c>
      <c r="L2868" t="s">
        <v>8429</v>
      </c>
      <c r="M2868" t="s">
        <v>8430</v>
      </c>
      <c r="N2868">
        <v>8.1480555549999991</v>
      </c>
      <c r="O2868">
        <v>0</v>
      </c>
      <c r="P2868">
        <v>16</v>
      </c>
      <c r="Q2868">
        <v>0</v>
      </c>
      <c r="R2868">
        <v>1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16.554638871972298</v>
      </c>
      <c r="Y2868">
        <v>0</v>
      </c>
      <c r="Z2868">
        <v>0.27588713422540967</v>
      </c>
      <c r="AA2868">
        <v>0</v>
      </c>
      <c r="AB2868">
        <v>1.3233164004865556E-2</v>
      </c>
      <c r="AC2868">
        <v>0</v>
      </c>
      <c r="AD2868">
        <v>0</v>
      </c>
      <c r="AE2868">
        <v>16.843759170202574</v>
      </c>
    </row>
    <row r="2869" spans="1:31" x14ac:dyDescent="0.25">
      <c r="A2869">
        <v>1670693</v>
      </c>
      <c r="B2869">
        <v>1</v>
      </c>
      <c r="C2869" t="s">
        <v>80</v>
      </c>
      <c r="D2869" t="s">
        <v>83</v>
      </c>
      <c r="E2869" t="s">
        <v>146</v>
      </c>
      <c r="F2869" t="s">
        <v>8431</v>
      </c>
      <c r="G2869" t="s">
        <v>267</v>
      </c>
      <c r="H2869" t="s">
        <v>143</v>
      </c>
      <c r="I2869" t="s">
        <v>135</v>
      </c>
      <c r="J2869" t="s">
        <v>5</v>
      </c>
      <c r="K2869" t="s">
        <v>137</v>
      </c>
      <c r="L2869" t="s">
        <v>8432</v>
      </c>
      <c r="M2869" t="s">
        <v>8433</v>
      </c>
      <c r="N2869">
        <v>5.7569444440000002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98</v>
      </c>
      <c r="U2869">
        <v>0</v>
      </c>
      <c r="V2869">
        <v>15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1154.943922133657</v>
      </c>
      <c r="AC2869">
        <v>0</v>
      </c>
      <c r="AD2869">
        <v>4176.771056102908</v>
      </c>
      <c r="AE2869">
        <v>5331.714978236565</v>
      </c>
    </row>
    <row r="2870" spans="1:31" x14ac:dyDescent="0.25">
      <c r="A2870">
        <v>1670152</v>
      </c>
      <c r="B2870">
        <v>1</v>
      </c>
      <c r="C2870" t="s">
        <v>80</v>
      </c>
      <c r="D2870" t="s">
        <v>97</v>
      </c>
      <c r="E2870" t="s">
        <v>131</v>
      </c>
      <c r="F2870" t="s">
        <v>8434</v>
      </c>
      <c r="G2870" t="s">
        <v>161</v>
      </c>
      <c r="H2870" t="s">
        <v>134</v>
      </c>
      <c r="I2870" t="s">
        <v>135</v>
      </c>
      <c r="J2870" t="s">
        <v>136</v>
      </c>
      <c r="K2870" t="s">
        <v>137</v>
      </c>
      <c r="L2870" t="s">
        <v>8435</v>
      </c>
      <c r="M2870" t="s">
        <v>8436</v>
      </c>
      <c r="N2870">
        <v>0.55249999999999999</v>
      </c>
      <c r="O2870">
        <v>2</v>
      </c>
      <c r="P2870">
        <v>684</v>
      </c>
      <c r="Q2870">
        <v>2</v>
      </c>
      <c r="R2870">
        <v>230</v>
      </c>
      <c r="S2870">
        <v>1</v>
      </c>
      <c r="T2870">
        <v>129</v>
      </c>
      <c r="U2870">
        <v>0</v>
      </c>
      <c r="V2870">
        <v>0</v>
      </c>
      <c r="W2870">
        <v>0.81778194158660988</v>
      </c>
      <c r="X2870">
        <v>228.89861755668949</v>
      </c>
      <c r="Y2870">
        <v>0.65991131223832744</v>
      </c>
      <c r="Z2870">
        <v>33.665123999559285</v>
      </c>
      <c r="AA2870">
        <v>3.8986929735551201</v>
      </c>
      <c r="AB2870">
        <v>48.832376575964545</v>
      </c>
      <c r="AC2870">
        <v>0</v>
      </c>
      <c r="AD2870">
        <v>0</v>
      </c>
      <c r="AE2870">
        <v>316.77250435959337</v>
      </c>
    </row>
    <row r="2871" spans="1:31" x14ac:dyDescent="0.25">
      <c r="A2871">
        <v>1671403</v>
      </c>
      <c r="B2871">
        <v>1</v>
      </c>
      <c r="C2871" t="s">
        <v>80</v>
      </c>
      <c r="D2871" t="s">
        <v>99</v>
      </c>
      <c r="E2871" t="s">
        <v>140</v>
      </c>
      <c r="F2871" t="s">
        <v>8437</v>
      </c>
      <c r="G2871" t="s">
        <v>209</v>
      </c>
      <c r="H2871" t="s">
        <v>143</v>
      </c>
      <c r="I2871" t="s">
        <v>135</v>
      </c>
      <c r="J2871" t="s">
        <v>136</v>
      </c>
      <c r="K2871" t="s">
        <v>137</v>
      </c>
      <c r="L2871" t="s">
        <v>8438</v>
      </c>
      <c r="M2871" t="s">
        <v>8439</v>
      </c>
      <c r="N2871">
        <v>0.37027777699999997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6.3743131263577779E-2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6.3743131263577779E-2</v>
      </c>
    </row>
    <row r="2872" spans="1:31" x14ac:dyDescent="0.25">
      <c r="A2872">
        <v>1670862</v>
      </c>
      <c r="B2872">
        <v>1</v>
      </c>
      <c r="C2872" t="s">
        <v>81</v>
      </c>
      <c r="D2872" t="s">
        <v>128</v>
      </c>
      <c r="E2872" t="s">
        <v>140</v>
      </c>
      <c r="F2872" t="s">
        <v>8440</v>
      </c>
      <c r="G2872" t="s">
        <v>197</v>
      </c>
      <c r="H2872" t="s">
        <v>143</v>
      </c>
      <c r="I2872" t="s">
        <v>135</v>
      </c>
      <c r="J2872" t="s">
        <v>136</v>
      </c>
      <c r="K2872" t="s">
        <v>137</v>
      </c>
      <c r="L2872" t="s">
        <v>8441</v>
      </c>
      <c r="M2872" t="s">
        <v>8442</v>
      </c>
      <c r="N2872">
        <v>5.8905555549999997</v>
      </c>
      <c r="O2872">
        <v>0</v>
      </c>
      <c r="P2872">
        <v>1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0.55834114594391671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0.55834114594391671</v>
      </c>
    </row>
    <row r="2873" spans="1:31" x14ac:dyDescent="0.25">
      <c r="A2873">
        <v>1670172</v>
      </c>
      <c r="B2873">
        <v>1</v>
      </c>
      <c r="C2873" t="s">
        <v>80</v>
      </c>
      <c r="D2873" t="s">
        <v>109</v>
      </c>
      <c r="E2873" t="s">
        <v>164</v>
      </c>
      <c r="F2873" t="s">
        <v>6743</v>
      </c>
      <c r="G2873" t="s">
        <v>161</v>
      </c>
      <c r="H2873" t="s">
        <v>134</v>
      </c>
      <c r="I2873" t="s">
        <v>135</v>
      </c>
      <c r="J2873" t="s">
        <v>136</v>
      </c>
      <c r="K2873" t="s">
        <v>137</v>
      </c>
      <c r="L2873" t="s">
        <v>8443</v>
      </c>
      <c r="M2873" t="s">
        <v>8444</v>
      </c>
      <c r="N2873">
        <v>0.120277777</v>
      </c>
      <c r="O2873">
        <v>0</v>
      </c>
      <c r="P2873">
        <v>505</v>
      </c>
      <c r="Q2873">
        <v>0</v>
      </c>
      <c r="R2873">
        <v>26</v>
      </c>
      <c r="S2873">
        <v>1</v>
      </c>
      <c r="T2873">
        <v>63</v>
      </c>
      <c r="U2873">
        <v>0</v>
      </c>
      <c r="V2873">
        <v>0</v>
      </c>
      <c r="W2873">
        <v>0</v>
      </c>
      <c r="X2873">
        <v>5.8498385266206006</v>
      </c>
      <c r="Y2873">
        <v>0</v>
      </c>
      <c r="Z2873">
        <v>0.25831972999449387</v>
      </c>
      <c r="AA2873">
        <v>0</v>
      </c>
      <c r="AB2873">
        <v>2.0346483053836462</v>
      </c>
      <c r="AC2873">
        <v>0</v>
      </c>
      <c r="AD2873">
        <v>0</v>
      </c>
      <c r="AE2873">
        <v>8.1428065619987393</v>
      </c>
    </row>
    <row r="2874" spans="1:31" x14ac:dyDescent="0.25">
      <c r="A2874">
        <v>1670836</v>
      </c>
      <c r="B2874">
        <v>1</v>
      </c>
      <c r="C2874" t="s">
        <v>81</v>
      </c>
      <c r="D2874" t="s">
        <v>127</v>
      </c>
      <c r="E2874" t="s">
        <v>159</v>
      </c>
      <c r="F2874" t="s">
        <v>8445</v>
      </c>
      <c r="G2874" t="s">
        <v>161</v>
      </c>
      <c r="H2874" t="s">
        <v>134</v>
      </c>
      <c r="I2874" t="s">
        <v>135</v>
      </c>
      <c r="J2874" t="s">
        <v>136</v>
      </c>
      <c r="K2874" t="s">
        <v>137</v>
      </c>
      <c r="L2874" t="s">
        <v>8446</v>
      </c>
      <c r="M2874" t="s">
        <v>8447</v>
      </c>
      <c r="N2874">
        <v>13.120555554999999</v>
      </c>
      <c r="O2874">
        <v>0</v>
      </c>
      <c r="P2874">
        <v>0</v>
      </c>
      <c r="Q2874">
        <v>1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5.2424896618689791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5.2424896618689791</v>
      </c>
    </row>
    <row r="2875" spans="1:31" x14ac:dyDescent="0.25">
      <c r="A2875">
        <v>1670713</v>
      </c>
      <c r="B2875">
        <v>1</v>
      </c>
      <c r="C2875" t="s">
        <v>80</v>
      </c>
      <c r="D2875" t="s">
        <v>97</v>
      </c>
      <c r="E2875" t="s">
        <v>151</v>
      </c>
      <c r="F2875" t="s">
        <v>8448</v>
      </c>
      <c r="G2875" t="s">
        <v>153</v>
      </c>
      <c r="H2875" t="s">
        <v>143</v>
      </c>
      <c r="I2875" t="s">
        <v>135</v>
      </c>
      <c r="J2875" t="s">
        <v>136</v>
      </c>
      <c r="K2875" t="s">
        <v>137</v>
      </c>
      <c r="L2875" t="s">
        <v>8449</v>
      </c>
      <c r="M2875" t="s">
        <v>8450</v>
      </c>
      <c r="N2875">
        <v>15.233333332999999</v>
      </c>
      <c r="O2875">
        <v>0</v>
      </c>
      <c r="P2875">
        <v>25</v>
      </c>
      <c r="Q2875">
        <v>0</v>
      </c>
      <c r="R2875">
        <v>10</v>
      </c>
      <c r="S2875">
        <v>0</v>
      </c>
      <c r="T2875">
        <v>4</v>
      </c>
      <c r="U2875">
        <v>0</v>
      </c>
      <c r="V2875">
        <v>0</v>
      </c>
      <c r="W2875">
        <v>0</v>
      </c>
      <c r="X2875">
        <v>208.96036691344383</v>
      </c>
      <c r="Y2875">
        <v>0</v>
      </c>
      <c r="Z2875">
        <v>141.92371688099956</v>
      </c>
      <c r="AA2875">
        <v>0</v>
      </c>
      <c r="AB2875">
        <v>81.200618293143989</v>
      </c>
      <c r="AC2875">
        <v>0</v>
      </c>
      <c r="AD2875">
        <v>0</v>
      </c>
      <c r="AE2875">
        <v>432.0847020875874</v>
      </c>
    </row>
    <row r="2876" spans="1:31" x14ac:dyDescent="0.25">
      <c r="A2876">
        <v>1670464</v>
      </c>
      <c r="B2876">
        <v>1</v>
      </c>
      <c r="C2876" t="s">
        <v>81</v>
      </c>
      <c r="D2876" t="s">
        <v>120</v>
      </c>
      <c r="E2876" t="s">
        <v>159</v>
      </c>
      <c r="F2876" t="s">
        <v>8451</v>
      </c>
      <c r="G2876" t="s">
        <v>133</v>
      </c>
      <c r="H2876" t="s">
        <v>134</v>
      </c>
      <c r="I2876" t="s">
        <v>135</v>
      </c>
      <c r="J2876" t="s">
        <v>136</v>
      </c>
      <c r="K2876" t="s">
        <v>137</v>
      </c>
      <c r="L2876" t="s">
        <v>8452</v>
      </c>
      <c r="M2876" t="s">
        <v>8453</v>
      </c>
      <c r="N2876">
        <v>1.499166666</v>
      </c>
      <c r="O2876">
        <v>0</v>
      </c>
      <c r="P2876">
        <v>0</v>
      </c>
      <c r="Q2876">
        <v>2</v>
      </c>
      <c r="R2876">
        <v>0</v>
      </c>
      <c r="S2876">
        <v>1</v>
      </c>
      <c r="T2876">
        <v>0</v>
      </c>
      <c r="U2876">
        <v>4</v>
      </c>
      <c r="V2876">
        <v>0</v>
      </c>
      <c r="W2876">
        <v>0</v>
      </c>
      <c r="X2876">
        <v>0</v>
      </c>
      <c r="Y2876">
        <v>4.1022602232807532</v>
      </c>
      <c r="Z2876">
        <v>0</v>
      </c>
      <c r="AA2876">
        <v>10.824079380534204</v>
      </c>
      <c r="AB2876">
        <v>0</v>
      </c>
      <c r="AC2876">
        <v>429.20960157536888</v>
      </c>
      <c r="AD2876">
        <v>0</v>
      </c>
      <c r="AE2876">
        <v>444.13594117918382</v>
      </c>
    </row>
    <row r="2877" spans="1:31" x14ac:dyDescent="0.25">
      <c r="A2877">
        <v>1671091</v>
      </c>
      <c r="B2877">
        <v>1</v>
      </c>
      <c r="C2877" t="s">
        <v>80</v>
      </c>
      <c r="D2877" t="s">
        <v>84</v>
      </c>
      <c r="E2877" t="s">
        <v>140</v>
      </c>
      <c r="F2877" t="s">
        <v>8454</v>
      </c>
      <c r="G2877" t="s">
        <v>197</v>
      </c>
      <c r="H2877" t="s">
        <v>143</v>
      </c>
      <c r="I2877" t="s">
        <v>135</v>
      </c>
      <c r="J2877" t="s">
        <v>136</v>
      </c>
      <c r="K2877" t="s">
        <v>137</v>
      </c>
      <c r="L2877" t="s">
        <v>8455</v>
      </c>
      <c r="M2877" t="s">
        <v>8456</v>
      </c>
      <c r="N2877">
        <v>3.204722222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1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1.4690400621992281</v>
      </c>
      <c r="AC2877">
        <v>0</v>
      </c>
      <c r="AD2877">
        <v>0</v>
      </c>
      <c r="AE2877">
        <v>1.4690400621992281</v>
      </c>
    </row>
    <row r="2878" spans="1:31" x14ac:dyDescent="0.25">
      <c r="A2878">
        <v>1670842</v>
      </c>
      <c r="B2878">
        <v>1</v>
      </c>
      <c r="C2878" t="s">
        <v>80</v>
      </c>
      <c r="D2878" t="s">
        <v>111</v>
      </c>
      <c r="E2878" t="s">
        <v>140</v>
      </c>
      <c r="F2878" t="s">
        <v>8457</v>
      </c>
      <c r="G2878" t="s">
        <v>1713</v>
      </c>
      <c r="H2878" t="s">
        <v>143</v>
      </c>
      <c r="I2878" t="s">
        <v>135</v>
      </c>
      <c r="J2878" t="s">
        <v>136</v>
      </c>
      <c r="K2878" t="s">
        <v>137</v>
      </c>
      <c r="L2878" t="s">
        <v>8458</v>
      </c>
      <c r="M2878" t="s">
        <v>8459</v>
      </c>
      <c r="N2878">
        <v>1.764444444</v>
      </c>
      <c r="O2878">
        <v>0</v>
      </c>
      <c r="P2878">
        <v>5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1.9948857095471257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1.9948857095471257</v>
      </c>
    </row>
    <row r="2879" spans="1:31" x14ac:dyDescent="0.25">
      <c r="A2879">
        <v>1670215</v>
      </c>
      <c r="B2879">
        <v>1</v>
      </c>
      <c r="C2879" t="s">
        <v>80</v>
      </c>
      <c r="D2879" t="s">
        <v>104</v>
      </c>
      <c r="E2879" t="s">
        <v>159</v>
      </c>
      <c r="F2879" t="s">
        <v>8460</v>
      </c>
      <c r="G2879" t="s">
        <v>596</v>
      </c>
      <c r="H2879" t="s">
        <v>134</v>
      </c>
      <c r="I2879" t="s">
        <v>135</v>
      </c>
      <c r="J2879" t="s">
        <v>136</v>
      </c>
      <c r="K2879" t="s">
        <v>137</v>
      </c>
      <c r="L2879" t="s">
        <v>8461</v>
      </c>
      <c r="M2879" t="s">
        <v>8462</v>
      </c>
      <c r="N2879">
        <v>1.490555555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119.35612294684375</v>
      </c>
      <c r="AD2879">
        <v>0</v>
      </c>
      <c r="AE2879">
        <v>119.35612294684375</v>
      </c>
    </row>
    <row r="2880" spans="1:31" x14ac:dyDescent="0.25">
      <c r="A2880">
        <v>1670650</v>
      </c>
      <c r="B2880">
        <v>1</v>
      </c>
      <c r="C2880" t="s">
        <v>80</v>
      </c>
      <c r="D2880" t="s">
        <v>92</v>
      </c>
      <c r="E2880" t="s">
        <v>159</v>
      </c>
      <c r="F2880" t="s">
        <v>8463</v>
      </c>
      <c r="G2880" t="s">
        <v>596</v>
      </c>
      <c r="H2880" t="s">
        <v>134</v>
      </c>
      <c r="I2880" t="s">
        <v>135</v>
      </c>
      <c r="J2880" t="s">
        <v>136</v>
      </c>
      <c r="K2880" t="s">
        <v>137</v>
      </c>
      <c r="L2880" t="s">
        <v>8464</v>
      </c>
      <c r="M2880" t="s">
        <v>8465</v>
      </c>
      <c r="N2880">
        <v>0.51916666600000005</v>
      </c>
      <c r="O2880">
        <v>0</v>
      </c>
      <c r="P2880">
        <v>47</v>
      </c>
      <c r="Q2880">
        <v>0</v>
      </c>
      <c r="R2880">
        <v>0</v>
      </c>
      <c r="S2880">
        <v>0</v>
      </c>
      <c r="T2880">
        <v>5</v>
      </c>
      <c r="U2880">
        <v>0</v>
      </c>
      <c r="V2880">
        <v>0</v>
      </c>
      <c r="W2880">
        <v>0</v>
      </c>
      <c r="X2880">
        <v>3.0939900404738476</v>
      </c>
      <c r="Y2880">
        <v>0</v>
      </c>
      <c r="Z2880">
        <v>0</v>
      </c>
      <c r="AA2880">
        <v>0</v>
      </c>
      <c r="AB2880">
        <v>0.20957867761694163</v>
      </c>
      <c r="AC2880">
        <v>0</v>
      </c>
      <c r="AD2880">
        <v>0</v>
      </c>
      <c r="AE2880">
        <v>3.3035687180907893</v>
      </c>
    </row>
    <row r="2881" spans="1:31" x14ac:dyDescent="0.25">
      <c r="A2881">
        <v>1670401</v>
      </c>
      <c r="B2881">
        <v>1</v>
      </c>
      <c r="C2881" t="s">
        <v>80</v>
      </c>
      <c r="D2881" t="s">
        <v>97</v>
      </c>
      <c r="E2881" t="s">
        <v>159</v>
      </c>
      <c r="F2881" t="s">
        <v>8466</v>
      </c>
      <c r="G2881" t="s">
        <v>1912</v>
      </c>
      <c r="H2881" t="s">
        <v>134</v>
      </c>
      <c r="I2881" t="s">
        <v>135</v>
      </c>
      <c r="J2881" t="s">
        <v>136</v>
      </c>
      <c r="K2881" t="s">
        <v>137</v>
      </c>
      <c r="L2881" t="s">
        <v>8467</v>
      </c>
      <c r="M2881" t="s">
        <v>8468</v>
      </c>
      <c r="N2881">
        <v>4.1644444439999999</v>
      </c>
      <c r="O2881">
        <v>0</v>
      </c>
      <c r="P2881">
        <v>16</v>
      </c>
      <c r="Q2881">
        <v>0</v>
      </c>
      <c r="R2881">
        <v>5</v>
      </c>
      <c r="S2881">
        <v>0</v>
      </c>
      <c r="T2881">
        <v>1</v>
      </c>
      <c r="U2881">
        <v>0</v>
      </c>
      <c r="V2881">
        <v>0</v>
      </c>
      <c r="W2881">
        <v>0</v>
      </c>
      <c r="X2881">
        <v>26.725489577383396</v>
      </c>
      <c r="Y2881">
        <v>0</v>
      </c>
      <c r="Z2881">
        <v>5.094588043514352</v>
      </c>
      <c r="AA2881">
        <v>0</v>
      </c>
      <c r="AB2881">
        <v>8.0535059437777878</v>
      </c>
      <c r="AC2881">
        <v>0</v>
      </c>
      <c r="AD2881">
        <v>0</v>
      </c>
      <c r="AE2881">
        <v>39.873583564675535</v>
      </c>
    </row>
    <row r="2882" spans="1:31" x14ac:dyDescent="0.25">
      <c r="A2882">
        <v>1670507</v>
      </c>
      <c r="B2882">
        <v>1</v>
      </c>
      <c r="C2882" t="s">
        <v>80</v>
      </c>
      <c r="D2882" t="s">
        <v>107</v>
      </c>
      <c r="E2882" t="s">
        <v>151</v>
      </c>
      <c r="F2882" t="s">
        <v>8469</v>
      </c>
      <c r="G2882" t="s">
        <v>153</v>
      </c>
      <c r="H2882" t="s">
        <v>143</v>
      </c>
      <c r="I2882" t="s">
        <v>135</v>
      </c>
      <c r="J2882" t="s">
        <v>136</v>
      </c>
      <c r="K2882" t="s">
        <v>137</v>
      </c>
      <c r="L2882" t="s">
        <v>8470</v>
      </c>
      <c r="M2882" t="s">
        <v>8471</v>
      </c>
      <c r="N2882">
        <v>7.0594444440000004</v>
      </c>
      <c r="O2882">
        <v>0</v>
      </c>
      <c r="P2882">
        <v>0</v>
      </c>
      <c r="Q2882">
        <v>0</v>
      </c>
      <c r="R2882">
        <v>10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16.590174289933522</v>
      </c>
      <c r="AA2882">
        <v>0</v>
      </c>
      <c r="AB2882">
        <v>0</v>
      </c>
      <c r="AC2882">
        <v>0</v>
      </c>
      <c r="AD2882">
        <v>0</v>
      </c>
      <c r="AE2882">
        <v>16.590174289933522</v>
      </c>
    </row>
    <row r="2883" spans="1:31" x14ac:dyDescent="0.25">
      <c r="A2883">
        <v>1671048</v>
      </c>
      <c r="B2883">
        <v>1</v>
      </c>
      <c r="C2883" t="s">
        <v>80</v>
      </c>
      <c r="D2883" t="s">
        <v>94</v>
      </c>
      <c r="E2883" t="s">
        <v>140</v>
      </c>
      <c r="F2883" t="s">
        <v>8472</v>
      </c>
      <c r="G2883" t="s">
        <v>197</v>
      </c>
      <c r="H2883" t="s">
        <v>143</v>
      </c>
      <c r="I2883" t="s">
        <v>135</v>
      </c>
      <c r="J2883" t="s">
        <v>136</v>
      </c>
      <c r="K2883" t="s">
        <v>137</v>
      </c>
      <c r="L2883" t="s">
        <v>8473</v>
      </c>
      <c r="M2883" t="s">
        <v>8474</v>
      </c>
      <c r="N2883">
        <v>0.770277777</v>
      </c>
      <c r="O2883">
        <v>0</v>
      </c>
      <c r="P2883">
        <v>1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0.1765203653647639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0.1765203653647639</v>
      </c>
    </row>
    <row r="2884" spans="1:31" x14ac:dyDescent="0.25">
      <c r="A2884">
        <v>1670358</v>
      </c>
      <c r="B2884">
        <v>1</v>
      </c>
      <c r="C2884" t="s">
        <v>80</v>
      </c>
      <c r="D2884" t="s">
        <v>82</v>
      </c>
      <c r="E2884" t="s">
        <v>151</v>
      </c>
      <c r="F2884" t="s">
        <v>8475</v>
      </c>
      <c r="G2884" t="s">
        <v>153</v>
      </c>
      <c r="H2884" t="s">
        <v>143</v>
      </c>
      <c r="I2884" t="s">
        <v>135</v>
      </c>
      <c r="J2884" t="s">
        <v>136</v>
      </c>
      <c r="K2884" t="s">
        <v>137</v>
      </c>
      <c r="L2884" t="s">
        <v>8476</v>
      </c>
      <c r="M2884" t="s">
        <v>8477</v>
      </c>
      <c r="N2884">
        <v>5.4155555550000001</v>
      </c>
      <c r="O2884">
        <v>0</v>
      </c>
      <c r="P2884">
        <v>175</v>
      </c>
      <c r="Q2884">
        <v>0</v>
      </c>
      <c r="R2884">
        <v>0</v>
      </c>
      <c r="S2884">
        <v>0</v>
      </c>
      <c r="T2884">
        <v>12</v>
      </c>
      <c r="U2884">
        <v>0</v>
      </c>
      <c r="V2884">
        <v>0</v>
      </c>
      <c r="W2884">
        <v>0</v>
      </c>
      <c r="X2884">
        <v>400.4056474741077</v>
      </c>
      <c r="Y2884">
        <v>0</v>
      </c>
      <c r="Z2884">
        <v>0</v>
      </c>
      <c r="AA2884">
        <v>0</v>
      </c>
      <c r="AB2884">
        <v>71.776951290609887</v>
      </c>
      <c r="AC2884">
        <v>0</v>
      </c>
      <c r="AD2884">
        <v>0</v>
      </c>
      <c r="AE2884">
        <v>472.18259876471757</v>
      </c>
    </row>
    <row r="2885" spans="1:31" x14ac:dyDescent="0.25">
      <c r="A2885">
        <v>1671340</v>
      </c>
      <c r="B2885">
        <v>1</v>
      </c>
      <c r="C2885" t="s">
        <v>80</v>
      </c>
      <c r="D2885" t="s">
        <v>100</v>
      </c>
      <c r="E2885" t="s">
        <v>159</v>
      </c>
      <c r="F2885" t="s">
        <v>8478</v>
      </c>
      <c r="G2885" t="s">
        <v>166</v>
      </c>
      <c r="H2885" t="s">
        <v>134</v>
      </c>
      <c r="I2885" t="s">
        <v>135</v>
      </c>
      <c r="J2885" t="s">
        <v>5</v>
      </c>
      <c r="K2885" t="s">
        <v>137</v>
      </c>
      <c r="L2885" t="s">
        <v>8479</v>
      </c>
      <c r="M2885" t="s">
        <v>8480</v>
      </c>
      <c r="N2885">
        <v>17.051666665999999</v>
      </c>
      <c r="O2885">
        <v>0</v>
      </c>
      <c r="P2885">
        <v>20</v>
      </c>
      <c r="Q2885">
        <v>0</v>
      </c>
      <c r="R2885">
        <v>0</v>
      </c>
      <c r="S2885">
        <v>0</v>
      </c>
      <c r="T2885">
        <v>1</v>
      </c>
      <c r="U2885">
        <v>0</v>
      </c>
      <c r="V2885">
        <v>0</v>
      </c>
      <c r="W2885">
        <v>0</v>
      </c>
      <c r="X2885">
        <v>61.276590499730993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61.276590499730993</v>
      </c>
    </row>
    <row r="2886" spans="1:31" x14ac:dyDescent="0.25">
      <c r="A2886">
        <v>1670799</v>
      </c>
      <c r="B2886">
        <v>1</v>
      </c>
      <c r="C2886" t="s">
        <v>80</v>
      </c>
      <c r="D2886" t="s">
        <v>88</v>
      </c>
      <c r="E2886" t="s">
        <v>140</v>
      </c>
      <c r="F2886" t="s">
        <v>6569</v>
      </c>
      <c r="G2886" t="s">
        <v>153</v>
      </c>
      <c r="H2886" t="s">
        <v>143</v>
      </c>
      <c r="I2886" t="s">
        <v>135</v>
      </c>
      <c r="J2886" t="s">
        <v>136</v>
      </c>
      <c r="K2886" t="s">
        <v>137</v>
      </c>
      <c r="L2886" t="s">
        <v>8481</v>
      </c>
      <c r="M2886" t="s">
        <v>8482</v>
      </c>
      <c r="N2886">
        <v>1.6672222219999999</v>
      </c>
      <c r="O2886">
        <v>0</v>
      </c>
      <c r="P2886">
        <v>22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7.4187367114113458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7.4187367114113458</v>
      </c>
    </row>
    <row r="2887" spans="1:31" x14ac:dyDescent="0.25">
      <c r="A2887">
        <v>1670232</v>
      </c>
      <c r="B2887">
        <v>1</v>
      </c>
      <c r="C2887" t="s">
        <v>80</v>
      </c>
      <c r="D2887" t="s">
        <v>92</v>
      </c>
      <c r="E2887" t="s">
        <v>164</v>
      </c>
      <c r="F2887" t="s">
        <v>3025</v>
      </c>
      <c r="G2887" t="s">
        <v>161</v>
      </c>
      <c r="H2887" t="s">
        <v>134</v>
      </c>
      <c r="I2887" t="s">
        <v>135</v>
      </c>
      <c r="J2887" t="s">
        <v>136</v>
      </c>
      <c r="K2887" t="s">
        <v>137</v>
      </c>
      <c r="L2887" t="s">
        <v>8483</v>
      </c>
      <c r="M2887" t="s">
        <v>8484</v>
      </c>
      <c r="N2887">
        <v>2.9872222220000002</v>
      </c>
      <c r="O2887">
        <v>0</v>
      </c>
      <c r="P2887">
        <v>84</v>
      </c>
      <c r="Q2887">
        <v>7</v>
      </c>
      <c r="R2887">
        <v>20</v>
      </c>
      <c r="S2887">
        <v>3</v>
      </c>
      <c r="T2887">
        <v>3</v>
      </c>
      <c r="U2887">
        <v>0</v>
      </c>
      <c r="V2887">
        <v>0</v>
      </c>
      <c r="W2887">
        <v>0</v>
      </c>
      <c r="X2887">
        <v>41.11314922836339</v>
      </c>
      <c r="Y2887">
        <v>90.265270958678471</v>
      </c>
      <c r="Z2887">
        <v>2.3812097405731798</v>
      </c>
      <c r="AA2887">
        <v>373.36311592809778</v>
      </c>
      <c r="AB2887">
        <v>12.428375252042127</v>
      </c>
      <c r="AC2887">
        <v>0</v>
      </c>
      <c r="AD2887">
        <v>0</v>
      </c>
      <c r="AE2887">
        <v>519.55112110775497</v>
      </c>
    </row>
    <row r="2888" spans="1:31" x14ac:dyDescent="0.25">
      <c r="A2888">
        <v>1670255</v>
      </c>
      <c r="B2888">
        <v>1</v>
      </c>
      <c r="C2888" t="s">
        <v>81</v>
      </c>
      <c r="D2888" t="s">
        <v>112</v>
      </c>
      <c r="E2888" t="s">
        <v>131</v>
      </c>
      <c r="F2888" t="s">
        <v>8485</v>
      </c>
      <c r="G2888" t="s">
        <v>161</v>
      </c>
      <c r="H2888" t="s">
        <v>134</v>
      </c>
      <c r="I2888" t="s">
        <v>135</v>
      </c>
      <c r="J2888" t="s">
        <v>136</v>
      </c>
      <c r="K2888" t="s">
        <v>137</v>
      </c>
      <c r="L2888" t="s">
        <v>8486</v>
      </c>
      <c r="M2888" t="s">
        <v>8487</v>
      </c>
      <c r="N2888">
        <v>5.5052777769999999</v>
      </c>
      <c r="O2888">
        <v>0</v>
      </c>
      <c r="P2888">
        <v>1830</v>
      </c>
      <c r="Q2888">
        <v>227</v>
      </c>
      <c r="R2888">
        <v>100</v>
      </c>
      <c r="S2888">
        <v>20</v>
      </c>
      <c r="T2888">
        <v>207</v>
      </c>
      <c r="U2888">
        <v>5</v>
      </c>
      <c r="V2888">
        <v>1</v>
      </c>
      <c r="W2888">
        <v>0</v>
      </c>
      <c r="X2888">
        <v>1038.5814048313994</v>
      </c>
      <c r="Y2888">
        <v>125.21033310388572</v>
      </c>
      <c r="Z2888">
        <v>47.097140738141796</v>
      </c>
      <c r="AA2888">
        <v>187.3883945106854</v>
      </c>
      <c r="AB2888">
        <v>225.47583569400337</v>
      </c>
      <c r="AC2888">
        <v>800.26334618407634</v>
      </c>
      <c r="AD2888">
        <v>5.9505581639249998E-4</v>
      </c>
      <c r="AE2888">
        <v>2424.0170501180087</v>
      </c>
    </row>
    <row r="2889" spans="1:31" x14ac:dyDescent="0.25">
      <c r="A2889">
        <v>1670587</v>
      </c>
      <c r="B2889">
        <v>1</v>
      </c>
      <c r="C2889" t="s">
        <v>81</v>
      </c>
      <c r="D2889" t="s">
        <v>122</v>
      </c>
      <c r="E2889" t="s">
        <v>159</v>
      </c>
      <c r="F2889" t="s">
        <v>8488</v>
      </c>
      <c r="G2889" t="s">
        <v>596</v>
      </c>
      <c r="H2889" t="s">
        <v>134</v>
      </c>
      <c r="I2889" t="s">
        <v>135</v>
      </c>
      <c r="J2889" t="s">
        <v>136</v>
      </c>
      <c r="K2889" t="s">
        <v>137</v>
      </c>
      <c r="L2889" t="s">
        <v>8489</v>
      </c>
      <c r="M2889" t="s">
        <v>8490</v>
      </c>
      <c r="N2889">
        <v>3.8877777770000002</v>
      </c>
      <c r="O2889">
        <v>0</v>
      </c>
      <c r="P2889">
        <v>143</v>
      </c>
      <c r="Q2889">
        <v>0</v>
      </c>
      <c r="R2889">
        <v>2</v>
      </c>
      <c r="S2889">
        <v>0</v>
      </c>
      <c r="T2889">
        <v>22</v>
      </c>
      <c r="U2889">
        <v>0</v>
      </c>
      <c r="V2889">
        <v>0</v>
      </c>
      <c r="W2889">
        <v>0</v>
      </c>
      <c r="X2889">
        <v>40.389046222684883</v>
      </c>
      <c r="Y2889">
        <v>0</v>
      </c>
      <c r="Z2889">
        <v>11.622286159535433</v>
      </c>
      <c r="AA2889">
        <v>0</v>
      </c>
      <c r="AB2889">
        <v>12.737430696008959</v>
      </c>
      <c r="AC2889">
        <v>0</v>
      </c>
      <c r="AD2889">
        <v>0</v>
      </c>
      <c r="AE2889">
        <v>64.748763078229274</v>
      </c>
    </row>
    <row r="2890" spans="1:31" x14ac:dyDescent="0.25">
      <c r="A2890">
        <v>1671274</v>
      </c>
      <c r="B2890">
        <v>1</v>
      </c>
      <c r="C2890" t="s">
        <v>80</v>
      </c>
      <c r="D2890" t="s">
        <v>97</v>
      </c>
      <c r="E2890" t="s">
        <v>140</v>
      </c>
      <c r="F2890" t="s">
        <v>8491</v>
      </c>
      <c r="G2890" t="s">
        <v>197</v>
      </c>
      <c r="H2890" t="s">
        <v>143</v>
      </c>
      <c r="I2890" t="s">
        <v>135</v>
      </c>
      <c r="J2890" t="s">
        <v>136</v>
      </c>
      <c r="K2890" t="s">
        <v>137</v>
      </c>
      <c r="L2890" t="s">
        <v>8492</v>
      </c>
      <c r="M2890" t="s">
        <v>8493</v>
      </c>
      <c r="N2890">
        <v>6.5266666659999997</v>
      </c>
      <c r="O2890">
        <v>0</v>
      </c>
      <c r="P2890">
        <v>2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4.9555089039320332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4.9555089039320332</v>
      </c>
    </row>
    <row r="2891" spans="1:31" x14ac:dyDescent="0.25">
      <c r="A2891">
        <v>1670447</v>
      </c>
      <c r="B2891">
        <v>1</v>
      </c>
      <c r="C2891" t="s">
        <v>80</v>
      </c>
      <c r="D2891" t="s">
        <v>101</v>
      </c>
      <c r="E2891" t="s">
        <v>200</v>
      </c>
      <c r="F2891" t="s">
        <v>8494</v>
      </c>
      <c r="G2891" t="s">
        <v>222</v>
      </c>
      <c r="H2891" t="s">
        <v>143</v>
      </c>
      <c r="I2891" t="s">
        <v>135</v>
      </c>
      <c r="J2891" t="s">
        <v>136</v>
      </c>
      <c r="K2891" t="s">
        <v>137</v>
      </c>
      <c r="L2891" t="s">
        <v>8495</v>
      </c>
      <c r="M2891" t="s">
        <v>8496</v>
      </c>
      <c r="N2891">
        <v>3.386666666</v>
      </c>
      <c r="O2891">
        <v>0</v>
      </c>
      <c r="P2891">
        <v>102</v>
      </c>
      <c r="Q2891">
        <v>0</v>
      </c>
      <c r="R2891">
        <v>0</v>
      </c>
      <c r="S2891">
        <v>0</v>
      </c>
      <c r="T2891">
        <v>3</v>
      </c>
      <c r="U2891">
        <v>0</v>
      </c>
      <c r="V2891">
        <v>0</v>
      </c>
      <c r="W2891">
        <v>0</v>
      </c>
      <c r="X2891">
        <v>76.52695147481117</v>
      </c>
      <c r="Y2891">
        <v>0</v>
      </c>
      <c r="Z2891">
        <v>0</v>
      </c>
      <c r="AA2891">
        <v>0</v>
      </c>
      <c r="AB2891">
        <v>8.4294702565845103</v>
      </c>
      <c r="AC2891">
        <v>0</v>
      </c>
      <c r="AD2891">
        <v>0</v>
      </c>
      <c r="AE2891">
        <v>84.956421731395679</v>
      </c>
    </row>
    <row r="2892" spans="1:31" x14ac:dyDescent="0.25">
      <c r="A2892">
        <v>1670779</v>
      </c>
      <c r="B2892">
        <v>1</v>
      </c>
      <c r="C2892" t="s">
        <v>80</v>
      </c>
      <c r="D2892" t="s">
        <v>84</v>
      </c>
      <c r="E2892" t="s">
        <v>140</v>
      </c>
      <c r="F2892" t="s">
        <v>8497</v>
      </c>
      <c r="G2892" t="s">
        <v>197</v>
      </c>
      <c r="H2892" t="s">
        <v>143</v>
      </c>
      <c r="I2892" t="s">
        <v>135</v>
      </c>
      <c r="J2892" t="s">
        <v>136</v>
      </c>
      <c r="K2892" t="s">
        <v>137</v>
      </c>
      <c r="L2892" t="s">
        <v>8498</v>
      </c>
      <c r="M2892" t="s">
        <v>8499</v>
      </c>
      <c r="N2892">
        <v>3.5733333329999999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0.22313890098775335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0.22313890098775335</v>
      </c>
    </row>
    <row r="2893" spans="1:31" x14ac:dyDescent="0.25">
      <c r="A2893">
        <v>1670610</v>
      </c>
      <c r="B2893">
        <v>1</v>
      </c>
      <c r="C2893" t="s">
        <v>80</v>
      </c>
      <c r="D2893" t="s">
        <v>111</v>
      </c>
      <c r="E2893" t="s">
        <v>140</v>
      </c>
      <c r="F2893" t="s">
        <v>8500</v>
      </c>
      <c r="G2893" t="s">
        <v>209</v>
      </c>
      <c r="H2893" t="s">
        <v>143</v>
      </c>
      <c r="I2893" t="s">
        <v>135</v>
      </c>
      <c r="J2893" t="s">
        <v>136</v>
      </c>
      <c r="K2893" t="s">
        <v>137</v>
      </c>
      <c r="L2893" t="s">
        <v>8501</v>
      </c>
      <c r="M2893" t="s">
        <v>8502</v>
      </c>
      <c r="N2893">
        <v>2.0291666660000001</v>
      </c>
      <c r="O2893">
        <v>0</v>
      </c>
      <c r="P2893">
        <v>5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2.1716019415553753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2.1716019415553753</v>
      </c>
    </row>
    <row r="2894" spans="1:31" x14ac:dyDescent="0.25">
      <c r="A2894">
        <v>1671111</v>
      </c>
      <c r="B2894">
        <v>1</v>
      </c>
      <c r="C2894" t="s">
        <v>80</v>
      </c>
      <c r="D2894" t="s">
        <v>82</v>
      </c>
      <c r="E2894" t="s">
        <v>140</v>
      </c>
      <c r="F2894" t="s">
        <v>8503</v>
      </c>
      <c r="G2894" t="s">
        <v>142</v>
      </c>
      <c r="H2894" t="s">
        <v>143</v>
      </c>
      <c r="I2894" t="s">
        <v>135</v>
      </c>
      <c r="J2894" t="s">
        <v>136</v>
      </c>
      <c r="K2894" t="s">
        <v>137</v>
      </c>
      <c r="L2894" t="s">
        <v>8504</v>
      </c>
      <c r="M2894" t="s">
        <v>8505</v>
      </c>
      <c r="N2894">
        <v>24.226111111000002</v>
      </c>
      <c r="O2894">
        <v>0</v>
      </c>
      <c r="P2894">
        <v>10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77.558800273602984</v>
      </c>
      <c r="Y2894">
        <v>0</v>
      </c>
      <c r="Z2894">
        <v>0</v>
      </c>
      <c r="AA2894">
        <v>0</v>
      </c>
      <c r="AB2894">
        <v>16.860818604607292</v>
      </c>
      <c r="AC2894">
        <v>0</v>
      </c>
      <c r="AD2894">
        <v>0</v>
      </c>
      <c r="AE2894">
        <v>94.419618878210272</v>
      </c>
    </row>
    <row r="2895" spans="1:31" x14ac:dyDescent="0.25">
      <c r="A2895">
        <v>1670633</v>
      </c>
      <c r="B2895">
        <v>1</v>
      </c>
      <c r="C2895" t="s">
        <v>80</v>
      </c>
      <c r="D2895" t="s">
        <v>103</v>
      </c>
      <c r="E2895" t="s">
        <v>159</v>
      </c>
      <c r="F2895" t="s">
        <v>8506</v>
      </c>
      <c r="G2895" t="s">
        <v>281</v>
      </c>
      <c r="H2895" t="s">
        <v>134</v>
      </c>
      <c r="I2895" t="s">
        <v>135</v>
      </c>
      <c r="J2895" t="s">
        <v>136</v>
      </c>
      <c r="K2895" t="s">
        <v>167</v>
      </c>
      <c r="L2895" t="s">
        <v>8507</v>
      </c>
      <c r="M2895" t="s">
        <v>8508</v>
      </c>
      <c r="N2895">
        <v>1.1927777770000001</v>
      </c>
      <c r="O2895">
        <v>0</v>
      </c>
      <c r="P2895">
        <v>84</v>
      </c>
      <c r="Q2895">
        <v>0</v>
      </c>
      <c r="R2895">
        <v>6</v>
      </c>
      <c r="S2895">
        <v>0</v>
      </c>
      <c r="T2895">
        <v>20</v>
      </c>
      <c r="U2895">
        <v>0</v>
      </c>
      <c r="V2895">
        <v>0</v>
      </c>
      <c r="W2895">
        <v>0</v>
      </c>
      <c r="X2895">
        <v>19.398304644855529</v>
      </c>
      <c r="Y2895">
        <v>0</v>
      </c>
      <c r="Z2895">
        <v>0.20321882456272333</v>
      </c>
      <c r="AA2895">
        <v>0</v>
      </c>
      <c r="AB2895">
        <v>98.820345473574775</v>
      </c>
      <c r="AC2895">
        <v>0</v>
      </c>
      <c r="AD2895">
        <v>0</v>
      </c>
      <c r="AE2895">
        <v>118.42186894299303</v>
      </c>
    </row>
    <row r="2896" spans="1:31" x14ac:dyDescent="0.25">
      <c r="A2896">
        <v>1671297</v>
      </c>
      <c r="B2896">
        <v>1</v>
      </c>
      <c r="C2896" t="s">
        <v>80</v>
      </c>
      <c r="D2896" t="s">
        <v>92</v>
      </c>
      <c r="E2896" t="s">
        <v>164</v>
      </c>
      <c r="F2896" t="s">
        <v>5797</v>
      </c>
      <c r="G2896" t="s">
        <v>1173</v>
      </c>
      <c r="H2896" t="s">
        <v>134</v>
      </c>
      <c r="I2896" t="s">
        <v>135</v>
      </c>
      <c r="J2896" t="s">
        <v>136</v>
      </c>
      <c r="K2896" t="s">
        <v>137</v>
      </c>
      <c r="L2896" t="s">
        <v>8509</v>
      </c>
      <c r="M2896" t="s">
        <v>8510</v>
      </c>
      <c r="N2896">
        <v>5.1475</v>
      </c>
      <c r="O2896">
        <v>3</v>
      </c>
      <c r="P2896">
        <v>181</v>
      </c>
      <c r="Q2896">
        <v>5</v>
      </c>
      <c r="R2896">
        <v>3</v>
      </c>
      <c r="S2896">
        <v>6</v>
      </c>
      <c r="T2896">
        <v>25</v>
      </c>
      <c r="U2896">
        <v>0</v>
      </c>
      <c r="V2896">
        <v>0</v>
      </c>
      <c r="W2896">
        <v>4.6326195972937434</v>
      </c>
      <c r="X2896">
        <v>131.13393250116007</v>
      </c>
      <c r="Y2896">
        <v>54.745273672450139</v>
      </c>
      <c r="Z2896">
        <v>9.7156239193504745E-2</v>
      </c>
      <c r="AA2896">
        <v>96.642426117974196</v>
      </c>
      <c r="AB2896">
        <v>102.91119198344016</v>
      </c>
      <c r="AC2896">
        <v>0</v>
      </c>
      <c r="AD2896">
        <v>0</v>
      </c>
      <c r="AE2896">
        <v>390.16260011151184</v>
      </c>
    </row>
    <row r="2897" spans="1:31" x14ac:dyDescent="0.25">
      <c r="A2897">
        <v>1670424</v>
      </c>
      <c r="B2897">
        <v>1</v>
      </c>
      <c r="C2897" t="s">
        <v>80</v>
      </c>
      <c r="D2897" t="s">
        <v>110</v>
      </c>
      <c r="E2897" t="s">
        <v>164</v>
      </c>
      <c r="F2897" t="s">
        <v>8511</v>
      </c>
      <c r="G2897" t="s">
        <v>161</v>
      </c>
      <c r="H2897" t="s">
        <v>134</v>
      </c>
      <c r="I2897" t="s">
        <v>135</v>
      </c>
      <c r="J2897" t="s">
        <v>136</v>
      </c>
      <c r="K2897" t="s">
        <v>137</v>
      </c>
      <c r="L2897" t="s">
        <v>8512</v>
      </c>
      <c r="M2897" t="s">
        <v>8513</v>
      </c>
      <c r="N2897">
        <v>3.8088888879999998</v>
      </c>
      <c r="O2897">
        <v>0</v>
      </c>
      <c r="P2897">
        <v>73</v>
      </c>
      <c r="Q2897">
        <v>0</v>
      </c>
      <c r="R2897">
        <v>0</v>
      </c>
      <c r="S2897">
        <v>1</v>
      </c>
      <c r="T2897">
        <v>5</v>
      </c>
      <c r="U2897">
        <v>0</v>
      </c>
      <c r="V2897">
        <v>0</v>
      </c>
      <c r="W2897">
        <v>0</v>
      </c>
      <c r="X2897">
        <v>98.331162140174783</v>
      </c>
      <c r="Y2897">
        <v>0</v>
      </c>
      <c r="Z2897">
        <v>0</v>
      </c>
      <c r="AA2897">
        <v>2069.0797643480719</v>
      </c>
      <c r="AB2897">
        <v>290.51409327944987</v>
      </c>
      <c r="AC2897">
        <v>0</v>
      </c>
      <c r="AD2897">
        <v>0</v>
      </c>
      <c r="AE2897">
        <v>2457.9250197676965</v>
      </c>
    </row>
    <row r="2898" spans="1:31" x14ac:dyDescent="0.25">
      <c r="A2898">
        <v>1671420</v>
      </c>
      <c r="B2898">
        <v>1</v>
      </c>
      <c r="C2898" t="s">
        <v>81</v>
      </c>
      <c r="D2898" t="s">
        <v>112</v>
      </c>
      <c r="E2898" t="s">
        <v>140</v>
      </c>
      <c r="F2898" t="s">
        <v>8514</v>
      </c>
      <c r="G2898" t="s">
        <v>197</v>
      </c>
      <c r="H2898" t="s">
        <v>143</v>
      </c>
      <c r="I2898" t="s">
        <v>135</v>
      </c>
      <c r="J2898" t="s">
        <v>136</v>
      </c>
      <c r="K2898" t="s">
        <v>137</v>
      </c>
      <c r="L2898" t="s">
        <v>8515</v>
      </c>
      <c r="M2898" t="s">
        <v>8516</v>
      </c>
      <c r="N2898">
        <v>1.22</v>
      </c>
      <c r="O2898">
        <v>0</v>
      </c>
      <c r="P2898">
        <v>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0.85634823167431995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0.85634823167431995</v>
      </c>
    </row>
    <row r="2899" spans="1:31" x14ac:dyDescent="0.25">
      <c r="A2899">
        <v>1671088</v>
      </c>
      <c r="B2899">
        <v>1</v>
      </c>
      <c r="C2899" t="s">
        <v>80</v>
      </c>
      <c r="D2899" t="s">
        <v>110</v>
      </c>
      <c r="E2899" t="s">
        <v>140</v>
      </c>
      <c r="F2899" t="s">
        <v>8517</v>
      </c>
      <c r="G2899" t="s">
        <v>209</v>
      </c>
      <c r="H2899" t="s">
        <v>143</v>
      </c>
      <c r="I2899" t="s">
        <v>135</v>
      </c>
      <c r="J2899" t="s">
        <v>136</v>
      </c>
      <c r="K2899" t="s">
        <v>137</v>
      </c>
      <c r="L2899" t="s">
        <v>8518</v>
      </c>
      <c r="M2899" t="s">
        <v>8519</v>
      </c>
      <c r="N2899">
        <v>0.56916666599999999</v>
      </c>
      <c r="O2899">
        <v>0</v>
      </c>
      <c r="P2899">
        <v>9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0.83903288358570138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0.83903288358570138</v>
      </c>
    </row>
    <row r="2900" spans="1:31" x14ac:dyDescent="0.25">
      <c r="A2900">
        <v>1671397</v>
      </c>
      <c r="B2900">
        <v>1</v>
      </c>
      <c r="C2900" t="s">
        <v>80</v>
      </c>
      <c r="D2900" t="s">
        <v>100</v>
      </c>
      <c r="E2900" t="s">
        <v>179</v>
      </c>
      <c r="F2900" t="s">
        <v>8520</v>
      </c>
      <c r="G2900" t="s">
        <v>166</v>
      </c>
      <c r="H2900" t="s">
        <v>134</v>
      </c>
      <c r="I2900" t="s">
        <v>135</v>
      </c>
      <c r="J2900" t="s">
        <v>5</v>
      </c>
      <c r="K2900" t="s">
        <v>137</v>
      </c>
      <c r="L2900" t="s">
        <v>8521</v>
      </c>
      <c r="M2900" t="s">
        <v>8522</v>
      </c>
      <c r="N2900">
        <v>0.42722222199999998</v>
      </c>
      <c r="O2900">
        <v>13</v>
      </c>
      <c r="P2900">
        <v>5685</v>
      </c>
      <c r="Q2900">
        <v>326</v>
      </c>
      <c r="R2900">
        <v>1405</v>
      </c>
      <c r="S2900">
        <v>55</v>
      </c>
      <c r="T2900">
        <v>1002</v>
      </c>
      <c r="U2900">
        <v>1</v>
      </c>
      <c r="V2900">
        <v>1</v>
      </c>
      <c r="W2900">
        <v>7.7634534892942941</v>
      </c>
      <c r="X2900">
        <v>615.90198871688369</v>
      </c>
      <c r="Y2900">
        <v>432.00612676953693</v>
      </c>
      <c r="Z2900">
        <v>244.30540840376125</v>
      </c>
      <c r="AA2900">
        <v>71.14297739869582</v>
      </c>
      <c r="AB2900">
        <v>214.33378684753865</v>
      </c>
      <c r="AC2900">
        <v>4.1562235210394158</v>
      </c>
      <c r="AD2900">
        <v>29.185719557496522</v>
      </c>
      <c r="AE2900">
        <v>1618.7956847042467</v>
      </c>
    </row>
    <row r="2901" spans="1:31" x14ac:dyDescent="0.25">
      <c r="A2901">
        <v>1670733</v>
      </c>
      <c r="B2901">
        <v>1</v>
      </c>
      <c r="C2901" t="s">
        <v>81</v>
      </c>
      <c r="D2901" t="s">
        <v>112</v>
      </c>
      <c r="E2901" t="s">
        <v>164</v>
      </c>
      <c r="F2901" t="s">
        <v>8523</v>
      </c>
      <c r="G2901" t="s">
        <v>161</v>
      </c>
      <c r="H2901" t="s">
        <v>134</v>
      </c>
      <c r="I2901" t="s">
        <v>135</v>
      </c>
      <c r="J2901" t="s">
        <v>136</v>
      </c>
      <c r="K2901" t="s">
        <v>137</v>
      </c>
      <c r="L2901" t="s">
        <v>8524</v>
      </c>
      <c r="M2901" t="s">
        <v>8525</v>
      </c>
      <c r="N2901">
        <v>0.40194444400000001</v>
      </c>
      <c r="O2901">
        <v>0</v>
      </c>
      <c r="P2901">
        <v>743</v>
      </c>
      <c r="Q2901">
        <v>17</v>
      </c>
      <c r="R2901">
        <v>107</v>
      </c>
      <c r="S2901">
        <v>27</v>
      </c>
      <c r="T2901">
        <v>299</v>
      </c>
      <c r="U2901">
        <v>4</v>
      </c>
      <c r="V2901">
        <v>0</v>
      </c>
      <c r="W2901">
        <v>0</v>
      </c>
      <c r="X2901">
        <v>44.55316812695478</v>
      </c>
      <c r="Y2901">
        <v>3.3752184470096012</v>
      </c>
      <c r="Z2901">
        <v>11.417201683054492</v>
      </c>
      <c r="AA2901">
        <v>166.76780141788552</v>
      </c>
      <c r="AB2901">
        <v>143.59017098611588</v>
      </c>
      <c r="AC2901">
        <v>364.75318312788494</v>
      </c>
      <c r="AD2901">
        <v>0</v>
      </c>
      <c r="AE2901">
        <v>734.45674378890521</v>
      </c>
    </row>
    <row r="2902" spans="1:31" x14ac:dyDescent="0.25">
      <c r="A2902">
        <v>1670988</v>
      </c>
      <c r="B2902">
        <v>1</v>
      </c>
      <c r="C2902" t="s">
        <v>81</v>
      </c>
      <c r="D2902" t="s">
        <v>128</v>
      </c>
      <c r="E2902" t="s">
        <v>200</v>
      </c>
      <c r="F2902" t="s">
        <v>8526</v>
      </c>
      <c r="G2902" t="s">
        <v>153</v>
      </c>
      <c r="H2902" t="s">
        <v>143</v>
      </c>
      <c r="I2902" t="s">
        <v>135</v>
      </c>
      <c r="J2902" t="s">
        <v>136</v>
      </c>
      <c r="K2902" t="s">
        <v>137</v>
      </c>
      <c r="L2902" t="s">
        <v>8527</v>
      </c>
      <c r="M2902" t="s">
        <v>8528</v>
      </c>
      <c r="N2902">
        <v>1.54</v>
      </c>
      <c r="O2902">
        <v>0</v>
      </c>
      <c r="P2902">
        <v>92</v>
      </c>
      <c r="Q2902">
        <v>0</v>
      </c>
      <c r="R2902">
        <v>0</v>
      </c>
      <c r="S2902">
        <v>0</v>
      </c>
      <c r="T2902">
        <v>19</v>
      </c>
      <c r="U2902">
        <v>0</v>
      </c>
      <c r="V2902">
        <v>0</v>
      </c>
      <c r="W2902">
        <v>0</v>
      </c>
      <c r="X2902">
        <v>24.972038258779982</v>
      </c>
      <c r="Y2902">
        <v>0</v>
      </c>
      <c r="Z2902">
        <v>0</v>
      </c>
      <c r="AA2902">
        <v>0</v>
      </c>
      <c r="AB2902">
        <v>50.216050202603988</v>
      </c>
      <c r="AC2902">
        <v>0</v>
      </c>
      <c r="AD2902">
        <v>0</v>
      </c>
      <c r="AE2902">
        <v>75.18808846138397</v>
      </c>
    </row>
    <row r="2903" spans="1:31" x14ac:dyDescent="0.25">
      <c r="A2903">
        <v>1670710</v>
      </c>
      <c r="B2903">
        <v>1</v>
      </c>
      <c r="C2903" t="s">
        <v>81</v>
      </c>
      <c r="D2903" t="s">
        <v>113</v>
      </c>
      <c r="E2903" t="s">
        <v>151</v>
      </c>
      <c r="F2903" t="s">
        <v>8529</v>
      </c>
      <c r="G2903" t="s">
        <v>153</v>
      </c>
      <c r="H2903" t="s">
        <v>143</v>
      </c>
      <c r="I2903" t="s">
        <v>135</v>
      </c>
      <c r="J2903" t="s">
        <v>136</v>
      </c>
      <c r="K2903" t="s">
        <v>137</v>
      </c>
      <c r="L2903" t="s">
        <v>8530</v>
      </c>
      <c r="M2903" t="s">
        <v>8531</v>
      </c>
      <c r="N2903">
        <v>2.3302777770000001</v>
      </c>
      <c r="O2903">
        <v>0</v>
      </c>
      <c r="P2903">
        <v>109</v>
      </c>
      <c r="Q2903">
        <v>0</v>
      </c>
      <c r="R2903">
        <v>0</v>
      </c>
      <c r="S2903">
        <v>0</v>
      </c>
      <c r="T2903">
        <v>9</v>
      </c>
      <c r="U2903">
        <v>0</v>
      </c>
      <c r="V2903">
        <v>0</v>
      </c>
      <c r="W2903">
        <v>0</v>
      </c>
      <c r="X2903">
        <v>28.315254913877755</v>
      </c>
      <c r="Y2903">
        <v>0</v>
      </c>
      <c r="Z2903">
        <v>0</v>
      </c>
      <c r="AA2903">
        <v>0</v>
      </c>
      <c r="AB2903">
        <v>6.7235351465248145</v>
      </c>
      <c r="AC2903">
        <v>0</v>
      </c>
      <c r="AD2903">
        <v>0</v>
      </c>
      <c r="AE2903">
        <v>35.038790060402569</v>
      </c>
    </row>
    <row r="2904" spans="1:31" x14ac:dyDescent="0.25">
      <c r="A2904">
        <v>1670819</v>
      </c>
      <c r="B2904">
        <v>1</v>
      </c>
      <c r="C2904" t="s">
        <v>81</v>
      </c>
      <c r="D2904" t="s">
        <v>115</v>
      </c>
      <c r="E2904" t="s">
        <v>140</v>
      </c>
      <c r="F2904" t="s">
        <v>8532</v>
      </c>
      <c r="G2904" t="s">
        <v>197</v>
      </c>
      <c r="H2904" t="s">
        <v>143</v>
      </c>
      <c r="I2904" t="s">
        <v>135</v>
      </c>
      <c r="J2904" t="s">
        <v>136</v>
      </c>
      <c r="K2904" t="s">
        <v>137</v>
      </c>
      <c r="L2904" t="s">
        <v>8533</v>
      </c>
      <c r="M2904" t="s">
        <v>8534</v>
      </c>
      <c r="N2904">
        <v>1.2608333329999999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4.410400224086361E-2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4.410400224086361E-2</v>
      </c>
    </row>
    <row r="2905" spans="1:31" x14ac:dyDescent="0.25">
      <c r="A2905">
        <v>1671128</v>
      </c>
      <c r="B2905">
        <v>1</v>
      </c>
      <c r="C2905" t="s">
        <v>80</v>
      </c>
      <c r="D2905" t="s">
        <v>94</v>
      </c>
      <c r="E2905" t="s">
        <v>140</v>
      </c>
      <c r="F2905" t="s">
        <v>8535</v>
      </c>
      <c r="G2905" t="s">
        <v>142</v>
      </c>
      <c r="H2905" t="s">
        <v>143</v>
      </c>
      <c r="I2905" t="s">
        <v>135</v>
      </c>
      <c r="J2905" t="s">
        <v>136</v>
      </c>
      <c r="K2905" t="s">
        <v>137</v>
      </c>
      <c r="L2905" t="s">
        <v>8536</v>
      </c>
      <c r="M2905" t="s">
        <v>8537</v>
      </c>
      <c r="N2905">
        <v>4.1108333330000004</v>
      </c>
      <c r="O2905">
        <v>0</v>
      </c>
      <c r="P2905">
        <v>9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17.567474576217162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17.567474576217162</v>
      </c>
    </row>
    <row r="2906" spans="1:31" x14ac:dyDescent="0.25">
      <c r="A2906">
        <v>1670192</v>
      </c>
      <c r="B2906">
        <v>1</v>
      </c>
      <c r="C2906" t="s">
        <v>80</v>
      </c>
      <c r="D2906" t="s">
        <v>95</v>
      </c>
      <c r="E2906" t="s">
        <v>179</v>
      </c>
      <c r="F2906" t="s">
        <v>611</v>
      </c>
      <c r="G2906" t="s">
        <v>161</v>
      </c>
      <c r="H2906" t="s">
        <v>134</v>
      </c>
      <c r="I2906" t="s">
        <v>135</v>
      </c>
      <c r="J2906" t="s">
        <v>136</v>
      </c>
      <c r="K2906" t="s">
        <v>137</v>
      </c>
      <c r="L2906" t="s">
        <v>8538</v>
      </c>
      <c r="M2906" t="s">
        <v>8539</v>
      </c>
      <c r="N2906">
        <v>8.3333332999999996E-2</v>
      </c>
      <c r="O2906">
        <v>1</v>
      </c>
      <c r="P2906">
        <v>470</v>
      </c>
      <c r="Q2906">
        <v>0</v>
      </c>
      <c r="R2906">
        <v>1</v>
      </c>
      <c r="S2906">
        <v>18</v>
      </c>
      <c r="T2906">
        <v>43</v>
      </c>
      <c r="U2906">
        <v>5</v>
      </c>
      <c r="V2906">
        <v>0</v>
      </c>
      <c r="W2906">
        <v>2.119594248E-2</v>
      </c>
      <c r="X2906">
        <v>6.722175840543005</v>
      </c>
      <c r="Y2906">
        <v>0</v>
      </c>
      <c r="Z2906">
        <v>3.7109250264999998E-2</v>
      </c>
      <c r="AA2906">
        <v>13.731578448244999</v>
      </c>
      <c r="AB2906">
        <v>2.2170084212713328</v>
      </c>
      <c r="AC2906">
        <v>13.208504330578334</v>
      </c>
      <c r="AD2906">
        <v>0</v>
      </c>
      <c r="AE2906">
        <v>35.937572233382674</v>
      </c>
    </row>
    <row r="2907" spans="1:31" x14ac:dyDescent="0.25">
      <c r="A2907">
        <v>1670879</v>
      </c>
      <c r="B2907">
        <v>1</v>
      </c>
      <c r="C2907" t="s">
        <v>80</v>
      </c>
      <c r="D2907" t="s">
        <v>108</v>
      </c>
      <c r="E2907" t="s">
        <v>151</v>
      </c>
      <c r="F2907" t="s">
        <v>7055</v>
      </c>
      <c r="G2907" t="s">
        <v>153</v>
      </c>
      <c r="H2907" t="s">
        <v>143</v>
      </c>
      <c r="I2907" t="s">
        <v>135</v>
      </c>
      <c r="J2907" t="s">
        <v>136</v>
      </c>
      <c r="K2907" t="s">
        <v>137</v>
      </c>
      <c r="L2907" t="s">
        <v>8540</v>
      </c>
      <c r="M2907" t="s">
        <v>8541</v>
      </c>
      <c r="N2907">
        <v>1.2375</v>
      </c>
      <c r="O2907">
        <v>0</v>
      </c>
      <c r="P2907">
        <v>9</v>
      </c>
      <c r="Q2907">
        <v>0</v>
      </c>
      <c r="R2907">
        <v>9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0.68685421735187746</v>
      </c>
      <c r="Y2907">
        <v>0</v>
      </c>
      <c r="Z2907">
        <v>0.47587224088430002</v>
      </c>
      <c r="AA2907">
        <v>0</v>
      </c>
      <c r="AB2907">
        <v>0.33159887002690219</v>
      </c>
      <c r="AC2907">
        <v>0</v>
      </c>
      <c r="AD2907">
        <v>0</v>
      </c>
      <c r="AE2907">
        <v>1.4943253282630797</v>
      </c>
    </row>
    <row r="2908" spans="1:31" x14ac:dyDescent="0.25">
      <c r="A2908">
        <v>1671071</v>
      </c>
      <c r="B2908">
        <v>1</v>
      </c>
      <c r="C2908" t="s">
        <v>80</v>
      </c>
      <c r="D2908" t="s">
        <v>90</v>
      </c>
      <c r="E2908" t="s">
        <v>140</v>
      </c>
      <c r="F2908" t="s">
        <v>8542</v>
      </c>
      <c r="G2908" t="s">
        <v>197</v>
      </c>
      <c r="H2908" t="s">
        <v>143</v>
      </c>
      <c r="I2908" t="s">
        <v>135</v>
      </c>
      <c r="J2908" t="s">
        <v>136</v>
      </c>
      <c r="K2908" t="s">
        <v>137</v>
      </c>
      <c r="L2908" t="s">
        <v>8543</v>
      </c>
      <c r="M2908" t="s">
        <v>8544</v>
      </c>
      <c r="N2908">
        <v>14.495277777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4.2182217453645823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4.2182217453645823</v>
      </c>
    </row>
    <row r="2909" spans="1:31" x14ac:dyDescent="0.25">
      <c r="A2909">
        <v>1670384</v>
      </c>
      <c r="B2909">
        <v>1</v>
      </c>
      <c r="C2909" t="s">
        <v>80</v>
      </c>
      <c r="D2909" t="s">
        <v>100</v>
      </c>
      <c r="E2909" t="s">
        <v>159</v>
      </c>
      <c r="F2909" t="s">
        <v>8545</v>
      </c>
      <c r="G2909" t="s">
        <v>161</v>
      </c>
      <c r="H2909" t="s">
        <v>134</v>
      </c>
      <c r="I2909" t="s">
        <v>135</v>
      </c>
      <c r="J2909" t="s">
        <v>136</v>
      </c>
      <c r="K2909" t="s">
        <v>137</v>
      </c>
      <c r="L2909" t="s">
        <v>8546</v>
      </c>
      <c r="M2909" t="s">
        <v>8547</v>
      </c>
      <c r="N2909">
        <v>1.5461111110000001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58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369.67471256200264</v>
      </c>
      <c r="AC2909">
        <v>0</v>
      </c>
      <c r="AD2909">
        <v>0</v>
      </c>
      <c r="AE2909">
        <v>369.67471256200264</v>
      </c>
    </row>
    <row r="2910" spans="1:31" x14ac:dyDescent="0.25">
      <c r="A2910">
        <v>1670773</v>
      </c>
      <c r="B2910">
        <v>1</v>
      </c>
      <c r="C2910" t="s">
        <v>80</v>
      </c>
      <c r="D2910" t="s">
        <v>95</v>
      </c>
      <c r="E2910" t="s">
        <v>151</v>
      </c>
      <c r="F2910" t="s">
        <v>8548</v>
      </c>
      <c r="G2910" t="s">
        <v>222</v>
      </c>
      <c r="H2910" t="s">
        <v>143</v>
      </c>
      <c r="I2910" t="s">
        <v>135</v>
      </c>
      <c r="J2910" t="s">
        <v>136</v>
      </c>
      <c r="K2910" t="s">
        <v>137</v>
      </c>
      <c r="L2910" t="s">
        <v>8549</v>
      </c>
      <c r="M2910" t="s">
        <v>8550</v>
      </c>
      <c r="N2910">
        <v>1.1288888880000001</v>
      </c>
      <c r="O2910">
        <v>0</v>
      </c>
      <c r="P2910">
        <v>32</v>
      </c>
      <c r="Q2910">
        <v>0</v>
      </c>
      <c r="R2910">
        <v>1</v>
      </c>
      <c r="S2910">
        <v>0</v>
      </c>
      <c r="T2910">
        <v>4</v>
      </c>
      <c r="U2910">
        <v>0</v>
      </c>
      <c r="V2910">
        <v>0</v>
      </c>
      <c r="W2910">
        <v>0</v>
      </c>
      <c r="X2910">
        <v>5.3453598725149725</v>
      </c>
      <c r="Y2910">
        <v>0</v>
      </c>
      <c r="Z2910">
        <v>2.0674329109280003E-2</v>
      </c>
      <c r="AA2910">
        <v>0</v>
      </c>
      <c r="AB2910">
        <v>6.6264601979657991</v>
      </c>
      <c r="AC2910">
        <v>0</v>
      </c>
      <c r="AD2910">
        <v>0</v>
      </c>
      <c r="AE2910">
        <v>11.992494399590051</v>
      </c>
    </row>
    <row r="2911" spans="1:31" x14ac:dyDescent="0.25">
      <c r="A2911">
        <v>1670149</v>
      </c>
      <c r="B2911">
        <v>1</v>
      </c>
      <c r="C2911" t="s">
        <v>80</v>
      </c>
      <c r="D2911" t="s">
        <v>94</v>
      </c>
      <c r="E2911" t="s">
        <v>164</v>
      </c>
      <c r="F2911" t="s">
        <v>8551</v>
      </c>
      <c r="G2911" t="s">
        <v>161</v>
      </c>
      <c r="H2911" t="s">
        <v>134</v>
      </c>
      <c r="I2911" t="s">
        <v>135</v>
      </c>
      <c r="J2911" t="s">
        <v>136</v>
      </c>
      <c r="K2911" t="s">
        <v>137</v>
      </c>
      <c r="L2911" t="s">
        <v>8552</v>
      </c>
      <c r="M2911" t="s">
        <v>8553</v>
      </c>
      <c r="N2911">
        <v>0.71333333300000001</v>
      </c>
      <c r="O2911">
        <v>0</v>
      </c>
      <c r="P2911">
        <v>743</v>
      </c>
      <c r="Q2911">
        <v>35</v>
      </c>
      <c r="R2911">
        <v>50</v>
      </c>
      <c r="S2911">
        <v>18</v>
      </c>
      <c r="T2911">
        <v>109</v>
      </c>
      <c r="U2911">
        <v>6</v>
      </c>
      <c r="V2911">
        <v>0</v>
      </c>
      <c r="W2911">
        <v>0</v>
      </c>
      <c r="X2911">
        <v>129.77639356323212</v>
      </c>
      <c r="Y2911">
        <v>13.685480509265361</v>
      </c>
      <c r="Z2911">
        <v>25.466388936482087</v>
      </c>
      <c r="AA2911">
        <v>136.10365270147085</v>
      </c>
      <c r="AB2911">
        <v>34.970341861192736</v>
      </c>
      <c r="AC2911">
        <v>121.77156467709601</v>
      </c>
      <c r="AD2911">
        <v>0</v>
      </c>
      <c r="AE2911">
        <v>461.77382224873924</v>
      </c>
    </row>
    <row r="2912" spans="1:31" x14ac:dyDescent="0.25">
      <c r="A2912">
        <v>1671357</v>
      </c>
      <c r="B2912">
        <v>1</v>
      </c>
      <c r="C2912" t="s">
        <v>80</v>
      </c>
      <c r="D2912" t="s">
        <v>82</v>
      </c>
      <c r="E2912" t="s">
        <v>179</v>
      </c>
      <c r="F2912" t="s">
        <v>8554</v>
      </c>
      <c r="G2912" t="s">
        <v>166</v>
      </c>
      <c r="H2912" t="s">
        <v>134</v>
      </c>
      <c r="I2912" t="s">
        <v>135</v>
      </c>
      <c r="J2912" t="s">
        <v>5</v>
      </c>
      <c r="K2912" t="s">
        <v>137</v>
      </c>
      <c r="L2912" t="s">
        <v>8555</v>
      </c>
      <c r="M2912" t="s">
        <v>8556</v>
      </c>
      <c r="N2912">
        <v>0.278888888</v>
      </c>
      <c r="O2912">
        <v>0</v>
      </c>
      <c r="P2912">
        <v>301</v>
      </c>
      <c r="Q2912">
        <v>0</v>
      </c>
      <c r="R2912">
        <v>0</v>
      </c>
      <c r="S2912">
        <v>9</v>
      </c>
      <c r="T2912">
        <v>286</v>
      </c>
      <c r="U2912">
        <v>0</v>
      </c>
      <c r="V2912">
        <v>0</v>
      </c>
      <c r="W2912">
        <v>0</v>
      </c>
      <c r="X2912">
        <v>46.71462482427598</v>
      </c>
      <c r="Y2912">
        <v>0</v>
      </c>
      <c r="Z2912">
        <v>0</v>
      </c>
      <c r="AA2912">
        <v>66.547534620852005</v>
      </c>
      <c r="AB2912">
        <v>91.905345820481926</v>
      </c>
      <c r="AC2912">
        <v>0</v>
      </c>
      <c r="AD2912">
        <v>0</v>
      </c>
      <c r="AE2912">
        <v>205.16750526560992</v>
      </c>
    </row>
    <row r="2913" spans="1:31" x14ac:dyDescent="0.25">
      <c r="A2913">
        <v>1671025</v>
      </c>
      <c r="B2913">
        <v>1</v>
      </c>
      <c r="C2913" t="s">
        <v>80</v>
      </c>
      <c r="D2913" t="s">
        <v>99</v>
      </c>
      <c r="E2913" t="s">
        <v>151</v>
      </c>
      <c r="F2913" t="s">
        <v>8557</v>
      </c>
      <c r="G2913" t="s">
        <v>153</v>
      </c>
      <c r="H2913" t="s">
        <v>143</v>
      </c>
      <c r="I2913" t="s">
        <v>135</v>
      </c>
      <c r="J2913" t="s">
        <v>136</v>
      </c>
      <c r="K2913" t="s">
        <v>137</v>
      </c>
      <c r="L2913" t="s">
        <v>8558</v>
      </c>
      <c r="M2913" t="s">
        <v>8559</v>
      </c>
      <c r="N2913">
        <v>5.6291666659999997</v>
      </c>
      <c r="O2913">
        <v>0</v>
      </c>
      <c r="P2913">
        <v>129</v>
      </c>
      <c r="Q2913">
        <v>0</v>
      </c>
      <c r="R2913">
        <v>1</v>
      </c>
      <c r="S2913">
        <v>0</v>
      </c>
      <c r="T2913">
        <v>2</v>
      </c>
      <c r="U2913">
        <v>0</v>
      </c>
      <c r="V2913">
        <v>0</v>
      </c>
      <c r="W2913">
        <v>0</v>
      </c>
      <c r="X2913">
        <v>162.03947266353688</v>
      </c>
      <c r="Y2913">
        <v>0</v>
      </c>
      <c r="Z2913">
        <v>0</v>
      </c>
      <c r="AA2913">
        <v>0</v>
      </c>
      <c r="AB2913">
        <v>0.36445989377600002</v>
      </c>
      <c r="AC2913">
        <v>0</v>
      </c>
      <c r="AD2913">
        <v>0</v>
      </c>
      <c r="AE2913">
        <v>162.40393255731288</v>
      </c>
    </row>
    <row r="2914" spans="1:31" x14ac:dyDescent="0.25">
      <c r="A2914">
        <v>1670696</v>
      </c>
      <c r="B2914">
        <v>1</v>
      </c>
      <c r="C2914" t="s">
        <v>80</v>
      </c>
      <c r="D2914" t="s">
        <v>99</v>
      </c>
      <c r="E2914" t="s">
        <v>140</v>
      </c>
      <c r="F2914" t="s">
        <v>8560</v>
      </c>
      <c r="G2914" t="s">
        <v>142</v>
      </c>
      <c r="H2914" t="s">
        <v>143</v>
      </c>
      <c r="I2914" t="s">
        <v>135</v>
      </c>
      <c r="J2914" t="s">
        <v>136</v>
      </c>
      <c r="K2914" t="s">
        <v>137</v>
      </c>
      <c r="L2914" t="s">
        <v>8561</v>
      </c>
      <c r="M2914" t="s">
        <v>8562</v>
      </c>
      <c r="N2914">
        <v>14.783333333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0.70424709177620026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0.70424709177620026</v>
      </c>
    </row>
    <row r="2915" spans="1:31" x14ac:dyDescent="0.25">
      <c r="A2915">
        <v>1670816</v>
      </c>
      <c r="B2915">
        <v>1</v>
      </c>
      <c r="C2915" t="s">
        <v>80</v>
      </c>
      <c r="D2915" t="s">
        <v>97</v>
      </c>
      <c r="E2915" t="s">
        <v>151</v>
      </c>
      <c r="F2915" t="s">
        <v>7524</v>
      </c>
      <c r="G2915" t="s">
        <v>153</v>
      </c>
      <c r="H2915" t="s">
        <v>143</v>
      </c>
      <c r="I2915" t="s">
        <v>135</v>
      </c>
      <c r="J2915" t="s">
        <v>136</v>
      </c>
      <c r="K2915" t="s">
        <v>137</v>
      </c>
      <c r="L2915" t="s">
        <v>8563</v>
      </c>
      <c r="M2915" t="s">
        <v>8564</v>
      </c>
      <c r="N2915">
        <v>7.5694444440000002</v>
      </c>
      <c r="O2915">
        <v>0</v>
      </c>
      <c r="P2915">
        <v>30</v>
      </c>
      <c r="Q2915">
        <v>0</v>
      </c>
      <c r="R2915">
        <v>0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58.170081773841744</v>
      </c>
      <c r="Y2915">
        <v>0</v>
      </c>
      <c r="Z2915">
        <v>0</v>
      </c>
      <c r="AA2915">
        <v>0</v>
      </c>
      <c r="AB2915">
        <v>3.6280762521208603</v>
      </c>
      <c r="AC2915">
        <v>0</v>
      </c>
      <c r="AD2915">
        <v>0</v>
      </c>
      <c r="AE2915">
        <v>61.798158025962607</v>
      </c>
    </row>
    <row r="2916" spans="1:31" x14ac:dyDescent="0.25">
      <c r="A2916">
        <v>1670341</v>
      </c>
      <c r="B2916">
        <v>1</v>
      </c>
      <c r="C2916" t="s">
        <v>80</v>
      </c>
      <c r="D2916" t="s">
        <v>97</v>
      </c>
      <c r="E2916" t="s">
        <v>151</v>
      </c>
      <c r="F2916" t="s">
        <v>8565</v>
      </c>
      <c r="G2916" t="s">
        <v>153</v>
      </c>
      <c r="H2916" t="s">
        <v>143</v>
      </c>
      <c r="I2916" t="s">
        <v>135</v>
      </c>
      <c r="J2916" t="s">
        <v>136</v>
      </c>
      <c r="K2916" t="s">
        <v>137</v>
      </c>
      <c r="L2916" t="s">
        <v>8566</v>
      </c>
      <c r="M2916" t="s">
        <v>8567</v>
      </c>
      <c r="N2916">
        <v>16.959166666000002</v>
      </c>
      <c r="O2916">
        <v>0</v>
      </c>
      <c r="P2916">
        <v>12</v>
      </c>
      <c r="Q2916">
        <v>0</v>
      </c>
      <c r="R2916">
        <v>12</v>
      </c>
      <c r="S2916">
        <v>0</v>
      </c>
      <c r="T2916">
        <v>3</v>
      </c>
      <c r="U2916">
        <v>0</v>
      </c>
      <c r="V2916">
        <v>0</v>
      </c>
      <c r="W2916">
        <v>0</v>
      </c>
      <c r="X2916">
        <v>103.32516135628087</v>
      </c>
      <c r="Y2916">
        <v>0</v>
      </c>
      <c r="Z2916">
        <v>85.112385550739035</v>
      </c>
      <c r="AA2916">
        <v>0</v>
      </c>
      <c r="AB2916">
        <v>13.649382396171045</v>
      </c>
      <c r="AC2916">
        <v>0</v>
      </c>
      <c r="AD2916">
        <v>0</v>
      </c>
      <c r="AE2916">
        <v>202.08692930319094</v>
      </c>
    </row>
    <row r="2917" spans="1:31" x14ac:dyDescent="0.25">
      <c r="A2917">
        <v>1670716</v>
      </c>
      <c r="B2917">
        <v>1</v>
      </c>
      <c r="C2917" t="s">
        <v>80</v>
      </c>
      <c r="D2917" t="s">
        <v>99</v>
      </c>
      <c r="E2917" t="s">
        <v>159</v>
      </c>
      <c r="F2917" t="s">
        <v>8568</v>
      </c>
      <c r="G2917" t="s">
        <v>596</v>
      </c>
      <c r="H2917" t="s">
        <v>134</v>
      </c>
      <c r="I2917" t="s">
        <v>135</v>
      </c>
      <c r="J2917" t="s">
        <v>136</v>
      </c>
      <c r="K2917" t="s">
        <v>137</v>
      </c>
      <c r="L2917" t="s">
        <v>8569</v>
      </c>
      <c r="M2917" t="s">
        <v>8570</v>
      </c>
      <c r="N2917">
        <v>7.9222222220000003</v>
      </c>
      <c r="O2917">
        <v>0</v>
      </c>
      <c r="P2917">
        <v>27</v>
      </c>
      <c r="Q2917">
        <v>0</v>
      </c>
      <c r="R2917">
        <v>14</v>
      </c>
      <c r="S2917">
        <v>0</v>
      </c>
      <c r="T2917">
        <v>7</v>
      </c>
      <c r="U2917">
        <v>0</v>
      </c>
      <c r="V2917">
        <v>0</v>
      </c>
      <c r="W2917">
        <v>0</v>
      </c>
      <c r="X2917">
        <v>34.76155260544833</v>
      </c>
      <c r="Y2917">
        <v>0</v>
      </c>
      <c r="Z2917">
        <v>6.7366426557789323</v>
      </c>
      <c r="AA2917">
        <v>0</v>
      </c>
      <c r="AB2917">
        <v>3.532779218969583</v>
      </c>
      <c r="AC2917">
        <v>0</v>
      </c>
      <c r="AD2917">
        <v>0</v>
      </c>
      <c r="AE2917">
        <v>45.030974480196839</v>
      </c>
    </row>
    <row r="2918" spans="1:31" x14ac:dyDescent="0.25">
      <c r="A2918">
        <v>1670218</v>
      </c>
      <c r="B2918">
        <v>1</v>
      </c>
      <c r="C2918" t="s">
        <v>80</v>
      </c>
      <c r="D2918" t="s">
        <v>91</v>
      </c>
      <c r="E2918" t="s">
        <v>131</v>
      </c>
      <c r="F2918" t="s">
        <v>900</v>
      </c>
      <c r="G2918" t="s">
        <v>161</v>
      </c>
      <c r="H2918" t="s">
        <v>134</v>
      </c>
      <c r="I2918" t="s">
        <v>135</v>
      </c>
      <c r="J2918" t="s">
        <v>136</v>
      </c>
      <c r="K2918" t="s">
        <v>137</v>
      </c>
      <c r="L2918" t="s">
        <v>8571</v>
      </c>
      <c r="M2918" t="s">
        <v>8572</v>
      </c>
      <c r="N2918">
        <v>0.71583333299999996</v>
      </c>
      <c r="O2918">
        <v>3</v>
      </c>
      <c r="P2918">
        <v>0</v>
      </c>
      <c r="Q2918">
        <v>1</v>
      </c>
      <c r="R2918">
        <v>0</v>
      </c>
      <c r="S2918">
        <v>1</v>
      </c>
      <c r="T2918">
        <v>0</v>
      </c>
      <c r="U2918">
        <v>1</v>
      </c>
      <c r="V2918">
        <v>0</v>
      </c>
      <c r="W2918">
        <v>0.64812184592768718</v>
      </c>
      <c r="X2918">
        <v>0</v>
      </c>
      <c r="Y2918">
        <v>0.80257615364407009</v>
      </c>
      <c r="Z2918">
        <v>0</v>
      </c>
      <c r="AA2918">
        <v>0.80427841283918333</v>
      </c>
      <c r="AB2918">
        <v>0</v>
      </c>
      <c r="AC2918">
        <v>0</v>
      </c>
      <c r="AD2918">
        <v>0</v>
      </c>
      <c r="AE2918">
        <v>2.2549764124109406</v>
      </c>
    </row>
    <row r="2919" spans="1:31" x14ac:dyDescent="0.25">
      <c r="A2919">
        <v>1670839</v>
      </c>
      <c r="B2919">
        <v>1</v>
      </c>
      <c r="C2919" t="s">
        <v>80</v>
      </c>
      <c r="D2919" t="s">
        <v>95</v>
      </c>
      <c r="E2919" t="s">
        <v>140</v>
      </c>
      <c r="F2919" t="s">
        <v>8573</v>
      </c>
      <c r="G2919" t="s">
        <v>142</v>
      </c>
      <c r="H2919" t="s">
        <v>143</v>
      </c>
      <c r="I2919" t="s">
        <v>135</v>
      </c>
      <c r="J2919" t="s">
        <v>136</v>
      </c>
      <c r="K2919" t="s">
        <v>137</v>
      </c>
      <c r="L2919" t="s">
        <v>8574</v>
      </c>
      <c r="M2919" t="s">
        <v>8575</v>
      </c>
      <c r="N2919">
        <v>9.2861111110000003</v>
      </c>
      <c r="O2919">
        <v>0</v>
      </c>
      <c r="P2919">
        <v>11</v>
      </c>
      <c r="Q2919">
        <v>0</v>
      </c>
      <c r="R2919">
        <v>0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23.038668925457994</v>
      </c>
      <c r="Y2919">
        <v>0</v>
      </c>
      <c r="Z2919">
        <v>0</v>
      </c>
      <c r="AA2919">
        <v>0</v>
      </c>
      <c r="AB2919">
        <v>2.5672106988330383</v>
      </c>
      <c r="AC2919">
        <v>0</v>
      </c>
      <c r="AD2919">
        <v>0</v>
      </c>
      <c r="AE2919">
        <v>25.605879624291031</v>
      </c>
    </row>
    <row r="2920" spans="1:31" x14ac:dyDescent="0.25">
      <c r="A2920">
        <v>1670175</v>
      </c>
      <c r="B2920">
        <v>1</v>
      </c>
      <c r="C2920" t="s">
        <v>80</v>
      </c>
      <c r="D2920" t="s">
        <v>82</v>
      </c>
      <c r="E2920" t="s">
        <v>151</v>
      </c>
      <c r="F2920" t="s">
        <v>8475</v>
      </c>
      <c r="G2920" t="s">
        <v>153</v>
      </c>
      <c r="H2920" t="s">
        <v>143</v>
      </c>
      <c r="I2920" t="s">
        <v>135</v>
      </c>
      <c r="J2920" t="s">
        <v>136</v>
      </c>
      <c r="K2920" t="s">
        <v>137</v>
      </c>
      <c r="L2920" t="s">
        <v>8576</v>
      </c>
      <c r="M2920" t="s">
        <v>8577</v>
      </c>
      <c r="N2920">
        <v>2.9822222219999999</v>
      </c>
      <c r="O2920">
        <v>0</v>
      </c>
      <c r="P2920">
        <v>175</v>
      </c>
      <c r="Q2920">
        <v>0</v>
      </c>
      <c r="R2920">
        <v>0</v>
      </c>
      <c r="S2920">
        <v>0</v>
      </c>
      <c r="T2920">
        <v>12</v>
      </c>
      <c r="U2920">
        <v>0</v>
      </c>
      <c r="V2920">
        <v>0</v>
      </c>
      <c r="W2920">
        <v>0</v>
      </c>
      <c r="X2920">
        <v>201.30826847484096</v>
      </c>
      <c r="Y2920">
        <v>0</v>
      </c>
      <c r="Z2920">
        <v>0</v>
      </c>
      <c r="AA2920">
        <v>0</v>
      </c>
      <c r="AB2920">
        <v>24.405594263037525</v>
      </c>
      <c r="AC2920">
        <v>0</v>
      </c>
      <c r="AD2920">
        <v>0</v>
      </c>
      <c r="AE2920">
        <v>225.71386273787849</v>
      </c>
    </row>
    <row r="2921" spans="1:31" x14ac:dyDescent="0.25">
      <c r="A2921">
        <v>1671380</v>
      </c>
      <c r="B2921">
        <v>1</v>
      </c>
      <c r="C2921" t="s">
        <v>81</v>
      </c>
      <c r="D2921" t="s">
        <v>116</v>
      </c>
      <c r="E2921" t="s">
        <v>159</v>
      </c>
      <c r="F2921" t="s">
        <v>8578</v>
      </c>
      <c r="G2921" t="s">
        <v>655</v>
      </c>
      <c r="H2921" t="s">
        <v>134</v>
      </c>
      <c r="I2921" t="s">
        <v>135</v>
      </c>
      <c r="J2921" t="s">
        <v>136</v>
      </c>
      <c r="K2921" t="s">
        <v>137</v>
      </c>
      <c r="L2921" t="s">
        <v>8579</v>
      </c>
      <c r="M2921" t="s">
        <v>8580</v>
      </c>
      <c r="N2921">
        <v>5.6108333330000004</v>
      </c>
      <c r="O2921">
        <v>0</v>
      </c>
      <c r="P2921">
        <v>24</v>
      </c>
      <c r="Q2921">
        <v>0</v>
      </c>
      <c r="R2921">
        <v>0</v>
      </c>
      <c r="S2921">
        <v>0</v>
      </c>
      <c r="T2921">
        <v>2</v>
      </c>
      <c r="U2921">
        <v>0</v>
      </c>
      <c r="V2921">
        <v>0</v>
      </c>
      <c r="W2921">
        <v>0</v>
      </c>
      <c r="X2921">
        <v>7.775868103714668</v>
      </c>
      <c r="Y2921">
        <v>0</v>
      </c>
      <c r="Z2921">
        <v>0</v>
      </c>
      <c r="AA2921">
        <v>0</v>
      </c>
      <c r="AB2921">
        <v>1.2503867452562201</v>
      </c>
      <c r="AC2921">
        <v>0</v>
      </c>
      <c r="AD2921">
        <v>0</v>
      </c>
      <c r="AE2921">
        <v>9.026254848970888</v>
      </c>
    </row>
    <row r="2922" spans="1:31" x14ac:dyDescent="0.25">
      <c r="A2922">
        <v>1670690</v>
      </c>
      <c r="B2922">
        <v>1</v>
      </c>
      <c r="C2922" t="s">
        <v>80</v>
      </c>
      <c r="D2922" t="s">
        <v>92</v>
      </c>
      <c r="E2922" t="s">
        <v>131</v>
      </c>
      <c r="F2922" t="s">
        <v>8581</v>
      </c>
      <c r="G2922" t="s">
        <v>166</v>
      </c>
      <c r="H2922" t="s">
        <v>134</v>
      </c>
      <c r="I2922" t="s">
        <v>135</v>
      </c>
      <c r="J2922" t="s">
        <v>5</v>
      </c>
      <c r="K2922" t="s">
        <v>137</v>
      </c>
      <c r="L2922" t="s">
        <v>8582</v>
      </c>
      <c r="M2922" t="s">
        <v>8583</v>
      </c>
      <c r="N2922">
        <v>8.9983333329999997</v>
      </c>
      <c r="O2922">
        <v>0</v>
      </c>
      <c r="P2922">
        <v>1304</v>
      </c>
      <c r="Q2922">
        <v>0</v>
      </c>
      <c r="R2922">
        <v>28</v>
      </c>
      <c r="S2922">
        <v>0</v>
      </c>
      <c r="T2922">
        <v>49</v>
      </c>
      <c r="U2922">
        <v>0</v>
      </c>
      <c r="V2922">
        <v>0</v>
      </c>
      <c r="W2922">
        <v>0</v>
      </c>
      <c r="X2922">
        <v>1830.5837989608222</v>
      </c>
      <c r="Y2922">
        <v>0</v>
      </c>
      <c r="Z2922">
        <v>6.1296598926234926</v>
      </c>
      <c r="AA2922">
        <v>0</v>
      </c>
      <c r="AB2922">
        <v>203.13580371383526</v>
      </c>
      <c r="AC2922">
        <v>0</v>
      </c>
      <c r="AD2922">
        <v>0</v>
      </c>
      <c r="AE2922">
        <v>2039.8492625672809</v>
      </c>
    </row>
    <row r="2923" spans="1:31" x14ac:dyDescent="0.25">
      <c r="A2923">
        <v>1670653</v>
      </c>
      <c r="B2923">
        <v>1</v>
      </c>
      <c r="C2923" t="s">
        <v>81</v>
      </c>
      <c r="D2923" t="s">
        <v>113</v>
      </c>
      <c r="E2923" t="s">
        <v>131</v>
      </c>
      <c r="F2923" t="s">
        <v>8584</v>
      </c>
      <c r="G2923" t="s">
        <v>253</v>
      </c>
      <c r="H2923" t="s">
        <v>134</v>
      </c>
      <c r="I2923" t="s">
        <v>135</v>
      </c>
      <c r="J2923" t="s">
        <v>136</v>
      </c>
      <c r="K2923" t="s">
        <v>167</v>
      </c>
      <c r="L2923" t="s">
        <v>8585</v>
      </c>
      <c r="M2923" t="s">
        <v>8586</v>
      </c>
      <c r="N2923">
        <v>1.561111111</v>
      </c>
      <c r="O2923">
        <v>0</v>
      </c>
      <c r="P2923">
        <v>1020</v>
      </c>
      <c r="Q2923">
        <v>2</v>
      </c>
      <c r="R2923">
        <v>83</v>
      </c>
      <c r="S2923">
        <v>6</v>
      </c>
      <c r="T2923">
        <v>23</v>
      </c>
      <c r="U2923">
        <v>0</v>
      </c>
      <c r="V2923">
        <v>0</v>
      </c>
      <c r="W2923">
        <v>0</v>
      </c>
      <c r="X2923">
        <v>122.75580624873857</v>
      </c>
      <c r="Y2923">
        <v>0.26189399317062223</v>
      </c>
      <c r="Z2923">
        <v>18.032116942436804</v>
      </c>
      <c r="AA2923">
        <v>86.891383615771815</v>
      </c>
      <c r="AB2923">
        <v>21.15309325832256</v>
      </c>
      <c r="AC2923">
        <v>0</v>
      </c>
      <c r="AD2923">
        <v>0</v>
      </c>
      <c r="AE2923">
        <v>249.09429405844037</v>
      </c>
    </row>
    <row r="2924" spans="1:31" x14ac:dyDescent="0.25">
      <c r="A2924">
        <v>1670404</v>
      </c>
      <c r="B2924">
        <v>1</v>
      </c>
      <c r="C2924" t="s">
        <v>80</v>
      </c>
      <c r="D2924" t="s">
        <v>92</v>
      </c>
      <c r="E2924" t="s">
        <v>164</v>
      </c>
      <c r="F2924" t="s">
        <v>2738</v>
      </c>
      <c r="G2924" t="s">
        <v>166</v>
      </c>
      <c r="H2924" t="s">
        <v>134</v>
      </c>
      <c r="I2924" t="s">
        <v>135</v>
      </c>
      <c r="J2924" t="s">
        <v>5</v>
      </c>
      <c r="K2924" t="s">
        <v>137</v>
      </c>
      <c r="L2924" t="s">
        <v>8587</v>
      </c>
      <c r="M2924" t="s">
        <v>8588</v>
      </c>
      <c r="N2924">
        <v>7.1097222220000003</v>
      </c>
      <c r="O2924">
        <v>0</v>
      </c>
      <c r="P2924">
        <v>542</v>
      </c>
      <c r="Q2924">
        <v>2</v>
      </c>
      <c r="R2924">
        <v>169</v>
      </c>
      <c r="S2924">
        <v>7</v>
      </c>
      <c r="T2924">
        <v>43</v>
      </c>
      <c r="U2924">
        <v>0</v>
      </c>
      <c r="V2924">
        <v>1</v>
      </c>
      <c r="W2924">
        <v>0</v>
      </c>
      <c r="X2924">
        <v>696.19111803213639</v>
      </c>
      <c r="Y2924">
        <v>6.4959205915257519</v>
      </c>
      <c r="Z2924">
        <v>206.24089811651038</v>
      </c>
      <c r="AA2924">
        <v>104.95089352204766</v>
      </c>
      <c r="AB2924">
        <v>619.91266122969648</v>
      </c>
      <c r="AC2924">
        <v>0</v>
      </c>
      <c r="AD2924">
        <v>0</v>
      </c>
      <c r="AE2924">
        <v>1633.7914914919165</v>
      </c>
    </row>
    <row r="2925" spans="1:31" x14ac:dyDescent="0.25">
      <c r="A2925">
        <v>1671151</v>
      </c>
      <c r="B2925">
        <v>1</v>
      </c>
      <c r="C2925" t="s">
        <v>80</v>
      </c>
      <c r="D2925" t="s">
        <v>100</v>
      </c>
      <c r="E2925" t="s">
        <v>164</v>
      </c>
      <c r="F2925" t="s">
        <v>7169</v>
      </c>
      <c r="G2925" t="s">
        <v>161</v>
      </c>
      <c r="H2925" t="s">
        <v>134</v>
      </c>
      <c r="I2925" t="s">
        <v>135</v>
      </c>
      <c r="J2925" t="s">
        <v>136</v>
      </c>
      <c r="K2925" t="s">
        <v>137</v>
      </c>
      <c r="L2925" t="s">
        <v>8589</v>
      </c>
      <c r="M2925" t="s">
        <v>8590</v>
      </c>
      <c r="N2925">
        <v>0.25555555499999999</v>
      </c>
      <c r="O2925">
        <v>1</v>
      </c>
      <c r="P2925">
        <v>1334</v>
      </c>
      <c r="Q2925">
        <v>18</v>
      </c>
      <c r="R2925">
        <v>487</v>
      </c>
      <c r="S2925">
        <v>13</v>
      </c>
      <c r="T2925">
        <v>292</v>
      </c>
      <c r="U2925">
        <v>0</v>
      </c>
      <c r="V2925">
        <v>1</v>
      </c>
      <c r="W2925">
        <v>4.9356633094666674E-2</v>
      </c>
      <c r="X2925">
        <v>82.110419759143682</v>
      </c>
      <c r="Y2925">
        <v>25.774764855838423</v>
      </c>
      <c r="Z2925">
        <v>57.740415073675571</v>
      </c>
      <c r="AA2925">
        <v>23.767647601226003</v>
      </c>
      <c r="AB2925">
        <v>55.384942353550286</v>
      </c>
      <c r="AC2925">
        <v>0</v>
      </c>
      <c r="AD2925">
        <v>30.530068880864</v>
      </c>
      <c r="AE2925">
        <v>275.35761515739262</v>
      </c>
    </row>
    <row r="2926" spans="1:31" x14ac:dyDescent="0.25">
      <c r="A2926">
        <v>1670902</v>
      </c>
      <c r="B2926">
        <v>1</v>
      </c>
      <c r="C2926" t="s">
        <v>80</v>
      </c>
      <c r="D2926" t="s">
        <v>98</v>
      </c>
      <c r="E2926" t="s">
        <v>140</v>
      </c>
      <c r="F2926" t="s">
        <v>8591</v>
      </c>
      <c r="G2926" t="s">
        <v>197</v>
      </c>
      <c r="H2926" t="s">
        <v>143</v>
      </c>
      <c r="I2926" t="s">
        <v>135</v>
      </c>
      <c r="J2926" t="s">
        <v>136</v>
      </c>
      <c r="K2926" t="s">
        <v>137</v>
      </c>
      <c r="L2926" t="s">
        <v>8592</v>
      </c>
      <c r="M2926" t="s">
        <v>8593</v>
      </c>
      <c r="N2926">
        <v>4.3624999999999998</v>
      </c>
      <c r="O2926">
        <v>0</v>
      </c>
      <c r="P2926">
        <v>1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0.28279277503501754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0.28279277503501754</v>
      </c>
    </row>
    <row r="2927" spans="1:31" x14ac:dyDescent="0.25">
      <c r="A2927">
        <v>1670796</v>
      </c>
      <c r="B2927">
        <v>1</v>
      </c>
      <c r="C2927" t="s">
        <v>81</v>
      </c>
      <c r="D2927" t="s">
        <v>127</v>
      </c>
      <c r="E2927" t="s">
        <v>159</v>
      </c>
      <c r="F2927" t="s">
        <v>8594</v>
      </c>
      <c r="G2927" t="s">
        <v>566</v>
      </c>
      <c r="H2927" t="s">
        <v>134</v>
      </c>
      <c r="I2927" t="s">
        <v>135</v>
      </c>
      <c r="J2927" t="s">
        <v>136</v>
      </c>
      <c r="K2927" t="s">
        <v>137</v>
      </c>
      <c r="L2927" t="s">
        <v>8595</v>
      </c>
      <c r="M2927" t="s">
        <v>8596</v>
      </c>
      <c r="N2927">
        <v>5.0066666660000001</v>
      </c>
      <c r="O2927">
        <v>0</v>
      </c>
      <c r="P2927">
        <v>0</v>
      </c>
      <c r="Q2927">
        <v>2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1.3003342763446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1.3003342763446</v>
      </c>
    </row>
    <row r="2928" spans="1:31" x14ac:dyDescent="0.25">
      <c r="A2928">
        <v>1670759</v>
      </c>
      <c r="B2928">
        <v>1</v>
      </c>
      <c r="C2928" t="s">
        <v>80</v>
      </c>
      <c r="D2928" t="s">
        <v>93</v>
      </c>
      <c r="E2928" t="s">
        <v>151</v>
      </c>
      <c r="F2928" t="s">
        <v>5539</v>
      </c>
      <c r="G2928" t="s">
        <v>153</v>
      </c>
      <c r="H2928" t="s">
        <v>143</v>
      </c>
      <c r="I2928" t="s">
        <v>135</v>
      </c>
      <c r="J2928" t="s">
        <v>136</v>
      </c>
      <c r="K2928" t="s">
        <v>137</v>
      </c>
      <c r="L2928" t="s">
        <v>8597</v>
      </c>
      <c r="M2928" t="s">
        <v>8598</v>
      </c>
      <c r="N2928">
        <v>9.1058333329999996</v>
      </c>
      <c r="O2928">
        <v>0</v>
      </c>
      <c r="P2928">
        <v>59</v>
      </c>
      <c r="Q2928">
        <v>0</v>
      </c>
      <c r="R2928">
        <v>0</v>
      </c>
      <c r="S2928">
        <v>0</v>
      </c>
      <c r="T2928">
        <v>2</v>
      </c>
      <c r="U2928">
        <v>0</v>
      </c>
      <c r="V2928">
        <v>0</v>
      </c>
      <c r="W2928">
        <v>0</v>
      </c>
      <c r="X2928">
        <v>30.346645190526338</v>
      </c>
      <c r="Y2928">
        <v>0</v>
      </c>
      <c r="Z2928">
        <v>0</v>
      </c>
      <c r="AA2928">
        <v>0</v>
      </c>
      <c r="AB2928">
        <v>16.242713347600418</v>
      </c>
      <c r="AC2928">
        <v>0</v>
      </c>
      <c r="AD2928">
        <v>0</v>
      </c>
      <c r="AE2928">
        <v>46.58935853812676</v>
      </c>
    </row>
    <row r="2929" spans="1:31" x14ac:dyDescent="0.25">
      <c r="A2929">
        <v>1670547</v>
      </c>
      <c r="B2929">
        <v>1</v>
      </c>
      <c r="C2929" t="s">
        <v>80</v>
      </c>
      <c r="D2929" t="s">
        <v>83</v>
      </c>
      <c r="E2929" t="s">
        <v>179</v>
      </c>
      <c r="F2929" t="s">
        <v>8599</v>
      </c>
      <c r="G2929" t="s">
        <v>161</v>
      </c>
      <c r="H2929" t="s">
        <v>134</v>
      </c>
      <c r="I2929" t="s">
        <v>135</v>
      </c>
      <c r="J2929" t="s">
        <v>136</v>
      </c>
      <c r="K2929" t="s">
        <v>137</v>
      </c>
      <c r="L2929" t="s">
        <v>8600</v>
      </c>
      <c r="M2929" t="s">
        <v>8601</v>
      </c>
      <c r="N2929">
        <v>0.383333333</v>
      </c>
      <c r="O2929">
        <v>11</v>
      </c>
      <c r="P2929">
        <v>1995</v>
      </c>
      <c r="Q2929">
        <v>19</v>
      </c>
      <c r="R2929">
        <v>328</v>
      </c>
      <c r="S2929">
        <v>90</v>
      </c>
      <c r="T2929">
        <v>892</v>
      </c>
      <c r="U2929">
        <v>9</v>
      </c>
      <c r="V2929">
        <v>3</v>
      </c>
      <c r="W2929">
        <v>2.8005442302726</v>
      </c>
      <c r="X2929">
        <v>273.64167664285736</v>
      </c>
      <c r="Y2929">
        <v>7.1557162004249992</v>
      </c>
      <c r="Z2929">
        <v>49.911106363953948</v>
      </c>
      <c r="AA2929">
        <v>370.47690540025593</v>
      </c>
      <c r="AB2929">
        <v>711.19944958723761</v>
      </c>
      <c r="AC2929">
        <v>440.07722417330979</v>
      </c>
      <c r="AD2929">
        <v>10.254442861350398</v>
      </c>
      <c r="AE2929">
        <v>1865.5170654596625</v>
      </c>
    </row>
    <row r="2930" spans="1:31" x14ac:dyDescent="0.25">
      <c r="A2930">
        <v>1670461</v>
      </c>
      <c r="B2930">
        <v>1</v>
      </c>
      <c r="C2930" t="s">
        <v>81</v>
      </c>
      <c r="D2930" t="s">
        <v>112</v>
      </c>
      <c r="E2930" t="s">
        <v>131</v>
      </c>
      <c r="F2930" t="s">
        <v>8057</v>
      </c>
      <c r="G2930" t="s">
        <v>161</v>
      </c>
      <c r="H2930" t="s">
        <v>134</v>
      </c>
      <c r="I2930" t="s">
        <v>135</v>
      </c>
      <c r="J2930" t="s">
        <v>136</v>
      </c>
      <c r="K2930" t="s">
        <v>137</v>
      </c>
      <c r="L2930" t="s">
        <v>8602</v>
      </c>
      <c r="M2930" t="s">
        <v>8361</v>
      </c>
      <c r="N2930">
        <v>0.76</v>
      </c>
      <c r="O2930">
        <v>0</v>
      </c>
      <c r="P2930">
        <v>1622</v>
      </c>
      <c r="Q2930">
        <v>218</v>
      </c>
      <c r="R2930">
        <v>78</v>
      </c>
      <c r="S2930">
        <v>19</v>
      </c>
      <c r="T2930">
        <v>170</v>
      </c>
      <c r="U2930">
        <v>5</v>
      </c>
      <c r="V2930">
        <v>1</v>
      </c>
      <c r="W2930">
        <v>0</v>
      </c>
      <c r="X2930">
        <v>130.3719477360095</v>
      </c>
      <c r="Y2930">
        <v>18.249282293443031</v>
      </c>
      <c r="Z2930">
        <v>4.7726080735250367</v>
      </c>
      <c r="AA2930">
        <v>37.302931930824045</v>
      </c>
      <c r="AB2930">
        <v>39.534493630580435</v>
      </c>
      <c r="AC2930">
        <v>191.18556642947897</v>
      </c>
      <c r="AD2930">
        <v>1.7026938693000002E-4</v>
      </c>
      <c r="AE2930">
        <v>421.41700036324795</v>
      </c>
    </row>
    <row r="2931" spans="1:31" x14ac:dyDescent="0.25">
      <c r="A2931">
        <v>1670212</v>
      </c>
      <c r="B2931">
        <v>1</v>
      </c>
      <c r="C2931" t="s">
        <v>80</v>
      </c>
      <c r="D2931" t="s">
        <v>105</v>
      </c>
      <c r="E2931" t="s">
        <v>164</v>
      </c>
      <c r="F2931" t="s">
        <v>7001</v>
      </c>
      <c r="G2931" t="s">
        <v>161</v>
      </c>
      <c r="H2931" t="s">
        <v>134</v>
      </c>
      <c r="I2931" t="s">
        <v>135</v>
      </c>
      <c r="J2931" t="s">
        <v>136</v>
      </c>
      <c r="K2931" t="s">
        <v>137</v>
      </c>
      <c r="L2931" t="s">
        <v>8603</v>
      </c>
      <c r="M2931" t="s">
        <v>8604</v>
      </c>
      <c r="N2931">
        <v>6.852222222</v>
      </c>
      <c r="O2931">
        <v>0</v>
      </c>
      <c r="P2931">
        <v>400</v>
      </c>
      <c r="Q2931">
        <v>0</v>
      </c>
      <c r="R2931">
        <v>0</v>
      </c>
      <c r="S2931">
        <v>6</v>
      </c>
      <c r="T2931">
        <v>9</v>
      </c>
      <c r="U2931">
        <v>0</v>
      </c>
      <c r="V2931">
        <v>0</v>
      </c>
      <c r="W2931">
        <v>0</v>
      </c>
      <c r="X2931">
        <v>1078.6761451471925</v>
      </c>
      <c r="Y2931">
        <v>0</v>
      </c>
      <c r="Z2931">
        <v>0</v>
      </c>
      <c r="AA2931">
        <v>176.57023090282692</v>
      </c>
      <c r="AB2931">
        <v>20.515903655915164</v>
      </c>
      <c r="AC2931">
        <v>0</v>
      </c>
      <c r="AD2931">
        <v>0</v>
      </c>
      <c r="AE2931">
        <v>1275.7622797059346</v>
      </c>
    </row>
    <row r="2932" spans="1:31" x14ac:dyDescent="0.25">
      <c r="A2932">
        <v>1671337</v>
      </c>
      <c r="B2932">
        <v>1</v>
      </c>
      <c r="C2932" t="s">
        <v>81</v>
      </c>
      <c r="D2932" t="s">
        <v>118</v>
      </c>
      <c r="E2932" t="s">
        <v>151</v>
      </c>
      <c r="F2932" t="s">
        <v>8605</v>
      </c>
      <c r="G2932" t="s">
        <v>526</v>
      </c>
      <c r="H2932" t="s">
        <v>143</v>
      </c>
      <c r="I2932" t="s">
        <v>135</v>
      </c>
      <c r="J2932" t="s">
        <v>136</v>
      </c>
      <c r="K2932" t="s">
        <v>137</v>
      </c>
      <c r="L2932" t="s">
        <v>8606</v>
      </c>
      <c r="M2932" t="s">
        <v>8607</v>
      </c>
      <c r="N2932">
        <v>1.2141666659999999</v>
      </c>
      <c r="O2932">
        <v>0</v>
      </c>
      <c r="P2932">
        <v>12</v>
      </c>
      <c r="Q2932">
        <v>0</v>
      </c>
      <c r="R2932">
        <v>0</v>
      </c>
      <c r="S2932">
        <v>0</v>
      </c>
      <c r="T2932">
        <v>6</v>
      </c>
      <c r="U2932">
        <v>0</v>
      </c>
      <c r="V2932">
        <v>0</v>
      </c>
      <c r="W2932">
        <v>0</v>
      </c>
      <c r="X2932">
        <v>3.4499263807653873</v>
      </c>
      <c r="Y2932">
        <v>0</v>
      </c>
      <c r="Z2932">
        <v>0</v>
      </c>
      <c r="AA2932">
        <v>0</v>
      </c>
      <c r="AB2932">
        <v>5.6389545768568334</v>
      </c>
      <c r="AC2932">
        <v>0</v>
      </c>
      <c r="AD2932">
        <v>0</v>
      </c>
      <c r="AE2932">
        <v>9.0888809576222211</v>
      </c>
    </row>
    <row r="2933" spans="1:31" x14ac:dyDescent="0.25">
      <c r="A2933">
        <v>1671194</v>
      </c>
      <c r="B2933">
        <v>1</v>
      </c>
      <c r="C2933" t="s">
        <v>81</v>
      </c>
      <c r="D2933" t="s">
        <v>118</v>
      </c>
      <c r="E2933" t="s">
        <v>179</v>
      </c>
      <c r="F2933" t="s">
        <v>8608</v>
      </c>
      <c r="G2933" t="s">
        <v>389</v>
      </c>
      <c r="H2933" t="s">
        <v>134</v>
      </c>
      <c r="I2933" t="s">
        <v>135</v>
      </c>
      <c r="J2933" t="s">
        <v>3</v>
      </c>
      <c r="K2933" t="s">
        <v>137</v>
      </c>
      <c r="L2933" t="s">
        <v>8609</v>
      </c>
      <c r="M2933" t="s">
        <v>8610</v>
      </c>
      <c r="N2933">
        <v>0.101111111</v>
      </c>
      <c r="O2933">
        <v>0</v>
      </c>
      <c r="P2933">
        <v>8818</v>
      </c>
      <c r="Q2933">
        <v>1</v>
      </c>
      <c r="R2933">
        <v>0</v>
      </c>
      <c r="S2933">
        <v>1</v>
      </c>
      <c r="T2933">
        <v>2318</v>
      </c>
      <c r="U2933">
        <v>0</v>
      </c>
      <c r="V2933">
        <v>6</v>
      </c>
      <c r="W2933">
        <v>0</v>
      </c>
      <c r="X2933">
        <v>256.56214494316993</v>
      </c>
      <c r="Y2933">
        <v>0</v>
      </c>
      <c r="Z2933">
        <v>0</v>
      </c>
      <c r="AA2933">
        <v>3.6153872569966668E-2</v>
      </c>
      <c r="AB2933">
        <v>212.13510191493097</v>
      </c>
      <c r="AC2933">
        <v>0</v>
      </c>
      <c r="AD2933">
        <v>3.4196282506152436</v>
      </c>
      <c r="AE2933">
        <v>472.15302898128607</v>
      </c>
    </row>
    <row r="2934" spans="1:31" x14ac:dyDescent="0.25">
      <c r="A2934">
        <v>1670945</v>
      </c>
      <c r="B2934">
        <v>1</v>
      </c>
      <c r="C2934" t="s">
        <v>80</v>
      </c>
      <c r="D2934" t="s">
        <v>104</v>
      </c>
      <c r="E2934" t="s">
        <v>159</v>
      </c>
      <c r="F2934" t="s">
        <v>8611</v>
      </c>
      <c r="G2934" t="s">
        <v>596</v>
      </c>
      <c r="H2934" t="s">
        <v>134</v>
      </c>
      <c r="I2934" t="s">
        <v>135</v>
      </c>
      <c r="J2934" t="s">
        <v>136</v>
      </c>
      <c r="K2934" t="s">
        <v>137</v>
      </c>
      <c r="L2934" t="s">
        <v>8612</v>
      </c>
      <c r="M2934" t="s">
        <v>8613</v>
      </c>
      <c r="N2934">
        <v>7.6908333329999996</v>
      </c>
      <c r="O2934">
        <v>0</v>
      </c>
      <c r="P2934">
        <v>3</v>
      </c>
      <c r="Q2934">
        <v>0</v>
      </c>
      <c r="R2934">
        <v>13</v>
      </c>
      <c r="S2934">
        <v>0</v>
      </c>
      <c r="T2934">
        <v>16</v>
      </c>
      <c r="U2934">
        <v>0</v>
      </c>
      <c r="V2934">
        <v>0</v>
      </c>
      <c r="W2934">
        <v>0</v>
      </c>
      <c r="X2934">
        <v>28.299535264698559</v>
      </c>
      <c r="Y2934">
        <v>0</v>
      </c>
      <c r="Z2934">
        <v>47.820520733579855</v>
      </c>
      <c r="AA2934">
        <v>0</v>
      </c>
      <c r="AB2934">
        <v>293.73809895408999</v>
      </c>
      <c r="AC2934">
        <v>0</v>
      </c>
      <c r="AD2934">
        <v>0</v>
      </c>
      <c r="AE2934">
        <v>369.85815495236841</v>
      </c>
    </row>
    <row r="2935" spans="1:31" x14ac:dyDescent="0.25">
      <c r="A2935">
        <v>1672010</v>
      </c>
      <c r="B2935">
        <v>1</v>
      </c>
      <c r="C2935" t="s">
        <v>80</v>
      </c>
      <c r="D2935" t="s">
        <v>87</v>
      </c>
      <c r="E2935" t="s">
        <v>140</v>
      </c>
      <c r="F2935" t="s">
        <v>8614</v>
      </c>
      <c r="G2935" t="s">
        <v>142</v>
      </c>
      <c r="H2935" t="s">
        <v>143</v>
      </c>
      <c r="I2935" t="s">
        <v>135</v>
      </c>
      <c r="J2935" t="s">
        <v>136</v>
      </c>
      <c r="K2935" t="s">
        <v>137</v>
      </c>
      <c r="L2935" t="s">
        <v>8615</v>
      </c>
      <c r="M2935" t="s">
        <v>8616</v>
      </c>
      <c r="N2935">
        <v>5.835555555</v>
      </c>
      <c r="O2935">
        <v>0</v>
      </c>
      <c r="P2935">
        <v>6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9.800574273371506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9.800574273371506</v>
      </c>
    </row>
    <row r="2936" spans="1:31" x14ac:dyDescent="0.25">
      <c r="A2936">
        <v>1672033</v>
      </c>
      <c r="B2936">
        <v>1</v>
      </c>
      <c r="C2936" t="s">
        <v>80</v>
      </c>
      <c r="D2936" t="s">
        <v>94</v>
      </c>
      <c r="E2936" t="s">
        <v>140</v>
      </c>
      <c r="F2936" t="s">
        <v>8617</v>
      </c>
      <c r="G2936" t="s">
        <v>197</v>
      </c>
      <c r="H2936" t="s">
        <v>143</v>
      </c>
      <c r="I2936" t="s">
        <v>135</v>
      </c>
      <c r="J2936" t="s">
        <v>136</v>
      </c>
      <c r="K2936" t="s">
        <v>137</v>
      </c>
      <c r="L2936" t="s">
        <v>8618</v>
      </c>
      <c r="M2936" t="s">
        <v>8619</v>
      </c>
      <c r="N2936">
        <v>0.74527777699999997</v>
      </c>
      <c r="O2936">
        <v>0</v>
      </c>
      <c r="P2936">
        <v>1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8.3532164765977787E-2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8.3532164765977787E-2</v>
      </c>
    </row>
    <row r="2937" spans="1:31" x14ac:dyDescent="0.25">
      <c r="A2937">
        <v>1671655</v>
      </c>
      <c r="B2937">
        <v>1</v>
      </c>
      <c r="C2937" t="s">
        <v>81</v>
      </c>
      <c r="D2937" t="s">
        <v>127</v>
      </c>
      <c r="E2937" t="s">
        <v>151</v>
      </c>
      <c r="F2937" t="s">
        <v>8620</v>
      </c>
      <c r="G2937" t="s">
        <v>153</v>
      </c>
      <c r="H2937" t="s">
        <v>143</v>
      </c>
      <c r="I2937" t="s">
        <v>135</v>
      </c>
      <c r="J2937" t="s">
        <v>136</v>
      </c>
      <c r="K2937" t="s">
        <v>137</v>
      </c>
      <c r="L2937" t="s">
        <v>8621</v>
      </c>
      <c r="M2937" t="s">
        <v>8622</v>
      </c>
      <c r="N2937">
        <v>3.1644444439999999</v>
      </c>
      <c r="O2937">
        <v>0</v>
      </c>
      <c r="P2937">
        <v>8</v>
      </c>
      <c r="Q2937">
        <v>0</v>
      </c>
      <c r="R2937">
        <v>3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2.0364098039865186</v>
      </c>
      <c r="Y2937">
        <v>0</v>
      </c>
      <c r="Z2937">
        <v>0.58147247506470212</v>
      </c>
      <c r="AA2937">
        <v>0</v>
      </c>
      <c r="AB2937">
        <v>0</v>
      </c>
      <c r="AC2937">
        <v>0</v>
      </c>
      <c r="AD2937">
        <v>0</v>
      </c>
      <c r="AE2937">
        <v>2.6178822790512206</v>
      </c>
    </row>
    <row r="2938" spans="1:31" x14ac:dyDescent="0.25">
      <c r="A2938">
        <v>1671824</v>
      </c>
      <c r="B2938">
        <v>1</v>
      </c>
      <c r="C2938" t="s">
        <v>80</v>
      </c>
      <c r="D2938" t="s">
        <v>93</v>
      </c>
      <c r="E2938" t="s">
        <v>140</v>
      </c>
      <c r="F2938" t="s">
        <v>8623</v>
      </c>
      <c r="G2938" t="s">
        <v>197</v>
      </c>
      <c r="H2938" t="s">
        <v>143</v>
      </c>
      <c r="I2938" t="s">
        <v>135</v>
      </c>
      <c r="J2938" t="s">
        <v>136</v>
      </c>
      <c r="K2938" t="s">
        <v>137</v>
      </c>
      <c r="L2938" t="s">
        <v>8624</v>
      </c>
      <c r="M2938" t="s">
        <v>8625</v>
      </c>
      <c r="N2938">
        <v>3.9550000000000001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0.3784547388990625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0.3784547388990625</v>
      </c>
    </row>
    <row r="2939" spans="1:31" x14ac:dyDescent="0.25">
      <c r="A2939">
        <v>1672242</v>
      </c>
      <c r="B2939">
        <v>1</v>
      </c>
      <c r="C2939" t="s">
        <v>80</v>
      </c>
      <c r="D2939" t="s">
        <v>100</v>
      </c>
      <c r="E2939" t="s">
        <v>164</v>
      </c>
      <c r="F2939" t="s">
        <v>8626</v>
      </c>
      <c r="G2939" t="s">
        <v>596</v>
      </c>
      <c r="H2939" t="s">
        <v>134</v>
      </c>
      <c r="I2939" t="s">
        <v>135</v>
      </c>
      <c r="J2939" t="s">
        <v>136</v>
      </c>
      <c r="K2939" t="s">
        <v>137</v>
      </c>
      <c r="L2939" t="s">
        <v>8627</v>
      </c>
      <c r="M2939" t="s">
        <v>8628</v>
      </c>
      <c r="N2939">
        <v>0.46972222200000002</v>
      </c>
      <c r="O2939">
        <v>4</v>
      </c>
      <c r="P2939">
        <v>333</v>
      </c>
      <c r="Q2939">
        <v>5</v>
      </c>
      <c r="R2939">
        <v>67</v>
      </c>
      <c r="S2939">
        <v>17</v>
      </c>
      <c r="T2939">
        <v>100</v>
      </c>
      <c r="U2939">
        <v>5</v>
      </c>
      <c r="V2939">
        <v>0</v>
      </c>
      <c r="W2939">
        <v>2.8381826696747154</v>
      </c>
      <c r="X2939">
        <v>46.067811432810373</v>
      </c>
      <c r="Y2939">
        <v>1.4228185160349847</v>
      </c>
      <c r="Z2939">
        <v>14.373485016129784</v>
      </c>
      <c r="AA2939">
        <v>23.023780447067139</v>
      </c>
      <c r="AB2939">
        <v>28.227004440032069</v>
      </c>
      <c r="AC2939">
        <v>109.69782111918965</v>
      </c>
      <c r="AD2939">
        <v>0</v>
      </c>
      <c r="AE2939">
        <v>225.65090364093871</v>
      </c>
    </row>
    <row r="2940" spans="1:31" x14ac:dyDescent="0.25">
      <c r="A2940">
        <v>1671910</v>
      </c>
      <c r="B2940">
        <v>1</v>
      </c>
      <c r="C2940" t="s">
        <v>80</v>
      </c>
      <c r="D2940" t="s">
        <v>106</v>
      </c>
      <c r="E2940" t="s">
        <v>164</v>
      </c>
      <c r="F2940" t="s">
        <v>4622</v>
      </c>
      <c r="G2940" t="s">
        <v>161</v>
      </c>
      <c r="H2940" t="s">
        <v>134</v>
      </c>
      <c r="I2940" t="s">
        <v>135</v>
      </c>
      <c r="J2940" t="s">
        <v>136</v>
      </c>
      <c r="K2940" t="s">
        <v>137</v>
      </c>
      <c r="L2940" t="s">
        <v>8629</v>
      </c>
      <c r="M2940" t="s">
        <v>8630</v>
      </c>
      <c r="N2940">
        <v>0.21305555500000001</v>
      </c>
      <c r="O2940">
        <v>7</v>
      </c>
      <c r="P2940">
        <v>1952</v>
      </c>
      <c r="Q2940">
        <v>61</v>
      </c>
      <c r="R2940">
        <v>229</v>
      </c>
      <c r="S2940">
        <v>21</v>
      </c>
      <c r="T2940">
        <v>279</v>
      </c>
      <c r="U2940">
        <v>0</v>
      </c>
      <c r="V2940">
        <v>0</v>
      </c>
      <c r="W2940">
        <v>0.24045261441572219</v>
      </c>
      <c r="X2940">
        <v>41.565740396090249</v>
      </c>
      <c r="Y2940">
        <v>14.253090859818638</v>
      </c>
      <c r="Z2940">
        <v>31.540512938244984</v>
      </c>
      <c r="AA2940">
        <v>14.238359711884531</v>
      </c>
      <c r="AB2940">
        <v>42.328811779678944</v>
      </c>
      <c r="AC2940">
        <v>0</v>
      </c>
      <c r="AD2940">
        <v>0</v>
      </c>
      <c r="AE2940">
        <v>144.16696830013308</v>
      </c>
    </row>
    <row r="2941" spans="1:31" x14ac:dyDescent="0.25">
      <c r="A2941">
        <v>1672050</v>
      </c>
      <c r="B2941">
        <v>1</v>
      </c>
      <c r="C2941" t="s">
        <v>81</v>
      </c>
      <c r="D2941" t="s">
        <v>123</v>
      </c>
      <c r="E2941" t="s">
        <v>159</v>
      </c>
      <c r="F2941" t="s">
        <v>8631</v>
      </c>
      <c r="G2941" t="s">
        <v>161</v>
      </c>
      <c r="H2941" t="s">
        <v>134</v>
      </c>
      <c r="I2941" t="s">
        <v>135</v>
      </c>
      <c r="J2941" t="s">
        <v>136</v>
      </c>
      <c r="K2941" t="s">
        <v>137</v>
      </c>
      <c r="L2941" t="s">
        <v>8632</v>
      </c>
      <c r="M2941" t="s">
        <v>8633</v>
      </c>
      <c r="N2941">
        <v>1.0819444439999999</v>
      </c>
      <c r="O2941">
        <v>0</v>
      </c>
      <c r="P2941">
        <v>44</v>
      </c>
      <c r="Q2941">
        <v>0</v>
      </c>
      <c r="R2941">
        <v>4</v>
      </c>
      <c r="S2941">
        <v>0</v>
      </c>
      <c r="T2941">
        <v>5</v>
      </c>
      <c r="U2941">
        <v>0</v>
      </c>
      <c r="V2941">
        <v>0</v>
      </c>
      <c r="W2941">
        <v>0</v>
      </c>
      <c r="X2941">
        <v>10.680867622974885</v>
      </c>
      <c r="Y2941">
        <v>0</v>
      </c>
      <c r="Z2941">
        <v>3.0734061499359733</v>
      </c>
      <c r="AA2941">
        <v>0</v>
      </c>
      <c r="AB2941">
        <v>6.0320055277842259</v>
      </c>
      <c r="AC2941">
        <v>0</v>
      </c>
      <c r="AD2941">
        <v>0</v>
      </c>
      <c r="AE2941">
        <v>19.786279300695085</v>
      </c>
    </row>
    <row r="2942" spans="1:31" x14ac:dyDescent="0.25">
      <c r="A2942">
        <v>1671801</v>
      </c>
      <c r="B2942">
        <v>1</v>
      </c>
      <c r="C2942" t="s">
        <v>80</v>
      </c>
      <c r="D2942" t="s">
        <v>94</v>
      </c>
      <c r="E2942" t="s">
        <v>140</v>
      </c>
      <c r="F2942" t="s">
        <v>8634</v>
      </c>
      <c r="G2942" t="s">
        <v>197</v>
      </c>
      <c r="H2942" t="s">
        <v>143</v>
      </c>
      <c r="I2942" t="s">
        <v>135</v>
      </c>
      <c r="J2942" t="s">
        <v>136</v>
      </c>
      <c r="K2942" t="s">
        <v>137</v>
      </c>
      <c r="L2942" t="s">
        <v>8635</v>
      </c>
      <c r="M2942" t="s">
        <v>8636</v>
      </c>
      <c r="N2942">
        <v>3.3658333329999999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1.10331110865976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1.10331110865976</v>
      </c>
    </row>
    <row r="2943" spans="1:31" x14ac:dyDescent="0.25">
      <c r="A2943">
        <v>1671864</v>
      </c>
      <c r="B2943">
        <v>1</v>
      </c>
      <c r="C2943" t="s">
        <v>80</v>
      </c>
      <c r="D2943" t="s">
        <v>96</v>
      </c>
      <c r="E2943" t="s">
        <v>151</v>
      </c>
      <c r="F2943" t="s">
        <v>8637</v>
      </c>
      <c r="G2943" t="s">
        <v>222</v>
      </c>
      <c r="H2943" t="s">
        <v>143</v>
      </c>
      <c r="I2943" t="s">
        <v>135</v>
      </c>
      <c r="J2943" t="s">
        <v>136</v>
      </c>
      <c r="K2943" t="s">
        <v>137</v>
      </c>
      <c r="L2943" t="s">
        <v>8638</v>
      </c>
      <c r="M2943" t="s">
        <v>8639</v>
      </c>
      <c r="N2943">
        <v>12.958333333000001</v>
      </c>
      <c r="O2943">
        <v>0</v>
      </c>
      <c r="P2943">
        <v>21</v>
      </c>
      <c r="Q2943">
        <v>0</v>
      </c>
      <c r="R2943">
        <v>0</v>
      </c>
      <c r="S2943">
        <v>0</v>
      </c>
      <c r="T2943">
        <v>12</v>
      </c>
      <c r="U2943">
        <v>0</v>
      </c>
      <c r="V2943">
        <v>0</v>
      </c>
      <c r="W2943">
        <v>0</v>
      </c>
      <c r="X2943">
        <v>96.932400590993382</v>
      </c>
      <c r="Y2943">
        <v>0</v>
      </c>
      <c r="Z2943">
        <v>0</v>
      </c>
      <c r="AA2943">
        <v>0</v>
      </c>
      <c r="AB2943">
        <v>64.744065273768783</v>
      </c>
      <c r="AC2943">
        <v>0</v>
      </c>
      <c r="AD2943">
        <v>0</v>
      </c>
      <c r="AE2943">
        <v>161.67646586476218</v>
      </c>
    </row>
    <row r="2944" spans="1:31" x14ac:dyDescent="0.25">
      <c r="A2944">
        <v>1671515</v>
      </c>
      <c r="B2944">
        <v>1</v>
      </c>
      <c r="C2944" t="s">
        <v>80</v>
      </c>
      <c r="D2944" t="s">
        <v>96</v>
      </c>
      <c r="E2944" t="s">
        <v>140</v>
      </c>
      <c r="F2944" t="s">
        <v>8640</v>
      </c>
      <c r="G2944" t="s">
        <v>142</v>
      </c>
      <c r="H2944" t="s">
        <v>143</v>
      </c>
      <c r="I2944" t="s">
        <v>135</v>
      </c>
      <c r="J2944" t="s">
        <v>136</v>
      </c>
      <c r="K2944" t="s">
        <v>137</v>
      </c>
      <c r="L2944" t="s">
        <v>8641</v>
      </c>
      <c r="M2944" t="s">
        <v>8642</v>
      </c>
      <c r="N2944">
        <v>12.625</v>
      </c>
      <c r="O2944">
        <v>0</v>
      </c>
      <c r="P2944">
        <v>1</v>
      </c>
      <c r="Q2944">
        <v>0</v>
      </c>
      <c r="R2944">
        <v>1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3.1623312686254419</v>
      </c>
      <c r="Y2944">
        <v>0</v>
      </c>
      <c r="Z2944">
        <v>0.14536704940090669</v>
      </c>
      <c r="AA2944">
        <v>0</v>
      </c>
      <c r="AB2944">
        <v>0</v>
      </c>
      <c r="AC2944">
        <v>0</v>
      </c>
      <c r="AD2944">
        <v>0</v>
      </c>
      <c r="AE2944">
        <v>3.3076983180263486</v>
      </c>
    </row>
    <row r="2945" spans="1:31" x14ac:dyDescent="0.25">
      <c r="A2945">
        <v>1671509</v>
      </c>
      <c r="B2945">
        <v>1</v>
      </c>
      <c r="C2945" t="s">
        <v>80</v>
      </c>
      <c r="D2945" t="s">
        <v>88</v>
      </c>
      <c r="E2945" t="s">
        <v>140</v>
      </c>
      <c r="F2945" t="s">
        <v>8643</v>
      </c>
      <c r="G2945" t="s">
        <v>142</v>
      </c>
      <c r="H2945" t="s">
        <v>143</v>
      </c>
      <c r="I2945" t="s">
        <v>135</v>
      </c>
      <c r="J2945" t="s">
        <v>136</v>
      </c>
      <c r="K2945" t="s">
        <v>137</v>
      </c>
      <c r="L2945" t="s">
        <v>8644</v>
      </c>
      <c r="M2945" t="s">
        <v>8645</v>
      </c>
      <c r="N2945">
        <v>3.9249999999999998</v>
      </c>
      <c r="O2945">
        <v>0</v>
      </c>
      <c r="P2945">
        <v>46</v>
      </c>
      <c r="Q2945">
        <v>0</v>
      </c>
      <c r="R2945">
        <v>0</v>
      </c>
      <c r="S2945">
        <v>0</v>
      </c>
      <c r="T2945">
        <v>1</v>
      </c>
      <c r="U2945">
        <v>0</v>
      </c>
      <c r="V2945">
        <v>0</v>
      </c>
      <c r="W2945">
        <v>0</v>
      </c>
      <c r="X2945">
        <v>52.997037271180275</v>
      </c>
      <c r="Y2945">
        <v>0</v>
      </c>
      <c r="Z2945">
        <v>0</v>
      </c>
      <c r="AA2945">
        <v>0</v>
      </c>
      <c r="AB2945">
        <v>7.9909602338921717</v>
      </c>
      <c r="AC2945">
        <v>0</v>
      </c>
      <c r="AD2945">
        <v>0</v>
      </c>
      <c r="AE2945">
        <v>60.98799750507245</v>
      </c>
    </row>
    <row r="2946" spans="1:31" x14ac:dyDescent="0.25">
      <c r="A2946">
        <v>1672156</v>
      </c>
      <c r="B2946">
        <v>1</v>
      </c>
      <c r="C2946" t="s">
        <v>80</v>
      </c>
      <c r="D2946" t="s">
        <v>97</v>
      </c>
      <c r="E2946" t="s">
        <v>140</v>
      </c>
      <c r="F2946" t="s">
        <v>8646</v>
      </c>
      <c r="G2946" t="s">
        <v>389</v>
      </c>
      <c r="H2946" t="s">
        <v>143</v>
      </c>
      <c r="I2946" t="s">
        <v>135</v>
      </c>
      <c r="J2946" t="s">
        <v>136</v>
      </c>
      <c r="K2946" t="s">
        <v>137</v>
      </c>
      <c r="L2946" t="s">
        <v>8647</v>
      </c>
      <c r="M2946" t="s">
        <v>8648</v>
      </c>
      <c r="N2946">
        <v>4.6041666660000002</v>
      </c>
      <c r="O2946">
        <v>0</v>
      </c>
      <c r="P2946">
        <v>2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8.4080736904020767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8.4080736904020767</v>
      </c>
    </row>
    <row r="2947" spans="1:31" x14ac:dyDescent="0.25">
      <c r="A2947">
        <v>1671807</v>
      </c>
      <c r="B2947">
        <v>1</v>
      </c>
      <c r="C2947" t="s">
        <v>81</v>
      </c>
      <c r="D2947" t="s">
        <v>121</v>
      </c>
      <c r="E2947" t="s">
        <v>200</v>
      </c>
      <c r="F2947" t="s">
        <v>8649</v>
      </c>
      <c r="G2947" t="s">
        <v>389</v>
      </c>
      <c r="H2947" t="s">
        <v>143</v>
      </c>
      <c r="I2947" t="s">
        <v>135</v>
      </c>
      <c r="J2947" t="s">
        <v>3</v>
      </c>
      <c r="K2947" t="s">
        <v>137</v>
      </c>
      <c r="L2947" t="s">
        <v>8650</v>
      </c>
      <c r="M2947" t="s">
        <v>8651</v>
      </c>
      <c r="N2947">
        <v>0.79777777699999997</v>
      </c>
      <c r="O2947">
        <v>0</v>
      </c>
      <c r="P2947">
        <v>2</v>
      </c>
      <c r="Q2947">
        <v>0</v>
      </c>
      <c r="R2947">
        <v>0</v>
      </c>
      <c r="S2947">
        <v>0</v>
      </c>
      <c r="T2947">
        <v>4</v>
      </c>
      <c r="U2947">
        <v>0</v>
      </c>
      <c r="V2947">
        <v>0</v>
      </c>
      <c r="W2947">
        <v>0</v>
      </c>
      <c r="X2947">
        <v>2.3611931707044442E-3</v>
      </c>
      <c r="Y2947">
        <v>0</v>
      </c>
      <c r="Z2947">
        <v>0</v>
      </c>
      <c r="AA2947">
        <v>0</v>
      </c>
      <c r="AB2947">
        <v>2.1161901992748824</v>
      </c>
      <c r="AC2947">
        <v>0</v>
      </c>
      <c r="AD2947">
        <v>0</v>
      </c>
      <c r="AE2947">
        <v>2.1185513924455868</v>
      </c>
    </row>
    <row r="2948" spans="1:31" x14ac:dyDescent="0.25">
      <c r="A2948">
        <v>1672202</v>
      </c>
      <c r="B2948">
        <v>1</v>
      </c>
      <c r="C2948" t="s">
        <v>80</v>
      </c>
      <c r="D2948" t="s">
        <v>98</v>
      </c>
      <c r="E2948" t="s">
        <v>140</v>
      </c>
      <c r="F2948" t="s">
        <v>8652</v>
      </c>
      <c r="G2948" t="s">
        <v>197</v>
      </c>
      <c r="H2948" t="s">
        <v>143</v>
      </c>
      <c r="I2948" t="s">
        <v>135</v>
      </c>
      <c r="J2948" t="s">
        <v>136</v>
      </c>
      <c r="K2948" t="s">
        <v>137</v>
      </c>
      <c r="L2948" t="s">
        <v>8653</v>
      </c>
      <c r="M2948" t="s">
        <v>8654</v>
      </c>
      <c r="N2948">
        <v>2.4783333330000001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0.96056742519954663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0.96056742519954663</v>
      </c>
    </row>
    <row r="2949" spans="1:31" x14ac:dyDescent="0.25">
      <c r="A2949">
        <v>1672093</v>
      </c>
      <c r="B2949">
        <v>1</v>
      </c>
      <c r="C2949" t="s">
        <v>81</v>
      </c>
      <c r="D2949" t="s">
        <v>114</v>
      </c>
      <c r="E2949" t="s">
        <v>140</v>
      </c>
      <c r="F2949" t="s">
        <v>8655</v>
      </c>
      <c r="G2949" t="s">
        <v>209</v>
      </c>
      <c r="H2949" t="s">
        <v>143</v>
      </c>
      <c r="I2949" t="s">
        <v>135</v>
      </c>
      <c r="J2949" t="s">
        <v>136</v>
      </c>
      <c r="K2949" t="s">
        <v>137</v>
      </c>
      <c r="L2949" t="s">
        <v>8656</v>
      </c>
      <c r="M2949" t="s">
        <v>8657</v>
      </c>
      <c r="N2949">
        <v>0.65861111100000003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</row>
    <row r="2950" spans="1:31" x14ac:dyDescent="0.25">
      <c r="A2950">
        <v>1671738</v>
      </c>
      <c r="B2950">
        <v>1</v>
      </c>
      <c r="C2950" t="s">
        <v>81</v>
      </c>
      <c r="D2950" t="s">
        <v>120</v>
      </c>
      <c r="E2950" t="s">
        <v>131</v>
      </c>
      <c r="F2950" t="s">
        <v>8658</v>
      </c>
      <c r="G2950" t="s">
        <v>161</v>
      </c>
      <c r="H2950" t="s">
        <v>134</v>
      </c>
      <c r="I2950" t="s">
        <v>173</v>
      </c>
      <c r="J2950" t="s">
        <v>136</v>
      </c>
      <c r="K2950" t="s">
        <v>137</v>
      </c>
      <c r="L2950" t="s">
        <v>8659</v>
      </c>
      <c r="M2950" t="s">
        <v>8660</v>
      </c>
      <c r="N2950">
        <v>1.1111111E-2</v>
      </c>
      <c r="O2950">
        <v>0</v>
      </c>
      <c r="P2950">
        <v>1397</v>
      </c>
      <c r="Q2950">
        <v>177</v>
      </c>
      <c r="R2950">
        <v>104</v>
      </c>
      <c r="S2950">
        <v>18</v>
      </c>
      <c r="T2950">
        <v>186</v>
      </c>
      <c r="U2950">
        <v>1</v>
      </c>
      <c r="V2950">
        <v>0</v>
      </c>
      <c r="W2950">
        <v>0</v>
      </c>
      <c r="X2950">
        <v>3.0059965734680141</v>
      </c>
      <c r="Y2950">
        <v>3.7650266650482322</v>
      </c>
      <c r="Z2950">
        <v>1.4028568973410673</v>
      </c>
      <c r="AA2950">
        <v>2.2675424911618336</v>
      </c>
      <c r="AB2950">
        <v>0.86146952625681161</v>
      </c>
      <c r="AC2950">
        <v>8.5165060122866676E-2</v>
      </c>
      <c r="AD2950">
        <v>0</v>
      </c>
      <c r="AE2950">
        <v>11.388057213398826</v>
      </c>
    </row>
    <row r="2951" spans="1:31" x14ac:dyDescent="0.25">
      <c r="A2951">
        <v>1671618</v>
      </c>
      <c r="B2951">
        <v>1</v>
      </c>
      <c r="C2951" t="s">
        <v>80</v>
      </c>
      <c r="D2951" t="s">
        <v>100</v>
      </c>
      <c r="E2951" t="s">
        <v>151</v>
      </c>
      <c r="F2951" t="s">
        <v>8661</v>
      </c>
      <c r="G2951" t="s">
        <v>222</v>
      </c>
      <c r="H2951" t="s">
        <v>143</v>
      </c>
      <c r="I2951" t="s">
        <v>135</v>
      </c>
      <c r="J2951" t="s">
        <v>136</v>
      </c>
      <c r="K2951" t="s">
        <v>137</v>
      </c>
      <c r="L2951" t="s">
        <v>8662</v>
      </c>
      <c r="M2951" t="s">
        <v>8663</v>
      </c>
      <c r="N2951">
        <v>4.2069444440000003</v>
      </c>
      <c r="O2951">
        <v>0</v>
      </c>
      <c r="P2951">
        <v>110</v>
      </c>
      <c r="Q2951">
        <v>0</v>
      </c>
      <c r="R2951">
        <v>0</v>
      </c>
      <c r="S2951">
        <v>0</v>
      </c>
      <c r="T2951">
        <v>2</v>
      </c>
      <c r="U2951">
        <v>0</v>
      </c>
      <c r="V2951">
        <v>0</v>
      </c>
      <c r="W2951">
        <v>0</v>
      </c>
      <c r="X2951">
        <v>40.012412735268057</v>
      </c>
      <c r="Y2951">
        <v>0</v>
      </c>
      <c r="Z2951">
        <v>0</v>
      </c>
      <c r="AA2951">
        <v>0</v>
      </c>
      <c r="AB2951">
        <v>8.3756773167235288</v>
      </c>
      <c r="AC2951">
        <v>0</v>
      </c>
      <c r="AD2951">
        <v>0</v>
      </c>
      <c r="AE2951">
        <v>48.388090051991583</v>
      </c>
    </row>
    <row r="2952" spans="1:31" x14ac:dyDescent="0.25">
      <c r="A2952">
        <v>1671432</v>
      </c>
      <c r="B2952">
        <v>1</v>
      </c>
      <c r="C2952" t="s">
        <v>80</v>
      </c>
      <c r="D2952" t="s">
        <v>100</v>
      </c>
      <c r="E2952" t="s">
        <v>146</v>
      </c>
      <c r="F2952" t="s">
        <v>8664</v>
      </c>
      <c r="G2952" t="s">
        <v>267</v>
      </c>
      <c r="H2952" t="s">
        <v>143</v>
      </c>
      <c r="I2952" t="s">
        <v>135</v>
      </c>
      <c r="J2952" t="s">
        <v>5</v>
      </c>
      <c r="K2952" t="s">
        <v>137</v>
      </c>
      <c r="L2952" t="s">
        <v>8665</v>
      </c>
      <c r="M2952" t="s">
        <v>8666</v>
      </c>
      <c r="N2952">
        <v>10.649722221999999</v>
      </c>
      <c r="O2952">
        <v>0</v>
      </c>
      <c r="P2952">
        <v>31</v>
      </c>
      <c r="Q2952">
        <v>0</v>
      </c>
      <c r="R2952">
        <v>49</v>
      </c>
      <c r="S2952">
        <v>0</v>
      </c>
      <c r="T2952">
        <v>11</v>
      </c>
      <c r="U2952">
        <v>0</v>
      </c>
      <c r="V2952">
        <v>1</v>
      </c>
      <c r="W2952">
        <v>0</v>
      </c>
      <c r="X2952">
        <v>72.931861946132003</v>
      </c>
      <c r="Y2952">
        <v>0</v>
      </c>
      <c r="Z2952">
        <v>162.71222650031024</v>
      </c>
      <c r="AA2952">
        <v>0</v>
      </c>
      <c r="AB2952">
        <v>69.110609652406552</v>
      </c>
      <c r="AC2952">
        <v>0</v>
      </c>
      <c r="AD2952">
        <v>16.157975371765946</v>
      </c>
      <c r="AE2952">
        <v>320.91267347061472</v>
      </c>
    </row>
    <row r="2953" spans="1:31" x14ac:dyDescent="0.25">
      <c r="A2953">
        <v>1671575</v>
      </c>
      <c r="B2953">
        <v>1</v>
      </c>
      <c r="C2953" t="s">
        <v>80</v>
      </c>
      <c r="D2953" t="s">
        <v>92</v>
      </c>
      <c r="E2953" t="s">
        <v>140</v>
      </c>
      <c r="F2953" t="s">
        <v>8667</v>
      </c>
      <c r="G2953" t="s">
        <v>142</v>
      </c>
      <c r="H2953" t="s">
        <v>143</v>
      </c>
      <c r="I2953" t="s">
        <v>135</v>
      </c>
      <c r="J2953" t="s">
        <v>136</v>
      </c>
      <c r="K2953" t="s">
        <v>137</v>
      </c>
      <c r="L2953" t="s">
        <v>8668</v>
      </c>
      <c r="M2953" t="s">
        <v>8669</v>
      </c>
      <c r="N2953">
        <v>3.4097222220000001</v>
      </c>
      <c r="O2953">
        <v>0</v>
      </c>
      <c r="P2953">
        <v>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0.81131709073412495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0.81131709073412495</v>
      </c>
    </row>
    <row r="2954" spans="1:31" x14ac:dyDescent="0.25">
      <c r="A2954">
        <v>1672116</v>
      </c>
      <c r="B2954">
        <v>1</v>
      </c>
      <c r="C2954" t="s">
        <v>80</v>
      </c>
      <c r="D2954" t="s">
        <v>97</v>
      </c>
      <c r="E2954" t="s">
        <v>140</v>
      </c>
      <c r="F2954" t="s">
        <v>8670</v>
      </c>
      <c r="G2954" t="s">
        <v>197</v>
      </c>
      <c r="H2954" t="s">
        <v>143</v>
      </c>
      <c r="I2954" t="s">
        <v>135</v>
      </c>
      <c r="J2954" t="s">
        <v>136</v>
      </c>
      <c r="K2954" t="s">
        <v>137</v>
      </c>
      <c r="L2954" t="s">
        <v>8671</v>
      </c>
      <c r="M2954" t="s">
        <v>8672</v>
      </c>
      <c r="N2954">
        <v>7.1344444439999997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7.6049328624605224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7.6049328624605224</v>
      </c>
    </row>
    <row r="2955" spans="1:31" x14ac:dyDescent="0.25">
      <c r="A2955">
        <v>1671495</v>
      </c>
      <c r="B2955">
        <v>1</v>
      </c>
      <c r="C2955" t="s">
        <v>80</v>
      </c>
      <c r="D2955" t="s">
        <v>92</v>
      </c>
      <c r="E2955" t="s">
        <v>140</v>
      </c>
      <c r="F2955" t="s">
        <v>8673</v>
      </c>
      <c r="G2955" t="s">
        <v>197</v>
      </c>
      <c r="H2955" t="s">
        <v>143</v>
      </c>
      <c r="I2955" t="s">
        <v>135</v>
      </c>
      <c r="J2955" t="s">
        <v>136</v>
      </c>
      <c r="K2955" t="s">
        <v>137</v>
      </c>
      <c r="L2955" t="s">
        <v>8674</v>
      </c>
      <c r="M2955" t="s">
        <v>8675</v>
      </c>
      <c r="N2955">
        <v>4.6208333330000002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2.0092980880006359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2.0092980880006359</v>
      </c>
    </row>
    <row r="2956" spans="1:31" x14ac:dyDescent="0.25">
      <c r="A2956">
        <v>1671489</v>
      </c>
      <c r="B2956">
        <v>1</v>
      </c>
      <c r="C2956" t="s">
        <v>80</v>
      </c>
      <c r="D2956" t="s">
        <v>84</v>
      </c>
      <c r="E2956" t="s">
        <v>151</v>
      </c>
      <c r="F2956" t="s">
        <v>8676</v>
      </c>
      <c r="G2956" t="s">
        <v>202</v>
      </c>
      <c r="H2956" t="s">
        <v>143</v>
      </c>
      <c r="I2956" t="s">
        <v>135</v>
      </c>
      <c r="J2956" t="s">
        <v>136</v>
      </c>
      <c r="K2956" t="s">
        <v>137</v>
      </c>
      <c r="L2956" t="s">
        <v>8677</v>
      </c>
      <c r="M2956" t="s">
        <v>8678</v>
      </c>
      <c r="N2956">
        <v>9.59</v>
      </c>
      <c r="O2956">
        <v>0</v>
      </c>
      <c r="P2956">
        <v>108</v>
      </c>
      <c r="Q2956">
        <v>0</v>
      </c>
      <c r="R2956">
        <v>0</v>
      </c>
      <c r="S2956">
        <v>0</v>
      </c>
      <c r="T2956">
        <v>7</v>
      </c>
      <c r="U2956">
        <v>0</v>
      </c>
      <c r="V2956">
        <v>0</v>
      </c>
      <c r="W2956">
        <v>0</v>
      </c>
      <c r="X2956">
        <v>186.71473678853354</v>
      </c>
      <c r="Y2956">
        <v>0</v>
      </c>
      <c r="Z2956">
        <v>0</v>
      </c>
      <c r="AA2956">
        <v>0</v>
      </c>
      <c r="AB2956">
        <v>46.014220092404194</v>
      </c>
      <c r="AC2956">
        <v>0</v>
      </c>
      <c r="AD2956">
        <v>0</v>
      </c>
      <c r="AE2956">
        <v>232.72895688093774</v>
      </c>
    </row>
    <row r="2957" spans="1:31" x14ac:dyDescent="0.25">
      <c r="A2957">
        <v>1671867</v>
      </c>
      <c r="B2957">
        <v>1</v>
      </c>
      <c r="C2957" t="s">
        <v>80</v>
      </c>
      <c r="D2957" t="s">
        <v>106</v>
      </c>
      <c r="E2957" t="s">
        <v>131</v>
      </c>
      <c r="F2957" t="s">
        <v>8679</v>
      </c>
      <c r="G2957" t="s">
        <v>166</v>
      </c>
      <c r="H2957" t="s">
        <v>134</v>
      </c>
      <c r="I2957" t="s">
        <v>135</v>
      </c>
      <c r="J2957" t="s">
        <v>136</v>
      </c>
      <c r="K2957" t="s">
        <v>137</v>
      </c>
      <c r="L2957" t="s">
        <v>8680</v>
      </c>
      <c r="M2957" t="s">
        <v>8681</v>
      </c>
      <c r="N2957">
        <v>0.21555555500000001</v>
      </c>
      <c r="O2957">
        <v>1</v>
      </c>
      <c r="P2957">
        <v>189</v>
      </c>
      <c r="Q2957">
        <v>14</v>
      </c>
      <c r="R2957">
        <v>49</v>
      </c>
      <c r="S2957">
        <v>4</v>
      </c>
      <c r="T2957">
        <v>22</v>
      </c>
      <c r="U2957">
        <v>0</v>
      </c>
      <c r="V2957">
        <v>0</v>
      </c>
      <c r="W2957">
        <v>0</v>
      </c>
      <c r="X2957">
        <v>5.7829943166447801</v>
      </c>
      <c r="Y2957">
        <v>2.6363236523918889</v>
      </c>
      <c r="Z2957">
        <v>6.0854842518491399</v>
      </c>
      <c r="AA2957">
        <v>6.9711834118232767</v>
      </c>
      <c r="AB2957">
        <v>4.0062424727173003</v>
      </c>
      <c r="AC2957">
        <v>0</v>
      </c>
      <c r="AD2957">
        <v>0</v>
      </c>
      <c r="AE2957">
        <v>25.482228105426387</v>
      </c>
    </row>
    <row r="2958" spans="1:31" x14ac:dyDescent="0.25">
      <c r="A2958">
        <v>1671535</v>
      </c>
      <c r="B2958">
        <v>1</v>
      </c>
      <c r="C2958" t="s">
        <v>80</v>
      </c>
      <c r="D2958" t="s">
        <v>83</v>
      </c>
      <c r="E2958" t="s">
        <v>200</v>
      </c>
      <c r="F2958" t="s">
        <v>8682</v>
      </c>
      <c r="G2958" t="s">
        <v>240</v>
      </c>
      <c r="H2958" t="s">
        <v>143</v>
      </c>
      <c r="I2958" t="s">
        <v>135</v>
      </c>
      <c r="J2958" t="s">
        <v>136</v>
      </c>
      <c r="K2958" t="s">
        <v>137</v>
      </c>
      <c r="L2958" t="s">
        <v>8683</v>
      </c>
      <c r="M2958" t="s">
        <v>8684</v>
      </c>
      <c r="N2958">
        <v>1.101111111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1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3.149058400231866</v>
      </c>
      <c r="AC2958">
        <v>0</v>
      </c>
      <c r="AD2958">
        <v>0</v>
      </c>
      <c r="AE2958">
        <v>3.149058400231866</v>
      </c>
    </row>
    <row r="2959" spans="1:31" x14ac:dyDescent="0.25">
      <c r="A2959">
        <v>1672222</v>
      </c>
      <c r="B2959">
        <v>1</v>
      </c>
      <c r="C2959" t="s">
        <v>81</v>
      </c>
      <c r="D2959" t="s">
        <v>112</v>
      </c>
      <c r="E2959" t="s">
        <v>140</v>
      </c>
      <c r="F2959" t="s">
        <v>8685</v>
      </c>
      <c r="G2959" t="s">
        <v>197</v>
      </c>
      <c r="H2959" t="s">
        <v>143</v>
      </c>
      <c r="I2959" t="s">
        <v>135</v>
      </c>
      <c r="J2959" t="s">
        <v>136</v>
      </c>
      <c r="K2959" t="s">
        <v>137</v>
      </c>
      <c r="L2959" t="s">
        <v>8686</v>
      </c>
      <c r="M2959" t="s">
        <v>8687</v>
      </c>
      <c r="N2959">
        <v>1.0766666659999999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0.12993519295683667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0.12993519295683667</v>
      </c>
    </row>
    <row r="2960" spans="1:31" x14ac:dyDescent="0.25">
      <c r="A2960">
        <v>1672036</v>
      </c>
      <c r="B2960">
        <v>1</v>
      </c>
      <c r="C2960" t="s">
        <v>80</v>
      </c>
      <c r="D2960" t="s">
        <v>96</v>
      </c>
      <c r="E2960" t="s">
        <v>140</v>
      </c>
      <c r="F2960" t="s">
        <v>8688</v>
      </c>
      <c r="G2960" t="s">
        <v>142</v>
      </c>
      <c r="H2960" t="s">
        <v>143</v>
      </c>
      <c r="I2960" t="s">
        <v>135</v>
      </c>
      <c r="J2960" t="s">
        <v>136</v>
      </c>
      <c r="K2960" t="s">
        <v>137</v>
      </c>
      <c r="L2960" t="s">
        <v>8689</v>
      </c>
      <c r="M2960" t="s">
        <v>8690</v>
      </c>
      <c r="N2960">
        <v>2.9216666660000001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1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0.63611721175911118</v>
      </c>
      <c r="AC2960">
        <v>0</v>
      </c>
      <c r="AD2960">
        <v>0</v>
      </c>
      <c r="AE2960">
        <v>0.63611721175911118</v>
      </c>
    </row>
    <row r="2961" spans="1:31" x14ac:dyDescent="0.25">
      <c r="A2961">
        <v>1671472</v>
      </c>
      <c r="B2961">
        <v>1</v>
      </c>
      <c r="C2961" t="s">
        <v>80</v>
      </c>
      <c r="D2961" t="s">
        <v>100</v>
      </c>
      <c r="E2961" t="s">
        <v>159</v>
      </c>
      <c r="F2961" t="s">
        <v>8086</v>
      </c>
      <c r="G2961" t="s">
        <v>1477</v>
      </c>
      <c r="H2961" t="s">
        <v>134</v>
      </c>
      <c r="I2961" t="s">
        <v>135</v>
      </c>
      <c r="J2961" t="s">
        <v>136</v>
      </c>
      <c r="K2961" t="s">
        <v>137</v>
      </c>
      <c r="L2961" t="s">
        <v>8691</v>
      </c>
      <c r="M2961" t="s">
        <v>8692</v>
      </c>
      <c r="N2961">
        <v>17.343333333</v>
      </c>
      <c r="O2961">
        <v>0</v>
      </c>
      <c r="P2961">
        <v>36</v>
      </c>
      <c r="Q2961">
        <v>0</v>
      </c>
      <c r="R2961">
        <v>7</v>
      </c>
      <c r="S2961">
        <v>0</v>
      </c>
      <c r="T2961">
        <v>1</v>
      </c>
      <c r="U2961">
        <v>0</v>
      </c>
      <c r="V2961">
        <v>0</v>
      </c>
      <c r="W2961">
        <v>0</v>
      </c>
      <c r="X2961">
        <v>215.64354561335907</v>
      </c>
      <c r="Y2961">
        <v>0</v>
      </c>
      <c r="Z2961">
        <v>54.060759886432059</v>
      </c>
      <c r="AA2961">
        <v>0</v>
      </c>
      <c r="AB2961">
        <v>4.1740987135423548</v>
      </c>
      <c r="AC2961">
        <v>0</v>
      </c>
      <c r="AD2961">
        <v>0</v>
      </c>
      <c r="AE2961">
        <v>273.87840421333351</v>
      </c>
    </row>
    <row r="2962" spans="1:31" x14ac:dyDescent="0.25">
      <c r="A2962">
        <v>1671804</v>
      </c>
      <c r="B2962">
        <v>1</v>
      </c>
      <c r="C2962" t="s">
        <v>81</v>
      </c>
      <c r="D2962" t="s">
        <v>112</v>
      </c>
      <c r="E2962" t="s">
        <v>140</v>
      </c>
      <c r="F2962" t="s">
        <v>8693</v>
      </c>
      <c r="G2962" t="s">
        <v>197</v>
      </c>
      <c r="H2962" t="s">
        <v>143</v>
      </c>
      <c r="I2962" t="s">
        <v>135</v>
      </c>
      <c r="J2962" t="s">
        <v>136</v>
      </c>
      <c r="K2962" t="s">
        <v>137</v>
      </c>
      <c r="L2962" t="s">
        <v>8694</v>
      </c>
      <c r="M2962" t="s">
        <v>8695</v>
      </c>
      <c r="N2962">
        <v>2.9769444439999999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0.29910469557710001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0.29910469557710001</v>
      </c>
    </row>
    <row r="2963" spans="1:31" x14ac:dyDescent="0.25">
      <c r="A2963">
        <v>1671953</v>
      </c>
      <c r="B2963">
        <v>1</v>
      </c>
      <c r="C2963" t="s">
        <v>80</v>
      </c>
      <c r="D2963" t="s">
        <v>94</v>
      </c>
      <c r="E2963" t="s">
        <v>159</v>
      </c>
      <c r="F2963" t="s">
        <v>7340</v>
      </c>
      <c r="G2963" t="s">
        <v>161</v>
      </c>
      <c r="H2963" t="s">
        <v>134</v>
      </c>
      <c r="I2963" t="s">
        <v>135</v>
      </c>
      <c r="J2963" t="s">
        <v>136</v>
      </c>
      <c r="K2963" t="s">
        <v>137</v>
      </c>
      <c r="L2963" t="s">
        <v>8696</v>
      </c>
      <c r="M2963" t="s">
        <v>8697</v>
      </c>
      <c r="N2963">
        <v>0.67722222200000004</v>
      </c>
      <c r="O2963">
        <v>0</v>
      </c>
      <c r="P2963">
        <v>3848</v>
      </c>
      <c r="Q2963">
        <v>0</v>
      </c>
      <c r="R2963">
        <v>142</v>
      </c>
      <c r="S2963">
        <v>0</v>
      </c>
      <c r="T2963">
        <v>294</v>
      </c>
      <c r="U2963">
        <v>0</v>
      </c>
      <c r="V2963">
        <v>0</v>
      </c>
      <c r="W2963">
        <v>0</v>
      </c>
      <c r="X2963">
        <v>584.9176447532559</v>
      </c>
      <c r="Y2963">
        <v>0</v>
      </c>
      <c r="Z2963">
        <v>22.718344455430728</v>
      </c>
      <c r="AA2963">
        <v>0</v>
      </c>
      <c r="AB2963">
        <v>173.19409106922475</v>
      </c>
      <c r="AC2963">
        <v>0</v>
      </c>
      <c r="AD2963">
        <v>0</v>
      </c>
      <c r="AE2963">
        <v>780.83008027791141</v>
      </c>
    </row>
    <row r="2964" spans="1:31" x14ac:dyDescent="0.25">
      <c r="A2964">
        <v>1672053</v>
      </c>
      <c r="B2964">
        <v>1</v>
      </c>
      <c r="C2964" t="s">
        <v>81</v>
      </c>
      <c r="D2964" t="s">
        <v>118</v>
      </c>
      <c r="E2964" t="s">
        <v>159</v>
      </c>
      <c r="F2964" t="s">
        <v>8698</v>
      </c>
      <c r="G2964" t="s">
        <v>596</v>
      </c>
      <c r="H2964" t="s">
        <v>134</v>
      </c>
      <c r="I2964" t="s">
        <v>135</v>
      </c>
      <c r="J2964" t="s">
        <v>136</v>
      </c>
      <c r="K2964" t="s">
        <v>137</v>
      </c>
      <c r="L2964" t="s">
        <v>8699</v>
      </c>
      <c r="M2964" t="s">
        <v>8700</v>
      </c>
      <c r="N2964">
        <v>0.51111111099999995</v>
      </c>
      <c r="O2964">
        <v>0</v>
      </c>
      <c r="P2964">
        <v>63</v>
      </c>
      <c r="Q2964">
        <v>17</v>
      </c>
      <c r="R2964">
        <v>5</v>
      </c>
      <c r="S2964">
        <v>1</v>
      </c>
      <c r="T2964">
        <v>5</v>
      </c>
      <c r="U2964">
        <v>0</v>
      </c>
      <c r="V2964">
        <v>0</v>
      </c>
      <c r="W2964">
        <v>0</v>
      </c>
      <c r="X2964">
        <v>3.6784527687574937</v>
      </c>
      <c r="Y2964">
        <v>6.1034468033615168</v>
      </c>
      <c r="Z2964">
        <v>2.2984064499068024</v>
      </c>
      <c r="AA2964">
        <v>0.7491605259517834</v>
      </c>
      <c r="AB2964">
        <v>3.5226870425384411</v>
      </c>
      <c r="AC2964">
        <v>0</v>
      </c>
      <c r="AD2964">
        <v>0</v>
      </c>
      <c r="AE2964">
        <v>16.352153590516036</v>
      </c>
    </row>
    <row r="2965" spans="1:31" x14ac:dyDescent="0.25">
      <c r="A2965">
        <v>1671927</v>
      </c>
      <c r="B2965">
        <v>1</v>
      </c>
      <c r="C2965" t="s">
        <v>80</v>
      </c>
      <c r="D2965" t="s">
        <v>91</v>
      </c>
      <c r="E2965" t="s">
        <v>140</v>
      </c>
      <c r="F2965" t="s">
        <v>8701</v>
      </c>
      <c r="G2965" t="s">
        <v>209</v>
      </c>
      <c r="H2965" t="s">
        <v>143</v>
      </c>
      <c r="I2965" t="s">
        <v>135</v>
      </c>
      <c r="J2965" t="s">
        <v>136</v>
      </c>
      <c r="K2965" t="s">
        <v>137</v>
      </c>
      <c r="L2965" t="s">
        <v>8702</v>
      </c>
      <c r="M2965" t="s">
        <v>8703</v>
      </c>
      <c r="N2965">
        <v>1.008888888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0.39385571658199103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0.39385571658199103</v>
      </c>
    </row>
    <row r="2966" spans="1:31" x14ac:dyDescent="0.25">
      <c r="A2966">
        <v>1671904</v>
      </c>
      <c r="B2966">
        <v>1</v>
      </c>
      <c r="C2966" t="s">
        <v>80</v>
      </c>
      <c r="D2966" t="s">
        <v>106</v>
      </c>
      <c r="E2966" t="s">
        <v>131</v>
      </c>
      <c r="F2966" t="s">
        <v>8704</v>
      </c>
      <c r="G2966" t="s">
        <v>166</v>
      </c>
      <c r="H2966" t="s">
        <v>134</v>
      </c>
      <c r="I2966" t="s">
        <v>135</v>
      </c>
      <c r="J2966" t="s">
        <v>136</v>
      </c>
      <c r="K2966" t="s">
        <v>137</v>
      </c>
      <c r="L2966" t="s">
        <v>8705</v>
      </c>
      <c r="M2966" t="s">
        <v>8706</v>
      </c>
      <c r="N2966">
        <v>9.9444444000000007E-2</v>
      </c>
      <c r="O2966">
        <v>0</v>
      </c>
      <c r="P2966">
        <v>589</v>
      </c>
      <c r="Q2966">
        <v>0</v>
      </c>
      <c r="R2966">
        <v>15</v>
      </c>
      <c r="S2966">
        <v>3</v>
      </c>
      <c r="T2966">
        <v>62</v>
      </c>
      <c r="U2966">
        <v>0</v>
      </c>
      <c r="V2966">
        <v>0</v>
      </c>
      <c r="W2966">
        <v>0</v>
      </c>
      <c r="X2966">
        <v>4.5169586361862484</v>
      </c>
      <c r="Y2966">
        <v>0</v>
      </c>
      <c r="Z2966">
        <v>0.24409087989844994</v>
      </c>
      <c r="AA2966">
        <v>1.6467687033496223</v>
      </c>
      <c r="AB2966">
        <v>3.1029845320790397</v>
      </c>
      <c r="AC2966">
        <v>0</v>
      </c>
      <c r="AD2966">
        <v>0</v>
      </c>
      <c r="AE2966">
        <v>9.51080275151336</v>
      </c>
    </row>
    <row r="2967" spans="1:31" x14ac:dyDescent="0.25">
      <c r="A2967">
        <v>1671572</v>
      </c>
      <c r="B2967">
        <v>1</v>
      </c>
      <c r="C2967" t="s">
        <v>80</v>
      </c>
      <c r="D2967" t="s">
        <v>108</v>
      </c>
      <c r="E2967" t="s">
        <v>146</v>
      </c>
      <c r="F2967" t="s">
        <v>8707</v>
      </c>
      <c r="G2967" t="s">
        <v>281</v>
      </c>
      <c r="H2967" t="s">
        <v>143</v>
      </c>
      <c r="I2967" t="s">
        <v>135</v>
      </c>
      <c r="J2967" t="s">
        <v>136</v>
      </c>
      <c r="K2967" t="s">
        <v>167</v>
      </c>
      <c r="L2967" t="s">
        <v>8708</v>
      </c>
      <c r="M2967" t="s">
        <v>8709</v>
      </c>
      <c r="N2967">
        <v>0.226944444</v>
      </c>
      <c r="O2967">
        <v>0</v>
      </c>
      <c r="P2967">
        <v>82</v>
      </c>
      <c r="Q2967">
        <v>0</v>
      </c>
      <c r="R2967">
        <v>16</v>
      </c>
      <c r="S2967">
        <v>0</v>
      </c>
      <c r="T2967">
        <v>20</v>
      </c>
      <c r="U2967">
        <v>0</v>
      </c>
      <c r="V2967">
        <v>0</v>
      </c>
      <c r="W2967">
        <v>0</v>
      </c>
      <c r="X2967">
        <v>2.6358200637263773</v>
      </c>
      <c r="Y2967">
        <v>0</v>
      </c>
      <c r="Z2967">
        <v>0.45632989030853782</v>
      </c>
      <c r="AA2967">
        <v>0</v>
      </c>
      <c r="AB2967">
        <v>4.7092515974486817</v>
      </c>
      <c r="AC2967">
        <v>0</v>
      </c>
      <c r="AD2967">
        <v>0</v>
      </c>
      <c r="AE2967">
        <v>7.8014015514835968</v>
      </c>
    </row>
    <row r="2968" spans="1:31" x14ac:dyDescent="0.25">
      <c r="A2968">
        <v>1671598</v>
      </c>
      <c r="B2968">
        <v>1</v>
      </c>
      <c r="C2968" t="s">
        <v>80</v>
      </c>
      <c r="D2968" t="s">
        <v>93</v>
      </c>
      <c r="E2968" t="s">
        <v>151</v>
      </c>
      <c r="F2968" t="s">
        <v>8710</v>
      </c>
      <c r="G2968" t="s">
        <v>281</v>
      </c>
      <c r="H2968" t="s">
        <v>143</v>
      </c>
      <c r="I2968" t="s">
        <v>135</v>
      </c>
      <c r="J2968" t="s">
        <v>136</v>
      </c>
      <c r="K2968" t="s">
        <v>167</v>
      </c>
      <c r="L2968" t="s">
        <v>8711</v>
      </c>
      <c r="M2968" t="s">
        <v>8712</v>
      </c>
      <c r="N2968">
        <v>6.3146433330000002</v>
      </c>
      <c r="O2968">
        <v>0</v>
      </c>
      <c r="P2968">
        <v>33</v>
      </c>
      <c r="Q2968">
        <v>0</v>
      </c>
      <c r="R2968">
        <v>1</v>
      </c>
      <c r="S2968">
        <v>0</v>
      </c>
      <c r="T2968">
        <v>3</v>
      </c>
      <c r="U2968">
        <v>0</v>
      </c>
      <c r="V2968">
        <v>0</v>
      </c>
      <c r="W2968">
        <v>0</v>
      </c>
      <c r="X2968">
        <v>8.3999178144772948</v>
      </c>
      <c r="Y2968">
        <v>0</v>
      </c>
      <c r="Z2968">
        <v>2.4134360109835735</v>
      </c>
      <c r="AA2968">
        <v>0</v>
      </c>
      <c r="AB2968">
        <v>12.12478561918573</v>
      </c>
      <c r="AC2968">
        <v>0</v>
      </c>
      <c r="AD2968">
        <v>0</v>
      </c>
      <c r="AE2968">
        <v>22.938139444646598</v>
      </c>
    </row>
    <row r="2969" spans="1:31" x14ac:dyDescent="0.25">
      <c r="A2969">
        <v>1672096</v>
      </c>
      <c r="B2969">
        <v>1</v>
      </c>
      <c r="C2969" t="s">
        <v>80</v>
      </c>
      <c r="D2969" t="s">
        <v>109</v>
      </c>
      <c r="E2969" t="s">
        <v>140</v>
      </c>
      <c r="F2969" t="s">
        <v>8713</v>
      </c>
      <c r="G2969" t="s">
        <v>197</v>
      </c>
      <c r="H2969" t="s">
        <v>143</v>
      </c>
      <c r="I2969" t="s">
        <v>135</v>
      </c>
      <c r="J2969" t="s">
        <v>136</v>
      </c>
      <c r="K2969" t="s">
        <v>137</v>
      </c>
      <c r="L2969" t="s">
        <v>8714</v>
      </c>
      <c r="M2969" t="s">
        <v>8715</v>
      </c>
      <c r="N2969">
        <v>0.86972222200000004</v>
      </c>
      <c r="O2969">
        <v>0</v>
      </c>
      <c r="P2969">
        <v>2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0.53873631449843884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0.53873631449843884</v>
      </c>
    </row>
    <row r="2970" spans="1:31" x14ac:dyDescent="0.25">
      <c r="A2970">
        <v>1672119</v>
      </c>
      <c r="B2970">
        <v>1</v>
      </c>
      <c r="C2970" t="s">
        <v>80</v>
      </c>
      <c r="D2970" t="s">
        <v>84</v>
      </c>
      <c r="E2970" t="s">
        <v>200</v>
      </c>
      <c r="F2970" t="s">
        <v>6812</v>
      </c>
      <c r="G2970" t="s">
        <v>202</v>
      </c>
      <c r="H2970" t="s">
        <v>143</v>
      </c>
      <c r="I2970" t="s">
        <v>135</v>
      </c>
      <c r="J2970" t="s">
        <v>136</v>
      </c>
      <c r="K2970" t="s">
        <v>137</v>
      </c>
      <c r="L2970" t="s">
        <v>8716</v>
      </c>
      <c r="M2970" t="s">
        <v>8717</v>
      </c>
      <c r="N2970">
        <v>1.2875000000000001</v>
      </c>
      <c r="O2970">
        <v>0</v>
      </c>
      <c r="P2970">
        <v>38</v>
      </c>
      <c r="Q2970">
        <v>0</v>
      </c>
      <c r="R2970">
        <v>0</v>
      </c>
      <c r="S2970">
        <v>0</v>
      </c>
      <c r="T2970">
        <v>2</v>
      </c>
      <c r="U2970">
        <v>0</v>
      </c>
      <c r="V2970">
        <v>0</v>
      </c>
      <c r="W2970">
        <v>0</v>
      </c>
      <c r="X2970">
        <v>12.675901254219708</v>
      </c>
      <c r="Y2970">
        <v>0</v>
      </c>
      <c r="Z2970">
        <v>0</v>
      </c>
      <c r="AA2970">
        <v>0</v>
      </c>
      <c r="AB2970">
        <v>0.10507099825900001</v>
      </c>
      <c r="AC2970">
        <v>0</v>
      </c>
      <c r="AD2970">
        <v>0</v>
      </c>
      <c r="AE2970">
        <v>12.780972252478708</v>
      </c>
    </row>
    <row r="2971" spans="1:31" x14ac:dyDescent="0.25">
      <c r="A2971">
        <v>1671449</v>
      </c>
      <c r="B2971">
        <v>1</v>
      </c>
      <c r="C2971" t="s">
        <v>80</v>
      </c>
      <c r="D2971" t="s">
        <v>100</v>
      </c>
      <c r="E2971" t="s">
        <v>164</v>
      </c>
      <c r="F2971" t="s">
        <v>7820</v>
      </c>
      <c r="G2971" t="s">
        <v>166</v>
      </c>
      <c r="H2971" t="s">
        <v>134</v>
      </c>
      <c r="I2971" t="s">
        <v>135</v>
      </c>
      <c r="J2971" t="s">
        <v>136</v>
      </c>
      <c r="K2971" t="s">
        <v>137</v>
      </c>
      <c r="L2971" t="s">
        <v>8718</v>
      </c>
      <c r="M2971" t="s">
        <v>8719</v>
      </c>
      <c r="N2971">
        <v>0.175555555</v>
      </c>
      <c r="O2971">
        <v>1</v>
      </c>
      <c r="P2971">
        <v>1270</v>
      </c>
      <c r="Q2971">
        <v>18</v>
      </c>
      <c r="R2971">
        <v>447</v>
      </c>
      <c r="S2971">
        <v>13</v>
      </c>
      <c r="T2971">
        <v>243</v>
      </c>
      <c r="U2971">
        <v>0</v>
      </c>
      <c r="V2971">
        <v>1</v>
      </c>
      <c r="W2971">
        <v>2.9564093422666669E-2</v>
      </c>
      <c r="X2971">
        <v>46.694413245584819</v>
      </c>
      <c r="Y2971">
        <v>16.716020530474296</v>
      </c>
      <c r="Z2971">
        <v>23.952193116749836</v>
      </c>
      <c r="AA2971">
        <v>12.465393244381767</v>
      </c>
      <c r="AB2971">
        <v>19.693486625443626</v>
      </c>
      <c r="AC2971">
        <v>0</v>
      </c>
      <c r="AD2971">
        <v>11.380355314766668</v>
      </c>
      <c r="AE2971">
        <v>130.93142617082367</v>
      </c>
    </row>
    <row r="2972" spans="1:31" x14ac:dyDescent="0.25">
      <c r="A2972">
        <v>1671970</v>
      </c>
      <c r="B2972">
        <v>1</v>
      </c>
      <c r="C2972" t="s">
        <v>80</v>
      </c>
      <c r="D2972" t="s">
        <v>90</v>
      </c>
      <c r="E2972" t="s">
        <v>140</v>
      </c>
      <c r="F2972" t="s">
        <v>8720</v>
      </c>
      <c r="G2972" t="s">
        <v>197</v>
      </c>
      <c r="H2972" t="s">
        <v>143</v>
      </c>
      <c r="I2972" t="s">
        <v>135</v>
      </c>
      <c r="J2972" t="s">
        <v>136</v>
      </c>
      <c r="K2972" t="s">
        <v>137</v>
      </c>
      <c r="L2972" t="s">
        <v>8721</v>
      </c>
      <c r="M2972" t="s">
        <v>8722</v>
      </c>
      <c r="N2972">
        <v>1.3686111110000001</v>
      </c>
      <c r="O2972">
        <v>0</v>
      </c>
      <c r="P2972">
        <v>3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1.2726424757546329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1.2726424757546329</v>
      </c>
    </row>
    <row r="2973" spans="1:31" x14ac:dyDescent="0.25">
      <c r="A2973">
        <v>1671578</v>
      </c>
      <c r="B2973">
        <v>1</v>
      </c>
      <c r="C2973" t="s">
        <v>81</v>
      </c>
      <c r="D2973" t="s">
        <v>119</v>
      </c>
      <c r="E2973" t="s">
        <v>164</v>
      </c>
      <c r="F2973" t="s">
        <v>7750</v>
      </c>
      <c r="G2973" t="s">
        <v>161</v>
      </c>
      <c r="H2973" t="s">
        <v>134</v>
      </c>
      <c r="I2973" t="s">
        <v>135</v>
      </c>
      <c r="J2973" t="s">
        <v>136</v>
      </c>
      <c r="K2973" t="s">
        <v>137</v>
      </c>
      <c r="L2973" t="s">
        <v>8723</v>
      </c>
      <c r="M2973" t="s">
        <v>8724</v>
      </c>
      <c r="N2973">
        <v>0.30944444399999999</v>
      </c>
      <c r="O2973">
        <v>0</v>
      </c>
      <c r="P2973">
        <v>2466</v>
      </c>
      <c r="Q2973">
        <v>155</v>
      </c>
      <c r="R2973">
        <v>321</v>
      </c>
      <c r="S2973">
        <v>9</v>
      </c>
      <c r="T2973">
        <v>199</v>
      </c>
      <c r="U2973">
        <v>0</v>
      </c>
      <c r="V2973">
        <v>2</v>
      </c>
      <c r="W2973">
        <v>0</v>
      </c>
      <c r="X2973">
        <v>113.02641486677443</v>
      </c>
      <c r="Y2973">
        <v>96.216908831790505</v>
      </c>
      <c r="Z2973">
        <v>55.684825693582916</v>
      </c>
      <c r="AA2973">
        <v>14.377814269167107</v>
      </c>
      <c r="AB2973">
        <v>27.439365975567732</v>
      </c>
      <c r="AC2973">
        <v>0</v>
      </c>
      <c r="AD2973">
        <v>12.756941687389794</v>
      </c>
      <c r="AE2973">
        <v>319.5022713242725</v>
      </c>
    </row>
    <row r="2974" spans="1:31" x14ac:dyDescent="0.25">
      <c r="A2974">
        <v>1672219</v>
      </c>
      <c r="B2974">
        <v>1</v>
      </c>
      <c r="C2974" t="s">
        <v>80</v>
      </c>
      <c r="D2974" t="s">
        <v>99</v>
      </c>
      <c r="E2974" t="s">
        <v>159</v>
      </c>
      <c r="F2974" t="s">
        <v>8725</v>
      </c>
      <c r="G2974" t="s">
        <v>133</v>
      </c>
      <c r="H2974" t="s">
        <v>134</v>
      </c>
      <c r="I2974" t="s">
        <v>135</v>
      </c>
      <c r="J2974" t="s">
        <v>136</v>
      </c>
      <c r="K2974" t="s">
        <v>137</v>
      </c>
      <c r="L2974" t="s">
        <v>8726</v>
      </c>
      <c r="M2974" t="s">
        <v>8727</v>
      </c>
      <c r="N2974">
        <v>0.78583333300000002</v>
      </c>
      <c r="O2974">
        <v>0</v>
      </c>
      <c r="P2974">
        <v>46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4.4055232952862653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4.4055232952862653</v>
      </c>
    </row>
    <row r="2975" spans="1:31" x14ac:dyDescent="0.25">
      <c r="A2975">
        <v>1671827</v>
      </c>
      <c r="B2975">
        <v>1</v>
      </c>
      <c r="C2975" t="s">
        <v>80</v>
      </c>
      <c r="D2975" t="s">
        <v>93</v>
      </c>
      <c r="E2975" t="s">
        <v>140</v>
      </c>
      <c r="F2975" t="s">
        <v>8728</v>
      </c>
      <c r="G2975" t="s">
        <v>267</v>
      </c>
      <c r="H2975" t="s">
        <v>143</v>
      </c>
      <c r="I2975" t="s">
        <v>135</v>
      </c>
      <c r="J2975" t="s">
        <v>136</v>
      </c>
      <c r="K2975" t="s">
        <v>137</v>
      </c>
      <c r="L2975" t="s">
        <v>8729</v>
      </c>
      <c r="M2975" t="s">
        <v>8730</v>
      </c>
      <c r="N2975">
        <v>5.91</v>
      </c>
      <c r="O2975">
        <v>0</v>
      </c>
      <c r="P2975">
        <v>1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1.3369676893562334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1.3369676893562334</v>
      </c>
    </row>
    <row r="2976" spans="1:31" x14ac:dyDescent="0.25">
      <c r="A2976">
        <v>1671492</v>
      </c>
      <c r="B2976">
        <v>1</v>
      </c>
      <c r="C2976" t="s">
        <v>80</v>
      </c>
      <c r="D2976" t="s">
        <v>89</v>
      </c>
      <c r="E2976" t="s">
        <v>140</v>
      </c>
      <c r="F2976" t="s">
        <v>8731</v>
      </c>
      <c r="G2976" t="s">
        <v>197</v>
      </c>
      <c r="H2976" t="s">
        <v>143</v>
      </c>
      <c r="I2976" t="s">
        <v>135</v>
      </c>
      <c r="J2976" t="s">
        <v>136</v>
      </c>
      <c r="K2976" t="s">
        <v>137</v>
      </c>
      <c r="L2976" t="s">
        <v>8732</v>
      </c>
      <c r="M2976" t="s">
        <v>8733</v>
      </c>
      <c r="N2976">
        <v>1.510277777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0.14374659156763475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0.14374659156763475</v>
      </c>
    </row>
    <row r="2977" spans="1:31" x14ac:dyDescent="0.25">
      <c r="A2977">
        <v>1671635</v>
      </c>
      <c r="B2977">
        <v>1</v>
      </c>
      <c r="C2977" t="s">
        <v>80</v>
      </c>
      <c r="D2977" t="s">
        <v>91</v>
      </c>
      <c r="E2977" t="s">
        <v>140</v>
      </c>
      <c r="F2977" t="s">
        <v>8734</v>
      </c>
      <c r="G2977" t="s">
        <v>197</v>
      </c>
      <c r="H2977" t="s">
        <v>143</v>
      </c>
      <c r="I2977" t="s">
        <v>135</v>
      </c>
      <c r="J2977" t="s">
        <v>136</v>
      </c>
      <c r="K2977" t="s">
        <v>137</v>
      </c>
      <c r="L2977" t="s">
        <v>8735</v>
      </c>
      <c r="M2977" t="s">
        <v>8736</v>
      </c>
      <c r="N2977">
        <v>1.2749999999999999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0.7464369676858944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0.7464369676858944</v>
      </c>
    </row>
    <row r="2978" spans="1:31" x14ac:dyDescent="0.25">
      <c r="A2978">
        <v>1671784</v>
      </c>
      <c r="B2978">
        <v>1</v>
      </c>
      <c r="C2978" t="s">
        <v>81</v>
      </c>
      <c r="D2978" t="s">
        <v>114</v>
      </c>
      <c r="E2978" t="s">
        <v>140</v>
      </c>
      <c r="F2978" t="s">
        <v>8737</v>
      </c>
      <c r="G2978" t="s">
        <v>197</v>
      </c>
      <c r="H2978" t="s">
        <v>143</v>
      </c>
      <c r="I2978" t="s">
        <v>135</v>
      </c>
      <c r="J2978" t="s">
        <v>136</v>
      </c>
      <c r="K2978" t="s">
        <v>137</v>
      </c>
      <c r="L2978" t="s">
        <v>8738</v>
      </c>
      <c r="M2978" t="s">
        <v>8739</v>
      </c>
      <c r="N2978">
        <v>2.1297222219999998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0.16529474599952998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0.16529474599952998</v>
      </c>
    </row>
    <row r="2979" spans="1:31" x14ac:dyDescent="0.25">
      <c r="A2979">
        <v>1671607</v>
      </c>
      <c r="B2979">
        <v>1</v>
      </c>
      <c r="C2979" t="s">
        <v>80</v>
      </c>
      <c r="D2979" t="s">
        <v>91</v>
      </c>
      <c r="E2979" t="s">
        <v>151</v>
      </c>
      <c r="F2979" t="s">
        <v>8740</v>
      </c>
      <c r="G2979" t="s">
        <v>281</v>
      </c>
      <c r="H2979" t="s">
        <v>143</v>
      </c>
      <c r="I2979" t="s">
        <v>135</v>
      </c>
      <c r="J2979" t="s">
        <v>136</v>
      </c>
      <c r="K2979" t="s">
        <v>167</v>
      </c>
      <c r="L2979" t="s">
        <v>8741</v>
      </c>
      <c r="M2979" t="s">
        <v>8742</v>
      </c>
      <c r="N2979">
        <v>7.7887388880000001</v>
      </c>
      <c r="O2979">
        <v>0</v>
      </c>
      <c r="P2979">
        <v>67</v>
      </c>
      <c r="Q2979">
        <v>0</v>
      </c>
      <c r="R2979">
        <v>0</v>
      </c>
      <c r="S2979">
        <v>0</v>
      </c>
      <c r="T2979">
        <v>3</v>
      </c>
      <c r="U2979">
        <v>0</v>
      </c>
      <c r="V2979">
        <v>0</v>
      </c>
      <c r="W2979">
        <v>0</v>
      </c>
      <c r="X2979">
        <v>167.56196455636498</v>
      </c>
      <c r="Y2979">
        <v>0</v>
      </c>
      <c r="Z2979">
        <v>0</v>
      </c>
      <c r="AA2979">
        <v>0</v>
      </c>
      <c r="AB2979">
        <v>14.472554335513999</v>
      </c>
      <c r="AC2979">
        <v>0</v>
      </c>
      <c r="AD2979">
        <v>0</v>
      </c>
      <c r="AE2979">
        <v>182.03451889187897</v>
      </c>
    </row>
    <row r="2980" spans="1:31" x14ac:dyDescent="0.25">
      <c r="A2980">
        <v>1671939</v>
      </c>
      <c r="B2980">
        <v>1</v>
      </c>
      <c r="C2980" t="s">
        <v>80</v>
      </c>
      <c r="D2980" t="s">
        <v>97</v>
      </c>
      <c r="E2980" t="s">
        <v>140</v>
      </c>
      <c r="F2980" t="s">
        <v>8743</v>
      </c>
      <c r="G2980" t="s">
        <v>142</v>
      </c>
      <c r="H2980" t="s">
        <v>143</v>
      </c>
      <c r="I2980" t="s">
        <v>135</v>
      </c>
      <c r="J2980" t="s">
        <v>136</v>
      </c>
      <c r="K2980" t="s">
        <v>137</v>
      </c>
      <c r="L2980" t="s">
        <v>8744</v>
      </c>
      <c r="M2980" t="s">
        <v>8745</v>
      </c>
      <c r="N2980">
        <v>9.0766666659999995</v>
      </c>
      <c r="O2980">
        <v>0</v>
      </c>
      <c r="P2980">
        <v>2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</row>
    <row r="2981" spans="1:31" x14ac:dyDescent="0.25">
      <c r="A2981">
        <v>1671916</v>
      </c>
      <c r="B2981">
        <v>1</v>
      </c>
      <c r="C2981" t="s">
        <v>80</v>
      </c>
      <c r="D2981" t="s">
        <v>92</v>
      </c>
      <c r="E2981" t="s">
        <v>159</v>
      </c>
      <c r="F2981" t="s">
        <v>8746</v>
      </c>
      <c r="G2981" t="s">
        <v>1173</v>
      </c>
      <c r="H2981" t="s">
        <v>134</v>
      </c>
      <c r="I2981" t="s">
        <v>135</v>
      </c>
      <c r="J2981" t="s">
        <v>136</v>
      </c>
      <c r="K2981" t="s">
        <v>137</v>
      </c>
      <c r="L2981" t="s">
        <v>8747</v>
      </c>
      <c r="M2981" t="s">
        <v>8748</v>
      </c>
      <c r="N2981">
        <v>5.1041666660000002</v>
      </c>
      <c r="O2981">
        <v>0</v>
      </c>
      <c r="P2981">
        <v>23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15.795728435321216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15.795728435321216</v>
      </c>
    </row>
    <row r="2982" spans="1:31" x14ac:dyDescent="0.25">
      <c r="A2982">
        <v>1672148</v>
      </c>
      <c r="B2982">
        <v>1</v>
      </c>
      <c r="C2982" t="s">
        <v>80</v>
      </c>
      <c r="D2982" t="s">
        <v>98</v>
      </c>
      <c r="E2982" t="s">
        <v>140</v>
      </c>
      <c r="F2982" t="s">
        <v>8749</v>
      </c>
      <c r="G2982" t="s">
        <v>197</v>
      </c>
      <c r="H2982" t="s">
        <v>143</v>
      </c>
      <c r="I2982" t="s">
        <v>135</v>
      </c>
      <c r="J2982" t="s">
        <v>136</v>
      </c>
      <c r="K2982" t="s">
        <v>137</v>
      </c>
      <c r="L2982" t="s">
        <v>8750</v>
      </c>
      <c r="M2982" t="s">
        <v>8751</v>
      </c>
      <c r="N2982">
        <v>2.9458333329999999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2.5436934759268177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2.5436934759268177</v>
      </c>
    </row>
    <row r="2983" spans="1:31" x14ac:dyDescent="0.25">
      <c r="A2983">
        <v>1672208</v>
      </c>
      <c r="B2983">
        <v>1</v>
      </c>
      <c r="C2983" t="s">
        <v>80</v>
      </c>
      <c r="D2983" t="s">
        <v>104</v>
      </c>
      <c r="E2983" t="s">
        <v>140</v>
      </c>
      <c r="F2983" t="s">
        <v>8752</v>
      </c>
      <c r="G2983" t="s">
        <v>197</v>
      </c>
      <c r="H2983" t="s">
        <v>143</v>
      </c>
      <c r="I2983" t="s">
        <v>135</v>
      </c>
      <c r="J2983" t="s">
        <v>136</v>
      </c>
      <c r="K2983" t="s">
        <v>137</v>
      </c>
      <c r="L2983" t="s">
        <v>8753</v>
      </c>
      <c r="M2983" t="s">
        <v>8754</v>
      </c>
      <c r="N2983">
        <v>3.324166666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0.14133568099882668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0.14133568099882668</v>
      </c>
    </row>
    <row r="2984" spans="1:31" x14ac:dyDescent="0.25">
      <c r="A2984">
        <v>1672002</v>
      </c>
      <c r="B2984">
        <v>1</v>
      </c>
      <c r="C2984" t="s">
        <v>80</v>
      </c>
      <c r="D2984" t="s">
        <v>99</v>
      </c>
      <c r="E2984" t="s">
        <v>140</v>
      </c>
      <c r="F2984" t="s">
        <v>8755</v>
      </c>
      <c r="G2984" t="s">
        <v>197</v>
      </c>
      <c r="H2984" t="s">
        <v>143</v>
      </c>
      <c r="I2984" t="s">
        <v>135</v>
      </c>
      <c r="J2984" t="s">
        <v>136</v>
      </c>
      <c r="K2984" t="s">
        <v>137</v>
      </c>
      <c r="L2984" t="s">
        <v>8756</v>
      </c>
      <c r="M2984" t="s">
        <v>8757</v>
      </c>
      <c r="N2984">
        <v>3.957777777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9.2271208549311758</v>
      </c>
      <c r="AC2984">
        <v>0</v>
      </c>
      <c r="AD2984">
        <v>0</v>
      </c>
      <c r="AE2984">
        <v>9.2271208549311758</v>
      </c>
    </row>
    <row r="2985" spans="1:31" x14ac:dyDescent="0.25">
      <c r="A2985">
        <v>1671810</v>
      </c>
      <c r="B2985">
        <v>1</v>
      </c>
      <c r="C2985" t="s">
        <v>80</v>
      </c>
      <c r="D2985" t="s">
        <v>88</v>
      </c>
      <c r="E2985" t="s">
        <v>140</v>
      </c>
      <c r="F2985" t="s">
        <v>8758</v>
      </c>
      <c r="G2985" t="s">
        <v>209</v>
      </c>
      <c r="H2985" t="s">
        <v>143</v>
      </c>
      <c r="I2985" t="s">
        <v>135</v>
      </c>
      <c r="J2985" t="s">
        <v>136</v>
      </c>
      <c r="K2985" t="s">
        <v>137</v>
      </c>
      <c r="L2985" t="s">
        <v>8759</v>
      </c>
      <c r="M2985" t="s">
        <v>8760</v>
      </c>
      <c r="N2985">
        <v>1.2166666660000001</v>
      </c>
      <c r="O2985">
        <v>0</v>
      </c>
      <c r="P2985">
        <v>6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1.1701170214467813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1.1701170214467813</v>
      </c>
    </row>
    <row r="2986" spans="1:31" x14ac:dyDescent="0.25">
      <c r="A2986">
        <v>1671956</v>
      </c>
      <c r="B2986">
        <v>1</v>
      </c>
      <c r="C2986" t="s">
        <v>80</v>
      </c>
      <c r="D2986" t="s">
        <v>90</v>
      </c>
      <c r="E2986" t="s">
        <v>140</v>
      </c>
      <c r="F2986" t="s">
        <v>8761</v>
      </c>
      <c r="G2986" t="s">
        <v>209</v>
      </c>
      <c r="H2986" t="s">
        <v>143</v>
      </c>
      <c r="I2986" t="s">
        <v>135</v>
      </c>
      <c r="J2986" t="s">
        <v>136</v>
      </c>
      <c r="K2986" t="s">
        <v>137</v>
      </c>
      <c r="L2986" t="s">
        <v>8762</v>
      </c>
      <c r="M2986" t="s">
        <v>8763</v>
      </c>
      <c r="N2986">
        <v>4.7211111109999999</v>
      </c>
      <c r="O2986">
        <v>0</v>
      </c>
      <c r="P2986">
        <v>6</v>
      </c>
      <c r="Q2986">
        <v>0</v>
      </c>
      <c r="R2986">
        <v>0</v>
      </c>
      <c r="S2986">
        <v>0</v>
      </c>
      <c r="T2986">
        <v>1</v>
      </c>
      <c r="U2986">
        <v>0</v>
      </c>
      <c r="V2986">
        <v>0</v>
      </c>
      <c r="W2986">
        <v>0</v>
      </c>
      <c r="X2986">
        <v>5.014869587880094</v>
      </c>
      <c r="Y2986">
        <v>0</v>
      </c>
      <c r="Z2986">
        <v>0</v>
      </c>
      <c r="AA2986">
        <v>0</v>
      </c>
      <c r="AB2986">
        <v>1.2272824735003995</v>
      </c>
      <c r="AC2986">
        <v>0</v>
      </c>
      <c r="AD2986">
        <v>0</v>
      </c>
      <c r="AE2986">
        <v>6.2421520613804935</v>
      </c>
    </row>
    <row r="2987" spans="1:31" x14ac:dyDescent="0.25">
      <c r="A2987">
        <v>1672022</v>
      </c>
      <c r="B2987">
        <v>1</v>
      </c>
      <c r="C2987" t="s">
        <v>81</v>
      </c>
      <c r="D2987" t="s">
        <v>127</v>
      </c>
      <c r="E2987" t="s">
        <v>159</v>
      </c>
      <c r="F2987" t="s">
        <v>8764</v>
      </c>
      <c r="G2987" t="s">
        <v>161</v>
      </c>
      <c r="H2987" t="s">
        <v>134</v>
      </c>
      <c r="I2987" t="s">
        <v>135</v>
      </c>
      <c r="J2987" t="s">
        <v>136</v>
      </c>
      <c r="K2987" t="s">
        <v>137</v>
      </c>
      <c r="L2987" t="s">
        <v>8765</v>
      </c>
      <c r="M2987" t="s">
        <v>8766</v>
      </c>
      <c r="N2987">
        <v>0.32722222200000001</v>
      </c>
      <c r="O2987">
        <v>0</v>
      </c>
      <c r="P2987">
        <v>1275</v>
      </c>
      <c r="Q2987">
        <v>0</v>
      </c>
      <c r="R2987">
        <v>26</v>
      </c>
      <c r="S2987">
        <v>0</v>
      </c>
      <c r="T2987">
        <v>98</v>
      </c>
      <c r="U2987">
        <v>0</v>
      </c>
      <c r="V2987">
        <v>0</v>
      </c>
      <c r="W2987">
        <v>0</v>
      </c>
      <c r="X2987">
        <v>86.659457424494747</v>
      </c>
      <c r="Y2987">
        <v>0</v>
      </c>
      <c r="Z2987">
        <v>1.2484313788810499</v>
      </c>
      <c r="AA2987">
        <v>0</v>
      </c>
      <c r="AB2987">
        <v>32.29739910536874</v>
      </c>
      <c r="AC2987">
        <v>0</v>
      </c>
      <c r="AD2987">
        <v>0</v>
      </c>
      <c r="AE2987">
        <v>120.20528790874454</v>
      </c>
    </row>
    <row r="2988" spans="1:31" x14ac:dyDescent="0.25">
      <c r="A2988">
        <v>1671644</v>
      </c>
      <c r="B2988">
        <v>1</v>
      </c>
      <c r="C2988" t="s">
        <v>80</v>
      </c>
      <c r="D2988" t="s">
        <v>93</v>
      </c>
      <c r="E2988" t="s">
        <v>151</v>
      </c>
      <c r="F2988" t="s">
        <v>8767</v>
      </c>
      <c r="G2988" t="s">
        <v>153</v>
      </c>
      <c r="H2988" t="s">
        <v>143</v>
      </c>
      <c r="I2988" t="s">
        <v>135</v>
      </c>
      <c r="J2988" t="s">
        <v>136</v>
      </c>
      <c r="K2988" t="s">
        <v>137</v>
      </c>
      <c r="L2988" t="s">
        <v>8768</v>
      </c>
      <c r="M2988" t="s">
        <v>8769</v>
      </c>
      <c r="N2988">
        <v>2.634166666</v>
      </c>
      <c r="O2988">
        <v>0</v>
      </c>
      <c r="P2988">
        <v>5</v>
      </c>
      <c r="Q2988">
        <v>0</v>
      </c>
      <c r="R2988">
        <v>14</v>
      </c>
      <c r="S2988">
        <v>0</v>
      </c>
      <c r="T2988">
        <v>10</v>
      </c>
      <c r="U2988">
        <v>0</v>
      </c>
      <c r="V2988">
        <v>0</v>
      </c>
      <c r="W2988">
        <v>0</v>
      </c>
      <c r="X2988">
        <v>1.2625196632850184</v>
      </c>
      <c r="Y2988">
        <v>0</v>
      </c>
      <c r="Z2988">
        <v>7.5328373727554103</v>
      </c>
      <c r="AA2988">
        <v>0</v>
      </c>
      <c r="AB2988">
        <v>16.166122064023604</v>
      </c>
      <c r="AC2988">
        <v>0</v>
      </c>
      <c r="AD2988">
        <v>0</v>
      </c>
      <c r="AE2988">
        <v>24.961479100064032</v>
      </c>
    </row>
    <row r="2989" spans="1:31" x14ac:dyDescent="0.25">
      <c r="A2989">
        <v>1671999</v>
      </c>
      <c r="B2989">
        <v>1</v>
      </c>
      <c r="C2989" t="s">
        <v>80</v>
      </c>
      <c r="D2989" t="s">
        <v>93</v>
      </c>
      <c r="E2989" t="s">
        <v>140</v>
      </c>
      <c r="F2989" t="s">
        <v>8770</v>
      </c>
      <c r="G2989" t="s">
        <v>197</v>
      </c>
      <c r="H2989" t="s">
        <v>143</v>
      </c>
      <c r="I2989" t="s">
        <v>135</v>
      </c>
      <c r="J2989" t="s">
        <v>136</v>
      </c>
      <c r="K2989" t="s">
        <v>137</v>
      </c>
      <c r="L2989" t="s">
        <v>8771</v>
      </c>
      <c r="M2989" t="s">
        <v>8772</v>
      </c>
      <c r="N2989">
        <v>2.9241666660000001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1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2.704610309775E-3</v>
      </c>
      <c r="AC2989">
        <v>0</v>
      </c>
      <c r="AD2989">
        <v>0</v>
      </c>
      <c r="AE2989">
        <v>2.704610309775E-3</v>
      </c>
    </row>
    <row r="2990" spans="1:31" x14ac:dyDescent="0.25">
      <c r="A2990">
        <v>1671667</v>
      </c>
      <c r="B2990">
        <v>1</v>
      </c>
      <c r="C2990" t="s">
        <v>80</v>
      </c>
      <c r="D2990" t="s">
        <v>103</v>
      </c>
      <c r="E2990" t="s">
        <v>140</v>
      </c>
      <c r="F2990" t="s">
        <v>8773</v>
      </c>
      <c r="G2990" t="s">
        <v>197</v>
      </c>
      <c r="H2990" t="s">
        <v>143</v>
      </c>
      <c r="I2990" t="s">
        <v>135</v>
      </c>
      <c r="J2990" t="s">
        <v>136</v>
      </c>
      <c r="K2990" t="s">
        <v>137</v>
      </c>
      <c r="L2990" t="s">
        <v>8774</v>
      </c>
      <c r="M2990" t="s">
        <v>8775</v>
      </c>
      <c r="N2990">
        <v>1.6772222219999999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1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1.5743635171743889E-2</v>
      </c>
      <c r="AC2990">
        <v>0</v>
      </c>
      <c r="AD2990">
        <v>0</v>
      </c>
      <c r="AE2990">
        <v>1.5743635171743889E-2</v>
      </c>
    </row>
    <row r="2991" spans="1:31" x14ac:dyDescent="0.25">
      <c r="A2991">
        <v>1672185</v>
      </c>
      <c r="B2991">
        <v>1</v>
      </c>
      <c r="C2991" t="s">
        <v>80</v>
      </c>
      <c r="D2991" t="s">
        <v>95</v>
      </c>
      <c r="E2991" t="s">
        <v>140</v>
      </c>
      <c r="F2991" t="s">
        <v>8776</v>
      </c>
      <c r="G2991" t="s">
        <v>142</v>
      </c>
      <c r="H2991" t="s">
        <v>143</v>
      </c>
      <c r="I2991" t="s">
        <v>135</v>
      </c>
      <c r="J2991" t="s">
        <v>136</v>
      </c>
      <c r="K2991" t="s">
        <v>137</v>
      </c>
      <c r="L2991" t="s">
        <v>8777</v>
      </c>
      <c r="M2991" t="s">
        <v>8778</v>
      </c>
      <c r="N2991">
        <v>20.423333332999999</v>
      </c>
      <c r="O2991">
        <v>0</v>
      </c>
      <c r="P2991">
        <v>2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16.166581244964402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16.166581244964402</v>
      </c>
    </row>
    <row r="2992" spans="1:31" x14ac:dyDescent="0.25">
      <c r="A2992">
        <v>1671475</v>
      </c>
      <c r="B2992">
        <v>1</v>
      </c>
      <c r="C2992" t="s">
        <v>80</v>
      </c>
      <c r="D2992" t="s">
        <v>100</v>
      </c>
      <c r="E2992" t="s">
        <v>164</v>
      </c>
      <c r="F2992" t="s">
        <v>8779</v>
      </c>
      <c r="G2992" t="s">
        <v>161</v>
      </c>
      <c r="H2992" t="s">
        <v>134</v>
      </c>
      <c r="I2992" t="s">
        <v>135</v>
      </c>
      <c r="J2992" t="s">
        <v>136</v>
      </c>
      <c r="K2992" t="s">
        <v>137</v>
      </c>
      <c r="L2992" t="s">
        <v>8780</v>
      </c>
      <c r="M2992" t="s">
        <v>8781</v>
      </c>
      <c r="N2992">
        <v>1.311666666</v>
      </c>
      <c r="O2992">
        <v>0</v>
      </c>
      <c r="P2992">
        <v>795</v>
      </c>
      <c r="Q2992">
        <v>0</v>
      </c>
      <c r="R2992">
        <v>96</v>
      </c>
      <c r="S2992">
        <v>4</v>
      </c>
      <c r="T2992">
        <v>221</v>
      </c>
      <c r="U2992">
        <v>1</v>
      </c>
      <c r="V2992">
        <v>1</v>
      </c>
      <c r="W2992">
        <v>0</v>
      </c>
      <c r="X2992">
        <v>307.79786862369303</v>
      </c>
      <c r="Y2992">
        <v>0</v>
      </c>
      <c r="Z2992">
        <v>12.919769422969953</v>
      </c>
      <c r="AA2992">
        <v>13.671204289559245</v>
      </c>
      <c r="AB2992">
        <v>204.73824815417532</v>
      </c>
      <c r="AC2992">
        <v>37.590028728018297</v>
      </c>
      <c r="AD2992">
        <v>9.2411194178899336</v>
      </c>
      <c r="AE2992">
        <v>585.95823863630585</v>
      </c>
    </row>
    <row r="2993" spans="1:31" x14ac:dyDescent="0.25">
      <c r="A2993">
        <v>1672142</v>
      </c>
      <c r="B2993">
        <v>1</v>
      </c>
      <c r="C2993" t="s">
        <v>81</v>
      </c>
      <c r="D2993" t="s">
        <v>121</v>
      </c>
      <c r="E2993" t="s">
        <v>140</v>
      </c>
      <c r="F2993" t="s">
        <v>8782</v>
      </c>
      <c r="G2993" t="s">
        <v>197</v>
      </c>
      <c r="H2993" t="s">
        <v>143</v>
      </c>
      <c r="I2993" t="s">
        <v>135</v>
      </c>
      <c r="J2993" t="s">
        <v>136</v>
      </c>
      <c r="K2993" t="s">
        <v>137</v>
      </c>
      <c r="L2993" t="s">
        <v>8783</v>
      </c>
      <c r="M2993" t="s">
        <v>8784</v>
      </c>
      <c r="N2993">
        <v>2.2177777769999998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0.6949752288567389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0.6949752288567389</v>
      </c>
    </row>
    <row r="2994" spans="1:31" x14ac:dyDescent="0.25">
      <c r="A2994">
        <v>1671501</v>
      </c>
      <c r="B2994">
        <v>1</v>
      </c>
      <c r="C2994" t="s">
        <v>80</v>
      </c>
      <c r="D2994" t="s">
        <v>85</v>
      </c>
      <c r="E2994" t="s">
        <v>200</v>
      </c>
      <c r="F2994" t="s">
        <v>8404</v>
      </c>
      <c r="G2994" t="s">
        <v>202</v>
      </c>
      <c r="H2994" t="s">
        <v>143</v>
      </c>
      <c r="I2994" t="s">
        <v>135</v>
      </c>
      <c r="J2994" t="s">
        <v>136</v>
      </c>
      <c r="K2994" t="s">
        <v>137</v>
      </c>
      <c r="L2994" t="s">
        <v>8785</v>
      </c>
      <c r="M2994" t="s">
        <v>8786</v>
      </c>
      <c r="N2994">
        <v>3.1441666659999998</v>
      </c>
      <c r="O2994">
        <v>0</v>
      </c>
      <c r="P2994">
        <v>80</v>
      </c>
      <c r="Q2994">
        <v>0</v>
      </c>
      <c r="R2994">
        <v>0</v>
      </c>
      <c r="S2994">
        <v>0</v>
      </c>
      <c r="T2994">
        <v>4</v>
      </c>
      <c r="U2994">
        <v>0</v>
      </c>
      <c r="V2994">
        <v>0</v>
      </c>
      <c r="W2994">
        <v>0</v>
      </c>
      <c r="X2994">
        <v>60.01984281638056</v>
      </c>
      <c r="Y2994">
        <v>0</v>
      </c>
      <c r="Z2994">
        <v>0</v>
      </c>
      <c r="AA2994">
        <v>0</v>
      </c>
      <c r="AB2994">
        <v>6.8270341080503849</v>
      </c>
      <c r="AC2994">
        <v>0</v>
      </c>
      <c r="AD2994">
        <v>0</v>
      </c>
      <c r="AE2994">
        <v>66.846876924430944</v>
      </c>
    </row>
    <row r="2995" spans="1:31" x14ac:dyDescent="0.25">
      <c r="A2995">
        <v>1672165</v>
      </c>
      <c r="B2995">
        <v>1</v>
      </c>
      <c r="C2995" t="s">
        <v>80</v>
      </c>
      <c r="D2995" t="s">
        <v>104</v>
      </c>
      <c r="E2995" t="s">
        <v>140</v>
      </c>
      <c r="F2995" t="s">
        <v>8787</v>
      </c>
      <c r="G2995" t="s">
        <v>197</v>
      </c>
      <c r="H2995" t="s">
        <v>143</v>
      </c>
      <c r="I2995" t="s">
        <v>135</v>
      </c>
      <c r="J2995" t="s">
        <v>136</v>
      </c>
      <c r="K2995" t="s">
        <v>137</v>
      </c>
      <c r="L2995" t="s">
        <v>8788</v>
      </c>
      <c r="M2995" t="s">
        <v>8789</v>
      </c>
      <c r="N2995">
        <v>2.736111111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3.2049622506249449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3.2049622506249449</v>
      </c>
    </row>
    <row r="2996" spans="1:31" x14ac:dyDescent="0.25">
      <c r="A2996">
        <v>1671624</v>
      </c>
      <c r="B2996">
        <v>1</v>
      </c>
      <c r="C2996" t="s">
        <v>80</v>
      </c>
      <c r="D2996" t="s">
        <v>90</v>
      </c>
      <c r="E2996" t="s">
        <v>140</v>
      </c>
      <c r="F2996" t="s">
        <v>8790</v>
      </c>
      <c r="G2996" t="s">
        <v>197</v>
      </c>
      <c r="H2996" t="s">
        <v>143</v>
      </c>
      <c r="I2996" t="s">
        <v>135</v>
      </c>
      <c r="J2996" t="s">
        <v>136</v>
      </c>
      <c r="K2996" t="s">
        <v>137</v>
      </c>
      <c r="L2996" t="s">
        <v>8791</v>
      </c>
      <c r="M2996" t="s">
        <v>8792</v>
      </c>
      <c r="N2996">
        <v>1.1230555550000001</v>
      </c>
      <c r="O2996">
        <v>0</v>
      </c>
      <c r="P2996">
        <v>2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0.27983146903721667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0.27983146903721667</v>
      </c>
    </row>
    <row r="2997" spans="1:31" x14ac:dyDescent="0.25">
      <c r="A2997">
        <v>1671873</v>
      </c>
      <c r="B2997">
        <v>1</v>
      </c>
      <c r="C2997" t="s">
        <v>80</v>
      </c>
      <c r="D2997" t="s">
        <v>89</v>
      </c>
      <c r="E2997" t="s">
        <v>200</v>
      </c>
      <c r="F2997" t="s">
        <v>8793</v>
      </c>
      <c r="G2997" t="s">
        <v>202</v>
      </c>
      <c r="H2997" t="s">
        <v>143</v>
      </c>
      <c r="I2997" t="s">
        <v>135</v>
      </c>
      <c r="J2997" t="s">
        <v>136</v>
      </c>
      <c r="K2997" t="s">
        <v>137</v>
      </c>
      <c r="L2997" t="s">
        <v>8794</v>
      </c>
      <c r="M2997" t="s">
        <v>8795</v>
      </c>
      <c r="N2997">
        <v>6.0377777769999996</v>
      </c>
      <c r="O2997">
        <v>0</v>
      </c>
      <c r="P2997">
        <v>35</v>
      </c>
      <c r="Q2997">
        <v>0</v>
      </c>
      <c r="R2997">
        <v>0</v>
      </c>
      <c r="S2997">
        <v>0</v>
      </c>
      <c r="T2997">
        <v>2</v>
      </c>
      <c r="U2997">
        <v>0</v>
      </c>
      <c r="V2997">
        <v>0</v>
      </c>
      <c r="W2997">
        <v>0</v>
      </c>
      <c r="X2997">
        <v>208.24900892766638</v>
      </c>
      <c r="Y2997">
        <v>0</v>
      </c>
      <c r="Z2997">
        <v>0</v>
      </c>
      <c r="AA2997">
        <v>0</v>
      </c>
      <c r="AB2997">
        <v>8.5078810600285308</v>
      </c>
      <c r="AC2997">
        <v>0</v>
      </c>
      <c r="AD2997">
        <v>0</v>
      </c>
      <c r="AE2997">
        <v>216.7568899876949</v>
      </c>
    </row>
    <row r="2998" spans="1:31" x14ac:dyDescent="0.25">
      <c r="A2998">
        <v>1671730</v>
      </c>
      <c r="B2998">
        <v>1</v>
      </c>
      <c r="C2998" t="s">
        <v>80</v>
      </c>
      <c r="D2998" t="s">
        <v>107</v>
      </c>
      <c r="E2998" t="s">
        <v>164</v>
      </c>
      <c r="F2998" t="s">
        <v>8796</v>
      </c>
      <c r="G2998" t="s">
        <v>161</v>
      </c>
      <c r="H2998" t="s">
        <v>134</v>
      </c>
      <c r="I2998" t="s">
        <v>135</v>
      </c>
      <c r="J2998" t="s">
        <v>136</v>
      </c>
      <c r="K2998" t="s">
        <v>137</v>
      </c>
      <c r="L2998" t="s">
        <v>8797</v>
      </c>
      <c r="M2998" t="s">
        <v>8798</v>
      </c>
      <c r="N2998">
        <v>1.0275000000000001</v>
      </c>
      <c r="O2998">
        <v>2</v>
      </c>
      <c r="P2998">
        <v>1098</v>
      </c>
      <c r="Q2998">
        <v>30</v>
      </c>
      <c r="R2998">
        <v>83</v>
      </c>
      <c r="S2998">
        <v>4</v>
      </c>
      <c r="T2998">
        <v>33</v>
      </c>
      <c r="U2998">
        <v>0</v>
      </c>
      <c r="V2998">
        <v>3</v>
      </c>
      <c r="W2998">
        <v>13.650068092004627</v>
      </c>
      <c r="X2998">
        <v>77.215457601086413</v>
      </c>
      <c r="Y2998">
        <v>176.38355470949435</v>
      </c>
      <c r="Z2998">
        <v>29.475593882847349</v>
      </c>
      <c r="AA2998">
        <v>20.442281514850574</v>
      </c>
      <c r="AB2998">
        <v>45.242718879194655</v>
      </c>
      <c r="AC2998">
        <v>0</v>
      </c>
      <c r="AD2998">
        <v>3.1871760126433668</v>
      </c>
      <c r="AE2998">
        <v>365.59685069212128</v>
      </c>
    </row>
    <row r="2999" spans="1:31" x14ac:dyDescent="0.25">
      <c r="A2999">
        <v>1671544</v>
      </c>
      <c r="B2999">
        <v>1</v>
      </c>
      <c r="C2999" t="s">
        <v>80</v>
      </c>
      <c r="D2999" t="s">
        <v>106</v>
      </c>
      <c r="E2999" t="s">
        <v>151</v>
      </c>
      <c r="F2999" t="s">
        <v>7358</v>
      </c>
      <c r="G2999" t="s">
        <v>222</v>
      </c>
      <c r="H2999" t="s">
        <v>143</v>
      </c>
      <c r="I2999" t="s">
        <v>135</v>
      </c>
      <c r="J2999" t="s">
        <v>136</v>
      </c>
      <c r="K2999" t="s">
        <v>137</v>
      </c>
      <c r="L2999" t="s">
        <v>8799</v>
      </c>
      <c r="M2999" t="s">
        <v>8800</v>
      </c>
      <c r="N2999">
        <v>2.6838888879999998</v>
      </c>
      <c r="O2999">
        <v>0</v>
      </c>
      <c r="P2999">
        <v>22</v>
      </c>
      <c r="Q2999">
        <v>0</v>
      </c>
      <c r="R2999">
        <v>0</v>
      </c>
      <c r="S2999">
        <v>0</v>
      </c>
      <c r="T2999">
        <v>4</v>
      </c>
      <c r="U2999">
        <v>0</v>
      </c>
      <c r="V2999">
        <v>0</v>
      </c>
      <c r="W2999">
        <v>0</v>
      </c>
      <c r="X2999">
        <v>6.186895561226561</v>
      </c>
      <c r="Y2999">
        <v>0</v>
      </c>
      <c r="Z2999">
        <v>0</v>
      </c>
      <c r="AA2999">
        <v>0</v>
      </c>
      <c r="AB2999">
        <v>0.95183891406616072</v>
      </c>
      <c r="AC2999">
        <v>0</v>
      </c>
      <c r="AD2999">
        <v>0</v>
      </c>
      <c r="AE2999">
        <v>7.138734475292722</v>
      </c>
    </row>
    <row r="3000" spans="1:31" x14ac:dyDescent="0.25">
      <c r="A3000">
        <v>1672122</v>
      </c>
      <c r="B3000">
        <v>1</v>
      </c>
      <c r="C3000" t="s">
        <v>80</v>
      </c>
      <c r="D3000" t="s">
        <v>110</v>
      </c>
      <c r="E3000" t="s">
        <v>140</v>
      </c>
      <c r="F3000" t="s">
        <v>8801</v>
      </c>
      <c r="G3000" t="s">
        <v>197</v>
      </c>
      <c r="H3000" t="s">
        <v>143</v>
      </c>
      <c r="I3000" t="s">
        <v>135</v>
      </c>
      <c r="J3000" t="s">
        <v>136</v>
      </c>
      <c r="K3000" t="s">
        <v>137</v>
      </c>
      <c r="L3000" t="s">
        <v>8802</v>
      </c>
      <c r="M3000" t="s">
        <v>8803</v>
      </c>
      <c r="N3000">
        <v>2.0108333329999999</v>
      </c>
      <c r="O3000">
        <v>0</v>
      </c>
      <c r="P3000">
        <v>11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5.9258719799591004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5.9258719799591004</v>
      </c>
    </row>
    <row r="3001" spans="1:31" x14ac:dyDescent="0.25">
      <c r="A3001">
        <v>1671830</v>
      </c>
      <c r="B3001">
        <v>1</v>
      </c>
      <c r="C3001" t="s">
        <v>80</v>
      </c>
      <c r="D3001" t="s">
        <v>91</v>
      </c>
      <c r="E3001" t="s">
        <v>140</v>
      </c>
      <c r="F3001" t="s">
        <v>8804</v>
      </c>
      <c r="G3001" t="s">
        <v>209</v>
      </c>
      <c r="H3001" t="s">
        <v>143</v>
      </c>
      <c r="I3001" t="s">
        <v>135</v>
      </c>
      <c r="J3001" t="s">
        <v>136</v>
      </c>
      <c r="K3001" t="s">
        <v>137</v>
      </c>
      <c r="L3001" t="s">
        <v>8805</v>
      </c>
      <c r="M3001" t="s">
        <v>8806</v>
      </c>
      <c r="N3001">
        <v>1.4424999999999999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1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4.119548478960815</v>
      </c>
      <c r="AC3001">
        <v>0</v>
      </c>
      <c r="AD3001">
        <v>0</v>
      </c>
      <c r="AE3001">
        <v>4.119548478960815</v>
      </c>
    </row>
    <row r="3002" spans="1:31" x14ac:dyDescent="0.25">
      <c r="A3002">
        <v>1671836</v>
      </c>
      <c r="B3002">
        <v>1</v>
      </c>
      <c r="C3002" t="s">
        <v>80</v>
      </c>
      <c r="D3002" t="s">
        <v>97</v>
      </c>
      <c r="E3002" t="s">
        <v>140</v>
      </c>
      <c r="F3002" t="s">
        <v>8807</v>
      </c>
      <c r="G3002" t="s">
        <v>197</v>
      </c>
      <c r="H3002" t="s">
        <v>143</v>
      </c>
      <c r="I3002" t="s">
        <v>135</v>
      </c>
      <c r="J3002" t="s">
        <v>136</v>
      </c>
      <c r="K3002" t="s">
        <v>137</v>
      </c>
      <c r="L3002" t="s">
        <v>8808</v>
      </c>
      <c r="M3002" t="s">
        <v>8809</v>
      </c>
      <c r="N3002">
        <v>2.590833333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4.7807398339216913</v>
      </c>
      <c r="AC3002">
        <v>0</v>
      </c>
      <c r="AD3002">
        <v>0</v>
      </c>
      <c r="AE3002">
        <v>4.7807398339216913</v>
      </c>
    </row>
    <row r="3003" spans="1:31" x14ac:dyDescent="0.25">
      <c r="A3003">
        <v>1671787</v>
      </c>
      <c r="B3003">
        <v>1</v>
      </c>
      <c r="C3003" t="s">
        <v>80</v>
      </c>
      <c r="D3003" t="s">
        <v>97</v>
      </c>
      <c r="E3003" t="s">
        <v>140</v>
      </c>
      <c r="F3003" t="s">
        <v>8810</v>
      </c>
      <c r="G3003" t="s">
        <v>197</v>
      </c>
      <c r="H3003" t="s">
        <v>143</v>
      </c>
      <c r="I3003" t="s">
        <v>135</v>
      </c>
      <c r="J3003" t="s">
        <v>136</v>
      </c>
      <c r="K3003" t="s">
        <v>137</v>
      </c>
      <c r="L3003" t="s">
        <v>8811</v>
      </c>
      <c r="M3003" t="s">
        <v>8812</v>
      </c>
      <c r="N3003">
        <v>9.9305555549999998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0.8323963226191412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0.8323963226191412</v>
      </c>
    </row>
    <row r="3004" spans="1:31" x14ac:dyDescent="0.25">
      <c r="A3004">
        <v>1672228</v>
      </c>
      <c r="B3004">
        <v>1</v>
      </c>
      <c r="C3004" t="s">
        <v>80</v>
      </c>
      <c r="D3004" t="s">
        <v>89</v>
      </c>
      <c r="E3004" t="s">
        <v>200</v>
      </c>
      <c r="F3004" t="s">
        <v>8793</v>
      </c>
      <c r="G3004" t="s">
        <v>202</v>
      </c>
      <c r="H3004" t="s">
        <v>143</v>
      </c>
      <c r="I3004" t="s">
        <v>135</v>
      </c>
      <c r="J3004" t="s">
        <v>136</v>
      </c>
      <c r="K3004" t="s">
        <v>137</v>
      </c>
      <c r="L3004" t="s">
        <v>8813</v>
      </c>
      <c r="M3004" t="s">
        <v>8814</v>
      </c>
      <c r="N3004">
        <v>9.9163888880000002</v>
      </c>
      <c r="O3004">
        <v>0</v>
      </c>
      <c r="P3004">
        <v>35</v>
      </c>
      <c r="Q3004">
        <v>0</v>
      </c>
      <c r="R3004">
        <v>0</v>
      </c>
      <c r="S3004">
        <v>0</v>
      </c>
      <c r="T3004">
        <v>2</v>
      </c>
      <c r="U3004">
        <v>0</v>
      </c>
      <c r="V3004">
        <v>0</v>
      </c>
      <c r="W3004">
        <v>0</v>
      </c>
      <c r="X3004">
        <v>338.43153922356538</v>
      </c>
      <c r="Y3004">
        <v>0</v>
      </c>
      <c r="Z3004">
        <v>0</v>
      </c>
      <c r="AA3004">
        <v>0</v>
      </c>
      <c r="AB3004">
        <v>9.0001655749362648</v>
      </c>
      <c r="AC3004">
        <v>0</v>
      </c>
      <c r="AD3004">
        <v>0</v>
      </c>
      <c r="AE3004">
        <v>347.43170479850164</v>
      </c>
    </row>
    <row r="3005" spans="1:31" x14ac:dyDescent="0.25">
      <c r="A3005">
        <v>1671538</v>
      </c>
      <c r="B3005">
        <v>1</v>
      </c>
      <c r="C3005" t="s">
        <v>81</v>
      </c>
      <c r="D3005" t="s">
        <v>119</v>
      </c>
      <c r="E3005" t="s">
        <v>159</v>
      </c>
      <c r="F3005" t="s">
        <v>8815</v>
      </c>
      <c r="G3005" t="s">
        <v>596</v>
      </c>
      <c r="H3005" t="s">
        <v>134</v>
      </c>
      <c r="I3005" t="s">
        <v>135</v>
      </c>
      <c r="J3005" t="s">
        <v>136</v>
      </c>
      <c r="K3005" t="s">
        <v>137</v>
      </c>
      <c r="L3005" t="s">
        <v>8816</v>
      </c>
      <c r="M3005" t="s">
        <v>8817</v>
      </c>
      <c r="N3005">
        <v>1.114166666</v>
      </c>
      <c r="O3005">
        <v>0</v>
      </c>
      <c r="P3005">
        <v>488</v>
      </c>
      <c r="Q3005">
        <v>0</v>
      </c>
      <c r="R3005">
        <v>17</v>
      </c>
      <c r="S3005">
        <v>0</v>
      </c>
      <c r="T3005">
        <v>45</v>
      </c>
      <c r="U3005">
        <v>0</v>
      </c>
      <c r="V3005">
        <v>0</v>
      </c>
      <c r="W3005">
        <v>0</v>
      </c>
      <c r="X3005">
        <v>91.588076832103354</v>
      </c>
      <c r="Y3005">
        <v>0</v>
      </c>
      <c r="Z3005">
        <v>10.334311230785856</v>
      </c>
      <c r="AA3005">
        <v>0</v>
      </c>
      <c r="AB3005">
        <v>19.654139845763321</v>
      </c>
      <c r="AC3005">
        <v>0</v>
      </c>
      <c r="AD3005">
        <v>0</v>
      </c>
      <c r="AE3005">
        <v>121.57652790865254</v>
      </c>
    </row>
    <row r="3006" spans="1:31" x14ac:dyDescent="0.25">
      <c r="A3006">
        <v>1672105</v>
      </c>
      <c r="B3006">
        <v>1</v>
      </c>
      <c r="C3006" t="s">
        <v>80</v>
      </c>
      <c r="D3006" t="s">
        <v>82</v>
      </c>
      <c r="E3006" t="s">
        <v>200</v>
      </c>
      <c r="F3006" t="s">
        <v>454</v>
      </c>
      <c r="G3006" t="s">
        <v>202</v>
      </c>
      <c r="H3006" t="s">
        <v>143</v>
      </c>
      <c r="I3006" t="s">
        <v>135</v>
      </c>
      <c r="J3006" t="s">
        <v>136</v>
      </c>
      <c r="K3006" t="s">
        <v>137</v>
      </c>
      <c r="L3006" t="s">
        <v>8818</v>
      </c>
      <c r="M3006" t="s">
        <v>8819</v>
      </c>
      <c r="N3006">
        <v>15.466944443999999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79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501.67729649883955</v>
      </c>
      <c r="AC3006">
        <v>0</v>
      </c>
      <c r="AD3006">
        <v>0</v>
      </c>
      <c r="AE3006">
        <v>501.67729649883955</v>
      </c>
    </row>
    <row r="3007" spans="1:31" x14ac:dyDescent="0.25">
      <c r="A3007">
        <v>1671773</v>
      </c>
      <c r="B3007">
        <v>1</v>
      </c>
      <c r="C3007" t="s">
        <v>80</v>
      </c>
      <c r="D3007" t="s">
        <v>96</v>
      </c>
      <c r="E3007" t="s">
        <v>140</v>
      </c>
      <c r="F3007" t="s">
        <v>8820</v>
      </c>
      <c r="G3007" t="s">
        <v>197</v>
      </c>
      <c r="H3007" t="s">
        <v>143</v>
      </c>
      <c r="I3007" t="s">
        <v>135</v>
      </c>
      <c r="J3007" t="s">
        <v>136</v>
      </c>
      <c r="K3007" t="s">
        <v>137</v>
      </c>
      <c r="L3007" t="s">
        <v>8821</v>
      </c>
      <c r="M3007" t="s">
        <v>8822</v>
      </c>
      <c r="N3007">
        <v>10.776944444</v>
      </c>
      <c r="O3007">
        <v>0</v>
      </c>
      <c r="P3007">
        <v>1</v>
      </c>
      <c r="Q3007">
        <v>0</v>
      </c>
      <c r="R3007">
        <v>0</v>
      </c>
      <c r="S3007">
        <v>0</v>
      </c>
      <c r="T3007">
        <v>1</v>
      </c>
      <c r="U3007">
        <v>0</v>
      </c>
      <c r="V3007">
        <v>0</v>
      </c>
      <c r="W3007">
        <v>0</v>
      </c>
      <c r="X3007">
        <v>1.4679090687772254</v>
      </c>
      <c r="Y3007">
        <v>0</v>
      </c>
      <c r="Z3007">
        <v>0</v>
      </c>
      <c r="AA3007">
        <v>0</v>
      </c>
      <c r="AB3007">
        <v>1.1809194179805016</v>
      </c>
      <c r="AC3007">
        <v>0</v>
      </c>
      <c r="AD3007">
        <v>0</v>
      </c>
      <c r="AE3007">
        <v>2.648828486757727</v>
      </c>
    </row>
    <row r="3008" spans="1:31" x14ac:dyDescent="0.25">
      <c r="A3008">
        <v>1672082</v>
      </c>
      <c r="B3008">
        <v>1</v>
      </c>
      <c r="C3008" t="s">
        <v>80</v>
      </c>
      <c r="D3008" t="s">
        <v>97</v>
      </c>
      <c r="E3008" t="s">
        <v>140</v>
      </c>
      <c r="F3008" t="s">
        <v>8823</v>
      </c>
      <c r="G3008" t="s">
        <v>142</v>
      </c>
      <c r="H3008" t="s">
        <v>143</v>
      </c>
      <c r="I3008" t="s">
        <v>135</v>
      </c>
      <c r="J3008" t="s">
        <v>136</v>
      </c>
      <c r="K3008" t="s">
        <v>137</v>
      </c>
      <c r="L3008" t="s">
        <v>8824</v>
      </c>
      <c r="M3008" t="s">
        <v>8825</v>
      </c>
      <c r="N3008">
        <v>0.66916666599999997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</row>
    <row r="3009" spans="1:31" x14ac:dyDescent="0.25">
      <c r="A3009">
        <v>1671558</v>
      </c>
      <c r="B3009">
        <v>1</v>
      </c>
      <c r="C3009" t="s">
        <v>81</v>
      </c>
      <c r="D3009" t="s">
        <v>119</v>
      </c>
      <c r="E3009" t="s">
        <v>140</v>
      </c>
      <c r="F3009" t="s">
        <v>8826</v>
      </c>
      <c r="G3009" t="s">
        <v>142</v>
      </c>
      <c r="H3009" t="s">
        <v>143</v>
      </c>
      <c r="I3009" t="s">
        <v>135</v>
      </c>
      <c r="J3009" t="s">
        <v>136</v>
      </c>
      <c r="K3009" t="s">
        <v>137</v>
      </c>
      <c r="L3009" t="s">
        <v>8827</v>
      </c>
      <c r="M3009" t="s">
        <v>8828</v>
      </c>
      <c r="N3009">
        <v>1.2777777770000001</v>
      </c>
      <c r="O3009">
        <v>0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</row>
    <row r="3010" spans="1:31" x14ac:dyDescent="0.25">
      <c r="A3010">
        <v>1672059</v>
      </c>
      <c r="B3010">
        <v>1</v>
      </c>
      <c r="C3010" t="s">
        <v>81</v>
      </c>
      <c r="D3010" t="s">
        <v>115</v>
      </c>
      <c r="E3010" t="s">
        <v>151</v>
      </c>
      <c r="F3010" t="s">
        <v>8829</v>
      </c>
      <c r="G3010" t="s">
        <v>153</v>
      </c>
      <c r="H3010" t="s">
        <v>143</v>
      </c>
      <c r="I3010" t="s">
        <v>135</v>
      </c>
      <c r="J3010" t="s">
        <v>136</v>
      </c>
      <c r="K3010" t="s">
        <v>137</v>
      </c>
      <c r="L3010" t="s">
        <v>8830</v>
      </c>
      <c r="M3010" t="s">
        <v>8831</v>
      </c>
      <c r="N3010">
        <v>1.3688888880000001</v>
      </c>
      <c r="O3010">
        <v>0</v>
      </c>
      <c r="P3010">
        <v>5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0.3617276256479548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0.3617276256479548</v>
      </c>
    </row>
    <row r="3011" spans="1:31" x14ac:dyDescent="0.25">
      <c r="A3011">
        <v>1672245</v>
      </c>
      <c r="B3011">
        <v>1</v>
      </c>
      <c r="C3011" t="s">
        <v>80</v>
      </c>
      <c r="D3011" t="s">
        <v>96</v>
      </c>
      <c r="E3011" t="s">
        <v>151</v>
      </c>
      <c r="F3011" t="s">
        <v>8832</v>
      </c>
      <c r="G3011" t="s">
        <v>486</v>
      </c>
      <c r="H3011" t="s">
        <v>143</v>
      </c>
      <c r="I3011" t="s">
        <v>135</v>
      </c>
      <c r="J3011" t="s">
        <v>136</v>
      </c>
      <c r="K3011" t="s">
        <v>137</v>
      </c>
      <c r="L3011" t="s">
        <v>8833</v>
      </c>
      <c r="M3011" t="s">
        <v>8834</v>
      </c>
      <c r="N3011">
        <v>11.461944444</v>
      </c>
      <c r="O3011">
        <v>0</v>
      </c>
      <c r="P3011">
        <v>53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69.401008845889308</v>
      </c>
      <c r="Y3011">
        <v>0</v>
      </c>
      <c r="Z3011">
        <v>0</v>
      </c>
      <c r="AA3011">
        <v>0</v>
      </c>
      <c r="AB3011">
        <v>0.73896936535681679</v>
      </c>
      <c r="AC3011">
        <v>0</v>
      </c>
      <c r="AD3011">
        <v>0</v>
      </c>
      <c r="AE3011">
        <v>70.139978211246131</v>
      </c>
    </row>
    <row r="3012" spans="1:31" x14ac:dyDescent="0.25">
      <c r="A3012">
        <v>1671704</v>
      </c>
      <c r="B3012">
        <v>1</v>
      </c>
      <c r="C3012" t="s">
        <v>80</v>
      </c>
      <c r="D3012" t="s">
        <v>83</v>
      </c>
      <c r="E3012" t="s">
        <v>140</v>
      </c>
      <c r="F3012" t="s">
        <v>8835</v>
      </c>
      <c r="G3012" t="s">
        <v>197</v>
      </c>
      <c r="H3012" t="s">
        <v>143</v>
      </c>
      <c r="I3012" t="s">
        <v>135</v>
      </c>
      <c r="J3012" t="s">
        <v>136</v>
      </c>
      <c r="K3012" t="s">
        <v>137</v>
      </c>
      <c r="L3012" t="s">
        <v>8836</v>
      </c>
      <c r="M3012" t="s">
        <v>8837</v>
      </c>
      <c r="N3012">
        <v>1.5233333330000001</v>
      </c>
      <c r="O3012">
        <v>0</v>
      </c>
      <c r="P3012">
        <v>5</v>
      </c>
      <c r="Q3012">
        <v>0</v>
      </c>
      <c r="R3012">
        <v>0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1.0353444125353877</v>
      </c>
      <c r="Y3012">
        <v>0</v>
      </c>
      <c r="Z3012">
        <v>0</v>
      </c>
      <c r="AA3012">
        <v>0</v>
      </c>
      <c r="AB3012">
        <v>1.0353598035320402</v>
      </c>
      <c r="AC3012">
        <v>0</v>
      </c>
      <c r="AD3012">
        <v>0</v>
      </c>
      <c r="AE3012">
        <v>2.070704216067428</v>
      </c>
    </row>
    <row r="3013" spans="1:31" x14ac:dyDescent="0.25">
      <c r="A3013">
        <v>1671581</v>
      </c>
      <c r="B3013">
        <v>1</v>
      </c>
      <c r="C3013" t="s">
        <v>80</v>
      </c>
      <c r="D3013" t="s">
        <v>110</v>
      </c>
      <c r="E3013" t="s">
        <v>140</v>
      </c>
      <c r="F3013" t="s">
        <v>8838</v>
      </c>
      <c r="G3013" t="s">
        <v>209</v>
      </c>
      <c r="H3013" t="s">
        <v>143</v>
      </c>
      <c r="I3013" t="s">
        <v>135</v>
      </c>
      <c r="J3013" t="s">
        <v>136</v>
      </c>
      <c r="K3013" t="s">
        <v>137</v>
      </c>
      <c r="L3013" t="s">
        <v>8839</v>
      </c>
      <c r="M3013" t="s">
        <v>8840</v>
      </c>
      <c r="N3013">
        <v>1.549722222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1.1627886220587875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1.1627886220587875</v>
      </c>
    </row>
    <row r="3014" spans="1:31" x14ac:dyDescent="0.25">
      <c r="A3014">
        <v>1671913</v>
      </c>
      <c r="B3014">
        <v>1</v>
      </c>
      <c r="C3014" t="s">
        <v>80</v>
      </c>
      <c r="D3014" t="s">
        <v>83</v>
      </c>
      <c r="E3014" t="s">
        <v>140</v>
      </c>
      <c r="F3014" t="s">
        <v>8841</v>
      </c>
      <c r="G3014" t="s">
        <v>197</v>
      </c>
      <c r="H3014" t="s">
        <v>143</v>
      </c>
      <c r="I3014" t="s">
        <v>135</v>
      </c>
      <c r="J3014" t="s">
        <v>136</v>
      </c>
      <c r="K3014" t="s">
        <v>137</v>
      </c>
      <c r="L3014" t="s">
        <v>8842</v>
      </c>
      <c r="M3014" t="s">
        <v>8843</v>
      </c>
      <c r="N3014">
        <v>2.7377777769999998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67.434269924967708</v>
      </c>
      <c r="AE3014">
        <v>67.434269924967708</v>
      </c>
    </row>
    <row r="3015" spans="1:31" x14ac:dyDescent="0.25">
      <c r="A3015">
        <v>1671919</v>
      </c>
      <c r="B3015">
        <v>1</v>
      </c>
      <c r="C3015" t="s">
        <v>80</v>
      </c>
      <c r="D3015" t="s">
        <v>106</v>
      </c>
      <c r="E3015" t="s">
        <v>151</v>
      </c>
      <c r="F3015" t="s">
        <v>872</v>
      </c>
      <c r="G3015" t="s">
        <v>153</v>
      </c>
      <c r="H3015" t="s">
        <v>143</v>
      </c>
      <c r="I3015" t="s">
        <v>135</v>
      </c>
      <c r="J3015" t="s">
        <v>136</v>
      </c>
      <c r="K3015" t="s">
        <v>137</v>
      </c>
      <c r="L3015" t="s">
        <v>8844</v>
      </c>
      <c r="M3015" t="s">
        <v>8845</v>
      </c>
      <c r="N3015">
        <v>1.0275000000000001</v>
      </c>
      <c r="O3015">
        <v>0</v>
      </c>
      <c r="P3015">
        <v>12</v>
      </c>
      <c r="Q3015">
        <v>0</v>
      </c>
      <c r="R3015">
        <v>0</v>
      </c>
      <c r="S3015">
        <v>0</v>
      </c>
      <c r="T3015">
        <v>2</v>
      </c>
      <c r="U3015">
        <v>0</v>
      </c>
      <c r="V3015">
        <v>0</v>
      </c>
      <c r="W3015">
        <v>0</v>
      </c>
      <c r="X3015">
        <v>0.85739274977490754</v>
      </c>
      <c r="Y3015">
        <v>0</v>
      </c>
      <c r="Z3015">
        <v>0</v>
      </c>
      <c r="AA3015">
        <v>0</v>
      </c>
      <c r="AB3015">
        <v>1.9552592499689896</v>
      </c>
      <c r="AC3015">
        <v>0</v>
      </c>
      <c r="AD3015">
        <v>0</v>
      </c>
      <c r="AE3015">
        <v>2.8126519997438972</v>
      </c>
    </row>
    <row r="3016" spans="1:31" x14ac:dyDescent="0.25">
      <c r="A3016">
        <v>1671518</v>
      </c>
      <c r="B3016">
        <v>1</v>
      </c>
      <c r="C3016" t="s">
        <v>81</v>
      </c>
      <c r="D3016" t="s">
        <v>112</v>
      </c>
      <c r="E3016" t="s">
        <v>151</v>
      </c>
      <c r="F3016" t="s">
        <v>8846</v>
      </c>
      <c r="G3016" t="s">
        <v>153</v>
      </c>
      <c r="H3016" t="s">
        <v>143</v>
      </c>
      <c r="I3016" t="s">
        <v>135</v>
      </c>
      <c r="J3016" t="s">
        <v>136</v>
      </c>
      <c r="K3016" t="s">
        <v>137</v>
      </c>
      <c r="L3016" t="s">
        <v>8847</v>
      </c>
      <c r="M3016" t="s">
        <v>8848</v>
      </c>
      <c r="N3016">
        <v>2.3174999999999999</v>
      </c>
      <c r="O3016">
        <v>0</v>
      </c>
      <c r="P3016">
        <v>3</v>
      </c>
      <c r="Q3016">
        <v>0</v>
      </c>
      <c r="R3016">
        <v>1</v>
      </c>
      <c r="S3016">
        <v>0</v>
      </c>
      <c r="T3016">
        <v>2</v>
      </c>
      <c r="U3016">
        <v>0</v>
      </c>
      <c r="V3016">
        <v>0</v>
      </c>
      <c r="W3016">
        <v>0</v>
      </c>
      <c r="X3016">
        <v>2.2440538097925834E-2</v>
      </c>
      <c r="Y3016">
        <v>0</v>
      </c>
      <c r="Z3016">
        <v>4.3179775771444451E-4</v>
      </c>
      <c r="AA3016">
        <v>0</v>
      </c>
      <c r="AB3016">
        <v>8.2977611374708058</v>
      </c>
      <c r="AC3016">
        <v>0</v>
      </c>
      <c r="AD3016">
        <v>0</v>
      </c>
      <c r="AE3016">
        <v>8.3206334733264455</v>
      </c>
    </row>
    <row r="3017" spans="1:31" x14ac:dyDescent="0.25">
      <c r="A3017">
        <v>1671767</v>
      </c>
      <c r="B3017">
        <v>1</v>
      </c>
      <c r="C3017" t="s">
        <v>80</v>
      </c>
      <c r="D3017" t="s">
        <v>92</v>
      </c>
      <c r="E3017" t="s">
        <v>146</v>
      </c>
      <c r="F3017" t="s">
        <v>2220</v>
      </c>
      <c r="G3017" t="s">
        <v>148</v>
      </c>
      <c r="H3017" t="s">
        <v>143</v>
      </c>
      <c r="I3017" t="s">
        <v>135</v>
      </c>
      <c r="J3017" t="s">
        <v>136</v>
      </c>
      <c r="K3017" t="s">
        <v>137</v>
      </c>
      <c r="L3017" t="s">
        <v>8849</v>
      </c>
      <c r="M3017" t="s">
        <v>8850</v>
      </c>
      <c r="N3017">
        <v>7.6494444440000002</v>
      </c>
      <c r="O3017">
        <v>0</v>
      </c>
      <c r="P3017">
        <v>0</v>
      </c>
      <c r="Q3017">
        <v>0</v>
      </c>
      <c r="R3017">
        <v>5</v>
      </c>
      <c r="S3017">
        <v>0</v>
      </c>
      <c r="T3017">
        <v>1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14.291028045300125</v>
      </c>
      <c r="AA3017">
        <v>0</v>
      </c>
      <c r="AB3017">
        <v>5.0826385527899332</v>
      </c>
      <c r="AC3017">
        <v>0</v>
      </c>
      <c r="AD3017">
        <v>0</v>
      </c>
      <c r="AE3017">
        <v>19.373666598090058</v>
      </c>
    </row>
    <row r="3018" spans="1:31" x14ac:dyDescent="0.25">
      <c r="A3018">
        <v>1672205</v>
      </c>
      <c r="B3018">
        <v>1</v>
      </c>
      <c r="C3018" t="s">
        <v>80</v>
      </c>
      <c r="D3018" t="s">
        <v>82</v>
      </c>
      <c r="E3018" t="s">
        <v>151</v>
      </c>
      <c r="F3018" t="s">
        <v>8851</v>
      </c>
      <c r="G3018" t="s">
        <v>153</v>
      </c>
      <c r="H3018" t="s">
        <v>143</v>
      </c>
      <c r="I3018" t="s">
        <v>135</v>
      </c>
      <c r="J3018" t="s">
        <v>136</v>
      </c>
      <c r="K3018" t="s">
        <v>137</v>
      </c>
      <c r="L3018" t="s">
        <v>8852</v>
      </c>
      <c r="M3018" t="s">
        <v>8853</v>
      </c>
      <c r="N3018">
        <v>0.61861111099999999</v>
      </c>
      <c r="O3018">
        <v>0</v>
      </c>
      <c r="P3018">
        <v>80</v>
      </c>
      <c r="Q3018">
        <v>0</v>
      </c>
      <c r="R3018">
        <v>0</v>
      </c>
      <c r="S3018">
        <v>0</v>
      </c>
      <c r="T3018">
        <v>5</v>
      </c>
      <c r="U3018">
        <v>0</v>
      </c>
      <c r="V3018">
        <v>0</v>
      </c>
      <c r="W3018">
        <v>0</v>
      </c>
      <c r="X3018">
        <v>19.981121773111919</v>
      </c>
      <c r="Y3018">
        <v>0</v>
      </c>
      <c r="Z3018">
        <v>0</v>
      </c>
      <c r="AA3018">
        <v>0</v>
      </c>
      <c r="AB3018">
        <v>0.42487801020419808</v>
      </c>
      <c r="AC3018">
        <v>0</v>
      </c>
      <c r="AD3018">
        <v>0</v>
      </c>
      <c r="AE3018">
        <v>20.405999783316119</v>
      </c>
    </row>
    <row r="3019" spans="1:31" x14ac:dyDescent="0.25">
      <c r="A3019">
        <v>1671959</v>
      </c>
      <c r="B3019">
        <v>1</v>
      </c>
      <c r="C3019" t="s">
        <v>80</v>
      </c>
      <c r="D3019" t="s">
        <v>99</v>
      </c>
      <c r="E3019" t="s">
        <v>140</v>
      </c>
      <c r="F3019" t="s">
        <v>8854</v>
      </c>
      <c r="G3019" t="s">
        <v>197</v>
      </c>
      <c r="H3019" t="s">
        <v>143</v>
      </c>
      <c r="I3019" t="s">
        <v>135</v>
      </c>
      <c r="J3019" t="s">
        <v>136</v>
      </c>
      <c r="K3019" t="s">
        <v>137</v>
      </c>
      <c r="L3019" t="s">
        <v>8855</v>
      </c>
      <c r="M3019" t="s">
        <v>8856</v>
      </c>
      <c r="N3019">
        <v>2.6369444440000001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0.49043568878423166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0.49043568878423166</v>
      </c>
    </row>
    <row r="3020" spans="1:31" x14ac:dyDescent="0.25">
      <c r="A3020">
        <v>1671564</v>
      </c>
      <c r="B3020">
        <v>1</v>
      </c>
      <c r="C3020" t="s">
        <v>80</v>
      </c>
      <c r="D3020" t="s">
        <v>96</v>
      </c>
      <c r="E3020" t="s">
        <v>140</v>
      </c>
      <c r="F3020" t="s">
        <v>8857</v>
      </c>
      <c r="G3020" t="s">
        <v>209</v>
      </c>
      <c r="H3020" t="s">
        <v>143</v>
      </c>
      <c r="I3020" t="s">
        <v>135</v>
      </c>
      <c r="J3020" t="s">
        <v>136</v>
      </c>
      <c r="K3020" t="s">
        <v>137</v>
      </c>
      <c r="L3020" t="s">
        <v>8858</v>
      </c>
      <c r="M3020" t="s">
        <v>8859</v>
      </c>
      <c r="N3020">
        <v>4.3891666660000004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1.4715966551815278E-2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1.4715966551815278E-2</v>
      </c>
    </row>
    <row r="3021" spans="1:31" x14ac:dyDescent="0.25">
      <c r="A3021">
        <v>1671710</v>
      </c>
      <c r="B3021">
        <v>1</v>
      </c>
      <c r="C3021" t="s">
        <v>80</v>
      </c>
      <c r="D3021" t="s">
        <v>96</v>
      </c>
      <c r="E3021" t="s">
        <v>140</v>
      </c>
      <c r="F3021" t="s">
        <v>8860</v>
      </c>
      <c r="G3021" t="s">
        <v>142</v>
      </c>
      <c r="H3021" t="s">
        <v>143</v>
      </c>
      <c r="I3021" t="s">
        <v>135</v>
      </c>
      <c r="J3021" t="s">
        <v>136</v>
      </c>
      <c r="K3021" t="s">
        <v>137</v>
      </c>
      <c r="L3021" t="s">
        <v>8861</v>
      </c>
      <c r="M3021" t="s">
        <v>8862</v>
      </c>
      <c r="N3021">
        <v>12.814722222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2.4572215104444445E-4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2.4572215104444445E-4</v>
      </c>
    </row>
    <row r="3022" spans="1:31" x14ac:dyDescent="0.25">
      <c r="A3022">
        <v>1671976</v>
      </c>
      <c r="B3022">
        <v>1</v>
      </c>
      <c r="C3022" t="s">
        <v>80</v>
      </c>
      <c r="D3022" t="s">
        <v>87</v>
      </c>
      <c r="E3022" t="s">
        <v>140</v>
      </c>
      <c r="F3022" t="s">
        <v>8863</v>
      </c>
      <c r="G3022" t="s">
        <v>197</v>
      </c>
      <c r="H3022" t="s">
        <v>143</v>
      </c>
      <c r="I3022" t="s">
        <v>135</v>
      </c>
      <c r="J3022" t="s">
        <v>136</v>
      </c>
      <c r="K3022" t="s">
        <v>137</v>
      </c>
      <c r="L3022" t="s">
        <v>8712</v>
      </c>
      <c r="M3022" t="s">
        <v>8748</v>
      </c>
      <c r="N3022">
        <v>2.7713888880000002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0.26907554801194111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0.26907554801194111</v>
      </c>
    </row>
    <row r="3023" spans="1:31" x14ac:dyDescent="0.25">
      <c r="A3023">
        <v>1671521</v>
      </c>
      <c r="B3023">
        <v>1</v>
      </c>
      <c r="C3023" t="s">
        <v>80</v>
      </c>
      <c r="D3023" t="s">
        <v>107</v>
      </c>
      <c r="E3023" t="s">
        <v>151</v>
      </c>
      <c r="F3023" t="s">
        <v>8864</v>
      </c>
      <c r="G3023" t="s">
        <v>153</v>
      </c>
      <c r="H3023" t="s">
        <v>143</v>
      </c>
      <c r="I3023" t="s">
        <v>135</v>
      </c>
      <c r="J3023" t="s">
        <v>136</v>
      </c>
      <c r="K3023" t="s">
        <v>137</v>
      </c>
      <c r="L3023" t="s">
        <v>8865</v>
      </c>
      <c r="M3023" t="s">
        <v>8866</v>
      </c>
      <c r="N3023">
        <v>1.1316666660000001</v>
      </c>
      <c r="O3023">
        <v>0</v>
      </c>
      <c r="P3023">
        <v>35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3.0636339981288687</v>
      </c>
      <c r="Y3023">
        <v>0</v>
      </c>
      <c r="Z3023">
        <v>0</v>
      </c>
      <c r="AA3023">
        <v>0</v>
      </c>
      <c r="AB3023">
        <v>2.2961800551653999</v>
      </c>
      <c r="AC3023">
        <v>0</v>
      </c>
      <c r="AD3023">
        <v>0</v>
      </c>
      <c r="AE3023">
        <v>5.3598140532942686</v>
      </c>
    </row>
    <row r="3024" spans="1:31" x14ac:dyDescent="0.25">
      <c r="A3024">
        <v>1671621</v>
      </c>
      <c r="B3024">
        <v>1</v>
      </c>
      <c r="C3024" t="s">
        <v>81</v>
      </c>
      <c r="D3024" t="s">
        <v>127</v>
      </c>
      <c r="E3024" t="s">
        <v>146</v>
      </c>
      <c r="F3024" t="s">
        <v>8867</v>
      </c>
      <c r="G3024" t="s">
        <v>271</v>
      </c>
      <c r="H3024" t="s">
        <v>181</v>
      </c>
      <c r="I3024" t="s">
        <v>135</v>
      </c>
      <c r="J3024" t="s">
        <v>136</v>
      </c>
      <c r="K3024" t="s">
        <v>167</v>
      </c>
      <c r="L3024" t="s">
        <v>8868</v>
      </c>
      <c r="M3024" t="s">
        <v>8869</v>
      </c>
      <c r="N3024">
        <v>5.4172222220000004</v>
      </c>
      <c r="O3024">
        <v>0</v>
      </c>
      <c r="P3024">
        <v>54</v>
      </c>
      <c r="Q3024">
        <v>0</v>
      </c>
      <c r="R3024">
        <v>0</v>
      </c>
      <c r="S3024">
        <v>0</v>
      </c>
      <c r="T3024">
        <v>1</v>
      </c>
      <c r="U3024">
        <v>0</v>
      </c>
      <c r="V3024">
        <v>0</v>
      </c>
      <c r="W3024">
        <v>0</v>
      </c>
      <c r="X3024">
        <v>19.340174751943206</v>
      </c>
      <c r="Y3024">
        <v>0</v>
      </c>
      <c r="Z3024">
        <v>0</v>
      </c>
      <c r="AA3024">
        <v>0</v>
      </c>
      <c r="AB3024">
        <v>9.1104162720312694</v>
      </c>
      <c r="AC3024">
        <v>0</v>
      </c>
      <c r="AD3024">
        <v>0</v>
      </c>
      <c r="AE3024">
        <v>28.450591023974475</v>
      </c>
    </row>
    <row r="3025" spans="1:31" x14ac:dyDescent="0.25">
      <c r="A3025">
        <v>1671455</v>
      </c>
      <c r="B3025">
        <v>1</v>
      </c>
      <c r="C3025" t="s">
        <v>80</v>
      </c>
      <c r="D3025" t="s">
        <v>103</v>
      </c>
      <c r="E3025" t="s">
        <v>146</v>
      </c>
      <c r="F3025" t="s">
        <v>8870</v>
      </c>
      <c r="G3025" t="s">
        <v>153</v>
      </c>
      <c r="H3025" t="s">
        <v>143</v>
      </c>
      <c r="I3025" t="s">
        <v>135</v>
      </c>
      <c r="J3025" t="s">
        <v>136</v>
      </c>
      <c r="K3025" t="s">
        <v>137</v>
      </c>
      <c r="L3025" t="s">
        <v>8871</v>
      </c>
      <c r="M3025" t="s">
        <v>8872</v>
      </c>
      <c r="N3025">
        <v>2.8174999999999999</v>
      </c>
      <c r="O3025">
        <v>0</v>
      </c>
      <c r="P3025">
        <v>0</v>
      </c>
      <c r="Q3025">
        <v>0</v>
      </c>
      <c r="R3025">
        <v>12</v>
      </c>
      <c r="S3025">
        <v>0</v>
      </c>
      <c r="T3025">
        <v>1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0.32038067899740008</v>
      </c>
      <c r="AA3025">
        <v>0</v>
      </c>
      <c r="AB3025">
        <v>2.6064548635783722</v>
      </c>
      <c r="AC3025">
        <v>0</v>
      </c>
      <c r="AD3025">
        <v>0</v>
      </c>
      <c r="AE3025">
        <v>2.9268355425757724</v>
      </c>
    </row>
    <row r="3026" spans="1:31" x14ac:dyDescent="0.25">
      <c r="A3026">
        <v>1672168</v>
      </c>
      <c r="B3026">
        <v>1</v>
      </c>
      <c r="C3026" t="s">
        <v>80</v>
      </c>
      <c r="D3026" t="s">
        <v>100</v>
      </c>
      <c r="E3026" t="s">
        <v>140</v>
      </c>
      <c r="F3026" t="s">
        <v>8873</v>
      </c>
      <c r="G3026" t="s">
        <v>142</v>
      </c>
      <c r="H3026" t="s">
        <v>143</v>
      </c>
      <c r="I3026" t="s">
        <v>135</v>
      </c>
      <c r="J3026" t="s">
        <v>136</v>
      </c>
      <c r="K3026" t="s">
        <v>137</v>
      </c>
      <c r="L3026" t="s">
        <v>8874</v>
      </c>
      <c r="M3026" t="s">
        <v>8875</v>
      </c>
      <c r="N3026">
        <v>4.9627777770000003</v>
      </c>
      <c r="O3026">
        <v>0</v>
      </c>
      <c r="P3026">
        <v>5</v>
      </c>
      <c r="Q3026">
        <v>0</v>
      </c>
      <c r="R3026">
        <v>0</v>
      </c>
      <c r="S3026">
        <v>0</v>
      </c>
      <c r="T3026">
        <v>1</v>
      </c>
      <c r="U3026">
        <v>0</v>
      </c>
      <c r="V3026">
        <v>0</v>
      </c>
      <c r="W3026">
        <v>0</v>
      </c>
      <c r="X3026">
        <v>5.3329360048673733</v>
      </c>
      <c r="Y3026">
        <v>0</v>
      </c>
      <c r="Z3026">
        <v>0</v>
      </c>
      <c r="AA3026">
        <v>0</v>
      </c>
      <c r="AB3026">
        <v>21.039461878391169</v>
      </c>
      <c r="AC3026">
        <v>0</v>
      </c>
      <c r="AD3026">
        <v>0</v>
      </c>
      <c r="AE3026">
        <v>26.372397883258543</v>
      </c>
    </row>
    <row r="3027" spans="1:31" x14ac:dyDescent="0.25">
      <c r="A3027">
        <v>1671933</v>
      </c>
      <c r="B3027">
        <v>1</v>
      </c>
      <c r="C3027" t="s">
        <v>80</v>
      </c>
      <c r="D3027" t="s">
        <v>85</v>
      </c>
      <c r="E3027" t="s">
        <v>151</v>
      </c>
      <c r="F3027" t="s">
        <v>8876</v>
      </c>
      <c r="G3027" t="s">
        <v>153</v>
      </c>
      <c r="H3027" t="s">
        <v>143</v>
      </c>
      <c r="I3027" t="s">
        <v>135</v>
      </c>
      <c r="J3027" t="s">
        <v>136</v>
      </c>
      <c r="K3027" t="s">
        <v>137</v>
      </c>
      <c r="L3027" t="s">
        <v>8877</v>
      </c>
      <c r="M3027" t="s">
        <v>8878</v>
      </c>
      <c r="N3027">
        <v>2.8486111109999999</v>
      </c>
      <c r="O3027">
        <v>0</v>
      </c>
      <c r="P3027">
        <v>113</v>
      </c>
      <c r="Q3027">
        <v>0</v>
      </c>
      <c r="R3027">
        <v>0</v>
      </c>
      <c r="S3027">
        <v>0</v>
      </c>
      <c r="T3027">
        <v>4</v>
      </c>
      <c r="U3027">
        <v>0</v>
      </c>
      <c r="V3027">
        <v>0</v>
      </c>
      <c r="W3027">
        <v>0</v>
      </c>
      <c r="X3027">
        <v>88.873767715778285</v>
      </c>
      <c r="Y3027">
        <v>0</v>
      </c>
      <c r="Z3027">
        <v>0</v>
      </c>
      <c r="AA3027">
        <v>0</v>
      </c>
      <c r="AB3027">
        <v>3.0277659671582913</v>
      </c>
      <c r="AC3027">
        <v>0</v>
      </c>
      <c r="AD3027">
        <v>0</v>
      </c>
      <c r="AE3027">
        <v>91.901533682936574</v>
      </c>
    </row>
    <row r="3028" spans="1:31" x14ac:dyDescent="0.25">
      <c r="A3028">
        <v>1671541</v>
      </c>
      <c r="B3028">
        <v>1</v>
      </c>
      <c r="C3028" t="s">
        <v>81</v>
      </c>
      <c r="D3028" t="s">
        <v>127</v>
      </c>
      <c r="E3028" t="s">
        <v>140</v>
      </c>
      <c r="F3028" t="s">
        <v>8879</v>
      </c>
      <c r="G3028" t="s">
        <v>209</v>
      </c>
      <c r="H3028" t="s">
        <v>143</v>
      </c>
      <c r="I3028" t="s">
        <v>135</v>
      </c>
      <c r="J3028" t="s">
        <v>136</v>
      </c>
      <c r="K3028" t="s">
        <v>137</v>
      </c>
      <c r="L3028" t="s">
        <v>8880</v>
      </c>
      <c r="M3028" t="s">
        <v>8881</v>
      </c>
      <c r="N3028">
        <v>1.340833333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2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2.8557176097093584</v>
      </c>
      <c r="AC3028">
        <v>0</v>
      </c>
      <c r="AD3028">
        <v>0</v>
      </c>
      <c r="AE3028">
        <v>2.8557176097093584</v>
      </c>
    </row>
    <row r="3029" spans="1:31" x14ac:dyDescent="0.25">
      <c r="A3029">
        <v>1672039</v>
      </c>
      <c r="B3029">
        <v>1</v>
      </c>
      <c r="C3029" t="s">
        <v>80</v>
      </c>
      <c r="D3029" t="s">
        <v>83</v>
      </c>
      <c r="E3029" t="s">
        <v>140</v>
      </c>
      <c r="F3029" t="s">
        <v>8882</v>
      </c>
      <c r="G3029" t="s">
        <v>142</v>
      </c>
      <c r="H3029" t="s">
        <v>143</v>
      </c>
      <c r="I3029" t="s">
        <v>135</v>
      </c>
      <c r="J3029" t="s">
        <v>136</v>
      </c>
      <c r="K3029" t="s">
        <v>137</v>
      </c>
      <c r="L3029" t="s">
        <v>8883</v>
      </c>
      <c r="M3029" t="s">
        <v>8884</v>
      </c>
      <c r="N3029">
        <v>1.355277777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22</v>
      </c>
      <c r="U3029">
        <v>0</v>
      </c>
      <c r="V3029">
        <v>0</v>
      </c>
      <c r="W3029">
        <v>0</v>
      </c>
      <c r="X3029">
        <v>0.35781009614565557</v>
      </c>
      <c r="Y3029">
        <v>0</v>
      </c>
      <c r="Z3029">
        <v>0</v>
      </c>
      <c r="AA3029">
        <v>0</v>
      </c>
      <c r="AB3029">
        <v>28.086918483015967</v>
      </c>
      <c r="AC3029">
        <v>0</v>
      </c>
      <c r="AD3029">
        <v>0</v>
      </c>
      <c r="AE3029">
        <v>28.444728579161623</v>
      </c>
    </row>
    <row r="3030" spans="1:31" x14ac:dyDescent="0.25">
      <c r="A3030">
        <v>1671790</v>
      </c>
      <c r="B3030">
        <v>1</v>
      </c>
      <c r="C3030" t="s">
        <v>80</v>
      </c>
      <c r="D3030" t="s">
        <v>107</v>
      </c>
      <c r="E3030" t="s">
        <v>140</v>
      </c>
      <c r="F3030" t="s">
        <v>8885</v>
      </c>
      <c r="G3030" t="s">
        <v>142</v>
      </c>
      <c r="H3030" t="s">
        <v>143</v>
      </c>
      <c r="I3030" t="s">
        <v>135</v>
      </c>
      <c r="J3030" t="s">
        <v>136</v>
      </c>
      <c r="K3030" t="s">
        <v>137</v>
      </c>
      <c r="L3030" t="s">
        <v>8886</v>
      </c>
      <c r="M3030" t="s">
        <v>8887</v>
      </c>
      <c r="N3030">
        <v>2.6516666660000001</v>
      </c>
      <c r="O3030">
        <v>0</v>
      </c>
      <c r="P3030">
        <v>1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1.5544744071707095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1.5544744071707095</v>
      </c>
    </row>
    <row r="3031" spans="1:31" x14ac:dyDescent="0.25">
      <c r="A3031">
        <v>1672225</v>
      </c>
      <c r="B3031">
        <v>1</v>
      </c>
      <c r="C3031" t="s">
        <v>80</v>
      </c>
      <c r="D3031" t="s">
        <v>94</v>
      </c>
      <c r="E3031" t="s">
        <v>140</v>
      </c>
      <c r="F3031" t="s">
        <v>8888</v>
      </c>
      <c r="G3031" t="s">
        <v>197</v>
      </c>
      <c r="H3031" t="s">
        <v>143</v>
      </c>
      <c r="I3031" t="s">
        <v>135</v>
      </c>
      <c r="J3031" t="s">
        <v>136</v>
      </c>
      <c r="K3031" t="s">
        <v>137</v>
      </c>
      <c r="L3031" t="s">
        <v>8889</v>
      </c>
      <c r="M3031" t="s">
        <v>8890</v>
      </c>
      <c r="N3031">
        <v>0.68027777700000003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9.183863505775805E-2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9.183863505775805E-2</v>
      </c>
    </row>
    <row r="3032" spans="1:31" x14ac:dyDescent="0.25">
      <c r="A3032">
        <v>1671833</v>
      </c>
      <c r="B3032">
        <v>1</v>
      </c>
      <c r="C3032" t="s">
        <v>80</v>
      </c>
      <c r="D3032" t="s">
        <v>90</v>
      </c>
      <c r="E3032" t="s">
        <v>140</v>
      </c>
      <c r="F3032" t="s">
        <v>8891</v>
      </c>
      <c r="G3032" t="s">
        <v>197</v>
      </c>
      <c r="H3032" t="s">
        <v>143</v>
      </c>
      <c r="I3032" t="s">
        <v>135</v>
      </c>
      <c r="J3032" t="s">
        <v>136</v>
      </c>
      <c r="K3032" t="s">
        <v>137</v>
      </c>
      <c r="L3032" t="s">
        <v>8892</v>
      </c>
      <c r="M3032" t="s">
        <v>8893</v>
      </c>
      <c r="N3032">
        <v>7.2374999999999998</v>
      </c>
      <c r="O3032">
        <v>0</v>
      </c>
      <c r="P3032">
        <v>1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3.0009526543400247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3.0009526543400247</v>
      </c>
    </row>
    <row r="3033" spans="1:31" x14ac:dyDescent="0.25">
      <c r="A3033">
        <v>1671985</v>
      </c>
      <c r="B3033">
        <v>1</v>
      </c>
      <c r="C3033" t="s">
        <v>80</v>
      </c>
      <c r="D3033" t="s">
        <v>104</v>
      </c>
      <c r="E3033" t="s">
        <v>140</v>
      </c>
      <c r="F3033" t="s">
        <v>8894</v>
      </c>
      <c r="G3033" t="s">
        <v>267</v>
      </c>
      <c r="H3033" t="s">
        <v>143</v>
      </c>
      <c r="I3033" t="s">
        <v>135</v>
      </c>
      <c r="J3033" t="s">
        <v>136</v>
      </c>
      <c r="K3033" t="s">
        <v>137</v>
      </c>
      <c r="L3033" t="s">
        <v>8895</v>
      </c>
      <c r="M3033" t="s">
        <v>8896</v>
      </c>
      <c r="N3033">
        <v>3.170555555</v>
      </c>
      <c r="O3033">
        <v>0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1.1361569597332517</v>
      </c>
      <c r="AA3033">
        <v>0</v>
      </c>
      <c r="AB3033">
        <v>0</v>
      </c>
      <c r="AC3033">
        <v>0</v>
      </c>
      <c r="AD3033">
        <v>0</v>
      </c>
      <c r="AE3033">
        <v>1.1361569597332517</v>
      </c>
    </row>
    <row r="3034" spans="1:31" x14ac:dyDescent="0.25">
      <c r="A3034">
        <v>1671962</v>
      </c>
      <c r="B3034">
        <v>1</v>
      </c>
      <c r="C3034" t="s">
        <v>80</v>
      </c>
      <c r="D3034" t="s">
        <v>90</v>
      </c>
      <c r="E3034" t="s">
        <v>151</v>
      </c>
      <c r="F3034" t="s">
        <v>8897</v>
      </c>
      <c r="G3034" t="s">
        <v>153</v>
      </c>
      <c r="H3034" t="s">
        <v>143</v>
      </c>
      <c r="I3034" t="s">
        <v>135</v>
      </c>
      <c r="J3034" t="s">
        <v>136</v>
      </c>
      <c r="K3034" t="s">
        <v>137</v>
      </c>
      <c r="L3034" t="s">
        <v>8898</v>
      </c>
      <c r="M3034" t="s">
        <v>8899</v>
      </c>
      <c r="N3034">
        <v>2.0127777770000002</v>
      </c>
      <c r="O3034">
        <v>0</v>
      </c>
      <c r="P3034">
        <v>147</v>
      </c>
      <c r="Q3034">
        <v>0</v>
      </c>
      <c r="R3034">
        <v>0</v>
      </c>
      <c r="S3034">
        <v>0</v>
      </c>
      <c r="T3034">
        <v>8</v>
      </c>
      <c r="U3034">
        <v>0</v>
      </c>
      <c r="V3034">
        <v>0</v>
      </c>
      <c r="W3034">
        <v>0</v>
      </c>
      <c r="X3034">
        <v>60.99482029622969</v>
      </c>
      <c r="Y3034">
        <v>0</v>
      </c>
      <c r="Z3034">
        <v>0</v>
      </c>
      <c r="AA3034">
        <v>0</v>
      </c>
      <c r="AB3034">
        <v>11.483800520306039</v>
      </c>
      <c r="AC3034">
        <v>0</v>
      </c>
      <c r="AD3034">
        <v>0</v>
      </c>
      <c r="AE3034">
        <v>72.478620816535724</v>
      </c>
    </row>
    <row r="3035" spans="1:31" x14ac:dyDescent="0.25">
      <c r="A3035">
        <v>1671799</v>
      </c>
      <c r="B3035">
        <v>1</v>
      </c>
      <c r="C3035" t="s">
        <v>80</v>
      </c>
      <c r="D3035" t="s">
        <v>87</v>
      </c>
      <c r="E3035" t="s">
        <v>140</v>
      </c>
      <c r="F3035" t="s">
        <v>8900</v>
      </c>
      <c r="G3035" t="s">
        <v>209</v>
      </c>
      <c r="H3035" t="s">
        <v>143</v>
      </c>
      <c r="I3035" t="s">
        <v>135</v>
      </c>
      <c r="J3035" t="s">
        <v>136</v>
      </c>
      <c r="K3035" t="s">
        <v>137</v>
      </c>
      <c r="L3035" t="s">
        <v>8901</v>
      </c>
      <c r="M3035" t="s">
        <v>8902</v>
      </c>
      <c r="N3035">
        <v>1.2933333330000001</v>
      </c>
      <c r="O3035">
        <v>0</v>
      </c>
      <c r="P3035">
        <v>3</v>
      </c>
      <c r="Q3035">
        <v>0</v>
      </c>
      <c r="R3035">
        <v>0</v>
      </c>
      <c r="S3035">
        <v>0</v>
      </c>
      <c r="T3035">
        <v>1</v>
      </c>
      <c r="U3035">
        <v>0</v>
      </c>
      <c r="V3035">
        <v>0</v>
      </c>
      <c r="W3035">
        <v>0</v>
      </c>
      <c r="X3035">
        <v>0.58689419942718613</v>
      </c>
      <c r="Y3035">
        <v>0</v>
      </c>
      <c r="Z3035">
        <v>0</v>
      </c>
      <c r="AA3035">
        <v>0</v>
      </c>
      <c r="AB3035">
        <v>0.18440661185497087</v>
      </c>
      <c r="AC3035">
        <v>0</v>
      </c>
      <c r="AD3035">
        <v>0</v>
      </c>
      <c r="AE3035">
        <v>0.771300811282157</v>
      </c>
    </row>
    <row r="3036" spans="1:31" x14ac:dyDescent="0.25">
      <c r="A3036">
        <v>1671968</v>
      </c>
      <c r="B3036">
        <v>1</v>
      </c>
      <c r="C3036" t="s">
        <v>80</v>
      </c>
      <c r="D3036" t="s">
        <v>94</v>
      </c>
      <c r="E3036" t="s">
        <v>140</v>
      </c>
      <c r="F3036" t="s">
        <v>8903</v>
      </c>
      <c r="G3036" t="s">
        <v>197</v>
      </c>
      <c r="H3036" t="s">
        <v>143</v>
      </c>
      <c r="I3036" t="s">
        <v>135</v>
      </c>
      <c r="J3036" t="s">
        <v>136</v>
      </c>
      <c r="K3036" t="s">
        <v>137</v>
      </c>
      <c r="L3036" t="s">
        <v>8904</v>
      </c>
      <c r="M3036" t="s">
        <v>8905</v>
      </c>
      <c r="N3036">
        <v>3.3563888880000001</v>
      </c>
      <c r="O3036">
        <v>0</v>
      </c>
      <c r="P3036">
        <v>2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0.286684924231348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0.286684924231348</v>
      </c>
    </row>
    <row r="3037" spans="1:31" x14ac:dyDescent="0.25">
      <c r="A3037">
        <v>1671613</v>
      </c>
      <c r="B3037">
        <v>1</v>
      </c>
      <c r="C3037" t="s">
        <v>80</v>
      </c>
      <c r="D3037" t="s">
        <v>84</v>
      </c>
      <c r="E3037" t="s">
        <v>140</v>
      </c>
      <c r="F3037" t="s">
        <v>8906</v>
      </c>
      <c r="G3037" t="s">
        <v>197</v>
      </c>
      <c r="H3037" t="s">
        <v>143</v>
      </c>
      <c r="I3037" t="s">
        <v>135</v>
      </c>
      <c r="J3037" t="s">
        <v>136</v>
      </c>
      <c r="K3037" t="s">
        <v>137</v>
      </c>
      <c r="L3037" t="s">
        <v>8907</v>
      </c>
      <c r="M3037" t="s">
        <v>8908</v>
      </c>
      <c r="N3037">
        <v>5.4591666659999998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3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10.774648431725881</v>
      </c>
      <c r="AC3037">
        <v>0</v>
      </c>
      <c r="AD3037">
        <v>0</v>
      </c>
      <c r="AE3037">
        <v>10.774648431725881</v>
      </c>
    </row>
    <row r="3038" spans="1:31" x14ac:dyDescent="0.25">
      <c r="A3038">
        <v>1672194</v>
      </c>
      <c r="B3038">
        <v>1</v>
      </c>
      <c r="C3038" t="s">
        <v>81</v>
      </c>
      <c r="D3038" t="s">
        <v>115</v>
      </c>
      <c r="E3038" t="s">
        <v>151</v>
      </c>
      <c r="F3038" t="s">
        <v>8909</v>
      </c>
      <c r="G3038" t="s">
        <v>153</v>
      </c>
      <c r="H3038" t="s">
        <v>143</v>
      </c>
      <c r="I3038" t="s">
        <v>135</v>
      </c>
      <c r="J3038" t="s">
        <v>136</v>
      </c>
      <c r="K3038" t="s">
        <v>137</v>
      </c>
      <c r="L3038" t="s">
        <v>8910</v>
      </c>
      <c r="M3038" t="s">
        <v>8911</v>
      </c>
      <c r="N3038">
        <v>1.9241666660000001</v>
      </c>
      <c r="O3038">
        <v>0</v>
      </c>
      <c r="P3038">
        <v>13</v>
      </c>
      <c r="Q3038">
        <v>0</v>
      </c>
      <c r="R3038">
        <v>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1.9137938491364423</v>
      </c>
      <c r="Y3038">
        <v>0</v>
      </c>
      <c r="Z3038">
        <v>0.24348154210908413</v>
      </c>
      <c r="AA3038">
        <v>0</v>
      </c>
      <c r="AB3038">
        <v>0</v>
      </c>
      <c r="AC3038">
        <v>0</v>
      </c>
      <c r="AD3038">
        <v>0</v>
      </c>
      <c r="AE3038">
        <v>2.1572753912455265</v>
      </c>
    </row>
    <row r="3039" spans="1:31" x14ac:dyDescent="0.25">
      <c r="A3039">
        <v>1671862</v>
      </c>
      <c r="B3039">
        <v>1</v>
      </c>
      <c r="C3039" t="s">
        <v>80</v>
      </c>
      <c r="D3039" t="s">
        <v>92</v>
      </c>
      <c r="E3039" t="s">
        <v>140</v>
      </c>
      <c r="F3039" t="s">
        <v>8912</v>
      </c>
      <c r="G3039" t="s">
        <v>142</v>
      </c>
      <c r="H3039" t="s">
        <v>143</v>
      </c>
      <c r="I3039" t="s">
        <v>135</v>
      </c>
      <c r="J3039" t="s">
        <v>136</v>
      </c>
      <c r="K3039" t="s">
        <v>137</v>
      </c>
      <c r="L3039" t="s">
        <v>8913</v>
      </c>
      <c r="M3039" t="s">
        <v>8914</v>
      </c>
      <c r="N3039">
        <v>3.9961111109999998</v>
      </c>
      <c r="O3039">
        <v>0</v>
      </c>
      <c r="P3039">
        <v>2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0.19414582253987556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0.19414582253987556</v>
      </c>
    </row>
    <row r="3040" spans="1:31" x14ac:dyDescent="0.25">
      <c r="A3040">
        <v>1671567</v>
      </c>
      <c r="B3040">
        <v>1</v>
      </c>
      <c r="C3040" t="s">
        <v>81</v>
      </c>
      <c r="D3040" t="s">
        <v>126</v>
      </c>
      <c r="E3040" t="s">
        <v>146</v>
      </c>
      <c r="F3040" t="s">
        <v>8915</v>
      </c>
      <c r="G3040" t="s">
        <v>281</v>
      </c>
      <c r="H3040" t="s">
        <v>143</v>
      </c>
      <c r="I3040" t="s">
        <v>135</v>
      </c>
      <c r="J3040" t="s">
        <v>136</v>
      </c>
      <c r="K3040" t="s">
        <v>167</v>
      </c>
      <c r="L3040" t="s">
        <v>8916</v>
      </c>
      <c r="M3040" t="s">
        <v>8917</v>
      </c>
      <c r="N3040">
        <v>8.0330722219999995</v>
      </c>
      <c r="O3040">
        <v>0</v>
      </c>
      <c r="P3040">
        <v>75</v>
      </c>
      <c r="Q3040">
        <v>0</v>
      </c>
      <c r="R3040">
        <v>0</v>
      </c>
      <c r="S3040">
        <v>0</v>
      </c>
      <c r="T3040">
        <v>6</v>
      </c>
      <c r="U3040">
        <v>0</v>
      </c>
      <c r="V3040">
        <v>0</v>
      </c>
      <c r="W3040">
        <v>0</v>
      </c>
      <c r="X3040">
        <v>37.773190150234413</v>
      </c>
      <c r="Y3040">
        <v>0</v>
      </c>
      <c r="Z3040">
        <v>0</v>
      </c>
      <c r="AA3040">
        <v>0</v>
      </c>
      <c r="AB3040">
        <v>35.682374953657991</v>
      </c>
      <c r="AC3040">
        <v>0</v>
      </c>
      <c r="AD3040">
        <v>0</v>
      </c>
      <c r="AE3040">
        <v>73.455565103892411</v>
      </c>
    </row>
    <row r="3041" spans="1:31" x14ac:dyDescent="0.25">
      <c r="A3041">
        <v>1671899</v>
      </c>
      <c r="B3041">
        <v>1</v>
      </c>
      <c r="C3041" t="s">
        <v>80</v>
      </c>
      <c r="D3041" t="s">
        <v>106</v>
      </c>
      <c r="E3041" t="s">
        <v>140</v>
      </c>
      <c r="F3041" t="s">
        <v>8918</v>
      </c>
      <c r="G3041" t="s">
        <v>197</v>
      </c>
      <c r="H3041" t="s">
        <v>143</v>
      </c>
      <c r="I3041" t="s">
        <v>135</v>
      </c>
      <c r="J3041" t="s">
        <v>136</v>
      </c>
      <c r="K3041" t="s">
        <v>137</v>
      </c>
      <c r="L3041" t="s">
        <v>8919</v>
      </c>
      <c r="M3041" t="s">
        <v>8920</v>
      </c>
      <c r="N3041">
        <v>7.2050000000000001</v>
      </c>
      <c r="O3041">
        <v>0</v>
      </c>
      <c r="P3041">
        <v>1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0.98104523470566674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0.98104523470566674</v>
      </c>
    </row>
    <row r="3042" spans="1:31" x14ac:dyDescent="0.25">
      <c r="A3042">
        <v>1671507</v>
      </c>
      <c r="B3042">
        <v>1</v>
      </c>
      <c r="C3042" t="s">
        <v>81</v>
      </c>
      <c r="D3042" t="s">
        <v>115</v>
      </c>
      <c r="E3042" t="s">
        <v>159</v>
      </c>
      <c r="F3042" t="s">
        <v>8921</v>
      </c>
      <c r="G3042" t="s">
        <v>596</v>
      </c>
      <c r="H3042" t="s">
        <v>134</v>
      </c>
      <c r="I3042" t="s">
        <v>135</v>
      </c>
      <c r="J3042" t="s">
        <v>136</v>
      </c>
      <c r="K3042" t="s">
        <v>137</v>
      </c>
      <c r="L3042" t="s">
        <v>8922</v>
      </c>
      <c r="M3042" t="s">
        <v>8923</v>
      </c>
      <c r="N3042">
        <v>3.7233333329999998</v>
      </c>
      <c r="O3042">
        <v>0</v>
      </c>
      <c r="P3042">
        <v>20</v>
      </c>
      <c r="Q3042">
        <v>0</v>
      </c>
      <c r="R3042">
        <v>2</v>
      </c>
      <c r="S3042">
        <v>0</v>
      </c>
      <c r="T3042">
        <v>2</v>
      </c>
      <c r="U3042">
        <v>0</v>
      </c>
      <c r="V3042">
        <v>0</v>
      </c>
      <c r="W3042">
        <v>0</v>
      </c>
      <c r="X3042">
        <v>4.5382093052939796</v>
      </c>
      <c r="Y3042">
        <v>0</v>
      </c>
      <c r="Z3042">
        <v>5.2335643672000005E-2</v>
      </c>
      <c r="AA3042">
        <v>0</v>
      </c>
      <c r="AB3042">
        <v>4.0286791652225293</v>
      </c>
      <c r="AC3042">
        <v>0</v>
      </c>
      <c r="AD3042">
        <v>0</v>
      </c>
      <c r="AE3042">
        <v>8.6192241141885084</v>
      </c>
    </row>
    <row r="3043" spans="1:31" x14ac:dyDescent="0.25">
      <c r="A3043">
        <v>1672108</v>
      </c>
      <c r="B3043">
        <v>1</v>
      </c>
      <c r="C3043" t="s">
        <v>80</v>
      </c>
      <c r="D3043" t="s">
        <v>85</v>
      </c>
      <c r="E3043" t="s">
        <v>146</v>
      </c>
      <c r="F3043" t="s">
        <v>8924</v>
      </c>
      <c r="G3043" t="s">
        <v>222</v>
      </c>
      <c r="H3043" t="s">
        <v>143</v>
      </c>
      <c r="I3043" t="s">
        <v>135</v>
      </c>
      <c r="J3043" t="s">
        <v>136</v>
      </c>
      <c r="K3043" t="s">
        <v>137</v>
      </c>
      <c r="L3043" t="s">
        <v>8925</v>
      </c>
      <c r="M3043" t="s">
        <v>8926</v>
      </c>
      <c r="N3043">
        <v>4.0219444439999998</v>
      </c>
      <c r="O3043">
        <v>0</v>
      </c>
      <c r="P3043">
        <v>335</v>
      </c>
      <c r="Q3043">
        <v>0</v>
      </c>
      <c r="R3043">
        <v>0</v>
      </c>
      <c r="S3043">
        <v>0</v>
      </c>
      <c r="T3043">
        <v>45</v>
      </c>
      <c r="U3043">
        <v>0</v>
      </c>
      <c r="V3043">
        <v>0</v>
      </c>
      <c r="W3043">
        <v>0</v>
      </c>
      <c r="X3043">
        <v>417.27447441056904</v>
      </c>
      <c r="Y3043">
        <v>0</v>
      </c>
      <c r="Z3043">
        <v>0</v>
      </c>
      <c r="AA3043">
        <v>0</v>
      </c>
      <c r="AB3043">
        <v>294.9513118837433</v>
      </c>
      <c r="AC3043">
        <v>0</v>
      </c>
      <c r="AD3043">
        <v>0</v>
      </c>
      <c r="AE3043">
        <v>712.22578629431234</v>
      </c>
    </row>
    <row r="3044" spans="1:31" x14ac:dyDescent="0.25">
      <c r="A3044">
        <v>1671467</v>
      </c>
      <c r="B3044">
        <v>1</v>
      </c>
      <c r="C3044" t="s">
        <v>81</v>
      </c>
      <c r="D3044" t="s">
        <v>127</v>
      </c>
      <c r="E3044" t="s">
        <v>140</v>
      </c>
      <c r="F3044" t="s">
        <v>8927</v>
      </c>
      <c r="G3044" t="s">
        <v>267</v>
      </c>
      <c r="H3044" t="s">
        <v>143</v>
      </c>
      <c r="I3044" t="s">
        <v>135</v>
      </c>
      <c r="J3044" t="s">
        <v>136</v>
      </c>
      <c r="K3044" t="s">
        <v>137</v>
      </c>
      <c r="L3044" t="s">
        <v>8928</v>
      </c>
      <c r="M3044" t="s">
        <v>8929</v>
      </c>
      <c r="N3044">
        <v>0.57722222199999995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1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6.9335312542377764E-3</v>
      </c>
      <c r="AC3044">
        <v>0</v>
      </c>
      <c r="AD3044">
        <v>0</v>
      </c>
      <c r="AE3044">
        <v>6.9335312542377764E-3</v>
      </c>
    </row>
    <row r="3045" spans="1:31" x14ac:dyDescent="0.25">
      <c r="A3045">
        <v>1672008</v>
      </c>
      <c r="B3045">
        <v>1</v>
      </c>
      <c r="C3045" t="s">
        <v>80</v>
      </c>
      <c r="D3045" t="s">
        <v>99</v>
      </c>
      <c r="E3045" t="s">
        <v>140</v>
      </c>
      <c r="F3045" t="s">
        <v>8930</v>
      </c>
      <c r="G3045" t="s">
        <v>197</v>
      </c>
      <c r="H3045" t="s">
        <v>143</v>
      </c>
      <c r="I3045" t="s">
        <v>135</v>
      </c>
      <c r="J3045" t="s">
        <v>136</v>
      </c>
      <c r="K3045" t="s">
        <v>137</v>
      </c>
      <c r="L3045" t="s">
        <v>8931</v>
      </c>
      <c r="M3045" t="s">
        <v>8932</v>
      </c>
      <c r="N3045">
        <v>5.7072222220000004</v>
      </c>
      <c r="O3045">
        <v>0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0.59701267589276441</v>
      </c>
      <c r="AA3045">
        <v>0</v>
      </c>
      <c r="AB3045">
        <v>0</v>
      </c>
      <c r="AC3045">
        <v>0</v>
      </c>
      <c r="AD3045">
        <v>0</v>
      </c>
      <c r="AE3045">
        <v>0.59701267589276441</v>
      </c>
    </row>
    <row r="3046" spans="1:31" x14ac:dyDescent="0.25">
      <c r="A3046">
        <v>1671759</v>
      </c>
      <c r="B3046">
        <v>1</v>
      </c>
      <c r="C3046" t="s">
        <v>80</v>
      </c>
      <c r="D3046" t="s">
        <v>96</v>
      </c>
      <c r="E3046" t="s">
        <v>140</v>
      </c>
      <c r="F3046" t="s">
        <v>8933</v>
      </c>
      <c r="G3046" t="s">
        <v>142</v>
      </c>
      <c r="H3046" t="s">
        <v>143</v>
      </c>
      <c r="I3046" t="s">
        <v>135</v>
      </c>
      <c r="J3046" t="s">
        <v>136</v>
      </c>
      <c r="K3046" t="s">
        <v>137</v>
      </c>
      <c r="L3046" t="s">
        <v>8934</v>
      </c>
      <c r="M3046" t="s">
        <v>8935</v>
      </c>
      <c r="N3046">
        <v>9.99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6.9534502273137608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6.9534502273137608</v>
      </c>
    </row>
    <row r="3047" spans="1:31" x14ac:dyDescent="0.25">
      <c r="A3047">
        <v>1671879</v>
      </c>
      <c r="B3047">
        <v>1</v>
      </c>
      <c r="C3047" t="s">
        <v>80</v>
      </c>
      <c r="D3047" t="s">
        <v>104</v>
      </c>
      <c r="E3047" t="s">
        <v>159</v>
      </c>
      <c r="F3047" t="s">
        <v>8936</v>
      </c>
      <c r="G3047" t="s">
        <v>596</v>
      </c>
      <c r="H3047" t="s">
        <v>134</v>
      </c>
      <c r="I3047" t="s">
        <v>135</v>
      </c>
      <c r="J3047" t="s">
        <v>136</v>
      </c>
      <c r="K3047" t="s">
        <v>137</v>
      </c>
      <c r="L3047" t="s">
        <v>8937</v>
      </c>
      <c r="M3047" t="s">
        <v>8938</v>
      </c>
      <c r="N3047">
        <v>0.45500000000000002</v>
      </c>
      <c r="O3047">
        <v>0</v>
      </c>
      <c r="P3047">
        <v>1553</v>
      </c>
      <c r="Q3047">
        <v>0</v>
      </c>
      <c r="R3047">
        <v>1</v>
      </c>
      <c r="S3047">
        <v>0</v>
      </c>
      <c r="T3047">
        <v>64</v>
      </c>
      <c r="U3047">
        <v>0</v>
      </c>
      <c r="V3047">
        <v>0</v>
      </c>
      <c r="W3047">
        <v>0</v>
      </c>
      <c r="X3047">
        <v>151.69359627490996</v>
      </c>
      <c r="Y3047">
        <v>0</v>
      </c>
      <c r="Z3047">
        <v>2.0885035034520001E-2</v>
      </c>
      <c r="AA3047">
        <v>0</v>
      </c>
      <c r="AB3047">
        <v>13.210875868612526</v>
      </c>
      <c r="AC3047">
        <v>0</v>
      </c>
      <c r="AD3047">
        <v>0</v>
      </c>
      <c r="AE3047">
        <v>164.92535717855702</v>
      </c>
    </row>
    <row r="3048" spans="1:31" x14ac:dyDescent="0.25">
      <c r="A3048">
        <v>1672234</v>
      </c>
      <c r="B3048">
        <v>1</v>
      </c>
      <c r="C3048" t="s">
        <v>80</v>
      </c>
      <c r="D3048" t="s">
        <v>92</v>
      </c>
      <c r="E3048" t="s">
        <v>140</v>
      </c>
      <c r="F3048" t="s">
        <v>8939</v>
      </c>
      <c r="G3048" t="s">
        <v>142</v>
      </c>
      <c r="H3048" t="s">
        <v>143</v>
      </c>
      <c r="I3048" t="s">
        <v>135</v>
      </c>
      <c r="J3048" t="s">
        <v>136</v>
      </c>
      <c r="K3048" t="s">
        <v>137</v>
      </c>
      <c r="L3048" t="s">
        <v>8940</v>
      </c>
      <c r="M3048" t="s">
        <v>8941</v>
      </c>
      <c r="N3048">
        <v>11.179444444</v>
      </c>
      <c r="O3048">
        <v>0</v>
      </c>
      <c r="P3048">
        <v>3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11.641158070841451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11.641158070841451</v>
      </c>
    </row>
    <row r="3049" spans="1:31" x14ac:dyDescent="0.25">
      <c r="A3049">
        <v>1672191</v>
      </c>
      <c r="B3049">
        <v>1</v>
      </c>
      <c r="C3049" t="s">
        <v>80</v>
      </c>
      <c r="D3049" t="s">
        <v>82</v>
      </c>
      <c r="E3049" t="s">
        <v>140</v>
      </c>
      <c r="F3049" t="s">
        <v>8942</v>
      </c>
      <c r="G3049" t="s">
        <v>197</v>
      </c>
      <c r="H3049" t="s">
        <v>143</v>
      </c>
      <c r="I3049" t="s">
        <v>135</v>
      </c>
      <c r="J3049" t="s">
        <v>136</v>
      </c>
      <c r="K3049" t="s">
        <v>137</v>
      </c>
      <c r="L3049" t="s">
        <v>8943</v>
      </c>
      <c r="M3049" t="s">
        <v>8944</v>
      </c>
      <c r="N3049">
        <v>1.693888888</v>
      </c>
      <c r="O3049">
        <v>0</v>
      </c>
      <c r="P3049">
        <v>2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0.96560479402158139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0.96560479402158139</v>
      </c>
    </row>
    <row r="3050" spans="1:31" x14ac:dyDescent="0.25">
      <c r="A3050">
        <v>1671693</v>
      </c>
      <c r="B3050">
        <v>1</v>
      </c>
      <c r="C3050" t="s">
        <v>80</v>
      </c>
      <c r="D3050" t="s">
        <v>84</v>
      </c>
      <c r="E3050" t="s">
        <v>140</v>
      </c>
      <c r="F3050" t="s">
        <v>8945</v>
      </c>
      <c r="G3050" t="s">
        <v>197</v>
      </c>
      <c r="H3050" t="s">
        <v>143</v>
      </c>
      <c r="I3050" t="s">
        <v>135</v>
      </c>
      <c r="J3050" t="s">
        <v>136</v>
      </c>
      <c r="K3050" t="s">
        <v>137</v>
      </c>
      <c r="L3050" t="s">
        <v>8946</v>
      </c>
      <c r="M3050" t="s">
        <v>8947</v>
      </c>
      <c r="N3050">
        <v>2.7527777769999999</v>
      </c>
      <c r="O3050">
        <v>0</v>
      </c>
      <c r="P3050">
        <v>3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2.2940915382275655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2.2940915382275655</v>
      </c>
    </row>
    <row r="3051" spans="1:31" x14ac:dyDescent="0.25">
      <c r="A3051">
        <v>1671573</v>
      </c>
      <c r="B3051">
        <v>1</v>
      </c>
      <c r="C3051" t="s">
        <v>80</v>
      </c>
      <c r="D3051" t="s">
        <v>82</v>
      </c>
      <c r="E3051" t="s">
        <v>151</v>
      </c>
      <c r="F3051" t="s">
        <v>8948</v>
      </c>
      <c r="G3051" t="s">
        <v>153</v>
      </c>
      <c r="H3051" t="s">
        <v>143</v>
      </c>
      <c r="I3051" t="s">
        <v>135</v>
      </c>
      <c r="J3051" t="s">
        <v>136</v>
      </c>
      <c r="K3051" t="s">
        <v>137</v>
      </c>
      <c r="L3051" t="s">
        <v>8949</v>
      </c>
      <c r="M3051" t="s">
        <v>8950</v>
      </c>
      <c r="N3051">
        <v>2.5008333330000001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15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20.008218811294316</v>
      </c>
      <c r="AC3051">
        <v>0</v>
      </c>
      <c r="AD3051">
        <v>0</v>
      </c>
      <c r="AE3051">
        <v>20.008218811294316</v>
      </c>
    </row>
    <row r="3052" spans="1:31" x14ac:dyDescent="0.25">
      <c r="A3052">
        <v>1671550</v>
      </c>
      <c r="B3052">
        <v>1</v>
      </c>
      <c r="C3052" t="s">
        <v>80</v>
      </c>
      <c r="D3052" t="s">
        <v>90</v>
      </c>
      <c r="E3052" t="s">
        <v>151</v>
      </c>
      <c r="F3052" t="s">
        <v>8951</v>
      </c>
      <c r="G3052" t="s">
        <v>281</v>
      </c>
      <c r="H3052" t="s">
        <v>143</v>
      </c>
      <c r="I3052" t="s">
        <v>135</v>
      </c>
      <c r="J3052" t="s">
        <v>136</v>
      </c>
      <c r="K3052" t="s">
        <v>167</v>
      </c>
      <c r="L3052" t="s">
        <v>8952</v>
      </c>
      <c r="M3052" t="s">
        <v>8953</v>
      </c>
      <c r="N3052">
        <v>8.2405211109999996</v>
      </c>
      <c r="O3052">
        <v>0</v>
      </c>
      <c r="P3052">
        <v>84</v>
      </c>
      <c r="Q3052">
        <v>0</v>
      </c>
      <c r="R3052">
        <v>0</v>
      </c>
      <c r="S3052">
        <v>0</v>
      </c>
      <c r="T3052">
        <v>7</v>
      </c>
      <c r="U3052">
        <v>0</v>
      </c>
      <c r="V3052">
        <v>0</v>
      </c>
      <c r="W3052">
        <v>0</v>
      </c>
      <c r="X3052">
        <v>236.34511298146876</v>
      </c>
      <c r="Y3052">
        <v>0</v>
      </c>
      <c r="Z3052">
        <v>0</v>
      </c>
      <c r="AA3052">
        <v>0</v>
      </c>
      <c r="AB3052">
        <v>30.465276115463201</v>
      </c>
      <c r="AC3052">
        <v>0</v>
      </c>
      <c r="AD3052">
        <v>0</v>
      </c>
      <c r="AE3052">
        <v>266.81038909693194</v>
      </c>
    </row>
    <row r="3053" spans="1:31" x14ac:dyDescent="0.25">
      <c r="A3053">
        <v>1671922</v>
      </c>
      <c r="B3053">
        <v>1</v>
      </c>
      <c r="C3053" t="s">
        <v>80</v>
      </c>
      <c r="D3053" t="s">
        <v>93</v>
      </c>
      <c r="E3053" t="s">
        <v>151</v>
      </c>
      <c r="F3053" t="s">
        <v>8954</v>
      </c>
      <c r="G3053" t="s">
        <v>153</v>
      </c>
      <c r="H3053" t="s">
        <v>143</v>
      </c>
      <c r="I3053" t="s">
        <v>135</v>
      </c>
      <c r="J3053" t="s">
        <v>136</v>
      </c>
      <c r="K3053" t="s">
        <v>137</v>
      </c>
      <c r="L3053" t="s">
        <v>8955</v>
      </c>
      <c r="M3053" t="s">
        <v>8956</v>
      </c>
      <c r="N3053">
        <v>4.1108333330000004</v>
      </c>
      <c r="O3053">
        <v>0</v>
      </c>
      <c r="P3053">
        <v>21</v>
      </c>
      <c r="Q3053">
        <v>0</v>
      </c>
      <c r="R3053">
        <v>13</v>
      </c>
      <c r="S3053">
        <v>0</v>
      </c>
      <c r="T3053">
        <v>3</v>
      </c>
      <c r="U3053">
        <v>0</v>
      </c>
      <c r="V3053">
        <v>0</v>
      </c>
      <c r="W3053">
        <v>0</v>
      </c>
      <c r="X3053">
        <v>3.5107538296049552</v>
      </c>
      <c r="Y3053">
        <v>0</v>
      </c>
      <c r="Z3053">
        <v>21.302670252311792</v>
      </c>
      <c r="AA3053">
        <v>0</v>
      </c>
      <c r="AB3053">
        <v>1.8755162663278884</v>
      </c>
      <c r="AC3053">
        <v>0</v>
      </c>
      <c r="AD3053">
        <v>0</v>
      </c>
      <c r="AE3053">
        <v>26.688940348244635</v>
      </c>
    </row>
    <row r="3054" spans="1:31" x14ac:dyDescent="0.25">
      <c r="A3054">
        <v>1671885</v>
      </c>
      <c r="B3054">
        <v>1</v>
      </c>
      <c r="C3054" t="s">
        <v>80</v>
      </c>
      <c r="D3054" t="s">
        <v>93</v>
      </c>
      <c r="E3054" t="s">
        <v>151</v>
      </c>
      <c r="F3054" t="s">
        <v>8957</v>
      </c>
      <c r="G3054" t="s">
        <v>222</v>
      </c>
      <c r="H3054" t="s">
        <v>143</v>
      </c>
      <c r="I3054" t="s">
        <v>135</v>
      </c>
      <c r="J3054" t="s">
        <v>136</v>
      </c>
      <c r="K3054" t="s">
        <v>137</v>
      </c>
      <c r="L3054" t="s">
        <v>8958</v>
      </c>
      <c r="M3054" t="s">
        <v>8959</v>
      </c>
      <c r="N3054">
        <v>3.0055555549999999</v>
      </c>
      <c r="O3054">
        <v>0</v>
      </c>
      <c r="P3054">
        <v>2</v>
      </c>
      <c r="Q3054">
        <v>0</v>
      </c>
      <c r="R3054">
        <v>3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0.37606057644502222</v>
      </c>
      <c r="Y3054">
        <v>0</v>
      </c>
      <c r="Z3054">
        <v>1.7344111282166667E-2</v>
      </c>
      <c r="AA3054">
        <v>0</v>
      </c>
      <c r="AB3054">
        <v>0</v>
      </c>
      <c r="AC3054">
        <v>0</v>
      </c>
      <c r="AD3054">
        <v>0</v>
      </c>
      <c r="AE3054">
        <v>0.3934046877271889</v>
      </c>
    </row>
    <row r="3055" spans="1:31" x14ac:dyDescent="0.25">
      <c r="A3055">
        <v>1671444</v>
      </c>
      <c r="B3055">
        <v>1</v>
      </c>
      <c r="C3055" t="s">
        <v>80</v>
      </c>
      <c r="D3055" t="s">
        <v>83</v>
      </c>
      <c r="E3055" t="s">
        <v>131</v>
      </c>
      <c r="F3055" t="s">
        <v>8960</v>
      </c>
      <c r="G3055" t="s">
        <v>161</v>
      </c>
      <c r="H3055" t="s">
        <v>134</v>
      </c>
      <c r="I3055" t="s">
        <v>135</v>
      </c>
      <c r="J3055" t="s">
        <v>136</v>
      </c>
      <c r="K3055" t="s">
        <v>137</v>
      </c>
      <c r="L3055" t="s">
        <v>8961</v>
      </c>
      <c r="M3055" t="s">
        <v>8962</v>
      </c>
      <c r="N3055">
        <v>9.1666665999999994E-2</v>
      </c>
      <c r="O3055">
        <v>4</v>
      </c>
      <c r="P3055">
        <v>275</v>
      </c>
      <c r="Q3055">
        <v>8</v>
      </c>
      <c r="R3055">
        <v>23</v>
      </c>
      <c r="S3055">
        <v>12</v>
      </c>
      <c r="T3055">
        <v>18</v>
      </c>
      <c r="U3055">
        <v>0</v>
      </c>
      <c r="V3055">
        <v>0</v>
      </c>
      <c r="W3055">
        <v>0.59332750324860839</v>
      </c>
      <c r="X3055">
        <v>4.0797094975375741</v>
      </c>
      <c r="Y3055">
        <v>0.1414817831504</v>
      </c>
      <c r="Z3055">
        <v>1.4419916294244999</v>
      </c>
      <c r="AA3055">
        <v>18.731724586672808</v>
      </c>
      <c r="AB3055">
        <v>0.48988101507812498</v>
      </c>
      <c r="AC3055">
        <v>0</v>
      </c>
      <c r="AD3055">
        <v>0</v>
      </c>
      <c r="AE3055">
        <v>25.478116015112015</v>
      </c>
    </row>
    <row r="3056" spans="1:31" x14ac:dyDescent="0.25">
      <c r="A3056">
        <v>1671736</v>
      </c>
      <c r="B3056">
        <v>1</v>
      </c>
      <c r="C3056" t="s">
        <v>80</v>
      </c>
      <c r="D3056" t="s">
        <v>110</v>
      </c>
      <c r="E3056" t="s">
        <v>140</v>
      </c>
      <c r="F3056" t="s">
        <v>8963</v>
      </c>
      <c r="G3056" t="s">
        <v>197</v>
      </c>
      <c r="H3056" t="s">
        <v>143</v>
      </c>
      <c r="I3056" t="s">
        <v>135</v>
      </c>
      <c r="J3056" t="s">
        <v>136</v>
      </c>
      <c r="K3056" t="s">
        <v>137</v>
      </c>
      <c r="L3056" t="s">
        <v>8964</v>
      </c>
      <c r="M3056" t="s">
        <v>8965</v>
      </c>
      <c r="N3056">
        <v>3.3244444440000001</v>
      </c>
      <c r="O3056">
        <v>0</v>
      </c>
      <c r="P3056">
        <v>13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7.3956346441027865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7.3956346441027865</v>
      </c>
    </row>
    <row r="3057" spans="1:31" x14ac:dyDescent="0.25">
      <c r="A3057">
        <v>1671587</v>
      </c>
      <c r="B3057">
        <v>1</v>
      </c>
      <c r="C3057" t="s">
        <v>80</v>
      </c>
      <c r="D3057" t="s">
        <v>97</v>
      </c>
      <c r="E3057" t="s">
        <v>7370</v>
      </c>
      <c r="F3057" t="s">
        <v>8966</v>
      </c>
      <c r="G3057" t="s">
        <v>281</v>
      </c>
      <c r="H3057" t="s">
        <v>143</v>
      </c>
      <c r="I3057" t="s">
        <v>135</v>
      </c>
      <c r="J3057" t="s">
        <v>136</v>
      </c>
      <c r="K3057" t="s">
        <v>167</v>
      </c>
      <c r="L3057" t="s">
        <v>8967</v>
      </c>
      <c r="M3057" t="s">
        <v>8968</v>
      </c>
      <c r="N3057">
        <v>4.4861111109999996</v>
      </c>
      <c r="O3057">
        <v>0</v>
      </c>
      <c r="P3057">
        <v>267</v>
      </c>
      <c r="Q3057">
        <v>0</v>
      </c>
      <c r="R3057">
        <v>0</v>
      </c>
      <c r="S3057">
        <v>0</v>
      </c>
      <c r="T3057">
        <v>13</v>
      </c>
      <c r="U3057">
        <v>0</v>
      </c>
      <c r="V3057">
        <v>0</v>
      </c>
      <c r="W3057">
        <v>0</v>
      </c>
      <c r="X3057">
        <v>502.88340662007408</v>
      </c>
      <c r="Y3057">
        <v>0</v>
      </c>
      <c r="Z3057">
        <v>0</v>
      </c>
      <c r="AA3057">
        <v>0</v>
      </c>
      <c r="AB3057">
        <v>227.6208374196124</v>
      </c>
      <c r="AC3057">
        <v>0</v>
      </c>
      <c r="AD3057">
        <v>0</v>
      </c>
      <c r="AE3057">
        <v>730.50424403968645</v>
      </c>
    </row>
    <row r="3058" spans="1:31" x14ac:dyDescent="0.25">
      <c r="A3058">
        <v>1671441</v>
      </c>
      <c r="B3058">
        <v>1</v>
      </c>
      <c r="C3058" t="s">
        <v>80</v>
      </c>
      <c r="D3058" t="s">
        <v>83</v>
      </c>
      <c r="E3058" t="s">
        <v>131</v>
      </c>
      <c r="F3058" t="s">
        <v>7895</v>
      </c>
      <c r="G3058" t="s">
        <v>166</v>
      </c>
      <c r="H3058" t="s">
        <v>134</v>
      </c>
      <c r="I3058" t="s">
        <v>135</v>
      </c>
      <c r="J3058" t="s">
        <v>136</v>
      </c>
      <c r="K3058" t="s">
        <v>137</v>
      </c>
      <c r="L3058" t="s">
        <v>8969</v>
      </c>
      <c r="M3058" t="s">
        <v>8970</v>
      </c>
      <c r="N3058">
        <v>0.41472222199999997</v>
      </c>
      <c r="O3058">
        <v>0</v>
      </c>
      <c r="P3058">
        <v>127</v>
      </c>
      <c r="Q3058">
        <v>0</v>
      </c>
      <c r="R3058">
        <v>0</v>
      </c>
      <c r="S3058">
        <v>9</v>
      </c>
      <c r="T3058">
        <v>54</v>
      </c>
      <c r="U3058">
        <v>5</v>
      </c>
      <c r="V3058">
        <v>14</v>
      </c>
      <c r="W3058">
        <v>0</v>
      </c>
      <c r="X3058">
        <v>13.745514838576545</v>
      </c>
      <c r="Y3058">
        <v>0</v>
      </c>
      <c r="Z3058">
        <v>0</v>
      </c>
      <c r="AA3058">
        <v>82.346550029128423</v>
      </c>
      <c r="AB3058">
        <v>70.414381657050541</v>
      </c>
      <c r="AC3058">
        <v>285.20336162544857</v>
      </c>
      <c r="AD3058">
        <v>16.26015524165004</v>
      </c>
      <c r="AE3058">
        <v>467.96996339185409</v>
      </c>
    </row>
    <row r="3059" spans="1:31" x14ac:dyDescent="0.25">
      <c r="A3059">
        <v>1671656</v>
      </c>
      <c r="B3059">
        <v>1</v>
      </c>
      <c r="C3059" t="s">
        <v>80</v>
      </c>
      <c r="D3059" t="s">
        <v>85</v>
      </c>
      <c r="E3059" t="s">
        <v>7370</v>
      </c>
      <c r="F3059" t="s">
        <v>8971</v>
      </c>
      <c r="G3059" t="s">
        <v>281</v>
      </c>
      <c r="H3059" t="s">
        <v>134</v>
      </c>
      <c r="I3059" t="s">
        <v>135</v>
      </c>
      <c r="J3059" t="s">
        <v>136</v>
      </c>
      <c r="K3059" t="s">
        <v>167</v>
      </c>
      <c r="L3059" t="s">
        <v>8972</v>
      </c>
      <c r="M3059" t="s">
        <v>8973</v>
      </c>
      <c r="N3059">
        <v>8.9477777770000007</v>
      </c>
      <c r="O3059">
        <v>0</v>
      </c>
      <c r="P3059">
        <v>215</v>
      </c>
      <c r="Q3059">
        <v>0</v>
      </c>
      <c r="R3059">
        <v>0</v>
      </c>
      <c r="S3059">
        <v>0</v>
      </c>
      <c r="T3059">
        <v>12</v>
      </c>
      <c r="U3059">
        <v>0</v>
      </c>
      <c r="V3059">
        <v>0</v>
      </c>
      <c r="W3059">
        <v>0</v>
      </c>
      <c r="X3059">
        <v>497.71722283795845</v>
      </c>
      <c r="Y3059">
        <v>0</v>
      </c>
      <c r="Z3059">
        <v>0</v>
      </c>
      <c r="AA3059">
        <v>0</v>
      </c>
      <c r="AB3059">
        <v>332.70549281551865</v>
      </c>
      <c r="AC3059">
        <v>0</v>
      </c>
      <c r="AD3059">
        <v>0</v>
      </c>
      <c r="AE3059">
        <v>830.4227156534771</v>
      </c>
    </row>
    <row r="3060" spans="1:31" x14ac:dyDescent="0.25">
      <c r="A3060">
        <v>1671988</v>
      </c>
      <c r="B3060">
        <v>1</v>
      </c>
      <c r="C3060" t="s">
        <v>80</v>
      </c>
      <c r="D3060" t="s">
        <v>101</v>
      </c>
      <c r="E3060" t="s">
        <v>140</v>
      </c>
      <c r="F3060" t="s">
        <v>8974</v>
      </c>
      <c r="G3060" t="s">
        <v>389</v>
      </c>
      <c r="H3060" t="s">
        <v>143</v>
      </c>
      <c r="I3060" t="s">
        <v>135</v>
      </c>
      <c r="J3060" t="s">
        <v>3</v>
      </c>
      <c r="K3060" t="s">
        <v>137</v>
      </c>
      <c r="L3060" t="s">
        <v>8975</v>
      </c>
      <c r="M3060" t="s">
        <v>8976</v>
      </c>
      <c r="N3060">
        <v>5.5472222220000003</v>
      </c>
      <c r="O3060">
        <v>0</v>
      </c>
      <c r="P3060">
        <v>1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9.7414220288711689E-2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9.7414220288711689E-2</v>
      </c>
    </row>
    <row r="3061" spans="1:31" x14ac:dyDescent="0.25">
      <c r="A3061">
        <v>1671965</v>
      </c>
      <c r="B3061">
        <v>1</v>
      </c>
      <c r="C3061" t="s">
        <v>80</v>
      </c>
      <c r="D3061" t="s">
        <v>82</v>
      </c>
      <c r="E3061" t="s">
        <v>140</v>
      </c>
      <c r="F3061" t="s">
        <v>8977</v>
      </c>
      <c r="G3061" t="s">
        <v>209</v>
      </c>
      <c r="H3061" t="s">
        <v>143</v>
      </c>
      <c r="I3061" t="s">
        <v>135</v>
      </c>
      <c r="J3061" t="s">
        <v>136</v>
      </c>
      <c r="K3061" t="s">
        <v>137</v>
      </c>
      <c r="L3061" t="s">
        <v>8978</v>
      </c>
      <c r="M3061" t="s">
        <v>8979</v>
      </c>
      <c r="N3061">
        <v>4.0852777769999999</v>
      </c>
      <c r="O3061">
        <v>0</v>
      </c>
      <c r="P3061">
        <v>17</v>
      </c>
      <c r="Q3061">
        <v>0</v>
      </c>
      <c r="R3061">
        <v>0</v>
      </c>
      <c r="S3061">
        <v>0</v>
      </c>
      <c r="T3061">
        <v>2</v>
      </c>
      <c r="U3061">
        <v>0</v>
      </c>
      <c r="V3061">
        <v>0</v>
      </c>
      <c r="W3061">
        <v>0</v>
      </c>
      <c r="X3061">
        <v>24.371188789049754</v>
      </c>
      <c r="Y3061">
        <v>0</v>
      </c>
      <c r="Z3061">
        <v>0</v>
      </c>
      <c r="AA3061">
        <v>0</v>
      </c>
      <c r="AB3061">
        <v>62.009061008919446</v>
      </c>
      <c r="AC3061">
        <v>0</v>
      </c>
      <c r="AD3061">
        <v>0</v>
      </c>
      <c r="AE3061">
        <v>86.380249797969199</v>
      </c>
    </row>
    <row r="3062" spans="1:31" x14ac:dyDescent="0.25">
      <c r="A3062">
        <v>1671842</v>
      </c>
      <c r="B3062">
        <v>1</v>
      </c>
      <c r="C3062" t="s">
        <v>81</v>
      </c>
      <c r="D3062" t="s">
        <v>113</v>
      </c>
      <c r="E3062" t="s">
        <v>146</v>
      </c>
      <c r="F3062" t="s">
        <v>8980</v>
      </c>
      <c r="G3062" t="s">
        <v>1095</v>
      </c>
      <c r="H3062" t="s">
        <v>143</v>
      </c>
      <c r="I3062" t="s">
        <v>135</v>
      </c>
      <c r="J3062" t="s">
        <v>136</v>
      </c>
      <c r="K3062" t="s">
        <v>137</v>
      </c>
      <c r="L3062" t="s">
        <v>8981</v>
      </c>
      <c r="M3062" t="s">
        <v>8982</v>
      </c>
      <c r="N3062">
        <v>2.3908333329999998</v>
      </c>
      <c r="O3062">
        <v>0</v>
      </c>
      <c r="P3062">
        <v>28</v>
      </c>
      <c r="Q3062">
        <v>0</v>
      </c>
      <c r="R3062">
        <v>2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1.9848871615231889</v>
      </c>
      <c r="Y3062">
        <v>0</v>
      </c>
      <c r="Z3062">
        <v>0.38143261435484338</v>
      </c>
      <c r="AA3062">
        <v>0</v>
      </c>
      <c r="AB3062">
        <v>0.25684734466785331</v>
      </c>
      <c r="AC3062">
        <v>0</v>
      </c>
      <c r="AD3062">
        <v>0</v>
      </c>
      <c r="AE3062">
        <v>2.6231671205458857</v>
      </c>
    </row>
    <row r="3063" spans="1:31" x14ac:dyDescent="0.25">
      <c r="A3063">
        <v>1671819</v>
      </c>
      <c r="B3063">
        <v>1</v>
      </c>
      <c r="C3063" t="s">
        <v>81</v>
      </c>
      <c r="D3063" t="s">
        <v>127</v>
      </c>
      <c r="E3063" t="s">
        <v>159</v>
      </c>
      <c r="F3063" t="s">
        <v>8983</v>
      </c>
      <c r="G3063" t="s">
        <v>253</v>
      </c>
      <c r="H3063" t="s">
        <v>134</v>
      </c>
      <c r="I3063" t="s">
        <v>135</v>
      </c>
      <c r="J3063" t="s">
        <v>136</v>
      </c>
      <c r="K3063" t="s">
        <v>167</v>
      </c>
      <c r="L3063" t="s">
        <v>8984</v>
      </c>
      <c r="M3063" t="s">
        <v>8985</v>
      </c>
      <c r="N3063">
        <v>2.0558333329999998</v>
      </c>
      <c r="O3063">
        <v>0</v>
      </c>
      <c r="P3063">
        <v>347</v>
      </c>
      <c r="Q3063">
        <v>0</v>
      </c>
      <c r="R3063">
        <v>0</v>
      </c>
      <c r="S3063">
        <v>0</v>
      </c>
      <c r="T3063">
        <v>38</v>
      </c>
      <c r="U3063">
        <v>0</v>
      </c>
      <c r="V3063">
        <v>0</v>
      </c>
      <c r="W3063">
        <v>0</v>
      </c>
      <c r="X3063">
        <v>136.96364184550762</v>
      </c>
      <c r="Y3063">
        <v>0</v>
      </c>
      <c r="Z3063">
        <v>0</v>
      </c>
      <c r="AA3063">
        <v>0</v>
      </c>
      <c r="AB3063">
        <v>148.1347436659766</v>
      </c>
      <c r="AC3063">
        <v>0</v>
      </c>
      <c r="AD3063">
        <v>0</v>
      </c>
      <c r="AE3063">
        <v>285.09838551148425</v>
      </c>
    </row>
    <row r="3064" spans="1:31" x14ac:dyDescent="0.25">
      <c r="A3064">
        <v>1671796</v>
      </c>
      <c r="B3064">
        <v>1</v>
      </c>
      <c r="C3064" t="s">
        <v>81</v>
      </c>
      <c r="D3064" t="s">
        <v>121</v>
      </c>
      <c r="E3064" t="s">
        <v>164</v>
      </c>
      <c r="F3064" t="s">
        <v>8986</v>
      </c>
      <c r="G3064" t="s">
        <v>253</v>
      </c>
      <c r="H3064" t="s">
        <v>134</v>
      </c>
      <c r="I3064" t="s">
        <v>135</v>
      </c>
      <c r="J3064" t="s">
        <v>136</v>
      </c>
      <c r="K3064" t="s">
        <v>167</v>
      </c>
      <c r="L3064" t="s">
        <v>8987</v>
      </c>
      <c r="M3064" t="s">
        <v>8988</v>
      </c>
      <c r="N3064">
        <v>4.2022222219999996</v>
      </c>
      <c r="O3064">
        <v>0</v>
      </c>
      <c r="P3064">
        <v>8803</v>
      </c>
      <c r="Q3064">
        <v>12</v>
      </c>
      <c r="R3064">
        <v>662</v>
      </c>
      <c r="S3064">
        <v>65</v>
      </c>
      <c r="T3064">
        <v>986</v>
      </c>
      <c r="U3064">
        <v>3</v>
      </c>
      <c r="V3064">
        <v>2</v>
      </c>
      <c r="W3064">
        <v>0</v>
      </c>
      <c r="X3064">
        <v>3890.6208925722208</v>
      </c>
      <c r="Y3064">
        <v>22.128824515545769</v>
      </c>
      <c r="Z3064">
        <v>262.59091800439359</v>
      </c>
      <c r="AA3064">
        <v>1935.2270389692435</v>
      </c>
      <c r="AB3064">
        <v>2408.3482705001993</v>
      </c>
      <c r="AC3064">
        <v>264.04131845892334</v>
      </c>
      <c r="AD3064">
        <v>83.252732912143159</v>
      </c>
      <c r="AE3064">
        <v>8866.2099959326697</v>
      </c>
    </row>
    <row r="3065" spans="1:31" x14ac:dyDescent="0.25">
      <c r="A3065">
        <v>1671756</v>
      </c>
      <c r="B3065">
        <v>1</v>
      </c>
      <c r="C3065" t="s">
        <v>80</v>
      </c>
      <c r="D3065" t="s">
        <v>100</v>
      </c>
      <c r="E3065" t="s">
        <v>140</v>
      </c>
      <c r="F3065" t="s">
        <v>2783</v>
      </c>
      <c r="G3065" t="s">
        <v>267</v>
      </c>
      <c r="H3065" t="s">
        <v>143</v>
      </c>
      <c r="I3065" t="s">
        <v>135</v>
      </c>
      <c r="J3065" t="s">
        <v>136</v>
      </c>
      <c r="K3065" t="s">
        <v>137</v>
      </c>
      <c r="L3065" t="s">
        <v>8989</v>
      </c>
      <c r="M3065" t="s">
        <v>8990</v>
      </c>
      <c r="N3065">
        <v>4.5647222220000003</v>
      </c>
      <c r="O3065">
        <v>0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0.178051026931215</v>
      </c>
      <c r="AA3065">
        <v>0</v>
      </c>
      <c r="AB3065">
        <v>0</v>
      </c>
      <c r="AC3065">
        <v>0</v>
      </c>
      <c r="AD3065">
        <v>0</v>
      </c>
      <c r="AE3065">
        <v>0.178051026931215</v>
      </c>
    </row>
    <row r="3066" spans="1:31" x14ac:dyDescent="0.25">
      <c r="A3066">
        <v>1672051</v>
      </c>
      <c r="B3066">
        <v>1</v>
      </c>
      <c r="C3066" t="s">
        <v>80</v>
      </c>
      <c r="D3066" t="s">
        <v>84</v>
      </c>
      <c r="E3066" t="s">
        <v>140</v>
      </c>
      <c r="F3066" t="s">
        <v>8991</v>
      </c>
      <c r="G3066" t="s">
        <v>267</v>
      </c>
      <c r="H3066" t="s">
        <v>143</v>
      </c>
      <c r="I3066" t="s">
        <v>135</v>
      </c>
      <c r="J3066" t="s">
        <v>136</v>
      </c>
      <c r="K3066" t="s">
        <v>137</v>
      </c>
      <c r="L3066" t="s">
        <v>8992</v>
      </c>
      <c r="M3066" t="s">
        <v>8993</v>
      </c>
      <c r="N3066">
        <v>7.0758333330000003</v>
      </c>
      <c r="O3066">
        <v>0</v>
      </c>
      <c r="P3066">
        <v>3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3.2976664043560096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3.2976664043560096</v>
      </c>
    </row>
    <row r="3067" spans="1:31" x14ac:dyDescent="0.25">
      <c r="A3067">
        <v>1671719</v>
      </c>
      <c r="B3067">
        <v>1</v>
      </c>
      <c r="C3067" t="s">
        <v>81</v>
      </c>
      <c r="D3067" t="s">
        <v>127</v>
      </c>
      <c r="E3067" t="s">
        <v>140</v>
      </c>
      <c r="F3067" t="s">
        <v>8994</v>
      </c>
      <c r="G3067" t="s">
        <v>197</v>
      </c>
      <c r="H3067" t="s">
        <v>143</v>
      </c>
      <c r="I3067" t="s">
        <v>135</v>
      </c>
      <c r="J3067" t="s">
        <v>136</v>
      </c>
      <c r="K3067" t="s">
        <v>137</v>
      </c>
      <c r="L3067" t="s">
        <v>8995</v>
      </c>
      <c r="M3067" t="s">
        <v>8996</v>
      </c>
      <c r="N3067">
        <v>7.9938888879999999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2.0937514659556369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2.0937514659556369</v>
      </c>
    </row>
    <row r="3068" spans="1:31" x14ac:dyDescent="0.25">
      <c r="A3068">
        <v>1671802</v>
      </c>
      <c r="B3068">
        <v>1</v>
      </c>
      <c r="C3068" t="s">
        <v>80</v>
      </c>
      <c r="D3068" t="s">
        <v>83</v>
      </c>
      <c r="E3068" t="s">
        <v>159</v>
      </c>
      <c r="F3068" t="s">
        <v>8997</v>
      </c>
      <c r="G3068" t="s">
        <v>281</v>
      </c>
      <c r="H3068" t="s">
        <v>134</v>
      </c>
      <c r="I3068" t="s">
        <v>135</v>
      </c>
      <c r="J3068" t="s">
        <v>136</v>
      </c>
      <c r="K3068" t="s">
        <v>167</v>
      </c>
      <c r="L3068" t="s">
        <v>8998</v>
      </c>
      <c r="M3068" t="s">
        <v>8999</v>
      </c>
      <c r="N3068">
        <v>1.5663888880000001</v>
      </c>
      <c r="O3068">
        <v>0</v>
      </c>
      <c r="P3068">
        <v>0</v>
      </c>
      <c r="Q3068">
        <v>0</v>
      </c>
      <c r="R3068">
        <v>0</v>
      </c>
      <c r="S3068">
        <v>1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2.8377705947031719</v>
      </c>
      <c r="AB3068">
        <v>0</v>
      </c>
      <c r="AC3068">
        <v>0</v>
      </c>
      <c r="AD3068">
        <v>0</v>
      </c>
      <c r="AE3068">
        <v>2.8377705947031719</v>
      </c>
    </row>
    <row r="3069" spans="1:31" x14ac:dyDescent="0.25">
      <c r="A3069">
        <v>1671610</v>
      </c>
      <c r="B3069">
        <v>1</v>
      </c>
      <c r="C3069" t="s">
        <v>80</v>
      </c>
      <c r="D3069" t="s">
        <v>91</v>
      </c>
      <c r="E3069" t="s">
        <v>151</v>
      </c>
      <c r="F3069" t="s">
        <v>9000</v>
      </c>
      <c r="G3069" t="s">
        <v>281</v>
      </c>
      <c r="H3069" t="s">
        <v>143</v>
      </c>
      <c r="I3069" t="s">
        <v>135</v>
      </c>
      <c r="J3069" t="s">
        <v>136</v>
      </c>
      <c r="K3069" t="s">
        <v>167</v>
      </c>
      <c r="L3069" t="s">
        <v>9001</v>
      </c>
      <c r="M3069" t="s">
        <v>9002</v>
      </c>
      <c r="N3069">
        <v>7.7251147219999998</v>
      </c>
      <c r="O3069">
        <v>0</v>
      </c>
      <c r="P3069">
        <v>42</v>
      </c>
      <c r="Q3069">
        <v>0</v>
      </c>
      <c r="R3069">
        <v>0</v>
      </c>
      <c r="S3069">
        <v>0</v>
      </c>
      <c r="T3069">
        <v>1</v>
      </c>
      <c r="U3069">
        <v>0</v>
      </c>
      <c r="V3069">
        <v>0</v>
      </c>
      <c r="W3069">
        <v>0</v>
      </c>
      <c r="X3069">
        <v>103.22807037506426</v>
      </c>
      <c r="Y3069">
        <v>0</v>
      </c>
      <c r="Z3069">
        <v>0</v>
      </c>
      <c r="AA3069">
        <v>0</v>
      </c>
      <c r="AB3069">
        <v>95.756937658968852</v>
      </c>
      <c r="AC3069">
        <v>0</v>
      </c>
      <c r="AD3069">
        <v>0</v>
      </c>
      <c r="AE3069">
        <v>198.98500803403311</v>
      </c>
    </row>
    <row r="3070" spans="1:31" x14ac:dyDescent="0.25">
      <c r="A3070">
        <v>1672197</v>
      </c>
      <c r="B3070">
        <v>1</v>
      </c>
      <c r="C3070" t="s">
        <v>80</v>
      </c>
      <c r="D3070" t="s">
        <v>85</v>
      </c>
      <c r="E3070" t="s">
        <v>140</v>
      </c>
      <c r="F3070" t="s">
        <v>9003</v>
      </c>
      <c r="G3070" t="s">
        <v>197</v>
      </c>
      <c r="H3070" t="s">
        <v>143</v>
      </c>
      <c r="I3070" t="s">
        <v>135</v>
      </c>
      <c r="J3070" t="s">
        <v>136</v>
      </c>
      <c r="K3070" t="s">
        <v>137</v>
      </c>
      <c r="L3070" t="s">
        <v>9004</v>
      </c>
      <c r="M3070" t="s">
        <v>9005</v>
      </c>
      <c r="N3070">
        <v>5.9011111109999996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0.11629417499981418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0.11629417499981418</v>
      </c>
    </row>
    <row r="3071" spans="1:31" x14ac:dyDescent="0.25">
      <c r="A3071">
        <v>1671510</v>
      </c>
      <c r="B3071">
        <v>1</v>
      </c>
      <c r="C3071" t="s">
        <v>80</v>
      </c>
      <c r="D3071" t="s">
        <v>82</v>
      </c>
      <c r="E3071" t="s">
        <v>200</v>
      </c>
      <c r="F3071" t="s">
        <v>9006</v>
      </c>
      <c r="G3071" t="s">
        <v>240</v>
      </c>
      <c r="H3071" t="s">
        <v>143</v>
      </c>
      <c r="I3071" t="s">
        <v>135</v>
      </c>
      <c r="J3071" t="s">
        <v>136</v>
      </c>
      <c r="K3071" t="s">
        <v>137</v>
      </c>
      <c r="L3071" t="s">
        <v>9007</v>
      </c>
      <c r="M3071" t="s">
        <v>9008</v>
      </c>
      <c r="N3071">
        <v>4.5608333329999997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17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109.59077593271309</v>
      </c>
      <c r="AC3071">
        <v>0</v>
      </c>
      <c r="AD3071">
        <v>0</v>
      </c>
      <c r="AE3071">
        <v>109.59077593271309</v>
      </c>
    </row>
    <row r="3072" spans="1:31" x14ac:dyDescent="0.25">
      <c r="A3072">
        <v>1671905</v>
      </c>
      <c r="B3072">
        <v>1</v>
      </c>
      <c r="C3072" t="s">
        <v>80</v>
      </c>
      <c r="D3072" t="s">
        <v>106</v>
      </c>
      <c r="E3072" t="s">
        <v>131</v>
      </c>
      <c r="F3072" t="s">
        <v>9009</v>
      </c>
      <c r="G3072" t="s">
        <v>161</v>
      </c>
      <c r="H3072" t="s">
        <v>134</v>
      </c>
      <c r="I3072" t="s">
        <v>135</v>
      </c>
      <c r="J3072" t="s">
        <v>136</v>
      </c>
      <c r="K3072" t="s">
        <v>137</v>
      </c>
      <c r="L3072" t="s">
        <v>9010</v>
      </c>
      <c r="M3072" t="s">
        <v>9011</v>
      </c>
      <c r="N3072">
        <v>0.37444444399999999</v>
      </c>
      <c r="O3072">
        <v>0</v>
      </c>
      <c r="P3072">
        <v>350</v>
      </c>
      <c r="Q3072">
        <v>0</v>
      </c>
      <c r="R3072">
        <v>24</v>
      </c>
      <c r="S3072">
        <v>3</v>
      </c>
      <c r="T3072">
        <v>62</v>
      </c>
      <c r="U3072">
        <v>0</v>
      </c>
      <c r="V3072">
        <v>0</v>
      </c>
      <c r="W3072">
        <v>0</v>
      </c>
      <c r="X3072">
        <v>15.284224563131772</v>
      </c>
      <c r="Y3072">
        <v>0</v>
      </c>
      <c r="Z3072">
        <v>2.5084866058738204</v>
      </c>
      <c r="AA3072">
        <v>5.4020428110518672</v>
      </c>
      <c r="AB3072">
        <v>11.492529371212417</v>
      </c>
      <c r="AC3072">
        <v>0</v>
      </c>
      <c r="AD3072">
        <v>0</v>
      </c>
      <c r="AE3072">
        <v>34.687283351269876</v>
      </c>
    </row>
    <row r="3073" spans="1:31" x14ac:dyDescent="0.25">
      <c r="A3073">
        <v>1671464</v>
      </c>
      <c r="B3073">
        <v>1</v>
      </c>
      <c r="C3073" t="s">
        <v>81</v>
      </c>
      <c r="D3073" t="s">
        <v>122</v>
      </c>
      <c r="E3073" t="s">
        <v>179</v>
      </c>
      <c r="F3073" t="s">
        <v>9012</v>
      </c>
      <c r="G3073" t="s">
        <v>723</v>
      </c>
      <c r="H3073" t="s">
        <v>134</v>
      </c>
      <c r="I3073" t="s">
        <v>135</v>
      </c>
      <c r="J3073" t="s">
        <v>3</v>
      </c>
      <c r="K3073" t="s">
        <v>137</v>
      </c>
      <c r="L3073" t="s">
        <v>9013</v>
      </c>
      <c r="M3073" t="s">
        <v>9014</v>
      </c>
      <c r="N3073">
        <v>1.4402777769999999</v>
      </c>
      <c r="O3073">
        <v>5</v>
      </c>
      <c r="P3073">
        <v>3975</v>
      </c>
      <c r="Q3073">
        <v>72</v>
      </c>
      <c r="R3073">
        <v>149</v>
      </c>
      <c r="S3073">
        <v>52</v>
      </c>
      <c r="T3073">
        <v>381</v>
      </c>
      <c r="U3073">
        <v>6</v>
      </c>
      <c r="V3073">
        <v>1</v>
      </c>
      <c r="W3073">
        <v>1.9768012037370486</v>
      </c>
      <c r="X3073">
        <v>643.13601530260473</v>
      </c>
      <c r="Y3073">
        <v>137.68065443477772</v>
      </c>
      <c r="Z3073">
        <v>14.136675913656576</v>
      </c>
      <c r="AA3073">
        <v>812.40045601945872</v>
      </c>
      <c r="AB3073">
        <v>166.76809889994288</v>
      </c>
      <c r="AC3073">
        <v>232.21872728799255</v>
      </c>
      <c r="AD3073">
        <v>0.54944252757180001</v>
      </c>
      <c r="AE3073">
        <v>2008.8668715897422</v>
      </c>
    </row>
    <row r="3074" spans="1:31" x14ac:dyDescent="0.25">
      <c r="A3074">
        <v>1671547</v>
      </c>
      <c r="B3074">
        <v>1</v>
      </c>
      <c r="C3074" t="s">
        <v>80</v>
      </c>
      <c r="D3074" t="s">
        <v>83</v>
      </c>
      <c r="E3074" t="s">
        <v>140</v>
      </c>
      <c r="F3074" t="s">
        <v>9015</v>
      </c>
      <c r="G3074" t="s">
        <v>197</v>
      </c>
      <c r="H3074" t="s">
        <v>143</v>
      </c>
      <c r="I3074" t="s">
        <v>135</v>
      </c>
      <c r="J3074" t="s">
        <v>136</v>
      </c>
      <c r="K3074" t="s">
        <v>137</v>
      </c>
      <c r="L3074" t="s">
        <v>9016</v>
      </c>
      <c r="M3074" t="s">
        <v>9017</v>
      </c>
      <c r="N3074">
        <v>5.983055555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1.7232709693349317</v>
      </c>
      <c r="AC3074">
        <v>0</v>
      </c>
      <c r="AD3074">
        <v>0</v>
      </c>
      <c r="AE3074">
        <v>1.7232709693349317</v>
      </c>
    </row>
    <row r="3075" spans="1:31" x14ac:dyDescent="0.25">
      <c r="A3075">
        <v>1672211</v>
      </c>
      <c r="B3075">
        <v>1</v>
      </c>
      <c r="C3075" t="s">
        <v>80</v>
      </c>
      <c r="D3075" t="s">
        <v>82</v>
      </c>
      <c r="E3075" t="s">
        <v>140</v>
      </c>
      <c r="F3075" t="s">
        <v>5478</v>
      </c>
      <c r="G3075" t="s">
        <v>209</v>
      </c>
      <c r="H3075" t="s">
        <v>143</v>
      </c>
      <c r="I3075" t="s">
        <v>135</v>
      </c>
      <c r="J3075" t="s">
        <v>136</v>
      </c>
      <c r="K3075" t="s">
        <v>137</v>
      </c>
      <c r="L3075" t="s">
        <v>9018</v>
      </c>
      <c r="M3075" t="s">
        <v>9019</v>
      </c>
      <c r="N3075">
        <v>5.8116666659999998</v>
      </c>
      <c r="O3075">
        <v>0</v>
      </c>
      <c r="P3075">
        <v>23</v>
      </c>
      <c r="Q3075">
        <v>0</v>
      </c>
      <c r="R3075">
        <v>0</v>
      </c>
      <c r="S3075">
        <v>0</v>
      </c>
      <c r="T3075">
        <v>5</v>
      </c>
      <c r="U3075">
        <v>0</v>
      </c>
      <c r="V3075">
        <v>0</v>
      </c>
      <c r="W3075">
        <v>0</v>
      </c>
      <c r="X3075">
        <v>45.208481375766468</v>
      </c>
      <c r="Y3075">
        <v>0</v>
      </c>
      <c r="Z3075">
        <v>0</v>
      </c>
      <c r="AA3075">
        <v>0</v>
      </c>
      <c r="AB3075">
        <v>91.387053833030166</v>
      </c>
      <c r="AC3075">
        <v>0</v>
      </c>
      <c r="AD3075">
        <v>0</v>
      </c>
      <c r="AE3075">
        <v>136.59553520879663</v>
      </c>
    </row>
    <row r="3076" spans="1:31" x14ac:dyDescent="0.25">
      <c r="A3076">
        <v>1671570</v>
      </c>
      <c r="B3076">
        <v>1</v>
      </c>
      <c r="C3076" t="s">
        <v>81</v>
      </c>
      <c r="D3076" t="s">
        <v>117</v>
      </c>
      <c r="E3076" t="s">
        <v>164</v>
      </c>
      <c r="F3076" t="s">
        <v>9020</v>
      </c>
      <c r="G3076" t="s">
        <v>161</v>
      </c>
      <c r="H3076" t="s">
        <v>134</v>
      </c>
      <c r="I3076" t="s">
        <v>135</v>
      </c>
      <c r="J3076" t="s">
        <v>136</v>
      </c>
      <c r="K3076" t="s">
        <v>137</v>
      </c>
      <c r="L3076" t="s">
        <v>9021</v>
      </c>
      <c r="M3076" t="s">
        <v>9022</v>
      </c>
      <c r="N3076">
        <v>6.25E-2</v>
      </c>
      <c r="O3076">
        <v>1</v>
      </c>
      <c r="P3076">
        <v>542</v>
      </c>
      <c r="Q3076">
        <v>11</v>
      </c>
      <c r="R3076">
        <v>36</v>
      </c>
      <c r="S3076">
        <v>10</v>
      </c>
      <c r="T3076">
        <v>19</v>
      </c>
      <c r="U3076">
        <v>1</v>
      </c>
      <c r="V3076">
        <v>0</v>
      </c>
      <c r="W3076">
        <v>2.9831429385562498E-2</v>
      </c>
      <c r="X3076">
        <v>2.7467918179048754</v>
      </c>
      <c r="Y3076">
        <v>0.23922431450956252</v>
      </c>
      <c r="Z3076">
        <v>0.11696951748218753</v>
      </c>
      <c r="AA3076">
        <v>2.1599513578926248</v>
      </c>
      <c r="AB3076">
        <v>0.65035377979362508</v>
      </c>
      <c r="AC3076">
        <v>0.23552493556343751</v>
      </c>
      <c r="AD3076">
        <v>0</v>
      </c>
      <c r="AE3076">
        <v>6.1786471525318749</v>
      </c>
    </row>
    <row r="3077" spans="1:31" x14ac:dyDescent="0.25">
      <c r="A3077">
        <v>1671739</v>
      </c>
      <c r="B3077">
        <v>1</v>
      </c>
      <c r="C3077" t="s">
        <v>80</v>
      </c>
      <c r="D3077" t="s">
        <v>99</v>
      </c>
      <c r="E3077" t="s">
        <v>140</v>
      </c>
      <c r="F3077" t="s">
        <v>9023</v>
      </c>
      <c r="G3077" t="s">
        <v>197</v>
      </c>
      <c r="H3077" t="s">
        <v>143</v>
      </c>
      <c r="I3077" t="s">
        <v>135</v>
      </c>
      <c r="J3077" t="s">
        <v>136</v>
      </c>
      <c r="K3077" t="s">
        <v>137</v>
      </c>
      <c r="L3077" t="s">
        <v>9024</v>
      </c>
      <c r="M3077" t="s">
        <v>9025</v>
      </c>
      <c r="N3077">
        <v>2.153611111</v>
      </c>
      <c r="O3077">
        <v>0</v>
      </c>
      <c r="P3077">
        <v>2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6.477705052750001E-5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6.477705052750001E-5</v>
      </c>
    </row>
    <row r="3078" spans="1:31" x14ac:dyDescent="0.25">
      <c r="A3078">
        <v>1671527</v>
      </c>
      <c r="B3078">
        <v>1</v>
      </c>
      <c r="C3078" t="s">
        <v>80</v>
      </c>
      <c r="D3078" t="s">
        <v>99</v>
      </c>
      <c r="E3078" t="s">
        <v>151</v>
      </c>
      <c r="F3078" t="s">
        <v>9026</v>
      </c>
      <c r="G3078" t="s">
        <v>153</v>
      </c>
      <c r="H3078" t="s">
        <v>143</v>
      </c>
      <c r="I3078" t="s">
        <v>135</v>
      </c>
      <c r="J3078" t="s">
        <v>136</v>
      </c>
      <c r="K3078" t="s">
        <v>137</v>
      </c>
      <c r="L3078" t="s">
        <v>9027</v>
      </c>
      <c r="M3078" t="s">
        <v>9028</v>
      </c>
      <c r="N3078">
        <v>3.497222222</v>
      </c>
      <c r="O3078">
        <v>0</v>
      </c>
      <c r="P3078">
        <v>41</v>
      </c>
      <c r="Q3078">
        <v>0</v>
      </c>
      <c r="R3078">
        <v>0</v>
      </c>
      <c r="S3078">
        <v>0</v>
      </c>
      <c r="T3078">
        <v>4</v>
      </c>
      <c r="U3078">
        <v>0</v>
      </c>
      <c r="V3078">
        <v>0</v>
      </c>
      <c r="W3078">
        <v>0</v>
      </c>
      <c r="X3078">
        <v>14.307893727067116</v>
      </c>
      <c r="Y3078">
        <v>0</v>
      </c>
      <c r="Z3078">
        <v>0</v>
      </c>
      <c r="AA3078">
        <v>0</v>
      </c>
      <c r="AB3078">
        <v>4.1455728141234864</v>
      </c>
      <c r="AC3078">
        <v>0</v>
      </c>
      <c r="AD3078">
        <v>0</v>
      </c>
      <c r="AE3078">
        <v>18.4534665411906</v>
      </c>
    </row>
    <row r="3079" spans="1:31" x14ac:dyDescent="0.25">
      <c r="A3079">
        <v>1672068</v>
      </c>
      <c r="B3079">
        <v>1</v>
      </c>
      <c r="C3079" t="s">
        <v>80</v>
      </c>
      <c r="D3079" t="s">
        <v>107</v>
      </c>
      <c r="E3079" t="s">
        <v>146</v>
      </c>
      <c r="F3079" t="s">
        <v>9029</v>
      </c>
      <c r="G3079" t="s">
        <v>267</v>
      </c>
      <c r="H3079" t="s">
        <v>143</v>
      </c>
      <c r="I3079" t="s">
        <v>135</v>
      </c>
      <c r="J3079" t="s">
        <v>136</v>
      </c>
      <c r="K3079" t="s">
        <v>137</v>
      </c>
      <c r="L3079" t="s">
        <v>9030</v>
      </c>
      <c r="M3079" t="s">
        <v>9031</v>
      </c>
      <c r="N3079">
        <v>2.5447222219999999</v>
      </c>
      <c r="O3079">
        <v>0</v>
      </c>
      <c r="P3079">
        <v>46</v>
      </c>
      <c r="Q3079">
        <v>0</v>
      </c>
      <c r="R3079">
        <v>6</v>
      </c>
      <c r="S3079">
        <v>0</v>
      </c>
      <c r="T3079">
        <v>204</v>
      </c>
      <c r="U3079">
        <v>0</v>
      </c>
      <c r="V3079">
        <v>1</v>
      </c>
      <c r="W3079">
        <v>0</v>
      </c>
      <c r="X3079">
        <v>44.999477064930375</v>
      </c>
      <c r="Y3079">
        <v>0</v>
      </c>
      <c r="Z3079">
        <v>3.244625122404984</v>
      </c>
      <c r="AA3079">
        <v>0</v>
      </c>
      <c r="AB3079">
        <v>211.83696020747215</v>
      </c>
      <c r="AC3079">
        <v>0</v>
      </c>
      <c r="AD3079">
        <v>28.696729736470136</v>
      </c>
      <c r="AE3079">
        <v>288.77779213127769</v>
      </c>
    </row>
    <row r="3080" spans="1:31" x14ac:dyDescent="0.25">
      <c r="A3080">
        <v>1672237</v>
      </c>
      <c r="B3080">
        <v>1</v>
      </c>
      <c r="C3080" t="s">
        <v>80</v>
      </c>
      <c r="D3080" t="s">
        <v>104</v>
      </c>
      <c r="E3080" t="s">
        <v>140</v>
      </c>
      <c r="F3080" t="s">
        <v>9032</v>
      </c>
      <c r="G3080" t="s">
        <v>142</v>
      </c>
      <c r="H3080" t="s">
        <v>143</v>
      </c>
      <c r="I3080" t="s">
        <v>135</v>
      </c>
      <c r="J3080" t="s">
        <v>136</v>
      </c>
      <c r="K3080" t="s">
        <v>137</v>
      </c>
      <c r="L3080" t="s">
        <v>9033</v>
      </c>
      <c r="M3080" t="s">
        <v>9034</v>
      </c>
      <c r="N3080">
        <v>1.8774999999999999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0.40411072316100666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0.40411072316100666</v>
      </c>
    </row>
    <row r="3081" spans="1:31" x14ac:dyDescent="0.25">
      <c r="A3081">
        <v>1671447</v>
      </c>
      <c r="B3081">
        <v>1</v>
      </c>
      <c r="C3081" t="s">
        <v>80</v>
      </c>
      <c r="D3081" t="s">
        <v>83</v>
      </c>
      <c r="E3081" t="s">
        <v>131</v>
      </c>
      <c r="F3081" t="s">
        <v>2072</v>
      </c>
      <c r="G3081" t="s">
        <v>161</v>
      </c>
      <c r="H3081" t="s">
        <v>134</v>
      </c>
      <c r="I3081" t="s">
        <v>135</v>
      </c>
      <c r="J3081" t="s">
        <v>136</v>
      </c>
      <c r="K3081" t="s">
        <v>137</v>
      </c>
      <c r="L3081" t="s">
        <v>9035</v>
      </c>
      <c r="M3081" t="s">
        <v>9036</v>
      </c>
      <c r="N3081">
        <v>1.133888888</v>
      </c>
      <c r="O3081">
        <v>1</v>
      </c>
      <c r="P3081">
        <v>16</v>
      </c>
      <c r="Q3081">
        <v>0</v>
      </c>
      <c r="R3081">
        <v>0</v>
      </c>
      <c r="S3081">
        <v>3</v>
      </c>
      <c r="T3081">
        <v>2</v>
      </c>
      <c r="U3081">
        <v>0</v>
      </c>
      <c r="V3081">
        <v>0</v>
      </c>
      <c r="W3081">
        <v>3.2479941832869947</v>
      </c>
      <c r="X3081">
        <v>1.5085731154004676</v>
      </c>
      <c r="Y3081">
        <v>0</v>
      </c>
      <c r="Z3081">
        <v>0</v>
      </c>
      <c r="AA3081">
        <v>20.095645400456796</v>
      </c>
      <c r="AB3081">
        <v>6.1247733766950007E-3</v>
      </c>
      <c r="AC3081">
        <v>0</v>
      </c>
      <c r="AD3081">
        <v>0</v>
      </c>
      <c r="AE3081">
        <v>24.858337472520954</v>
      </c>
    </row>
    <row r="3082" spans="1:31" x14ac:dyDescent="0.25">
      <c r="A3082">
        <v>1672217</v>
      </c>
      <c r="B3082">
        <v>1</v>
      </c>
      <c r="C3082" t="s">
        <v>80</v>
      </c>
      <c r="D3082" t="s">
        <v>100</v>
      </c>
      <c r="E3082" t="s">
        <v>140</v>
      </c>
      <c r="F3082" t="s">
        <v>9037</v>
      </c>
      <c r="G3082" t="s">
        <v>197</v>
      </c>
      <c r="H3082" t="s">
        <v>143</v>
      </c>
      <c r="I3082" t="s">
        <v>135</v>
      </c>
      <c r="J3082" t="s">
        <v>136</v>
      </c>
      <c r="K3082" t="s">
        <v>137</v>
      </c>
      <c r="L3082" t="s">
        <v>9038</v>
      </c>
      <c r="M3082" t="s">
        <v>9039</v>
      </c>
      <c r="N3082">
        <v>4.04</v>
      </c>
      <c r="O3082">
        <v>0</v>
      </c>
      <c r="P3082">
        <v>2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4.4285790429363319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4.4285790429363319</v>
      </c>
    </row>
    <row r="3083" spans="1:31" x14ac:dyDescent="0.25">
      <c r="A3083">
        <v>1671839</v>
      </c>
      <c r="B3083">
        <v>1</v>
      </c>
      <c r="C3083" t="s">
        <v>80</v>
      </c>
      <c r="D3083" t="s">
        <v>103</v>
      </c>
      <c r="E3083" t="s">
        <v>151</v>
      </c>
      <c r="F3083" t="s">
        <v>9040</v>
      </c>
      <c r="G3083" t="s">
        <v>222</v>
      </c>
      <c r="H3083" t="s">
        <v>143</v>
      </c>
      <c r="I3083" t="s">
        <v>135</v>
      </c>
      <c r="J3083" t="s">
        <v>136</v>
      </c>
      <c r="K3083" t="s">
        <v>137</v>
      </c>
      <c r="L3083" t="s">
        <v>9041</v>
      </c>
      <c r="M3083" t="s">
        <v>9042</v>
      </c>
      <c r="N3083">
        <v>1.655</v>
      </c>
      <c r="O3083">
        <v>0</v>
      </c>
      <c r="P3083">
        <v>3</v>
      </c>
      <c r="Q3083">
        <v>0</v>
      </c>
      <c r="R3083">
        <v>1</v>
      </c>
      <c r="S3083">
        <v>0</v>
      </c>
      <c r="T3083">
        <v>2</v>
      </c>
      <c r="U3083">
        <v>0</v>
      </c>
      <c r="V3083">
        <v>0</v>
      </c>
      <c r="W3083">
        <v>0</v>
      </c>
      <c r="X3083">
        <v>0.40724860920884004</v>
      </c>
      <c r="Y3083">
        <v>0</v>
      </c>
      <c r="Z3083">
        <v>7.5302937419807231E-2</v>
      </c>
      <c r="AA3083">
        <v>0</v>
      </c>
      <c r="AB3083">
        <v>0.22856431967485</v>
      </c>
      <c r="AC3083">
        <v>0</v>
      </c>
      <c r="AD3083">
        <v>0</v>
      </c>
      <c r="AE3083">
        <v>0.71111586630349732</v>
      </c>
    </row>
    <row r="3084" spans="1:31" x14ac:dyDescent="0.25">
      <c r="A3084">
        <v>1672025</v>
      </c>
      <c r="B3084">
        <v>1</v>
      </c>
      <c r="C3084" t="s">
        <v>80</v>
      </c>
      <c r="D3084" t="s">
        <v>96</v>
      </c>
      <c r="E3084" t="s">
        <v>140</v>
      </c>
      <c r="F3084" t="s">
        <v>9043</v>
      </c>
      <c r="G3084" t="s">
        <v>142</v>
      </c>
      <c r="H3084" t="s">
        <v>143</v>
      </c>
      <c r="I3084" t="s">
        <v>135</v>
      </c>
      <c r="J3084" t="s">
        <v>136</v>
      </c>
      <c r="K3084" t="s">
        <v>137</v>
      </c>
      <c r="L3084" t="s">
        <v>9044</v>
      </c>
      <c r="M3084" t="s">
        <v>9045</v>
      </c>
      <c r="N3084">
        <v>1.489166666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1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9.2861166915033336E-2</v>
      </c>
      <c r="AC3084">
        <v>0</v>
      </c>
      <c r="AD3084">
        <v>0</v>
      </c>
      <c r="AE3084">
        <v>9.2861166915033336E-2</v>
      </c>
    </row>
    <row r="3085" spans="1:31" x14ac:dyDescent="0.25">
      <c r="A3085">
        <v>1672031</v>
      </c>
      <c r="B3085">
        <v>1</v>
      </c>
      <c r="C3085" t="s">
        <v>80</v>
      </c>
      <c r="D3085" t="s">
        <v>110</v>
      </c>
      <c r="E3085" t="s">
        <v>140</v>
      </c>
      <c r="F3085" t="s">
        <v>2046</v>
      </c>
      <c r="G3085" t="s">
        <v>209</v>
      </c>
      <c r="H3085" t="s">
        <v>143</v>
      </c>
      <c r="I3085" t="s">
        <v>135</v>
      </c>
      <c r="J3085" t="s">
        <v>136</v>
      </c>
      <c r="K3085" t="s">
        <v>137</v>
      </c>
      <c r="L3085" t="s">
        <v>9046</v>
      </c>
      <c r="M3085" t="s">
        <v>9047</v>
      </c>
      <c r="N3085">
        <v>1.5622222219999999</v>
      </c>
      <c r="O3085">
        <v>0</v>
      </c>
      <c r="P3085">
        <v>13</v>
      </c>
      <c r="Q3085">
        <v>0</v>
      </c>
      <c r="R3085">
        <v>0</v>
      </c>
      <c r="S3085">
        <v>0</v>
      </c>
      <c r="T3085">
        <v>2</v>
      </c>
      <c r="U3085">
        <v>0</v>
      </c>
      <c r="V3085">
        <v>0</v>
      </c>
      <c r="W3085">
        <v>0</v>
      </c>
      <c r="X3085">
        <v>5.4378056468330076</v>
      </c>
      <c r="Y3085">
        <v>0</v>
      </c>
      <c r="Z3085">
        <v>0</v>
      </c>
      <c r="AA3085">
        <v>0</v>
      </c>
      <c r="AB3085">
        <v>2.7269446993116668</v>
      </c>
      <c r="AC3085">
        <v>0</v>
      </c>
      <c r="AD3085">
        <v>0</v>
      </c>
      <c r="AE3085">
        <v>8.1647503461446753</v>
      </c>
    </row>
    <row r="3086" spans="1:31" x14ac:dyDescent="0.25">
      <c r="A3086">
        <v>1672174</v>
      </c>
      <c r="B3086">
        <v>1</v>
      </c>
      <c r="C3086" t="s">
        <v>80</v>
      </c>
      <c r="D3086" t="s">
        <v>100</v>
      </c>
      <c r="E3086" t="s">
        <v>140</v>
      </c>
      <c r="F3086" t="s">
        <v>1687</v>
      </c>
      <c r="G3086" t="s">
        <v>197</v>
      </c>
      <c r="H3086" t="s">
        <v>143</v>
      </c>
      <c r="I3086" t="s">
        <v>135</v>
      </c>
      <c r="J3086" t="s">
        <v>136</v>
      </c>
      <c r="K3086" t="s">
        <v>137</v>
      </c>
      <c r="L3086" t="s">
        <v>9048</v>
      </c>
      <c r="M3086" t="s">
        <v>9049</v>
      </c>
      <c r="N3086">
        <v>14.612222222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3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18.330571612856694</v>
      </c>
      <c r="AC3086">
        <v>0</v>
      </c>
      <c r="AD3086">
        <v>0</v>
      </c>
      <c r="AE3086">
        <v>18.330571612856694</v>
      </c>
    </row>
    <row r="3087" spans="1:31" x14ac:dyDescent="0.25">
      <c r="A3087">
        <v>1671633</v>
      </c>
      <c r="B3087">
        <v>1</v>
      </c>
      <c r="C3087" t="s">
        <v>80</v>
      </c>
      <c r="D3087" t="s">
        <v>107</v>
      </c>
      <c r="E3087" t="s">
        <v>140</v>
      </c>
      <c r="F3087" t="s">
        <v>9050</v>
      </c>
      <c r="G3087" t="s">
        <v>142</v>
      </c>
      <c r="H3087" t="s">
        <v>143</v>
      </c>
      <c r="I3087" t="s">
        <v>135</v>
      </c>
      <c r="J3087" t="s">
        <v>136</v>
      </c>
      <c r="K3087" t="s">
        <v>137</v>
      </c>
      <c r="L3087" t="s">
        <v>9051</v>
      </c>
      <c r="M3087" t="s">
        <v>9052</v>
      </c>
      <c r="N3087">
        <v>2.0722222220000002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0.1659026951883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0.1659026951883</v>
      </c>
    </row>
    <row r="3088" spans="1:31" x14ac:dyDescent="0.25">
      <c r="A3088">
        <v>1671733</v>
      </c>
      <c r="B3088">
        <v>1</v>
      </c>
      <c r="C3088" t="s">
        <v>80</v>
      </c>
      <c r="D3088" t="s">
        <v>84</v>
      </c>
      <c r="E3088" t="s">
        <v>151</v>
      </c>
      <c r="F3088" t="s">
        <v>9053</v>
      </c>
      <c r="G3088" t="s">
        <v>240</v>
      </c>
      <c r="H3088" t="s">
        <v>143</v>
      </c>
      <c r="I3088" t="s">
        <v>135</v>
      </c>
      <c r="J3088" t="s">
        <v>136</v>
      </c>
      <c r="K3088" t="s">
        <v>137</v>
      </c>
      <c r="L3088" t="s">
        <v>9054</v>
      </c>
      <c r="M3088" t="s">
        <v>9055</v>
      </c>
      <c r="N3088">
        <v>4.500277777</v>
      </c>
      <c r="O3088">
        <v>0</v>
      </c>
      <c r="P3088">
        <v>4</v>
      </c>
      <c r="Q3088">
        <v>0</v>
      </c>
      <c r="R3088">
        <v>0</v>
      </c>
      <c r="S3088">
        <v>0</v>
      </c>
      <c r="T3088">
        <v>31</v>
      </c>
      <c r="U3088">
        <v>0</v>
      </c>
      <c r="V3088">
        <v>0</v>
      </c>
      <c r="W3088">
        <v>0</v>
      </c>
      <c r="X3088">
        <v>1.8306035806094652</v>
      </c>
      <c r="Y3088">
        <v>0</v>
      </c>
      <c r="Z3088">
        <v>0</v>
      </c>
      <c r="AA3088">
        <v>0</v>
      </c>
      <c r="AB3088">
        <v>74.040947446946646</v>
      </c>
      <c r="AC3088">
        <v>0</v>
      </c>
      <c r="AD3088">
        <v>0</v>
      </c>
      <c r="AE3088">
        <v>75.871551027556109</v>
      </c>
    </row>
    <row r="3089" spans="1:31" x14ac:dyDescent="0.25">
      <c r="A3089">
        <v>1671490</v>
      </c>
      <c r="B3089">
        <v>1</v>
      </c>
      <c r="C3089" t="s">
        <v>80</v>
      </c>
      <c r="D3089" t="s">
        <v>85</v>
      </c>
      <c r="E3089" t="s">
        <v>151</v>
      </c>
      <c r="F3089" t="s">
        <v>9056</v>
      </c>
      <c r="G3089" t="s">
        <v>153</v>
      </c>
      <c r="H3089" t="s">
        <v>143</v>
      </c>
      <c r="I3089" t="s">
        <v>135</v>
      </c>
      <c r="J3089" t="s">
        <v>136</v>
      </c>
      <c r="K3089" t="s">
        <v>137</v>
      </c>
      <c r="L3089" t="s">
        <v>9057</v>
      </c>
      <c r="M3089" t="s">
        <v>9058</v>
      </c>
      <c r="N3089">
        <v>2.7655555550000002</v>
      </c>
      <c r="O3089">
        <v>0</v>
      </c>
      <c r="P3089">
        <v>30</v>
      </c>
      <c r="Q3089">
        <v>0</v>
      </c>
      <c r="R3089">
        <v>0</v>
      </c>
      <c r="S3089">
        <v>0</v>
      </c>
      <c r="T3089">
        <v>9</v>
      </c>
      <c r="U3089">
        <v>0</v>
      </c>
      <c r="V3089">
        <v>0</v>
      </c>
      <c r="W3089">
        <v>0</v>
      </c>
      <c r="X3089">
        <v>18.63639505456792</v>
      </c>
      <c r="Y3089">
        <v>0</v>
      </c>
      <c r="Z3089">
        <v>0</v>
      </c>
      <c r="AA3089">
        <v>0</v>
      </c>
      <c r="AB3089">
        <v>33.456306909640382</v>
      </c>
      <c r="AC3089">
        <v>0</v>
      </c>
      <c r="AD3089">
        <v>0</v>
      </c>
      <c r="AE3089">
        <v>52.092701964208302</v>
      </c>
    </row>
    <row r="3090" spans="1:31" x14ac:dyDescent="0.25">
      <c r="A3090">
        <v>1671882</v>
      </c>
      <c r="B3090">
        <v>1</v>
      </c>
      <c r="C3090" t="s">
        <v>80</v>
      </c>
      <c r="D3090" t="s">
        <v>90</v>
      </c>
      <c r="E3090" t="s">
        <v>140</v>
      </c>
      <c r="F3090" t="s">
        <v>9059</v>
      </c>
      <c r="G3090" t="s">
        <v>197</v>
      </c>
      <c r="H3090" t="s">
        <v>143</v>
      </c>
      <c r="I3090" t="s">
        <v>135</v>
      </c>
      <c r="J3090" t="s">
        <v>136</v>
      </c>
      <c r="K3090" t="s">
        <v>137</v>
      </c>
      <c r="L3090" t="s">
        <v>9060</v>
      </c>
      <c r="M3090" t="s">
        <v>9061</v>
      </c>
      <c r="N3090">
        <v>10.966666666</v>
      </c>
      <c r="O3090">
        <v>0</v>
      </c>
      <c r="P3090">
        <v>2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7.0449382734282366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7.0449382734282366</v>
      </c>
    </row>
    <row r="3091" spans="1:31" x14ac:dyDescent="0.25">
      <c r="A3091">
        <v>1671536</v>
      </c>
      <c r="B3091">
        <v>1</v>
      </c>
      <c r="C3091" t="s">
        <v>81</v>
      </c>
      <c r="D3091" t="s">
        <v>119</v>
      </c>
      <c r="E3091" t="s">
        <v>164</v>
      </c>
      <c r="F3091" t="s">
        <v>1577</v>
      </c>
      <c r="G3091" t="s">
        <v>166</v>
      </c>
      <c r="H3091" t="s">
        <v>134</v>
      </c>
      <c r="I3091" t="s">
        <v>173</v>
      </c>
      <c r="J3091" t="s">
        <v>136</v>
      </c>
      <c r="K3091" t="s">
        <v>137</v>
      </c>
      <c r="L3091" t="s">
        <v>9062</v>
      </c>
      <c r="M3091" t="s">
        <v>9063</v>
      </c>
      <c r="N3091">
        <v>4.2222221999999997E-2</v>
      </c>
      <c r="O3091">
        <v>0</v>
      </c>
      <c r="P3091">
        <v>1002</v>
      </c>
      <c r="Q3091">
        <v>17</v>
      </c>
      <c r="R3091">
        <v>239</v>
      </c>
      <c r="S3091">
        <v>2</v>
      </c>
      <c r="T3091">
        <v>64</v>
      </c>
      <c r="U3091">
        <v>0</v>
      </c>
      <c r="V3091">
        <v>0</v>
      </c>
      <c r="W3091">
        <v>0</v>
      </c>
      <c r="X3091">
        <v>6.5836482959146672</v>
      </c>
      <c r="Y3091">
        <v>0.32332213885590672</v>
      </c>
      <c r="Z3091">
        <v>2.31525676151908</v>
      </c>
      <c r="AA3091">
        <v>0.68184376497636456</v>
      </c>
      <c r="AB3091">
        <v>1.8439564488265219</v>
      </c>
      <c r="AC3091">
        <v>0</v>
      </c>
      <c r="AD3091">
        <v>0</v>
      </c>
      <c r="AE3091">
        <v>11.748027410092538</v>
      </c>
    </row>
    <row r="3092" spans="1:31" x14ac:dyDescent="0.25">
      <c r="A3092">
        <v>1672200</v>
      </c>
      <c r="B3092">
        <v>1</v>
      </c>
      <c r="C3092" t="s">
        <v>80</v>
      </c>
      <c r="D3092" t="s">
        <v>104</v>
      </c>
      <c r="E3092" t="s">
        <v>200</v>
      </c>
      <c r="F3092" t="s">
        <v>9064</v>
      </c>
      <c r="G3092" t="s">
        <v>222</v>
      </c>
      <c r="H3092" t="s">
        <v>143</v>
      </c>
      <c r="I3092" t="s">
        <v>135</v>
      </c>
      <c r="J3092" t="s">
        <v>136</v>
      </c>
      <c r="K3092" t="s">
        <v>137</v>
      </c>
      <c r="L3092" t="s">
        <v>9065</v>
      </c>
      <c r="M3092" t="s">
        <v>9066</v>
      </c>
      <c r="N3092">
        <v>2.4849999999999999</v>
      </c>
      <c r="O3092">
        <v>0</v>
      </c>
      <c r="P3092">
        <v>15</v>
      </c>
      <c r="Q3092">
        <v>0</v>
      </c>
      <c r="R3092">
        <v>0</v>
      </c>
      <c r="S3092">
        <v>0</v>
      </c>
      <c r="T3092">
        <v>1</v>
      </c>
      <c r="U3092">
        <v>0</v>
      </c>
      <c r="V3092">
        <v>0</v>
      </c>
      <c r="W3092">
        <v>0</v>
      </c>
      <c r="X3092">
        <v>10.299702288353505</v>
      </c>
      <c r="Y3092">
        <v>0</v>
      </c>
      <c r="Z3092">
        <v>0</v>
      </c>
      <c r="AA3092">
        <v>0</v>
      </c>
      <c r="AB3092">
        <v>2.9335478601506302</v>
      </c>
      <c r="AC3092">
        <v>0</v>
      </c>
      <c r="AD3092">
        <v>0</v>
      </c>
      <c r="AE3092">
        <v>13.233250148504135</v>
      </c>
    </row>
    <row r="3093" spans="1:31" x14ac:dyDescent="0.25">
      <c r="A3093">
        <v>1671559</v>
      </c>
      <c r="B3093">
        <v>1</v>
      </c>
      <c r="C3093" t="s">
        <v>80</v>
      </c>
      <c r="D3093" t="s">
        <v>82</v>
      </c>
      <c r="E3093" t="s">
        <v>140</v>
      </c>
      <c r="F3093" t="s">
        <v>9067</v>
      </c>
      <c r="G3093" t="s">
        <v>209</v>
      </c>
      <c r="H3093" t="s">
        <v>143</v>
      </c>
      <c r="I3093" t="s">
        <v>135</v>
      </c>
      <c r="J3093" t="s">
        <v>136</v>
      </c>
      <c r="K3093" t="s">
        <v>137</v>
      </c>
      <c r="L3093" t="s">
        <v>9068</v>
      </c>
      <c r="M3093" t="s">
        <v>9069</v>
      </c>
      <c r="N3093">
        <v>4.1636111109999998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24.568244056221111</v>
      </c>
      <c r="AC3093">
        <v>0</v>
      </c>
      <c r="AD3093">
        <v>0</v>
      </c>
      <c r="AE3093">
        <v>24.568244056221111</v>
      </c>
    </row>
    <row r="3094" spans="1:31" x14ac:dyDescent="0.25">
      <c r="A3094">
        <v>1671914</v>
      </c>
      <c r="B3094">
        <v>1</v>
      </c>
      <c r="C3094" t="s">
        <v>80</v>
      </c>
      <c r="D3094" t="s">
        <v>107</v>
      </c>
      <c r="E3094" t="s">
        <v>140</v>
      </c>
      <c r="F3094" t="s">
        <v>9070</v>
      </c>
      <c r="G3094" t="s">
        <v>209</v>
      </c>
      <c r="H3094" t="s">
        <v>143</v>
      </c>
      <c r="I3094" t="s">
        <v>135</v>
      </c>
      <c r="J3094" t="s">
        <v>136</v>
      </c>
      <c r="K3094" t="s">
        <v>137</v>
      </c>
      <c r="L3094" t="s">
        <v>9071</v>
      </c>
      <c r="M3094" t="s">
        <v>9072</v>
      </c>
      <c r="N3094">
        <v>1.7102777769999999</v>
      </c>
      <c r="O3094">
        <v>0</v>
      </c>
      <c r="P3094">
        <v>5</v>
      </c>
      <c r="Q3094">
        <v>0</v>
      </c>
      <c r="R3094">
        <v>0</v>
      </c>
      <c r="S3094">
        <v>0</v>
      </c>
      <c r="T3094">
        <v>2</v>
      </c>
      <c r="U3094">
        <v>0</v>
      </c>
      <c r="V3094">
        <v>0</v>
      </c>
      <c r="W3094">
        <v>0</v>
      </c>
      <c r="X3094">
        <v>3.0924840588213915</v>
      </c>
      <c r="Y3094">
        <v>0</v>
      </c>
      <c r="Z3094">
        <v>0</v>
      </c>
      <c r="AA3094">
        <v>0</v>
      </c>
      <c r="AB3094">
        <v>0.52348673084113784</v>
      </c>
      <c r="AC3094">
        <v>0</v>
      </c>
      <c r="AD3094">
        <v>0</v>
      </c>
      <c r="AE3094">
        <v>3.6159707896625295</v>
      </c>
    </row>
    <row r="3095" spans="1:31" x14ac:dyDescent="0.25">
      <c r="A3095">
        <v>1671699</v>
      </c>
      <c r="B3095">
        <v>1</v>
      </c>
      <c r="C3095" t="s">
        <v>80</v>
      </c>
      <c r="D3095" t="s">
        <v>85</v>
      </c>
      <c r="E3095" t="s">
        <v>140</v>
      </c>
      <c r="F3095" t="s">
        <v>9073</v>
      </c>
      <c r="G3095" t="s">
        <v>142</v>
      </c>
      <c r="H3095" t="s">
        <v>143</v>
      </c>
      <c r="I3095" t="s">
        <v>135</v>
      </c>
      <c r="J3095" t="s">
        <v>136</v>
      </c>
      <c r="K3095" t="s">
        <v>137</v>
      </c>
      <c r="L3095" t="s">
        <v>9074</v>
      </c>
      <c r="M3095" t="s">
        <v>9075</v>
      </c>
      <c r="N3095">
        <v>1.5919444439999999</v>
      </c>
      <c r="O3095">
        <v>0</v>
      </c>
      <c r="P3095">
        <v>17</v>
      </c>
      <c r="Q3095">
        <v>0</v>
      </c>
      <c r="R3095">
        <v>0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8.5927947746268867</v>
      </c>
      <c r="Y3095">
        <v>0</v>
      </c>
      <c r="Z3095">
        <v>0</v>
      </c>
      <c r="AA3095">
        <v>0</v>
      </c>
      <c r="AB3095">
        <v>3.140565462106411</v>
      </c>
      <c r="AC3095">
        <v>0</v>
      </c>
      <c r="AD3095">
        <v>0</v>
      </c>
      <c r="AE3095">
        <v>11.733360236733297</v>
      </c>
    </row>
    <row r="3096" spans="1:31" x14ac:dyDescent="0.25">
      <c r="A3096">
        <v>1672037</v>
      </c>
      <c r="B3096">
        <v>1</v>
      </c>
      <c r="C3096" t="s">
        <v>80</v>
      </c>
      <c r="D3096" t="s">
        <v>85</v>
      </c>
      <c r="E3096" t="s">
        <v>140</v>
      </c>
      <c r="F3096" t="s">
        <v>9076</v>
      </c>
      <c r="G3096" t="s">
        <v>209</v>
      </c>
      <c r="H3096" t="s">
        <v>143</v>
      </c>
      <c r="I3096" t="s">
        <v>135</v>
      </c>
      <c r="J3096" t="s">
        <v>136</v>
      </c>
      <c r="K3096" t="s">
        <v>137</v>
      </c>
      <c r="L3096" t="s">
        <v>9077</v>
      </c>
      <c r="M3096" t="s">
        <v>9078</v>
      </c>
      <c r="N3096">
        <v>2.369722222</v>
      </c>
      <c r="O3096">
        <v>0</v>
      </c>
      <c r="P3096">
        <v>6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3.5770263438504086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3.5770263438504086</v>
      </c>
    </row>
    <row r="3097" spans="1:31" x14ac:dyDescent="0.25">
      <c r="A3097">
        <v>1671991</v>
      </c>
      <c r="B3097">
        <v>1</v>
      </c>
      <c r="C3097" t="s">
        <v>80</v>
      </c>
      <c r="D3097" t="s">
        <v>104</v>
      </c>
      <c r="E3097" t="s">
        <v>151</v>
      </c>
      <c r="F3097" t="s">
        <v>9079</v>
      </c>
      <c r="G3097" t="s">
        <v>153</v>
      </c>
      <c r="H3097" t="s">
        <v>143</v>
      </c>
      <c r="I3097" t="s">
        <v>135</v>
      </c>
      <c r="J3097" t="s">
        <v>136</v>
      </c>
      <c r="K3097" t="s">
        <v>137</v>
      </c>
      <c r="L3097" t="s">
        <v>9080</v>
      </c>
      <c r="M3097" t="s">
        <v>9081</v>
      </c>
      <c r="N3097">
        <v>2.934722222</v>
      </c>
      <c r="O3097">
        <v>0</v>
      </c>
      <c r="P3097">
        <v>29</v>
      </c>
      <c r="Q3097">
        <v>0</v>
      </c>
      <c r="R3097">
        <v>0</v>
      </c>
      <c r="S3097">
        <v>0</v>
      </c>
      <c r="T3097">
        <v>2</v>
      </c>
      <c r="U3097">
        <v>0</v>
      </c>
      <c r="V3097">
        <v>0</v>
      </c>
      <c r="W3097">
        <v>0</v>
      </c>
      <c r="X3097">
        <v>16.850898489415151</v>
      </c>
      <c r="Y3097">
        <v>0</v>
      </c>
      <c r="Z3097">
        <v>0</v>
      </c>
      <c r="AA3097">
        <v>0</v>
      </c>
      <c r="AB3097">
        <v>0.99058581029957615</v>
      </c>
      <c r="AC3097">
        <v>0</v>
      </c>
      <c r="AD3097">
        <v>0</v>
      </c>
      <c r="AE3097">
        <v>17.841484299714729</v>
      </c>
    </row>
    <row r="3098" spans="1:31" x14ac:dyDescent="0.25">
      <c r="A3098">
        <v>1671745</v>
      </c>
      <c r="B3098">
        <v>1</v>
      </c>
      <c r="C3098" t="s">
        <v>80</v>
      </c>
      <c r="D3098" t="s">
        <v>98</v>
      </c>
      <c r="E3098" t="s">
        <v>140</v>
      </c>
      <c r="F3098" t="s">
        <v>9082</v>
      </c>
      <c r="G3098" t="s">
        <v>209</v>
      </c>
      <c r="H3098" t="s">
        <v>143</v>
      </c>
      <c r="I3098" t="s">
        <v>135</v>
      </c>
      <c r="J3098" t="s">
        <v>136</v>
      </c>
      <c r="K3098" t="s">
        <v>137</v>
      </c>
      <c r="L3098" t="s">
        <v>9083</v>
      </c>
      <c r="M3098" t="s">
        <v>9084</v>
      </c>
      <c r="N3098">
        <v>1.956111111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0.53385703562203035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0.53385703562203035</v>
      </c>
    </row>
    <row r="3099" spans="1:31" x14ac:dyDescent="0.25">
      <c r="A3099">
        <v>1672100</v>
      </c>
      <c r="B3099">
        <v>1</v>
      </c>
      <c r="C3099" t="s">
        <v>81</v>
      </c>
      <c r="D3099" t="s">
        <v>116</v>
      </c>
      <c r="E3099" t="s">
        <v>159</v>
      </c>
      <c r="F3099" t="s">
        <v>9085</v>
      </c>
      <c r="G3099" t="s">
        <v>161</v>
      </c>
      <c r="H3099" t="s">
        <v>134</v>
      </c>
      <c r="I3099" t="s">
        <v>135</v>
      </c>
      <c r="J3099" t="s">
        <v>136</v>
      </c>
      <c r="K3099" t="s">
        <v>137</v>
      </c>
      <c r="L3099" t="s">
        <v>9086</v>
      </c>
      <c r="M3099" t="s">
        <v>9087</v>
      </c>
      <c r="N3099">
        <v>1.825555555</v>
      </c>
      <c r="O3099">
        <v>0</v>
      </c>
      <c r="P3099">
        <v>33</v>
      </c>
      <c r="Q3099">
        <v>20</v>
      </c>
      <c r="R3099">
        <v>8</v>
      </c>
      <c r="S3099">
        <v>3</v>
      </c>
      <c r="T3099">
        <v>3</v>
      </c>
      <c r="U3099">
        <v>1</v>
      </c>
      <c r="V3099">
        <v>0</v>
      </c>
      <c r="W3099">
        <v>0</v>
      </c>
      <c r="X3099">
        <v>6.7225657595858221</v>
      </c>
      <c r="Y3099">
        <v>9.3756345846595597</v>
      </c>
      <c r="Z3099">
        <v>2.7534569733970296</v>
      </c>
      <c r="AA3099">
        <v>20.219519236756799</v>
      </c>
      <c r="AB3099">
        <v>0.34647635379002362</v>
      </c>
      <c r="AC3099">
        <v>21.456678667684088</v>
      </c>
      <c r="AD3099">
        <v>0</v>
      </c>
      <c r="AE3099">
        <v>60.87433157587332</v>
      </c>
    </row>
    <row r="3100" spans="1:31" x14ac:dyDescent="0.25">
      <c r="A3100">
        <v>1671768</v>
      </c>
      <c r="B3100">
        <v>1</v>
      </c>
      <c r="C3100" t="s">
        <v>80</v>
      </c>
      <c r="D3100" t="s">
        <v>90</v>
      </c>
      <c r="E3100" t="s">
        <v>140</v>
      </c>
      <c r="F3100" t="s">
        <v>9088</v>
      </c>
      <c r="G3100" t="s">
        <v>197</v>
      </c>
      <c r="H3100" t="s">
        <v>143</v>
      </c>
      <c r="I3100" t="s">
        <v>135</v>
      </c>
      <c r="J3100" t="s">
        <v>136</v>
      </c>
      <c r="K3100" t="s">
        <v>137</v>
      </c>
      <c r="L3100" t="s">
        <v>9089</v>
      </c>
      <c r="M3100" t="s">
        <v>9090</v>
      </c>
      <c r="N3100">
        <v>4.5025000000000004</v>
      </c>
      <c r="O3100">
        <v>0</v>
      </c>
      <c r="P3100">
        <v>2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2.2431770837380002E-2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2.2431770837380002E-2</v>
      </c>
    </row>
    <row r="3101" spans="1:31" x14ac:dyDescent="0.25">
      <c r="A3101">
        <v>1671908</v>
      </c>
      <c r="B3101">
        <v>1</v>
      </c>
      <c r="C3101" t="s">
        <v>80</v>
      </c>
      <c r="D3101" t="s">
        <v>104</v>
      </c>
      <c r="E3101" t="s">
        <v>140</v>
      </c>
      <c r="F3101" t="s">
        <v>9091</v>
      </c>
      <c r="G3101" t="s">
        <v>267</v>
      </c>
      <c r="H3101" t="s">
        <v>143</v>
      </c>
      <c r="I3101" t="s">
        <v>135</v>
      </c>
      <c r="J3101" t="s">
        <v>136</v>
      </c>
      <c r="K3101" t="s">
        <v>137</v>
      </c>
      <c r="L3101" t="s">
        <v>9092</v>
      </c>
      <c r="M3101" t="s">
        <v>9093</v>
      </c>
      <c r="N3101">
        <v>6.2713888879999997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</row>
    <row r="3102" spans="1:31" x14ac:dyDescent="0.25">
      <c r="A3102">
        <v>1672054</v>
      </c>
      <c r="B3102">
        <v>1</v>
      </c>
      <c r="C3102" t="s">
        <v>80</v>
      </c>
      <c r="D3102" t="s">
        <v>95</v>
      </c>
      <c r="E3102" t="s">
        <v>140</v>
      </c>
      <c r="F3102" t="s">
        <v>8776</v>
      </c>
      <c r="G3102" t="s">
        <v>209</v>
      </c>
      <c r="H3102" t="s">
        <v>143</v>
      </c>
      <c r="I3102" t="s">
        <v>135</v>
      </c>
      <c r="J3102" t="s">
        <v>136</v>
      </c>
      <c r="K3102" t="s">
        <v>137</v>
      </c>
      <c r="L3102" t="s">
        <v>9094</v>
      </c>
      <c r="M3102" t="s">
        <v>9095</v>
      </c>
      <c r="N3102">
        <v>0.36833333299999999</v>
      </c>
      <c r="O3102">
        <v>0</v>
      </c>
      <c r="P3102">
        <v>2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0.29809124696743172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0.29809124696743172</v>
      </c>
    </row>
    <row r="3103" spans="1:31" x14ac:dyDescent="0.25">
      <c r="A3103">
        <v>1671785</v>
      </c>
      <c r="B3103">
        <v>1</v>
      </c>
      <c r="C3103" t="s">
        <v>81</v>
      </c>
      <c r="D3103" t="s">
        <v>127</v>
      </c>
      <c r="E3103" t="s">
        <v>151</v>
      </c>
      <c r="F3103" t="s">
        <v>8030</v>
      </c>
      <c r="G3103" t="s">
        <v>153</v>
      </c>
      <c r="H3103" t="s">
        <v>143</v>
      </c>
      <c r="I3103" t="s">
        <v>135</v>
      </c>
      <c r="J3103" t="s">
        <v>136</v>
      </c>
      <c r="K3103" t="s">
        <v>137</v>
      </c>
      <c r="L3103" t="s">
        <v>9096</v>
      </c>
      <c r="M3103" t="s">
        <v>9097</v>
      </c>
      <c r="N3103">
        <v>1.6994444440000001</v>
      </c>
      <c r="O3103">
        <v>0</v>
      </c>
      <c r="P3103">
        <v>35</v>
      </c>
      <c r="Q3103">
        <v>0</v>
      </c>
      <c r="R3103">
        <v>7</v>
      </c>
      <c r="S3103">
        <v>0</v>
      </c>
      <c r="T3103">
        <v>3</v>
      </c>
      <c r="U3103">
        <v>0</v>
      </c>
      <c r="V3103">
        <v>0</v>
      </c>
      <c r="W3103">
        <v>0</v>
      </c>
      <c r="X3103">
        <v>6.8955501789145179</v>
      </c>
      <c r="Y3103">
        <v>0</v>
      </c>
      <c r="Z3103">
        <v>1.7522313585080935</v>
      </c>
      <c r="AA3103">
        <v>0</v>
      </c>
      <c r="AB3103">
        <v>3.8170301640972935</v>
      </c>
      <c r="AC3103">
        <v>0</v>
      </c>
      <c r="AD3103">
        <v>0</v>
      </c>
      <c r="AE3103">
        <v>12.464811701519904</v>
      </c>
    </row>
    <row r="3104" spans="1:31" x14ac:dyDescent="0.25">
      <c r="A3104">
        <v>1671430</v>
      </c>
      <c r="B3104">
        <v>1</v>
      </c>
      <c r="C3104" t="s">
        <v>80</v>
      </c>
      <c r="D3104" t="s">
        <v>100</v>
      </c>
      <c r="E3104" t="s">
        <v>146</v>
      </c>
      <c r="F3104" t="s">
        <v>9098</v>
      </c>
      <c r="G3104" t="s">
        <v>267</v>
      </c>
      <c r="H3104" t="s">
        <v>143</v>
      </c>
      <c r="I3104" t="s">
        <v>135</v>
      </c>
      <c r="J3104" t="s">
        <v>5</v>
      </c>
      <c r="K3104" t="s">
        <v>137</v>
      </c>
      <c r="L3104" t="s">
        <v>9099</v>
      </c>
      <c r="M3104" t="s">
        <v>9100</v>
      </c>
      <c r="N3104">
        <v>19.123611110999999</v>
      </c>
      <c r="O3104">
        <v>0</v>
      </c>
      <c r="P3104">
        <v>90</v>
      </c>
      <c r="Q3104">
        <v>0</v>
      </c>
      <c r="R3104">
        <v>50</v>
      </c>
      <c r="S3104">
        <v>0</v>
      </c>
      <c r="T3104">
        <v>6</v>
      </c>
      <c r="U3104">
        <v>0</v>
      </c>
      <c r="V3104">
        <v>0</v>
      </c>
      <c r="W3104">
        <v>0</v>
      </c>
      <c r="X3104">
        <v>213.13090433921866</v>
      </c>
      <c r="Y3104">
        <v>0</v>
      </c>
      <c r="Z3104">
        <v>198.31964794454899</v>
      </c>
      <c r="AA3104">
        <v>0</v>
      </c>
      <c r="AB3104">
        <v>42.947547282267912</v>
      </c>
      <c r="AC3104">
        <v>0</v>
      </c>
      <c r="AD3104">
        <v>0</v>
      </c>
      <c r="AE3104">
        <v>454.39809956603557</v>
      </c>
    </row>
    <row r="3105" spans="1:31" x14ac:dyDescent="0.25">
      <c r="A3105">
        <v>1671997</v>
      </c>
      <c r="B3105">
        <v>1</v>
      </c>
      <c r="C3105" t="s">
        <v>80</v>
      </c>
      <c r="D3105" t="s">
        <v>98</v>
      </c>
      <c r="E3105" t="s">
        <v>140</v>
      </c>
      <c r="F3105" t="s">
        <v>9101</v>
      </c>
      <c r="G3105" t="s">
        <v>197</v>
      </c>
      <c r="H3105" t="s">
        <v>143</v>
      </c>
      <c r="I3105" t="s">
        <v>135</v>
      </c>
      <c r="J3105" t="s">
        <v>136</v>
      </c>
      <c r="K3105" t="s">
        <v>137</v>
      </c>
      <c r="L3105" t="s">
        <v>9102</v>
      </c>
      <c r="M3105" t="s">
        <v>9103</v>
      </c>
      <c r="N3105">
        <v>1.091111111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0.34716929522426671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0.34716929522426671</v>
      </c>
    </row>
    <row r="3106" spans="1:31" x14ac:dyDescent="0.25">
      <c r="A3106">
        <v>1671642</v>
      </c>
      <c r="B3106">
        <v>1</v>
      </c>
      <c r="C3106" t="s">
        <v>80</v>
      </c>
      <c r="D3106" t="s">
        <v>91</v>
      </c>
      <c r="E3106" t="s">
        <v>164</v>
      </c>
      <c r="F3106" t="s">
        <v>9104</v>
      </c>
      <c r="G3106" t="s">
        <v>253</v>
      </c>
      <c r="H3106" t="s">
        <v>134</v>
      </c>
      <c r="I3106" t="s">
        <v>135</v>
      </c>
      <c r="J3106" t="s">
        <v>136</v>
      </c>
      <c r="K3106" t="s">
        <v>167</v>
      </c>
      <c r="L3106" t="s">
        <v>9105</v>
      </c>
      <c r="M3106" t="s">
        <v>9106</v>
      </c>
      <c r="N3106">
        <v>0.79861111100000004</v>
      </c>
      <c r="O3106">
        <v>0</v>
      </c>
      <c r="P3106">
        <v>0</v>
      </c>
      <c r="Q3106">
        <v>0</v>
      </c>
      <c r="R3106">
        <v>0</v>
      </c>
      <c r="S3106">
        <v>6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680.69807901500621</v>
      </c>
      <c r="AB3106">
        <v>7.600686068885E-2</v>
      </c>
      <c r="AC3106">
        <v>0</v>
      </c>
      <c r="AD3106">
        <v>0</v>
      </c>
      <c r="AE3106">
        <v>680.77408587569505</v>
      </c>
    </row>
    <row r="3107" spans="1:31" x14ac:dyDescent="0.25">
      <c r="A3107">
        <v>1671456</v>
      </c>
      <c r="B3107">
        <v>1</v>
      </c>
      <c r="C3107" t="s">
        <v>81</v>
      </c>
      <c r="D3107" t="s">
        <v>122</v>
      </c>
      <c r="E3107" t="s">
        <v>164</v>
      </c>
      <c r="F3107" t="s">
        <v>9107</v>
      </c>
      <c r="G3107" t="s">
        <v>723</v>
      </c>
      <c r="H3107" t="s">
        <v>134</v>
      </c>
      <c r="I3107" t="s">
        <v>135</v>
      </c>
      <c r="J3107" t="s">
        <v>3</v>
      </c>
      <c r="K3107" t="s">
        <v>137</v>
      </c>
      <c r="L3107" t="s">
        <v>9013</v>
      </c>
      <c r="M3107" t="s">
        <v>9108</v>
      </c>
      <c r="N3107">
        <v>0.45694444400000001</v>
      </c>
      <c r="O3107">
        <v>0</v>
      </c>
      <c r="P3107">
        <v>5509</v>
      </c>
      <c r="Q3107">
        <v>1</v>
      </c>
      <c r="R3107">
        <v>14</v>
      </c>
      <c r="S3107">
        <v>19</v>
      </c>
      <c r="T3107">
        <v>1069</v>
      </c>
      <c r="U3107">
        <v>9</v>
      </c>
      <c r="V3107">
        <v>1</v>
      </c>
      <c r="W3107">
        <v>0</v>
      </c>
      <c r="X3107">
        <v>409.33937581786171</v>
      </c>
      <c r="Y3107">
        <v>9.7346530118688893E-2</v>
      </c>
      <c r="Z3107">
        <v>8.460043595114012</v>
      </c>
      <c r="AA3107">
        <v>87.154687607744222</v>
      </c>
      <c r="AB3107">
        <v>186.03678401232756</v>
      </c>
      <c r="AC3107">
        <v>1513.5320423017806</v>
      </c>
      <c r="AD3107">
        <v>0.282061658755</v>
      </c>
      <c r="AE3107">
        <v>2204.902341523702</v>
      </c>
    </row>
    <row r="3108" spans="1:31" x14ac:dyDescent="0.25">
      <c r="A3108">
        <v>1672120</v>
      </c>
      <c r="B3108">
        <v>1</v>
      </c>
      <c r="C3108" t="s">
        <v>80</v>
      </c>
      <c r="D3108" t="s">
        <v>82</v>
      </c>
      <c r="E3108" t="s">
        <v>140</v>
      </c>
      <c r="F3108" t="s">
        <v>9109</v>
      </c>
      <c r="G3108" t="s">
        <v>197</v>
      </c>
      <c r="H3108" t="s">
        <v>143</v>
      </c>
      <c r="I3108" t="s">
        <v>135</v>
      </c>
      <c r="J3108" t="s">
        <v>136</v>
      </c>
      <c r="K3108" t="s">
        <v>137</v>
      </c>
      <c r="L3108" t="s">
        <v>9110</v>
      </c>
      <c r="M3108" t="s">
        <v>9111</v>
      </c>
      <c r="N3108">
        <v>1.2175</v>
      </c>
      <c r="O3108">
        <v>0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0.38369648897100561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0.38369648897100561</v>
      </c>
    </row>
    <row r="3109" spans="1:31" x14ac:dyDescent="0.25">
      <c r="A3109">
        <v>1671473</v>
      </c>
      <c r="B3109">
        <v>1</v>
      </c>
      <c r="C3109" t="s">
        <v>80</v>
      </c>
      <c r="D3109" t="s">
        <v>99</v>
      </c>
      <c r="E3109" t="s">
        <v>164</v>
      </c>
      <c r="F3109" t="s">
        <v>2938</v>
      </c>
      <c r="G3109" t="s">
        <v>161</v>
      </c>
      <c r="H3109" t="s">
        <v>134</v>
      </c>
      <c r="I3109" t="s">
        <v>135</v>
      </c>
      <c r="J3109" t="s">
        <v>136</v>
      </c>
      <c r="K3109" t="s">
        <v>137</v>
      </c>
      <c r="L3109" t="s">
        <v>9112</v>
      </c>
      <c r="M3109" t="s">
        <v>9113</v>
      </c>
      <c r="N3109">
        <v>0.32</v>
      </c>
      <c r="O3109">
        <v>7</v>
      </c>
      <c r="P3109">
        <v>1070</v>
      </c>
      <c r="Q3109">
        <v>12</v>
      </c>
      <c r="R3109">
        <v>151</v>
      </c>
      <c r="S3109">
        <v>23</v>
      </c>
      <c r="T3109">
        <v>95</v>
      </c>
      <c r="U3109">
        <v>0</v>
      </c>
      <c r="V3109">
        <v>3</v>
      </c>
      <c r="W3109">
        <v>5.6923703537126409</v>
      </c>
      <c r="X3109">
        <v>45.263312136161261</v>
      </c>
      <c r="Y3109">
        <v>7.6319193111017603</v>
      </c>
      <c r="Z3109">
        <v>7.3366716065926401</v>
      </c>
      <c r="AA3109">
        <v>15.968436963596163</v>
      </c>
      <c r="AB3109">
        <v>9.5132416993427196</v>
      </c>
      <c r="AC3109">
        <v>0</v>
      </c>
      <c r="AD3109">
        <v>0.18810399055103999</v>
      </c>
      <c r="AE3109">
        <v>91.594056061058225</v>
      </c>
    </row>
    <row r="3110" spans="1:31" x14ac:dyDescent="0.25">
      <c r="A3110">
        <v>1671599</v>
      </c>
      <c r="B3110">
        <v>1</v>
      </c>
      <c r="C3110" t="s">
        <v>80</v>
      </c>
      <c r="D3110" t="s">
        <v>84</v>
      </c>
      <c r="E3110" t="s">
        <v>146</v>
      </c>
      <c r="F3110" t="s">
        <v>9114</v>
      </c>
      <c r="G3110" t="s">
        <v>891</v>
      </c>
      <c r="H3110" t="s">
        <v>143</v>
      </c>
      <c r="I3110" t="s">
        <v>135</v>
      </c>
      <c r="J3110" t="s">
        <v>136</v>
      </c>
      <c r="K3110" t="s">
        <v>137</v>
      </c>
      <c r="L3110" t="s">
        <v>9115</v>
      </c>
      <c r="M3110" t="s">
        <v>9116</v>
      </c>
      <c r="N3110">
        <v>0.28861111099999998</v>
      </c>
      <c r="O3110">
        <v>0</v>
      </c>
      <c r="P3110">
        <v>652</v>
      </c>
      <c r="Q3110">
        <v>0</v>
      </c>
      <c r="R3110">
        <v>0</v>
      </c>
      <c r="S3110">
        <v>0</v>
      </c>
      <c r="T3110">
        <v>99</v>
      </c>
      <c r="U3110">
        <v>0</v>
      </c>
      <c r="V3110">
        <v>1</v>
      </c>
      <c r="W3110">
        <v>0</v>
      </c>
      <c r="X3110">
        <v>47.423582240735492</v>
      </c>
      <c r="Y3110">
        <v>0</v>
      </c>
      <c r="Z3110">
        <v>0</v>
      </c>
      <c r="AA3110">
        <v>0</v>
      </c>
      <c r="AB3110">
        <v>27.415837430639318</v>
      </c>
      <c r="AC3110">
        <v>0</v>
      </c>
      <c r="AD3110">
        <v>13.130881245169963</v>
      </c>
      <c r="AE3110">
        <v>87.970300916544772</v>
      </c>
    </row>
    <row r="3111" spans="1:31" x14ac:dyDescent="0.25">
      <c r="A3111">
        <v>1671934</v>
      </c>
      <c r="B3111">
        <v>1</v>
      </c>
      <c r="C3111" t="s">
        <v>80</v>
      </c>
      <c r="D3111" t="s">
        <v>96</v>
      </c>
      <c r="E3111" t="s">
        <v>159</v>
      </c>
      <c r="F3111" t="s">
        <v>2292</v>
      </c>
      <c r="G3111" t="s">
        <v>596</v>
      </c>
      <c r="H3111" t="s">
        <v>134</v>
      </c>
      <c r="I3111" t="s">
        <v>135</v>
      </c>
      <c r="J3111" t="s">
        <v>136</v>
      </c>
      <c r="K3111" t="s">
        <v>137</v>
      </c>
      <c r="L3111" t="s">
        <v>9117</v>
      </c>
      <c r="M3111" t="s">
        <v>9118</v>
      </c>
      <c r="N3111">
        <v>4.5763888880000003</v>
      </c>
      <c r="O3111">
        <v>0</v>
      </c>
      <c r="P3111">
        <v>13</v>
      </c>
      <c r="Q3111">
        <v>0</v>
      </c>
      <c r="R3111">
        <v>15</v>
      </c>
      <c r="S3111">
        <v>0</v>
      </c>
      <c r="T3111">
        <v>16</v>
      </c>
      <c r="U3111">
        <v>0</v>
      </c>
      <c r="V3111">
        <v>0</v>
      </c>
      <c r="W3111">
        <v>0</v>
      </c>
      <c r="X3111">
        <v>15.628352286879483</v>
      </c>
      <c r="Y3111">
        <v>0</v>
      </c>
      <c r="Z3111">
        <v>80.931140813074435</v>
      </c>
      <c r="AA3111">
        <v>0</v>
      </c>
      <c r="AB3111">
        <v>142.02697858803765</v>
      </c>
      <c r="AC3111">
        <v>0</v>
      </c>
      <c r="AD3111">
        <v>0</v>
      </c>
      <c r="AE3111">
        <v>238.58647168799158</v>
      </c>
    </row>
    <row r="3112" spans="1:31" x14ac:dyDescent="0.25">
      <c r="A3112">
        <v>1671579</v>
      </c>
      <c r="B3112">
        <v>1</v>
      </c>
      <c r="C3112" t="s">
        <v>80</v>
      </c>
      <c r="D3112" t="s">
        <v>97</v>
      </c>
      <c r="E3112" t="s">
        <v>164</v>
      </c>
      <c r="F3112" t="s">
        <v>9119</v>
      </c>
      <c r="G3112" t="s">
        <v>166</v>
      </c>
      <c r="H3112" t="s">
        <v>134</v>
      </c>
      <c r="I3112" t="s">
        <v>135</v>
      </c>
      <c r="J3112" t="s">
        <v>136</v>
      </c>
      <c r="K3112" t="s">
        <v>167</v>
      </c>
      <c r="L3112" t="s">
        <v>9120</v>
      </c>
      <c r="M3112" t="s">
        <v>9121</v>
      </c>
      <c r="N3112">
        <v>0.40722222200000002</v>
      </c>
      <c r="O3112">
        <v>7</v>
      </c>
      <c r="P3112">
        <v>769</v>
      </c>
      <c r="Q3112">
        <v>13</v>
      </c>
      <c r="R3112">
        <v>651</v>
      </c>
      <c r="S3112">
        <v>21</v>
      </c>
      <c r="T3112">
        <v>237</v>
      </c>
      <c r="U3112">
        <v>3</v>
      </c>
      <c r="V3112">
        <v>1</v>
      </c>
      <c r="W3112">
        <v>30.436571048702614</v>
      </c>
      <c r="X3112">
        <v>150.96958733318186</v>
      </c>
      <c r="Y3112">
        <v>21.532778256447809</v>
      </c>
      <c r="Z3112">
        <v>122.84923419942794</v>
      </c>
      <c r="AA3112">
        <v>90.434732374489542</v>
      </c>
      <c r="AB3112">
        <v>122.49316120930639</v>
      </c>
      <c r="AC3112">
        <v>27.626076190417152</v>
      </c>
      <c r="AD3112">
        <v>0.69596570011305559</v>
      </c>
      <c r="AE3112">
        <v>567.03810631208648</v>
      </c>
    </row>
    <row r="3113" spans="1:31" x14ac:dyDescent="0.25">
      <c r="A3113">
        <v>1671493</v>
      </c>
      <c r="B3113">
        <v>1</v>
      </c>
      <c r="C3113" t="s">
        <v>80</v>
      </c>
      <c r="D3113" t="s">
        <v>82</v>
      </c>
      <c r="E3113" t="s">
        <v>146</v>
      </c>
      <c r="F3113" t="s">
        <v>9122</v>
      </c>
      <c r="G3113" t="s">
        <v>148</v>
      </c>
      <c r="H3113" t="s">
        <v>143</v>
      </c>
      <c r="I3113" t="s">
        <v>135</v>
      </c>
      <c r="J3113" t="s">
        <v>136</v>
      </c>
      <c r="K3113" t="s">
        <v>137</v>
      </c>
      <c r="L3113" t="s">
        <v>9123</v>
      </c>
      <c r="M3113" t="s">
        <v>9124</v>
      </c>
      <c r="N3113">
        <v>2.8174999999999999</v>
      </c>
      <c r="O3113">
        <v>0</v>
      </c>
      <c r="P3113">
        <v>3</v>
      </c>
      <c r="Q3113">
        <v>0</v>
      </c>
      <c r="R3113">
        <v>0</v>
      </c>
      <c r="S3113">
        <v>0</v>
      </c>
      <c r="T3113">
        <v>712</v>
      </c>
      <c r="U3113">
        <v>0</v>
      </c>
      <c r="V3113">
        <v>0</v>
      </c>
      <c r="W3113">
        <v>0</v>
      </c>
      <c r="X3113">
        <v>5.0854298411258156</v>
      </c>
      <c r="Y3113">
        <v>0</v>
      </c>
      <c r="Z3113">
        <v>0</v>
      </c>
      <c r="AA3113">
        <v>0</v>
      </c>
      <c r="AB3113">
        <v>1730.7656080904048</v>
      </c>
      <c r="AC3113">
        <v>0</v>
      </c>
      <c r="AD3113">
        <v>0</v>
      </c>
      <c r="AE3113">
        <v>1735.8510379315308</v>
      </c>
    </row>
    <row r="3114" spans="1:31" x14ac:dyDescent="0.25">
      <c r="A3114">
        <v>1671742</v>
      </c>
      <c r="B3114">
        <v>1</v>
      </c>
      <c r="C3114" t="s">
        <v>80</v>
      </c>
      <c r="D3114" t="s">
        <v>105</v>
      </c>
      <c r="E3114" t="s">
        <v>140</v>
      </c>
      <c r="F3114" t="s">
        <v>9125</v>
      </c>
      <c r="G3114" t="s">
        <v>197</v>
      </c>
      <c r="H3114" t="s">
        <v>143</v>
      </c>
      <c r="I3114" t="s">
        <v>135</v>
      </c>
      <c r="J3114" t="s">
        <v>136</v>
      </c>
      <c r="K3114" t="s">
        <v>137</v>
      </c>
      <c r="L3114" t="s">
        <v>9126</v>
      </c>
      <c r="M3114" t="s">
        <v>9127</v>
      </c>
      <c r="N3114">
        <v>1.258611111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1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2.4254768893519749</v>
      </c>
      <c r="AC3114">
        <v>0</v>
      </c>
      <c r="AD3114">
        <v>0</v>
      </c>
      <c r="AE3114">
        <v>2.4254768893519749</v>
      </c>
    </row>
    <row r="3115" spans="1:31" x14ac:dyDescent="0.25">
      <c r="A3115">
        <v>1671828</v>
      </c>
      <c r="B3115">
        <v>1</v>
      </c>
      <c r="C3115" t="s">
        <v>80</v>
      </c>
      <c r="D3115" t="s">
        <v>99</v>
      </c>
      <c r="E3115" t="s">
        <v>151</v>
      </c>
      <c r="F3115" t="s">
        <v>9128</v>
      </c>
      <c r="G3115" t="s">
        <v>222</v>
      </c>
      <c r="H3115" t="s">
        <v>143</v>
      </c>
      <c r="I3115" t="s">
        <v>135</v>
      </c>
      <c r="J3115" t="s">
        <v>136</v>
      </c>
      <c r="K3115" t="s">
        <v>137</v>
      </c>
      <c r="L3115" t="s">
        <v>9129</v>
      </c>
      <c r="M3115" t="s">
        <v>9130</v>
      </c>
      <c r="N3115">
        <v>4.3988888880000001</v>
      </c>
      <c r="O3115">
        <v>0</v>
      </c>
      <c r="P3115">
        <v>63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21.196526327983257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21.196526327983257</v>
      </c>
    </row>
    <row r="3116" spans="1:31" x14ac:dyDescent="0.25">
      <c r="A3116">
        <v>1672183</v>
      </c>
      <c r="B3116">
        <v>1</v>
      </c>
      <c r="C3116" t="s">
        <v>81</v>
      </c>
      <c r="D3116" t="s">
        <v>127</v>
      </c>
      <c r="E3116" t="s">
        <v>146</v>
      </c>
      <c r="F3116" t="s">
        <v>9131</v>
      </c>
      <c r="G3116" t="s">
        <v>148</v>
      </c>
      <c r="H3116" t="s">
        <v>143</v>
      </c>
      <c r="I3116" t="s">
        <v>135</v>
      </c>
      <c r="J3116" t="s">
        <v>136</v>
      </c>
      <c r="K3116" t="s">
        <v>137</v>
      </c>
      <c r="L3116" t="s">
        <v>9132</v>
      </c>
      <c r="M3116" t="s">
        <v>9133</v>
      </c>
      <c r="N3116">
        <v>4.1458333329999997</v>
      </c>
      <c r="O3116">
        <v>0</v>
      </c>
      <c r="P3116">
        <v>162</v>
      </c>
      <c r="Q3116">
        <v>0</v>
      </c>
      <c r="R3116">
        <v>1</v>
      </c>
      <c r="S3116">
        <v>0</v>
      </c>
      <c r="T3116">
        <v>53</v>
      </c>
      <c r="U3116">
        <v>0</v>
      </c>
      <c r="V3116">
        <v>0</v>
      </c>
      <c r="W3116">
        <v>0</v>
      </c>
      <c r="X3116">
        <v>226.85679262148923</v>
      </c>
      <c r="Y3116">
        <v>0</v>
      </c>
      <c r="Z3116">
        <v>6.7486107601011119E-2</v>
      </c>
      <c r="AA3116">
        <v>0</v>
      </c>
      <c r="AB3116">
        <v>104.42850351860184</v>
      </c>
      <c r="AC3116">
        <v>0</v>
      </c>
      <c r="AD3116">
        <v>0</v>
      </c>
      <c r="AE3116">
        <v>331.35278224769206</v>
      </c>
    </row>
    <row r="3117" spans="1:31" x14ac:dyDescent="0.25">
      <c r="A3117">
        <v>1671685</v>
      </c>
      <c r="B3117">
        <v>1</v>
      </c>
      <c r="C3117" t="s">
        <v>81</v>
      </c>
      <c r="D3117" t="s">
        <v>112</v>
      </c>
      <c r="E3117" t="s">
        <v>164</v>
      </c>
      <c r="F3117" t="s">
        <v>9134</v>
      </c>
      <c r="G3117" t="s">
        <v>161</v>
      </c>
      <c r="H3117" t="s">
        <v>134</v>
      </c>
      <c r="I3117" t="s">
        <v>135</v>
      </c>
      <c r="J3117" t="s">
        <v>136</v>
      </c>
      <c r="K3117" t="s">
        <v>137</v>
      </c>
      <c r="L3117" t="s">
        <v>9135</v>
      </c>
      <c r="M3117" t="s">
        <v>9136</v>
      </c>
      <c r="N3117">
        <v>0.25916666599999999</v>
      </c>
      <c r="O3117">
        <v>15</v>
      </c>
      <c r="P3117">
        <v>8982</v>
      </c>
      <c r="Q3117">
        <v>451</v>
      </c>
      <c r="R3117">
        <v>2054</v>
      </c>
      <c r="S3117">
        <v>97</v>
      </c>
      <c r="T3117">
        <v>877</v>
      </c>
      <c r="U3117">
        <v>18</v>
      </c>
      <c r="V3117">
        <v>5</v>
      </c>
      <c r="W3117">
        <v>0.29803192538782664</v>
      </c>
      <c r="X3117">
        <v>242.33174487242877</v>
      </c>
      <c r="Y3117">
        <v>62.359828512551914</v>
      </c>
      <c r="Z3117">
        <v>74.081870290295413</v>
      </c>
      <c r="AA3117">
        <v>304.48127474886627</v>
      </c>
      <c r="AB3117">
        <v>141.80665355453766</v>
      </c>
      <c r="AC3117">
        <v>310.55125977241136</v>
      </c>
      <c r="AD3117">
        <v>19.164778616129745</v>
      </c>
      <c r="AE3117">
        <v>1155.0754422926091</v>
      </c>
    </row>
    <row r="3118" spans="1:31" x14ac:dyDescent="0.25">
      <c r="A3118">
        <v>1672177</v>
      </c>
      <c r="B3118">
        <v>1</v>
      </c>
      <c r="C3118" t="s">
        <v>80</v>
      </c>
      <c r="D3118" t="s">
        <v>90</v>
      </c>
      <c r="E3118" t="s">
        <v>151</v>
      </c>
      <c r="F3118" t="s">
        <v>9137</v>
      </c>
      <c r="G3118" t="s">
        <v>153</v>
      </c>
      <c r="H3118" t="s">
        <v>143</v>
      </c>
      <c r="I3118" t="s">
        <v>135</v>
      </c>
      <c r="J3118" t="s">
        <v>136</v>
      </c>
      <c r="K3118" t="s">
        <v>137</v>
      </c>
      <c r="L3118" t="s">
        <v>9138</v>
      </c>
      <c r="M3118" t="s">
        <v>9139</v>
      </c>
      <c r="N3118">
        <v>2.573611111</v>
      </c>
      <c r="O3118">
        <v>0</v>
      </c>
      <c r="P3118">
        <v>132</v>
      </c>
      <c r="Q3118">
        <v>0</v>
      </c>
      <c r="R3118">
        <v>0</v>
      </c>
      <c r="S3118">
        <v>0</v>
      </c>
      <c r="T3118">
        <v>17</v>
      </c>
      <c r="U3118">
        <v>0</v>
      </c>
      <c r="V3118">
        <v>0</v>
      </c>
      <c r="W3118">
        <v>0</v>
      </c>
      <c r="X3118">
        <v>149.23215682890847</v>
      </c>
      <c r="Y3118">
        <v>0</v>
      </c>
      <c r="Z3118">
        <v>0</v>
      </c>
      <c r="AA3118">
        <v>0</v>
      </c>
      <c r="AB3118">
        <v>19.287384217776133</v>
      </c>
      <c r="AC3118">
        <v>0</v>
      </c>
      <c r="AD3118">
        <v>0</v>
      </c>
      <c r="AE3118">
        <v>168.51954104668459</v>
      </c>
    </row>
    <row r="3119" spans="1:31" x14ac:dyDescent="0.25">
      <c r="A3119">
        <v>1672226</v>
      </c>
      <c r="B3119">
        <v>1</v>
      </c>
      <c r="C3119" t="s">
        <v>80</v>
      </c>
      <c r="D3119" t="s">
        <v>82</v>
      </c>
      <c r="E3119" t="s">
        <v>140</v>
      </c>
      <c r="F3119" t="s">
        <v>9140</v>
      </c>
      <c r="G3119" t="s">
        <v>142</v>
      </c>
      <c r="H3119" t="s">
        <v>143</v>
      </c>
      <c r="I3119" t="s">
        <v>135</v>
      </c>
      <c r="J3119" t="s">
        <v>136</v>
      </c>
      <c r="K3119" t="s">
        <v>137</v>
      </c>
      <c r="L3119" t="s">
        <v>9141</v>
      </c>
      <c r="M3119" t="s">
        <v>9142</v>
      </c>
      <c r="N3119">
        <v>1.806944444</v>
      </c>
      <c r="O3119">
        <v>0</v>
      </c>
      <c r="P3119">
        <v>9</v>
      </c>
      <c r="Q3119">
        <v>0</v>
      </c>
      <c r="R3119">
        <v>0</v>
      </c>
      <c r="S3119">
        <v>0</v>
      </c>
      <c r="T3119">
        <v>3</v>
      </c>
      <c r="U3119">
        <v>0</v>
      </c>
      <c r="V3119">
        <v>0</v>
      </c>
      <c r="W3119">
        <v>0</v>
      </c>
      <c r="X3119">
        <v>3.3327608917214211</v>
      </c>
      <c r="Y3119">
        <v>0</v>
      </c>
      <c r="Z3119">
        <v>0</v>
      </c>
      <c r="AA3119">
        <v>0</v>
      </c>
      <c r="AB3119">
        <v>0.53005879854773885</v>
      </c>
      <c r="AC3119">
        <v>0</v>
      </c>
      <c r="AD3119">
        <v>0</v>
      </c>
      <c r="AE3119">
        <v>3.8628196902691601</v>
      </c>
    </row>
    <row r="3120" spans="1:31" x14ac:dyDescent="0.25">
      <c r="A3120">
        <v>1672034</v>
      </c>
      <c r="B3120">
        <v>1</v>
      </c>
      <c r="C3120" t="s">
        <v>81</v>
      </c>
      <c r="D3120" t="s">
        <v>113</v>
      </c>
      <c r="E3120" t="s">
        <v>200</v>
      </c>
      <c r="F3120" t="s">
        <v>9143</v>
      </c>
      <c r="G3120" t="s">
        <v>240</v>
      </c>
      <c r="H3120" t="s">
        <v>143</v>
      </c>
      <c r="I3120" t="s">
        <v>135</v>
      </c>
      <c r="J3120" t="s">
        <v>136</v>
      </c>
      <c r="K3120" t="s">
        <v>137</v>
      </c>
      <c r="L3120" t="s">
        <v>9144</v>
      </c>
      <c r="M3120" t="s">
        <v>9145</v>
      </c>
      <c r="N3120">
        <v>1.7933333330000001</v>
      </c>
      <c r="O3120">
        <v>0</v>
      </c>
      <c r="P3120">
        <v>112</v>
      </c>
      <c r="Q3120">
        <v>0</v>
      </c>
      <c r="R3120">
        <v>0</v>
      </c>
      <c r="S3120">
        <v>0</v>
      </c>
      <c r="T3120">
        <v>15</v>
      </c>
      <c r="U3120">
        <v>0</v>
      </c>
      <c r="V3120">
        <v>0</v>
      </c>
      <c r="W3120">
        <v>0</v>
      </c>
      <c r="X3120">
        <v>58.177100109087341</v>
      </c>
      <c r="Y3120">
        <v>0</v>
      </c>
      <c r="Z3120">
        <v>0</v>
      </c>
      <c r="AA3120">
        <v>0</v>
      </c>
      <c r="AB3120">
        <v>6.7149258383771677</v>
      </c>
      <c r="AC3120">
        <v>0</v>
      </c>
      <c r="AD3120">
        <v>0</v>
      </c>
      <c r="AE3120">
        <v>64.892025947464504</v>
      </c>
    </row>
    <row r="3121" spans="1:31" x14ac:dyDescent="0.25">
      <c r="A3121">
        <v>1671702</v>
      </c>
      <c r="B3121">
        <v>1</v>
      </c>
      <c r="C3121" t="s">
        <v>80</v>
      </c>
      <c r="D3121" t="s">
        <v>83</v>
      </c>
      <c r="E3121" t="s">
        <v>140</v>
      </c>
      <c r="F3121" t="s">
        <v>9146</v>
      </c>
      <c r="G3121" t="s">
        <v>197</v>
      </c>
      <c r="H3121" t="s">
        <v>143</v>
      </c>
      <c r="I3121" t="s">
        <v>135</v>
      </c>
      <c r="J3121" t="s">
        <v>136</v>
      </c>
      <c r="K3121" t="s">
        <v>137</v>
      </c>
      <c r="L3121" t="s">
        <v>9147</v>
      </c>
      <c r="M3121" t="s">
        <v>9148</v>
      </c>
      <c r="N3121">
        <v>2.4488888879999999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7.0290861055077336</v>
      </c>
      <c r="AC3121">
        <v>0</v>
      </c>
      <c r="AD3121">
        <v>0</v>
      </c>
      <c r="AE3121">
        <v>7.0290861055077336</v>
      </c>
    </row>
    <row r="3122" spans="1:31" x14ac:dyDescent="0.25">
      <c r="A3122">
        <v>1671725</v>
      </c>
      <c r="B3122">
        <v>1</v>
      </c>
      <c r="C3122" t="s">
        <v>80</v>
      </c>
      <c r="D3122" t="s">
        <v>83</v>
      </c>
      <c r="E3122" t="s">
        <v>151</v>
      </c>
      <c r="F3122" t="s">
        <v>9149</v>
      </c>
      <c r="G3122" t="s">
        <v>559</v>
      </c>
      <c r="H3122" t="s">
        <v>143</v>
      </c>
      <c r="I3122" t="s">
        <v>135</v>
      </c>
      <c r="J3122" t="s">
        <v>136</v>
      </c>
      <c r="K3122" t="s">
        <v>137</v>
      </c>
      <c r="L3122" t="s">
        <v>9150</v>
      </c>
      <c r="M3122" t="s">
        <v>9151</v>
      </c>
      <c r="N3122">
        <v>1.803055555</v>
      </c>
      <c r="O3122">
        <v>0</v>
      </c>
      <c r="P3122">
        <v>182</v>
      </c>
      <c r="Q3122">
        <v>0</v>
      </c>
      <c r="R3122">
        <v>0</v>
      </c>
      <c r="S3122">
        <v>0</v>
      </c>
      <c r="T3122">
        <v>36</v>
      </c>
      <c r="U3122">
        <v>0</v>
      </c>
      <c r="V3122">
        <v>0</v>
      </c>
      <c r="W3122">
        <v>0</v>
      </c>
      <c r="X3122">
        <v>73.551100310875668</v>
      </c>
      <c r="Y3122">
        <v>0</v>
      </c>
      <c r="Z3122">
        <v>0</v>
      </c>
      <c r="AA3122">
        <v>0</v>
      </c>
      <c r="AB3122">
        <v>55.346233757326665</v>
      </c>
      <c r="AC3122">
        <v>0</v>
      </c>
      <c r="AD3122">
        <v>0</v>
      </c>
      <c r="AE3122">
        <v>128.89733406820233</v>
      </c>
    </row>
    <row r="3123" spans="1:31" x14ac:dyDescent="0.25">
      <c r="A3123">
        <v>1672057</v>
      </c>
      <c r="B3123">
        <v>1</v>
      </c>
      <c r="C3123" t="s">
        <v>80</v>
      </c>
      <c r="D3123" t="s">
        <v>83</v>
      </c>
      <c r="E3123" t="s">
        <v>140</v>
      </c>
      <c r="F3123" t="s">
        <v>9152</v>
      </c>
      <c r="G3123" t="s">
        <v>197</v>
      </c>
      <c r="H3123" t="s">
        <v>143</v>
      </c>
      <c r="I3123" t="s">
        <v>135</v>
      </c>
      <c r="J3123" t="s">
        <v>136</v>
      </c>
      <c r="K3123" t="s">
        <v>137</v>
      </c>
      <c r="L3123" t="s">
        <v>9153</v>
      </c>
      <c r="M3123" t="s">
        <v>9154</v>
      </c>
      <c r="N3123">
        <v>4.2977777770000003</v>
      </c>
      <c r="O3123">
        <v>0</v>
      </c>
      <c r="P3123">
        <v>3</v>
      </c>
      <c r="Q3123">
        <v>0</v>
      </c>
      <c r="R3123">
        <v>0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3.6427119543171607</v>
      </c>
      <c r="Y3123">
        <v>0</v>
      </c>
      <c r="Z3123">
        <v>0</v>
      </c>
      <c r="AA3123">
        <v>0</v>
      </c>
      <c r="AB3123">
        <v>31.058339279615012</v>
      </c>
      <c r="AC3123">
        <v>0</v>
      </c>
      <c r="AD3123">
        <v>0</v>
      </c>
      <c r="AE3123">
        <v>34.701051233932176</v>
      </c>
    </row>
    <row r="3124" spans="1:31" x14ac:dyDescent="0.25">
      <c r="A3124">
        <v>1672011</v>
      </c>
      <c r="B3124">
        <v>1</v>
      </c>
      <c r="C3124" t="s">
        <v>80</v>
      </c>
      <c r="D3124" t="s">
        <v>110</v>
      </c>
      <c r="E3124" t="s">
        <v>140</v>
      </c>
      <c r="F3124" t="s">
        <v>9155</v>
      </c>
      <c r="G3124" t="s">
        <v>142</v>
      </c>
      <c r="H3124" t="s">
        <v>143</v>
      </c>
      <c r="I3124" t="s">
        <v>135</v>
      </c>
      <c r="J3124" t="s">
        <v>136</v>
      </c>
      <c r="K3124" t="s">
        <v>137</v>
      </c>
      <c r="L3124" t="s">
        <v>9156</v>
      </c>
      <c r="M3124" t="s">
        <v>9157</v>
      </c>
      <c r="N3124">
        <v>6.0208333329999997</v>
      </c>
      <c r="O3124">
        <v>0</v>
      </c>
      <c r="P3124">
        <v>5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7.8228796511814149</v>
      </c>
      <c r="Y3124">
        <v>0</v>
      </c>
      <c r="Z3124">
        <v>0</v>
      </c>
      <c r="AA3124">
        <v>0</v>
      </c>
      <c r="AB3124">
        <v>8.9425317691105377</v>
      </c>
      <c r="AC3124">
        <v>0</v>
      </c>
      <c r="AD3124">
        <v>0</v>
      </c>
      <c r="AE3124">
        <v>16.765411420291954</v>
      </c>
    </row>
    <row r="3125" spans="1:31" x14ac:dyDescent="0.25">
      <c r="A3125">
        <v>1671679</v>
      </c>
      <c r="B3125">
        <v>1</v>
      </c>
      <c r="C3125" t="s">
        <v>80</v>
      </c>
      <c r="D3125" t="s">
        <v>106</v>
      </c>
      <c r="E3125" t="s">
        <v>146</v>
      </c>
      <c r="F3125" t="s">
        <v>9158</v>
      </c>
      <c r="G3125" t="s">
        <v>396</v>
      </c>
      <c r="H3125" t="s">
        <v>143</v>
      </c>
      <c r="I3125" t="s">
        <v>135</v>
      </c>
      <c r="J3125" t="s">
        <v>136</v>
      </c>
      <c r="K3125" t="s">
        <v>137</v>
      </c>
      <c r="L3125" t="s">
        <v>9159</v>
      </c>
      <c r="M3125" t="s">
        <v>9160</v>
      </c>
      <c r="N3125">
        <v>1.987777777</v>
      </c>
      <c r="O3125">
        <v>0</v>
      </c>
      <c r="P3125">
        <v>14</v>
      </c>
      <c r="Q3125">
        <v>0</v>
      </c>
      <c r="R3125">
        <v>1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3.5824624440658899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3.5824624440658899</v>
      </c>
    </row>
    <row r="3126" spans="1:31" x14ac:dyDescent="0.25">
      <c r="A3126">
        <v>1671865</v>
      </c>
      <c r="B3126">
        <v>1</v>
      </c>
      <c r="C3126" t="s">
        <v>81</v>
      </c>
      <c r="D3126" t="s">
        <v>120</v>
      </c>
      <c r="E3126" t="s">
        <v>140</v>
      </c>
      <c r="F3126" t="s">
        <v>9161</v>
      </c>
      <c r="G3126" t="s">
        <v>197</v>
      </c>
      <c r="H3126" t="s">
        <v>143</v>
      </c>
      <c r="I3126" t="s">
        <v>135</v>
      </c>
      <c r="J3126" t="s">
        <v>136</v>
      </c>
      <c r="K3126" t="s">
        <v>137</v>
      </c>
      <c r="L3126" t="s">
        <v>9162</v>
      </c>
      <c r="M3126" t="s">
        <v>9163</v>
      </c>
      <c r="N3126">
        <v>2.2208333329999999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0.29269186279248671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0.29269186279248671</v>
      </c>
    </row>
    <row r="3127" spans="1:31" x14ac:dyDescent="0.25">
      <c r="A3127">
        <v>1671871</v>
      </c>
      <c r="B3127">
        <v>1</v>
      </c>
      <c r="C3127" t="s">
        <v>80</v>
      </c>
      <c r="D3127" t="s">
        <v>82</v>
      </c>
      <c r="E3127" t="s">
        <v>140</v>
      </c>
      <c r="F3127" t="s">
        <v>9164</v>
      </c>
      <c r="G3127" t="s">
        <v>197</v>
      </c>
      <c r="H3127" t="s">
        <v>143</v>
      </c>
      <c r="I3127" t="s">
        <v>135</v>
      </c>
      <c r="J3127" t="s">
        <v>136</v>
      </c>
      <c r="K3127" t="s">
        <v>137</v>
      </c>
      <c r="L3127" t="s">
        <v>9165</v>
      </c>
      <c r="M3127" t="s">
        <v>9166</v>
      </c>
      <c r="N3127">
        <v>6.6163888880000004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5.2158849327635561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5.2158849327635561</v>
      </c>
    </row>
    <row r="3128" spans="1:31" x14ac:dyDescent="0.25">
      <c r="A3128">
        <v>1671848</v>
      </c>
      <c r="B3128">
        <v>1</v>
      </c>
      <c r="C3128" t="s">
        <v>80</v>
      </c>
      <c r="D3128" t="s">
        <v>84</v>
      </c>
      <c r="E3128" t="s">
        <v>146</v>
      </c>
      <c r="F3128" t="s">
        <v>9167</v>
      </c>
      <c r="G3128" t="s">
        <v>148</v>
      </c>
      <c r="H3128" t="s">
        <v>143</v>
      </c>
      <c r="I3128" t="s">
        <v>135</v>
      </c>
      <c r="J3128" t="s">
        <v>136</v>
      </c>
      <c r="K3128" t="s">
        <v>137</v>
      </c>
      <c r="L3128" t="s">
        <v>9168</v>
      </c>
      <c r="M3128" t="s">
        <v>9169</v>
      </c>
      <c r="N3128">
        <v>4.4769444439999999</v>
      </c>
      <c r="O3128">
        <v>0</v>
      </c>
      <c r="P3128">
        <v>272</v>
      </c>
      <c r="Q3128">
        <v>0</v>
      </c>
      <c r="R3128">
        <v>0</v>
      </c>
      <c r="S3128">
        <v>0</v>
      </c>
      <c r="T3128">
        <v>14</v>
      </c>
      <c r="U3128">
        <v>0</v>
      </c>
      <c r="V3128">
        <v>0</v>
      </c>
      <c r="W3128">
        <v>0</v>
      </c>
      <c r="X3128">
        <v>218.36914266647253</v>
      </c>
      <c r="Y3128">
        <v>0</v>
      </c>
      <c r="Z3128">
        <v>0</v>
      </c>
      <c r="AA3128">
        <v>0</v>
      </c>
      <c r="AB3128">
        <v>65.52135126105739</v>
      </c>
      <c r="AC3128">
        <v>0</v>
      </c>
      <c r="AD3128">
        <v>0</v>
      </c>
      <c r="AE3128">
        <v>283.89049392752992</v>
      </c>
    </row>
    <row r="3129" spans="1:31" x14ac:dyDescent="0.25">
      <c r="A3129">
        <v>1672243</v>
      </c>
      <c r="B3129">
        <v>1</v>
      </c>
      <c r="C3129" t="s">
        <v>81</v>
      </c>
      <c r="D3129" t="s">
        <v>127</v>
      </c>
      <c r="E3129" t="s">
        <v>151</v>
      </c>
      <c r="F3129" t="s">
        <v>9170</v>
      </c>
      <c r="G3129" t="s">
        <v>153</v>
      </c>
      <c r="H3129" t="s">
        <v>143</v>
      </c>
      <c r="I3129" t="s">
        <v>135</v>
      </c>
      <c r="J3129" t="s">
        <v>136</v>
      </c>
      <c r="K3129" t="s">
        <v>137</v>
      </c>
      <c r="L3129" t="s">
        <v>9171</v>
      </c>
      <c r="M3129" t="s">
        <v>9172</v>
      </c>
      <c r="N3129">
        <v>1.8377777769999999</v>
      </c>
      <c r="O3129">
        <v>0</v>
      </c>
      <c r="P3129">
        <v>46</v>
      </c>
      <c r="Q3129">
        <v>0</v>
      </c>
      <c r="R3129">
        <v>0</v>
      </c>
      <c r="S3129">
        <v>0</v>
      </c>
      <c r="T3129">
        <v>5</v>
      </c>
      <c r="U3129">
        <v>0</v>
      </c>
      <c r="V3129">
        <v>0</v>
      </c>
      <c r="W3129">
        <v>0</v>
      </c>
      <c r="X3129">
        <v>38.627880437406304</v>
      </c>
      <c r="Y3129">
        <v>0</v>
      </c>
      <c r="Z3129">
        <v>0</v>
      </c>
      <c r="AA3129">
        <v>0</v>
      </c>
      <c r="AB3129">
        <v>5.4961140111877542</v>
      </c>
      <c r="AC3129">
        <v>0</v>
      </c>
      <c r="AD3129">
        <v>0</v>
      </c>
      <c r="AE3129">
        <v>44.123994448594061</v>
      </c>
    </row>
    <row r="3130" spans="1:31" x14ac:dyDescent="0.25">
      <c r="A3130">
        <v>1671911</v>
      </c>
      <c r="B3130">
        <v>1</v>
      </c>
      <c r="C3130" t="s">
        <v>80</v>
      </c>
      <c r="D3130" t="s">
        <v>84</v>
      </c>
      <c r="E3130" t="s">
        <v>140</v>
      </c>
      <c r="F3130" t="s">
        <v>9173</v>
      </c>
      <c r="G3130" t="s">
        <v>197</v>
      </c>
      <c r="H3130" t="s">
        <v>143</v>
      </c>
      <c r="I3130" t="s">
        <v>135</v>
      </c>
      <c r="J3130" t="s">
        <v>136</v>
      </c>
      <c r="K3130" t="s">
        <v>137</v>
      </c>
      <c r="L3130" t="s">
        <v>9174</v>
      </c>
      <c r="M3130" t="s">
        <v>9175</v>
      </c>
      <c r="N3130">
        <v>3.741944444</v>
      </c>
      <c r="O3130">
        <v>0</v>
      </c>
      <c r="P3130">
        <v>3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2.3401165078551722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2.3401165078551722</v>
      </c>
    </row>
    <row r="3131" spans="1:31" x14ac:dyDescent="0.25">
      <c r="A3131">
        <v>1671556</v>
      </c>
      <c r="B3131">
        <v>1</v>
      </c>
      <c r="C3131" t="s">
        <v>80</v>
      </c>
      <c r="D3131" t="s">
        <v>90</v>
      </c>
      <c r="E3131" t="s">
        <v>159</v>
      </c>
      <c r="F3131" t="s">
        <v>9176</v>
      </c>
      <c r="G3131" t="s">
        <v>294</v>
      </c>
      <c r="H3131" t="s">
        <v>134</v>
      </c>
      <c r="I3131" t="s">
        <v>135</v>
      </c>
      <c r="J3131" t="s">
        <v>136</v>
      </c>
      <c r="K3131" t="s">
        <v>167</v>
      </c>
      <c r="L3131" t="s">
        <v>9177</v>
      </c>
      <c r="M3131" t="s">
        <v>9178</v>
      </c>
      <c r="N3131">
        <v>5.8918555550000002</v>
      </c>
      <c r="O3131">
        <v>0</v>
      </c>
      <c r="P3131">
        <v>770</v>
      </c>
      <c r="Q3131">
        <v>0</v>
      </c>
      <c r="R3131">
        <v>0</v>
      </c>
      <c r="S3131">
        <v>0</v>
      </c>
      <c r="T3131">
        <v>37</v>
      </c>
      <c r="U3131">
        <v>0</v>
      </c>
      <c r="V3131">
        <v>0</v>
      </c>
      <c r="W3131">
        <v>0</v>
      </c>
      <c r="X3131">
        <v>1380.3352131956674</v>
      </c>
      <c r="Y3131">
        <v>0</v>
      </c>
      <c r="Z3131">
        <v>0</v>
      </c>
      <c r="AA3131">
        <v>0</v>
      </c>
      <c r="AB3131">
        <v>102.91878846405774</v>
      </c>
      <c r="AC3131">
        <v>0</v>
      </c>
      <c r="AD3131">
        <v>0</v>
      </c>
      <c r="AE3131">
        <v>1483.2540016597252</v>
      </c>
    </row>
    <row r="3132" spans="1:31" x14ac:dyDescent="0.25">
      <c r="A3132">
        <v>1672097</v>
      </c>
      <c r="B3132">
        <v>1</v>
      </c>
      <c r="C3132" t="s">
        <v>80</v>
      </c>
      <c r="D3132" t="s">
        <v>82</v>
      </c>
      <c r="E3132" t="s">
        <v>200</v>
      </c>
      <c r="F3132" t="s">
        <v>9179</v>
      </c>
      <c r="G3132" t="s">
        <v>240</v>
      </c>
      <c r="H3132" t="s">
        <v>143</v>
      </c>
      <c r="I3132" t="s">
        <v>135</v>
      </c>
      <c r="J3132" t="s">
        <v>136</v>
      </c>
      <c r="K3132" t="s">
        <v>137</v>
      </c>
      <c r="L3132" t="s">
        <v>9180</v>
      </c>
      <c r="M3132" t="s">
        <v>9181</v>
      </c>
      <c r="N3132">
        <v>2.3594444440000002</v>
      </c>
      <c r="O3132">
        <v>0</v>
      </c>
      <c r="P3132">
        <v>3</v>
      </c>
      <c r="Q3132">
        <v>0</v>
      </c>
      <c r="R3132">
        <v>0</v>
      </c>
      <c r="S3132">
        <v>0</v>
      </c>
      <c r="T3132">
        <v>19</v>
      </c>
      <c r="U3132">
        <v>0</v>
      </c>
      <c r="V3132">
        <v>0</v>
      </c>
      <c r="W3132">
        <v>0</v>
      </c>
      <c r="X3132">
        <v>2.0870406426945931</v>
      </c>
      <c r="Y3132">
        <v>0</v>
      </c>
      <c r="Z3132">
        <v>0</v>
      </c>
      <c r="AA3132">
        <v>0</v>
      </c>
      <c r="AB3132">
        <v>17.674819072491218</v>
      </c>
      <c r="AC3132">
        <v>0</v>
      </c>
      <c r="AD3132">
        <v>0</v>
      </c>
      <c r="AE3132">
        <v>19.76185971518581</v>
      </c>
    </row>
    <row r="3133" spans="1:31" x14ac:dyDescent="0.25">
      <c r="A3133">
        <v>1671765</v>
      </c>
      <c r="B3133">
        <v>1</v>
      </c>
      <c r="C3133" t="s">
        <v>80</v>
      </c>
      <c r="D3133" t="s">
        <v>83</v>
      </c>
      <c r="E3133" t="s">
        <v>146</v>
      </c>
      <c r="F3133" t="s">
        <v>9182</v>
      </c>
      <c r="G3133" t="s">
        <v>148</v>
      </c>
      <c r="H3133" t="s">
        <v>143</v>
      </c>
      <c r="I3133" t="s">
        <v>135</v>
      </c>
      <c r="J3133" t="s">
        <v>136</v>
      </c>
      <c r="K3133" t="s">
        <v>137</v>
      </c>
      <c r="L3133" t="s">
        <v>9183</v>
      </c>
      <c r="M3133" t="s">
        <v>9184</v>
      </c>
      <c r="N3133">
        <v>2.0577777770000001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9</v>
      </c>
      <c r="U3133">
        <v>0</v>
      </c>
      <c r="V3133">
        <v>5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92.833219709425066</v>
      </c>
      <c r="AC3133">
        <v>0</v>
      </c>
      <c r="AD3133">
        <v>490.11386437899853</v>
      </c>
      <c r="AE3133">
        <v>582.94708408842359</v>
      </c>
    </row>
    <row r="3134" spans="1:31" x14ac:dyDescent="0.25">
      <c r="A3134">
        <v>1671470</v>
      </c>
      <c r="B3134">
        <v>1</v>
      </c>
      <c r="C3134" t="s">
        <v>80</v>
      </c>
      <c r="D3134" t="s">
        <v>99</v>
      </c>
      <c r="E3134" t="s">
        <v>140</v>
      </c>
      <c r="F3134" t="s">
        <v>6711</v>
      </c>
      <c r="G3134" t="s">
        <v>142</v>
      </c>
      <c r="H3134" t="s">
        <v>143</v>
      </c>
      <c r="I3134" t="s">
        <v>135</v>
      </c>
      <c r="J3134" t="s">
        <v>136</v>
      </c>
      <c r="K3134" t="s">
        <v>137</v>
      </c>
      <c r="L3134" t="s">
        <v>9185</v>
      </c>
      <c r="M3134" t="s">
        <v>9186</v>
      </c>
      <c r="N3134">
        <v>10.453055555000001</v>
      </c>
      <c r="O3134">
        <v>0</v>
      </c>
      <c r="P3134">
        <v>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3.8810679607396561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3.8810679607396561</v>
      </c>
    </row>
    <row r="3135" spans="1:31" x14ac:dyDescent="0.25">
      <c r="A3135">
        <v>1671516</v>
      </c>
      <c r="B3135">
        <v>1</v>
      </c>
      <c r="C3135" t="s">
        <v>80</v>
      </c>
      <c r="D3135" t="s">
        <v>100</v>
      </c>
      <c r="E3135" t="s">
        <v>151</v>
      </c>
      <c r="F3135" t="s">
        <v>9187</v>
      </c>
      <c r="G3135" t="s">
        <v>153</v>
      </c>
      <c r="H3135" t="s">
        <v>143</v>
      </c>
      <c r="I3135" t="s">
        <v>135</v>
      </c>
      <c r="J3135" t="s">
        <v>136</v>
      </c>
      <c r="K3135" t="s">
        <v>137</v>
      </c>
      <c r="L3135" t="s">
        <v>9188</v>
      </c>
      <c r="M3135" t="s">
        <v>9189</v>
      </c>
      <c r="N3135">
        <v>5.165277777</v>
      </c>
      <c r="O3135">
        <v>0</v>
      </c>
      <c r="P3135">
        <v>21</v>
      </c>
      <c r="Q3135">
        <v>0</v>
      </c>
      <c r="R3135">
        <v>0</v>
      </c>
      <c r="S3135">
        <v>0</v>
      </c>
      <c r="T3135">
        <v>2</v>
      </c>
      <c r="U3135">
        <v>0</v>
      </c>
      <c r="V3135">
        <v>0</v>
      </c>
      <c r="W3135">
        <v>0</v>
      </c>
      <c r="X3135">
        <v>10.976654627709362</v>
      </c>
      <c r="Y3135">
        <v>0</v>
      </c>
      <c r="Z3135">
        <v>0</v>
      </c>
      <c r="AA3135">
        <v>0</v>
      </c>
      <c r="AB3135">
        <v>0.52110907238067083</v>
      </c>
      <c r="AC3135">
        <v>0</v>
      </c>
      <c r="AD3135">
        <v>0</v>
      </c>
      <c r="AE3135">
        <v>11.497763700090033</v>
      </c>
    </row>
    <row r="3136" spans="1:31" x14ac:dyDescent="0.25">
      <c r="A3136">
        <v>1671808</v>
      </c>
      <c r="B3136">
        <v>1</v>
      </c>
      <c r="C3136" t="s">
        <v>80</v>
      </c>
      <c r="D3136" t="s">
        <v>104</v>
      </c>
      <c r="E3136" t="s">
        <v>159</v>
      </c>
      <c r="F3136" t="s">
        <v>9190</v>
      </c>
      <c r="G3136" t="s">
        <v>596</v>
      </c>
      <c r="H3136" t="s">
        <v>134</v>
      </c>
      <c r="I3136" t="s">
        <v>135</v>
      </c>
      <c r="J3136" t="s">
        <v>136</v>
      </c>
      <c r="K3136" t="s">
        <v>137</v>
      </c>
      <c r="L3136" t="s">
        <v>9191</v>
      </c>
      <c r="M3136" t="s">
        <v>9192</v>
      </c>
      <c r="N3136">
        <v>3.366944444</v>
      </c>
      <c r="O3136">
        <v>0</v>
      </c>
      <c r="P3136">
        <v>326</v>
      </c>
      <c r="Q3136">
        <v>0</v>
      </c>
      <c r="R3136">
        <v>0</v>
      </c>
      <c r="S3136">
        <v>0</v>
      </c>
      <c r="T3136">
        <v>53</v>
      </c>
      <c r="U3136">
        <v>0</v>
      </c>
      <c r="V3136">
        <v>0</v>
      </c>
      <c r="W3136">
        <v>0</v>
      </c>
      <c r="X3136">
        <v>221.17542602760429</v>
      </c>
      <c r="Y3136">
        <v>0</v>
      </c>
      <c r="Z3136">
        <v>0</v>
      </c>
      <c r="AA3136">
        <v>0</v>
      </c>
      <c r="AB3136">
        <v>280.47544891280842</v>
      </c>
      <c r="AC3136">
        <v>0</v>
      </c>
      <c r="AD3136">
        <v>0</v>
      </c>
      <c r="AE3136">
        <v>501.65087494041268</v>
      </c>
    </row>
    <row r="3137" spans="1:31" x14ac:dyDescent="0.25">
      <c r="A3137">
        <v>1672117</v>
      </c>
      <c r="B3137">
        <v>1</v>
      </c>
      <c r="C3137" t="s">
        <v>80</v>
      </c>
      <c r="D3137" t="s">
        <v>103</v>
      </c>
      <c r="E3137" t="s">
        <v>164</v>
      </c>
      <c r="F3137" t="s">
        <v>3642</v>
      </c>
      <c r="G3137" t="s">
        <v>161</v>
      </c>
      <c r="H3137" t="s">
        <v>134</v>
      </c>
      <c r="I3137" t="s">
        <v>135</v>
      </c>
      <c r="J3137" t="s">
        <v>136</v>
      </c>
      <c r="K3137" t="s">
        <v>137</v>
      </c>
      <c r="L3137" t="s">
        <v>9193</v>
      </c>
      <c r="M3137" t="s">
        <v>9194</v>
      </c>
      <c r="N3137">
        <v>0.28805555500000002</v>
      </c>
      <c r="O3137">
        <v>1</v>
      </c>
      <c r="P3137">
        <v>286</v>
      </c>
      <c r="Q3137">
        <v>21</v>
      </c>
      <c r="R3137">
        <v>115</v>
      </c>
      <c r="S3137">
        <v>8</v>
      </c>
      <c r="T3137">
        <v>46</v>
      </c>
      <c r="U3137">
        <v>4</v>
      </c>
      <c r="V3137">
        <v>0</v>
      </c>
      <c r="W3137">
        <v>0.80229333131181091</v>
      </c>
      <c r="X3137">
        <v>21.938439488370321</v>
      </c>
      <c r="Y3137">
        <v>71.634636935364085</v>
      </c>
      <c r="Z3137">
        <v>14.625815138529422</v>
      </c>
      <c r="AA3137">
        <v>80.995627664737185</v>
      </c>
      <c r="AB3137">
        <v>8.4346713100854327</v>
      </c>
      <c r="AC3137">
        <v>6.5794020250740219</v>
      </c>
      <c r="AD3137">
        <v>0</v>
      </c>
      <c r="AE3137">
        <v>205.01088589347228</v>
      </c>
    </row>
    <row r="3138" spans="1:31" x14ac:dyDescent="0.25">
      <c r="A3138">
        <v>1671453</v>
      </c>
      <c r="B3138">
        <v>1</v>
      </c>
      <c r="C3138" t="s">
        <v>80</v>
      </c>
      <c r="D3138" t="s">
        <v>100</v>
      </c>
      <c r="E3138" t="s">
        <v>151</v>
      </c>
      <c r="F3138" t="s">
        <v>8661</v>
      </c>
      <c r="G3138" t="s">
        <v>153</v>
      </c>
      <c r="H3138" t="s">
        <v>143</v>
      </c>
      <c r="I3138" t="s">
        <v>135</v>
      </c>
      <c r="J3138" t="s">
        <v>136</v>
      </c>
      <c r="K3138" t="s">
        <v>137</v>
      </c>
      <c r="L3138" t="s">
        <v>9195</v>
      </c>
      <c r="M3138" t="s">
        <v>9196</v>
      </c>
      <c r="N3138">
        <v>2.008611111</v>
      </c>
      <c r="O3138">
        <v>0</v>
      </c>
      <c r="P3138">
        <v>110</v>
      </c>
      <c r="Q3138">
        <v>0</v>
      </c>
      <c r="R3138">
        <v>0</v>
      </c>
      <c r="S3138">
        <v>0</v>
      </c>
      <c r="T3138">
        <v>2</v>
      </c>
      <c r="U3138">
        <v>0</v>
      </c>
      <c r="V3138">
        <v>0</v>
      </c>
      <c r="W3138">
        <v>0</v>
      </c>
      <c r="X3138">
        <v>18.735449427119867</v>
      </c>
      <c r="Y3138">
        <v>0</v>
      </c>
      <c r="Z3138">
        <v>0</v>
      </c>
      <c r="AA3138">
        <v>0</v>
      </c>
      <c r="AB3138">
        <v>1.8425490564367699</v>
      </c>
      <c r="AC3138">
        <v>0</v>
      </c>
      <c r="AD3138">
        <v>0</v>
      </c>
      <c r="AE3138">
        <v>20.577998483556637</v>
      </c>
    </row>
    <row r="3139" spans="1:31" x14ac:dyDescent="0.25">
      <c r="A3139">
        <v>1671762</v>
      </c>
      <c r="B3139">
        <v>1</v>
      </c>
      <c r="C3139" t="s">
        <v>80</v>
      </c>
      <c r="D3139" t="s">
        <v>100</v>
      </c>
      <c r="E3139" t="s">
        <v>164</v>
      </c>
      <c r="F3139" t="s">
        <v>7696</v>
      </c>
      <c r="G3139" t="s">
        <v>166</v>
      </c>
      <c r="H3139" t="s">
        <v>134</v>
      </c>
      <c r="I3139" t="s">
        <v>135</v>
      </c>
      <c r="J3139" t="s">
        <v>5</v>
      </c>
      <c r="K3139" t="s">
        <v>137</v>
      </c>
      <c r="L3139" t="s">
        <v>9197</v>
      </c>
      <c r="M3139" t="s">
        <v>9198</v>
      </c>
      <c r="N3139">
        <v>0.59611111100000003</v>
      </c>
      <c r="O3139">
        <v>1</v>
      </c>
      <c r="P3139">
        <v>1307</v>
      </c>
      <c r="Q3139">
        <v>15</v>
      </c>
      <c r="R3139">
        <v>157</v>
      </c>
      <c r="S3139">
        <v>29</v>
      </c>
      <c r="T3139">
        <v>104</v>
      </c>
      <c r="U3139">
        <v>2</v>
      </c>
      <c r="V3139">
        <v>0</v>
      </c>
      <c r="W3139">
        <v>0.14874873725775833</v>
      </c>
      <c r="X3139">
        <v>226.43874998353377</v>
      </c>
      <c r="Y3139">
        <v>10.075485282914821</v>
      </c>
      <c r="Z3139">
        <v>58.07591049586707</v>
      </c>
      <c r="AA3139">
        <v>87.150836552772873</v>
      </c>
      <c r="AB3139">
        <v>71.4642742983755</v>
      </c>
      <c r="AC3139">
        <v>75.754526340467635</v>
      </c>
      <c r="AD3139">
        <v>0</v>
      </c>
      <c r="AE3139">
        <v>529.10853169118946</v>
      </c>
    </row>
    <row r="3140" spans="1:31" x14ac:dyDescent="0.25">
      <c r="A3140">
        <v>1671596</v>
      </c>
      <c r="B3140">
        <v>1</v>
      </c>
      <c r="C3140" t="s">
        <v>80</v>
      </c>
      <c r="D3140" t="s">
        <v>92</v>
      </c>
      <c r="E3140" t="s">
        <v>151</v>
      </c>
      <c r="F3140" t="s">
        <v>9199</v>
      </c>
      <c r="G3140" t="s">
        <v>281</v>
      </c>
      <c r="H3140" t="s">
        <v>143</v>
      </c>
      <c r="I3140" t="s">
        <v>135</v>
      </c>
      <c r="J3140" t="s">
        <v>136</v>
      </c>
      <c r="K3140" t="s">
        <v>167</v>
      </c>
      <c r="L3140" t="s">
        <v>9200</v>
      </c>
      <c r="M3140" t="s">
        <v>9201</v>
      </c>
      <c r="N3140">
        <v>6.7961111110000001</v>
      </c>
      <c r="O3140">
        <v>0</v>
      </c>
      <c r="P3140">
        <v>127</v>
      </c>
      <c r="Q3140">
        <v>0</v>
      </c>
      <c r="R3140">
        <v>7</v>
      </c>
      <c r="S3140">
        <v>0</v>
      </c>
      <c r="T3140">
        <v>4</v>
      </c>
      <c r="U3140">
        <v>0</v>
      </c>
      <c r="V3140">
        <v>0</v>
      </c>
      <c r="W3140">
        <v>0</v>
      </c>
      <c r="X3140">
        <v>235.2356528140798</v>
      </c>
      <c r="Y3140">
        <v>0</v>
      </c>
      <c r="Z3140">
        <v>2.7954749638179521</v>
      </c>
      <c r="AA3140">
        <v>0</v>
      </c>
      <c r="AB3140">
        <v>195.38877102644571</v>
      </c>
      <c r="AC3140">
        <v>0</v>
      </c>
      <c r="AD3140">
        <v>0</v>
      </c>
      <c r="AE3140">
        <v>433.41989880434346</v>
      </c>
    </row>
    <row r="3141" spans="1:31" x14ac:dyDescent="0.25">
      <c r="A3141">
        <v>1672143</v>
      </c>
      <c r="B3141">
        <v>1</v>
      </c>
      <c r="C3141" t="s">
        <v>80</v>
      </c>
      <c r="D3141" t="s">
        <v>97</v>
      </c>
      <c r="E3141" t="s">
        <v>140</v>
      </c>
      <c r="F3141" t="s">
        <v>9202</v>
      </c>
      <c r="G3141" t="s">
        <v>209</v>
      </c>
      <c r="H3141" t="s">
        <v>143</v>
      </c>
      <c r="I3141" t="s">
        <v>135</v>
      </c>
      <c r="J3141" t="s">
        <v>136</v>
      </c>
      <c r="K3141" t="s">
        <v>137</v>
      </c>
      <c r="L3141" t="s">
        <v>9203</v>
      </c>
      <c r="M3141" t="s">
        <v>9204</v>
      </c>
      <c r="N3141">
        <v>3.8019444440000001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6.5394093957264934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6.5394093957264934</v>
      </c>
    </row>
    <row r="3142" spans="1:31" x14ac:dyDescent="0.25">
      <c r="A3142">
        <v>1671576</v>
      </c>
      <c r="B3142">
        <v>1</v>
      </c>
      <c r="C3142" t="s">
        <v>81</v>
      </c>
      <c r="D3142" t="s">
        <v>120</v>
      </c>
      <c r="E3142" t="s">
        <v>146</v>
      </c>
      <c r="F3142" t="s">
        <v>1216</v>
      </c>
      <c r="G3142" t="s">
        <v>281</v>
      </c>
      <c r="H3142" t="s">
        <v>143</v>
      </c>
      <c r="I3142" t="s">
        <v>135</v>
      </c>
      <c r="J3142" t="s">
        <v>136</v>
      </c>
      <c r="K3142" t="s">
        <v>167</v>
      </c>
      <c r="L3142" t="s">
        <v>9205</v>
      </c>
      <c r="M3142" t="s">
        <v>9206</v>
      </c>
      <c r="N3142">
        <v>8.3863888880000008</v>
      </c>
      <c r="O3142">
        <v>0</v>
      </c>
      <c r="P3142">
        <v>267</v>
      </c>
      <c r="Q3142">
        <v>0</v>
      </c>
      <c r="R3142">
        <v>2</v>
      </c>
      <c r="S3142">
        <v>0</v>
      </c>
      <c r="T3142">
        <v>13</v>
      </c>
      <c r="U3142">
        <v>0</v>
      </c>
      <c r="V3142">
        <v>0</v>
      </c>
      <c r="W3142">
        <v>0</v>
      </c>
      <c r="X3142">
        <v>478.13640830372628</v>
      </c>
      <c r="Y3142">
        <v>0</v>
      </c>
      <c r="Z3142">
        <v>0.19330852920925667</v>
      </c>
      <c r="AA3142">
        <v>0</v>
      </c>
      <c r="AB3142">
        <v>112.69696983643534</v>
      </c>
      <c r="AC3142">
        <v>0</v>
      </c>
      <c r="AD3142">
        <v>0</v>
      </c>
      <c r="AE3142">
        <v>591.02668666937086</v>
      </c>
    </row>
    <row r="3143" spans="1:31" x14ac:dyDescent="0.25">
      <c r="A3143">
        <v>1671476</v>
      </c>
      <c r="B3143">
        <v>1</v>
      </c>
      <c r="C3143" t="s">
        <v>81</v>
      </c>
      <c r="D3143" t="s">
        <v>118</v>
      </c>
      <c r="E3143" t="s">
        <v>131</v>
      </c>
      <c r="F3143" t="s">
        <v>9207</v>
      </c>
      <c r="G3143" t="s">
        <v>161</v>
      </c>
      <c r="H3143" t="s">
        <v>134</v>
      </c>
      <c r="I3143" t="s">
        <v>135</v>
      </c>
      <c r="J3143" t="s">
        <v>136</v>
      </c>
      <c r="K3143" t="s">
        <v>137</v>
      </c>
      <c r="L3143" t="s">
        <v>9208</v>
      </c>
      <c r="M3143" t="s">
        <v>9209</v>
      </c>
      <c r="N3143">
        <v>0.94222222200000005</v>
      </c>
      <c r="O3143">
        <v>0</v>
      </c>
      <c r="P3143">
        <v>1</v>
      </c>
      <c r="Q3143">
        <v>20</v>
      </c>
      <c r="R3143">
        <v>8</v>
      </c>
      <c r="S3143">
        <v>12</v>
      </c>
      <c r="T3143">
        <v>0</v>
      </c>
      <c r="U3143">
        <v>11</v>
      </c>
      <c r="V3143">
        <v>0</v>
      </c>
      <c r="W3143">
        <v>0</v>
      </c>
      <c r="X3143">
        <v>0.22637774653456114</v>
      </c>
      <c r="Y3143">
        <v>19.392960217621201</v>
      </c>
      <c r="Z3143">
        <v>5.5681425511001077</v>
      </c>
      <c r="AA3143">
        <v>121.54757568154794</v>
      </c>
      <c r="AB3143">
        <v>0</v>
      </c>
      <c r="AC3143">
        <v>884.92469124476827</v>
      </c>
      <c r="AD3143">
        <v>0</v>
      </c>
      <c r="AE3143">
        <v>1031.6597474415721</v>
      </c>
    </row>
    <row r="3144" spans="1:31" x14ac:dyDescent="0.25">
      <c r="A3144">
        <v>1672017</v>
      </c>
      <c r="B3144">
        <v>1</v>
      </c>
      <c r="C3144" t="s">
        <v>80</v>
      </c>
      <c r="D3144" t="s">
        <v>107</v>
      </c>
      <c r="E3144" t="s">
        <v>140</v>
      </c>
      <c r="F3144" t="s">
        <v>9210</v>
      </c>
      <c r="G3144" t="s">
        <v>142</v>
      </c>
      <c r="H3144" t="s">
        <v>143</v>
      </c>
      <c r="I3144" t="s">
        <v>135</v>
      </c>
      <c r="J3144" t="s">
        <v>136</v>
      </c>
      <c r="K3144" t="s">
        <v>137</v>
      </c>
      <c r="L3144" t="s">
        <v>9211</v>
      </c>
      <c r="M3144" t="s">
        <v>9212</v>
      </c>
      <c r="N3144">
        <v>3.3572222219999999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1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</row>
    <row r="3145" spans="1:31" x14ac:dyDescent="0.25">
      <c r="A3145">
        <v>1671496</v>
      </c>
      <c r="B3145">
        <v>1</v>
      </c>
      <c r="C3145" t="s">
        <v>80</v>
      </c>
      <c r="D3145" t="s">
        <v>109</v>
      </c>
      <c r="E3145" t="s">
        <v>164</v>
      </c>
      <c r="F3145" t="s">
        <v>9213</v>
      </c>
      <c r="G3145" t="s">
        <v>161</v>
      </c>
      <c r="H3145" t="s">
        <v>134</v>
      </c>
      <c r="I3145" t="s">
        <v>173</v>
      </c>
      <c r="J3145" t="s">
        <v>136</v>
      </c>
      <c r="K3145" t="s">
        <v>137</v>
      </c>
      <c r="L3145" t="s">
        <v>9214</v>
      </c>
      <c r="M3145" t="s">
        <v>9215</v>
      </c>
      <c r="N3145">
        <v>1.1111111E-2</v>
      </c>
      <c r="O3145">
        <v>0</v>
      </c>
      <c r="P3145">
        <v>5823</v>
      </c>
      <c r="Q3145">
        <v>9</v>
      </c>
      <c r="R3145">
        <v>570</v>
      </c>
      <c r="S3145">
        <v>25</v>
      </c>
      <c r="T3145">
        <v>1365</v>
      </c>
      <c r="U3145">
        <v>9</v>
      </c>
      <c r="V3145">
        <v>1</v>
      </c>
      <c r="W3145">
        <v>0</v>
      </c>
      <c r="X3145">
        <v>10.29392898284388</v>
      </c>
      <c r="Y3145">
        <v>2.7581275296177779E-2</v>
      </c>
      <c r="Z3145">
        <v>2.3963872994585977</v>
      </c>
      <c r="AA3145">
        <v>3.0069791451248218</v>
      </c>
      <c r="AB3145">
        <v>8.0805393258401885</v>
      </c>
      <c r="AC3145">
        <v>12.373640169175067</v>
      </c>
      <c r="AD3145">
        <v>1.8518532797691112</v>
      </c>
      <c r="AE3145">
        <v>38.030909477507841</v>
      </c>
    </row>
    <row r="3146" spans="1:31" x14ac:dyDescent="0.25">
      <c r="A3146">
        <v>1672074</v>
      </c>
      <c r="B3146">
        <v>1</v>
      </c>
      <c r="C3146" t="s">
        <v>80</v>
      </c>
      <c r="D3146" t="s">
        <v>104</v>
      </c>
      <c r="E3146" t="s">
        <v>200</v>
      </c>
      <c r="F3146" t="s">
        <v>9216</v>
      </c>
      <c r="G3146" t="s">
        <v>240</v>
      </c>
      <c r="H3146" t="s">
        <v>143</v>
      </c>
      <c r="I3146" t="s">
        <v>135</v>
      </c>
      <c r="J3146" t="s">
        <v>136</v>
      </c>
      <c r="K3146" t="s">
        <v>137</v>
      </c>
      <c r="L3146" t="s">
        <v>9217</v>
      </c>
      <c r="M3146" t="s">
        <v>9218</v>
      </c>
      <c r="N3146">
        <v>2.4902777770000002</v>
      </c>
      <c r="O3146">
        <v>0</v>
      </c>
      <c r="P3146">
        <v>18</v>
      </c>
      <c r="Q3146">
        <v>0</v>
      </c>
      <c r="R3146">
        <v>0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18.410129850783299</v>
      </c>
      <c r="Y3146">
        <v>0</v>
      </c>
      <c r="Z3146">
        <v>0</v>
      </c>
      <c r="AA3146">
        <v>0</v>
      </c>
      <c r="AB3146">
        <v>2.5031263730316668E-3</v>
      </c>
      <c r="AC3146">
        <v>0</v>
      </c>
      <c r="AD3146">
        <v>0</v>
      </c>
      <c r="AE3146">
        <v>18.412632977156331</v>
      </c>
    </row>
    <row r="3147" spans="1:31" x14ac:dyDescent="0.25">
      <c r="A3147">
        <v>1671825</v>
      </c>
      <c r="B3147">
        <v>1</v>
      </c>
      <c r="C3147" t="s">
        <v>81</v>
      </c>
      <c r="D3147" t="s">
        <v>113</v>
      </c>
      <c r="E3147" t="s">
        <v>151</v>
      </c>
      <c r="F3147" t="s">
        <v>9219</v>
      </c>
      <c r="G3147" t="s">
        <v>482</v>
      </c>
      <c r="H3147" t="s">
        <v>143</v>
      </c>
      <c r="I3147" t="s">
        <v>135</v>
      </c>
      <c r="J3147" t="s">
        <v>136</v>
      </c>
      <c r="K3147" t="s">
        <v>137</v>
      </c>
      <c r="L3147" t="s">
        <v>9220</v>
      </c>
      <c r="M3147" t="s">
        <v>9221</v>
      </c>
      <c r="N3147">
        <v>2.6397222220000001</v>
      </c>
      <c r="O3147">
        <v>0</v>
      </c>
      <c r="P3147">
        <v>2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0.35132056441443749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0.35132056441443749</v>
      </c>
    </row>
    <row r="3148" spans="1:31" x14ac:dyDescent="0.25">
      <c r="A3148">
        <v>1671788</v>
      </c>
      <c r="B3148">
        <v>1</v>
      </c>
      <c r="C3148" t="s">
        <v>80</v>
      </c>
      <c r="D3148" t="s">
        <v>95</v>
      </c>
      <c r="E3148" t="s">
        <v>140</v>
      </c>
      <c r="F3148" t="s">
        <v>9222</v>
      </c>
      <c r="G3148" t="s">
        <v>197</v>
      </c>
      <c r="H3148" t="s">
        <v>143</v>
      </c>
      <c r="I3148" t="s">
        <v>135</v>
      </c>
      <c r="J3148" t="s">
        <v>136</v>
      </c>
      <c r="K3148" t="s">
        <v>137</v>
      </c>
      <c r="L3148" t="s">
        <v>9223</v>
      </c>
      <c r="M3148" t="s">
        <v>9224</v>
      </c>
      <c r="N3148">
        <v>1.4952777770000001</v>
      </c>
      <c r="O3148">
        <v>0</v>
      </c>
      <c r="P3148">
        <v>9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2.3548987483080475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2.3548987483080475</v>
      </c>
    </row>
    <row r="3149" spans="1:31" x14ac:dyDescent="0.25">
      <c r="A3149">
        <v>1671539</v>
      </c>
      <c r="B3149">
        <v>1</v>
      </c>
      <c r="C3149" t="s">
        <v>80</v>
      </c>
      <c r="D3149" t="s">
        <v>95</v>
      </c>
      <c r="E3149" t="s">
        <v>140</v>
      </c>
      <c r="F3149" t="s">
        <v>8776</v>
      </c>
      <c r="G3149" t="s">
        <v>209</v>
      </c>
      <c r="H3149" t="s">
        <v>143</v>
      </c>
      <c r="I3149" t="s">
        <v>135</v>
      </c>
      <c r="J3149" t="s">
        <v>136</v>
      </c>
      <c r="K3149" t="s">
        <v>137</v>
      </c>
      <c r="L3149" t="s">
        <v>9225</v>
      </c>
      <c r="M3149" t="s">
        <v>9226</v>
      </c>
      <c r="N3149">
        <v>5.1272222220000003</v>
      </c>
      <c r="O3149">
        <v>0</v>
      </c>
      <c r="P3149">
        <v>2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3.7703957321529415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3.7703957321529415</v>
      </c>
    </row>
    <row r="3150" spans="1:31" x14ac:dyDescent="0.25">
      <c r="A3150">
        <v>1671639</v>
      </c>
      <c r="B3150">
        <v>1</v>
      </c>
      <c r="C3150" t="s">
        <v>80</v>
      </c>
      <c r="D3150" t="s">
        <v>108</v>
      </c>
      <c r="E3150" t="s">
        <v>140</v>
      </c>
      <c r="F3150" t="s">
        <v>9227</v>
      </c>
      <c r="G3150" t="s">
        <v>197</v>
      </c>
      <c r="H3150" t="s">
        <v>143</v>
      </c>
      <c r="I3150" t="s">
        <v>135</v>
      </c>
      <c r="J3150" t="s">
        <v>136</v>
      </c>
      <c r="K3150" t="s">
        <v>137</v>
      </c>
      <c r="L3150" t="s">
        <v>9228</v>
      </c>
      <c r="M3150" t="s">
        <v>9229</v>
      </c>
      <c r="N3150">
        <v>8.1436111110000002</v>
      </c>
      <c r="O3150">
        <v>0</v>
      </c>
      <c r="P3150">
        <v>0</v>
      </c>
      <c r="Q3150">
        <v>0</v>
      </c>
      <c r="R3150">
        <v>2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2.1077030982187916</v>
      </c>
      <c r="AA3150">
        <v>0</v>
      </c>
      <c r="AB3150">
        <v>0</v>
      </c>
      <c r="AC3150">
        <v>0</v>
      </c>
      <c r="AD3150">
        <v>0</v>
      </c>
      <c r="AE3150">
        <v>2.1077030982187916</v>
      </c>
    </row>
    <row r="3151" spans="1:31" x14ac:dyDescent="0.25">
      <c r="A3151">
        <v>1671682</v>
      </c>
      <c r="B3151">
        <v>1</v>
      </c>
      <c r="C3151" t="s">
        <v>80</v>
      </c>
      <c r="D3151" t="s">
        <v>82</v>
      </c>
      <c r="E3151" t="s">
        <v>140</v>
      </c>
      <c r="F3151" t="s">
        <v>9230</v>
      </c>
      <c r="G3151" t="s">
        <v>197</v>
      </c>
      <c r="H3151" t="s">
        <v>143</v>
      </c>
      <c r="I3151" t="s">
        <v>135</v>
      </c>
      <c r="J3151" t="s">
        <v>136</v>
      </c>
      <c r="K3151" t="s">
        <v>137</v>
      </c>
      <c r="L3151" t="s">
        <v>9231</v>
      </c>
      <c r="M3151" t="s">
        <v>9232</v>
      </c>
      <c r="N3151">
        <v>7.0647222220000003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1.0866684840361056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1.0866684840361056</v>
      </c>
    </row>
    <row r="3152" spans="1:31" x14ac:dyDescent="0.25">
      <c r="A3152">
        <v>1672080</v>
      </c>
      <c r="B3152">
        <v>1</v>
      </c>
      <c r="C3152" t="s">
        <v>80</v>
      </c>
      <c r="D3152" t="s">
        <v>85</v>
      </c>
      <c r="E3152" t="s">
        <v>159</v>
      </c>
      <c r="F3152" t="s">
        <v>9233</v>
      </c>
      <c r="G3152" t="s">
        <v>161</v>
      </c>
      <c r="H3152" t="s">
        <v>134</v>
      </c>
      <c r="I3152" t="s">
        <v>135</v>
      </c>
      <c r="J3152" t="s">
        <v>136</v>
      </c>
      <c r="K3152" t="s">
        <v>137</v>
      </c>
      <c r="L3152" t="s">
        <v>9234</v>
      </c>
      <c r="M3152" t="s">
        <v>9235</v>
      </c>
      <c r="N3152">
        <v>0.49</v>
      </c>
      <c r="O3152">
        <v>0</v>
      </c>
      <c r="P3152">
        <v>226</v>
      </c>
      <c r="Q3152">
        <v>0</v>
      </c>
      <c r="R3152">
        <v>0</v>
      </c>
      <c r="S3152">
        <v>0</v>
      </c>
      <c r="T3152">
        <v>4</v>
      </c>
      <c r="U3152">
        <v>0</v>
      </c>
      <c r="V3152">
        <v>0</v>
      </c>
      <c r="W3152">
        <v>0</v>
      </c>
      <c r="X3152">
        <v>38.323555548370294</v>
      </c>
      <c r="Y3152">
        <v>0</v>
      </c>
      <c r="Z3152">
        <v>0</v>
      </c>
      <c r="AA3152">
        <v>0</v>
      </c>
      <c r="AB3152">
        <v>0.13537703434441667</v>
      </c>
      <c r="AC3152">
        <v>0</v>
      </c>
      <c r="AD3152">
        <v>0</v>
      </c>
      <c r="AE3152">
        <v>38.458932582714709</v>
      </c>
    </row>
    <row r="3153" spans="1:31" x14ac:dyDescent="0.25">
      <c r="A3153">
        <v>1671931</v>
      </c>
      <c r="B3153">
        <v>1</v>
      </c>
      <c r="C3153" t="s">
        <v>80</v>
      </c>
      <c r="D3153" t="s">
        <v>96</v>
      </c>
      <c r="E3153" t="s">
        <v>151</v>
      </c>
      <c r="F3153" t="s">
        <v>9236</v>
      </c>
      <c r="G3153" t="s">
        <v>253</v>
      </c>
      <c r="H3153" t="s">
        <v>143</v>
      </c>
      <c r="I3153" t="s">
        <v>135</v>
      </c>
      <c r="J3153" t="s">
        <v>136</v>
      </c>
      <c r="K3153" t="s">
        <v>167</v>
      </c>
      <c r="L3153" t="s">
        <v>9237</v>
      </c>
      <c r="M3153" t="s">
        <v>9238</v>
      </c>
      <c r="N3153">
        <v>2.9269444440000001</v>
      </c>
      <c r="O3153">
        <v>0</v>
      </c>
      <c r="P3153">
        <v>19</v>
      </c>
      <c r="Q3153">
        <v>0</v>
      </c>
      <c r="R3153">
        <v>0</v>
      </c>
      <c r="S3153">
        <v>0</v>
      </c>
      <c r="T3153">
        <v>6</v>
      </c>
      <c r="U3153">
        <v>0</v>
      </c>
      <c r="V3153">
        <v>0</v>
      </c>
      <c r="W3153">
        <v>0</v>
      </c>
      <c r="X3153">
        <v>13.986867880237561</v>
      </c>
      <c r="Y3153">
        <v>0</v>
      </c>
      <c r="Z3153">
        <v>0</v>
      </c>
      <c r="AA3153">
        <v>0</v>
      </c>
      <c r="AB3153">
        <v>3.7408778302481638</v>
      </c>
      <c r="AC3153">
        <v>0</v>
      </c>
      <c r="AD3153">
        <v>0</v>
      </c>
      <c r="AE3153">
        <v>17.727745710485724</v>
      </c>
    </row>
    <row r="3154" spans="1:31" x14ac:dyDescent="0.25">
      <c r="A3154">
        <v>1671442</v>
      </c>
      <c r="B3154">
        <v>1</v>
      </c>
      <c r="C3154" t="s">
        <v>80</v>
      </c>
      <c r="D3154" t="s">
        <v>93</v>
      </c>
      <c r="E3154" t="s">
        <v>164</v>
      </c>
      <c r="F3154" t="s">
        <v>7829</v>
      </c>
      <c r="G3154" t="s">
        <v>166</v>
      </c>
      <c r="H3154" t="s">
        <v>134</v>
      </c>
      <c r="I3154" t="s">
        <v>173</v>
      </c>
      <c r="J3154" t="s">
        <v>136</v>
      </c>
      <c r="K3154" t="s">
        <v>167</v>
      </c>
      <c r="L3154" t="s">
        <v>9239</v>
      </c>
      <c r="M3154" t="s">
        <v>9240</v>
      </c>
      <c r="N3154">
        <v>3.6944444E-2</v>
      </c>
      <c r="O3154">
        <v>0</v>
      </c>
      <c r="P3154">
        <v>3315</v>
      </c>
      <c r="Q3154">
        <v>0</v>
      </c>
      <c r="R3154">
        <v>90</v>
      </c>
      <c r="S3154">
        <v>15</v>
      </c>
      <c r="T3154">
        <v>1625</v>
      </c>
      <c r="U3154">
        <v>9</v>
      </c>
      <c r="V3154">
        <v>16</v>
      </c>
      <c r="W3154">
        <v>0</v>
      </c>
      <c r="X3154">
        <v>25.495605730968059</v>
      </c>
      <c r="Y3154">
        <v>0</v>
      </c>
      <c r="Z3154">
        <v>1.2585452587489834</v>
      </c>
      <c r="AA3154">
        <v>4.1665426206833738</v>
      </c>
      <c r="AB3154">
        <v>29.012682487569631</v>
      </c>
      <c r="AC3154">
        <v>11.297176736717258</v>
      </c>
      <c r="AD3154">
        <v>6.8336239472179692</v>
      </c>
      <c r="AE3154">
        <v>78.064176781905275</v>
      </c>
    </row>
    <row r="3155" spans="1:31" x14ac:dyDescent="0.25">
      <c r="A3155">
        <v>1672106</v>
      </c>
      <c r="B3155">
        <v>1</v>
      </c>
      <c r="C3155" t="s">
        <v>80</v>
      </c>
      <c r="D3155" t="s">
        <v>100</v>
      </c>
      <c r="E3155" t="s">
        <v>140</v>
      </c>
      <c r="F3155" t="s">
        <v>9241</v>
      </c>
      <c r="G3155" t="s">
        <v>267</v>
      </c>
      <c r="H3155" t="s">
        <v>143</v>
      </c>
      <c r="I3155" t="s">
        <v>135</v>
      </c>
      <c r="J3155" t="s">
        <v>136</v>
      </c>
      <c r="K3155" t="s">
        <v>137</v>
      </c>
      <c r="L3155" t="s">
        <v>9242</v>
      </c>
      <c r="M3155" t="s">
        <v>9243</v>
      </c>
      <c r="N3155">
        <v>4.2763888879999996</v>
      </c>
      <c r="O3155">
        <v>0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0.34056200843323614</v>
      </c>
      <c r="AA3155">
        <v>0</v>
      </c>
      <c r="AB3155">
        <v>0</v>
      </c>
      <c r="AC3155">
        <v>0</v>
      </c>
      <c r="AD3155">
        <v>0</v>
      </c>
      <c r="AE3155">
        <v>0.34056200843323614</v>
      </c>
    </row>
    <row r="3156" spans="1:31" x14ac:dyDescent="0.25">
      <c r="A3156">
        <v>1671582</v>
      </c>
      <c r="B3156">
        <v>1</v>
      </c>
      <c r="C3156" t="s">
        <v>81</v>
      </c>
      <c r="D3156" t="s">
        <v>127</v>
      </c>
      <c r="E3156" t="s">
        <v>159</v>
      </c>
      <c r="F3156" t="s">
        <v>9244</v>
      </c>
      <c r="G3156" t="s">
        <v>596</v>
      </c>
      <c r="H3156" t="s">
        <v>134</v>
      </c>
      <c r="I3156" t="s">
        <v>135</v>
      </c>
      <c r="J3156" t="s">
        <v>136</v>
      </c>
      <c r="K3156" t="s">
        <v>137</v>
      </c>
      <c r="L3156" t="s">
        <v>9245</v>
      </c>
      <c r="M3156" t="s">
        <v>9246</v>
      </c>
      <c r="N3156">
        <v>3.1747222220000002</v>
      </c>
      <c r="O3156">
        <v>0</v>
      </c>
      <c r="P3156">
        <v>122</v>
      </c>
      <c r="Q3156">
        <v>0</v>
      </c>
      <c r="R3156">
        <v>4</v>
      </c>
      <c r="S3156">
        <v>0</v>
      </c>
      <c r="T3156">
        <v>15</v>
      </c>
      <c r="U3156">
        <v>0</v>
      </c>
      <c r="V3156">
        <v>0</v>
      </c>
      <c r="W3156">
        <v>0</v>
      </c>
      <c r="X3156">
        <v>55.272198266044455</v>
      </c>
      <c r="Y3156">
        <v>0</v>
      </c>
      <c r="Z3156">
        <v>0.60988224410027903</v>
      </c>
      <c r="AA3156">
        <v>0</v>
      </c>
      <c r="AB3156">
        <v>15.791933065080851</v>
      </c>
      <c r="AC3156">
        <v>0</v>
      </c>
      <c r="AD3156">
        <v>0</v>
      </c>
      <c r="AE3156">
        <v>71.674013575225587</v>
      </c>
    </row>
    <row r="3157" spans="1:31" x14ac:dyDescent="0.25">
      <c r="A3157">
        <v>1671751</v>
      </c>
      <c r="B3157">
        <v>1</v>
      </c>
      <c r="C3157" t="s">
        <v>80</v>
      </c>
      <c r="D3157" t="s">
        <v>82</v>
      </c>
      <c r="E3157" t="s">
        <v>200</v>
      </c>
      <c r="F3157" t="s">
        <v>9247</v>
      </c>
      <c r="G3157" t="s">
        <v>153</v>
      </c>
      <c r="H3157" t="s">
        <v>143</v>
      </c>
      <c r="I3157" t="s">
        <v>135</v>
      </c>
      <c r="J3157" t="s">
        <v>136</v>
      </c>
      <c r="K3157" t="s">
        <v>137</v>
      </c>
      <c r="L3157" t="s">
        <v>9248</v>
      </c>
      <c r="M3157" t="s">
        <v>9249</v>
      </c>
      <c r="N3157">
        <v>5.0108333329999999</v>
      </c>
      <c r="O3157">
        <v>0</v>
      </c>
      <c r="P3157">
        <v>101</v>
      </c>
      <c r="Q3157">
        <v>0</v>
      </c>
      <c r="R3157">
        <v>0</v>
      </c>
      <c r="S3157">
        <v>0</v>
      </c>
      <c r="T3157">
        <v>45</v>
      </c>
      <c r="U3157">
        <v>0</v>
      </c>
      <c r="V3157">
        <v>0</v>
      </c>
      <c r="W3157">
        <v>0</v>
      </c>
      <c r="X3157">
        <v>175.56648833330769</v>
      </c>
      <c r="Y3157">
        <v>0</v>
      </c>
      <c r="Z3157">
        <v>0</v>
      </c>
      <c r="AA3157">
        <v>0</v>
      </c>
      <c r="AB3157">
        <v>339.83017669696346</v>
      </c>
      <c r="AC3157">
        <v>0</v>
      </c>
      <c r="AD3157">
        <v>0</v>
      </c>
      <c r="AE3157">
        <v>515.39666503027115</v>
      </c>
    </row>
    <row r="3158" spans="1:31" x14ac:dyDescent="0.25">
      <c r="A3158">
        <v>1672060</v>
      </c>
      <c r="B3158">
        <v>1</v>
      </c>
      <c r="C3158" t="s">
        <v>80</v>
      </c>
      <c r="D3158" t="s">
        <v>107</v>
      </c>
      <c r="E3158" t="s">
        <v>140</v>
      </c>
      <c r="F3158" t="s">
        <v>9250</v>
      </c>
      <c r="G3158" t="s">
        <v>142</v>
      </c>
      <c r="H3158" t="s">
        <v>143</v>
      </c>
      <c r="I3158" t="s">
        <v>135</v>
      </c>
      <c r="J3158" t="s">
        <v>136</v>
      </c>
      <c r="K3158" t="s">
        <v>137</v>
      </c>
      <c r="L3158" t="s">
        <v>9251</v>
      </c>
      <c r="M3158" t="s">
        <v>9252</v>
      </c>
      <c r="N3158">
        <v>3.997777777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1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5.7612571420233589</v>
      </c>
      <c r="AC3158">
        <v>0</v>
      </c>
      <c r="AD3158">
        <v>0</v>
      </c>
      <c r="AE3158">
        <v>5.7612571420233589</v>
      </c>
    </row>
    <row r="3159" spans="1:31" x14ac:dyDescent="0.25">
      <c r="A3159">
        <v>1671605</v>
      </c>
      <c r="B3159">
        <v>1</v>
      </c>
      <c r="C3159" t="s">
        <v>80</v>
      </c>
      <c r="D3159" t="s">
        <v>103</v>
      </c>
      <c r="E3159" t="s">
        <v>151</v>
      </c>
      <c r="F3159" t="s">
        <v>9253</v>
      </c>
      <c r="G3159" t="s">
        <v>153</v>
      </c>
      <c r="H3159" t="s">
        <v>143</v>
      </c>
      <c r="I3159" t="s">
        <v>135</v>
      </c>
      <c r="J3159" t="s">
        <v>136</v>
      </c>
      <c r="K3159" t="s">
        <v>137</v>
      </c>
      <c r="L3159" t="s">
        <v>9254</v>
      </c>
      <c r="M3159" t="s">
        <v>9255</v>
      </c>
      <c r="N3159">
        <v>0.50416666600000004</v>
      </c>
      <c r="O3159">
        <v>0</v>
      </c>
      <c r="P3159">
        <v>44</v>
      </c>
      <c r="Q3159">
        <v>0</v>
      </c>
      <c r="R3159">
        <v>3</v>
      </c>
      <c r="S3159">
        <v>0</v>
      </c>
      <c r="T3159">
        <v>12</v>
      </c>
      <c r="U3159">
        <v>0</v>
      </c>
      <c r="V3159">
        <v>0</v>
      </c>
      <c r="W3159">
        <v>0</v>
      </c>
      <c r="X3159">
        <v>6.1266515713185861</v>
      </c>
      <c r="Y3159">
        <v>0</v>
      </c>
      <c r="Z3159">
        <v>4.9167910063037501E-2</v>
      </c>
      <c r="AA3159">
        <v>0</v>
      </c>
      <c r="AB3159">
        <v>41.234304872158532</v>
      </c>
      <c r="AC3159">
        <v>0</v>
      </c>
      <c r="AD3159">
        <v>0</v>
      </c>
      <c r="AE3159">
        <v>47.410124353540155</v>
      </c>
    </row>
    <row r="3160" spans="1:31" x14ac:dyDescent="0.25">
      <c r="A3160">
        <v>1671937</v>
      </c>
      <c r="B3160">
        <v>1</v>
      </c>
      <c r="C3160" t="s">
        <v>80</v>
      </c>
      <c r="D3160" t="s">
        <v>100</v>
      </c>
      <c r="E3160" t="s">
        <v>200</v>
      </c>
      <c r="F3160" t="s">
        <v>9256</v>
      </c>
      <c r="G3160" t="s">
        <v>240</v>
      </c>
      <c r="H3160" t="s">
        <v>143</v>
      </c>
      <c r="I3160" t="s">
        <v>135</v>
      </c>
      <c r="J3160" t="s">
        <v>136</v>
      </c>
      <c r="K3160" t="s">
        <v>137</v>
      </c>
      <c r="L3160" t="s">
        <v>9257</v>
      </c>
      <c r="M3160" t="s">
        <v>9258</v>
      </c>
      <c r="N3160">
        <v>3.465833333</v>
      </c>
      <c r="O3160">
        <v>0</v>
      </c>
      <c r="P3160">
        <v>4</v>
      </c>
      <c r="Q3160">
        <v>0</v>
      </c>
      <c r="R3160">
        <v>0</v>
      </c>
      <c r="S3160">
        <v>0</v>
      </c>
      <c r="T3160">
        <v>6</v>
      </c>
      <c r="U3160">
        <v>0</v>
      </c>
      <c r="V3160">
        <v>0</v>
      </c>
      <c r="W3160">
        <v>0</v>
      </c>
      <c r="X3160">
        <v>2.700955880214861</v>
      </c>
      <c r="Y3160">
        <v>0</v>
      </c>
      <c r="Z3160">
        <v>0</v>
      </c>
      <c r="AA3160">
        <v>0</v>
      </c>
      <c r="AB3160">
        <v>10.923377851504469</v>
      </c>
      <c r="AC3160">
        <v>0</v>
      </c>
      <c r="AD3160">
        <v>0</v>
      </c>
      <c r="AE3160">
        <v>13.62433373171933</v>
      </c>
    </row>
    <row r="3161" spans="1:31" x14ac:dyDescent="0.25">
      <c r="A3161">
        <v>1671651</v>
      </c>
      <c r="B3161">
        <v>1</v>
      </c>
      <c r="C3161" t="s">
        <v>80</v>
      </c>
      <c r="D3161" t="s">
        <v>90</v>
      </c>
      <c r="E3161" t="s">
        <v>146</v>
      </c>
      <c r="F3161" t="s">
        <v>9259</v>
      </c>
      <c r="G3161" t="s">
        <v>403</v>
      </c>
      <c r="H3161" t="s">
        <v>143</v>
      </c>
      <c r="I3161" t="s">
        <v>135</v>
      </c>
      <c r="J3161" t="s">
        <v>136</v>
      </c>
      <c r="K3161" t="s">
        <v>137</v>
      </c>
      <c r="L3161" t="s">
        <v>9260</v>
      </c>
      <c r="M3161" t="s">
        <v>9261</v>
      </c>
      <c r="N3161">
        <v>0.65111111099999996</v>
      </c>
      <c r="O3161">
        <v>0</v>
      </c>
      <c r="P3161">
        <v>292</v>
      </c>
      <c r="Q3161">
        <v>0</v>
      </c>
      <c r="R3161">
        <v>0</v>
      </c>
      <c r="S3161">
        <v>0</v>
      </c>
      <c r="T3161">
        <v>202</v>
      </c>
      <c r="U3161">
        <v>0</v>
      </c>
      <c r="V3161">
        <v>0</v>
      </c>
      <c r="W3161">
        <v>0</v>
      </c>
      <c r="X3161">
        <v>51.91635911694167</v>
      </c>
      <c r="Y3161">
        <v>0</v>
      </c>
      <c r="Z3161">
        <v>0</v>
      </c>
      <c r="AA3161">
        <v>0</v>
      </c>
      <c r="AB3161">
        <v>219.43626145164475</v>
      </c>
      <c r="AC3161">
        <v>0</v>
      </c>
      <c r="AD3161">
        <v>0</v>
      </c>
      <c r="AE3161">
        <v>271.35262056858642</v>
      </c>
    </row>
    <row r="3162" spans="1:31" x14ac:dyDescent="0.25">
      <c r="A3162">
        <v>1671565</v>
      </c>
      <c r="B3162">
        <v>1</v>
      </c>
      <c r="C3162" t="s">
        <v>80</v>
      </c>
      <c r="D3162" t="s">
        <v>90</v>
      </c>
      <c r="E3162" t="s">
        <v>140</v>
      </c>
      <c r="F3162" t="s">
        <v>9262</v>
      </c>
      <c r="G3162" t="s">
        <v>197</v>
      </c>
      <c r="H3162" t="s">
        <v>143</v>
      </c>
      <c r="I3162" t="s">
        <v>135</v>
      </c>
      <c r="J3162" t="s">
        <v>136</v>
      </c>
      <c r="K3162" t="s">
        <v>137</v>
      </c>
      <c r="L3162" t="s">
        <v>9263</v>
      </c>
      <c r="M3162" t="s">
        <v>9264</v>
      </c>
      <c r="N3162">
        <v>1.1191666659999999</v>
      </c>
      <c r="O3162">
        <v>0</v>
      </c>
      <c r="P3162">
        <v>3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1.1512745935630484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1.1512745935630484</v>
      </c>
    </row>
    <row r="3163" spans="1:31" x14ac:dyDescent="0.25">
      <c r="A3163">
        <v>1671897</v>
      </c>
      <c r="B3163">
        <v>1</v>
      </c>
      <c r="C3163" t="s">
        <v>80</v>
      </c>
      <c r="D3163" t="s">
        <v>99</v>
      </c>
      <c r="E3163" t="s">
        <v>140</v>
      </c>
      <c r="F3163" t="s">
        <v>6063</v>
      </c>
      <c r="G3163" t="s">
        <v>142</v>
      </c>
      <c r="H3163" t="s">
        <v>143</v>
      </c>
      <c r="I3163" t="s">
        <v>135</v>
      </c>
      <c r="J3163" t="s">
        <v>136</v>
      </c>
      <c r="K3163" t="s">
        <v>137</v>
      </c>
      <c r="L3163" t="s">
        <v>9265</v>
      </c>
      <c r="M3163" t="s">
        <v>9266</v>
      </c>
      <c r="N3163">
        <v>1.132222222</v>
      </c>
      <c r="O3163">
        <v>0</v>
      </c>
      <c r="P3163">
        <v>2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4.7705785521743337E-2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4.7705785521743337E-2</v>
      </c>
    </row>
    <row r="3164" spans="1:31" x14ac:dyDescent="0.25">
      <c r="A3164">
        <v>1671505</v>
      </c>
      <c r="B3164">
        <v>1</v>
      </c>
      <c r="C3164" t="s">
        <v>80</v>
      </c>
      <c r="D3164" t="s">
        <v>87</v>
      </c>
      <c r="E3164" t="s">
        <v>140</v>
      </c>
      <c r="F3164" t="s">
        <v>9267</v>
      </c>
      <c r="G3164" t="s">
        <v>142</v>
      </c>
      <c r="H3164" t="s">
        <v>143</v>
      </c>
      <c r="I3164" t="s">
        <v>135</v>
      </c>
      <c r="J3164" t="s">
        <v>136</v>
      </c>
      <c r="K3164" t="s">
        <v>137</v>
      </c>
      <c r="L3164" t="s">
        <v>9268</v>
      </c>
      <c r="M3164" t="s">
        <v>9269</v>
      </c>
      <c r="N3164">
        <v>1.7627777769999999</v>
      </c>
      <c r="O3164">
        <v>0</v>
      </c>
      <c r="P3164">
        <v>9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3.497374342899362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3.497374342899362</v>
      </c>
    </row>
    <row r="3165" spans="1:31" x14ac:dyDescent="0.25">
      <c r="A3165">
        <v>1672146</v>
      </c>
      <c r="B3165">
        <v>1</v>
      </c>
      <c r="C3165" t="s">
        <v>81</v>
      </c>
      <c r="D3165" t="s">
        <v>123</v>
      </c>
      <c r="E3165" t="s">
        <v>151</v>
      </c>
      <c r="F3165" t="s">
        <v>9270</v>
      </c>
      <c r="G3165" t="s">
        <v>482</v>
      </c>
      <c r="H3165" t="s">
        <v>143</v>
      </c>
      <c r="I3165" t="s">
        <v>135</v>
      </c>
      <c r="J3165" t="s">
        <v>136</v>
      </c>
      <c r="K3165" t="s">
        <v>137</v>
      </c>
      <c r="L3165" t="s">
        <v>9271</v>
      </c>
      <c r="M3165" t="s">
        <v>9272</v>
      </c>
      <c r="N3165">
        <v>1.633888888</v>
      </c>
      <c r="O3165">
        <v>0</v>
      </c>
      <c r="P3165">
        <v>225</v>
      </c>
      <c r="Q3165">
        <v>0</v>
      </c>
      <c r="R3165">
        <v>0</v>
      </c>
      <c r="S3165">
        <v>0</v>
      </c>
      <c r="T3165">
        <v>6</v>
      </c>
      <c r="U3165">
        <v>0</v>
      </c>
      <c r="V3165">
        <v>0</v>
      </c>
      <c r="W3165">
        <v>0</v>
      </c>
      <c r="X3165">
        <v>89.379168378646838</v>
      </c>
      <c r="Y3165">
        <v>0</v>
      </c>
      <c r="Z3165">
        <v>0</v>
      </c>
      <c r="AA3165">
        <v>0</v>
      </c>
      <c r="AB3165">
        <v>4.2150418142744446</v>
      </c>
      <c r="AC3165">
        <v>0</v>
      </c>
      <c r="AD3165">
        <v>0</v>
      </c>
      <c r="AE3165">
        <v>93.594210192921281</v>
      </c>
    </row>
    <row r="3166" spans="1:31" x14ac:dyDescent="0.25">
      <c r="A3166">
        <v>1671519</v>
      </c>
      <c r="B3166">
        <v>1</v>
      </c>
      <c r="C3166" t="s">
        <v>81</v>
      </c>
      <c r="D3166" t="s">
        <v>119</v>
      </c>
      <c r="E3166" t="s">
        <v>164</v>
      </c>
      <c r="F3166" t="s">
        <v>7750</v>
      </c>
      <c r="G3166" t="s">
        <v>161</v>
      </c>
      <c r="H3166" t="s">
        <v>134</v>
      </c>
      <c r="I3166" t="s">
        <v>135</v>
      </c>
      <c r="J3166" t="s">
        <v>136</v>
      </c>
      <c r="K3166" t="s">
        <v>137</v>
      </c>
      <c r="L3166" t="s">
        <v>9273</v>
      </c>
      <c r="M3166" t="s">
        <v>9274</v>
      </c>
      <c r="N3166">
        <v>0.115</v>
      </c>
      <c r="O3166">
        <v>0</v>
      </c>
      <c r="P3166">
        <v>2606</v>
      </c>
      <c r="Q3166">
        <v>155</v>
      </c>
      <c r="R3166">
        <v>321</v>
      </c>
      <c r="S3166">
        <v>9</v>
      </c>
      <c r="T3166">
        <v>203</v>
      </c>
      <c r="U3166">
        <v>0</v>
      </c>
      <c r="V3166">
        <v>2</v>
      </c>
      <c r="W3166">
        <v>0</v>
      </c>
      <c r="X3166">
        <v>47.069651647884555</v>
      </c>
      <c r="Y3166">
        <v>38.250709739415008</v>
      </c>
      <c r="Z3166">
        <v>19.849761346808002</v>
      </c>
      <c r="AA3166">
        <v>5.314378202430631</v>
      </c>
      <c r="AB3166">
        <v>10.105904898225385</v>
      </c>
      <c r="AC3166">
        <v>0</v>
      </c>
      <c r="AD3166">
        <v>4.9299536235793209</v>
      </c>
      <c r="AE3166">
        <v>125.52035945834291</v>
      </c>
    </row>
    <row r="3167" spans="1:31" x14ac:dyDescent="0.25">
      <c r="A3167">
        <v>1671814</v>
      </c>
      <c r="B3167">
        <v>1</v>
      </c>
      <c r="C3167" t="s">
        <v>81</v>
      </c>
      <c r="D3167" t="s">
        <v>128</v>
      </c>
      <c r="E3167" t="s">
        <v>140</v>
      </c>
      <c r="F3167" t="s">
        <v>9275</v>
      </c>
      <c r="G3167" t="s">
        <v>197</v>
      </c>
      <c r="H3167" t="s">
        <v>143</v>
      </c>
      <c r="I3167" t="s">
        <v>135</v>
      </c>
      <c r="J3167" t="s">
        <v>136</v>
      </c>
      <c r="K3167" t="s">
        <v>137</v>
      </c>
      <c r="L3167" t="s">
        <v>9276</v>
      </c>
      <c r="M3167" t="s">
        <v>9277</v>
      </c>
      <c r="N3167">
        <v>2.1311111110000001</v>
      </c>
      <c r="O3167">
        <v>0</v>
      </c>
      <c r="P3167">
        <v>7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2.3687807278193969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2.3687807278193969</v>
      </c>
    </row>
    <row r="3168" spans="1:31" x14ac:dyDescent="0.25">
      <c r="A3168">
        <v>1671711</v>
      </c>
      <c r="B3168">
        <v>1</v>
      </c>
      <c r="C3168" t="s">
        <v>80</v>
      </c>
      <c r="D3168" t="s">
        <v>108</v>
      </c>
      <c r="E3168" t="s">
        <v>146</v>
      </c>
      <c r="F3168" t="s">
        <v>6875</v>
      </c>
      <c r="G3168" t="s">
        <v>526</v>
      </c>
      <c r="H3168" t="s">
        <v>143</v>
      </c>
      <c r="I3168" t="s">
        <v>135</v>
      </c>
      <c r="J3168" t="s">
        <v>136</v>
      </c>
      <c r="K3168" t="s">
        <v>137</v>
      </c>
      <c r="L3168" t="s">
        <v>9278</v>
      </c>
      <c r="M3168" t="s">
        <v>9279</v>
      </c>
      <c r="N3168">
        <v>3.7269444439999999</v>
      </c>
      <c r="O3168">
        <v>0</v>
      </c>
      <c r="P3168">
        <v>68</v>
      </c>
      <c r="Q3168">
        <v>0</v>
      </c>
      <c r="R3168">
        <v>12</v>
      </c>
      <c r="S3168">
        <v>0</v>
      </c>
      <c r="T3168">
        <v>7</v>
      </c>
      <c r="U3168">
        <v>0</v>
      </c>
      <c r="V3168">
        <v>0</v>
      </c>
      <c r="W3168">
        <v>0</v>
      </c>
      <c r="X3168">
        <v>22.6380083803395</v>
      </c>
      <c r="Y3168">
        <v>0</v>
      </c>
      <c r="Z3168">
        <v>1.5237254243612912</v>
      </c>
      <c r="AA3168">
        <v>0</v>
      </c>
      <c r="AB3168">
        <v>8.6777506662760047</v>
      </c>
      <c r="AC3168">
        <v>0</v>
      </c>
      <c r="AD3168">
        <v>0</v>
      </c>
      <c r="AE3168">
        <v>32.839484470976799</v>
      </c>
    </row>
    <row r="3169" spans="1:31" x14ac:dyDescent="0.25">
      <c r="A3169">
        <v>1671960</v>
      </c>
      <c r="B3169">
        <v>1</v>
      </c>
      <c r="C3169" t="s">
        <v>80</v>
      </c>
      <c r="D3169" t="s">
        <v>88</v>
      </c>
      <c r="E3169" t="s">
        <v>151</v>
      </c>
      <c r="F3169" t="s">
        <v>1039</v>
      </c>
      <c r="G3169" t="s">
        <v>153</v>
      </c>
      <c r="H3169" t="s">
        <v>143</v>
      </c>
      <c r="I3169" t="s">
        <v>135</v>
      </c>
      <c r="J3169" t="s">
        <v>136</v>
      </c>
      <c r="K3169" t="s">
        <v>137</v>
      </c>
      <c r="L3169" t="s">
        <v>9280</v>
      </c>
      <c r="M3169" t="s">
        <v>9281</v>
      </c>
      <c r="N3169">
        <v>3.1702777769999999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4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10.280348941288095</v>
      </c>
      <c r="AC3169">
        <v>0</v>
      </c>
      <c r="AD3169">
        <v>0</v>
      </c>
      <c r="AE3169">
        <v>10.280348941288095</v>
      </c>
    </row>
    <row r="3170" spans="1:31" x14ac:dyDescent="0.25">
      <c r="A3170">
        <v>1672046</v>
      </c>
      <c r="B3170">
        <v>1</v>
      </c>
      <c r="C3170" t="s">
        <v>80</v>
      </c>
      <c r="D3170" t="s">
        <v>107</v>
      </c>
      <c r="E3170" t="s">
        <v>200</v>
      </c>
      <c r="F3170" t="s">
        <v>9282</v>
      </c>
      <c r="G3170" t="s">
        <v>202</v>
      </c>
      <c r="H3170" t="s">
        <v>143</v>
      </c>
      <c r="I3170" t="s">
        <v>135</v>
      </c>
      <c r="J3170" t="s">
        <v>136</v>
      </c>
      <c r="K3170" t="s">
        <v>137</v>
      </c>
      <c r="L3170" t="s">
        <v>9283</v>
      </c>
      <c r="M3170" t="s">
        <v>9284</v>
      </c>
      <c r="N3170">
        <v>1.2044444439999999</v>
      </c>
      <c r="O3170">
        <v>0</v>
      </c>
      <c r="P3170">
        <v>20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1.7186330367909934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1.7186330367909934</v>
      </c>
    </row>
    <row r="3171" spans="1:31" x14ac:dyDescent="0.25">
      <c r="A3171">
        <v>1671691</v>
      </c>
      <c r="B3171">
        <v>1</v>
      </c>
      <c r="C3171" t="s">
        <v>80</v>
      </c>
      <c r="D3171" t="s">
        <v>104</v>
      </c>
      <c r="E3171" t="s">
        <v>140</v>
      </c>
      <c r="F3171" t="s">
        <v>9285</v>
      </c>
      <c r="G3171" t="s">
        <v>197</v>
      </c>
      <c r="H3171" t="s">
        <v>143</v>
      </c>
      <c r="I3171" t="s">
        <v>135</v>
      </c>
      <c r="J3171" t="s">
        <v>136</v>
      </c>
      <c r="K3171" t="s">
        <v>137</v>
      </c>
      <c r="L3171" t="s">
        <v>9286</v>
      </c>
      <c r="M3171" t="s">
        <v>9287</v>
      </c>
      <c r="N3171">
        <v>2.8738888880000002</v>
      </c>
      <c r="O3171">
        <v>0</v>
      </c>
      <c r="P3171">
        <v>3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3.1063575296835282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3.1063575296835282</v>
      </c>
    </row>
    <row r="3172" spans="1:31" x14ac:dyDescent="0.25">
      <c r="A3172">
        <v>1671522</v>
      </c>
      <c r="B3172">
        <v>1</v>
      </c>
      <c r="C3172" t="s">
        <v>81</v>
      </c>
      <c r="D3172" t="s">
        <v>115</v>
      </c>
      <c r="E3172" t="s">
        <v>140</v>
      </c>
      <c r="F3172" t="s">
        <v>9288</v>
      </c>
      <c r="G3172" t="s">
        <v>142</v>
      </c>
      <c r="H3172" t="s">
        <v>143</v>
      </c>
      <c r="I3172" t="s">
        <v>135</v>
      </c>
      <c r="J3172" t="s">
        <v>136</v>
      </c>
      <c r="K3172" t="s">
        <v>137</v>
      </c>
      <c r="L3172" t="s">
        <v>9289</v>
      </c>
      <c r="M3172" t="s">
        <v>9290</v>
      </c>
      <c r="N3172">
        <v>1.053055555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0.15679090808734697</v>
      </c>
      <c r="AC3172">
        <v>0</v>
      </c>
      <c r="AD3172">
        <v>0</v>
      </c>
      <c r="AE3172">
        <v>0.15679090808734697</v>
      </c>
    </row>
    <row r="3173" spans="1:31" x14ac:dyDescent="0.25">
      <c r="A3173">
        <v>1671479</v>
      </c>
      <c r="B3173">
        <v>1</v>
      </c>
      <c r="C3173" t="s">
        <v>80</v>
      </c>
      <c r="D3173" t="s">
        <v>84</v>
      </c>
      <c r="E3173" t="s">
        <v>151</v>
      </c>
      <c r="F3173" t="s">
        <v>9291</v>
      </c>
      <c r="G3173" t="s">
        <v>153</v>
      </c>
      <c r="H3173" t="s">
        <v>143</v>
      </c>
      <c r="I3173" t="s">
        <v>135</v>
      </c>
      <c r="J3173" t="s">
        <v>136</v>
      </c>
      <c r="K3173" t="s">
        <v>137</v>
      </c>
      <c r="L3173" t="s">
        <v>9292</v>
      </c>
      <c r="M3173" t="s">
        <v>9293</v>
      </c>
      <c r="N3173">
        <v>3.454722222</v>
      </c>
      <c r="O3173">
        <v>0</v>
      </c>
      <c r="P3173">
        <v>53</v>
      </c>
      <c r="Q3173">
        <v>0</v>
      </c>
      <c r="R3173">
        <v>0</v>
      </c>
      <c r="S3173">
        <v>0</v>
      </c>
      <c r="T3173">
        <v>16</v>
      </c>
      <c r="U3173">
        <v>0</v>
      </c>
      <c r="V3173">
        <v>0</v>
      </c>
      <c r="W3173">
        <v>0</v>
      </c>
      <c r="X3173">
        <v>39.098132851990698</v>
      </c>
      <c r="Y3173">
        <v>0</v>
      </c>
      <c r="Z3173">
        <v>0</v>
      </c>
      <c r="AA3173">
        <v>0</v>
      </c>
      <c r="AB3173">
        <v>57.53956472139523</v>
      </c>
      <c r="AC3173">
        <v>0</v>
      </c>
      <c r="AD3173">
        <v>0</v>
      </c>
      <c r="AE3173">
        <v>96.637697573385935</v>
      </c>
    </row>
    <row r="3174" spans="1:31" x14ac:dyDescent="0.25">
      <c r="A3174">
        <v>1671499</v>
      </c>
      <c r="B3174">
        <v>1</v>
      </c>
      <c r="C3174" t="s">
        <v>80</v>
      </c>
      <c r="D3174" t="s">
        <v>82</v>
      </c>
      <c r="E3174" t="s">
        <v>140</v>
      </c>
      <c r="F3174" t="s">
        <v>9294</v>
      </c>
      <c r="G3174" t="s">
        <v>197</v>
      </c>
      <c r="H3174" t="s">
        <v>143</v>
      </c>
      <c r="I3174" t="s">
        <v>135</v>
      </c>
      <c r="J3174" t="s">
        <v>136</v>
      </c>
      <c r="K3174" t="s">
        <v>137</v>
      </c>
      <c r="L3174" t="s">
        <v>9295</v>
      </c>
      <c r="M3174" t="s">
        <v>9296</v>
      </c>
      <c r="N3174">
        <v>4.7166666660000001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2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0.21216776671397777</v>
      </c>
      <c r="AC3174">
        <v>0</v>
      </c>
      <c r="AD3174">
        <v>0</v>
      </c>
      <c r="AE3174">
        <v>0.21216776671397777</v>
      </c>
    </row>
    <row r="3175" spans="1:31" x14ac:dyDescent="0.25">
      <c r="A3175">
        <v>1671671</v>
      </c>
      <c r="B3175">
        <v>1</v>
      </c>
      <c r="C3175" t="s">
        <v>80</v>
      </c>
      <c r="D3175" t="s">
        <v>97</v>
      </c>
      <c r="E3175" t="s">
        <v>140</v>
      </c>
      <c r="F3175" t="s">
        <v>1470</v>
      </c>
      <c r="G3175" t="s">
        <v>142</v>
      </c>
      <c r="H3175" t="s">
        <v>143</v>
      </c>
      <c r="I3175" t="s">
        <v>135</v>
      </c>
      <c r="J3175" t="s">
        <v>136</v>
      </c>
      <c r="K3175" t="s">
        <v>137</v>
      </c>
      <c r="L3175" t="s">
        <v>9297</v>
      </c>
      <c r="M3175" t="s">
        <v>9298</v>
      </c>
      <c r="N3175">
        <v>12.087222221999999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3.0875360432749193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3.0875360432749193</v>
      </c>
    </row>
    <row r="3176" spans="1:31" x14ac:dyDescent="0.25">
      <c r="A3176">
        <v>1672040</v>
      </c>
      <c r="B3176">
        <v>1</v>
      </c>
      <c r="C3176" t="s">
        <v>81</v>
      </c>
      <c r="D3176" t="s">
        <v>119</v>
      </c>
      <c r="E3176" t="s">
        <v>151</v>
      </c>
      <c r="F3176" t="s">
        <v>9299</v>
      </c>
      <c r="G3176" t="s">
        <v>153</v>
      </c>
      <c r="H3176" t="s">
        <v>143</v>
      </c>
      <c r="I3176" t="s">
        <v>135</v>
      </c>
      <c r="J3176" t="s">
        <v>136</v>
      </c>
      <c r="K3176" t="s">
        <v>137</v>
      </c>
      <c r="L3176" t="s">
        <v>9249</v>
      </c>
      <c r="M3176" t="s">
        <v>9300</v>
      </c>
      <c r="N3176">
        <v>1.3991666659999999</v>
      </c>
      <c r="O3176">
        <v>0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0.24406229565989834</v>
      </c>
      <c r="AA3176">
        <v>0</v>
      </c>
      <c r="AB3176">
        <v>0</v>
      </c>
      <c r="AC3176">
        <v>0</v>
      </c>
      <c r="AD3176">
        <v>0</v>
      </c>
      <c r="AE3176">
        <v>0.24406229565989834</v>
      </c>
    </row>
    <row r="3177" spans="1:31" x14ac:dyDescent="0.25">
      <c r="A3177">
        <v>1671542</v>
      </c>
      <c r="B3177">
        <v>1</v>
      </c>
      <c r="C3177" t="s">
        <v>80</v>
      </c>
      <c r="D3177" t="s">
        <v>96</v>
      </c>
      <c r="E3177" t="s">
        <v>140</v>
      </c>
      <c r="F3177" t="s">
        <v>9301</v>
      </c>
      <c r="G3177" t="s">
        <v>142</v>
      </c>
      <c r="H3177" t="s">
        <v>143</v>
      </c>
      <c r="I3177" t="s">
        <v>135</v>
      </c>
      <c r="J3177" t="s">
        <v>136</v>
      </c>
      <c r="K3177" t="s">
        <v>137</v>
      </c>
      <c r="L3177" t="s">
        <v>9302</v>
      </c>
      <c r="M3177" t="s">
        <v>9303</v>
      </c>
      <c r="N3177">
        <v>40.333888887999997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14.671674100247349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14.671674100247349</v>
      </c>
    </row>
    <row r="3178" spans="1:31" x14ac:dyDescent="0.25">
      <c r="A3178">
        <v>1671791</v>
      </c>
      <c r="B3178">
        <v>1</v>
      </c>
      <c r="C3178" t="s">
        <v>80</v>
      </c>
      <c r="D3178" t="s">
        <v>108</v>
      </c>
      <c r="E3178" t="s">
        <v>140</v>
      </c>
      <c r="F3178" t="s">
        <v>9304</v>
      </c>
      <c r="G3178" t="s">
        <v>197</v>
      </c>
      <c r="H3178" t="s">
        <v>143</v>
      </c>
      <c r="I3178" t="s">
        <v>135</v>
      </c>
      <c r="J3178" t="s">
        <v>136</v>
      </c>
      <c r="K3178" t="s">
        <v>137</v>
      </c>
      <c r="L3178" t="s">
        <v>9305</v>
      </c>
      <c r="M3178" t="s">
        <v>9306</v>
      </c>
      <c r="N3178">
        <v>6.0211111109999997</v>
      </c>
      <c r="O3178">
        <v>0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0.44371852809014006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0.44371852809014006</v>
      </c>
    </row>
    <row r="3179" spans="1:31" x14ac:dyDescent="0.25">
      <c r="A3179">
        <v>1671436</v>
      </c>
      <c r="B3179">
        <v>1</v>
      </c>
      <c r="C3179" t="s">
        <v>80</v>
      </c>
      <c r="D3179" t="s">
        <v>90</v>
      </c>
      <c r="E3179" t="s">
        <v>140</v>
      </c>
      <c r="F3179" t="s">
        <v>9307</v>
      </c>
      <c r="G3179" t="s">
        <v>197</v>
      </c>
      <c r="H3179" t="s">
        <v>143</v>
      </c>
      <c r="I3179" t="s">
        <v>135</v>
      </c>
      <c r="J3179" t="s">
        <v>136</v>
      </c>
      <c r="K3179" t="s">
        <v>137</v>
      </c>
      <c r="L3179" t="s">
        <v>9308</v>
      </c>
      <c r="M3179" t="s">
        <v>9309</v>
      </c>
      <c r="N3179">
        <v>1.0011111109999999</v>
      </c>
      <c r="O3179">
        <v>0</v>
      </c>
      <c r="P3179">
        <v>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0.122772076120525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0.122772076120525</v>
      </c>
    </row>
    <row r="3180" spans="1:31" x14ac:dyDescent="0.25">
      <c r="A3180">
        <v>1672169</v>
      </c>
      <c r="B3180">
        <v>1</v>
      </c>
      <c r="C3180" t="s">
        <v>80</v>
      </c>
      <c r="D3180" t="s">
        <v>95</v>
      </c>
      <c r="E3180" t="s">
        <v>159</v>
      </c>
      <c r="F3180" t="s">
        <v>9310</v>
      </c>
      <c r="G3180" t="s">
        <v>166</v>
      </c>
      <c r="H3180" t="s">
        <v>134</v>
      </c>
      <c r="I3180" t="s">
        <v>173</v>
      </c>
      <c r="J3180" t="s">
        <v>136</v>
      </c>
      <c r="K3180" t="s">
        <v>137</v>
      </c>
      <c r="L3180" t="s">
        <v>9311</v>
      </c>
      <c r="M3180" t="s">
        <v>9312</v>
      </c>
      <c r="N3180">
        <v>7.7777769999999996E-3</v>
      </c>
      <c r="O3180">
        <v>0</v>
      </c>
      <c r="P3180">
        <v>123</v>
      </c>
      <c r="Q3180">
        <v>0</v>
      </c>
      <c r="R3180">
        <v>0</v>
      </c>
      <c r="S3180">
        <v>0</v>
      </c>
      <c r="T3180">
        <v>4</v>
      </c>
      <c r="U3180">
        <v>0</v>
      </c>
      <c r="V3180">
        <v>0</v>
      </c>
      <c r="W3180">
        <v>0</v>
      </c>
      <c r="X3180">
        <v>0.30577523449961458</v>
      </c>
      <c r="Y3180">
        <v>0</v>
      </c>
      <c r="Z3180">
        <v>0</v>
      </c>
      <c r="AA3180">
        <v>0</v>
      </c>
      <c r="AB3180">
        <v>2.4058096700213333E-2</v>
      </c>
      <c r="AC3180">
        <v>0</v>
      </c>
      <c r="AD3180">
        <v>0</v>
      </c>
      <c r="AE3180">
        <v>0.32983333119982794</v>
      </c>
    </row>
    <row r="3181" spans="1:31" x14ac:dyDescent="0.25">
      <c r="A3181">
        <v>1672232</v>
      </c>
      <c r="B3181">
        <v>1</v>
      </c>
      <c r="C3181" t="s">
        <v>81</v>
      </c>
      <c r="D3181" t="s">
        <v>128</v>
      </c>
      <c r="E3181" t="s">
        <v>140</v>
      </c>
      <c r="F3181" t="s">
        <v>9313</v>
      </c>
      <c r="G3181" t="s">
        <v>197</v>
      </c>
      <c r="H3181" t="s">
        <v>143</v>
      </c>
      <c r="I3181" t="s">
        <v>135</v>
      </c>
      <c r="J3181" t="s">
        <v>136</v>
      </c>
      <c r="K3181" t="s">
        <v>137</v>
      </c>
      <c r="L3181" t="s">
        <v>9314</v>
      </c>
      <c r="M3181" t="s">
        <v>9315</v>
      </c>
      <c r="N3181">
        <v>4.9647222219999998</v>
      </c>
      <c r="O3181">
        <v>0</v>
      </c>
      <c r="P3181">
        <v>12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14.541656214076037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14.541656214076037</v>
      </c>
    </row>
    <row r="3182" spans="1:31" x14ac:dyDescent="0.25">
      <c r="A3182">
        <v>1671877</v>
      </c>
      <c r="B3182">
        <v>1</v>
      </c>
      <c r="C3182" t="s">
        <v>81</v>
      </c>
      <c r="D3182" t="s">
        <v>127</v>
      </c>
      <c r="E3182" t="s">
        <v>159</v>
      </c>
      <c r="F3182" t="s">
        <v>9316</v>
      </c>
      <c r="G3182" t="s">
        <v>161</v>
      </c>
      <c r="H3182" t="s">
        <v>134</v>
      </c>
      <c r="I3182" t="s">
        <v>173</v>
      </c>
      <c r="J3182" t="s">
        <v>136</v>
      </c>
      <c r="K3182" t="s">
        <v>137</v>
      </c>
      <c r="L3182" t="s">
        <v>9317</v>
      </c>
      <c r="M3182" t="s">
        <v>9318</v>
      </c>
      <c r="N3182">
        <v>5.5555550000000002E-3</v>
      </c>
      <c r="O3182">
        <v>0</v>
      </c>
      <c r="P3182">
        <v>439</v>
      </c>
      <c r="Q3182">
        <v>113</v>
      </c>
      <c r="R3182">
        <v>73</v>
      </c>
      <c r="S3182">
        <v>7</v>
      </c>
      <c r="T3182">
        <v>54</v>
      </c>
      <c r="U3182">
        <v>1</v>
      </c>
      <c r="V3182">
        <v>1</v>
      </c>
      <c r="W3182">
        <v>0</v>
      </c>
      <c r="X3182">
        <v>0.42337645974871085</v>
      </c>
      <c r="Y3182">
        <v>0.38809744000360008</v>
      </c>
      <c r="Z3182">
        <v>4.5291525741622214E-2</v>
      </c>
      <c r="AA3182">
        <v>0.29775744142150001</v>
      </c>
      <c r="AB3182">
        <v>9.3519671214027766E-2</v>
      </c>
      <c r="AC3182">
        <v>0</v>
      </c>
      <c r="AD3182">
        <v>3.4243902827888896E-2</v>
      </c>
      <c r="AE3182">
        <v>1.28228644095735</v>
      </c>
    </row>
    <row r="3183" spans="1:31" x14ac:dyDescent="0.25">
      <c r="A3183">
        <v>1671977</v>
      </c>
      <c r="B3183">
        <v>1</v>
      </c>
      <c r="C3183" t="s">
        <v>81</v>
      </c>
      <c r="D3183" t="s">
        <v>115</v>
      </c>
      <c r="E3183" t="s">
        <v>151</v>
      </c>
      <c r="F3183" t="s">
        <v>9319</v>
      </c>
      <c r="G3183" t="s">
        <v>153</v>
      </c>
      <c r="H3183" t="s">
        <v>143</v>
      </c>
      <c r="I3183" t="s">
        <v>135</v>
      </c>
      <c r="J3183" t="s">
        <v>136</v>
      </c>
      <c r="K3183" t="s">
        <v>137</v>
      </c>
      <c r="L3183" t="s">
        <v>9320</v>
      </c>
      <c r="M3183" t="s">
        <v>9321</v>
      </c>
      <c r="N3183">
        <v>0.74638888800000003</v>
      </c>
      <c r="O3183">
        <v>0</v>
      </c>
      <c r="P3183">
        <v>7</v>
      </c>
      <c r="Q3183">
        <v>0</v>
      </c>
      <c r="R3183">
        <v>2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0.38246219089818445</v>
      </c>
      <c r="Y3183">
        <v>0</v>
      </c>
      <c r="Z3183">
        <v>5.8502890616588886E-2</v>
      </c>
      <c r="AA3183">
        <v>0</v>
      </c>
      <c r="AB3183">
        <v>0</v>
      </c>
      <c r="AC3183">
        <v>0</v>
      </c>
      <c r="AD3183">
        <v>0</v>
      </c>
      <c r="AE3183">
        <v>0.44096508151477332</v>
      </c>
    </row>
    <row r="3184" spans="1:31" x14ac:dyDescent="0.25">
      <c r="A3184">
        <v>1672026</v>
      </c>
      <c r="B3184">
        <v>1</v>
      </c>
      <c r="C3184" t="s">
        <v>80</v>
      </c>
      <c r="D3184" t="s">
        <v>101</v>
      </c>
      <c r="E3184" t="s">
        <v>140</v>
      </c>
      <c r="F3184" t="s">
        <v>9322</v>
      </c>
      <c r="G3184" t="s">
        <v>142</v>
      </c>
      <c r="H3184" t="s">
        <v>143</v>
      </c>
      <c r="I3184" t="s">
        <v>135</v>
      </c>
      <c r="J3184" t="s">
        <v>136</v>
      </c>
      <c r="K3184" t="s">
        <v>137</v>
      </c>
      <c r="L3184" t="s">
        <v>9323</v>
      </c>
      <c r="M3184" t="s">
        <v>9324</v>
      </c>
      <c r="N3184">
        <v>7.8875000000000002</v>
      </c>
      <c r="O3184">
        <v>0</v>
      </c>
      <c r="P3184">
        <v>2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4.0795855243577768E-2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4.0795855243577768E-2</v>
      </c>
    </row>
    <row r="3185" spans="1:31" x14ac:dyDescent="0.25">
      <c r="A3185">
        <v>1671983</v>
      </c>
      <c r="B3185">
        <v>1</v>
      </c>
      <c r="C3185" t="s">
        <v>80</v>
      </c>
      <c r="D3185" t="s">
        <v>100</v>
      </c>
      <c r="E3185" t="s">
        <v>140</v>
      </c>
      <c r="F3185" t="s">
        <v>9325</v>
      </c>
      <c r="G3185" t="s">
        <v>267</v>
      </c>
      <c r="H3185" t="s">
        <v>143</v>
      </c>
      <c r="I3185" t="s">
        <v>135</v>
      </c>
      <c r="J3185" t="s">
        <v>136</v>
      </c>
      <c r="K3185" t="s">
        <v>137</v>
      </c>
      <c r="L3185" t="s">
        <v>9326</v>
      </c>
      <c r="M3185" t="s">
        <v>9327</v>
      </c>
      <c r="N3185">
        <v>1.392222222</v>
      </c>
      <c r="O3185">
        <v>0</v>
      </c>
      <c r="P3185">
        <v>2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0.39086218742957779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0.39086218742957779</v>
      </c>
    </row>
    <row r="3186" spans="1:31" x14ac:dyDescent="0.25">
      <c r="A3186">
        <v>1671585</v>
      </c>
      <c r="B3186">
        <v>1</v>
      </c>
      <c r="C3186" t="s">
        <v>80</v>
      </c>
      <c r="D3186" t="s">
        <v>103</v>
      </c>
      <c r="E3186" t="s">
        <v>151</v>
      </c>
      <c r="F3186" t="s">
        <v>9328</v>
      </c>
      <c r="G3186" t="s">
        <v>486</v>
      </c>
      <c r="H3186" t="s">
        <v>143</v>
      </c>
      <c r="I3186" t="s">
        <v>135</v>
      </c>
      <c r="J3186" t="s">
        <v>136</v>
      </c>
      <c r="K3186" t="s">
        <v>137</v>
      </c>
      <c r="L3186" t="s">
        <v>9329</v>
      </c>
      <c r="M3186" t="s">
        <v>9330</v>
      </c>
      <c r="N3186">
        <v>3.0072222219999998</v>
      </c>
      <c r="O3186">
        <v>0</v>
      </c>
      <c r="P3186">
        <v>7</v>
      </c>
      <c r="Q3186">
        <v>0</v>
      </c>
      <c r="R3186">
        <v>2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3.8741810539878241</v>
      </c>
      <c r="Y3186">
        <v>0</v>
      </c>
      <c r="Z3186">
        <v>0.26632579478023005</v>
      </c>
      <c r="AA3186">
        <v>0</v>
      </c>
      <c r="AB3186">
        <v>0</v>
      </c>
      <c r="AC3186">
        <v>0</v>
      </c>
      <c r="AD3186">
        <v>0</v>
      </c>
      <c r="AE3186">
        <v>4.1405068487680543</v>
      </c>
    </row>
    <row r="3187" spans="1:31" x14ac:dyDescent="0.25">
      <c r="A3187">
        <v>1671734</v>
      </c>
      <c r="B3187">
        <v>1</v>
      </c>
      <c r="C3187" t="s">
        <v>81</v>
      </c>
      <c r="D3187" t="s">
        <v>117</v>
      </c>
      <c r="E3187" t="s">
        <v>164</v>
      </c>
      <c r="F3187" t="s">
        <v>9331</v>
      </c>
      <c r="G3187" t="s">
        <v>281</v>
      </c>
      <c r="H3187" t="s">
        <v>134</v>
      </c>
      <c r="I3187" t="s">
        <v>135</v>
      </c>
      <c r="J3187" t="s">
        <v>136</v>
      </c>
      <c r="K3187" t="s">
        <v>167</v>
      </c>
      <c r="L3187" t="s">
        <v>9332</v>
      </c>
      <c r="M3187" t="s">
        <v>9333</v>
      </c>
      <c r="N3187">
        <v>7.0497222219999998</v>
      </c>
      <c r="O3187">
        <v>1</v>
      </c>
      <c r="P3187">
        <v>437</v>
      </c>
      <c r="Q3187">
        <v>40</v>
      </c>
      <c r="R3187">
        <v>42</v>
      </c>
      <c r="S3187">
        <v>11</v>
      </c>
      <c r="T3187">
        <v>34</v>
      </c>
      <c r="U3187">
        <v>2</v>
      </c>
      <c r="V3187">
        <v>0</v>
      </c>
      <c r="W3187">
        <v>1.0178548162489798</v>
      </c>
      <c r="X3187">
        <v>304.99467966594455</v>
      </c>
      <c r="Y3187">
        <v>307.92277389048786</v>
      </c>
      <c r="Z3187">
        <v>45.182729317084387</v>
      </c>
      <c r="AA3187">
        <v>2185.7900800202406</v>
      </c>
      <c r="AB3187">
        <v>157.19794824526895</v>
      </c>
      <c r="AC3187">
        <v>535.78233607493473</v>
      </c>
      <c r="AD3187">
        <v>0</v>
      </c>
      <c r="AE3187">
        <v>3537.8884020302103</v>
      </c>
    </row>
    <row r="3188" spans="1:31" x14ac:dyDescent="0.25">
      <c r="A3188">
        <v>1671940</v>
      </c>
      <c r="B3188">
        <v>1</v>
      </c>
      <c r="C3188" t="s">
        <v>80</v>
      </c>
      <c r="D3188" t="s">
        <v>97</v>
      </c>
      <c r="E3188" t="s">
        <v>140</v>
      </c>
      <c r="F3188" t="s">
        <v>9334</v>
      </c>
      <c r="G3188" t="s">
        <v>197</v>
      </c>
      <c r="H3188" t="s">
        <v>143</v>
      </c>
      <c r="I3188" t="s">
        <v>135</v>
      </c>
      <c r="J3188" t="s">
        <v>136</v>
      </c>
      <c r="K3188" t="s">
        <v>137</v>
      </c>
      <c r="L3188" t="s">
        <v>9335</v>
      </c>
      <c r="M3188" t="s">
        <v>9336</v>
      </c>
      <c r="N3188">
        <v>2.7450000000000001</v>
      </c>
      <c r="O3188">
        <v>0</v>
      </c>
      <c r="P3188">
        <v>4</v>
      </c>
      <c r="Q3188">
        <v>0</v>
      </c>
      <c r="R3188">
        <v>0</v>
      </c>
      <c r="S3188">
        <v>0</v>
      </c>
      <c r="T3188">
        <v>1</v>
      </c>
      <c r="U3188">
        <v>0</v>
      </c>
      <c r="V3188">
        <v>0</v>
      </c>
      <c r="W3188">
        <v>0</v>
      </c>
      <c r="X3188">
        <v>1.4111976482738222</v>
      </c>
      <c r="Y3188">
        <v>0</v>
      </c>
      <c r="Z3188">
        <v>0</v>
      </c>
      <c r="AA3188">
        <v>0</v>
      </c>
      <c r="AB3188">
        <v>1.6893018513444387</v>
      </c>
      <c r="AC3188">
        <v>0</v>
      </c>
      <c r="AD3188">
        <v>0</v>
      </c>
      <c r="AE3188">
        <v>3.1004994996182607</v>
      </c>
    </row>
    <row r="3189" spans="1:31" x14ac:dyDescent="0.25">
      <c r="A3189">
        <v>1671794</v>
      </c>
      <c r="B3189">
        <v>1</v>
      </c>
      <c r="C3189" t="s">
        <v>80</v>
      </c>
      <c r="D3189" t="s">
        <v>103</v>
      </c>
      <c r="E3189" t="s">
        <v>151</v>
      </c>
      <c r="F3189" t="s">
        <v>9337</v>
      </c>
      <c r="G3189" t="s">
        <v>222</v>
      </c>
      <c r="H3189" t="s">
        <v>143</v>
      </c>
      <c r="I3189" t="s">
        <v>135</v>
      </c>
      <c r="J3189" t="s">
        <v>136</v>
      </c>
      <c r="K3189" t="s">
        <v>137</v>
      </c>
      <c r="L3189" t="s">
        <v>9338</v>
      </c>
      <c r="M3189" t="s">
        <v>9339</v>
      </c>
      <c r="N3189">
        <v>1.8975</v>
      </c>
      <c r="O3189">
        <v>0</v>
      </c>
      <c r="P3189">
        <v>60</v>
      </c>
      <c r="Q3189">
        <v>0</v>
      </c>
      <c r="R3189">
        <v>4</v>
      </c>
      <c r="S3189">
        <v>0</v>
      </c>
      <c r="T3189">
        <v>8</v>
      </c>
      <c r="U3189">
        <v>0</v>
      </c>
      <c r="V3189">
        <v>0</v>
      </c>
      <c r="W3189">
        <v>0</v>
      </c>
      <c r="X3189">
        <v>23.654538047692633</v>
      </c>
      <c r="Y3189">
        <v>0</v>
      </c>
      <c r="Z3189">
        <v>0.64122687028892666</v>
      </c>
      <c r="AA3189">
        <v>0</v>
      </c>
      <c r="AB3189">
        <v>12.000866309756409</v>
      </c>
      <c r="AC3189">
        <v>0</v>
      </c>
      <c r="AD3189">
        <v>0</v>
      </c>
      <c r="AE3189">
        <v>36.296631227737969</v>
      </c>
    </row>
    <row r="3190" spans="1:31" x14ac:dyDescent="0.25">
      <c r="A3190">
        <v>1671817</v>
      </c>
      <c r="B3190">
        <v>1</v>
      </c>
      <c r="C3190" t="s">
        <v>81</v>
      </c>
      <c r="D3190" t="s">
        <v>112</v>
      </c>
      <c r="E3190" t="s">
        <v>146</v>
      </c>
      <c r="F3190" t="s">
        <v>9340</v>
      </c>
      <c r="G3190" t="s">
        <v>385</v>
      </c>
      <c r="H3190" t="s">
        <v>143</v>
      </c>
      <c r="I3190" t="s">
        <v>135</v>
      </c>
      <c r="J3190" t="s">
        <v>136</v>
      </c>
      <c r="K3190" t="s">
        <v>137</v>
      </c>
      <c r="L3190" t="s">
        <v>9341</v>
      </c>
      <c r="M3190" t="s">
        <v>9342</v>
      </c>
      <c r="N3190">
        <v>1.9302777769999999</v>
      </c>
      <c r="O3190">
        <v>0</v>
      </c>
      <c r="P3190">
        <v>221</v>
      </c>
      <c r="Q3190">
        <v>0</v>
      </c>
      <c r="R3190">
        <v>1</v>
      </c>
      <c r="S3190">
        <v>0</v>
      </c>
      <c r="T3190">
        <v>64</v>
      </c>
      <c r="U3190">
        <v>0</v>
      </c>
      <c r="V3190">
        <v>0</v>
      </c>
      <c r="W3190">
        <v>0</v>
      </c>
      <c r="X3190">
        <v>63.287779236701951</v>
      </c>
      <c r="Y3190">
        <v>0</v>
      </c>
      <c r="Z3190">
        <v>0</v>
      </c>
      <c r="AA3190">
        <v>0</v>
      </c>
      <c r="AB3190">
        <v>94.515552616016095</v>
      </c>
      <c r="AC3190">
        <v>0</v>
      </c>
      <c r="AD3190">
        <v>0</v>
      </c>
      <c r="AE3190">
        <v>157.80333185271803</v>
      </c>
    </row>
    <row r="3191" spans="1:31" x14ac:dyDescent="0.25">
      <c r="A3191">
        <v>1671894</v>
      </c>
      <c r="B3191">
        <v>1</v>
      </c>
      <c r="C3191" t="s">
        <v>80</v>
      </c>
      <c r="D3191" t="s">
        <v>87</v>
      </c>
      <c r="E3191" t="s">
        <v>146</v>
      </c>
      <c r="F3191" t="s">
        <v>9343</v>
      </c>
      <c r="G3191" t="s">
        <v>403</v>
      </c>
      <c r="H3191" t="s">
        <v>143</v>
      </c>
      <c r="I3191" t="s">
        <v>135</v>
      </c>
      <c r="J3191" t="s">
        <v>136</v>
      </c>
      <c r="K3191" t="s">
        <v>137</v>
      </c>
      <c r="L3191" t="s">
        <v>9344</v>
      </c>
      <c r="M3191" t="s">
        <v>9345</v>
      </c>
      <c r="N3191">
        <v>0.646666666</v>
      </c>
      <c r="O3191">
        <v>0</v>
      </c>
      <c r="P3191">
        <v>284</v>
      </c>
      <c r="Q3191">
        <v>0</v>
      </c>
      <c r="R3191">
        <v>0</v>
      </c>
      <c r="S3191">
        <v>0</v>
      </c>
      <c r="T3191">
        <v>10</v>
      </c>
      <c r="U3191">
        <v>0</v>
      </c>
      <c r="V3191">
        <v>0</v>
      </c>
      <c r="W3191">
        <v>0</v>
      </c>
      <c r="X3191">
        <v>35.764330505697437</v>
      </c>
      <c r="Y3191">
        <v>0</v>
      </c>
      <c r="Z3191">
        <v>0</v>
      </c>
      <c r="AA3191">
        <v>0</v>
      </c>
      <c r="AB3191">
        <v>3.1701334916508395</v>
      </c>
      <c r="AC3191">
        <v>0</v>
      </c>
      <c r="AD3191">
        <v>0</v>
      </c>
      <c r="AE3191">
        <v>38.934463997348274</v>
      </c>
    </row>
    <row r="3192" spans="1:31" x14ac:dyDescent="0.25">
      <c r="A3192">
        <v>1671708</v>
      </c>
      <c r="B3192">
        <v>1</v>
      </c>
      <c r="C3192" t="s">
        <v>80</v>
      </c>
      <c r="D3192" t="s">
        <v>82</v>
      </c>
      <c r="E3192" t="s">
        <v>140</v>
      </c>
      <c r="F3192" t="s">
        <v>9346</v>
      </c>
      <c r="G3192" t="s">
        <v>209</v>
      </c>
      <c r="H3192" t="s">
        <v>143</v>
      </c>
      <c r="I3192" t="s">
        <v>135</v>
      </c>
      <c r="J3192" t="s">
        <v>136</v>
      </c>
      <c r="K3192" t="s">
        <v>137</v>
      </c>
      <c r="L3192" t="s">
        <v>9347</v>
      </c>
      <c r="M3192" t="s">
        <v>9348</v>
      </c>
      <c r="N3192">
        <v>4.2541666659999997</v>
      </c>
      <c r="O3192">
        <v>0</v>
      </c>
      <c r="P3192">
        <v>2</v>
      </c>
      <c r="Q3192">
        <v>0</v>
      </c>
      <c r="R3192">
        <v>0</v>
      </c>
      <c r="S3192">
        <v>0</v>
      </c>
      <c r="T3192">
        <v>6</v>
      </c>
      <c r="U3192">
        <v>0</v>
      </c>
      <c r="V3192">
        <v>0</v>
      </c>
      <c r="W3192">
        <v>0</v>
      </c>
      <c r="X3192">
        <v>6.3151385947238712</v>
      </c>
      <c r="Y3192">
        <v>0</v>
      </c>
      <c r="Z3192">
        <v>0</v>
      </c>
      <c r="AA3192">
        <v>0</v>
      </c>
      <c r="AB3192">
        <v>29.558144351705241</v>
      </c>
      <c r="AC3192">
        <v>0</v>
      </c>
      <c r="AD3192">
        <v>0</v>
      </c>
      <c r="AE3192">
        <v>35.873282946429114</v>
      </c>
    </row>
    <row r="3193" spans="1:31" x14ac:dyDescent="0.25">
      <c r="A3193">
        <v>1671957</v>
      </c>
      <c r="B3193">
        <v>1</v>
      </c>
      <c r="C3193" t="s">
        <v>81</v>
      </c>
      <c r="D3193" t="s">
        <v>119</v>
      </c>
      <c r="E3193" t="s">
        <v>140</v>
      </c>
      <c r="F3193" t="s">
        <v>9349</v>
      </c>
      <c r="G3193" t="s">
        <v>197</v>
      </c>
      <c r="H3193" t="s">
        <v>143</v>
      </c>
      <c r="I3193" t="s">
        <v>135</v>
      </c>
      <c r="J3193" t="s">
        <v>136</v>
      </c>
      <c r="K3193" t="s">
        <v>137</v>
      </c>
      <c r="L3193" t="s">
        <v>9350</v>
      </c>
      <c r="M3193" t="s">
        <v>9351</v>
      </c>
      <c r="N3193">
        <v>0.41194444400000002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0.13957235798752082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0.13957235798752082</v>
      </c>
    </row>
    <row r="3194" spans="1:31" x14ac:dyDescent="0.25">
      <c r="A3194">
        <v>1672063</v>
      </c>
      <c r="B3194">
        <v>1</v>
      </c>
      <c r="C3194" t="s">
        <v>80</v>
      </c>
      <c r="D3194" t="s">
        <v>93</v>
      </c>
      <c r="E3194" t="s">
        <v>164</v>
      </c>
      <c r="F3194" t="s">
        <v>9352</v>
      </c>
      <c r="G3194" t="s">
        <v>161</v>
      </c>
      <c r="H3194" t="s">
        <v>134</v>
      </c>
      <c r="I3194" t="s">
        <v>135</v>
      </c>
      <c r="J3194" t="s">
        <v>136</v>
      </c>
      <c r="K3194" t="s">
        <v>137</v>
      </c>
      <c r="L3194" t="s">
        <v>9353</v>
      </c>
      <c r="M3194" t="s">
        <v>9354</v>
      </c>
      <c r="N3194">
        <v>0.99527777699999997</v>
      </c>
      <c r="O3194">
        <v>3</v>
      </c>
      <c r="P3194">
        <v>12</v>
      </c>
      <c r="Q3194">
        <v>39</v>
      </c>
      <c r="R3194">
        <v>168</v>
      </c>
      <c r="S3194">
        <v>11</v>
      </c>
      <c r="T3194">
        <v>37</v>
      </c>
      <c r="U3194">
        <v>0</v>
      </c>
      <c r="V3194">
        <v>0</v>
      </c>
      <c r="W3194">
        <v>7.2196584316284307</v>
      </c>
      <c r="X3194">
        <v>5.1675047050306855</v>
      </c>
      <c r="Y3194">
        <v>43.697257221670377</v>
      </c>
      <c r="Z3194">
        <v>114.13291531636445</v>
      </c>
      <c r="AA3194">
        <v>93.456220552234342</v>
      </c>
      <c r="AB3194">
        <v>36.608789637799497</v>
      </c>
      <c r="AC3194">
        <v>0</v>
      </c>
      <c r="AD3194">
        <v>0</v>
      </c>
      <c r="AE3194">
        <v>300.28234586472774</v>
      </c>
    </row>
    <row r="3195" spans="1:31" x14ac:dyDescent="0.25">
      <c r="A3195">
        <v>1672109</v>
      </c>
      <c r="B3195">
        <v>1</v>
      </c>
      <c r="C3195" t="s">
        <v>80</v>
      </c>
      <c r="D3195" t="s">
        <v>92</v>
      </c>
      <c r="E3195" t="s">
        <v>140</v>
      </c>
      <c r="F3195" t="s">
        <v>9355</v>
      </c>
      <c r="G3195" t="s">
        <v>197</v>
      </c>
      <c r="H3195" t="s">
        <v>143</v>
      </c>
      <c r="I3195" t="s">
        <v>135</v>
      </c>
      <c r="J3195" t="s">
        <v>136</v>
      </c>
      <c r="K3195" t="s">
        <v>137</v>
      </c>
      <c r="L3195" t="s">
        <v>9356</v>
      </c>
      <c r="M3195" t="s">
        <v>9357</v>
      </c>
      <c r="N3195">
        <v>2.2397222220000002</v>
      </c>
      <c r="O3195">
        <v>0</v>
      </c>
      <c r="P3195">
        <v>2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0.56224890691565577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0.56224890691565577</v>
      </c>
    </row>
    <row r="3196" spans="1:31" x14ac:dyDescent="0.25">
      <c r="A3196">
        <v>1671462</v>
      </c>
      <c r="B3196">
        <v>1</v>
      </c>
      <c r="C3196" t="s">
        <v>80</v>
      </c>
      <c r="D3196" t="s">
        <v>87</v>
      </c>
      <c r="E3196" t="s">
        <v>140</v>
      </c>
      <c r="F3196" t="s">
        <v>9358</v>
      </c>
      <c r="G3196" t="s">
        <v>142</v>
      </c>
      <c r="H3196" t="s">
        <v>143</v>
      </c>
      <c r="I3196" t="s">
        <v>135</v>
      </c>
      <c r="J3196" t="s">
        <v>136</v>
      </c>
      <c r="K3196" t="s">
        <v>137</v>
      </c>
      <c r="L3196" t="s">
        <v>9359</v>
      </c>
      <c r="M3196" t="s">
        <v>9360</v>
      </c>
      <c r="N3196">
        <v>15.903055555</v>
      </c>
      <c r="O3196">
        <v>0</v>
      </c>
      <c r="P3196">
        <v>5</v>
      </c>
      <c r="Q3196">
        <v>0</v>
      </c>
      <c r="R3196">
        <v>0</v>
      </c>
      <c r="S3196">
        <v>0</v>
      </c>
      <c r="T3196">
        <v>2</v>
      </c>
      <c r="U3196">
        <v>0</v>
      </c>
      <c r="V3196">
        <v>0</v>
      </c>
      <c r="W3196">
        <v>0</v>
      </c>
      <c r="X3196">
        <v>16.793954217140183</v>
      </c>
      <c r="Y3196">
        <v>0</v>
      </c>
      <c r="Z3196">
        <v>0</v>
      </c>
      <c r="AA3196">
        <v>0</v>
      </c>
      <c r="AB3196">
        <v>76.731609399579511</v>
      </c>
      <c r="AC3196">
        <v>0</v>
      </c>
      <c r="AD3196">
        <v>0</v>
      </c>
      <c r="AE3196">
        <v>93.525563616719694</v>
      </c>
    </row>
    <row r="3197" spans="1:31" x14ac:dyDescent="0.25">
      <c r="A3197">
        <v>1671811</v>
      </c>
      <c r="B3197">
        <v>1</v>
      </c>
      <c r="C3197" t="s">
        <v>80</v>
      </c>
      <c r="D3197" t="s">
        <v>84</v>
      </c>
      <c r="E3197" t="s">
        <v>140</v>
      </c>
      <c r="F3197" t="s">
        <v>9361</v>
      </c>
      <c r="G3197" t="s">
        <v>197</v>
      </c>
      <c r="H3197" t="s">
        <v>143</v>
      </c>
      <c r="I3197" t="s">
        <v>135</v>
      </c>
      <c r="J3197" t="s">
        <v>136</v>
      </c>
      <c r="K3197" t="s">
        <v>137</v>
      </c>
      <c r="L3197" t="s">
        <v>9362</v>
      </c>
      <c r="M3197" t="s">
        <v>9363</v>
      </c>
      <c r="N3197">
        <v>4.3116666659999998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2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9.4871289013399451</v>
      </c>
      <c r="AC3197">
        <v>0</v>
      </c>
      <c r="AD3197">
        <v>0</v>
      </c>
      <c r="AE3197">
        <v>9.4871289013399451</v>
      </c>
    </row>
    <row r="3198" spans="1:31" x14ac:dyDescent="0.25">
      <c r="A3198">
        <v>1672149</v>
      </c>
      <c r="B3198">
        <v>1</v>
      </c>
      <c r="C3198" t="s">
        <v>80</v>
      </c>
      <c r="D3198" t="s">
        <v>92</v>
      </c>
      <c r="E3198" t="s">
        <v>151</v>
      </c>
      <c r="F3198" t="s">
        <v>9364</v>
      </c>
      <c r="G3198" t="s">
        <v>153</v>
      </c>
      <c r="H3198" t="s">
        <v>143</v>
      </c>
      <c r="I3198" t="s">
        <v>135</v>
      </c>
      <c r="J3198" t="s">
        <v>136</v>
      </c>
      <c r="K3198" t="s">
        <v>137</v>
      </c>
      <c r="L3198" t="s">
        <v>9365</v>
      </c>
      <c r="M3198" t="s">
        <v>9366</v>
      </c>
      <c r="N3198">
        <v>0.92500000000000004</v>
      </c>
      <c r="O3198">
        <v>0</v>
      </c>
      <c r="P3198">
        <v>7</v>
      </c>
      <c r="Q3198">
        <v>0</v>
      </c>
      <c r="R3198">
        <v>7</v>
      </c>
      <c r="S3198">
        <v>0</v>
      </c>
      <c r="T3198">
        <v>1</v>
      </c>
      <c r="U3198">
        <v>0</v>
      </c>
      <c r="V3198">
        <v>0</v>
      </c>
      <c r="W3198">
        <v>0</v>
      </c>
      <c r="X3198">
        <v>2.0541910227855</v>
      </c>
      <c r="Y3198">
        <v>0</v>
      </c>
      <c r="Z3198">
        <v>5.0773889757750011E-3</v>
      </c>
      <c r="AA3198">
        <v>0</v>
      </c>
      <c r="AB3198">
        <v>7.4104219664456012</v>
      </c>
      <c r="AC3198">
        <v>0</v>
      </c>
      <c r="AD3198">
        <v>0</v>
      </c>
      <c r="AE3198">
        <v>9.4696903782068773</v>
      </c>
    </row>
    <row r="3199" spans="1:31" x14ac:dyDescent="0.25">
      <c r="A3199">
        <v>1671854</v>
      </c>
      <c r="B3199">
        <v>1</v>
      </c>
      <c r="C3199" t="s">
        <v>80</v>
      </c>
      <c r="D3199" t="s">
        <v>83</v>
      </c>
      <c r="E3199" t="s">
        <v>140</v>
      </c>
      <c r="F3199" t="s">
        <v>9367</v>
      </c>
      <c r="G3199" t="s">
        <v>197</v>
      </c>
      <c r="H3199" t="s">
        <v>143</v>
      </c>
      <c r="I3199" t="s">
        <v>135</v>
      </c>
      <c r="J3199" t="s">
        <v>136</v>
      </c>
      <c r="K3199" t="s">
        <v>137</v>
      </c>
      <c r="L3199" t="s">
        <v>9368</v>
      </c>
      <c r="M3199" t="s">
        <v>9369</v>
      </c>
      <c r="N3199">
        <v>1.1613888880000001</v>
      </c>
      <c r="O3199">
        <v>0</v>
      </c>
      <c r="P3199">
        <v>3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0.96157631934144461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0.96157631934144461</v>
      </c>
    </row>
    <row r="3200" spans="1:31" x14ac:dyDescent="0.25">
      <c r="A3200">
        <v>1671857</v>
      </c>
      <c r="B3200">
        <v>1</v>
      </c>
      <c r="C3200" t="s">
        <v>80</v>
      </c>
      <c r="D3200" t="s">
        <v>97</v>
      </c>
      <c r="E3200" t="s">
        <v>151</v>
      </c>
      <c r="F3200" t="s">
        <v>9370</v>
      </c>
      <c r="G3200" t="s">
        <v>153</v>
      </c>
      <c r="H3200" t="s">
        <v>143</v>
      </c>
      <c r="I3200" t="s">
        <v>135</v>
      </c>
      <c r="J3200" t="s">
        <v>136</v>
      </c>
      <c r="K3200" t="s">
        <v>137</v>
      </c>
      <c r="L3200" t="s">
        <v>9371</v>
      </c>
      <c r="M3200" t="s">
        <v>9372</v>
      </c>
      <c r="N3200">
        <v>4.2822222219999997</v>
      </c>
      <c r="O3200">
        <v>0</v>
      </c>
      <c r="P3200">
        <v>4</v>
      </c>
      <c r="Q3200">
        <v>0</v>
      </c>
      <c r="R3200">
        <v>15</v>
      </c>
      <c r="S3200">
        <v>0</v>
      </c>
      <c r="T3200">
        <v>2</v>
      </c>
      <c r="U3200">
        <v>0</v>
      </c>
      <c r="V3200">
        <v>0</v>
      </c>
      <c r="W3200">
        <v>0</v>
      </c>
      <c r="X3200">
        <v>4.7264717349836545</v>
      </c>
      <c r="Y3200">
        <v>0</v>
      </c>
      <c r="Z3200">
        <v>24.674564598974992</v>
      </c>
      <c r="AA3200">
        <v>0</v>
      </c>
      <c r="AB3200">
        <v>8.1458359560006848</v>
      </c>
      <c r="AC3200">
        <v>0</v>
      </c>
      <c r="AD3200">
        <v>0</v>
      </c>
      <c r="AE3200">
        <v>37.546872289959332</v>
      </c>
    </row>
    <row r="3201" spans="1:31" x14ac:dyDescent="0.25">
      <c r="A3201">
        <v>1671880</v>
      </c>
      <c r="B3201">
        <v>1</v>
      </c>
      <c r="C3201" t="s">
        <v>80</v>
      </c>
      <c r="D3201" t="s">
        <v>98</v>
      </c>
      <c r="E3201" t="s">
        <v>140</v>
      </c>
      <c r="F3201" t="s">
        <v>9373</v>
      </c>
      <c r="G3201" t="s">
        <v>197</v>
      </c>
      <c r="H3201" t="s">
        <v>143</v>
      </c>
      <c r="I3201" t="s">
        <v>135</v>
      </c>
      <c r="J3201" t="s">
        <v>136</v>
      </c>
      <c r="K3201" t="s">
        <v>137</v>
      </c>
      <c r="L3201" t="s">
        <v>9374</v>
      </c>
      <c r="M3201" t="s">
        <v>9375</v>
      </c>
      <c r="N3201">
        <v>2.4188888880000001</v>
      </c>
      <c r="O3201">
        <v>0</v>
      </c>
      <c r="P3201">
        <v>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5.6269926208288898E-2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5.6269926208288898E-2</v>
      </c>
    </row>
    <row r="3202" spans="1:31" x14ac:dyDescent="0.25">
      <c r="A3202">
        <v>1671668</v>
      </c>
      <c r="B3202">
        <v>1</v>
      </c>
      <c r="C3202" t="s">
        <v>81</v>
      </c>
      <c r="D3202" t="s">
        <v>120</v>
      </c>
      <c r="E3202" t="s">
        <v>164</v>
      </c>
      <c r="F3202" t="s">
        <v>9376</v>
      </c>
      <c r="G3202" t="s">
        <v>161</v>
      </c>
      <c r="H3202" t="s">
        <v>134</v>
      </c>
      <c r="I3202" t="s">
        <v>135</v>
      </c>
      <c r="J3202" t="s">
        <v>136</v>
      </c>
      <c r="K3202" t="s">
        <v>137</v>
      </c>
      <c r="L3202" t="s">
        <v>9377</v>
      </c>
      <c r="M3202" t="s">
        <v>9378</v>
      </c>
      <c r="N3202">
        <v>0.51916666600000005</v>
      </c>
      <c r="O3202">
        <v>4</v>
      </c>
      <c r="P3202">
        <v>2047</v>
      </c>
      <c r="Q3202">
        <v>376</v>
      </c>
      <c r="R3202">
        <v>148</v>
      </c>
      <c r="S3202">
        <v>50</v>
      </c>
      <c r="T3202">
        <v>176</v>
      </c>
      <c r="U3202">
        <v>7</v>
      </c>
      <c r="V3202">
        <v>1</v>
      </c>
      <c r="W3202">
        <v>0.44719586462320249</v>
      </c>
      <c r="X3202">
        <v>135.84045227061071</v>
      </c>
      <c r="Y3202">
        <v>697.4588713798471</v>
      </c>
      <c r="Z3202">
        <v>47.675490408758677</v>
      </c>
      <c r="AA3202">
        <v>269.37017332869101</v>
      </c>
      <c r="AB3202">
        <v>98.753854413314059</v>
      </c>
      <c r="AC3202">
        <v>424.95295828553867</v>
      </c>
      <c r="AD3202">
        <v>0.47226049887660171</v>
      </c>
      <c r="AE3202">
        <v>1674.9712564502599</v>
      </c>
    </row>
    <row r="3203" spans="1:31" x14ac:dyDescent="0.25">
      <c r="A3203">
        <v>1672000</v>
      </c>
      <c r="B3203">
        <v>1</v>
      </c>
      <c r="C3203" t="s">
        <v>80</v>
      </c>
      <c r="D3203" t="s">
        <v>101</v>
      </c>
      <c r="E3203" t="s">
        <v>151</v>
      </c>
      <c r="F3203" t="s">
        <v>9379</v>
      </c>
      <c r="G3203" t="s">
        <v>222</v>
      </c>
      <c r="H3203" t="s">
        <v>143</v>
      </c>
      <c r="I3203" t="s">
        <v>135</v>
      </c>
      <c r="J3203" t="s">
        <v>136</v>
      </c>
      <c r="K3203" t="s">
        <v>137</v>
      </c>
      <c r="L3203" t="s">
        <v>9380</v>
      </c>
      <c r="M3203" t="s">
        <v>9381</v>
      </c>
      <c r="N3203">
        <v>0.59194444400000001</v>
      </c>
      <c r="O3203">
        <v>0</v>
      </c>
      <c r="P3203">
        <v>9</v>
      </c>
      <c r="Q3203">
        <v>0</v>
      </c>
      <c r="R3203">
        <v>4</v>
      </c>
      <c r="S3203">
        <v>0</v>
      </c>
      <c r="T3203">
        <v>6</v>
      </c>
      <c r="U3203">
        <v>0</v>
      </c>
      <c r="V3203">
        <v>0</v>
      </c>
      <c r="W3203">
        <v>0</v>
      </c>
      <c r="X3203">
        <v>1.4245667154145434</v>
      </c>
      <c r="Y3203">
        <v>0</v>
      </c>
      <c r="Z3203">
        <v>1.1799524366119323</v>
      </c>
      <c r="AA3203">
        <v>0</v>
      </c>
      <c r="AB3203">
        <v>4.7221272884008787</v>
      </c>
      <c r="AC3203">
        <v>0</v>
      </c>
      <c r="AD3203">
        <v>0</v>
      </c>
      <c r="AE3203">
        <v>7.3266464404273544</v>
      </c>
    </row>
    <row r="3204" spans="1:31" x14ac:dyDescent="0.25">
      <c r="A3204">
        <v>1672023</v>
      </c>
      <c r="B3204">
        <v>1</v>
      </c>
      <c r="C3204" t="s">
        <v>80</v>
      </c>
      <c r="D3204" t="s">
        <v>98</v>
      </c>
      <c r="E3204" t="s">
        <v>140</v>
      </c>
      <c r="F3204" t="s">
        <v>9382</v>
      </c>
      <c r="G3204" t="s">
        <v>197</v>
      </c>
      <c r="H3204" t="s">
        <v>143</v>
      </c>
      <c r="I3204" t="s">
        <v>135</v>
      </c>
      <c r="J3204" t="s">
        <v>136</v>
      </c>
      <c r="K3204" t="s">
        <v>137</v>
      </c>
      <c r="L3204" t="s">
        <v>9383</v>
      </c>
      <c r="M3204" t="s">
        <v>9384</v>
      </c>
      <c r="N3204">
        <v>4.0180555550000001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0.1751210068755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0.1751210068755</v>
      </c>
    </row>
    <row r="3205" spans="1:31" x14ac:dyDescent="0.25">
      <c r="A3205">
        <v>1672209</v>
      </c>
      <c r="B3205">
        <v>1</v>
      </c>
      <c r="C3205" t="s">
        <v>80</v>
      </c>
      <c r="D3205" t="s">
        <v>82</v>
      </c>
      <c r="E3205" t="s">
        <v>140</v>
      </c>
      <c r="F3205" t="s">
        <v>9385</v>
      </c>
      <c r="G3205" t="s">
        <v>209</v>
      </c>
      <c r="H3205" t="s">
        <v>143</v>
      </c>
      <c r="I3205" t="s">
        <v>135</v>
      </c>
      <c r="J3205" t="s">
        <v>136</v>
      </c>
      <c r="K3205" t="s">
        <v>137</v>
      </c>
      <c r="L3205" t="s">
        <v>9386</v>
      </c>
      <c r="M3205" t="s">
        <v>9387</v>
      </c>
      <c r="N3205">
        <v>5.4738888880000003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1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0.14940518488470778</v>
      </c>
      <c r="AC3205">
        <v>0</v>
      </c>
      <c r="AD3205">
        <v>0</v>
      </c>
      <c r="AE3205">
        <v>0.14940518488470778</v>
      </c>
    </row>
    <row r="3206" spans="1:31" x14ac:dyDescent="0.25">
      <c r="A3206">
        <v>1672043</v>
      </c>
      <c r="B3206">
        <v>1</v>
      </c>
      <c r="C3206" t="s">
        <v>80</v>
      </c>
      <c r="D3206" t="s">
        <v>84</v>
      </c>
      <c r="E3206" t="s">
        <v>140</v>
      </c>
      <c r="F3206" t="s">
        <v>9388</v>
      </c>
      <c r="G3206" t="s">
        <v>389</v>
      </c>
      <c r="H3206" t="s">
        <v>143</v>
      </c>
      <c r="I3206" t="s">
        <v>135</v>
      </c>
      <c r="J3206" t="s">
        <v>136</v>
      </c>
      <c r="K3206" t="s">
        <v>137</v>
      </c>
      <c r="L3206" t="s">
        <v>9389</v>
      </c>
      <c r="M3206" t="s">
        <v>9390</v>
      </c>
      <c r="N3206">
        <v>3.1958333329999999</v>
      </c>
      <c r="O3206">
        <v>0</v>
      </c>
      <c r="P3206">
        <v>6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5.4266233715050047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5.4266233715050047</v>
      </c>
    </row>
    <row r="3207" spans="1:31" x14ac:dyDescent="0.25">
      <c r="A3207">
        <v>1671645</v>
      </c>
      <c r="B3207">
        <v>1</v>
      </c>
      <c r="C3207" t="s">
        <v>81</v>
      </c>
      <c r="D3207" t="s">
        <v>127</v>
      </c>
      <c r="E3207" t="s">
        <v>159</v>
      </c>
      <c r="F3207" t="s">
        <v>9391</v>
      </c>
      <c r="G3207" t="s">
        <v>596</v>
      </c>
      <c r="H3207" t="s">
        <v>134</v>
      </c>
      <c r="I3207" t="s">
        <v>135</v>
      </c>
      <c r="J3207" t="s">
        <v>136</v>
      </c>
      <c r="K3207" t="s">
        <v>137</v>
      </c>
      <c r="L3207" t="s">
        <v>9392</v>
      </c>
      <c r="M3207" t="s">
        <v>9393</v>
      </c>
      <c r="N3207">
        <v>2.8244444440000001</v>
      </c>
      <c r="O3207">
        <v>0</v>
      </c>
      <c r="P3207">
        <v>171</v>
      </c>
      <c r="Q3207">
        <v>0</v>
      </c>
      <c r="R3207">
        <v>6</v>
      </c>
      <c r="S3207">
        <v>0</v>
      </c>
      <c r="T3207">
        <v>8</v>
      </c>
      <c r="U3207">
        <v>0</v>
      </c>
      <c r="V3207">
        <v>0</v>
      </c>
      <c r="W3207">
        <v>0</v>
      </c>
      <c r="X3207">
        <v>107.64024021986485</v>
      </c>
      <c r="Y3207">
        <v>0</v>
      </c>
      <c r="Z3207">
        <v>5.0667543365889056</v>
      </c>
      <c r="AA3207">
        <v>0</v>
      </c>
      <c r="AB3207">
        <v>13.851801651517574</v>
      </c>
      <c r="AC3207">
        <v>0</v>
      </c>
      <c r="AD3207">
        <v>0</v>
      </c>
      <c r="AE3207">
        <v>126.55879620797133</v>
      </c>
    </row>
    <row r="3208" spans="1:31" x14ac:dyDescent="0.25">
      <c r="A3208">
        <v>1672166</v>
      </c>
      <c r="B3208">
        <v>1</v>
      </c>
      <c r="C3208" t="s">
        <v>80</v>
      </c>
      <c r="D3208" t="s">
        <v>97</v>
      </c>
      <c r="E3208" t="s">
        <v>164</v>
      </c>
      <c r="F3208" t="s">
        <v>9119</v>
      </c>
      <c r="G3208" t="s">
        <v>281</v>
      </c>
      <c r="H3208" t="s">
        <v>134</v>
      </c>
      <c r="I3208" t="s">
        <v>135</v>
      </c>
      <c r="J3208" t="s">
        <v>136</v>
      </c>
      <c r="K3208" t="s">
        <v>167</v>
      </c>
      <c r="L3208" t="s">
        <v>9394</v>
      </c>
      <c r="M3208" t="s">
        <v>9395</v>
      </c>
      <c r="N3208">
        <v>1.128055555</v>
      </c>
      <c r="O3208">
        <v>7</v>
      </c>
      <c r="P3208">
        <v>769</v>
      </c>
      <c r="Q3208">
        <v>13</v>
      </c>
      <c r="R3208">
        <v>651</v>
      </c>
      <c r="S3208">
        <v>21</v>
      </c>
      <c r="T3208">
        <v>237</v>
      </c>
      <c r="U3208">
        <v>3</v>
      </c>
      <c r="V3208">
        <v>1</v>
      </c>
      <c r="W3208">
        <v>106.44668813856921</v>
      </c>
      <c r="X3208">
        <v>532.02930954433521</v>
      </c>
      <c r="Y3208">
        <v>52.476729640802859</v>
      </c>
      <c r="Z3208">
        <v>284.78628406523626</v>
      </c>
      <c r="AA3208">
        <v>179.28889974065274</v>
      </c>
      <c r="AB3208">
        <v>221.38432980252179</v>
      </c>
      <c r="AC3208">
        <v>41.821374198507712</v>
      </c>
      <c r="AD3208">
        <v>0.84437519486597234</v>
      </c>
      <c r="AE3208">
        <v>1419.0779903254918</v>
      </c>
    </row>
    <row r="3209" spans="1:31" x14ac:dyDescent="0.25">
      <c r="A3209">
        <v>1671502</v>
      </c>
      <c r="B3209">
        <v>1</v>
      </c>
      <c r="C3209" t="s">
        <v>80</v>
      </c>
      <c r="D3209" t="s">
        <v>90</v>
      </c>
      <c r="E3209" t="s">
        <v>140</v>
      </c>
      <c r="F3209" t="s">
        <v>9396</v>
      </c>
      <c r="G3209" t="s">
        <v>197</v>
      </c>
      <c r="H3209" t="s">
        <v>143</v>
      </c>
      <c r="I3209" t="s">
        <v>135</v>
      </c>
      <c r="J3209" t="s">
        <v>136</v>
      </c>
      <c r="K3209" t="s">
        <v>137</v>
      </c>
      <c r="L3209" t="s">
        <v>9397</v>
      </c>
      <c r="M3209" t="s">
        <v>9398</v>
      </c>
      <c r="N3209">
        <v>1.431944444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0.61897602087154169</v>
      </c>
      <c r="AC3209">
        <v>0</v>
      </c>
      <c r="AD3209">
        <v>0</v>
      </c>
      <c r="AE3209">
        <v>0.61897602087154169</v>
      </c>
    </row>
    <row r="3210" spans="1:31" x14ac:dyDescent="0.25">
      <c r="A3210">
        <v>1671525</v>
      </c>
      <c r="B3210">
        <v>1</v>
      </c>
      <c r="C3210" t="s">
        <v>80</v>
      </c>
      <c r="D3210" t="s">
        <v>83</v>
      </c>
      <c r="E3210" t="s">
        <v>159</v>
      </c>
      <c r="F3210" t="s">
        <v>7253</v>
      </c>
      <c r="G3210" t="s">
        <v>596</v>
      </c>
      <c r="H3210" t="s">
        <v>134</v>
      </c>
      <c r="I3210" t="s">
        <v>135</v>
      </c>
      <c r="J3210" t="s">
        <v>136</v>
      </c>
      <c r="K3210" t="s">
        <v>137</v>
      </c>
      <c r="L3210" t="s">
        <v>9399</v>
      </c>
      <c r="M3210" t="s">
        <v>9400</v>
      </c>
      <c r="N3210">
        <v>1.9372222219999999</v>
      </c>
      <c r="O3210">
        <v>1</v>
      </c>
      <c r="P3210">
        <v>0</v>
      </c>
      <c r="Q3210">
        <v>1</v>
      </c>
      <c r="R3210">
        <v>0</v>
      </c>
      <c r="S3210">
        <v>4</v>
      </c>
      <c r="T3210">
        <v>0</v>
      </c>
      <c r="U3210">
        <v>0</v>
      </c>
      <c r="V3210">
        <v>0</v>
      </c>
      <c r="W3210">
        <v>0.47316195882657219</v>
      </c>
      <c r="X3210">
        <v>0</v>
      </c>
      <c r="Y3210">
        <v>0.26060668979573665</v>
      </c>
      <c r="Z3210">
        <v>0</v>
      </c>
      <c r="AA3210">
        <v>12.094773438193833</v>
      </c>
      <c r="AB3210">
        <v>0</v>
      </c>
      <c r="AC3210">
        <v>0</v>
      </c>
      <c r="AD3210">
        <v>0</v>
      </c>
      <c r="AE3210">
        <v>12.828542086816142</v>
      </c>
    </row>
    <row r="3211" spans="1:31" x14ac:dyDescent="0.25">
      <c r="A3211">
        <v>1672086</v>
      </c>
      <c r="B3211">
        <v>1</v>
      </c>
      <c r="C3211" t="s">
        <v>80</v>
      </c>
      <c r="D3211" t="s">
        <v>83</v>
      </c>
      <c r="E3211" t="s">
        <v>140</v>
      </c>
      <c r="F3211" t="s">
        <v>9401</v>
      </c>
      <c r="G3211" t="s">
        <v>197</v>
      </c>
      <c r="H3211" t="s">
        <v>143</v>
      </c>
      <c r="I3211" t="s">
        <v>135</v>
      </c>
      <c r="J3211" t="s">
        <v>136</v>
      </c>
      <c r="K3211" t="s">
        <v>137</v>
      </c>
      <c r="L3211" t="s">
        <v>9402</v>
      </c>
      <c r="M3211" t="s">
        <v>9403</v>
      </c>
      <c r="N3211">
        <v>2.4538888879999998</v>
      </c>
      <c r="O3211">
        <v>0</v>
      </c>
      <c r="P3211">
        <v>5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6.5265173473569469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6.5265173473569469</v>
      </c>
    </row>
    <row r="3212" spans="1:31" x14ac:dyDescent="0.25">
      <c r="A3212">
        <v>1671837</v>
      </c>
      <c r="B3212">
        <v>1</v>
      </c>
      <c r="C3212" t="s">
        <v>80</v>
      </c>
      <c r="D3212" t="s">
        <v>104</v>
      </c>
      <c r="E3212" t="s">
        <v>151</v>
      </c>
      <c r="F3212" t="s">
        <v>9404</v>
      </c>
      <c r="G3212" t="s">
        <v>153</v>
      </c>
      <c r="H3212" t="s">
        <v>143</v>
      </c>
      <c r="I3212" t="s">
        <v>135</v>
      </c>
      <c r="J3212" t="s">
        <v>136</v>
      </c>
      <c r="K3212" t="s">
        <v>137</v>
      </c>
      <c r="L3212" t="s">
        <v>9405</v>
      </c>
      <c r="M3212" t="s">
        <v>9406</v>
      </c>
      <c r="N3212">
        <v>9.0516666659999991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9.0965847973600005E-3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9.0965847973600005E-3</v>
      </c>
    </row>
    <row r="3213" spans="1:31" x14ac:dyDescent="0.25">
      <c r="A3213">
        <v>1671482</v>
      </c>
      <c r="B3213">
        <v>1</v>
      </c>
      <c r="C3213" t="s">
        <v>80</v>
      </c>
      <c r="D3213" t="s">
        <v>110</v>
      </c>
      <c r="E3213" t="s">
        <v>200</v>
      </c>
      <c r="F3213" t="s">
        <v>9407</v>
      </c>
      <c r="G3213" t="s">
        <v>153</v>
      </c>
      <c r="H3213" t="s">
        <v>143</v>
      </c>
      <c r="I3213" t="s">
        <v>135</v>
      </c>
      <c r="J3213" t="s">
        <v>136</v>
      </c>
      <c r="K3213" t="s">
        <v>137</v>
      </c>
      <c r="L3213" t="s">
        <v>9408</v>
      </c>
      <c r="M3213" t="s">
        <v>9409</v>
      </c>
      <c r="N3213">
        <v>4.4749999999999996</v>
      </c>
      <c r="O3213">
        <v>0</v>
      </c>
      <c r="P3213">
        <v>45</v>
      </c>
      <c r="Q3213">
        <v>0</v>
      </c>
      <c r="R3213">
        <v>0</v>
      </c>
      <c r="S3213">
        <v>0</v>
      </c>
      <c r="T3213">
        <v>13</v>
      </c>
      <c r="U3213">
        <v>0</v>
      </c>
      <c r="V3213">
        <v>0</v>
      </c>
      <c r="W3213">
        <v>0</v>
      </c>
      <c r="X3213">
        <v>69.24489045464756</v>
      </c>
      <c r="Y3213">
        <v>0</v>
      </c>
      <c r="Z3213">
        <v>0</v>
      </c>
      <c r="AA3213">
        <v>0</v>
      </c>
      <c r="AB3213">
        <v>128.10573656282219</v>
      </c>
      <c r="AC3213">
        <v>0</v>
      </c>
      <c r="AD3213">
        <v>0</v>
      </c>
      <c r="AE3213">
        <v>197.35062701746975</v>
      </c>
    </row>
    <row r="3214" spans="1:31" x14ac:dyDescent="0.25">
      <c r="A3214">
        <v>1671688</v>
      </c>
      <c r="B3214">
        <v>1</v>
      </c>
      <c r="C3214" t="s">
        <v>80</v>
      </c>
      <c r="D3214" t="s">
        <v>100</v>
      </c>
      <c r="E3214" t="s">
        <v>200</v>
      </c>
      <c r="F3214" t="s">
        <v>9410</v>
      </c>
      <c r="G3214" t="s">
        <v>240</v>
      </c>
      <c r="H3214" t="s">
        <v>143</v>
      </c>
      <c r="I3214" t="s">
        <v>135</v>
      </c>
      <c r="J3214" t="s">
        <v>136</v>
      </c>
      <c r="K3214" t="s">
        <v>137</v>
      </c>
      <c r="L3214" t="s">
        <v>9411</v>
      </c>
      <c r="M3214" t="s">
        <v>9412</v>
      </c>
      <c r="N3214">
        <v>3.3447222220000001</v>
      </c>
      <c r="O3214">
        <v>0</v>
      </c>
      <c r="P3214">
        <v>39</v>
      </c>
      <c r="Q3214">
        <v>0</v>
      </c>
      <c r="R3214">
        <v>0</v>
      </c>
      <c r="S3214">
        <v>0</v>
      </c>
      <c r="T3214">
        <v>3</v>
      </c>
      <c r="U3214">
        <v>0</v>
      </c>
      <c r="V3214">
        <v>0</v>
      </c>
      <c r="W3214">
        <v>0</v>
      </c>
      <c r="X3214">
        <v>21.867092411615218</v>
      </c>
      <c r="Y3214">
        <v>0</v>
      </c>
      <c r="Z3214">
        <v>0</v>
      </c>
      <c r="AA3214">
        <v>0</v>
      </c>
      <c r="AB3214">
        <v>2.0747271540224776</v>
      </c>
      <c r="AC3214">
        <v>0</v>
      </c>
      <c r="AD3214">
        <v>0</v>
      </c>
      <c r="AE3214">
        <v>23.941819565637694</v>
      </c>
    </row>
    <row r="3215" spans="1:31" x14ac:dyDescent="0.25">
      <c r="A3215">
        <v>1671465</v>
      </c>
      <c r="B3215">
        <v>1</v>
      </c>
      <c r="C3215" t="s">
        <v>80</v>
      </c>
      <c r="D3215" t="s">
        <v>92</v>
      </c>
      <c r="E3215" t="s">
        <v>159</v>
      </c>
      <c r="F3215" t="s">
        <v>9413</v>
      </c>
      <c r="G3215" t="s">
        <v>596</v>
      </c>
      <c r="H3215" t="s">
        <v>134</v>
      </c>
      <c r="I3215" t="s">
        <v>135</v>
      </c>
      <c r="J3215" t="s">
        <v>136</v>
      </c>
      <c r="K3215" t="s">
        <v>137</v>
      </c>
      <c r="L3215" t="s">
        <v>9414</v>
      </c>
      <c r="M3215" t="s">
        <v>9415</v>
      </c>
      <c r="N3215">
        <v>2.792777777</v>
      </c>
      <c r="O3215">
        <v>0</v>
      </c>
      <c r="P3215">
        <v>23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8.2373247181689067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8.2373247181689067</v>
      </c>
    </row>
    <row r="3216" spans="1:31" x14ac:dyDescent="0.25">
      <c r="A3216">
        <v>1671989</v>
      </c>
      <c r="B3216">
        <v>1</v>
      </c>
      <c r="C3216" t="s">
        <v>80</v>
      </c>
      <c r="D3216" t="s">
        <v>106</v>
      </c>
      <c r="E3216" t="s">
        <v>140</v>
      </c>
      <c r="F3216" t="s">
        <v>9416</v>
      </c>
      <c r="G3216" t="s">
        <v>197</v>
      </c>
      <c r="H3216" t="s">
        <v>143</v>
      </c>
      <c r="I3216" t="s">
        <v>135</v>
      </c>
      <c r="J3216" t="s">
        <v>136</v>
      </c>
      <c r="K3216" t="s">
        <v>137</v>
      </c>
      <c r="L3216" t="s">
        <v>9417</v>
      </c>
      <c r="M3216" t="s">
        <v>9418</v>
      </c>
      <c r="N3216">
        <v>3.429166666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1.4462324234420336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1.4462324234420336</v>
      </c>
    </row>
    <row r="3217" spans="1:31" x14ac:dyDescent="0.25">
      <c r="A3217">
        <v>1671843</v>
      </c>
      <c r="B3217">
        <v>1</v>
      </c>
      <c r="C3217" t="s">
        <v>80</v>
      </c>
      <c r="D3217" t="s">
        <v>100</v>
      </c>
      <c r="E3217" t="s">
        <v>151</v>
      </c>
      <c r="F3217" t="s">
        <v>9419</v>
      </c>
      <c r="G3217" t="s">
        <v>222</v>
      </c>
      <c r="H3217" t="s">
        <v>143</v>
      </c>
      <c r="I3217" t="s">
        <v>135</v>
      </c>
      <c r="J3217" t="s">
        <v>136</v>
      </c>
      <c r="K3217" t="s">
        <v>137</v>
      </c>
      <c r="L3217" t="s">
        <v>9420</v>
      </c>
      <c r="M3217" t="s">
        <v>9421</v>
      </c>
      <c r="N3217">
        <v>4.8211111109999996</v>
      </c>
      <c r="O3217">
        <v>0</v>
      </c>
      <c r="P3217">
        <v>87</v>
      </c>
      <c r="Q3217">
        <v>0</v>
      </c>
      <c r="R3217">
        <v>0</v>
      </c>
      <c r="S3217">
        <v>0</v>
      </c>
      <c r="T3217">
        <v>4</v>
      </c>
      <c r="U3217">
        <v>0</v>
      </c>
      <c r="V3217">
        <v>0</v>
      </c>
      <c r="W3217">
        <v>0</v>
      </c>
      <c r="X3217">
        <v>34.353308622821039</v>
      </c>
      <c r="Y3217">
        <v>0</v>
      </c>
      <c r="Z3217">
        <v>0</v>
      </c>
      <c r="AA3217">
        <v>0</v>
      </c>
      <c r="AB3217">
        <v>28.229909578753553</v>
      </c>
      <c r="AC3217">
        <v>0</v>
      </c>
      <c r="AD3217">
        <v>0</v>
      </c>
      <c r="AE3217">
        <v>62.583218201574596</v>
      </c>
    </row>
    <row r="3218" spans="1:31" x14ac:dyDescent="0.25">
      <c r="A3218">
        <v>1672052</v>
      </c>
      <c r="B3218">
        <v>1</v>
      </c>
      <c r="C3218" t="s">
        <v>80</v>
      </c>
      <c r="D3218" t="s">
        <v>82</v>
      </c>
      <c r="E3218" t="s">
        <v>159</v>
      </c>
      <c r="F3218" t="s">
        <v>9422</v>
      </c>
      <c r="G3218" t="s">
        <v>555</v>
      </c>
      <c r="H3218" t="s">
        <v>134</v>
      </c>
      <c r="I3218" t="s">
        <v>135</v>
      </c>
      <c r="J3218" t="s">
        <v>136</v>
      </c>
      <c r="K3218" t="s">
        <v>137</v>
      </c>
      <c r="L3218" t="s">
        <v>9423</v>
      </c>
      <c r="M3218" t="s">
        <v>9424</v>
      </c>
      <c r="N3218">
        <v>2.965833333</v>
      </c>
      <c r="O3218">
        <v>0</v>
      </c>
      <c r="P3218">
        <v>163</v>
      </c>
      <c r="Q3218">
        <v>0</v>
      </c>
      <c r="R3218">
        <v>0</v>
      </c>
      <c r="S3218">
        <v>0</v>
      </c>
      <c r="T3218">
        <v>10</v>
      </c>
      <c r="U3218">
        <v>0</v>
      </c>
      <c r="V3218">
        <v>0</v>
      </c>
      <c r="W3218">
        <v>0</v>
      </c>
      <c r="X3218">
        <v>125.15709768046933</v>
      </c>
      <c r="Y3218">
        <v>0</v>
      </c>
      <c r="Z3218">
        <v>0</v>
      </c>
      <c r="AA3218">
        <v>0</v>
      </c>
      <c r="AB3218">
        <v>18.726688270839244</v>
      </c>
      <c r="AC3218">
        <v>0</v>
      </c>
      <c r="AD3218">
        <v>0</v>
      </c>
      <c r="AE3218">
        <v>143.88378595130857</v>
      </c>
    </row>
    <row r="3219" spans="1:31" x14ac:dyDescent="0.25">
      <c r="A3219">
        <v>1671803</v>
      </c>
      <c r="B3219">
        <v>1</v>
      </c>
      <c r="C3219" t="s">
        <v>80</v>
      </c>
      <c r="D3219" t="s">
        <v>103</v>
      </c>
      <c r="E3219" t="s">
        <v>140</v>
      </c>
      <c r="F3219" t="s">
        <v>9425</v>
      </c>
      <c r="G3219" t="s">
        <v>197</v>
      </c>
      <c r="H3219" t="s">
        <v>143</v>
      </c>
      <c r="I3219" t="s">
        <v>135</v>
      </c>
      <c r="J3219" t="s">
        <v>136</v>
      </c>
      <c r="K3219" t="s">
        <v>137</v>
      </c>
      <c r="L3219" t="s">
        <v>9426</v>
      </c>
      <c r="M3219" t="s">
        <v>9427</v>
      </c>
      <c r="N3219">
        <v>3.3394444440000002</v>
      </c>
      <c r="O3219">
        <v>0</v>
      </c>
      <c r="P3219">
        <v>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0.78643687401493345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0.78643687401493345</v>
      </c>
    </row>
    <row r="3220" spans="1:31" x14ac:dyDescent="0.25">
      <c r="A3220">
        <v>1671471</v>
      </c>
      <c r="B3220">
        <v>1</v>
      </c>
      <c r="C3220" t="s">
        <v>80</v>
      </c>
      <c r="D3220" t="s">
        <v>83</v>
      </c>
      <c r="E3220" t="s">
        <v>164</v>
      </c>
      <c r="F3220" t="s">
        <v>9428</v>
      </c>
      <c r="G3220" t="s">
        <v>161</v>
      </c>
      <c r="H3220" t="s">
        <v>134</v>
      </c>
      <c r="I3220" t="s">
        <v>135</v>
      </c>
      <c r="J3220" t="s">
        <v>136</v>
      </c>
      <c r="K3220" t="s">
        <v>137</v>
      </c>
      <c r="L3220" t="s">
        <v>9429</v>
      </c>
      <c r="M3220" t="s">
        <v>9430</v>
      </c>
      <c r="N3220">
        <v>6.8613888879999996</v>
      </c>
      <c r="O3220">
        <v>0</v>
      </c>
      <c r="P3220">
        <v>0</v>
      </c>
      <c r="Q3220">
        <v>0</v>
      </c>
      <c r="R3220">
        <v>0</v>
      </c>
      <c r="S3220">
        <v>1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1546.04006500229</v>
      </c>
      <c r="AB3220">
        <v>0</v>
      </c>
      <c r="AC3220">
        <v>0</v>
      </c>
      <c r="AD3220">
        <v>0</v>
      </c>
      <c r="AE3220">
        <v>1546.04006500229</v>
      </c>
    </row>
    <row r="3221" spans="1:31" x14ac:dyDescent="0.25">
      <c r="A3221">
        <v>1672112</v>
      </c>
      <c r="B3221">
        <v>1</v>
      </c>
      <c r="C3221" t="s">
        <v>80</v>
      </c>
      <c r="D3221" t="s">
        <v>84</v>
      </c>
      <c r="E3221" t="s">
        <v>140</v>
      </c>
      <c r="F3221" t="s">
        <v>9431</v>
      </c>
      <c r="G3221" t="s">
        <v>209</v>
      </c>
      <c r="H3221" t="s">
        <v>143</v>
      </c>
      <c r="I3221" t="s">
        <v>135</v>
      </c>
      <c r="J3221" t="s">
        <v>136</v>
      </c>
      <c r="K3221" t="s">
        <v>137</v>
      </c>
      <c r="L3221" t="s">
        <v>9432</v>
      </c>
      <c r="M3221" t="s">
        <v>9433</v>
      </c>
      <c r="N3221">
        <v>2.9986111110000002</v>
      </c>
      <c r="O3221">
        <v>0</v>
      </c>
      <c r="P3221">
        <v>4</v>
      </c>
      <c r="Q3221">
        <v>0</v>
      </c>
      <c r="R3221">
        <v>0</v>
      </c>
      <c r="S3221">
        <v>0</v>
      </c>
      <c r="T3221">
        <v>1</v>
      </c>
      <c r="U3221">
        <v>0</v>
      </c>
      <c r="V3221">
        <v>0</v>
      </c>
      <c r="W3221">
        <v>0</v>
      </c>
      <c r="X3221">
        <v>4.8321847106589289</v>
      </c>
      <c r="Y3221">
        <v>0</v>
      </c>
      <c r="Z3221">
        <v>0</v>
      </c>
      <c r="AA3221">
        <v>0</v>
      </c>
      <c r="AB3221">
        <v>4.1208475067617316</v>
      </c>
      <c r="AC3221">
        <v>0</v>
      </c>
      <c r="AD3221">
        <v>0</v>
      </c>
      <c r="AE3221">
        <v>8.9530322174206596</v>
      </c>
    </row>
    <row r="3222" spans="1:31" x14ac:dyDescent="0.25">
      <c r="A3222">
        <v>1672158</v>
      </c>
      <c r="B3222">
        <v>1</v>
      </c>
      <c r="C3222" t="s">
        <v>80</v>
      </c>
      <c r="D3222" t="s">
        <v>84</v>
      </c>
      <c r="E3222" t="s">
        <v>140</v>
      </c>
      <c r="F3222" t="s">
        <v>9434</v>
      </c>
      <c r="G3222" t="s">
        <v>209</v>
      </c>
      <c r="H3222" t="s">
        <v>143</v>
      </c>
      <c r="I3222" t="s">
        <v>135</v>
      </c>
      <c r="J3222" t="s">
        <v>136</v>
      </c>
      <c r="K3222" t="s">
        <v>137</v>
      </c>
      <c r="L3222" t="s">
        <v>9435</v>
      </c>
      <c r="M3222" t="s">
        <v>9436</v>
      </c>
      <c r="N3222">
        <v>7.9063888880000004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</row>
    <row r="3223" spans="1:31" x14ac:dyDescent="0.25">
      <c r="A3223">
        <v>1671860</v>
      </c>
      <c r="B3223">
        <v>1</v>
      </c>
      <c r="C3223" t="s">
        <v>80</v>
      </c>
      <c r="D3223" t="s">
        <v>105</v>
      </c>
      <c r="E3223" t="s">
        <v>151</v>
      </c>
      <c r="F3223" t="s">
        <v>9437</v>
      </c>
      <c r="G3223" t="s">
        <v>486</v>
      </c>
      <c r="H3223" t="s">
        <v>143</v>
      </c>
      <c r="I3223" t="s">
        <v>135</v>
      </c>
      <c r="J3223" t="s">
        <v>136</v>
      </c>
      <c r="K3223" t="s">
        <v>137</v>
      </c>
      <c r="L3223" t="s">
        <v>9438</v>
      </c>
      <c r="M3223" t="s">
        <v>9439</v>
      </c>
      <c r="N3223">
        <v>1.7691666660000001</v>
      </c>
      <c r="O3223">
        <v>0</v>
      </c>
      <c r="P3223">
        <v>17</v>
      </c>
      <c r="Q3223">
        <v>0</v>
      </c>
      <c r="R3223">
        <v>4</v>
      </c>
      <c r="S3223">
        <v>0</v>
      </c>
      <c r="T3223">
        <v>8</v>
      </c>
      <c r="U3223">
        <v>0</v>
      </c>
      <c r="V3223">
        <v>0</v>
      </c>
      <c r="W3223">
        <v>0</v>
      </c>
      <c r="X3223">
        <v>10.128408116552707</v>
      </c>
      <c r="Y3223">
        <v>0</v>
      </c>
      <c r="Z3223">
        <v>0.3041330441741667</v>
      </c>
      <c r="AA3223">
        <v>0</v>
      </c>
      <c r="AB3223">
        <v>105.62772561132911</v>
      </c>
      <c r="AC3223">
        <v>0</v>
      </c>
      <c r="AD3223">
        <v>0</v>
      </c>
      <c r="AE3223">
        <v>116.06026677205598</v>
      </c>
    </row>
    <row r="3224" spans="1:31" x14ac:dyDescent="0.25">
      <c r="A3224">
        <v>1671511</v>
      </c>
      <c r="B3224">
        <v>1</v>
      </c>
      <c r="C3224" t="s">
        <v>80</v>
      </c>
      <c r="D3224" t="s">
        <v>96</v>
      </c>
      <c r="E3224" t="s">
        <v>151</v>
      </c>
      <c r="F3224" t="s">
        <v>475</v>
      </c>
      <c r="G3224" t="s">
        <v>153</v>
      </c>
      <c r="H3224" t="s">
        <v>143</v>
      </c>
      <c r="I3224" t="s">
        <v>135</v>
      </c>
      <c r="J3224" t="s">
        <v>136</v>
      </c>
      <c r="K3224" t="s">
        <v>137</v>
      </c>
      <c r="L3224" t="s">
        <v>9440</v>
      </c>
      <c r="M3224" t="s">
        <v>9441</v>
      </c>
      <c r="N3224">
        <v>7.1672222220000004</v>
      </c>
      <c r="O3224">
        <v>0</v>
      </c>
      <c r="P3224">
        <v>90</v>
      </c>
      <c r="Q3224">
        <v>0</v>
      </c>
      <c r="R3224">
        <v>0</v>
      </c>
      <c r="S3224">
        <v>0</v>
      </c>
      <c r="T3224">
        <v>8</v>
      </c>
      <c r="U3224">
        <v>0</v>
      </c>
      <c r="V3224">
        <v>0</v>
      </c>
      <c r="W3224">
        <v>0</v>
      </c>
      <c r="X3224">
        <v>251.59475209278597</v>
      </c>
      <c r="Y3224">
        <v>0</v>
      </c>
      <c r="Z3224">
        <v>0</v>
      </c>
      <c r="AA3224">
        <v>0</v>
      </c>
      <c r="AB3224">
        <v>104.5515127570722</v>
      </c>
      <c r="AC3224">
        <v>0</v>
      </c>
      <c r="AD3224">
        <v>0</v>
      </c>
      <c r="AE3224">
        <v>356.1462648498582</v>
      </c>
    </row>
    <row r="3225" spans="1:31" x14ac:dyDescent="0.25">
      <c r="A3225">
        <v>1671757</v>
      </c>
      <c r="B3225">
        <v>1</v>
      </c>
      <c r="C3225" t="s">
        <v>81</v>
      </c>
      <c r="D3225" t="s">
        <v>128</v>
      </c>
      <c r="E3225" t="s">
        <v>131</v>
      </c>
      <c r="F3225" t="s">
        <v>522</v>
      </c>
      <c r="G3225" t="s">
        <v>161</v>
      </c>
      <c r="H3225" t="s">
        <v>134</v>
      </c>
      <c r="I3225" t="s">
        <v>135</v>
      </c>
      <c r="J3225" t="s">
        <v>136</v>
      </c>
      <c r="K3225" t="s">
        <v>137</v>
      </c>
      <c r="L3225" t="s">
        <v>9442</v>
      </c>
      <c r="M3225" t="s">
        <v>9443</v>
      </c>
      <c r="N3225">
        <v>0.85388888799999996</v>
      </c>
      <c r="O3225">
        <v>1</v>
      </c>
      <c r="P3225">
        <v>575</v>
      </c>
      <c r="Q3225">
        <v>3</v>
      </c>
      <c r="R3225">
        <v>3</v>
      </c>
      <c r="S3225">
        <v>9</v>
      </c>
      <c r="T3225">
        <v>47</v>
      </c>
      <c r="U3225">
        <v>0</v>
      </c>
      <c r="V3225">
        <v>0</v>
      </c>
      <c r="W3225">
        <v>0.16004079939277671</v>
      </c>
      <c r="X3225">
        <v>37.565156227675409</v>
      </c>
      <c r="Y3225">
        <v>1.7441679789794651</v>
      </c>
      <c r="Z3225">
        <v>6.4954045836257773E-2</v>
      </c>
      <c r="AA3225">
        <v>44.845364339982055</v>
      </c>
      <c r="AB3225">
        <v>28.27217552183653</v>
      </c>
      <c r="AC3225">
        <v>0</v>
      </c>
      <c r="AD3225">
        <v>0</v>
      </c>
      <c r="AE3225">
        <v>112.6518589137025</v>
      </c>
    </row>
    <row r="3226" spans="1:31" x14ac:dyDescent="0.25">
      <c r="A3226">
        <v>1672006</v>
      </c>
      <c r="B3226">
        <v>1</v>
      </c>
      <c r="C3226" t="s">
        <v>80</v>
      </c>
      <c r="D3226" t="s">
        <v>88</v>
      </c>
      <c r="E3226" t="s">
        <v>140</v>
      </c>
      <c r="F3226" t="s">
        <v>9444</v>
      </c>
      <c r="G3226" t="s">
        <v>209</v>
      </c>
      <c r="H3226" t="s">
        <v>143</v>
      </c>
      <c r="I3226" t="s">
        <v>135</v>
      </c>
      <c r="J3226" t="s">
        <v>136</v>
      </c>
      <c r="K3226" t="s">
        <v>137</v>
      </c>
      <c r="L3226" t="s">
        <v>9445</v>
      </c>
      <c r="M3226" t="s">
        <v>9446</v>
      </c>
      <c r="N3226">
        <v>1.3616666660000001</v>
      </c>
      <c r="O3226">
        <v>0</v>
      </c>
      <c r="P3226">
        <v>2</v>
      </c>
      <c r="Q3226">
        <v>0</v>
      </c>
      <c r="R3226">
        <v>0</v>
      </c>
      <c r="S3226">
        <v>0</v>
      </c>
      <c r="T3226">
        <v>4</v>
      </c>
      <c r="U3226">
        <v>0</v>
      </c>
      <c r="V3226">
        <v>0</v>
      </c>
      <c r="W3226">
        <v>0</v>
      </c>
      <c r="X3226">
        <v>0.64718187941504668</v>
      </c>
      <c r="Y3226">
        <v>0</v>
      </c>
      <c r="Z3226">
        <v>0</v>
      </c>
      <c r="AA3226">
        <v>0</v>
      </c>
      <c r="AB3226">
        <v>4.8903022455479972</v>
      </c>
      <c r="AC3226">
        <v>0</v>
      </c>
      <c r="AD3226">
        <v>0</v>
      </c>
      <c r="AE3226">
        <v>5.5374841249630435</v>
      </c>
    </row>
    <row r="3227" spans="1:31" x14ac:dyDescent="0.25">
      <c r="A3227">
        <v>1671611</v>
      </c>
      <c r="B3227">
        <v>1</v>
      </c>
      <c r="C3227" t="s">
        <v>80</v>
      </c>
      <c r="D3227" t="s">
        <v>91</v>
      </c>
      <c r="E3227" t="s">
        <v>151</v>
      </c>
      <c r="F3227" t="s">
        <v>9447</v>
      </c>
      <c r="G3227" t="s">
        <v>281</v>
      </c>
      <c r="H3227" t="s">
        <v>143</v>
      </c>
      <c r="I3227" t="s">
        <v>135</v>
      </c>
      <c r="J3227" t="s">
        <v>136</v>
      </c>
      <c r="K3227" t="s">
        <v>167</v>
      </c>
      <c r="L3227" t="s">
        <v>9448</v>
      </c>
      <c r="M3227" t="s">
        <v>9449</v>
      </c>
      <c r="N3227">
        <v>7.7592433329999997</v>
      </c>
      <c r="O3227">
        <v>0</v>
      </c>
      <c r="P3227">
        <v>74</v>
      </c>
      <c r="Q3227">
        <v>0</v>
      </c>
      <c r="R3227">
        <v>0</v>
      </c>
      <c r="S3227">
        <v>0</v>
      </c>
      <c r="T3227">
        <v>4</v>
      </c>
      <c r="U3227">
        <v>0</v>
      </c>
      <c r="V3227">
        <v>0</v>
      </c>
      <c r="W3227">
        <v>0</v>
      </c>
      <c r="X3227">
        <v>130.71239743690236</v>
      </c>
      <c r="Y3227">
        <v>0</v>
      </c>
      <c r="Z3227">
        <v>0</v>
      </c>
      <c r="AA3227">
        <v>0</v>
      </c>
      <c r="AB3227">
        <v>3.7222559612259225</v>
      </c>
      <c r="AC3227">
        <v>0</v>
      </c>
      <c r="AD3227">
        <v>0</v>
      </c>
      <c r="AE3227">
        <v>134.43465339812829</v>
      </c>
    </row>
    <row r="3228" spans="1:31" x14ac:dyDescent="0.25">
      <c r="A3228">
        <v>1672152</v>
      </c>
      <c r="B3228">
        <v>1</v>
      </c>
      <c r="C3228" t="s">
        <v>80</v>
      </c>
      <c r="D3228" t="s">
        <v>110</v>
      </c>
      <c r="E3228" t="s">
        <v>140</v>
      </c>
      <c r="F3228" t="s">
        <v>9450</v>
      </c>
      <c r="G3228" t="s">
        <v>209</v>
      </c>
      <c r="H3228" t="s">
        <v>143</v>
      </c>
      <c r="I3228" t="s">
        <v>135</v>
      </c>
      <c r="J3228" t="s">
        <v>136</v>
      </c>
      <c r="K3228" t="s">
        <v>137</v>
      </c>
      <c r="L3228" t="s">
        <v>9451</v>
      </c>
      <c r="M3228" t="s">
        <v>9452</v>
      </c>
      <c r="N3228">
        <v>0.92027777700000002</v>
      </c>
      <c r="O3228">
        <v>0</v>
      </c>
      <c r="P3228">
        <v>8</v>
      </c>
      <c r="Q3228">
        <v>0</v>
      </c>
      <c r="R3228">
        <v>0</v>
      </c>
      <c r="S3228">
        <v>0</v>
      </c>
      <c r="T3228">
        <v>1</v>
      </c>
      <c r="U3228">
        <v>0</v>
      </c>
      <c r="V3228">
        <v>0</v>
      </c>
      <c r="W3228">
        <v>0</v>
      </c>
      <c r="X3228">
        <v>2.1193198753545492</v>
      </c>
      <c r="Y3228">
        <v>0</v>
      </c>
      <c r="Z3228">
        <v>0</v>
      </c>
      <c r="AA3228">
        <v>0</v>
      </c>
      <c r="AB3228">
        <v>2.8098063485342779E-2</v>
      </c>
      <c r="AC3228">
        <v>0</v>
      </c>
      <c r="AD3228">
        <v>0</v>
      </c>
      <c r="AE3228">
        <v>2.147417938839892</v>
      </c>
    </row>
    <row r="3229" spans="1:31" x14ac:dyDescent="0.25">
      <c r="A3229">
        <v>1671548</v>
      </c>
      <c r="B3229">
        <v>1</v>
      </c>
      <c r="C3229" t="s">
        <v>80</v>
      </c>
      <c r="D3229" t="s">
        <v>93</v>
      </c>
      <c r="E3229" t="s">
        <v>140</v>
      </c>
      <c r="F3229" t="s">
        <v>9453</v>
      </c>
      <c r="G3229" t="s">
        <v>142</v>
      </c>
      <c r="H3229" t="s">
        <v>143</v>
      </c>
      <c r="I3229" t="s">
        <v>135</v>
      </c>
      <c r="J3229" t="s">
        <v>136</v>
      </c>
      <c r="K3229" t="s">
        <v>137</v>
      </c>
      <c r="L3229" t="s">
        <v>9454</v>
      </c>
      <c r="M3229" t="s">
        <v>9455</v>
      </c>
      <c r="N3229">
        <v>1.485833333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1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0.31127386626855752</v>
      </c>
      <c r="AC3229">
        <v>0</v>
      </c>
      <c r="AD3229">
        <v>0</v>
      </c>
      <c r="AE3229">
        <v>0.31127386626855752</v>
      </c>
    </row>
    <row r="3230" spans="1:31" x14ac:dyDescent="0.25">
      <c r="A3230">
        <v>1671714</v>
      </c>
      <c r="B3230">
        <v>1</v>
      </c>
      <c r="C3230" t="s">
        <v>80</v>
      </c>
      <c r="D3230" t="s">
        <v>98</v>
      </c>
      <c r="E3230" t="s">
        <v>140</v>
      </c>
      <c r="F3230" t="s">
        <v>9456</v>
      </c>
      <c r="G3230" t="s">
        <v>197</v>
      </c>
      <c r="H3230" t="s">
        <v>143</v>
      </c>
      <c r="I3230" t="s">
        <v>135</v>
      </c>
      <c r="J3230" t="s">
        <v>136</v>
      </c>
      <c r="K3230" t="s">
        <v>137</v>
      </c>
      <c r="L3230" t="s">
        <v>9457</v>
      </c>
      <c r="M3230" t="s">
        <v>9458</v>
      </c>
      <c r="N3230">
        <v>3.2288888880000002</v>
      </c>
      <c r="O3230">
        <v>0</v>
      </c>
      <c r="P3230">
        <v>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0.37076423037654005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0.37076423037654005</v>
      </c>
    </row>
    <row r="3231" spans="1:31" x14ac:dyDescent="0.25">
      <c r="A3231">
        <v>1671903</v>
      </c>
      <c r="B3231">
        <v>1</v>
      </c>
      <c r="C3231" t="s">
        <v>80</v>
      </c>
      <c r="D3231" t="s">
        <v>100</v>
      </c>
      <c r="E3231" t="s">
        <v>159</v>
      </c>
      <c r="F3231" t="s">
        <v>9459</v>
      </c>
      <c r="G3231" t="s">
        <v>596</v>
      </c>
      <c r="H3231" t="s">
        <v>134</v>
      </c>
      <c r="I3231" t="s">
        <v>135</v>
      </c>
      <c r="J3231" t="s">
        <v>136</v>
      </c>
      <c r="K3231" t="s">
        <v>137</v>
      </c>
      <c r="L3231" t="s">
        <v>9460</v>
      </c>
      <c r="M3231" t="s">
        <v>9461</v>
      </c>
      <c r="N3231">
        <v>2.869722222</v>
      </c>
      <c r="O3231">
        <v>0</v>
      </c>
      <c r="P3231">
        <v>6</v>
      </c>
      <c r="Q3231">
        <v>0</v>
      </c>
      <c r="R3231">
        <v>1</v>
      </c>
      <c r="S3231">
        <v>0</v>
      </c>
      <c r="T3231">
        <v>2</v>
      </c>
      <c r="U3231">
        <v>0</v>
      </c>
      <c r="V3231">
        <v>0</v>
      </c>
      <c r="W3231">
        <v>0</v>
      </c>
      <c r="X3231">
        <v>0.71821010262375107</v>
      </c>
      <c r="Y3231">
        <v>0</v>
      </c>
      <c r="Z3231">
        <v>0.32003751522586776</v>
      </c>
      <c r="AA3231">
        <v>0</v>
      </c>
      <c r="AB3231">
        <v>5.5170212685649878</v>
      </c>
      <c r="AC3231">
        <v>0</v>
      </c>
      <c r="AD3231">
        <v>0</v>
      </c>
      <c r="AE3231">
        <v>6.5552688864146065</v>
      </c>
    </row>
    <row r="3232" spans="1:31" x14ac:dyDescent="0.25">
      <c r="A3232">
        <v>1671571</v>
      </c>
      <c r="B3232">
        <v>1</v>
      </c>
      <c r="C3232" t="s">
        <v>80</v>
      </c>
      <c r="D3232" t="s">
        <v>100</v>
      </c>
      <c r="E3232" t="s">
        <v>159</v>
      </c>
      <c r="F3232" t="s">
        <v>9462</v>
      </c>
      <c r="G3232" t="s">
        <v>596</v>
      </c>
      <c r="H3232" t="s">
        <v>134</v>
      </c>
      <c r="I3232" t="s">
        <v>135</v>
      </c>
      <c r="J3232" t="s">
        <v>136</v>
      </c>
      <c r="K3232" t="s">
        <v>137</v>
      </c>
      <c r="L3232" t="s">
        <v>9463</v>
      </c>
      <c r="M3232" t="s">
        <v>9464</v>
      </c>
      <c r="N3232">
        <v>6.6997222220000001</v>
      </c>
      <c r="O3232">
        <v>0</v>
      </c>
      <c r="P3232">
        <v>337</v>
      </c>
      <c r="Q3232">
        <v>12</v>
      </c>
      <c r="R3232">
        <v>57</v>
      </c>
      <c r="S3232">
        <v>9</v>
      </c>
      <c r="T3232">
        <v>55</v>
      </c>
      <c r="U3232">
        <v>0</v>
      </c>
      <c r="V3232">
        <v>0</v>
      </c>
      <c r="W3232">
        <v>0</v>
      </c>
      <c r="X3232">
        <v>331.08554285115423</v>
      </c>
      <c r="Y3232">
        <v>924.30721958411618</v>
      </c>
      <c r="Z3232">
        <v>213.9259573065934</v>
      </c>
      <c r="AA3232">
        <v>105.6875595955084</v>
      </c>
      <c r="AB3232">
        <v>367.09958825798628</v>
      </c>
      <c r="AC3232">
        <v>0</v>
      </c>
      <c r="AD3232">
        <v>0</v>
      </c>
      <c r="AE3232">
        <v>1942.1058675953586</v>
      </c>
    </row>
    <row r="3233" spans="1:31" x14ac:dyDescent="0.25">
      <c r="A3233">
        <v>1671926</v>
      </c>
      <c r="B3233">
        <v>1</v>
      </c>
      <c r="C3233" t="s">
        <v>80</v>
      </c>
      <c r="D3233" t="s">
        <v>103</v>
      </c>
      <c r="E3233" t="s">
        <v>146</v>
      </c>
      <c r="F3233" t="s">
        <v>9465</v>
      </c>
      <c r="G3233" t="s">
        <v>153</v>
      </c>
      <c r="H3233" t="s">
        <v>143</v>
      </c>
      <c r="I3233" t="s">
        <v>135</v>
      </c>
      <c r="J3233" t="s">
        <v>136</v>
      </c>
      <c r="K3233" t="s">
        <v>137</v>
      </c>
      <c r="L3233" t="s">
        <v>9466</v>
      </c>
      <c r="M3233" t="s">
        <v>9467</v>
      </c>
      <c r="N3233">
        <v>1.430833333</v>
      </c>
      <c r="O3233">
        <v>0</v>
      </c>
      <c r="P3233">
        <v>0</v>
      </c>
      <c r="Q3233">
        <v>3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1.1568482680152776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1.1568482680152776</v>
      </c>
    </row>
    <row r="3234" spans="1:31" x14ac:dyDescent="0.25">
      <c r="A3234">
        <v>1672089</v>
      </c>
      <c r="B3234">
        <v>1</v>
      </c>
      <c r="C3234" t="s">
        <v>81</v>
      </c>
      <c r="D3234" t="s">
        <v>127</v>
      </c>
      <c r="E3234" t="s">
        <v>140</v>
      </c>
      <c r="F3234" t="s">
        <v>9468</v>
      </c>
      <c r="G3234" t="s">
        <v>197</v>
      </c>
      <c r="H3234" t="s">
        <v>143</v>
      </c>
      <c r="I3234" t="s">
        <v>135</v>
      </c>
      <c r="J3234" t="s">
        <v>136</v>
      </c>
      <c r="K3234" t="s">
        <v>137</v>
      </c>
      <c r="L3234" t="s">
        <v>9469</v>
      </c>
      <c r="M3234" t="s">
        <v>9470</v>
      </c>
      <c r="N3234">
        <v>6.7758333329999996</v>
      </c>
      <c r="O3234">
        <v>0</v>
      </c>
      <c r="P3234">
        <v>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0.65707237853165401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0.65707237853165401</v>
      </c>
    </row>
    <row r="3235" spans="1:31" x14ac:dyDescent="0.25">
      <c r="A3235">
        <v>1672218</v>
      </c>
      <c r="B3235">
        <v>1</v>
      </c>
      <c r="C3235" t="s">
        <v>80</v>
      </c>
      <c r="D3235" t="s">
        <v>96</v>
      </c>
      <c r="E3235" t="s">
        <v>140</v>
      </c>
      <c r="F3235" t="s">
        <v>9471</v>
      </c>
      <c r="G3235" t="s">
        <v>142</v>
      </c>
      <c r="H3235" t="s">
        <v>143</v>
      </c>
      <c r="I3235" t="s">
        <v>135</v>
      </c>
      <c r="J3235" t="s">
        <v>136</v>
      </c>
      <c r="K3235" t="s">
        <v>137</v>
      </c>
      <c r="L3235" t="s">
        <v>9472</v>
      </c>
      <c r="M3235" t="s">
        <v>9473</v>
      </c>
      <c r="N3235">
        <v>3.633611111</v>
      </c>
      <c r="O3235">
        <v>0</v>
      </c>
      <c r="P3235">
        <v>2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2.8030475867969735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2.8030475867969735</v>
      </c>
    </row>
    <row r="3236" spans="1:31" x14ac:dyDescent="0.25">
      <c r="A3236">
        <v>1672075</v>
      </c>
      <c r="B3236">
        <v>1</v>
      </c>
      <c r="C3236" t="s">
        <v>80</v>
      </c>
      <c r="D3236" t="s">
        <v>92</v>
      </c>
      <c r="E3236" t="s">
        <v>151</v>
      </c>
      <c r="F3236" t="s">
        <v>9474</v>
      </c>
      <c r="G3236" t="s">
        <v>153</v>
      </c>
      <c r="H3236" t="s">
        <v>143</v>
      </c>
      <c r="I3236" t="s">
        <v>135</v>
      </c>
      <c r="J3236" t="s">
        <v>136</v>
      </c>
      <c r="K3236" t="s">
        <v>137</v>
      </c>
      <c r="L3236" t="s">
        <v>9475</v>
      </c>
      <c r="M3236" t="s">
        <v>9476</v>
      </c>
      <c r="N3236">
        <v>2.721944444</v>
      </c>
      <c r="O3236">
        <v>0</v>
      </c>
      <c r="P3236">
        <v>18</v>
      </c>
      <c r="Q3236">
        <v>0</v>
      </c>
      <c r="R3236">
        <v>7</v>
      </c>
      <c r="S3236">
        <v>0</v>
      </c>
      <c r="T3236">
        <v>4</v>
      </c>
      <c r="U3236">
        <v>0</v>
      </c>
      <c r="V3236">
        <v>0</v>
      </c>
      <c r="W3236">
        <v>0</v>
      </c>
      <c r="X3236">
        <v>13.243137677257096</v>
      </c>
      <c r="Y3236">
        <v>0</v>
      </c>
      <c r="Z3236">
        <v>2.1890024267742882</v>
      </c>
      <c r="AA3236">
        <v>0</v>
      </c>
      <c r="AB3236">
        <v>10.021236229627352</v>
      </c>
      <c r="AC3236">
        <v>0</v>
      </c>
      <c r="AD3236">
        <v>0</v>
      </c>
      <c r="AE3236">
        <v>25.453376333658735</v>
      </c>
    </row>
    <row r="3237" spans="1:31" x14ac:dyDescent="0.25">
      <c r="A3237">
        <v>1671448</v>
      </c>
      <c r="B3237">
        <v>1</v>
      </c>
      <c r="C3237" t="s">
        <v>80</v>
      </c>
      <c r="D3237" t="s">
        <v>100</v>
      </c>
      <c r="E3237" t="s">
        <v>159</v>
      </c>
      <c r="F3237" t="s">
        <v>9477</v>
      </c>
      <c r="G3237" t="s">
        <v>596</v>
      </c>
      <c r="H3237" t="s">
        <v>134</v>
      </c>
      <c r="I3237" t="s">
        <v>135</v>
      </c>
      <c r="J3237" t="s">
        <v>136</v>
      </c>
      <c r="K3237" t="s">
        <v>137</v>
      </c>
      <c r="L3237" t="s">
        <v>9478</v>
      </c>
      <c r="M3237" t="s">
        <v>9479</v>
      </c>
      <c r="N3237">
        <v>0.9325</v>
      </c>
      <c r="O3237">
        <v>0</v>
      </c>
      <c r="P3237">
        <v>18</v>
      </c>
      <c r="Q3237">
        <v>0</v>
      </c>
      <c r="R3237">
        <v>38</v>
      </c>
      <c r="S3237">
        <v>0</v>
      </c>
      <c r="T3237">
        <v>8</v>
      </c>
      <c r="U3237">
        <v>0</v>
      </c>
      <c r="V3237">
        <v>0</v>
      </c>
      <c r="W3237">
        <v>0</v>
      </c>
      <c r="X3237">
        <v>3.3894280059316726</v>
      </c>
      <c r="Y3237">
        <v>0</v>
      </c>
      <c r="Z3237">
        <v>9.0531345566935055</v>
      </c>
      <c r="AA3237">
        <v>0</v>
      </c>
      <c r="AB3237">
        <v>1.809701636351005</v>
      </c>
      <c r="AC3237">
        <v>0</v>
      </c>
      <c r="AD3237">
        <v>0</v>
      </c>
      <c r="AE3237">
        <v>14.252264198976182</v>
      </c>
    </row>
    <row r="3238" spans="1:31" x14ac:dyDescent="0.25">
      <c r="A3238">
        <v>1671591</v>
      </c>
      <c r="B3238">
        <v>1</v>
      </c>
      <c r="C3238" t="s">
        <v>80</v>
      </c>
      <c r="D3238" t="s">
        <v>99</v>
      </c>
      <c r="E3238" t="s">
        <v>146</v>
      </c>
      <c r="F3238" t="s">
        <v>9480</v>
      </c>
      <c r="G3238" t="s">
        <v>281</v>
      </c>
      <c r="H3238" t="s">
        <v>143</v>
      </c>
      <c r="I3238" t="s">
        <v>135</v>
      </c>
      <c r="J3238" t="s">
        <v>136</v>
      </c>
      <c r="K3238" t="s">
        <v>167</v>
      </c>
      <c r="L3238" t="s">
        <v>9481</v>
      </c>
      <c r="M3238" t="s">
        <v>9482</v>
      </c>
      <c r="N3238">
        <v>5.1321750000000002</v>
      </c>
      <c r="O3238">
        <v>0</v>
      </c>
      <c r="P3238">
        <v>67</v>
      </c>
      <c r="Q3238">
        <v>0</v>
      </c>
      <c r="R3238">
        <v>1</v>
      </c>
      <c r="S3238">
        <v>0</v>
      </c>
      <c r="T3238">
        <v>4</v>
      </c>
      <c r="U3238">
        <v>0</v>
      </c>
      <c r="V3238">
        <v>1</v>
      </c>
      <c r="W3238">
        <v>0</v>
      </c>
      <c r="X3238">
        <v>41.640761335428479</v>
      </c>
      <c r="Y3238">
        <v>0</v>
      </c>
      <c r="Z3238">
        <v>0.1497361097440289</v>
      </c>
      <c r="AA3238">
        <v>0</v>
      </c>
      <c r="AB3238">
        <v>21.837577921722513</v>
      </c>
      <c r="AC3238">
        <v>0</v>
      </c>
      <c r="AD3238">
        <v>0.19920633768804977</v>
      </c>
      <c r="AE3238">
        <v>63.827281704583065</v>
      </c>
    </row>
    <row r="3239" spans="1:31" x14ac:dyDescent="0.25">
      <c r="A3239">
        <v>1671777</v>
      </c>
      <c r="B3239">
        <v>1</v>
      </c>
      <c r="C3239" t="s">
        <v>80</v>
      </c>
      <c r="D3239" t="s">
        <v>85</v>
      </c>
      <c r="E3239" t="s">
        <v>200</v>
      </c>
      <c r="F3239" t="s">
        <v>9483</v>
      </c>
      <c r="G3239" t="s">
        <v>240</v>
      </c>
      <c r="H3239" t="s">
        <v>143</v>
      </c>
      <c r="I3239" t="s">
        <v>135</v>
      </c>
      <c r="J3239" t="s">
        <v>136</v>
      </c>
      <c r="K3239" t="s">
        <v>137</v>
      </c>
      <c r="L3239" t="s">
        <v>9484</v>
      </c>
      <c r="M3239" t="s">
        <v>9485</v>
      </c>
      <c r="N3239">
        <v>9.8913888879999998</v>
      </c>
      <c r="O3239">
        <v>0</v>
      </c>
      <c r="P3239">
        <v>144</v>
      </c>
      <c r="Q3239">
        <v>0</v>
      </c>
      <c r="R3239">
        <v>0</v>
      </c>
      <c r="S3239">
        <v>0</v>
      </c>
      <c r="T3239">
        <v>6</v>
      </c>
      <c r="U3239">
        <v>0</v>
      </c>
      <c r="V3239">
        <v>0</v>
      </c>
      <c r="W3239">
        <v>0</v>
      </c>
      <c r="X3239">
        <v>382.79727006619856</v>
      </c>
      <c r="Y3239">
        <v>0</v>
      </c>
      <c r="Z3239">
        <v>0</v>
      </c>
      <c r="AA3239">
        <v>0</v>
      </c>
      <c r="AB3239">
        <v>7.3513590947945886</v>
      </c>
      <c r="AC3239">
        <v>0</v>
      </c>
      <c r="AD3239">
        <v>0</v>
      </c>
      <c r="AE3239">
        <v>390.14862916099315</v>
      </c>
    </row>
    <row r="3240" spans="1:31" x14ac:dyDescent="0.25">
      <c r="A3240">
        <v>1671634</v>
      </c>
      <c r="B3240">
        <v>1</v>
      </c>
      <c r="C3240" t="s">
        <v>80</v>
      </c>
      <c r="D3240" t="s">
        <v>90</v>
      </c>
      <c r="E3240" t="s">
        <v>140</v>
      </c>
      <c r="F3240" t="s">
        <v>9486</v>
      </c>
      <c r="G3240" t="s">
        <v>209</v>
      </c>
      <c r="H3240" t="s">
        <v>143</v>
      </c>
      <c r="I3240" t="s">
        <v>135</v>
      </c>
      <c r="J3240" t="s">
        <v>136</v>
      </c>
      <c r="K3240" t="s">
        <v>137</v>
      </c>
      <c r="L3240" t="s">
        <v>9487</v>
      </c>
      <c r="M3240" t="s">
        <v>9488</v>
      </c>
      <c r="N3240">
        <v>4.6547222220000002</v>
      </c>
      <c r="O3240">
        <v>0</v>
      </c>
      <c r="P3240">
        <v>3</v>
      </c>
      <c r="Q3240">
        <v>0</v>
      </c>
      <c r="R3240">
        <v>0</v>
      </c>
      <c r="S3240">
        <v>0</v>
      </c>
      <c r="T3240">
        <v>3</v>
      </c>
      <c r="U3240">
        <v>0</v>
      </c>
      <c r="V3240">
        <v>0</v>
      </c>
      <c r="W3240">
        <v>0</v>
      </c>
      <c r="X3240">
        <v>0.74824686313652511</v>
      </c>
      <c r="Y3240">
        <v>0</v>
      </c>
      <c r="Z3240">
        <v>0</v>
      </c>
      <c r="AA3240">
        <v>0</v>
      </c>
      <c r="AB3240">
        <v>8.6231596587351191</v>
      </c>
      <c r="AC3240">
        <v>0</v>
      </c>
      <c r="AD3240">
        <v>0</v>
      </c>
      <c r="AE3240">
        <v>9.3714065218716449</v>
      </c>
    </row>
    <row r="3241" spans="1:31" x14ac:dyDescent="0.25">
      <c r="A3241">
        <v>1671883</v>
      </c>
      <c r="B3241">
        <v>1</v>
      </c>
      <c r="C3241" t="s">
        <v>80</v>
      </c>
      <c r="D3241" t="s">
        <v>94</v>
      </c>
      <c r="E3241" t="s">
        <v>140</v>
      </c>
      <c r="F3241" t="s">
        <v>9489</v>
      </c>
      <c r="G3241" t="s">
        <v>197</v>
      </c>
      <c r="H3241" t="s">
        <v>143</v>
      </c>
      <c r="I3241" t="s">
        <v>135</v>
      </c>
      <c r="J3241" t="s">
        <v>136</v>
      </c>
      <c r="K3241" t="s">
        <v>137</v>
      </c>
      <c r="L3241" t="s">
        <v>9490</v>
      </c>
      <c r="M3241" t="s">
        <v>9491</v>
      </c>
      <c r="N3241">
        <v>7.3686111109999999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0.77895239329693344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0.77895239329693344</v>
      </c>
    </row>
    <row r="3242" spans="1:31" x14ac:dyDescent="0.25">
      <c r="A3242">
        <v>1671491</v>
      </c>
      <c r="B3242">
        <v>1</v>
      </c>
      <c r="C3242" t="s">
        <v>80</v>
      </c>
      <c r="D3242" t="s">
        <v>96</v>
      </c>
      <c r="E3242" t="s">
        <v>151</v>
      </c>
      <c r="F3242" t="s">
        <v>9492</v>
      </c>
      <c r="G3242" t="s">
        <v>153</v>
      </c>
      <c r="H3242" t="s">
        <v>143</v>
      </c>
      <c r="I3242" t="s">
        <v>135</v>
      </c>
      <c r="J3242" t="s">
        <v>136</v>
      </c>
      <c r="K3242" t="s">
        <v>137</v>
      </c>
      <c r="L3242" t="s">
        <v>9493</v>
      </c>
      <c r="M3242" t="s">
        <v>9494</v>
      </c>
      <c r="N3242">
        <v>4.7969444440000002</v>
      </c>
      <c r="O3242">
        <v>0</v>
      </c>
      <c r="P3242">
        <v>7</v>
      </c>
      <c r="Q3242">
        <v>0</v>
      </c>
      <c r="R3242">
        <v>0</v>
      </c>
      <c r="S3242">
        <v>0</v>
      </c>
      <c r="T3242">
        <v>6</v>
      </c>
      <c r="U3242">
        <v>0</v>
      </c>
      <c r="V3242">
        <v>0</v>
      </c>
      <c r="W3242">
        <v>0</v>
      </c>
      <c r="X3242">
        <v>0.63350957488564763</v>
      </c>
      <c r="Y3242">
        <v>0</v>
      </c>
      <c r="Z3242">
        <v>0</v>
      </c>
      <c r="AA3242">
        <v>0</v>
      </c>
      <c r="AB3242">
        <v>127.68323345526814</v>
      </c>
      <c r="AC3242">
        <v>0</v>
      </c>
      <c r="AD3242">
        <v>0</v>
      </c>
      <c r="AE3242">
        <v>128.31674303015379</v>
      </c>
    </row>
    <row r="3243" spans="1:31" x14ac:dyDescent="0.25">
      <c r="A3243">
        <v>1671485</v>
      </c>
      <c r="B3243">
        <v>1</v>
      </c>
      <c r="C3243" t="s">
        <v>80</v>
      </c>
      <c r="D3243" t="s">
        <v>82</v>
      </c>
      <c r="E3243" t="s">
        <v>140</v>
      </c>
      <c r="F3243" t="s">
        <v>9495</v>
      </c>
      <c r="G3243" t="s">
        <v>142</v>
      </c>
      <c r="H3243" t="s">
        <v>143</v>
      </c>
      <c r="I3243" t="s">
        <v>135</v>
      </c>
      <c r="J3243" t="s">
        <v>136</v>
      </c>
      <c r="K3243" t="s">
        <v>137</v>
      </c>
      <c r="L3243" t="s">
        <v>9496</v>
      </c>
      <c r="M3243" t="s">
        <v>9497</v>
      </c>
      <c r="N3243">
        <v>21.766666665999999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1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418.2404871686511</v>
      </c>
      <c r="AC3243">
        <v>0</v>
      </c>
      <c r="AD3243">
        <v>0</v>
      </c>
      <c r="AE3243">
        <v>418.2404871686511</v>
      </c>
    </row>
    <row r="3244" spans="1:31" x14ac:dyDescent="0.25">
      <c r="A3244">
        <v>1672032</v>
      </c>
      <c r="B3244">
        <v>1</v>
      </c>
      <c r="C3244" t="s">
        <v>80</v>
      </c>
      <c r="D3244" t="s">
        <v>86</v>
      </c>
      <c r="E3244" t="s">
        <v>140</v>
      </c>
      <c r="F3244" t="s">
        <v>9498</v>
      </c>
      <c r="G3244" t="s">
        <v>209</v>
      </c>
      <c r="H3244" t="s">
        <v>143</v>
      </c>
      <c r="I3244" t="s">
        <v>135</v>
      </c>
      <c r="J3244" t="s">
        <v>136</v>
      </c>
      <c r="K3244" t="s">
        <v>137</v>
      </c>
      <c r="L3244" t="s">
        <v>9499</v>
      </c>
      <c r="M3244" t="s">
        <v>9500</v>
      </c>
      <c r="N3244">
        <v>4.0158333329999998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1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54.733880284690322</v>
      </c>
      <c r="AC3244">
        <v>0</v>
      </c>
      <c r="AD3244">
        <v>0</v>
      </c>
      <c r="AE3244">
        <v>54.733880284690322</v>
      </c>
    </row>
    <row r="3245" spans="1:31" x14ac:dyDescent="0.25">
      <c r="A3245">
        <v>1671783</v>
      </c>
      <c r="B3245">
        <v>1</v>
      </c>
      <c r="C3245" t="s">
        <v>80</v>
      </c>
      <c r="D3245" t="s">
        <v>111</v>
      </c>
      <c r="E3245" t="s">
        <v>140</v>
      </c>
      <c r="F3245" t="s">
        <v>9501</v>
      </c>
      <c r="G3245" t="s">
        <v>197</v>
      </c>
      <c r="H3245" t="s">
        <v>143</v>
      </c>
      <c r="I3245" t="s">
        <v>135</v>
      </c>
      <c r="J3245" t="s">
        <v>136</v>
      </c>
      <c r="K3245" t="s">
        <v>137</v>
      </c>
      <c r="L3245" t="s">
        <v>9502</v>
      </c>
      <c r="M3245" t="s">
        <v>9503</v>
      </c>
      <c r="N3245">
        <v>8.1586111110000008</v>
      </c>
      <c r="O3245">
        <v>0</v>
      </c>
      <c r="P3245">
        <v>6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12.765921266922726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12.765921266922726</v>
      </c>
    </row>
    <row r="3246" spans="1:31" x14ac:dyDescent="0.25">
      <c r="A3246">
        <v>1671631</v>
      </c>
      <c r="B3246">
        <v>1</v>
      </c>
      <c r="C3246" t="s">
        <v>80</v>
      </c>
      <c r="D3246" t="s">
        <v>91</v>
      </c>
      <c r="E3246" t="s">
        <v>159</v>
      </c>
      <c r="F3246" t="s">
        <v>9504</v>
      </c>
      <c r="G3246" t="s">
        <v>596</v>
      </c>
      <c r="H3246" t="s">
        <v>134</v>
      </c>
      <c r="I3246" t="s">
        <v>135</v>
      </c>
      <c r="J3246" t="s">
        <v>136</v>
      </c>
      <c r="K3246" t="s">
        <v>137</v>
      </c>
      <c r="L3246" t="s">
        <v>9505</v>
      </c>
      <c r="M3246" t="s">
        <v>9506</v>
      </c>
      <c r="N3246">
        <v>3.3630555549999999</v>
      </c>
      <c r="O3246">
        <v>0</v>
      </c>
      <c r="P3246">
        <v>0</v>
      </c>
      <c r="Q3246">
        <v>0</v>
      </c>
      <c r="R3246">
        <v>0</v>
      </c>
      <c r="S3246">
        <v>1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</row>
    <row r="3247" spans="1:31" x14ac:dyDescent="0.25">
      <c r="A3247">
        <v>1671677</v>
      </c>
      <c r="B3247">
        <v>1</v>
      </c>
      <c r="C3247" t="s">
        <v>80</v>
      </c>
      <c r="D3247" t="s">
        <v>85</v>
      </c>
      <c r="E3247" t="s">
        <v>140</v>
      </c>
      <c r="F3247" t="s">
        <v>9507</v>
      </c>
      <c r="G3247" t="s">
        <v>1713</v>
      </c>
      <c r="H3247" t="s">
        <v>143</v>
      </c>
      <c r="I3247" t="s">
        <v>135</v>
      </c>
      <c r="J3247" t="s">
        <v>136</v>
      </c>
      <c r="K3247" t="s">
        <v>137</v>
      </c>
      <c r="L3247" t="s">
        <v>9508</v>
      </c>
      <c r="M3247" t="s">
        <v>9509</v>
      </c>
      <c r="N3247">
        <v>0.71777777700000001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1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2.5523878003201101</v>
      </c>
      <c r="AC3247">
        <v>0</v>
      </c>
      <c r="AD3247">
        <v>0</v>
      </c>
      <c r="AE3247">
        <v>2.5523878003201101</v>
      </c>
    </row>
    <row r="3248" spans="1:31" x14ac:dyDescent="0.25">
      <c r="A3248">
        <v>1671700</v>
      </c>
      <c r="B3248">
        <v>1</v>
      </c>
      <c r="C3248" t="s">
        <v>80</v>
      </c>
      <c r="D3248" t="s">
        <v>92</v>
      </c>
      <c r="E3248" t="s">
        <v>151</v>
      </c>
      <c r="F3248" t="s">
        <v>9510</v>
      </c>
      <c r="G3248" t="s">
        <v>1774</v>
      </c>
      <c r="H3248" t="s">
        <v>143</v>
      </c>
      <c r="I3248" t="s">
        <v>135</v>
      </c>
      <c r="J3248" t="s">
        <v>136</v>
      </c>
      <c r="K3248" t="s">
        <v>137</v>
      </c>
      <c r="L3248" t="s">
        <v>9511</v>
      </c>
      <c r="M3248" t="s">
        <v>9512</v>
      </c>
      <c r="N3248">
        <v>3.0752777770000002</v>
      </c>
      <c r="O3248">
        <v>0</v>
      </c>
      <c r="P3248">
        <v>13</v>
      </c>
      <c r="Q3248">
        <v>0</v>
      </c>
      <c r="R3248">
        <v>8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3.3515387379041823</v>
      </c>
      <c r="Y3248">
        <v>0</v>
      </c>
      <c r="Z3248">
        <v>2.4851190419510023</v>
      </c>
      <c r="AA3248">
        <v>0</v>
      </c>
      <c r="AB3248">
        <v>0</v>
      </c>
      <c r="AC3248">
        <v>0</v>
      </c>
      <c r="AD3248">
        <v>0</v>
      </c>
      <c r="AE3248">
        <v>5.8366577798551846</v>
      </c>
    </row>
    <row r="3249" spans="1:31" x14ac:dyDescent="0.25">
      <c r="A3249">
        <v>1671554</v>
      </c>
      <c r="B3249">
        <v>1</v>
      </c>
      <c r="C3249" t="s">
        <v>80</v>
      </c>
      <c r="D3249" t="s">
        <v>88</v>
      </c>
      <c r="E3249" t="s">
        <v>200</v>
      </c>
      <c r="F3249" t="s">
        <v>9513</v>
      </c>
      <c r="G3249" t="s">
        <v>153</v>
      </c>
      <c r="H3249" t="s">
        <v>143</v>
      </c>
      <c r="I3249" t="s">
        <v>135</v>
      </c>
      <c r="J3249" t="s">
        <v>136</v>
      </c>
      <c r="K3249" t="s">
        <v>137</v>
      </c>
      <c r="L3249" t="s">
        <v>9514</v>
      </c>
      <c r="M3249" t="s">
        <v>9515</v>
      </c>
      <c r="N3249">
        <v>3.5419444439999999</v>
      </c>
      <c r="O3249">
        <v>0</v>
      </c>
      <c r="P3249">
        <v>85</v>
      </c>
      <c r="Q3249">
        <v>0</v>
      </c>
      <c r="R3249">
        <v>0</v>
      </c>
      <c r="S3249">
        <v>0</v>
      </c>
      <c r="T3249">
        <v>5</v>
      </c>
      <c r="U3249">
        <v>0</v>
      </c>
      <c r="V3249">
        <v>0</v>
      </c>
      <c r="W3249">
        <v>0</v>
      </c>
      <c r="X3249">
        <v>67.013981434785634</v>
      </c>
      <c r="Y3249">
        <v>0</v>
      </c>
      <c r="Z3249">
        <v>0</v>
      </c>
      <c r="AA3249">
        <v>0</v>
      </c>
      <c r="AB3249">
        <v>19.768377518751379</v>
      </c>
      <c r="AC3249">
        <v>0</v>
      </c>
      <c r="AD3249">
        <v>0</v>
      </c>
      <c r="AE3249">
        <v>86.782358953537013</v>
      </c>
    </row>
    <row r="3250" spans="1:31" x14ac:dyDescent="0.25">
      <c r="A3250">
        <v>1672241</v>
      </c>
      <c r="B3250">
        <v>1</v>
      </c>
      <c r="C3250" t="s">
        <v>80</v>
      </c>
      <c r="D3250" t="s">
        <v>82</v>
      </c>
      <c r="E3250" t="s">
        <v>140</v>
      </c>
      <c r="F3250" t="s">
        <v>9516</v>
      </c>
      <c r="G3250" t="s">
        <v>209</v>
      </c>
      <c r="H3250" t="s">
        <v>143</v>
      </c>
      <c r="I3250" t="s">
        <v>135</v>
      </c>
      <c r="J3250" t="s">
        <v>136</v>
      </c>
      <c r="K3250" t="s">
        <v>137</v>
      </c>
      <c r="L3250" t="s">
        <v>9517</v>
      </c>
      <c r="M3250" t="s">
        <v>9518</v>
      </c>
      <c r="N3250">
        <v>1.3633333329999999</v>
      </c>
      <c r="O3250">
        <v>0</v>
      </c>
      <c r="P3250">
        <v>12</v>
      </c>
      <c r="Q3250">
        <v>0</v>
      </c>
      <c r="R3250">
        <v>0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4.3596724665320572</v>
      </c>
      <c r="Y3250">
        <v>0</v>
      </c>
      <c r="Z3250">
        <v>0</v>
      </c>
      <c r="AA3250">
        <v>0</v>
      </c>
      <c r="AB3250">
        <v>1.2956519134629361</v>
      </c>
      <c r="AC3250">
        <v>0</v>
      </c>
      <c r="AD3250">
        <v>0</v>
      </c>
      <c r="AE3250">
        <v>5.655324379994993</v>
      </c>
    </row>
    <row r="3251" spans="1:31" x14ac:dyDescent="0.25">
      <c r="A3251">
        <v>1671614</v>
      </c>
      <c r="B3251">
        <v>1</v>
      </c>
      <c r="C3251" t="s">
        <v>81</v>
      </c>
      <c r="D3251" t="s">
        <v>113</v>
      </c>
      <c r="E3251" t="s">
        <v>151</v>
      </c>
      <c r="F3251" t="s">
        <v>9519</v>
      </c>
      <c r="G3251" t="s">
        <v>396</v>
      </c>
      <c r="H3251" t="s">
        <v>143</v>
      </c>
      <c r="I3251" t="s">
        <v>135</v>
      </c>
      <c r="J3251" t="s">
        <v>136</v>
      </c>
      <c r="K3251" t="s">
        <v>137</v>
      </c>
      <c r="L3251" t="s">
        <v>9520</v>
      </c>
      <c r="M3251" t="s">
        <v>9521</v>
      </c>
      <c r="N3251">
        <v>3.261111111</v>
      </c>
      <c r="O3251">
        <v>0</v>
      </c>
      <c r="P3251">
        <v>8</v>
      </c>
      <c r="Q3251">
        <v>0</v>
      </c>
      <c r="R3251">
        <v>1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1.6355239039961336</v>
      </c>
      <c r="Y3251">
        <v>0</v>
      </c>
      <c r="Z3251">
        <v>1.705220412924711</v>
      </c>
      <c r="AA3251">
        <v>0</v>
      </c>
      <c r="AB3251">
        <v>0</v>
      </c>
      <c r="AC3251">
        <v>0</v>
      </c>
      <c r="AD3251">
        <v>0</v>
      </c>
      <c r="AE3251">
        <v>3.3407443169208446</v>
      </c>
    </row>
    <row r="3252" spans="1:31" x14ac:dyDescent="0.25">
      <c r="A3252">
        <v>1671863</v>
      </c>
      <c r="B3252">
        <v>1</v>
      </c>
      <c r="C3252" t="s">
        <v>80</v>
      </c>
      <c r="D3252" t="s">
        <v>90</v>
      </c>
      <c r="E3252" t="s">
        <v>140</v>
      </c>
      <c r="F3252" t="s">
        <v>9522</v>
      </c>
      <c r="G3252" t="s">
        <v>197</v>
      </c>
      <c r="H3252" t="s">
        <v>143</v>
      </c>
      <c r="I3252" t="s">
        <v>135</v>
      </c>
      <c r="J3252" t="s">
        <v>136</v>
      </c>
      <c r="K3252" t="s">
        <v>137</v>
      </c>
      <c r="L3252" t="s">
        <v>9523</v>
      </c>
      <c r="M3252" t="s">
        <v>9524</v>
      </c>
      <c r="N3252">
        <v>2.6988888879999999</v>
      </c>
      <c r="O3252">
        <v>0</v>
      </c>
      <c r="P3252">
        <v>2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1.3261744357315965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1.3261744357315965</v>
      </c>
    </row>
    <row r="3253" spans="1:31" x14ac:dyDescent="0.25">
      <c r="A3253">
        <v>1671468</v>
      </c>
      <c r="B3253">
        <v>1</v>
      </c>
      <c r="C3253" t="s">
        <v>80</v>
      </c>
      <c r="D3253" t="s">
        <v>100</v>
      </c>
      <c r="E3253" t="s">
        <v>164</v>
      </c>
      <c r="F3253" t="s">
        <v>8126</v>
      </c>
      <c r="G3253" t="s">
        <v>161</v>
      </c>
      <c r="H3253" t="s">
        <v>134</v>
      </c>
      <c r="I3253" t="s">
        <v>135</v>
      </c>
      <c r="J3253" t="s">
        <v>136</v>
      </c>
      <c r="K3253" t="s">
        <v>137</v>
      </c>
      <c r="L3253" t="s">
        <v>9525</v>
      </c>
      <c r="M3253" t="s">
        <v>9526</v>
      </c>
      <c r="N3253">
        <v>0.65638888799999995</v>
      </c>
      <c r="O3253">
        <v>0</v>
      </c>
      <c r="P3253">
        <v>795</v>
      </c>
      <c r="Q3253">
        <v>0</v>
      </c>
      <c r="R3253">
        <v>96</v>
      </c>
      <c r="S3253">
        <v>4</v>
      </c>
      <c r="T3253">
        <v>221</v>
      </c>
      <c r="U3253">
        <v>1</v>
      </c>
      <c r="V3253">
        <v>1</v>
      </c>
      <c r="W3253">
        <v>0</v>
      </c>
      <c r="X3253">
        <v>149.01725069058838</v>
      </c>
      <c r="Y3253">
        <v>0</v>
      </c>
      <c r="Z3253">
        <v>5.4640229452800853</v>
      </c>
      <c r="AA3253">
        <v>6.5705938963530732</v>
      </c>
      <c r="AB3253">
        <v>97.308205631691237</v>
      </c>
      <c r="AC3253">
        <v>18.159114920439137</v>
      </c>
      <c r="AD3253">
        <v>4.4189419727899022</v>
      </c>
      <c r="AE3253">
        <v>280.93813005714185</v>
      </c>
    </row>
    <row r="3254" spans="1:31" x14ac:dyDescent="0.25">
      <c r="A3254">
        <v>1672049</v>
      </c>
      <c r="B3254">
        <v>1</v>
      </c>
      <c r="C3254" t="s">
        <v>80</v>
      </c>
      <c r="D3254" t="s">
        <v>96</v>
      </c>
      <c r="E3254" t="s">
        <v>151</v>
      </c>
      <c r="F3254" t="s">
        <v>9527</v>
      </c>
      <c r="G3254" t="s">
        <v>222</v>
      </c>
      <c r="H3254" t="s">
        <v>143</v>
      </c>
      <c r="I3254" t="s">
        <v>135</v>
      </c>
      <c r="J3254" t="s">
        <v>136</v>
      </c>
      <c r="K3254" t="s">
        <v>137</v>
      </c>
      <c r="L3254" t="s">
        <v>9528</v>
      </c>
      <c r="M3254" t="s">
        <v>9529</v>
      </c>
      <c r="N3254">
        <v>0.79500000000000004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0.12401584215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0.12401584215</v>
      </c>
    </row>
    <row r="3255" spans="1:31" x14ac:dyDescent="0.25">
      <c r="A3255">
        <v>1672155</v>
      </c>
      <c r="B3255">
        <v>1</v>
      </c>
      <c r="C3255" t="s">
        <v>80</v>
      </c>
      <c r="D3255" t="s">
        <v>90</v>
      </c>
      <c r="E3255" t="s">
        <v>159</v>
      </c>
      <c r="F3255" t="s">
        <v>9530</v>
      </c>
      <c r="G3255" t="s">
        <v>596</v>
      </c>
      <c r="H3255" t="s">
        <v>134</v>
      </c>
      <c r="I3255" t="s">
        <v>135</v>
      </c>
      <c r="J3255" t="s">
        <v>136</v>
      </c>
      <c r="K3255" t="s">
        <v>137</v>
      </c>
      <c r="L3255" t="s">
        <v>9531</v>
      </c>
      <c r="M3255" t="s">
        <v>9532</v>
      </c>
      <c r="N3255">
        <v>3.6069444439999998</v>
      </c>
      <c r="O3255">
        <v>0</v>
      </c>
      <c r="P3255">
        <v>105</v>
      </c>
      <c r="Q3255">
        <v>0</v>
      </c>
      <c r="R3255">
        <v>0</v>
      </c>
      <c r="S3255">
        <v>0</v>
      </c>
      <c r="T3255">
        <v>11</v>
      </c>
      <c r="U3255">
        <v>0</v>
      </c>
      <c r="V3255">
        <v>0</v>
      </c>
      <c r="W3255">
        <v>0</v>
      </c>
      <c r="X3255">
        <v>161.63507635184482</v>
      </c>
      <c r="Y3255">
        <v>0</v>
      </c>
      <c r="Z3255">
        <v>0</v>
      </c>
      <c r="AA3255">
        <v>0</v>
      </c>
      <c r="AB3255">
        <v>28.637385586250495</v>
      </c>
      <c r="AC3255">
        <v>0</v>
      </c>
      <c r="AD3255">
        <v>0</v>
      </c>
      <c r="AE3255">
        <v>190.27246193809532</v>
      </c>
    </row>
    <row r="3256" spans="1:31" x14ac:dyDescent="0.25">
      <c r="A3256">
        <v>1671760</v>
      </c>
      <c r="B3256">
        <v>1</v>
      </c>
      <c r="C3256" t="s">
        <v>81</v>
      </c>
      <c r="D3256" t="s">
        <v>128</v>
      </c>
      <c r="E3256" t="s">
        <v>140</v>
      </c>
      <c r="F3256" t="s">
        <v>9533</v>
      </c>
      <c r="G3256" t="s">
        <v>197</v>
      </c>
      <c r="H3256" t="s">
        <v>143</v>
      </c>
      <c r="I3256" t="s">
        <v>135</v>
      </c>
      <c r="J3256" t="s">
        <v>136</v>
      </c>
      <c r="K3256" t="s">
        <v>137</v>
      </c>
      <c r="L3256" t="s">
        <v>9534</v>
      </c>
      <c r="M3256" t="s">
        <v>9535</v>
      </c>
      <c r="N3256">
        <v>2.5730555549999998</v>
      </c>
      <c r="O3256">
        <v>0</v>
      </c>
      <c r="P3256">
        <v>7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2.7377378831033328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2.7377378831033328</v>
      </c>
    </row>
    <row r="3257" spans="1:31" x14ac:dyDescent="0.25">
      <c r="A3257">
        <v>1671737</v>
      </c>
      <c r="B3257">
        <v>1</v>
      </c>
      <c r="C3257" t="s">
        <v>81</v>
      </c>
      <c r="D3257" t="s">
        <v>112</v>
      </c>
      <c r="E3257" t="s">
        <v>164</v>
      </c>
      <c r="F3257" t="s">
        <v>9536</v>
      </c>
      <c r="G3257" t="s">
        <v>161</v>
      </c>
      <c r="H3257" t="s">
        <v>134</v>
      </c>
      <c r="I3257" t="s">
        <v>173</v>
      </c>
      <c r="J3257" t="s">
        <v>136</v>
      </c>
      <c r="K3257" t="s">
        <v>137</v>
      </c>
      <c r="L3257" t="s">
        <v>9537</v>
      </c>
      <c r="M3257" t="s">
        <v>8659</v>
      </c>
      <c r="N3257">
        <v>2.7777769999999999E-3</v>
      </c>
      <c r="O3257">
        <v>0</v>
      </c>
      <c r="P3257">
        <v>1114</v>
      </c>
      <c r="Q3257">
        <v>58</v>
      </c>
      <c r="R3257">
        <v>83</v>
      </c>
      <c r="S3257">
        <v>6</v>
      </c>
      <c r="T3257">
        <v>154</v>
      </c>
      <c r="U3257">
        <v>1</v>
      </c>
      <c r="V3257">
        <v>0</v>
      </c>
      <c r="W3257">
        <v>0</v>
      </c>
      <c r="X3257">
        <v>0.57756740107176918</v>
      </c>
      <c r="Y3257">
        <v>7.9312896397816648E-2</v>
      </c>
      <c r="Z3257">
        <v>0.32539720073706685</v>
      </c>
      <c r="AA3257">
        <v>0.49448579283946664</v>
      </c>
      <c r="AB3257">
        <v>0.19269698008886119</v>
      </c>
      <c r="AC3257">
        <v>2.1291265030716669E-2</v>
      </c>
      <c r="AD3257">
        <v>0</v>
      </c>
      <c r="AE3257">
        <v>1.6907515361656971</v>
      </c>
    </row>
    <row r="3258" spans="1:31" x14ac:dyDescent="0.25">
      <c r="A3258">
        <v>1672235</v>
      </c>
      <c r="B3258">
        <v>1</v>
      </c>
      <c r="C3258" t="s">
        <v>80</v>
      </c>
      <c r="D3258" t="s">
        <v>105</v>
      </c>
      <c r="E3258" t="s">
        <v>140</v>
      </c>
      <c r="F3258" t="s">
        <v>9538</v>
      </c>
      <c r="G3258" t="s">
        <v>197</v>
      </c>
      <c r="H3258" t="s">
        <v>143</v>
      </c>
      <c r="I3258" t="s">
        <v>135</v>
      </c>
      <c r="J3258" t="s">
        <v>136</v>
      </c>
      <c r="K3258" t="s">
        <v>137</v>
      </c>
      <c r="L3258" t="s">
        <v>9539</v>
      </c>
      <c r="M3258" t="s">
        <v>9540</v>
      </c>
      <c r="N3258">
        <v>1.6025</v>
      </c>
      <c r="O3258">
        <v>0</v>
      </c>
      <c r="P3258">
        <v>2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1.3582102843036201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1.3582102843036201</v>
      </c>
    </row>
    <row r="3259" spans="1:31" x14ac:dyDescent="0.25">
      <c r="A3259">
        <v>1671594</v>
      </c>
      <c r="B3259">
        <v>1</v>
      </c>
      <c r="C3259" t="s">
        <v>81</v>
      </c>
      <c r="D3259" t="s">
        <v>118</v>
      </c>
      <c r="E3259" t="s">
        <v>140</v>
      </c>
      <c r="F3259" t="s">
        <v>9541</v>
      </c>
      <c r="G3259" t="s">
        <v>209</v>
      </c>
      <c r="H3259" t="s">
        <v>143</v>
      </c>
      <c r="I3259" t="s">
        <v>135</v>
      </c>
      <c r="J3259" t="s">
        <v>136</v>
      </c>
      <c r="K3259" t="s">
        <v>137</v>
      </c>
      <c r="L3259" t="s">
        <v>9542</v>
      </c>
      <c r="M3259" t="s">
        <v>9543</v>
      </c>
      <c r="N3259">
        <v>0.65444444400000001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0.67827096475271009</v>
      </c>
      <c r="Y3259">
        <v>0</v>
      </c>
      <c r="Z3259">
        <v>0</v>
      </c>
      <c r="AA3259">
        <v>0</v>
      </c>
      <c r="AB3259">
        <v>8.455759584093844</v>
      </c>
      <c r="AC3259">
        <v>0</v>
      </c>
      <c r="AD3259">
        <v>0</v>
      </c>
      <c r="AE3259">
        <v>9.1340305488465532</v>
      </c>
    </row>
    <row r="3260" spans="1:31" x14ac:dyDescent="0.25">
      <c r="A3260">
        <v>1671717</v>
      </c>
      <c r="B3260">
        <v>1</v>
      </c>
      <c r="C3260" t="s">
        <v>80</v>
      </c>
      <c r="D3260" t="s">
        <v>96</v>
      </c>
      <c r="E3260" t="s">
        <v>140</v>
      </c>
      <c r="F3260" t="s">
        <v>9544</v>
      </c>
      <c r="G3260" t="s">
        <v>142</v>
      </c>
      <c r="H3260" t="s">
        <v>143</v>
      </c>
      <c r="I3260" t="s">
        <v>135</v>
      </c>
      <c r="J3260" t="s">
        <v>136</v>
      </c>
      <c r="K3260" t="s">
        <v>137</v>
      </c>
      <c r="L3260" t="s">
        <v>9545</v>
      </c>
      <c r="M3260" t="s">
        <v>9546</v>
      </c>
      <c r="N3260">
        <v>13.062777777000001</v>
      </c>
      <c r="O3260">
        <v>0</v>
      </c>
      <c r="P3260">
        <v>3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3.5279822982651932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3.5279822982651932</v>
      </c>
    </row>
    <row r="3261" spans="1:31" x14ac:dyDescent="0.25">
      <c r="A3261">
        <v>1671694</v>
      </c>
      <c r="B3261">
        <v>1</v>
      </c>
      <c r="C3261" t="s">
        <v>80</v>
      </c>
      <c r="D3261" t="s">
        <v>104</v>
      </c>
      <c r="E3261" t="s">
        <v>140</v>
      </c>
      <c r="F3261" t="s">
        <v>9547</v>
      </c>
      <c r="G3261" t="s">
        <v>197</v>
      </c>
      <c r="H3261" t="s">
        <v>143</v>
      </c>
      <c r="I3261" t="s">
        <v>135</v>
      </c>
      <c r="J3261" t="s">
        <v>136</v>
      </c>
      <c r="K3261" t="s">
        <v>137</v>
      </c>
      <c r="L3261" t="s">
        <v>9548</v>
      </c>
      <c r="M3261" t="s">
        <v>9549</v>
      </c>
      <c r="N3261">
        <v>4.6755555549999999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2.3411483398677779E-3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2.3411483398677779E-3</v>
      </c>
    </row>
    <row r="3262" spans="1:31" x14ac:dyDescent="0.25">
      <c r="A3262">
        <v>1672092</v>
      </c>
      <c r="B3262">
        <v>1</v>
      </c>
      <c r="C3262" t="s">
        <v>80</v>
      </c>
      <c r="D3262" t="s">
        <v>90</v>
      </c>
      <c r="E3262" t="s">
        <v>140</v>
      </c>
      <c r="F3262" t="s">
        <v>9550</v>
      </c>
      <c r="G3262" t="s">
        <v>197</v>
      </c>
      <c r="H3262" t="s">
        <v>143</v>
      </c>
      <c r="I3262" t="s">
        <v>135</v>
      </c>
      <c r="J3262" t="s">
        <v>136</v>
      </c>
      <c r="K3262" t="s">
        <v>137</v>
      </c>
      <c r="L3262" t="s">
        <v>9551</v>
      </c>
      <c r="M3262" t="s">
        <v>9552</v>
      </c>
      <c r="N3262">
        <v>4.403611111</v>
      </c>
      <c r="O3262">
        <v>0</v>
      </c>
      <c r="P3262">
        <v>3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2.0615279905762396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2.0615279905762396</v>
      </c>
    </row>
    <row r="3263" spans="1:31" x14ac:dyDescent="0.25">
      <c r="A3263">
        <v>1671451</v>
      </c>
      <c r="B3263">
        <v>1</v>
      </c>
      <c r="C3263" t="s">
        <v>80</v>
      </c>
      <c r="D3263" t="s">
        <v>84</v>
      </c>
      <c r="E3263" t="s">
        <v>200</v>
      </c>
      <c r="F3263" t="s">
        <v>6812</v>
      </c>
      <c r="G3263" t="s">
        <v>202</v>
      </c>
      <c r="H3263" t="s">
        <v>143</v>
      </c>
      <c r="I3263" t="s">
        <v>135</v>
      </c>
      <c r="J3263" t="s">
        <v>136</v>
      </c>
      <c r="K3263" t="s">
        <v>137</v>
      </c>
      <c r="L3263" t="s">
        <v>9553</v>
      </c>
      <c r="M3263" t="s">
        <v>9554</v>
      </c>
      <c r="N3263">
        <v>4.5783333329999998</v>
      </c>
      <c r="O3263">
        <v>0</v>
      </c>
      <c r="P3263">
        <v>38</v>
      </c>
      <c r="Q3263">
        <v>0</v>
      </c>
      <c r="R3263">
        <v>0</v>
      </c>
      <c r="S3263">
        <v>0</v>
      </c>
      <c r="T3263">
        <v>2</v>
      </c>
      <c r="U3263">
        <v>0</v>
      </c>
      <c r="V3263">
        <v>0</v>
      </c>
      <c r="W3263">
        <v>0</v>
      </c>
      <c r="X3263">
        <v>33.297402876734289</v>
      </c>
      <c r="Y3263">
        <v>0</v>
      </c>
      <c r="Z3263">
        <v>0</v>
      </c>
      <c r="AA3263">
        <v>0</v>
      </c>
      <c r="AB3263">
        <v>0.24404398001472</v>
      </c>
      <c r="AC3263">
        <v>0</v>
      </c>
      <c r="AD3263">
        <v>0</v>
      </c>
      <c r="AE3263">
        <v>33.541446856749012</v>
      </c>
    </row>
    <row r="3264" spans="1:31" x14ac:dyDescent="0.25">
      <c r="A3264">
        <v>1672115</v>
      </c>
      <c r="B3264">
        <v>1</v>
      </c>
      <c r="C3264" t="s">
        <v>80</v>
      </c>
      <c r="D3264" t="s">
        <v>97</v>
      </c>
      <c r="E3264" t="s">
        <v>140</v>
      </c>
      <c r="F3264" t="s">
        <v>9555</v>
      </c>
      <c r="G3264" t="s">
        <v>209</v>
      </c>
      <c r="H3264" t="s">
        <v>143</v>
      </c>
      <c r="I3264" t="s">
        <v>135</v>
      </c>
      <c r="J3264" t="s">
        <v>136</v>
      </c>
      <c r="K3264" t="s">
        <v>137</v>
      </c>
      <c r="L3264" t="s">
        <v>9556</v>
      </c>
      <c r="M3264" t="s">
        <v>9557</v>
      </c>
      <c r="N3264">
        <v>6.7422222219999997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2.053372099327111E-2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2.053372099327111E-2</v>
      </c>
    </row>
    <row r="3265" spans="1:31" x14ac:dyDescent="0.25">
      <c r="A3265">
        <v>1671637</v>
      </c>
      <c r="B3265">
        <v>1</v>
      </c>
      <c r="C3265" t="s">
        <v>81</v>
      </c>
      <c r="D3265" t="s">
        <v>127</v>
      </c>
      <c r="E3265" t="s">
        <v>140</v>
      </c>
      <c r="F3265" t="s">
        <v>3493</v>
      </c>
      <c r="G3265" t="s">
        <v>142</v>
      </c>
      <c r="H3265" t="s">
        <v>143</v>
      </c>
      <c r="I3265" t="s">
        <v>135</v>
      </c>
      <c r="J3265" t="s">
        <v>136</v>
      </c>
      <c r="K3265" t="s">
        <v>137</v>
      </c>
      <c r="L3265" t="s">
        <v>9558</v>
      </c>
      <c r="M3265" t="s">
        <v>9559</v>
      </c>
      <c r="N3265">
        <v>3.074166666</v>
      </c>
      <c r="O3265">
        <v>0</v>
      </c>
      <c r="P3265">
        <v>5</v>
      </c>
      <c r="Q3265">
        <v>0</v>
      </c>
      <c r="R3265">
        <v>0</v>
      </c>
      <c r="S3265">
        <v>0</v>
      </c>
      <c r="T3265">
        <v>1</v>
      </c>
      <c r="U3265">
        <v>0</v>
      </c>
      <c r="V3265">
        <v>0</v>
      </c>
      <c r="W3265">
        <v>0</v>
      </c>
      <c r="X3265">
        <v>2.7883973434735871</v>
      </c>
      <c r="Y3265">
        <v>0</v>
      </c>
      <c r="Z3265">
        <v>0</v>
      </c>
      <c r="AA3265">
        <v>0</v>
      </c>
      <c r="AB3265">
        <v>6.2247266950906663</v>
      </c>
      <c r="AC3265">
        <v>0</v>
      </c>
      <c r="AD3265">
        <v>0</v>
      </c>
      <c r="AE3265">
        <v>9.0131240385642535</v>
      </c>
    </row>
    <row r="3266" spans="1:31" x14ac:dyDescent="0.25">
      <c r="A3266">
        <v>1671780</v>
      </c>
      <c r="B3266">
        <v>1</v>
      </c>
      <c r="C3266" t="s">
        <v>80</v>
      </c>
      <c r="D3266" t="s">
        <v>100</v>
      </c>
      <c r="E3266" t="s">
        <v>151</v>
      </c>
      <c r="F3266" t="s">
        <v>9560</v>
      </c>
      <c r="G3266" t="s">
        <v>1095</v>
      </c>
      <c r="H3266" t="s">
        <v>143</v>
      </c>
      <c r="I3266" t="s">
        <v>135</v>
      </c>
      <c r="J3266" t="s">
        <v>136</v>
      </c>
      <c r="K3266" t="s">
        <v>137</v>
      </c>
      <c r="L3266" t="s">
        <v>9561</v>
      </c>
      <c r="M3266" t="s">
        <v>9562</v>
      </c>
      <c r="N3266">
        <v>7.9994444439999999</v>
      </c>
      <c r="O3266">
        <v>0</v>
      </c>
      <c r="P3266">
        <v>11</v>
      </c>
      <c r="Q3266">
        <v>0</v>
      </c>
      <c r="R3266">
        <v>13</v>
      </c>
      <c r="S3266">
        <v>0</v>
      </c>
      <c r="T3266">
        <v>3</v>
      </c>
      <c r="U3266">
        <v>0</v>
      </c>
      <c r="V3266">
        <v>0</v>
      </c>
      <c r="W3266">
        <v>0</v>
      </c>
      <c r="X3266">
        <v>17.574038028146568</v>
      </c>
      <c r="Y3266">
        <v>0</v>
      </c>
      <c r="Z3266">
        <v>20.653785354633587</v>
      </c>
      <c r="AA3266">
        <v>0</v>
      </c>
      <c r="AB3266">
        <v>0.44677434657737286</v>
      </c>
      <c r="AC3266">
        <v>0</v>
      </c>
      <c r="AD3266">
        <v>0</v>
      </c>
      <c r="AE3266">
        <v>38.674597729357529</v>
      </c>
    </row>
    <row r="3267" spans="1:31" x14ac:dyDescent="0.25">
      <c r="A3267">
        <v>1671531</v>
      </c>
      <c r="B3267">
        <v>1</v>
      </c>
      <c r="C3267" t="s">
        <v>80</v>
      </c>
      <c r="D3267" t="s">
        <v>100</v>
      </c>
      <c r="E3267" t="s">
        <v>159</v>
      </c>
      <c r="F3267" t="s">
        <v>9563</v>
      </c>
      <c r="G3267" t="s">
        <v>596</v>
      </c>
      <c r="H3267" t="s">
        <v>134</v>
      </c>
      <c r="I3267" t="s">
        <v>135</v>
      </c>
      <c r="J3267" t="s">
        <v>136</v>
      </c>
      <c r="K3267" t="s">
        <v>137</v>
      </c>
      <c r="L3267" t="s">
        <v>9564</v>
      </c>
      <c r="M3267" t="s">
        <v>9565</v>
      </c>
      <c r="N3267">
        <v>15.398888888</v>
      </c>
      <c r="O3267">
        <v>0</v>
      </c>
      <c r="P3267">
        <v>0</v>
      </c>
      <c r="Q3267">
        <v>0</v>
      </c>
      <c r="R3267">
        <v>0</v>
      </c>
      <c r="S3267">
        <v>1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63.847009014064788</v>
      </c>
      <c r="AB3267">
        <v>0</v>
      </c>
      <c r="AC3267">
        <v>0</v>
      </c>
      <c r="AD3267">
        <v>0</v>
      </c>
      <c r="AE3267">
        <v>63.847009014064788</v>
      </c>
    </row>
    <row r="3268" spans="1:31" x14ac:dyDescent="0.25">
      <c r="A3268">
        <v>1672221</v>
      </c>
      <c r="B3268">
        <v>1</v>
      </c>
      <c r="C3268" t="s">
        <v>80</v>
      </c>
      <c r="D3268" t="s">
        <v>97</v>
      </c>
      <c r="E3268" t="s">
        <v>151</v>
      </c>
      <c r="F3268" t="s">
        <v>9566</v>
      </c>
      <c r="G3268" t="s">
        <v>153</v>
      </c>
      <c r="H3268" t="s">
        <v>143</v>
      </c>
      <c r="I3268" t="s">
        <v>135</v>
      </c>
      <c r="J3268" t="s">
        <v>136</v>
      </c>
      <c r="K3268" t="s">
        <v>137</v>
      </c>
      <c r="L3268" t="s">
        <v>9567</v>
      </c>
      <c r="M3268" t="s">
        <v>9568</v>
      </c>
      <c r="N3268">
        <v>2.1513888880000001</v>
      </c>
      <c r="O3268">
        <v>0</v>
      </c>
      <c r="P3268">
        <v>1</v>
      </c>
      <c r="Q3268">
        <v>0</v>
      </c>
      <c r="R3268">
        <v>2</v>
      </c>
      <c r="S3268">
        <v>0</v>
      </c>
      <c r="T3268">
        <v>1</v>
      </c>
      <c r="U3268">
        <v>0</v>
      </c>
      <c r="V3268">
        <v>0</v>
      </c>
      <c r="W3268">
        <v>0</v>
      </c>
      <c r="X3268">
        <v>0.24710128480610224</v>
      </c>
      <c r="Y3268">
        <v>0</v>
      </c>
      <c r="Z3268">
        <v>0.60723149845941116</v>
      </c>
      <c r="AA3268">
        <v>0</v>
      </c>
      <c r="AB3268">
        <v>0.64709663299270981</v>
      </c>
      <c r="AC3268">
        <v>0</v>
      </c>
      <c r="AD3268">
        <v>0</v>
      </c>
      <c r="AE3268">
        <v>1.5014294162582233</v>
      </c>
    </row>
    <row r="3269" spans="1:31" x14ac:dyDescent="0.25">
      <c r="A3269">
        <v>1672178</v>
      </c>
      <c r="B3269">
        <v>1</v>
      </c>
      <c r="C3269" t="s">
        <v>80</v>
      </c>
      <c r="D3269" t="s">
        <v>87</v>
      </c>
      <c r="E3269" t="s">
        <v>200</v>
      </c>
      <c r="F3269" t="s">
        <v>2916</v>
      </c>
      <c r="G3269" t="s">
        <v>209</v>
      </c>
      <c r="H3269" t="s">
        <v>143</v>
      </c>
      <c r="I3269" t="s">
        <v>135</v>
      </c>
      <c r="J3269" t="s">
        <v>136</v>
      </c>
      <c r="K3269" t="s">
        <v>137</v>
      </c>
      <c r="L3269" t="s">
        <v>9569</v>
      </c>
      <c r="M3269" t="s">
        <v>9570</v>
      </c>
      <c r="N3269">
        <v>8.7338888879999992</v>
      </c>
      <c r="O3269">
        <v>0</v>
      </c>
      <c r="P3269">
        <v>115</v>
      </c>
      <c r="Q3269">
        <v>0</v>
      </c>
      <c r="R3269">
        <v>0</v>
      </c>
      <c r="S3269">
        <v>0</v>
      </c>
      <c r="T3269">
        <v>26</v>
      </c>
      <c r="U3269">
        <v>0</v>
      </c>
      <c r="V3269">
        <v>0</v>
      </c>
      <c r="W3269">
        <v>0</v>
      </c>
      <c r="X3269">
        <v>243.39050177429752</v>
      </c>
      <c r="Y3269">
        <v>0</v>
      </c>
      <c r="Z3269">
        <v>0</v>
      </c>
      <c r="AA3269">
        <v>0</v>
      </c>
      <c r="AB3269">
        <v>237.71682460471214</v>
      </c>
      <c r="AC3269">
        <v>0</v>
      </c>
      <c r="AD3269">
        <v>0</v>
      </c>
      <c r="AE3269">
        <v>481.10732637900969</v>
      </c>
    </row>
    <row r="3270" spans="1:31" x14ac:dyDescent="0.25">
      <c r="A3270">
        <v>1671929</v>
      </c>
      <c r="B3270">
        <v>1</v>
      </c>
      <c r="C3270" t="s">
        <v>80</v>
      </c>
      <c r="D3270" t="s">
        <v>108</v>
      </c>
      <c r="E3270" t="s">
        <v>151</v>
      </c>
      <c r="F3270" t="s">
        <v>6758</v>
      </c>
      <c r="G3270" t="s">
        <v>1774</v>
      </c>
      <c r="H3270" t="s">
        <v>143</v>
      </c>
      <c r="I3270" t="s">
        <v>135</v>
      </c>
      <c r="J3270" t="s">
        <v>136</v>
      </c>
      <c r="K3270" t="s">
        <v>137</v>
      </c>
      <c r="L3270" t="s">
        <v>9571</v>
      </c>
      <c r="M3270" t="s">
        <v>9572</v>
      </c>
      <c r="N3270">
        <v>4.835555555</v>
      </c>
      <c r="O3270">
        <v>0</v>
      </c>
      <c r="P3270">
        <v>5</v>
      </c>
      <c r="Q3270">
        <v>0</v>
      </c>
      <c r="R3270">
        <v>1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2.8726987370869543</v>
      </c>
      <c r="Y3270">
        <v>0</v>
      </c>
      <c r="Z3270">
        <v>0.48563560974993164</v>
      </c>
      <c r="AA3270">
        <v>0</v>
      </c>
      <c r="AB3270">
        <v>2.9460731645866668E-3</v>
      </c>
      <c r="AC3270">
        <v>0</v>
      </c>
      <c r="AD3270">
        <v>0</v>
      </c>
      <c r="AE3270">
        <v>3.3612804200014725</v>
      </c>
    </row>
    <row r="3271" spans="1:31" x14ac:dyDescent="0.25">
      <c r="A3271">
        <v>1671488</v>
      </c>
      <c r="B3271">
        <v>1</v>
      </c>
      <c r="C3271" t="s">
        <v>80</v>
      </c>
      <c r="D3271" t="s">
        <v>82</v>
      </c>
      <c r="E3271" t="s">
        <v>140</v>
      </c>
      <c r="F3271" t="s">
        <v>9573</v>
      </c>
      <c r="G3271" t="s">
        <v>197</v>
      </c>
      <c r="H3271" t="s">
        <v>143</v>
      </c>
      <c r="I3271" t="s">
        <v>135</v>
      </c>
      <c r="J3271" t="s">
        <v>136</v>
      </c>
      <c r="K3271" t="s">
        <v>137</v>
      </c>
      <c r="L3271" t="s">
        <v>9574</v>
      </c>
      <c r="M3271" t="s">
        <v>9575</v>
      </c>
      <c r="N3271">
        <v>3.6672222219999999</v>
      </c>
      <c r="O3271">
        <v>0</v>
      </c>
      <c r="P3271">
        <v>2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1.2289780643181611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1.2289780643181611</v>
      </c>
    </row>
    <row r="3272" spans="1:31" x14ac:dyDescent="0.25">
      <c r="A3272">
        <v>1672029</v>
      </c>
      <c r="B3272">
        <v>1</v>
      </c>
      <c r="C3272" t="s">
        <v>80</v>
      </c>
      <c r="D3272" t="s">
        <v>96</v>
      </c>
      <c r="E3272" t="s">
        <v>140</v>
      </c>
      <c r="F3272" t="s">
        <v>9576</v>
      </c>
      <c r="G3272" t="s">
        <v>142</v>
      </c>
      <c r="H3272" t="s">
        <v>143</v>
      </c>
      <c r="I3272" t="s">
        <v>135</v>
      </c>
      <c r="J3272" t="s">
        <v>136</v>
      </c>
      <c r="K3272" t="s">
        <v>137</v>
      </c>
      <c r="L3272" t="s">
        <v>9577</v>
      </c>
      <c r="M3272" t="s">
        <v>9578</v>
      </c>
      <c r="N3272">
        <v>1.5225</v>
      </c>
      <c r="O3272">
        <v>0</v>
      </c>
      <c r="P3272">
        <v>4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7.5315079370147133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7.5315079370147133</v>
      </c>
    </row>
    <row r="3273" spans="1:31" x14ac:dyDescent="0.25">
      <c r="A3273">
        <v>1672058</v>
      </c>
      <c r="B3273">
        <v>1</v>
      </c>
      <c r="C3273" t="s">
        <v>80</v>
      </c>
      <c r="D3273" t="s">
        <v>83</v>
      </c>
      <c r="E3273" t="s">
        <v>140</v>
      </c>
      <c r="F3273" t="s">
        <v>9579</v>
      </c>
      <c r="G3273" t="s">
        <v>197</v>
      </c>
      <c r="H3273" t="s">
        <v>143</v>
      </c>
      <c r="I3273" t="s">
        <v>135</v>
      </c>
      <c r="J3273" t="s">
        <v>136</v>
      </c>
      <c r="K3273" t="s">
        <v>137</v>
      </c>
      <c r="L3273" t="s">
        <v>9580</v>
      </c>
      <c r="M3273" t="s">
        <v>9581</v>
      </c>
      <c r="N3273">
        <v>2.096666666</v>
      </c>
      <c r="O3273">
        <v>0</v>
      </c>
      <c r="P3273">
        <v>5</v>
      </c>
      <c r="Q3273">
        <v>0</v>
      </c>
      <c r="R3273">
        <v>0</v>
      </c>
      <c r="S3273">
        <v>0</v>
      </c>
      <c r="T3273">
        <v>2</v>
      </c>
      <c r="U3273">
        <v>0</v>
      </c>
      <c r="V3273">
        <v>0</v>
      </c>
      <c r="W3273">
        <v>0</v>
      </c>
      <c r="X3273">
        <v>3.1885324141114078</v>
      </c>
      <c r="Y3273">
        <v>0</v>
      </c>
      <c r="Z3273">
        <v>0</v>
      </c>
      <c r="AA3273">
        <v>0</v>
      </c>
      <c r="AB3273">
        <v>2.6547359258666673E-3</v>
      </c>
      <c r="AC3273">
        <v>0</v>
      </c>
      <c r="AD3273">
        <v>0</v>
      </c>
      <c r="AE3273">
        <v>3.1911871500372744</v>
      </c>
    </row>
    <row r="3274" spans="1:31" x14ac:dyDescent="0.25">
      <c r="A3274">
        <v>1671726</v>
      </c>
      <c r="B3274">
        <v>1</v>
      </c>
      <c r="C3274" t="s">
        <v>81</v>
      </c>
      <c r="D3274" t="s">
        <v>127</v>
      </c>
      <c r="E3274" t="s">
        <v>159</v>
      </c>
      <c r="F3274" t="s">
        <v>9582</v>
      </c>
      <c r="G3274" t="s">
        <v>596</v>
      </c>
      <c r="H3274" t="s">
        <v>134</v>
      </c>
      <c r="I3274" t="s">
        <v>135</v>
      </c>
      <c r="J3274" t="s">
        <v>136</v>
      </c>
      <c r="K3274" t="s">
        <v>137</v>
      </c>
      <c r="L3274" t="s">
        <v>9583</v>
      </c>
      <c r="M3274" t="s">
        <v>9584</v>
      </c>
      <c r="N3274">
        <v>2.5708333329999999</v>
      </c>
      <c r="O3274">
        <v>0</v>
      </c>
      <c r="P3274">
        <v>0</v>
      </c>
      <c r="Q3274">
        <v>0</v>
      </c>
      <c r="R3274">
        <v>14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6.8450103122257522</v>
      </c>
      <c r="AA3274">
        <v>0</v>
      </c>
      <c r="AB3274">
        <v>0</v>
      </c>
      <c r="AC3274">
        <v>0</v>
      </c>
      <c r="AD3274">
        <v>0</v>
      </c>
      <c r="AE3274">
        <v>6.8450103122257522</v>
      </c>
    </row>
    <row r="3275" spans="1:31" x14ac:dyDescent="0.25">
      <c r="A3275">
        <v>1672081</v>
      </c>
      <c r="B3275">
        <v>1</v>
      </c>
      <c r="C3275" t="s">
        <v>80</v>
      </c>
      <c r="D3275" t="s">
        <v>93</v>
      </c>
      <c r="E3275" t="s">
        <v>151</v>
      </c>
      <c r="F3275" t="s">
        <v>9585</v>
      </c>
      <c r="G3275" t="s">
        <v>222</v>
      </c>
      <c r="H3275" t="s">
        <v>143</v>
      </c>
      <c r="I3275" t="s">
        <v>135</v>
      </c>
      <c r="J3275" t="s">
        <v>136</v>
      </c>
      <c r="K3275" t="s">
        <v>137</v>
      </c>
      <c r="L3275" t="s">
        <v>9586</v>
      </c>
      <c r="M3275" t="s">
        <v>9587</v>
      </c>
      <c r="N3275">
        <v>2.3988888880000001</v>
      </c>
      <c r="O3275">
        <v>0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0.14764072591188054</v>
      </c>
      <c r="AA3275">
        <v>0</v>
      </c>
      <c r="AB3275">
        <v>0</v>
      </c>
      <c r="AC3275">
        <v>0</v>
      </c>
      <c r="AD3275">
        <v>0</v>
      </c>
      <c r="AE3275">
        <v>0.14764072591188054</v>
      </c>
    </row>
    <row r="3276" spans="1:31" x14ac:dyDescent="0.25">
      <c r="A3276">
        <v>1671703</v>
      </c>
      <c r="B3276">
        <v>1</v>
      </c>
      <c r="C3276" t="s">
        <v>80</v>
      </c>
      <c r="D3276" t="s">
        <v>97</v>
      </c>
      <c r="E3276" t="s">
        <v>151</v>
      </c>
      <c r="F3276" t="s">
        <v>9588</v>
      </c>
      <c r="G3276" t="s">
        <v>222</v>
      </c>
      <c r="H3276" t="s">
        <v>143</v>
      </c>
      <c r="I3276" t="s">
        <v>135</v>
      </c>
      <c r="J3276" t="s">
        <v>136</v>
      </c>
      <c r="K3276" t="s">
        <v>137</v>
      </c>
      <c r="L3276" t="s">
        <v>9589</v>
      </c>
      <c r="M3276" t="s">
        <v>9590</v>
      </c>
      <c r="N3276">
        <v>2.4341666659999999</v>
      </c>
      <c r="O3276">
        <v>0</v>
      </c>
      <c r="P3276">
        <v>68</v>
      </c>
      <c r="Q3276">
        <v>0</v>
      </c>
      <c r="R3276">
        <v>2</v>
      </c>
      <c r="S3276">
        <v>0</v>
      </c>
      <c r="T3276">
        <v>7</v>
      </c>
      <c r="U3276">
        <v>0</v>
      </c>
      <c r="V3276">
        <v>0</v>
      </c>
      <c r="W3276">
        <v>0</v>
      </c>
      <c r="X3276">
        <v>77.047094218900597</v>
      </c>
      <c r="Y3276">
        <v>0</v>
      </c>
      <c r="Z3276">
        <v>1.4292911563417801</v>
      </c>
      <c r="AA3276">
        <v>0</v>
      </c>
      <c r="AB3276">
        <v>4.2603919937894652</v>
      </c>
      <c r="AC3276">
        <v>0</v>
      </c>
      <c r="AD3276">
        <v>0</v>
      </c>
      <c r="AE3276">
        <v>82.736777369031842</v>
      </c>
    </row>
    <row r="3277" spans="1:31" x14ac:dyDescent="0.25">
      <c r="A3277">
        <v>1671889</v>
      </c>
      <c r="B3277">
        <v>1</v>
      </c>
      <c r="C3277" t="s">
        <v>80</v>
      </c>
      <c r="D3277" t="s">
        <v>83</v>
      </c>
      <c r="E3277" t="s">
        <v>140</v>
      </c>
      <c r="F3277" t="s">
        <v>8200</v>
      </c>
      <c r="G3277" t="s">
        <v>209</v>
      </c>
      <c r="H3277" t="s">
        <v>143</v>
      </c>
      <c r="I3277" t="s">
        <v>135</v>
      </c>
      <c r="J3277" t="s">
        <v>136</v>
      </c>
      <c r="K3277" t="s">
        <v>137</v>
      </c>
      <c r="L3277" t="s">
        <v>9591</v>
      </c>
      <c r="M3277" t="s">
        <v>9592</v>
      </c>
      <c r="N3277">
        <v>2.9336111109999998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</row>
    <row r="3278" spans="1:31" x14ac:dyDescent="0.25">
      <c r="A3278">
        <v>1671872</v>
      </c>
      <c r="B3278">
        <v>1</v>
      </c>
      <c r="C3278" t="s">
        <v>80</v>
      </c>
      <c r="D3278" t="s">
        <v>100</v>
      </c>
      <c r="E3278" t="s">
        <v>140</v>
      </c>
      <c r="F3278" t="s">
        <v>9593</v>
      </c>
      <c r="G3278" t="s">
        <v>197</v>
      </c>
      <c r="H3278" t="s">
        <v>143</v>
      </c>
      <c r="I3278" t="s">
        <v>135</v>
      </c>
      <c r="J3278" t="s">
        <v>136</v>
      </c>
      <c r="K3278" t="s">
        <v>137</v>
      </c>
      <c r="L3278" t="s">
        <v>9594</v>
      </c>
      <c r="M3278" t="s">
        <v>9595</v>
      </c>
      <c r="N3278">
        <v>4.0327777769999997</v>
      </c>
      <c r="O3278">
        <v>0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2.6685751633928889E-2</v>
      </c>
      <c r="AA3278">
        <v>0</v>
      </c>
      <c r="AB3278">
        <v>0</v>
      </c>
      <c r="AC3278">
        <v>0</v>
      </c>
      <c r="AD3278">
        <v>0</v>
      </c>
      <c r="AE3278">
        <v>2.6685751633928889E-2</v>
      </c>
    </row>
    <row r="3279" spans="1:31" x14ac:dyDescent="0.25">
      <c r="A3279">
        <v>1671958</v>
      </c>
      <c r="B3279">
        <v>1</v>
      </c>
      <c r="C3279" t="s">
        <v>80</v>
      </c>
      <c r="D3279" t="s">
        <v>95</v>
      </c>
      <c r="E3279" t="s">
        <v>140</v>
      </c>
      <c r="F3279" t="s">
        <v>8776</v>
      </c>
      <c r="G3279" t="s">
        <v>209</v>
      </c>
      <c r="H3279" t="s">
        <v>143</v>
      </c>
      <c r="I3279" t="s">
        <v>135</v>
      </c>
      <c r="J3279" t="s">
        <v>136</v>
      </c>
      <c r="K3279" t="s">
        <v>137</v>
      </c>
      <c r="L3279" t="s">
        <v>9596</v>
      </c>
      <c r="M3279" t="s">
        <v>9597</v>
      </c>
      <c r="N3279">
        <v>0.61527777699999997</v>
      </c>
      <c r="O3279">
        <v>0</v>
      </c>
      <c r="P3279">
        <v>2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0.42810223790428614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0.42810223790428614</v>
      </c>
    </row>
    <row r="3280" spans="1:31" x14ac:dyDescent="0.25">
      <c r="A3280">
        <v>1671603</v>
      </c>
      <c r="B3280">
        <v>1</v>
      </c>
      <c r="C3280" t="s">
        <v>81</v>
      </c>
      <c r="D3280" t="s">
        <v>121</v>
      </c>
      <c r="E3280" t="s">
        <v>131</v>
      </c>
      <c r="F3280" t="s">
        <v>9598</v>
      </c>
      <c r="G3280" t="s">
        <v>161</v>
      </c>
      <c r="H3280" t="s">
        <v>134</v>
      </c>
      <c r="I3280" t="s">
        <v>173</v>
      </c>
      <c r="J3280" t="s">
        <v>136</v>
      </c>
      <c r="K3280" t="s">
        <v>137</v>
      </c>
      <c r="L3280" t="s">
        <v>9599</v>
      </c>
      <c r="M3280" t="s">
        <v>9600</v>
      </c>
      <c r="N3280">
        <v>8.0555550000000007E-3</v>
      </c>
      <c r="O3280">
        <v>0</v>
      </c>
      <c r="P3280">
        <v>284</v>
      </c>
      <c r="Q3280">
        <v>1</v>
      </c>
      <c r="R3280">
        <v>34</v>
      </c>
      <c r="S3280">
        <v>9</v>
      </c>
      <c r="T3280">
        <v>13</v>
      </c>
      <c r="U3280">
        <v>0</v>
      </c>
      <c r="V3280">
        <v>0</v>
      </c>
      <c r="W3280">
        <v>0</v>
      </c>
      <c r="X3280">
        <v>0.26100833596726142</v>
      </c>
      <c r="Y3280">
        <v>4.0656915869155558E-3</v>
      </c>
      <c r="Z3280">
        <v>2.5101572096601396E-2</v>
      </c>
      <c r="AA3280">
        <v>0.4611275934170922</v>
      </c>
      <c r="AB3280">
        <v>0.16463501016689999</v>
      </c>
      <c r="AC3280">
        <v>0</v>
      </c>
      <c r="AD3280">
        <v>0</v>
      </c>
      <c r="AE3280">
        <v>0.9159382032347706</v>
      </c>
    </row>
    <row r="3281" spans="1:31" x14ac:dyDescent="0.25">
      <c r="A3281">
        <v>1671849</v>
      </c>
      <c r="B3281">
        <v>1</v>
      </c>
      <c r="C3281" t="s">
        <v>80</v>
      </c>
      <c r="D3281" t="s">
        <v>96</v>
      </c>
      <c r="E3281" t="s">
        <v>151</v>
      </c>
      <c r="F3281" t="s">
        <v>9601</v>
      </c>
      <c r="G3281" t="s">
        <v>202</v>
      </c>
      <c r="H3281" t="s">
        <v>143</v>
      </c>
      <c r="I3281" t="s">
        <v>135</v>
      </c>
      <c r="J3281" t="s">
        <v>136</v>
      </c>
      <c r="K3281" t="s">
        <v>137</v>
      </c>
      <c r="L3281" t="s">
        <v>9602</v>
      </c>
      <c r="M3281" t="s">
        <v>9603</v>
      </c>
      <c r="N3281">
        <v>5.488888888</v>
      </c>
      <c r="O3281">
        <v>0</v>
      </c>
      <c r="P3281">
        <v>58</v>
      </c>
      <c r="Q3281">
        <v>0</v>
      </c>
      <c r="R3281">
        <v>0</v>
      </c>
      <c r="S3281">
        <v>0</v>
      </c>
      <c r="T3281">
        <v>13</v>
      </c>
      <c r="U3281">
        <v>0</v>
      </c>
      <c r="V3281">
        <v>0</v>
      </c>
      <c r="W3281">
        <v>0</v>
      </c>
      <c r="X3281">
        <v>189.42437687028729</v>
      </c>
      <c r="Y3281">
        <v>0</v>
      </c>
      <c r="Z3281">
        <v>0</v>
      </c>
      <c r="AA3281">
        <v>0</v>
      </c>
      <c r="AB3281">
        <v>139.77250151185743</v>
      </c>
      <c r="AC3281">
        <v>0</v>
      </c>
      <c r="AD3281">
        <v>0</v>
      </c>
      <c r="AE3281">
        <v>329.19687838214475</v>
      </c>
    </row>
    <row r="3282" spans="1:31" x14ac:dyDescent="0.25">
      <c r="A3282">
        <v>1671766</v>
      </c>
      <c r="B3282">
        <v>1</v>
      </c>
      <c r="C3282" t="s">
        <v>80</v>
      </c>
      <c r="D3282" t="s">
        <v>91</v>
      </c>
      <c r="E3282" t="s">
        <v>140</v>
      </c>
      <c r="F3282" t="s">
        <v>9604</v>
      </c>
      <c r="G3282" t="s">
        <v>209</v>
      </c>
      <c r="H3282" t="s">
        <v>143</v>
      </c>
      <c r="I3282" t="s">
        <v>135</v>
      </c>
      <c r="J3282" t="s">
        <v>136</v>
      </c>
      <c r="K3282" t="s">
        <v>137</v>
      </c>
      <c r="L3282" t="s">
        <v>9605</v>
      </c>
      <c r="M3282" t="s">
        <v>9606</v>
      </c>
      <c r="N3282">
        <v>2.9311111109999999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1.1631025083566684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1.1631025083566684</v>
      </c>
    </row>
    <row r="3283" spans="1:31" x14ac:dyDescent="0.25">
      <c r="A3283">
        <v>1671517</v>
      </c>
      <c r="B3283">
        <v>1</v>
      </c>
      <c r="C3283" t="s">
        <v>80</v>
      </c>
      <c r="D3283" t="s">
        <v>82</v>
      </c>
      <c r="E3283" t="s">
        <v>140</v>
      </c>
      <c r="F3283" t="s">
        <v>9607</v>
      </c>
      <c r="G3283" t="s">
        <v>209</v>
      </c>
      <c r="H3283" t="s">
        <v>143</v>
      </c>
      <c r="I3283" t="s">
        <v>135</v>
      </c>
      <c r="J3283" t="s">
        <v>136</v>
      </c>
      <c r="K3283" t="s">
        <v>137</v>
      </c>
      <c r="L3283" t="s">
        <v>9608</v>
      </c>
      <c r="M3283" t="s">
        <v>9609</v>
      </c>
      <c r="N3283">
        <v>5.3891666660000004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3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4.7109452705009369</v>
      </c>
      <c r="AC3283">
        <v>0</v>
      </c>
      <c r="AD3283">
        <v>0</v>
      </c>
      <c r="AE3283">
        <v>4.7109452705009369</v>
      </c>
    </row>
    <row r="3284" spans="1:31" x14ac:dyDescent="0.25">
      <c r="A3284">
        <v>1671912</v>
      </c>
      <c r="B3284">
        <v>1</v>
      </c>
      <c r="C3284" t="s">
        <v>80</v>
      </c>
      <c r="D3284" t="s">
        <v>83</v>
      </c>
      <c r="E3284" t="s">
        <v>146</v>
      </c>
      <c r="F3284" t="s">
        <v>9610</v>
      </c>
      <c r="G3284" t="s">
        <v>148</v>
      </c>
      <c r="H3284" t="s">
        <v>143</v>
      </c>
      <c r="I3284" t="s">
        <v>135</v>
      </c>
      <c r="J3284" t="s">
        <v>136</v>
      </c>
      <c r="K3284" t="s">
        <v>137</v>
      </c>
      <c r="L3284" t="s">
        <v>9611</v>
      </c>
      <c r="M3284" t="s">
        <v>9612</v>
      </c>
      <c r="N3284">
        <v>1.832777777</v>
      </c>
      <c r="O3284">
        <v>0</v>
      </c>
      <c r="P3284">
        <v>1</v>
      </c>
      <c r="Q3284">
        <v>0</v>
      </c>
      <c r="R3284">
        <v>0</v>
      </c>
      <c r="S3284">
        <v>0</v>
      </c>
      <c r="T3284">
        <v>5</v>
      </c>
      <c r="U3284">
        <v>0</v>
      </c>
      <c r="V3284">
        <v>0</v>
      </c>
      <c r="W3284">
        <v>0</v>
      </c>
      <c r="X3284">
        <v>0.14162092185773997</v>
      </c>
      <c r="Y3284">
        <v>0</v>
      </c>
      <c r="Z3284">
        <v>0</v>
      </c>
      <c r="AA3284">
        <v>0</v>
      </c>
      <c r="AB3284">
        <v>16.906631350773111</v>
      </c>
      <c r="AC3284">
        <v>0</v>
      </c>
      <c r="AD3284">
        <v>0</v>
      </c>
      <c r="AE3284">
        <v>17.048252272630851</v>
      </c>
    </row>
    <row r="3285" spans="1:31" x14ac:dyDescent="0.25">
      <c r="A3285">
        <v>1671812</v>
      </c>
      <c r="B3285">
        <v>1</v>
      </c>
      <c r="C3285" t="s">
        <v>80</v>
      </c>
      <c r="D3285" t="s">
        <v>107</v>
      </c>
      <c r="E3285" t="s">
        <v>140</v>
      </c>
      <c r="F3285" t="s">
        <v>9613</v>
      </c>
      <c r="G3285" t="s">
        <v>209</v>
      </c>
      <c r="H3285" t="s">
        <v>143</v>
      </c>
      <c r="I3285" t="s">
        <v>135</v>
      </c>
      <c r="J3285" t="s">
        <v>136</v>
      </c>
      <c r="K3285" t="s">
        <v>137</v>
      </c>
      <c r="L3285" t="s">
        <v>9614</v>
      </c>
      <c r="M3285" t="s">
        <v>9615</v>
      </c>
      <c r="N3285">
        <v>1.0180555549999999</v>
      </c>
      <c r="O3285">
        <v>0</v>
      </c>
      <c r="P3285">
        <v>1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8.8890471391333344E-4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8.8890471391333344E-4</v>
      </c>
    </row>
    <row r="3286" spans="1:31" x14ac:dyDescent="0.25">
      <c r="A3286">
        <v>1671663</v>
      </c>
      <c r="B3286">
        <v>1</v>
      </c>
      <c r="C3286" t="s">
        <v>81</v>
      </c>
      <c r="D3286" t="s">
        <v>112</v>
      </c>
      <c r="E3286" t="s">
        <v>151</v>
      </c>
      <c r="F3286" t="s">
        <v>9616</v>
      </c>
      <c r="G3286" t="s">
        <v>153</v>
      </c>
      <c r="H3286" t="s">
        <v>143</v>
      </c>
      <c r="I3286" t="s">
        <v>135</v>
      </c>
      <c r="J3286" t="s">
        <v>136</v>
      </c>
      <c r="K3286" t="s">
        <v>137</v>
      </c>
      <c r="L3286" t="s">
        <v>9617</v>
      </c>
      <c r="M3286" t="s">
        <v>9618</v>
      </c>
      <c r="N3286">
        <v>1.8502777770000001</v>
      </c>
      <c r="O3286">
        <v>0</v>
      </c>
      <c r="P3286">
        <v>3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0.12550144650995002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0.12550144650995002</v>
      </c>
    </row>
    <row r="3287" spans="1:31" x14ac:dyDescent="0.25">
      <c r="A3287">
        <v>1671477</v>
      </c>
      <c r="B3287">
        <v>1</v>
      </c>
      <c r="C3287" t="s">
        <v>80</v>
      </c>
      <c r="D3287" t="s">
        <v>97</v>
      </c>
      <c r="E3287" t="s">
        <v>159</v>
      </c>
      <c r="F3287" t="s">
        <v>2151</v>
      </c>
      <c r="G3287" t="s">
        <v>596</v>
      </c>
      <c r="H3287" t="s">
        <v>134</v>
      </c>
      <c r="I3287" t="s">
        <v>135</v>
      </c>
      <c r="J3287" t="s">
        <v>136</v>
      </c>
      <c r="K3287" t="s">
        <v>137</v>
      </c>
      <c r="L3287" t="s">
        <v>9619</v>
      </c>
      <c r="M3287" t="s">
        <v>9620</v>
      </c>
      <c r="N3287">
        <v>6.7675000000000001</v>
      </c>
      <c r="O3287">
        <v>0</v>
      </c>
      <c r="P3287">
        <v>101</v>
      </c>
      <c r="Q3287">
        <v>0</v>
      </c>
      <c r="R3287">
        <v>11</v>
      </c>
      <c r="S3287">
        <v>0</v>
      </c>
      <c r="T3287">
        <v>6</v>
      </c>
      <c r="U3287">
        <v>0</v>
      </c>
      <c r="V3287">
        <v>0</v>
      </c>
      <c r="W3287">
        <v>0</v>
      </c>
      <c r="X3287">
        <v>273.54055335851632</v>
      </c>
      <c r="Y3287">
        <v>0</v>
      </c>
      <c r="Z3287">
        <v>1.3922212684677848</v>
      </c>
      <c r="AA3287">
        <v>0</v>
      </c>
      <c r="AB3287">
        <v>38.697503329029537</v>
      </c>
      <c r="AC3287">
        <v>0</v>
      </c>
      <c r="AD3287">
        <v>0</v>
      </c>
      <c r="AE3287">
        <v>313.63027795601363</v>
      </c>
    </row>
    <row r="3288" spans="1:31" x14ac:dyDescent="0.25">
      <c r="A3288">
        <v>1671975</v>
      </c>
      <c r="B3288">
        <v>1</v>
      </c>
      <c r="C3288" t="s">
        <v>80</v>
      </c>
      <c r="D3288" t="s">
        <v>97</v>
      </c>
      <c r="E3288" t="s">
        <v>140</v>
      </c>
      <c r="F3288" t="s">
        <v>9621</v>
      </c>
      <c r="G3288" t="s">
        <v>142</v>
      </c>
      <c r="H3288" t="s">
        <v>143</v>
      </c>
      <c r="I3288" t="s">
        <v>135</v>
      </c>
      <c r="J3288" t="s">
        <v>136</v>
      </c>
      <c r="K3288" t="s">
        <v>137</v>
      </c>
      <c r="L3288" t="s">
        <v>9622</v>
      </c>
      <c r="M3288" t="s">
        <v>9623</v>
      </c>
      <c r="N3288">
        <v>8.4924999999999997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1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1.2222451228338549</v>
      </c>
      <c r="AC3288">
        <v>0</v>
      </c>
      <c r="AD3288">
        <v>0</v>
      </c>
      <c r="AE3288">
        <v>1.2222451228338549</v>
      </c>
    </row>
    <row r="3289" spans="1:31" x14ac:dyDescent="0.25">
      <c r="A3289">
        <v>1671454</v>
      </c>
      <c r="B3289">
        <v>1</v>
      </c>
      <c r="C3289" t="s">
        <v>80</v>
      </c>
      <c r="D3289" t="s">
        <v>96</v>
      </c>
      <c r="E3289" t="s">
        <v>159</v>
      </c>
      <c r="F3289" t="s">
        <v>1476</v>
      </c>
      <c r="G3289" t="s">
        <v>161</v>
      </c>
      <c r="H3289" t="s">
        <v>134</v>
      </c>
      <c r="I3289" t="s">
        <v>135</v>
      </c>
      <c r="J3289" t="s">
        <v>136</v>
      </c>
      <c r="K3289" t="s">
        <v>137</v>
      </c>
      <c r="L3289" t="s">
        <v>9624</v>
      </c>
      <c r="M3289" t="s">
        <v>9625</v>
      </c>
      <c r="N3289">
        <v>0.42416666600000003</v>
      </c>
      <c r="O3289">
        <v>1</v>
      </c>
      <c r="P3289">
        <v>13</v>
      </c>
      <c r="Q3289">
        <v>2</v>
      </c>
      <c r="R3289">
        <v>15</v>
      </c>
      <c r="S3289">
        <v>4</v>
      </c>
      <c r="T3289">
        <v>16</v>
      </c>
      <c r="U3289">
        <v>0</v>
      </c>
      <c r="V3289">
        <v>0</v>
      </c>
      <c r="W3289">
        <v>0</v>
      </c>
      <c r="X3289">
        <v>1.2928216021901542</v>
      </c>
      <c r="Y3289">
        <v>67.548262925424083</v>
      </c>
      <c r="Z3289">
        <v>5.030318281369687</v>
      </c>
      <c r="AA3289">
        <v>5.5651581177110732</v>
      </c>
      <c r="AB3289">
        <v>7.8721100842256133</v>
      </c>
      <c r="AC3289">
        <v>0</v>
      </c>
      <c r="AD3289">
        <v>0</v>
      </c>
      <c r="AE3289">
        <v>87.308671010920619</v>
      </c>
    </row>
    <row r="3290" spans="1:31" x14ac:dyDescent="0.25">
      <c r="A3290">
        <v>1671620</v>
      </c>
      <c r="B3290">
        <v>1</v>
      </c>
      <c r="C3290" t="s">
        <v>81</v>
      </c>
      <c r="D3290" t="s">
        <v>120</v>
      </c>
      <c r="E3290" t="s">
        <v>164</v>
      </c>
      <c r="F3290" t="s">
        <v>9626</v>
      </c>
      <c r="G3290" t="s">
        <v>161</v>
      </c>
      <c r="H3290" t="s">
        <v>134</v>
      </c>
      <c r="I3290" t="s">
        <v>135</v>
      </c>
      <c r="J3290" t="s">
        <v>136</v>
      </c>
      <c r="K3290" t="s">
        <v>137</v>
      </c>
      <c r="L3290" t="s">
        <v>9627</v>
      </c>
      <c r="M3290" t="s">
        <v>9628</v>
      </c>
      <c r="N3290">
        <v>1.023055555</v>
      </c>
      <c r="O3290">
        <v>2</v>
      </c>
      <c r="P3290">
        <v>291</v>
      </c>
      <c r="Q3290">
        <v>97</v>
      </c>
      <c r="R3290">
        <v>7</v>
      </c>
      <c r="S3290">
        <v>7</v>
      </c>
      <c r="T3290">
        <v>25</v>
      </c>
      <c r="U3290">
        <v>0</v>
      </c>
      <c r="V3290">
        <v>0</v>
      </c>
      <c r="W3290">
        <v>4.0778931592921661E-2</v>
      </c>
      <c r="X3290">
        <v>35.631267690982277</v>
      </c>
      <c r="Y3290">
        <v>32.197277567640533</v>
      </c>
      <c r="Z3290">
        <v>0.65146669234678678</v>
      </c>
      <c r="AA3290">
        <v>53.079727563256874</v>
      </c>
      <c r="AB3290">
        <v>22.98900475286333</v>
      </c>
      <c r="AC3290">
        <v>0</v>
      </c>
      <c r="AD3290">
        <v>0</v>
      </c>
      <c r="AE3290">
        <v>144.58952319868274</v>
      </c>
    </row>
    <row r="3291" spans="1:31" x14ac:dyDescent="0.25">
      <c r="A3291">
        <v>1672144</v>
      </c>
      <c r="B3291">
        <v>1</v>
      </c>
      <c r="C3291" t="s">
        <v>80</v>
      </c>
      <c r="D3291" t="s">
        <v>84</v>
      </c>
      <c r="E3291" t="s">
        <v>146</v>
      </c>
      <c r="F3291" t="s">
        <v>9629</v>
      </c>
      <c r="G3291" t="s">
        <v>267</v>
      </c>
      <c r="H3291" t="s">
        <v>143</v>
      </c>
      <c r="I3291" t="s">
        <v>135</v>
      </c>
      <c r="J3291" t="s">
        <v>136</v>
      </c>
      <c r="K3291" t="s">
        <v>137</v>
      </c>
      <c r="L3291" t="s">
        <v>9630</v>
      </c>
      <c r="M3291" t="s">
        <v>9631</v>
      </c>
      <c r="N3291">
        <v>1.209166666</v>
      </c>
      <c r="O3291">
        <v>0</v>
      </c>
      <c r="P3291">
        <v>713</v>
      </c>
      <c r="Q3291">
        <v>0</v>
      </c>
      <c r="R3291">
        <v>0</v>
      </c>
      <c r="S3291">
        <v>0</v>
      </c>
      <c r="T3291">
        <v>20</v>
      </c>
      <c r="U3291">
        <v>0</v>
      </c>
      <c r="V3291">
        <v>0</v>
      </c>
      <c r="W3291">
        <v>0</v>
      </c>
      <c r="X3291">
        <v>284.58458078966055</v>
      </c>
      <c r="Y3291">
        <v>0</v>
      </c>
      <c r="Z3291">
        <v>0</v>
      </c>
      <c r="AA3291">
        <v>0</v>
      </c>
      <c r="AB3291">
        <v>34.726463416186157</v>
      </c>
      <c r="AC3291">
        <v>0</v>
      </c>
      <c r="AD3291">
        <v>0</v>
      </c>
      <c r="AE3291">
        <v>319.31104420584671</v>
      </c>
    </row>
    <row r="3292" spans="1:31" x14ac:dyDescent="0.25">
      <c r="A3292">
        <v>1672161</v>
      </c>
      <c r="B3292">
        <v>1</v>
      </c>
      <c r="C3292" t="s">
        <v>81</v>
      </c>
      <c r="D3292" t="s">
        <v>128</v>
      </c>
      <c r="E3292" t="s">
        <v>159</v>
      </c>
      <c r="F3292" t="s">
        <v>9632</v>
      </c>
      <c r="G3292" t="s">
        <v>161</v>
      </c>
      <c r="H3292" t="s">
        <v>134</v>
      </c>
      <c r="I3292" t="s">
        <v>135</v>
      </c>
      <c r="J3292" t="s">
        <v>136</v>
      </c>
      <c r="K3292" t="s">
        <v>137</v>
      </c>
      <c r="L3292" t="s">
        <v>9633</v>
      </c>
      <c r="M3292" t="s">
        <v>9634</v>
      </c>
      <c r="N3292">
        <v>1.9966666660000001</v>
      </c>
      <c r="O3292">
        <v>0</v>
      </c>
      <c r="P3292">
        <v>786</v>
      </c>
      <c r="Q3292">
        <v>0</v>
      </c>
      <c r="R3292">
        <v>0</v>
      </c>
      <c r="S3292">
        <v>0</v>
      </c>
      <c r="T3292">
        <v>79</v>
      </c>
      <c r="U3292">
        <v>0</v>
      </c>
      <c r="V3292">
        <v>0</v>
      </c>
      <c r="W3292">
        <v>0</v>
      </c>
      <c r="X3292">
        <v>405.82626472453097</v>
      </c>
      <c r="Y3292">
        <v>0</v>
      </c>
      <c r="Z3292">
        <v>0</v>
      </c>
      <c r="AA3292">
        <v>0</v>
      </c>
      <c r="AB3292">
        <v>204.4564263124505</v>
      </c>
      <c r="AC3292">
        <v>0</v>
      </c>
      <c r="AD3292">
        <v>0</v>
      </c>
      <c r="AE3292">
        <v>610.28269103698153</v>
      </c>
    </row>
    <row r="3293" spans="1:31" x14ac:dyDescent="0.25">
      <c r="A3293">
        <v>1671995</v>
      </c>
      <c r="B3293">
        <v>1</v>
      </c>
      <c r="C3293" t="s">
        <v>81</v>
      </c>
      <c r="D3293" t="s">
        <v>121</v>
      </c>
      <c r="E3293" t="s">
        <v>151</v>
      </c>
      <c r="F3293" t="s">
        <v>9635</v>
      </c>
      <c r="G3293" t="s">
        <v>526</v>
      </c>
      <c r="H3293" t="s">
        <v>143</v>
      </c>
      <c r="I3293" t="s">
        <v>135</v>
      </c>
      <c r="J3293" t="s">
        <v>136</v>
      </c>
      <c r="K3293" t="s">
        <v>137</v>
      </c>
      <c r="L3293" t="s">
        <v>9636</v>
      </c>
      <c r="M3293" t="s">
        <v>9637</v>
      </c>
      <c r="N3293">
        <v>1.74</v>
      </c>
      <c r="O3293">
        <v>0</v>
      </c>
      <c r="P3293">
        <v>5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0.33389466442618887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0.33389466442618887</v>
      </c>
    </row>
    <row r="3294" spans="1:31" x14ac:dyDescent="0.25">
      <c r="A3294">
        <v>1671497</v>
      </c>
      <c r="B3294">
        <v>1</v>
      </c>
      <c r="C3294" t="s">
        <v>80</v>
      </c>
      <c r="D3294" t="s">
        <v>96</v>
      </c>
      <c r="E3294" t="s">
        <v>151</v>
      </c>
      <c r="F3294" t="s">
        <v>9638</v>
      </c>
      <c r="G3294" t="s">
        <v>526</v>
      </c>
      <c r="H3294" t="s">
        <v>143</v>
      </c>
      <c r="I3294" t="s">
        <v>135</v>
      </c>
      <c r="J3294" t="s">
        <v>136</v>
      </c>
      <c r="K3294" t="s">
        <v>137</v>
      </c>
      <c r="L3294" t="s">
        <v>9639</v>
      </c>
      <c r="M3294" t="s">
        <v>9640</v>
      </c>
      <c r="N3294">
        <v>4.6302777769999999</v>
      </c>
      <c r="O3294">
        <v>0</v>
      </c>
      <c r="P3294">
        <v>11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6.1569836027626881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6.1569836027626881</v>
      </c>
    </row>
    <row r="3295" spans="1:31" x14ac:dyDescent="0.25">
      <c r="A3295">
        <v>1672018</v>
      </c>
      <c r="B3295">
        <v>1</v>
      </c>
      <c r="C3295" t="s">
        <v>80</v>
      </c>
      <c r="D3295" t="s">
        <v>97</v>
      </c>
      <c r="E3295" t="s">
        <v>151</v>
      </c>
      <c r="F3295" t="s">
        <v>9641</v>
      </c>
      <c r="G3295" t="s">
        <v>153</v>
      </c>
      <c r="H3295" t="s">
        <v>143</v>
      </c>
      <c r="I3295" t="s">
        <v>135</v>
      </c>
      <c r="J3295" t="s">
        <v>136</v>
      </c>
      <c r="K3295" t="s">
        <v>137</v>
      </c>
      <c r="L3295" t="s">
        <v>9642</v>
      </c>
      <c r="M3295" t="s">
        <v>9643</v>
      </c>
      <c r="N3295">
        <v>5.7847222220000001</v>
      </c>
      <c r="O3295">
        <v>0</v>
      </c>
      <c r="P3295">
        <v>4</v>
      </c>
      <c r="Q3295">
        <v>0</v>
      </c>
      <c r="R3295">
        <v>6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3.0646511475016074</v>
      </c>
      <c r="Y3295">
        <v>0</v>
      </c>
      <c r="Z3295">
        <v>8.7314471530002251</v>
      </c>
      <c r="AA3295">
        <v>0</v>
      </c>
      <c r="AB3295">
        <v>0</v>
      </c>
      <c r="AC3295">
        <v>0</v>
      </c>
      <c r="AD3295">
        <v>0</v>
      </c>
      <c r="AE3295">
        <v>11.796098300501832</v>
      </c>
    </row>
    <row r="3296" spans="1:31" x14ac:dyDescent="0.25">
      <c r="A3296">
        <v>1671577</v>
      </c>
      <c r="B3296">
        <v>1</v>
      </c>
      <c r="C3296" t="s">
        <v>80</v>
      </c>
      <c r="D3296" t="s">
        <v>96</v>
      </c>
      <c r="E3296" t="s">
        <v>151</v>
      </c>
      <c r="F3296" t="s">
        <v>9644</v>
      </c>
      <c r="G3296" t="s">
        <v>281</v>
      </c>
      <c r="H3296" t="s">
        <v>143</v>
      </c>
      <c r="I3296" t="s">
        <v>135</v>
      </c>
      <c r="J3296" t="s">
        <v>136</v>
      </c>
      <c r="K3296" t="s">
        <v>167</v>
      </c>
      <c r="L3296" t="s">
        <v>9645</v>
      </c>
      <c r="M3296" t="s">
        <v>9646</v>
      </c>
      <c r="N3296">
        <v>6.4588888879999997</v>
      </c>
      <c r="O3296">
        <v>0</v>
      </c>
      <c r="P3296">
        <v>92</v>
      </c>
      <c r="Q3296">
        <v>0</v>
      </c>
      <c r="R3296">
        <v>0</v>
      </c>
      <c r="S3296">
        <v>0</v>
      </c>
      <c r="T3296">
        <v>7</v>
      </c>
      <c r="U3296">
        <v>0</v>
      </c>
      <c r="V3296">
        <v>0</v>
      </c>
      <c r="W3296">
        <v>0</v>
      </c>
      <c r="X3296">
        <v>119.40510908987271</v>
      </c>
      <c r="Y3296">
        <v>0</v>
      </c>
      <c r="Z3296">
        <v>0</v>
      </c>
      <c r="AA3296">
        <v>0</v>
      </c>
      <c r="AB3296">
        <v>30.271829139596665</v>
      </c>
      <c r="AC3296">
        <v>0</v>
      </c>
      <c r="AD3296">
        <v>0</v>
      </c>
      <c r="AE3296">
        <v>149.67693822946939</v>
      </c>
    </row>
    <row r="3297" spans="1:31" x14ac:dyDescent="0.25">
      <c r="A3297">
        <v>1672124</v>
      </c>
      <c r="B3297">
        <v>1</v>
      </c>
      <c r="C3297" t="s">
        <v>80</v>
      </c>
      <c r="D3297" t="s">
        <v>96</v>
      </c>
      <c r="E3297" t="s">
        <v>159</v>
      </c>
      <c r="F3297" t="s">
        <v>1476</v>
      </c>
      <c r="G3297" t="s">
        <v>161</v>
      </c>
      <c r="H3297" t="s">
        <v>134</v>
      </c>
      <c r="I3297" t="s">
        <v>135</v>
      </c>
      <c r="J3297" t="s">
        <v>136</v>
      </c>
      <c r="K3297" t="s">
        <v>137</v>
      </c>
      <c r="L3297" t="s">
        <v>9647</v>
      </c>
      <c r="M3297" t="s">
        <v>9648</v>
      </c>
      <c r="N3297">
        <v>0.765833333</v>
      </c>
      <c r="O3297">
        <v>1</v>
      </c>
      <c r="P3297">
        <v>13</v>
      </c>
      <c r="Q3297">
        <v>2</v>
      </c>
      <c r="R3297">
        <v>15</v>
      </c>
      <c r="S3297">
        <v>4</v>
      </c>
      <c r="T3297">
        <v>16</v>
      </c>
      <c r="U3297">
        <v>0</v>
      </c>
      <c r="V3297">
        <v>0</v>
      </c>
      <c r="W3297">
        <v>0</v>
      </c>
      <c r="X3297">
        <v>3.2309640646747853</v>
      </c>
      <c r="Y3297">
        <v>129.75921705288374</v>
      </c>
      <c r="Z3297">
        <v>13.029735685968223</v>
      </c>
      <c r="AA3297">
        <v>13.040133911989907</v>
      </c>
      <c r="AB3297">
        <v>21.733751453340673</v>
      </c>
      <c r="AC3297">
        <v>0</v>
      </c>
      <c r="AD3297">
        <v>0</v>
      </c>
      <c r="AE3297">
        <v>180.79380216885733</v>
      </c>
    </row>
    <row r="3298" spans="1:31" x14ac:dyDescent="0.25">
      <c r="A3298">
        <v>1672181</v>
      </c>
      <c r="B3298">
        <v>1</v>
      </c>
      <c r="C3298" t="s">
        <v>80</v>
      </c>
      <c r="D3298" t="s">
        <v>97</v>
      </c>
      <c r="E3298" t="s">
        <v>140</v>
      </c>
      <c r="F3298" t="s">
        <v>9649</v>
      </c>
      <c r="G3298" t="s">
        <v>197</v>
      </c>
      <c r="H3298" t="s">
        <v>143</v>
      </c>
      <c r="I3298" t="s">
        <v>135</v>
      </c>
      <c r="J3298" t="s">
        <v>136</v>
      </c>
      <c r="K3298" t="s">
        <v>137</v>
      </c>
      <c r="L3298" t="s">
        <v>9650</v>
      </c>
      <c r="M3298" t="s">
        <v>9651</v>
      </c>
      <c r="N3298">
        <v>4.3738888879999998</v>
      </c>
      <c r="O3298">
        <v>0</v>
      </c>
      <c r="P3298">
        <v>4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6.766519174573256</v>
      </c>
      <c r="Y3298">
        <v>0</v>
      </c>
      <c r="Z3298">
        <v>0</v>
      </c>
      <c r="AA3298">
        <v>0</v>
      </c>
      <c r="AB3298">
        <v>12.220925399713154</v>
      </c>
      <c r="AC3298">
        <v>0</v>
      </c>
      <c r="AD3298">
        <v>0</v>
      </c>
      <c r="AE3298">
        <v>18.98744457428641</v>
      </c>
    </row>
    <row r="3299" spans="1:31" x14ac:dyDescent="0.25">
      <c r="A3299">
        <v>1671789</v>
      </c>
      <c r="B3299">
        <v>1</v>
      </c>
      <c r="C3299" t="s">
        <v>80</v>
      </c>
      <c r="D3299" t="s">
        <v>109</v>
      </c>
      <c r="E3299" t="s">
        <v>151</v>
      </c>
      <c r="F3299" t="s">
        <v>9652</v>
      </c>
      <c r="G3299" t="s">
        <v>222</v>
      </c>
      <c r="H3299" t="s">
        <v>143</v>
      </c>
      <c r="I3299" t="s">
        <v>135</v>
      </c>
      <c r="J3299" t="s">
        <v>136</v>
      </c>
      <c r="K3299" t="s">
        <v>137</v>
      </c>
      <c r="L3299" t="s">
        <v>9653</v>
      </c>
      <c r="M3299" t="s">
        <v>9654</v>
      </c>
      <c r="N3299">
        <v>3.2919444439999999</v>
      </c>
      <c r="O3299">
        <v>0</v>
      </c>
      <c r="P3299">
        <v>24</v>
      </c>
      <c r="Q3299">
        <v>0</v>
      </c>
      <c r="R3299">
        <v>5</v>
      </c>
      <c r="S3299">
        <v>0</v>
      </c>
      <c r="T3299">
        <v>8</v>
      </c>
      <c r="U3299">
        <v>0</v>
      </c>
      <c r="V3299">
        <v>0</v>
      </c>
      <c r="W3299">
        <v>0</v>
      </c>
      <c r="X3299">
        <v>8.1958759185199668</v>
      </c>
      <c r="Y3299">
        <v>0</v>
      </c>
      <c r="Z3299">
        <v>3.0617232028783805</v>
      </c>
      <c r="AA3299">
        <v>0</v>
      </c>
      <c r="AB3299">
        <v>9.833661823978904</v>
      </c>
      <c r="AC3299">
        <v>0</v>
      </c>
      <c r="AD3299">
        <v>0</v>
      </c>
      <c r="AE3299">
        <v>21.09126094537725</v>
      </c>
    </row>
    <row r="3300" spans="1:31" x14ac:dyDescent="0.25">
      <c r="A3300">
        <v>1671826</v>
      </c>
      <c r="B3300">
        <v>1</v>
      </c>
      <c r="C3300" t="s">
        <v>80</v>
      </c>
      <c r="D3300" t="s">
        <v>103</v>
      </c>
      <c r="E3300" t="s">
        <v>151</v>
      </c>
      <c r="F3300" t="s">
        <v>9655</v>
      </c>
      <c r="G3300" t="s">
        <v>153</v>
      </c>
      <c r="H3300" t="s">
        <v>143</v>
      </c>
      <c r="I3300" t="s">
        <v>135</v>
      </c>
      <c r="J3300" t="s">
        <v>136</v>
      </c>
      <c r="K3300" t="s">
        <v>137</v>
      </c>
      <c r="L3300" t="s">
        <v>9656</v>
      </c>
      <c r="M3300" t="s">
        <v>9657</v>
      </c>
      <c r="N3300">
        <v>1.9524999999999999</v>
      </c>
      <c r="O3300">
        <v>0</v>
      </c>
      <c r="P3300">
        <v>0</v>
      </c>
      <c r="Q3300">
        <v>0</v>
      </c>
      <c r="R3300">
        <v>1</v>
      </c>
      <c r="S3300">
        <v>0</v>
      </c>
      <c r="T3300">
        <v>3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4.4939856363888891E-5</v>
      </c>
      <c r="AA3300">
        <v>0</v>
      </c>
      <c r="AB3300">
        <v>4.1196935630936427</v>
      </c>
      <c r="AC3300">
        <v>0</v>
      </c>
      <c r="AD3300">
        <v>0</v>
      </c>
      <c r="AE3300">
        <v>4.1197385029500069</v>
      </c>
    </row>
    <row r="3301" spans="1:31" x14ac:dyDescent="0.25">
      <c r="A3301">
        <v>1671875</v>
      </c>
      <c r="B3301">
        <v>1</v>
      </c>
      <c r="C3301" t="s">
        <v>80</v>
      </c>
      <c r="D3301" t="s">
        <v>82</v>
      </c>
      <c r="E3301" t="s">
        <v>200</v>
      </c>
      <c r="F3301" t="s">
        <v>454</v>
      </c>
      <c r="G3301" t="s">
        <v>153</v>
      </c>
      <c r="H3301" t="s">
        <v>143</v>
      </c>
      <c r="I3301" t="s">
        <v>135</v>
      </c>
      <c r="J3301" t="s">
        <v>136</v>
      </c>
      <c r="K3301" t="s">
        <v>137</v>
      </c>
      <c r="L3301" t="s">
        <v>9658</v>
      </c>
      <c r="M3301" t="s">
        <v>9659</v>
      </c>
      <c r="N3301">
        <v>4.1294444439999998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79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192.39906871994708</v>
      </c>
      <c r="AC3301">
        <v>0</v>
      </c>
      <c r="AD3301">
        <v>0</v>
      </c>
      <c r="AE3301">
        <v>192.39906871994708</v>
      </c>
    </row>
    <row r="3302" spans="1:31" x14ac:dyDescent="0.25">
      <c r="A3302">
        <v>1671540</v>
      </c>
      <c r="B3302">
        <v>1</v>
      </c>
      <c r="C3302" t="s">
        <v>81</v>
      </c>
      <c r="D3302" t="s">
        <v>128</v>
      </c>
      <c r="E3302" t="s">
        <v>140</v>
      </c>
      <c r="F3302" t="s">
        <v>9660</v>
      </c>
      <c r="G3302" t="s">
        <v>142</v>
      </c>
      <c r="H3302" t="s">
        <v>143</v>
      </c>
      <c r="I3302" t="s">
        <v>135</v>
      </c>
      <c r="J3302" t="s">
        <v>136</v>
      </c>
      <c r="K3302" t="s">
        <v>137</v>
      </c>
      <c r="L3302" t="s">
        <v>9063</v>
      </c>
      <c r="M3302" t="s">
        <v>9661</v>
      </c>
      <c r="N3302">
        <v>2.6388888879999999</v>
      </c>
      <c r="O3302">
        <v>0</v>
      </c>
      <c r="P3302">
        <v>4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2.0295083549347779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2.0295083549347779</v>
      </c>
    </row>
    <row r="3303" spans="1:31" x14ac:dyDescent="0.25">
      <c r="A3303">
        <v>1671683</v>
      </c>
      <c r="B3303">
        <v>1</v>
      </c>
      <c r="C3303" t="s">
        <v>80</v>
      </c>
      <c r="D3303" t="s">
        <v>93</v>
      </c>
      <c r="E3303" t="s">
        <v>151</v>
      </c>
      <c r="F3303" t="s">
        <v>9662</v>
      </c>
      <c r="G3303" t="s">
        <v>153</v>
      </c>
      <c r="H3303" t="s">
        <v>143</v>
      </c>
      <c r="I3303" t="s">
        <v>135</v>
      </c>
      <c r="J3303" t="s">
        <v>136</v>
      </c>
      <c r="K3303" t="s">
        <v>137</v>
      </c>
      <c r="L3303" t="s">
        <v>9663</v>
      </c>
      <c r="M3303" t="s">
        <v>9664</v>
      </c>
      <c r="N3303">
        <v>2.9427777769999999</v>
      </c>
      <c r="O3303">
        <v>0</v>
      </c>
      <c r="P3303">
        <v>10</v>
      </c>
      <c r="Q3303">
        <v>0</v>
      </c>
      <c r="R3303">
        <v>1</v>
      </c>
      <c r="S3303">
        <v>0</v>
      </c>
      <c r="T3303">
        <v>5</v>
      </c>
      <c r="U3303">
        <v>0</v>
      </c>
      <c r="V3303">
        <v>0</v>
      </c>
      <c r="W3303">
        <v>0</v>
      </c>
      <c r="X3303">
        <v>2.3034927443241759</v>
      </c>
      <c r="Y3303">
        <v>0</v>
      </c>
      <c r="Z3303">
        <v>2.4696589571654728E-2</v>
      </c>
      <c r="AA3303">
        <v>0</v>
      </c>
      <c r="AB3303">
        <v>11.967835484050608</v>
      </c>
      <c r="AC3303">
        <v>0</v>
      </c>
      <c r="AD3303">
        <v>0</v>
      </c>
      <c r="AE3303">
        <v>14.296024817946439</v>
      </c>
    </row>
    <row r="3304" spans="1:31" x14ac:dyDescent="0.25">
      <c r="A3304">
        <v>1671832</v>
      </c>
      <c r="B3304">
        <v>1</v>
      </c>
      <c r="C3304" t="s">
        <v>80</v>
      </c>
      <c r="D3304" t="s">
        <v>100</v>
      </c>
      <c r="E3304" t="s">
        <v>159</v>
      </c>
      <c r="F3304" t="s">
        <v>9665</v>
      </c>
      <c r="G3304" t="s">
        <v>596</v>
      </c>
      <c r="H3304" t="s">
        <v>134</v>
      </c>
      <c r="I3304" t="s">
        <v>135</v>
      </c>
      <c r="J3304" t="s">
        <v>136</v>
      </c>
      <c r="K3304" t="s">
        <v>137</v>
      </c>
      <c r="L3304" t="s">
        <v>9666</v>
      </c>
      <c r="M3304" t="s">
        <v>9667</v>
      </c>
      <c r="N3304">
        <v>0.233333333</v>
      </c>
      <c r="O3304">
        <v>0</v>
      </c>
      <c r="P3304">
        <v>33</v>
      </c>
      <c r="Q3304">
        <v>0</v>
      </c>
      <c r="R3304">
        <v>11</v>
      </c>
      <c r="S3304">
        <v>0</v>
      </c>
      <c r="T3304">
        <v>3</v>
      </c>
      <c r="U3304">
        <v>0</v>
      </c>
      <c r="V3304">
        <v>0</v>
      </c>
      <c r="W3304">
        <v>0</v>
      </c>
      <c r="X3304">
        <v>4.5767884724207333</v>
      </c>
      <c r="Y3304">
        <v>0</v>
      </c>
      <c r="Z3304">
        <v>0.78238172315520005</v>
      </c>
      <c r="AA3304">
        <v>0</v>
      </c>
      <c r="AB3304">
        <v>8.3419717710000009E-4</v>
      </c>
      <c r="AC3304">
        <v>0</v>
      </c>
      <c r="AD3304">
        <v>0</v>
      </c>
      <c r="AE3304">
        <v>5.3600043927530328</v>
      </c>
    </row>
    <row r="3305" spans="1:31" x14ac:dyDescent="0.25">
      <c r="A3305">
        <v>1672224</v>
      </c>
      <c r="B3305">
        <v>1</v>
      </c>
      <c r="C3305" t="s">
        <v>80</v>
      </c>
      <c r="D3305" t="s">
        <v>84</v>
      </c>
      <c r="E3305" t="s">
        <v>159</v>
      </c>
      <c r="F3305" t="s">
        <v>9668</v>
      </c>
      <c r="G3305" t="s">
        <v>596</v>
      </c>
      <c r="H3305" t="s">
        <v>134</v>
      </c>
      <c r="I3305" t="s">
        <v>135</v>
      </c>
      <c r="J3305" t="s">
        <v>136</v>
      </c>
      <c r="K3305" t="s">
        <v>137</v>
      </c>
      <c r="L3305" t="s">
        <v>9669</v>
      </c>
      <c r="M3305" t="s">
        <v>9670</v>
      </c>
      <c r="N3305">
        <v>6.6363888879999999</v>
      </c>
      <c r="O3305">
        <v>0</v>
      </c>
      <c r="P3305">
        <v>2</v>
      </c>
      <c r="Q3305">
        <v>0</v>
      </c>
      <c r="R3305">
        <v>4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1.0228207226338928</v>
      </c>
      <c r="Y3305">
        <v>0</v>
      </c>
      <c r="Z3305">
        <v>3.8189266197090226</v>
      </c>
      <c r="AA3305">
        <v>0</v>
      </c>
      <c r="AB3305">
        <v>0</v>
      </c>
      <c r="AC3305">
        <v>0</v>
      </c>
      <c r="AD3305">
        <v>0</v>
      </c>
      <c r="AE3305">
        <v>4.8417473423429156</v>
      </c>
    </row>
    <row r="3306" spans="1:31" x14ac:dyDescent="0.25">
      <c r="A3306">
        <v>1671560</v>
      </c>
      <c r="B3306">
        <v>1</v>
      </c>
      <c r="C3306" t="s">
        <v>81</v>
      </c>
      <c r="D3306" t="s">
        <v>123</v>
      </c>
      <c r="E3306" t="s">
        <v>151</v>
      </c>
      <c r="F3306" t="s">
        <v>9671</v>
      </c>
      <c r="G3306" t="s">
        <v>526</v>
      </c>
      <c r="H3306" t="s">
        <v>143</v>
      </c>
      <c r="I3306" t="s">
        <v>135</v>
      </c>
      <c r="J3306" t="s">
        <v>136</v>
      </c>
      <c r="K3306" t="s">
        <v>137</v>
      </c>
      <c r="L3306" t="s">
        <v>9672</v>
      </c>
      <c r="M3306" t="s">
        <v>9673</v>
      </c>
      <c r="N3306">
        <v>3.1455555550000001</v>
      </c>
      <c r="O3306">
        <v>0</v>
      </c>
      <c r="P3306">
        <v>21</v>
      </c>
      <c r="Q3306">
        <v>0</v>
      </c>
      <c r="R3306">
        <v>0</v>
      </c>
      <c r="S3306">
        <v>0</v>
      </c>
      <c r="T3306">
        <v>2</v>
      </c>
      <c r="U3306">
        <v>0</v>
      </c>
      <c r="V3306">
        <v>0</v>
      </c>
      <c r="W3306">
        <v>0</v>
      </c>
      <c r="X3306">
        <v>10.214496124589603</v>
      </c>
      <c r="Y3306">
        <v>0</v>
      </c>
      <c r="Z3306">
        <v>0</v>
      </c>
      <c r="AA3306">
        <v>0</v>
      </c>
      <c r="AB3306">
        <v>7.4333700423091056</v>
      </c>
      <c r="AC3306">
        <v>0</v>
      </c>
      <c r="AD3306">
        <v>0</v>
      </c>
      <c r="AE3306">
        <v>17.647866166898709</v>
      </c>
    </row>
    <row r="3307" spans="1:31" x14ac:dyDescent="0.25">
      <c r="A3307">
        <v>1671892</v>
      </c>
      <c r="B3307">
        <v>1</v>
      </c>
      <c r="C3307" t="s">
        <v>80</v>
      </c>
      <c r="D3307" t="s">
        <v>98</v>
      </c>
      <c r="E3307" t="s">
        <v>140</v>
      </c>
      <c r="F3307" t="s">
        <v>9674</v>
      </c>
      <c r="G3307" t="s">
        <v>197</v>
      </c>
      <c r="H3307" t="s">
        <v>143</v>
      </c>
      <c r="I3307" t="s">
        <v>135</v>
      </c>
      <c r="J3307" t="s">
        <v>136</v>
      </c>
      <c r="K3307" t="s">
        <v>137</v>
      </c>
      <c r="L3307" t="s">
        <v>9675</v>
      </c>
      <c r="M3307" t="s">
        <v>9676</v>
      </c>
      <c r="N3307">
        <v>0.79083333300000003</v>
      </c>
      <c r="O3307">
        <v>0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4.525364953472223E-4</v>
      </c>
      <c r="AA3307">
        <v>0</v>
      </c>
      <c r="AB3307">
        <v>0</v>
      </c>
      <c r="AC3307">
        <v>0</v>
      </c>
      <c r="AD3307">
        <v>0</v>
      </c>
      <c r="AE3307">
        <v>4.525364953472223E-4</v>
      </c>
    </row>
    <row r="3308" spans="1:31" x14ac:dyDescent="0.25">
      <c r="A3308">
        <v>1671915</v>
      </c>
      <c r="B3308">
        <v>1</v>
      </c>
      <c r="C3308" t="s">
        <v>81</v>
      </c>
      <c r="D3308" t="s">
        <v>114</v>
      </c>
      <c r="E3308" t="s">
        <v>151</v>
      </c>
      <c r="F3308" t="s">
        <v>9677</v>
      </c>
      <c r="G3308" t="s">
        <v>559</v>
      </c>
      <c r="H3308" t="s">
        <v>143</v>
      </c>
      <c r="I3308" t="s">
        <v>135</v>
      </c>
      <c r="J3308" t="s">
        <v>136</v>
      </c>
      <c r="K3308" t="s">
        <v>137</v>
      </c>
      <c r="L3308" t="s">
        <v>9678</v>
      </c>
      <c r="M3308" t="s">
        <v>9679</v>
      </c>
      <c r="N3308">
        <v>2.2344444440000002</v>
      </c>
      <c r="O3308">
        <v>0</v>
      </c>
      <c r="P3308">
        <v>44</v>
      </c>
      <c r="Q3308">
        <v>0</v>
      </c>
      <c r="R3308">
        <v>0</v>
      </c>
      <c r="S3308">
        <v>0</v>
      </c>
      <c r="T3308">
        <v>1</v>
      </c>
      <c r="U3308">
        <v>0</v>
      </c>
      <c r="V3308">
        <v>0</v>
      </c>
      <c r="W3308">
        <v>0</v>
      </c>
      <c r="X3308">
        <v>3.6812945060565161</v>
      </c>
      <c r="Y3308">
        <v>0</v>
      </c>
      <c r="Z3308">
        <v>0</v>
      </c>
      <c r="AA3308">
        <v>0</v>
      </c>
      <c r="AB3308">
        <v>0.32292507751485444</v>
      </c>
      <c r="AC3308">
        <v>0</v>
      </c>
      <c r="AD3308">
        <v>0</v>
      </c>
      <c r="AE3308">
        <v>4.0042195835713708</v>
      </c>
    </row>
    <row r="3309" spans="1:31" x14ac:dyDescent="0.25">
      <c r="A3309">
        <v>1671583</v>
      </c>
      <c r="B3309">
        <v>1</v>
      </c>
      <c r="C3309" t="s">
        <v>80</v>
      </c>
      <c r="D3309" t="s">
        <v>103</v>
      </c>
      <c r="E3309" t="s">
        <v>146</v>
      </c>
      <c r="F3309" t="s">
        <v>4954</v>
      </c>
      <c r="G3309" t="s">
        <v>153</v>
      </c>
      <c r="H3309" t="s">
        <v>143</v>
      </c>
      <c r="I3309" t="s">
        <v>135</v>
      </c>
      <c r="J3309" t="s">
        <v>136</v>
      </c>
      <c r="K3309" t="s">
        <v>137</v>
      </c>
      <c r="L3309" t="s">
        <v>9680</v>
      </c>
      <c r="M3309" t="s">
        <v>9681</v>
      </c>
      <c r="N3309">
        <v>1.914722222</v>
      </c>
      <c r="O3309">
        <v>0</v>
      </c>
      <c r="P3309">
        <v>0</v>
      </c>
      <c r="Q3309">
        <v>0</v>
      </c>
      <c r="R3309">
        <v>7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18.873701716817681</v>
      </c>
      <c r="AA3309">
        <v>0</v>
      </c>
      <c r="AB3309">
        <v>0</v>
      </c>
      <c r="AC3309">
        <v>0</v>
      </c>
      <c r="AD3309">
        <v>0</v>
      </c>
      <c r="AE3309">
        <v>18.873701716817681</v>
      </c>
    </row>
    <row r="3310" spans="1:31" x14ac:dyDescent="0.25">
      <c r="A3310">
        <v>1671723</v>
      </c>
      <c r="B3310">
        <v>1</v>
      </c>
      <c r="C3310" t="s">
        <v>80</v>
      </c>
      <c r="D3310" t="s">
        <v>93</v>
      </c>
      <c r="E3310" t="s">
        <v>140</v>
      </c>
      <c r="F3310" t="s">
        <v>9682</v>
      </c>
      <c r="G3310" t="s">
        <v>197</v>
      </c>
      <c r="H3310" t="s">
        <v>143</v>
      </c>
      <c r="I3310" t="s">
        <v>135</v>
      </c>
      <c r="J3310" t="s">
        <v>136</v>
      </c>
      <c r="K3310" t="s">
        <v>137</v>
      </c>
      <c r="L3310" t="s">
        <v>9683</v>
      </c>
      <c r="M3310" t="s">
        <v>9684</v>
      </c>
      <c r="N3310">
        <v>4.0169444439999999</v>
      </c>
      <c r="O3310">
        <v>0</v>
      </c>
      <c r="P3310">
        <v>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4.0379744424833336E-3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4.0379744424833336E-3</v>
      </c>
    </row>
    <row r="3311" spans="1:31" x14ac:dyDescent="0.25">
      <c r="A3311">
        <v>1672038</v>
      </c>
      <c r="B3311">
        <v>1</v>
      </c>
      <c r="C3311" t="s">
        <v>80</v>
      </c>
      <c r="D3311" t="s">
        <v>98</v>
      </c>
      <c r="E3311" t="s">
        <v>140</v>
      </c>
      <c r="F3311" t="s">
        <v>9685</v>
      </c>
      <c r="G3311" t="s">
        <v>209</v>
      </c>
      <c r="H3311" t="s">
        <v>143</v>
      </c>
      <c r="I3311" t="s">
        <v>135</v>
      </c>
      <c r="J3311" t="s">
        <v>136</v>
      </c>
      <c r="K3311" t="s">
        <v>137</v>
      </c>
      <c r="L3311" t="s">
        <v>9686</v>
      </c>
      <c r="M3311" t="s">
        <v>9687</v>
      </c>
      <c r="N3311">
        <v>1.6441666660000001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1</v>
      </c>
      <c r="U3311">
        <v>0</v>
      </c>
      <c r="V3311">
        <v>0</v>
      </c>
      <c r="W3311">
        <v>0</v>
      </c>
      <c r="X3311">
        <v>1.4718883860947001</v>
      </c>
      <c r="Y3311">
        <v>0</v>
      </c>
      <c r="Z3311">
        <v>0</v>
      </c>
      <c r="AA3311">
        <v>0</v>
      </c>
      <c r="AB3311">
        <v>5.0057065047433689</v>
      </c>
      <c r="AC3311">
        <v>0</v>
      </c>
      <c r="AD3311">
        <v>0</v>
      </c>
      <c r="AE3311">
        <v>6.4775948908380689</v>
      </c>
    </row>
    <row r="3312" spans="1:31" x14ac:dyDescent="0.25">
      <c r="A3312">
        <v>1671746</v>
      </c>
      <c r="B3312">
        <v>1</v>
      </c>
      <c r="C3312" t="s">
        <v>80</v>
      </c>
      <c r="D3312" t="s">
        <v>82</v>
      </c>
      <c r="E3312" t="s">
        <v>140</v>
      </c>
      <c r="F3312" t="s">
        <v>9688</v>
      </c>
      <c r="G3312" t="s">
        <v>197</v>
      </c>
      <c r="H3312" t="s">
        <v>143</v>
      </c>
      <c r="I3312" t="s">
        <v>135</v>
      </c>
      <c r="J3312" t="s">
        <v>136</v>
      </c>
      <c r="K3312" t="s">
        <v>137</v>
      </c>
      <c r="L3312" t="s">
        <v>9689</v>
      </c>
      <c r="M3312" t="s">
        <v>9690</v>
      </c>
      <c r="N3312">
        <v>2.16</v>
      </c>
      <c r="O3312">
        <v>0</v>
      </c>
      <c r="P3312">
        <v>2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1.20972287057281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1.20972287057281</v>
      </c>
    </row>
    <row r="3313" spans="1:31" x14ac:dyDescent="0.25">
      <c r="A3313">
        <v>1671909</v>
      </c>
      <c r="B3313">
        <v>1</v>
      </c>
      <c r="C3313" t="s">
        <v>80</v>
      </c>
      <c r="D3313" t="s">
        <v>111</v>
      </c>
      <c r="E3313" t="s">
        <v>140</v>
      </c>
      <c r="F3313" t="s">
        <v>9691</v>
      </c>
      <c r="G3313" t="s">
        <v>142</v>
      </c>
      <c r="H3313" t="s">
        <v>143</v>
      </c>
      <c r="I3313" t="s">
        <v>135</v>
      </c>
      <c r="J3313" t="s">
        <v>136</v>
      </c>
      <c r="K3313" t="s">
        <v>137</v>
      </c>
      <c r="L3313" t="s">
        <v>9692</v>
      </c>
      <c r="M3313" t="s">
        <v>9693</v>
      </c>
      <c r="N3313">
        <v>1.6244444440000001</v>
      </c>
      <c r="O3313">
        <v>0</v>
      </c>
      <c r="P3313">
        <v>5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0.70764177237816661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0.70764177237816661</v>
      </c>
    </row>
    <row r="3314" spans="1:31" x14ac:dyDescent="0.25">
      <c r="A3314">
        <v>1671520</v>
      </c>
      <c r="B3314">
        <v>1</v>
      </c>
      <c r="C3314" t="s">
        <v>81</v>
      </c>
      <c r="D3314" t="s">
        <v>127</v>
      </c>
      <c r="E3314" t="s">
        <v>159</v>
      </c>
      <c r="F3314" t="s">
        <v>9694</v>
      </c>
      <c r="G3314" t="s">
        <v>596</v>
      </c>
      <c r="H3314" t="s">
        <v>134</v>
      </c>
      <c r="I3314" t="s">
        <v>135</v>
      </c>
      <c r="J3314" t="s">
        <v>136</v>
      </c>
      <c r="K3314" t="s">
        <v>137</v>
      </c>
      <c r="L3314" t="s">
        <v>9695</v>
      </c>
      <c r="M3314" t="s">
        <v>9696</v>
      </c>
      <c r="N3314">
        <v>6.5716666659999996</v>
      </c>
      <c r="O3314">
        <v>0</v>
      </c>
      <c r="P3314">
        <v>1</v>
      </c>
      <c r="Q3314">
        <v>0</v>
      </c>
      <c r="R3314">
        <v>8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0.66890219499489167</v>
      </c>
      <c r="Y3314">
        <v>0</v>
      </c>
      <c r="Z3314">
        <v>18.416116682974916</v>
      </c>
      <c r="AA3314">
        <v>0</v>
      </c>
      <c r="AB3314">
        <v>0</v>
      </c>
      <c r="AC3314">
        <v>0</v>
      </c>
      <c r="AD3314">
        <v>0</v>
      </c>
      <c r="AE3314">
        <v>19.085018877969809</v>
      </c>
    </row>
    <row r="3315" spans="1:31" x14ac:dyDescent="0.25">
      <c r="A3315">
        <v>1671852</v>
      </c>
      <c r="B3315">
        <v>1</v>
      </c>
      <c r="C3315" t="s">
        <v>81</v>
      </c>
      <c r="D3315" t="s">
        <v>127</v>
      </c>
      <c r="E3315" t="s">
        <v>140</v>
      </c>
      <c r="F3315" t="s">
        <v>9697</v>
      </c>
      <c r="G3315" t="s">
        <v>197</v>
      </c>
      <c r="H3315" t="s">
        <v>143</v>
      </c>
      <c r="I3315" t="s">
        <v>135</v>
      </c>
      <c r="J3315" t="s">
        <v>136</v>
      </c>
      <c r="K3315" t="s">
        <v>137</v>
      </c>
      <c r="L3315" t="s">
        <v>9698</v>
      </c>
      <c r="M3315" t="s">
        <v>9699</v>
      </c>
      <c r="N3315">
        <v>9.5577777770000001</v>
      </c>
      <c r="O3315">
        <v>0</v>
      </c>
      <c r="P3315">
        <v>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1.8822752772433107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1.8822752772433107</v>
      </c>
    </row>
    <row r="3316" spans="1:31" x14ac:dyDescent="0.25">
      <c r="A3316">
        <v>1672207</v>
      </c>
      <c r="B3316">
        <v>1</v>
      </c>
      <c r="C3316" t="s">
        <v>80</v>
      </c>
      <c r="D3316" t="s">
        <v>93</v>
      </c>
      <c r="E3316" t="s">
        <v>151</v>
      </c>
      <c r="F3316" t="s">
        <v>9700</v>
      </c>
      <c r="G3316" t="s">
        <v>486</v>
      </c>
      <c r="H3316" t="s">
        <v>143</v>
      </c>
      <c r="I3316" t="s">
        <v>135</v>
      </c>
      <c r="J3316" t="s">
        <v>136</v>
      </c>
      <c r="K3316" t="s">
        <v>137</v>
      </c>
      <c r="L3316" t="s">
        <v>9701</v>
      </c>
      <c r="M3316" t="s">
        <v>9702</v>
      </c>
      <c r="N3316">
        <v>2.0322222220000001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</row>
    <row r="3317" spans="1:31" x14ac:dyDescent="0.25">
      <c r="A3317">
        <v>1671706</v>
      </c>
      <c r="B3317">
        <v>1</v>
      </c>
      <c r="C3317" t="s">
        <v>80</v>
      </c>
      <c r="D3317" t="s">
        <v>89</v>
      </c>
      <c r="E3317" t="s">
        <v>151</v>
      </c>
      <c r="F3317" t="s">
        <v>9703</v>
      </c>
      <c r="G3317" t="s">
        <v>153</v>
      </c>
      <c r="H3317" t="s">
        <v>143</v>
      </c>
      <c r="I3317" t="s">
        <v>135</v>
      </c>
      <c r="J3317" t="s">
        <v>136</v>
      </c>
      <c r="K3317" t="s">
        <v>137</v>
      </c>
      <c r="L3317" t="s">
        <v>9704</v>
      </c>
      <c r="M3317" t="s">
        <v>9705</v>
      </c>
      <c r="N3317">
        <v>0.97111111100000003</v>
      </c>
      <c r="O3317">
        <v>0</v>
      </c>
      <c r="P3317">
        <v>48</v>
      </c>
      <c r="Q3317">
        <v>0</v>
      </c>
      <c r="R3317">
        <v>6</v>
      </c>
      <c r="S3317">
        <v>0</v>
      </c>
      <c r="T3317">
        <v>6</v>
      </c>
      <c r="U3317">
        <v>0</v>
      </c>
      <c r="V3317">
        <v>0</v>
      </c>
      <c r="W3317">
        <v>0</v>
      </c>
      <c r="X3317">
        <v>14.348176110058647</v>
      </c>
      <c r="Y3317">
        <v>0</v>
      </c>
      <c r="Z3317">
        <v>0.24657615143702832</v>
      </c>
      <c r="AA3317">
        <v>0</v>
      </c>
      <c r="AB3317">
        <v>31.629252664182175</v>
      </c>
      <c r="AC3317">
        <v>0</v>
      </c>
      <c r="AD3317">
        <v>0</v>
      </c>
      <c r="AE3317">
        <v>46.224004925677846</v>
      </c>
    </row>
    <row r="3318" spans="1:31" x14ac:dyDescent="0.25">
      <c r="A3318">
        <v>1672201</v>
      </c>
      <c r="B3318">
        <v>1</v>
      </c>
      <c r="C3318" t="s">
        <v>80</v>
      </c>
      <c r="D3318" t="s">
        <v>100</v>
      </c>
      <c r="E3318" t="s">
        <v>140</v>
      </c>
      <c r="F3318" t="s">
        <v>9706</v>
      </c>
      <c r="G3318" t="s">
        <v>197</v>
      </c>
      <c r="H3318" t="s">
        <v>143</v>
      </c>
      <c r="I3318" t="s">
        <v>135</v>
      </c>
      <c r="J3318" t="s">
        <v>136</v>
      </c>
      <c r="K3318" t="s">
        <v>137</v>
      </c>
      <c r="L3318" t="s">
        <v>9707</v>
      </c>
      <c r="M3318" t="s">
        <v>9708</v>
      </c>
      <c r="N3318">
        <v>15.234166666</v>
      </c>
      <c r="O3318">
        <v>0</v>
      </c>
      <c r="P3318">
        <v>1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0.10295674382554167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0.10295674382554167</v>
      </c>
    </row>
    <row r="3319" spans="1:31" x14ac:dyDescent="0.25">
      <c r="A3319">
        <v>1671643</v>
      </c>
      <c r="B3319">
        <v>1</v>
      </c>
      <c r="C3319" t="s">
        <v>81</v>
      </c>
      <c r="D3319" t="s">
        <v>117</v>
      </c>
      <c r="E3319" t="s">
        <v>159</v>
      </c>
      <c r="F3319" t="s">
        <v>9709</v>
      </c>
      <c r="G3319" t="s">
        <v>596</v>
      </c>
      <c r="H3319" t="s">
        <v>134</v>
      </c>
      <c r="I3319" t="s">
        <v>135</v>
      </c>
      <c r="J3319" t="s">
        <v>136</v>
      </c>
      <c r="K3319" t="s">
        <v>137</v>
      </c>
      <c r="L3319" t="s">
        <v>9710</v>
      </c>
      <c r="M3319" t="s">
        <v>9711</v>
      </c>
      <c r="N3319">
        <v>1.9083333330000001</v>
      </c>
      <c r="O3319">
        <v>0</v>
      </c>
      <c r="P3319">
        <v>55</v>
      </c>
      <c r="Q3319">
        <v>0</v>
      </c>
      <c r="R3319">
        <v>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9.5354693226715526</v>
      </c>
      <c r="Y3319">
        <v>0</v>
      </c>
      <c r="Z3319">
        <v>7.0464190662918327E-2</v>
      </c>
      <c r="AA3319">
        <v>0</v>
      </c>
      <c r="AB3319">
        <v>0</v>
      </c>
      <c r="AC3319">
        <v>0</v>
      </c>
      <c r="AD3319">
        <v>0</v>
      </c>
      <c r="AE3319">
        <v>9.6059335133344703</v>
      </c>
    </row>
    <row r="3320" spans="1:31" x14ac:dyDescent="0.25">
      <c r="A3320">
        <v>1671809</v>
      </c>
      <c r="B3320">
        <v>1</v>
      </c>
      <c r="C3320" t="s">
        <v>80</v>
      </c>
      <c r="D3320" t="s">
        <v>88</v>
      </c>
      <c r="E3320" t="s">
        <v>140</v>
      </c>
      <c r="F3320" t="s">
        <v>9712</v>
      </c>
      <c r="G3320" t="s">
        <v>482</v>
      </c>
      <c r="H3320" t="s">
        <v>143</v>
      </c>
      <c r="I3320" t="s">
        <v>135</v>
      </c>
      <c r="J3320" t="s">
        <v>136</v>
      </c>
      <c r="K3320" t="s">
        <v>137</v>
      </c>
      <c r="L3320" t="s">
        <v>9713</v>
      </c>
      <c r="M3320" t="s">
        <v>9714</v>
      </c>
      <c r="N3320">
        <v>7.4880555549999999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35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110.74963132499371</v>
      </c>
      <c r="AC3320">
        <v>0</v>
      </c>
      <c r="AD3320">
        <v>0</v>
      </c>
      <c r="AE3320">
        <v>110.74963132499371</v>
      </c>
    </row>
    <row r="3321" spans="1:31" x14ac:dyDescent="0.25">
      <c r="A3321">
        <v>1671786</v>
      </c>
      <c r="B3321">
        <v>1</v>
      </c>
      <c r="C3321" t="s">
        <v>80</v>
      </c>
      <c r="D3321" t="s">
        <v>87</v>
      </c>
      <c r="E3321" t="s">
        <v>140</v>
      </c>
      <c r="F3321" t="s">
        <v>9715</v>
      </c>
      <c r="G3321" t="s">
        <v>197</v>
      </c>
      <c r="H3321" t="s">
        <v>143</v>
      </c>
      <c r="I3321" t="s">
        <v>135</v>
      </c>
      <c r="J3321" t="s">
        <v>136</v>
      </c>
      <c r="K3321" t="s">
        <v>137</v>
      </c>
      <c r="L3321" t="s">
        <v>9716</v>
      </c>
      <c r="M3321" t="s">
        <v>9717</v>
      </c>
      <c r="N3321">
        <v>0.89277777700000005</v>
      </c>
      <c r="O3321">
        <v>0</v>
      </c>
      <c r="P3321">
        <v>2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1.3514662943647717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1.3514662943647717</v>
      </c>
    </row>
    <row r="3322" spans="1:31" x14ac:dyDescent="0.25">
      <c r="A3322">
        <v>1671431</v>
      </c>
      <c r="B3322">
        <v>1</v>
      </c>
      <c r="C3322" t="s">
        <v>81</v>
      </c>
      <c r="D3322" t="s">
        <v>127</v>
      </c>
      <c r="E3322" t="s">
        <v>140</v>
      </c>
      <c r="F3322" t="s">
        <v>9718</v>
      </c>
      <c r="G3322" t="s">
        <v>197</v>
      </c>
      <c r="H3322" t="s">
        <v>143</v>
      </c>
      <c r="I3322" t="s">
        <v>135</v>
      </c>
      <c r="J3322" t="s">
        <v>136</v>
      </c>
      <c r="K3322" t="s">
        <v>137</v>
      </c>
      <c r="L3322" t="s">
        <v>9719</v>
      </c>
      <c r="M3322" t="s">
        <v>9720</v>
      </c>
      <c r="N3322">
        <v>2.662222222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0.1210402819854489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0.1210402819854489</v>
      </c>
    </row>
    <row r="3323" spans="1:31" x14ac:dyDescent="0.25">
      <c r="A3323">
        <v>1671474</v>
      </c>
      <c r="B3323">
        <v>1</v>
      </c>
      <c r="C3323" t="s">
        <v>80</v>
      </c>
      <c r="D3323" t="s">
        <v>107</v>
      </c>
      <c r="E3323" t="s">
        <v>164</v>
      </c>
      <c r="F3323" t="s">
        <v>8796</v>
      </c>
      <c r="G3323" t="s">
        <v>161</v>
      </c>
      <c r="H3323" t="s">
        <v>134</v>
      </c>
      <c r="I3323" t="s">
        <v>135</v>
      </c>
      <c r="J3323" t="s">
        <v>136</v>
      </c>
      <c r="K3323" t="s">
        <v>137</v>
      </c>
      <c r="L3323" t="s">
        <v>9721</v>
      </c>
      <c r="M3323" t="s">
        <v>9722</v>
      </c>
      <c r="N3323">
        <v>1.4783333329999999</v>
      </c>
      <c r="O3323">
        <v>2</v>
      </c>
      <c r="P3323">
        <v>1098</v>
      </c>
      <c r="Q3323">
        <v>30</v>
      </c>
      <c r="R3323">
        <v>83</v>
      </c>
      <c r="S3323">
        <v>4</v>
      </c>
      <c r="T3323">
        <v>33</v>
      </c>
      <c r="U3323">
        <v>0</v>
      </c>
      <c r="V3323">
        <v>3</v>
      </c>
      <c r="W3323">
        <v>20.400620582565136</v>
      </c>
      <c r="X3323">
        <v>114.86971952960081</v>
      </c>
      <c r="Y3323">
        <v>589.26107490269442</v>
      </c>
      <c r="Z3323">
        <v>35.027359017985432</v>
      </c>
      <c r="AA3323">
        <v>19.901539916326399</v>
      </c>
      <c r="AB3323">
        <v>36.335327737114696</v>
      </c>
      <c r="AC3323">
        <v>0</v>
      </c>
      <c r="AD3323">
        <v>1.88656245795856</v>
      </c>
      <c r="AE3323">
        <v>817.68220414424547</v>
      </c>
    </row>
    <row r="3324" spans="1:31" x14ac:dyDescent="0.25">
      <c r="A3324">
        <v>1671600</v>
      </c>
      <c r="B3324">
        <v>1</v>
      </c>
      <c r="C3324" t="s">
        <v>81</v>
      </c>
      <c r="D3324" t="s">
        <v>128</v>
      </c>
      <c r="E3324" t="s">
        <v>151</v>
      </c>
      <c r="F3324" t="s">
        <v>9723</v>
      </c>
      <c r="G3324" t="s">
        <v>281</v>
      </c>
      <c r="H3324" t="s">
        <v>143</v>
      </c>
      <c r="I3324" t="s">
        <v>135</v>
      </c>
      <c r="J3324" t="s">
        <v>136</v>
      </c>
      <c r="K3324" t="s">
        <v>167</v>
      </c>
      <c r="L3324" t="s">
        <v>9724</v>
      </c>
      <c r="M3324" t="s">
        <v>9725</v>
      </c>
      <c r="N3324">
        <v>9.9610961109999998</v>
      </c>
      <c r="O3324">
        <v>0</v>
      </c>
      <c r="P3324">
        <v>46</v>
      </c>
      <c r="Q3324">
        <v>0</v>
      </c>
      <c r="R3324">
        <v>0</v>
      </c>
      <c r="S3324">
        <v>0</v>
      </c>
      <c r="T3324">
        <v>4</v>
      </c>
      <c r="U3324">
        <v>0</v>
      </c>
      <c r="V3324">
        <v>0</v>
      </c>
      <c r="W3324">
        <v>0</v>
      </c>
      <c r="X3324">
        <v>67.297840270955717</v>
      </c>
      <c r="Y3324">
        <v>0</v>
      </c>
      <c r="Z3324">
        <v>0</v>
      </c>
      <c r="AA3324">
        <v>0</v>
      </c>
      <c r="AB3324">
        <v>270.84040813923014</v>
      </c>
      <c r="AC3324">
        <v>0</v>
      </c>
      <c r="AD3324">
        <v>0</v>
      </c>
      <c r="AE3324">
        <v>338.13824841018584</v>
      </c>
    </row>
    <row r="3325" spans="1:31" x14ac:dyDescent="0.25">
      <c r="A3325">
        <v>1671623</v>
      </c>
      <c r="B3325">
        <v>1</v>
      </c>
      <c r="C3325" t="s">
        <v>80</v>
      </c>
      <c r="D3325" t="s">
        <v>103</v>
      </c>
      <c r="E3325" t="s">
        <v>151</v>
      </c>
      <c r="F3325" t="s">
        <v>9726</v>
      </c>
      <c r="G3325" t="s">
        <v>153</v>
      </c>
      <c r="H3325" t="s">
        <v>143</v>
      </c>
      <c r="I3325" t="s">
        <v>135</v>
      </c>
      <c r="J3325" t="s">
        <v>136</v>
      </c>
      <c r="K3325" t="s">
        <v>137</v>
      </c>
      <c r="L3325" t="s">
        <v>9727</v>
      </c>
      <c r="M3325" t="s">
        <v>9728</v>
      </c>
      <c r="N3325">
        <v>0.66749999999999998</v>
      </c>
      <c r="O3325">
        <v>0</v>
      </c>
      <c r="P3325">
        <v>80</v>
      </c>
      <c r="Q3325">
        <v>0</v>
      </c>
      <c r="R3325">
        <v>1</v>
      </c>
      <c r="S3325">
        <v>0</v>
      </c>
      <c r="T3325">
        <v>4</v>
      </c>
      <c r="U3325">
        <v>0</v>
      </c>
      <c r="V3325">
        <v>0</v>
      </c>
      <c r="W3325">
        <v>0</v>
      </c>
      <c r="X3325">
        <v>10.424791759627668</v>
      </c>
      <c r="Y3325">
        <v>0</v>
      </c>
      <c r="Z3325">
        <v>3.5253834864972501E-2</v>
      </c>
      <c r="AA3325">
        <v>0</v>
      </c>
      <c r="AB3325">
        <v>1.7957082491888401</v>
      </c>
      <c r="AC3325">
        <v>0</v>
      </c>
      <c r="AD3325">
        <v>0</v>
      </c>
      <c r="AE3325">
        <v>12.255753843681481</v>
      </c>
    </row>
    <row r="3326" spans="1:31" x14ac:dyDescent="0.25">
      <c r="A3326">
        <v>1672164</v>
      </c>
      <c r="B3326">
        <v>1</v>
      </c>
      <c r="C3326" t="s">
        <v>80</v>
      </c>
      <c r="D3326" t="s">
        <v>101</v>
      </c>
      <c r="E3326" t="s">
        <v>140</v>
      </c>
      <c r="F3326" t="s">
        <v>9729</v>
      </c>
      <c r="G3326" t="s">
        <v>209</v>
      </c>
      <c r="H3326" t="s">
        <v>143</v>
      </c>
      <c r="I3326" t="s">
        <v>135</v>
      </c>
      <c r="J3326" t="s">
        <v>136</v>
      </c>
      <c r="K3326" t="s">
        <v>137</v>
      </c>
      <c r="L3326" t="s">
        <v>9730</v>
      </c>
      <c r="M3326" t="s">
        <v>9701</v>
      </c>
      <c r="N3326">
        <v>2.3902777770000001</v>
      </c>
      <c r="O3326">
        <v>0</v>
      </c>
      <c r="P3326">
        <v>4</v>
      </c>
      <c r="Q3326">
        <v>0</v>
      </c>
      <c r="R3326">
        <v>0</v>
      </c>
      <c r="S3326">
        <v>0</v>
      </c>
      <c r="T3326">
        <v>2</v>
      </c>
      <c r="U3326">
        <v>0</v>
      </c>
      <c r="V3326">
        <v>0</v>
      </c>
      <c r="W3326">
        <v>0</v>
      </c>
      <c r="X3326">
        <v>2.4064287696080227</v>
      </c>
      <c r="Y3326">
        <v>0</v>
      </c>
      <c r="Z3326">
        <v>0</v>
      </c>
      <c r="AA3326">
        <v>0</v>
      </c>
      <c r="AB3326">
        <v>11.770070662176895</v>
      </c>
      <c r="AC3326">
        <v>0</v>
      </c>
      <c r="AD3326">
        <v>0</v>
      </c>
      <c r="AE3326">
        <v>14.176499431784919</v>
      </c>
    </row>
    <row r="3327" spans="1:31" x14ac:dyDescent="0.25">
      <c r="A3327">
        <v>1671500</v>
      </c>
      <c r="B3327">
        <v>1</v>
      </c>
      <c r="C3327" t="s">
        <v>80</v>
      </c>
      <c r="D3327" t="s">
        <v>82</v>
      </c>
      <c r="E3327" t="s">
        <v>140</v>
      </c>
      <c r="F3327" t="s">
        <v>9731</v>
      </c>
      <c r="G3327" t="s">
        <v>197</v>
      </c>
      <c r="H3327" t="s">
        <v>143</v>
      </c>
      <c r="I3327" t="s">
        <v>135</v>
      </c>
      <c r="J3327" t="s">
        <v>136</v>
      </c>
      <c r="K3327" t="s">
        <v>137</v>
      </c>
      <c r="L3327" t="s">
        <v>9732</v>
      </c>
      <c r="M3327" t="s">
        <v>9733</v>
      </c>
      <c r="N3327">
        <v>6.4127777769999996</v>
      </c>
      <c r="O3327">
        <v>0</v>
      </c>
      <c r="P3327">
        <v>2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2.4080722201805425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2.4080722201805425</v>
      </c>
    </row>
    <row r="3328" spans="1:31" x14ac:dyDescent="0.25">
      <c r="A3328">
        <v>1671743</v>
      </c>
      <c r="B3328">
        <v>1</v>
      </c>
      <c r="C3328" t="s">
        <v>80</v>
      </c>
      <c r="D3328" t="s">
        <v>90</v>
      </c>
      <c r="E3328" t="s">
        <v>140</v>
      </c>
      <c r="F3328" t="s">
        <v>9734</v>
      </c>
      <c r="G3328" t="s">
        <v>197</v>
      </c>
      <c r="H3328" t="s">
        <v>143</v>
      </c>
      <c r="I3328" t="s">
        <v>135</v>
      </c>
      <c r="J3328" t="s">
        <v>136</v>
      </c>
      <c r="K3328" t="s">
        <v>137</v>
      </c>
      <c r="L3328" t="s">
        <v>9735</v>
      </c>
      <c r="M3328" t="s">
        <v>9736</v>
      </c>
      <c r="N3328">
        <v>9.4425000000000008</v>
      </c>
      <c r="O3328">
        <v>0</v>
      </c>
      <c r="P3328">
        <v>2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7.1166642989074944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7.1166642989074944</v>
      </c>
    </row>
    <row r="3329" spans="1:31" x14ac:dyDescent="0.25">
      <c r="A3329">
        <v>1671935</v>
      </c>
      <c r="B3329">
        <v>1</v>
      </c>
      <c r="C3329" t="s">
        <v>80</v>
      </c>
      <c r="D3329" t="s">
        <v>101</v>
      </c>
      <c r="E3329" t="s">
        <v>151</v>
      </c>
      <c r="F3329" t="s">
        <v>9737</v>
      </c>
      <c r="G3329" t="s">
        <v>9738</v>
      </c>
      <c r="H3329" t="s">
        <v>143</v>
      </c>
      <c r="I3329" t="s">
        <v>135</v>
      </c>
      <c r="J3329" t="s">
        <v>136</v>
      </c>
      <c r="K3329" t="s">
        <v>137</v>
      </c>
      <c r="L3329" t="s">
        <v>9482</v>
      </c>
      <c r="M3329" t="s">
        <v>9739</v>
      </c>
      <c r="N3329">
        <v>1.1911111109999999</v>
      </c>
      <c r="O3329">
        <v>0</v>
      </c>
      <c r="P3329">
        <v>375</v>
      </c>
      <c r="Q3329">
        <v>0</v>
      </c>
      <c r="R3329">
        <v>0</v>
      </c>
      <c r="S3329">
        <v>0</v>
      </c>
      <c r="T3329">
        <v>6</v>
      </c>
      <c r="U3329">
        <v>0</v>
      </c>
      <c r="V3329">
        <v>0</v>
      </c>
      <c r="W3329">
        <v>0</v>
      </c>
      <c r="X3329">
        <v>82.29791188090779</v>
      </c>
      <c r="Y3329">
        <v>0</v>
      </c>
      <c r="Z3329">
        <v>0</v>
      </c>
      <c r="AA3329">
        <v>0</v>
      </c>
      <c r="AB3329">
        <v>2.2859124780994242</v>
      </c>
      <c r="AC3329">
        <v>0</v>
      </c>
      <c r="AD3329">
        <v>0</v>
      </c>
      <c r="AE3329">
        <v>84.58382435900721</v>
      </c>
    </row>
    <row r="3330" spans="1:31" x14ac:dyDescent="0.25">
      <c r="A3330">
        <v>1671494</v>
      </c>
      <c r="B3330">
        <v>1</v>
      </c>
      <c r="C3330" t="s">
        <v>81</v>
      </c>
      <c r="D3330" t="s">
        <v>127</v>
      </c>
      <c r="E3330" t="s">
        <v>159</v>
      </c>
      <c r="F3330" t="s">
        <v>9740</v>
      </c>
      <c r="G3330" t="s">
        <v>161</v>
      </c>
      <c r="H3330" t="s">
        <v>134</v>
      </c>
      <c r="I3330" t="s">
        <v>135</v>
      </c>
      <c r="J3330" t="s">
        <v>136</v>
      </c>
      <c r="K3330" t="s">
        <v>137</v>
      </c>
      <c r="L3330" t="s">
        <v>9741</v>
      </c>
      <c r="M3330" t="s">
        <v>9742</v>
      </c>
      <c r="N3330">
        <v>1.064444444</v>
      </c>
      <c r="O3330">
        <v>0</v>
      </c>
      <c r="P3330">
        <v>0</v>
      </c>
      <c r="Q3330">
        <v>0</v>
      </c>
      <c r="R3330">
        <v>0</v>
      </c>
      <c r="S3330">
        <v>1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27.73701485500801</v>
      </c>
      <c r="AB3330">
        <v>0</v>
      </c>
      <c r="AC3330">
        <v>0</v>
      </c>
      <c r="AD3330">
        <v>0</v>
      </c>
      <c r="AE3330">
        <v>27.73701485500801</v>
      </c>
    </row>
    <row r="3331" spans="1:31" x14ac:dyDescent="0.25">
      <c r="A3331">
        <v>1671978</v>
      </c>
      <c r="B3331">
        <v>1</v>
      </c>
      <c r="C3331" t="s">
        <v>80</v>
      </c>
      <c r="D3331" t="s">
        <v>104</v>
      </c>
      <c r="E3331" t="s">
        <v>140</v>
      </c>
      <c r="F3331" t="s">
        <v>9743</v>
      </c>
      <c r="G3331" t="s">
        <v>197</v>
      </c>
      <c r="H3331" t="s">
        <v>143</v>
      </c>
      <c r="I3331" t="s">
        <v>135</v>
      </c>
      <c r="J3331" t="s">
        <v>136</v>
      </c>
      <c r="K3331" t="s">
        <v>137</v>
      </c>
      <c r="L3331" t="s">
        <v>9744</v>
      </c>
      <c r="M3331" t="s">
        <v>9745</v>
      </c>
      <c r="N3331">
        <v>3.4922222220000001</v>
      </c>
      <c r="O3331">
        <v>0</v>
      </c>
      <c r="P3331">
        <v>5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3.3027153665210007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3.3027153665210007</v>
      </c>
    </row>
    <row r="3332" spans="1:31" x14ac:dyDescent="0.25">
      <c r="A3332">
        <v>1671729</v>
      </c>
      <c r="B3332">
        <v>1</v>
      </c>
      <c r="C3332" t="s">
        <v>80</v>
      </c>
      <c r="D3332" t="s">
        <v>104</v>
      </c>
      <c r="E3332" t="s">
        <v>140</v>
      </c>
      <c r="F3332" t="s">
        <v>9746</v>
      </c>
      <c r="G3332" t="s">
        <v>197</v>
      </c>
      <c r="H3332" t="s">
        <v>143</v>
      </c>
      <c r="I3332" t="s">
        <v>135</v>
      </c>
      <c r="J3332" t="s">
        <v>136</v>
      </c>
      <c r="K3332" t="s">
        <v>137</v>
      </c>
      <c r="L3332" t="s">
        <v>9747</v>
      </c>
      <c r="M3332" t="s">
        <v>9748</v>
      </c>
      <c r="N3332">
        <v>0.94055555499999999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0.21437589178214445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0.21437589178214445</v>
      </c>
    </row>
    <row r="3333" spans="1:31" x14ac:dyDescent="0.25">
      <c r="A3333">
        <v>1672227</v>
      </c>
      <c r="B3333">
        <v>1</v>
      </c>
      <c r="C3333" t="s">
        <v>80</v>
      </c>
      <c r="D3333" t="s">
        <v>110</v>
      </c>
      <c r="E3333" t="s">
        <v>140</v>
      </c>
      <c r="F3333" t="s">
        <v>9749</v>
      </c>
      <c r="G3333" t="s">
        <v>197</v>
      </c>
      <c r="H3333" t="s">
        <v>143</v>
      </c>
      <c r="I3333" t="s">
        <v>135</v>
      </c>
      <c r="J3333" t="s">
        <v>136</v>
      </c>
      <c r="K3333" t="s">
        <v>137</v>
      </c>
      <c r="L3333" t="s">
        <v>9750</v>
      </c>
      <c r="M3333" t="s">
        <v>9751</v>
      </c>
      <c r="N3333">
        <v>5.4461111109999996</v>
      </c>
      <c r="O3333">
        <v>0</v>
      </c>
      <c r="P3333">
        <v>4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2.6410226941180404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2.6410226941180404</v>
      </c>
    </row>
    <row r="3334" spans="1:31" x14ac:dyDescent="0.25">
      <c r="A3334">
        <v>1671829</v>
      </c>
      <c r="B3334">
        <v>1</v>
      </c>
      <c r="C3334" t="s">
        <v>80</v>
      </c>
      <c r="D3334" t="s">
        <v>106</v>
      </c>
      <c r="E3334" t="s">
        <v>151</v>
      </c>
      <c r="F3334" t="s">
        <v>9752</v>
      </c>
      <c r="G3334" t="s">
        <v>396</v>
      </c>
      <c r="H3334" t="s">
        <v>143</v>
      </c>
      <c r="I3334" t="s">
        <v>135</v>
      </c>
      <c r="J3334" t="s">
        <v>136</v>
      </c>
      <c r="K3334" t="s">
        <v>137</v>
      </c>
      <c r="L3334" t="s">
        <v>9753</v>
      </c>
      <c r="M3334" t="s">
        <v>9754</v>
      </c>
      <c r="N3334">
        <v>2.5652777769999999</v>
      </c>
      <c r="O3334">
        <v>0</v>
      </c>
      <c r="P3334">
        <v>6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4.6657890138600014E-2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4.6657890138600014E-2</v>
      </c>
    </row>
    <row r="3335" spans="1:31" x14ac:dyDescent="0.25">
      <c r="A3335">
        <v>1671537</v>
      </c>
      <c r="B3335">
        <v>1</v>
      </c>
      <c r="C3335" t="s">
        <v>81</v>
      </c>
      <c r="D3335" t="s">
        <v>128</v>
      </c>
      <c r="E3335" t="s">
        <v>131</v>
      </c>
      <c r="F3335" t="s">
        <v>9755</v>
      </c>
      <c r="G3335" t="s">
        <v>161</v>
      </c>
      <c r="H3335" t="s">
        <v>134</v>
      </c>
      <c r="I3335" t="s">
        <v>135</v>
      </c>
      <c r="J3335" t="s">
        <v>136</v>
      </c>
      <c r="K3335" t="s">
        <v>137</v>
      </c>
      <c r="L3335" t="s">
        <v>9756</v>
      </c>
      <c r="M3335" t="s">
        <v>9757</v>
      </c>
      <c r="N3335">
        <v>1.359444444</v>
      </c>
      <c r="O3335">
        <v>0</v>
      </c>
      <c r="P3335">
        <v>252</v>
      </c>
      <c r="Q3335">
        <v>0</v>
      </c>
      <c r="R3335">
        <v>1</v>
      </c>
      <c r="S3335">
        <v>0</v>
      </c>
      <c r="T3335">
        <v>20</v>
      </c>
      <c r="U3335">
        <v>0</v>
      </c>
      <c r="V3335">
        <v>0</v>
      </c>
      <c r="W3335">
        <v>0</v>
      </c>
      <c r="X3335">
        <v>42.30766294650882</v>
      </c>
      <c r="Y3335">
        <v>0</v>
      </c>
      <c r="Z3335">
        <v>0.61429011805828793</v>
      </c>
      <c r="AA3335">
        <v>0</v>
      </c>
      <c r="AB3335">
        <v>22.587662417919137</v>
      </c>
      <c r="AC3335">
        <v>0</v>
      </c>
      <c r="AD3335">
        <v>0</v>
      </c>
      <c r="AE3335">
        <v>65.50961548248624</v>
      </c>
    </row>
    <row r="3336" spans="1:31" x14ac:dyDescent="0.25">
      <c r="A3336">
        <v>1672078</v>
      </c>
      <c r="B3336">
        <v>1</v>
      </c>
      <c r="C3336" t="s">
        <v>80</v>
      </c>
      <c r="D3336" t="s">
        <v>82</v>
      </c>
      <c r="E3336" t="s">
        <v>159</v>
      </c>
      <c r="F3336" t="s">
        <v>9758</v>
      </c>
      <c r="G3336" t="s">
        <v>161</v>
      </c>
      <c r="H3336" t="s">
        <v>134</v>
      </c>
      <c r="I3336" t="s">
        <v>135</v>
      </c>
      <c r="J3336" t="s">
        <v>136</v>
      </c>
      <c r="K3336" t="s">
        <v>137</v>
      </c>
      <c r="L3336" t="s">
        <v>9234</v>
      </c>
      <c r="M3336" t="s">
        <v>9759</v>
      </c>
      <c r="N3336">
        <v>0.47444444400000002</v>
      </c>
      <c r="O3336">
        <v>0</v>
      </c>
      <c r="P3336">
        <v>1047</v>
      </c>
      <c r="Q3336">
        <v>0</v>
      </c>
      <c r="R3336">
        <v>0</v>
      </c>
      <c r="S3336">
        <v>0</v>
      </c>
      <c r="T3336">
        <v>59</v>
      </c>
      <c r="U3336">
        <v>0</v>
      </c>
      <c r="V3336">
        <v>0</v>
      </c>
      <c r="W3336">
        <v>0</v>
      </c>
      <c r="X3336">
        <v>192.37035434881912</v>
      </c>
      <c r="Y3336">
        <v>0</v>
      </c>
      <c r="Z3336">
        <v>0</v>
      </c>
      <c r="AA3336">
        <v>0</v>
      </c>
      <c r="AB3336">
        <v>11.228207704861578</v>
      </c>
      <c r="AC3336">
        <v>0</v>
      </c>
      <c r="AD3336">
        <v>0</v>
      </c>
      <c r="AE3336">
        <v>203.59856205368069</v>
      </c>
    </row>
    <row r="3337" spans="1:31" x14ac:dyDescent="0.25">
      <c r="A3337">
        <v>1671632</v>
      </c>
      <c r="B3337">
        <v>1</v>
      </c>
      <c r="C3337" t="s">
        <v>80</v>
      </c>
      <c r="D3337" t="s">
        <v>108</v>
      </c>
      <c r="E3337" t="s">
        <v>146</v>
      </c>
      <c r="F3337" t="s">
        <v>9760</v>
      </c>
      <c r="G3337" t="s">
        <v>253</v>
      </c>
      <c r="H3337" t="s">
        <v>143</v>
      </c>
      <c r="I3337" t="s">
        <v>135</v>
      </c>
      <c r="J3337" t="s">
        <v>136</v>
      </c>
      <c r="K3337" t="s">
        <v>167</v>
      </c>
      <c r="L3337" t="s">
        <v>9761</v>
      </c>
      <c r="M3337" t="s">
        <v>9762</v>
      </c>
      <c r="N3337">
        <v>5.6844444440000004</v>
      </c>
      <c r="O3337">
        <v>0</v>
      </c>
      <c r="P3337">
        <v>29</v>
      </c>
      <c r="Q3337">
        <v>0</v>
      </c>
      <c r="R3337">
        <v>5</v>
      </c>
      <c r="S3337">
        <v>0</v>
      </c>
      <c r="T3337">
        <v>4</v>
      </c>
      <c r="U3337">
        <v>0</v>
      </c>
      <c r="V3337">
        <v>0</v>
      </c>
      <c r="W3337">
        <v>0</v>
      </c>
      <c r="X3337">
        <v>10.740753795916619</v>
      </c>
      <c r="Y3337">
        <v>0</v>
      </c>
      <c r="Z3337">
        <v>1.2359018680574163</v>
      </c>
      <c r="AA3337">
        <v>0</v>
      </c>
      <c r="AB3337">
        <v>55.856797871781346</v>
      </c>
      <c r="AC3337">
        <v>0</v>
      </c>
      <c r="AD3337">
        <v>0</v>
      </c>
      <c r="AE3337">
        <v>67.833453535755382</v>
      </c>
    </row>
    <row r="3338" spans="1:31" x14ac:dyDescent="0.25">
      <c r="A3338">
        <v>1671964</v>
      </c>
      <c r="B3338">
        <v>1</v>
      </c>
      <c r="C3338" t="s">
        <v>80</v>
      </c>
      <c r="D3338" t="s">
        <v>83</v>
      </c>
      <c r="E3338" t="s">
        <v>140</v>
      </c>
      <c r="F3338" t="s">
        <v>9763</v>
      </c>
      <c r="G3338" t="s">
        <v>209</v>
      </c>
      <c r="H3338" t="s">
        <v>143</v>
      </c>
      <c r="I3338" t="s">
        <v>135</v>
      </c>
      <c r="J3338" t="s">
        <v>136</v>
      </c>
      <c r="K3338" t="s">
        <v>137</v>
      </c>
      <c r="L3338" t="s">
        <v>9764</v>
      </c>
      <c r="M3338" t="s">
        <v>9765</v>
      </c>
      <c r="N3338">
        <v>1.7552777770000001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1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4.1115292591711476</v>
      </c>
      <c r="AC3338">
        <v>0</v>
      </c>
      <c r="AD3338">
        <v>0</v>
      </c>
      <c r="AE3338">
        <v>4.1115292591711476</v>
      </c>
    </row>
    <row r="3339" spans="1:31" x14ac:dyDescent="0.25">
      <c r="A3339">
        <v>1671818</v>
      </c>
      <c r="B3339">
        <v>1</v>
      </c>
      <c r="C3339" t="s">
        <v>81</v>
      </c>
      <c r="D3339" t="s">
        <v>128</v>
      </c>
      <c r="E3339" t="s">
        <v>140</v>
      </c>
      <c r="F3339" t="s">
        <v>9766</v>
      </c>
      <c r="G3339" t="s">
        <v>197</v>
      </c>
      <c r="H3339" t="s">
        <v>143</v>
      </c>
      <c r="I3339" t="s">
        <v>135</v>
      </c>
      <c r="J3339" t="s">
        <v>136</v>
      </c>
      <c r="K3339" t="s">
        <v>137</v>
      </c>
      <c r="L3339" t="s">
        <v>9767</v>
      </c>
      <c r="M3339" t="s">
        <v>9768</v>
      </c>
      <c r="N3339">
        <v>3.6661111110000002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0.52541716094163171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0.52541716094163171</v>
      </c>
    </row>
    <row r="3340" spans="1:31" x14ac:dyDescent="0.25">
      <c r="A3340">
        <v>1671841</v>
      </c>
      <c r="B3340">
        <v>1</v>
      </c>
      <c r="C3340" t="s">
        <v>80</v>
      </c>
      <c r="D3340" t="s">
        <v>92</v>
      </c>
      <c r="E3340" t="s">
        <v>146</v>
      </c>
      <c r="F3340" t="s">
        <v>9769</v>
      </c>
      <c r="G3340" t="s">
        <v>1095</v>
      </c>
      <c r="H3340" t="s">
        <v>143</v>
      </c>
      <c r="I3340" t="s">
        <v>135</v>
      </c>
      <c r="J3340" t="s">
        <v>136</v>
      </c>
      <c r="K3340" t="s">
        <v>137</v>
      </c>
      <c r="L3340" t="s">
        <v>9770</v>
      </c>
      <c r="M3340" t="s">
        <v>9771</v>
      </c>
      <c r="N3340">
        <v>6.1524999999999999</v>
      </c>
      <c r="O3340">
        <v>0</v>
      </c>
      <c r="P3340">
        <v>139</v>
      </c>
      <c r="Q3340">
        <v>0</v>
      </c>
      <c r="R3340">
        <v>0</v>
      </c>
      <c r="S3340">
        <v>0</v>
      </c>
      <c r="T3340">
        <v>2</v>
      </c>
      <c r="U3340">
        <v>0</v>
      </c>
      <c r="V3340">
        <v>0</v>
      </c>
      <c r="W3340">
        <v>0</v>
      </c>
      <c r="X3340">
        <v>127.69714817428726</v>
      </c>
      <c r="Y3340">
        <v>0</v>
      </c>
      <c r="Z3340">
        <v>0</v>
      </c>
      <c r="AA3340">
        <v>0</v>
      </c>
      <c r="AB3340">
        <v>0.32878551560822755</v>
      </c>
      <c r="AC3340">
        <v>0</v>
      </c>
      <c r="AD3340">
        <v>0</v>
      </c>
      <c r="AE3340">
        <v>128.02593368989548</v>
      </c>
    </row>
    <row r="3341" spans="1:31" x14ac:dyDescent="0.25">
      <c r="A3341">
        <v>1671941</v>
      </c>
      <c r="B3341">
        <v>1</v>
      </c>
      <c r="C3341" t="s">
        <v>81</v>
      </c>
      <c r="D3341" t="s">
        <v>128</v>
      </c>
      <c r="E3341" t="s">
        <v>131</v>
      </c>
      <c r="F3341" t="s">
        <v>9772</v>
      </c>
      <c r="G3341" t="s">
        <v>161</v>
      </c>
      <c r="H3341" t="s">
        <v>134</v>
      </c>
      <c r="I3341" t="s">
        <v>135</v>
      </c>
      <c r="J3341" t="s">
        <v>136</v>
      </c>
      <c r="K3341" t="s">
        <v>137</v>
      </c>
      <c r="L3341" t="s">
        <v>9773</v>
      </c>
      <c r="M3341" t="s">
        <v>9774</v>
      </c>
      <c r="N3341">
        <v>5.0491666659999996</v>
      </c>
      <c r="O3341">
        <v>0</v>
      </c>
      <c r="P3341">
        <v>0</v>
      </c>
      <c r="Q3341">
        <v>0</v>
      </c>
      <c r="R3341">
        <v>0</v>
      </c>
      <c r="S3341">
        <v>9</v>
      </c>
      <c r="T3341">
        <v>1</v>
      </c>
      <c r="U3341">
        <v>4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428.25591820400973</v>
      </c>
      <c r="AB3341">
        <v>9.3993744468645168</v>
      </c>
      <c r="AC3341">
        <v>555.65175959930946</v>
      </c>
      <c r="AD3341">
        <v>0</v>
      </c>
      <c r="AE3341">
        <v>993.30705225018369</v>
      </c>
    </row>
    <row r="3342" spans="1:31" x14ac:dyDescent="0.25">
      <c r="A3342">
        <v>1671918</v>
      </c>
      <c r="B3342">
        <v>1</v>
      </c>
      <c r="C3342" t="s">
        <v>80</v>
      </c>
      <c r="D3342" t="s">
        <v>96</v>
      </c>
      <c r="E3342" t="s">
        <v>140</v>
      </c>
      <c r="F3342" t="s">
        <v>9775</v>
      </c>
      <c r="G3342" t="s">
        <v>197</v>
      </c>
      <c r="H3342" t="s">
        <v>143</v>
      </c>
      <c r="I3342" t="s">
        <v>135</v>
      </c>
      <c r="J3342" t="s">
        <v>136</v>
      </c>
      <c r="K3342" t="s">
        <v>137</v>
      </c>
      <c r="L3342" t="s">
        <v>9611</v>
      </c>
      <c r="M3342" t="s">
        <v>9776</v>
      </c>
      <c r="N3342">
        <v>13.703888888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1.5293214452721531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1.5293214452721531</v>
      </c>
    </row>
    <row r="3343" spans="1:31" x14ac:dyDescent="0.25">
      <c r="A3343">
        <v>1671795</v>
      </c>
      <c r="B3343">
        <v>1</v>
      </c>
      <c r="C3343" t="s">
        <v>81</v>
      </c>
      <c r="D3343" t="s">
        <v>117</v>
      </c>
      <c r="E3343" t="s">
        <v>159</v>
      </c>
      <c r="F3343" t="s">
        <v>9777</v>
      </c>
      <c r="G3343" t="s">
        <v>596</v>
      </c>
      <c r="H3343" t="s">
        <v>134</v>
      </c>
      <c r="I3343" t="s">
        <v>135</v>
      </c>
      <c r="J3343" t="s">
        <v>136</v>
      </c>
      <c r="K3343" t="s">
        <v>137</v>
      </c>
      <c r="L3343" t="s">
        <v>9778</v>
      </c>
      <c r="M3343" t="s">
        <v>9779</v>
      </c>
      <c r="N3343">
        <v>1.9341666660000001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111.75349036631842</v>
      </c>
      <c r="AD3343">
        <v>0</v>
      </c>
      <c r="AE3343">
        <v>111.75349036631842</v>
      </c>
    </row>
    <row r="3344" spans="1:31" x14ac:dyDescent="0.25">
      <c r="A3344">
        <v>1672064</v>
      </c>
      <c r="B3344">
        <v>1</v>
      </c>
      <c r="C3344" t="s">
        <v>80</v>
      </c>
      <c r="D3344" t="s">
        <v>96</v>
      </c>
      <c r="E3344" t="s">
        <v>140</v>
      </c>
      <c r="F3344" t="s">
        <v>9780</v>
      </c>
      <c r="G3344" t="s">
        <v>197</v>
      </c>
      <c r="H3344" t="s">
        <v>143</v>
      </c>
      <c r="I3344" t="s">
        <v>135</v>
      </c>
      <c r="J3344" t="s">
        <v>136</v>
      </c>
      <c r="K3344" t="s">
        <v>137</v>
      </c>
      <c r="L3344" t="s">
        <v>9781</v>
      </c>
      <c r="M3344" t="s">
        <v>9782</v>
      </c>
      <c r="N3344">
        <v>6.2513888880000001</v>
      </c>
      <c r="O3344">
        <v>0</v>
      </c>
      <c r="P3344">
        <v>1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2.7386148414056461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2.7386148414056461</v>
      </c>
    </row>
    <row r="3345" spans="1:31" x14ac:dyDescent="0.25">
      <c r="A3345">
        <v>1671649</v>
      </c>
      <c r="B3345">
        <v>1</v>
      </c>
      <c r="C3345" t="s">
        <v>80</v>
      </c>
      <c r="D3345" t="s">
        <v>82</v>
      </c>
      <c r="E3345" t="s">
        <v>140</v>
      </c>
      <c r="F3345" t="s">
        <v>9783</v>
      </c>
      <c r="G3345" t="s">
        <v>209</v>
      </c>
      <c r="H3345" t="s">
        <v>143</v>
      </c>
      <c r="I3345" t="s">
        <v>135</v>
      </c>
      <c r="J3345" t="s">
        <v>136</v>
      </c>
      <c r="K3345" t="s">
        <v>137</v>
      </c>
      <c r="L3345" t="s">
        <v>9784</v>
      </c>
      <c r="M3345" t="s">
        <v>9785</v>
      </c>
      <c r="N3345">
        <v>5.5886111109999996</v>
      </c>
      <c r="O3345">
        <v>0</v>
      </c>
      <c r="P3345">
        <v>1</v>
      </c>
      <c r="Q3345">
        <v>0</v>
      </c>
      <c r="R3345">
        <v>0</v>
      </c>
      <c r="S3345">
        <v>0</v>
      </c>
      <c r="T3345">
        <v>24</v>
      </c>
      <c r="U3345">
        <v>0</v>
      </c>
      <c r="V3345">
        <v>0</v>
      </c>
      <c r="W3345">
        <v>0</v>
      </c>
      <c r="X3345">
        <v>3.3590042276939056</v>
      </c>
      <c r="Y3345">
        <v>0</v>
      </c>
      <c r="Z3345">
        <v>0</v>
      </c>
      <c r="AA3345">
        <v>0</v>
      </c>
      <c r="AB3345">
        <v>111.07635798111087</v>
      </c>
      <c r="AC3345">
        <v>0</v>
      </c>
      <c r="AD3345">
        <v>0</v>
      </c>
      <c r="AE3345">
        <v>114.43536220880478</v>
      </c>
    </row>
    <row r="3346" spans="1:31" x14ac:dyDescent="0.25">
      <c r="A3346">
        <v>1672110</v>
      </c>
      <c r="B3346">
        <v>1</v>
      </c>
      <c r="C3346" t="s">
        <v>80</v>
      </c>
      <c r="D3346" t="s">
        <v>110</v>
      </c>
      <c r="E3346" t="s">
        <v>140</v>
      </c>
      <c r="F3346" t="s">
        <v>9786</v>
      </c>
      <c r="G3346" t="s">
        <v>197</v>
      </c>
      <c r="H3346" t="s">
        <v>143</v>
      </c>
      <c r="I3346" t="s">
        <v>135</v>
      </c>
      <c r="J3346" t="s">
        <v>136</v>
      </c>
      <c r="K3346" t="s">
        <v>137</v>
      </c>
      <c r="L3346" t="s">
        <v>9787</v>
      </c>
      <c r="M3346" t="s">
        <v>9788</v>
      </c>
      <c r="N3346">
        <v>4.6369444440000001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0.56239877736840116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0.56239877736840116</v>
      </c>
    </row>
    <row r="3347" spans="1:31" x14ac:dyDescent="0.25">
      <c r="A3347">
        <v>1671563</v>
      </c>
      <c r="B3347">
        <v>1</v>
      </c>
      <c r="C3347" t="s">
        <v>81</v>
      </c>
      <c r="D3347" t="s">
        <v>118</v>
      </c>
      <c r="E3347" t="s">
        <v>146</v>
      </c>
      <c r="F3347" t="s">
        <v>5962</v>
      </c>
      <c r="G3347" t="s">
        <v>281</v>
      </c>
      <c r="H3347" t="s">
        <v>143</v>
      </c>
      <c r="I3347" t="s">
        <v>135</v>
      </c>
      <c r="J3347" t="s">
        <v>136</v>
      </c>
      <c r="K3347" t="s">
        <v>167</v>
      </c>
      <c r="L3347" t="s">
        <v>9789</v>
      </c>
      <c r="M3347" t="s">
        <v>9790</v>
      </c>
      <c r="N3347">
        <v>8.2703480549999995</v>
      </c>
      <c r="O3347">
        <v>0</v>
      </c>
      <c r="P3347">
        <v>106</v>
      </c>
      <c r="Q3347">
        <v>0</v>
      </c>
      <c r="R3347">
        <v>15</v>
      </c>
      <c r="S3347">
        <v>0</v>
      </c>
      <c r="T3347">
        <v>5</v>
      </c>
      <c r="U3347">
        <v>0</v>
      </c>
      <c r="V3347">
        <v>0</v>
      </c>
      <c r="W3347">
        <v>0</v>
      </c>
      <c r="X3347">
        <v>115.31331617577823</v>
      </c>
      <c r="Y3347">
        <v>0</v>
      </c>
      <c r="Z3347">
        <v>8.0161570720587321</v>
      </c>
      <c r="AA3347">
        <v>0</v>
      </c>
      <c r="AB3347">
        <v>3.934966400566831</v>
      </c>
      <c r="AC3347">
        <v>0</v>
      </c>
      <c r="AD3347">
        <v>0</v>
      </c>
      <c r="AE3347">
        <v>127.26443964840379</v>
      </c>
    </row>
    <row r="3348" spans="1:31" x14ac:dyDescent="0.25">
      <c r="A3348">
        <v>1671858</v>
      </c>
      <c r="B3348">
        <v>1</v>
      </c>
      <c r="C3348" t="s">
        <v>80</v>
      </c>
      <c r="D3348" t="s">
        <v>106</v>
      </c>
      <c r="E3348" t="s">
        <v>131</v>
      </c>
      <c r="F3348" t="s">
        <v>9791</v>
      </c>
      <c r="G3348" t="s">
        <v>723</v>
      </c>
      <c r="H3348" t="s">
        <v>134</v>
      </c>
      <c r="I3348" t="s">
        <v>135</v>
      </c>
      <c r="J3348" t="s">
        <v>136</v>
      </c>
      <c r="K3348" t="s">
        <v>137</v>
      </c>
      <c r="L3348" t="s">
        <v>9792</v>
      </c>
      <c r="M3348" t="s">
        <v>8681</v>
      </c>
      <c r="N3348">
        <v>0.31055555499999998</v>
      </c>
      <c r="O3348">
        <v>0</v>
      </c>
      <c r="P3348">
        <v>280</v>
      </c>
      <c r="Q3348">
        <v>0</v>
      </c>
      <c r="R3348">
        <v>66</v>
      </c>
      <c r="S3348">
        <v>3</v>
      </c>
      <c r="T3348">
        <v>30</v>
      </c>
      <c r="U3348">
        <v>0</v>
      </c>
      <c r="V3348">
        <v>0</v>
      </c>
      <c r="W3348">
        <v>0</v>
      </c>
      <c r="X3348">
        <v>9.2759244417373061</v>
      </c>
      <c r="Y3348">
        <v>0</v>
      </c>
      <c r="Z3348">
        <v>2.4116954561947712</v>
      </c>
      <c r="AA3348">
        <v>1.9839066577663955</v>
      </c>
      <c r="AB3348">
        <v>6.9064501904659314</v>
      </c>
      <c r="AC3348">
        <v>0</v>
      </c>
      <c r="AD3348">
        <v>0</v>
      </c>
      <c r="AE3348">
        <v>20.577976746164403</v>
      </c>
    </row>
    <row r="3349" spans="1:31" x14ac:dyDescent="0.25">
      <c r="A3349">
        <v>1671855</v>
      </c>
      <c r="B3349">
        <v>1</v>
      </c>
      <c r="C3349" t="s">
        <v>80</v>
      </c>
      <c r="D3349" t="s">
        <v>97</v>
      </c>
      <c r="E3349" t="s">
        <v>140</v>
      </c>
      <c r="F3349" t="s">
        <v>9793</v>
      </c>
      <c r="G3349" t="s">
        <v>197</v>
      </c>
      <c r="H3349" t="s">
        <v>143</v>
      </c>
      <c r="I3349" t="s">
        <v>135</v>
      </c>
      <c r="J3349" t="s">
        <v>136</v>
      </c>
      <c r="K3349" t="s">
        <v>137</v>
      </c>
      <c r="L3349" t="s">
        <v>9794</v>
      </c>
      <c r="M3349" t="s">
        <v>9795</v>
      </c>
      <c r="N3349">
        <v>4.3550000000000004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1.4849115355239502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1.4849115355239502</v>
      </c>
    </row>
    <row r="3350" spans="1:31" x14ac:dyDescent="0.25">
      <c r="A3350">
        <v>1671463</v>
      </c>
      <c r="B3350">
        <v>1</v>
      </c>
      <c r="C3350" t="s">
        <v>80</v>
      </c>
      <c r="D3350" t="s">
        <v>83</v>
      </c>
      <c r="E3350" t="s">
        <v>164</v>
      </c>
      <c r="F3350" t="s">
        <v>9796</v>
      </c>
      <c r="G3350" t="s">
        <v>161</v>
      </c>
      <c r="H3350" t="s">
        <v>134</v>
      </c>
      <c r="I3350" t="s">
        <v>135</v>
      </c>
      <c r="J3350" t="s">
        <v>136</v>
      </c>
      <c r="K3350" t="s">
        <v>137</v>
      </c>
      <c r="L3350" t="s">
        <v>9797</v>
      </c>
      <c r="M3350" t="s">
        <v>9798</v>
      </c>
      <c r="N3350">
        <v>0.575555555</v>
      </c>
      <c r="O3350">
        <v>3</v>
      </c>
      <c r="P3350">
        <v>259</v>
      </c>
      <c r="Q3350">
        <v>8</v>
      </c>
      <c r="R3350">
        <v>23</v>
      </c>
      <c r="S3350">
        <v>9</v>
      </c>
      <c r="T3350">
        <v>16</v>
      </c>
      <c r="U3350">
        <v>0</v>
      </c>
      <c r="V3350">
        <v>0</v>
      </c>
      <c r="W3350">
        <v>2.0212649541081116</v>
      </c>
      <c r="X3350">
        <v>24.371013862066103</v>
      </c>
      <c r="Y3350">
        <v>0.88381543565893339</v>
      </c>
      <c r="Z3350">
        <v>8.7082486051237584</v>
      </c>
      <c r="AA3350">
        <v>106.26166559471395</v>
      </c>
      <c r="AB3350">
        <v>3.0477091446976532</v>
      </c>
      <c r="AC3350">
        <v>0</v>
      </c>
      <c r="AD3350">
        <v>0</v>
      </c>
      <c r="AE3350">
        <v>145.29371759636851</v>
      </c>
    </row>
    <row r="3351" spans="1:31" x14ac:dyDescent="0.25">
      <c r="A3351">
        <v>1672004</v>
      </c>
      <c r="B3351">
        <v>1</v>
      </c>
      <c r="C3351" t="s">
        <v>81</v>
      </c>
      <c r="D3351" t="s">
        <v>120</v>
      </c>
      <c r="E3351" t="s">
        <v>140</v>
      </c>
      <c r="F3351" t="s">
        <v>9799</v>
      </c>
      <c r="G3351" t="s">
        <v>209</v>
      </c>
      <c r="H3351" t="s">
        <v>143</v>
      </c>
      <c r="I3351" t="s">
        <v>135</v>
      </c>
      <c r="J3351" t="s">
        <v>136</v>
      </c>
      <c r="K3351" t="s">
        <v>137</v>
      </c>
      <c r="L3351" t="s">
        <v>9800</v>
      </c>
      <c r="M3351" t="s">
        <v>9801</v>
      </c>
      <c r="N3351">
        <v>1.776944444</v>
      </c>
      <c r="O3351">
        <v>0</v>
      </c>
      <c r="P3351">
        <v>0</v>
      </c>
      <c r="Q3351">
        <v>0</v>
      </c>
      <c r="R3351">
        <v>9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6.1428242530544388</v>
      </c>
      <c r="AA3351">
        <v>0</v>
      </c>
      <c r="AB3351">
        <v>1.2089614663278838</v>
      </c>
      <c r="AC3351">
        <v>0</v>
      </c>
      <c r="AD3351">
        <v>0</v>
      </c>
      <c r="AE3351">
        <v>7.3517857193823222</v>
      </c>
    </row>
    <row r="3352" spans="1:31" x14ac:dyDescent="0.25">
      <c r="A3352">
        <v>1672236</v>
      </c>
      <c r="B3352">
        <v>1</v>
      </c>
      <c r="C3352" t="s">
        <v>81</v>
      </c>
      <c r="D3352" t="s">
        <v>112</v>
      </c>
      <c r="E3352" t="s">
        <v>140</v>
      </c>
      <c r="F3352" t="s">
        <v>9802</v>
      </c>
      <c r="G3352" t="s">
        <v>197</v>
      </c>
      <c r="H3352" t="s">
        <v>143</v>
      </c>
      <c r="I3352" t="s">
        <v>135</v>
      </c>
      <c r="J3352" t="s">
        <v>136</v>
      </c>
      <c r="K3352" t="s">
        <v>137</v>
      </c>
      <c r="L3352" t="s">
        <v>9803</v>
      </c>
      <c r="M3352" t="s">
        <v>9804</v>
      </c>
      <c r="N3352">
        <v>2.9333333330000002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1.6880514797511113E-3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1.6880514797511113E-3</v>
      </c>
    </row>
    <row r="3353" spans="1:31" x14ac:dyDescent="0.25">
      <c r="A3353">
        <v>1672024</v>
      </c>
      <c r="B3353">
        <v>1</v>
      </c>
      <c r="C3353" t="s">
        <v>80</v>
      </c>
      <c r="D3353" t="s">
        <v>109</v>
      </c>
      <c r="E3353" t="s">
        <v>164</v>
      </c>
      <c r="F3353" t="s">
        <v>9805</v>
      </c>
      <c r="G3353" t="s">
        <v>389</v>
      </c>
      <c r="H3353" t="s">
        <v>134</v>
      </c>
      <c r="I3353" t="s">
        <v>135</v>
      </c>
      <c r="J3353" t="s">
        <v>3</v>
      </c>
      <c r="K3353" t="s">
        <v>137</v>
      </c>
      <c r="L3353" t="s">
        <v>9806</v>
      </c>
      <c r="M3353" t="s">
        <v>9807</v>
      </c>
      <c r="N3353">
        <v>3.7747222219999998</v>
      </c>
      <c r="O3353">
        <v>0</v>
      </c>
      <c r="P3353">
        <v>16</v>
      </c>
      <c r="Q3353">
        <v>0</v>
      </c>
      <c r="R3353">
        <v>23</v>
      </c>
      <c r="S3353">
        <v>0</v>
      </c>
      <c r="T3353">
        <v>63</v>
      </c>
      <c r="U3353">
        <v>0</v>
      </c>
      <c r="V3353">
        <v>2</v>
      </c>
      <c r="W3353">
        <v>0</v>
      </c>
      <c r="X3353">
        <v>7.193366801210531</v>
      </c>
      <c r="Y3353">
        <v>0</v>
      </c>
      <c r="Z3353">
        <v>62.795569234053303</v>
      </c>
      <c r="AA3353">
        <v>0</v>
      </c>
      <c r="AB3353">
        <v>90.185665853584254</v>
      </c>
      <c r="AC3353">
        <v>0</v>
      </c>
      <c r="AD3353">
        <v>390.80560000780901</v>
      </c>
      <c r="AE3353">
        <v>550.98020189665704</v>
      </c>
    </row>
    <row r="3354" spans="1:31" x14ac:dyDescent="0.25">
      <c r="A3354">
        <v>1672067</v>
      </c>
      <c r="B3354">
        <v>1</v>
      </c>
      <c r="C3354" t="s">
        <v>80</v>
      </c>
      <c r="D3354" t="s">
        <v>92</v>
      </c>
      <c r="E3354" t="s">
        <v>140</v>
      </c>
      <c r="F3354" t="s">
        <v>9808</v>
      </c>
      <c r="G3354" t="s">
        <v>197</v>
      </c>
      <c r="H3354" t="s">
        <v>143</v>
      </c>
      <c r="I3354" t="s">
        <v>135</v>
      </c>
      <c r="J3354" t="s">
        <v>136</v>
      </c>
      <c r="K3354" t="s">
        <v>137</v>
      </c>
      <c r="L3354" t="s">
        <v>9809</v>
      </c>
      <c r="M3354" t="s">
        <v>9810</v>
      </c>
      <c r="N3354">
        <v>1.9624999999999999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1.2210968443991486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1.2210968443991486</v>
      </c>
    </row>
    <row r="3355" spans="1:31" x14ac:dyDescent="0.25">
      <c r="A3355">
        <v>1672210</v>
      </c>
      <c r="B3355">
        <v>1</v>
      </c>
      <c r="C3355" t="s">
        <v>80</v>
      </c>
      <c r="D3355" t="s">
        <v>82</v>
      </c>
      <c r="E3355" t="s">
        <v>140</v>
      </c>
      <c r="F3355" t="s">
        <v>9811</v>
      </c>
      <c r="G3355" t="s">
        <v>197</v>
      </c>
      <c r="H3355" t="s">
        <v>143</v>
      </c>
      <c r="I3355" t="s">
        <v>135</v>
      </c>
      <c r="J3355" t="s">
        <v>136</v>
      </c>
      <c r="K3355" t="s">
        <v>137</v>
      </c>
      <c r="L3355" t="s">
        <v>9812</v>
      </c>
      <c r="M3355" t="s">
        <v>9813</v>
      </c>
      <c r="N3355">
        <v>1.6441666660000001</v>
      </c>
      <c r="O3355">
        <v>0</v>
      </c>
      <c r="P3355">
        <v>3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1.1691340365490708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1.1691340365490708</v>
      </c>
    </row>
    <row r="3356" spans="1:31" x14ac:dyDescent="0.25">
      <c r="A3356">
        <v>1671503</v>
      </c>
      <c r="B3356">
        <v>1</v>
      </c>
      <c r="C3356" t="s">
        <v>80</v>
      </c>
      <c r="D3356" t="s">
        <v>111</v>
      </c>
      <c r="E3356" t="s">
        <v>151</v>
      </c>
      <c r="F3356" t="s">
        <v>9814</v>
      </c>
      <c r="G3356" t="s">
        <v>153</v>
      </c>
      <c r="H3356" t="s">
        <v>143</v>
      </c>
      <c r="I3356" t="s">
        <v>135</v>
      </c>
      <c r="J3356" t="s">
        <v>136</v>
      </c>
      <c r="K3356" t="s">
        <v>137</v>
      </c>
      <c r="L3356" t="s">
        <v>9815</v>
      </c>
      <c r="M3356" t="s">
        <v>9816</v>
      </c>
      <c r="N3356">
        <v>3.0861111110000001</v>
      </c>
      <c r="O3356">
        <v>0</v>
      </c>
      <c r="P3356">
        <v>222</v>
      </c>
      <c r="Q3356">
        <v>0</v>
      </c>
      <c r="R3356">
        <v>0</v>
      </c>
      <c r="S3356">
        <v>0</v>
      </c>
      <c r="T3356">
        <v>9</v>
      </c>
      <c r="U3356">
        <v>0</v>
      </c>
      <c r="V3356">
        <v>0</v>
      </c>
      <c r="W3356">
        <v>0</v>
      </c>
      <c r="X3356">
        <v>163.38902036407072</v>
      </c>
      <c r="Y3356">
        <v>0</v>
      </c>
      <c r="Z3356">
        <v>0</v>
      </c>
      <c r="AA3356">
        <v>0</v>
      </c>
      <c r="AB3356">
        <v>11.138035351905973</v>
      </c>
      <c r="AC3356">
        <v>0</v>
      </c>
      <c r="AD3356">
        <v>0</v>
      </c>
      <c r="AE3356">
        <v>174.5270557159767</v>
      </c>
    </row>
    <row r="3357" spans="1:31" x14ac:dyDescent="0.25">
      <c r="A3357">
        <v>1671546</v>
      </c>
      <c r="B3357">
        <v>1</v>
      </c>
      <c r="C3357" t="s">
        <v>80</v>
      </c>
      <c r="D3357" t="s">
        <v>108</v>
      </c>
      <c r="E3357" t="s">
        <v>146</v>
      </c>
      <c r="F3357" t="s">
        <v>9817</v>
      </c>
      <c r="G3357" t="s">
        <v>526</v>
      </c>
      <c r="H3357" t="s">
        <v>143</v>
      </c>
      <c r="I3357" t="s">
        <v>135</v>
      </c>
      <c r="J3357" t="s">
        <v>136</v>
      </c>
      <c r="K3357" t="s">
        <v>137</v>
      </c>
      <c r="L3357" t="s">
        <v>8799</v>
      </c>
      <c r="M3357" t="s">
        <v>9818</v>
      </c>
      <c r="N3357">
        <v>3.3027777770000002</v>
      </c>
      <c r="O3357">
        <v>0</v>
      </c>
      <c r="P3357">
        <v>50</v>
      </c>
      <c r="Q3357">
        <v>0</v>
      </c>
      <c r="R3357">
        <v>28</v>
      </c>
      <c r="S3357">
        <v>0</v>
      </c>
      <c r="T3357">
        <v>5</v>
      </c>
      <c r="U3357">
        <v>0</v>
      </c>
      <c r="V3357">
        <v>0</v>
      </c>
      <c r="W3357">
        <v>0</v>
      </c>
      <c r="X3357">
        <v>12.314978403623838</v>
      </c>
      <c r="Y3357">
        <v>0</v>
      </c>
      <c r="Z3357">
        <v>3.6312733876161003</v>
      </c>
      <c r="AA3357">
        <v>0</v>
      </c>
      <c r="AB3357">
        <v>1.319090480531</v>
      </c>
      <c r="AC3357">
        <v>0</v>
      </c>
      <c r="AD3357">
        <v>0</v>
      </c>
      <c r="AE3357">
        <v>17.265342271770937</v>
      </c>
    </row>
    <row r="3358" spans="1:31" x14ac:dyDescent="0.25">
      <c r="A3358">
        <v>1671483</v>
      </c>
      <c r="B3358">
        <v>1</v>
      </c>
      <c r="C3358" t="s">
        <v>80</v>
      </c>
      <c r="D3358" t="s">
        <v>83</v>
      </c>
      <c r="E3358" t="s">
        <v>151</v>
      </c>
      <c r="F3358" t="s">
        <v>9819</v>
      </c>
      <c r="G3358" t="s">
        <v>153</v>
      </c>
      <c r="H3358" t="s">
        <v>143</v>
      </c>
      <c r="I3358" t="s">
        <v>135</v>
      </c>
      <c r="J3358" t="s">
        <v>136</v>
      </c>
      <c r="K3358" t="s">
        <v>137</v>
      </c>
      <c r="L3358" t="s">
        <v>9820</v>
      </c>
      <c r="M3358" t="s">
        <v>9821</v>
      </c>
      <c r="N3358">
        <v>2.068333333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27</v>
      </c>
      <c r="U3358">
        <v>0</v>
      </c>
      <c r="V3358">
        <v>9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189.09032566710135</v>
      </c>
      <c r="AC3358">
        <v>0</v>
      </c>
      <c r="AD3358">
        <v>355.86537585929875</v>
      </c>
      <c r="AE3358">
        <v>544.95570152640016</v>
      </c>
    </row>
    <row r="3359" spans="1:31" x14ac:dyDescent="0.25">
      <c r="A3359">
        <v>1671981</v>
      </c>
      <c r="B3359">
        <v>1</v>
      </c>
      <c r="C3359" t="s">
        <v>80</v>
      </c>
      <c r="D3359" t="s">
        <v>89</v>
      </c>
      <c r="E3359" t="s">
        <v>146</v>
      </c>
      <c r="F3359" t="s">
        <v>8419</v>
      </c>
      <c r="G3359" t="s">
        <v>891</v>
      </c>
      <c r="H3359" t="s">
        <v>143</v>
      </c>
      <c r="I3359" t="s">
        <v>135</v>
      </c>
      <c r="J3359" t="s">
        <v>136</v>
      </c>
      <c r="K3359" t="s">
        <v>137</v>
      </c>
      <c r="L3359" t="s">
        <v>9822</v>
      </c>
      <c r="M3359" t="s">
        <v>9823</v>
      </c>
      <c r="N3359">
        <v>0.340277777</v>
      </c>
      <c r="O3359">
        <v>0</v>
      </c>
      <c r="P3359">
        <v>55</v>
      </c>
      <c r="Q3359">
        <v>0</v>
      </c>
      <c r="R3359">
        <v>0</v>
      </c>
      <c r="S3359">
        <v>0</v>
      </c>
      <c r="T3359">
        <v>7</v>
      </c>
      <c r="U3359">
        <v>0</v>
      </c>
      <c r="V3359">
        <v>0</v>
      </c>
      <c r="W3359">
        <v>0</v>
      </c>
      <c r="X3359">
        <v>16.020866010559153</v>
      </c>
      <c r="Y3359">
        <v>0</v>
      </c>
      <c r="Z3359">
        <v>0</v>
      </c>
      <c r="AA3359">
        <v>0</v>
      </c>
      <c r="AB3359">
        <v>9.8325558730325131</v>
      </c>
      <c r="AC3359">
        <v>0</v>
      </c>
      <c r="AD3359">
        <v>0</v>
      </c>
      <c r="AE3359">
        <v>25.853421883591665</v>
      </c>
    </row>
    <row r="3360" spans="1:31" x14ac:dyDescent="0.25">
      <c r="A3360">
        <v>1671589</v>
      </c>
      <c r="B3360">
        <v>1</v>
      </c>
      <c r="C3360" t="s">
        <v>80</v>
      </c>
      <c r="D3360" t="s">
        <v>108</v>
      </c>
      <c r="E3360" t="s">
        <v>146</v>
      </c>
      <c r="F3360" t="s">
        <v>9824</v>
      </c>
      <c r="G3360" t="s">
        <v>281</v>
      </c>
      <c r="H3360" t="s">
        <v>143</v>
      </c>
      <c r="I3360" t="s">
        <v>135</v>
      </c>
      <c r="J3360" t="s">
        <v>136</v>
      </c>
      <c r="K3360" t="s">
        <v>167</v>
      </c>
      <c r="L3360" t="s">
        <v>9825</v>
      </c>
      <c r="M3360" t="s">
        <v>9826</v>
      </c>
      <c r="N3360">
        <v>7.516523888</v>
      </c>
      <c r="O3360">
        <v>0</v>
      </c>
      <c r="P3360">
        <v>152</v>
      </c>
      <c r="Q3360">
        <v>0</v>
      </c>
      <c r="R3360">
        <v>5</v>
      </c>
      <c r="S3360">
        <v>0</v>
      </c>
      <c r="T3360">
        <v>79</v>
      </c>
      <c r="U3360">
        <v>0</v>
      </c>
      <c r="V3360">
        <v>0</v>
      </c>
      <c r="W3360">
        <v>0</v>
      </c>
      <c r="X3360">
        <v>214.32487180233318</v>
      </c>
      <c r="Y3360">
        <v>0</v>
      </c>
      <c r="Z3360">
        <v>4.5445353047133672</v>
      </c>
      <c r="AA3360">
        <v>0</v>
      </c>
      <c r="AB3360">
        <v>386.97766805919372</v>
      </c>
      <c r="AC3360">
        <v>0</v>
      </c>
      <c r="AD3360">
        <v>0</v>
      </c>
      <c r="AE3360">
        <v>605.8470751662403</v>
      </c>
    </row>
    <row r="3361" spans="1:31" x14ac:dyDescent="0.25">
      <c r="A3361">
        <v>1671626</v>
      </c>
      <c r="B3361">
        <v>1</v>
      </c>
      <c r="C3361" t="s">
        <v>80</v>
      </c>
      <c r="D3361" t="s">
        <v>100</v>
      </c>
      <c r="E3361" t="s">
        <v>159</v>
      </c>
      <c r="F3361" t="s">
        <v>9827</v>
      </c>
      <c r="G3361" t="s">
        <v>403</v>
      </c>
      <c r="H3361" t="s">
        <v>134</v>
      </c>
      <c r="I3361" t="s">
        <v>135</v>
      </c>
      <c r="J3361" t="s">
        <v>136</v>
      </c>
      <c r="K3361" t="s">
        <v>137</v>
      </c>
      <c r="L3361" t="s">
        <v>9828</v>
      </c>
      <c r="M3361" t="s">
        <v>9829</v>
      </c>
      <c r="N3361">
        <v>1.34</v>
      </c>
      <c r="O3361">
        <v>0</v>
      </c>
      <c r="P3361">
        <v>227</v>
      </c>
      <c r="Q3361">
        <v>0</v>
      </c>
      <c r="R3361">
        <v>0</v>
      </c>
      <c r="S3361">
        <v>0</v>
      </c>
      <c r="T3361">
        <v>4</v>
      </c>
      <c r="U3361">
        <v>0</v>
      </c>
      <c r="V3361">
        <v>0</v>
      </c>
      <c r="W3361">
        <v>0</v>
      </c>
      <c r="X3361">
        <v>29.557713499595764</v>
      </c>
      <c r="Y3361">
        <v>0</v>
      </c>
      <c r="Z3361">
        <v>0</v>
      </c>
      <c r="AA3361">
        <v>0</v>
      </c>
      <c r="AB3361">
        <v>5.7059053008319287</v>
      </c>
      <c r="AC3361">
        <v>0</v>
      </c>
      <c r="AD3361">
        <v>0</v>
      </c>
      <c r="AE3361">
        <v>35.263618800427693</v>
      </c>
    </row>
    <row r="3362" spans="1:31" x14ac:dyDescent="0.25">
      <c r="A3362">
        <v>1671838</v>
      </c>
      <c r="B3362">
        <v>1</v>
      </c>
      <c r="C3362" t="s">
        <v>80</v>
      </c>
      <c r="D3362" t="s">
        <v>106</v>
      </c>
      <c r="E3362" t="s">
        <v>140</v>
      </c>
      <c r="F3362" t="s">
        <v>9830</v>
      </c>
      <c r="G3362" t="s">
        <v>197</v>
      </c>
      <c r="H3362" t="s">
        <v>143</v>
      </c>
      <c r="I3362" t="s">
        <v>135</v>
      </c>
      <c r="J3362" t="s">
        <v>136</v>
      </c>
      <c r="K3362" t="s">
        <v>137</v>
      </c>
      <c r="L3362" t="s">
        <v>9831</v>
      </c>
      <c r="M3362" t="s">
        <v>9832</v>
      </c>
      <c r="N3362">
        <v>7.2763888879999996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2.0548258709332603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2.0548258709332603</v>
      </c>
    </row>
    <row r="3363" spans="1:31" x14ac:dyDescent="0.25">
      <c r="A3363">
        <v>1671798</v>
      </c>
      <c r="B3363">
        <v>1</v>
      </c>
      <c r="C3363" t="s">
        <v>80</v>
      </c>
      <c r="D3363" t="s">
        <v>105</v>
      </c>
      <c r="E3363" t="s">
        <v>151</v>
      </c>
      <c r="F3363" t="s">
        <v>9833</v>
      </c>
      <c r="G3363" t="s">
        <v>222</v>
      </c>
      <c r="H3363" t="s">
        <v>143</v>
      </c>
      <c r="I3363" t="s">
        <v>135</v>
      </c>
      <c r="J3363" t="s">
        <v>136</v>
      </c>
      <c r="K3363" t="s">
        <v>137</v>
      </c>
      <c r="L3363" t="s">
        <v>9834</v>
      </c>
      <c r="M3363" t="s">
        <v>9835</v>
      </c>
      <c r="N3363">
        <v>1.2088888879999999</v>
      </c>
      <c r="O3363">
        <v>0</v>
      </c>
      <c r="P3363">
        <v>20</v>
      </c>
      <c r="Q3363">
        <v>0</v>
      </c>
      <c r="R3363">
        <v>0</v>
      </c>
      <c r="S3363">
        <v>0</v>
      </c>
      <c r="T3363">
        <v>1</v>
      </c>
      <c r="U3363">
        <v>0</v>
      </c>
      <c r="V3363">
        <v>0</v>
      </c>
      <c r="W3363">
        <v>0</v>
      </c>
      <c r="X3363">
        <v>3.694073932855471</v>
      </c>
      <c r="Y3363">
        <v>0</v>
      </c>
      <c r="Z3363">
        <v>0</v>
      </c>
      <c r="AA3363">
        <v>0</v>
      </c>
      <c r="AB3363">
        <v>0.10423640671164916</v>
      </c>
      <c r="AC3363">
        <v>0</v>
      </c>
      <c r="AD3363">
        <v>0</v>
      </c>
      <c r="AE3363">
        <v>3.7983103395671201</v>
      </c>
    </row>
    <row r="3364" spans="1:31" x14ac:dyDescent="0.25">
      <c r="A3364">
        <v>1671466</v>
      </c>
      <c r="B3364">
        <v>1</v>
      </c>
      <c r="C3364" t="s">
        <v>80</v>
      </c>
      <c r="D3364" t="s">
        <v>103</v>
      </c>
      <c r="E3364" t="s">
        <v>151</v>
      </c>
      <c r="F3364" t="s">
        <v>9836</v>
      </c>
      <c r="G3364" t="s">
        <v>153</v>
      </c>
      <c r="H3364" t="s">
        <v>143</v>
      </c>
      <c r="I3364" t="s">
        <v>135</v>
      </c>
      <c r="J3364" t="s">
        <v>136</v>
      </c>
      <c r="K3364" t="s">
        <v>137</v>
      </c>
      <c r="L3364" t="s">
        <v>9837</v>
      </c>
      <c r="M3364" t="s">
        <v>9838</v>
      </c>
      <c r="N3364">
        <v>1.7083333329999999</v>
      </c>
      <c r="O3364">
        <v>0</v>
      </c>
      <c r="P3364">
        <v>30</v>
      </c>
      <c r="Q3364">
        <v>0</v>
      </c>
      <c r="R3364">
        <v>0</v>
      </c>
      <c r="S3364">
        <v>0</v>
      </c>
      <c r="T3364">
        <v>1</v>
      </c>
      <c r="U3364">
        <v>0</v>
      </c>
      <c r="V3364">
        <v>0</v>
      </c>
      <c r="W3364">
        <v>0</v>
      </c>
      <c r="X3364">
        <v>8.6859849919388772</v>
      </c>
      <c r="Y3364">
        <v>0</v>
      </c>
      <c r="Z3364">
        <v>0</v>
      </c>
      <c r="AA3364">
        <v>0</v>
      </c>
      <c r="AB3364">
        <v>1.2714761868523168</v>
      </c>
      <c r="AC3364">
        <v>0</v>
      </c>
      <c r="AD3364">
        <v>0</v>
      </c>
      <c r="AE3364">
        <v>9.9574611787911937</v>
      </c>
    </row>
    <row r="3365" spans="1:31" x14ac:dyDescent="0.25">
      <c r="A3365">
        <v>1671606</v>
      </c>
      <c r="B3365">
        <v>1</v>
      </c>
      <c r="C3365" t="s">
        <v>80</v>
      </c>
      <c r="D3365" t="s">
        <v>96</v>
      </c>
      <c r="E3365" t="s">
        <v>146</v>
      </c>
      <c r="F3365" t="s">
        <v>1953</v>
      </c>
      <c r="G3365" t="s">
        <v>253</v>
      </c>
      <c r="H3365" t="s">
        <v>143</v>
      </c>
      <c r="I3365" t="s">
        <v>135</v>
      </c>
      <c r="J3365" t="s">
        <v>136</v>
      </c>
      <c r="K3365" t="s">
        <v>167</v>
      </c>
      <c r="L3365" t="s">
        <v>9839</v>
      </c>
      <c r="M3365" t="s">
        <v>9840</v>
      </c>
      <c r="N3365">
        <v>4.932222222</v>
      </c>
      <c r="O3365">
        <v>0</v>
      </c>
      <c r="P3365">
        <v>336</v>
      </c>
      <c r="Q3365">
        <v>0</v>
      </c>
      <c r="R3365">
        <v>0</v>
      </c>
      <c r="S3365">
        <v>0</v>
      </c>
      <c r="T3365">
        <v>23</v>
      </c>
      <c r="U3365">
        <v>0</v>
      </c>
      <c r="V3365">
        <v>0</v>
      </c>
      <c r="W3365">
        <v>0</v>
      </c>
      <c r="X3365">
        <v>514.1810351220139</v>
      </c>
      <c r="Y3365">
        <v>0</v>
      </c>
      <c r="Z3365">
        <v>0</v>
      </c>
      <c r="AA3365">
        <v>0</v>
      </c>
      <c r="AB3365">
        <v>139.38529211653929</v>
      </c>
      <c r="AC3365">
        <v>0</v>
      </c>
      <c r="AD3365">
        <v>0</v>
      </c>
      <c r="AE3365">
        <v>653.56632723855319</v>
      </c>
    </row>
    <row r="3366" spans="1:31" x14ac:dyDescent="0.25">
      <c r="A3366">
        <v>1672107</v>
      </c>
      <c r="B3366">
        <v>1</v>
      </c>
      <c r="C3366" t="s">
        <v>80</v>
      </c>
      <c r="D3366" t="s">
        <v>99</v>
      </c>
      <c r="E3366" t="s">
        <v>140</v>
      </c>
      <c r="F3366" t="s">
        <v>9841</v>
      </c>
      <c r="G3366" t="s">
        <v>142</v>
      </c>
      <c r="H3366" t="s">
        <v>143</v>
      </c>
      <c r="I3366" t="s">
        <v>135</v>
      </c>
      <c r="J3366" t="s">
        <v>136</v>
      </c>
      <c r="K3366" t="s">
        <v>137</v>
      </c>
      <c r="L3366" t="s">
        <v>9842</v>
      </c>
      <c r="M3366" t="s">
        <v>9843</v>
      </c>
      <c r="N3366">
        <v>2.2669444439999999</v>
      </c>
      <c r="O3366">
        <v>0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0.30922492734169282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0.30922492734169282</v>
      </c>
    </row>
    <row r="3367" spans="1:31" x14ac:dyDescent="0.25">
      <c r="A3367">
        <v>1671938</v>
      </c>
      <c r="B3367">
        <v>1</v>
      </c>
      <c r="C3367" t="s">
        <v>80</v>
      </c>
      <c r="D3367" t="s">
        <v>98</v>
      </c>
      <c r="E3367" t="s">
        <v>140</v>
      </c>
      <c r="F3367" t="s">
        <v>9844</v>
      </c>
      <c r="G3367" t="s">
        <v>209</v>
      </c>
      <c r="H3367" t="s">
        <v>143</v>
      </c>
      <c r="I3367" t="s">
        <v>135</v>
      </c>
      <c r="J3367" t="s">
        <v>136</v>
      </c>
      <c r="K3367" t="s">
        <v>137</v>
      </c>
      <c r="L3367" t="s">
        <v>9845</v>
      </c>
      <c r="M3367" t="s">
        <v>9846</v>
      </c>
      <c r="N3367">
        <v>1.2727777769999999</v>
      </c>
      <c r="O3367">
        <v>0</v>
      </c>
      <c r="P3367">
        <v>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0.2486441781317433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0.2486441781317433</v>
      </c>
    </row>
    <row r="3368" spans="1:31" x14ac:dyDescent="0.25">
      <c r="A3368">
        <v>1671775</v>
      </c>
      <c r="B3368">
        <v>1</v>
      </c>
      <c r="C3368" t="s">
        <v>80</v>
      </c>
      <c r="D3368" t="s">
        <v>110</v>
      </c>
      <c r="E3368" t="s">
        <v>140</v>
      </c>
      <c r="F3368" t="s">
        <v>9847</v>
      </c>
      <c r="G3368" t="s">
        <v>142</v>
      </c>
      <c r="H3368" t="s">
        <v>143</v>
      </c>
      <c r="I3368" t="s">
        <v>135</v>
      </c>
      <c r="J3368" t="s">
        <v>136</v>
      </c>
      <c r="K3368" t="s">
        <v>137</v>
      </c>
      <c r="L3368" t="s">
        <v>9848</v>
      </c>
      <c r="M3368" t="s">
        <v>9849</v>
      </c>
      <c r="N3368">
        <v>15.496944444</v>
      </c>
      <c r="O3368">
        <v>0</v>
      </c>
      <c r="P3368">
        <v>3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7.9724545863909038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7.9724545863909038</v>
      </c>
    </row>
    <row r="3369" spans="1:31" x14ac:dyDescent="0.25">
      <c r="A3369">
        <v>1672084</v>
      </c>
      <c r="B3369">
        <v>1</v>
      </c>
      <c r="C3369" t="s">
        <v>81</v>
      </c>
      <c r="D3369" t="s">
        <v>113</v>
      </c>
      <c r="E3369" t="s">
        <v>151</v>
      </c>
      <c r="F3369" t="s">
        <v>9850</v>
      </c>
      <c r="G3369" t="s">
        <v>486</v>
      </c>
      <c r="H3369" t="s">
        <v>143</v>
      </c>
      <c r="I3369" t="s">
        <v>135</v>
      </c>
      <c r="J3369" t="s">
        <v>136</v>
      </c>
      <c r="K3369" t="s">
        <v>137</v>
      </c>
      <c r="L3369" t="s">
        <v>9851</v>
      </c>
      <c r="M3369" t="s">
        <v>9852</v>
      </c>
      <c r="N3369">
        <v>3.6927777769999999</v>
      </c>
      <c r="O3369">
        <v>0</v>
      </c>
      <c r="P3369">
        <v>18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5.6121336435423608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5.6121336435423608</v>
      </c>
    </row>
    <row r="3370" spans="1:31" x14ac:dyDescent="0.25">
      <c r="A3370">
        <v>1671652</v>
      </c>
      <c r="B3370">
        <v>1</v>
      </c>
      <c r="C3370" t="s">
        <v>80</v>
      </c>
      <c r="D3370" t="s">
        <v>94</v>
      </c>
      <c r="E3370" t="s">
        <v>140</v>
      </c>
      <c r="F3370" t="s">
        <v>9853</v>
      </c>
      <c r="G3370" t="s">
        <v>197</v>
      </c>
      <c r="H3370" t="s">
        <v>143</v>
      </c>
      <c r="I3370" t="s">
        <v>135</v>
      </c>
      <c r="J3370" t="s">
        <v>136</v>
      </c>
      <c r="K3370" t="s">
        <v>137</v>
      </c>
      <c r="L3370" t="s">
        <v>9854</v>
      </c>
      <c r="M3370" t="s">
        <v>9855</v>
      </c>
      <c r="N3370">
        <v>1.4516666659999999</v>
      </c>
      <c r="O3370">
        <v>0</v>
      </c>
      <c r="P3370">
        <v>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</row>
    <row r="3371" spans="1:31" x14ac:dyDescent="0.25">
      <c r="A3371">
        <v>1671815</v>
      </c>
      <c r="B3371">
        <v>1</v>
      </c>
      <c r="C3371" t="s">
        <v>80</v>
      </c>
      <c r="D3371" t="s">
        <v>107</v>
      </c>
      <c r="E3371" t="s">
        <v>164</v>
      </c>
      <c r="F3371" t="s">
        <v>9856</v>
      </c>
      <c r="G3371" t="s">
        <v>161</v>
      </c>
      <c r="H3371" t="s">
        <v>134</v>
      </c>
      <c r="I3371" t="s">
        <v>135</v>
      </c>
      <c r="J3371" t="s">
        <v>136</v>
      </c>
      <c r="K3371" t="s">
        <v>137</v>
      </c>
      <c r="L3371" t="s">
        <v>9857</v>
      </c>
      <c r="M3371" t="s">
        <v>9858</v>
      </c>
      <c r="N3371">
        <v>0.53416666599999996</v>
      </c>
      <c r="O3371">
        <v>5</v>
      </c>
      <c r="P3371">
        <v>1469</v>
      </c>
      <c r="Q3371">
        <v>3</v>
      </c>
      <c r="R3371">
        <v>13</v>
      </c>
      <c r="S3371">
        <v>13</v>
      </c>
      <c r="T3371">
        <v>208</v>
      </c>
      <c r="U3371">
        <v>0</v>
      </c>
      <c r="V3371">
        <v>1</v>
      </c>
      <c r="W3371">
        <v>5.1885591158304019</v>
      </c>
      <c r="X3371">
        <v>81.966428296455831</v>
      </c>
      <c r="Y3371">
        <v>240.12017254019145</v>
      </c>
      <c r="Z3371">
        <v>1.425893589183467</v>
      </c>
      <c r="AA3371">
        <v>372.92105283621487</v>
      </c>
      <c r="AB3371">
        <v>49.901215595148528</v>
      </c>
      <c r="AC3371">
        <v>0</v>
      </c>
      <c r="AD3371">
        <v>2.3000118360119459</v>
      </c>
      <c r="AE3371">
        <v>753.8233338090364</v>
      </c>
    </row>
    <row r="3372" spans="1:31" x14ac:dyDescent="0.25">
      <c r="A3372">
        <v>1672147</v>
      </c>
      <c r="B3372">
        <v>1</v>
      </c>
      <c r="C3372" t="s">
        <v>80</v>
      </c>
      <c r="D3372" t="s">
        <v>94</v>
      </c>
      <c r="E3372" t="s">
        <v>140</v>
      </c>
      <c r="F3372" t="s">
        <v>9859</v>
      </c>
      <c r="G3372" t="s">
        <v>197</v>
      </c>
      <c r="H3372" t="s">
        <v>143</v>
      </c>
      <c r="I3372" t="s">
        <v>135</v>
      </c>
      <c r="J3372" t="s">
        <v>136</v>
      </c>
      <c r="K3372" t="s">
        <v>137</v>
      </c>
      <c r="L3372" t="s">
        <v>9860</v>
      </c>
      <c r="M3372" t="s">
        <v>9861</v>
      </c>
      <c r="N3372">
        <v>1.3352777769999999</v>
      </c>
      <c r="O3372">
        <v>0</v>
      </c>
      <c r="P3372">
        <v>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5.1984917876836664E-2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5.1984917876836664E-2</v>
      </c>
    </row>
    <row r="3373" spans="1:31" x14ac:dyDescent="0.25">
      <c r="A3373">
        <v>1671898</v>
      </c>
      <c r="B3373">
        <v>1</v>
      </c>
      <c r="C3373" t="s">
        <v>80</v>
      </c>
      <c r="D3373" t="s">
        <v>83</v>
      </c>
      <c r="E3373" t="s">
        <v>159</v>
      </c>
      <c r="F3373" t="s">
        <v>9862</v>
      </c>
      <c r="G3373" t="s">
        <v>133</v>
      </c>
      <c r="H3373" t="s">
        <v>134</v>
      </c>
      <c r="I3373" t="s">
        <v>135</v>
      </c>
      <c r="J3373" t="s">
        <v>136</v>
      </c>
      <c r="K3373" t="s">
        <v>137</v>
      </c>
      <c r="L3373" t="s">
        <v>9863</v>
      </c>
      <c r="M3373" t="s">
        <v>9864</v>
      </c>
      <c r="N3373">
        <v>0.35861111099999998</v>
      </c>
      <c r="O3373">
        <v>0</v>
      </c>
      <c r="P3373">
        <v>113</v>
      </c>
      <c r="Q3373">
        <v>0</v>
      </c>
      <c r="R3373">
        <v>1</v>
      </c>
      <c r="S3373">
        <v>0</v>
      </c>
      <c r="T3373">
        <v>10</v>
      </c>
      <c r="U3373">
        <v>0</v>
      </c>
      <c r="V3373">
        <v>0</v>
      </c>
      <c r="W3373">
        <v>0</v>
      </c>
      <c r="X3373">
        <v>10.318118877232966</v>
      </c>
      <c r="Y3373">
        <v>0</v>
      </c>
      <c r="Z3373">
        <v>0.12751014754608</v>
      </c>
      <c r="AA3373">
        <v>0</v>
      </c>
      <c r="AB3373">
        <v>2.8377635376822448</v>
      </c>
      <c r="AC3373">
        <v>0</v>
      </c>
      <c r="AD3373">
        <v>0</v>
      </c>
      <c r="AE3373">
        <v>13.283392562461289</v>
      </c>
    </row>
    <row r="3374" spans="1:31" x14ac:dyDescent="0.25">
      <c r="A3374">
        <v>1671460</v>
      </c>
      <c r="B3374">
        <v>1</v>
      </c>
      <c r="C3374" t="s">
        <v>80</v>
      </c>
      <c r="D3374" t="s">
        <v>100</v>
      </c>
      <c r="E3374" t="s">
        <v>159</v>
      </c>
      <c r="F3374" t="s">
        <v>9865</v>
      </c>
      <c r="G3374" t="s">
        <v>596</v>
      </c>
      <c r="H3374" t="s">
        <v>134</v>
      </c>
      <c r="I3374" t="s">
        <v>135</v>
      </c>
      <c r="J3374" t="s">
        <v>136</v>
      </c>
      <c r="K3374" t="s">
        <v>137</v>
      </c>
      <c r="L3374" t="s">
        <v>9866</v>
      </c>
      <c r="M3374" t="s">
        <v>9867</v>
      </c>
      <c r="N3374">
        <v>1.4708333330000001</v>
      </c>
      <c r="O3374">
        <v>0</v>
      </c>
      <c r="P3374">
        <v>42</v>
      </c>
      <c r="Q3374">
        <v>0</v>
      </c>
      <c r="R3374">
        <v>2</v>
      </c>
      <c r="S3374">
        <v>0</v>
      </c>
      <c r="T3374">
        <v>2</v>
      </c>
      <c r="U3374">
        <v>0</v>
      </c>
      <c r="V3374">
        <v>0</v>
      </c>
      <c r="W3374">
        <v>0</v>
      </c>
      <c r="X3374">
        <v>14.851524277999804</v>
      </c>
      <c r="Y3374">
        <v>0</v>
      </c>
      <c r="Z3374">
        <v>0.15255372792289834</v>
      </c>
      <c r="AA3374">
        <v>0</v>
      </c>
      <c r="AB3374">
        <v>1.3453944798575805</v>
      </c>
      <c r="AC3374">
        <v>0</v>
      </c>
      <c r="AD3374">
        <v>0</v>
      </c>
      <c r="AE3374">
        <v>16.349472485780282</v>
      </c>
    </row>
    <row r="3375" spans="1:31" x14ac:dyDescent="0.25">
      <c r="A3375">
        <v>1671861</v>
      </c>
      <c r="B3375">
        <v>1</v>
      </c>
      <c r="C3375" t="s">
        <v>80</v>
      </c>
      <c r="D3375" t="s">
        <v>97</v>
      </c>
      <c r="E3375" t="s">
        <v>151</v>
      </c>
      <c r="F3375" t="s">
        <v>9868</v>
      </c>
      <c r="G3375" t="s">
        <v>222</v>
      </c>
      <c r="H3375" t="s">
        <v>143</v>
      </c>
      <c r="I3375" t="s">
        <v>135</v>
      </c>
      <c r="J3375" t="s">
        <v>136</v>
      </c>
      <c r="K3375" t="s">
        <v>137</v>
      </c>
      <c r="L3375" t="s">
        <v>9869</v>
      </c>
      <c r="M3375" t="s">
        <v>9870</v>
      </c>
      <c r="N3375">
        <v>1.804444444</v>
      </c>
      <c r="O3375">
        <v>0</v>
      </c>
      <c r="P3375">
        <v>69</v>
      </c>
      <c r="Q3375">
        <v>0</v>
      </c>
      <c r="R3375">
        <v>0</v>
      </c>
      <c r="S3375">
        <v>0</v>
      </c>
      <c r="T3375">
        <v>8</v>
      </c>
      <c r="U3375">
        <v>0</v>
      </c>
      <c r="V3375">
        <v>0</v>
      </c>
      <c r="W3375">
        <v>0</v>
      </c>
      <c r="X3375">
        <v>60.623208441911764</v>
      </c>
      <c r="Y3375">
        <v>0</v>
      </c>
      <c r="Z3375">
        <v>0</v>
      </c>
      <c r="AA3375">
        <v>0</v>
      </c>
      <c r="AB3375">
        <v>14.50477660604186</v>
      </c>
      <c r="AC3375">
        <v>0</v>
      </c>
      <c r="AD3375">
        <v>0</v>
      </c>
      <c r="AE3375">
        <v>75.127985047953629</v>
      </c>
    </row>
    <row r="3376" spans="1:31" x14ac:dyDescent="0.25">
      <c r="A3376">
        <v>1671506</v>
      </c>
      <c r="B3376">
        <v>1</v>
      </c>
      <c r="C3376" t="s">
        <v>80</v>
      </c>
      <c r="D3376" t="s">
        <v>96</v>
      </c>
      <c r="E3376" t="s">
        <v>140</v>
      </c>
      <c r="F3376" t="s">
        <v>9871</v>
      </c>
      <c r="G3376" t="s">
        <v>142</v>
      </c>
      <c r="H3376" t="s">
        <v>143</v>
      </c>
      <c r="I3376" t="s">
        <v>135</v>
      </c>
      <c r="J3376" t="s">
        <v>136</v>
      </c>
      <c r="K3376" t="s">
        <v>137</v>
      </c>
      <c r="L3376" t="s">
        <v>9872</v>
      </c>
      <c r="M3376" t="s">
        <v>9873</v>
      </c>
      <c r="N3376">
        <v>9.7091666659999998</v>
      </c>
      <c r="O3376">
        <v>0</v>
      </c>
      <c r="P3376">
        <v>2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2.0356722410750137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2.0356722410750137</v>
      </c>
    </row>
    <row r="3377" spans="1:31" x14ac:dyDescent="0.25">
      <c r="A3377">
        <v>1671712</v>
      </c>
      <c r="B3377">
        <v>1</v>
      </c>
      <c r="C3377" t="s">
        <v>81</v>
      </c>
      <c r="D3377" t="s">
        <v>117</v>
      </c>
      <c r="E3377" t="s">
        <v>164</v>
      </c>
      <c r="F3377" t="s">
        <v>9331</v>
      </c>
      <c r="G3377" t="s">
        <v>161</v>
      </c>
      <c r="H3377" t="s">
        <v>134</v>
      </c>
      <c r="I3377" t="s">
        <v>135</v>
      </c>
      <c r="J3377" t="s">
        <v>136</v>
      </c>
      <c r="K3377" t="s">
        <v>137</v>
      </c>
      <c r="L3377" t="s">
        <v>9874</v>
      </c>
      <c r="M3377" t="s">
        <v>9875</v>
      </c>
      <c r="N3377">
        <v>0.403888888</v>
      </c>
      <c r="O3377">
        <v>1</v>
      </c>
      <c r="P3377">
        <v>437</v>
      </c>
      <c r="Q3377">
        <v>40</v>
      </c>
      <c r="R3377">
        <v>42</v>
      </c>
      <c r="S3377">
        <v>11</v>
      </c>
      <c r="T3377">
        <v>34</v>
      </c>
      <c r="U3377">
        <v>2</v>
      </c>
      <c r="V3377">
        <v>0</v>
      </c>
      <c r="W3377">
        <v>5.3790505505631123E-2</v>
      </c>
      <c r="X3377">
        <v>16.213764814551244</v>
      </c>
      <c r="Y3377">
        <v>17.785616127102916</v>
      </c>
      <c r="Z3377">
        <v>2.675067744962814</v>
      </c>
      <c r="AA3377">
        <v>139.50696583612481</v>
      </c>
      <c r="AB3377">
        <v>10.341562331165932</v>
      </c>
      <c r="AC3377">
        <v>33.571714284279729</v>
      </c>
      <c r="AD3377">
        <v>0</v>
      </c>
      <c r="AE3377">
        <v>220.14848164369306</v>
      </c>
    </row>
    <row r="3378" spans="1:31" x14ac:dyDescent="0.25">
      <c r="A3378">
        <v>1672007</v>
      </c>
      <c r="B3378">
        <v>1</v>
      </c>
      <c r="C3378" t="s">
        <v>80</v>
      </c>
      <c r="D3378" t="s">
        <v>94</v>
      </c>
      <c r="E3378" t="s">
        <v>159</v>
      </c>
      <c r="F3378" t="s">
        <v>9876</v>
      </c>
      <c r="G3378" t="s">
        <v>161</v>
      </c>
      <c r="H3378" t="s">
        <v>134</v>
      </c>
      <c r="I3378" t="s">
        <v>135</v>
      </c>
      <c r="J3378" t="s">
        <v>136</v>
      </c>
      <c r="K3378" t="s">
        <v>137</v>
      </c>
      <c r="L3378" t="s">
        <v>9877</v>
      </c>
      <c r="M3378" t="s">
        <v>9878</v>
      </c>
      <c r="N3378">
        <v>0.52944444400000001</v>
      </c>
      <c r="O3378">
        <v>0</v>
      </c>
      <c r="P3378">
        <v>731</v>
      </c>
      <c r="Q3378">
        <v>0</v>
      </c>
      <c r="R3378">
        <v>3</v>
      </c>
      <c r="S3378">
        <v>0</v>
      </c>
      <c r="T3378">
        <v>65</v>
      </c>
      <c r="U3378">
        <v>0</v>
      </c>
      <c r="V3378">
        <v>0</v>
      </c>
      <c r="W3378">
        <v>0</v>
      </c>
      <c r="X3378">
        <v>85.72075470279087</v>
      </c>
      <c r="Y3378">
        <v>0</v>
      </c>
      <c r="Z3378">
        <v>9.0283229323088895E-2</v>
      </c>
      <c r="AA3378">
        <v>0</v>
      </c>
      <c r="AB3378">
        <v>30.269520499774622</v>
      </c>
      <c r="AC3378">
        <v>0</v>
      </c>
      <c r="AD3378">
        <v>0</v>
      </c>
      <c r="AE3378">
        <v>116.08055843188859</v>
      </c>
    </row>
    <row r="3379" spans="1:31" x14ac:dyDescent="0.25">
      <c r="A3379">
        <v>1672001</v>
      </c>
      <c r="B3379">
        <v>1</v>
      </c>
      <c r="C3379" t="s">
        <v>81</v>
      </c>
      <c r="D3379" t="s">
        <v>128</v>
      </c>
      <c r="E3379" t="s">
        <v>151</v>
      </c>
      <c r="F3379" t="s">
        <v>9879</v>
      </c>
      <c r="G3379" t="s">
        <v>222</v>
      </c>
      <c r="H3379" t="s">
        <v>143</v>
      </c>
      <c r="I3379" t="s">
        <v>135</v>
      </c>
      <c r="J3379" t="s">
        <v>136</v>
      </c>
      <c r="K3379" t="s">
        <v>137</v>
      </c>
      <c r="L3379" t="s">
        <v>9880</v>
      </c>
      <c r="M3379" t="s">
        <v>9881</v>
      </c>
      <c r="N3379">
        <v>3.6297222219999998</v>
      </c>
      <c r="O3379">
        <v>0</v>
      </c>
      <c r="P3379">
        <v>96</v>
      </c>
      <c r="Q3379">
        <v>0</v>
      </c>
      <c r="R3379">
        <v>0</v>
      </c>
      <c r="S3379">
        <v>0</v>
      </c>
      <c r="T3379">
        <v>4</v>
      </c>
      <c r="U3379">
        <v>0</v>
      </c>
      <c r="V3379">
        <v>0</v>
      </c>
      <c r="W3379">
        <v>0</v>
      </c>
      <c r="X3379">
        <v>100.86803676217768</v>
      </c>
      <c r="Y3379">
        <v>0</v>
      </c>
      <c r="Z3379">
        <v>0</v>
      </c>
      <c r="AA3379">
        <v>0</v>
      </c>
      <c r="AB3379">
        <v>8.7030578128302025</v>
      </c>
      <c r="AC3379">
        <v>0</v>
      </c>
      <c r="AD3379">
        <v>0</v>
      </c>
      <c r="AE3379">
        <v>109.57109457500789</v>
      </c>
    </row>
    <row r="3380" spans="1:31" x14ac:dyDescent="0.25">
      <c r="A3380">
        <v>1671758</v>
      </c>
      <c r="B3380">
        <v>1</v>
      </c>
      <c r="C3380" t="s">
        <v>80</v>
      </c>
      <c r="D3380" t="s">
        <v>105</v>
      </c>
      <c r="E3380" t="s">
        <v>159</v>
      </c>
      <c r="F3380" t="s">
        <v>9882</v>
      </c>
      <c r="G3380" t="s">
        <v>596</v>
      </c>
      <c r="H3380" t="s">
        <v>134</v>
      </c>
      <c r="I3380" t="s">
        <v>135</v>
      </c>
      <c r="J3380" t="s">
        <v>136</v>
      </c>
      <c r="K3380" t="s">
        <v>137</v>
      </c>
      <c r="L3380" t="s">
        <v>9883</v>
      </c>
      <c r="M3380" t="s">
        <v>9884</v>
      </c>
      <c r="N3380">
        <v>6.415277777</v>
      </c>
      <c r="O3380">
        <v>0</v>
      </c>
      <c r="P3380">
        <v>0</v>
      </c>
      <c r="Q3380">
        <v>1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1.5302252587086669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1.5302252587086669</v>
      </c>
    </row>
    <row r="3381" spans="1:31" x14ac:dyDescent="0.25">
      <c r="A3381">
        <v>1672021</v>
      </c>
      <c r="B3381">
        <v>1</v>
      </c>
      <c r="C3381" t="s">
        <v>80</v>
      </c>
      <c r="D3381" t="s">
        <v>82</v>
      </c>
      <c r="E3381" t="s">
        <v>140</v>
      </c>
      <c r="F3381" t="s">
        <v>9885</v>
      </c>
      <c r="G3381" t="s">
        <v>209</v>
      </c>
      <c r="H3381" t="s">
        <v>143</v>
      </c>
      <c r="I3381" t="s">
        <v>135</v>
      </c>
      <c r="J3381" t="s">
        <v>136</v>
      </c>
      <c r="K3381" t="s">
        <v>137</v>
      </c>
      <c r="L3381" t="s">
        <v>9886</v>
      </c>
      <c r="M3381" t="s">
        <v>9887</v>
      </c>
      <c r="N3381">
        <v>3.4911111109999999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</row>
    <row r="3382" spans="1:31" x14ac:dyDescent="0.25">
      <c r="A3382">
        <v>1671480</v>
      </c>
      <c r="B3382">
        <v>1</v>
      </c>
      <c r="C3382" t="s">
        <v>80</v>
      </c>
      <c r="D3382" t="s">
        <v>111</v>
      </c>
      <c r="E3382" t="s">
        <v>151</v>
      </c>
      <c r="F3382" t="s">
        <v>9814</v>
      </c>
      <c r="G3382" t="s">
        <v>153</v>
      </c>
      <c r="H3382" t="s">
        <v>143</v>
      </c>
      <c r="I3382" t="s">
        <v>135</v>
      </c>
      <c r="J3382" t="s">
        <v>136</v>
      </c>
      <c r="K3382" t="s">
        <v>137</v>
      </c>
      <c r="L3382" t="s">
        <v>9888</v>
      </c>
      <c r="M3382" t="s">
        <v>9889</v>
      </c>
      <c r="N3382">
        <v>0.4</v>
      </c>
      <c r="O3382">
        <v>0</v>
      </c>
      <c r="P3382">
        <v>222</v>
      </c>
      <c r="Q3382">
        <v>0</v>
      </c>
      <c r="R3382">
        <v>0</v>
      </c>
      <c r="S3382">
        <v>0</v>
      </c>
      <c r="T3382">
        <v>9</v>
      </c>
      <c r="U3382">
        <v>0</v>
      </c>
      <c r="V3382">
        <v>0</v>
      </c>
      <c r="W3382">
        <v>0</v>
      </c>
      <c r="X3382">
        <v>21.492371875328018</v>
      </c>
      <c r="Y3382">
        <v>0</v>
      </c>
      <c r="Z3382">
        <v>0</v>
      </c>
      <c r="AA3382">
        <v>0</v>
      </c>
      <c r="AB3382">
        <v>1.475920989424</v>
      </c>
      <c r="AC3382">
        <v>0</v>
      </c>
      <c r="AD3382">
        <v>0</v>
      </c>
      <c r="AE3382">
        <v>22.968292864752019</v>
      </c>
    </row>
    <row r="3383" spans="1:31" x14ac:dyDescent="0.25">
      <c r="A3383">
        <v>1672233</v>
      </c>
      <c r="B3383">
        <v>1</v>
      </c>
      <c r="C3383" t="s">
        <v>80</v>
      </c>
      <c r="D3383" t="s">
        <v>106</v>
      </c>
      <c r="E3383" t="s">
        <v>151</v>
      </c>
      <c r="F3383" t="s">
        <v>9890</v>
      </c>
      <c r="G3383" t="s">
        <v>153</v>
      </c>
      <c r="H3383" t="s">
        <v>143</v>
      </c>
      <c r="I3383" t="s">
        <v>135</v>
      </c>
      <c r="J3383" t="s">
        <v>136</v>
      </c>
      <c r="K3383" t="s">
        <v>137</v>
      </c>
      <c r="L3383" t="s">
        <v>9891</v>
      </c>
      <c r="M3383" t="s">
        <v>9892</v>
      </c>
      <c r="N3383">
        <v>3.0274999999999999</v>
      </c>
      <c r="O3383">
        <v>0</v>
      </c>
      <c r="P3383">
        <v>4</v>
      </c>
      <c r="Q3383">
        <v>0</v>
      </c>
      <c r="R3383">
        <v>4</v>
      </c>
      <c r="S3383">
        <v>0</v>
      </c>
      <c r="T3383">
        <v>3</v>
      </c>
      <c r="U3383">
        <v>0</v>
      </c>
      <c r="V3383">
        <v>0</v>
      </c>
      <c r="W3383">
        <v>0</v>
      </c>
      <c r="X3383">
        <v>1.5492681625179008</v>
      </c>
      <c r="Y3383">
        <v>0</v>
      </c>
      <c r="Z3383">
        <v>9.6201183544663955</v>
      </c>
      <c r="AA3383">
        <v>0</v>
      </c>
      <c r="AB3383">
        <v>2.6561784849235459</v>
      </c>
      <c r="AC3383">
        <v>0</v>
      </c>
      <c r="AD3383">
        <v>0</v>
      </c>
      <c r="AE3383">
        <v>13.825565001907842</v>
      </c>
    </row>
    <row r="3384" spans="1:31" x14ac:dyDescent="0.25">
      <c r="A3384">
        <v>1672190</v>
      </c>
      <c r="B3384">
        <v>1</v>
      </c>
      <c r="C3384" t="s">
        <v>80</v>
      </c>
      <c r="D3384" t="s">
        <v>99</v>
      </c>
      <c r="E3384" t="s">
        <v>140</v>
      </c>
      <c r="F3384" t="s">
        <v>9893</v>
      </c>
      <c r="G3384" t="s">
        <v>197</v>
      </c>
      <c r="H3384" t="s">
        <v>143</v>
      </c>
      <c r="I3384" t="s">
        <v>135</v>
      </c>
      <c r="J3384" t="s">
        <v>136</v>
      </c>
      <c r="K3384" t="s">
        <v>137</v>
      </c>
      <c r="L3384" t="s">
        <v>9894</v>
      </c>
      <c r="M3384" t="s">
        <v>9895</v>
      </c>
      <c r="N3384">
        <v>5.9249999999999998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1.739602379936667E-2</v>
      </c>
      <c r="AC3384">
        <v>0</v>
      </c>
      <c r="AD3384">
        <v>0</v>
      </c>
      <c r="AE3384">
        <v>1.739602379936667E-2</v>
      </c>
    </row>
    <row r="3385" spans="1:31" x14ac:dyDescent="0.25">
      <c r="A3385">
        <v>1672090</v>
      </c>
      <c r="B3385">
        <v>1</v>
      </c>
      <c r="C3385" t="s">
        <v>80</v>
      </c>
      <c r="D3385" t="s">
        <v>93</v>
      </c>
      <c r="E3385" t="s">
        <v>151</v>
      </c>
      <c r="F3385" t="s">
        <v>9896</v>
      </c>
      <c r="G3385" t="s">
        <v>153</v>
      </c>
      <c r="H3385" t="s">
        <v>143</v>
      </c>
      <c r="I3385" t="s">
        <v>135</v>
      </c>
      <c r="J3385" t="s">
        <v>136</v>
      </c>
      <c r="K3385" t="s">
        <v>137</v>
      </c>
      <c r="L3385" t="s">
        <v>9897</v>
      </c>
      <c r="M3385" t="s">
        <v>9898</v>
      </c>
      <c r="N3385">
        <v>1.679444444</v>
      </c>
      <c r="O3385">
        <v>0</v>
      </c>
      <c r="P3385">
        <v>1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0.16370219942389</v>
      </c>
      <c r="Y3385">
        <v>0</v>
      </c>
      <c r="Z3385">
        <v>0.40732528927964251</v>
      </c>
      <c r="AA3385">
        <v>0</v>
      </c>
      <c r="AB3385">
        <v>0</v>
      </c>
      <c r="AC3385">
        <v>0</v>
      </c>
      <c r="AD3385">
        <v>0</v>
      </c>
      <c r="AE3385">
        <v>0.57102748870353248</v>
      </c>
    </row>
    <row r="3386" spans="1:31" x14ac:dyDescent="0.25">
      <c r="A3386">
        <v>1671549</v>
      </c>
      <c r="B3386">
        <v>1</v>
      </c>
      <c r="C3386" t="s">
        <v>80</v>
      </c>
      <c r="D3386" t="s">
        <v>107</v>
      </c>
      <c r="E3386" t="s">
        <v>151</v>
      </c>
      <c r="F3386" t="s">
        <v>9899</v>
      </c>
      <c r="G3386" t="s">
        <v>153</v>
      </c>
      <c r="H3386" t="s">
        <v>143</v>
      </c>
      <c r="I3386" t="s">
        <v>135</v>
      </c>
      <c r="J3386" t="s">
        <v>136</v>
      </c>
      <c r="K3386" t="s">
        <v>137</v>
      </c>
      <c r="L3386" t="s">
        <v>9900</v>
      </c>
      <c r="M3386" t="s">
        <v>9901</v>
      </c>
      <c r="N3386">
        <v>0.80472222199999999</v>
      </c>
      <c r="O3386">
        <v>0</v>
      </c>
      <c r="P3386">
        <v>89</v>
      </c>
      <c r="Q3386">
        <v>0</v>
      </c>
      <c r="R3386">
        <v>0</v>
      </c>
      <c r="S3386">
        <v>0</v>
      </c>
      <c r="T3386">
        <v>2</v>
      </c>
      <c r="U3386">
        <v>0</v>
      </c>
      <c r="V3386">
        <v>0</v>
      </c>
      <c r="W3386">
        <v>0</v>
      </c>
      <c r="X3386">
        <v>18.956935401504381</v>
      </c>
      <c r="Y3386">
        <v>0</v>
      </c>
      <c r="Z3386">
        <v>0</v>
      </c>
      <c r="AA3386">
        <v>0</v>
      </c>
      <c r="AB3386">
        <v>170.28536078296625</v>
      </c>
      <c r="AC3386">
        <v>0</v>
      </c>
      <c r="AD3386">
        <v>0</v>
      </c>
      <c r="AE3386">
        <v>189.24229618447063</v>
      </c>
    </row>
    <row r="3387" spans="1:31" x14ac:dyDescent="0.25">
      <c r="A3387">
        <v>1671778</v>
      </c>
      <c r="B3387">
        <v>1</v>
      </c>
      <c r="C3387" t="s">
        <v>80</v>
      </c>
      <c r="D3387" t="s">
        <v>96</v>
      </c>
      <c r="E3387" t="s">
        <v>140</v>
      </c>
      <c r="F3387" t="s">
        <v>9902</v>
      </c>
      <c r="G3387" t="s">
        <v>142</v>
      </c>
      <c r="H3387" t="s">
        <v>143</v>
      </c>
      <c r="I3387" t="s">
        <v>135</v>
      </c>
      <c r="J3387" t="s">
        <v>136</v>
      </c>
      <c r="K3387" t="s">
        <v>137</v>
      </c>
      <c r="L3387" t="s">
        <v>9903</v>
      </c>
      <c r="M3387" t="s">
        <v>9904</v>
      </c>
      <c r="N3387">
        <v>12.068888888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2.191246440345842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2.191246440345842</v>
      </c>
    </row>
    <row r="3388" spans="1:31" x14ac:dyDescent="0.25">
      <c r="A3388">
        <v>1671735</v>
      </c>
      <c r="B3388">
        <v>1</v>
      </c>
      <c r="C3388" t="s">
        <v>81</v>
      </c>
      <c r="D3388" t="s">
        <v>128</v>
      </c>
      <c r="E3388" t="s">
        <v>151</v>
      </c>
      <c r="F3388" t="s">
        <v>4866</v>
      </c>
      <c r="G3388" t="s">
        <v>153</v>
      </c>
      <c r="H3388" t="s">
        <v>143</v>
      </c>
      <c r="I3388" t="s">
        <v>135</v>
      </c>
      <c r="J3388" t="s">
        <v>136</v>
      </c>
      <c r="K3388" t="s">
        <v>137</v>
      </c>
      <c r="L3388" t="s">
        <v>9905</v>
      </c>
      <c r="M3388" t="s">
        <v>9906</v>
      </c>
      <c r="N3388">
        <v>4.5219444439999998</v>
      </c>
      <c r="O3388">
        <v>0</v>
      </c>
      <c r="P3388">
        <v>4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0.56780654116895546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0.56780654116895546</v>
      </c>
    </row>
    <row r="3389" spans="1:31" x14ac:dyDescent="0.25">
      <c r="A3389">
        <v>1671878</v>
      </c>
      <c r="B3389">
        <v>1</v>
      </c>
      <c r="C3389" t="s">
        <v>81</v>
      </c>
      <c r="D3389" t="s">
        <v>127</v>
      </c>
      <c r="E3389" t="s">
        <v>159</v>
      </c>
      <c r="F3389" t="s">
        <v>9907</v>
      </c>
      <c r="G3389" t="s">
        <v>161</v>
      </c>
      <c r="H3389" t="s">
        <v>134</v>
      </c>
      <c r="I3389" t="s">
        <v>173</v>
      </c>
      <c r="J3389" t="s">
        <v>136</v>
      </c>
      <c r="K3389" t="s">
        <v>137</v>
      </c>
      <c r="L3389" t="s">
        <v>8937</v>
      </c>
      <c r="M3389" t="s">
        <v>9908</v>
      </c>
      <c r="N3389">
        <v>1.3888888E-2</v>
      </c>
      <c r="O3389">
        <v>0</v>
      </c>
      <c r="P3389">
        <v>949</v>
      </c>
      <c r="Q3389">
        <v>11</v>
      </c>
      <c r="R3389">
        <v>31</v>
      </c>
      <c r="S3389">
        <v>7</v>
      </c>
      <c r="T3389">
        <v>130</v>
      </c>
      <c r="U3389">
        <v>7</v>
      </c>
      <c r="V3389">
        <v>1</v>
      </c>
      <c r="W3389">
        <v>0</v>
      </c>
      <c r="X3389">
        <v>3.3560230099325263</v>
      </c>
      <c r="Y3389">
        <v>3.8149063311555556E-2</v>
      </c>
      <c r="Z3389">
        <v>3.8388701491055548E-2</v>
      </c>
      <c r="AA3389">
        <v>0.16538904948555555</v>
      </c>
      <c r="AB3389">
        <v>1.2441280350698054</v>
      </c>
      <c r="AC3389">
        <v>13.471382022695707</v>
      </c>
      <c r="AD3389">
        <v>0.72927345663874998</v>
      </c>
      <c r="AE3389">
        <v>19.042733338624956</v>
      </c>
    </row>
    <row r="3390" spans="1:31" x14ac:dyDescent="0.25">
      <c r="A3390">
        <v>1671835</v>
      </c>
      <c r="B3390">
        <v>1</v>
      </c>
      <c r="C3390" t="s">
        <v>81</v>
      </c>
      <c r="D3390" t="s">
        <v>127</v>
      </c>
      <c r="E3390" t="s">
        <v>151</v>
      </c>
      <c r="F3390" t="s">
        <v>9909</v>
      </c>
      <c r="G3390" t="s">
        <v>222</v>
      </c>
      <c r="H3390" t="s">
        <v>143</v>
      </c>
      <c r="I3390" t="s">
        <v>135</v>
      </c>
      <c r="J3390" t="s">
        <v>136</v>
      </c>
      <c r="K3390" t="s">
        <v>137</v>
      </c>
      <c r="L3390" t="s">
        <v>9097</v>
      </c>
      <c r="M3390" t="s">
        <v>9071</v>
      </c>
      <c r="N3390">
        <v>1.477777777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8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70.081057358677995</v>
      </c>
      <c r="AC3390">
        <v>0</v>
      </c>
      <c r="AD3390">
        <v>0</v>
      </c>
      <c r="AE3390">
        <v>70.081057358677995</v>
      </c>
    </row>
    <row r="3391" spans="1:31" x14ac:dyDescent="0.25">
      <c r="A3391">
        <v>1671586</v>
      </c>
      <c r="B3391">
        <v>1</v>
      </c>
      <c r="C3391" t="s">
        <v>80</v>
      </c>
      <c r="D3391" t="s">
        <v>97</v>
      </c>
      <c r="E3391" t="s">
        <v>159</v>
      </c>
      <c r="F3391" t="s">
        <v>9910</v>
      </c>
      <c r="G3391" t="s">
        <v>281</v>
      </c>
      <c r="H3391" t="s">
        <v>134</v>
      </c>
      <c r="I3391" t="s">
        <v>135</v>
      </c>
      <c r="J3391" t="s">
        <v>136</v>
      </c>
      <c r="K3391" t="s">
        <v>167</v>
      </c>
      <c r="L3391" t="s">
        <v>9911</v>
      </c>
      <c r="M3391" t="s">
        <v>9912</v>
      </c>
      <c r="N3391">
        <v>11.235833333</v>
      </c>
      <c r="O3391">
        <v>0</v>
      </c>
      <c r="P3391">
        <v>105</v>
      </c>
      <c r="Q3391">
        <v>0</v>
      </c>
      <c r="R3391">
        <v>60</v>
      </c>
      <c r="S3391">
        <v>0</v>
      </c>
      <c r="T3391">
        <v>24</v>
      </c>
      <c r="U3391">
        <v>0</v>
      </c>
      <c r="V3391">
        <v>0</v>
      </c>
      <c r="W3391">
        <v>0</v>
      </c>
      <c r="X3391">
        <v>418.52341234880561</v>
      </c>
      <c r="Y3391">
        <v>0</v>
      </c>
      <c r="Z3391">
        <v>318.11719858144193</v>
      </c>
      <c r="AA3391">
        <v>0</v>
      </c>
      <c r="AB3391">
        <v>234.24977249131916</v>
      </c>
      <c r="AC3391">
        <v>0</v>
      </c>
      <c r="AD3391">
        <v>0</v>
      </c>
      <c r="AE3391">
        <v>970.89038342156664</v>
      </c>
    </row>
    <row r="3392" spans="1:31" x14ac:dyDescent="0.25">
      <c r="A3392">
        <v>1672342</v>
      </c>
      <c r="B3392">
        <v>1</v>
      </c>
      <c r="C3392" t="s">
        <v>81</v>
      </c>
      <c r="D3392" t="s">
        <v>112</v>
      </c>
      <c r="E3392" t="s">
        <v>164</v>
      </c>
      <c r="F3392" t="s">
        <v>3869</v>
      </c>
      <c r="G3392" t="s">
        <v>161</v>
      </c>
      <c r="H3392" t="s">
        <v>134</v>
      </c>
      <c r="I3392" t="s">
        <v>173</v>
      </c>
      <c r="J3392" t="s">
        <v>136</v>
      </c>
      <c r="K3392" t="s">
        <v>137</v>
      </c>
      <c r="L3392" t="s">
        <v>9913</v>
      </c>
      <c r="M3392" t="s">
        <v>9914</v>
      </c>
      <c r="N3392">
        <v>1.7500000000000002E-2</v>
      </c>
      <c r="O3392">
        <v>4</v>
      </c>
      <c r="P3392">
        <v>941</v>
      </c>
      <c r="Q3392">
        <v>84</v>
      </c>
      <c r="R3392">
        <v>307</v>
      </c>
      <c r="S3392">
        <v>12</v>
      </c>
      <c r="T3392">
        <v>123</v>
      </c>
      <c r="U3392">
        <v>1</v>
      </c>
      <c r="V3392">
        <v>0</v>
      </c>
      <c r="W3392">
        <v>8.6962362652200018E-3</v>
      </c>
      <c r="X3392">
        <v>2.0708167449370474</v>
      </c>
      <c r="Y3392">
        <v>1.0996862732732102</v>
      </c>
      <c r="Z3392">
        <v>0.56033124091112019</v>
      </c>
      <c r="AA3392">
        <v>1.4561042928626251</v>
      </c>
      <c r="AB3392">
        <v>0.6875121633972725</v>
      </c>
      <c r="AC3392">
        <v>0.13507914779040503</v>
      </c>
      <c r="AD3392">
        <v>0</v>
      </c>
      <c r="AE3392">
        <v>6.0182260994368999</v>
      </c>
    </row>
    <row r="3393" spans="1:31" x14ac:dyDescent="0.25">
      <c r="A3393">
        <v>1672365</v>
      </c>
      <c r="B3393">
        <v>1</v>
      </c>
      <c r="C3393" t="s">
        <v>80</v>
      </c>
      <c r="D3393" t="s">
        <v>103</v>
      </c>
      <c r="E3393" t="s">
        <v>131</v>
      </c>
      <c r="F3393" t="s">
        <v>9915</v>
      </c>
      <c r="G3393" t="s">
        <v>161</v>
      </c>
      <c r="H3393" t="s">
        <v>134</v>
      </c>
      <c r="I3393" t="s">
        <v>135</v>
      </c>
      <c r="J3393" t="s">
        <v>136</v>
      </c>
      <c r="K3393" t="s">
        <v>137</v>
      </c>
      <c r="L3393" t="s">
        <v>9916</v>
      </c>
      <c r="M3393" t="s">
        <v>9917</v>
      </c>
      <c r="N3393">
        <v>0.41111111099999997</v>
      </c>
      <c r="O3393">
        <v>21</v>
      </c>
      <c r="P3393">
        <v>5680</v>
      </c>
      <c r="Q3393">
        <v>68</v>
      </c>
      <c r="R3393">
        <v>645</v>
      </c>
      <c r="S3393">
        <v>110</v>
      </c>
      <c r="T3393">
        <v>1386</v>
      </c>
      <c r="U3393">
        <v>19</v>
      </c>
      <c r="V3393">
        <v>4</v>
      </c>
      <c r="W3393">
        <v>3.8288182989802522</v>
      </c>
      <c r="X3393">
        <v>375.65239313670293</v>
      </c>
      <c r="Y3393">
        <v>126.77556664346076</v>
      </c>
      <c r="Z3393">
        <v>52.406905017006245</v>
      </c>
      <c r="AA3393">
        <v>337.86001679490738</v>
      </c>
      <c r="AB3393">
        <v>364.73768885221278</v>
      </c>
      <c r="AC3393">
        <v>967.6310063464058</v>
      </c>
      <c r="AD3393">
        <v>92.179591658051322</v>
      </c>
      <c r="AE3393">
        <v>2321.0719867477274</v>
      </c>
    </row>
    <row r="3394" spans="1:31" x14ac:dyDescent="0.25">
      <c r="A3394">
        <v>1672697</v>
      </c>
      <c r="B3394">
        <v>1</v>
      </c>
      <c r="C3394" t="s">
        <v>80</v>
      </c>
      <c r="D3394" t="s">
        <v>83</v>
      </c>
      <c r="E3394" t="s">
        <v>151</v>
      </c>
      <c r="F3394" t="s">
        <v>9918</v>
      </c>
      <c r="G3394" t="s">
        <v>153</v>
      </c>
      <c r="H3394" t="s">
        <v>143</v>
      </c>
      <c r="I3394" t="s">
        <v>135</v>
      </c>
      <c r="J3394" t="s">
        <v>136</v>
      </c>
      <c r="K3394" t="s">
        <v>137</v>
      </c>
      <c r="L3394" t="s">
        <v>9919</v>
      </c>
      <c r="M3394" t="s">
        <v>9920</v>
      </c>
      <c r="N3394">
        <v>2.6827777770000001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1.4328471842651984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1.4328471842651984</v>
      </c>
    </row>
    <row r="3395" spans="1:31" x14ac:dyDescent="0.25">
      <c r="A3395">
        <v>1672488</v>
      </c>
      <c r="B3395">
        <v>1</v>
      </c>
      <c r="C3395" t="s">
        <v>81</v>
      </c>
      <c r="D3395" t="s">
        <v>122</v>
      </c>
      <c r="E3395" t="s">
        <v>159</v>
      </c>
      <c r="F3395" t="s">
        <v>9921</v>
      </c>
      <c r="G3395" t="s">
        <v>253</v>
      </c>
      <c r="H3395" t="s">
        <v>134</v>
      </c>
      <c r="I3395" t="s">
        <v>135</v>
      </c>
      <c r="J3395" t="s">
        <v>136</v>
      </c>
      <c r="K3395" t="s">
        <v>167</v>
      </c>
      <c r="L3395" t="s">
        <v>9922</v>
      </c>
      <c r="M3395" t="s">
        <v>9923</v>
      </c>
      <c r="N3395">
        <v>0.74750000000000005</v>
      </c>
      <c r="O3395">
        <v>0</v>
      </c>
      <c r="P3395">
        <v>331</v>
      </c>
      <c r="Q3395">
        <v>0</v>
      </c>
      <c r="R3395">
        <v>0</v>
      </c>
      <c r="S3395">
        <v>0</v>
      </c>
      <c r="T3395">
        <v>208</v>
      </c>
      <c r="U3395">
        <v>0</v>
      </c>
      <c r="V3395">
        <v>0</v>
      </c>
      <c r="W3395">
        <v>0</v>
      </c>
      <c r="X3395">
        <v>46.627714230937464</v>
      </c>
      <c r="Y3395">
        <v>0</v>
      </c>
      <c r="Z3395">
        <v>0</v>
      </c>
      <c r="AA3395">
        <v>0</v>
      </c>
      <c r="AB3395">
        <v>174.74667770992312</v>
      </c>
      <c r="AC3395">
        <v>0</v>
      </c>
      <c r="AD3395">
        <v>0</v>
      </c>
      <c r="AE3395">
        <v>221.37439194086059</v>
      </c>
    </row>
    <row r="3396" spans="1:31" x14ac:dyDescent="0.25">
      <c r="A3396">
        <v>1672411</v>
      </c>
      <c r="B3396">
        <v>1</v>
      </c>
      <c r="C3396" t="s">
        <v>80</v>
      </c>
      <c r="D3396" t="s">
        <v>96</v>
      </c>
      <c r="E3396" t="s">
        <v>159</v>
      </c>
      <c r="F3396" t="s">
        <v>9924</v>
      </c>
      <c r="G3396" t="s">
        <v>281</v>
      </c>
      <c r="H3396" t="s">
        <v>134</v>
      </c>
      <c r="I3396" t="s">
        <v>135</v>
      </c>
      <c r="J3396" t="s">
        <v>136</v>
      </c>
      <c r="K3396" t="s">
        <v>167</v>
      </c>
      <c r="L3396" t="s">
        <v>9925</v>
      </c>
      <c r="M3396" t="s">
        <v>9926</v>
      </c>
      <c r="N3396">
        <v>6.4675000000000002</v>
      </c>
      <c r="O3396">
        <v>0</v>
      </c>
      <c r="P3396">
        <v>210</v>
      </c>
      <c r="Q3396">
        <v>0</v>
      </c>
      <c r="R3396">
        <v>0</v>
      </c>
      <c r="S3396">
        <v>0</v>
      </c>
      <c r="T3396">
        <v>4</v>
      </c>
      <c r="U3396">
        <v>0</v>
      </c>
      <c r="V3396">
        <v>0</v>
      </c>
      <c r="W3396">
        <v>0</v>
      </c>
      <c r="X3396">
        <v>162.75248837140447</v>
      </c>
      <c r="Y3396">
        <v>0</v>
      </c>
      <c r="Z3396">
        <v>0</v>
      </c>
      <c r="AA3396">
        <v>0</v>
      </c>
      <c r="AB3396">
        <v>7.8042741887367129</v>
      </c>
      <c r="AC3396">
        <v>0</v>
      </c>
      <c r="AD3396">
        <v>0</v>
      </c>
      <c r="AE3396">
        <v>170.55676256014118</v>
      </c>
    </row>
    <row r="3397" spans="1:31" x14ac:dyDescent="0.25">
      <c r="A3397">
        <v>1672534</v>
      </c>
      <c r="B3397">
        <v>1</v>
      </c>
      <c r="C3397" t="s">
        <v>80</v>
      </c>
      <c r="D3397" t="s">
        <v>88</v>
      </c>
      <c r="E3397" t="s">
        <v>151</v>
      </c>
      <c r="F3397" t="s">
        <v>9927</v>
      </c>
      <c r="G3397" t="s">
        <v>486</v>
      </c>
      <c r="H3397" t="s">
        <v>143</v>
      </c>
      <c r="I3397" t="s">
        <v>135</v>
      </c>
      <c r="J3397" t="s">
        <v>136</v>
      </c>
      <c r="K3397" t="s">
        <v>137</v>
      </c>
      <c r="L3397" t="s">
        <v>9928</v>
      </c>
      <c r="M3397" t="s">
        <v>9929</v>
      </c>
      <c r="N3397">
        <v>5.3836111109999996</v>
      </c>
      <c r="O3397">
        <v>0</v>
      </c>
      <c r="P3397">
        <v>33</v>
      </c>
      <c r="Q3397">
        <v>0</v>
      </c>
      <c r="R3397">
        <v>0</v>
      </c>
      <c r="S3397">
        <v>0</v>
      </c>
      <c r="T3397">
        <v>6</v>
      </c>
      <c r="U3397">
        <v>0</v>
      </c>
      <c r="V3397">
        <v>0</v>
      </c>
      <c r="W3397">
        <v>0</v>
      </c>
      <c r="X3397">
        <v>55.478816543740137</v>
      </c>
      <c r="Y3397">
        <v>0</v>
      </c>
      <c r="Z3397">
        <v>0</v>
      </c>
      <c r="AA3397">
        <v>0</v>
      </c>
      <c r="AB3397">
        <v>123.55369304543237</v>
      </c>
      <c r="AC3397">
        <v>0</v>
      </c>
      <c r="AD3397">
        <v>0</v>
      </c>
      <c r="AE3397">
        <v>179.03250958917249</v>
      </c>
    </row>
    <row r="3398" spans="1:31" x14ac:dyDescent="0.25">
      <c r="A3398">
        <v>1672348</v>
      </c>
      <c r="B3398">
        <v>1</v>
      </c>
      <c r="C3398" t="s">
        <v>81</v>
      </c>
      <c r="D3398" t="s">
        <v>118</v>
      </c>
      <c r="E3398" t="s">
        <v>146</v>
      </c>
      <c r="F3398" t="s">
        <v>9930</v>
      </c>
      <c r="G3398" t="s">
        <v>253</v>
      </c>
      <c r="H3398" t="s">
        <v>143</v>
      </c>
      <c r="I3398" t="s">
        <v>135</v>
      </c>
      <c r="J3398" t="s">
        <v>136</v>
      </c>
      <c r="K3398" t="s">
        <v>167</v>
      </c>
      <c r="L3398" t="s">
        <v>9931</v>
      </c>
      <c r="M3398" t="s">
        <v>9932</v>
      </c>
      <c r="N3398">
        <v>1.3927777770000001</v>
      </c>
      <c r="O3398">
        <v>0</v>
      </c>
      <c r="P3398">
        <v>37</v>
      </c>
      <c r="Q3398">
        <v>0</v>
      </c>
      <c r="R3398">
        <v>3</v>
      </c>
      <c r="S3398">
        <v>0</v>
      </c>
      <c r="T3398">
        <v>3</v>
      </c>
      <c r="U3398">
        <v>0</v>
      </c>
      <c r="V3398">
        <v>0</v>
      </c>
      <c r="W3398">
        <v>0</v>
      </c>
      <c r="X3398">
        <v>5.4920343163646539</v>
      </c>
      <c r="Y3398">
        <v>0</v>
      </c>
      <c r="Z3398">
        <v>0.64199604920357667</v>
      </c>
      <c r="AA3398">
        <v>0</v>
      </c>
      <c r="AB3398">
        <v>0.50562596689730255</v>
      </c>
      <c r="AC3398">
        <v>0</v>
      </c>
      <c r="AD3398">
        <v>0</v>
      </c>
      <c r="AE3398">
        <v>6.6396563324655338</v>
      </c>
    </row>
    <row r="3399" spans="1:31" x14ac:dyDescent="0.25">
      <c r="A3399">
        <v>1672883</v>
      </c>
      <c r="B3399">
        <v>1</v>
      </c>
      <c r="C3399" t="s">
        <v>80</v>
      </c>
      <c r="D3399" t="s">
        <v>97</v>
      </c>
      <c r="E3399" t="s">
        <v>140</v>
      </c>
      <c r="F3399" t="s">
        <v>9933</v>
      </c>
      <c r="G3399" t="s">
        <v>197</v>
      </c>
      <c r="H3399" t="s">
        <v>143</v>
      </c>
      <c r="I3399" t="s">
        <v>135</v>
      </c>
      <c r="J3399" t="s">
        <v>136</v>
      </c>
      <c r="K3399" t="s">
        <v>137</v>
      </c>
      <c r="L3399" t="s">
        <v>9934</v>
      </c>
      <c r="M3399" t="s">
        <v>9935</v>
      </c>
      <c r="N3399">
        <v>1.7088888879999999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0.60926029324898323</v>
      </c>
      <c r="AC3399">
        <v>0</v>
      </c>
      <c r="AD3399">
        <v>0</v>
      </c>
      <c r="AE3399">
        <v>0.60926029324898323</v>
      </c>
    </row>
    <row r="3400" spans="1:31" x14ac:dyDescent="0.25">
      <c r="A3400">
        <v>1672737</v>
      </c>
      <c r="B3400">
        <v>1</v>
      </c>
      <c r="C3400" t="s">
        <v>81</v>
      </c>
      <c r="D3400" t="s">
        <v>116</v>
      </c>
      <c r="E3400" t="s">
        <v>131</v>
      </c>
      <c r="F3400" t="s">
        <v>1758</v>
      </c>
      <c r="G3400" t="s">
        <v>161</v>
      </c>
      <c r="H3400" t="s">
        <v>134</v>
      </c>
      <c r="I3400" t="s">
        <v>173</v>
      </c>
      <c r="J3400" t="s">
        <v>136</v>
      </c>
      <c r="K3400" t="s">
        <v>137</v>
      </c>
      <c r="L3400" t="s">
        <v>9936</v>
      </c>
      <c r="M3400" t="s">
        <v>9937</v>
      </c>
      <c r="N3400">
        <v>8.3333330000000001E-3</v>
      </c>
      <c r="O3400">
        <v>0</v>
      </c>
      <c r="P3400">
        <v>893</v>
      </c>
      <c r="Q3400">
        <v>6</v>
      </c>
      <c r="R3400">
        <v>74</v>
      </c>
      <c r="S3400">
        <v>11</v>
      </c>
      <c r="T3400">
        <v>52</v>
      </c>
      <c r="U3400">
        <v>0</v>
      </c>
      <c r="V3400">
        <v>0</v>
      </c>
      <c r="W3400">
        <v>0</v>
      </c>
      <c r="X3400">
        <v>0.68716345249574162</v>
      </c>
      <c r="Y3400">
        <v>3.7774896126933334E-2</v>
      </c>
      <c r="Z3400">
        <v>7.6917351000299963E-2</v>
      </c>
      <c r="AA3400">
        <v>0.33657676070913328</v>
      </c>
      <c r="AB3400">
        <v>0.15894221893669166</v>
      </c>
      <c r="AC3400">
        <v>0</v>
      </c>
      <c r="AD3400">
        <v>0</v>
      </c>
      <c r="AE3400">
        <v>1.2973746792687997</v>
      </c>
    </row>
    <row r="3401" spans="1:31" x14ac:dyDescent="0.25">
      <c r="A3401">
        <v>1672405</v>
      </c>
      <c r="B3401">
        <v>1</v>
      </c>
      <c r="C3401" t="s">
        <v>81</v>
      </c>
      <c r="D3401" t="s">
        <v>112</v>
      </c>
      <c r="E3401" t="s">
        <v>151</v>
      </c>
      <c r="F3401" t="s">
        <v>9938</v>
      </c>
      <c r="G3401" t="s">
        <v>222</v>
      </c>
      <c r="H3401" t="s">
        <v>143</v>
      </c>
      <c r="I3401" t="s">
        <v>135</v>
      </c>
      <c r="J3401" t="s">
        <v>136</v>
      </c>
      <c r="K3401" t="s">
        <v>137</v>
      </c>
      <c r="L3401" t="s">
        <v>9939</v>
      </c>
      <c r="M3401" t="s">
        <v>9940</v>
      </c>
      <c r="N3401">
        <v>3.099444444</v>
      </c>
      <c r="O3401">
        <v>0</v>
      </c>
      <c r="P3401">
        <v>3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0.5044911237390266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0.5044911237390266</v>
      </c>
    </row>
    <row r="3402" spans="1:31" x14ac:dyDescent="0.25">
      <c r="A3402">
        <v>1672843</v>
      </c>
      <c r="B3402">
        <v>1</v>
      </c>
      <c r="C3402" t="s">
        <v>80</v>
      </c>
      <c r="D3402" t="s">
        <v>93</v>
      </c>
      <c r="E3402" t="s">
        <v>151</v>
      </c>
      <c r="F3402" t="s">
        <v>9941</v>
      </c>
      <c r="G3402" t="s">
        <v>153</v>
      </c>
      <c r="H3402" t="s">
        <v>143</v>
      </c>
      <c r="I3402" t="s">
        <v>135</v>
      </c>
      <c r="J3402" t="s">
        <v>136</v>
      </c>
      <c r="K3402" t="s">
        <v>137</v>
      </c>
      <c r="L3402" t="s">
        <v>9942</v>
      </c>
      <c r="M3402" t="s">
        <v>9943</v>
      </c>
      <c r="N3402">
        <v>1.5394444439999999</v>
      </c>
      <c r="O3402">
        <v>0</v>
      </c>
      <c r="P3402">
        <v>31</v>
      </c>
      <c r="Q3402">
        <v>0</v>
      </c>
      <c r="R3402">
        <v>3</v>
      </c>
      <c r="S3402">
        <v>0</v>
      </c>
      <c r="T3402">
        <v>2</v>
      </c>
      <c r="U3402">
        <v>0</v>
      </c>
      <c r="V3402">
        <v>0</v>
      </c>
      <c r="W3402">
        <v>0</v>
      </c>
      <c r="X3402">
        <v>4.7305745624547981</v>
      </c>
      <c r="Y3402">
        <v>0</v>
      </c>
      <c r="Z3402">
        <v>0.27428288206090673</v>
      </c>
      <c r="AA3402">
        <v>0</v>
      </c>
      <c r="AB3402">
        <v>2.1474104334111583</v>
      </c>
      <c r="AC3402">
        <v>0</v>
      </c>
      <c r="AD3402">
        <v>0</v>
      </c>
      <c r="AE3402">
        <v>7.1522678779268629</v>
      </c>
    </row>
    <row r="3403" spans="1:31" x14ac:dyDescent="0.25">
      <c r="A3403">
        <v>1672494</v>
      </c>
      <c r="B3403">
        <v>1</v>
      </c>
      <c r="C3403" t="s">
        <v>80</v>
      </c>
      <c r="D3403" t="s">
        <v>82</v>
      </c>
      <c r="E3403" t="s">
        <v>140</v>
      </c>
      <c r="F3403" t="s">
        <v>9944</v>
      </c>
      <c r="G3403" t="s">
        <v>209</v>
      </c>
      <c r="H3403" t="s">
        <v>143</v>
      </c>
      <c r="I3403" t="s">
        <v>135</v>
      </c>
      <c r="J3403" t="s">
        <v>136</v>
      </c>
      <c r="K3403" t="s">
        <v>137</v>
      </c>
      <c r="L3403" t="s">
        <v>9945</v>
      </c>
      <c r="M3403" t="s">
        <v>9946</v>
      </c>
      <c r="N3403">
        <v>2.8991666660000002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1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38.913409282851347</v>
      </c>
      <c r="AC3403">
        <v>0</v>
      </c>
      <c r="AD3403">
        <v>0</v>
      </c>
      <c r="AE3403">
        <v>38.913409282851347</v>
      </c>
    </row>
    <row r="3404" spans="1:31" x14ac:dyDescent="0.25">
      <c r="A3404">
        <v>1672451</v>
      </c>
      <c r="B3404">
        <v>1</v>
      </c>
      <c r="C3404" t="s">
        <v>80</v>
      </c>
      <c r="D3404" t="s">
        <v>92</v>
      </c>
      <c r="E3404" t="s">
        <v>140</v>
      </c>
      <c r="F3404" t="s">
        <v>9947</v>
      </c>
      <c r="G3404" t="s">
        <v>197</v>
      </c>
      <c r="H3404" t="s">
        <v>143</v>
      </c>
      <c r="I3404" t="s">
        <v>135</v>
      </c>
      <c r="J3404" t="s">
        <v>136</v>
      </c>
      <c r="K3404" t="s">
        <v>137</v>
      </c>
      <c r="L3404" t="s">
        <v>9948</v>
      </c>
      <c r="M3404" t="s">
        <v>9949</v>
      </c>
      <c r="N3404">
        <v>1.676666666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0.22930694825932665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0.22930694825932665</v>
      </c>
    </row>
    <row r="3405" spans="1:31" x14ac:dyDescent="0.25">
      <c r="A3405">
        <v>1672302</v>
      </c>
      <c r="B3405">
        <v>1</v>
      </c>
      <c r="C3405" t="s">
        <v>80</v>
      </c>
      <c r="D3405" t="s">
        <v>82</v>
      </c>
      <c r="E3405" t="s">
        <v>140</v>
      </c>
      <c r="F3405" t="s">
        <v>9950</v>
      </c>
      <c r="G3405" t="s">
        <v>142</v>
      </c>
      <c r="H3405" t="s">
        <v>143</v>
      </c>
      <c r="I3405" t="s">
        <v>135</v>
      </c>
      <c r="J3405" t="s">
        <v>136</v>
      </c>
      <c r="K3405" t="s">
        <v>137</v>
      </c>
      <c r="L3405" t="s">
        <v>9951</v>
      </c>
      <c r="M3405" t="s">
        <v>9952</v>
      </c>
      <c r="N3405">
        <v>1.4188888879999999</v>
      </c>
      <c r="O3405">
        <v>0</v>
      </c>
      <c r="P3405">
        <v>5</v>
      </c>
      <c r="Q3405">
        <v>0</v>
      </c>
      <c r="R3405">
        <v>0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1.5641312407142702</v>
      </c>
      <c r="Y3405">
        <v>0</v>
      </c>
      <c r="Z3405">
        <v>0</v>
      </c>
      <c r="AA3405">
        <v>0</v>
      </c>
      <c r="AB3405">
        <v>4.1938893930766667</v>
      </c>
      <c r="AC3405">
        <v>0</v>
      </c>
      <c r="AD3405">
        <v>0</v>
      </c>
      <c r="AE3405">
        <v>5.7580206337909372</v>
      </c>
    </row>
    <row r="3406" spans="1:31" x14ac:dyDescent="0.25">
      <c r="A3406">
        <v>1672743</v>
      </c>
      <c r="B3406">
        <v>1</v>
      </c>
      <c r="C3406" t="s">
        <v>81</v>
      </c>
      <c r="D3406" t="s">
        <v>118</v>
      </c>
      <c r="E3406" t="s">
        <v>151</v>
      </c>
      <c r="F3406" t="s">
        <v>9953</v>
      </c>
      <c r="G3406" t="s">
        <v>891</v>
      </c>
      <c r="H3406" t="s">
        <v>143</v>
      </c>
      <c r="I3406" t="s">
        <v>135</v>
      </c>
      <c r="J3406" t="s">
        <v>136</v>
      </c>
      <c r="K3406" t="s">
        <v>137</v>
      </c>
      <c r="L3406" t="s">
        <v>9954</v>
      </c>
      <c r="M3406" t="s">
        <v>9955</v>
      </c>
      <c r="N3406">
        <v>0.78194444399999996</v>
      </c>
      <c r="O3406">
        <v>0</v>
      </c>
      <c r="P3406">
        <v>23</v>
      </c>
      <c r="Q3406">
        <v>0</v>
      </c>
      <c r="R3406">
        <v>8</v>
      </c>
      <c r="S3406">
        <v>0</v>
      </c>
      <c r="T3406">
        <v>2</v>
      </c>
      <c r="U3406">
        <v>0</v>
      </c>
      <c r="V3406">
        <v>0</v>
      </c>
      <c r="W3406">
        <v>0</v>
      </c>
      <c r="X3406">
        <v>5.2898272553090253</v>
      </c>
      <c r="Y3406">
        <v>0</v>
      </c>
      <c r="Z3406">
        <v>0.345525003670275</v>
      </c>
      <c r="AA3406">
        <v>0</v>
      </c>
      <c r="AB3406">
        <v>4.3963216456250004E-4</v>
      </c>
      <c r="AC3406">
        <v>0</v>
      </c>
      <c r="AD3406">
        <v>0</v>
      </c>
      <c r="AE3406">
        <v>5.6357918911438629</v>
      </c>
    </row>
    <row r="3407" spans="1:31" x14ac:dyDescent="0.25">
      <c r="A3407">
        <v>1672259</v>
      </c>
      <c r="B3407">
        <v>1</v>
      </c>
      <c r="C3407" t="s">
        <v>80</v>
      </c>
      <c r="D3407" t="s">
        <v>99</v>
      </c>
      <c r="E3407" t="s">
        <v>164</v>
      </c>
      <c r="F3407" t="s">
        <v>9956</v>
      </c>
      <c r="G3407" t="s">
        <v>166</v>
      </c>
      <c r="H3407" t="s">
        <v>181</v>
      </c>
      <c r="I3407" t="s">
        <v>135</v>
      </c>
      <c r="J3407" t="s">
        <v>136</v>
      </c>
      <c r="K3407" t="s">
        <v>137</v>
      </c>
      <c r="L3407" t="s">
        <v>9957</v>
      </c>
      <c r="M3407" t="s">
        <v>9958</v>
      </c>
      <c r="N3407">
        <v>0.29499999999999998</v>
      </c>
      <c r="O3407">
        <v>33</v>
      </c>
      <c r="P3407">
        <v>11804</v>
      </c>
      <c r="Q3407">
        <v>14</v>
      </c>
      <c r="R3407">
        <v>302</v>
      </c>
      <c r="S3407">
        <v>69</v>
      </c>
      <c r="T3407">
        <v>1320</v>
      </c>
      <c r="U3407">
        <v>3</v>
      </c>
      <c r="V3407">
        <v>17</v>
      </c>
      <c r="W3407">
        <v>19.813175708830794</v>
      </c>
      <c r="X3407">
        <v>593.79922646195155</v>
      </c>
      <c r="Y3407">
        <v>6.8062062570238497</v>
      </c>
      <c r="Z3407">
        <v>13.232662596982889</v>
      </c>
      <c r="AA3407">
        <v>109.46342113332685</v>
      </c>
      <c r="AB3407">
        <v>195.10932054321168</v>
      </c>
      <c r="AC3407">
        <v>6.6254145067174957</v>
      </c>
      <c r="AD3407">
        <v>5.6838749618222995</v>
      </c>
      <c r="AE3407">
        <v>950.5333021698674</v>
      </c>
    </row>
    <row r="3408" spans="1:31" x14ac:dyDescent="0.25">
      <c r="A3408">
        <v>1672757</v>
      </c>
      <c r="B3408">
        <v>1</v>
      </c>
      <c r="C3408" t="s">
        <v>80</v>
      </c>
      <c r="D3408" t="s">
        <v>85</v>
      </c>
      <c r="E3408" t="s">
        <v>200</v>
      </c>
      <c r="F3408" t="s">
        <v>9959</v>
      </c>
      <c r="G3408" t="s">
        <v>240</v>
      </c>
      <c r="H3408" t="s">
        <v>143</v>
      </c>
      <c r="I3408" t="s">
        <v>135</v>
      </c>
      <c r="J3408" t="s">
        <v>136</v>
      </c>
      <c r="K3408" t="s">
        <v>137</v>
      </c>
      <c r="L3408" t="s">
        <v>9960</v>
      </c>
      <c r="M3408" t="s">
        <v>9961</v>
      </c>
      <c r="N3408">
        <v>0.76500000000000001</v>
      </c>
      <c r="O3408">
        <v>0</v>
      </c>
      <c r="P3408">
        <v>59</v>
      </c>
      <c r="Q3408">
        <v>0</v>
      </c>
      <c r="R3408">
        <v>0</v>
      </c>
      <c r="S3408">
        <v>0</v>
      </c>
      <c r="T3408">
        <v>20</v>
      </c>
      <c r="U3408">
        <v>0</v>
      </c>
      <c r="V3408">
        <v>0</v>
      </c>
      <c r="W3408">
        <v>0</v>
      </c>
      <c r="X3408">
        <v>14.934256008644198</v>
      </c>
      <c r="Y3408">
        <v>0</v>
      </c>
      <c r="Z3408">
        <v>0</v>
      </c>
      <c r="AA3408">
        <v>0</v>
      </c>
      <c r="AB3408">
        <v>47.732872618351472</v>
      </c>
      <c r="AC3408">
        <v>0</v>
      </c>
      <c r="AD3408">
        <v>0</v>
      </c>
      <c r="AE3408">
        <v>62.66712862699567</v>
      </c>
    </row>
    <row r="3409" spans="1:31" x14ac:dyDescent="0.25">
      <c r="A3409">
        <v>1672591</v>
      </c>
      <c r="B3409">
        <v>1</v>
      </c>
      <c r="C3409" t="s">
        <v>80</v>
      </c>
      <c r="D3409" t="s">
        <v>105</v>
      </c>
      <c r="E3409" t="s">
        <v>131</v>
      </c>
      <c r="F3409" t="s">
        <v>9962</v>
      </c>
      <c r="G3409" t="s">
        <v>253</v>
      </c>
      <c r="H3409" t="s">
        <v>134</v>
      </c>
      <c r="I3409" t="s">
        <v>135</v>
      </c>
      <c r="J3409" t="s">
        <v>136</v>
      </c>
      <c r="K3409" t="s">
        <v>167</v>
      </c>
      <c r="L3409" t="s">
        <v>9963</v>
      </c>
      <c r="M3409" t="s">
        <v>9964</v>
      </c>
      <c r="N3409">
        <v>0.75659166600000005</v>
      </c>
      <c r="O3409">
        <v>0</v>
      </c>
      <c r="P3409">
        <v>391</v>
      </c>
      <c r="Q3409">
        <v>0</v>
      </c>
      <c r="R3409">
        <v>0</v>
      </c>
      <c r="S3409">
        <v>0</v>
      </c>
      <c r="T3409">
        <v>62</v>
      </c>
      <c r="U3409">
        <v>0</v>
      </c>
      <c r="V3409">
        <v>0</v>
      </c>
      <c r="W3409">
        <v>0</v>
      </c>
      <c r="X3409">
        <v>68.828701421523903</v>
      </c>
      <c r="Y3409">
        <v>0</v>
      </c>
      <c r="Z3409">
        <v>0</v>
      </c>
      <c r="AA3409">
        <v>0</v>
      </c>
      <c r="AB3409">
        <v>78.682011042439456</v>
      </c>
      <c r="AC3409">
        <v>0</v>
      </c>
      <c r="AD3409">
        <v>0</v>
      </c>
      <c r="AE3409">
        <v>147.51071246396336</v>
      </c>
    </row>
    <row r="3410" spans="1:31" x14ac:dyDescent="0.25">
      <c r="A3410">
        <v>1672783</v>
      </c>
      <c r="B3410">
        <v>1</v>
      </c>
      <c r="C3410" t="s">
        <v>80</v>
      </c>
      <c r="D3410" t="s">
        <v>84</v>
      </c>
      <c r="E3410" t="s">
        <v>140</v>
      </c>
      <c r="F3410" t="s">
        <v>9965</v>
      </c>
      <c r="G3410" t="s">
        <v>197</v>
      </c>
      <c r="H3410" t="s">
        <v>143</v>
      </c>
      <c r="I3410" t="s">
        <v>135</v>
      </c>
      <c r="J3410" t="s">
        <v>136</v>
      </c>
      <c r="K3410" t="s">
        <v>137</v>
      </c>
      <c r="L3410" t="s">
        <v>9966</v>
      </c>
      <c r="M3410" t="s">
        <v>9967</v>
      </c>
      <c r="N3410">
        <v>2.466111111</v>
      </c>
      <c r="O3410">
        <v>0</v>
      </c>
      <c r="P3410">
        <v>6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4.6364049885974348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4.6364049885974348</v>
      </c>
    </row>
    <row r="3411" spans="1:31" x14ac:dyDescent="0.25">
      <c r="A3411">
        <v>1672657</v>
      </c>
      <c r="B3411">
        <v>1</v>
      </c>
      <c r="C3411" t="s">
        <v>80</v>
      </c>
      <c r="D3411" t="s">
        <v>105</v>
      </c>
      <c r="E3411" t="s">
        <v>140</v>
      </c>
      <c r="F3411" t="s">
        <v>9968</v>
      </c>
      <c r="G3411" t="s">
        <v>209</v>
      </c>
      <c r="H3411" t="s">
        <v>143</v>
      </c>
      <c r="I3411" t="s">
        <v>135</v>
      </c>
      <c r="J3411" t="s">
        <v>136</v>
      </c>
      <c r="K3411" t="s">
        <v>137</v>
      </c>
      <c r="L3411" t="s">
        <v>9969</v>
      </c>
      <c r="M3411" t="s">
        <v>9970</v>
      </c>
      <c r="N3411">
        <v>2.5274999999999999</v>
      </c>
      <c r="O3411">
        <v>0</v>
      </c>
      <c r="P3411">
        <v>5</v>
      </c>
      <c r="Q3411">
        <v>0</v>
      </c>
      <c r="R3411">
        <v>0</v>
      </c>
      <c r="S3411">
        <v>0</v>
      </c>
      <c r="T3411">
        <v>2</v>
      </c>
      <c r="U3411">
        <v>0</v>
      </c>
      <c r="V3411">
        <v>0</v>
      </c>
      <c r="W3411">
        <v>0</v>
      </c>
      <c r="X3411">
        <v>3.3914745141417231</v>
      </c>
      <c r="Y3411">
        <v>0</v>
      </c>
      <c r="Z3411">
        <v>0</v>
      </c>
      <c r="AA3411">
        <v>0</v>
      </c>
      <c r="AB3411">
        <v>1.4322910138098377</v>
      </c>
      <c r="AC3411">
        <v>0</v>
      </c>
      <c r="AD3411">
        <v>0</v>
      </c>
      <c r="AE3411">
        <v>4.8237655279515605</v>
      </c>
    </row>
    <row r="3412" spans="1:31" x14ac:dyDescent="0.25">
      <c r="A3412">
        <v>1672514</v>
      </c>
      <c r="B3412">
        <v>1</v>
      </c>
      <c r="C3412" t="s">
        <v>80</v>
      </c>
      <c r="D3412" t="s">
        <v>92</v>
      </c>
      <c r="E3412" t="s">
        <v>151</v>
      </c>
      <c r="F3412" t="s">
        <v>9971</v>
      </c>
      <c r="G3412" t="s">
        <v>222</v>
      </c>
      <c r="H3412" t="s">
        <v>143</v>
      </c>
      <c r="I3412" t="s">
        <v>135</v>
      </c>
      <c r="J3412" t="s">
        <v>136</v>
      </c>
      <c r="K3412" t="s">
        <v>137</v>
      </c>
      <c r="L3412" t="s">
        <v>9972</v>
      </c>
      <c r="M3412" t="s">
        <v>9973</v>
      </c>
      <c r="N3412">
        <v>2.3247222220000001</v>
      </c>
      <c r="O3412">
        <v>0</v>
      </c>
      <c r="P3412">
        <v>2</v>
      </c>
      <c r="Q3412">
        <v>0</v>
      </c>
      <c r="R3412">
        <v>21</v>
      </c>
      <c r="S3412">
        <v>0</v>
      </c>
      <c r="T3412">
        <v>2</v>
      </c>
      <c r="U3412">
        <v>0</v>
      </c>
      <c r="V3412">
        <v>0</v>
      </c>
      <c r="W3412">
        <v>0</v>
      </c>
      <c r="X3412">
        <v>1.3107639267269264</v>
      </c>
      <c r="Y3412">
        <v>0</v>
      </c>
      <c r="Z3412">
        <v>4.448906243035597</v>
      </c>
      <c r="AA3412">
        <v>0</v>
      </c>
      <c r="AB3412">
        <v>4.6143592137130307</v>
      </c>
      <c r="AC3412">
        <v>0</v>
      </c>
      <c r="AD3412">
        <v>0</v>
      </c>
      <c r="AE3412">
        <v>10.374029383475555</v>
      </c>
    </row>
    <row r="3413" spans="1:31" x14ac:dyDescent="0.25">
      <c r="A3413">
        <v>1672265</v>
      </c>
      <c r="B3413">
        <v>1</v>
      </c>
      <c r="C3413" t="s">
        <v>80</v>
      </c>
      <c r="D3413" t="s">
        <v>103</v>
      </c>
      <c r="E3413" t="s">
        <v>131</v>
      </c>
      <c r="F3413" t="s">
        <v>5818</v>
      </c>
      <c r="G3413" t="s">
        <v>161</v>
      </c>
      <c r="H3413" t="s">
        <v>134</v>
      </c>
      <c r="I3413" t="s">
        <v>135</v>
      </c>
      <c r="J3413" t="s">
        <v>136</v>
      </c>
      <c r="K3413" t="s">
        <v>137</v>
      </c>
      <c r="L3413" t="s">
        <v>9974</v>
      </c>
      <c r="M3413" t="s">
        <v>9975</v>
      </c>
      <c r="N3413">
        <v>0.41861111099999998</v>
      </c>
      <c r="O3413">
        <v>15</v>
      </c>
      <c r="P3413">
        <v>1735</v>
      </c>
      <c r="Q3413">
        <v>9</v>
      </c>
      <c r="R3413">
        <v>235</v>
      </c>
      <c r="S3413">
        <v>14</v>
      </c>
      <c r="T3413">
        <v>204</v>
      </c>
      <c r="U3413">
        <v>0</v>
      </c>
      <c r="V3413">
        <v>0</v>
      </c>
      <c r="W3413">
        <v>0.90621078251183651</v>
      </c>
      <c r="X3413">
        <v>124.83165716716213</v>
      </c>
      <c r="Y3413">
        <v>14.323690308627004</v>
      </c>
      <c r="Z3413">
        <v>21.106878210219342</v>
      </c>
      <c r="AA3413">
        <v>6.3221263109233048</v>
      </c>
      <c r="AB3413">
        <v>29.359474146730584</v>
      </c>
      <c r="AC3413">
        <v>0</v>
      </c>
      <c r="AD3413">
        <v>0</v>
      </c>
      <c r="AE3413">
        <v>196.8500369261742</v>
      </c>
    </row>
    <row r="3414" spans="1:31" x14ac:dyDescent="0.25">
      <c r="A3414">
        <v>1672428</v>
      </c>
      <c r="B3414">
        <v>1</v>
      </c>
      <c r="C3414" t="s">
        <v>81</v>
      </c>
      <c r="D3414" t="s">
        <v>122</v>
      </c>
      <c r="E3414" t="s">
        <v>164</v>
      </c>
      <c r="F3414" t="s">
        <v>9976</v>
      </c>
      <c r="G3414" t="s">
        <v>161</v>
      </c>
      <c r="H3414" t="s">
        <v>134</v>
      </c>
      <c r="I3414" t="s">
        <v>135</v>
      </c>
      <c r="J3414" t="s">
        <v>136</v>
      </c>
      <c r="K3414" t="s">
        <v>137</v>
      </c>
      <c r="L3414" t="s">
        <v>9977</v>
      </c>
      <c r="M3414" t="s">
        <v>9978</v>
      </c>
      <c r="N3414">
        <v>0.52500000000000002</v>
      </c>
      <c r="O3414">
        <v>0</v>
      </c>
      <c r="P3414">
        <v>701</v>
      </c>
      <c r="Q3414">
        <v>203</v>
      </c>
      <c r="R3414">
        <v>13</v>
      </c>
      <c r="S3414">
        <v>25</v>
      </c>
      <c r="T3414">
        <v>93</v>
      </c>
      <c r="U3414">
        <v>0</v>
      </c>
      <c r="V3414">
        <v>1</v>
      </c>
      <c r="W3414">
        <v>0</v>
      </c>
      <c r="X3414">
        <v>56.262526664974303</v>
      </c>
      <c r="Y3414">
        <v>23.260530025373239</v>
      </c>
      <c r="Z3414">
        <v>3.3349974803538975</v>
      </c>
      <c r="AA3414">
        <v>397.73616317010192</v>
      </c>
      <c r="AB3414">
        <v>14.128954083410957</v>
      </c>
      <c r="AC3414">
        <v>0</v>
      </c>
      <c r="AD3414">
        <v>0.25291891280405387</v>
      </c>
      <c r="AE3414">
        <v>494.97609033701838</v>
      </c>
    </row>
    <row r="3415" spans="1:31" x14ac:dyDescent="0.25">
      <c r="A3415">
        <v>1672322</v>
      </c>
      <c r="B3415">
        <v>1</v>
      </c>
      <c r="C3415" t="s">
        <v>80</v>
      </c>
      <c r="D3415" t="s">
        <v>110</v>
      </c>
      <c r="E3415" t="s">
        <v>146</v>
      </c>
      <c r="F3415" t="s">
        <v>9979</v>
      </c>
      <c r="G3415" t="s">
        <v>281</v>
      </c>
      <c r="H3415" t="s">
        <v>143</v>
      </c>
      <c r="I3415" t="s">
        <v>135</v>
      </c>
      <c r="J3415" t="s">
        <v>136</v>
      </c>
      <c r="K3415" t="s">
        <v>167</v>
      </c>
      <c r="L3415" t="s">
        <v>9980</v>
      </c>
      <c r="M3415" t="s">
        <v>9981</v>
      </c>
      <c r="N3415">
        <v>0.60881111099999996</v>
      </c>
      <c r="O3415">
        <v>0</v>
      </c>
      <c r="P3415">
        <v>69</v>
      </c>
      <c r="Q3415">
        <v>0</v>
      </c>
      <c r="R3415">
        <v>0</v>
      </c>
      <c r="S3415">
        <v>0</v>
      </c>
      <c r="T3415">
        <v>11</v>
      </c>
      <c r="U3415">
        <v>0</v>
      </c>
      <c r="V3415">
        <v>0</v>
      </c>
      <c r="W3415">
        <v>0</v>
      </c>
      <c r="X3415">
        <v>11.673942840595572</v>
      </c>
      <c r="Y3415">
        <v>0</v>
      </c>
      <c r="Z3415">
        <v>0</v>
      </c>
      <c r="AA3415">
        <v>0</v>
      </c>
      <c r="AB3415">
        <v>9.0589097150581352</v>
      </c>
      <c r="AC3415">
        <v>0</v>
      </c>
      <c r="AD3415">
        <v>0</v>
      </c>
      <c r="AE3415">
        <v>20.732852555653707</v>
      </c>
    </row>
    <row r="3416" spans="1:31" x14ac:dyDescent="0.25">
      <c r="A3416">
        <v>1672279</v>
      </c>
      <c r="B3416">
        <v>1</v>
      </c>
      <c r="C3416" t="s">
        <v>81</v>
      </c>
      <c r="D3416" t="s">
        <v>127</v>
      </c>
      <c r="E3416" t="s">
        <v>140</v>
      </c>
      <c r="F3416" t="s">
        <v>9982</v>
      </c>
      <c r="G3416" t="s">
        <v>209</v>
      </c>
      <c r="H3416" t="s">
        <v>143</v>
      </c>
      <c r="I3416" t="s">
        <v>135</v>
      </c>
      <c r="J3416" t="s">
        <v>136</v>
      </c>
      <c r="K3416" t="s">
        <v>137</v>
      </c>
      <c r="L3416" t="s">
        <v>9983</v>
      </c>
      <c r="M3416" t="s">
        <v>9984</v>
      </c>
      <c r="N3416">
        <v>1.96</v>
      </c>
      <c r="O3416">
        <v>0</v>
      </c>
      <c r="P3416">
        <v>6</v>
      </c>
      <c r="Q3416">
        <v>0</v>
      </c>
      <c r="R3416">
        <v>0</v>
      </c>
      <c r="S3416">
        <v>0</v>
      </c>
      <c r="T3416">
        <v>1</v>
      </c>
      <c r="U3416">
        <v>0</v>
      </c>
      <c r="V3416">
        <v>0</v>
      </c>
      <c r="W3416">
        <v>0</v>
      </c>
      <c r="X3416">
        <v>2.3529079606625802</v>
      </c>
      <c r="Y3416">
        <v>0</v>
      </c>
      <c r="Z3416">
        <v>0</v>
      </c>
      <c r="AA3416">
        <v>0</v>
      </c>
      <c r="AB3416">
        <v>2.5570004637831731</v>
      </c>
      <c r="AC3416">
        <v>0</v>
      </c>
      <c r="AD3416">
        <v>0</v>
      </c>
      <c r="AE3416">
        <v>4.9099084244457529</v>
      </c>
    </row>
    <row r="3417" spans="1:31" x14ac:dyDescent="0.25">
      <c r="A3417">
        <v>1672508</v>
      </c>
      <c r="B3417">
        <v>1</v>
      </c>
      <c r="C3417" t="s">
        <v>80</v>
      </c>
      <c r="D3417" t="s">
        <v>97</v>
      </c>
      <c r="E3417" t="s">
        <v>140</v>
      </c>
      <c r="F3417" t="s">
        <v>9985</v>
      </c>
      <c r="G3417" t="s">
        <v>142</v>
      </c>
      <c r="H3417" t="s">
        <v>143</v>
      </c>
      <c r="I3417" t="s">
        <v>135</v>
      </c>
      <c r="J3417" t="s">
        <v>136</v>
      </c>
      <c r="K3417" t="s">
        <v>137</v>
      </c>
      <c r="L3417" t="s">
        <v>9986</v>
      </c>
      <c r="M3417" t="s">
        <v>9987</v>
      </c>
      <c r="N3417">
        <v>7.4130555549999997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5.9098955062893754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5.9098955062893754</v>
      </c>
    </row>
    <row r="3418" spans="1:31" x14ac:dyDescent="0.25">
      <c r="A3418">
        <v>1672863</v>
      </c>
      <c r="B3418">
        <v>1</v>
      </c>
      <c r="C3418" t="s">
        <v>80</v>
      </c>
      <c r="D3418" t="s">
        <v>85</v>
      </c>
      <c r="E3418" t="s">
        <v>151</v>
      </c>
      <c r="F3418" t="s">
        <v>9988</v>
      </c>
      <c r="G3418" t="s">
        <v>153</v>
      </c>
      <c r="H3418" t="s">
        <v>143</v>
      </c>
      <c r="I3418" t="s">
        <v>135</v>
      </c>
      <c r="J3418" t="s">
        <v>136</v>
      </c>
      <c r="K3418" t="s">
        <v>137</v>
      </c>
      <c r="L3418" t="s">
        <v>9989</v>
      </c>
      <c r="M3418" t="s">
        <v>9990</v>
      </c>
      <c r="N3418">
        <v>5.5847222219999999</v>
      </c>
      <c r="O3418">
        <v>0</v>
      </c>
      <c r="P3418">
        <v>246</v>
      </c>
      <c r="Q3418">
        <v>0</v>
      </c>
      <c r="R3418">
        <v>0</v>
      </c>
      <c r="S3418">
        <v>0</v>
      </c>
      <c r="T3418">
        <v>13</v>
      </c>
      <c r="U3418">
        <v>0</v>
      </c>
      <c r="V3418">
        <v>0</v>
      </c>
      <c r="W3418">
        <v>0</v>
      </c>
      <c r="X3418">
        <v>403.71372473385236</v>
      </c>
      <c r="Y3418">
        <v>0</v>
      </c>
      <c r="Z3418">
        <v>0</v>
      </c>
      <c r="AA3418">
        <v>0</v>
      </c>
      <c r="AB3418">
        <v>15.477801965334258</v>
      </c>
      <c r="AC3418">
        <v>0</v>
      </c>
      <c r="AD3418">
        <v>0</v>
      </c>
      <c r="AE3418">
        <v>419.19152669918662</v>
      </c>
    </row>
    <row r="3419" spans="1:31" x14ac:dyDescent="0.25">
      <c r="A3419">
        <v>1672723</v>
      </c>
      <c r="B3419">
        <v>1</v>
      </c>
      <c r="C3419" t="s">
        <v>80</v>
      </c>
      <c r="D3419" t="s">
        <v>85</v>
      </c>
      <c r="E3419" t="s">
        <v>140</v>
      </c>
      <c r="F3419" t="s">
        <v>9991</v>
      </c>
      <c r="G3419" t="s">
        <v>209</v>
      </c>
      <c r="H3419" t="s">
        <v>143</v>
      </c>
      <c r="I3419" t="s">
        <v>135</v>
      </c>
      <c r="J3419" t="s">
        <v>136</v>
      </c>
      <c r="K3419" t="s">
        <v>137</v>
      </c>
      <c r="L3419" t="s">
        <v>9992</v>
      </c>
      <c r="M3419" t="s">
        <v>9993</v>
      </c>
      <c r="N3419">
        <v>1.2975000000000001</v>
      </c>
      <c r="O3419">
        <v>0</v>
      </c>
      <c r="P3419">
        <v>6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0.70014098150873172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0.70014098150873172</v>
      </c>
    </row>
    <row r="3420" spans="1:31" x14ac:dyDescent="0.25">
      <c r="A3420">
        <v>1672654</v>
      </c>
      <c r="B3420">
        <v>1</v>
      </c>
      <c r="C3420" t="s">
        <v>80</v>
      </c>
      <c r="D3420" t="s">
        <v>103</v>
      </c>
      <c r="E3420" t="s">
        <v>131</v>
      </c>
      <c r="F3420" t="s">
        <v>9994</v>
      </c>
      <c r="G3420" t="s">
        <v>161</v>
      </c>
      <c r="H3420" t="s">
        <v>134</v>
      </c>
      <c r="I3420" t="s">
        <v>135</v>
      </c>
      <c r="J3420" t="s">
        <v>136</v>
      </c>
      <c r="K3420" t="s">
        <v>137</v>
      </c>
      <c r="L3420" t="s">
        <v>9995</v>
      </c>
      <c r="M3420" t="s">
        <v>9996</v>
      </c>
      <c r="N3420">
        <v>0.62694444400000005</v>
      </c>
      <c r="O3420">
        <v>1</v>
      </c>
      <c r="P3420">
        <v>0</v>
      </c>
      <c r="Q3420">
        <v>3</v>
      </c>
      <c r="R3420">
        <v>0</v>
      </c>
      <c r="S3420">
        <v>10</v>
      </c>
      <c r="T3420">
        <v>1</v>
      </c>
      <c r="U3420">
        <v>2</v>
      </c>
      <c r="V3420">
        <v>0</v>
      </c>
      <c r="W3420">
        <v>0.52721334161329159</v>
      </c>
      <c r="X3420">
        <v>0</v>
      </c>
      <c r="Y3420">
        <v>20.289372179722356</v>
      </c>
      <c r="Z3420">
        <v>0</v>
      </c>
      <c r="AA3420">
        <v>192.13150711783058</v>
      </c>
      <c r="AB3420">
        <v>0</v>
      </c>
      <c r="AC3420">
        <v>3.2614626785876899</v>
      </c>
      <c r="AD3420">
        <v>0</v>
      </c>
      <c r="AE3420">
        <v>216.20955531775391</v>
      </c>
    </row>
    <row r="3421" spans="1:31" x14ac:dyDescent="0.25">
      <c r="A3421">
        <v>1672385</v>
      </c>
      <c r="B3421">
        <v>1</v>
      </c>
      <c r="C3421" t="s">
        <v>80</v>
      </c>
      <c r="D3421" t="s">
        <v>102</v>
      </c>
      <c r="E3421" t="s">
        <v>164</v>
      </c>
      <c r="F3421" t="s">
        <v>9997</v>
      </c>
      <c r="G3421" t="s">
        <v>161</v>
      </c>
      <c r="H3421" t="s">
        <v>134</v>
      </c>
      <c r="I3421" t="s">
        <v>135</v>
      </c>
      <c r="J3421" t="s">
        <v>136</v>
      </c>
      <c r="K3421" t="s">
        <v>137</v>
      </c>
      <c r="L3421" t="s">
        <v>9998</v>
      </c>
      <c r="M3421" t="s">
        <v>9999</v>
      </c>
      <c r="N3421">
        <v>0.36305555499999997</v>
      </c>
      <c r="O3421">
        <v>1</v>
      </c>
      <c r="P3421">
        <v>1024</v>
      </c>
      <c r="Q3421">
        <v>2</v>
      </c>
      <c r="R3421">
        <v>13</v>
      </c>
      <c r="S3421">
        <v>4</v>
      </c>
      <c r="T3421">
        <v>70</v>
      </c>
      <c r="U3421">
        <v>0</v>
      </c>
      <c r="V3421">
        <v>0</v>
      </c>
      <c r="W3421">
        <v>0.10951425702818947</v>
      </c>
      <c r="X3421">
        <v>41.81913151187635</v>
      </c>
      <c r="Y3421">
        <v>0.33183613476952001</v>
      </c>
      <c r="Z3421">
        <v>0.37591394177740917</v>
      </c>
      <c r="AA3421">
        <v>7.5908242217412614</v>
      </c>
      <c r="AB3421">
        <v>11.232337744569636</v>
      </c>
      <c r="AC3421">
        <v>0</v>
      </c>
      <c r="AD3421">
        <v>0</v>
      </c>
      <c r="AE3421">
        <v>61.459557811762366</v>
      </c>
    </row>
    <row r="3422" spans="1:31" x14ac:dyDescent="0.25">
      <c r="A3422">
        <v>1672362</v>
      </c>
      <c r="B3422">
        <v>1</v>
      </c>
      <c r="C3422" t="s">
        <v>81</v>
      </c>
      <c r="D3422" t="s">
        <v>113</v>
      </c>
      <c r="E3422" t="s">
        <v>200</v>
      </c>
      <c r="F3422" t="s">
        <v>10000</v>
      </c>
      <c r="G3422" t="s">
        <v>240</v>
      </c>
      <c r="H3422" t="s">
        <v>143</v>
      </c>
      <c r="I3422" t="s">
        <v>135</v>
      </c>
      <c r="J3422" t="s">
        <v>136</v>
      </c>
      <c r="K3422" t="s">
        <v>137</v>
      </c>
      <c r="L3422" t="s">
        <v>10001</v>
      </c>
      <c r="M3422" t="s">
        <v>10002</v>
      </c>
      <c r="N3422">
        <v>0.93</v>
      </c>
      <c r="O3422">
        <v>0</v>
      </c>
      <c r="P3422">
        <v>73</v>
      </c>
      <c r="Q3422">
        <v>0</v>
      </c>
      <c r="R3422">
        <v>0</v>
      </c>
      <c r="S3422">
        <v>0</v>
      </c>
      <c r="T3422">
        <v>14</v>
      </c>
      <c r="U3422">
        <v>0</v>
      </c>
      <c r="V3422">
        <v>0</v>
      </c>
      <c r="W3422">
        <v>0</v>
      </c>
      <c r="X3422">
        <v>19.341347844340113</v>
      </c>
      <c r="Y3422">
        <v>0</v>
      </c>
      <c r="Z3422">
        <v>0</v>
      </c>
      <c r="AA3422">
        <v>0</v>
      </c>
      <c r="AB3422">
        <v>13.633799691748365</v>
      </c>
      <c r="AC3422">
        <v>0</v>
      </c>
      <c r="AD3422">
        <v>0</v>
      </c>
      <c r="AE3422">
        <v>32.975147536088478</v>
      </c>
    </row>
    <row r="3423" spans="1:31" x14ac:dyDescent="0.25">
      <c r="A3423">
        <v>1672846</v>
      </c>
      <c r="B3423">
        <v>1</v>
      </c>
      <c r="C3423" t="s">
        <v>81</v>
      </c>
      <c r="D3423" t="s">
        <v>114</v>
      </c>
      <c r="E3423" t="s">
        <v>140</v>
      </c>
      <c r="F3423" t="s">
        <v>10003</v>
      </c>
      <c r="G3423" t="s">
        <v>197</v>
      </c>
      <c r="H3423" t="s">
        <v>143</v>
      </c>
      <c r="I3423" t="s">
        <v>135</v>
      </c>
      <c r="J3423" t="s">
        <v>136</v>
      </c>
      <c r="K3423" t="s">
        <v>137</v>
      </c>
      <c r="L3423" t="s">
        <v>10004</v>
      </c>
      <c r="M3423" t="s">
        <v>10005</v>
      </c>
      <c r="N3423">
        <v>1.0580555549999999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0.1692264911773067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0.1692264911773067</v>
      </c>
    </row>
    <row r="3424" spans="1:31" x14ac:dyDescent="0.25">
      <c r="A3424">
        <v>1672740</v>
      </c>
      <c r="B3424">
        <v>1</v>
      </c>
      <c r="C3424" t="s">
        <v>80</v>
      </c>
      <c r="D3424" t="s">
        <v>89</v>
      </c>
      <c r="E3424" t="s">
        <v>140</v>
      </c>
      <c r="F3424" t="s">
        <v>10006</v>
      </c>
      <c r="G3424" t="s">
        <v>209</v>
      </c>
      <c r="H3424" t="s">
        <v>143</v>
      </c>
      <c r="I3424" t="s">
        <v>135</v>
      </c>
      <c r="J3424" t="s">
        <v>136</v>
      </c>
      <c r="K3424" t="s">
        <v>137</v>
      </c>
      <c r="L3424" t="s">
        <v>10007</v>
      </c>
      <c r="M3424" t="s">
        <v>10008</v>
      </c>
      <c r="N3424">
        <v>1.4616666659999999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0.12899586283963332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0.12899586283963332</v>
      </c>
    </row>
    <row r="3425" spans="1:31" x14ac:dyDescent="0.25">
      <c r="A3425">
        <v>1672345</v>
      </c>
      <c r="B3425">
        <v>1</v>
      </c>
      <c r="C3425" t="s">
        <v>81</v>
      </c>
      <c r="D3425" t="s">
        <v>112</v>
      </c>
      <c r="E3425" t="s">
        <v>164</v>
      </c>
      <c r="F3425" t="s">
        <v>10009</v>
      </c>
      <c r="G3425" t="s">
        <v>161</v>
      </c>
      <c r="H3425" t="s">
        <v>134</v>
      </c>
      <c r="I3425" t="s">
        <v>173</v>
      </c>
      <c r="J3425" t="s">
        <v>136</v>
      </c>
      <c r="K3425" t="s">
        <v>137</v>
      </c>
      <c r="L3425" t="s">
        <v>10010</v>
      </c>
      <c r="M3425" t="s">
        <v>10011</v>
      </c>
      <c r="N3425">
        <v>1.1111111E-2</v>
      </c>
      <c r="O3425">
        <v>8</v>
      </c>
      <c r="P3425">
        <v>4824</v>
      </c>
      <c r="Q3425">
        <v>139</v>
      </c>
      <c r="R3425">
        <v>600</v>
      </c>
      <c r="S3425">
        <v>48</v>
      </c>
      <c r="T3425">
        <v>322</v>
      </c>
      <c r="U3425">
        <v>3</v>
      </c>
      <c r="V3425">
        <v>1</v>
      </c>
      <c r="W3425">
        <v>6.3467222525333336E-3</v>
      </c>
      <c r="X3425">
        <v>5.2911559215774853</v>
      </c>
      <c r="Y3425">
        <v>0.36942720144697783</v>
      </c>
      <c r="Z3425">
        <v>0.71994700921011145</v>
      </c>
      <c r="AA3425">
        <v>3.4303736819618007</v>
      </c>
      <c r="AB3425">
        <v>1.5147538111676782</v>
      </c>
      <c r="AC3425">
        <v>1.8467715140145557</v>
      </c>
      <c r="AD3425">
        <v>0.11681389357272223</v>
      </c>
      <c r="AE3425">
        <v>13.295589755203864</v>
      </c>
    </row>
    <row r="3426" spans="1:31" x14ac:dyDescent="0.25">
      <c r="A3426">
        <v>1672282</v>
      </c>
      <c r="B3426">
        <v>1</v>
      </c>
      <c r="C3426" t="s">
        <v>80</v>
      </c>
      <c r="D3426" t="s">
        <v>90</v>
      </c>
      <c r="E3426" t="s">
        <v>140</v>
      </c>
      <c r="F3426" t="s">
        <v>10012</v>
      </c>
      <c r="G3426" t="s">
        <v>142</v>
      </c>
      <c r="H3426" t="s">
        <v>143</v>
      </c>
      <c r="I3426" t="s">
        <v>135</v>
      </c>
      <c r="J3426" t="s">
        <v>136</v>
      </c>
      <c r="K3426" t="s">
        <v>137</v>
      </c>
      <c r="L3426" t="s">
        <v>10013</v>
      </c>
      <c r="M3426" t="s">
        <v>10014</v>
      </c>
      <c r="N3426">
        <v>8.3613888880000005</v>
      </c>
      <c r="O3426">
        <v>0</v>
      </c>
      <c r="P3426">
        <v>24</v>
      </c>
      <c r="Q3426">
        <v>0</v>
      </c>
      <c r="R3426">
        <v>0</v>
      </c>
      <c r="S3426">
        <v>0</v>
      </c>
      <c r="T3426">
        <v>2</v>
      </c>
      <c r="U3426">
        <v>0</v>
      </c>
      <c r="V3426">
        <v>0</v>
      </c>
      <c r="W3426">
        <v>0</v>
      </c>
      <c r="X3426">
        <v>79.32729143583451</v>
      </c>
      <c r="Y3426">
        <v>0</v>
      </c>
      <c r="Z3426">
        <v>0</v>
      </c>
      <c r="AA3426">
        <v>0</v>
      </c>
      <c r="AB3426">
        <v>28.144592117810706</v>
      </c>
      <c r="AC3426">
        <v>0</v>
      </c>
      <c r="AD3426">
        <v>0</v>
      </c>
      <c r="AE3426">
        <v>107.47188355364521</v>
      </c>
    </row>
    <row r="3427" spans="1:31" x14ac:dyDescent="0.25">
      <c r="A3427">
        <v>1672760</v>
      </c>
      <c r="B3427">
        <v>1</v>
      </c>
      <c r="C3427" t="s">
        <v>80</v>
      </c>
      <c r="D3427" t="s">
        <v>110</v>
      </c>
      <c r="E3427" t="s">
        <v>140</v>
      </c>
      <c r="F3427" t="s">
        <v>10015</v>
      </c>
      <c r="G3427" t="s">
        <v>197</v>
      </c>
      <c r="H3427" t="s">
        <v>143</v>
      </c>
      <c r="I3427" t="s">
        <v>135</v>
      </c>
      <c r="J3427" t="s">
        <v>136</v>
      </c>
      <c r="K3427" t="s">
        <v>137</v>
      </c>
      <c r="L3427" t="s">
        <v>10016</v>
      </c>
      <c r="M3427" t="s">
        <v>10017</v>
      </c>
      <c r="N3427">
        <v>1.969166666</v>
      </c>
      <c r="O3427">
        <v>0</v>
      </c>
      <c r="P3427">
        <v>6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4.9819354338851891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4.9819354338851891</v>
      </c>
    </row>
    <row r="3428" spans="1:31" x14ac:dyDescent="0.25">
      <c r="A3428">
        <v>1672660</v>
      </c>
      <c r="B3428">
        <v>1</v>
      </c>
      <c r="C3428" t="s">
        <v>80</v>
      </c>
      <c r="D3428" t="s">
        <v>84</v>
      </c>
      <c r="E3428" t="s">
        <v>140</v>
      </c>
      <c r="F3428" t="s">
        <v>10018</v>
      </c>
      <c r="G3428" t="s">
        <v>389</v>
      </c>
      <c r="H3428" t="s">
        <v>143</v>
      </c>
      <c r="I3428" t="s">
        <v>135</v>
      </c>
      <c r="J3428" t="s">
        <v>136</v>
      </c>
      <c r="K3428" t="s">
        <v>137</v>
      </c>
      <c r="L3428" t="s">
        <v>10019</v>
      </c>
      <c r="M3428" t="s">
        <v>10020</v>
      </c>
      <c r="N3428">
        <v>0.99694444400000004</v>
      </c>
      <c r="O3428">
        <v>0</v>
      </c>
      <c r="P3428">
        <v>6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1.2401549832166934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1.2401549832166934</v>
      </c>
    </row>
    <row r="3429" spans="1:31" x14ac:dyDescent="0.25">
      <c r="A3429">
        <v>1672780</v>
      </c>
      <c r="B3429">
        <v>1</v>
      </c>
      <c r="C3429" t="s">
        <v>81</v>
      </c>
      <c r="D3429" t="s">
        <v>112</v>
      </c>
      <c r="E3429" t="s">
        <v>164</v>
      </c>
      <c r="F3429" t="s">
        <v>10021</v>
      </c>
      <c r="G3429" t="s">
        <v>389</v>
      </c>
      <c r="H3429" t="s">
        <v>134</v>
      </c>
      <c r="I3429" t="s">
        <v>135</v>
      </c>
      <c r="J3429" t="s">
        <v>3</v>
      </c>
      <c r="K3429" t="s">
        <v>137</v>
      </c>
      <c r="L3429" t="s">
        <v>10022</v>
      </c>
      <c r="M3429" t="s">
        <v>10023</v>
      </c>
      <c r="N3429">
        <v>0.5575</v>
      </c>
      <c r="O3429">
        <v>0</v>
      </c>
      <c r="P3429">
        <v>42299</v>
      </c>
      <c r="Q3429">
        <v>40</v>
      </c>
      <c r="R3429">
        <v>1240</v>
      </c>
      <c r="S3429">
        <v>43</v>
      </c>
      <c r="T3429">
        <v>6156</v>
      </c>
      <c r="U3429">
        <v>11</v>
      </c>
      <c r="V3429">
        <v>20</v>
      </c>
      <c r="W3429">
        <v>0</v>
      </c>
      <c r="X3429">
        <v>5279.6069485384996</v>
      </c>
      <c r="Y3429">
        <v>6.3965553686301799</v>
      </c>
      <c r="Z3429">
        <v>77.063291079876052</v>
      </c>
      <c r="AA3429">
        <v>339.67635089611144</v>
      </c>
      <c r="AB3429">
        <v>2322.9547732931692</v>
      </c>
      <c r="AC3429">
        <v>231.65122151132636</v>
      </c>
      <c r="AD3429">
        <v>106.34318204114354</v>
      </c>
      <c r="AE3429">
        <v>8363.6923227287571</v>
      </c>
    </row>
    <row r="3430" spans="1:31" x14ac:dyDescent="0.25">
      <c r="A3430">
        <v>1672680</v>
      </c>
      <c r="B3430">
        <v>1</v>
      </c>
      <c r="C3430" t="s">
        <v>80</v>
      </c>
      <c r="D3430" t="s">
        <v>101</v>
      </c>
      <c r="E3430" t="s">
        <v>140</v>
      </c>
      <c r="F3430" t="s">
        <v>10024</v>
      </c>
      <c r="G3430" t="s">
        <v>142</v>
      </c>
      <c r="H3430" t="s">
        <v>143</v>
      </c>
      <c r="I3430" t="s">
        <v>135</v>
      </c>
      <c r="J3430" t="s">
        <v>136</v>
      </c>
      <c r="K3430" t="s">
        <v>137</v>
      </c>
      <c r="L3430" t="s">
        <v>10025</v>
      </c>
      <c r="M3430" t="s">
        <v>10026</v>
      </c>
      <c r="N3430">
        <v>0.59833333300000002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0.44732752691701388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0.44732752691701388</v>
      </c>
    </row>
    <row r="3431" spans="1:31" x14ac:dyDescent="0.25">
      <c r="A3431">
        <v>1672574</v>
      </c>
      <c r="B3431">
        <v>1</v>
      </c>
      <c r="C3431" t="s">
        <v>80</v>
      </c>
      <c r="D3431" t="s">
        <v>96</v>
      </c>
      <c r="E3431" t="s">
        <v>151</v>
      </c>
      <c r="F3431" t="s">
        <v>3863</v>
      </c>
      <c r="G3431" t="s">
        <v>267</v>
      </c>
      <c r="H3431" t="s">
        <v>143</v>
      </c>
      <c r="I3431" t="s">
        <v>135</v>
      </c>
      <c r="J3431" t="s">
        <v>136</v>
      </c>
      <c r="K3431" t="s">
        <v>137</v>
      </c>
      <c r="L3431" t="s">
        <v>10027</v>
      </c>
      <c r="M3431" t="s">
        <v>10028</v>
      </c>
      <c r="N3431">
        <v>1.3291666660000001</v>
      </c>
      <c r="O3431">
        <v>0</v>
      </c>
      <c r="P3431">
        <v>2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0.45437627156805011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0.45437627156805011</v>
      </c>
    </row>
    <row r="3432" spans="1:31" x14ac:dyDescent="0.25">
      <c r="A3432">
        <v>1672823</v>
      </c>
      <c r="B3432">
        <v>1</v>
      </c>
      <c r="C3432" t="s">
        <v>80</v>
      </c>
      <c r="D3432" t="s">
        <v>106</v>
      </c>
      <c r="E3432" t="s">
        <v>146</v>
      </c>
      <c r="F3432" t="s">
        <v>10029</v>
      </c>
      <c r="G3432" t="s">
        <v>3582</v>
      </c>
      <c r="H3432" t="s">
        <v>143</v>
      </c>
      <c r="I3432" t="s">
        <v>135</v>
      </c>
      <c r="J3432" t="s">
        <v>136</v>
      </c>
      <c r="K3432" t="s">
        <v>137</v>
      </c>
      <c r="L3432" t="s">
        <v>10030</v>
      </c>
      <c r="M3432" t="s">
        <v>10031</v>
      </c>
      <c r="N3432">
        <v>0.50277777700000004</v>
      </c>
      <c r="O3432">
        <v>0</v>
      </c>
      <c r="P3432">
        <v>63</v>
      </c>
      <c r="Q3432">
        <v>0</v>
      </c>
      <c r="R3432">
        <v>36</v>
      </c>
      <c r="S3432">
        <v>0</v>
      </c>
      <c r="T3432">
        <v>29</v>
      </c>
      <c r="U3432">
        <v>0</v>
      </c>
      <c r="V3432">
        <v>0</v>
      </c>
      <c r="W3432">
        <v>0</v>
      </c>
      <c r="X3432">
        <v>9.1461445555406335</v>
      </c>
      <c r="Y3432">
        <v>0</v>
      </c>
      <c r="Z3432">
        <v>1.4919474862881474</v>
      </c>
      <c r="AA3432">
        <v>0</v>
      </c>
      <c r="AB3432">
        <v>6.0956917785790488</v>
      </c>
      <c r="AC3432">
        <v>0</v>
      </c>
      <c r="AD3432">
        <v>0</v>
      </c>
      <c r="AE3432">
        <v>16.73378382040783</v>
      </c>
    </row>
    <row r="3433" spans="1:31" x14ac:dyDescent="0.25">
      <c r="A3433">
        <v>1672717</v>
      </c>
      <c r="B3433">
        <v>1</v>
      </c>
      <c r="C3433" t="s">
        <v>80</v>
      </c>
      <c r="D3433" t="s">
        <v>100</v>
      </c>
      <c r="E3433" t="s">
        <v>159</v>
      </c>
      <c r="F3433" t="s">
        <v>10032</v>
      </c>
      <c r="G3433" t="s">
        <v>596</v>
      </c>
      <c r="H3433" t="s">
        <v>134</v>
      </c>
      <c r="I3433" t="s">
        <v>135</v>
      </c>
      <c r="J3433" t="s">
        <v>136</v>
      </c>
      <c r="K3433" t="s">
        <v>137</v>
      </c>
      <c r="L3433" t="s">
        <v>10033</v>
      </c>
      <c r="M3433" t="s">
        <v>10034</v>
      </c>
      <c r="N3433">
        <v>1.5725</v>
      </c>
      <c r="O3433">
        <v>0</v>
      </c>
      <c r="P3433">
        <v>45</v>
      </c>
      <c r="Q3433">
        <v>0</v>
      </c>
      <c r="R3433">
        <v>21</v>
      </c>
      <c r="S3433">
        <v>0</v>
      </c>
      <c r="T3433">
        <v>14</v>
      </c>
      <c r="U3433">
        <v>0</v>
      </c>
      <c r="V3433">
        <v>0</v>
      </c>
      <c r="W3433">
        <v>0</v>
      </c>
      <c r="X3433">
        <v>19.069277259981178</v>
      </c>
      <c r="Y3433">
        <v>0</v>
      </c>
      <c r="Z3433">
        <v>3.3185918170774005</v>
      </c>
      <c r="AA3433">
        <v>0</v>
      </c>
      <c r="AB3433">
        <v>19.978729980976958</v>
      </c>
      <c r="AC3433">
        <v>0</v>
      </c>
      <c r="AD3433">
        <v>0</v>
      </c>
      <c r="AE3433">
        <v>42.366599058035533</v>
      </c>
    </row>
    <row r="3434" spans="1:31" x14ac:dyDescent="0.25">
      <c r="A3434">
        <v>1672325</v>
      </c>
      <c r="B3434">
        <v>1</v>
      </c>
      <c r="C3434" t="s">
        <v>81</v>
      </c>
      <c r="D3434" t="s">
        <v>118</v>
      </c>
      <c r="E3434" t="s">
        <v>159</v>
      </c>
      <c r="F3434" t="s">
        <v>10035</v>
      </c>
      <c r="G3434" t="s">
        <v>1484</v>
      </c>
      <c r="H3434" t="s">
        <v>134</v>
      </c>
      <c r="I3434" t="s">
        <v>135</v>
      </c>
      <c r="J3434" t="s">
        <v>136</v>
      </c>
      <c r="K3434" t="s">
        <v>137</v>
      </c>
      <c r="L3434" t="s">
        <v>10036</v>
      </c>
      <c r="M3434" t="s">
        <v>10037</v>
      </c>
      <c r="N3434">
        <v>2.0350000000000001</v>
      </c>
      <c r="O3434">
        <v>0</v>
      </c>
      <c r="P3434">
        <v>118</v>
      </c>
      <c r="Q3434">
        <v>0</v>
      </c>
      <c r="R3434">
        <v>0</v>
      </c>
      <c r="S3434">
        <v>0</v>
      </c>
      <c r="T3434">
        <v>38</v>
      </c>
      <c r="U3434">
        <v>0</v>
      </c>
      <c r="V3434">
        <v>0</v>
      </c>
      <c r="W3434">
        <v>0</v>
      </c>
      <c r="X3434">
        <v>42.767855396042251</v>
      </c>
      <c r="Y3434">
        <v>0</v>
      </c>
      <c r="Z3434">
        <v>0</v>
      </c>
      <c r="AA3434">
        <v>0</v>
      </c>
      <c r="AB3434">
        <v>49.29686296634042</v>
      </c>
      <c r="AC3434">
        <v>0</v>
      </c>
      <c r="AD3434">
        <v>0</v>
      </c>
      <c r="AE3434">
        <v>92.064718362382678</v>
      </c>
    </row>
    <row r="3435" spans="1:31" x14ac:dyDescent="0.25">
      <c r="A3435">
        <v>1672580</v>
      </c>
      <c r="B3435">
        <v>1</v>
      </c>
      <c r="C3435" t="s">
        <v>80</v>
      </c>
      <c r="D3435" t="s">
        <v>92</v>
      </c>
      <c r="E3435" t="s">
        <v>140</v>
      </c>
      <c r="F3435" t="s">
        <v>10038</v>
      </c>
      <c r="G3435" t="s">
        <v>142</v>
      </c>
      <c r="H3435" t="s">
        <v>143</v>
      </c>
      <c r="I3435" t="s">
        <v>135</v>
      </c>
      <c r="J3435" t="s">
        <v>136</v>
      </c>
      <c r="K3435" t="s">
        <v>137</v>
      </c>
      <c r="L3435" t="s">
        <v>10039</v>
      </c>
      <c r="M3435" t="s">
        <v>10040</v>
      </c>
      <c r="N3435">
        <v>6.7016666660000004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1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5.4319377277407002</v>
      </c>
      <c r="AC3435">
        <v>0</v>
      </c>
      <c r="AD3435">
        <v>0</v>
      </c>
      <c r="AE3435">
        <v>5.4319377277407002</v>
      </c>
    </row>
    <row r="3436" spans="1:31" x14ac:dyDescent="0.25">
      <c r="A3436">
        <v>1672626</v>
      </c>
      <c r="B3436">
        <v>1</v>
      </c>
      <c r="C3436" t="s">
        <v>80</v>
      </c>
      <c r="D3436" t="s">
        <v>92</v>
      </c>
      <c r="E3436" t="s">
        <v>164</v>
      </c>
      <c r="F3436" t="s">
        <v>10041</v>
      </c>
      <c r="G3436" t="s">
        <v>166</v>
      </c>
      <c r="H3436" t="s">
        <v>134</v>
      </c>
      <c r="I3436" t="s">
        <v>135</v>
      </c>
      <c r="J3436" t="s">
        <v>5</v>
      </c>
      <c r="K3436" t="s">
        <v>137</v>
      </c>
      <c r="L3436" t="s">
        <v>10042</v>
      </c>
      <c r="M3436" t="s">
        <v>10043</v>
      </c>
      <c r="N3436">
        <v>0.113055555</v>
      </c>
      <c r="O3436">
        <v>0</v>
      </c>
      <c r="P3436">
        <v>864</v>
      </c>
      <c r="Q3436">
        <v>2</v>
      </c>
      <c r="R3436">
        <v>296</v>
      </c>
      <c r="S3436">
        <v>8</v>
      </c>
      <c r="T3436">
        <v>86</v>
      </c>
      <c r="U3436">
        <v>0</v>
      </c>
      <c r="V3436">
        <v>1</v>
      </c>
      <c r="W3436">
        <v>0</v>
      </c>
      <c r="X3436">
        <v>16.796206644788761</v>
      </c>
      <c r="Y3436">
        <v>0.10410931134642501</v>
      </c>
      <c r="Z3436">
        <v>4.825412926557334</v>
      </c>
      <c r="AA3436">
        <v>1.5906695527694801</v>
      </c>
      <c r="AB3436">
        <v>13.081054726656147</v>
      </c>
      <c r="AC3436">
        <v>0</v>
      </c>
      <c r="AD3436">
        <v>0</v>
      </c>
      <c r="AE3436">
        <v>36.397453162118147</v>
      </c>
    </row>
    <row r="3437" spans="1:31" x14ac:dyDescent="0.25">
      <c r="A3437">
        <v>1672434</v>
      </c>
      <c r="B3437">
        <v>1</v>
      </c>
      <c r="C3437" t="s">
        <v>80</v>
      </c>
      <c r="D3437" t="s">
        <v>94</v>
      </c>
      <c r="E3437" t="s">
        <v>146</v>
      </c>
      <c r="F3437" t="s">
        <v>10044</v>
      </c>
      <c r="G3437" t="s">
        <v>148</v>
      </c>
      <c r="H3437" t="s">
        <v>143</v>
      </c>
      <c r="I3437" t="s">
        <v>135</v>
      </c>
      <c r="J3437" t="s">
        <v>136</v>
      </c>
      <c r="K3437" t="s">
        <v>137</v>
      </c>
      <c r="L3437" t="s">
        <v>10045</v>
      </c>
      <c r="M3437" t="s">
        <v>10046</v>
      </c>
      <c r="N3437">
        <v>4.3244444440000001</v>
      </c>
      <c r="O3437">
        <v>0</v>
      </c>
      <c r="P3437">
        <v>0</v>
      </c>
      <c r="Q3437">
        <v>0</v>
      </c>
      <c r="R3437">
        <v>6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22.902630484603321</v>
      </c>
      <c r="AA3437">
        <v>0</v>
      </c>
      <c r="AB3437">
        <v>0</v>
      </c>
      <c r="AC3437">
        <v>0</v>
      </c>
      <c r="AD3437">
        <v>0</v>
      </c>
      <c r="AE3437">
        <v>22.902630484603321</v>
      </c>
    </row>
    <row r="3438" spans="1:31" x14ac:dyDescent="0.25">
      <c r="A3438">
        <v>1672457</v>
      </c>
      <c r="B3438">
        <v>1</v>
      </c>
      <c r="C3438" t="s">
        <v>80</v>
      </c>
      <c r="D3438" t="s">
        <v>100</v>
      </c>
      <c r="E3438" t="s">
        <v>140</v>
      </c>
      <c r="F3438" t="s">
        <v>10047</v>
      </c>
      <c r="G3438" t="s">
        <v>197</v>
      </c>
      <c r="H3438" t="s">
        <v>143</v>
      </c>
      <c r="I3438" t="s">
        <v>135</v>
      </c>
      <c r="J3438" t="s">
        <v>136</v>
      </c>
      <c r="K3438" t="s">
        <v>137</v>
      </c>
      <c r="L3438" t="s">
        <v>10048</v>
      </c>
      <c r="M3438" t="s">
        <v>10049</v>
      </c>
      <c r="N3438">
        <v>4.8933333330000002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1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1.7032859657525468</v>
      </c>
      <c r="AC3438">
        <v>0</v>
      </c>
      <c r="AD3438">
        <v>0</v>
      </c>
      <c r="AE3438">
        <v>1.7032859657525468</v>
      </c>
    </row>
    <row r="3439" spans="1:31" x14ac:dyDescent="0.25">
      <c r="A3439">
        <v>1672557</v>
      </c>
      <c r="B3439">
        <v>1</v>
      </c>
      <c r="C3439" t="s">
        <v>80</v>
      </c>
      <c r="D3439" t="s">
        <v>93</v>
      </c>
      <c r="E3439" t="s">
        <v>151</v>
      </c>
      <c r="F3439" t="s">
        <v>10050</v>
      </c>
      <c r="G3439" t="s">
        <v>222</v>
      </c>
      <c r="H3439" t="s">
        <v>143</v>
      </c>
      <c r="I3439" t="s">
        <v>135</v>
      </c>
      <c r="J3439" t="s">
        <v>136</v>
      </c>
      <c r="K3439" t="s">
        <v>137</v>
      </c>
      <c r="L3439" t="s">
        <v>10051</v>
      </c>
      <c r="M3439" t="s">
        <v>10052</v>
      </c>
      <c r="N3439">
        <v>2.6947222219999998</v>
      </c>
      <c r="O3439">
        <v>0</v>
      </c>
      <c r="P3439">
        <v>0</v>
      </c>
      <c r="Q3439">
        <v>0</v>
      </c>
      <c r="R3439">
        <v>5</v>
      </c>
      <c r="S3439">
        <v>0</v>
      </c>
      <c r="T3439">
        <v>2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1.0682768701563494</v>
      </c>
      <c r="AA3439">
        <v>0</v>
      </c>
      <c r="AB3439">
        <v>6.9647175136556161</v>
      </c>
      <c r="AC3439">
        <v>0</v>
      </c>
      <c r="AD3439">
        <v>0</v>
      </c>
      <c r="AE3439">
        <v>8.0329943838119657</v>
      </c>
    </row>
    <row r="3440" spans="1:31" x14ac:dyDescent="0.25">
      <c r="A3440">
        <v>1672394</v>
      </c>
      <c r="B3440">
        <v>1</v>
      </c>
      <c r="C3440" t="s">
        <v>80</v>
      </c>
      <c r="D3440" t="s">
        <v>106</v>
      </c>
      <c r="E3440" t="s">
        <v>159</v>
      </c>
      <c r="F3440" t="s">
        <v>10053</v>
      </c>
      <c r="G3440" t="s">
        <v>281</v>
      </c>
      <c r="H3440" t="s">
        <v>134</v>
      </c>
      <c r="I3440" t="s">
        <v>135</v>
      </c>
      <c r="J3440" t="s">
        <v>136</v>
      </c>
      <c r="K3440" t="s">
        <v>167</v>
      </c>
      <c r="L3440" t="s">
        <v>10054</v>
      </c>
      <c r="M3440" t="s">
        <v>10055</v>
      </c>
      <c r="N3440">
        <v>7.5310888880000002</v>
      </c>
      <c r="O3440">
        <v>0</v>
      </c>
      <c r="P3440">
        <v>92</v>
      </c>
      <c r="Q3440">
        <v>0</v>
      </c>
      <c r="R3440">
        <v>3</v>
      </c>
      <c r="S3440">
        <v>0</v>
      </c>
      <c r="T3440">
        <v>11</v>
      </c>
      <c r="U3440">
        <v>0</v>
      </c>
      <c r="V3440">
        <v>0</v>
      </c>
      <c r="W3440">
        <v>0</v>
      </c>
      <c r="X3440">
        <v>46.281170959922804</v>
      </c>
      <c r="Y3440">
        <v>0</v>
      </c>
      <c r="Z3440">
        <v>1.2806802423140001E-2</v>
      </c>
      <c r="AA3440">
        <v>0</v>
      </c>
      <c r="AB3440">
        <v>64.758960422022753</v>
      </c>
      <c r="AC3440">
        <v>0</v>
      </c>
      <c r="AD3440">
        <v>0</v>
      </c>
      <c r="AE3440">
        <v>111.0529381843687</v>
      </c>
    </row>
    <row r="3441" spans="1:31" x14ac:dyDescent="0.25">
      <c r="A3441">
        <v>1672749</v>
      </c>
      <c r="B3441">
        <v>1</v>
      </c>
      <c r="C3441" t="s">
        <v>80</v>
      </c>
      <c r="D3441" t="s">
        <v>82</v>
      </c>
      <c r="E3441" t="s">
        <v>151</v>
      </c>
      <c r="F3441" t="s">
        <v>10056</v>
      </c>
      <c r="G3441" t="s">
        <v>267</v>
      </c>
      <c r="H3441" t="s">
        <v>143</v>
      </c>
      <c r="I3441" t="s">
        <v>135</v>
      </c>
      <c r="J3441" t="s">
        <v>136</v>
      </c>
      <c r="K3441" t="s">
        <v>137</v>
      </c>
      <c r="L3441" t="s">
        <v>10057</v>
      </c>
      <c r="M3441" t="s">
        <v>10058</v>
      </c>
      <c r="N3441">
        <v>0.90166666600000001</v>
      </c>
      <c r="O3441">
        <v>0</v>
      </c>
      <c r="P3441">
        <v>189</v>
      </c>
      <c r="Q3441">
        <v>0</v>
      </c>
      <c r="R3441">
        <v>0</v>
      </c>
      <c r="S3441">
        <v>0</v>
      </c>
      <c r="T3441">
        <v>10</v>
      </c>
      <c r="U3441">
        <v>0</v>
      </c>
      <c r="V3441">
        <v>0</v>
      </c>
      <c r="W3441">
        <v>0</v>
      </c>
      <c r="X3441">
        <v>67.97137778225067</v>
      </c>
      <c r="Y3441">
        <v>0</v>
      </c>
      <c r="Z3441">
        <v>0</v>
      </c>
      <c r="AA3441">
        <v>0</v>
      </c>
      <c r="AB3441">
        <v>1.8221217127235849</v>
      </c>
      <c r="AC3441">
        <v>0</v>
      </c>
      <c r="AD3441">
        <v>0</v>
      </c>
      <c r="AE3441">
        <v>69.793499494974256</v>
      </c>
    </row>
    <row r="3442" spans="1:31" x14ac:dyDescent="0.25">
      <c r="A3442">
        <v>1672540</v>
      </c>
      <c r="B3442">
        <v>1</v>
      </c>
      <c r="C3442" t="s">
        <v>81</v>
      </c>
      <c r="D3442" t="s">
        <v>112</v>
      </c>
      <c r="E3442" t="s">
        <v>140</v>
      </c>
      <c r="F3442" t="s">
        <v>10059</v>
      </c>
      <c r="G3442" t="s">
        <v>197</v>
      </c>
      <c r="H3442" t="s">
        <v>143</v>
      </c>
      <c r="I3442" t="s">
        <v>135</v>
      </c>
      <c r="J3442" t="s">
        <v>136</v>
      </c>
      <c r="K3442" t="s">
        <v>137</v>
      </c>
      <c r="L3442" t="s">
        <v>10060</v>
      </c>
      <c r="M3442" t="s">
        <v>10061</v>
      </c>
      <c r="N3442">
        <v>4.6111111109999996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1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1.4449354497867108</v>
      </c>
      <c r="AC3442">
        <v>0</v>
      </c>
      <c r="AD3442">
        <v>0</v>
      </c>
      <c r="AE3442">
        <v>1.4449354497867108</v>
      </c>
    </row>
    <row r="3443" spans="1:31" x14ac:dyDescent="0.25">
      <c r="A3443">
        <v>1672643</v>
      </c>
      <c r="B3443">
        <v>1</v>
      </c>
      <c r="C3443" t="s">
        <v>80</v>
      </c>
      <c r="D3443" t="s">
        <v>100</v>
      </c>
      <c r="E3443" t="s">
        <v>140</v>
      </c>
      <c r="F3443" t="s">
        <v>10062</v>
      </c>
      <c r="G3443" t="s">
        <v>197</v>
      </c>
      <c r="H3443" t="s">
        <v>143</v>
      </c>
      <c r="I3443" t="s">
        <v>135</v>
      </c>
      <c r="J3443" t="s">
        <v>136</v>
      </c>
      <c r="K3443" t="s">
        <v>137</v>
      </c>
      <c r="L3443" t="s">
        <v>10063</v>
      </c>
      <c r="M3443" t="s">
        <v>10064</v>
      </c>
      <c r="N3443">
        <v>2.0575000000000001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0.5849625050595767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0.5849625050595767</v>
      </c>
    </row>
    <row r="3444" spans="1:31" x14ac:dyDescent="0.25">
      <c r="A3444">
        <v>1672520</v>
      </c>
      <c r="B3444">
        <v>1</v>
      </c>
      <c r="C3444" t="s">
        <v>80</v>
      </c>
      <c r="D3444" t="s">
        <v>96</v>
      </c>
      <c r="E3444" t="s">
        <v>140</v>
      </c>
      <c r="F3444" t="s">
        <v>10065</v>
      </c>
      <c r="G3444" t="s">
        <v>197</v>
      </c>
      <c r="H3444" t="s">
        <v>143</v>
      </c>
      <c r="I3444" t="s">
        <v>135</v>
      </c>
      <c r="J3444" t="s">
        <v>136</v>
      </c>
      <c r="K3444" t="s">
        <v>137</v>
      </c>
      <c r="L3444" t="s">
        <v>10066</v>
      </c>
      <c r="M3444" t="s">
        <v>10067</v>
      </c>
      <c r="N3444">
        <v>14.932499999999999</v>
      </c>
      <c r="O3444">
        <v>0</v>
      </c>
      <c r="P3444">
        <v>5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25.529567247967353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25.529567247967353</v>
      </c>
    </row>
    <row r="3445" spans="1:31" x14ac:dyDescent="0.25">
      <c r="A3445">
        <v>1672875</v>
      </c>
      <c r="B3445">
        <v>1</v>
      </c>
      <c r="C3445" t="s">
        <v>81</v>
      </c>
      <c r="D3445" t="s">
        <v>118</v>
      </c>
      <c r="E3445" t="s">
        <v>140</v>
      </c>
      <c r="F3445" t="s">
        <v>10068</v>
      </c>
      <c r="G3445" t="s">
        <v>197</v>
      </c>
      <c r="H3445" t="s">
        <v>143</v>
      </c>
      <c r="I3445" t="s">
        <v>135</v>
      </c>
      <c r="J3445" t="s">
        <v>136</v>
      </c>
      <c r="K3445" t="s">
        <v>137</v>
      </c>
      <c r="L3445" t="s">
        <v>10069</v>
      </c>
      <c r="M3445" t="s">
        <v>10070</v>
      </c>
      <c r="N3445">
        <v>0.89861111100000002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11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2.5888797318426668</v>
      </c>
      <c r="AC3445">
        <v>0</v>
      </c>
      <c r="AD3445">
        <v>0</v>
      </c>
      <c r="AE3445">
        <v>2.5888797318426668</v>
      </c>
    </row>
    <row r="3446" spans="1:31" x14ac:dyDescent="0.25">
      <c r="A3446">
        <v>1672377</v>
      </c>
      <c r="B3446">
        <v>1</v>
      </c>
      <c r="C3446" t="s">
        <v>80</v>
      </c>
      <c r="D3446" t="s">
        <v>92</v>
      </c>
      <c r="E3446" t="s">
        <v>164</v>
      </c>
      <c r="F3446" t="s">
        <v>10071</v>
      </c>
      <c r="G3446" t="s">
        <v>281</v>
      </c>
      <c r="H3446" t="s">
        <v>134</v>
      </c>
      <c r="I3446" t="s">
        <v>135</v>
      </c>
      <c r="J3446" t="s">
        <v>136</v>
      </c>
      <c r="K3446" t="s">
        <v>167</v>
      </c>
      <c r="L3446" t="s">
        <v>10072</v>
      </c>
      <c r="M3446" t="s">
        <v>10073</v>
      </c>
      <c r="N3446">
        <v>3.3941666659999998</v>
      </c>
      <c r="O3446">
        <v>0</v>
      </c>
      <c r="P3446">
        <v>270</v>
      </c>
      <c r="Q3446">
        <v>8</v>
      </c>
      <c r="R3446">
        <v>39</v>
      </c>
      <c r="S3446">
        <v>9</v>
      </c>
      <c r="T3446">
        <v>14</v>
      </c>
      <c r="U3446">
        <v>0</v>
      </c>
      <c r="V3446">
        <v>0</v>
      </c>
      <c r="W3446">
        <v>0</v>
      </c>
      <c r="X3446">
        <v>354.53372094001332</v>
      </c>
      <c r="Y3446">
        <v>25.240693371818633</v>
      </c>
      <c r="Z3446">
        <v>62.870378622587346</v>
      </c>
      <c r="AA3446">
        <v>344.20246964935797</v>
      </c>
      <c r="AB3446">
        <v>76.666129697211716</v>
      </c>
      <c r="AC3446">
        <v>0</v>
      </c>
      <c r="AD3446">
        <v>0</v>
      </c>
      <c r="AE3446">
        <v>863.51339228098891</v>
      </c>
    </row>
    <row r="3447" spans="1:31" x14ac:dyDescent="0.25">
      <c r="A3447">
        <v>1672308</v>
      </c>
      <c r="B3447">
        <v>1</v>
      </c>
      <c r="C3447" t="s">
        <v>81</v>
      </c>
      <c r="D3447" t="s">
        <v>112</v>
      </c>
      <c r="E3447" t="s">
        <v>151</v>
      </c>
      <c r="F3447" t="s">
        <v>10074</v>
      </c>
      <c r="G3447" t="s">
        <v>281</v>
      </c>
      <c r="H3447" t="s">
        <v>143</v>
      </c>
      <c r="I3447" t="s">
        <v>135</v>
      </c>
      <c r="J3447" t="s">
        <v>136</v>
      </c>
      <c r="K3447" t="s">
        <v>167</v>
      </c>
      <c r="L3447" t="s">
        <v>10075</v>
      </c>
      <c r="M3447" t="s">
        <v>10076</v>
      </c>
      <c r="N3447">
        <v>5.3669416659999998</v>
      </c>
      <c r="O3447">
        <v>0</v>
      </c>
      <c r="P3447">
        <v>451</v>
      </c>
      <c r="Q3447">
        <v>0</v>
      </c>
      <c r="R3447">
        <v>5</v>
      </c>
      <c r="S3447">
        <v>0</v>
      </c>
      <c r="T3447">
        <v>20</v>
      </c>
      <c r="U3447">
        <v>0</v>
      </c>
      <c r="V3447">
        <v>0</v>
      </c>
      <c r="W3447">
        <v>0</v>
      </c>
      <c r="X3447">
        <v>346.47901746906018</v>
      </c>
      <c r="Y3447">
        <v>0</v>
      </c>
      <c r="Z3447">
        <v>1.7219929910785843</v>
      </c>
      <c r="AA3447">
        <v>0</v>
      </c>
      <c r="AB3447">
        <v>102.11056061667152</v>
      </c>
      <c r="AC3447">
        <v>0</v>
      </c>
      <c r="AD3447">
        <v>0</v>
      </c>
      <c r="AE3447">
        <v>450.31157107681031</v>
      </c>
    </row>
    <row r="3448" spans="1:31" x14ac:dyDescent="0.25">
      <c r="A3448">
        <v>1672663</v>
      </c>
      <c r="B3448">
        <v>1</v>
      </c>
      <c r="C3448" t="s">
        <v>80</v>
      </c>
      <c r="D3448" t="s">
        <v>97</v>
      </c>
      <c r="E3448" t="s">
        <v>140</v>
      </c>
      <c r="F3448" t="s">
        <v>10077</v>
      </c>
      <c r="G3448" t="s">
        <v>197</v>
      </c>
      <c r="H3448" t="s">
        <v>143</v>
      </c>
      <c r="I3448" t="s">
        <v>135</v>
      </c>
      <c r="J3448" t="s">
        <v>136</v>
      </c>
      <c r="K3448" t="s">
        <v>137</v>
      </c>
      <c r="L3448" t="s">
        <v>10078</v>
      </c>
      <c r="M3448" t="s">
        <v>10079</v>
      </c>
      <c r="N3448">
        <v>3.7208333329999999</v>
      </c>
      <c r="O3448">
        <v>0</v>
      </c>
      <c r="P3448">
        <v>1</v>
      </c>
      <c r="Q3448">
        <v>0</v>
      </c>
      <c r="R3448">
        <v>1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0.21181422741096001</v>
      </c>
      <c r="Y3448">
        <v>0</v>
      </c>
      <c r="Z3448">
        <v>9.4462995813355849E-2</v>
      </c>
      <c r="AA3448">
        <v>0</v>
      </c>
      <c r="AB3448">
        <v>0</v>
      </c>
      <c r="AC3448">
        <v>0</v>
      </c>
      <c r="AD3448">
        <v>0</v>
      </c>
      <c r="AE3448">
        <v>0.30627722322431583</v>
      </c>
    </row>
    <row r="3449" spans="1:31" x14ac:dyDescent="0.25">
      <c r="A3449">
        <v>1672683</v>
      </c>
      <c r="B3449">
        <v>1</v>
      </c>
      <c r="C3449" t="s">
        <v>80</v>
      </c>
      <c r="D3449" t="s">
        <v>94</v>
      </c>
      <c r="E3449" t="s">
        <v>146</v>
      </c>
      <c r="F3449" t="s">
        <v>10080</v>
      </c>
      <c r="G3449" t="s">
        <v>148</v>
      </c>
      <c r="H3449" t="s">
        <v>143</v>
      </c>
      <c r="I3449" t="s">
        <v>135</v>
      </c>
      <c r="J3449" t="s">
        <v>136</v>
      </c>
      <c r="K3449" t="s">
        <v>137</v>
      </c>
      <c r="L3449" t="s">
        <v>10081</v>
      </c>
      <c r="M3449" t="s">
        <v>10082</v>
      </c>
      <c r="N3449">
        <v>3.1519444440000002</v>
      </c>
      <c r="O3449">
        <v>0</v>
      </c>
      <c r="P3449">
        <v>0</v>
      </c>
      <c r="Q3449">
        <v>0</v>
      </c>
      <c r="R3449">
        <v>9</v>
      </c>
      <c r="S3449">
        <v>0</v>
      </c>
      <c r="T3449">
        <v>3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19.628740434096862</v>
      </c>
      <c r="AA3449">
        <v>0</v>
      </c>
      <c r="AB3449">
        <v>39.166711051537533</v>
      </c>
      <c r="AC3449">
        <v>0</v>
      </c>
      <c r="AD3449">
        <v>0</v>
      </c>
      <c r="AE3449">
        <v>58.795451485634395</v>
      </c>
    </row>
    <row r="3450" spans="1:31" x14ac:dyDescent="0.25">
      <c r="A3450">
        <v>1672334</v>
      </c>
      <c r="B3450">
        <v>1</v>
      </c>
      <c r="C3450" t="s">
        <v>80</v>
      </c>
      <c r="D3450" t="s">
        <v>89</v>
      </c>
      <c r="E3450" t="s">
        <v>159</v>
      </c>
      <c r="F3450" t="s">
        <v>4033</v>
      </c>
      <c r="G3450" t="s">
        <v>281</v>
      </c>
      <c r="H3450" t="s">
        <v>134</v>
      </c>
      <c r="I3450" t="s">
        <v>135</v>
      </c>
      <c r="J3450" t="s">
        <v>136</v>
      </c>
      <c r="K3450" t="s">
        <v>167</v>
      </c>
      <c r="L3450" t="s">
        <v>10083</v>
      </c>
      <c r="M3450" t="s">
        <v>10084</v>
      </c>
      <c r="N3450">
        <v>8.0172222219999991</v>
      </c>
      <c r="O3450">
        <v>4</v>
      </c>
      <c r="P3450">
        <v>971</v>
      </c>
      <c r="Q3450">
        <v>2</v>
      </c>
      <c r="R3450">
        <v>83</v>
      </c>
      <c r="S3450">
        <v>12</v>
      </c>
      <c r="T3450">
        <v>113</v>
      </c>
      <c r="U3450">
        <v>7</v>
      </c>
      <c r="V3450">
        <v>0</v>
      </c>
      <c r="W3450">
        <v>1197.9388781609016</v>
      </c>
      <c r="X3450">
        <v>4485.764814665039</v>
      </c>
      <c r="Y3450">
        <v>47.42263920153696</v>
      </c>
      <c r="Z3450">
        <v>165.4491688348127</v>
      </c>
      <c r="AA3450">
        <v>3495.9665123679592</v>
      </c>
      <c r="AB3450">
        <v>2488.6265370538731</v>
      </c>
      <c r="AC3450">
        <v>2826.2584840277173</v>
      </c>
      <c r="AD3450">
        <v>0</v>
      </c>
      <c r="AE3450">
        <v>14707.427034311841</v>
      </c>
    </row>
    <row r="3451" spans="1:31" x14ac:dyDescent="0.25">
      <c r="A3451">
        <v>1672832</v>
      </c>
      <c r="B3451">
        <v>1</v>
      </c>
      <c r="C3451" t="s">
        <v>80</v>
      </c>
      <c r="D3451" t="s">
        <v>105</v>
      </c>
      <c r="E3451" t="s">
        <v>140</v>
      </c>
      <c r="F3451" t="s">
        <v>10085</v>
      </c>
      <c r="G3451" t="s">
        <v>197</v>
      </c>
      <c r="H3451" t="s">
        <v>143</v>
      </c>
      <c r="I3451" t="s">
        <v>135</v>
      </c>
      <c r="J3451" t="s">
        <v>136</v>
      </c>
      <c r="K3451" t="s">
        <v>137</v>
      </c>
      <c r="L3451" t="s">
        <v>10086</v>
      </c>
      <c r="M3451" t="s">
        <v>10087</v>
      </c>
      <c r="N3451">
        <v>1.3008333329999999</v>
      </c>
      <c r="O3451">
        <v>0</v>
      </c>
      <c r="P3451">
        <v>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0.23957374592153338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0.23957374592153338</v>
      </c>
    </row>
    <row r="3452" spans="1:31" x14ac:dyDescent="0.25">
      <c r="A3452">
        <v>1672371</v>
      </c>
      <c r="B3452">
        <v>1</v>
      </c>
      <c r="C3452" t="s">
        <v>80</v>
      </c>
      <c r="D3452" t="s">
        <v>101</v>
      </c>
      <c r="E3452" t="s">
        <v>131</v>
      </c>
      <c r="F3452" t="s">
        <v>10088</v>
      </c>
      <c r="G3452" t="s">
        <v>161</v>
      </c>
      <c r="H3452" t="s">
        <v>134</v>
      </c>
      <c r="I3452" t="s">
        <v>135</v>
      </c>
      <c r="J3452" t="s">
        <v>136</v>
      </c>
      <c r="K3452" t="s">
        <v>137</v>
      </c>
      <c r="L3452" t="s">
        <v>10072</v>
      </c>
      <c r="M3452" t="s">
        <v>10089</v>
      </c>
      <c r="N3452">
        <v>0.46861111100000002</v>
      </c>
      <c r="O3452">
        <v>6</v>
      </c>
      <c r="P3452">
        <v>2254</v>
      </c>
      <c r="Q3452">
        <v>2</v>
      </c>
      <c r="R3452">
        <v>86</v>
      </c>
      <c r="S3452">
        <v>14</v>
      </c>
      <c r="T3452">
        <v>299</v>
      </c>
      <c r="U3452">
        <v>2</v>
      </c>
      <c r="V3452">
        <v>0</v>
      </c>
      <c r="W3452">
        <v>0.77131935241030236</v>
      </c>
      <c r="X3452">
        <v>363.7272780081131</v>
      </c>
      <c r="Y3452">
        <v>2.8931123417526554</v>
      </c>
      <c r="Z3452">
        <v>17.03947705159343</v>
      </c>
      <c r="AA3452">
        <v>50.604724144049527</v>
      </c>
      <c r="AB3452">
        <v>216.55154038925465</v>
      </c>
      <c r="AC3452">
        <v>12.436106557391494</v>
      </c>
      <c r="AD3452">
        <v>0</v>
      </c>
      <c r="AE3452">
        <v>664.02355784456518</v>
      </c>
    </row>
    <row r="3453" spans="1:31" x14ac:dyDescent="0.25">
      <c r="A3453">
        <v>1672869</v>
      </c>
      <c r="B3453">
        <v>1</v>
      </c>
      <c r="C3453" t="s">
        <v>80</v>
      </c>
      <c r="D3453" t="s">
        <v>94</v>
      </c>
      <c r="E3453" t="s">
        <v>140</v>
      </c>
      <c r="F3453" t="s">
        <v>10090</v>
      </c>
      <c r="G3453" t="s">
        <v>197</v>
      </c>
      <c r="H3453" t="s">
        <v>143</v>
      </c>
      <c r="I3453" t="s">
        <v>135</v>
      </c>
      <c r="J3453" t="s">
        <v>136</v>
      </c>
      <c r="K3453" t="s">
        <v>137</v>
      </c>
      <c r="L3453" t="s">
        <v>10091</v>
      </c>
      <c r="M3453" t="s">
        <v>10092</v>
      </c>
      <c r="N3453">
        <v>1.5538888879999999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0.10983209285078779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0.10983209285078779</v>
      </c>
    </row>
    <row r="3454" spans="1:31" x14ac:dyDescent="0.25">
      <c r="A3454">
        <v>1672726</v>
      </c>
      <c r="B3454">
        <v>1</v>
      </c>
      <c r="C3454" t="s">
        <v>80</v>
      </c>
      <c r="D3454" t="s">
        <v>104</v>
      </c>
      <c r="E3454" t="s">
        <v>151</v>
      </c>
      <c r="F3454" t="s">
        <v>5100</v>
      </c>
      <c r="G3454" t="s">
        <v>403</v>
      </c>
      <c r="H3454" t="s">
        <v>143</v>
      </c>
      <c r="I3454" t="s">
        <v>135</v>
      </c>
      <c r="J3454" t="s">
        <v>136</v>
      </c>
      <c r="K3454" t="s">
        <v>137</v>
      </c>
      <c r="L3454" t="s">
        <v>10093</v>
      </c>
      <c r="M3454" t="s">
        <v>10094</v>
      </c>
      <c r="N3454">
        <v>2.0961111109999999</v>
      </c>
      <c r="O3454">
        <v>0</v>
      </c>
      <c r="P3454">
        <v>41</v>
      </c>
      <c r="Q3454">
        <v>0</v>
      </c>
      <c r="R3454">
        <v>8</v>
      </c>
      <c r="S3454">
        <v>0</v>
      </c>
      <c r="T3454">
        <v>12</v>
      </c>
      <c r="U3454">
        <v>0</v>
      </c>
      <c r="V3454">
        <v>0</v>
      </c>
      <c r="W3454">
        <v>0</v>
      </c>
      <c r="X3454">
        <v>23.915999453881252</v>
      </c>
      <c r="Y3454">
        <v>0</v>
      </c>
      <c r="Z3454">
        <v>10.055327903771609</v>
      </c>
      <c r="AA3454">
        <v>0</v>
      </c>
      <c r="AB3454">
        <v>20.638236820838067</v>
      </c>
      <c r="AC3454">
        <v>0</v>
      </c>
      <c r="AD3454">
        <v>0</v>
      </c>
      <c r="AE3454">
        <v>54.609564178490928</v>
      </c>
    </row>
    <row r="3455" spans="1:31" x14ac:dyDescent="0.25">
      <c r="A3455">
        <v>1672477</v>
      </c>
      <c r="B3455">
        <v>1</v>
      </c>
      <c r="C3455" t="s">
        <v>80</v>
      </c>
      <c r="D3455" t="s">
        <v>103</v>
      </c>
      <c r="E3455" t="s">
        <v>159</v>
      </c>
      <c r="F3455" t="s">
        <v>10095</v>
      </c>
      <c r="G3455" t="s">
        <v>596</v>
      </c>
      <c r="H3455" t="s">
        <v>134</v>
      </c>
      <c r="I3455" t="s">
        <v>135</v>
      </c>
      <c r="J3455" t="s">
        <v>136</v>
      </c>
      <c r="K3455" t="s">
        <v>137</v>
      </c>
      <c r="L3455" t="s">
        <v>10096</v>
      </c>
      <c r="M3455" t="s">
        <v>10097</v>
      </c>
      <c r="N3455">
        <v>2.4611111110000001</v>
      </c>
      <c r="O3455">
        <v>0</v>
      </c>
      <c r="P3455">
        <v>0</v>
      </c>
      <c r="Q3455">
        <v>0</v>
      </c>
      <c r="R3455">
        <v>0</v>
      </c>
      <c r="S3455">
        <v>1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14.507957085794427</v>
      </c>
      <c r="AB3455">
        <v>0</v>
      </c>
      <c r="AC3455">
        <v>0</v>
      </c>
      <c r="AD3455">
        <v>0</v>
      </c>
      <c r="AE3455">
        <v>14.507957085794427</v>
      </c>
    </row>
    <row r="3456" spans="1:31" x14ac:dyDescent="0.25">
      <c r="A3456">
        <v>1672812</v>
      </c>
      <c r="B3456">
        <v>1</v>
      </c>
      <c r="C3456" t="s">
        <v>80</v>
      </c>
      <c r="D3456" t="s">
        <v>96</v>
      </c>
      <c r="E3456" t="s">
        <v>140</v>
      </c>
      <c r="F3456" t="s">
        <v>10098</v>
      </c>
      <c r="G3456" t="s">
        <v>209</v>
      </c>
      <c r="H3456" t="s">
        <v>143</v>
      </c>
      <c r="I3456" t="s">
        <v>135</v>
      </c>
      <c r="J3456" t="s">
        <v>136</v>
      </c>
      <c r="K3456" t="s">
        <v>137</v>
      </c>
      <c r="L3456" t="s">
        <v>10099</v>
      </c>
      <c r="M3456" t="s">
        <v>10100</v>
      </c>
      <c r="N3456">
        <v>1.9924999999999999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0.34234967813572503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0.34234967813572503</v>
      </c>
    </row>
    <row r="3457" spans="1:31" x14ac:dyDescent="0.25">
      <c r="A3457">
        <v>1672437</v>
      </c>
      <c r="B3457">
        <v>1</v>
      </c>
      <c r="C3457" t="s">
        <v>81</v>
      </c>
      <c r="D3457" t="s">
        <v>116</v>
      </c>
      <c r="E3457" t="s">
        <v>146</v>
      </c>
      <c r="F3457" t="s">
        <v>10101</v>
      </c>
      <c r="G3457" t="s">
        <v>253</v>
      </c>
      <c r="H3457" t="s">
        <v>143</v>
      </c>
      <c r="I3457" t="s">
        <v>135</v>
      </c>
      <c r="J3457" t="s">
        <v>136</v>
      </c>
      <c r="K3457" t="s">
        <v>167</v>
      </c>
      <c r="L3457" t="s">
        <v>10102</v>
      </c>
      <c r="M3457" t="s">
        <v>10103</v>
      </c>
      <c r="N3457">
        <v>1.1767072220000001</v>
      </c>
      <c r="O3457">
        <v>0</v>
      </c>
      <c r="P3457">
        <v>493</v>
      </c>
      <c r="Q3457">
        <v>0</v>
      </c>
      <c r="R3457">
        <v>0</v>
      </c>
      <c r="S3457">
        <v>0</v>
      </c>
      <c r="T3457">
        <v>38</v>
      </c>
      <c r="U3457">
        <v>0</v>
      </c>
      <c r="V3457">
        <v>0</v>
      </c>
      <c r="W3457">
        <v>0</v>
      </c>
      <c r="X3457">
        <v>109.22791852557108</v>
      </c>
      <c r="Y3457">
        <v>0</v>
      </c>
      <c r="Z3457">
        <v>0</v>
      </c>
      <c r="AA3457">
        <v>0</v>
      </c>
      <c r="AB3457">
        <v>30.385110378452858</v>
      </c>
      <c r="AC3457">
        <v>0</v>
      </c>
      <c r="AD3457">
        <v>0</v>
      </c>
      <c r="AE3457">
        <v>139.61302890402393</v>
      </c>
    </row>
    <row r="3458" spans="1:31" x14ac:dyDescent="0.25">
      <c r="A3458">
        <v>1672769</v>
      </c>
      <c r="B3458">
        <v>1</v>
      </c>
      <c r="C3458" t="s">
        <v>80</v>
      </c>
      <c r="D3458" t="s">
        <v>96</v>
      </c>
      <c r="E3458" t="s">
        <v>140</v>
      </c>
      <c r="F3458" t="s">
        <v>10104</v>
      </c>
      <c r="G3458" t="s">
        <v>197</v>
      </c>
      <c r="H3458" t="s">
        <v>143</v>
      </c>
      <c r="I3458" t="s">
        <v>135</v>
      </c>
      <c r="J3458" t="s">
        <v>136</v>
      </c>
      <c r="K3458" t="s">
        <v>137</v>
      </c>
      <c r="L3458" t="s">
        <v>10105</v>
      </c>
      <c r="M3458" t="s">
        <v>10106</v>
      </c>
      <c r="N3458">
        <v>5.0608333329999997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0.14838259756007502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0.14838259756007502</v>
      </c>
    </row>
    <row r="3459" spans="1:31" x14ac:dyDescent="0.25">
      <c r="A3459">
        <v>1672414</v>
      </c>
      <c r="B3459">
        <v>1</v>
      </c>
      <c r="C3459" t="s">
        <v>80</v>
      </c>
      <c r="D3459" t="s">
        <v>98</v>
      </c>
      <c r="E3459" t="s">
        <v>131</v>
      </c>
      <c r="F3459" t="s">
        <v>3848</v>
      </c>
      <c r="G3459" t="s">
        <v>161</v>
      </c>
      <c r="H3459" t="s">
        <v>134</v>
      </c>
      <c r="I3459" t="s">
        <v>135</v>
      </c>
      <c r="J3459" t="s">
        <v>136</v>
      </c>
      <c r="K3459" t="s">
        <v>137</v>
      </c>
      <c r="L3459" t="s">
        <v>10107</v>
      </c>
      <c r="M3459" t="s">
        <v>10108</v>
      </c>
      <c r="N3459">
        <v>1.6611111110000001</v>
      </c>
      <c r="O3459">
        <v>0</v>
      </c>
      <c r="P3459">
        <v>520</v>
      </c>
      <c r="Q3459">
        <v>14</v>
      </c>
      <c r="R3459">
        <v>33</v>
      </c>
      <c r="S3459">
        <v>4</v>
      </c>
      <c r="T3459">
        <v>80</v>
      </c>
      <c r="U3459">
        <v>0</v>
      </c>
      <c r="V3459">
        <v>0</v>
      </c>
      <c r="W3459">
        <v>0</v>
      </c>
      <c r="X3459">
        <v>99.564410718840406</v>
      </c>
      <c r="Y3459">
        <v>4.8999381849512913</v>
      </c>
      <c r="Z3459">
        <v>1.9362497440336301</v>
      </c>
      <c r="AA3459">
        <v>9.0603522182174459</v>
      </c>
      <c r="AB3459">
        <v>58.791631771360521</v>
      </c>
      <c r="AC3459">
        <v>0</v>
      </c>
      <c r="AD3459">
        <v>0</v>
      </c>
      <c r="AE3459">
        <v>174.25258263740329</v>
      </c>
    </row>
    <row r="3460" spans="1:31" x14ac:dyDescent="0.25">
      <c r="A3460">
        <v>1672268</v>
      </c>
      <c r="B3460">
        <v>1</v>
      </c>
      <c r="C3460" t="s">
        <v>80</v>
      </c>
      <c r="D3460" t="s">
        <v>82</v>
      </c>
      <c r="E3460" t="s">
        <v>140</v>
      </c>
      <c r="F3460" t="s">
        <v>10109</v>
      </c>
      <c r="G3460" t="s">
        <v>142</v>
      </c>
      <c r="H3460" t="s">
        <v>143</v>
      </c>
      <c r="I3460" t="s">
        <v>135</v>
      </c>
      <c r="J3460" t="s">
        <v>136</v>
      </c>
      <c r="K3460" t="s">
        <v>137</v>
      </c>
      <c r="L3460" t="s">
        <v>10110</v>
      </c>
      <c r="M3460" t="s">
        <v>10111</v>
      </c>
      <c r="N3460">
        <v>17.976666666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5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81.807256910561193</v>
      </c>
      <c r="AC3460">
        <v>0</v>
      </c>
      <c r="AD3460">
        <v>0</v>
      </c>
      <c r="AE3460">
        <v>81.807256910561193</v>
      </c>
    </row>
    <row r="3461" spans="1:31" x14ac:dyDescent="0.25">
      <c r="A3461">
        <v>1672606</v>
      </c>
      <c r="B3461">
        <v>1</v>
      </c>
      <c r="C3461" t="s">
        <v>81</v>
      </c>
      <c r="D3461" t="s">
        <v>119</v>
      </c>
      <c r="E3461" t="s">
        <v>151</v>
      </c>
      <c r="F3461" t="s">
        <v>10112</v>
      </c>
      <c r="G3461" t="s">
        <v>222</v>
      </c>
      <c r="H3461" t="s">
        <v>143</v>
      </c>
      <c r="I3461" t="s">
        <v>135</v>
      </c>
      <c r="J3461" t="s">
        <v>136</v>
      </c>
      <c r="K3461" t="s">
        <v>137</v>
      </c>
      <c r="L3461" t="s">
        <v>10113</v>
      </c>
      <c r="M3461" t="s">
        <v>10114</v>
      </c>
      <c r="N3461">
        <v>2.6177777770000001</v>
      </c>
      <c r="O3461">
        <v>0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1.61830093517855</v>
      </c>
      <c r="AA3461">
        <v>0</v>
      </c>
      <c r="AB3461">
        <v>0</v>
      </c>
      <c r="AC3461">
        <v>0</v>
      </c>
      <c r="AD3461">
        <v>0</v>
      </c>
      <c r="AE3461">
        <v>1.61830093517855</v>
      </c>
    </row>
    <row r="3462" spans="1:31" x14ac:dyDescent="0.25">
      <c r="A3462">
        <v>1672291</v>
      </c>
      <c r="B3462">
        <v>1</v>
      </c>
      <c r="C3462" t="s">
        <v>80</v>
      </c>
      <c r="D3462" t="s">
        <v>106</v>
      </c>
      <c r="E3462" t="s">
        <v>151</v>
      </c>
      <c r="F3462" t="s">
        <v>10115</v>
      </c>
      <c r="G3462" t="s">
        <v>153</v>
      </c>
      <c r="H3462" t="s">
        <v>143</v>
      </c>
      <c r="I3462" t="s">
        <v>135</v>
      </c>
      <c r="J3462" t="s">
        <v>136</v>
      </c>
      <c r="K3462" t="s">
        <v>137</v>
      </c>
      <c r="L3462" t="s">
        <v>10116</v>
      </c>
      <c r="M3462" t="s">
        <v>10117</v>
      </c>
      <c r="N3462">
        <v>3.5188888880000002</v>
      </c>
      <c r="O3462">
        <v>0</v>
      </c>
      <c r="P3462">
        <v>21</v>
      </c>
      <c r="Q3462">
        <v>0</v>
      </c>
      <c r="R3462">
        <v>0</v>
      </c>
      <c r="S3462">
        <v>0</v>
      </c>
      <c r="T3462">
        <v>3</v>
      </c>
      <c r="U3462">
        <v>0</v>
      </c>
      <c r="V3462">
        <v>0</v>
      </c>
      <c r="W3462">
        <v>0</v>
      </c>
      <c r="X3462">
        <v>9.0584095453005293</v>
      </c>
      <c r="Y3462">
        <v>0</v>
      </c>
      <c r="Z3462">
        <v>0</v>
      </c>
      <c r="AA3462">
        <v>0</v>
      </c>
      <c r="AB3462">
        <v>15.520526655306512</v>
      </c>
      <c r="AC3462">
        <v>0</v>
      </c>
      <c r="AD3462">
        <v>0</v>
      </c>
      <c r="AE3462">
        <v>24.578936200607039</v>
      </c>
    </row>
    <row r="3463" spans="1:31" x14ac:dyDescent="0.25">
      <c r="A3463">
        <v>1672314</v>
      </c>
      <c r="B3463">
        <v>1</v>
      </c>
      <c r="C3463" t="s">
        <v>81</v>
      </c>
      <c r="D3463" t="s">
        <v>114</v>
      </c>
      <c r="E3463" t="s">
        <v>159</v>
      </c>
      <c r="F3463" t="s">
        <v>10118</v>
      </c>
      <c r="G3463" t="s">
        <v>281</v>
      </c>
      <c r="H3463" t="s">
        <v>134</v>
      </c>
      <c r="I3463" t="s">
        <v>135</v>
      </c>
      <c r="J3463" t="s">
        <v>136</v>
      </c>
      <c r="K3463" t="s">
        <v>167</v>
      </c>
      <c r="L3463" t="s">
        <v>10119</v>
      </c>
      <c r="M3463" t="s">
        <v>10120</v>
      </c>
      <c r="N3463">
        <v>8.5502777769999998</v>
      </c>
      <c r="O3463">
        <v>0</v>
      </c>
      <c r="P3463">
        <v>289</v>
      </c>
      <c r="Q3463">
        <v>0</v>
      </c>
      <c r="R3463">
        <v>0</v>
      </c>
      <c r="S3463">
        <v>0</v>
      </c>
      <c r="T3463">
        <v>47</v>
      </c>
      <c r="U3463">
        <v>0</v>
      </c>
      <c r="V3463">
        <v>0</v>
      </c>
      <c r="W3463">
        <v>0</v>
      </c>
      <c r="X3463">
        <v>275.43902784927371</v>
      </c>
      <c r="Y3463">
        <v>0</v>
      </c>
      <c r="Z3463">
        <v>0</v>
      </c>
      <c r="AA3463">
        <v>0</v>
      </c>
      <c r="AB3463">
        <v>205.11382371639522</v>
      </c>
      <c r="AC3463">
        <v>0</v>
      </c>
      <c r="AD3463">
        <v>0</v>
      </c>
      <c r="AE3463">
        <v>480.5528515656689</v>
      </c>
    </row>
    <row r="3464" spans="1:31" x14ac:dyDescent="0.25">
      <c r="A3464">
        <v>1672560</v>
      </c>
      <c r="B3464">
        <v>1</v>
      </c>
      <c r="C3464" t="s">
        <v>80</v>
      </c>
      <c r="D3464" t="s">
        <v>96</v>
      </c>
      <c r="E3464" t="s">
        <v>140</v>
      </c>
      <c r="F3464" t="s">
        <v>10121</v>
      </c>
      <c r="G3464" t="s">
        <v>142</v>
      </c>
      <c r="H3464" t="s">
        <v>143</v>
      </c>
      <c r="I3464" t="s">
        <v>135</v>
      </c>
      <c r="J3464" t="s">
        <v>136</v>
      </c>
      <c r="K3464" t="s">
        <v>137</v>
      </c>
      <c r="L3464" t="s">
        <v>10122</v>
      </c>
      <c r="M3464" t="s">
        <v>10123</v>
      </c>
      <c r="N3464">
        <v>9.4413888880000005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0.11758961260760972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0.11758961260760972</v>
      </c>
    </row>
    <row r="3465" spans="1:31" x14ac:dyDescent="0.25">
      <c r="A3465">
        <v>1672537</v>
      </c>
      <c r="B3465">
        <v>1</v>
      </c>
      <c r="C3465" t="s">
        <v>81</v>
      </c>
      <c r="D3465" t="s">
        <v>117</v>
      </c>
      <c r="E3465" t="s">
        <v>146</v>
      </c>
      <c r="F3465" t="s">
        <v>10124</v>
      </c>
      <c r="G3465" t="s">
        <v>148</v>
      </c>
      <c r="H3465" t="s">
        <v>143</v>
      </c>
      <c r="I3465" t="s">
        <v>135</v>
      </c>
      <c r="J3465" t="s">
        <v>136</v>
      </c>
      <c r="K3465" t="s">
        <v>137</v>
      </c>
      <c r="L3465" t="s">
        <v>10125</v>
      </c>
      <c r="M3465" t="s">
        <v>10126</v>
      </c>
      <c r="N3465">
        <v>0.32416666599999999</v>
      </c>
      <c r="O3465">
        <v>0</v>
      </c>
      <c r="P3465">
        <v>125</v>
      </c>
      <c r="Q3465">
        <v>0</v>
      </c>
      <c r="R3465">
        <v>2</v>
      </c>
      <c r="S3465">
        <v>0</v>
      </c>
      <c r="T3465">
        <v>3</v>
      </c>
      <c r="U3465">
        <v>0</v>
      </c>
      <c r="V3465">
        <v>0</v>
      </c>
      <c r="W3465">
        <v>0</v>
      </c>
      <c r="X3465">
        <v>2.581880610996182</v>
      </c>
      <c r="Y3465">
        <v>0</v>
      </c>
      <c r="Z3465">
        <v>9.1261404476549995E-3</v>
      </c>
      <c r="AA3465">
        <v>0</v>
      </c>
      <c r="AB3465">
        <v>1.3965077025510001E-2</v>
      </c>
      <c r="AC3465">
        <v>0</v>
      </c>
      <c r="AD3465">
        <v>0</v>
      </c>
      <c r="AE3465">
        <v>2.6049718284693473</v>
      </c>
    </row>
    <row r="3466" spans="1:31" x14ac:dyDescent="0.25">
      <c r="A3466">
        <v>1672454</v>
      </c>
      <c r="B3466">
        <v>1</v>
      </c>
      <c r="C3466" t="s">
        <v>80</v>
      </c>
      <c r="D3466" t="s">
        <v>90</v>
      </c>
      <c r="E3466" t="s">
        <v>200</v>
      </c>
      <c r="F3466" t="s">
        <v>10127</v>
      </c>
      <c r="G3466" t="s">
        <v>1061</v>
      </c>
      <c r="H3466" t="s">
        <v>143</v>
      </c>
      <c r="I3466" t="s">
        <v>135</v>
      </c>
      <c r="J3466" t="s">
        <v>136</v>
      </c>
      <c r="K3466" t="s">
        <v>137</v>
      </c>
      <c r="L3466" t="s">
        <v>10128</v>
      </c>
      <c r="M3466" t="s">
        <v>10129</v>
      </c>
      <c r="N3466">
        <v>2.0863888880000001</v>
      </c>
      <c r="O3466">
        <v>0</v>
      </c>
      <c r="P3466">
        <v>77</v>
      </c>
      <c r="Q3466">
        <v>0</v>
      </c>
      <c r="R3466">
        <v>0</v>
      </c>
      <c r="S3466">
        <v>0</v>
      </c>
      <c r="T3466">
        <v>11</v>
      </c>
      <c r="U3466">
        <v>0</v>
      </c>
      <c r="V3466">
        <v>0</v>
      </c>
      <c r="W3466">
        <v>0</v>
      </c>
      <c r="X3466">
        <v>40.170713672444087</v>
      </c>
      <c r="Y3466">
        <v>0</v>
      </c>
      <c r="Z3466">
        <v>0</v>
      </c>
      <c r="AA3466">
        <v>0</v>
      </c>
      <c r="AB3466">
        <v>35.37498325052529</v>
      </c>
      <c r="AC3466">
        <v>0</v>
      </c>
      <c r="AD3466">
        <v>0</v>
      </c>
      <c r="AE3466">
        <v>75.54569692296937</v>
      </c>
    </row>
    <row r="3467" spans="1:31" x14ac:dyDescent="0.25">
      <c r="A3467">
        <v>1672786</v>
      </c>
      <c r="B3467">
        <v>1</v>
      </c>
      <c r="C3467" t="s">
        <v>80</v>
      </c>
      <c r="D3467" t="s">
        <v>107</v>
      </c>
      <c r="E3467" t="s">
        <v>146</v>
      </c>
      <c r="F3467" t="s">
        <v>10130</v>
      </c>
      <c r="G3467" t="s">
        <v>148</v>
      </c>
      <c r="H3467" t="s">
        <v>143</v>
      </c>
      <c r="I3467" t="s">
        <v>135</v>
      </c>
      <c r="J3467" t="s">
        <v>136</v>
      </c>
      <c r="K3467" t="s">
        <v>137</v>
      </c>
      <c r="L3467" t="s">
        <v>10131</v>
      </c>
      <c r="M3467" t="s">
        <v>10132</v>
      </c>
      <c r="N3467">
        <v>1.0419444440000001</v>
      </c>
      <c r="O3467">
        <v>0</v>
      </c>
      <c r="P3467">
        <v>110</v>
      </c>
      <c r="Q3467">
        <v>0</v>
      </c>
      <c r="R3467">
        <v>0</v>
      </c>
      <c r="S3467">
        <v>0</v>
      </c>
      <c r="T3467">
        <v>1</v>
      </c>
      <c r="U3467">
        <v>0</v>
      </c>
      <c r="V3467">
        <v>0</v>
      </c>
      <c r="W3467">
        <v>0</v>
      </c>
      <c r="X3467">
        <v>11.030038449140379</v>
      </c>
      <c r="Y3467">
        <v>0</v>
      </c>
      <c r="Z3467">
        <v>0</v>
      </c>
      <c r="AA3467">
        <v>0</v>
      </c>
      <c r="AB3467">
        <v>0.36415777896831419</v>
      </c>
      <c r="AC3467">
        <v>0</v>
      </c>
      <c r="AD3467">
        <v>0</v>
      </c>
      <c r="AE3467">
        <v>11.394196228108694</v>
      </c>
    </row>
    <row r="3468" spans="1:31" x14ac:dyDescent="0.25">
      <c r="A3468">
        <v>1672351</v>
      </c>
      <c r="B3468">
        <v>1</v>
      </c>
      <c r="C3468" t="s">
        <v>81</v>
      </c>
      <c r="D3468" t="s">
        <v>122</v>
      </c>
      <c r="E3468" t="s">
        <v>164</v>
      </c>
      <c r="F3468" t="s">
        <v>535</v>
      </c>
      <c r="G3468" t="s">
        <v>161</v>
      </c>
      <c r="H3468" t="s">
        <v>134</v>
      </c>
      <c r="I3468" t="s">
        <v>135</v>
      </c>
      <c r="J3468" t="s">
        <v>136</v>
      </c>
      <c r="K3468" t="s">
        <v>137</v>
      </c>
      <c r="L3468" t="s">
        <v>10133</v>
      </c>
      <c r="M3468" t="s">
        <v>10134</v>
      </c>
      <c r="N3468">
        <v>7.7222221999999993E-2</v>
      </c>
      <c r="O3468">
        <v>14</v>
      </c>
      <c r="P3468">
        <v>901</v>
      </c>
      <c r="Q3468">
        <v>1</v>
      </c>
      <c r="R3468">
        <v>20</v>
      </c>
      <c r="S3468">
        <v>6</v>
      </c>
      <c r="T3468">
        <v>69</v>
      </c>
      <c r="U3468">
        <v>1</v>
      </c>
      <c r="V3468">
        <v>0</v>
      </c>
      <c r="W3468">
        <v>0.1073166475714778</v>
      </c>
      <c r="X3468">
        <v>6.1200553202883636</v>
      </c>
      <c r="Y3468">
        <v>9.2702734386666667E-5</v>
      </c>
      <c r="Z3468">
        <v>0.16973581684704447</v>
      </c>
      <c r="AA3468">
        <v>8.800271138900376</v>
      </c>
      <c r="AB3468">
        <v>1.9258950025542494</v>
      </c>
      <c r="AC3468">
        <v>0.13059938069061724</v>
      </c>
      <c r="AD3468">
        <v>0</v>
      </c>
      <c r="AE3468">
        <v>17.253966009586517</v>
      </c>
    </row>
    <row r="3469" spans="1:31" x14ac:dyDescent="0.25">
      <c r="A3469">
        <v>1672500</v>
      </c>
      <c r="B3469">
        <v>1</v>
      </c>
      <c r="C3469" t="s">
        <v>80</v>
      </c>
      <c r="D3469" t="s">
        <v>92</v>
      </c>
      <c r="E3469" t="s">
        <v>151</v>
      </c>
      <c r="F3469" t="s">
        <v>10135</v>
      </c>
      <c r="G3469" t="s">
        <v>281</v>
      </c>
      <c r="H3469" t="s">
        <v>143</v>
      </c>
      <c r="I3469" t="s">
        <v>135</v>
      </c>
      <c r="J3469" t="s">
        <v>136</v>
      </c>
      <c r="K3469" t="s">
        <v>167</v>
      </c>
      <c r="L3469" t="s">
        <v>10136</v>
      </c>
      <c r="M3469" t="s">
        <v>10137</v>
      </c>
      <c r="N3469">
        <v>5.278888888</v>
      </c>
      <c r="O3469">
        <v>0</v>
      </c>
      <c r="P3469">
        <v>26</v>
      </c>
      <c r="Q3469">
        <v>0</v>
      </c>
      <c r="R3469">
        <v>1</v>
      </c>
      <c r="S3469">
        <v>0</v>
      </c>
      <c r="T3469">
        <v>1</v>
      </c>
      <c r="U3469">
        <v>0</v>
      </c>
      <c r="V3469">
        <v>0</v>
      </c>
      <c r="W3469">
        <v>0</v>
      </c>
      <c r="X3469">
        <v>34.162407307892451</v>
      </c>
      <c r="Y3469">
        <v>0</v>
      </c>
      <c r="Z3469">
        <v>3.2369201177532601</v>
      </c>
      <c r="AA3469">
        <v>0</v>
      </c>
      <c r="AB3469">
        <v>4.5986894713544455E-3</v>
      </c>
      <c r="AC3469">
        <v>0</v>
      </c>
      <c r="AD3469">
        <v>0</v>
      </c>
      <c r="AE3469">
        <v>37.403926115117066</v>
      </c>
    </row>
    <row r="3470" spans="1:31" x14ac:dyDescent="0.25">
      <c r="A3470">
        <v>1672646</v>
      </c>
      <c r="B3470">
        <v>1</v>
      </c>
      <c r="C3470" t="s">
        <v>80</v>
      </c>
      <c r="D3470" t="s">
        <v>100</v>
      </c>
      <c r="E3470" t="s">
        <v>146</v>
      </c>
      <c r="F3470" t="s">
        <v>10138</v>
      </c>
      <c r="G3470" t="s">
        <v>1061</v>
      </c>
      <c r="H3470" t="s">
        <v>143</v>
      </c>
      <c r="I3470" t="s">
        <v>135</v>
      </c>
      <c r="J3470" t="s">
        <v>136</v>
      </c>
      <c r="K3470" t="s">
        <v>137</v>
      </c>
      <c r="L3470" t="s">
        <v>10139</v>
      </c>
      <c r="M3470" t="s">
        <v>10140</v>
      </c>
      <c r="N3470">
        <v>2.8444444440000001</v>
      </c>
      <c r="O3470">
        <v>0</v>
      </c>
      <c r="P3470">
        <v>39</v>
      </c>
      <c r="Q3470">
        <v>0</v>
      </c>
      <c r="R3470">
        <v>19</v>
      </c>
      <c r="S3470">
        <v>0</v>
      </c>
      <c r="T3470">
        <v>9</v>
      </c>
      <c r="U3470">
        <v>0</v>
      </c>
      <c r="V3470">
        <v>0</v>
      </c>
      <c r="W3470">
        <v>0</v>
      </c>
      <c r="X3470">
        <v>15.521087475376415</v>
      </c>
      <c r="Y3470">
        <v>0</v>
      </c>
      <c r="Z3470">
        <v>39.909060496406248</v>
      </c>
      <c r="AA3470">
        <v>0</v>
      </c>
      <c r="AB3470">
        <v>27.312621259476106</v>
      </c>
      <c r="AC3470">
        <v>0</v>
      </c>
      <c r="AD3470">
        <v>0</v>
      </c>
      <c r="AE3470">
        <v>82.742769231258762</v>
      </c>
    </row>
    <row r="3471" spans="1:31" x14ac:dyDescent="0.25">
      <c r="A3471">
        <v>1672792</v>
      </c>
      <c r="B3471">
        <v>1</v>
      </c>
      <c r="C3471" t="s">
        <v>81</v>
      </c>
      <c r="D3471" t="s">
        <v>113</v>
      </c>
      <c r="E3471" t="s">
        <v>140</v>
      </c>
      <c r="F3471" t="s">
        <v>10141</v>
      </c>
      <c r="G3471" t="s">
        <v>209</v>
      </c>
      <c r="H3471" t="s">
        <v>143</v>
      </c>
      <c r="I3471" t="s">
        <v>135</v>
      </c>
      <c r="J3471" t="s">
        <v>136</v>
      </c>
      <c r="K3471" t="s">
        <v>137</v>
      </c>
      <c r="L3471" t="s">
        <v>10142</v>
      </c>
      <c r="M3471" t="s">
        <v>10143</v>
      </c>
      <c r="N3471">
        <v>0.60805555499999997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1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0.35653319985871806</v>
      </c>
      <c r="AC3471">
        <v>0</v>
      </c>
      <c r="AD3471">
        <v>0</v>
      </c>
      <c r="AE3471">
        <v>0.35653319985871806</v>
      </c>
    </row>
    <row r="3472" spans="1:31" x14ac:dyDescent="0.25">
      <c r="A3472">
        <v>1672251</v>
      </c>
      <c r="B3472">
        <v>1</v>
      </c>
      <c r="C3472" t="s">
        <v>80</v>
      </c>
      <c r="D3472" t="s">
        <v>82</v>
      </c>
      <c r="E3472" t="s">
        <v>140</v>
      </c>
      <c r="F3472" t="s">
        <v>10144</v>
      </c>
      <c r="G3472" t="s">
        <v>209</v>
      </c>
      <c r="H3472" t="s">
        <v>143</v>
      </c>
      <c r="I3472" t="s">
        <v>135</v>
      </c>
      <c r="J3472" t="s">
        <v>136</v>
      </c>
      <c r="K3472" t="s">
        <v>137</v>
      </c>
      <c r="L3472" t="s">
        <v>10145</v>
      </c>
      <c r="M3472" t="s">
        <v>10146</v>
      </c>
      <c r="N3472">
        <v>0.48527777700000002</v>
      </c>
      <c r="O3472">
        <v>0</v>
      </c>
      <c r="P3472">
        <v>13</v>
      </c>
      <c r="Q3472">
        <v>0</v>
      </c>
      <c r="R3472">
        <v>0</v>
      </c>
      <c r="S3472">
        <v>0</v>
      </c>
      <c r="T3472">
        <v>1</v>
      </c>
      <c r="U3472">
        <v>0</v>
      </c>
      <c r="V3472">
        <v>0</v>
      </c>
      <c r="W3472">
        <v>0</v>
      </c>
      <c r="X3472">
        <v>1.655044306217704</v>
      </c>
      <c r="Y3472">
        <v>0</v>
      </c>
      <c r="Z3472">
        <v>0</v>
      </c>
      <c r="AA3472">
        <v>0</v>
      </c>
      <c r="AB3472">
        <v>0.17483401670256002</v>
      </c>
      <c r="AC3472">
        <v>0</v>
      </c>
      <c r="AD3472">
        <v>0</v>
      </c>
      <c r="AE3472">
        <v>1.829878322920264</v>
      </c>
    </row>
    <row r="3473" spans="1:31" x14ac:dyDescent="0.25">
      <c r="A3473">
        <v>1672354</v>
      </c>
      <c r="B3473">
        <v>1</v>
      </c>
      <c r="C3473" t="s">
        <v>80</v>
      </c>
      <c r="D3473" t="s">
        <v>106</v>
      </c>
      <c r="E3473" t="s">
        <v>151</v>
      </c>
      <c r="F3473" t="s">
        <v>10147</v>
      </c>
      <c r="G3473" t="s">
        <v>281</v>
      </c>
      <c r="H3473" t="s">
        <v>143</v>
      </c>
      <c r="I3473" t="s">
        <v>135</v>
      </c>
      <c r="J3473" t="s">
        <v>136</v>
      </c>
      <c r="K3473" t="s">
        <v>167</v>
      </c>
      <c r="L3473" t="s">
        <v>10148</v>
      </c>
      <c r="M3473" t="s">
        <v>10149</v>
      </c>
      <c r="N3473">
        <v>7.2961111110000001</v>
      </c>
      <c r="O3473">
        <v>0</v>
      </c>
      <c r="P3473">
        <v>14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21.863464955801096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21.863464955801096</v>
      </c>
    </row>
    <row r="3474" spans="1:31" x14ac:dyDescent="0.25">
      <c r="A3474">
        <v>1672709</v>
      </c>
      <c r="B3474">
        <v>1</v>
      </c>
      <c r="C3474" t="s">
        <v>80</v>
      </c>
      <c r="D3474" t="s">
        <v>110</v>
      </c>
      <c r="E3474" t="s">
        <v>140</v>
      </c>
      <c r="F3474" t="s">
        <v>10150</v>
      </c>
      <c r="G3474" t="s">
        <v>197</v>
      </c>
      <c r="H3474" t="s">
        <v>143</v>
      </c>
      <c r="I3474" t="s">
        <v>135</v>
      </c>
      <c r="J3474" t="s">
        <v>136</v>
      </c>
      <c r="K3474" t="s">
        <v>137</v>
      </c>
      <c r="L3474" t="s">
        <v>10151</v>
      </c>
      <c r="M3474" t="s">
        <v>10152</v>
      </c>
      <c r="N3474">
        <v>2.6036111110000002</v>
      </c>
      <c r="O3474">
        <v>0</v>
      </c>
      <c r="P3474">
        <v>17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15.070263470645081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15.070263470645081</v>
      </c>
    </row>
    <row r="3475" spans="1:31" x14ac:dyDescent="0.25">
      <c r="A3475">
        <v>1672331</v>
      </c>
      <c r="B3475">
        <v>1</v>
      </c>
      <c r="C3475" t="s">
        <v>81</v>
      </c>
      <c r="D3475" t="s">
        <v>120</v>
      </c>
      <c r="E3475" t="s">
        <v>131</v>
      </c>
      <c r="F3475" t="s">
        <v>10153</v>
      </c>
      <c r="G3475" t="s">
        <v>281</v>
      </c>
      <c r="H3475" t="s">
        <v>134</v>
      </c>
      <c r="I3475" t="s">
        <v>135</v>
      </c>
      <c r="J3475" t="s">
        <v>136</v>
      </c>
      <c r="K3475" t="s">
        <v>167</v>
      </c>
      <c r="L3475" t="s">
        <v>10154</v>
      </c>
      <c r="M3475" t="s">
        <v>10155</v>
      </c>
      <c r="N3475">
        <v>7.8561111109999997</v>
      </c>
      <c r="O3475">
        <v>0</v>
      </c>
      <c r="P3475">
        <v>488</v>
      </c>
      <c r="Q3475">
        <v>28</v>
      </c>
      <c r="R3475">
        <v>53</v>
      </c>
      <c r="S3475">
        <v>3</v>
      </c>
      <c r="T3475">
        <v>32</v>
      </c>
      <c r="U3475">
        <v>0</v>
      </c>
      <c r="V3475">
        <v>1</v>
      </c>
      <c r="W3475">
        <v>0</v>
      </c>
      <c r="X3475">
        <v>859.53690566789146</v>
      </c>
      <c r="Y3475">
        <v>116.59100349591785</v>
      </c>
      <c r="Z3475">
        <v>108.49628111731795</v>
      </c>
      <c r="AA3475">
        <v>216.87701300715776</v>
      </c>
      <c r="AB3475">
        <v>152.67752457359984</v>
      </c>
      <c r="AC3475">
        <v>0</v>
      </c>
      <c r="AD3475">
        <v>0.44654141968765393</v>
      </c>
      <c r="AE3475">
        <v>1454.6252692815726</v>
      </c>
    </row>
    <row r="3476" spans="1:31" x14ac:dyDescent="0.25">
      <c r="A3476">
        <v>1672729</v>
      </c>
      <c r="B3476">
        <v>1</v>
      </c>
      <c r="C3476" t="s">
        <v>80</v>
      </c>
      <c r="D3476" t="s">
        <v>96</v>
      </c>
      <c r="E3476" t="s">
        <v>140</v>
      </c>
      <c r="F3476" t="s">
        <v>10156</v>
      </c>
      <c r="G3476" t="s">
        <v>142</v>
      </c>
      <c r="H3476" t="s">
        <v>143</v>
      </c>
      <c r="I3476" t="s">
        <v>135</v>
      </c>
      <c r="J3476" t="s">
        <v>136</v>
      </c>
      <c r="K3476" t="s">
        <v>137</v>
      </c>
      <c r="L3476" t="s">
        <v>10157</v>
      </c>
      <c r="M3476" t="s">
        <v>10158</v>
      </c>
      <c r="N3476">
        <v>4.9338888880000003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0.62062729522789495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0.62062729522789495</v>
      </c>
    </row>
    <row r="3477" spans="1:31" x14ac:dyDescent="0.25">
      <c r="A3477">
        <v>1672288</v>
      </c>
      <c r="B3477">
        <v>1</v>
      </c>
      <c r="C3477" t="s">
        <v>81</v>
      </c>
      <c r="D3477" t="s">
        <v>126</v>
      </c>
      <c r="E3477" t="s">
        <v>131</v>
      </c>
      <c r="F3477" t="s">
        <v>10159</v>
      </c>
      <c r="G3477" t="s">
        <v>161</v>
      </c>
      <c r="H3477" t="s">
        <v>134</v>
      </c>
      <c r="I3477" t="s">
        <v>173</v>
      </c>
      <c r="J3477" t="s">
        <v>136</v>
      </c>
      <c r="K3477" t="s">
        <v>137</v>
      </c>
      <c r="L3477" t="s">
        <v>10160</v>
      </c>
      <c r="M3477" t="s">
        <v>10161</v>
      </c>
      <c r="N3477">
        <v>8.3333330000000001E-3</v>
      </c>
      <c r="O3477">
        <v>3</v>
      </c>
      <c r="P3477">
        <v>1606</v>
      </c>
      <c r="Q3477">
        <v>67</v>
      </c>
      <c r="R3477">
        <v>492</v>
      </c>
      <c r="S3477">
        <v>26</v>
      </c>
      <c r="T3477">
        <v>87</v>
      </c>
      <c r="U3477">
        <v>1</v>
      </c>
      <c r="V3477">
        <v>5</v>
      </c>
      <c r="W3477">
        <v>1.0003766587225E-2</v>
      </c>
      <c r="X3477">
        <v>1.0600223575519487</v>
      </c>
      <c r="Y3477">
        <v>1.8346343258641002</v>
      </c>
      <c r="Z3477">
        <v>0.37130483654375002</v>
      </c>
      <c r="AA3477">
        <v>1.4132111310493252</v>
      </c>
      <c r="AB3477">
        <v>1.0279578119646504</v>
      </c>
      <c r="AC3477">
        <v>5.6921901537550001E-2</v>
      </c>
      <c r="AD3477">
        <v>4.3223154465491673E-2</v>
      </c>
      <c r="AE3477">
        <v>5.8172792855640409</v>
      </c>
    </row>
    <row r="3478" spans="1:31" x14ac:dyDescent="0.25">
      <c r="A3478">
        <v>1672809</v>
      </c>
      <c r="B3478">
        <v>1</v>
      </c>
      <c r="C3478" t="s">
        <v>81</v>
      </c>
      <c r="D3478" t="s">
        <v>112</v>
      </c>
      <c r="E3478" t="s">
        <v>164</v>
      </c>
      <c r="F3478" t="s">
        <v>10162</v>
      </c>
      <c r="G3478" t="s">
        <v>389</v>
      </c>
      <c r="H3478" t="s">
        <v>134</v>
      </c>
      <c r="I3478" t="s">
        <v>135</v>
      </c>
      <c r="J3478" t="s">
        <v>3</v>
      </c>
      <c r="K3478" t="s">
        <v>137</v>
      </c>
      <c r="L3478" t="s">
        <v>10163</v>
      </c>
      <c r="M3478" t="s">
        <v>10164</v>
      </c>
      <c r="N3478">
        <v>1.245833333</v>
      </c>
      <c r="O3478">
        <v>0</v>
      </c>
      <c r="P3478">
        <v>8279</v>
      </c>
      <c r="Q3478">
        <v>0</v>
      </c>
      <c r="R3478">
        <v>64</v>
      </c>
      <c r="S3478">
        <v>2</v>
      </c>
      <c r="T3478">
        <v>968</v>
      </c>
      <c r="U3478">
        <v>3</v>
      </c>
      <c r="V3478">
        <v>5</v>
      </c>
      <c r="W3478">
        <v>0</v>
      </c>
      <c r="X3478">
        <v>2429.9815891978246</v>
      </c>
      <c r="Y3478">
        <v>0</v>
      </c>
      <c r="Z3478">
        <v>10.399749942979094</v>
      </c>
      <c r="AA3478">
        <v>9.1423974738408766</v>
      </c>
      <c r="AB3478">
        <v>550.39431286499814</v>
      </c>
      <c r="AC3478">
        <v>43.175343785436745</v>
      </c>
      <c r="AD3478">
        <v>118.61664952293468</v>
      </c>
      <c r="AE3478">
        <v>3161.7100427880141</v>
      </c>
    </row>
    <row r="3479" spans="1:31" x14ac:dyDescent="0.25">
      <c r="A3479">
        <v>1672480</v>
      </c>
      <c r="B3479">
        <v>1</v>
      </c>
      <c r="C3479" t="s">
        <v>80</v>
      </c>
      <c r="D3479" t="s">
        <v>98</v>
      </c>
      <c r="E3479" t="s">
        <v>140</v>
      </c>
      <c r="F3479" t="s">
        <v>8749</v>
      </c>
      <c r="G3479" t="s">
        <v>197</v>
      </c>
      <c r="H3479" t="s">
        <v>143</v>
      </c>
      <c r="I3479" t="s">
        <v>135</v>
      </c>
      <c r="J3479" t="s">
        <v>136</v>
      </c>
      <c r="K3479" t="s">
        <v>137</v>
      </c>
      <c r="L3479" t="s">
        <v>10165</v>
      </c>
      <c r="M3479" t="s">
        <v>10166</v>
      </c>
      <c r="N3479">
        <v>2.375555555</v>
      </c>
      <c r="O3479">
        <v>0</v>
      </c>
      <c r="P3479">
        <v>1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1.6150169522289186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1.6150169522289186</v>
      </c>
    </row>
    <row r="3480" spans="1:31" x14ac:dyDescent="0.25">
      <c r="A3480">
        <v>1672872</v>
      </c>
      <c r="B3480">
        <v>1</v>
      </c>
      <c r="C3480" t="s">
        <v>80</v>
      </c>
      <c r="D3480" t="s">
        <v>105</v>
      </c>
      <c r="E3480" t="s">
        <v>140</v>
      </c>
      <c r="F3480" t="s">
        <v>10167</v>
      </c>
      <c r="G3480" t="s">
        <v>142</v>
      </c>
      <c r="H3480" t="s">
        <v>143</v>
      </c>
      <c r="I3480" t="s">
        <v>135</v>
      </c>
      <c r="J3480" t="s">
        <v>136</v>
      </c>
      <c r="K3480" t="s">
        <v>137</v>
      </c>
      <c r="L3480" t="s">
        <v>10168</v>
      </c>
      <c r="M3480" t="s">
        <v>10169</v>
      </c>
      <c r="N3480">
        <v>0.86138888800000002</v>
      </c>
      <c r="O3480">
        <v>0</v>
      </c>
      <c r="P3480">
        <v>4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1.64304041550858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1.64304041550858</v>
      </c>
    </row>
    <row r="3481" spans="1:31" x14ac:dyDescent="0.25">
      <c r="A3481">
        <v>1672417</v>
      </c>
      <c r="B3481">
        <v>1</v>
      </c>
      <c r="C3481" t="s">
        <v>80</v>
      </c>
      <c r="D3481" t="s">
        <v>95</v>
      </c>
      <c r="E3481" t="s">
        <v>159</v>
      </c>
      <c r="F3481" t="s">
        <v>10170</v>
      </c>
      <c r="G3481" t="s">
        <v>281</v>
      </c>
      <c r="H3481" t="s">
        <v>134</v>
      </c>
      <c r="I3481" t="s">
        <v>135</v>
      </c>
      <c r="J3481" t="s">
        <v>136</v>
      </c>
      <c r="K3481" t="s">
        <v>167</v>
      </c>
      <c r="L3481" t="s">
        <v>10171</v>
      </c>
      <c r="M3481" t="s">
        <v>10172</v>
      </c>
      <c r="N3481">
        <v>1.602838888</v>
      </c>
      <c r="O3481">
        <v>3</v>
      </c>
      <c r="P3481">
        <v>0</v>
      </c>
      <c r="Q3481">
        <v>17</v>
      </c>
      <c r="R3481">
        <v>0</v>
      </c>
      <c r="S3481">
        <v>17</v>
      </c>
      <c r="T3481">
        <v>0</v>
      </c>
      <c r="U3481">
        <v>0</v>
      </c>
      <c r="V3481">
        <v>0</v>
      </c>
      <c r="W3481">
        <v>3.5266536882629071</v>
      </c>
      <c r="X3481">
        <v>0</v>
      </c>
      <c r="Y3481">
        <v>43.349095551125323</v>
      </c>
      <c r="Z3481">
        <v>0</v>
      </c>
      <c r="AA3481">
        <v>280.71520521707043</v>
      </c>
      <c r="AB3481">
        <v>0</v>
      </c>
      <c r="AC3481">
        <v>0</v>
      </c>
      <c r="AD3481">
        <v>0</v>
      </c>
      <c r="AE3481">
        <v>327.59095445645869</v>
      </c>
    </row>
    <row r="3482" spans="1:31" x14ac:dyDescent="0.25">
      <c r="A3482">
        <v>1672766</v>
      </c>
      <c r="B3482">
        <v>1</v>
      </c>
      <c r="C3482" t="s">
        <v>80</v>
      </c>
      <c r="D3482" t="s">
        <v>96</v>
      </c>
      <c r="E3482" t="s">
        <v>140</v>
      </c>
      <c r="F3482" t="s">
        <v>10173</v>
      </c>
      <c r="G3482" t="s">
        <v>142</v>
      </c>
      <c r="H3482" t="s">
        <v>143</v>
      </c>
      <c r="I3482" t="s">
        <v>135</v>
      </c>
      <c r="J3482" t="s">
        <v>136</v>
      </c>
      <c r="K3482" t="s">
        <v>137</v>
      </c>
      <c r="L3482" t="s">
        <v>10174</v>
      </c>
      <c r="M3482" t="s">
        <v>10175</v>
      </c>
      <c r="N3482">
        <v>5.0080555550000003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1.6366422561901721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1.6366422561901721</v>
      </c>
    </row>
    <row r="3483" spans="1:31" x14ac:dyDescent="0.25">
      <c r="A3483">
        <v>1672623</v>
      </c>
      <c r="B3483">
        <v>1</v>
      </c>
      <c r="C3483" t="s">
        <v>80</v>
      </c>
      <c r="D3483" t="s">
        <v>98</v>
      </c>
      <c r="E3483" t="s">
        <v>140</v>
      </c>
      <c r="F3483" t="s">
        <v>10176</v>
      </c>
      <c r="G3483" t="s">
        <v>197</v>
      </c>
      <c r="H3483" t="s">
        <v>143</v>
      </c>
      <c r="I3483" t="s">
        <v>135</v>
      </c>
      <c r="J3483" t="s">
        <v>136</v>
      </c>
      <c r="K3483" t="s">
        <v>137</v>
      </c>
      <c r="L3483" t="s">
        <v>10177</v>
      </c>
      <c r="M3483" t="s">
        <v>10178</v>
      </c>
      <c r="N3483">
        <v>2.1741666660000001</v>
      </c>
      <c r="O3483">
        <v>0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0.19768927059729333</v>
      </c>
      <c r="AA3483">
        <v>0</v>
      </c>
      <c r="AB3483">
        <v>0</v>
      </c>
      <c r="AC3483">
        <v>0</v>
      </c>
      <c r="AD3483">
        <v>0</v>
      </c>
      <c r="AE3483">
        <v>0.19768927059729333</v>
      </c>
    </row>
    <row r="3484" spans="1:31" x14ac:dyDescent="0.25">
      <c r="A3484">
        <v>1672474</v>
      </c>
      <c r="B3484">
        <v>1</v>
      </c>
      <c r="C3484" t="s">
        <v>80</v>
      </c>
      <c r="D3484" t="s">
        <v>91</v>
      </c>
      <c r="E3484" t="s">
        <v>140</v>
      </c>
      <c r="F3484" t="s">
        <v>10179</v>
      </c>
      <c r="G3484" t="s">
        <v>197</v>
      </c>
      <c r="H3484" t="s">
        <v>143</v>
      </c>
      <c r="I3484" t="s">
        <v>135</v>
      </c>
      <c r="J3484" t="s">
        <v>136</v>
      </c>
      <c r="K3484" t="s">
        <v>137</v>
      </c>
      <c r="L3484" t="s">
        <v>10180</v>
      </c>
      <c r="M3484" t="s">
        <v>10181</v>
      </c>
      <c r="N3484">
        <v>1.180833333</v>
      </c>
      <c r="O3484">
        <v>0</v>
      </c>
      <c r="P3484">
        <v>7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2.6865845996109297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2.6865845996109297</v>
      </c>
    </row>
    <row r="3485" spans="1:31" x14ac:dyDescent="0.25">
      <c r="A3485">
        <v>1672374</v>
      </c>
      <c r="B3485">
        <v>1</v>
      </c>
      <c r="C3485" t="s">
        <v>80</v>
      </c>
      <c r="D3485" t="s">
        <v>88</v>
      </c>
      <c r="E3485" t="s">
        <v>200</v>
      </c>
      <c r="F3485" t="s">
        <v>10182</v>
      </c>
      <c r="G3485" t="s">
        <v>202</v>
      </c>
      <c r="H3485" t="s">
        <v>143</v>
      </c>
      <c r="I3485" t="s">
        <v>135</v>
      </c>
      <c r="J3485" t="s">
        <v>136</v>
      </c>
      <c r="K3485" t="s">
        <v>137</v>
      </c>
      <c r="L3485" t="s">
        <v>10183</v>
      </c>
      <c r="M3485" t="s">
        <v>10184</v>
      </c>
      <c r="N3485">
        <v>3.0775000000000001</v>
      </c>
      <c r="O3485">
        <v>0</v>
      </c>
      <c r="P3485">
        <v>70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60.981157241689992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60.981157241689992</v>
      </c>
    </row>
    <row r="3486" spans="1:31" x14ac:dyDescent="0.25">
      <c r="A3486">
        <v>1672317</v>
      </c>
      <c r="B3486">
        <v>1</v>
      </c>
      <c r="C3486" t="s">
        <v>80</v>
      </c>
      <c r="D3486" t="s">
        <v>95</v>
      </c>
      <c r="E3486" t="s">
        <v>146</v>
      </c>
      <c r="F3486" t="s">
        <v>10185</v>
      </c>
      <c r="G3486" t="s">
        <v>281</v>
      </c>
      <c r="H3486" t="s">
        <v>143</v>
      </c>
      <c r="I3486" t="s">
        <v>135</v>
      </c>
      <c r="J3486" t="s">
        <v>136</v>
      </c>
      <c r="K3486" t="s">
        <v>167</v>
      </c>
      <c r="L3486" t="s">
        <v>10186</v>
      </c>
      <c r="M3486" t="s">
        <v>10187</v>
      </c>
      <c r="N3486">
        <v>8.1897786109999995</v>
      </c>
      <c r="O3486">
        <v>0</v>
      </c>
      <c r="P3486">
        <v>121</v>
      </c>
      <c r="Q3486">
        <v>0</v>
      </c>
      <c r="R3486">
        <v>0</v>
      </c>
      <c r="S3486">
        <v>0</v>
      </c>
      <c r="T3486">
        <v>5</v>
      </c>
      <c r="U3486">
        <v>0</v>
      </c>
      <c r="V3486">
        <v>0</v>
      </c>
      <c r="W3486">
        <v>0</v>
      </c>
      <c r="X3486">
        <v>180.72090866695694</v>
      </c>
      <c r="Y3486">
        <v>0</v>
      </c>
      <c r="Z3486">
        <v>0</v>
      </c>
      <c r="AA3486">
        <v>0</v>
      </c>
      <c r="AB3486">
        <v>14.95852309851654</v>
      </c>
      <c r="AC3486">
        <v>0</v>
      </c>
      <c r="AD3486">
        <v>0</v>
      </c>
      <c r="AE3486">
        <v>195.67943176547348</v>
      </c>
    </row>
    <row r="3487" spans="1:31" x14ac:dyDescent="0.25">
      <c r="A3487">
        <v>1672294</v>
      </c>
      <c r="B3487">
        <v>1</v>
      </c>
      <c r="C3487" t="s">
        <v>80</v>
      </c>
      <c r="D3487" t="s">
        <v>110</v>
      </c>
      <c r="E3487" t="s">
        <v>151</v>
      </c>
      <c r="F3487" t="s">
        <v>10188</v>
      </c>
      <c r="G3487" t="s">
        <v>281</v>
      </c>
      <c r="H3487" t="s">
        <v>143</v>
      </c>
      <c r="I3487" t="s">
        <v>135</v>
      </c>
      <c r="J3487" t="s">
        <v>136</v>
      </c>
      <c r="K3487" t="s">
        <v>167</v>
      </c>
      <c r="L3487" t="s">
        <v>10189</v>
      </c>
      <c r="M3487" t="s">
        <v>10190</v>
      </c>
      <c r="N3487">
        <v>0.64026277700000001</v>
      </c>
      <c r="O3487">
        <v>0</v>
      </c>
      <c r="P3487">
        <v>189</v>
      </c>
      <c r="Q3487">
        <v>0</v>
      </c>
      <c r="R3487">
        <v>0</v>
      </c>
      <c r="S3487">
        <v>0</v>
      </c>
      <c r="T3487">
        <v>27</v>
      </c>
      <c r="U3487">
        <v>0</v>
      </c>
      <c r="V3487">
        <v>0</v>
      </c>
      <c r="W3487">
        <v>0</v>
      </c>
      <c r="X3487">
        <v>39.392189575060101</v>
      </c>
      <c r="Y3487">
        <v>0</v>
      </c>
      <c r="Z3487">
        <v>0</v>
      </c>
      <c r="AA3487">
        <v>0</v>
      </c>
      <c r="AB3487">
        <v>13.905990059655107</v>
      </c>
      <c r="AC3487">
        <v>0</v>
      </c>
      <c r="AD3487">
        <v>0</v>
      </c>
      <c r="AE3487">
        <v>53.298179634715211</v>
      </c>
    </row>
    <row r="3488" spans="1:31" x14ac:dyDescent="0.25">
      <c r="A3488">
        <v>1672363</v>
      </c>
      <c r="B3488">
        <v>1</v>
      </c>
      <c r="C3488" t="s">
        <v>80</v>
      </c>
      <c r="D3488" t="s">
        <v>96</v>
      </c>
      <c r="E3488" t="s">
        <v>131</v>
      </c>
      <c r="F3488" t="s">
        <v>10191</v>
      </c>
      <c r="G3488" t="s">
        <v>281</v>
      </c>
      <c r="H3488" t="s">
        <v>134</v>
      </c>
      <c r="I3488" t="s">
        <v>135</v>
      </c>
      <c r="J3488" t="s">
        <v>136</v>
      </c>
      <c r="K3488" t="s">
        <v>167</v>
      </c>
      <c r="L3488" t="s">
        <v>10192</v>
      </c>
      <c r="M3488" t="s">
        <v>10193</v>
      </c>
      <c r="N3488">
        <v>7.7997222219999998</v>
      </c>
      <c r="O3488">
        <v>2</v>
      </c>
      <c r="P3488">
        <v>949</v>
      </c>
      <c r="Q3488">
        <v>6</v>
      </c>
      <c r="R3488">
        <v>8</v>
      </c>
      <c r="S3488">
        <v>7</v>
      </c>
      <c r="T3488">
        <v>156</v>
      </c>
      <c r="U3488">
        <v>1</v>
      </c>
      <c r="V3488">
        <v>0</v>
      </c>
      <c r="W3488">
        <v>40.642583333753706</v>
      </c>
      <c r="X3488">
        <v>2699.0733638358297</v>
      </c>
      <c r="Y3488">
        <v>20.383738266156733</v>
      </c>
      <c r="Z3488">
        <v>40.882527465613663</v>
      </c>
      <c r="AA3488">
        <v>447.77561817107573</v>
      </c>
      <c r="AB3488">
        <v>1073.7822016444604</v>
      </c>
      <c r="AC3488">
        <v>256.00227417269298</v>
      </c>
      <c r="AD3488">
        <v>0</v>
      </c>
      <c r="AE3488">
        <v>4578.5423068895834</v>
      </c>
    </row>
    <row r="3489" spans="1:31" x14ac:dyDescent="0.25">
      <c r="A3489">
        <v>1672440</v>
      </c>
      <c r="B3489">
        <v>1</v>
      </c>
      <c r="C3489" t="s">
        <v>80</v>
      </c>
      <c r="D3489" t="s">
        <v>95</v>
      </c>
      <c r="E3489" t="s">
        <v>179</v>
      </c>
      <c r="F3489" t="s">
        <v>10194</v>
      </c>
      <c r="G3489" t="s">
        <v>161</v>
      </c>
      <c r="H3489" t="s">
        <v>134</v>
      </c>
      <c r="I3489" t="s">
        <v>135</v>
      </c>
      <c r="J3489" t="s">
        <v>136</v>
      </c>
      <c r="K3489" t="s">
        <v>137</v>
      </c>
      <c r="L3489" t="s">
        <v>10195</v>
      </c>
      <c r="M3489" t="s">
        <v>10196</v>
      </c>
      <c r="N3489">
        <v>0.99611111100000005</v>
      </c>
      <c r="O3489">
        <v>25</v>
      </c>
      <c r="P3489">
        <v>4009</v>
      </c>
      <c r="Q3489">
        <v>27</v>
      </c>
      <c r="R3489">
        <v>8</v>
      </c>
      <c r="S3489">
        <v>50</v>
      </c>
      <c r="T3489">
        <v>247</v>
      </c>
      <c r="U3489">
        <v>2</v>
      </c>
      <c r="V3489">
        <v>0</v>
      </c>
      <c r="W3489">
        <v>11.128103001979062</v>
      </c>
      <c r="X3489">
        <v>1238.4207057067656</v>
      </c>
      <c r="Y3489">
        <v>85.603061505955793</v>
      </c>
      <c r="Z3489">
        <v>1.5510977025843202</v>
      </c>
      <c r="AA3489">
        <v>5299.5024236677536</v>
      </c>
      <c r="AB3489">
        <v>426.00042953742809</v>
      </c>
      <c r="AC3489">
        <v>708.84538908984007</v>
      </c>
      <c r="AD3489">
        <v>0</v>
      </c>
      <c r="AE3489">
        <v>7771.0512102123066</v>
      </c>
    </row>
    <row r="3490" spans="1:31" x14ac:dyDescent="0.25">
      <c r="A3490">
        <v>1672340</v>
      </c>
      <c r="B3490">
        <v>1</v>
      </c>
      <c r="C3490" t="s">
        <v>81</v>
      </c>
      <c r="D3490" t="s">
        <v>115</v>
      </c>
      <c r="E3490" t="s">
        <v>146</v>
      </c>
      <c r="F3490" t="s">
        <v>10197</v>
      </c>
      <c r="G3490" t="s">
        <v>281</v>
      </c>
      <c r="H3490" t="s">
        <v>143</v>
      </c>
      <c r="I3490" t="s">
        <v>135</v>
      </c>
      <c r="J3490" t="s">
        <v>136</v>
      </c>
      <c r="K3490" t="s">
        <v>167</v>
      </c>
      <c r="L3490" t="s">
        <v>10198</v>
      </c>
      <c r="M3490" t="s">
        <v>10199</v>
      </c>
      <c r="N3490">
        <v>8.4374405550000002</v>
      </c>
      <c r="O3490">
        <v>0</v>
      </c>
      <c r="P3490">
        <v>298</v>
      </c>
      <c r="Q3490">
        <v>0</v>
      </c>
      <c r="R3490">
        <v>0</v>
      </c>
      <c r="S3490">
        <v>0</v>
      </c>
      <c r="T3490">
        <v>12</v>
      </c>
      <c r="U3490">
        <v>0</v>
      </c>
      <c r="V3490">
        <v>0</v>
      </c>
      <c r="W3490">
        <v>0</v>
      </c>
      <c r="X3490">
        <v>301.93566615181851</v>
      </c>
      <c r="Y3490">
        <v>0</v>
      </c>
      <c r="Z3490">
        <v>0</v>
      </c>
      <c r="AA3490">
        <v>0</v>
      </c>
      <c r="AB3490">
        <v>65.574704022422267</v>
      </c>
      <c r="AC3490">
        <v>0</v>
      </c>
      <c r="AD3490">
        <v>0</v>
      </c>
      <c r="AE3490">
        <v>367.51037017424079</v>
      </c>
    </row>
    <row r="3491" spans="1:31" x14ac:dyDescent="0.25">
      <c r="A3491">
        <v>1672463</v>
      </c>
      <c r="B3491">
        <v>1</v>
      </c>
      <c r="C3491" t="s">
        <v>80</v>
      </c>
      <c r="D3491" t="s">
        <v>107</v>
      </c>
      <c r="E3491" t="s">
        <v>146</v>
      </c>
      <c r="F3491" t="s">
        <v>10200</v>
      </c>
      <c r="G3491" t="s">
        <v>148</v>
      </c>
      <c r="H3491" t="s">
        <v>143</v>
      </c>
      <c r="I3491" t="s">
        <v>135</v>
      </c>
      <c r="J3491" t="s">
        <v>136</v>
      </c>
      <c r="K3491" t="s">
        <v>137</v>
      </c>
      <c r="L3491" t="s">
        <v>10201</v>
      </c>
      <c r="M3491" t="s">
        <v>10202</v>
      </c>
      <c r="N3491">
        <v>4.6969444439999997</v>
      </c>
      <c r="O3491">
        <v>0</v>
      </c>
      <c r="P3491">
        <v>0</v>
      </c>
      <c r="Q3491">
        <v>0</v>
      </c>
      <c r="R3491">
        <v>6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15.5171006908873</v>
      </c>
      <c r="AA3491">
        <v>0</v>
      </c>
      <c r="AB3491">
        <v>4.1666457233158059E-2</v>
      </c>
      <c r="AC3491">
        <v>0</v>
      </c>
      <c r="AD3491">
        <v>0</v>
      </c>
      <c r="AE3491">
        <v>15.558767148120458</v>
      </c>
    </row>
    <row r="3492" spans="1:31" x14ac:dyDescent="0.25">
      <c r="A3492">
        <v>1672486</v>
      </c>
      <c r="B3492">
        <v>1</v>
      </c>
      <c r="C3492" t="s">
        <v>81</v>
      </c>
      <c r="D3492" t="s">
        <v>118</v>
      </c>
      <c r="E3492" t="s">
        <v>159</v>
      </c>
      <c r="F3492" t="s">
        <v>10203</v>
      </c>
      <c r="G3492" t="s">
        <v>253</v>
      </c>
      <c r="H3492" t="s">
        <v>134</v>
      </c>
      <c r="I3492" t="s">
        <v>135</v>
      </c>
      <c r="J3492" t="s">
        <v>136</v>
      </c>
      <c r="K3492" t="s">
        <v>167</v>
      </c>
      <c r="L3492" t="s">
        <v>10204</v>
      </c>
      <c r="M3492" t="s">
        <v>10205</v>
      </c>
      <c r="N3492">
        <v>2.2233333329999998</v>
      </c>
      <c r="O3492">
        <v>0</v>
      </c>
      <c r="P3492">
        <v>102</v>
      </c>
      <c r="Q3492">
        <v>0</v>
      </c>
      <c r="R3492">
        <v>1</v>
      </c>
      <c r="S3492">
        <v>0</v>
      </c>
      <c r="T3492">
        <v>6</v>
      </c>
      <c r="U3492">
        <v>0</v>
      </c>
      <c r="V3492">
        <v>0</v>
      </c>
      <c r="W3492">
        <v>0</v>
      </c>
      <c r="X3492">
        <v>29.4041048377916</v>
      </c>
      <c r="Y3492">
        <v>0</v>
      </c>
      <c r="Z3492">
        <v>2.0484886364133333E-3</v>
      </c>
      <c r="AA3492">
        <v>0</v>
      </c>
      <c r="AB3492">
        <v>19.665675048425985</v>
      </c>
      <c r="AC3492">
        <v>0</v>
      </c>
      <c r="AD3492">
        <v>0</v>
      </c>
      <c r="AE3492">
        <v>49.071828374853993</v>
      </c>
    </row>
    <row r="3493" spans="1:31" x14ac:dyDescent="0.25">
      <c r="A3493">
        <v>1672655</v>
      </c>
      <c r="B3493">
        <v>1</v>
      </c>
      <c r="C3493" t="s">
        <v>80</v>
      </c>
      <c r="D3493" t="s">
        <v>93</v>
      </c>
      <c r="E3493" t="s">
        <v>151</v>
      </c>
      <c r="F3493" t="s">
        <v>10206</v>
      </c>
      <c r="G3493" t="s">
        <v>486</v>
      </c>
      <c r="H3493" t="s">
        <v>143</v>
      </c>
      <c r="I3493" t="s">
        <v>135</v>
      </c>
      <c r="J3493" t="s">
        <v>136</v>
      </c>
      <c r="K3493" t="s">
        <v>137</v>
      </c>
      <c r="L3493" t="s">
        <v>10207</v>
      </c>
      <c r="M3493" t="s">
        <v>10208</v>
      </c>
      <c r="N3493">
        <v>3.255833333</v>
      </c>
      <c r="O3493">
        <v>0</v>
      </c>
      <c r="P3493">
        <v>2</v>
      </c>
      <c r="Q3493">
        <v>0</v>
      </c>
      <c r="R3493">
        <v>3</v>
      </c>
      <c r="S3493">
        <v>0</v>
      </c>
      <c r="T3493">
        <v>1</v>
      </c>
      <c r="U3493">
        <v>0</v>
      </c>
      <c r="V3493">
        <v>0</v>
      </c>
      <c r="W3493">
        <v>0</v>
      </c>
      <c r="X3493">
        <v>1.3816191688198667</v>
      </c>
      <c r="Y3493">
        <v>0</v>
      </c>
      <c r="Z3493">
        <v>6.7387692970543522</v>
      </c>
      <c r="AA3493">
        <v>0</v>
      </c>
      <c r="AB3493">
        <v>2.7777935316717501</v>
      </c>
      <c r="AC3493">
        <v>0</v>
      </c>
      <c r="AD3493">
        <v>0</v>
      </c>
      <c r="AE3493">
        <v>10.898181997545969</v>
      </c>
    </row>
    <row r="3494" spans="1:31" x14ac:dyDescent="0.25">
      <c r="A3494">
        <v>1672632</v>
      </c>
      <c r="B3494">
        <v>1</v>
      </c>
      <c r="C3494" t="s">
        <v>80</v>
      </c>
      <c r="D3494" t="s">
        <v>99</v>
      </c>
      <c r="E3494" t="s">
        <v>140</v>
      </c>
      <c r="F3494" t="s">
        <v>10209</v>
      </c>
      <c r="G3494" t="s">
        <v>197</v>
      </c>
      <c r="H3494" t="s">
        <v>143</v>
      </c>
      <c r="I3494" t="s">
        <v>135</v>
      </c>
      <c r="J3494" t="s">
        <v>136</v>
      </c>
      <c r="K3494" t="s">
        <v>137</v>
      </c>
      <c r="L3494" t="s">
        <v>10210</v>
      </c>
      <c r="M3494" t="s">
        <v>10211</v>
      </c>
      <c r="N3494">
        <v>4.2963888880000001</v>
      </c>
      <c r="O3494">
        <v>0</v>
      </c>
      <c r="P3494">
        <v>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3.429195299353361E-2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3.429195299353361E-2</v>
      </c>
    </row>
    <row r="3495" spans="1:31" x14ac:dyDescent="0.25">
      <c r="A3495">
        <v>1672586</v>
      </c>
      <c r="B3495">
        <v>1</v>
      </c>
      <c r="C3495" t="s">
        <v>81</v>
      </c>
      <c r="D3495" t="s">
        <v>118</v>
      </c>
      <c r="E3495" t="s">
        <v>151</v>
      </c>
      <c r="F3495" t="s">
        <v>10212</v>
      </c>
      <c r="G3495" t="s">
        <v>153</v>
      </c>
      <c r="H3495" t="s">
        <v>143</v>
      </c>
      <c r="I3495" t="s">
        <v>135</v>
      </c>
      <c r="J3495" t="s">
        <v>136</v>
      </c>
      <c r="K3495" t="s">
        <v>137</v>
      </c>
      <c r="L3495" t="s">
        <v>10213</v>
      </c>
      <c r="M3495" t="s">
        <v>10214</v>
      </c>
      <c r="N3495">
        <v>2.733055555</v>
      </c>
      <c r="O3495">
        <v>0</v>
      </c>
      <c r="P3495">
        <v>39</v>
      </c>
      <c r="Q3495">
        <v>0</v>
      </c>
      <c r="R3495">
        <v>0</v>
      </c>
      <c r="S3495">
        <v>0</v>
      </c>
      <c r="T3495">
        <v>2</v>
      </c>
      <c r="U3495">
        <v>0</v>
      </c>
      <c r="V3495">
        <v>0</v>
      </c>
      <c r="W3495">
        <v>0</v>
      </c>
      <c r="X3495">
        <v>5.5630254434680158</v>
      </c>
      <c r="Y3495">
        <v>0</v>
      </c>
      <c r="Z3495">
        <v>0</v>
      </c>
      <c r="AA3495">
        <v>0</v>
      </c>
      <c r="AB3495">
        <v>1.3117121369758333E-3</v>
      </c>
      <c r="AC3495">
        <v>0</v>
      </c>
      <c r="AD3495">
        <v>0</v>
      </c>
      <c r="AE3495">
        <v>5.5643371556049912</v>
      </c>
    </row>
    <row r="3496" spans="1:31" x14ac:dyDescent="0.25">
      <c r="A3496">
        <v>1672254</v>
      </c>
      <c r="B3496">
        <v>1</v>
      </c>
      <c r="C3496" t="s">
        <v>80</v>
      </c>
      <c r="D3496" t="s">
        <v>90</v>
      </c>
      <c r="E3496" t="s">
        <v>140</v>
      </c>
      <c r="F3496" t="s">
        <v>10215</v>
      </c>
      <c r="G3496" t="s">
        <v>209</v>
      </c>
      <c r="H3496" t="s">
        <v>143</v>
      </c>
      <c r="I3496" t="s">
        <v>135</v>
      </c>
      <c r="J3496" t="s">
        <v>136</v>
      </c>
      <c r="K3496" t="s">
        <v>137</v>
      </c>
      <c r="L3496" t="s">
        <v>10216</v>
      </c>
      <c r="M3496" t="s">
        <v>10217</v>
      </c>
      <c r="N3496">
        <v>0.88611111099999995</v>
      </c>
      <c r="O3496">
        <v>0</v>
      </c>
      <c r="P3496">
        <v>4</v>
      </c>
      <c r="Q3496">
        <v>0</v>
      </c>
      <c r="R3496">
        <v>0</v>
      </c>
      <c r="S3496">
        <v>0</v>
      </c>
      <c r="T3496">
        <v>5</v>
      </c>
      <c r="U3496">
        <v>0</v>
      </c>
      <c r="V3496">
        <v>0</v>
      </c>
      <c r="W3496">
        <v>0</v>
      </c>
      <c r="X3496">
        <v>0.76990053707828332</v>
      </c>
      <c r="Y3496">
        <v>0</v>
      </c>
      <c r="Z3496">
        <v>0</v>
      </c>
      <c r="AA3496">
        <v>0</v>
      </c>
      <c r="AB3496">
        <v>1.1450368649339897</v>
      </c>
      <c r="AC3496">
        <v>0</v>
      </c>
      <c r="AD3496">
        <v>0</v>
      </c>
      <c r="AE3496">
        <v>1.9149374020122729</v>
      </c>
    </row>
    <row r="3497" spans="1:31" x14ac:dyDescent="0.25">
      <c r="A3497">
        <v>1672881</v>
      </c>
      <c r="B3497">
        <v>1</v>
      </c>
      <c r="C3497" t="s">
        <v>81</v>
      </c>
      <c r="D3497" t="s">
        <v>112</v>
      </c>
      <c r="E3497" t="s">
        <v>140</v>
      </c>
      <c r="F3497" t="s">
        <v>10218</v>
      </c>
      <c r="G3497" t="s">
        <v>197</v>
      </c>
      <c r="H3497" t="s">
        <v>143</v>
      </c>
      <c r="I3497" t="s">
        <v>135</v>
      </c>
      <c r="J3497" t="s">
        <v>136</v>
      </c>
      <c r="K3497" t="s">
        <v>137</v>
      </c>
      <c r="L3497" t="s">
        <v>10219</v>
      </c>
      <c r="M3497" t="s">
        <v>10220</v>
      </c>
      <c r="N3497">
        <v>2.2908333330000001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8.2632005235447489E-2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8.2632005235447489E-2</v>
      </c>
    </row>
    <row r="3498" spans="1:31" x14ac:dyDescent="0.25">
      <c r="A3498">
        <v>1672503</v>
      </c>
      <c r="B3498">
        <v>1</v>
      </c>
      <c r="C3498" t="s">
        <v>80</v>
      </c>
      <c r="D3498" t="s">
        <v>85</v>
      </c>
      <c r="E3498" t="s">
        <v>140</v>
      </c>
      <c r="F3498" t="s">
        <v>10221</v>
      </c>
      <c r="G3498" t="s">
        <v>142</v>
      </c>
      <c r="H3498" t="s">
        <v>143</v>
      </c>
      <c r="I3498" t="s">
        <v>135</v>
      </c>
      <c r="J3498" t="s">
        <v>136</v>
      </c>
      <c r="K3498" t="s">
        <v>137</v>
      </c>
      <c r="L3498" t="s">
        <v>10222</v>
      </c>
      <c r="M3498" t="s">
        <v>10223</v>
      </c>
      <c r="N3498">
        <v>9.2136111110000005</v>
      </c>
      <c r="O3498">
        <v>0</v>
      </c>
      <c r="P3498">
        <v>11</v>
      </c>
      <c r="Q3498">
        <v>0</v>
      </c>
      <c r="R3498">
        <v>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24.655571285544013</v>
      </c>
      <c r="Y3498">
        <v>0</v>
      </c>
      <c r="Z3498">
        <v>0</v>
      </c>
      <c r="AA3498">
        <v>0</v>
      </c>
      <c r="AB3498">
        <v>0.42226521297294006</v>
      </c>
      <c r="AC3498">
        <v>0</v>
      </c>
      <c r="AD3498">
        <v>0</v>
      </c>
      <c r="AE3498">
        <v>25.077836498516952</v>
      </c>
    </row>
    <row r="3499" spans="1:31" x14ac:dyDescent="0.25">
      <c r="A3499">
        <v>1672446</v>
      </c>
      <c r="B3499">
        <v>1</v>
      </c>
      <c r="C3499" t="s">
        <v>80</v>
      </c>
      <c r="D3499" t="s">
        <v>89</v>
      </c>
      <c r="E3499" t="s">
        <v>159</v>
      </c>
      <c r="F3499" t="s">
        <v>10224</v>
      </c>
      <c r="G3499" t="s">
        <v>281</v>
      </c>
      <c r="H3499" t="s">
        <v>134</v>
      </c>
      <c r="I3499" t="s">
        <v>135</v>
      </c>
      <c r="J3499" t="s">
        <v>136</v>
      </c>
      <c r="K3499" t="s">
        <v>167</v>
      </c>
      <c r="L3499" t="s">
        <v>10225</v>
      </c>
      <c r="M3499" t="s">
        <v>10226</v>
      </c>
      <c r="N3499">
        <v>1.704252777</v>
      </c>
      <c r="O3499">
        <v>1</v>
      </c>
      <c r="P3499">
        <v>390</v>
      </c>
      <c r="Q3499">
        <v>1</v>
      </c>
      <c r="R3499">
        <v>14</v>
      </c>
      <c r="S3499">
        <v>9</v>
      </c>
      <c r="T3499">
        <v>19</v>
      </c>
      <c r="U3499">
        <v>1</v>
      </c>
      <c r="V3499">
        <v>0</v>
      </c>
      <c r="W3499">
        <v>122.65939727210667</v>
      </c>
      <c r="X3499">
        <v>500.21430850777466</v>
      </c>
      <c r="Y3499">
        <v>0.99744015840701827</v>
      </c>
      <c r="Z3499">
        <v>5.0533611053263563</v>
      </c>
      <c r="AA3499">
        <v>277.83185115720698</v>
      </c>
      <c r="AB3499">
        <v>100.82039918880925</v>
      </c>
      <c r="AC3499">
        <v>26.849924465947282</v>
      </c>
      <c r="AD3499">
        <v>0</v>
      </c>
      <c r="AE3499">
        <v>1034.4266818555782</v>
      </c>
    </row>
    <row r="3500" spans="1:31" x14ac:dyDescent="0.25">
      <c r="A3500">
        <v>1672695</v>
      </c>
      <c r="B3500">
        <v>1</v>
      </c>
      <c r="C3500" t="s">
        <v>80</v>
      </c>
      <c r="D3500" t="s">
        <v>106</v>
      </c>
      <c r="E3500" t="s">
        <v>151</v>
      </c>
      <c r="F3500" t="s">
        <v>10227</v>
      </c>
      <c r="G3500" t="s">
        <v>153</v>
      </c>
      <c r="H3500" t="s">
        <v>143</v>
      </c>
      <c r="I3500" t="s">
        <v>135</v>
      </c>
      <c r="J3500" t="s">
        <v>136</v>
      </c>
      <c r="K3500" t="s">
        <v>137</v>
      </c>
      <c r="L3500" t="s">
        <v>10228</v>
      </c>
      <c r="M3500" t="s">
        <v>10229</v>
      </c>
      <c r="N3500">
        <v>1.814444444</v>
      </c>
      <c r="O3500">
        <v>0</v>
      </c>
      <c r="P3500">
        <v>3</v>
      </c>
      <c r="Q3500">
        <v>0</v>
      </c>
      <c r="R3500">
        <v>2</v>
      </c>
      <c r="S3500">
        <v>0</v>
      </c>
      <c r="T3500">
        <v>2</v>
      </c>
      <c r="U3500">
        <v>0</v>
      </c>
      <c r="V3500">
        <v>0</v>
      </c>
      <c r="W3500">
        <v>0</v>
      </c>
      <c r="X3500">
        <v>2.4599938559900814</v>
      </c>
      <c r="Y3500">
        <v>0</v>
      </c>
      <c r="Z3500">
        <v>14.506979818150404</v>
      </c>
      <c r="AA3500">
        <v>0</v>
      </c>
      <c r="AB3500">
        <v>0.15576424084713331</v>
      </c>
      <c r="AC3500">
        <v>0</v>
      </c>
      <c r="AD3500">
        <v>0</v>
      </c>
      <c r="AE3500">
        <v>17.122737914987617</v>
      </c>
    </row>
    <row r="3501" spans="1:31" x14ac:dyDescent="0.25">
      <c r="A3501">
        <v>1672300</v>
      </c>
      <c r="B3501">
        <v>1</v>
      </c>
      <c r="C3501" t="s">
        <v>80</v>
      </c>
      <c r="D3501" t="s">
        <v>96</v>
      </c>
      <c r="E3501" t="s">
        <v>164</v>
      </c>
      <c r="F3501" t="s">
        <v>1906</v>
      </c>
      <c r="G3501" t="s">
        <v>281</v>
      </c>
      <c r="H3501" t="s">
        <v>134</v>
      </c>
      <c r="I3501" t="s">
        <v>135</v>
      </c>
      <c r="J3501" t="s">
        <v>136</v>
      </c>
      <c r="K3501" t="s">
        <v>167</v>
      </c>
      <c r="L3501" t="s">
        <v>10230</v>
      </c>
      <c r="M3501" t="s">
        <v>10231</v>
      </c>
      <c r="N3501">
        <v>1.2766666659999999</v>
      </c>
      <c r="O3501">
        <v>1</v>
      </c>
      <c r="P3501">
        <v>1355</v>
      </c>
      <c r="Q3501">
        <v>0</v>
      </c>
      <c r="R3501">
        <v>0</v>
      </c>
      <c r="S3501">
        <v>6</v>
      </c>
      <c r="T3501">
        <v>38</v>
      </c>
      <c r="U3501">
        <v>0</v>
      </c>
      <c r="V3501">
        <v>1</v>
      </c>
      <c r="W3501">
        <v>7.572389534901264</v>
      </c>
      <c r="X3501">
        <v>242.35789103085187</v>
      </c>
      <c r="Y3501">
        <v>0</v>
      </c>
      <c r="Z3501">
        <v>0</v>
      </c>
      <c r="AA3501">
        <v>57.904638001206479</v>
      </c>
      <c r="AB3501">
        <v>59.645762887082029</v>
      </c>
      <c r="AC3501">
        <v>0</v>
      </c>
      <c r="AD3501">
        <v>7.2524999969196674E-2</v>
      </c>
      <c r="AE3501">
        <v>367.55320645401082</v>
      </c>
    </row>
    <row r="3502" spans="1:31" x14ac:dyDescent="0.25">
      <c r="A3502">
        <v>1672589</v>
      </c>
      <c r="B3502">
        <v>1</v>
      </c>
      <c r="C3502" t="s">
        <v>80</v>
      </c>
      <c r="D3502" t="s">
        <v>107</v>
      </c>
      <c r="E3502" t="s">
        <v>146</v>
      </c>
      <c r="F3502" t="s">
        <v>9029</v>
      </c>
      <c r="G3502" t="s">
        <v>202</v>
      </c>
      <c r="H3502" t="s">
        <v>143</v>
      </c>
      <c r="I3502" t="s">
        <v>135</v>
      </c>
      <c r="J3502" t="s">
        <v>136</v>
      </c>
      <c r="K3502" t="s">
        <v>137</v>
      </c>
      <c r="L3502" t="s">
        <v>10232</v>
      </c>
      <c r="M3502" t="s">
        <v>10233</v>
      </c>
      <c r="N3502">
        <v>1.672222222</v>
      </c>
      <c r="O3502">
        <v>0</v>
      </c>
      <c r="P3502">
        <v>45</v>
      </c>
      <c r="Q3502">
        <v>0</v>
      </c>
      <c r="R3502">
        <v>6</v>
      </c>
      <c r="S3502">
        <v>0</v>
      </c>
      <c r="T3502">
        <v>205</v>
      </c>
      <c r="U3502">
        <v>0</v>
      </c>
      <c r="V3502">
        <v>1</v>
      </c>
      <c r="W3502">
        <v>0</v>
      </c>
      <c r="X3502">
        <v>23.163623413102876</v>
      </c>
      <c r="Y3502">
        <v>0</v>
      </c>
      <c r="Z3502">
        <v>2.0805944137951471</v>
      </c>
      <c r="AA3502">
        <v>0</v>
      </c>
      <c r="AB3502">
        <v>184.87425621447974</v>
      </c>
      <c r="AC3502">
        <v>0</v>
      </c>
      <c r="AD3502">
        <v>35.371311798246126</v>
      </c>
      <c r="AE3502">
        <v>245.48978583962389</v>
      </c>
    </row>
    <row r="3503" spans="1:31" x14ac:dyDescent="0.25">
      <c r="A3503">
        <v>1672257</v>
      </c>
      <c r="B3503">
        <v>1</v>
      </c>
      <c r="C3503" t="s">
        <v>80</v>
      </c>
      <c r="D3503" t="s">
        <v>110</v>
      </c>
      <c r="E3503" t="s">
        <v>146</v>
      </c>
      <c r="F3503" t="s">
        <v>10234</v>
      </c>
      <c r="G3503" t="s">
        <v>148</v>
      </c>
      <c r="H3503" t="s">
        <v>143</v>
      </c>
      <c r="I3503" t="s">
        <v>135</v>
      </c>
      <c r="J3503" t="s">
        <v>136</v>
      </c>
      <c r="K3503" t="s">
        <v>137</v>
      </c>
      <c r="L3503" t="s">
        <v>10235</v>
      </c>
      <c r="M3503" t="s">
        <v>10236</v>
      </c>
      <c r="N3503">
        <v>0.47749999999999998</v>
      </c>
      <c r="O3503">
        <v>0</v>
      </c>
      <c r="P3503">
        <v>369</v>
      </c>
      <c r="Q3503">
        <v>0</v>
      </c>
      <c r="R3503">
        <v>0</v>
      </c>
      <c r="S3503">
        <v>0</v>
      </c>
      <c r="T3503">
        <v>37</v>
      </c>
      <c r="U3503">
        <v>0</v>
      </c>
      <c r="V3503">
        <v>0</v>
      </c>
      <c r="W3503">
        <v>0</v>
      </c>
      <c r="X3503">
        <v>40.219125050102534</v>
      </c>
      <c r="Y3503">
        <v>0</v>
      </c>
      <c r="Z3503">
        <v>0</v>
      </c>
      <c r="AA3503">
        <v>0</v>
      </c>
      <c r="AB3503">
        <v>7.7039170751868378</v>
      </c>
      <c r="AC3503">
        <v>0</v>
      </c>
      <c r="AD3503">
        <v>0</v>
      </c>
      <c r="AE3503">
        <v>47.923042125289371</v>
      </c>
    </row>
    <row r="3504" spans="1:31" x14ac:dyDescent="0.25">
      <c r="A3504">
        <v>1672712</v>
      </c>
      <c r="B3504">
        <v>1</v>
      </c>
      <c r="C3504" t="s">
        <v>80</v>
      </c>
      <c r="D3504" t="s">
        <v>84</v>
      </c>
      <c r="E3504" t="s">
        <v>140</v>
      </c>
      <c r="F3504" t="s">
        <v>10237</v>
      </c>
      <c r="G3504" t="s">
        <v>197</v>
      </c>
      <c r="H3504" t="s">
        <v>143</v>
      </c>
      <c r="I3504" t="s">
        <v>135</v>
      </c>
      <c r="J3504" t="s">
        <v>136</v>
      </c>
      <c r="K3504" t="s">
        <v>137</v>
      </c>
      <c r="L3504" t="s">
        <v>10238</v>
      </c>
      <c r="M3504" t="s">
        <v>10239</v>
      </c>
      <c r="N3504">
        <v>8.6955555550000003</v>
      </c>
      <c r="O3504">
        <v>0</v>
      </c>
      <c r="P3504">
        <v>0</v>
      </c>
      <c r="Q3504">
        <v>1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5.9819100451050637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5.9819100451050637</v>
      </c>
    </row>
    <row r="3505" spans="1:31" x14ac:dyDescent="0.25">
      <c r="A3505">
        <v>1672357</v>
      </c>
      <c r="B3505">
        <v>1</v>
      </c>
      <c r="C3505" t="s">
        <v>80</v>
      </c>
      <c r="D3505" t="s">
        <v>85</v>
      </c>
      <c r="E3505" t="s">
        <v>140</v>
      </c>
      <c r="F3505" t="s">
        <v>10240</v>
      </c>
      <c r="G3505" t="s">
        <v>209</v>
      </c>
      <c r="H3505" t="s">
        <v>143</v>
      </c>
      <c r="I3505" t="s">
        <v>135</v>
      </c>
      <c r="J3505" t="s">
        <v>136</v>
      </c>
      <c r="K3505" t="s">
        <v>137</v>
      </c>
      <c r="L3505" t="s">
        <v>10241</v>
      </c>
      <c r="M3505" t="s">
        <v>10242</v>
      </c>
      <c r="N3505">
        <v>4.7527777770000004</v>
      </c>
      <c r="O3505">
        <v>0</v>
      </c>
      <c r="P3505">
        <v>3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</row>
    <row r="3506" spans="1:31" x14ac:dyDescent="0.25">
      <c r="A3506">
        <v>1672732</v>
      </c>
      <c r="B3506">
        <v>1</v>
      </c>
      <c r="C3506" t="s">
        <v>80</v>
      </c>
      <c r="D3506" t="s">
        <v>90</v>
      </c>
      <c r="E3506" t="s">
        <v>140</v>
      </c>
      <c r="F3506" t="s">
        <v>10243</v>
      </c>
      <c r="G3506" t="s">
        <v>197</v>
      </c>
      <c r="H3506" t="s">
        <v>143</v>
      </c>
      <c r="I3506" t="s">
        <v>135</v>
      </c>
      <c r="J3506" t="s">
        <v>136</v>
      </c>
      <c r="K3506" t="s">
        <v>137</v>
      </c>
      <c r="L3506" t="s">
        <v>10244</v>
      </c>
      <c r="M3506" t="s">
        <v>10245</v>
      </c>
      <c r="N3506">
        <v>5.2091666659999998</v>
      </c>
      <c r="O3506">
        <v>0</v>
      </c>
      <c r="P3506">
        <v>17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31.387702112215898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31.387702112215898</v>
      </c>
    </row>
    <row r="3507" spans="1:31" x14ac:dyDescent="0.25">
      <c r="A3507">
        <v>1672755</v>
      </c>
      <c r="B3507">
        <v>1</v>
      </c>
      <c r="C3507" t="s">
        <v>80</v>
      </c>
      <c r="D3507" t="s">
        <v>106</v>
      </c>
      <c r="E3507" t="s">
        <v>151</v>
      </c>
      <c r="F3507" t="s">
        <v>10246</v>
      </c>
      <c r="G3507" t="s">
        <v>153</v>
      </c>
      <c r="H3507" t="s">
        <v>143</v>
      </c>
      <c r="I3507" t="s">
        <v>135</v>
      </c>
      <c r="J3507" t="s">
        <v>136</v>
      </c>
      <c r="K3507" t="s">
        <v>137</v>
      </c>
      <c r="L3507" t="s">
        <v>10247</v>
      </c>
      <c r="M3507" t="s">
        <v>10248</v>
      </c>
      <c r="N3507">
        <v>1.6527777770000001</v>
      </c>
      <c r="O3507">
        <v>0</v>
      </c>
      <c r="P3507">
        <v>20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10.145000671076543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10.145000671076543</v>
      </c>
    </row>
    <row r="3508" spans="1:31" x14ac:dyDescent="0.25">
      <c r="A3508">
        <v>1672277</v>
      </c>
      <c r="B3508">
        <v>1</v>
      </c>
      <c r="C3508" t="s">
        <v>80</v>
      </c>
      <c r="D3508" t="s">
        <v>96</v>
      </c>
      <c r="E3508" t="s">
        <v>200</v>
      </c>
      <c r="F3508" t="s">
        <v>10249</v>
      </c>
      <c r="G3508" t="s">
        <v>202</v>
      </c>
      <c r="H3508" t="s">
        <v>143</v>
      </c>
      <c r="I3508" t="s">
        <v>135</v>
      </c>
      <c r="J3508" t="s">
        <v>136</v>
      </c>
      <c r="K3508" t="s">
        <v>137</v>
      </c>
      <c r="L3508" t="s">
        <v>10250</v>
      </c>
      <c r="M3508" t="s">
        <v>10251</v>
      </c>
      <c r="N3508">
        <v>8.8597222220000003</v>
      </c>
      <c r="O3508">
        <v>0</v>
      </c>
      <c r="P3508">
        <v>15</v>
      </c>
      <c r="Q3508">
        <v>0</v>
      </c>
      <c r="R3508">
        <v>0</v>
      </c>
      <c r="S3508">
        <v>0</v>
      </c>
      <c r="T3508">
        <v>2</v>
      </c>
      <c r="U3508">
        <v>0</v>
      </c>
      <c r="V3508">
        <v>0</v>
      </c>
      <c r="W3508">
        <v>0</v>
      </c>
      <c r="X3508">
        <v>79.391502308397662</v>
      </c>
      <c r="Y3508">
        <v>0</v>
      </c>
      <c r="Z3508">
        <v>0</v>
      </c>
      <c r="AA3508">
        <v>0</v>
      </c>
      <c r="AB3508">
        <v>17.533881355779194</v>
      </c>
      <c r="AC3508">
        <v>0</v>
      </c>
      <c r="AD3508">
        <v>0</v>
      </c>
      <c r="AE3508">
        <v>96.925383664176849</v>
      </c>
    </row>
    <row r="3509" spans="1:31" x14ac:dyDescent="0.25">
      <c r="A3509">
        <v>1672861</v>
      </c>
      <c r="B3509">
        <v>1</v>
      </c>
      <c r="C3509" t="s">
        <v>81</v>
      </c>
      <c r="D3509" t="s">
        <v>128</v>
      </c>
      <c r="E3509" t="s">
        <v>164</v>
      </c>
      <c r="F3509" t="s">
        <v>7421</v>
      </c>
      <c r="G3509" t="s">
        <v>161</v>
      </c>
      <c r="H3509" t="s">
        <v>134</v>
      </c>
      <c r="I3509" t="s">
        <v>173</v>
      </c>
      <c r="J3509" t="s">
        <v>136</v>
      </c>
      <c r="K3509" t="s">
        <v>137</v>
      </c>
      <c r="L3509" t="s">
        <v>10252</v>
      </c>
      <c r="M3509" t="s">
        <v>10253</v>
      </c>
      <c r="N3509">
        <v>2.2222222E-2</v>
      </c>
      <c r="O3509">
        <v>9</v>
      </c>
      <c r="P3509">
        <v>1464</v>
      </c>
      <c r="Q3509">
        <v>68</v>
      </c>
      <c r="R3509">
        <v>98</v>
      </c>
      <c r="S3509">
        <v>18</v>
      </c>
      <c r="T3509">
        <v>130</v>
      </c>
      <c r="U3509">
        <v>3</v>
      </c>
      <c r="V3509">
        <v>1</v>
      </c>
      <c r="W3509">
        <v>4.9510023640977778E-2</v>
      </c>
      <c r="X3509">
        <v>4.7017389535831393</v>
      </c>
      <c r="Y3509">
        <v>0.52502336514833314</v>
      </c>
      <c r="Z3509">
        <v>0.22524534888226661</v>
      </c>
      <c r="AA3509">
        <v>6.7882608087865099</v>
      </c>
      <c r="AB3509">
        <v>0.83385214662580009</v>
      </c>
      <c r="AC3509">
        <v>7.8443896903800006E-2</v>
      </c>
      <c r="AD3509">
        <v>5.5375553052600009E-2</v>
      </c>
      <c r="AE3509">
        <v>13.257450096623426</v>
      </c>
    </row>
    <row r="3510" spans="1:31" x14ac:dyDescent="0.25">
      <c r="A3510">
        <v>1672669</v>
      </c>
      <c r="B3510">
        <v>1</v>
      </c>
      <c r="C3510" t="s">
        <v>80</v>
      </c>
      <c r="D3510" t="s">
        <v>84</v>
      </c>
      <c r="E3510" t="s">
        <v>140</v>
      </c>
      <c r="F3510" t="s">
        <v>10254</v>
      </c>
      <c r="G3510" t="s">
        <v>197</v>
      </c>
      <c r="H3510" t="s">
        <v>143</v>
      </c>
      <c r="I3510" t="s">
        <v>135</v>
      </c>
      <c r="J3510" t="s">
        <v>136</v>
      </c>
      <c r="K3510" t="s">
        <v>137</v>
      </c>
      <c r="L3510" t="s">
        <v>10255</v>
      </c>
      <c r="M3510" t="s">
        <v>10256</v>
      </c>
      <c r="N3510">
        <v>3.0702777769999998</v>
      </c>
      <c r="O3510">
        <v>0</v>
      </c>
      <c r="P3510">
        <v>2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1.5074135150709838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1.5074135150709838</v>
      </c>
    </row>
    <row r="3511" spans="1:31" x14ac:dyDescent="0.25">
      <c r="A3511">
        <v>1672529</v>
      </c>
      <c r="B3511">
        <v>1</v>
      </c>
      <c r="C3511" t="s">
        <v>80</v>
      </c>
      <c r="D3511" t="s">
        <v>82</v>
      </c>
      <c r="E3511" t="s">
        <v>140</v>
      </c>
      <c r="F3511" t="s">
        <v>10257</v>
      </c>
      <c r="G3511" t="s">
        <v>209</v>
      </c>
      <c r="H3511" t="s">
        <v>143</v>
      </c>
      <c r="I3511" t="s">
        <v>135</v>
      </c>
      <c r="J3511" t="s">
        <v>136</v>
      </c>
      <c r="K3511" t="s">
        <v>137</v>
      </c>
      <c r="L3511" t="s">
        <v>10258</v>
      </c>
      <c r="M3511" t="s">
        <v>10259</v>
      </c>
      <c r="N3511">
        <v>3.6191666659999999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2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2.9471933543577804</v>
      </c>
      <c r="AC3511">
        <v>0</v>
      </c>
      <c r="AD3511">
        <v>0</v>
      </c>
      <c r="AE3511">
        <v>2.9471933543577804</v>
      </c>
    </row>
    <row r="3512" spans="1:31" x14ac:dyDescent="0.25">
      <c r="A3512">
        <v>1672337</v>
      </c>
      <c r="B3512">
        <v>1</v>
      </c>
      <c r="C3512" t="s">
        <v>81</v>
      </c>
      <c r="D3512" t="s">
        <v>112</v>
      </c>
      <c r="E3512" t="s">
        <v>164</v>
      </c>
      <c r="F3512" t="s">
        <v>10260</v>
      </c>
      <c r="G3512" t="s">
        <v>161</v>
      </c>
      <c r="H3512" t="s">
        <v>134</v>
      </c>
      <c r="I3512" t="s">
        <v>173</v>
      </c>
      <c r="J3512" t="s">
        <v>136</v>
      </c>
      <c r="K3512" t="s">
        <v>137</v>
      </c>
      <c r="L3512" t="s">
        <v>10261</v>
      </c>
      <c r="M3512" t="s">
        <v>10262</v>
      </c>
      <c r="N3512">
        <v>2.7777777E-2</v>
      </c>
      <c r="O3512">
        <v>0</v>
      </c>
      <c r="P3512">
        <v>31</v>
      </c>
      <c r="Q3512">
        <v>0</v>
      </c>
      <c r="R3512">
        <v>33</v>
      </c>
      <c r="S3512">
        <v>1</v>
      </c>
      <c r="T3512">
        <v>0</v>
      </c>
      <c r="U3512">
        <v>0</v>
      </c>
      <c r="V3512">
        <v>0</v>
      </c>
      <c r="W3512">
        <v>0</v>
      </c>
      <c r="X3512">
        <v>0.14045723434766666</v>
      </c>
      <c r="Y3512">
        <v>0</v>
      </c>
      <c r="Z3512">
        <v>0.59342567534766644</v>
      </c>
      <c r="AA3512">
        <v>18.243547511945497</v>
      </c>
      <c r="AB3512">
        <v>0</v>
      </c>
      <c r="AC3512">
        <v>0</v>
      </c>
      <c r="AD3512">
        <v>0</v>
      </c>
      <c r="AE3512">
        <v>18.977430421640829</v>
      </c>
    </row>
    <row r="3513" spans="1:31" x14ac:dyDescent="0.25">
      <c r="A3513">
        <v>1672360</v>
      </c>
      <c r="B3513">
        <v>1</v>
      </c>
      <c r="C3513" t="s">
        <v>80</v>
      </c>
      <c r="D3513" t="s">
        <v>90</v>
      </c>
      <c r="E3513" t="s">
        <v>146</v>
      </c>
      <c r="F3513" t="s">
        <v>10263</v>
      </c>
      <c r="G3513" t="s">
        <v>281</v>
      </c>
      <c r="H3513" t="s">
        <v>143</v>
      </c>
      <c r="I3513" t="s">
        <v>135</v>
      </c>
      <c r="J3513" t="s">
        <v>136</v>
      </c>
      <c r="K3513" t="s">
        <v>167</v>
      </c>
      <c r="L3513" t="s">
        <v>10264</v>
      </c>
      <c r="M3513" t="s">
        <v>10265</v>
      </c>
      <c r="N3513">
        <v>6.9386111110000002</v>
      </c>
      <c r="O3513">
        <v>0</v>
      </c>
      <c r="P3513">
        <v>273</v>
      </c>
      <c r="Q3513">
        <v>0</v>
      </c>
      <c r="R3513">
        <v>2</v>
      </c>
      <c r="S3513">
        <v>0</v>
      </c>
      <c r="T3513">
        <v>17</v>
      </c>
      <c r="U3513">
        <v>0</v>
      </c>
      <c r="V3513">
        <v>0</v>
      </c>
      <c r="W3513">
        <v>0</v>
      </c>
      <c r="X3513">
        <v>282.43058803620892</v>
      </c>
      <c r="Y3513">
        <v>0</v>
      </c>
      <c r="Z3513">
        <v>0.14384950297822086</v>
      </c>
      <c r="AA3513">
        <v>0</v>
      </c>
      <c r="AB3513">
        <v>110.99624785657203</v>
      </c>
      <c r="AC3513">
        <v>0</v>
      </c>
      <c r="AD3513">
        <v>0</v>
      </c>
      <c r="AE3513">
        <v>393.5706853957592</v>
      </c>
    </row>
    <row r="3514" spans="1:31" x14ac:dyDescent="0.25">
      <c r="A3514">
        <v>1672738</v>
      </c>
      <c r="B3514">
        <v>1</v>
      </c>
      <c r="C3514" t="s">
        <v>80</v>
      </c>
      <c r="D3514" t="s">
        <v>91</v>
      </c>
      <c r="E3514" t="s">
        <v>151</v>
      </c>
      <c r="F3514" t="s">
        <v>10266</v>
      </c>
      <c r="G3514" t="s">
        <v>389</v>
      </c>
      <c r="H3514" t="s">
        <v>143</v>
      </c>
      <c r="I3514" t="s">
        <v>135</v>
      </c>
      <c r="J3514" t="s">
        <v>3</v>
      </c>
      <c r="K3514" t="s">
        <v>137</v>
      </c>
      <c r="L3514" t="s">
        <v>10267</v>
      </c>
      <c r="M3514" t="s">
        <v>10268</v>
      </c>
      <c r="N3514">
        <v>1.328333333</v>
      </c>
      <c r="O3514">
        <v>0</v>
      </c>
      <c r="P3514">
        <v>143</v>
      </c>
      <c r="Q3514">
        <v>0</v>
      </c>
      <c r="R3514">
        <v>0</v>
      </c>
      <c r="S3514">
        <v>0</v>
      </c>
      <c r="T3514">
        <v>5</v>
      </c>
      <c r="U3514">
        <v>0</v>
      </c>
      <c r="V3514">
        <v>0</v>
      </c>
      <c r="W3514">
        <v>0</v>
      </c>
      <c r="X3514">
        <v>69.150602550906669</v>
      </c>
      <c r="Y3514">
        <v>0</v>
      </c>
      <c r="Z3514">
        <v>0</v>
      </c>
      <c r="AA3514">
        <v>0</v>
      </c>
      <c r="AB3514">
        <v>6.419200011455616</v>
      </c>
      <c r="AC3514">
        <v>0</v>
      </c>
      <c r="AD3514">
        <v>0</v>
      </c>
      <c r="AE3514">
        <v>75.569802562362284</v>
      </c>
    </row>
    <row r="3515" spans="1:31" x14ac:dyDescent="0.25">
      <c r="A3515">
        <v>1672297</v>
      </c>
      <c r="B3515">
        <v>1</v>
      </c>
      <c r="C3515" t="s">
        <v>80</v>
      </c>
      <c r="D3515" t="s">
        <v>98</v>
      </c>
      <c r="E3515" t="s">
        <v>131</v>
      </c>
      <c r="F3515" t="s">
        <v>10269</v>
      </c>
      <c r="G3515" t="s">
        <v>161</v>
      </c>
      <c r="H3515" t="s">
        <v>134</v>
      </c>
      <c r="I3515" t="s">
        <v>135</v>
      </c>
      <c r="J3515" t="s">
        <v>136</v>
      </c>
      <c r="K3515" t="s">
        <v>137</v>
      </c>
      <c r="L3515" t="s">
        <v>10270</v>
      </c>
      <c r="M3515" t="s">
        <v>10271</v>
      </c>
      <c r="N3515">
        <v>1.6916666659999999</v>
      </c>
      <c r="O3515">
        <v>0</v>
      </c>
      <c r="P3515">
        <v>46</v>
      </c>
      <c r="Q3515">
        <v>0</v>
      </c>
      <c r="R3515">
        <v>102</v>
      </c>
      <c r="S3515">
        <v>0</v>
      </c>
      <c r="T3515">
        <v>28</v>
      </c>
      <c r="U3515">
        <v>0</v>
      </c>
      <c r="V3515">
        <v>0</v>
      </c>
      <c r="W3515">
        <v>0</v>
      </c>
      <c r="X3515">
        <v>16.648500178534629</v>
      </c>
      <c r="Y3515">
        <v>0</v>
      </c>
      <c r="Z3515">
        <v>53.540279887521237</v>
      </c>
      <c r="AA3515">
        <v>0</v>
      </c>
      <c r="AB3515">
        <v>31.463783295057855</v>
      </c>
      <c r="AC3515">
        <v>0</v>
      </c>
      <c r="AD3515">
        <v>0</v>
      </c>
      <c r="AE3515">
        <v>101.65256336111372</v>
      </c>
    </row>
    <row r="3516" spans="1:31" x14ac:dyDescent="0.25">
      <c r="A3516">
        <v>1672546</v>
      </c>
      <c r="B3516">
        <v>1</v>
      </c>
      <c r="C3516" t="s">
        <v>81</v>
      </c>
      <c r="D3516" t="s">
        <v>118</v>
      </c>
      <c r="E3516" t="s">
        <v>146</v>
      </c>
      <c r="F3516" t="s">
        <v>440</v>
      </c>
      <c r="G3516" t="s">
        <v>253</v>
      </c>
      <c r="H3516" t="s">
        <v>143</v>
      </c>
      <c r="I3516" t="s">
        <v>135</v>
      </c>
      <c r="J3516" t="s">
        <v>136</v>
      </c>
      <c r="K3516" t="s">
        <v>167</v>
      </c>
      <c r="L3516" t="s">
        <v>10272</v>
      </c>
      <c r="M3516" t="s">
        <v>10273</v>
      </c>
      <c r="N3516">
        <v>2.6397222220000001</v>
      </c>
      <c r="O3516">
        <v>0</v>
      </c>
      <c r="P3516">
        <v>16</v>
      </c>
      <c r="Q3516">
        <v>0</v>
      </c>
      <c r="R3516">
        <v>20</v>
      </c>
      <c r="S3516">
        <v>0</v>
      </c>
      <c r="T3516">
        <v>7</v>
      </c>
      <c r="U3516">
        <v>0</v>
      </c>
      <c r="V3516">
        <v>0</v>
      </c>
      <c r="W3516">
        <v>0</v>
      </c>
      <c r="X3516">
        <v>5.5660629506202985</v>
      </c>
      <c r="Y3516">
        <v>0</v>
      </c>
      <c r="Z3516">
        <v>4.8701090676970038</v>
      </c>
      <c r="AA3516">
        <v>0</v>
      </c>
      <c r="AB3516">
        <v>10.459383202975751</v>
      </c>
      <c r="AC3516">
        <v>0</v>
      </c>
      <c r="AD3516">
        <v>0</v>
      </c>
      <c r="AE3516">
        <v>20.895555221293051</v>
      </c>
    </row>
    <row r="3517" spans="1:31" x14ac:dyDescent="0.25">
      <c r="A3517">
        <v>1672758</v>
      </c>
      <c r="B3517">
        <v>1</v>
      </c>
      <c r="C3517" t="s">
        <v>80</v>
      </c>
      <c r="D3517" t="s">
        <v>96</v>
      </c>
      <c r="E3517" t="s">
        <v>140</v>
      </c>
      <c r="F3517" t="s">
        <v>10274</v>
      </c>
      <c r="G3517" t="s">
        <v>142</v>
      </c>
      <c r="H3517" t="s">
        <v>143</v>
      </c>
      <c r="I3517" t="s">
        <v>135</v>
      </c>
      <c r="J3517" t="s">
        <v>136</v>
      </c>
      <c r="K3517" t="s">
        <v>137</v>
      </c>
      <c r="L3517" t="s">
        <v>10275</v>
      </c>
      <c r="M3517" t="s">
        <v>10276</v>
      </c>
      <c r="N3517">
        <v>2.6438888880000002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4.5549101734786293</v>
      </c>
      <c r="AC3517">
        <v>0</v>
      </c>
      <c r="AD3517">
        <v>0</v>
      </c>
      <c r="AE3517">
        <v>4.5549101734786293</v>
      </c>
    </row>
    <row r="3518" spans="1:31" x14ac:dyDescent="0.25">
      <c r="A3518">
        <v>1672566</v>
      </c>
      <c r="B3518">
        <v>1</v>
      </c>
      <c r="C3518" t="s">
        <v>80</v>
      </c>
      <c r="D3518" t="s">
        <v>110</v>
      </c>
      <c r="E3518" t="s">
        <v>151</v>
      </c>
      <c r="F3518" t="s">
        <v>10277</v>
      </c>
      <c r="G3518" t="s">
        <v>253</v>
      </c>
      <c r="H3518" t="s">
        <v>143</v>
      </c>
      <c r="I3518" t="s">
        <v>135</v>
      </c>
      <c r="J3518" t="s">
        <v>136</v>
      </c>
      <c r="K3518" t="s">
        <v>167</v>
      </c>
      <c r="L3518" t="s">
        <v>10278</v>
      </c>
      <c r="M3518" t="s">
        <v>10279</v>
      </c>
      <c r="N3518">
        <v>2.070094444</v>
      </c>
      <c r="O3518">
        <v>0</v>
      </c>
      <c r="P3518">
        <v>176</v>
      </c>
      <c r="Q3518">
        <v>0</v>
      </c>
      <c r="R3518">
        <v>0</v>
      </c>
      <c r="S3518">
        <v>0</v>
      </c>
      <c r="T3518">
        <v>6</v>
      </c>
      <c r="U3518">
        <v>0</v>
      </c>
      <c r="V3518">
        <v>0</v>
      </c>
      <c r="W3518">
        <v>0</v>
      </c>
      <c r="X3518">
        <v>106.44149279640234</v>
      </c>
      <c r="Y3518">
        <v>0</v>
      </c>
      <c r="Z3518">
        <v>0</v>
      </c>
      <c r="AA3518">
        <v>0</v>
      </c>
      <c r="AB3518">
        <v>5.6861167465758973</v>
      </c>
      <c r="AC3518">
        <v>0</v>
      </c>
      <c r="AD3518">
        <v>0</v>
      </c>
      <c r="AE3518">
        <v>112.12760954297823</v>
      </c>
    </row>
    <row r="3519" spans="1:31" x14ac:dyDescent="0.25">
      <c r="A3519">
        <v>1672878</v>
      </c>
      <c r="B3519">
        <v>1</v>
      </c>
      <c r="C3519" t="s">
        <v>80</v>
      </c>
      <c r="D3519" t="s">
        <v>90</v>
      </c>
      <c r="E3519" t="s">
        <v>140</v>
      </c>
      <c r="F3519" t="s">
        <v>10280</v>
      </c>
      <c r="G3519" t="s">
        <v>197</v>
      </c>
      <c r="H3519" t="s">
        <v>143</v>
      </c>
      <c r="I3519" t="s">
        <v>135</v>
      </c>
      <c r="J3519" t="s">
        <v>136</v>
      </c>
      <c r="K3519" t="s">
        <v>137</v>
      </c>
      <c r="L3519" t="s">
        <v>10281</v>
      </c>
      <c r="M3519" t="s">
        <v>10282</v>
      </c>
      <c r="N3519">
        <v>1.4583333329999999</v>
      </c>
      <c r="O3519">
        <v>0</v>
      </c>
      <c r="P3519">
        <v>2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1.7941064513564697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1.7941064513564697</v>
      </c>
    </row>
    <row r="3520" spans="1:31" x14ac:dyDescent="0.25">
      <c r="A3520">
        <v>1672821</v>
      </c>
      <c r="B3520">
        <v>1</v>
      </c>
      <c r="C3520" t="s">
        <v>81</v>
      </c>
      <c r="D3520" t="s">
        <v>113</v>
      </c>
      <c r="E3520" t="s">
        <v>151</v>
      </c>
      <c r="F3520" t="s">
        <v>10283</v>
      </c>
      <c r="G3520" t="s">
        <v>153</v>
      </c>
      <c r="H3520" t="s">
        <v>143</v>
      </c>
      <c r="I3520" t="s">
        <v>135</v>
      </c>
      <c r="J3520" t="s">
        <v>136</v>
      </c>
      <c r="K3520" t="s">
        <v>137</v>
      </c>
      <c r="L3520" t="s">
        <v>10284</v>
      </c>
      <c r="M3520" t="s">
        <v>10285</v>
      </c>
      <c r="N3520">
        <v>2.0102777770000002</v>
      </c>
      <c r="O3520">
        <v>0</v>
      </c>
      <c r="P3520">
        <v>57</v>
      </c>
      <c r="Q3520">
        <v>0</v>
      </c>
      <c r="R3520">
        <v>2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15.592746532488642</v>
      </c>
      <c r="Y3520">
        <v>0</v>
      </c>
      <c r="Z3520">
        <v>7.395842599108333E-3</v>
      </c>
      <c r="AA3520">
        <v>0</v>
      </c>
      <c r="AB3520">
        <v>0</v>
      </c>
      <c r="AC3520">
        <v>0</v>
      </c>
      <c r="AD3520">
        <v>0</v>
      </c>
      <c r="AE3520">
        <v>15.600142375087749</v>
      </c>
    </row>
    <row r="3521" spans="1:31" x14ac:dyDescent="0.25">
      <c r="A3521">
        <v>1672466</v>
      </c>
      <c r="B3521">
        <v>1</v>
      </c>
      <c r="C3521" t="s">
        <v>80</v>
      </c>
      <c r="D3521" t="s">
        <v>96</v>
      </c>
      <c r="E3521" t="s">
        <v>140</v>
      </c>
      <c r="F3521" t="s">
        <v>10286</v>
      </c>
      <c r="G3521" t="s">
        <v>197</v>
      </c>
      <c r="H3521" t="s">
        <v>143</v>
      </c>
      <c r="I3521" t="s">
        <v>135</v>
      </c>
      <c r="J3521" t="s">
        <v>136</v>
      </c>
      <c r="K3521" t="s">
        <v>137</v>
      </c>
      <c r="L3521" t="s">
        <v>10287</v>
      </c>
      <c r="M3521" t="s">
        <v>10288</v>
      </c>
      <c r="N3521">
        <v>4.8150000000000004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0.11975599777760501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0.11975599777760501</v>
      </c>
    </row>
    <row r="3522" spans="1:31" x14ac:dyDescent="0.25">
      <c r="A3522">
        <v>1672523</v>
      </c>
      <c r="B3522">
        <v>1</v>
      </c>
      <c r="C3522" t="s">
        <v>81</v>
      </c>
      <c r="D3522" t="s">
        <v>120</v>
      </c>
      <c r="E3522" t="s">
        <v>146</v>
      </c>
      <c r="F3522" t="s">
        <v>10289</v>
      </c>
      <c r="G3522" t="s">
        <v>148</v>
      </c>
      <c r="H3522" t="s">
        <v>143</v>
      </c>
      <c r="I3522" t="s">
        <v>135</v>
      </c>
      <c r="J3522" t="s">
        <v>136</v>
      </c>
      <c r="K3522" t="s">
        <v>137</v>
      </c>
      <c r="L3522" t="s">
        <v>10290</v>
      </c>
      <c r="M3522" t="s">
        <v>10291</v>
      </c>
      <c r="N3522">
        <v>1.2849999999999999</v>
      </c>
      <c r="O3522">
        <v>0</v>
      </c>
      <c r="P3522">
        <v>0</v>
      </c>
      <c r="Q3522">
        <v>0</v>
      </c>
      <c r="R3522">
        <v>9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2.1177534892064704</v>
      </c>
      <c r="AA3522">
        <v>0</v>
      </c>
      <c r="AB3522">
        <v>0.24614073109854226</v>
      </c>
      <c r="AC3522">
        <v>0</v>
      </c>
      <c r="AD3522">
        <v>0</v>
      </c>
      <c r="AE3522">
        <v>2.3638942203050126</v>
      </c>
    </row>
    <row r="3523" spans="1:31" x14ac:dyDescent="0.25">
      <c r="A3523">
        <v>1672280</v>
      </c>
      <c r="B3523">
        <v>1</v>
      </c>
      <c r="C3523" t="s">
        <v>80</v>
      </c>
      <c r="D3523" t="s">
        <v>82</v>
      </c>
      <c r="E3523" t="s">
        <v>200</v>
      </c>
      <c r="F3523" t="s">
        <v>10292</v>
      </c>
      <c r="G3523" t="s">
        <v>202</v>
      </c>
      <c r="H3523" t="s">
        <v>143</v>
      </c>
      <c r="I3523" t="s">
        <v>135</v>
      </c>
      <c r="J3523" t="s">
        <v>136</v>
      </c>
      <c r="K3523" t="s">
        <v>137</v>
      </c>
      <c r="L3523" t="s">
        <v>10293</v>
      </c>
      <c r="M3523" t="s">
        <v>10294</v>
      </c>
      <c r="N3523">
        <v>10.938055555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22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361.67053689490308</v>
      </c>
      <c r="AC3523">
        <v>0</v>
      </c>
      <c r="AD3523">
        <v>0</v>
      </c>
      <c r="AE3523">
        <v>361.67053689490308</v>
      </c>
    </row>
    <row r="3524" spans="1:31" x14ac:dyDescent="0.25">
      <c r="A3524">
        <v>1672274</v>
      </c>
      <c r="B3524">
        <v>1</v>
      </c>
      <c r="C3524" t="s">
        <v>80</v>
      </c>
      <c r="D3524" t="s">
        <v>84</v>
      </c>
      <c r="E3524" t="s">
        <v>140</v>
      </c>
      <c r="F3524" t="s">
        <v>10295</v>
      </c>
      <c r="G3524" t="s">
        <v>142</v>
      </c>
      <c r="H3524" t="s">
        <v>143</v>
      </c>
      <c r="I3524" t="s">
        <v>135</v>
      </c>
      <c r="J3524" t="s">
        <v>136</v>
      </c>
      <c r="K3524" t="s">
        <v>137</v>
      </c>
      <c r="L3524" t="s">
        <v>10296</v>
      </c>
      <c r="M3524" t="s">
        <v>10297</v>
      </c>
      <c r="N3524">
        <v>9.3558333329999996</v>
      </c>
      <c r="O3524">
        <v>0</v>
      </c>
      <c r="P3524">
        <v>5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6.5450551245592576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6.5450551245592576</v>
      </c>
    </row>
    <row r="3525" spans="1:31" x14ac:dyDescent="0.25">
      <c r="A3525">
        <v>1672572</v>
      </c>
      <c r="B3525">
        <v>1</v>
      </c>
      <c r="C3525" t="s">
        <v>80</v>
      </c>
      <c r="D3525" t="s">
        <v>109</v>
      </c>
      <c r="E3525" t="s">
        <v>151</v>
      </c>
      <c r="F3525" t="s">
        <v>10298</v>
      </c>
      <c r="G3525" t="s">
        <v>153</v>
      </c>
      <c r="H3525" t="s">
        <v>143</v>
      </c>
      <c r="I3525" t="s">
        <v>135</v>
      </c>
      <c r="J3525" t="s">
        <v>136</v>
      </c>
      <c r="K3525" t="s">
        <v>137</v>
      </c>
      <c r="L3525" t="s">
        <v>10299</v>
      </c>
      <c r="M3525" t="s">
        <v>10300</v>
      </c>
      <c r="N3525">
        <v>2.610833333</v>
      </c>
      <c r="O3525">
        <v>0</v>
      </c>
      <c r="P3525">
        <v>23</v>
      </c>
      <c r="Q3525">
        <v>0</v>
      </c>
      <c r="R3525">
        <v>2</v>
      </c>
      <c r="S3525">
        <v>0</v>
      </c>
      <c r="T3525">
        <v>4</v>
      </c>
      <c r="U3525">
        <v>0</v>
      </c>
      <c r="V3525">
        <v>0</v>
      </c>
      <c r="W3525">
        <v>0</v>
      </c>
      <c r="X3525">
        <v>9.3404531149553023</v>
      </c>
      <c r="Y3525">
        <v>0</v>
      </c>
      <c r="Z3525">
        <v>0.68150466764004503</v>
      </c>
      <c r="AA3525">
        <v>0</v>
      </c>
      <c r="AB3525">
        <v>5.6352126776374369</v>
      </c>
      <c r="AC3525">
        <v>0</v>
      </c>
      <c r="AD3525">
        <v>0</v>
      </c>
      <c r="AE3525">
        <v>15.657170460232784</v>
      </c>
    </row>
    <row r="3526" spans="1:31" x14ac:dyDescent="0.25">
      <c r="A3526">
        <v>1672532</v>
      </c>
      <c r="B3526">
        <v>1</v>
      </c>
      <c r="C3526" t="s">
        <v>81</v>
      </c>
      <c r="D3526" t="s">
        <v>117</v>
      </c>
      <c r="E3526" t="s">
        <v>140</v>
      </c>
      <c r="F3526" t="s">
        <v>10301</v>
      </c>
      <c r="G3526" t="s">
        <v>197</v>
      </c>
      <c r="H3526" t="s">
        <v>143</v>
      </c>
      <c r="I3526" t="s">
        <v>135</v>
      </c>
      <c r="J3526" t="s">
        <v>136</v>
      </c>
      <c r="K3526" t="s">
        <v>137</v>
      </c>
      <c r="L3526" t="s">
        <v>10302</v>
      </c>
      <c r="M3526" t="s">
        <v>10303</v>
      </c>
      <c r="N3526">
        <v>4.2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1</v>
      </c>
      <c r="U3526">
        <v>0</v>
      </c>
      <c r="V3526">
        <v>0</v>
      </c>
      <c r="W3526">
        <v>0</v>
      </c>
      <c r="X3526">
        <v>0.6246661059816101</v>
      </c>
      <c r="Y3526">
        <v>0</v>
      </c>
      <c r="Z3526">
        <v>0</v>
      </c>
      <c r="AA3526">
        <v>0</v>
      </c>
      <c r="AB3526">
        <v>10.898364417622801</v>
      </c>
      <c r="AC3526">
        <v>0</v>
      </c>
      <c r="AD3526">
        <v>0</v>
      </c>
      <c r="AE3526">
        <v>11.523030523604412</v>
      </c>
    </row>
    <row r="3527" spans="1:31" x14ac:dyDescent="0.25">
      <c r="A3527">
        <v>1672555</v>
      </c>
      <c r="B3527">
        <v>1</v>
      </c>
      <c r="C3527" t="s">
        <v>80</v>
      </c>
      <c r="D3527" t="s">
        <v>84</v>
      </c>
      <c r="E3527" t="s">
        <v>140</v>
      </c>
      <c r="F3527" t="s">
        <v>10304</v>
      </c>
      <c r="G3527" t="s">
        <v>142</v>
      </c>
      <c r="H3527" t="s">
        <v>143</v>
      </c>
      <c r="I3527" t="s">
        <v>135</v>
      </c>
      <c r="J3527" t="s">
        <v>136</v>
      </c>
      <c r="K3527" t="s">
        <v>137</v>
      </c>
      <c r="L3527" t="s">
        <v>10305</v>
      </c>
      <c r="M3527" t="s">
        <v>10306</v>
      </c>
      <c r="N3527">
        <v>2.9275000000000002</v>
      </c>
      <c r="O3527">
        <v>0</v>
      </c>
      <c r="P3527">
        <v>5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1.8249699815975184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1.8249699815975184</v>
      </c>
    </row>
    <row r="3528" spans="1:31" x14ac:dyDescent="0.25">
      <c r="A3528">
        <v>1672392</v>
      </c>
      <c r="B3528">
        <v>1</v>
      </c>
      <c r="C3528" t="s">
        <v>80</v>
      </c>
      <c r="D3528" t="s">
        <v>97</v>
      </c>
      <c r="E3528" t="s">
        <v>146</v>
      </c>
      <c r="F3528" t="s">
        <v>10307</v>
      </c>
      <c r="G3528" t="s">
        <v>281</v>
      </c>
      <c r="H3528" t="s">
        <v>143</v>
      </c>
      <c r="I3528" t="s">
        <v>135</v>
      </c>
      <c r="J3528" t="s">
        <v>136</v>
      </c>
      <c r="K3528" t="s">
        <v>167</v>
      </c>
      <c r="L3528" t="s">
        <v>10308</v>
      </c>
      <c r="M3528" t="s">
        <v>10309</v>
      </c>
      <c r="N3528">
        <v>7.2477777769999996</v>
      </c>
      <c r="O3528">
        <v>0</v>
      </c>
      <c r="P3528">
        <v>9</v>
      </c>
      <c r="Q3528">
        <v>0</v>
      </c>
      <c r="R3528">
        <v>6</v>
      </c>
      <c r="S3528">
        <v>1</v>
      </c>
      <c r="T3528">
        <v>2</v>
      </c>
      <c r="U3528">
        <v>0</v>
      </c>
      <c r="V3528">
        <v>0</v>
      </c>
      <c r="W3528">
        <v>0</v>
      </c>
      <c r="X3528">
        <v>34.192830277110851</v>
      </c>
      <c r="Y3528">
        <v>0</v>
      </c>
      <c r="Z3528">
        <v>47.988053588827384</v>
      </c>
      <c r="AA3528">
        <v>10.901483608346773</v>
      </c>
      <c r="AB3528">
        <v>28.890626105131645</v>
      </c>
      <c r="AC3528">
        <v>0</v>
      </c>
      <c r="AD3528">
        <v>0</v>
      </c>
      <c r="AE3528">
        <v>121.97299357941665</v>
      </c>
    </row>
    <row r="3529" spans="1:31" x14ac:dyDescent="0.25">
      <c r="A3529">
        <v>1672409</v>
      </c>
      <c r="B3529">
        <v>1</v>
      </c>
      <c r="C3529" t="s">
        <v>80</v>
      </c>
      <c r="D3529" t="s">
        <v>91</v>
      </c>
      <c r="E3529" t="s">
        <v>159</v>
      </c>
      <c r="F3529" t="s">
        <v>10310</v>
      </c>
      <c r="G3529" t="s">
        <v>281</v>
      </c>
      <c r="H3529" t="s">
        <v>134</v>
      </c>
      <c r="I3529" t="s">
        <v>135</v>
      </c>
      <c r="J3529" t="s">
        <v>136</v>
      </c>
      <c r="K3529" t="s">
        <v>167</v>
      </c>
      <c r="L3529" t="s">
        <v>10311</v>
      </c>
      <c r="M3529" t="s">
        <v>10312</v>
      </c>
      <c r="N3529">
        <v>6.099325833</v>
      </c>
      <c r="O3529">
        <v>0</v>
      </c>
      <c r="P3529">
        <v>555</v>
      </c>
      <c r="Q3529">
        <v>0</v>
      </c>
      <c r="R3529">
        <v>0</v>
      </c>
      <c r="S3529">
        <v>0</v>
      </c>
      <c r="T3529">
        <v>15</v>
      </c>
      <c r="U3529">
        <v>0</v>
      </c>
      <c r="V3529">
        <v>0</v>
      </c>
      <c r="W3529">
        <v>0</v>
      </c>
      <c r="X3529">
        <v>823.5741803713837</v>
      </c>
      <c r="Y3529">
        <v>0</v>
      </c>
      <c r="Z3529">
        <v>0</v>
      </c>
      <c r="AA3529">
        <v>0</v>
      </c>
      <c r="AB3529">
        <v>63.215331197463371</v>
      </c>
      <c r="AC3529">
        <v>0</v>
      </c>
      <c r="AD3529">
        <v>0</v>
      </c>
      <c r="AE3529">
        <v>886.78951156884705</v>
      </c>
    </row>
    <row r="3530" spans="1:31" x14ac:dyDescent="0.25">
      <c r="A3530">
        <v>1672386</v>
      </c>
      <c r="B3530">
        <v>1</v>
      </c>
      <c r="C3530" t="s">
        <v>80</v>
      </c>
      <c r="D3530" t="s">
        <v>105</v>
      </c>
      <c r="E3530" t="s">
        <v>159</v>
      </c>
      <c r="F3530" t="s">
        <v>10313</v>
      </c>
      <c r="G3530" t="s">
        <v>253</v>
      </c>
      <c r="H3530" t="s">
        <v>134</v>
      </c>
      <c r="I3530" t="s">
        <v>135</v>
      </c>
      <c r="J3530" t="s">
        <v>136</v>
      </c>
      <c r="K3530" t="s">
        <v>167</v>
      </c>
      <c r="L3530" t="s">
        <v>10314</v>
      </c>
      <c r="M3530" t="s">
        <v>10315</v>
      </c>
      <c r="N3530">
        <v>4.8741666659999998</v>
      </c>
      <c r="O3530">
        <v>1</v>
      </c>
      <c r="P3530">
        <v>3130</v>
      </c>
      <c r="Q3530">
        <v>0</v>
      </c>
      <c r="R3530">
        <v>58</v>
      </c>
      <c r="S3530">
        <v>1</v>
      </c>
      <c r="T3530">
        <v>945</v>
      </c>
      <c r="U3530">
        <v>2</v>
      </c>
      <c r="V3530">
        <v>0</v>
      </c>
      <c r="W3530">
        <v>6.5195040062702878</v>
      </c>
      <c r="X3530">
        <v>3727.0824543308981</v>
      </c>
      <c r="Y3530">
        <v>0</v>
      </c>
      <c r="Z3530">
        <v>44.585496279637297</v>
      </c>
      <c r="AA3530">
        <v>427.34443005890989</v>
      </c>
      <c r="AB3530">
        <v>5817.9936751686955</v>
      </c>
      <c r="AC3530">
        <v>2187.3945991213145</v>
      </c>
      <c r="AD3530">
        <v>0</v>
      </c>
      <c r="AE3530">
        <v>12210.920158965728</v>
      </c>
    </row>
    <row r="3531" spans="1:31" x14ac:dyDescent="0.25">
      <c r="A3531">
        <v>1672455</v>
      </c>
      <c r="B3531">
        <v>1</v>
      </c>
      <c r="C3531" t="s">
        <v>80</v>
      </c>
      <c r="D3531" t="s">
        <v>100</v>
      </c>
      <c r="E3531" t="s">
        <v>140</v>
      </c>
      <c r="F3531" t="s">
        <v>10316</v>
      </c>
      <c r="G3531" t="s">
        <v>142</v>
      </c>
      <c r="H3531" t="s">
        <v>143</v>
      </c>
      <c r="I3531" t="s">
        <v>135</v>
      </c>
      <c r="J3531" t="s">
        <v>136</v>
      </c>
      <c r="K3531" t="s">
        <v>137</v>
      </c>
      <c r="L3531" t="s">
        <v>10317</v>
      </c>
      <c r="M3531" t="s">
        <v>10318</v>
      </c>
      <c r="N3531">
        <v>12.331388887999999</v>
      </c>
      <c r="O3531">
        <v>0</v>
      </c>
      <c r="P3531">
        <v>3</v>
      </c>
      <c r="Q3531">
        <v>0</v>
      </c>
      <c r="R3531">
        <v>0</v>
      </c>
      <c r="S3531">
        <v>0</v>
      </c>
      <c r="T3531">
        <v>1</v>
      </c>
      <c r="U3531">
        <v>0</v>
      </c>
      <c r="V3531">
        <v>0</v>
      </c>
      <c r="W3531">
        <v>0</v>
      </c>
      <c r="X3531">
        <v>6.9721488575640915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6.9721488575640915</v>
      </c>
    </row>
    <row r="3532" spans="1:31" x14ac:dyDescent="0.25">
      <c r="A3532">
        <v>1672346</v>
      </c>
      <c r="B3532">
        <v>1</v>
      </c>
      <c r="C3532" t="s">
        <v>80</v>
      </c>
      <c r="D3532" t="s">
        <v>109</v>
      </c>
      <c r="E3532" t="s">
        <v>159</v>
      </c>
      <c r="F3532" t="s">
        <v>10319</v>
      </c>
      <c r="G3532" t="s">
        <v>281</v>
      </c>
      <c r="H3532" t="s">
        <v>134</v>
      </c>
      <c r="I3532" t="s">
        <v>135</v>
      </c>
      <c r="J3532" t="s">
        <v>136</v>
      </c>
      <c r="K3532" t="s">
        <v>167</v>
      </c>
      <c r="L3532" t="s">
        <v>10320</v>
      </c>
      <c r="M3532" t="s">
        <v>10321</v>
      </c>
      <c r="N3532">
        <v>7.727222222</v>
      </c>
      <c r="O3532">
        <v>0</v>
      </c>
      <c r="P3532">
        <v>34</v>
      </c>
      <c r="Q3532">
        <v>0</v>
      </c>
      <c r="R3532">
        <v>15</v>
      </c>
      <c r="S3532">
        <v>0</v>
      </c>
      <c r="T3532">
        <v>23</v>
      </c>
      <c r="U3532">
        <v>0</v>
      </c>
      <c r="V3532">
        <v>0</v>
      </c>
      <c r="W3532">
        <v>0</v>
      </c>
      <c r="X3532">
        <v>38.383263301935941</v>
      </c>
      <c r="Y3532">
        <v>0</v>
      </c>
      <c r="Z3532">
        <v>45.212892392967625</v>
      </c>
      <c r="AA3532">
        <v>0</v>
      </c>
      <c r="AB3532">
        <v>239.4233166775133</v>
      </c>
      <c r="AC3532">
        <v>0</v>
      </c>
      <c r="AD3532">
        <v>0</v>
      </c>
      <c r="AE3532">
        <v>323.01947237241689</v>
      </c>
    </row>
    <row r="3533" spans="1:31" x14ac:dyDescent="0.25">
      <c r="A3533">
        <v>1672781</v>
      </c>
      <c r="B3533">
        <v>1</v>
      </c>
      <c r="C3533" t="s">
        <v>80</v>
      </c>
      <c r="D3533" t="s">
        <v>91</v>
      </c>
      <c r="E3533" t="s">
        <v>164</v>
      </c>
      <c r="F3533" t="s">
        <v>10322</v>
      </c>
      <c r="G3533" t="s">
        <v>161</v>
      </c>
      <c r="H3533" t="s">
        <v>134</v>
      </c>
      <c r="I3533" t="s">
        <v>135</v>
      </c>
      <c r="J3533" t="s">
        <v>136</v>
      </c>
      <c r="K3533" t="s">
        <v>137</v>
      </c>
      <c r="L3533" t="s">
        <v>10323</v>
      </c>
      <c r="M3533" t="s">
        <v>10324</v>
      </c>
      <c r="N3533">
        <v>9.6944444000000005E-2</v>
      </c>
      <c r="O3533">
        <v>1</v>
      </c>
      <c r="P3533">
        <v>31</v>
      </c>
      <c r="Q3533">
        <v>21</v>
      </c>
      <c r="R3533">
        <v>281</v>
      </c>
      <c r="S3533">
        <v>10</v>
      </c>
      <c r="T3533">
        <v>63</v>
      </c>
      <c r="U3533">
        <v>3</v>
      </c>
      <c r="V3533">
        <v>0</v>
      </c>
      <c r="W3533">
        <v>0.16236390338337639</v>
      </c>
      <c r="X3533">
        <v>0.81054792923667351</v>
      </c>
      <c r="Y3533">
        <v>0.70686630916351667</v>
      </c>
      <c r="Z3533">
        <v>5.2380219294515262</v>
      </c>
      <c r="AA3533">
        <v>9.7006760267484786</v>
      </c>
      <c r="AB3533">
        <v>4.3391188502697435</v>
      </c>
      <c r="AC3533">
        <v>10.709975365580386</v>
      </c>
      <c r="AD3533">
        <v>0</v>
      </c>
      <c r="AE3533">
        <v>31.6675703138337</v>
      </c>
    </row>
    <row r="3534" spans="1:31" x14ac:dyDescent="0.25">
      <c r="A3534">
        <v>1672449</v>
      </c>
      <c r="B3534">
        <v>1</v>
      </c>
      <c r="C3534" t="s">
        <v>81</v>
      </c>
      <c r="D3534" t="s">
        <v>113</v>
      </c>
      <c r="E3534" t="s">
        <v>164</v>
      </c>
      <c r="F3534" t="s">
        <v>10325</v>
      </c>
      <c r="G3534" t="s">
        <v>161</v>
      </c>
      <c r="H3534" t="s">
        <v>134</v>
      </c>
      <c r="I3534" t="s">
        <v>173</v>
      </c>
      <c r="J3534" t="s">
        <v>136</v>
      </c>
      <c r="K3534" t="s">
        <v>137</v>
      </c>
      <c r="L3534" t="s">
        <v>10326</v>
      </c>
      <c r="M3534" t="s">
        <v>10327</v>
      </c>
      <c r="N3534">
        <v>1.3888888E-2</v>
      </c>
      <c r="O3534">
        <v>15</v>
      </c>
      <c r="P3534">
        <v>347</v>
      </c>
      <c r="Q3534">
        <v>144</v>
      </c>
      <c r="R3534">
        <v>177</v>
      </c>
      <c r="S3534">
        <v>20</v>
      </c>
      <c r="T3534">
        <v>27</v>
      </c>
      <c r="U3534">
        <v>0</v>
      </c>
      <c r="V3534">
        <v>0</v>
      </c>
      <c r="W3534">
        <v>3.1507244995999988E-2</v>
      </c>
      <c r="X3534">
        <v>1.0537238648295</v>
      </c>
      <c r="Y3534">
        <v>0.94548130003797171</v>
      </c>
      <c r="Z3534">
        <v>0.79305364295747238</v>
      </c>
      <c r="AA3534">
        <v>0.60039794700323612</v>
      </c>
      <c r="AB3534">
        <v>0.38639999863854163</v>
      </c>
      <c r="AC3534">
        <v>0</v>
      </c>
      <c r="AD3534">
        <v>0</v>
      </c>
      <c r="AE3534">
        <v>3.8105639984627215</v>
      </c>
    </row>
    <row r="3535" spans="1:31" x14ac:dyDescent="0.25">
      <c r="A3535">
        <v>1672661</v>
      </c>
      <c r="B3535">
        <v>1</v>
      </c>
      <c r="C3535" t="s">
        <v>80</v>
      </c>
      <c r="D3535" t="s">
        <v>97</v>
      </c>
      <c r="E3535" t="s">
        <v>140</v>
      </c>
      <c r="F3535" t="s">
        <v>10328</v>
      </c>
      <c r="G3535" t="s">
        <v>142</v>
      </c>
      <c r="H3535" t="s">
        <v>143</v>
      </c>
      <c r="I3535" t="s">
        <v>135</v>
      </c>
      <c r="J3535" t="s">
        <v>136</v>
      </c>
      <c r="K3535" t="s">
        <v>137</v>
      </c>
      <c r="L3535" t="s">
        <v>10329</v>
      </c>
      <c r="M3535" t="s">
        <v>10330</v>
      </c>
      <c r="N3535">
        <v>2.6013888879999998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3.1805277385421107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3.1805277385421107</v>
      </c>
    </row>
    <row r="3536" spans="1:31" x14ac:dyDescent="0.25">
      <c r="A3536">
        <v>1672306</v>
      </c>
      <c r="B3536">
        <v>1</v>
      </c>
      <c r="C3536" t="s">
        <v>81</v>
      </c>
      <c r="D3536" t="s">
        <v>127</v>
      </c>
      <c r="E3536" t="s">
        <v>159</v>
      </c>
      <c r="F3536" t="s">
        <v>2682</v>
      </c>
      <c r="G3536" t="s">
        <v>271</v>
      </c>
      <c r="H3536" t="s">
        <v>181</v>
      </c>
      <c r="I3536" t="s">
        <v>135</v>
      </c>
      <c r="J3536" t="s">
        <v>136</v>
      </c>
      <c r="K3536" t="s">
        <v>167</v>
      </c>
      <c r="L3536" t="s">
        <v>10331</v>
      </c>
      <c r="M3536" t="s">
        <v>10332</v>
      </c>
      <c r="N3536">
        <v>6.9122155550000004</v>
      </c>
      <c r="O3536">
        <v>5</v>
      </c>
      <c r="P3536">
        <v>0</v>
      </c>
      <c r="Q3536">
        <v>155</v>
      </c>
      <c r="R3536">
        <v>6</v>
      </c>
      <c r="S3536">
        <v>6</v>
      </c>
      <c r="T3536">
        <v>0</v>
      </c>
      <c r="U3536">
        <v>0</v>
      </c>
      <c r="V3536">
        <v>0</v>
      </c>
      <c r="W3536">
        <v>3.7669749167818538</v>
      </c>
      <c r="X3536">
        <v>0</v>
      </c>
      <c r="Y3536">
        <v>343.58902594224361</v>
      </c>
      <c r="Z3536">
        <v>7.8718929942072693</v>
      </c>
      <c r="AA3536">
        <v>99.406279090324034</v>
      </c>
      <c r="AB3536">
        <v>0</v>
      </c>
      <c r="AC3536">
        <v>0</v>
      </c>
      <c r="AD3536">
        <v>0</v>
      </c>
      <c r="AE3536">
        <v>454.63417294355679</v>
      </c>
    </row>
    <row r="3537" spans="1:31" x14ac:dyDescent="0.25">
      <c r="A3537">
        <v>1672804</v>
      </c>
      <c r="B3537">
        <v>1</v>
      </c>
      <c r="C3537" t="s">
        <v>81</v>
      </c>
      <c r="D3537" t="s">
        <v>127</v>
      </c>
      <c r="E3537" t="s">
        <v>159</v>
      </c>
      <c r="F3537" t="s">
        <v>5899</v>
      </c>
      <c r="G3537" t="s">
        <v>133</v>
      </c>
      <c r="H3537" t="s">
        <v>134</v>
      </c>
      <c r="I3537" t="s">
        <v>135</v>
      </c>
      <c r="J3537" t="s">
        <v>136</v>
      </c>
      <c r="K3537" t="s">
        <v>137</v>
      </c>
      <c r="L3537" t="s">
        <v>10333</v>
      </c>
      <c r="M3537" t="s">
        <v>10334</v>
      </c>
      <c r="N3537">
        <v>2.918055555</v>
      </c>
      <c r="O3537">
        <v>1</v>
      </c>
      <c r="P3537">
        <v>473</v>
      </c>
      <c r="Q3537">
        <v>7</v>
      </c>
      <c r="R3537">
        <v>7</v>
      </c>
      <c r="S3537">
        <v>3</v>
      </c>
      <c r="T3537">
        <v>16</v>
      </c>
      <c r="U3537">
        <v>0</v>
      </c>
      <c r="V3537">
        <v>0</v>
      </c>
      <c r="W3537">
        <v>0.90252525854485566</v>
      </c>
      <c r="X3537">
        <v>174.72152389738815</v>
      </c>
      <c r="Y3537">
        <v>6.7357777455437642</v>
      </c>
      <c r="Z3537">
        <v>2.0013770516271889</v>
      </c>
      <c r="AA3537">
        <v>28.662698059693554</v>
      </c>
      <c r="AB3537">
        <v>6.3373766682885178</v>
      </c>
      <c r="AC3537">
        <v>0</v>
      </c>
      <c r="AD3537">
        <v>0</v>
      </c>
      <c r="AE3537">
        <v>219.36127868108608</v>
      </c>
    </row>
    <row r="3538" spans="1:31" x14ac:dyDescent="0.25">
      <c r="A3538">
        <v>1672263</v>
      </c>
      <c r="B3538">
        <v>1</v>
      </c>
      <c r="C3538" t="s">
        <v>80</v>
      </c>
      <c r="D3538" t="s">
        <v>82</v>
      </c>
      <c r="E3538" t="s">
        <v>159</v>
      </c>
      <c r="F3538" t="s">
        <v>10335</v>
      </c>
      <c r="G3538" t="s">
        <v>555</v>
      </c>
      <c r="H3538" t="s">
        <v>134</v>
      </c>
      <c r="I3538" t="s">
        <v>135</v>
      </c>
      <c r="J3538" t="s">
        <v>136</v>
      </c>
      <c r="K3538" t="s">
        <v>137</v>
      </c>
      <c r="L3538" t="s">
        <v>10336</v>
      </c>
      <c r="M3538" t="s">
        <v>10337</v>
      </c>
      <c r="N3538">
        <v>0.57805555500000005</v>
      </c>
      <c r="O3538">
        <v>0</v>
      </c>
      <c r="P3538">
        <v>9</v>
      </c>
      <c r="Q3538">
        <v>0</v>
      </c>
      <c r="R3538">
        <v>0</v>
      </c>
      <c r="S3538">
        <v>0</v>
      </c>
      <c r="T3538">
        <v>456</v>
      </c>
      <c r="U3538">
        <v>0</v>
      </c>
      <c r="V3538">
        <v>0</v>
      </c>
      <c r="W3538">
        <v>0</v>
      </c>
      <c r="X3538">
        <v>0.88409995901774607</v>
      </c>
      <c r="Y3538">
        <v>0</v>
      </c>
      <c r="Z3538">
        <v>0</v>
      </c>
      <c r="AA3538">
        <v>0</v>
      </c>
      <c r="AB3538">
        <v>47.366148126370049</v>
      </c>
      <c r="AC3538">
        <v>0</v>
      </c>
      <c r="AD3538">
        <v>0</v>
      </c>
      <c r="AE3538">
        <v>48.250248085387796</v>
      </c>
    </row>
    <row r="3539" spans="1:31" x14ac:dyDescent="0.25">
      <c r="A3539">
        <v>1672432</v>
      </c>
      <c r="B3539">
        <v>1</v>
      </c>
      <c r="C3539" t="s">
        <v>80</v>
      </c>
      <c r="D3539" t="s">
        <v>110</v>
      </c>
      <c r="E3539" t="s">
        <v>151</v>
      </c>
      <c r="F3539" t="s">
        <v>1057</v>
      </c>
      <c r="G3539" t="s">
        <v>253</v>
      </c>
      <c r="H3539" t="s">
        <v>143</v>
      </c>
      <c r="I3539" t="s">
        <v>135</v>
      </c>
      <c r="J3539" t="s">
        <v>136</v>
      </c>
      <c r="K3539" t="s">
        <v>167</v>
      </c>
      <c r="L3539" t="s">
        <v>10338</v>
      </c>
      <c r="M3539" t="s">
        <v>10339</v>
      </c>
      <c r="N3539">
        <v>2.7041138880000002</v>
      </c>
      <c r="O3539">
        <v>0</v>
      </c>
      <c r="P3539">
        <v>93</v>
      </c>
      <c r="Q3539">
        <v>0</v>
      </c>
      <c r="R3539">
        <v>0</v>
      </c>
      <c r="S3539">
        <v>0</v>
      </c>
      <c r="T3539">
        <v>12</v>
      </c>
      <c r="U3539">
        <v>0</v>
      </c>
      <c r="V3539">
        <v>0</v>
      </c>
      <c r="W3539">
        <v>0</v>
      </c>
      <c r="X3539">
        <v>89.622220538622912</v>
      </c>
      <c r="Y3539">
        <v>0</v>
      </c>
      <c r="Z3539">
        <v>0</v>
      </c>
      <c r="AA3539">
        <v>0</v>
      </c>
      <c r="AB3539">
        <v>39.491253959765906</v>
      </c>
      <c r="AC3539">
        <v>0</v>
      </c>
      <c r="AD3539">
        <v>0</v>
      </c>
      <c r="AE3539">
        <v>129.11347449838883</v>
      </c>
    </row>
    <row r="3540" spans="1:31" x14ac:dyDescent="0.25">
      <c r="A3540">
        <v>1672824</v>
      </c>
      <c r="B3540">
        <v>1</v>
      </c>
      <c r="C3540" t="s">
        <v>80</v>
      </c>
      <c r="D3540" t="s">
        <v>96</v>
      </c>
      <c r="E3540" t="s">
        <v>140</v>
      </c>
      <c r="F3540" t="s">
        <v>10340</v>
      </c>
      <c r="G3540" t="s">
        <v>142</v>
      </c>
      <c r="H3540" t="s">
        <v>143</v>
      </c>
      <c r="I3540" t="s">
        <v>135</v>
      </c>
      <c r="J3540" t="s">
        <v>136</v>
      </c>
      <c r="K3540" t="s">
        <v>137</v>
      </c>
      <c r="L3540" t="s">
        <v>10341</v>
      </c>
      <c r="M3540" t="s">
        <v>10342</v>
      </c>
      <c r="N3540">
        <v>5.3224999999999998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1.4117419668094136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1.4117419668094136</v>
      </c>
    </row>
    <row r="3541" spans="1:31" x14ac:dyDescent="0.25">
      <c r="A3541">
        <v>1672867</v>
      </c>
      <c r="B3541">
        <v>1</v>
      </c>
      <c r="C3541" t="s">
        <v>81</v>
      </c>
      <c r="D3541" t="s">
        <v>122</v>
      </c>
      <c r="E3541" t="s">
        <v>131</v>
      </c>
      <c r="F3541" t="s">
        <v>10343</v>
      </c>
      <c r="G3541" t="s">
        <v>389</v>
      </c>
      <c r="H3541" t="s">
        <v>134</v>
      </c>
      <c r="I3541" t="s">
        <v>135</v>
      </c>
      <c r="J3541" t="s">
        <v>3</v>
      </c>
      <c r="K3541" t="s">
        <v>137</v>
      </c>
      <c r="L3541" t="s">
        <v>10344</v>
      </c>
      <c r="M3541" t="s">
        <v>10345</v>
      </c>
      <c r="N3541">
        <v>9.2394444440000001</v>
      </c>
      <c r="O3541">
        <v>0</v>
      </c>
      <c r="P3541">
        <v>0</v>
      </c>
      <c r="Q3541">
        <v>0</v>
      </c>
      <c r="R3541">
        <v>0</v>
      </c>
      <c r="S3541">
        <v>1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</row>
    <row r="3542" spans="1:31" x14ac:dyDescent="0.25">
      <c r="A3542">
        <v>1672475</v>
      </c>
      <c r="B3542">
        <v>1</v>
      </c>
      <c r="C3542" t="s">
        <v>80</v>
      </c>
      <c r="D3542" t="s">
        <v>105</v>
      </c>
      <c r="E3542" t="s">
        <v>159</v>
      </c>
      <c r="F3542" t="s">
        <v>10346</v>
      </c>
      <c r="G3542" t="s">
        <v>596</v>
      </c>
      <c r="H3542" t="s">
        <v>134</v>
      </c>
      <c r="I3542" t="s">
        <v>135</v>
      </c>
      <c r="J3542" t="s">
        <v>136</v>
      </c>
      <c r="K3542" t="s">
        <v>137</v>
      </c>
      <c r="L3542" t="s">
        <v>10347</v>
      </c>
      <c r="M3542" t="s">
        <v>10348</v>
      </c>
      <c r="N3542">
        <v>0.50333333300000005</v>
      </c>
      <c r="O3542">
        <v>0</v>
      </c>
      <c r="P3542">
        <v>98</v>
      </c>
      <c r="Q3542">
        <v>0</v>
      </c>
      <c r="R3542">
        <v>18</v>
      </c>
      <c r="S3542">
        <v>0</v>
      </c>
      <c r="T3542">
        <v>4</v>
      </c>
      <c r="U3542">
        <v>0</v>
      </c>
      <c r="V3542">
        <v>0</v>
      </c>
      <c r="W3542">
        <v>0</v>
      </c>
      <c r="X3542">
        <v>8.7397762568410027</v>
      </c>
      <c r="Y3542">
        <v>0</v>
      </c>
      <c r="Z3542">
        <v>0.85354994754703339</v>
      </c>
      <c r="AA3542">
        <v>0</v>
      </c>
      <c r="AB3542">
        <v>0.87485047705607988</v>
      </c>
      <c r="AC3542">
        <v>0</v>
      </c>
      <c r="AD3542">
        <v>0</v>
      </c>
      <c r="AE3542">
        <v>10.468176681444117</v>
      </c>
    </row>
    <row r="3543" spans="1:31" x14ac:dyDescent="0.25">
      <c r="A3543">
        <v>1672366</v>
      </c>
      <c r="B3543">
        <v>1</v>
      </c>
      <c r="C3543" t="s">
        <v>80</v>
      </c>
      <c r="D3543" t="s">
        <v>107</v>
      </c>
      <c r="E3543" t="s">
        <v>140</v>
      </c>
      <c r="F3543" t="s">
        <v>10349</v>
      </c>
      <c r="G3543" t="s">
        <v>142</v>
      </c>
      <c r="H3543" t="s">
        <v>143</v>
      </c>
      <c r="I3543" t="s">
        <v>135</v>
      </c>
      <c r="J3543" t="s">
        <v>136</v>
      </c>
      <c r="K3543" t="s">
        <v>137</v>
      </c>
      <c r="L3543" t="s">
        <v>10350</v>
      </c>
      <c r="M3543" t="s">
        <v>10351</v>
      </c>
      <c r="N3543">
        <v>1.478888888</v>
      </c>
      <c r="O3543">
        <v>0</v>
      </c>
      <c r="P3543">
        <v>7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4.2110817876281708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4.2110817876281708</v>
      </c>
    </row>
    <row r="3544" spans="1:31" x14ac:dyDescent="0.25">
      <c r="A3544">
        <v>1672389</v>
      </c>
      <c r="B3544">
        <v>1</v>
      </c>
      <c r="C3544" t="s">
        <v>81</v>
      </c>
      <c r="D3544" t="s">
        <v>126</v>
      </c>
      <c r="E3544" t="s">
        <v>140</v>
      </c>
      <c r="F3544" t="s">
        <v>10352</v>
      </c>
      <c r="G3544" t="s">
        <v>197</v>
      </c>
      <c r="H3544" t="s">
        <v>143</v>
      </c>
      <c r="I3544" t="s">
        <v>135</v>
      </c>
      <c r="J3544" t="s">
        <v>136</v>
      </c>
      <c r="K3544" t="s">
        <v>137</v>
      </c>
      <c r="L3544" t="s">
        <v>10353</v>
      </c>
      <c r="M3544" t="s">
        <v>10354</v>
      </c>
      <c r="N3544">
        <v>1.152222222</v>
      </c>
      <c r="O3544">
        <v>0</v>
      </c>
      <c r="P3544">
        <v>1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0.12281458024291556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0.12281458024291556</v>
      </c>
    </row>
    <row r="3545" spans="1:31" x14ac:dyDescent="0.25">
      <c r="A3545">
        <v>1672598</v>
      </c>
      <c r="B3545">
        <v>1</v>
      </c>
      <c r="C3545" t="s">
        <v>80</v>
      </c>
      <c r="D3545" t="s">
        <v>97</v>
      </c>
      <c r="E3545" t="s">
        <v>140</v>
      </c>
      <c r="F3545" t="s">
        <v>10355</v>
      </c>
      <c r="G3545" t="s">
        <v>389</v>
      </c>
      <c r="H3545" t="s">
        <v>143</v>
      </c>
      <c r="I3545" t="s">
        <v>135</v>
      </c>
      <c r="J3545" t="s">
        <v>136</v>
      </c>
      <c r="K3545" t="s">
        <v>137</v>
      </c>
      <c r="L3545" t="s">
        <v>10356</v>
      </c>
      <c r="M3545" t="s">
        <v>10357</v>
      </c>
      <c r="N3545">
        <v>8.1180555549999998</v>
      </c>
      <c r="O3545">
        <v>0</v>
      </c>
      <c r="P3545">
        <v>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13.516710867189744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13.516710867189744</v>
      </c>
    </row>
    <row r="3546" spans="1:31" x14ac:dyDescent="0.25">
      <c r="A3546">
        <v>1672552</v>
      </c>
      <c r="B3546">
        <v>1</v>
      </c>
      <c r="C3546" t="s">
        <v>80</v>
      </c>
      <c r="D3546" t="s">
        <v>96</v>
      </c>
      <c r="E3546" t="s">
        <v>140</v>
      </c>
      <c r="F3546" t="s">
        <v>10358</v>
      </c>
      <c r="G3546" t="s">
        <v>142</v>
      </c>
      <c r="H3546" t="s">
        <v>143</v>
      </c>
      <c r="I3546" t="s">
        <v>135</v>
      </c>
      <c r="J3546" t="s">
        <v>136</v>
      </c>
      <c r="K3546" t="s">
        <v>137</v>
      </c>
      <c r="L3546" t="s">
        <v>10359</v>
      </c>
      <c r="M3546" t="s">
        <v>10360</v>
      </c>
      <c r="N3546">
        <v>3.0666666660000002</v>
      </c>
      <c r="O3546">
        <v>0</v>
      </c>
      <c r="P3546">
        <v>2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2.5929526422601636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2.5929526422601636</v>
      </c>
    </row>
    <row r="3547" spans="1:31" x14ac:dyDescent="0.25">
      <c r="A3547">
        <v>1672452</v>
      </c>
      <c r="B3547">
        <v>1</v>
      </c>
      <c r="C3547" t="s">
        <v>80</v>
      </c>
      <c r="D3547" t="s">
        <v>107</v>
      </c>
      <c r="E3547" t="s">
        <v>140</v>
      </c>
      <c r="F3547" t="s">
        <v>10361</v>
      </c>
      <c r="G3547" t="s">
        <v>142</v>
      </c>
      <c r="H3547" t="s">
        <v>143</v>
      </c>
      <c r="I3547" t="s">
        <v>135</v>
      </c>
      <c r="J3547" t="s">
        <v>136</v>
      </c>
      <c r="K3547" t="s">
        <v>137</v>
      </c>
      <c r="L3547" t="s">
        <v>10362</v>
      </c>
      <c r="M3547" t="s">
        <v>10363</v>
      </c>
      <c r="N3547">
        <v>7.5088888880000004</v>
      </c>
      <c r="O3547">
        <v>0</v>
      </c>
      <c r="P3547">
        <v>2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0.41393143482185557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0.41393143482185557</v>
      </c>
    </row>
    <row r="3548" spans="1:31" x14ac:dyDescent="0.25">
      <c r="A3548">
        <v>1672844</v>
      </c>
      <c r="B3548">
        <v>1</v>
      </c>
      <c r="C3548" t="s">
        <v>81</v>
      </c>
      <c r="D3548" t="s">
        <v>112</v>
      </c>
      <c r="E3548" t="s">
        <v>159</v>
      </c>
      <c r="F3548" t="s">
        <v>10364</v>
      </c>
      <c r="G3548" t="s">
        <v>1828</v>
      </c>
      <c r="H3548" t="s">
        <v>134</v>
      </c>
      <c r="I3548" t="s">
        <v>135</v>
      </c>
      <c r="J3548" t="s">
        <v>136</v>
      </c>
      <c r="K3548" t="s">
        <v>137</v>
      </c>
      <c r="L3548" t="s">
        <v>10365</v>
      </c>
      <c r="M3548" t="s">
        <v>10366</v>
      </c>
      <c r="N3548">
        <v>3.2636111109999999</v>
      </c>
      <c r="O3548">
        <v>0</v>
      </c>
      <c r="P3548">
        <v>311</v>
      </c>
      <c r="Q3548">
        <v>0</v>
      </c>
      <c r="R3548">
        <v>7</v>
      </c>
      <c r="S3548">
        <v>0</v>
      </c>
      <c r="T3548">
        <v>18</v>
      </c>
      <c r="U3548">
        <v>0</v>
      </c>
      <c r="V3548">
        <v>0</v>
      </c>
      <c r="W3548">
        <v>0</v>
      </c>
      <c r="X3548">
        <v>192.65144036367803</v>
      </c>
      <c r="Y3548">
        <v>0</v>
      </c>
      <c r="Z3548">
        <v>2.8650180628757642</v>
      </c>
      <c r="AA3548">
        <v>0</v>
      </c>
      <c r="AB3548">
        <v>7.470368615112907</v>
      </c>
      <c r="AC3548">
        <v>0</v>
      </c>
      <c r="AD3548">
        <v>0</v>
      </c>
      <c r="AE3548">
        <v>202.98682704166671</v>
      </c>
    </row>
    <row r="3549" spans="1:31" x14ac:dyDescent="0.25">
      <c r="A3549">
        <v>1672495</v>
      </c>
      <c r="B3549">
        <v>1</v>
      </c>
      <c r="C3549" t="s">
        <v>80</v>
      </c>
      <c r="D3549" t="s">
        <v>93</v>
      </c>
      <c r="E3549" t="s">
        <v>140</v>
      </c>
      <c r="F3549" t="s">
        <v>10367</v>
      </c>
      <c r="G3549" t="s">
        <v>197</v>
      </c>
      <c r="H3549" t="s">
        <v>143</v>
      </c>
      <c r="I3549" t="s">
        <v>135</v>
      </c>
      <c r="J3549" t="s">
        <v>136</v>
      </c>
      <c r="K3549" t="s">
        <v>137</v>
      </c>
      <c r="L3549" t="s">
        <v>10368</v>
      </c>
      <c r="M3549" t="s">
        <v>10369</v>
      </c>
      <c r="N3549">
        <v>2.8502777770000001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1.7542821418528276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1.7542821418528276</v>
      </c>
    </row>
    <row r="3550" spans="1:31" x14ac:dyDescent="0.25">
      <c r="A3550">
        <v>1672744</v>
      </c>
      <c r="B3550">
        <v>1</v>
      </c>
      <c r="C3550" t="s">
        <v>80</v>
      </c>
      <c r="D3550" t="s">
        <v>84</v>
      </c>
      <c r="E3550" t="s">
        <v>140</v>
      </c>
      <c r="F3550" t="s">
        <v>10370</v>
      </c>
      <c r="G3550" t="s">
        <v>209</v>
      </c>
      <c r="H3550" t="s">
        <v>143</v>
      </c>
      <c r="I3550" t="s">
        <v>135</v>
      </c>
      <c r="J3550" t="s">
        <v>136</v>
      </c>
      <c r="K3550" t="s">
        <v>137</v>
      </c>
      <c r="L3550" t="s">
        <v>10371</v>
      </c>
      <c r="M3550" t="s">
        <v>10372</v>
      </c>
      <c r="N3550">
        <v>3.2913888880000002</v>
      </c>
      <c r="O3550">
        <v>0</v>
      </c>
      <c r="P3550">
        <v>2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2.6669355557133776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2.6669355557133776</v>
      </c>
    </row>
    <row r="3551" spans="1:31" x14ac:dyDescent="0.25">
      <c r="A3551">
        <v>1672349</v>
      </c>
      <c r="B3551">
        <v>1</v>
      </c>
      <c r="C3551" t="s">
        <v>80</v>
      </c>
      <c r="D3551" t="s">
        <v>83</v>
      </c>
      <c r="E3551" t="s">
        <v>151</v>
      </c>
      <c r="F3551" t="s">
        <v>10373</v>
      </c>
      <c r="G3551" t="s">
        <v>486</v>
      </c>
      <c r="H3551" t="s">
        <v>143</v>
      </c>
      <c r="I3551" t="s">
        <v>135</v>
      </c>
      <c r="J3551" t="s">
        <v>136</v>
      </c>
      <c r="K3551" t="s">
        <v>137</v>
      </c>
      <c r="L3551" t="s">
        <v>10374</v>
      </c>
      <c r="M3551" t="s">
        <v>10375</v>
      </c>
      <c r="N3551">
        <v>1.1855555550000001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26</v>
      </c>
      <c r="U3551">
        <v>0</v>
      </c>
      <c r="V3551">
        <v>4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48.243853539643304</v>
      </c>
      <c r="AC3551">
        <v>0</v>
      </c>
      <c r="AD3551">
        <v>62.482987892158036</v>
      </c>
      <c r="AE3551">
        <v>110.72684143180135</v>
      </c>
    </row>
    <row r="3552" spans="1:31" x14ac:dyDescent="0.25">
      <c r="A3552">
        <v>1672615</v>
      </c>
      <c r="B3552">
        <v>1</v>
      </c>
      <c r="C3552" t="s">
        <v>80</v>
      </c>
      <c r="D3552" t="s">
        <v>101</v>
      </c>
      <c r="E3552" t="s">
        <v>151</v>
      </c>
      <c r="F3552" t="s">
        <v>10376</v>
      </c>
      <c r="G3552" t="s">
        <v>222</v>
      </c>
      <c r="H3552" t="s">
        <v>143</v>
      </c>
      <c r="I3552" t="s">
        <v>135</v>
      </c>
      <c r="J3552" t="s">
        <v>136</v>
      </c>
      <c r="K3552" t="s">
        <v>137</v>
      </c>
      <c r="L3552" t="s">
        <v>10377</v>
      </c>
      <c r="M3552" t="s">
        <v>10378</v>
      </c>
      <c r="N3552">
        <v>1.4013888880000001</v>
      </c>
      <c r="O3552">
        <v>0</v>
      </c>
      <c r="P3552">
        <v>36</v>
      </c>
      <c r="Q3552">
        <v>0</v>
      </c>
      <c r="R3552">
        <v>0</v>
      </c>
      <c r="S3552">
        <v>0</v>
      </c>
      <c r="T3552">
        <v>3</v>
      </c>
      <c r="U3552">
        <v>0</v>
      </c>
      <c r="V3552">
        <v>0</v>
      </c>
      <c r="W3552">
        <v>0</v>
      </c>
      <c r="X3552">
        <v>9.4806643887092559</v>
      </c>
      <c r="Y3552">
        <v>0</v>
      </c>
      <c r="Z3552">
        <v>0</v>
      </c>
      <c r="AA3552">
        <v>0</v>
      </c>
      <c r="AB3552">
        <v>69.967053316044655</v>
      </c>
      <c r="AC3552">
        <v>0</v>
      </c>
      <c r="AD3552">
        <v>0</v>
      </c>
      <c r="AE3552">
        <v>79.447717704753913</v>
      </c>
    </row>
    <row r="3553" spans="1:31" x14ac:dyDescent="0.25">
      <c r="A3553">
        <v>1672329</v>
      </c>
      <c r="B3553">
        <v>1</v>
      </c>
      <c r="C3553" t="s">
        <v>81</v>
      </c>
      <c r="D3553" t="s">
        <v>114</v>
      </c>
      <c r="E3553" t="s">
        <v>131</v>
      </c>
      <c r="F3553" t="s">
        <v>10379</v>
      </c>
      <c r="G3553" t="s">
        <v>161</v>
      </c>
      <c r="H3553" t="s">
        <v>134</v>
      </c>
      <c r="I3553" t="s">
        <v>135</v>
      </c>
      <c r="J3553" t="s">
        <v>136</v>
      </c>
      <c r="K3553" t="s">
        <v>137</v>
      </c>
      <c r="L3553" t="s">
        <v>10380</v>
      </c>
      <c r="M3553" t="s">
        <v>10381</v>
      </c>
      <c r="N3553">
        <v>0.29638888800000002</v>
      </c>
      <c r="O3553">
        <v>0</v>
      </c>
      <c r="P3553">
        <v>788</v>
      </c>
      <c r="Q3553">
        <v>1</v>
      </c>
      <c r="R3553">
        <v>78</v>
      </c>
      <c r="S3553">
        <v>6</v>
      </c>
      <c r="T3553">
        <v>100</v>
      </c>
      <c r="U3553">
        <v>0</v>
      </c>
      <c r="V3553">
        <v>1</v>
      </c>
      <c r="W3553">
        <v>0</v>
      </c>
      <c r="X3553">
        <v>26.847482125683079</v>
      </c>
      <c r="Y3553">
        <v>2.4240657084160001E-2</v>
      </c>
      <c r="Z3553">
        <v>2.1418872385985832</v>
      </c>
      <c r="AA3553">
        <v>4.738215663240128</v>
      </c>
      <c r="AB3553">
        <v>17.341097507042331</v>
      </c>
      <c r="AC3553">
        <v>0</v>
      </c>
      <c r="AD3553">
        <v>0</v>
      </c>
      <c r="AE3553">
        <v>51.092923191648282</v>
      </c>
    </row>
    <row r="3554" spans="1:31" x14ac:dyDescent="0.25">
      <c r="A3554">
        <v>1672784</v>
      </c>
      <c r="B3554">
        <v>1</v>
      </c>
      <c r="C3554" t="s">
        <v>80</v>
      </c>
      <c r="D3554" t="s">
        <v>82</v>
      </c>
      <c r="E3554" t="s">
        <v>151</v>
      </c>
      <c r="F3554" t="s">
        <v>10382</v>
      </c>
      <c r="G3554" t="s">
        <v>222</v>
      </c>
      <c r="H3554" t="s">
        <v>143</v>
      </c>
      <c r="I3554" t="s">
        <v>135</v>
      </c>
      <c r="J3554" t="s">
        <v>136</v>
      </c>
      <c r="K3554" t="s">
        <v>137</v>
      </c>
      <c r="L3554" t="s">
        <v>9966</v>
      </c>
      <c r="M3554" t="s">
        <v>10383</v>
      </c>
      <c r="N3554">
        <v>2.142222222</v>
      </c>
      <c r="O3554">
        <v>0</v>
      </c>
      <c r="P3554">
        <v>142</v>
      </c>
      <c r="Q3554">
        <v>0</v>
      </c>
      <c r="R3554">
        <v>0</v>
      </c>
      <c r="S3554">
        <v>0</v>
      </c>
      <c r="T3554">
        <v>9</v>
      </c>
      <c r="U3554">
        <v>0</v>
      </c>
      <c r="V3554">
        <v>0</v>
      </c>
      <c r="W3554">
        <v>0</v>
      </c>
      <c r="X3554">
        <v>111.87372455639544</v>
      </c>
      <c r="Y3554">
        <v>0</v>
      </c>
      <c r="Z3554">
        <v>0</v>
      </c>
      <c r="AA3554">
        <v>0</v>
      </c>
      <c r="AB3554">
        <v>3.6340270472757341</v>
      </c>
      <c r="AC3554">
        <v>0</v>
      </c>
      <c r="AD3554">
        <v>0</v>
      </c>
      <c r="AE3554">
        <v>115.50775160367118</v>
      </c>
    </row>
    <row r="3555" spans="1:31" x14ac:dyDescent="0.25">
      <c r="A3555">
        <v>1672309</v>
      </c>
      <c r="B3555">
        <v>1</v>
      </c>
      <c r="C3555" t="s">
        <v>81</v>
      </c>
      <c r="D3555" t="s">
        <v>112</v>
      </c>
      <c r="E3555" t="s">
        <v>159</v>
      </c>
      <c r="F3555" t="s">
        <v>10384</v>
      </c>
      <c r="G3555" t="s">
        <v>281</v>
      </c>
      <c r="H3555" t="s">
        <v>134</v>
      </c>
      <c r="I3555" t="s">
        <v>135</v>
      </c>
      <c r="J3555" t="s">
        <v>136</v>
      </c>
      <c r="K3555" t="s">
        <v>167</v>
      </c>
      <c r="L3555" t="s">
        <v>10385</v>
      </c>
      <c r="M3555" t="s">
        <v>10386</v>
      </c>
      <c r="N3555">
        <v>9.8435480549999994</v>
      </c>
      <c r="O3555">
        <v>0</v>
      </c>
      <c r="P3555">
        <v>46</v>
      </c>
      <c r="Q3555">
        <v>1</v>
      </c>
      <c r="R3555">
        <v>9</v>
      </c>
      <c r="S3555">
        <v>1</v>
      </c>
      <c r="T3555">
        <v>1</v>
      </c>
      <c r="U3555">
        <v>1</v>
      </c>
      <c r="V3555">
        <v>0</v>
      </c>
      <c r="W3555">
        <v>0</v>
      </c>
      <c r="X3555">
        <v>23.292934528847486</v>
      </c>
      <c r="Y3555">
        <v>0.76191548830759925</v>
      </c>
      <c r="Z3555">
        <v>0.32460835483006883</v>
      </c>
      <c r="AA3555">
        <v>1.1292459639226666</v>
      </c>
      <c r="AB3555">
        <v>8.3907964843450006E-3</v>
      </c>
      <c r="AC3555">
        <v>176.6526103834432</v>
      </c>
      <c r="AD3555">
        <v>0</v>
      </c>
      <c r="AE3555">
        <v>202.16970551583537</v>
      </c>
    </row>
    <row r="3556" spans="1:31" x14ac:dyDescent="0.25">
      <c r="A3556">
        <v>1672684</v>
      </c>
      <c r="B3556">
        <v>1</v>
      </c>
      <c r="C3556" t="s">
        <v>80</v>
      </c>
      <c r="D3556" t="s">
        <v>100</v>
      </c>
      <c r="E3556" t="s">
        <v>131</v>
      </c>
      <c r="F3556" t="s">
        <v>10387</v>
      </c>
      <c r="G3556" t="s">
        <v>161</v>
      </c>
      <c r="H3556" t="s">
        <v>134</v>
      </c>
      <c r="I3556" t="s">
        <v>135</v>
      </c>
      <c r="J3556" t="s">
        <v>136</v>
      </c>
      <c r="K3556" t="s">
        <v>137</v>
      </c>
      <c r="L3556" t="s">
        <v>10388</v>
      </c>
      <c r="M3556" t="s">
        <v>10389</v>
      </c>
      <c r="N3556">
        <v>3.6236111110000002</v>
      </c>
      <c r="O3556">
        <v>0</v>
      </c>
      <c r="P3556">
        <v>0</v>
      </c>
      <c r="Q3556">
        <v>16</v>
      </c>
      <c r="R3556">
        <v>73</v>
      </c>
      <c r="S3556">
        <v>1</v>
      </c>
      <c r="T3556">
        <v>5</v>
      </c>
      <c r="U3556">
        <v>0</v>
      </c>
      <c r="V3556">
        <v>0</v>
      </c>
      <c r="W3556">
        <v>0</v>
      </c>
      <c r="X3556">
        <v>0</v>
      </c>
      <c r="Y3556">
        <v>37.792987571714363</v>
      </c>
      <c r="Z3556">
        <v>306.16371833291475</v>
      </c>
      <c r="AA3556">
        <v>6.4197259197851109</v>
      </c>
      <c r="AB3556">
        <v>27.086933798159048</v>
      </c>
      <c r="AC3556">
        <v>0</v>
      </c>
      <c r="AD3556">
        <v>0</v>
      </c>
      <c r="AE3556">
        <v>377.46336562257329</v>
      </c>
    </row>
    <row r="3557" spans="1:31" x14ac:dyDescent="0.25">
      <c r="A3557">
        <v>1672635</v>
      </c>
      <c r="B3557">
        <v>1</v>
      </c>
      <c r="C3557" t="s">
        <v>80</v>
      </c>
      <c r="D3557" t="s">
        <v>105</v>
      </c>
      <c r="E3557" t="s">
        <v>140</v>
      </c>
      <c r="F3557" t="s">
        <v>10390</v>
      </c>
      <c r="G3557" t="s">
        <v>197</v>
      </c>
      <c r="H3557" t="s">
        <v>143</v>
      </c>
      <c r="I3557" t="s">
        <v>135</v>
      </c>
      <c r="J3557" t="s">
        <v>136</v>
      </c>
      <c r="K3557" t="s">
        <v>137</v>
      </c>
      <c r="L3557" t="s">
        <v>10391</v>
      </c>
      <c r="M3557" t="s">
        <v>10392</v>
      </c>
      <c r="N3557">
        <v>2.2488888880000002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0.7337952044103645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0.7337952044103645</v>
      </c>
    </row>
    <row r="3558" spans="1:31" x14ac:dyDescent="0.25">
      <c r="A3558">
        <v>1672807</v>
      </c>
      <c r="B3558">
        <v>1</v>
      </c>
      <c r="C3558" t="s">
        <v>80</v>
      </c>
      <c r="D3558" t="s">
        <v>90</v>
      </c>
      <c r="E3558" t="s">
        <v>140</v>
      </c>
      <c r="F3558" t="s">
        <v>10393</v>
      </c>
      <c r="G3558" t="s">
        <v>197</v>
      </c>
      <c r="H3558" t="s">
        <v>143</v>
      </c>
      <c r="I3558" t="s">
        <v>135</v>
      </c>
      <c r="J3558" t="s">
        <v>136</v>
      </c>
      <c r="K3558" t="s">
        <v>137</v>
      </c>
      <c r="L3558" t="s">
        <v>10394</v>
      </c>
      <c r="M3558" t="s">
        <v>10395</v>
      </c>
      <c r="N3558">
        <v>2.3430555549999998</v>
      </c>
      <c r="O3558">
        <v>0</v>
      </c>
      <c r="P3558">
        <v>20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12.9262933237182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12.9262933237182</v>
      </c>
    </row>
    <row r="3559" spans="1:31" x14ac:dyDescent="0.25">
      <c r="A3559">
        <v>1672827</v>
      </c>
      <c r="B3559">
        <v>1</v>
      </c>
      <c r="C3559" t="s">
        <v>80</v>
      </c>
      <c r="D3559" t="s">
        <v>84</v>
      </c>
      <c r="E3559" t="s">
        <v>164</v>
      </c>
      <c r="F3559" t="s">
        <v>10396</v>
      </c>
      <c r="G3559" t="s">
        <v>161</v>
      </c>
      <c r="H3559" t="s">
        <v>134</v>
      </c>
      <c r="I3559" t="s">
        <v>173</v>
      </c>
      <c r="J3559" t="s">
        <v>136</v>
      </c>
      <c r="K3559" t="s">
        <v>137</v>
      </c>
      <c r="L3559" t="s">
        <v>10397</v>
      </c>
      <c r="M3559" t="s">
        <v>10398</v>
      </c>
      <c r="N3559">
        <v>2.3611111000000001E-2</v>
      </c>
      <c r="O3559">
        <v>0</v>
      </c>
      <c r="P3559">
        <v>5857</v>
      </c>
      <c r="Q3559">
        <v>0</v>
      </c>
      <c r="R3559">
        <v>0</v>
      </c>
      <c r="S3559">
        <v>2</v>
      </c>
      <c r="T3559">
        <v>518</v>
      </c>
      <c r="U3559">
        <v>0</v>
      </c>
      <c r="V3559">
        <v>0</v>
      </c>
      <c r="W3559">
        <v>0</v>
      </c>
      <c r="X3559">
        <v>43.154883191275218</v>
      </c>
      <c r="Y3559">
        <v>0</v>
      </c>
      <c r="Z3559">
        <v>0</v>
      </c>
      <c r="AA3559">
        <v>3.2873891233166669E-2</v>
      </c>
      <c r="AB3559">
        <v>15.25893285512058</v>
      </c>
      <c r="AC3559">
        <v>0</v>
      </c>
      <c r="AD3559">
        <v>0</v>
      </c>
      <c r="AE3559">
        <v>58.44668993762896</v>
      </c>
    </row>
    <row r="3560" spans="1:31" x14ac:dyDescent="0.25">
      <c r="A3560">
        <v>1672764</v>
      </c>
      <c r="B3560">
        <v>1</v>
      </c>
      <c r="C3560" t="s">
        <v>80</v>
      </c>
      <c r="D3560" t="s">
        <v>97</v>
      </c>
      <c r="E3560" t="s">
        <v>140</v>
      </c>
      <c r="F3560" t="s">
        <v>10399</v>
      </c>
      <c r="G3560" t="s">
        <v>142</v>
      </c>
      <c r="H3560" t="s">
        <v>143</v>
      </c>
      <c r="I3560" t="s">
        <v>135</v>
      </c>
      <c r="J3560" t="s">
        <v>136</v>
      </c>
      <c r="K3560" t="s">
        <v>137</v>
      </c>
      <c r="L3560" t="s">
        <v>10400</v>
      </c>
      <c r="M3560" t="s">
        <v>10401</v>
      </c>
      <c r="N3560">
        <v>4.75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1.7806391500706877</v>
      </c>
      <c r="AC3560">
        <v>0</v>
      </c>
      <c r="AD3560">
        <v>0</v>
      </c>
      <c r="AE3560">
        <v>1.7806391500706877</v>
      </c>
    </row>
    <row r="3561" spans="1:31" x14ac:dyDescent="0.25">
      <c r="A3561">
        <v>1672515</v>
      </c>
      <c r="B3561">
        <v>1</v>
      </c>
      <c r="C3561" t="s">
        <v>80</v>
      </c>
      <c r="D3561" t="s">
        <v>88</v>
      </c>
      <c r="E3561" t="s">
        <v>151</v>
      </c>
      <c r="F3561" t="s">
        <v>10402</v>
      </c>
      <c r="G3561" t="s">
        <v>267</v>
      </c>
      <c r="H3561" t="s">
        <v>143</v>
      </c>
      <c r="I3561" t="s">
        <v>135</v>
      </c>
      <c r="J3561" t="s">
        <v>136</v>
      </c>
      <c r="K3561" t="s">
        <v>137</v>
      </c>
      <c r="L3561" t="s">
        <v>10403</v>
      </c>
      <c r="M3561" t="s">
        <v>10404</v>
      </c>
      <c r="N3561">
        <v>5.5430555549999996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36</v>
      </c>
      <c r="U3561">
        <v>0</v>
      </c>
      <c r="V3561">
        <v>0</v>
      </c>
      <c r="W3561">
        <v>0</v>
      </c>
      <c r="X3561">
        <v>1.0491057233107015</v>
      </c>
      <c r="Y3561">
        <v>0</v>
      </c>
      <c r="Z3561">
        <v>0</v>
      </c>
      <c r="AA3561">
        <v>0</v>
      </c>
      <c r="AB3561">
        <v>157.89348063804547</v>
      </c>
      <c r="AC3561">
        <v>0</v>
      </c>
      <c r="AD3561">
        <v>0</v>
      </c>
      <c r="AE3561">
        <v>158.94258636135618</v>
      </c>
    </row>
    <row r="3562" spans="1:31" x14ac:dyDescent="0.25">
      <c r="A3562">
        <v>1672472</v>
      </c>
      <c r="B3562">
        <v>1</v>
      </c>
      <c r="C3562" t="s">
        <v>80</v>
      </c>
      <c r="D3562" t="s">
        <v>101</v>
      </c>
      <c r="E3562" t="s">
        <v>131</v>
      </c>
      <c r="F3562" t="s">
        <v>10405</v>
      </c>
      <c r="G3562" t="s">
        <v>161</v>
      </c>
      <c r="H3562" t="s">
        <v>134</v>
      </c>
      <c r="I3562" t="s">
        <v>135</v>
      </c>
      <c r="J3562" t="s">
        <v>136</v>
      </c>
      <c r="K3562" t="s">
        <v>137</v>
      </c>
      <c r="L3562" t="s">
        <v>10406</v>
      </c>
      <c r="M3562" t="s">
        <v>10407</v>
      </c>
      <c r="N3562">
        <v>4.0766666660000004</v>
      </c>
      <c r="O3562">
        <v>2</v>
      </c>
      <c r="P3562">
        <v>0</v>
      </c>
      <c r="Q3562">
        <v>1</v>
      </c>
      <c r="R3562">
        <v>0</v>
      </c>
      <c r="S3562">
        <v>1</v>
      </c>
      <c r="T3562">
        <v>0</v>
      </c>
      <c r="U3562">
        <v>0</v>
      </c>
      <c r="V3562">
        <v>0</v>
      </c>
      <c r="W3562">
        <v>24.799577073671397</v>
      </c>
      <c r="X3562">
        <v>0</v>
      </c>
      <c r="Y3562">
        <v>1.9241246306376001</v>
      </c>
      <c r="Z3562">
        <v>0</v>
      </c>
      <c r="AA3562">
        <v>259.34516608182929</v>
      </c>
      <c r="AB3562">
        <v>0</v>
      </c>
      <c r="AC3562">
        <v>0</v>
      </c>
      <c r="AD3562">
        <v>0</v>
      </c>
      <c r="AE3562">
        <v>286.0688677861383</v>
      </c>
    </row>
    <row r="3563" spans="1:31" x14ac:dyDescent="0.25">
      <c r="A3563">
        <v>1672438</v>
      </c>
      <c r="B3563">
        <v>1</v>
      </c>
      <c r="C3563" t="s">
        <v>80</v>
      </c>
      <c r="D3563" t="s">
        <v>92</v>
      </c>
      <c r="E3563" t="s">
        <v>151</v>
      </c>
      <c r="F3563" t="s">
        <v>10408</v>
      </c>
      <c r="G3563" t="s">
        <v>1095</v>
      </c>
      <c r="H3563" t="s">
        <v>143</v>
      </c>
      <c r="I3563" t="s">
        <v>135</v>
      </c>
      <c r="J3563" t="s">
        <v>136</v>
      </c>
      <c r="K3563" t="s">
        <v>137</v>
      </c>
      <c r="L3563" t="s">
        <v>10409</v>
      </c>
      <c r="M3563" t="s">
        <v>10410</v>
      </c>
      <c r="N3563">
        <v>1.453888888</v>
      </c>
      <c r="O3563">
        <v>0</v>
      </c>
      <c r="P3563">
        <v>68</v>
      </c>
      <c r="Q3563">
        <v>0</v>
      </c>
      <c r="R3563">
        <v>0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20.388944712823672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20.388944712823672</v>
      </c>
    </row>
    <row r="3564" spans="1:31" x14ac:dyDescent="0.25">
      <c r="A3564">
        <v>1672269</v>
      </c>
      <c r="B3564">
        <v>1</v>
      </c>
      <c r="C3564" t="s">
        <v>81</v>
      </c>
      <c r="D3564" t="s">
        <v>127</v>
      </c>
      <c r="E3564" t="s">
        <v>131</v>
      </c>
      <c r="F3564" t="s">
        <v>10411</v>
      </c>
      <c r="G3564" t="s">
        <v>161</v>
      </c>
      <c r="H3564" t="s">
        <v>134</v>
      </c>
      <c r="I3564" t="s">
        <v>135</v>
      </c>
      <c r="J3564" t="s">
        <v>136</v>
      </c>
      <c r="K3564" t="s">
        <v>137</v>
      </c>
      <c r="L3564" t="s">
        <v>10412</v>
      </c>
      <c r="M3564" t="s">
        <v>10413</v>
      </c>
      <c r="N3564">
        <v>2.0763888879999999</v>
      </c>
      <c r="O3564">
        <v>2</v>
      </c>
      <c r="P3564">
        <v>8</v>
      </c>
      <c r="Q3564">
        <v>173</v>
      </c>
      <c r="R3564">
        <v>100</v>
      </c>
      <c r="S3564">
        <v>12</v>
      </c>
      <c r="T3564">
        <v>3</v>
      </c>
      <c r="U3564">
        <v>2</v>
      </c>
      <c r="V3564">
        <v>0</v>
      </c>
      <c r="W3564">
        <v>2.3899804985467328</v>
      </c>
      <c r="X3564">
        <v>0.62797020035014006</v>
      </c>
      <c r="Y3564">
        <v>122.20530959193047</v>
      </c>
      <c r="Z3564">
        <v>55.210251701112924</v>
      </c>
      <c r="AA3564">
        <v>162.61855373311982</v>
      </c>
      <c r="AB3564">
        <v>5.6524562676781684</v>
      </c>
      <c r="AC3564">
        <v>61.896247014251585</v>
      </c>
      <c r="AD3564">
        <v>0</v>
      </c>
      <c r="AE3564">
        <v>410.60076900698982</v>
      </c>
    </row>
    <row r="3565" spans="1:31" x14ac:dyDescent="0.25">
      <c r="A3565">
        <v>1672292</v>
      </c>
      <c r="B3565">
        <v>1</v>
      </c>
      <c r="C3565" t="s">
        <v>80</v>
      </c>
      <c r="D3565" t="s">
        <v>93</v>
      </c>
      <c r="E3565" t="s">
        <v>140</v>
      </c>
      <c r="F3565" t="s">
        <v>10414</v>
      </c>
      <c r="G3565" t="s">
        <v>142</v>
      </c>
      <c r="H3565" t="s">
        <v>143</v>
      </c>
      <c r="I3565" t="s">
        <v>135</v>
      </c>
      <c r="J3565" t="s">
        <v>136</v>
      </c>
      <c r="K3565" t="s">
        <v>137</v>
      </c>
      <c r="L3565" t="s">
        <v>10415</v>
      </c>
      <c r="M3565" t="s">
        <v>10339</v>
      </c>
      <c r="N3565">
        <v>4.6113888879999996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0.29206926683483753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0.29206926683483753</v>
      </c>
    </row>
    <row r="3566" spans="1:31" x14ac:dyDescent="0.25">
      <c r="A3566">
        <v>1672315</v>
      </c>
      <c r="B3566">
        <v>1</v>
      </c>
      <c r="C3566" t="s">
        <v>81</v>
      </c>
      <c r="D3566" t="s">
        <v>128</v>
      </c>
      <c r="E3566" t="s">
        <v>159</v>
      </c>
      <c r="F3566" t="s">
        <v>10416</v>
      </c>
      <c r="G3566" t="s">
        <v>596</v>
      </c>
      <c r="H3566" t="s">
        <v>134</v>
      </c>
      <c r="I3566" t="s">
        <v>135</v>
      </c>
      <c r="J3566" t="s">
        <v>136</v>
      </c>
      <c r="K3566" t="s">
        <v>137</v>
      </c>
      <c r="L3566" t="s">
        <v>10417</v>
      </c>
      <c r="M3566" t="s">
        <v>10418</v>
      </c>
      <c r="N3566">
        <v>3.545833333</v>
      </c>
      <c r="O3566">
        <v>0</v>
      </c>
      <c r="P3566">
        <v>281</v>
      </c>
      <c r="Q3566">
        <v>0</v>
      </c>
      <c r="R3566">
        <v>5</v>
      </c>
      <c r="S3566">
        <v>0</v>
      </c>
      <c r="T3566">
        <v>8</v>
      </c>
      <c r="U3566">
        <v>0</v>
      </c>
      <c r="V3566">
        <v>0</v>
      </c>
      <c r="W3566">
        <v>0</v>
      </c>
      <c r="X3566">
        <v>231.5666039939828</v>
      </c>
      <c r="Y3566">
        <v>0</v>
      </c>
      <c r="Z3566">
        <v>2.5692398970652999</v>
      </c>
      <c r="AA3566">
        <v>0</v>
      </c>
      <c r="AB3566">
        <v>17.170143719227863</v>
      </c>
      <c r="AC3566">
        <v>0</v>
      </c>
      <c r="AD3566">
        <v>0</v>
      </c>
      <c r="AE3566">
        <v>251.30598761027596</v>
      </c>
    </row>
    <row r="3567" spans="1:31" x14ac:dyDescent="0.25">
      <c r="A3567">
        <v>1672338</v>
      </c>
      <c r="B3567">
        <v>1</v>
      </c>
      <c r="C3567" t="s">
        <v>81</v>
      </c>
      <c r="D3567" t="s">
        <v>112</v>
      </c>
      <c r="E3567" t="s">
        <v>164</v>
      </c>
      <c r="F3567" t="s">
        <v>10419</v>
      </c>
      <c r="G3567" t="s">
        <v>161</v>
      </c>
      <c r="H3567" t="s">
        <v>134</v>
      </c>
      <c r="I3567" t="s">
        <v>173</v>
      </c>
      <c r="J3567" t="s">
        <v>136</v>
      </c>
      <c r="K3567" t="s">
        <v>137</v>
      </c>
      <c r="L3567" t="s">
        <v>10420</v>
      </c>
      <c r="M3567" t="s">
        <v>10421</v>
      </c>
      <c r="N3567">
        <v>2.0277777E-2</v>
      </c>
      <c r="O3567">
        <v>8</v>
      </c>
      <c r="P3567">
        <v>4824</v>
      </c>
      <c r="Q3567">
        <v>139</v>
      </c>
      <c r="R3567">
        <v>600</v>
      </c>
      <c r="S3567">
        <v>48</v>
      </c>
      <c r="T3567">
        <v>322</v>
      </c>
      <c r="U3567">
        <v>3</v>
      </c>
      <c r="V3567">
        <v>1</v>
      </c>
      <c r="W3567">
        <v>1.1582768110873335E-2</v>
      </c>
      <c r="X3567">
        <v>9.6563595568789395</v>
      </c>
      <c r="Y3567">
        <v>0.67420464264073421</v>
      </c>
      <c r="Z3567">
        <v>1.3139032918084523</v>
      </c>
      <c r="AA3567">
        <v>6.2604319695802841</v>
      </c>
      <c r="AB3567">
        <v>2.7644257053810097</v>
      </c>
      <c r="AC3567">
        <v>3.3703580130765638</v>
      </c>
      <c r="AD3567">
        <v>0.21318535577021805</v>
      </c>
      <c r="AE3567">
        <v>24.264451303247078</v>
      </c>
    </row>
    <row r="3568" spans="1:31" x14ac:dyDescent="0.25">
      <c r="A3568">
        <v>1672584</v>
      </c>
      <c r="B3568">
        <v>1</v>
      </c>
      <c r="C3568" t="s">
        <v>80</v>
      </c>
      <c r="D3568" t="s">
        <v>99</v>
      </c>
      <c r="E3568" t="s">
        <v>140</v>
      </c>
      <c r="F3568" t="s">
        <v>10422</v>
      </c>
      <c r="G3568" t="s">
        <v>142</v>
      </c>
      <c r="H3568" t="s">
        <v>143</v>
      </c>
      <c r="I3568" t="s">
        <v>135</v>
      </c>
      <c r="J3568" t="s">
        <v>136</v>
      </c>
      <c r="K3568" t="s">
        <v>137</v>
      </c>
      <c r="L3568" t="s">
        <v>10423</v>
      </c>
      <c r="M3568" t="s">
        <v>10424</v>
      </c>
      <c r="N3568">
        <v>1.9838888880000001</v>
      </c>
      <c r="O3568">
        <v>0</v>
      </c>
      <c r="P3568">
        <v>6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6.0427814785248675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6.0427814785248675</v>
      </c>
    </row>
    <row r="3569" spans="1:31" x14ac:dyDescent="0.25">
      <c r="A3569">
        <v>1672501</v>
      </c>
      <c r="B3569">
        <v>1</v>
      </c>
      <c r="C3569" t="s">
        <v>81</v>
      </c>
      <c r="D3569" t="s">
        <v>116</v>
      </c>
      <c r="E3569" t="s">
        <v>146</v>
      </c>
      <c r="F3569" t="s">
        <v>10425</v>
      </c>
      <c r="G3569" t="s">
        <v>153</v>
      </c>
      <c r="H3569" t="s">
        <v>143</v>
      </c>
      <c r="I3569" t="s">
        <v>135</v>
      </c>
      <c r="J3569" t="s">
        <v>136</v>
      </c>
      <c r="K3569" t="s">
        <v>137</v>
      </c>
      <c r="L3569" t="s">
        <v>10426</v>
      </c>
      <c r="M3569" t="s">
        <v>10427</v>
      </c>
      <c r="N3569">
        <v>4.9058333330000004</v>
      </c>
      <c r="O3569">
        <v>0</v>
      </c>
      <c r="P3569">
        <v>22</v>
      </c>
      <c r="Q3569">
        <v>0</v>
      </c>
      <c r="R3569">
        <v>1</v>
      </c>
      <c r="S3569">
        <v>0</v>
      </c>
      <c r="T3569">
        <v>10</v>
      </c>
      <c r="U3569">
        <v>0</v>
      </c>
      <c r="V3569">
        <v>1</v>
      </c>
      <c r="W3569">
        <v>0</v>
      </c>
      <c r="X3569">
        <v>15.72906555557995</v>
      </c>
      <c r="Y3569">
        <v>0</v>
      </c>
      <c r="Z3569">
        <v>0.34360141601145006</v>
      </c>
      <c r="AA3569">
        <v>0</v>
      </c>
      <c r="AB3569">
        <v>11.842829567151647</v>
      </c>
      <c r="AC3569">
        <v>0</v>
      </c>
      <c r="AD3569">
        <v>2.2561398549131617</v>
      </c>
      <c r="AE3569">
        <v>30.171636393656208</v>
      </c>
    </row>
    <row r="3570" spans="1:31" x14ac:dyDescent="0.25">
      <c r="A3570">
        <v>1672352</v>
      </c>
      <c r="B3570">
        <v>1</v>
      </c>
      <c r="C3570" t="s">
        <v>80</v>
      </c>
      <c r="D3570" t="s">
        <v>97</v>
      </c>
      <c r="E3570" t="s">
        <v>151</v>
      </c>
      <c r="F3570" t="s">
        <v>2069</v>
      </c>
      <c r="G3570" t="s">
        <v>281</v>
      </c>
      <c r="H3570" t="s">
        <v>143</v>
      </c>
      <c r="I3570" t="s">
        <v>135</v>
      </c>
      <c r="J3570" t="s">
        <v>136</v>
      </c>
      <c r="K3570" t="s">
        <v>167</v>
      </c>
      <c r="L3570" t="s">
        <v>10428</v>
      </c>
      <c r="M3570" t="s">
        <v>10429</v>
      </c>
      <c r="N3570">
        <v>9.9849999999999994</v>
      </c>
      <c r="O3570">
        <v>0</v>
      </c>
      <c r="P3570">
        <v>48</v>
      </c>
      <c r="Q3570">
        <v>0</v>
      </c>
      <c r="R3570">
        <v>1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170.44209299138174</v>
      </c>
      <c r="Y3570">
        <v>0</v>
      </c>
      <c r="Z3570">
        <v>0.35689079909776666</v>
      </c>
      <c r="AA3570">
        <v>0</v>
      </c>
      <c r="AB3570">
        <v>9.9912526432652076</v>
      </c>
      <c r="AC3570">
        <v>0</v>
      </c>
      <c r="AD3570">
        <v>0</v>
      </c>
      <c r="AE3570">
        <v>180.7902364337447</v>
      </c>
    </row>
    <row r="3571" spans="1:31" x14ac:dyDescent="0.25">
      <c r="A3571">
        <v>1672647</v>
      </c>
      <c r="B3571">
        <v>1</v>
      </c>
      <c r="C3571" t="s">
        <v>80</v>
      </c>
      <c r="D3571" t="s">
        <v>97</v>
      </c>
      <c r="E3571" t="s">
        <v>140</v>
      </c>
      <c r="F3571" t="s">
        <v>10430</v>
      </c>
      <c r="G3571" t="s">
        <v>389</v>
      </c>
      <c r="H3571" t="s">
        <v>143</v>
      </c>
      <c r="I3571" t="s">
        <v>135</v>
      </c>
      <c r="J3571" t="s">
        <v>136</v>
      </c>
      <c r="K3571" t="s">
        <v>137</v>
      </c>
      <c r="L3571" t="s">
        <v>10431</v>
      </c>
      <c r="M3571" t="s">
        <v>10432</v>
      </c>
      <c r="N3571">
        <v>6.6872222219999999</v>
      </c>
      <c r="O3571">
        <v>0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3.5855938266311114E-3</v>
      </c>
      <c r="AA3571">
        <v>0</v>
      </c>
      <c r="AB3571">
        <v>0</v>
      </c>
      <c r="AC3571">
        <v>0</v>
      </c>
      <c r="AD3571">
        <v>0</v>
      </c>
      <c r="AE3571">
        <v>3.5855938266311114E-3</v>
      </c>
    </row>
    <row r="3572" spans="1:31" x14ac:dyDescent="0.25">
      <c r="A3572">
        <v>1672710</v>
      </c>
      <c r="B3572">
        <v>1</v>
      </c>
      <c r="C3572" t="s">
        <v>80</v>
      </c>
      <c r="D3572" t="s">
        <v>92</v>
      </c>
      <c r="E3572" t="s">
        <v>164</v>
      </c>
      <c r="F3572" t="s">
        <v>3025</v>
      </c>
      <c r="G3572" t="s">
        <v>161</v>
      </c>
      <c r="H3572" t="s">
        <v>134</v>
      </c>
      <c r="I3572" t="s">
        <v>135</v>
      </c>
      <c r="J3572" t="s">
        <v>136</v>
      </c>
      <c r="K3572" t="s">
        <v>137</v>
      </c>
      <c r="L3572" t="s">
        <v>10433</v>
      </c>
      <c r="M3572" t="s">
        <v>10434</v>
      </c>
      <c r="N3572">
        <v>0.63972222199999995</v>
      </c>
      <c r="O3572">
        <v>0</v>
      </c>
      <c r="P3572">
        <v>84</v>
      </c>
      <c r="Q3572">
        <v>7</v>
      </c>
      <c r="R3572">
        <v>20</v>
      </c>
      <c r="S3572">
        <v>3</v>
      </c>
      <c r="T3572">
        <v>3</v>
      </c>
      <c r="U3572">
        <v>0</v>
      </c>
      <c r="V3572">
        <v>0</v>
      </c>
      <c r="W3572">
        <v>0</v>
      </c>
      <c r="X3572">
        <v>9.4985571871241312</v>
      </c>
      <c r="Y3572">
        <v>20.826387282898821</v>
      </c>
      <c r="Z3572">
        <v>0.77459398371528265</v>
      </c>
      <c r="AA3572">
        <v>109.0932930652351</v>
      </c>
      <c r="AB3572">
        <v>4.7684558298596613</v>
      </c>
      <c r="AC3572">
        <v>0</v>
      </c>
      <c r="AD3572">
        <v>0</v>
      </c>
      <c r="AE3572">
        <v>144.96128734883297</v>
      </c>
    </row>
    <row r="3573" spans="1:31" x14ac:dyDescent="0.25">
      <c r="A3573">
        <v>1672544</v>
      </c>
      <c r="B3573">
        <v>1</v>
      </c>
      <c r="C3573" t="s">
        <v>80</v>
      </c>
      <c r="D3573" t="s">
        <v>111</v>
      </c>
      <c r="E3573" t="s">
        <v>200</v>
      </c>
      <c r="F3573" t="s">
        <v>10435</v>
      </c>
      <c r="G3573" t="s">
        <v>202</v>
      </c>
      <c r="H3573" t="s">
        <v>143</v>
      </c>
      <c r="I3573" t="s">
        <v>135</v>
      </c>
      <c r="J3573" t="s">
        <v>136</v>
      </c>
      <c r="K3573" t="s">
        <v>137</v>
      </c>
      <c r="L3573" t="s">
        <v>10436</v>
      </c>
      <c r="M3573" t="s">
        <v>10437</v>
      </c>
      <c r="N3573">
        <v>11.230555555</v>
      </c>
      <c r="O3573">
        <v>0</v>
      </c>
      <c r="P3573">
        <v>64</v>
      </c>
      <c r="Q3573">
        <v>0</v>
      </c>
      <c r="R3573">
        <v>0</v>
      </c>
      <c r="S3573">
        <v>0</v>
      </c>
      <c r="T3573">
        <v>13</v>
      </c>
      <c r="U3573">
        <v>0</v>
      </c>
      <c r="V3573">
        <v>0</v>
      </c>
      <c r="W3573">
        <v>0</v>
      </c>
      <c r="X3573">
        <v>167.24168100622703</v>
      </c>
      <c r="Y3573">
        <v>0</v>
      </c>
      <c r="Z3573">
        <v>0</v>
      </c>
      <c r="AA3573">
        <v>0</v>
      </c>
      <c r="AB3573">
        <v>140.30796238760385</v>
      </c>
      <c r="AC3573">
        <v>0</v>
      </c>
      <c r="AD3573">
        <v>0</v>
      </c>
      <c r="AE3573">
        <v>307.54964339383088</v>
      </c>
    </row>
    <row r="3574" spans="1:31" x14ac:dyDescent="0.25">
      <c r="A3574">
        <v>1672567</v>
      </c>
      <c r="B3574">
        <v>1</v>
      </c>
      <c r="C3574" t="s">
        <v>81</v>
      </c>
      <c r="D3574" t="s">
        <v>128</v>
      </c>
      <c r="E3574" t="s">
        <v>140</v>
      </c>
      <c r="F3574" t="s">
        <v>10438</v>
      </c>
      <c r="G3574" t="s">
        <v>389</v>
      </c>
      <c r="H3574" t="s">
        <v>143</v>
      </c>
      <c r="I3574" t="s">
        <v>135</v>
      </c>
      <c r="J3574" t="s">
        <v>3</v>
      </c>
      <c r="K3574" t="s">
        <v>137</v>
      </c>
      <c r="L3574" t="s">
        <v>10439</v>
      </c>
      <c r="M3574" t="s">
        <v>10440</v>
      </c>
      <c r="N3574">
        <v>7.5497222219999998</v>
      </c>
      <c r="O3574">
        <v>0</v>
      </c>
      <c r="P3574">
        <v>2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4.9209674976786628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4.9209674976786628</v>
      </c>
    </row>
    <row r="3575" spans="1:31" x14ac:dyDescent="0.25">
      <c r="A3575">
        <v>1672332</v>
      </c>
      <c r="B3575">
        <v>1</v>
      </c>
      <c r="C3575" t="s">
        <v>80</v>
      </c>
      <c r="D3575" t="s">
        <v>82</v>
      </c>
      <c r="E3575" t="s">
        <v>140</v>
      </c>
      <c r="F3575" t="s">
        <v>10441</v>
      </c>
      <c r="G3575" t="s">
        <v>209</v>
      </c>
      <c r="H3575" t="s">
        <v>143</v>
      </c>
      <c r="I3575" t="s">
        <v>135</v>
      </c>
      <c r="J3575" t="s">
        <v>136</v>
      </c>
      <c r="K3575" t="s">
        <v>137</v>
      </c>
      <c r="L3575" t="s">
        <v>10442</v>
      </c>
      <c r="M3575" t="s">
        <v>10443</v>
      </c>
      <c r="N3575">
        <v>1.7549999999999999</v>
      </c>
      <c r="O3575">
        <v>0</v>
      </c>
      <c r="P3575">
        <v>10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4.6208693380360444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4.6208693380360444</v>
      </c>
    </row>
    <row r="3576" spans="1:31" x14ac:dyDescent="0.25">
      <c r="A3576">
        <v>1672753</v>
      </c>
      <c r="B3576">
        <v>1</v>
      </c>
      <c r="C3576" t="s">
        <v>80</v>
      </c>
      <c r="D3576" t="s">
        <v>92</v>
      </c>
      <c r="E3576" t="s">
        <v>146</v>
      </c>
      <c r="F3576" t="s">
        <v>10444</v>
      </c>
      <c r="G3576" t="s">
        <v>148</v>
      </c>
      <c r="H3576" t="s">
        <v>143</v>
      </c>
      <c r="I3576" t="s">
        <v>135</v>
      </c>
      <c r="J3576" t="s">
        <v>136</v>
      </c>
      <c r="K3576" t="s">
        <v>137</v>
      </c>
      <c r="L3576" t="s">
        <v>10445</v>
      </c>
      <c r="M3576" t="s">
        <v>10446</v>
      </c>
      <c r="N3576">
        <v>1.348055555</v>
      </c>
      <c r="O3576">
        <v>0</v>
      </c>
      <c r="P3576">
        <v>25</v>
      </c>
      <c r="Q3576">
        <v>0</v>
      </c>
      <c r="R3576">
        <v>34</v>
      </c>
      <c r="S3576">
        <v>0</v>
      </c>
      <c r="T3576">
        <v>2</v>
      </c>
      <c r="U3576">
        <v>0</v>
      </c>
      <c r="V3576">
        <v>0</v>
      </c>
      <c r="W3576">
        <v>0</v>
      </c>
      <c r="X3576">
        <v>13.626034122001364</v>
      </c>
      <c r="Y3576">
        <v>0</v>
      </c>
      <c r="Z3576">
        <v>8.5511282999325662</v>
      </c>
      <c r="AA3576">
        <v>0</v>
      </c>
      <c r="AB3576">
        <v>55.72869327910638</v>
      </c>
      <c r="AC3576">
        <v>0</v>
      </c>
      <c r="AD3576">
        <v>0</v>
      </c>
      <c r="AE3576">
        <v>77.905855701040309</v>
      </c>
    </row>
    <row r="3577" spans="1:31" x14ac:dyDescent="0.25">
      <c r="A3577">
        <v>1672730</v>
      </c>
      <c r="B3577">
        <v>1</v>
      </c>
      <c r="C3577" t="s">
        <v>81</v>
      </c>
      <c r="D3577" t="s">
        <v>122</v>
      </c>
      <c r="E3577" t="s">
        <v>164</v>
      </c>
      <c r="F3577" t="s">
        <v>535</v>
      </c>
      <c r="G3577" t="s">
        <v>161</v>
      </c>
      <c r="H3577" t="s">
        <v>134</v>
      </c>
      <c r="I3577" t="s">
        <v>135</v>
      </c>
      <c r="J3577" t="s">
        <v>136</v>
      </c>
      <c r="K3577" t="s">
        <v>137</v>
      </c>
      <c r="L3577" t="s">
        <v>10267</v>
      </c>
      <c r="M3577" t="s">
        <v>10447</v>
      </c>
      <c r="N3577">
        <v>0.31888888799999998</v>
      </c>
      <c r="O3577">
        <v>14</v>
      </c>
      <c r="P3577">
        <v>184</v>
      </c>
      <c r="Q3577">
        <v>1</v>
      </c>
      <c r="R3577">
        <v>6</v>
      </c>
      <c r="S3577">
        <v>0</v>
      </c>
      <c r="T3577">
        <v>12</v>
      </c>
      <c r="U3577">
        <v>0</v>
      </c>
      <c r="V3577">
        <v>0</v>
      </c>
      <c r="W3577">
        <v>0.47923144222127223</v>
      </c>
      <c r="X3577">
        <v>6.8314309601806809</v>
      </c>
      <c r="Y3577">
        <v>3.4133858503111112E-4</v>
      </c>
      <c r="Z3577">
        <v>0.21970783853802001</v>
      </c>
      <c r="AA3577">
        <v>0</v>
      </c>
      <c r="AB3577">
        <v>0.80378645004969884</v>
      </c>
      <c r="AC3577">
        <v>0</v>
      </c>
      <c r="AD3577">
        <v>0</v>
      </c>
      <c r="AE3577">
        <v>8.3344980295747035</v>
      </c>
    </row>
    <row r="3578" spans="1:31" x14ac:dyDescent="0.25">
      <c r="A3578">
        <v>1672853</v>
      </c>
      <c r="B3578">
        <v>1</v>
      </c>
      <c r="C3578" t="s">
        <v>80</v>
      </c>
      <c r="D3578" t="s">
        <v>88</v>
      </c>
      <c r="E3578" t="s">
        <v>140</v>
      </c>
      <c r="F3578" t="s">
        <v>10448</v>
      </c>
      <c r="G3578" t="s">
        <v>197</v>
      </c>
      <c r="H3578" t="s">
        <v>143</v>
      </c>
      <c r="I3578" t="s">
        <v>135</v>
      </c>
      <c r="J3578" t="s">
        <v>136</v>
      </c>
      <c r="K3578" t="s">
        <v>137</v>
      </c>
      <c r="L3578" t="s">
        <v>10449</v>
      </c>
      <c r="M3578" t="s">
        <v>10450</v>
      </c>
      <c r="N3578">
        <v>1.3472222220000001</v>
      </c>
      <c r="O3578">
        <v>0</v>
      </c>
      <c r="P3578">
        <v>9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3.1017512073258131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3.1017512073258131</v>
      </c>
    </row>
    <row r="3579" spans="1:31" x14ac:dyDescent="0.25">
      <c r="A3579">
        <v>1672312</v>
      </c>
      <c r="B3579">
        <v>1</v>
      </c>
      <c r="C3579" t="s">
        <v>81</v>
      </c>
      <c r="D3579" t="s">
        <v>121</v>
      </c>
      <c r="E3579" t="s">
        <v>151</v>
      </c>
      <c r="F3579" t="s">
        <v>10451</v>
      </c>
      <c r="G3579" t="s">
        <v>153</v>
      </c>
      <c r="H3579" t="s">
        <v>143</v>
      </c>
      <c r="I3579" t="s">
        <v>135</v>
      </c>
      <c r="J3579" t="s">
        <v>136</v>
      </c>
      <c r="K3579" t="s">
        <v>137</v>
      </c>
      <c r="L3579" t="s">
        <v>10452</v>
      </c>
      <c r="M3579" t="s">
        <v>10453</v>
      </c>
      <c r="N3579">
        <v>1.2188888879999999</v>
      </c>
      <c r="O3579">
        <v>0</v>
      </c>
      <c r="P3579">
        <v>4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0.10816933646028001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0.10816933646028001</v>
      </c>
    </row>
    <row r="3580" spans="1:31" x14ac:dyDescent="0.25">
      <c r="A3580">
        <v>1672561</v>
      </c>
      <c r="B3580">
        <v>1</v>
      </c>
      <c r="C3580" t="s">
        <v>80</v>
      </c>
      <c r="D3580" t="s">
        <v>100</v>
      </c>
      <c r="E3580" t="s">
        <v>200</v>
      </c>
      <c r="F3580" t="s">
        <v>10454</v>
      </c>
      <c r="G3580" t="s">
        <v>222</v>
      </c>
      <c r="H3580" t="s">
        <v>143</v>
      </c>
      <c r="I3580" t="s">
        <v>135</v>
      </c>
      <c r="J3580" t="s">
        <v>136</v>
      </c>
      <c r="K3580" t="s">
        <v>137</v>
      </c>
      <c r="L3580" t="s">
        <v>10455</v>
      </c>
      <c r="M3580" t="s">
        <v>10456</v>
      </c>
      <c r="N3580">
        <v>0.82666666600000005</v>
      </c>
      <c r="O3580">
        <v>0</v>
      </c>
      <c r="P3580">
        <v>61</v>
      </c>
      <c r="Q3580">
        <v>0</v>
      </c>
      <c r="R3580">
        <v>0</v>
      </c>
      <c r="S3580">
        <v>0</v>
      </c>
      <c r="T3580">
        <v>3</v>
      </c>
      <c r="U3580">
        <v>0</v>
      </c>
      <c r="V3580">
        <v>0</v>
      </c>
      <c r="W3580">
        <v>0</v>
      </c>
      <c r="X3580">
        <v>13.204441642801372</v>
      </c>
      <c r="Y3580">
        <v>0</v>
      </c>
      <c r="Z3580">
        <v>0</v>
      </c>
      <c r="AA3580">
        <v>0</v>
      </c>
      <c r="AB3580">
        <v>8.2286353032568851</v>
      </c>
      <c r="AC3580">
        <v>0</v>
      </c>
      <c r="AD3580">
        <v>0</v>
      </c>
      <c r="AE3580">
        <v>21.433076946058257</v>
      </c>
    </row>
    <row r="3581" spans="1:31" x14ac:dyDescent="0.25">
      <c r="A3581">
        <v>1672524</v>
      </c>
      <c r="B3581">
        <v>1</v>
      </c>
      <c r="C3581" t="s">
        <v>81</v>
      </c>
      <c r="D3581" t="s">
        <v>120</v>
      </c>
      <c r="E3581" t="s">
        <v>159</v>
      </c>
      <c r="F3581" t="s">
        <v>172</v>
      </c>
      <c r="G3581" t="s">
        <v>161</v>
      </c>
      <c r="H3581" t="s">
        <v>134</v>
      </c>
      <c r="I3581" t="s">
        <v>173</v>
      </c>
      <c r="J3581" t="s">
        <v>136</v>
      </c>
      <c r="K3581" t="s">
        <v>137</v>
      </c>
      <c r="L3581" t="s">
        <v>10457</v>
      </c>
      <c r="M3581" t="s">
        <v>10458</v>
      </c>
      <c r="N3581">
        <v>8.3333330000000001E-3</v>
      </c>
      <c r="O3581">
        <v>4</v>
      </c>
      <c r="P3581">
        <v>760</v>
      </c>
      <c r="Q3581">
        <v>34</v>
      </c>
      <c r="R3581">
        <v>13</v>
      </c>
      <c r="S3581">
        <v>13</v>
      </c>
      <c r="T3581">
        <v>54</v>
      </c>
      <c r="U3581">
        <v>4</v>
      </c>
      <c r="V3581">
        <v>0</v>
      </c>
      <c r="W3581">
        <v>4.4212979272833328E-3</v>
      </c>
      <c r="X3581">
        <v>0.52034684276720788</v>
      </c>
      <c r="Y3581">
        <v>1.4962462972352</v>
      </c>
      <c r="Z3581">
        <v>6.0443435189166672E-3</v>
      </c>
      <c r="AA3581">
        <v>0.55612029001959995</v>
      </c>
      <c r="AB3581">
        <v>0.17497168198406668</v>
      </c>
      <c r="AC3581">
        <v>2.3654270711765251</v>
      </c>
      <c r="AD3581">
        <v>0</v>
      </c>
      <c r="AE3581">
        <v>5.1235778246288</v>
      </c>
    </row>
    <row r="3582" spans="1:31" x14ac:dyDescent="0.25">
      <c r="A3582">
        <v>1672518</v>
      </c>
      <c r="B3582">
        <v>1</v>
      </c>
      <c r="C3582" t="s">
        <v>81</v>
      </c>
      <c r="D3582" t="s">
        <v>122</v>
      </c>
      <c r="E3582" t="s">
        <v>164</v>
      </c>
      <c r="F3582" t="s">
        <v>10459</v>
      </c>
      <c r="G3582" t="s">
        <v>389</v>
      </c>
      <c r="H3582" t="s">
        <v>134</v>
      </c>
      <c r="I3582" t="s">
        <v>135</v>
      </c>
      <c r="J3582" t="s">
        <v>3</v>
      </c>
      <c r="K3582" t="s">
        <v>137</v>
      </c>
      <c r="L3582" t="s">
        <v>10460</v>
      </c>
      <c r="M3582" t="s">
        <v>10461</v>
      </c>
      <c r="N3582">
        <v>11.618333333000001</v>
      </c>
      <c r="O3582">
        <v>0</v>
      </c>
      <c r="P3582">
        <v>0</v>
      </c>
      <c r="Q3582">
        <v>1</v>
      </c>
      <c r="R3582">
        <v>0</v>
      </c>
      <c r="S3582">
        <v>1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31.925105959827142</v>
      </c>
      <c r="Z3582">
        <v>0</v>
      </c>
      <c r="AA3582">
        <v>345.39551660987064</v>
      </c>
      <c r="AB3582">
        <v>0</v>
      </c>
      <c r="AC3582">
        <v>0</v>
      </c>
      <c r="AD3582">
        <v>0</v>
      </c>
      <c r="AE3582">
        <v>377.32062256969778</v>
      </c>
    </row>
    <row r="3583" spans="1:31" x14ac:dyDescent="0.25">
      <c r="A3583">
        <v>1672667</v>
      </c>
      <c r="B3583">
        <v>1</v>
      </c>
      <c r="C3583" t="s">
        <v>81</v>
      </c>
      <c r="D3583" t="s">
        <v>120</v>
      </c>
      <c r="E3583" t="s">
        <v>140</v>
      </c>
      <c r="F3583" t="s">
        <v>10462</v>
      </c>
      <c r="G3583" t="s">
        <v>197</v>
      </c>
      <c r="H3583" t="s">
        <v>143</v>
      </c>
      <c r="I3583" t="s">
        <v>135</v>
      </c>
      <c r="J3583" t="s">
        <v>136</v>
      </c>
      <c r="K3583" t="s">
        <v>137</v>
      </c>
      <c r="L3583" t="s">
        <v>10463</v>
      </c>
      <c r="M3583" t="s">
        <v>10464</v>
      </c>
      <c r="N3583">
        <v>1.6386111109999999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8.3430826144227227E-2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8.3430826144227227E-2</v>
      </c>
    </row>
    <row r="3584" spans="1:31" x14ac:dyDescent="0.25">
      <c r="A3584">
        <v>1672275</v>
      </c>
      <c r="B3584">
        <v>1</v>
      </c>
      <c r="C3584" t="s">
        <v>80</v>
      </c>
      <c r="D3584" t="s">
        <v>103</v>
      </c>
      <c r="E3584" t="s">
        <v>140</v>
      </c>
      <c r="F3584" t="s">
        <v>10465</v>
      </c>
      <c r="G3584" t="s">
        <v>142</v>
      </c>
      <c r="H3584" t="s">
        <v>143</v>
      </c>
      <c r="I3584" t="s">
        <v>135</v>
      </c>
      <c r="J3584" t="s">
        <v>136</v>
      </c>
      <c r="K3584" t="s">
        <v>137</v>
      </c>
      <c r="L3584" t="s">
        <v>10466</v>
      </c>
      <c r="M3584" t="s">
        <v>10467</v>
      </c>
      <c r="N3584">
        <v>8.6494444440000002</v>
      </c>
      <c r="O3584">
        <v>0</v>
      </c>
      <c r="P3584">
        <v>28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83.038187743580806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83.038187743580806</v>
      </c>
    </row>
    <row r="3585" spans="1:31" x14ac:dyDescent="0.25">
      <c r="A3585">
        <v>1672816</v>
      </c>
      <c r="B3585">
        <v>1</v>
      </c>
      <c r="C3585" t="s">
        <v>80</v>
      </c>
      <c r="D3585" t="s">
        <v>107</v>
      </c>
      <c r="E3585" t="s">
        <v>140</v>
      </c>
      <c r="F3585" t="s">
        <v>10468</v>
      </c>
      <c r="G3585" t="s">
        <v>142</v>
      </c>
      <c r="H3585" t="s">
        <v>143</v>
      </c>
      <c r="I3585" t="s">
        <v>135</v>
      </c>
      <c r="J3585" t="s">
        <v>136</v>
      </c>
      <c r="K3585" t="s">
        <v>137</v>
      </c>
      <c r="L3585" t="s">
        <v>10469</v>
      </c>
      <c r="M3585" t="s">
        <v>10470</v>
      </c>
      <c r="N3585">
        <v>0.74805555499999998</v>
      </c>
      <c r="O3585">
        <v>0</v>
      </c>
      <c r="P3585">
        <v>1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1.9628090007970004E-2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1.9628090007970004E-2</v>
      </c>
    </row>
    <row r="3586" spans="1:31" x14ac:dyDescent="0.25">
      <c r="A3586">
        <v>1672295</v>
      </c>
      <c r="B3586">
        <v>1</v>
      </c>
      <c r="C3586" t="s">
        <v>80</v>
      </c>
      <c r="D3586" t="s">
        <v>85</v>
      </c>
      <c r="E3586" t="s">
        <v>7370</v>
      </c>
      <c r="F3586" t="s">
        <v>10471</v>
      </c>
      <c r="G3586" t="s">
        <v>281</v>
      </c>
      <c r="H3586" t="s">
        <v>143</v>
      </c>
      <c r="I3586" t="s">
        <v>135</v>
      </c>
      <c r="J3586" t="s">
        <v>136</v>
      </c>
      <c r="K3586" t="s">
        <v>167</v>
      </c>
      <c r="L3586" t="s">
        <v>10472</v>
      </c>
      <c r="M3586" t="s">
        <v>10473</v>
      </c>
      <c r="N3586">
        <v>8.9030555549999999</v>
      </c>
      <c r="O3586">
        <v>0</v>
      </c>
      <c r="P3586">
        <v>731</v>
      </c>
      <c r="Q3586">
        <v>0</v>
      </c>
      <c r="R3586">
        <v>0</v>
      </c>
      <c r="S3586">
        <v>0</v>
      </c>
      <c r="T3586">
        <v>99</v>
      </c>
      <c r="U3586">
        <v>0</v>
      </c>
      <c r="V3586">
        <v>1</v>
      </c>
      <c r="W3586">
        <v>0</v>
      </c>
      <c r="X3586">
        <v>1499.5020797579718</v>
      </c>
      <c r="Y3586">
        <v>0</v>
      </c>
      <c r="Z3586">
        <v>0</v>
      </c>
      <c r="AA3586">
        <v>0</v>
      </c>
      <c r="AB3586">
        <v>822.67451140588958</v>
      </c>
      <c r="AC3586">
        <v>0</v>
      </c>
      <c r="AD3586">
        <v>30.616399504986745</v>
      </c>
      <c r="AE3586">
        <v>2352.7929906688482</v>
      </c>
    </row>
    <row r="3587" spans="1:31" x14ac:dyDescent="0.25">
      <c r="A3587">
        <v>1672627</v>
      </c>
      <c r="B3587">
        <v>1</v>
      </c>
      <c r="C3587" t="s">
        <v>80</v>
      </c>
      <c r="D3587" t="s">
        <v>90</v>
      </c>
      <c r="E3587" t="s">
        <v>200</v>
      </c>
      <c r="F3587" t="s">
        <v>10127</v>
      </c>
      <c r="G3587" t="s">
        <v>209</v>
      </c>
      <c r="H3587" t="s">
        <v>143</v>
      </c>
      <c r="I3587" t="s">
        <v>135</v>
      </c>
      <c r="J3587" t="s">
        <v>136</v>
      </c>
      <c r="K3587" t="s">
        <v>137</v>
      </c>
      <c r="L3587" t="s">
        <v>10474</v>
      </c>
      <c r="M3587" t="s">
        <v>10475</v>
      </c>
      <c r="N3587">
        <v>12.139444444</v>
      </c>
      <c r="O3587">
        <v>0</v>
      </c>
      <c r="P3587">
        <v>77</v>
      </c>
      <c r="Q3587">
        <v>0</v>
      </c>
      <c r="R3587">
        <v>0</v>
      </c>
      <c r="S3587">
        <v>0</v>
      </c>
      <c r="T3587">
        <v>11</v>
      </c>
      <c r="U3587">
        <v>0</v>
      </c>
      <c r="V3587">
        <v>0</v>
      </c>
      <c r="W3587">
        <v>0</v>
      </c>
      <c r="X3587">
        <v>280.04541561946468</v>
      </c>
      <c r="Y3587">
        <v>0</v>
      </c>
      <c r="Z3587">
        <v>0</v>
      </c>
      <c r="AA3587">
        <v>0</v>
      </c>
      <c r="AB3587">
        <v>136.73290818399934</v>
      </c>
      <c r="AC3587">
        <v>0</v>
      </c>
      <c r="AD3587">
        <v>0</v>
      </c>
      <c r="AE3587">
        <v>416.77832380346399</v>
      </c>
    </row>
    <row r="3588" spans="1:31" x14ac:dyDescent="0.25">
      <c r="A3588">
        <v>1672481</v>
      </c>
      <c r="B3588">
        <v>1</v>
      </c>
      <c r="C3588" t="s">
        <v>80</v>
      </c>
      <c r="D3588" t="s">
        <v>104</v>
      </c>
      <c r="E3588" t="s">
        <v>146</v>
      </c>
      <c r="F3588" t="s">
        <v>10476</v>
      </c>
      <c r="G3588" t="s">
        <v>222</v>
      </c>
      <c r="H3588" t="s">
        <v>143</v>
      </c>
      <c r="I3588" t="s">
        <v>135</v>
      </c>
      <c r="J3588" t="s">
        <v>136</v>
      </c>
      <c r="K3588" t="s">
        <v>137</v>
      </c>
      <c r="L3588" t="s">
        <v>10477</v>
      </c>
      <c r="M3588" t="s">
        <v>10478</v>
      </c>
      <c r="N3588">
        <v>1.9111111110000001</v>
      </c>
      <c r="O3588">
        <v>0</v>
      </c>
      <c r="P3588">
        <v>19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9.0894439072786177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9.0894439072786177</v>
      </c>
    </row>
    <row r="3589" spans="1:31" x14ac:dyDescent="0.25">
      <c r="A3589">
        <v>1672581</v>
      </c>
      <c r="B3589">
        <v>1</v>
      </c>
      <c r="C3589" t="s">
        <v>80</v>
      </c>
      <c r="D3589" t="s">
        <v>88</v>
      </c>
      <c r="E3589" t="s">
        <v>151</v>
      </c>
      <c r="F3589" t="s">
        <v>10479</v>
      </c>
      <c r="G3589" t="s">
        <v>253</v>
      </c>
      <c r="H3589" t="s">
        <v>143</v>
      </c>
      <c r="I3589" t="s">
        <v>135</v>
      </c>
      <c r="J3589" t="s">
        <v>136</v>
      </c>
      <c r="K3589" t="s">
        <v>167</v>
      </c>
      <c r="L3589" t="s">
        <v>10480</v>
      </c>
      <c r="M3589" t="s">
        <v>10481</v>
      </c>
      <c r="N3589">
        <v>0.88333333300000005</v>
      </c>
      <c r="O3589">
        <v>0</v>
      </c>
      <c r="P3589">
        <v>101</v>
      </c>
      <c r="Q3589">
        <v>0</v>
      </c>
      <c r="R3589">
        <v>0</v>
      </c>
      <c r="S3589">
        <v>0</v>
      </c>
      <c r="T3589">
        <v>6</v>
      </c>
      <c r="U3589">
        <v>0</v>
      </c>
      <c r="V3589">
        <v>0</v>
      </c>
      <c r="W3589">
        <v>0</v>
      </c>
      <c r="X3589">
        <v>21.16336723615888</v>
      </c>
      <c r="Y3589">
        <v>0</v>
      </c>
      <c r="Z3589">
        <v>0</v>
      </c>
      <c r="AA3589">
        <v>0</v>
      </c>
      <c r="AB3589">
        <v>6.0001693971172996</v>
      </c>
      <c r="AC3589">
        <v>0</v>
      </c>
      <c r="AD3589">
        <v>0</v>
      </c>
      <c r="AE3589">
        <v>27.163536633276181</v>
      </c>
    </row>
    <row r="3590" spans="1:31" x14ac:dyDescent="0.25">
      <c r="A3590">
        <v>1672435</v>
      </c>
      <c r="B3590">
        <v>1</v>
      </c>
      <c r="C3590" t="s">
        <v>80</v>
      </c>
      <c r="D3590" t="s">
        <v>92</v>
      </c>
      <c r="E3590" t="s">
        <v>140</v>
      </c>
      <c r="F3590" t="s">
        <v>10482</v>
      </c>
      <c r="G3590" t="s">
        <v>142</v>
      </c>
      <c r="H3590" t="s">
        <v>143</v>
      </c>
      <c r="I3590" t="s">
        <v>135</v>
      </c>
      <c r="J3590" t="s">
        <v>136</v>
      </c>
      <c r="K3590" t="s">
        <v>137</v>
      </c>
      <c r="L3590" t="s">
        <v>10483</v>
      </c>
      <c r="M3590" t="s">
        <v>10484</v>
      </c>
      <c r="N3590">
        <v>11.225555555</v>
      </c>
      <c r="O3590">
        <v>0</v>
      </c>
      <c r="P3590">
        <v>5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20.655199521098989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20.655199521098989</v>
      </c>
    </row>
    <row r="3591" spans="1:31" x14ac:dyDescent="0.25">
      <c r="A3591">
        <v>1672395</v>
      </c>
      <c r="B3591">
        <v>1</v>
      </c>
      <c r="C3591" t="s">
        <v>80</v>
      </c>
      <c r="D3591" t="s">
        <v>91</v>
      </c>
      <c r="E3591" t="s">
        <v>140</v>
      </c>
      <c r="F3591" t="s">
        <v>10485</v>
      </c>
      <c r="G3591" t="s">
        <v>209</v>
      </c>
      <c r="H3591" t="s">
        <v>143</v>
      </c>
      <c r="I3591" t="s">
        <v>135</v>
      </c>
      <c r="J3591" t="s">
        <v>136</v>
      </c>
      <c r="K3591" t="s">
        <v>137</v>
      </c>
      <c r="L3591" t="s">
        <v>10486</v>
      </c>
      <c r="M3591" t="s">
        <v>10487</v>
      </c>
      <c r="N3591">
        <v>1.588055555</v>
      </c>
      <c r="O3591">
        <v>0</v>
      </c>
      <c r="P3591">
        <v>5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2.5273054914488271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2.5273054914488271</v>
      </c>
    </row>
    <row r="3592" spans="1:31" x14ac:dyDescent="0.25">
      <c r="A3592">
        <v>1672504</v>
      </c>
      <c r="B3592">
        <v>1</v>
      </c>
      <c r="C3592" t="s">
        <v>80</v>
      </c>
      <c r="D3592" t="s">
        <v>84</v>
      </c>
      <c r="E3592" t="s">
        <v>140</v>
      </c>
      <c r="F3592" t="s">
        <v>10488</v>
      </c>
      <c r="G3592" t="s">
        <v>142</v>
      </c>
      <c r="H3592" t="s">
        <v>143</v>
      </c>
      <c r="I3592" t="s">
        <v>135</v>
      </c>
      <c r="J3592" t="s">
        <v>136</v>
      </c>
      <c r="K3592" t="s">
        <v>137</v>
      </c>
      <c r="L3592" t="s">
        <v>10489</v>
      </c>
      <c r="M3592" t="s">
        <v>10490</v>
      </c>
      <c r="N3592">
        <v>8.3127777770000009</v>
      </c>
      <c r="O3592">
        <v>0</v>
      </c>
      <c r="P3592">
        <v>9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13.238313224977514</v>
      </c>
      <c r="Y3592">
        <v>0</v>
      </c>
      <c r="Z3592">
        <v>0</v>
      </c>
      <c r="AA3592">
        <v>0</v>
      </c>
      <c r="AB3592">
        <v>52.083018211260111</v>
      </c>
      <c r="AC3592">
        <v>0</v>
      </c>
      <c r="AD3592">
        <v>0</v>
      </c>
      <c r="AE3592">
        <v>65.321331436237628</v>
      </c>
    </row>
    <row r="3593" spans="1:31" x14ac:dyDescent="0.25">
      <c r="A3593">
        <v>1672587</v>
      </c>
      <c r="B3593">
        <v>1</v>
      </c>
      <c r="C3593" t="s">
        <v>81</v>
      </c>
      <c r="D3593" t="s">
        <v>115</v>
      </c>
      <c r="E3593" t="s">
        <v>151</v>
      </c>
      <c r="F3593" t="s">
        <v>10491</v>
      </c>
      <c r="G3593" t="s">
        <v>153</v>
      </c>
      <c r="H3593" t="s">
        <v>143</v>
      </c>
      <c r="I3593" t="s">
        <v>135</v>
      </c>
      <c r="J3593" t="s">
        <v>136</v>
      </c>
      <c r="K3593" t="s">
        <v>137</v>
      </c>
      <c r="L3593" t="s">
        <v>10492</v>
      </c>
      <c r="M3593" t="s">
        <v>10493</v>
      </c>
      <c r="N3593">
        <v>5.2663888879999998</v>
      </c>
      <c r="O3593">
        <v>0</v>
      </c>
      <c r="P3593">
        <v>3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0.5991811325208376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0.5991811325208376</v>
      </c>
    </row>
    <row r="3594" spans="1:31" x14ac:dyDescent="0.25">
      <c r="A3594">
        <v>1672441</v>
      </c>
      <c r="B3594">
        <v>1</v>
      </c>
      <c r="C3594" t="s">
        <v>80</v>
      </c>
      <c r="D3594" t="s">
        <v>97</v>
      </c>
      <c r="E3594" t="s">
        <v>140</v>
      </c>
      <c r="F3594" t="s">
        <v>10494</v>
      </c>
      <c r="G3594" t="s">
        <v>142</v>
      </c>
      <c r="H3594" t="s">
        <v>143</v>
      </c>
      <c r="I3594" t="s">
        <v>135</v>
      </c>
      <c r="J3594" t="s">
        <v>136</v>
      </c>
      <c r="K3594" t="s">
        <v>137</v>
      </c>
      <c r="L3594" t="s">
        <v>10495</v>
      </c>
      <c r="M3594" t="s">
        <v>10496</v>
      </c>
      <c r="N3594">
        <v>2.2711111110000002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0.5659960570074889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0.5659960570074889</v>
      </c>
    </row>
    <row r="3595" spans="1:31" x14ac:dyDescent="0.25">
      <c r="A3595">
        <v>1672790</v>
      </c>
      <c r="B3595">
        <v>1</v>
      </c>
      <c r="C3595" t="s">
        <v>81</v>
      </c>
      <c r="D3595" t="s">
        <v>128</v>
      </c>
      <c r="E3595" t="s">
        <v>159</v>
      </c>
      <c r="F3595" t="s">
        <v>3127</v>
      </c>
      <c r="G3595" t="s">
        <v>161</v>
      </c>
      <c r="H3595" t="s">
        <v>134</v>
      </c>
      <c r="I3595" t="s">
        <v>135</v>
      </c>
      <c r="J3595" t="s">
        <v>136</v>
      </c>
      <c r="K3595" t="s">
        <v>137</v>
      </c>
      <c r="L3595" t="s">
        <v>10497</v>
      </c>
      <c r="M3595" t="s">
        <v>10498</v>
      </c>
      <c r="N3595">
        <v>0.59194444400000001</v>
      </c>
      <c r="O3595">
        <v>0</v>
      </c>
      <c r="P3595">
        <v>1259</v>
      </c>
      <c r="Q3595">
        <v>0</v>
      </c>
      <c r="R3595">
        <v>0</v>
      </c>
      <c r="S3595">
        <v>0</v>
      </c>
      <c r="T3595">
        <v>39</v>
      </c>
      <c r="U3595">
        <v>0</v>
      </c>
      <c r="V3595">
        <v>0</v>
      </c>
      <c r="W3595">
        <v>0</v>
      </c>
      <c r="X3595">
        <v>212.84188925987655</v>
      </c>
      <c r="Y3595">
        <v>0</v>
      </c>
      <c r="Z3595">
        <v>0</v>
      </c>
      <c r="AA3595">
        <v>0</v>
      </c>
      <c r="AB3595">
        <v>38.695576871392305</v>
      </c>
      <c r="AC3595">
        <v>0</v>
      </c>
      <c r="AD3595">
        <v>0</v>
      </c>
      <c r="AE3595">
        <v>251.53746613126884</v>
      </c>
    </row>
    <row r="3596" spans="1:31" x14ac:dyDescent="0.25">
      <c r="A3596">
        <v>1672249</v>
      </c>
      <c r="B3596">
        <v>1</v>
      </c>
      <c r="C3596" t="s">
        <v>81</v>
      </c>
      <c r="D3596" t="s">
        <v>112</v>
      </c>
      <c r="E3596" t="s">
        <v>164</v>
      </c>
      <c r="F3596" t="s">
        <v>9134</v>
      </c>
      <c r="G3596" t="s">
        <v>161</v>
      </c>
      <c r="H3596" t="s">
        <v>134</v>
      </c>
      <c r="I3596" t="s">
        <v>135</v>
      </c>
      <c r="J3596" t="s">
        <v>136</v>
      </c>
      <c r="K3596" t="s">
        <v>137</v>
      </c>
      <c r="L3596" t="s">
        <v>10499</v>
      </c>
      <c r="M3596" t="s">
        <v>10500</v>
      </c>
      <c r="N3596">
        <v>0.42694444399999998</v>
      </c>
      <c r="O3596">
        <v>15</v>
      </c>
      <c r="P3596">
        <v>8982</v>
      </c>
      <c r="Q3596">
        <v>451</v>
      </c>
      <c r="R3596">
        <v>2054</v>
      </c>
      <c r="S3596">
        <v>97</v>
      </c>
      <c r="T3596">
        <v>877</v>
      </c>
      <c r="U3596">
        <v>18</v>
      </c>
      <c r="V3596">
        <v>5</v>
      </c>
      <c r="W3596">
        <v>0.50987501545862002</v>
      </c>
      <c r="X3596">
        <v>411.47089140219163</v>
      </c>
      <c r="Y3596">
        <v>85.517844439825069</v>
      </c>
      <c r="Z3596">
        <v>88.36550106362121</v>
      </c>
      <c r="AA3596">
        <v>380.2164290266478</v>
      </c>
      <c r="AB3596">
        <v>107.91579782121941</v>
      </c>
      <c r="AC3596">
        <v>258.91487038829143</v>
      </c>
      <c r="AD3596">
        <v>10.739030948226855</v>
      </c>
      <c r="AE3596">
        <v>1343.650240105482</v>
      </c>
    </row>
    <row r="3597" spans="1:31" x14ac:dyDescent="0.25">
      <c r="A3597">
        <v>1672498</v>
      </c>
      <c r="B3597">
        <v>1</v>
      </c>
      <c r="C3597" t="s">
        <v>80</v>
      </c>
      <c r="D3597" t="s">
        <v>92</v>
      </c>
      <c r="E3597" t="s">
        <v>151</v>
      </c>
      <c r="F3597" t="s">
        <v>10135</v>
      </c>
      <c r="G3597" t="s">
        <v>281</v>
      </c>
      <c r="H3597" t="s">
        <v>143</v>
      </c>
      <c r="I3597" t="s">
        <v>135</v>
      </c>
      <c r="J3597" t="s">
        <v>136</v>
      </c>
      <c r="K3597" t="s">
        <v>167</v>
      </c>
      <c r="L3597" t="s">
        <v>10501</v>
      </c>
      <c r="M3597" t="s">
        <v>10502</v>
      </c>
      <c r="N3597">
        <v>5.4013888879999996</v>
      </c>
      <c r="O3597">
        <v>0</v>
      </c>
      <c r="P3597">
        <v>26</v>
      </c>
      <c r="Q3597">
        <v>0</v>
      </c>
      <c r="R3597">
        <v>1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35.04089347700738</v>
      </c>
      <c r="Y3597">
        <v>0</v>
      </c>
      <c r="Z3597">
        <v>3.3144117572731258</v>
      </c>
      <c r="AA3597">
        <v>0</v>
      </c>
      <c r="AB3597">
        <v>4.6964456481319453E-3</v>
      </c>
      <c r="AC3597">
        <v>0</v>
      </c>
      <c r="AD3597">
        <v>0</v>
      </c>
      <c r="AE3597">
        <v>38.360001679928637</v>
      </c>
    </row>
    <row r="3598" spans="1:31" x14ac:dyDescent="0.25">
      <c r="A3598">
        <v>1672644</v>
      </c>
      <c r="B3598">
        <v>1</v>
      </c>
      <c r="C3598" t="s">
        <v>80</v>
      </c>
      <c r="D3598" t="s">
        <v>90</v>
      </c>
      <c r="E3598" t="s">
        <v>140</v>
      </c>
      <c r="F3598" t="s">
        <v>10503</v>
      </c>
      <c r="G3598" t="s">
        <v>142</v>
      </c>
      <c r="H3598" t="s">
        <v>143</v>
      </c>
      <c r="I3598" t="s">
        <v>135</v>
      </c>
      <c r="J3598" t="s">
        <v>136</v>
      </c>
      <c r="K3598" t="s">
        <v>137</v>
      </c>
      <c r="L3598" t="s">
        <v>10504</v>
      </c>
      <c r="M3598" t="s">
        <v>10505</v>
      </c>
      <c r="N3598">
        <v>3.6397222220000001</v>
      </c>
      <c r="O3598">
        <v>0</v>
      </c>
      <c r="P3598">
        <v>16</v>
      </c>
      <c r="Q3598">
        <v>0</v>
      </c>
      <c r="R3598">
        <v>0</v>
      </c>
      <c r="S3598">
        <v>0</v>
      </c>
      <c r="T3598">
        <v>3</v>
      </c>
      <c r="U3598">
        <v>0</v>
      </c>
      <c r="V3598">
        <v>0</v>
      </c>
      <c r="W3598">
        <v>0</v>
      </c>
      <c r="X3598">
        <v>13.930661571786647</v>
      </c>
      <c r="Y3598">
        <v>0</v>
      </c>
      <c r="Z3598">
        <v>0</v>
      </c>
      <c r="AA3598">
        <v>0</v>
      </c>
      <c r="AB3598">
        <v>50.401835453218915</v>
      </c>
      <c r="AC3598">
        <v>0</v>
      </c>
      <c r="AD3598">
        <v>0</v>
      </c>
      <c r="AE3598">
        <v>64.332497025005566</v>
      </c>
    </row>
    <row r="3599" spans="1:31" x14ac:dyDescent="0.25">
      <c r="A3599">
        <v>1672733</v>
      </c>
      <c r="B3599">
        <v>1</v>
      </c>
      <c r="C3599" t="s">
        <v>80</v>
      </c>
      <c r="D3599" t="s">
        <v>83</v>
      </c>
      <c r="E3599" t="s">
        <v>159</v>
      </c>
      <c r="F3599" t="s">
        <v>10506</v>
      </c>
      <c r="G3599" t="s">
        <v>133</v>
      </c>
      <c r="H3599" t="s">
        <v>134</v>
      </c>
      <c r="I3599" t="s">
        <v>135</v>
      </c>
      <c r="J3599" t="s">
        <v>136</v>
      </c>
      <c r="K3599" t="s">
        <v>137</v>
      </c>
      <c r="L3599" t="s">
        <v>10507</v>
      </c>
      <c r="M3599" t="s">
        <v>10508</v>
      </c>
      <c r="N3599">
        <v>0.337777777</v>
      </c>
      <c r="O3599">
        <v>0</v>
      </c>
      <c r="P3599">
        <v>0</v>
      </c>
      <c r="Q3599">
        <v>0</v>
      </c>
      <c r="R3599">
        <v>0</v>
      </c>
      <c r="S3599">
        <v>1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8.4274033014507381</v>
      </c>
      <c r="AB3599">
        <v>0</v>
      </c>
      <c r="AC3599">
        <v>0</v>
      </c>
      <c r="AD3599">
        <v>0</v>
      </c>
      <c r="AE3599">
        <v>8.4274033014507381</v>
      </c>
    </row>
    <row r="3600" spans="1:31" x14ac:dyDescent="0.25">
      <c r="A3600">
        <v>1672856</v>
      </c>
      <c r="B3600">
        <v>1</v>
      </c>
      <c r="C3600" t="s">
        <v>80</v>
      </c>
      <c r="D3600" t="s">
        <v>87</v>
      </c>
      <c r="E3600" t="s">
        <v>200</v>
      </c>
      <c r="F3600" t="s">
        <v>10509</v>
      </c>
      <c r="G3600" t="s">
        <v>240</v>
      </c>
      <c r="H3600" t="s">
        <v>143</v>
      </c>
      <c r="I3600" t="s">
        <v>135</v>
      </c>
      <c r="J3600" t="s">
        <v>136</v>
      </c>
      <c r="K3600" t="s">
        <v>137</v>
      </c>
      <c r="L3600" t="s">
        <v>10510</v>
      </c>
      <c r="M3600" t="s">
        <v>10511</v>
      </c>
      <c r="N3600">
        <v>1.6730555549999999</v>
      </c>
      <c r="O3600">
        <v>0</v>
      </c>
      <c r="P3600">
        <v>92</v>
      </c>
      <c r="Q3600">
        <v>0</v>
      </c>
      <c r="R3600">
        <v>0</v>
      </c>
      <c r="S3600">
        <v>0</v>
      </c>
      <c r="T3600">
        <v>6</v>
      </c>
      <c r="U3600">
        <v>0</v>
      </c>
      <c r="V3600">
        <v>0</v>
      </c>
      <c r="W3600">
        <v>0</v>
      </c>
      <c r="X3600">
        <v>46.511815657151331</v>
      </c>
      <c r="Y3600">
        <v>0</v>
      </c>
      <c r="Z3600">
        <v>0</v>
      </c>
      <c r="AA3600">
        <v>0</v>
      </c>
      <c r="AB3600">
        <v>6.0461999098384949</v>
      </c>
      <c r="AC3600">
        <v>0</v>
      </c>
      <c r="AD3600">
        <v>0</v>
      </c>
      <c r="AE3600">
        <v>52.558015566989823</v>
      </c>
    </row>
    <row r="3601" spans="1:31" x14ac:dyDescent="0.25">
      <c r="A3601">
        <v>1672358</v>
      </c>
      <c r="B3601">
        <v>1</v>
      </c>
      <c r="C3601" t="s">
        <v>80</v>
      </c>
      <c r="D3601" t="s">
        <v>90</v>
      </c>
      <c r="E3601" t="s">
        <v>200</v>
      </c>
      <c r="F3601" t="s">
        <v>10127</v>
      </c>
      <c r="G3601" t="s">
        <v>153</v>
      </c>
      <c r="H3601" t="s">
        <v>143</v>
      </c>
      <c r="I3601" t="s">
        <v>135</v>
      </c>
      <c r="J3601" t="s">
        <v>136</v>
      </c>
      <c r="K3601" t="s">
        <v>137</v>
      </c>
      <c r="L3601" t="s">
        <v>10512</v>
      </c>
      <c r="M3601" t="s">
        <v>10513</v>
      </c>
      <c r="N3601">
        <v>1.312777777</v>
      </c>
      <c r="O3601">
        <v>0</v>
      </c>
      <c r="P3601">
        <v>77</v>
      </c>
      <c r="Q3601">
        <v>0</v>
      </c>
      <c r="R3601">
        <v>0</v>
      </c>
      <c r="S3601">
        <v>0</v>
      </c>
      <c r="T3601">
        <v>11</v>
      </c>
      <c r="U3601">
        <v>0</v>
      </c>
      <c r="V3601">
        <v>0</v>
      </c>
      <c r="W3601">
        <v>0</v>
      </c>
      <c r="X3601">
        <v>26.625882481004226</v>
      </c>
      <c r="Y3601">
        <v>0</v>
      </c>
      <c r="Z3601">
        <v>0</v>
      </c>
      <c r="AA3601">
        <v>0</v>
      </c>
      <c r="AB3601">
        <v>23.171216232391711</v>
      </c>
      <c r="AC3601">
        <v>0</v>
      </c>
      <c r="AD3601">
        <v>0</v>
      </c>
      <c r="AE3601">
        <v>49.79709871339594</v>
      </c>
    </row>
    <row r="3602" spans="1:31" x14ac:dyDescent="0.25">
      <c r="A3602">
        <v>1672335</v>
      </c>
      <c r="B3602">
        <v>1</v>
      </c>
      <c r="C3602" t="s">
        <v>80</v>
      </c>
      <c r="D3602" t="s">
        <v>87</v>
      </c>
      <c r="E3602" t="s">
        <v>200</v>
      </c>
      <c r="F3602" t="s">
        <v>10509</v>
      </c>
      <c r="G3602" t="s">
        <v>240</v>
      </c>
      <c r="H3602" t="s">
        <v>143</v>
      </c>
      <c r="I3602" t="s">
        <v>135</v>
      </c>
      <c r="J3602" t="s">
        <v>136</v>
      </c>
      <c r="K3602" t="s">
        <v>137</v>
      </c>
      <c r="L3602" t="s">
        <v>10514</v>
      </c>
      <c r="M3602" t="s">
        <v>10515</v>
      </c>
      <c r="N3602">
        <v>2.6972222220000002</v>
      </c>
      <c r="O3602">
        <v>0</v>
      </c>
      <c r="P3602">
        <v>92</v>
      </c>
      <c r="Q3602">
        <v>0</v>
      </c>
      <c r="R3602">
        <v>0</v>
      </c>
      <c r="S3602">
        <v>0</v>
      </c>
      <c r="T3602">
        <v>6</v>
      </c>
      <c r="U3602">
        <v>0</v>
      </c>
      <c r="V3602">
        <v>0</v>
      </c>
      <c r="W3602">
        <v>0</v>
      </c>
      <c r="X3602">
        <v>58.090654645359187</v>
      </c>
      <c r="Y3602">
        <v>0</v>
      </c>
      <c r="Z3602">
        <v>0</v>
      </c>
      <c r="AA3602">
        <v>0</v>
      </c>
      <c r="AB3602">
        <v>17.225631930916531</v>
      </c>
      <c r="AC3602">
        <v>0</v>
      </c>
      <c r="AD3602">
        <v>0</v>
      </c>
      <c r="AE3602">
        <v>75.316286576275715</v>
      </c>
    </row>
    <row r="3603" spans="1:31" x14ac:dyDescent="0.25">
      <c r="A3603">
        <v>1672727</v>
      </c>
      <c r="B3603">
        <v>1</v>
      </c>
      <c r="C3603" t="s">
        <v>81</v>
      </c>
      <c r="D3603" t="s">
        <v>122</v>
      </c>
      <c r="E3603" t="s">
        <v>159</v>
      </c>
      <c r="F3603" t="s">
        <v>2175</v>
      </c>
      <c r="G3603" t="s">
        <v>596</v>
      </c>
      <c r="H3603" t="s">
        <v>134</v>
      </c>
      <c r="I3603" t="s">
        <v>135</v>
      </c>
      <c r="J3603" t="s">
        <v>136</v>
      </c>
      <c r="K3603" t="s">
        <v>137</v>
      </c>
      <c r="L3603" t="s">
        <v>10516</v>
      </c>
      <c r="M3603" t="s">
        <v>10517</v>
      </c>
      <c r="N3603">
        <v>0.57499999999999996</v>
      </c>
      <c r="O3603">
        <v>0</v>
      </c>
      <c r="P3603">
        <v>717</v>
      </c>
      <c r="Q3603">
        <v>0</v>
      </c>
      <c r="R3603">
        <v>14</v>
      </c>
      <c r="S3603">
        <v>6</v>
      </c>
      <c r="T3603">
        <v>57</v>
      </c>
      <c r="U3603">
        <v>1</v>
      </c>
      <c r="V3603">
        <v>0</v>
      </c>
      <c r="W3603">
        <v>0</v>
      </c>
      <c r="X3603">
        <v>36.880934418286785</v>
      </c>
      <c r="Y3603">
        <v>0</v>
      </c>
      <c r="Z3603">
        <v>0.84837370816665003</v>
      </c>
      <c r="AA3603">
        <v>49.909477706185896</v>
      </c>
      <c r="AB3603">
        <v>9.9712660330423493</v>
      </c>
      <c r="AC3603">
        <v>0.6179667392885001</v>
      </c>
      <c r="AD3603">
        <v>0</v>
      </c>
      <c r="AE3603">
        <v>98.228018604970188</v>
      </c>
    </row>
    <row r="3604" spans="1:31" x14ac:dyDescent="0.25">
      <c r="A3604">
        <v>1672478</v>
      </c>
      <c r="B3604">
        <v>1</v>
      </c>
      <c r="C3604" t="s">
        <v>80</v>
      </c>
      <c r="D3604" t="s">
        <v>110</v>
      </c>
      <c r="E3604" t="s">
        <v>140</v>
      </c>
      <c r="F3604" t="s">
        <v>10518</v>
      </c>
      <c r="G3604" t="s">
        <v>197</v>
      </c>
      <c r="H3604" t="s">
        <v>143</v>
      </c>
      <c r="I3604" t="s">
        <v>135</v>
      </c>
      <c r="J3604" t="s">
        <v>136</v>
      </c>
      <c r="K3604" t="s">
        <v>137</v>
      </c>
      <c r="L3604" t="s">
        <v>10519</v>
      </c>
      <c r="M3604" t="s">
        <v>10520</v>
      </c>
      <c r="N3604">
        <v>3.5505555549999999</v>
      </c>
      <c r="O3604">
        <v>0</v>
      </c>
      <c r="P3604">
        <v>69</v>
      </c>
      <c r="Q3604">
        <v>0</v>
      </c>
      <c r="R3604">
        <v>0</v>
      </c>
      <c r="S3604">
        <v>0</v>
      </c>
      <c r="T3604">
        <v>11</v>
      </c>
      <c r="U3604">
        <v>0</v>
      </c>
      <c r="V3604">
        <v>0</v>
      </c>
      <c r="W3604">
        <v>0</v>
      </c>
      <c r="X3604">
        <v>63.613486722053722</v>
      </c>
      <c r="Y3604">
        <v>0</v>
      </c>
      <c r="Z3604">
        <v>0</v>
      </c>
      <c r="AA3604">
        <v>0</v>
      </c>
      <c r="AB3604">
        <v>51.22845589920005</v>
      </c>
      <c r="AC3604">
        <v>0</v>
      </c>
      <c r="AD3604">
        <v>0</v>
      </c>
      <c r="AE3604">
        <v>114.84194262125376</v>
      </c>
    </row>
    <row r="3605" spans="1:31" x14ac:dyDescent="0.25">
      <c r="A3605">
        <v>1672670</v>
      </c>
      <c r="B3605">
        <v>1</v>
      </c>
      <c r="C3605" t="s">
        <v>81</v>
      </c>
      <c r="D3605" t="s">
        <v>122</v>
      </c>
      <c r="E3605" t="s">
        <v>159</v>
      </c>
      <c r="F3605" t="s">
        <v>10521</v>
      </c>
      <c r="G3605" t="s">
        <v>253</v>
      </c>
      <c r="H3605" t="s">
        <v>134</v>
      </c>
      <c r="I3605" t="s">
        <v>135</v>
      </c>
      <c r="J3605" t="s">
        <v>136</v>
      </c>
      <c r="K3605" t="s">
        <v>167</v>
      </c>
      <c r="L3605" t="s">
        <v>10522</v>
      </c>
      <c r="M3605" t="s">
        <v>10523</v>
      </c>
      <c r="N3605">
        <v>0.29194444400000003</v>
      </c>
      <c r="O3605">
        <v>0</v>
      </c>
      <c r="P3605">
        <v>133</v>
      </c>
      <c r="Q3605">
        <v>0</v>
      </c>
      <c r="R3605">
        <v>0</v>
      </c>
      <c r="S3605">
        <v>0</v>
      </c>
      <c r="T3605">
        <v>9</v>
      </c>
      <c r="U3605">
        <v>0</v>
      </c>
      <c r="V3605">
        <v>0</v>
      </c>
      <c r="W3605">
        <v>0</v>
      </c>
      <c r="X3605">
        <v>6.342759852928527</v>
      </c>
      <c r="Y3605">
        <v>0</v>
      </c>
      <c r="Z3605">
        <v>0</v>
      </c>
      <c r="AA3605">
        <v>0</v>
      </c>
      <c r="AB3605">
        <v>3.208754335137423</v>
      </c>
      <c r="AC3605">
        <v>0</v>
      </c>
      <c r="AD3605">
        <v>0</v>
      </c>
      <c r="AE3605">
        <v>9.5515141880659495</v>
      </c>
    </row>
    <row r="3606" spans="1:31" x14ac:dyDescent="0.25">
      <c r="A3606">
        <v>1672421</v>
      </c>
      <c r="B3606">
        <v>1</v>
      </c>
      <c r="C3606" t="s">
        <v>80</v>
      </c>
      <c r="D3606" t="s">
        <v>100</v>
      </c>
      <c r="E3606" t="s">
        <v>140</v>
      </c>
      <c r="F3606" t="s">
        <v>10524</v>
      </c>
      <c r="G3606" t="s">
        <v>142</v>
      </c>
      <c r="H3606" t="s">
        <v>143</v>
      </c>
      <c r="I3606" t="s">
        <v>135</v>
      </c>
      <c r="J3606" t="s">
        <v>136</v>
      </c>
      <c r="K3606" t="s">
        <v>137</v>
      </c>
      <c r="L3606" t="s">
        <v>10525</v>
      </c>
      <c r="M3606" t="s">
        <v>10526</v>
      </c>
      <c r="N3606">
        <v>4.3883333330000003</v>
      </c>
      <c r="O3606">
        <v>0</v>
      </c>
      <c r="P3606">
        <v>3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2.4616011577901129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2.4616011577901129</v>
      </c>
    </row>
    <row r="3607" spans="1:31" x14ac:dyDescent="0.25">
      <c r="A3607">
        <v>1672521</v>
      </c>
      <c r="B3607">
        <v>1</v>
      </c>
      <c r="C3607" t="s">
        <v>80</v>
      </c>
      <c r="D3607" t="s">
        <v>95</v>
      </c>
      <c r="E3607" t="s">
        <v>146</v>
      </c>
      <c r="F3607" t="s">
        <v>10527</v>
      </c>
      <c r="G3607" t="s">
        <v>148</v>
      </c>
      <c r="H3607" t="s">
        <v>143</v>
      </c>
      <c r="I3607" t="s">
        <v>135</v>
      </c>
      <c r="J3607" t="s">
        <v>136</v>
      </c>
      <c r="K3607" t="s">
        <v>137</v>
      </c>
      <c r="L3607" t="s">
        <v>10528</v>
      </c>
      <c r="M3607" t="s">
        <v>10529</v>
      </c>
      <c r="N3607">
        <v>0.72194444400000002</v>
      </c>
      <c r="O3607">
        <v>0</v>
      </c>
      <c r="P3607">
        <v>2</v>
      </c>
      <c r="Q3607">
        <v>0</v>
      </c>
      <c r="R3607">
        <v>0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0.30581065395906115</v>
      </c>
      <c r="Y3607">
        <v>0</v>
      </c>
      <c r="Z3607">
        <v>0</v>
      </c>
      <c r="AA3607">
        <v>0</v>
      </c>
      <c r="AB3607">
        <v>1.2731776257500003E-4</v>
      </c>
      <c r="AC3607">
        <v>0</v>
      </c>
      <c r="AD3607">
        <v>0</v>
      </c>
      <c r="AE3607">
        <v>0.30593797172163617</v>
      </c>
    </row>
    <row r="3608" spans="1:31" x14ac:dyDescent="0.25">
      <c r="A3608">
        <v>1672676</v>
      </c>
      <c r="B3608">
        <v>1</v>
      </c>
      <c r="C3608" t="s">
        <v>80</v>
      </c>
      <c r="D3608" t="s">
        <v>99</v>
      </c>
      <c r="E3608" t="s">
        <v>140</v>
      </c>
      <c r="F3608" t="s">
        <v>10530</v>
      </c>
      <c r="G3608" t="s">
        <v>197</v>
      </c>
      <c r="H3608" t="s">
        <v>143</v>
      </c>
      <c r="I3608" t="s">
        <v>135</v>
      </c>
      <c r="J3608" t="s">
        <v>136</v>
      </c>
      <c r="K3608" t="s">
        <v>137</v>
      </c>
      <c r="L3608" t="s">
        <v>10531</v>
      </c>
      <c r="M3608" t="s">
        <v>10532</v>
      </c>
      <c r="N3608">
        <v>7.6955555550000003</v>
      </c>
      <c r="O3608">
        <v>0</v>
      </c>
      <c r="P3608">
        <v>2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2.3560964820474162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2.3560964820474162</v>
      </c>
    </row>
    <row r="3609" spans="1:31" x14ac:dyDescent="0.25">
      <c r="A3609">
        <v>1672344</v>
      </c>
      <c r="B3609">
        <v>1</v>
      </c>
      <c r="C3609" t="s">
        <v>81</v>
      </c>
      <c r="D3609" t="s">
        <v>112</v>
      </c>
      <c r="E3609" t="s">
        <v>164</v>
      </c>
      <c r="F3609" t="s">
        <v>10533</v>
      </c>
      <c r="G3609" t="s">
        <v>161</v>
      </c>
      <c r="H3609" t="s">
        <v>134</v>
      </c>
      <c r="I3609" t="s">
        <v>173</v>
      </c>
      <c r="J3609" t="s">
        <v>136</v>
      </c>
      <c r="K3609" t="s">
        <v>137</v>
      </c>
      <c r="L3609" t="s">
        <v>10534</v>
      </c>
      <c r="M3609" t="s">
        <v>10535</v>
      </c>
      <c r="N3609">
        <v>1.1388888E-2</v>
      </c>
      <c r="O3609">
        <v>2</v>
      </c>
      <c r="P3609">
        <v>375</v>
      </c>
      <c r="Q3609">
        <v>177</v>
      </c>
      <c r="R3609">
        <v>502</v>
      </c>
      <c r="S3609">
        <v>16</v>
      </c>
      <c r="T3609">
        <v>43</v>
      </c>
      <c r="U3609">
        <v>10</v>
      </c>
      <c r="V3609">
        <v>2</v>
      </c>
      <c r="W3609">
        <v>3.542542851288889E-4</v>
      </c>
      <c r="X3609">
        <v>0.5348445902425718</v>
      </c>
      <c r="Y3609">
        <v>1.1527855963751648</v>
      </c>
      <c r="Z3609">
        <v>0.70907996712943211</v>
      </c>
      <c r="AA3609">
        <v>0.80314126683449605</v>
      </c>
      <c r="AB3609">
        <v>0.73315610710705958</v>
      </c>
      <c r="AC3609">
        <v>9.4151392048899147</v>
      </c>
      <c r="AD3609">
        <v>0.38497796961285669</v>
      </c>
      <c r="AE3609">
        <v>13.733478956476626</v>
      </c>
    </row>
    <row r="3610" spans="1:31" x14ac:dyDescent="0.25">
      <c r="A3610">
        <v>1672699</v>
      </c>
      <c r="B3610">
        <v>1</v>
      </c>
      <c r="C3610" t="s">
        <v>81</v>
      </c>
      <c r="D3610" t="s">
        <v>123</v>
      </c>
      <c r="E3610" t="s">
        <v>140</v>
      </c>
      <c r="F3610" t="s">
        <v>10536</v>
      </c>
      <c r="G3610" t="s">
        <v>209</v>
      </c>
      <c r="H3610" t="s">
        <v>143</v>
      </c>
      <c r="I3610" t="s">
        <v>135</v>
      </c>
      <c r="J3610" t="s">
        <v>136</v>
      </c>
      <c r="K3610" t="s">
        <v>137</v>
      </c>
      <c r="L3610" t="s">
        <v>10537</v>
      </c>
      <c r="M3610" t="s">
        <v>10538</v>
      </c>
      <c r="N3610">
        <v>0.90694444399999996</v>
      </c>
      <c r="O3610">
        <v>0</v>
      </c>
      <c r="P3610">
        <v>4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0.23605368602997917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0.23605368602997917</v>
      </c>
    </row>
    <row r="3611" spans="1:31" x14ac:dyDescent="0.25">
      <c r="A3611">
        <v>1672553</v>
      </c>
      <c r="B3611">
        <v>1</v>
      </c>
      <c r="C3611" t="s">
        <v>80</v>
      </c>
      <c r="D3611" t="s">
        <v>95</v>
      </c>
      <c r="E3611" t="s">
        <v>140</v>
      </c>
      <c r="F3611" t="s">
        <v>10539</v>
      </c>
      <c r="G3611" t="s">
        <v>197</v>
      </c>
      <c r="H3611" t="s">
        <v>143</v>
      </c>
      <c r="I3611" t="s">
        <v>135</v>
      </c>
      <c r="J3611" t="s">
        <v>136</v>
      </c>
      <c r="K3611" t="s">
        <v>137</v>
      </c>
      <c r="L3611" t="s">
        <v>10540</v>
      </c>
      <c r="M3611" t="s">
        <v>10541</v>
      </c>
      <c r="N3611">
        <v>32.522500000000001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0.12615455927757357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0.12615455927757357</v>
      </c>
    </row>
    <row r="3612" spans="1:31" x14ac:dyDescent="0.25">
      <c r="A3612">
        <v>1672630</v>
      </c>
      <c r="B3612">
        <v>1</v>
      </c>
      <c r="C3612" t="s">
        <v>81</v>
      </c>
      <c r="D3612" t="s">
        <v>118</v>
      </c>
      <c r="E3612" t="s">
        <v>140</v>
      </c>
      <c r="F3612" t="s">
        <v>10542</v>
      </c>
      <c r="G3612" t="s">
        <v>197</v>
      </c>
      <c r="H3612" t="s">
        <v>143</v>
      </c>
      <c r="I3612" t="s">
        <v>135</v>
      </c>
      <c r="J3612" t="s">
        <v>136</v>
      </c>
      <c r="K3612" t="s">
        <v>137</v>
      </c>
      <c r="L3612" t="s">
        <v>10543</v>
      </c>
      <c r="M3612" t="s">
        <v>10544</v>
      </c>
      <c r="N3612">
        <v>1.203333333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4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3.5233680065194393</v>
      </c>
      <c r="AC3612">
        <v>0</v>
      </c>
      <c r="AD3612">
        <v>0</v>
      </c>
      <c r="AE3612">
        <v>3.5233680065194393</v>
      </c>
    </row>
    <row r="3613" spans="1:31" x14ac:dyDescent="0.25">
      <c r="A3613">
        <v>1672530</v>
      </c>
      <c r="B3613">
        <v>1</v>
      </c>
      <c r="C3613" t="s">
        <v>81</v>
      </c>
      <c r="D3613" t="s">
        <v>123</v>
      </c>
      <c r="E3613" t="s">
        <v>146</v>
      </c>
      <c r="F3613" t="s">
        <v>10545</v>
      </c>
      <c r="G3613" t="s">
        <v>148</v>
      </c>
      <c r="H3613" t="s">
        <v>143</v>
      </c>
      <c r="I3613" t="s">
        <v>135</v>
      </c>
      <c r="J3613" t="s">
        <v>136</v>
      </c>
      <c r="K3613" t="s">
        <v>137</v>
      </c>
      <c r="L3613" t="s">
        <v>10546</v>
      </c>
      <c r="M3613" t="s">
        <v>10547</v>
      </c>
      <c r="N3613">
        <v>8.2641666659999995</v>
      </c>
      <c r="O3613">
        <v>0</v>
      </c>
      <c r="P3613">
        <v>2</v>
      </c>
      <c r="Q3613">
        <v>0</v>
      </c>
      <c r="R3613">
        <v>27</v>
      </c>
      <c r="S3613">
        <v>0</v>
      </c>
      <c r="T3613">
        <v>4</v>
      </c>
      <c r="U3613">
        <v>0</v>
      </c>
      <c r="V3613">
        <v>0</v>
      </c>
      <c r="W3613">
        <v>0</v>
      </c>
      <c r="X3613">
        <v>0.80151872229856513</v>
      </c>
      <c r="Y3613">
        <v>0</v>
      </c>
      <c r="Z3613">
        <v>121.48907291861389</v>
      </c>
      <c r="AA3613">
        <v>0</v>
      </c>
      <c r="AB3613">
        <v>30.32146789096219</v>
      </c>
      <c r="AC3613">
        <v>0</v>
      </c>
      <c r="AD3613">
        <v>0</v>
      </c>
      <c r="AE3613">
        <v>152.61205953187465</v>
      </c>
    </row>
    <row r="3614" spans="1:31" x14ac:dyDescent="0.25">
      <c r="A3614">
        <v>1672507</v>
      </c>
      <c r="B3614">
        <v>1</v>
      </c>
      <c r="C3614" t="s">
        <v>80</v>
      </c>
      <c r="D3614" t="s">
        <v>106</v>
      </c>
      <c r="E3614" t="s">
        <v>140</v>
      </c>
      <c r="F3614" t="s">
        <v>10548</v>
      </c>
      <c r="G3614" t="s">
        <v>197</v>
      </c>
      <c r="H3614" t="s">
        <v>143</v>
      </c>
      <c r="I3614" t="s">
        <v>135</v>
      </c>
      <c r="J3614" t="s">
        <v>136</v>
      </c>
      <c r="K3614" t="s">
        <v>137</v>
      </c>
      <c r="L3614" t="s">
        <v>10549</v>
      </c>
      <c r="M3614" t="s">
        <v>10550</v>
      </c>
      <c r="N3614">
        <v>4.8536111110000002</v>
      </c>
      <c r="O3614">
        <v>0</v>
      </c>
      <c r="P3614">
        <v>2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0.87245987748155873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0.87245987748155873</v>
      </c>
    </row>
    <row r="3615" spans="1:31" x14ac:dyDescent="0.25">
      <c r="A3615">
        <v>1672361</v>
      </c>
      <c r="B3615">
        <v>1</v>
      </c>
      <c r="C3615" t="s">
        <v>80</v>
      </c>
      <c r="D3615" t="s">
        <v>97</v>
      </c>
      <c r="E3615" t="s">
        <v>140</v>
      </c>
      <c r="F3615" t="s">
        <v>10551</v>
      </c>
      <c r="G3615" t="s">
        <v>142</v>
      </c>
      <c r="H3615" t="s">
        <v>143</v>
      </c>
      <c r="I3615" t="s">
        <v>135</v>
      </c>
      <c r="J3615" t="s">
        <v>136</v>
      </c>
      <c r="K3615" t="s">
        <v>137</v>
      </c>
      <c r="L3615" t="s">
        <v>10552</v>
      </c>
      <c r="M3615" t="s">
        <v>10553</v>
      </c>
      <c r="N3615">
        <v>7.9272222220000002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11.407782027621744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11.407782027621744</v>
      </c>
    </row>
    <row r="3616" spans="1:31" x14ac:dyDescent="0.25">
      <c r="A3616">
        <v>1672799</v>
      </c>
      <c r="B3616">
        <v>1</v>
      </c>
      <c r="C3616" t="s">
        <v>80</v>
      </c>
      <c r="D3616" t="s">
        <v>103</v>
      </c>
      <c r="E3616" t="s">
        <v>140</v>
      </c>
      <c r="F3616" t="s">
        <v>10554</v>
      </c>
      <c r="G3616" t="s">
        <v>197</v>
      </c>
      <c r="H3616" t="s">
        <v>143</v>
      </c>
      <c r="I3616" t="s">
        <v>135</v>
      </c>
      <c r="J3616" t="s">
        <v>136</v>
      </c>
      <c r="K3616" t="s">
        <v>137</v>
      </c>
      <c r="L3616" t="s">
        <v>10555</v>
      </c>
      <c r="M3616" t="s">
        <v>10556</v>
      </c>
      <c r="N3616">
        <v>2.3149999999999999</v>
      </c>
      <c r="O3616">
        <v>0</v>
      </c>
      <c r="P3616">
        <v>6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5.4225711529926626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5.4225711529926626</v>
      </c>
    </row>
    <row r="3617" spans="1:31" x14ac:dyDescent="0.25">
      <c r="A3617">
        <v>1672739</v>
      </c>
      <c r="B3617">
        <v>1</v>
      </c>
      <c r="C3617" t="s">
        <v>81</v>
      </c>
      <c r="D3617" t="s">
        <v>128</v>
      </c>
      <c r="E3617" t="s">
        <v>159</v>
      </c>
      <c r="F3617" t="s">
        <v>7713</v>
      </c>
      <c r="G3617" t="s">
        <v>161</v>
      </c>
      <c r="H3617" t="s">
        <v>134</v>
      </c>
      <c r="I3617" t="s">
        <v>135</v>
      </c>
      <c r="J3617" t="s">
        <v>136</v>
      </c>
      <c r="K3617" t="s">
        <v>137</v>
      </c>
      <c r="L3617" t="s">
        <v>10557</v>
      </c>
      <c r="M3617" t="s">
        <v>10558</v>
      </c>
      <c r="N3617">
        <v>8.6388887999999997E-2</v>
      </c>
      <c r="O3617">
        <v>0</v>
      </c>
      <c r="P3617">
        <v>536</v>
      </c>
      <c r="Q3617">
        <v>3</v>
      </c>
      <c r="R3617">
        <v>27</v>
      </c>
      <c r="S3617">
        <v>3</v>
      </c>
      <c r="T3617">
        <v>72</v>
      </c>
      <c r="U3617">
        <v>0</v>
      </c>
      <c r="V3617">
        <v>0</v>
      </c>
      <c r="W3617">
        <v>0</v>
      </c>
      <c r="X3617">
        <v>8.003884439744791</v>
      </c>
      <c r="Y3617">
        <v>7.9217410280675568E-2</v>
      </c>
      <c r="Z3617">
        <v>0.46344934156168005</v>
      </c>
      <c r="AA3617">
        <v>0.13508146813680999</v>
      </c>
      <c r="AB3617">
        <v>3.3160445929950564</v>
      </c>
      <c r="AC3617">
        <v>0</v>
      </c>
      <c r="AD3617">
        <v>0</v>
      </c>
      <c r="AE3617">
        <v>11.997677252719011</v>
      </c>
    </row>
    <row r="3618" spans="1:31" x14ac:dyDescent="0.25">
      <c r="A3618">
        <v>1672407</v>
      </c>
      <c r="B3618">
        <v>1</v>
      </c>
      <c r="C3618" t="s">
        <v>80</v>
      </c>
      <c r="D3618" t="s">
        <v>96</v>
      </c>
      <c r="E3618" t="s">
        <v>146</v>
      </c>
      <c r="F3618" t="s">
        <v>10559</v>
      </c>
      <c r="G3618" t="s">
        <v>281</v>
      </c>
      <c r="H3618" t="s">
        <v>143</v>
      </c>
      <c r="I3618" t="s">
        <v>135</v>
      </c>
      <c r="J3618" t="s">
        <v>136</v>
      </c>
      <c r="K3618" t="s">
        <v>167</v>
      </c>
      <c r="L3618" t="s">
        <v>10560</v>
      </c>
      <c r="M3618" t="s">
        <v>10561</v>
      </c>
      <c r="N3618">
        <v>8.7874999999999996</v>
      </c>
      <c r="O3618">
        <v>0</v>
      </c>
      <c r="P3618">
        <v>129</v>
      </c>
      <c r="Q3618">
        <v>0</v>
      </c>
      <c r="R3618">
        <v>0</v>
      </c>
      <c r="S3618">
        <v>0</v>
      </c>
      <c r="T3618">
        <v>8</v>
      </c>
      <c r="U3618">
        <v>0</v>
      </c>
      <c r="V3618">
        <v>0</v>
      </c>
      <c r="W3618">
        <v>0</v>
      </c>
      <c r="X3618">
        <v>277.47902635225864</v>
      </c>
      <c r="Y3618">
        <v>0</v>
      </c>
      <c r="Z3618">
        <v>0</v>
      </c>
      <c r="AA3618">
        <v>0</v>
      </c>
      <c r="AB3618">
        <v>32.001096871834314</v>
      </c>
      <c r="AC3618">
        <v>0</v>
      </c>
      <c r="AD3618">
        <v>0</v>
      </c>
      <c r="AE3618">
        <v>309.48012322409295</v>
      </c>
    </row>
    <row r="3619" spans="1:31" x14ac:dyDescent="0.25">
      <c r="A3619">
        <v>1672845</v>
      </c>
      <c r="B3619">
        <v>1</v>
      </c>
      <c r="C3619" t="s">
        <v>80</v>
      </c>
      <c r="D3619" t="s">
        <v>104</v>
      </c>
      <c r="E3619" t="s">
        <v>140</v>
      </c>
      <c r="F3619" t="s">
        <v>10562</v>
      </c>
      <c r="G3619" t="s">
        <v>142</v>
      </c>
      <c r="H3619" t="s">
        <v>143</v>
      </c>
      <c r="I3619" t="s">
        <v>135</v>
      </c>
      <c r="J3619" t="s">
        <v>136</v>
      </c>
      <c r="K3619" t="s">
        <v>137</v>
      </c>
      <c r="L3619" t="s">
        <v>10563</v>
      </c>
      <c r="M3619" t="s">
        <v>10564</v>
      </c>
      <c r="N3619">
        <v>1.883888888</v>
      </c>
      <c r="O3619">
        <v>0</v>
      </c>
      <c r="P3619">
        <v>4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4.7300109928695147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4.7300109928695147</v>
      </c>
    </row>
    <row r="3620" spans="1:31" x14ac:dyDescent="0.25">
      <c r="A3620">
        <v>1672490</v>
      </c>
      <c r="B3620">
        <v>1</v>
      </c>
      <c r="C3620" t="s">
        <v>80</v>
      </c>
      <c r="D3620" t="s">
        <v>82</v>
      </c>
      <c r="E3620" t="s">
        <v>140</v>
      </c>
      <c r="F3620" t="s">
        <v>10565</v>
      </c>
      <c r="G3620" t="s">
        <v>209</v>
      </c>
      <c r="H3620" t="s">
        <v>143</v>
      </c>
      <c r="I3620" t="s">
        <v>135</v>
      </c>
      <c r="J3620" t="s">
        <v>136</v>
      </c>
      <c r="K3620" t="s">
        <v>137</v>
      </c>
      <c r="L3620" t="s">
        <v>10566</v>
      </c>
      <c r="M3620" t="s">
        <v>10567</v>
      </c>
      <c r="N3620">
        <v>1.3366666659999999</v>
      </c>
      <c r="O3620">
        <v>0</v>
      </c>
      <c r="P3620">
        <v>17</v>
      </c>
      <c r="Q3620">
        <v>0</v>
      </c>
      <c r="R3620">
        <v>0</v>
      </c>
      <c r="S3620">
        <v>0</v>
      </c>
      <c r="T3620">
        <v>3</v>
      </c>
      <c r="U3620">
        <v>0</v>
      </c>
      <c r="V3620">
        <v>0</v>
      </c>
      <c r="W3620">
        <v>0</v>
      </c>
      <c r="X3620">
        <v>4.6058229244291224</v>
      </c>
      <c r="Y3620">
        <v>0</v>
      </c>
      <c r="Z3620">
        <v>0</v>
      </c>
      <c r="AA3620">
        <v>0</v>
      </c>
      <c r="AB3620">
        <v>2.7487302775492055</v>
      </c>
      <c r="AC3620">
        <v>0</v>
      </c>
      <c r="AD3620">
        <v>0</v>
      </c>
      <c r="AE3620">
        <v>7.3545532019783284</v>
      </c>
    </row>
    <row r="3621" spans="1:31" x14ac:dyDescent="0.25">
      <c r="A3621">
        <v>1672298</v>
      </c>
      <c r="B3621">
        <v>1</v>
      </c>
      <c r="C3621" t="s">
        <v>81</v>
      </c>
      <c r="D3621" t="s">
        <v>114</v>
      </c>
      <c r="E3621" t="s">
        <v>159</v>
      </c>
      <c r="F3621" t="s">
        <v>10568</v>
      </c>
      <c r="G3621" t="s">
        <v>253</v>
      </c>
      <c r="H3621" t="s">
        <v>134</v>
      </c>
      <c r="I3621" t="s">
        <v>135</v>
      </c>
      <c r="J3621" t="s">
        <v>136</v>
      </c>
      <c r="K3621" t="s">
        <v>167</v>
      </c>
      <c r="L3621" t="s">
        <v>10569</v>
      </c>
      <c r="M3621" t="s">
        <v>10570</v>
      </c>
      <c r="N3621">
        <v>8.8212222219999994</v>
      </c>
      <c r="O3621">
        <v>0</v>
      </c>
      <c r="P3621">
        <v>288</v>
      </c>
      <c r="Q3621">
        <v>0</v>
      </c>
      <c r="R3621">
        <v>2</v>
      </c>
      <c r="S3621">
        <v>0</v>
      </c>
      <c r="T3621">
        <v>15</v>
      </c>
      <c r="U3621">
        <v>0</v>
      </c>
      <c r="V3621">
        <v>0</v>
      </c>
      <c r="W3621">
        <v>0</v>
      </c>
      <c r="X3621">
        <v>143.21674578354001</v>
      </c>
      <c r="Y3621">
        <v>0</v>
      </c>
      <c r="Z3621">
        <v>7.2180992665175003E-3</v>
      </c>
      <c r="AA3621">
        <v>0</v>
      </c>
      <c r="AB3621">
        <v>28.852970064255548</v>
      </c>
      <c r="AC3621">
        <v>0</v>
      </c>
      <c r="AD3621">
        <v>0</v>
      </c>
      <c r="AE3621">
        <v>172.07693394706206</v>
      </c>
    </row>
    <row r="3622" spans="1:31" x14ac:dyDescent="0.25">
      <c r="A3622">
        <v>1672593</v>
      </c>
      <c r="B3622">
        <v>1</v>
      </c>
      <c r="C3622" t="s">
        <v>81</v>
      </c>
      <c r="D3622" t="s">
        <v>117</v>
      </c>
      <c r="E3622" t="s">
        <v>159</v>
      </c>
      <c r="F3622" t="s">
        <v>10571</v>
      </c>
      <c r="G3622" t="s">
        <v>1706</v>
      </c>
      <c r="H3622" t="s">
        <v>134</v>
      </c>
      <c r="I3622" t="s">
        <v>135</v>
      </c>
      <c r="J3622" t="s">
        <v>136</v>
      </c>
      <c r="K3622" t="s">
        <v>137</v>
      </c>
      <c r="L3622" t="s">
        <v>10572</v>
      </c>
      <c r="M3622" t="s">
        <v>10573</v>
      </c>
      <c r="N3622">
        <v>0.29194444400000003</v>
      </c>
      <c r="O3622">
        <v>0</v>
      </c>
      <c r="P3622">
        <v>249</v>
      </c>
      <c r="Q3622">
        <v>0</v>
      </c>
      <c r="R3622">
        <v>3</v>
      </c>
      <c r="S3622">
        <v>0</v>
      </c>
      <c r="T3622">
        <v>18</v>
      </c>
      <c r="U3622">
        <v>0</v>
      </c>
      <c r="V3622">
        <v>0</v>
      </c>
      <c r="W3622">
        <v>0</v>
      </c>
      <c r="X3622">
        <v>10.590684406551539</v>
      </c>
      <c r="Y3622">
        <v>0</v>
      </c>
      <c r="Z3622">
        <v>0.20208121231330722</v>
      </c>
      <c r="AA3622">
        <v>0</v>
      </c>
      <c r="AB3622">
        <v>0.50423079793418446</v>
      </c>
      <c r="AC3622">
        <v>0</v>
      </c>
      <c r="AD3622">
        <v>0</v>
      </c>
      <c r="AE3622">
        <v>11.296996416799031</v>
      </c>
    </row>
    <row r="3623" spans="1:31" x14ac:dyDescent="0.25">
      <c r="A3623">
        <v>1672281</v>
      </c>
      <c r="B3623">
        <v>1</v>
      </c>
      <c r="C3623" t="s">
        <v>80</v>
      </c>
      <c r="D3623" t="s">
        <v>105</v>
      </c>
      <c r="E3623" t="s">
        <v>200</v>
      </c>
      <c r="F3623" t="s">
        <v>10574</v>
      </c>
      <c r="G3623" t="s">
        <v>240</v>
      </c>
      <c r="H3623" t="s">
        <v>143</v>
      </c>
      <c r="I3623" t="s">
        <v>135</v>
      </c>
      <c r="J3623" t="s">
        <v>136</v>
      </c>
      <c r="K3623" t="s">
        <v>137</v>
      </c>
      <c r="L3623" t="s">
        <v>10575</v>
      </c>
      <c r="M3623" t="s">
        <v>10576</v>
      </c>
      <c r="N3623">
        <v>0.68944444400000005</v>
      </c>
      <c r="O3623">
        <v>0</v>
      </c>
      <c r="P3623">
        <v>17</v>
      </c>
      <c r="Q3623">
        <v>0</v>
      </c>
      <c r="R3623">
        <v>0</v>
      </c>
      <c r="S3623">
        <v>0</v>
      </c>
      <c r="T3623">
        <v>2</v>
      </c>
      <c r="U3623">
        <v>0</v>
      </c>
      <c r="V3623">
        <v>0</v>
      </c>
      <c r="W3623">
        <v>0</v>
      </c>
      <c r="X3623">
        <v>3.1658057325089963</v>
      </c>
      <c r="Y3623">
        <v>0</v>
      </c>
      <c r="Z3623">
        <v>0</v>
      </c>
      <c r="AA3623">
        <v>0</v>
      </c>
      <c r="AB3623">
        <v>0.44994855276227003</v>
      </c>
      <c r="AC3623">
        <v>0</v>
      </c>
      <c r="AD3623">
        <v>0</v>
      </c>
      <c r="AE3623">
        <v>3.6157542852712665</v>
      </c>
    </row>
    <row r="3624" spans="1:31" x14ac:dyDescent="0.25">
      <c r="A3624">
        <v>1672404</v>
      </c>
      <c r="B3624">
        <v>1</v>
      </c>
      <c r="C3624" t="s">
        <v>80</v>
      </c>
      <c r="D3624" t="s">
        <v>93</v>
      </c>
      <c r="E3624" t="s">
        <v>159</v>
      </c>
      <c r="F3624" t="s">
        <v>10577</v>
      </c>
      <c r="G3624" t="s">
        <v>161</v>
      </c>
      <c r="H3624" t="s">
        <v>134</v>
      </c>
      <c r="I3624" t="s">
        <v>135</v>
      </c>
      <c r="J3624" t="s">
        <v>136</v>
      </c>
      <c r="K3624" t="s">
        <v>137</v>
      </c>
      <c r="L3624" t="s">
        <v>10578</v>
      </c>
      <c r="M3624" t="s">
        <v>10579</v>
      </c>
      <c r="N3624">
        <v>0.149166666</v>
      </c>
      <c r="O3624">
        <v>0</v>
      </c>
      <c r="P3624">
        <v>3523</v>
      </c>
      <c r="Q3624">
        <v>3</v>
      </c>
      <c r="R3624">
        <v>1</v>
      </c>
      <c r="S3624">
        <v>1</v>
      </c>
      <c r="T3624">
        <v>139</v>
      </c>
      <c r="U3624">
        <v>1</v>
      </c>
      <c r="V3624">
        <v>0</v>
      </c>
      <c r="W3624">
        <v>0</v>
      </c>
      <c r="X3624">
        <v>133.80353498631422</v>
      </c>
      <c r="Y3624">
        <v>1.5823219804572801</v>
      </c>
      <c r="Z3624">
        <v>0</v>
      </c>
      <c r="AA3624">
        <v>6.2357412920431825</v>
      </c>
      <c r="AB3624">
        <v>23.002390046066864</v>
      </c>
      <c r="AC3624">
        <v>4.6623238687489499</v>
      </c>
      <c r="AD3624">
        <v>0</v>
      </c>
      <c r="AE3624">
        <v>169.28631217363048</v>
      </c>
    </row>
    <row r="3625" spans="1:31" x14ac:dyDescent="0.25">
      <c r="A3625">
        <v>1672802</v>
      </c>
      <c r="B3625">
        <v>1</v>
      </c>
      <c r="C3625" t="s">
        <v>80</v>
      </c>
      <c r="D3625" t="s">
        <v>95</v>
      </c>
      <c r="E3625" t="s">
        <v>151</v>
      </c>
      <c r="F3625" t="s">
        <v>10580</v>
      </c>
      <c r="G3625" t="s">
        <v>267</v>
      </c>
      <c r="H3625" t="s">
        <v>143</v>
      </c>
      <c r="I3625" t="s">
        <v>135</v>
      </c>
      <c r="J3625" t="s">
        <v>136</v>
      </c>
      <c r="K3625" t="s">
        <v>137</v>
      </c>
      <c r="L3625" t="s">
        <v>10581</v>
      </c>
      <c r="M3625" t="s">
        <v>10582</v>
      </c>
      <c r="N3625">
        <v>0.59166666599999995</v>
      </c>
      <c r="O3625">
        <v>0</v>
      </c>
      <c r="P3625">
        <v>32</v>
      </c>
      <c r="Q3625">
        <v>0</v>
      </c>
      <c r="R3625">
        <v>0</v>
      </c>
      <c r="S3625">
        <v>0</v>
      </c>
      <c r="T3625">
        <v>12</v>
      </c>
      <c r="U3625">
        <v>0</v>
      </c>
      <c r="V3625">
        <v>0</v>
      </c>
      <c r="W3625">
        <v>0</v>
      </c>
      <c r="X3625">
        <v>11.725657164308249</v>
      </c>
      <c r="Y3625">
        <v>0</v>
      </c>
      <c r="Z3625">
        <v>0</v>
      </c>
      <c r="AA3625">
        <v>0</v>
      </c>
      <c r="AB3625">
        <v>3.8866893660784174</v>
      </c>
      <c r="AC3625">
        <v>0</v>
      </c>
      <c r="AD3625">
        <v>0</v>
      </c>
      <c r="AE3625">
        <v>15.612346530386667</v>
      </c>
    </row>
    <row r="3626" spans="1:31" x14ac:dyDescent="0.25">
      <c r="A3626">
        <v>1672636</v>
      </c>
      <c r="B3626">
        <v>1</v>
      </c>
      <c r="C3626" t="s">
        <v>80</v>
      </c>
      <c r="D3626" t="s">
        <v>92</v>
      </c>
      <c r="E3626" t="s">
        <v>140</v>
      </c>
      <c r="F3626" t="s">
        <v>10583</v>
      </c>
      <c r="G3626" t="s">
        <v>142</v>
      </c>
      <c r="H3626" t="s">
        <v>143</v>
      </c>
      <c r="I3626" t="s">
        <v>135</v>
      </c>
      <c r="J3626" t="s">
        <v>136</v>
      </c>
      <c r="K3626" t="s">
        <v>137</v>
      </c>
      <c r="L3626" t="s">
        <v>10584</v>
      </c>
      <c r="M3626" t="s">
        <v>10585</v>
      </c>
      <c r="N3626">
        <v>7.1624999999999996</v>
      </c>
      <c r="O3626">
        <v>0</v>
      </c>
      <c r="P3626">
        <v>1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2.1607401911490109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2.1607401911490109</v>
      </c>
    </row>
    <row r="3627" spans="1:31" x14ac:dyDescent="0.25">
      <c r="A3627">
        <v>1672381</v>
      </c>
      <c r="B3627">
        <v>1</v>
      </c>
      <c r="C3627" t="s">
        <v>80</v>
      </c>
      <c r="D3627" t="s">
        <v>93</v>
      </c>
      <c r="E3627" t="s">
        <v>151</v>
      </c>
      <c r="F3627" t="s">
        <v>10586</v>
      </c>
      <c r="G3627" t="s">
        <v>281</v>
      </c>
      <c r="H3627" t="s">
        <v>143</v>
      </c>
      <c r="I3627" t="s">
        <v>135</v>
      </c>
      <c r="J3627" t="s">
        <v>136</v>
      </c>
      <c r="K3627" t="s">
        <v>167</v>
      </c>
      <c r="L3627" t="s">
        <v>10587</v>
      </c>
      <c r="M3627" t="s">
        <v>10588</v>
      </c>
      <c r="N3627">
        <v>7.4391100000000003</v>
      </c>
      <c r="O3627">
        <v>0</v>
      </c>
      <c r="P3627">
        <v>22</v>
      </c>
      <c r="Q3627">
        <v>0</v>
      </c>
      <c r="R3627">
        <v>0</v>
      </c>
      <c r="S3627">
        <v>0</v>
      </c>
      <c r="T3627">
        <v>7</v>
      </c>
      <c r="U3627">
        <v>0</v>
      </c>
      <c r="V3627">
        <v>0</v>
      </c>
      <c r="W3627">
        <v>0</v>
      </c>
      <c r="X3627">
        <v>17.071572385944283</v>
      </c>
      <c r="Y3627">
        <v>0</v>
      </c>
      <c r="Z3627">
        <v>0</v>
      </c>
      <c r="AA3627">
        <v>0</v>
      </c>
      <c r="AB3627">
        <v>2.962918842404425</v>
      </c>
      <c r="AC3627">
        <v>0</v>
      </c>
      <c r="AD3627">
        <v>0</v>
      </c>
      <c r="AE3627">
        <v>20.034491228348706</v>
      </c>
    </row>
    <row r="3628" spans="1:31" x14ac:dyDescent="0.25">
      <c r="A3628">
        <v>1672261</v>
      </c>
      <c r="B3628">
        <v>1</v>
      </c>
      <c r="C3628" t="s">
        <v>81</v>
      </c>
      <c r="D3628" t="s">
        <v>128</v>
      </c>
      <c r="E3628" t="s">
        <v>146</v>
      </c>
      <c r="F3628" t="s">
        <v>10589</v>
      </c>
      <c r="G3628" t="s">
        <v>148</v>
      </c>
      <c r="H3628" t="s">
        <v>143</v>
      </c>
      <c r="I3628" t="s">
        <v>135</v>
      </c>
      <c r="J3628" t="s">
        <v>136</v>
      </c>
      <c r="K3628" t="s">
        <v>137</v>
      </c>
      <c r="L3628" t="s">
        <v>10590</v>
      </c>
      <c r="M3628" t="s">
        <v>10591</v>
      </c>
      <c r="N3628">
        <v>2.4022222219999998</v>
      </c>
      <c r="O3628">
        <v>0</v>
      </c>
      <c r="P3628">
        <v>87</v>
      </c>
      <c r="Q3628">
        <v>0</v>
      </c>
      <c r="R3628">
        <v>0</v>
      </c>
      <c r="S3628">
        <v>0</v>
      </c>
      <c r="T3628">
        <v>8</v>
      </c>
      <c r="U3628">
        <v>0</v>
      </c>
      <c r="V3628">
        <v>0</v>
      </c>
      <c r="W3628">
        <v>0</v>
      </c>
      <c r="X3628">
        <v>17.414104007492675</v>
      </c>
      <c r="Y3628">
        <v>0</v>
      </c>
      <c r="Z3628">
        <v>0</v>
      </c>
      <c r="AA3628">
        <v>0</v>
      </c>
      <c r="AB3628">
        <v>1.1394431557541094</v>
      </c>
      <c r="AC3628">
        <v>0</v>
      </c>
      <c r="AD3628">
        <v>0</v>
      </c>
      <c r="AE3628">
        <v>18.553547163246783</v>
      </c>
    </row>
    <row r="3629" spans="1:31" x14ac:dyDescent="0.25">
      <c r="A3629">
        <v>1672424</v>
      </c>
      <c r="B3629">
        <v>1</v>
      </c>
      <c r="C3629" t="s">
        <v>80</v>
      </c>
      <c r="D3629" t="s">
        <v>88</v>
      </c>
      <c r="E3629" t="s">
        <v>151</v>
      </c>
      <c r="F3629" t="s">
        <v>10592</v>
      </c>
      <c r="G3629" t="s">
        <v>253</v>
      </c>
      <c r="H3629" t="s">
        <v>143</v>
      </c>
      <c r="I3629" t="s">
        <v>135</v>
      </c>
      <c r="J3629" t="s">
        <v>136</v>
      </c>
      <c r="K3629" t="s">
        <v>167</v>
      </c>
      <c r="L3629" t="s">
        <v>10593</v>
      </c>
      <c r="M3629" t="s">
        <v>10594</v>
      </c>
      <c r="N3629">
        <v>2.0808333330000002</v>
      </c>
      <c r="O3629">
        <v>0</v>
      </c>
      <c r="P3629">
        <v>137</v>
      </c>
      <c r="Q3629">
        <v>0</v>
      </c>
      <c r="R3629">
        <v>0</v>
      </c>
      <c r="S3629">
        <v>0</v>
      </c>
      <c r="T3629">
        <v>8</v>
      </c>
      <c r="U3629">
        <v>0</v>
      </c>
      <c r="V3629">
        <v>0</v>
      </c>
      <c r="W3629">
        <v>0</v>
      </c>
      <c r="X3629">
        <v>72.439747651810706</v>
      </c>
      <c r="Y3629">
        <v>0</v>
      </c>
      <c r="Z3629">
        <v>0</v>
      </c>
      <c r="AA3629">
        <v>0</v>
      </c>
      <c r="AB3629">
        <v>7.8670055548355817</v>
      </c>
      <c r="AC3629">
        <v>0</v>
      </c>
      <c r="AD3629">
        <v>0</v>
      </c>
      <c r="AE3629">
        <v>80.306753206646292</v>
      </c>
    </row>
    <row r="3630" spans="1:31" x14ac:dyDescent="0.25">
      <c r="A3630">
        <v>1672324</v>
      </c>
      <c r="B3630">
        <v>1</v>
      </c>
      <c r="C3630" t="s">
        <v>81</v>
      </c>
      <c r="D3630" t="s">
        <v>115</v>
      </c>
      <c r="E3630" t="s">
        <v>164</v>
      </c>
      <c r="F3630" t="s">
        <v>10595</v>
      </c>
      <c r="G3630" t="s">
        <v>281</v>
      </c>
      <c r="H3630" t="s">
        <v>134</v>
      </c>
      <c r="I3630" t="s">
        <v>135</v>
      </c>
      <c r="J3630" t="s">
        <v>136</v>
      </c>
      <c r="K3630" t="s">
        <v>167</v>
      </c>
      <c r="L3630" t="s">
        <v>10596</v>
      </c>
      <c r="M3630" t="s">
        <v>10597</v>
      </c>
      <c r="N3630">
        <v>8.4883424999999999</v>
      </c>
      <c r="O3630">
        <v>0</v>
      </c>
      <c r="P3630">
        <v>3307</v>
      </c>
      <c r="Q3630">
        <v>7</v>
      </c>
      <c r="R3630">
        <v>224</v>
      </c>
      <c r="S3630">
        <v>18</v>
      </c>
      <c r="T3630">
        <v>234</v>
      </c>
      <c r="U3630">
        <v>1</v>
      </c>
      <c r="V3630">
        <v>1</v>
      </c>
      <c r="W3630">
        <v>0</v>
      </c>
      <c r="X3630">
        <v>1908.7602191863175</v>
      </c>
      <c r="Y3630">
        <v>73.500919400245436</v>
      </c>
      <c r="Z3630">
        <v>407.70320794060422</v>
      </c>
      <c r="AA3630">
        <v>801.19553152480455</v>
      </c>
      <c r="AB3630">
        <v>599.0371793819802</v>
      </c>
      <c r="AC3630">
        <v>112.26852815406011</v>
      </c>
      <c r="AD3630">
        <v>1.5634817547916669E-3</v>
      </c>
      <c r="AE3630">
        <v>3902.4671490697669</v>
      </c>
    </row>
    <row r="3631" spans="1:31" x14ac:dyDescent="0.25">
      <c r="A3631">
        <v>1672341</v>
      </c>
      <c r="B3631">
        <v>1</v>
      </c>
      <c r="C3631" t="s">
        <v>81</v>
      </c>
      <c r="D3631" t="s">
        <v>112</v>
      </c>
      <c r="E3631" t="s">
        <v>164</v>
      </c>
      <c r="F3631" t="s">
        <v>10598</v>
      </c>
      <c r="G3631" t="s">
        <v>161</v>
      </c>
      <c r="H3631" t="s">
        <v>134</v>
      </c>
      <c r="I3631" t="s">
        <v>173</v>
      </c>
      <c r="J3631" t="s">
        <v>136</v>
      </c>
      <c r="K3631" t="s">
        <v>137</v>
      </c>
      <c r="L3631" t="s">
        <v>10599</v>
      </c>
      <c r="M3631" t="s">
        <v>10600</v>
      </c>
      <c r="N3631">
        <v>1.5833333000000002E-2</v>
      </c>
      <c r="O3631">
        <v>1</v>
      </c>
      <c r="P3631">
        <v>2718</v>
      </c>
      <c r="Q3631">
        <v>49</v>
      </c>
      <c r="R3631">
        <v>576</v>
      </c>
      <c r="S3631">
        <v>19</v>
      </c>
      <c r="T3631">
        <v>381</v>
      </c>
      <c r="U3631">
        <v>4</v>
      </c>
      <c r="V3631">
        <v>2</v>
      </c>
      <c r="W3631">
        <v>3.8169981567066674E-3</v>
      </c>
      <c r="X3631">
        <v>6.8232900870824293</v>
      </c>
      <c r="Y3631">
        <v>0.14564929765595838</v>
      </c>
      <c r="Z3631">
        <v>1.8253091697534505</v>
      </c>
      <c r="AA3631">
        <v>1.2227987766931776</v>
      </c>
      <c r="AB3631">
        <v>4.8433211153950948</v>
      </c>
      <c r="AC3631">
        <v>2.7797248838146453</v>
      </c>
      <c r="AD3631">
        <v>0.42529984038614671</v>
      </c>
      <c r="AE3631">
        <v>18.069210168937609</v>
      </c>
    </row>
    <row r="3632" spans="1:31" x14ac:dyDescent="0.25">
      <c r="A3632">
        <v>1672318</v>
      </c>
      <c r="B3632">
        <v>1</v>
      </c>
      <c r="C3632" t="s">
        <v>80</v>
      </c>
      <c r="D3632" t="s">
        <v>83</v>
      </c>
      <c r="E3632" t="s">
        <v>131</v>
      </c>
      <c r="F3632" t="s">
        <v>406</v>
      </c>
      <c r="G3632" t="s">
        <v>161</v>
      </c>
      <c r="H3632" t="s">
        <v>134</v>
      </c>
      <c r="I3632" t="s">
        <v>135</v>
      </c>
      <c r="J3632" t="s">
        <v>136</v>
      </c>
      <c r="K3632" t="s">
        <v>137</v>
      </c>
      <c r="L3632" t="s">
        <v>10601</v>
      </c>
      <c r="M3632" t="s">
        <v>10602</v>
      </c>
      <c r="N3632">
        <v>1.355</v>
      </c>
      <c r="O3632">
        <v>0</v>
      </c>
      <c r="P3632">
        <v>1456</v>
      </c>
      <c r="Q3632">
        <v>0</v>
      </c>
      <c r="R3632">
        <v>0</v>
      </c>
      <c r="S3632">
        <v>0</v>
      </c>
      <c r="T3632">
        <v>174</v>
      </c>
      <c r="U3632">
        <v>1</v>
      </c>
      <c r="V3632">
        <v>0</v>
      </c>
      <c r="W3632">
        <v>0</v>
      </c>
      <c r="X3632">
        <v>645.20349809032939</v>
      </c>
      <c r="Y3632">
        <v>0</v>
      </c>
      <c r="Z3632">
        <v>0</v>
      </c>
      <c r="AA3632">
        <v>0</v>
      </c>
      <c r="AB3632">
        <v>206.41766332317363</v>
      </c>
      <c r="AC3632">
        <v>34.545074429151434</v>
      </c>
      <c r="AD3632">
        <v>0</v>
      </c>
      <c r="AE3632">
        <v>886.16623584265449</v>
      </c>
    </row>
    <row r="3633" spans="1:31" x14ac:dyDescent="0.25">
      <c r="A3633">
        <v>1672487</v>
      </c>
      <c r="B3633">
        <v>1</v>
      </c>
      <c r="C3633" t="s">
        <v>81</v>
      </c>
      <c r="D3633" t="s">
        <v>125</v>
      </c>
      <c r="E3633" t="s">
        <v>146</v>
      </c>
      <c r="F3633" t="s">
        <v>10603</v>
      </c>
      <c r="G3633" t="s">
        <v>153</v>
      </c>
      <c r="H3633" t="s">
        <v>143</v>
      </c>
      <c r="I3633" t="s">
        <v>135</v>
      </c>
      <c r="J3633" t="s">
        <v>136</v>
      </c>
      <c r="K3633" t="s">
        <v>137</v>
      </c>
      <c r="L3633" t="s">
        <v>10604</v>
      </c>
      <c r="M3633" t="s">
        <v>10605</v>
      </c>
      <c r="N3633">
        <v>2.488611111</v>
      </c>
      <c r="O3633">
        <v>0</v>
      </c>
      <c r="P3633">
        <v>0</v>
      </c>
      <c r="Q3633">
        <v>0</v>
      </c>
      <c r="R3633">
        <v>6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3.6412924903952217</v>
      </c>
      <c r="AA3633">
        <v>0</v>
      </c>
      <c r="AB3633">
        <v>0</v>
      </c>
      <c r="AC3633">
        <v>0</v>
      </c>
      <c r="AD3633">
        <v>0</v>
      </c>
      <c r="AE3633">
        <v>3.6412924903952217</v>
      </c>
    </row>
    <row r="3634" spans="1:31" x14ac:dyDescent="0.25">
      <c r="A3634">
        <v>1672301</v>
      </c>
      <c r="B3634">
        <v>1</v>
      </c>
      <c r="C3634" t="s">
        <v>81</v>
      </c>
      <c r="D3634" t="s">
        <v>118</v>
      </c>
      <c r="E3634" t="s">
        <v>151</v>
      </c>
      <c r="F3634" t="s">
        <v>10606</v>
      </c>
      <c r="G3634" t="s">
        <v>253</v>
      </c>
      <c r="H3634" t="s">
        <v>143</v>
      </c>
      <c r="I3634" t="s">
        <v>135</v>
      </c>
      <c r="J3634" t="s">
        <v>136</v>
      </c>
      <c r="K3634" t="s">
        <v>167</v>
      </c>
      <c r="L3634" t="s">
        <v>10607</v>
      </c>
      <c r="M3634" t="s">
        <v>10608</v>
      </c>
      <c r="N3634">
        <v>2.6494444439999998</v>
      </c>
      <c r="O3634">
        <v>0</v>
      </c>
      <c r="P3634">
        <v>16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4.9810564940578113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4.9810564940578113</v>
      </c>
    </row>
    <row r="3635" spans="1:31" x14ac:dyDescent="0.25">
      <c r="A3635">
        <v>1672633</v>
      </c>
      <c r="B3635">
        <v>1</v>
      </c>
      <c r="C3635" t="s">
        <v>80</v>
      </c>
      <c r="D3635" t="s">
        <v>82</v>
      </c>
      <c r="E3635" t="s">
        <v>140</v>
      </c>
      <c r="F3635" t="s">
        <v>10609</v>
      </c>
      <c r="G3635" t="s">
        <v>197</v>
      </c>
      <c r="H3635" t="s">
        <v>143</v>
      </c>
      <c r="I3635" t="s">
        <v>135</v>
      </c>
      <c r="J3635" t="s">
        <v>136</v>
      </c>
      <c r="K3635" t="s">
        <v>137</v>
      </c>
      <c r="L3635" t="s">
        <v>10610</v>
      </c>
      <c r="M3635" t="s">
        <v>10611</v>
      </c>
      <c r="N3635">
        <v>3.1438888880000002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2</v>
      </c>
      <c r="U3635">
        <v>0</v>
      </c>
      <c r="V3635">
        <v>0</v>
      </c>
      <c r="W3635">
        <v>0</v>
      </c>
      <c r="X3635">
        <v>0.26467403558605557</v>
      </c>
      <c r="Y3635">
        <v>0</v>
      </c>
      <c r="Z3635">
        <v>0</v>
      </c>
      <c r="AA3635">
        <v>0</v>
      </c>
      <c r="AB3635">
        <v>6.0669136900088496</v>
      </c>
      <c r="AC3635">
        <v>0</v>
      </c>
      <c r="AD3635">
        <v>0</v>
      </c>
      <c r="AE3635">
        <v>6.3315877255949049</v>
      </c>
    </row>
    <row r="3636" spans="1:31" x14ac:dyDescent="0.25">
      <c r="A3636">
        <v>1672882</v>
      </c>
      <c r="B3636">
        <v>1</v>
      </c>
      <c r="C3636" t="s">
        <v>80</v>
      </c>
      <c r="D3636" t="s">
        <v>110</v>
      </c>
      <c r="E3636" t="s">
        <v>140</v>
      </c>
      <c r="F3636" t="s">
        <v>10612</v>
      </c>
      <c r="G3636" t="s">
        <v>209</v>
      </c>
      <c r="H3636" t="s">
        <v>143</v>
      </c>
      <c r="I3636" t="s">
        <v>135</v>
      </c>
      <c r="J3636" t="s">
        <v>136</v>
      </c>
      <c r="K3636" t="s">
        <v>137</v>
      </c>
      <c r="L3636" t="s">
        <v>10613</v>
      </c>
      <c r="M3636" t="s">
        <v>10614</v>
      </c>
      <c r="N3636">
        <v>1.433611111</v>
      </c>
      <c r="O3636">
        <v>0</v>
      </c>
      <c r="P3636">
        <v>1</v>
      </c>
      <c r="Q3636">
        <v>0</v>
      </c>
      <c r="R3636">
        <v>0</v>
      </c>
      <c r="S3636">
        <v>0</v>
      </c>
      <c r="T3636">
        <v>3</v>
      </c>
      <c r="U3636">
        <v>0</v>
      </c>
      <c r="V3636">
        <v>0</v>
      </c>
      <c r="W3636">
        <v>0</v>
      </c>
      <c r="X3636">
        <v>0.87740874816725867</v>
      </c>
      <c r="Y3636">
        <v>0</v>
      </c>
      <c r="Z3636">
        <v>0</v>
      </c>
      <c r="AA3636">
        <v>0</v>
      </c>
      <c r="AB3636">
        <v>0.47379544293760001</v>
      </c>
      <c r="AC3636">
        <v>0</v>
      </c>
      <c r="AD3636">
        <v>0</v>
      </c>
      <c r="AE3636">
        <v>1.3512041911048587</v>
      </c>
    </row>
    <row r="3637" spans="1:31" x14ac:dyDescent="0.25">
      <c r="A3637">
        <v>1672255</v>
      </c>
      <c r="B3637">
        <v>1</v>
      </c>
      <c r="C3637" t="s">
        <v>80</v>
      </c>
      <c r="D3637" t="s">
        <v>104</v>
      </c>
      <c r="E3637" t="s">
        <v>131</v>
      </c>
      <c r="F3637" t="s">
        <v>10615</v>
      </c>
      <c r="G3637" t="s">
        <v>723</v>
      </c>
      <c r="H3637" t="s">
        <v>134</v>
      </c>
      <c r="I3637" t="s">
        <v>135</v>
      </c>
      <c r="J3637" t="s">
        <v>136</v>
      </c>
      <c r="K3637" t="s">
        <v>137</v>
      </c>
      <c r="L3637" t="s">
        <v>10616</v>
      </c>
      <c r="M3637" t="s">
        <v>10617</v>
      </c>
      <c r="N3637">
        <v>2.318888888</v>
      </c>
      <c r="O3637">
        <v>7</v>
      </c>
      <c r="P3637">
        <v>351</v>
      </c>
      <c r="Q3637">
        <v>13</v>
      </c>
      <c r="R3637">
        <v>15</v>
      </c>
      <c r="S3637">
        <v>17</v>
      </c>
      <c r="T3637">
        <v>54</v>
      </c>
      <c r="U3637">
        <v>0</v>
      </c>
      <c r="V3637">
        <v>0</v>
      </c>
      <c r="W3637">
        <v>4.8259502607364828</v>
      </c>
      <c r="X3637">
        <v>116.45075389308917</v>
      </c>
      <c r="Y3637">
        <v>8.9552575445724312</v>
      </c>
      <c r="Z3637">
        <v>9.8268686252151802</v>
      </c>
      <c r="AA3637">
        <v>71.481898845248196</v>
      </c>
      <c r="AB3637">
        <v>46.123341827240132</v>
      </c>
      <c r="AC3637">
        <v>0</v>
      </c>
      <c r="AD3637">
        <v>0</v>
      </c>
      <c r="AE3637">
        <v>257.6640709961016</v>
      </c>
    </row>
    <row r="3638" spans="1:31" x14ac:dyDescent="0.25">
      <c r="A3638">
        <v>1672447</v>
      </c>
      <c r="B3638">
        <v>1</v>
      </c>
      <c r="C3638" t="s">
        <v>80</v>
      </c>
      <c r="D3638" t="s">
        <v>91</v>
      </c>
      <c r="E3638" t="s">
        <v>140</v>
      </c>
      <c r="F3638" t="s">
        <v>9604</v>
      </c>
      <c r="G3638" t="s">
        <v>209</v>
      </c>
      <c r="H3638" t="s">
        <v>143</v>
      </c>
      <c r="I3638" t="s">
        <v>135</v>
      </c>
      <c r="J3638" t="s">
        <v>136</v>
      </c>
      <c r="K3638" t="s">
        <v>137</v>
      </c>
      <c r="L3638" t="s">
        <v>10618</v>
      </c>
      <c r="M3638" t="s">
        <v>10619</v>
      </c>
      <c r="N3638">
        <v>1.7494444440000001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0.79026575646531005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0.79026575646531005</v>
      </c>
    </row>
    <row r="3639" spans="1:31" x14ac:dyDescent="0.25">
      <c r="A3639">
        <v>1672258</v>
      </c>
      <c r="B3639">
        <v>1</v>
      </c>
      <c r="C3639" t="s">
        <v>80</v>
      </c>
      <c r="D3639" t="s">
        <v>82</v>
      </c>
      <c r="E3639" t="s">
        <v>159</v>
      </c>
      <c r="F3639" t="s">
        <v>10620</v>
      </c>
      <c r="G3639" t="s">
        <v>166</v>
      </c>
      <c r="H3639" t="s">
        <v>134</v>
      </c>
      <c r="I3639" t="s">
        <v>135</v>
      </c>
      <c r="J3639" t="s">
        <v>136</v>
      </c>
      <c r="K3639" t="s">
        <v>137</v>
      </c>
      <c r="L3639" t="s">
        <v>10621</v>
      </c>
      <c r="M3639" t="s">
        <v>10622</v>
      </c>
      <c r="N3639">
        <v>0.12694444399999999</v>
      </c>
      <c r="O3639">
        <v>0</v>
      </c>
      <c r="P3639">
        <v>0</v>
      </c>
      <c r="Q3639">
        <v>0</v>
      </c>
      <c r="R3639">
        <v>0</v>
      </c>
      <c r="S3639">
        <v>1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9.3115032711499737</v>
      </c>
      <c r="AB3639">
        <v>0</v>
      </c>
      <c r="AC3639">
        <v>0</v>
      </c>
      <c r="AD3639">
        <v>0</v>
      </c>
      <c r="AE3639">
        <v>9.3115032711499737</v>
      </c>
    </row>
    <row r="3640" spans="1:31" x14ac:dyDescent="0.25">
      <c r="A3640">
        <v>1672590</v>
      </c>
      <c r="B3640">
        <v>1</v>
      </c>
      <c r="C3640" t="s">
        <v>80</v>
      </c>
      <c r="D3640" t="s">
        <v>82</v>
      </c>
      <c r="E3640" t="s">
        <v>140</v>
      </c>
      <c r="F3640" t="s">
        <v>10623</v>
      </c>
      <c r="G3640" t="s">
        <v>197</v>
      </c>
      <c r="H3640" t="s">
        <v>143</v>
      </c>
      <c r="I3640" t="s">
        <v>135</v>
      </c>
      <c r="J3640" t="s">
        <v>136</v>
      </c>
      <c r="K3640" t="s">
        <v>137</v>
      </c>
      <c r="L3640" t="s">
        <v>10624</v>
      </c>
      <c r="M3640" t="s">
        <v>10625</v>
      </c>
      <c r="N3640">
        <v>3.9797222219999999</v>
      </c>
      <c r="O3640">
        <v>0</v>
      </c>
      <c r="P3640">
        <v>3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8.9111863826044253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8.9111863826044253</v>
      </c>
    </row>
    <row r="3641" spans="1:31" x14ac:dyDescent="0.25">
      <c r="A3641">
        <v>1672756</v>
      </c>
      <c r="B3641">
        <v>1</v>
      </c>
      <c r="C3641" t="s">
        <v>80</v>
      </c>
      <c r="D3641" t="s">
        <v>83</v>
      </c>
      <c r="E3641" t="s">
        <v>179</v>
      </c>
      <c r="F3641" t="s">
        <v>10626</v>
      </c>
      <c r="G3641" t="s">
        <v>161</v>
      </c>
      <c r="H3641" t="s">
        <v>134</v>
      </c>
      <c r="I3641" t="s">
        <v>135</v>
      </c>
      <c r="J3641" t="s">
        <v>136</v>
      </c>
      <c r="K3641" t="s">
        <v>137</v>
      </c>
      <c r="L3641" t="s">
        <v>10627</v>
      </c>
      <c r="M3641" t="s">
        <v>10628</v>
      </c>
      <c r="N3641">
        <v>0.75027777699999998</v>
      </c>
      <c r="O3641">
        <v>0</v>
      </c>
      <c r="P3641">
        <v>0</v>
      </c>
      <c r="Q3641">
        <v>0</v>
      </c>
      <c r="R3641">
        <v>0</v>
      </c>
      <c r="S3641">
        <v>1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4.9183141479644199</v>
      </c>
      <c r="AB3641">
        <v>0</v>
      </c>
      <c r="AC3641">
        <v>0</v>
      </c>
      <c r="AD3641">
        <v>0</v>
      </c>
      <c r="AE3641">
        <v>4.9183141479644199</v>
      </c>
    </row>
    <row r="3642" spans="1:31" x14ac:dyDescent="0.25">
      <c r="A3642">
        <v>1672384</v>
      </c>
      <c r="B3642">
        <v>1</v>
      </c>
      <c r="C3642" t="s">
        <v>81</v>
      </c>
      <c r="D3642" t="s">
        <v>114</v>
      </c>
      <c r="E3642" t="s">
        <v>146</v>
      </c>
      <c r="F3642" t="s">
        <v>10629</v>
      </c>
      <c r="G3642" t="s">
        <v>281</v>
      </c>
      <c r="H3642" t="s">
        <v>143</v>
      </c>
      <c r="I3642" t="s">
        <v>135</v>
      </c>
      <c r="J3642" t="s">
        <v>136</v>
      </c>
      <c r="K3642" t="s">
        <v>167</v>
      </c>
      <c r="L3642" t="s">
        <v>10630</v>
      </c>
      <c r="M3642" t="s">
        <v>10631</v>
      </c>
      <c r="N3642">
        <v>8.0406738880000006</v>
      </c>
      <c r="O3642">
        <v>0</v>
      </c>
      <c r="P3642">
        <v>86</v>
      </c>
      <c r="Q3642">
        <v>0</v>
      </c>
      <c r="R3642">
        <v>4</v>
      </c>
      <c r="S3642">
        <v>0</v>
      </c>
      <c r="T3642">
        <v>9</v>
      </c>
      <c r="U3642">
        <v>0</v>
      </c>
      <c r="V3642">
        <v>0</v>
      </c>
      <c r="W3642">
        <v>0</v>
      </c>
      <c r="X3642">
        <v>47.127589539306186</v>
      </c>
      <c r="Y3642">
        <v>0</v>
      </c>
      <c r="Z3642">
        <v>2.0134227698725835E-2</v>
      </c>
      <c r="AA3642">
        <v>0</v>
      </c>
      <c r="AB3642">
        <v>3.1903590362805523</v>
      </c>
      <c r="AC3642">
        <v>0</v>
      </c>
      <c r="AD3642">
        <v>0</v>
      </c>
      <c r="AE3642">
        <v>50.338082803285467</v>
      </c>
    </row>
    <row r="3643" spans="1:31" x14ac:dyDescent="0.25">
      <c r="A3643">
        <v>1672278</v>
      </c>
      <c r="B3643">
        <v>1</v>
      </c>
      <c r="C3643" t="s">
        <v>80</v>
      </c>
      <c r="D3643" t="s">
        <v>82</v>
      </c>
      <c r="E3643" t="s">
        <v>200</v>
      </c>
      <c r="F3643" t="s">
        <v>10632</v>
      </c>
      <c r="G3643" t="s">
        <v>240</v>
      </c>
      <c r="H3643" t="s">
        <v>143</v>
      </c>
      <c r="I3643" t="s">
        <v>135</v>
      </c>
      <c r="J3643" t="s">
        <v>136</v>
      </c>
      <c r="K3643" t="s">
        <v>137</v>
      </c>
      <c r="L3643" t="s">
        <v>10633</v>
      </c>
      <c r="M3643" t="s">
        <v>10634</v>
      </c>
      <c r="N3643">
        <v>2.1180555550000002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9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11.782396532190559</v>
      </c>
      <c r="AC3643">
        <v>0</v>
      </c>
      <c r="AD3643">
        <v>0</v>
      </c>
      <c r="AE3643">
        <v>11.782396532190559</v>
      </c>
    </row>
    <row r="3644" spans="1:31" x14ac:dyDescent="0.25">
      <c r="A3644">
        <v>1672776</v>
      </c>
      <c r="B3644">
        <v>1</v>
      </c>
      <c r="C3644" t="s">
        <v>80</v>
      </c>
      <c r="D3644" t="s">
        <v>100</v>
      </c>
      <c r="E3644" t="s">
        <v>146</v>
      </c>
      <c r="F3644" t="s">
        <v>10138</v>
      </c>
      <c r="G3644" t="s">
        <v>148</v>
      </c>
      <c r="H3644" t="s">
        <v>143</v>
      </c>
      <c r="I3644" t="s">
        <v>135</v>
      </c>
      <c r="J3644" t="s">
        <v>136</v>
      </c>
      <c r="K3644" t="s">
        <v>137</v>
      </c>
      <c r="L3644" t="s">
        <v>10635</v>
      </c>
      <c r="M3644" t="s">
        <v>10636</v>
      </c>
      <c r="N3644">
        <v>0.47277777700000001</v>
      </c>
      <c r="O3644">
        <v>0</v>
      </c>
      <c r="P3644">
        <v>39</v>
      </c>
      <c r="Q3644">
        <v>0</v>
      </c>
      <c r="R3644">
        <v>19</v>
      </c>
      <c r="S3644">
        <v>0</v>
      </c>
      <c r="T3644">
        <v>9</v>
      </c>
      <c r="U3644">
        <v>0</v>
      </c>
      <c r="V3644">
        <v>0</v>
      </c>
      <c r="W3644">
        <v>0</v>
      </c>
      <c r="X3644">
        <v>3.4380793086885073</v>
      </c>
      <c r="Y3644">
        <v>0</v>
      </c>
      <c r="Z3644">
        <v>6.780465845263306</v>
      </c>
      <c r="AA3644">
        <v>0</v>
      </c>
      <c r="AB3644">
        <v>3.9430448930630773</v>
      </c>
      <c r="AC3644">
        <v>0</v>
      </c>
      <c r="AD3644">
        <v>0</v>
      </c>
      <c r="AE3644">
        <v>14.16159004701489</v>
      </c>
    </row>
    <row r="3645" spans="1:31" x14ac:dyDescent="0.25">
      <c r="A3645">
        <v>1672762</v>
      </c>
      <c r="B3645">
        <v>1</v>
      </c>
      <c r="C3645" t="s">
        <v>80</v>
      </c>
      <c r="D3645" t="s">
        <v>82</v>
      </c>
      <c r="E3645" t="s">
        <v>140</v>
      </c>
      <c r="F3645" t="s">
        <v>10637</v>
      </c>
      <c r="G3645" t="s">
        <v>209</v>
      </c>
      <c r="H3645" t="s">
        <v>143</v>
      </c>
      <c r="I3645" t="s">
        <v>135</v>
      </c>
      <c r="J3645" t="s">
        <v>136</v>
      </c>
      <c r="K3645" t="s">
        <v>137</v>
      </c>
      <c r="L3645" t="s">
        <v>10638</v>
      </c>
      <c r="M3645" t="s">
        <v>10639</v>
      </c>
      <c r="N3645">
        <v>2.5983333329999998</v>
      </c>
      <c r="O3645">
        <v>0</v>
      </c>
      <c r="P3645">
        <v>16</v>
      </c>
      <c r="Q3645">
        <v>0</v>
      </c>
      <c r="R3645">
        <v>0</v>
      </c>
      <c r="S3645">
        <v>0</v>
      </c>
      <c r="T3645">
        <v>5</v>
      </c>
      <c r="U3645">
        <v>0</v>
      </c>
      <c r="V3645">
        <v>0</v>
      </c>
      <c r="W3645">
        <v>0</v>
      </c>
      <c r="X3645">
        <v>14.062868313209863</v>
      </c>
      <c r="Y3645">
        <v>0</v>
      </c>
      <c r="Z3645">
        <v>0</v>
      </c>
      <c r="AA3645">
        <v>0</v>
      </c>
      <c r="AB3645">
        <v>9.8345767515840574</v>
      </c>
      <c r="AC3645">
        <v>0</v>
      </c>
      <c r="AD3645">
        <v>0</v>
      </c>
      <c r="AE3645">
        <v>23.897445064793921</v>
      </c>
    </row>
    <row r="3646" spans="1:31" x14ac:dyDescent="0.25">
      <c r="A3646">
        <v>1672719</v>
      </c>
      <c r="B3646">
        <v>1</v>
      </c>
      <c r="C3646" t="s">
        <v>80</v>
      </c>
      <c r="D3646" t="s">
        <v>110</v>
      </c>
      <c r="E3646" t="s">
        <v>140</v>
      </c>
      <c r="F3646" t="s">
        <v>8838</v>
      </c>
      <c r="G3646" t="s">
        <v>209</v>
      </c>
      <c r="H3646" t="s">
        <v>143</v>
      </c>
      <c r="I3646" t="s">
        <v>135</v>
      </c>
      <c r="J3646" t="s">
        <v>136</v>
      </c>
      <c r="K3646" t="s">
        <v>137</v>
      </c>
      <c r="L3646" t="s">
        <v>10640</v>
      </c>
      <c r="M3646" t="s">
        <v>10641</v>
      </c>
      <c r="N3646">
        <v>1.3138888879999999</v>
      </c>
      <c r="O3646">
        <v>0</v>
      </c>
      <c r="P3646">
        <v>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1.172604466664225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1.172604466664225</v>
      </c>
    </row>
    <row r="3647" spans="1:31" x14ac:dyDescent="0.25">
      <c r="A3647">
        <v>1672470</v>
      </c>
      <c r="B3647">
        <v>1</v>
      </c>
      <c r="C3647" t="s">
        <v>80</v>
      </c>
      <c r="D3647" t="s">
        <v>104</v>
      </c>
      <c r="E3647" t="s">
        <v>159</v>
      </c>
      <c r="F3647" t="s">
        <v>10642</v>
      </c>
      <c r="G3647" t="s">
        <v>253</v>
      </c>
      <c r="H3647" t="s">
        <v>134</v>
      </c>
      <c r="I3647" t="s">
        <v>135</v>
      </c>
      <c r="J3647" t="s">
        <v>136</v>
      </c>
      <c r="K3647" t="s">
        <v>167</v>
      </c>
      <c r="L3647" t="s">
        <v>10643</v>
      </c>
      <c r="M3647" t="s">
        <v>10644</v>
      </c>
      <c r="N3647">
        <v>2.1135694439999999</v>
      </c>
      <c r="O3647">
        <v>0</v>
      </c>
      <c r="P3647">
        <v>343</v>
      </c>
      <c r="Q3647">
        <v>0</v>
      </c>
      <c r="R3647">
        <v>0</v>
      </c>
      <c r="S3647">
        <v>0</v>
      </c>
      <c r="T3647">
        <v>53</v>
      </c>
      <c r="U3647">
        <v>0</v>
      </c>
      <c r="V3647">
        <v>0</v>
      </c>
      <c r="W3647">
        <v>0</v>
      </c>
      <c r="X3647">
        <v>148.68270303997195</v>
      </c>
      <c r="Y3647">
        <v>0</v>
      </c>
      <c r="Z3647">
        <v>0</v>
      </c>
      <c r="AA3647">
        <v>0</v>
      </c>
      <c r="AB3647">
        <v>294.05731812031974</v>
      </c>
      <c r="AC3647">
        <v>0</v>
      </c>
      <c r="AD3647">
        <v>0</v>
      </c>
      <c r="AE3647">
        <v>442.74002116029169</v>
      </c>
    </row>
    <row r="3648" spans="1:31" x14ac:dyDescent="0.25">
      <c r="A3648">
        <v>1672862</v>
      </c>
      <c r="B3648">
        <v>1</v>
      </c>
      <c r="C3648" t="s">
        <v>81</v>
      </c>
      <c r="D3648" t="s">
        <v>128</v>
      </c>
      <c r="E3648" t="s">
        <v>164</v>
      </c>
      <c r="F3648" t="s">
        <v>10645</v>
      </c>
      <c r="G3648" t="s">
        <v>161</v>
      </c>
      <c r="H3648" t="s">
        <v>134</v>
      </c>
      <c r="I3648" t="s">
        <v>173</v>
      </c>
      <c r="J3648" t="s">
        <v>136</v>
      </c>
      <c r="K3648" t="s">
        <v>137</v>
      </c>
      <c r="L3648" t="s">
        <v>10646</v>
      </c>
      <c r="M3648" t="s">
        <v>10647</v>
      </c>
      <c r="N3648">
        <v>1.3888888E-2</v>
      </c>
      <c r="O3648">
        <v>9</v>
      </c>
      <c r="P3648">
        <v>1464</v>
      </c>
      <c r="Q3648">
        <v>68</v>
      </c>
      <c r="R3648">
        <v>98</v>
      </c>
      <c r="S3648">
        <v>18</v>
      </c>
      <c r="T3648">
        <v>130</v>
      </c>
      <c r="U3648">
        <v>3</v>
      </c>
      <c r="V3648">
        <v>1</v>
      </c>
      <c r="W3648">
        <v>3.0943764775611112E-2</v>
      </c>
      <c r="X3648">
        <v>2.9385868459894584</v>
      </c>
      <c r="Y3648">
        <v>0.32813960321770846</v>
      </c>
      <c r="Z3648">
        <v>0.14077834305141657</v>
      </c>
      <c r="AA3648">
        <v>4.2426630054915684</v>
      </c>
      <c r="AB3648">
        <v>0.52115759164112507</v>
      </c>
      <c r="AC3648">
        <v>4.9027435564874995E-2</v>
      </c>
      <c r="AD3648">
        <v>3.4609720657875001E-2</v>
      </c>
      <c r="AE3648">
        <v>8.2859063103896382</v>
      </c>
    </row>
    <row r="3649" spans="1:31" x14ac:dyDescent="0.25">
      <c r="A3649">
        <v>1672321</v>
      </c>
      <c r="B3649">
        <v>1</v>
      </c>
      <c r="C3649" t="s">
        <v>81</v>
      </c>
      <c r="D3649" t="s">
        <v>117</v>
      </c>
      <c r="E3649" t="s">
        <v>146</v>
      </c>
      <c r="F3649" t="s">
        <v>10648</v>
      </c>
      <c r="G3649" t="s">
        <v>281</v>
      </c>
      <c r="H3649" t="s">
        <v>143</v>
      </c>
      <c r="I3649" t="s">
        <v>135</v>
      </c>
      <c r="J3649" t="s">
        <v>136</v>
      </c>
      <c r="K3649" t="s">
        <v>167</v>
      </c>
      <c r="L3649" t="s">
        <v>10649</v>
      </c>
      <c r="M3649" t="s">
        <v>10650</v>
      </c>
      <c r="N3649">
        <v>5.4076805549999998</v>
      </c>
      <c r="O3649">
        <v>0</v>
      </c>
      <c r="P3649">
        <v>0</v>
      </c>
      <c r="Q3649">
        <v>1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17.356606768070399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17.356606768070399</v>
      </c>
    </row>
    <row r="3650" spans="1:31" x14ac:dyDescent="0.25">
      <c r="A3650">
        <v>1672570</v>
      </c>
      <c r="B3650">
        <v>1</v>
      </c>
      <c r="C3650" t="s">
        <v>80</v>
      </c>
      <c r="D3650" t="s">
        <v>96</v>
      </c>
      <c r="E3650" t="s">
        <v>146</v>
      </c>
      <c r="F3650" t="s">
        <v>10651</v>
      </c>
      <c r="G3650" t="s">
        <v>253</v>
      </c>
      <c r="H3650" t="s">
        <v>143</v>
      </c>
      <c r="I3650" t="s">
        <v>135</v>
      </c>
      <c r="J3650" t="s">
        <v>136</v>
      </c>
      <c r="K3650" t="s">
        <v>167</v>
      </c>
      <c r="L3650" t="s">
        <v>10652</v>
      </c>
      <c r="M3650" t="s">
        <v>10653</v>
      </c>
      <c r="N3650">
        <v>1.4836111110000001</v>
      </c>
      <c r="O3650">
        <v>0</v>
      </c>
      <c r="P3650">
        <v>154</v>
      </c>
      <c r="Q3650">
        <v>0</v>
      </c>
      <c r="R3650">
        <v>0</v>
      </c>
      <c r="S3650">
        <v>0</v>
      </c>
      <c r="T3650">
        <v>6</v>
      </c>
      <c r="U3650">
        <v>0</v>
      </c>
      <c r="V3650">
        <v>0</v>
      </c>
      <c r="W3650">
        <v>0</v>
      </c>
      <c r="X3650">
        <v>56.229268641415921</v>
      </c>
      <c r="Y3650">
        <v>0</v>
      </c>
      <c r="Z3650">
        <v>0</v>
      </c>
      <c r="AA3650">
        <v>0</v>
      </c>
      <c r="AB3650">
        <v>10.402380746344186</v>
      </c>
      <c r="AC3650">
        <v>0</v>
      </c>
      <c r="AD3650">
        <v>0</v>
      </c>
      <c r="AE3650">
        <v>66.631649387760106</v>
      </c>
    </row>
    <row r="3651" spans="1:31" x14ac:dyDescent="0.25">
      <c r="A3651">
        <v>1672367</v>
      </c>
      <c r="B3651">
        <v>1</v>
      </c>
      <c r="C3651" t="s">
        <v>80</v>
      </c>
      <c r="D3651" t="s">
        <v>98</v>
      </c>
      <c r="E3651" t="s">
        <v>151</v>
      </c>
      <c r="F3651" t="s">
        <v>10654</v>
      </c>
      <c r="G3651" t="s">
        <v>396</v>
      </c>
      <c r="H3651" t="s">
        <v>143</v>
      </c>
      <c r="I3651" t="s">
        <v>135</v>
      </c>
      <c r="J3651" t="s">
        <v>136</v>
      </c>
      <c r="K3651" t="s">
        <v>137</v>
      </c>
      <c r="L3651" t="s">
        <v>10350</v>
      </c>
      <c r="M3651" t="s">
        <v>10655</v>
      </c>
      <c r="N3651">
        <v>5.2302777770000004</v>
      </c>
      <c r="O3651">
        <v>0</v>
      </c>
      <c r="P3651">
        <v>2</v>
      </c>
      <c r="Q3651">
        <v>0</v>
      </c>
      <c r="R3651">
        <v>0</v>
      </c>
      <c r="S3651">
        <v>0</v>
      </c>
      <c r="T3651">
        <v>1</v>
      </c>
      <c r="U3651">
        <v>0</v>
      </c>
      <c r="V3651">
        <v>0</v>
      </c>
      <c r="W3651">
        <v>0</v>
      </c>
      <c r="X3651">
        <v>0.63283856889879997</v>
      </c>
      <c r="Y3651">
        <v>0</v>
      </c>
      <c r="Z3651">
        <v>0</v>
      </c>
      <c r="AA3651">
        <v>0</v>
      </c>
      <c r="AB3651">
        <v>8.9985003079115113</v>
      </c>
      <c r="AC3651">
        <v>0</v>
      </c>
      <c r="AD3651">
        <v>0</v>
      </c>
      <c r="AE3651">
        <v>9.631338876810311</v>
      </c>
    </row>
    <row r="3652" spans="1:31" x14ac:dyDescent="0.25">
      <c r="A3652">
        <v>1672559</v>
      </c>
      <c r="B3652">
        <v>1</v>
      </c>
      <c r="C3652" t="s">
        <v>80</v>
      </c>
      <c r="D3652" t="s">
        <v>95</v>
      </c>
      <c r="E3652" t="s">
        <v>131</v>
      </c>
      <c r="F3652" t="s">
        <v>10656</v>
      </c>
      <c r="G3652" t="s">
        <v>596</v>
      </c>
      <c r="H3652" t="s">
        <v>134</v>
      </c>
      <c r="I3652" t="s">
        <v>135</v>
      </c>
      <c r="J3652" t="s">
        <v>136</v>
      </c>
      <c r="K3652" t="s">
        <v>137</v>
      </c>
      <c r="L3652" t="s">
        <v>10657</v>
      </c>
      <c r="M3652" t="s">
        <v>10658</v>
      </c>
      <c r="N3652">
        <v>0.78888888800000001</v>
      </c>
      <c r="O3652">
        <v>0</v>
      </c>
      <c r="P3652">
        <v>0</v>
      </c>
      <c r="Q3652">
        <v>0</v>
      </c>
      <c r="R3652">
        <v>0</v>
      </c>
      <c r="S3652">
        <v>2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15.298009621613414</v>
      </c>
      <c r="AB3652">
        <v>0</v>
      </c>
      <c r="AC3652">
        <v>0</v>
      </c>
      <c r="AD3652">
        <v>0</v>
      </c>
      <c r="AE3652">
        <v>15.298009621613414</v>
      </c>
    </row>
    <row r="3653" spans="1:31" x14ac:dyDescent="0.25">
      <c r="A3653">
        <v>1672536</v>
      </c>
      <c r="B3653">
        <v>1</v>
      </c>
      <c r="C3653" t="s">
        <v>81</v>
      </c>
      <c r="D3653" t="s">
        <v>118</v>
      </c>
      <c r="E3653" t="s">
        <v>146</v>
      </c>
      <c r="F3653" t="s">
        <v>10659</v>
      </c>
      <c r="G3653" t="s">
        <v>253</v>
      </c>
      <c r="H3653" t="s">
        <v>143</v>
      </c>
      <c r="I3653" t="s">
        <v>135</v>
      </c>
      <c r="J3653" t="s">
        <v>136</v>
      </c>
      <c r="K3653" t="s">
        <v>167</v>
      </c>
      <c r="L3653" t="s">
        <v>10660</v>
      </c>
      <c r="M3653" t="s">
        <v>10661</v>
      </c>
      <c r="N3653">
        <v>2.890090555</v>
      </c>
      <c r="O3653">
        <v>0</v>
      </c>
      <c r="P3653">
        <v>43</v>
      </c>
      <c r="Q3653">
        <v>0</v>
      </c>
      <c r="R3653">
        <v>8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8.566322834213409</v>
      </c>
      <c r="Y3653">
        <v>0</v>
      </c>
      <c r="Z3653">
        <v>1.3246827205946528</v>
      </c>
      <c r="AA3653">
        <v>0</v>
      </c>
      <c r="AB3653">
        <v>5.5968971986167775</v>
      </c>
      <c r="AC3653">
        <v>0</v>
      </c>
      <c r="AD3653">
        <v>0</v>
      </c>
      <c r="AE3653">
        <v>15.487902753424841</v>
      </c>
    </row>
    <row r="3654" spans="1:31" x14ac:dyDescent="0.25">
      <c r="A3654">
        <v>1672645</v>
      </c>
      <c r="B3654">
        <v>1</v>
      </c>
      <c r="C3654" t="s">
        <v>80</v>
      </c>
      <c r="D3654" t="s">
        <v>97</v>
      </c>
      <c r="E3654" t="s">
        <v>151</v>
      </c>
      <c r="F3654" t="s">
        <v>10662</v>
      </c>
      <c r="G3654" t="s">
        <v>389</v>
      </c>
      <c r="H3654" t="s">
        <v>143</v>
      </c>
      <c r="I3654" t="s">
        <v>135</v>
      </c>
      <c r="J3654" t="s">
        <v>136</v>
      </c>
      <c r="K3654" t="s">
        <v>137</v>
      </c>
      <c r="L3654" t="s">
        <v>10663</v>
      </c>
      <c r="M3654" t="s">
        <v>10664</v>
      </c>
      <c r="N3654">
        <v>0.36416666600000003</v>
      </c>
      <c r="O3654">
        <v>0</v>
      </c>
      <c r="P3654">
        <v>44</v>
      </c>
      <c r="Q3654">
        <v>0</v>
      </c>
      <c r="R3654">
        <v>31</v>
      </c>
      <c r="S3654">
        <v>0</v>
      </c>
      <c r="T3654">
        <v>8</v>
      </c>
      <c r="U3654">
        <v>0</v>
      </c>
      <c r="V3654">
        <v>0</v>
      </c>
      <c r="W3654">
        <v>0</v>
      </c>
      <c r="X3654">
        <v>7.4319152328958644</v>
      </c>
      <c r="Y3654">
        <v>0</v>
      </c>
      <c r="Z3654">
        <v>5.4630113840394872</v>
      </c>
      <c r="AA3654">
        <v>0</v>
      </c>
      <c r="AB3654">
        <v>1.1513232023764535</v>
      </c>
      <c r="AC3654">
        <v>0</v>
      </c>
      <c r="AD3654">
        <v>0</v>
      </c>
      <c r="AE3654">
        <v>14.046249819311804</v>
      </c>
    </row>
    <row r="3655" spans="1:31" x14ac:dyDescent="0.25">
      <c r="A3655">
        <v>1672290</v>
      </c>
      <c r="B3655">
        <v>1</v>
      </c>
      <c r="C3655" t="s">
        <v>81</v>
      </c>
      <c r="D3655" t="s">
        <v>118</v>
      </c>
      <c r="E3655" t="s">
        <v>131</v>
      </c>
      <c r="F3655" t="s">
        <v>10665</v>
      </c>
      <c r="G3655" t="s">
        <v>161</v>
      </c>
      <c r="H3655" t="s">
        <v>134</v>
      </c>
      <c r="I3655" t="s">
        <v>135</v>
      </c>
      <c r="J3655" t="s">
        <v>136</v>
      </c>
      <c r="K3655" t="s">
        <v>137</v>
      </c>
      <c r="L3655" t="s">
        <v>10666</v>
      </c>
      <c r="M3655" t="s">
        <v>9980</v>
      </c>
      <c r="N3655">
        <v>0.82138888799999998</v>
      </c>
      <c r="O3655">
        <v>4</v>
      </c>
      <c r="P3655">
        <v>1090</v>
      </c>
      <c r="Q3655">
        <v>153</v>
      </c>
      <c r="R3655">
        <v>331</v>
      </c>
      <c r="S3655">
        <v>23</v>
      </c>
      <c r="T3655">
        <v>116</v>
      </c>
      <c r="U3655">
        <v>3</v>
      </c>
      <c r="V3655">
        <v>1</v>
      </c>
      <c r="W3655">
        <v>0.33960538707302496</v>
      </c>
      <c r="X3655">
        <v>143.91324138601686</v>
      </c>
      <c r="Y3655">
        <v>144.82896217355412</v>
      </c>
      <c r="Z3655">
        <v>229.91108073857202</v>
      </c>
      <c r="AA3655">
        <v>80.081227774086003</v>
      </c>
      <c r="AB3655">
        <v>85.010827169088543</v>
      </c>
      <c r="AC3655">
        <v>160.39241415257266</v>
      </c>
      <c r="AD3655">
        <v>21.969529756110873</v>
      </c>
      <c r="AE3655">
        <v>866.44688853707407</v>
      </c>
    </row>
    <row r="3656" spans="1:31" x14ac:dyDescent="0.25">
      <c r="A3656">
        <v>1672453</v>
      </c>
      <c r="B3656">
        <v>1</v>
      </c>
      <c r="C3656" t="s">
        <v>80</v>
      </c>
      <c r="D3656" t="s">
        <v>99</v>
      </c>
      <c r="E3656" t="s">
        <v>164</v>
      </c>
      <c r="F3656" t="s">
        <v>5013</v>
      </c>
      <c r="G3656" t="s">
        <v>161</v>
      </c>
      <c r="H3656" t="s">
        <v>134</v>
      </c>
      <c r="I3656" t="s">
        <v>173</v>
      </c>
      <c r="J3656" t="s">
        <v>136</v>
      </c>
      <c r="K3656" t="s">
        <v>137</v>
      </c>
      <c r="L3656" t="s">
        <v>10667</v>
      </c>
      <c r="M3656" t="s">
        <v>10668</v>
      </c>
      <c r="N3656">
        <v>3.5833333000000002E-2</v>
      </c>
      <c r="O3656">
        <v>1</v>
      </c>
      <c r="P3656">
        <v>3205</v>
      </c>
      <c r="Q3656">
        <v>0</v>
      </c>
      <c r="R3656">
        <v>38</v>
      </c>
      <c r="S3656">
        <v>8</v>
      </c>
      <c r="T3656">
        <v>309</v>
      </c>
      <c r="U3656">
        <v>0</v>
      </c>
      <c r="V3656">
        <v>0</v>
      </c>
      <c r="W3656">
        <v>3.7716945112597502E-2</v>
      </c>
      <c r="X3656">
        <v>20.745443893925334</v>
      </c>
      <c r="Y3656">
        <v>0</v>
      </c>
      <c r="Z3656">
        <v>0.47876867390014022</v>
      </c>
      <c r="AA3656">
        <v>1.6113834316509226</v>
      </c>
      <c r="AB3656">
        <v>17.224534970228206</v>
      </c>
      <c r="AC3656">
        <v>0</v>
      </c>
      <c r="AD3656">
        <v>0</v>
      </c>
      <c r="AE3656">
        <v>40.097847914817194</v>
      </c>
    </row>
    <row r="3657" spans="1:31" x14ac:dyDescent="0.25">
      <c r="A3657">
        <v>1672350</v>
      </c>
      <c r="B3657">
        <v>1</v>
      </c>
      <c r="C3657" t="s">
        <v>80</v>
      </c>
      <c r="D3657" t="s">
        <v>101</v>
      </c>
      <c r="E3657" t="s">
        <v>131</v>
      </c>
      <c r="F3657" t="s">
        <v>10669</v>
      </c>
      <c r="G3657" t="s">
        <v>281</v>
      </c>
      <c r="H3657" t="s">
        <v>134</v>
      </c>
      <c r="I3657" t="s">
        <v>135</v>
      </c>
      <c r="J3657" t="s">
        <v>136</v>
      </c>
      <c r="K3657" t="s">
        <v>167</v>
      </c>
      <c r="L3657" t="s">
        <v>10670</v>
      </c>
      <c r="M3657" t="s">
        <v>10671</v>
      </c>
      <c r="N3657">
        <v>0.79166666600000002</v>
      </c>
      <c r="O3657">
        <v>17</v>
      </c>
      <c r="P3657">
        <v>15</v>
      </c>
      <c r="Q3657">
        <v>19</v>
      </c>
      <c r="R3657">
        <v>2</v>
      </c>
      <c r="S3657">
        <v>20</v>
      </c>
      <c r="T3657">
        <v>2</v>
      </c>
      <c r="U3657">
        <v>0</v>
      </c>
      <c r="V3657">
        <v>0</v>
      </c>
      <c r="W3657">
        <v>2.3697211219663261</v>
      </c>
      <c r="X3657">
        <v>3.2100682814209303</v>
      </c>
      <c r="Y3657">
        <v>5.4249555256849398</v>
      </c>
      <c r="Z3657">
        <v>1.0429920476259</v>
      </c>
      <c r="AA3657">
        <v>355.87335791609422</v>
      </c>
      <c r="AB3657">
        <v>4.364773386593197</v>
      </c>
      <c r="AC3657">
        <v>0</v>
      </c>
      <c r="AD3657">
        <v>0</v>
      </c>
      <c r="AE3657">
        <v>372.28586827938551</v>
      </c>
    </row>
    <row r="3658" spans="1:31" x14ac:dyDescent="0.25">
      <c r="A3658">
        <v>1672496</v>
      </c>
      <c r="B3658">
        <v>1</v>
      </c>
      <c r="C3658" t="s">
        <v>80</v>
      </c>
      <c r="D3658" t="s">
        <v>104</v>
      </c>
      <c r="E3658" t="s">
        <v>140</v>
      </c>
      <c r="F3658" t="s">
        <v>10672</v>
      </c>
      <c r="G3658" t="s">
        <v>197</v>
      </c>
      <c r="H3658" t="s">
        <v>143</v>
      </c>
      <c r="I3658" t="s">
        <v>135</v>
      </c>
      <c r="J3658" t="s">
        <v>136</v>
      </c>
      <c r="K3658" t="s">
        <v>137</v>
      </c>
      <c r="L3658" t="s">
        <v>10673</v>
      </c>
      <c r="M3658" t="s">
        <v>10674</v>
      </c>
      <c r="N3658">
        <v>2.855555555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6.5708923324444451E-4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6.5708923324444451E-4</v>
      </c>
    </row>
    <row r="3659" spans="1:31" x14ac:dyDescent="0.25">
      <c r="A3659">
        <v>1672685</v>
      </c>
      <c r="B3659">
        <v>1</v>
      </c>
      <c r="C3659" t="s">
        <v>80</v>
      </c>
      <c r="D3659" t="s">
        <v>84</v>
      </c>
      <c r="E3659" t="s">
        <v>151</v>
      </c>
      <c r="F3659" t="s">
        <v>10675</v>
      </c>
      <c r="G3659" t="s">
        <v>153</v>
      </c>
      <c r="H3659" t="s">
        <v>143</v>
      </c>
      <c r="I3659" t="s">
        <v>135</v>
      </c>
      <c r="J3659" t="s">
        <v>136</v>
      </c>
      <c r="K3659" t="s">
        <v>137</v>
      </c>
      <c r="L3659" t="s">
        <v>10676</v>
      </c>
      <c r="M3659" t="s">
        <v>10677</v>
      </c>
      <c r="N3659">
        <v>2.6575000000000002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42</v>
      </c>
      <c r="U3659">
        <v>0</v>
      </c>
      <c r="V3659">
        <v>1</v>
      </c>
      <c r="W3659">
        <v>0</v>
      </c>
      <c r="X3659">
        <v>0.31926886702973756</v>
      </c>
      <c r="Y3659">
        <v>0</v>
      </c>
      <c r="Z3659">
        <v>0</v>
      </c>
      <c r="AA3659">
        <v>0</v>
      </c>
      <c r="AB3659">
        <v>70.083410457154827</v>
      </c>
      <c r="AC3659">
        <v>0</v>
      </c>
      <c r="AD3659">
        <v>103.76657730644816</v>
      </c>
      <c r="AE3659">
        <v>174.16925663063273</v>
      </c>
    </row>
    <row r="3660" spans="1:31" x14ac:dyDescent="0.25">
      <c r="A3660">
        <v>1672310</v>
      </c>
      <c r="B3660">
        <v>1</v>
      </c>
      <c r="C3660" t="s">
        <v>80</v>
      </c>
      <c r="D3660" t="s">
        <v>97</v>
      </c>
      <c r="E3660" t="s">
        <v>7370</v>
      </c>
      <c r="F3660" t="s">
        <v>10678</v>
      </c>
      <c r="G3660" t="s">
        <v>281</v>
      </c>
      <c r="H3660" t="s">
        <v>134</v>
      </c>
      <c r="I3660" t="s">
        <v>135</v>
      </c>
      <c r="J3660" t="s">
        <v>136</v>
      </c>
      <c r="K3660" t="s">
        <v>167</v>
      </c>
      <c r="L3660" t="s">
        <v>10679</v>
      </c>
      <c r="M3660" t="s">
        <v>10680</v>
      </c>
      <c r="N3660">
        <v>7.3366119440000004</v>
      </c>
      <c r="O3660">
        <v>0</v>
      </c>
      <c r="P3660">
        <v>192</v>
      </c>
      <c r="Q3660">
        <v>0</v>
      </c>
      <c r="R3660">
        <v>0</v>
      </c>
      <c r="S3660">
        <v>0</v>
      </c>
      <c r="T3660">
        <v>9</v>
      </c>
      <c r="U3660">
        <v>0</v>
      </c>
      <c r="V3660">
        <v>0</v>
      </c>
      <c r="W3660">
        <v>0</v>
      </c>
      <c r="X3660">
        <v>453.93478851999623</v>
      </c>
      <c r="Y3660">
        <v>0</v>
      </c>
      <c r="Z3660">
        <v>0</v>
      </c>
      <c r="AA3660">
        <v>0</v>
      </c>
      <c r="AB3660">
        <v>61.140679400979266</v>
      </c>
      <c r="AC3660">
        <v>0</v>
      </c>
      <c r="AD3660">
        <v>0</v>
      </c>
      <c r="AE3660">
        <v>515.07546792097548</v>
      </c>
    </row>
    <row r="3661" spans="1:31" x14ac:dyDescent="0.25">
      <c r="A3661">
        <v>1672659</v>
      </c>
      <c r="B3661">
        <v>1</v>
      </c>
      <c r="C3661" t="s">
        <v>80</v>
      </c>
      <c r="D3661" t="s">
        <v>92</v>
      </c>
      <c r="E3661" t="s">
        <v>140</v>
      </c>
      <c r="F3661" t="s">
        <v>10681</v>
      </c>
      <c r="G3661" t="s">
        <v>197</v>
      </c>
      <c r="H3661" t="s">
        <v>143</v>
      </c>
      <c r="I3661" t="s">
        <v>135</v>
      </c>
      <c r="J3661" t="s">
        <v>136</v>
      </c>
      <c r="K3661" t="s">
        <v>137</v>
      </c>
      <c r="L3661" t="s">
        <v>10682</v>
      </c>
      <c r="M3661" t="s">
        <v>10683</v>
      </c>
      <c r="N3661">
        <v>4.8405555549999999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7.4691393037639997E-2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7.4691393037639997E-2</v>
      </c>
    </row>
    <row r="3662" spans="1:31" x14ac:dyDescent="0.25">
      <c r="A3662">
        <v>1672851</v>
      </c>
      <c r="B3662">
        <v>1</v>
      </c>
      <c r="C3662" t="s">
        <v>80</v>
      </c>
      <c r="D3662" t="s">
        <v>100</v>
      </c>
      <c r="E3662" t="s">
        <v>140</v>
      </c>
      <c r="F3662" t="s">
        <v>10684</v>
      </c>
      <c r="G3662" t="s">
        <v>197</v>
      </c>
      <c r="H3662" t="s">
        <v>143</v>
      </c>
      <c r="I3662" t="s">
        <v>135</v>
      </c>
      <c r="J3662" t="s">
        <v>136</v>
      </c>
      <c r="K3662" t="s">
        <v>137</v>
      </c>
      <c r="L3662" t="s">
        <v>10685</v>
      </c>
      <c r="M3662" t="s">
        <v>10686</v>
      </c>
      <c r="N3662">
        <v>2.1322222219999998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1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1.6451839841549603</v>
      </c>
      <c r="AC3662">
        <v>0</v>
      </c>
      <c r="AD3662">
        <v>0</v>
      </c>
      <c r="AE3662">
        <v>1.6451839841549603</v>
      </c>
    </row>
    <row r="3663" spans="1:31" x14ac:dyDescent="0.25">
      <c r="A3663">
        <v>1672287</v>
      </c>
      <c r="B3663">
        <v>1</v>
      </c>
      <c r="C3663" t="s">
        <v>80</v>
      </c>
      <c r="D3663" t="s">
        <v>111</v>
      </c>
      <c r="E3663" t="s">
        <v>140</v>
      </c>
      <c r="F3663" t="s">
        <v>10687</v>
      </c>
      <c r="G3663" t="s">
        <v>209</v>
      </c>
      <c r="H3663" t="s">
        <v>143</v>
      </c>
      <c r="I3663" t="s">
        <v>135</v>
      </c>
      <c r="J3663" t="s">
        <v>136</v>
      </c>
      <c r="K3663" t="s">
        <v>137</v>
      </c>
      <c r="L3663" t="s">
        <v>10688</v>
      </c>
      <c r="M3663" t="s">
        <v>10689</v>
      </c>
      <c r="N3663">
        <v>2.3105555550000001</v>
      </c>
      <c r="O3663">
        <v>0</v>
      </c>
      <c r="P3663">
        <v>11</v>
      </c>
      <c r="Q3663">
        <v>0</v>
      </c>
      <c r="R3663">
        <v>0</v>
      </c>
      <c r="S3663">
        <v>0</v>
      </c>
      <c r="T3663">
        <v>2</v>
      </c>
      <c r="U3663">
        <v>0</v>
      </c>
      <c r="V3663">
        <v>0</v>
      </c>
      <c r="W3663">
        <v>0</v>
      </c>
      <c r="X3663">
        <v>10.651482254115541</v>
      </c>
      <c r="Y3663">
        <v>0</v>
      </c>
      <c r="Z3663">
        <v>0</v>
      </c>
      <c r="AA3663">
        <v>0</v>
      </c>
      <c r="AB3663">
        <v>4.7781178565497457</v>
      </c>
      <c r="AC3663">
        <v>0</v>
      </c>
      <c r="AD3663">
        <v>0</v>
      </c>
      <c r="AE3663">
        <v>15.429600110665287</v>
      </c>
    </row>
    <row r="3664" spans="1:31" x14ac:dyDescent="0.25">
      <c r="A3664">
        <v>1672828</v>
      </c>
      <c r="B3664">
        <v>1</v>
      </c>
      <c r="C3664" t="s">
        <v>80</v>
      </c>
      <c r="D3664" t="s">
        <v>84</v>
      </c>
      <c r="E3664" t="s">
        <v>164</v>
      </c>
      <c r="F3664" t="s">
        <v>10690</v>
      </c>
      <c r="G3664" t="s">
        <v>1310</v>
      </c>
      <c r="H3664" t="s">
        <v>134</v>
      </c>
      <c r="I3664" t="s">
        <v>135</v>
      </c>
      <c r="J3664" t="s">
        <v>136</v>
      </c>
      <c r="K3664" t="s">
        <v>137</v>
      </c>
      <c r="L3664" t="s">
        <v>10397</v>
      </c>
      <c r="M3664" t="s">
        <v>10691</v>
      </c>
      <c r="N3664">
        <v>0.705555555</v>
      </c>
      <c r="O3664">
        <v>0</v>
      </c>
      <c r="P3664">
        <v>17162</v>
      </c>
      <c r="Q3664">
        <v>0</v>
      </c>
      <c r="R3664">
        <v>0</v>
      </c>
      <c r="S3664">
        <v>4</v>
      </c>
      <c r="T3664">
        <v>1614</v>
      </c>
      <c r="U3664">
        <v>0</v>
      </c>
      <c r="V3664">
        <v>1</v>
      </c>
      <c r="W3664">
        <v>0</v>
      </c>
      <c r="X3664">
        <v>4189.3858531999995</v>
      </c>
      <c r="Y3664">
        <v>0</v>
      </c>
      <c r="Z3664">
        <v>0</v>
      </c>
      <c r="AA3664">
        <v>193.11673660388769</v>
      </c>
      <c r="AB3664">
        <v>1020.2174473628392</v>
      </c>
      <c r="AC3664">
        <v>0</v>
      </c>
      <c r="AD3664">
        <v>8.795472449270866</v>
      </c>
      <c r="AE3664">
        <v>5411.5155096159979</v>
      </c>
    </row>
    <row r="3665" spans="1:31" x14ac:dyDescent="0.25">
      <c r="A3665">
        <v>1672728</v>
      </c>
      <c r="B3665">
        <v>1</v>
      </c>
      <c r="C3665" t="s">
        <v>80</v>
      </c>
      <c r="D3665" t="s">
        <v>94</v>
      </c>
      <c r="E3665" t="s">
        <v>140</v>
      </c>
      <c r="F3665" t="s">
        <v>10692</v>
      </c>
      <c r="G3665" t="s">
        <v>142</v>
      </c>
      <c r="H3665" t="s">
        <v>143</v>
      </c>
      <c r="I3665" t="s">
        <v>135</v>
      </c>
      <c r="J3665" t="s">
        <v>136</v>
      </c>
      <c r="K3665" t="s">
        <v>137</v>
      </c>
      <c r="L3665" t="s">
        <v>10693</v>
      </c>
      <c r="M3665" t="s">
        <v>10694</v>
      </c>
      <c r="N3665">
        <v>3.7666666659999999</v>
      </c>
      <c r="O3665">
        <v>0</v>
      </c>
      <c r="P3665">
        <v>0</v>
      </c>
      <c r="Q3665">
        <v>0</v>
      </c>
      <c r="R3665">
        <v>2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2.7363045389120004</v>
      </c>
      <c r="AA3665">
        <v>0</v>
      </c>
      <c r="AB3665">
        <v>0</v>
      </c>
      <c r="AC3665">
        <v>0</v>
      </c>
      <c r="AD3665">
        <v>0</v>
      </c>
      <c r="AE3665">
        <v>2.7363045389120004</v>
      </c>
    </row>
    <row r="3666" spans="1:31" x14ac:dyDescent="0.25">
      <c r="A3666">
        <v>1672622</v>
      </c>
      <c r="B3666">
        <v>1</v>
      </c>
      <c r="C3666" t="s">
        <v>81</v>
      </c>
      <c r="D3666" t="s">
        <v>122</v>
      </c>
      <c r="E3666" t="s">
        <v>159</v>
      </c>
      <c r="F3666" t="s">
        <v>10695</v>
      </c>
      <c r="G3666" t="s">
        <v>253</v>
      </c>
      <c r="H3666" t="s">
        <v>134</v>
      </c>
      <c r="I3666" t="s">
        <v>135</v>
      </c>
      <c r="J3666" t="s">
        <v>136</v>
      </c>
      <c r="K3666" t="s">
        <v>167</v>
      </c>
      <c r="L3666" t="s">
        <v>10696</v>
      </c>
      <c r="M3666" t="s">
        <v>10697</v>
      </c>
      <c r="N3666">
        <v>0.19277777700000001</v>
      </c>
      <c r="O3666">
        <v>0</v>
      </c>
      <c r="P3666">
        <v>463</v>
      </c>
      <c r="Q3666">
        <v>0</v>
      </c>
      <c r="R3666">
        <v>3</v>
      </c>
      <c r="S3666">
        <v>0</v>
      </c>
      <c r="T3666">
        <v>11</v>
      </c>
      <c r="U3666">
        <v>0</v>
      </c>
      <c r="V3666">
        <v>0</v>
      </c>
      <c r="W3666">
        <v>0</v>
      </c>
      <c r="X3666">
        <v>14.245691790310563</v>
      </c>
      <c r="Y3666">
        <v>0</v>
      </c>
      <c r="Z3666">
        <v>0.11839860199491334</v>
      </c>
      <c r="AA3666">
        <v>0</v>
      </c>
      <c r="AB3666">
        <v>1.3936015345792643</v>
      </c>
      <c r="AC3666">
        <v>0</v>
      </c>
      <c r="AD3666">
        <v>0</v>
      </c>
      <c r="AE3666">
        <v>15.757691926884741</v>
      </c>
    </row>
    <row r="3667" spans="1:31" x14ac:dyDescent="0.25">
      <c r="A3667">
        <v>1672267</v>
      </c>
      <c r="B3667">
        <v>1</v>
      </c>
      <c r="C3667" t="s">
        <v>81</v>
      </c>
      <c r="D3667" t="s">
        <v>115</v>
      </c>
      <c r="E3667" t="s">
        <v>146</v>
      </c>
      <c r="F3667" t="s">
        <v>10698</v>
      </c>
      <c r="G3667" t="s">
        <v>267</v>
      </c>
      <c r="H3667" t="s">
        <v>143</v>
      </c>
      <c r="I3667" t="s">
        <v>135</v>
      </c>
      <c r="J3667" t="s">
        <v>136</v>
      </c>
      <c r="K3667" t="s">
        <v>137</v>
      </c>
      <c r="L3667" t="s">
        <v>10699</v>
      </c>
      <c r="M3667" t="s">
        <v>10700</v>
      </c>
      <c r="N3667">
        <v>0.97333333300000002</v>
      </c>
      <c r="O3667">
        <v>0</v>
      </c>
      <c r="P3667">
        <v>15</v>
      </c>
      <c r="Q3667">
        <v>0</v>
      </c>
      <c r="R3667">
        <v>0</v>
      </c>
      <c r="S3667">
        <v>0</v>
      </c>
      <c r="T3667">
        <v>157</v>
      </c>
      <c r="U3667">
        <v>0</v>
      </c>
      <c r="V3667">
        <v>0</v>
      </c>
      <c r="W3667">
        <v>0</v>
      </c>
      <c r="X3667">
        <v>1.3416793552369333</v>
      </c>
      <c r="Y3667">
        <v>0</v>
      </c>
      <c r="Z3667">
        <v>0</v>
      </c>
      <c r="AA3667">
        <v>0</v>
      </c>
      <c r="AB3667">
        <v>39.017527489186214</v>
      </c>
      <c r="AC3667">
        <v>0</v>
      </c>
      <c r="AD3667">
        <v>0</v>
      </c>
      <c r="AE3667">
        <v>40.359206844423149</v>
      </c>
    </row>
    <row r="3668" spans="1:31" x14ac:dyDescent="0.25">
      <c r="A3668">
        <v>1672871</v>
      </c>
      <c r="B3668">
        <v>1</v>
      </c>
      <c r="C3668" t="s">
        <v>80</v>
      </c>
      <c r="D3668" t="s">
        <v>108</v>
      </c>
      <c r="E3668" t="s">
        <v>146</v>
      </c>
      <c r="F3668" t="s">
        <v>10701</v>
      </c>
      <c r="G3668" t="s">
        <v>3582</v>
      </c>
      <c r="H3668" t="s">
        <v>143</v>
      </c>
      <c r="I3668" t="s">
        <v>135</v>
      </c>
      <c r="J3668" t="s">
        <v>136</v>
      </c>
      <c r="K3668" t="s">
        <v>137</v>
      </c>
      <c r="L3668" t="s">
        <v>10702</v>
      </c>
      <c r="M3668" t="s">
        <v>10703</v>
      </c>
      <c r="N3668">
        <v>8.5000000000000006E-2</v>
      </c>
      <c r="O3668">
        <v>0</v>
      </c>
      <c r="P3668">
        <v>33</v>
      </c>
      <c r="Q3668">
        <v>0</v>
      </c>
      <c r="R3668">
        <v>11</v>
      </c>
      <c r="S3668">
        <v>0</v>
      </c>
      <c r="T3668">
        <v>6</v>
      </c>
      <c r="U3668">
        <v>0</v>
      </c>
      <c r="V3668">
        <v>0</v>
      </c>
      <c r="W3668">
        <v>0</v>
      </c>
      <c r="X3668">
        <v>0.38402440735657511</v>
      </c>
      <c r="Y3668">
        <v>0</v>
      </c>
      <c r="Z3668">
        <v>0.33396147981000007</v>
      </c>
      <c r="AA3668">
        <v>0</v>
      </c>
      <c r="AB3668">
        <v>0.13998226074374504</v>
      </c>
      <c r="AC3668">
        <v>0</v>
      </c>
      <c r="AD3668">
        <v>0</v>
      </c>
      <c r="AE3668">
        <v>0.85796814791032028</v>
      </c>
    </row>
    <row r="3669" spans="1:31" x14ac:dyDescent="0.25">
      <c r="A3669">
        <v>1672579</v>
      </c>
      <c r="B3669">
        <v>1</v>
      </c>
      <c r="C3669" t="s">
        <v>80</v>
      </c>
      <c r="D3669" t="s">
        <v>103</v>
      </c>
      <c r="E3669" t="s">
        <v>151</v>
      </c>
      <c r="F3669" t="s">
        <v>764</v>
      </c>
      <c r="G3669" t="s">
        <v>153</v>
      </c>
      <c r="H3669" t="s">
        <v>143</v>
      </c>
      <c r="I3669" t="s">
        <v>135</v>
      </c>
      <c r="J3669" t="s">
        <v>136</v>
      </c>
      <c r="K3669" t="s">
        <v>137</v>
      </c>
      <c r="L3669" t="s">
        <v>10704</v>
      </c>
      <c r="M3669" t="s">
        <v>10705</v>
      </c>
      <c r="N3669">
        <v>1.448611111</v>
      </c>
      <c r="O3669">
        <v>0</v>
      </c>
      <c r="P3669">
        <v>0</v>
      </c>
      <c r="Q3669">
        <v>0</v>
      </c>
      <c r="R3669">
        <v>4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1.0256664579343375</v>
      </c>
      <c r="AA3669">
        <v>0</v>
      </c>
      <c r="AB3669">
        <v>0</v>
      </c>
      <c r="AC3669">
        <v>0</v>
      </c>
      <c r="AD3669">
        <v>0</v>
      </c>
      <c r="AE3669">
        <v>1.0256664579343375</v>
      </c>
    </row>
    <row r="3670" spans="1:31" x14ac:dyDescent="0.25">
      <c r="A3670">
        <v>1672602</v>
      </c>
      <c r="B3670">
        <v>1</v>
      </c>
      <c r="C3670" t="s">
        <v>80</v>
      </c>
      <c r="D3670" t="s">
        <v>104</v>
      </c>
      <c r="E3670" t="s">
        <v>164</v>
      </c>
      <c r="F3670" t="s">
        <v>10706</v>
      </c>
      <c r="G3670" t="s">
        <v>161</v>
      </c>
      <c r="H3670" t="s">
        <v>134</v>
      </c>
      <c r="I3670" t="s">
        <v>135</v>
      </c>
      <c r="J3670" t="s">
        <v>136</v>
      </c>
      <c r="K3670" t="s">
        <v>137</v>
      </c>
      <c r="L3670" t="s">
        <v>10707</v>
      </c>
      <c r="M3670" t="s">
        <v>10708</v>
      </c>
      <c r="N3670">
        <v>1.045555555</v>
      </c>
      <c r="O3670">
        <v>1</v>
      </c>
      <c r="P3670">
        <v>460</v>
      </c>
      <c r="Q3670">
        <v>23</v>
      </c>
      <c r="R3670">
        <v>24</v>
      </c>
      <c r="S3670">
        <v>28</v>
      </c>
      <c r="T3670">
        <v>65</v>
      </c>
      <c r="U3670">
        <v>4</v>
      </c>
      <c r="V3670">
        <v>0</v>
      </c>
      <c r="W3670">
        <v>1.4172455137513893</v>
      </c>
      <c r="X3670">
        <v>87.341450548101051</v>
      </c>
      <c r="Y3670">
        <v>23.21223725055243</v>
      </c>
      <c r="Z3670">
        <v>4.6183438700966679</v>
      </c>
      <c r="AA3670">
        <v>303.1630125412845</v>
      </c>
      <c r="AB3670">
        <v>58.982114402185125</v>
      </c>
      <c r="AC3670">
        <v>118.44023641120403</v>
      </c>
      <c r="AD3670">
        <v>0</v>
      </c>
      <c r="AE3670">
        <v>597.17464053717515</v>
      </c>
    </row>
    <row r="3671" spans="1:31" x14ac:dyDescent="0.25">
      <c r="A3671">
        <v>1672270</v>
      </c>
      <c r="B3671">
        <v>1</v>
      </c>
      <c r="C3671" t="s">
        <v>80</v>
      </c>
      <c r="D3671" t="s">
        <v>90</v>
      </c>
      <c r="E3671" t="s">
        <v>140</v>
      </c>
      <c r="F3671" t="s">
        <v>10503</v>
      </c>
      <c r="G3671" t="s">
        <v>142</v>
      </c>
      <c r="H3671" t="s">
        <v>143</v>
      </c>
      <c r="I3671" t="s">
        <v>135</v>
      </c>
      <c r="J3671" t="s">
        <v>136</v>
      </c>
      <c r="K3671" t="s">
        <v>137</v>
      </c>
      <c r="L3671" t="s">
        <v>10709</v>
      </c>
      <c r="M3671" t="s">
        <v>10710</v>
      </c>
      <c r="N3671">
        <v>1.8875</v>
      </c>
      <c r="O3671">
        <v>0</v>
      </c>
      <c r="P3671">
        <v>16</v>
      </c>
      <c r="Q3671">
        <v>0</v>
      </c>
      <c r="R3671">
        <v>0</v>
      </c>
      <c r="S3671">
        <v>0</v>
      </c>
      <c r="T3671">
        <v>3</v>
      </c>
      <c r="U3671">
        <v>0</v>
      </c>
      <c r="V3671">
        <v>0</v>
      </c>
      <c r="W3671">
        <v>0</v>
      </c>
      <c r="X3671">
        <v>6.3553889869095661</v>
      </c>
      <c r="Y3671">
        <v>0</v>
      </c>
      <c r="Z3671">
        <v>0</v>
      </c>
      <c r="AA3671">
        <v>0</v>
      </c>
      <c r="AB3671">
        <v>17.295282726054346</v>
      </c>
      <c r="AC3671">
        <v>0</v>
      </c>
      <c r="AD3671">
        <v>0</v>
      </c>
      <c r="AE3671">
        <v>23.650671712963913</v>
      </c>
    </row>
    <row r="3672" spans="1:31" x14ac:dyDescent="0.25">
      <c r="A3672">
        <v>1672416</v>
      </c>
      <c r="B3672">
        <v>1</v>
      </c>
      <c r="C3672" t="s">
        <v>80</v>
      </c>
      <c r="D3672" t="s">
        <v>83</v>
      </c>
      <c r="E3672" t="s">
        <v>146</v>
      </c>
      <c r="F3672" t="s">
        <v>9182</v>
      </c>
      <c r="G3672" t="s">
        <v>148</v>
      </c>
      <c r="H3672" t="s">
        <v>143</v>
      </c>
      <c r="I3672" t="s">
        <v>135</v>
      </c>
      <c r="J3672" t="s">
        <v>136</v>
      </c>
      <c r="K3672" t="s">
        <v>137</v>
      </c>
      <c r="L3672" t="s">
        <v>10711</v>
      </c>
      <c r="M3672" t="s">
        <v>10712</v>
      </c>
      <c r="N3672">
        <v>1.260555555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9</v>
      </c>
      <c r="U3672">
        <v>0</v>
      </c>
      <c r="V3672">
        <v>5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61.717405349993392</v>
      </c>
      <c r="AC3672">
        <v>0</v>
      </c>
      <c r="AD3672">
        <v>314.34829432787342</v>
      </c>
      <c r="AE3672">
        <v>376.0656996778668</v>
      </c>
    </row>
    <row r="3673" spans="1:31" x14ac:dyDescent="0.25">
      <c r="A3673">
        <v>1672702</v>
      </c>
      <c r="B3673">
        <v>1</v>
      </c>
      <c r="C3673" t="s">
        <v>81</v>
      </c>
      <c r="D3673" t="s">
        <v>127</v>
      </c>
      <c r="E3673" t="s">
        <v>140</v>
      </c>
      <c r="F3673" t="s">
        <v>10713</v>
      </c>
      <c r="G3673" t="s">
        <v>209</v>
      </c>
      <c r="H3673" t="s">
        <v>143</v>
      </c>
      <c r="I3673" t="s">
        <v>135</v>
      </c>
      <c r="J3673" t="s">
        <v>136</v>
      </c>
      <c r="K3673" t="s">
        <v>137</v>
      </c>
      <c r="L3673" t="s">
        <v>10714</v>
      </c>
      <c r="M3673" t="s">
        <v>10715</v>
      </c>
      <c r="N3673">
        <v>1.6502777769999999</v>
      </c>
      <c r="O3673">
        <v>0</v>
      </c>
      <c r="P3673">
        <v>5</v>
      </c>
      <c r="Q3673">
        <v>0</v>
      </c>
      <c r="R3673">
        <v>0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2.0281692445458921</v>
      </c>
      <c r="Y3673">
        <v>0</v>
      </c>
      <c r="Z3673">
        <v>0</v>
      </c>
      <c r="AA3673">
        <v>0</v>
      </c>
      <c r="AB3673">
        <v>2.0193954801717591</v>
      </c>
      <c r="AC3673">
        <v>0</v>
      </c>
      <c r="AD3673">
        <v>0</v>
      </c>
      <c r="AE3673">
        <v>4.0475647247176507</v>
      </c>
    </row>
    <row r="3674" spans="1:31" x14ac:dyDescent="0.25">
      <c r="A3674">
        <v>1672433</v>
      </c>
      <c r="B3674">
        <v>1</v>
      </c>
      <c r="C3674" t="s">
        <v>80</v>
      </c>
      <c r="D3674" t="s">
        <v>96</v>
      </c>
      <c r="E3674" t="s">
        <v>140</v>
      </c>
      <c r="F3674" t="s">
        <v>10716</v>
      </c>
      <c r="G3674" t="s">
        <v>209</v>
      </c>
      <c r="H3674" t="s">
        <v>143</v>
      </c>
      <c r="I3674" t="s">
        <v>135</v>
      </c>
      <c r="J3674" t="s">
        <v>136</v>
      </c>
      <c r="K3674" t="s">
        <v>137</v>
      </c>
      <c r="L3674" t="s">
        <v>10717</v>
      </c>
      <c r="M3674" t="s">
        <v>10718</v>
      </c>
      <c r="N3674">
        <v>3.0872222219999998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0.19605612483574775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0.19605612483574775</v>
      </c>
    </row>
    <row r="3675" spans="1:31" x14ac:dyDescent="0.25">
      <c r="A3675">
        <v>1672848</v>
      </c>
      <c r="B3675">
        <v>1</v>
      </c>
      <c r="C3675" t="s">
        <v>80</v>
      </c>
      <c r="D3675" t="s">
        <v>85</v>
      </c>
      <c r="E3675" t="s">
        <v>140</v>
      </c>
      <c r="F3675" t="s">
        <v>10719</v>
      </c>
      <c r="G3675" t="s">
        <v>209</v>
      </c>
      <c r="H3675" t="s">
        <v>143</v>
      </c>
      <c r="I3675" t="s">
        <v>135</v>
      </c>
      <c r="J3675" t="s">
        <v>136</v>
      </c>
      <c r="K3675" t="s">
        <v>137</v>
      </c>
      <c r="L3675" t="s">
        <v>10720</v>
      </c>
      <c r="M3675" t="s">
        <v>10721</v>
      </c>
      <c r="N3675">
        <v>2.1872222219999999</v>
      </c>
      <c r="O3675">
        <v>0</v>
      </c>
      <c r="P3675">
        <v>6</v>
      </c>
      <c r="Q3675">
        <v>0</v>
      </c>
      <c r="R3675">
        <v>0</v>
      </c>
      <c r="S3675">
        <v>0</v>
      </c>
      <c r="T3675">
        <v>1</v>
      </c>
      <c r="U3675">
        <v>0</v>
      </c>
      <c r="V3675">
        <v>0</v>
      </c>
      <c r="W3675">
        <v>0</v>
      </c>
      <c r="X3675">
        <v>4.9868881563604956</v>
      </c>
      <c r="Y3675">
        <v>0</v>
      </c>
      <c r="Z3675">
        <v>0</v>
      </c>
      <c r="AA3675">
        <v>0</v>
      </c>
      <c r="AB3675">
        <v>7.7886338048410553E-2</v>
      </c>
      <c r="AC3675">
        <v>0</v>
      </c>
      <c r="AD3675">
        <v>0</v>
      </c>
      <c r="AE3675">
        <v>5.0647744944089066</v>
      </c>
    </row>
    <row r="3676" spans="1:31" x14ac:dyDescent="0.25">
      <c r="A3676">
        <v>1672539</v>
      </c>
      <c r="B3676">
        <v>1</v>
      </c>
      <c r="C3676" t="s">
        <v>80</v>
      </c>
      <c r="D3676" t="s">
        <v>94</v>
      </c>
      <c r="E3676" t="s">
        <v>164</v>
      </c>
      <c r="F3676" t="s">
        <v>2984</v>
      </c>
      <c r="G3676" t="s">
        <v>161</v>
      </c>
      <c r="H3676" t="s">
        <v>134</v>
      </c>
      <c r="I3676" t="s">
        <v>135</v>
      </c>
      <c r="J3676" t="s">
        <v>136</v>
      </c>
      <c r="K3676" t="s">
        <v>137</v>
      </c>
      <c r="L3676" t="s">
        <v>10722</v>
      </c>
      <c r="M3676" t="s">
        <v>10723</v>
      </c>
      <c r="N3676">
        <v>0.29249999999999998</v>
      </c>
      <c r="O3676">
        <v>0</v>
      </c>
      <c r="P3676">
        <v>1</v>
      </c>
      <c r="Q3676">
        <v>8</v>
      </c>
      <c r="R3676">
        <v>167</v>
      </c>
      <c r="S3676">
        <v>1</v>
      </c>
      <c r="T3676">
        <v>8</v>
      </c>
      <c r="U3676">
        <v>0</v>
      </c>
      <c r="V3676">
        <v>0</v>
      </c>
      <c r="W3676">
        <v>0</v>
      </c>
      <c r="X3676">
        <v>3.0605972598630002E-2</v>
      </c>
      <c r="Y3676">
        <v>1.0897194187859849</v>
      </c>
      <c r="Z3676">
        <v>42.618716155109261</v>
      </c>
      <c r="AA3676">
        <v>5.7492283022928001</v>
      </c>
      <c r="AB3676">
        <v>2.0196200619580051</v>
      </c>
      <c r="AC3676">
        <v>0</v>
      </c>
      <c r="AD3676">
        <v>0</v>
      </c>
      <c r="AE3676">
        <v>51.507889910744687</v>
      </c>
    </row>
    <row r="3677" spans="1:31" x14ac:dyDescent="0.25">
      <c r="A3677">
        <v>1672642</v>
      </c>
      <c r="B3677">
        <v>1</v>
      </c>
      <c r="C3677" t="s">
        <v>80</v>
      </c>
      <c r="D3677" t="s">
        <v>90</v>
      </c>
      <c r="E3677" t="s">
        <v>140</v>
      </c>
      <c r="F3677" t="s">
        <v>10724</v>
      </c>
      <c r="G3677" t="s">
        <v>197</v>
      </c>
      <c r="H3677" t="s">
        <v>143</v>
      </c>
      <c r="I3677" t="s">
        <v>135</v>
      </c>
      <c r="J3677" t="s">
        <v>136</v>
      </c>
      <c r="K3677" t="s">
        <v>137</v>
      </c>
      <c r="L3677" t="s">
        <v>10725</v>
      </c>
      <c r="M3677" t="s">
        <v>10726</v>
      </c>
      <c r="N3677">
        <v>1.8869444440000001</v>
      </c>
      <c r="O3677">
        <v>0</v>
      </c>
      <c r="P3677">
        <v>4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1.9576573101061641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1.9576573101061641</v>
      </c>
    </row>
    <row r="3678" spans="1:31" x14ac:dyDescent="0.25">
      <c r="A3678">
        <v>1672596</v>
      </c>
      <c r="B3678">
        <v>1</v>
      </c>
      <c r="C3678" t="s">
        <v>80</v>
      </c>
      <c r="D3678" t="s">
        <v>92</v>
      </c>
      <c r="E3678" t="s">
        <v>140</v>
      </c>
      <c r="F3678" t="s">
        <v>10727</v>
      </c>
      <c r="G3678" t="s">
        <v>142</v>
      </c>
      <c r="H3678" t="s">
        <v>143</v>
      </c>
      <c r="I3678" t="s">
        <v>135</v>
      </c>
      <c r="J3678" t="s">
        <v>136</v>
      </c>
      <c r="K3678" t="s">
        <v>137</v>
      </c>
      <c r="L3678" t="s">
        <v>10728</v>
      </c>
      <c r="M3678" t="s">
        <v>10729</v>
      </c>
      <c r="N3678">
        <v>1.954722222</v>
      </c>
      <c r="O3678">
        <v>0</v>
      </c>
      <c r="P3678">
        <v>3</v>
      </c>
      <c r="Q3678">
        <v>0</v>
      </c>
      <c r="R3678">
        <v>0</v>
      </c>
      <c r="S3678">
        <v>0</v>
      </c>
      <c r="T3678">
        <v>1</v>
      </c>
      <c r="U3678">
        <v>0</v>
      </c>
      <c r="V3678">
        <v>0</v>
      </c>
      <c r="W3678">
        <v>0</v>
      </c>
      <c r="X3678">
        <v>2.9393666599378196</v>
      </c>
      <c r="Y3678">
        <v>0</v>
      </c>
      <c r="Z3678">
        <v>0</v>
      </c>
      <c r="AA3678">
        <v>0</v>
      </c>
      <c r="AB3678">
        <v>0.15308425934714695</v>
      </c>
      <c r="AC3678">
        <v>0</v>
      </c>
      <c r="AD3678">
        <v>0</v>
      </c>
      <c r="AE3678">
        <v>3.0924509192849667</v>
      </c>
    </row>
    <row r="3679" spans="1:31" x14ac:dyDescent="0.25">
      <c r="A3679">
        <v>1672347</v>
      </c>
      <c r="B3679">
        <v>1</v>
      </c>
      <c r="C3679" t="s">
        <v>80</v>
      </c>
      <c r="D3679" t="s">
        <v>91</v>
      </c>
      <c r="E3679" t="s">
        <v>140</v>
      </c>
      <c r="F3679" t="s">
        <v>10730</v>
      </c>
      <c r="G3679" t="s">
        <v>209</v>
      </c>
      <c r="H3679" t="s">
        <v>143</v>
      </c>
      <c r="I3679" t="s">
        <v>135</v>
      </c>
      <c r="J3679" t="s">
        <v>136</v>
      </c>
      <c r="K3679" t="s">
        <v>137</v>
      </c>
      <c r="L3679" t="s">
        <v>10731</v>
      </c>
      <c r="M3679" t="s">
        <v>10732</v>
      </c>
      <c r="N3679">
        <v>1.794166666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1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0.65501823794776448</v>
      </c>
      <c r="AC3679">
        <v>0</v>
      </c>
      <c r="AD3679">
        <v>0</v>
      </c>
      <c r="AE3679">
        <v>0.65501823794776448</v>
      </c>
    </row>
    <row r="3680" spans="1:31" x14ac:dyDescent="0.25">
      <c r="A3680">
        <v>1672805</v>
      </c>
      <c r="B3680">
        <v>1</v>
      </c>
      <c r="C3680" t="s">
        <v>81</v>
      </c>
      <c r="D3680" t="s">
        <v>115</v>
      </c>
      <c r="E3680" t="s">
        <v>151</v>
      </c>
      <c r="F3680" t="s">
        <v>773</v>
      </c>
      <c r="G3680" t="s">
        <v>153</v>
      </c>
      <c r="H3680" t="s">
        <v>143</v>
      </c>
      <c r="I3680" t="s">
        <v>135</v>
      </c>
      <c r="J3680" t="s">
        <v>136</v>
      </c>
      <c r="K3680" t="s">
        <v>137</v>
      </c>
      <c r="L3680" t="s">
        <v>10733</v>
      </c>
      <c r="M3680" t="s">
        <v>10734</v>
      </c>
      <c r="N3680">
        <v>0.74</v>
      </c>
      <c r="O3680">
        <v>0</v>
      </c>
      <c r="P3680">
        <v>135</v>
      </c>
      <c r="Q3680">
        <v>0</v>
      </c>
      <c r="R3680">
        <v>0</v>
      </c>
      <c r="S3680">
        <v>0</v>
      </c>
      <c r="T3680">
        <v>3</v>
      </c>
      <c r="U3680">
        <v>0</v>
      </c>
      <c r="V3680">
        <v>0</v>
      </c>
      <c r="W3680">
        <v>0</v>
      </c>
      <c r="X3680">
        <v>14.963203627563951</v>
      </c>
      <c r="Y3680">
        <v>0</v>
      </c>
      <c r="Z3680">
        <v>0</v>
      </c>
      <c r="AA3680">
        <v>0</v>
      </c>
      <c r="AB3680">
        <v>2.2727268712306001</v>
      </c>
      <c r="AC3680">
        <v>0</v>
      </c>
      <c r="AD3680">
        <v>0</v>
      </c>
      <c r="AE3680">
        <v>17.235930498794552</v>
      </c>
    </row>
    <row r="3681" spans="1:31" x14ac:dyDescent="0.25">
      <c r="A3681">
        <v>1672307</v>
      </c>
      <c r="B3681">
        <v>1</v>
      </c>
      <c r="C3681" t="s">
        <v>81</v>
      </c>
      <c r="D3681" t="s">
        <v>113</v>
      </c>
      <c r="E3681" t="s">
        <v>151</v>
      </c>
      <c r="F3681" t="s">
        <v>10735</v>
      </c>
      <c r="G3681" t="s">
        <v>396</v>
      </c>
      <c r="H3681" t="s">
        <v>143</v>
      </c>
      <c r="I3681" t="s">
        <v>135</v>
      </c>
      <c r="J3681" t="s">
        <v>136</v>
      </c>
      <c r="K3681" t="s">
        <v>137</v>
      </c>
      <c r="L3681" t="s">
        <v>10736</v>
      </c>
      <c r="M3681" t="s">
        <v>10737</v>
      </c>
      <c r="N3681">
        <v>4.6844444440000004</v>
      </c>
      <c r="O3681">
        <v>0</v>
      </c>
      <c r="P3681">
        <v>15</v>
      </c>
      <c r="Q3681">
        <v>0</v>
      </c>
      <c r="R3681">
        <v>2</v>
      </c>
      <c r="S3681">
        <v>0</v>
      </c>
      <c r="T3681">
        <v>3</v>
      </c>
      <c r="U3681">
        <v>0</v>
      </c>
      <c r="V3681">
        <v>0</v>
      </c>
      <c r="W3681">
        <v>0</v>
      </c>
      <c r="X3681">
        <v>7.1524697786784541</v>
      </c>
      <c r="Y3681">
        <v>0</v>
      </c>
      <c r="Z3681">
        <v>3.6160724575586807</v>
      </c>
      <c r="AA3681">
        <v>0</v>
      </c>
      <c r="AB3681">
        <v>9.3343502541699532</v>
      </c>
      <c r="AC3681">
        <v>0</v>
      </c>
      <c r="AD3681">
        <v>0</v>
      </c>
      <c r="AE3681">
        <v>20.102892490407086</v>
      </c>
    </row>
    <row r="3682" spans="1:31" x14ac:dyDescent="0.25">
      <c r="A3682">
        <v>1672284</v>
      </c>
      <c r="B3682">
        <v>1</v>
      </c>
      <c r="C3682" t="s">
        <v>80</v>
      </c>
      <c r="D3682" t="s">
        <v>93</v>
      </c>
      <c r="E3682" t="s">
        <v>151</v>
      </c>
      <c r="F3682" t="s">
        <v>10738</v>
      </c>
      <c r="G3682" t="s">
        <v>891</v>
      </c>
      <c r="H3682" t="s">
        <v>143</v>
      </c>
      <c r="I3682" t="s">
        <v>135</v>
      </c>
      <c r="J3682" t="s">
        <v>136</v>
      </c>
      <c r="K3682" t="s">
        <v>137</v>
      </c>
      <c r="L3682" t="s">
        <v>10739</v>
      </c>
      <c r="M3682" t="s">
        <v>10740</v>
      </c>
      <c r="N3682">
        <v>6.1677777770000004</v>
      </c>
      <c r="O3682">
        <v>0</v>
      </c>
      <c r="P3682">
        <v>25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22.836444212348255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22.836444212348255</v>
      </c>
    </row>
    <row r="3683" spans="1:31" x14ac:dyDescent="0.25">
      <c r="A3683">
        <v>1672662</v>
      </c>
      <c r="B3683">
        <v>1</v>
      </c>
      <c r="C3683" t="s">
        <v>80</v>
      </c>
      <c r="D3683" t="s">
        <v>103</v>
      </c>
      <c r="E3683" t="s">
        <v>151</v>
      </c>
      <c r="F3683" t="s">
        <v>10741</v>
      </c>
      <c r="G3683" t="s">
        <v>222</v>
      </c>
      <c r="H3683" t="s">
        <v>143</v>
      </c>
      <c r="I3683" t="s">
        <v>135</v>
      </c>
      <c r="J3683" t="s">
        <v>136</v>
      </c>
      <c r="K3683" t="s">
        <v>137</v>
      </c>
      <c r="L3683" t="s">
        <v>10742</v>
      </c>
      <c r="M3683" t="s">
        <v>10743</v>
      </c>
      <c r="N3683">
        <v>1.811111111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30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45.796678831594008</v>
      </c>
      <c r="AC3683">
        <v>0</v>
      </c>
      <c r="AD3683">
        <v>0</v>
      </c>
      <c r="AE3683">
        <v>45.796678831594008</v>
      </c>
    </row>
    <row r="3684" spans="1:31" x14ac:dyDescent="0.25">
      <c r="A3684">
        <v>1672831</v>
      </c>
      <c r="B3684">
        <v>1</v>
      </c>
      <c r="C3684" t="s">
        <v>81</v>
      </c>
      <c r="D3684" t="s">
        <v>112</v>
      </c>
      <c r="E3684" t="s">
        <v>151</v>
      </c>
      <c r="F3684" t="s">
        <v>10744</v>
      </c>
      <c r="G3684" t="s">
        <v>389</v>
      </c>
      <c r="H3684" t="s">
        <v>143</v>
      </c>
      <c r="I3684" t="s">
        <v>135</v>
      </c>
      <c r="J3684" t="s">
        <v>3</v>
      </c>
      <c r="K3684" t="s">
        <v>137</v>
      </c>
      <c r="L3684" t="s">
        <v>10745</v>
      </c>
      <c r="M3684" t="s">
        <v>10746</v>
      </c>
      <c r="N3684">
        <v>2.224722222</v>
      </c>
      <c r="O3684">
        <v>0</v>
      </c>
      <c r="P3684">
        <v>248</v>
      </c>
      <c r="Q3684">
        <v>0</v>
      </c>
      <c r="R3684">
        <v>0</v>
      </c>
      <c r="S3684">
        <v>0</v>
      </c>
      <c r="T3684">
        <v>23</v>
      </c>
      <c r="U3684">
        <v>0</v>
      </c>
      <c r="V3684">
        <v>0</v>
      </c>
      <c r="W3684">
        <v>0</v>
      </c>
      <c r="X3684">
        <v>131.6125802343403</v>
      </c>
      <c r="Y3684">
        <v>0</v>
      </c>
      <c r="Z3684">
        <v>0</v>
      </c>
      <c r="AA3684">
        <v>0</v>
      </c>
      <c r="AB3684">
        <v>6.9207973943746151</v>
      </c>
      <c r="AC3684">
        <v>0</v>
      </c>
      <c r="AD3684">
        <v>0</v>
      </c>
      <c r="AE3684">
        <v>138.5333776287149</v>
      </c>
    </row>
    <row r="3685" spans="1:31" x14ac:dyDescent="0.25">
      <c r="A3685">
        <v>1672682</v>
      </c>
      <c r="B3685">
        <v>1</v>
      </c>
      <c r="C3685" t="s">
        <v>81</v>
      </c>
      <c r="D3685" t="s">
        <v>118</v>
      </c>
      <c r="E3685" t="s">
        <v>151</v>
      </c>
      <c r="F3685" t="s">
        <v>10747</v>
      </c>
      <c r="G3685" t="s">
        <v>891</v>
      </c>
      <c r="H3685" t="s">
        <v>143</v>
      </c>
      <c r="I3685" t="s">
        <v>135</v>
      </c>
      <c r="J3685" t="s">
        <v>136</v>
      </c>
      <c r="K3685" t="s">
        <v>137</v>
      </c>
      <c r="L3685" t="s">
        <v>10748</v>
      </c>
      <c r="M3685" t="s">
        <v>10749</v>
      </c>
      <c r="N3685">
        <v>0.92083333300000003</v>
      </c>
      <c r="O3685">
        <v>0</v>
      </c>
      <c r="P3685">
        <v>25</v>
      </c>
      <c r="Q3685">
        <v>0</v>
      </c>
      <c r="R3685">
        <v>2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1.8718869123594253</v>
      </c>
      <c r="Y3685">
        <v>0</v>
      </c>
      <c r="Z3685">
        <v>0.62613695046045015</v>
      </c>
      <c r="AA3685">
        <v>0</v>
      </c>
      <c r="AB3685">
        <v>0</v>
      </c>
      <c r="AC3685">
        <v>0</v>
      </c>
      <c r="AD3685">
        <v>0</v>
      </c>
      <c r="AE3685">
        <v>2.4980238628198754</v>
      </c>
    </row>
    <row r="3686" spans="1:31" x14ac:dyDescent="0.25">
      <c r="A3686">
        <v>1672576</v>
      </c>
      <c r="B3686">
        <v>1</v>
      </c>
      <c r="C3686" t="s">
        <v>80</v>
      </c>
      <c r="D3686" t="s">
        <v>106</v>
      </c>
      <c r="E3686" t="s">
        <v>151</v>
      </c>
      <c r="F3686" t="s">
        <v>10750</v>
      </c>
      <c r="G3686" t="s">
        <v>153</v>
      </c>
      <c r="H3686" t="s">
        <v>143</v>
      </c>
      <c r="I3686" t="s">
        <v>135</v>
      </c>
      <c r="J3686" t="s">
        <v>136</v>
      </c>
      <c r="K3686" t="s">
        <v>137</v>
      </c>
      <c r="L3686" t="s">
        <v>10751</v>
      </c>
      <c r="M3686" t="s">
        <v>10752</v>
      </c>
      <c r="N3686">
        <v>4.3680555549999998</v>
      </c>
      <c r="O3686">
        <v>0</v>
      </c>
      <c r="P3686">
        <v>55</v>
      </c>
      <c r="Q3686">
        <v>0</v>
      </c>
      <c r="R3686">
        <v>13</v>
      </c>
      <c r="S3686">
        <v>0</v>
      </c>
      <c r="T3686">
        <v>10</v>
      </c>
      <c r="U3686">
        <v>0</v>
      </c>
      <c r="V3686">
        <v>0</v>
      </c>
      <c r="W3686">
        <v>0</v>
      </c>
      <c r="X3686">
        <v>45.881372878580223</v>
      </c>
      <c r="Y3686">
        <v>0</v>
      </c>
      <c r="Z3686">
        <v>9.0485704548693171</v>
      </c>
      <c r="AA3686">
        <v>0</v>
      </c>
      <c r="AB3686">
        <v>31.631656873563347</v>
      </c>
      <c r="AC3686">
        <v>0</v>
      </c>
      <c r="AD3686">
        <v>0</v>
      </c>
      <c r="AE3686">
        <v>86.561600207012887</v>
      </c>
    </row>
    <row r="3687" spans="1:31" x14ac:dyDescent="0.25">
      <c r="A3687">
        <v>1672476</v>
      </c>
      <c r="B3687">
        <v>1</v>
      </c>
      <c r="C3687" t="s">
        <v>80</v>
      </c>
      <c r="D3687" t="s">
        <v>99</v>
      </c>
      <c r="E3687" t="s">
        <v>159</v>
      </c>
      <c r="F3687" t="s">
        <v>10753</v>
      </c>
      <c r="G3687" t="s">
        <v>161</v>
      </c>
      <c r="H3687" t="s">
        <v>134</v>
      </c>
      <c r="I3687" t="s">
        <v>135</v>
      </c>
      <c r="J3687" t="s">
        <v>136</v>
      </c>
      <c r="K3687" t="s">
        <v>137</v>
      </c>
      <c r="L3687" t="s">
        <v>10754</v>
      </c>
      <c r="M3687" t="s">
        <v>10347</v>
      </c>
      <c r="N3687">
        <v>0.31666666599999999</v>
      </c>
      <c r="O3687">
        <v>1</v>
      </c>
      <c r="P3687">
        <v>1553</v>
      </c>
      <c r="Q3687">
        <v>0</v>
      </c>
      <c r="R3687">
        <v>28</v>
      </c>
      <c r="S3687">
        <v>3</v>
      </c>
      <c r="T3687">
        <v>84</v>
      </c>
      <c r="U3687">
        <v>0</v>
      </c>
      <c r="V3687">
        <v>0</v>
      </c>
      <c r="W3687">
        <v>0.33331253820434997</v>
      </c>
      <c r="X3687">
        <v>67.817363277817165</v>
      </c>
      <c r="Y3687">
        <v>0</v>
      </c>
      <c r="Z3687">
        <v>3.8898396402882338</v>
      </c>
      <c r="AA3687">
        <v>7.554371140344883</v>
      </c>
      <c r="AB3687">
        <v>20.958584971285326</v>
      </c>
      <c r="AC3687">
        <v>0</v>
      </c>
      <c r="AD3687">
        <v>0</v>
      </c>
      <c r="AE3687">
        <v>100.55347156793997</v>
      </c>
    </row>
    <row r="3688" spans="1:31" x14ac:dyDescent="0.25">
      <c r="A3688">
        <v>1672868</v>
      </c>
      <c r="B3688">
        <v>1</v>
      </c>
      <c r="C3688" t="s">
        <v>80</v>
      </c>
      <c r="D3688" t="s">
        <v>99</v>
      </c>
      <c r="E3688" t="s">
        <v>140</v>
      </c>
      <c r="F3688" t="s">
        <v>10755</v>
      </c>
      <c r="G3688" t="s">
        <v>197</v>
      </c>
      <c r="H3688" t="s">
        <v>143</v>
      </c>
      <c r="I3688" t="s">
        <v>135</v>
      </c>
      <c r="J3688" t="s">
        <v>136</v>
      </c>
      <c r="K3688" t="s">
        <v>137</v>
      </c>
      <c r="L3688" t="s">
        <v>10756</v>
      </c>
      <c r="M3688" t="s">
        <v>10757</v>
      </c>
      <c r="N3688">
        <v>1.7336111110000001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9.8385500716718061E-2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9.8385500716718061E-2</v>
      </c>
    </row>
    <row r="3689" spans="1:31" x14ac:dyDescent="0.25">
      <c r="A3689">
        <v>1672327</v>
      </c>
      <c r="B3689">
        <v>1</v>
      </c>
      <c r="C3689" t="s">
        <v>81</v>
      </c>
      <c r="D3689" t="s">
        <v>113</v>
      </c>
      <c r="E3689" t="s">
        <v>164</v>
      </c>
      <c r="F3689" t="s">
        <v>10758</v>
      </c>
      <c r="G3689" t="s">
        <v>161</v>
      </c>
      <c r="H3689" t="s">
        <v>134</v>
      </c>
      <c r="I3689" t="s">
        <v>135</v>
      </c>
      <c r="J3689" t="s">
        <v>136</v>
      </c>
      <c r="K3689" t="s">
        <v>137</v>
      </c>
      <c r="L3689" t="s">
        <v>10154</v>
      </c>
      <c r="M3689" t="s">
        <v>10759</v>
      </c>
      <c r="N3689">
        <v>0.56194444399999999</v>
      </c>
      <c r="O3689">
        <v>0</v>
      </c>
      <c r="P3689">
        <v>328</v>
      </c>
      <c r="Q3689">
        <v>0</v>
      </c>
      <c r="R3689">
        <v>29</v>
      </c>
      <c r="S3689">
        <v>6</v>
      </c>
      <c r="T3689">
        <v>19</v>
      </c>
      <c r="U3689">
        <v>0</v>
      </c>
      <c r="V3689">
        <v>0</v>
      </c>
      <c r="W3689">
        <v>0</v>
      </c>
      <c r="X3689">
        <v>34.38778942073349</v>
      </c>
      <c r="Y3689">
        <v>0</v>
      </c>
      <c r="Z3689">
        <v>2.2773637984268502</v>
      </c>
      <c r="AA3689">
        <v>294.09025793976508</v>
      </c>
      <c r="AB3689">
        <v>4.6511237358569701</v>
      </c>
      <c r="AC3689">
        <v>0</v>
      </c>
      <c r="AD3689">
        <v>0</v>
      </c>
      <c r="AE3689">
        <v>335.4065348947824</v>
      </c>
    </row>
    <row r="3690" spans="1:31" x14ac:dyDescent="0.25">
      <c r="A3690">
        <v>1672768</v>
      </c>
      <c r="B3690">
        <v>1</v>
      </c>
      <c r="C3690" t="s">
        <v>80</v>
      </c>
      <c r="D3690" t="s">
        <v>105</v>
      </c>
      <c r="E3690" t="s">
        <v>140</v>
      </c>
      <c r="F3690" t="s">
        <v>9968</v>
      </c>
      <c r="G3690" t="s">
        <v>142</v>
      </c>
      <c r="H3690" t="s">
        <v>143</v>
      </c>
      <c r="I3690" t="s">
        <v>135</v>
      </c>
      <c r="J3690" t="s">
        <v>136</v>
      </c>
      <c r="K3690" t="s">
        <v>137</v>
      </c>
      <c r="L3690" t="s">
        <v>10760</v>
      </c>
      <c r="M3690" t="s">
        <v>10761</v>
      </c>
      <c r="N3690">
        <v>3.1191666659999999</v>
      </c>
      <c r="O3690">
        <v>0</v>
      </c>
      <c r="P3690">
        <v>5</v>
      </c>
      <c r="Q3690">
        <v>0</v>
      </c>
      <c r="R3690">
        <v>0</v>
      </c>
      <c r="S3690">
        <v>0</v>
      </c>
      <c r="T3690">
        <v>2</v>
      </c>
      <c r="U3690">
        <v>0</v>
      </c>
      <c r="V3690">
        <v>0</v>
      </c>
      <c r="W3690">
        <v>0</v>
      </c>
      <c r="X3690">
        <v>5.3157118113697406</v>
      </c>
      <c r="Y3690">
        <v>0</v>
      </c>
      <c r="Z3690">
        <v>0</v>
      </c>
      <c r="AA3690">
        <v>0</v>
      </c>
      <c r="AB3690">
        <v>1.4600787262369426</v>
      </c>
      <c r="AC3690">
        <v>0</v>
      </c>
      <c r="AD3690">
        <v>0</v>
      </c>
      <c r="AE3690">
        <v>6.7757905376066834</v>
      </c>
    </row>
    <row r="3691" spans="1:31" x14ac:dyDescent="0.25">
      <c r="A3691">
        <v>1672619</v>
      </c>
      <c r="B3691">
        <v>1</v>
      </c>
      <c r="C3691" t="s">
        <v>81</v>
      </c>
      <c r="D3691" t="s">
        <v>127</v>
      </c>
      <c r="E3691" t="s">
        <v>159</v>
      </c>
      <c r="F3691" t="s">
        <v>10762</v>
      </c>
      <c r="G3691" t="s">
        <v>133</v>
      </c>
      <c r="H3691" t="s">
        <v>134</v>
      </c>
      <c r="I3691" t="s">
        <v>135</v>
      </c>
      <c r="J3691" t="s">
        <v>136</v>
      </c>
      <c r="K3691" t="s">
        <v>137</v>
      </c>
      <c r="L3691" t="s">
        <v>10763</v>
      </c>
      <c r="M3691" t="s">
        <v>10764</v>
      </c>
      <c r="N3691">
        <v>6.5213888879999997</v>
      </c>
      <c r="O3691">
        <v>0</v>
      </c>
      <c r="P3691">
        <v>0</v>
      </c>
      <c r="Q3691">
        <v>3</v>
      </c>
      <c r="R3691">
        <v>7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15.294545691149436</v>
      </c>
      <c r="Z3691">
        <v>63.231101937848749</v>
      </c>
      <c r="AA3691">
        <v>0</v>
      </c>
      <c r="AB3691">
        <v>0</v>
      </c>
      <c r="AC3691">
        <v>0</v>
      </c>
      <c r="AD3691">
        <v>0</v>
      </c>
      <c r="AE3691">
        <v>78.525647628998186</v>
      </c>
    </row>
    <row r="3692" spans="1:31" x14ac:dyDescent="0.25">
      <c r="A3692">
        <v>1672319</v>
      </c>
      <c r="B3692">
        <v>1</v>
      </c>
      <c r="C3692" t="s">
        <v>80</v>
      </c>
      <c r="D3692" t="s">
        <v>85</v>
      </c>
      <c r="E3692" t="s">
        <v>140</v>
      </c>
      <c r="F3692" t="s">
        <v>10765</v>
      </c>
      <c r="G3692" t="s">
        <v>209</v>
      </c>
      <c r="H3692" t="s">
        <v>143</v>
      </c>
      <c r="I3692" t="s">
        <v>135</v>
      </c>
      <c r="J3692" t="s">
        <v>136</v>
      </c>
      <c r="K3692" t="s">
        <v>137</v>
      </c>
      <c r="L3692" t="s">
        <v>10766</v>
      </c>
      <c r="M3692" t="s">
        <v>10767</v>
      </c>
      <c r="N3692">
        <v>1.0047222220000001</v>
      </c>
      <c r="O3692">
        <v>0</v>
      </c>
      <c r="P3692">
        <v>10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2.0173437969007266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2.0173437969007266</v>
      </c>
    </row>
    <row r="3693" spans="1:31" x14ac:dyDescent="0.25">
      <c r="A3693">
        <v>1672296</v>
      </c>
      <c r="B3693">
        <v>1</v>
      </c>
      <c r="C3693" t="s">
        <v>80</v>
      </c>
      <c r="D3693" t="s">
        <v>89</v>
      </c>
      <c r="E3693" t="s">
        <v>159</v>
      </c>
      <c r="F3693" t="s">
        <v>10768</v>
      </c>
      <c r="G3693" t="s">
        <v>281</v>
      </c>
      <c r="H3693" t="s">
        <v>134</v>
      </c>
      <c r="I3693" t="s">
        <v>135</v>
      </c>
      <c r="J3693" t="s">
        <v>136</v>
      </c>
      <c r="K3693" t="s">
        <v>167</v>
      </c>
      <c r="L3693" t="s">
        <v>10769</v>
      </c>
      <c r="M3693" t="s">
        <v>10770</v>
      </c>
      <c r="N3693">
        <v>2.0892444440000002</v>
      </c>
      <c r="O3693">
        <v>1</v>
      </c>
      <c r="P3693">
        <v>384</v>
      </c>
      <c r="Q3693">
        <v>1</v>
      </c>
      <c r="R3693">
        <v>9</v>
      </c>
      <c r="S3693">
        <v>5</v>
      </c>
      <c r="T3693">
        <v>17</v>
      </c>
      <c r="U3693">
        <v>1</v>
      </c>
      <c r="V3693">
        <v>0</v>
      </c>
      <c r="W3693">
        <v>159.10761452250671</v>
      </c>
      <c r="X3693">
        <v>636.39265417401498</v>
      </c>
      <c r="Y3693">
        <v>1.2982441433118534</v>
      </c>
      <c r="Z3693">
        <v>3.8066410463601019</v>
      </c>
      <c r="AA3693">
        <v>94.672183973639491</v>
      </c>
      <c r="AB3693">
        <v>111.09919507663787</v>
      </c>
      <c r="AC3693">
        <v>36.833741992800668</v>
      </c>
      <c r="AD3693">
        <v>0</v>
      </c>
      <c r="AE3693">
        <v>1043.2102749292717</v>
      </c>
    </row>
    <row r="3694" spans="1:31" x14ac:dyDescent="0.25">
      <c r="A3694">
        <v>1672628</v>
      </c>
      <c r="B3694">
        <v>1</v>
      </c>
      <c r="C3694" t="s">
        <v>80</v>
      </c>
      <c r="D3694" t="s">
        <v>93</v>
      </c>
      <c r="E3694" t="s">
        <v>140</v>
      </c>
      <c r="F3694" t="s">
        <v>10771</v>
      </c>
      <c r="G3694" t="s">
        <v>209</v>
      </c>
      <c r="H3694" t="s">
        <v>143</v>
      </c>
      <c r="I3694" t="s">
        <v>135</v>
      </c>
      <c r="J3694" t="s">
        <v>136</v>
      </c>
      <c r="K3694" t="s">
        <v>137</v>
      </c>
      <c r="L3694" t="s">
        <v>10772</v>
      </c>
      <c r="M3694" t="s">
        <v>10773</v>
      </c>
      <c r="N3694">
        <v>0.89277777700000005</v>
      </c>
      <c r="O3694">
        <v>0</v>
      </c>
      <c r="P3694">
        <v>1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</row>
    <row r="3695" spans="1:31" x14ac:dyDescent="0.25">
      <c r="A3695">
        <v>1672482</v>
      </c>
      <c r="B3695">
        <v>1</v>
      </c>
      <c r="C3695" t="s">
        <v>81</v>
      </c>
      <c r="D3695" t="s">
        <v>127</v>
      </c>
      <c r="E3695" t="s">
        <v>140</v>
      </c>
      <c r="F3695" t="s">
        <v>10774</v>
      </c>
      <c r="G3695" t="s">
        <v>197</v>
      </c>
      <c r="H3695" t="s">
        <v>143</v>
      </c>
      <c r="I3695" t="s">
        <v>135</v>
      </c>
      <c r="J3695" t="s">
        <v>136</v>
      </c>
      <c r="K3695" t="s">
        <v>137</v>
      </c>
      <c r="L3695" t="s">
        <v>10775</v>
      </c>
      <c r="M3695" t="s">
        <v>10776</v>
      </c>
      <c r="N3695">
        <v>1.9713888879999999</v>
      </c>
      <c r="O3695">
        <v>0</v>
      </c>
      <c r="P3695">
        <v>3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0.48907464124517552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0.48907464124517552</v>
      </c>
    </row>
    <row r="3696" spans="1:31" x14ac:dyDescent="0.25">
      <c r="A3696">
        <v>1672605</v>
      </c>
      <c r="B3696">
        <v>1</v>
      </c>
      <c r="C3696" t="s">
        <v>80</v>
      </c>
      <c r="D3696" t="s">
        <v>96</v>
      </c>
      <c r="E3696" t="s">
        <v>140</v>
      </c>
      <c r="F3696" t="s">
        <v>10777</v>
      </c>
      <c r="G3696" t="s">
        <v>142</v>
      </c>
      <c r="H3696" t="s">
        <v>143</v>
      </c>
      <c r="I3696" t="s">
        <v>135</v>
      </c>
      <c r="J3696" t="s">
        <v>136</v>
      </c>
      <c r="K3696" t="s">
        <v>137</v>
      </c>
      <c r="L3696" t="s">
        <v>10778</v>
      </c>
      <c r="M3696" t="s">
        <v>10779</v>
      </c>
      <c r="N3696">
        <v>11.471666666000001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5.1680637859543115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5.1680637859543115</v>
      </c>
    </row>
    <row r="3697" spans="1:31" x14ac:dyDescent="0.25">
      <c r="A3697">
        <v>1672751</v>
      </c>
      <c r="B3697">
        <v>1</v>
      </c>
      <c r="C3697" t="s">
        <v>80</v>
      </c>
      <c r="D3697" t="s">
        <v>82</v>
      </c>
      <c r="E3697" t="s">
        <v>151</v>
      </c>
      <c r="F3697" t="s">
        <v>10780</v>
      </c>
      <c r="G3697" t="s">
        <v>267</v>
      </c>
      <c r="H3697" t="s">
        <v>143</v>
      </c>
      <c r="I3697" t="s">
        <v>135</v>
      </c>
      <c r="J3697" t="s">
        <v>136</v>
      </c>
      <c r="K3697" t="s">
        <v>137</v>
      </c>
      <c r="L3697" t="s">
        <v>10055</v>
      </c>
      <c r="M3697" t="s">
        <v>10781</v>
      </c>
      <c r="N3697">
        <v>0.811111111</v>
      </c>
      <c r="O3697">
        <v>0</v>
      </c>
      <c r="P3697">
        <v>179</v>
      </c>
      <c r="Q3697">
        <v>0</v>
      </c>
      <c r="R3697">
        <v>0</v>
      </c>
      <c r="S3697">
        <v>0</v>
      </c>
      <c r="T3697">
        <v>16</v>
      </c>
      <c r="U3697">
        <v>0</v>
      </c>
      <c r="V3697">
        <v>0</v>
      </c>
      <c r="W3697">
        <v>0</v>
      </c>
      <c r="X3697">
        <v>63.179593756666804</v>
      </c>
      <c r="Y3697">
        <v>0</v>
      </c>
      <c r="Z3697">
        <v>0</v>
      </c>
      <c r="AA3697">
        <v>0</v>
      </c>
      <c r="AB3697">
        <v>4.2471414434728008</v>
      </c>
      <c r="AC3697">
        <v>0</v>
      </c>
      <c r="AD3697">
        <v>0</v>
      </c>
      <c r="AE3697">
        <v>67.426735200139603</v>
      </c>
    </row>
    <row r="3698" spans="1:31" x14ac:dyDescent="0.25">
      <c r="A3698">
        <v>1672797</v>
      </c>
      <c r="B3698">
        <v>1</v>
      </c>
      <c r="C3698" t="s">
        <v>80</v>
      </c>
      <c r="D3698" t="s">
        <v>110</v>
      </c>
      <c r="E3698" t="s">
        <v>140</v>
      </c>
      <c r="F3698" t="s">
        <v>2046</v>
      </c>
      <c r="G3698" t="s">
        <v>209</v>
      </c>
      <c r="H3698" t="s">
        <v>143</v>
      </c>
      <c r="I3698" t="s">
        <v>135</v>
      </c>
      <c r="J3698" t="s">
        <v>136</v>
      </c>
      <c r="K3698" t="s">
        <v>137</v>
      </c>
      <c r="L3698" t="s">
        <v>10782</v>
      </c>
      <c r="M3698" t="s">
        <v>10783</v>
      </c>
      <c r="N3698">
        <v>1.4313888880000001</v>
      </c>
      <c r="O3698">
        <v>0</v>
      </c>
      <c r="P3698">
        <v>13</v>
      </c>
      <c r="Q3698">
        <v>0</v>
      </c>
      <c r="R3698">
        <v>0</v>
      </c>
      <c r="S3698">
        <v>0</v>
      </c>
      <c r="T3698">
        <v>2</v>
      </c>
      <c r="U3698">
        <v>0</v>
      </c>
      <c r="V3698">
        <v>0</v>
      </c>
      <c r="W3698">
        <v>0</v>
      </c>
      <c r="X3698">
        <v>6.4328374631532927</v>
      </c>
      <c r="Y3698">
        <v>0</v>
      </c>
      <c r="Z3698">
        <v>0</v>
      </c>
      <c r="AA3698">
        <v>0</v>
      </c>
      <c r="AB3698">
        <v>2.2897900803237468</v>
      </c>
      <c r="AC3698">
        <v>0</v>
      </c>
      <c r="AD3698">
        <v>0</v>
      </c>
      <c r="AE3698">
        <v>8.7226275434770386</v>
      </c>
    </row>
    <row r="3699" spans="1:31" x14ac:dyDescent="0.25">
      <c r="A3699">
        <v>1672588</v>
      </c>
      <c r="B3699">
        <v>1</v>
      </c>
      <c r="C3699" t="s">
        <v>80</v>
      </c>
      <c r="D3699" t="s">
        <v>96</v>
      </c>
      <c r="E3699" t="s">
        <v>140</v>
      </c>
      <c r="F3699" t="s">
        <v>10784</v>
      </c>
      <c r="G3699" t="s">
        <v>142</v>
      </c>
      <c r="H3699" t="s">
        <v>143</v>
      </c>
      <c r="I3699" t="s">
        <v>135</v>
      </c>
      <c r="J3699" t="s">
        <v>136</v>
      </c>
      <c r="K3699" t="s">
        <v>137</v>
      </c>
      <c r="L3699" t="s">
        <v>10785</v>
      </c>
      <c r="M3699" t="s">
        <v>10786</v>
      </c>
      <c r="N3699">
        <v>9.4405555549999995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16.206628844138223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16.206628844138223</v>
      </c>
    </row>
    <row r="3700" spans="1:31" x14ac:dyDescent="0.25">
      <c r="A3700">
        <v>1672791</v>
      </c>
      <c r="B3700">
        <v>1</v>
      </c>
      <c r="C3700" t="s">
        <v>80</v>
      </c>
      <c r="D3700" t="s">
        <v>99</v>
      </c>
      <c r="E3700" t="s">
        <v>140</v>
      </c>
      <c r="F3700" t="s">
        <v>10787</v>
      </c>
      <c r="G3700" t="s">
        <v>197</v>
      </c>
      <c r="H3700" t="s">
        <v>143</v>
      </c>
      <c r="I3700" t="s">
        <v>135</v>
      </c>
      <c r="J3700" t="s">
        <v>136</v>
      </c>
      <c r="K3700" t="s">
        <v>137</v>
      </c>
      <c r="L3700" t="s">
        <v>10788</v>
      </c>
      <c r="M3700" t="s">
        <v>10789</v>
      </c>
      <c r="N3700">
        <v>2.997777777</v>
      </c>
      <c r="O3700">
        <v>0</v>
      </c>
      <c r="P3700">
        <v>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0.60519861540733344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0.60519861540733344</v>
      </c>
    </row>
    <row r="3701" spans="1:31" x14ac:dyDescent="0.25">
      <c r="A3701">
        <v>1672402</v>
      </c>
      <c r="B3701">
        <v>1</v>
      </c>
      <c r="C3701" t="s">
        <v>80</v>
      </c>
      <c r="D3701" t="s">
        <v>82</v>
      </c>
      <c r="E3701" t="s">
        <v>140</v>
      </c>
      <c r="F3701" t="s">
        <v>10790</v>
      </c>
      <c r="G3701" t="s">
        <v>197</v>
      </c>
      <c r="H3701" t="s">
        <v>143</v>
      </c>
      <c r="I3701" t="s">
        <v>135</v>
      </c>
      <c r="J3701" t="s">
        <v>136</v>
      </c>
      <c r="K3701" t="s">
        <v>137</v>
      </c>
      <c r="L3701" t="s">
        <v>10791</v>
      </c>
      <c r="M3701" t="s">
        <v>10792</v>
      </c>
      <c r="N3701">
        <v>2.42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1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7.6448919886982249</v>
      </c>
      <c r="AC3701">
        <v>0</v>
      </c>
      <c r="AD3701">
        <v>0</v>
      </c>
      <c r="AE3701">
        <v>7.6448919886982249</v>
      </c>
    </row>
    <row r="3702" spans="1:31" x14ac:dyDescent="0.25">
      <c r="A3702">
        <v>1672379</v>
      </c>
      <c r="B3702">
        <v>1</v>
      </c>
      <c r="C3702" t="s">
        <v>80</v>
      </c>
      <c r="D3702" t="s">
        <v>108</v>
      </c>
      <c r="E3702" t="s">
        <v>146</v>
      </c>
      <c r="F3702" t="s">
        <v>1243</v>
      </c>
      <c r="G3702" t="s">
        <v>253</v>
      </c>
      <c r="H3702" t="s">
        <v>143</v>
      </c>
      <c r="I3702" t="s">
        <v>135</v>
      </c>
      <c r="J3702" t="s">
        <v>136</v>
      </c>
      <c r="K3702" t="s">
        <v>167</v>
      </c>
      <c r="L3702" t="s">
        <v>10793</v>
      </c>
      <c r="M3702" t="s">
        <v>10794</v>
      </c>
      <c r="N3702">
        <v>6.5413888880000002</v>
      </c>
      <c r="O3702">
        <v>0</v>
      </c>
      <c r="P3702">
        <v>31</v>
      </c>
      <c r="Q3702">
        <v>0</v>
      </c>
      <c r="R3702">
        <v>2</v>
      </c>
      <c r="S3702">
        <v>0</v>
      </c>
      <c r="T3702">
        <v>5</v>
      </c>
      <c r="U3702">
        <v>0</v>
      </c>
      <c r="V3702">
        <v>0</v>
      </c>
      <c r="W3702">
        <v>0</v>
      </c>
      <c r="X3702">
        <v>19.385597374112674</v>
      </c>
      <c r="Y3702">
        <v>0</v>
      </c>
      <c r="Z3702">
        <v>0.36015308124614159</v>
      </c>
      <c r="AA3702">
        <v>0</v>
      </c>
      <c r="AB3702">
        <v>87.289488603173439</v>
      </c>
      <c r="AC3702">
        <v>0</v>
      </c>
      <c r="AD3702">
        <v>0</v>
      </c>
      <c r="AE3702">
        <v>107.03523905853226</v>
      </c>
    </row>
    <row r="3703" spans="1:31" x14ac:dyDescent="0.25">
      <c r="A3703">
        <v>1672336</v>
      </c>
      <c r="B3703">
        <v>1</v>
      </c>
      <c r="C3703" t="s">
        <v>81</v>
      </c>
      <c r="D3703" t="s">
        <v>112</v>
      </c>
      <c r="E3703" t="s">
        <v>164</v>
      </c>
      <c r="F3703" t="s">
        <v>9134</v>
      </c>
      <c r="G3703" t="s">
        <v>161</v>
      </c>
      <c r="H3703" t="s">
        <v>134</v>
      </c>
      <c r="I3703" t="s">
        <v>173</v>
      </c>
      <c r="J3703" t="s">
        <v>136</v>
      </c>
      <c r="K3703" t="s">
        <v>137</v>
      </c>
      <c r="L3703" t="s">
        <v>10795</v>
      </c>
      <c r="M3703" t="s">
        <v>10796</v>
      </c>
      <c r="N3703">
        <v>9.4444439999999998E-3</v>
      </c>
      <c r="O3703">
        <v>15</v>
      </c>
      <c r="P3703">
        <v>8982</v>
      </c>
      <c r="Q3703">
        <v>451</v>
      </c>
      <c r="R3703">
        <v>2054</v>
      </c>
      <c r="S3703">
        <v>97</v>
      </c>
      <c r="T3703">
        <v>877</v>
      </c>
      <c r="U3703">
        <v>18</v>
      </c>
      <c r="V3703">
        <v>5</v>
      </c>
      <c r="W3703">
        <v>1.2658498552186669E-2</v>
      </c>
      <c r="X3703">
        <v>10.298832906821604</v>
      </c>
      <c r="Y3703">
        <v>2.3881372356265516</v>
      </c>
      <c r="Z3703">
        <v>2.8193710911404612</v>
      </c>
      <c r="AA3703">
        <v>11.309359424481103</v>
      </c>
      <c r="AB3703">
        <v>5.2286922080469145</v>
      </c>
      <c r="AC3703">
        <v>11.108413567905025</v>
      </c>
      <c r="AD3703">
        <v>0.67222945720818938</v>
      </c>
      <c r="AE3703">
        <v>43.837694389782037</v>
      </c>
    </row>
    <row r="3704" spans="1:31" x14ac:dyDescent="0.25">
      <c r="A3704">
        <v>1672479</v>
      </c>
      <c r="B3704">
        <v>1</v>
      </c>
      <c r="C3704" t="s">
        <v>81</v>
      </c>
      <c r="D3704" t="s">
        <v>128</v>
      </c>
      <c r="E3704" t="s">
        <v>140</v>
      </c>
      <c r="F3704" t="s">
        <v>9766</v>
      </c>
      <c r="G3704" t="s">
        <v>197</v>
      </c>
      <c r="H3704" t="s">
        <v>143</v>
      </c>
      <c r="I3704" t="s">
        <v>135</v>
      </c>
      <c r="J3704" t="s">
        <v>136</v>
      </c>
      <c r="K3704" t="s">
        <v>137</v>
      </c>
      <c r="L3704" t="s">
        <v>10797</v>
      </c>
      <c r="M3704" t="s">
        <v>10798</v>
      </c>
      <c r="N3704">
        <v>4.3363888880000001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0.69227371130120985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0.69227371130120985</v>
      </c>
    </row>
    <row r="3705" spans="1:31" x14ac:dyDescent="0.25">
      <c r="A3705">
        <v>1672857</v>
      </c>
      <c r="B3705">
        <v>1</v>
      </c>
      <c r="C3705" t="s">
        <v>80</v>
      </c>
      <c r="D3705" t="s">
        <v>82</v>
      </c>
      <c r="E3705" t="s">
        <v>146</v>
      </c>
      <c r="F3705" t="s">
        <v>10799</v>
      </c>
      <c r="G3705" t="s">
        <v>153</v>
      </c>
      <c r="H3705" t="s">
        <v>143</v>
      </c>
      <c r="I3705" t="s">
        <v>135</v>
      </c>
      <c r="J3705" t="s">
        <v>136</v>
      </c>
      <c r="K3705" t="s">
        <v>137</v>
      </c>
      <c r="L3705" t="s">
        <v>10800</v>
      </c>
      <c r="M3705" t="s">
        <v>10801</v>
      </c>
      <c r="N3705">
        <v>2.5533333329999999</v>
      </c>
      <c r="O3705">
        <v>0</v>
      </c>
      <c r="P3705">
        <v>840</v>
      </c>
      <c r="Q3705">
        <v>0</v>
      </c>
      <c r="R3705">
        <v>0</v>
      </c>
      <c r="S3705">
        <v>0</v>
      </c>
      <c r="T3705">
        <v>51</v>
      </c>
      <c r="U3705">
        <v>0</v>
      </c>
      <c r="V3705">
        <v>0</v>
      </c>
      <c r="W3705">
        <v>0</v>
      </c>
      <c r="X3705">
        <v>861.93565941690736</v>
      </c>
      <c r="Y3705">
        <v>0</v>
      </c>
      <c r="Z3705">
        <v>0</v>
      </c>
      <c r="AA3705">
        <v>0</v>
      </c>
      <c r="AB3705">
        <v>24.366547748762528</v>
      </c>
      <c r="AC3705">
        <v>0</v>
      </c>
      <c r="AD3705">
        <v>0</v>
      </c>
      <c r="AE3705">
        <v>886.30220716566987</v>
      </c>
    </row>
    <row r="3706" spans="1:31" x14ac:dyDescent="0.25">
      <c r="A3706">
        <v>1672528</v>
      </c>
      <c r="B3706">
        <v>1</v>
      </c>
      <c r="C3706" t="s">
        <v>80</v>
      </c>
      <c r="D3706" t="s">
        <v>83</v>
      </c>
      <c r="E3706" t="s">
        <v>140</v>
      </c>
      <c r="F3706" t="s">
        <v>10802</v>
      </c>
      <c r="G3706" t="s">
        <v>197</v>
      </c>
      <c r="H3706" t="s">
        <v>143</v>
      </c>
      <c r="I3706" t="s">
        <v>135</v>
      </c>
      <c r="J3706" t="s">
        <v>136</v>
      </c>
      <c r="K3706" t="s">
        <v>137</v>
      </c>
      <c r="L3706" t="s">
        <v>10803</v>
      </c>
      <c r="M3706" t="s">
        <v>10804</v>
      </c>
      <c r="N3706">
        <v>1.7138888880000001</v>
      </c>
      <c r="O3706">
        <v>0</v>
      </c>
      <c r="P3706">
        <v>3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2.143654895435295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2.143654895435295</v>
      </c>
    </row>
    <row r="3707" spans="1:31" x14ac:dyDescent="0.25">
      <c r="A3707">
        <v>1672465</v>
      </c>
      <c r="B3707">
        <v>1</v>
      </c>
      <c r="C3707" t="s">
        <v>81</v>
      </c>
      <c r="D3707" t="s">
        <v>126</v>
      </c>
      <c r="E3707" t="s">
        <v>151</v>
      </c>
      <c r="F3707" t="s">
        <v>10805</v>
      </c>
      <c r="G3707" t="s">
        <v>1774</v>
      </c>
      <c r="H3707" t="s">
        <v>143</v>
      </c>
      <c r="I3707" t="s">
        <v>135</v>
      </c>
      <c r="J3707" t="s">
        <v>136</v>
      </c>
      <c r="K3707" t="s">
        <v>137</v>
      </c>
      <c r="L3707" t="s">
        <v>10806</v>
      </c>
      <c r="M3707" t="s">
        <v>10042</v>
      </c>
      <c r="N3707">
        <v>3.5841666659999998</v>
      </c>
      <c r="O3707">
        <v>0</v>
      </c>
      <c r="P3707">
        <v>1</v>
      </c>
      <c r="Q3707">
        <v>0</v>
      </c>
      <c r="R3707">
        <v>1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0.30391778669278835</v>
      </c>
      <c r="AA3707">
        <v>0</v>
      </c>
      <c r="AB3707">
        <v>0</v>
      </c>
      <c r="AC3707">
        <v>0</v>
      </c>
      <c r="AD3707">
        <v>0</v>
      </c>
      <c r="AE3707">
        <v>0.30391778669278835</v>
      </c>
    </row>
    <row r="3708" spans="1:31" x14ac:dyDescent="0.25">
      <c r="A3708">
        <v>1672814</v>
      </c>
      <c r="B3708">
        <v>1</v>
      </c>
      <c r="C3708" t="s">
        <v>80</v>
      </c>
      <c r="D3708" t="s">
        <v>97</v>
      </c>
      <c r="E3708" t="s">
        <v>140</v>
      </c>
      <c r="F3708" t="s">
        <v>10807</v>
      </c>
      <c r="G3708" t="s">
        <v>197</v>
      </c>
      <c r="H3708" t="s">
        <v>143</v>
      </c>
      <c r="I3708" t="s">
        <v>135</v>
      </c>
      <c r="J3708" t="s">
        <v>136</v>
      </c>
      <c r="K3708" t="s">
        <v>137</v>
      </c>
      <c r="L3708" t="s">
        <v>10808</v>
      </c>
      <c r="M3708" t="s">
        <v>10809</v>
      </c>
      <c r="N3708">
        <v>3.6436111109999998</v>
      </c>
      <c r="O3708">
        <v>0</v>
      </c>
      <c r="P3708">
        <v>3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3.3607791533452502E-2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3.3607791533452502E-2</v>
      </c>
    </row>
    <row r="3709" spans="1:31" x14ac:dyDescent="0.25">
      <c r="A3709">
        <v>1672522</v>
      </c>
      <c r="B3709">
        <v>1</v>
      </c>
      <c r="C3709" t="s">
        <v>81</v>
      </c>
      <c r="D3709" t="s">
        <v>120</v>
      </c>
      <c r="E3709" t="s">
        <v>140</v>
      </c>
      <c r="F3709" t="s">
        <v>10810</v>
      </c>
      <c r="G3709" t="s">
        <v>197</v>
      </c>
      <c r="H3709" t="s">
        <v>143</v>
      </c>
      <c r="I3709" t="s">
        <v>135</v>
      </c>
      <c r="J3709" t="s">
        <v>136</v>
      </c>
      <c r="K3709" t="s">
        <v>137</v>
      </c>
      <c r="L3709" t="s">
        <v>10811</v>
      </c>
      <c r="M3709" t="s">
        <v>10812</v>
      </c>
      <c r="N3709">
        <v>1.6669444440000001</v>
      </c>
      <c r="O3709">
        <v>0</v>
      </c>
      <c r="P3709">
        <v>2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0.77647526535347999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0.77647526535347999</v>
      </c>
    </row>
    <row r="3710" spans="1:31" x14ac:dyDescent="0.25">
      <c r="A3710">
        <v>1672273</v>
      </c>
      <c r="B3710">
        <v>1</v>
      </c>
      <c r="C3710" t="s">
        <v>80</v>
      </c>
      <c r="D3710" t="s">
        <v>85</v>
      </c>
      <c r="E3710" t="s">
        <v>200</v>
      </c>
      <c r="F3710" t="s">
        <v>9959</v>
      </c>
      <c r="G3710" t="s">
        <v>153</v>
      </c>
      <c r="H3710" t="s">
        <v>143</v>
      </c>
      <c r="I3710" t="s">
        <v>135</v>
      </c>
      <c r="J3710" t="s">
        <v>136</v>
      </c>
      <c r="K3710" t="s">
        <v>137</v>
      </c>
      <c r="L3710" t="s">
        <v>10813</v>
      </c>
      <c r="M3710" t="s">
        <v>10814</v>
      </c>
      <c r="N3710">
        <v>1.959166666</v>
      </c>
      <c r="O3710">
        <v>0</v>
      </c>
      <c r="P3710">
        <v>59</v>
      </c>
      <c r="Q3710">
        <v>0</v>
      </c>
      <c r="R3710">
        <v>0</v>
      </c>
      <c r="S3710">
        <v>0</v>
      </c>
      <c r="T3710">
        <v>20</v>
      </c>
      <c r="U3710">
        <v>0</v>
      </c>
      <c r="V3710">
        <v>0</v>
      </c>
      <c r="W3710">
        <v>0</v>
      </c>
      <c r="X3710">
        <v>31.864481568523182</v>
      </c>
      <c r="Y3710">
        <v>0</v>
      </c>
      <c r="Z3710">
        <v>0</v>
      </c>
      <c r="AA3710">
        <v>0</v>
      </c>
      <c r="AB3710">
        <v>142.93561196205181</v>
      </c>
      <c r="AC3710">
        <v>0</v>
      </c>
      <c r="AD3710">
        <v>0</v>
      </c>
      <c r="AE3710">
        <v>174.800093530575</v>
      </c>
    </row>
    <row r="3711" spans="1:31" x14ac:dyDescent="0.25">
      <c r="A3711">
        <v>1672422</v>
      </c>
      <c r="B3711">
        <v>1</v>
      </c>
      <c r="C3711" t="s">
        <v>80</v>
      </c>
      <c r="D3711" t="s">
        <v>85</v>
      </c>
      <c r="E3711" t="s">
        <v>140</v>
      </c>
      <c r="F3711" t="s">
        <v>10815</v>
      </c>
      <c r="G3711" t="s">
        <v>142</v>
      </c>
      <c r="H3711" t="s">
        <v>143</v>
      </c>
      <c r="I3711" t="s">
        <v>135</v>
      </c>
      <c r="J3711" t="s">
        <v>136</v>
      </c>
      <c r="K3711" t="s">
        <v>137</v>
      </c>
      <c r="L3711" t="s">
        <v>10816</v>
      </c>
      <c r="M3711" t="s">
        <v>10817</v>
      </c>
      <c r="N3711">
        <v>4.3541666660000002</v>
      </c>
      <c r="O3711">
        <v>0</v>
      </c>
      <c r="P3711">
        <v>18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27.640867540226687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27.640867540226687</v>
      </c>
    </row>
    <row r="3712" spans="1:31" x14ac:dyDescent="0.25">
      <c r="A3712">
        <v>1672817</v>
      </c>
      <c r="B3712">
        <v>1</v>
      </c>
      <c r="C3712" t="s">
        <v>81</v>
      </c>
      <c r="D3712" t="s">
        <v>128</v>
      </c>
      <c r="E3712" t="s">
        <v>140</v>
      </c>
      <c r="F3712" t="s">
        <v>10818</v>
      </c>
      <c r="G3712" t="s">
        <v>197</v>
      </c>
      <c r="H3712" t="s">
        <v>143</v>
      </c>
      <c r="I3712" t="s">
        <v>135</v>
      </c>
      <c r="J3712" t="s">
        <v>136</v>
      </c>
      <c r="K3712" t="s">
        <v>137</v>
      </c>
      <c r="L3712" t="s">
        <v>10819</v>
      </c>
      <c r="M3712" t="s">
        <v>10820</v>
      </c>
      <c r="N3712">
        <v>3.6305555549999999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1.1667604045550002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1.1667604045550002</v>
      </c>
    </row>
    <row r="3713" spans="1:31" x14ac:dyDescent="0.25">
      <c r="A3713">
        <v>1672485</v>
      </c>
      <c r="B3713">
        <v>1</v>
      </c>
      <c r="C3713" t="s">
        <v>80</v>
      </c>
      <c r="D3713" t="s">
        <v>92</v>
      </c>
      <c r="E3713" t="s">
        <v>151</v>
      </c>
      <c r="F3713" t="s">
        <v>10821</v>
      </c>
      <c r="G3713" t="s">
        <v>1095</v>
      </c>
      <c r="H3713" t="s">
        <v>143</v>
      </c>
      <c r="I3713" t="s">
        <v>135</v>
      </c>
      <c r="J3713" t="s">
        <v>136</v>
      </c>
      <c r="K3713" t="s">
        <v>137</v>
      </c>
      <c r="L3713" t="s">
        <v>10822</v>
      </c>
      <c r="M3713" t="s">
        <v>10823</v>
      </c>
      <c r="N3713">
        <v>1.7180555550000001</v>
      </c>
      <c r="O3713">
        <v>0</v>
      </c>
      <c r="P3713">
        <v>54</v>
      </c>
      <c r="Q3713">
        <v>0</v>
      </c>
      <c r="R3713">
        <v>0</v>
      </c>
      <c r="S3713">
        <v>0</v>
      </c>
      <c r="T3713">
        <v>5</v>
      </c>
      <c r="U3713">
        <v>0</v>
      </c>
      <c r="V3713">
        <v>0</v>
      </c>
      <c r="W3713">
        <v>0</v>
      </c>
      <c r="X3713">
        <v>14.06789663188014</v>
      </c>
      <c r="Y3713">
        <v>0</v>
      </c>
      <c r="Z3713">
        <v>0</v>
      </c>
      <c r="AA3713">
        <v>0</v>
      </c>
      <c r="AB3713">
        <v>8.7101818015377503</v>
      </c>
      <c r="AC3713">
        <v>0</v>
      </c>
      <c r="AD3713">
        <v>0</v>
      </c>
      <c r="AE3713">
        <v>22.778078433417889</v>
      </c>
    </row>
    <row r="3714" spans="1:31" x14ac:dyDescent="0.25">
      <c r="A3714">
        <v>1672771</v>
      </c>
      <c r="B3714">
        <v>1</v>
      </c>
      <c r="C3714" t="s">
        <v>80</v>
      </c>
      <c r="D3714" t="s">
        <v>97</v>
      </c>
      <c r="E3714" t="s">
        <v>140</v>
      </c>
      <c r="F3714" t="s">
        <v>10824</v>
      </c>
      <c r="G3714" t="s">
        <v>197</v>
      </c>
      <c r="H3714" t="s">
        <v>143</v>
      </c>
      <c r="I3714" t="s">
        <v>135</v>
      </c>
      <c r="J3714" t="s">
        <v>136</v>
      </c>
      <c r="K3714" t="s">
        <v>137</v>
      </c>
      <c r="L3714" t="s">
        <v>10825</v>
      </c>
      <c r="M3714" t="s">
        <v>10826</v>
      </c>
      <c r="N3714">
        <v>1.3786111109999999</v>
      </c>
      <c r="O3714">
        <v>0</v>
      </c>
      <c r="P3714">
        <v>1</v>
      </c>
      <c r="Q3714">
        <v>0</v>
      </c>
      <c r="R3714">
        <v>1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0.36244698371161693</v>
      </c>
      <c r="Y3714">
        <v>0</v>
      </c>
      <c r="Z3714">
        <v>3.9091776369488615E-2</v>
      </c>
      <c r="AA3714">
        <v>0</v>
      </c>
      <c r="AB3714">
        <v>0</v>
      </c>
      <c r="AC3714">
        <v>0</v>
      </c>
      <c r="AD3714">
        <v>0</v>
      </c>
      <c r="AE3714">
        <v>0.40153876008110556</v>
      </c>
    </row>
    <row r="3715" spans="1:31" x14ac:dyDescent="0.25">
      <c r="A3715">
        <v>1672293</v>
      </c>
      <c r="B3715">
        <v>1</v>
      </c>
      <c r="C3715" t="s">
        <v>80</v>
      </c>
      <c r="D3715" t="s">
        <v>90</v>
      </c>
      <c r="E3715" t="s">
        <v>146</v>
      </c>
      <c r="F3715" t="s">
        <v>10827</v>
      </c>
      <c r="G3715" t="s">
        <v>281</v>
      </c>
      <c r="H3715" t="s">
        <v>143</v>
      </c>
      <c r="I3715" t="s">
        <v>135</v>
      </c>
      <c r="J3715" t="s">
        <v>136</v>
      </c>
      <c r="K3715" t="s">
        <v>167</v>
      </c>
      <c r="L3715" t="s">
        <v>10828</v>
      </c>
      <c r="M3715" t="s">
        <v>10829</v>
      </c>
      <c r="N3715">
        <v>8.2002777770000002</v>
      </c>
      <c r="O3715">
        <v>0</v>
      </c>
      <c r="P3715">
        <v>393</v>
      </c>
      <c r="Q3715">
        <v>0</v>
      </c>
      <c r="R3715">
        <v>0</v>
      </c>
      <c r="S3715">
        <v>0</v>
      </c>
      <c r="T3715">
        <v>43</v>
      </c>
      <c r="U3715">
        <v>0</v>
      </c>
      <c r="V3715">
        <v>0</v>
      </c>
      <c r="W3715">
        <v>0</v>
      </c>
      <c r="X3715">
        <v>1069.4988522486146</v>
      </c>
      <c r="Y3715">
        <v>0</v>
      </c>
      <c r="Z3715">
        <v>0</v>
      </c>
      <c r="AA3715">
        <v>0</v>
      </c>
      <c r="AB3715">
        <v>463.15161450405259</v>
      </c>
      <c r="AC3715">
        <v>0</v>
      </c>
      <c r="AD3715">
        <v>0</v>
      </c>
      <c r="AE3715">
        <v>1532.6504667526672</v>
      </c>
    </row>
    <row r="3716" spans="1:31" x14ac:dyDescent="0.25">
      <c r="A3716">
        <v>1672316</v>
      </c>
      <c r="B3716">
        <v>1</v>
      </c>
      <c r="C3716" t="s">
        <v>80</v>
      </c>
      <c r="D3716" t="s">
        <v>84</v>
      </c>
      <c r="E3716" t="s">
        <v>140</v>
      </c>
      <c r="F3716" t="s">
        <v>10830</v>
      </c>
      <c r="G3716" t="s">
        <v>142</v>
      </c>
      <c r="H3716" t="s">
        <v>143</v>
      </c>
      <c r="I3716" t="s">
        <v>135</v>
      </c>
      <c r="J3716" t="s">
        <v>136</v>
      </c>
      <c r="K3716" t="s">
        <v>137</v>
      </c>
      <c r="L3716" t="s">
        <v>10831</v>
      </c>
      <c r="M3716" t="s">
        <v>10832</v>
      </c>
      <c r="N3716">
        <v>3.3958333330000001</v>
      </c>
      <c r="O3716">
        <v>0</v>
      </c>
      <c r="P3716">
        <v>1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0.86442110778210568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0.86442110778210568</v>
      </c>
    </row>
    <row r="3717" spans="1:31" x14ac:dyDescent="0.25">
      <c r="A3717">
        <v>1672339</v>
      </c>
      <c r="B3717">
        <v>1</v>
      </c>
      <c r="C3717" t="s">
        <v>81</v>
      </c>
      <c r="D3717" t="s">
        <v>112</v>
      </c>
      <c r="E3717" t="s">
        <v>164</v>
      </c>
      <c r="F3717" t="s">
        <v>10833</v>
      </c>
      <c r="G3717" t="s">
        <v>161</v>
      </c>
      <c r="H3717" t="s">
        <v>134</v>
      </c>
      <c r="I3717" t="s">
        <v>173</v>
      </c>
      <c r="J3717" t="s">
        <v>136</v>
      </c>
      <c r="K3717" t="s">
        <v>137</v>
      </c>
      <c r="L3717" t="s">
        <v>10599</v>
      </c>
      <c r="M3717" t="s">
        <v>10834</v>
      </c>
      <c r="N3717">
        <v>1.3611111E-2</v>
      </c>
      <c r="O3717">
        <v>0</v>
      </c>
      <c r="P3717">
        <v>93</v>
      </c>
      <c r="Q3717">
        <v>2</v>
      </c>
      <c r="R3717">
        <v>36</v>
      </c>
      <c r="S3717">
        <v>1</v>
      </c>
      <c r="T3717">
        <v>8</v>
      </c>
      <c r="U3717">
        <v>0</v>
      </c>
      <c r="V3717">
        <v>0</v>
      </c>
      <c r="W3717">
        <v>0</v>
      </c>
      <c r="X3717">
        <v>0.17647051669803296</v>
      </c>
      <c r="Y3717">
        <v>0.63094066262386828</v>
      </c>
      <c r="Z3717">
        <v>3.8121963313700005E-2</v>
      </c>
      <c r="AA3717">
        <v>1.3681443937664999E-2</v>
      </c>
      <c r="AB3717">
        <v>0.10539537526616001</v>
      </c>
      <c r="AC3717">
        <v>0</v>
      </c>
      <c r="AD3717">
        <v>0</v>
      </c>
      <c r="AE3717">
        <v>0.96460996183942627</v>
      </c>
    </row>
    <row r="3718" spans="1:31" x14ac:dyDescent="0.25">
      <c r="A3718">
        <v>1672253</v>
      </c>
      <c r="B3718">
        <v>1</v>
      </c>
      <c r="C3718" t="s">
        <v>81</v>
      </c>
      <c r="D3718" t="s">
        <v>115</v>
      </c>
      <c r="E3718" t="s">
        <v>200</v>
      </c>
      <c r="F3718" t="s">
        <v>10835</v>
      </c>
      <c r="G3718" t="s">
        <v>692</v>
      </c>
      <c r="H3718" t="s">
        <v>143</v>
      </c>
      <c r="I3718" t="s">
        <v>135</v>
      </c>
      <c r="J3718" t="s">
        <v>136</v>
      </c>
      <c r="K3718" t="s">
        <v>137</v>
      </c>
      <c r="L3718" t="s">
        <v>10836</v>
      </c>
      <c r="M3718" t="s">
        <v>10837</v>
      </c>
      <c r="N3718">
        <v>3.8586111110000001</v>
      </c>
      <c r="O3718">
        <v>0</v>
      </c>
      <c r="P3718">
        <v>39</v>
      </c>
      <c r="Q3718">
        <v>0</v>
      </c>
      <c r="R3718">
        <v>0</v>
      </c>
      <c r="S3718">
        <v>0</v>
      </c>
      <c r="T3718">
        <v>25</v>
      </c>
      <c r="U3718">
        <v>0</v>
      </c>
      <c r="V3718">
        <v>0</v>
      </c>
      <c r="W3718">
        <v>0</v>
      </c>
      <c r="X3718">
        <v>20.630172392455734</v>
      </c>
      <c r="Y3718">
        <v>0</v>
      </c>
      <c r="Z3718">
        <v>0</v>
      </c>
      <c r="AA3718">
        <v>0</v>
      </c>
      <c r="AB3718">
        <v>29.01369533884559</v>
      </c>
      <c r="AC3718">
        <v>0</v>
      </c>
      <c r="AD3718">
        <v>0</v>
      </c>
      <c r="AE3718">
        <v>49.643867731301327</v>
      </c>
    </row>
    <row r="3719" spans="1:31" x14ac:dyDescent="0.25">
      <c r="A3719">
        <v>1672502</v>
      </c>
      <c r="B3719">
        <v>1</v>
      </c>
      <c r="C3719" t="s">
        <v>80</v>
      </c>
      <c r="D3719" t="s">
        <v>108</v>
      </c>
      <c r="E3719" t="s">
        <v>140</v>
      </c>
      <c r="F3719" t="s">
        <v>10838</v>
      </c>
      <c r="G3719" t="s">
        <v>197</v>
      </c>
      <c r="H3719" t="s">
        <v>143</v>
      </c>
      <c r="I3719" t="s">
        <v>135</v>
      </c>
      <c r="J3719" t="s">
        <v>136</v>
      </c>
      <c r="K3719" t="s">
        <v>137</v>
      </c>
      <c r="L3719" t="s">
        <v>10839</v>
      </c>
      <c r="M3719" t="s">
        <v>10840</v>
      </c>
      <c r="N3719">
        <v>3.3025000000000002</v>
      </c>
      <c r="O3719">
        <v>0</v>
      </c>
      <c r="P3719">
        <v>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0.28303989421057779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0.28303989421057779</v>
      </c>
    </row>
    <row r="3720" spans="1:31" x14ac:dyDescent="0.25">
      <c r="A3720">
        <v>1672834</v>
      </c>
      <c r="B3720">
        <v>1</v>
      </c>
      <c r="C3720" t="s">
        <v>80</v>
      </c>
      <c r="D3720" t="s">
        <v>97</v>
      </c>
      <c r="E3720" t="s">
        <v>151</v>
      </c>
      <c r="F3720" t="s">
        <v>9588</v>
      </c>
      <c r="G3720" t="s">
        <v>482</v>
      </c>
      <c r="H3720" t="s">
        <v>143</v>
      </c>
      <c r="I3720" t="s">
        <v>135</v>
      </c>
      <c r="J3720" t="s">
        <v>136</v>
      </c>
      <c r="K3720" t="s">
        <v>137</v>
      </c>
      <c r="L3720" t="s">
        <v>10841</v>
      </c>
      <c r="M3720" t="s">
        <v>10842</v>
      </c>
      <c r="N3720">
        <v>5.6305555549999999</v>
      </c>
      <c r="O3720">
        <v>0</v>
      </c>
      <c r="P3720">
        <v>68</v>
      </c>
      <c r="Q3720">
        <v>0</v>
      </c>
      <c r="R3720">
        <v>2</v>
      </c>
      <c r="S3720">
        <v>0</v>
      </c>
      <c r="T3720">
        <v>7</v>
      </c>
      <c r="U3720">
        <v>0</v>
      </c>
      <c r="V3720">
        <v>0</v>
      </c>
      <c r="W3720">
        <v>0</v>
      </c>
      <c r="X3720">
        <v>243.87114086004107</v>
      </c>
      <c r="Y3720">
        <v>0</v>
      </c>
      <c r="Z3720">
        <v>3.2816747336340804</v>
      </c>
      <c r="AA3720">
        <v>0</v>
      </c>
      <c r="AB3720">
        <v>8.7158609695275437</v>
      </c>
      <c r="AC3720">
        <v>0</v>
      </c>
      <c r="AD3720">
        <v>0</v>
      </c>
      <c r="AE3720">
        <v>255.86867656320268</v>
      </c>
    </row>
    <row r="3721" spans="1:31" x14ac:dyDescent="0.25">
      <c r="A3721">
        <v>1672648</v>
      </c>
      <c r="B3721">
        <v>1</v>
      </c>
      <c r="C3721" t="s">
        <v>80</v>
      </c>
      <c r="D3721" t="s">
        <v>82</v>
      </c>
      <c r="E3721" t="s">
        <v>140</v>
      </c>
      <c r="F3721" t="s">
        <v>5478</v>
      </c>
      <c r="G3721" t="s">
        <v>142</v>
      </c>
      <c r="H3721" t="s">
        <v>143</v>
      </c>
      <c r="I3721" t="s">
        <v>135</v>
      </c>
      <c r="J3721" t="s">
        <v>136</v>
      </c>
      <c r="K3721" t="s">
        <v>137</v>
      </c>
      <c r="L3721" t="s">
        <v>10843</v>
      </c>
      <c r="M3721" t="s">
        <v>10844</v>
      </c>
      <c r="N3721">
        <v>5.1008333329999997</v>
      </c>
      <c r="O3721">
        <v>0</v>
      </c>
      <c r="P3721">
        <v>23</v>
      </c>
      <c r="Q3721">
        <v>0</v>
      </c>
      <c r="R3721">
        <v>0</v>
      </c>
      <c r="S3721">
        <v>0</v>
      </c>
      <c r="T3721">
        <v>5</v>
      </c>
      <c r="U3721">
        <v>0</v>
      </c>
      <c r="V3721">
        <v>0</v>
      </c>
      <c r="W3721">
        <v>0</v>
      </c>
      <c r="X3721">
        <v>46.930087185461616</v>
      </c>
      <c r="Y3721">
        <v>0</v>
      </c>
      <c r="Z3721">
        <v>0</v>
      </c>
      <c r="AA3721">
        <v>0</v>
      </c>
      <c r="AB3721">
        <v>132.71717688474345</v>
      </c>
      <c r="AC3721">
        <v>0</v>
      </c>
      <c r="AD3721">
        <v>0</v>
      </c>
      <c r="AE3721">
        <v>179.64726407020507</v>
      </c>
    </row>
    <row r="3722" spans="1:31" x14ac:dyDescent="0.25">
      <c r="A3722">
        <v>1672399</v>
      </c>
      <c r="B3722">
        <v>1</v>
      </c>
      <c r="C3722" t="s">
        <v>80</v>
      </c>
      <c r="D3722" t="s">
        <v>96</v>
      </c>
      <c r="E3722" t="s">
        <v>146</v>
      </c>
      <c r="F3722" t="s">
        <v>10845</v>
      </c>
      <c r="G3722" t="s">
        <v>253</v>
      </c>
      <c r="H3722" t="s">
        <v>143</v>
      </c>
      <c r="I3722" t="s">
        <v>135</v>
      </c>
      <c r="J3722" t="s">
        <v>136</v>
      </c>
      <c r="K3722" t="s">
        <v>167</v>
      </c>
      <c r="L3722" t="s">
        <v>10846</v>
      </c>
      <c r="M3722" t="s">
        <v>10847</v>
      </c>
      <c r="N3722">
        <v>3.6047222219999999</v>
      </c>
      <c r="O3722">
        <v>0</v>
      </c>
      <c r="P3722">
        <v>239</v>
      </c>
      <c r="Q3722">
        <v>0</v>
      </c>
      <c r="R3722">
        <v>0</v>
      </c>
      <c r="S3722">
        <v>0</v>
      </c>
      <c r="T3722">
        <v>7</v>
      </c>
      <c r="U3722">
        <v>0</v>
      </c>
      <c r="V3722">
        <v>0</v>
      </c>
      <c r="W3722">
        <v>0</v>
      </c>
      <c r="X3722">
        <v>191.23261117762084</v>
      </c>
      <c r="Y3722">
        <v>0</v>
      </c>
      <c r="Z3722">
        <v>0</v>
      </c>
      <c r="AA3722">
        <v>0</v>
      </c>
      <c r="AB3722">
        <v>31.445125461993847</v>
      </c>
      <c r="AC3722">
        <v>0</v>
      </c>
      <c r="AD3722">
        <v>0</v>
      </c>
      <c r="AE3722">
        <v>222.67773663961469</v>
      </c>
    </row>
    <row r="3723" spans="1:31" x14ac:dyDescent="0.25">
      <c r="A3723">
        <v>1672694</v>
      </c>
      <c r="B3723">
        <v>1</v>
      </c>
      <c r="C3723" t="s">
        <v>80</v>
      </c>
      <c r="D3723" t="s">
        <v>100</v>
      </c>
      <c r="E3723" t="s">
        <v>140</v>
      </c>
      <c r="F3723" t="s">
        <v>10848</v>
      </c>
      <c r="G3723" t="s">
        <v>267</v>
      </c>
      <c r="H3723" t="s">
        <v>143</v>
      </c>
      <c r="I3723" t="s">
        <v>135</v>
      </c>
      <c r="J3723" t="s">
        <v>136</v>
      </c>
      <c r="K3723" t="s">
        <v>137</v>
      </c>
      <c r="L3723" t="s">
        <v>10849</v>
      </c>
      <c r="M3723" t="s">
        <v>10850</v>
      </c>
      <c r="N3723">
        <v>3.7202777770000002</v>
      </c>
      <c r="O3723">
        <v>0</v>
      </c>
      <c r="P3723">
        <v>0</v>
      </c>
      <c r="Q3723">
        <v>0</v>
      </c>
      <c r="R3723">
        <v>2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11.082372516051555</v>
      </c>
      <c r="AA3723">
        <v>0</v>
      </c>
      <c r="AB3723">
        <v>0</v>
      </c>
      <c r="AC3723">
        <v>0</v>
      </c>
      <c r="AD3723">
        <v>0</v>
      </c>
      <c r="AE3723">
        <v>11.082372516051555</v>
      </c>
    </row>
    <row r="3724" spans="1:31" x14ac:dyDescent="0.25">
      <c r="A3724">
        <v>1672299</v>
      </c>
      <c r="B3724">
        <v>1</v>
      </c>
      <c r="C3724" t="s">
        <v>80</v>
      </c>
      <c r="D3724" t="s">
        <v>94</v>
      </c>
      <c r="E3724" t="s">
        <v>151</v>
      </c>
      <c r="F3724" t="s">
        <v>10851</v>
      </c>
      <c r="G3724" t="s">
        <v>281</v>
      </c>
      <c r="H3724" t="s">
        <v>143</v>
      </c>
      <c r="I3724" t="s">
        <v>135</v>
      </c>
      <c r="J3724" t="s">
        <v>136</v>
      </c>
      <c r="K3724" t="s">
        <v>167</v>
      </c>
      <c r="L3724" t="s">
        <v>10852</v>
      </c>
      <c r="M3724" t="s">
        <v>10853</v>
      </c>
      <c r="N3724">
        <v>8.0554369440000002</v>
      </c>
      <c r="O3724">
        <v>0</v>
      </c>
      <c r="P3724">
        <v>316</v>
      </c>
      <c r="Q3724">
        <v>0</v>
      </c>
      <c r="R3724">
        <v>0</v>
      </c>
      <c r="S3724">
        <v>0</v>
      </c>
      <c r="T3724">
        <v>27</v>
      </c>
      <c r="U3724">
        <v>0</v>
      </c>
      <c r="V3724">
        <v>0</v>
      </c>
      <c r="W3724">
        <v>0</v>
      </c>
      <c r="X3724">
        <v>644.01216201261366</v>
      </c>
      <c r="Y3724">
        <v>0</v>
      </c>
      <c r="Z3724">
        <v>0</v>
      </c>
      <c r="AA3724">
        <v>0</v>
      </c>
      <c r="AB3724">
        <v>168.95534137615942</v>
      </c>
      <c r="AC3724">
        <v>0</v>
      </c>
      <c r="AD3724">
        <v>0</v>
      </c>
      <c r="AE3724">
        <v>812.96750338877314</v>
      </c>
    </row>
    <row r="3725" spans="1:31" x14ac:dyDescent="0.25">
      <c r="A3725">
        <v>1672568</v>
      </c>
      <c r="B3725">
        <v>1</v>
      </c>
      <c r="C3725" t="s">
        <v>81</v>
      </c>
      <c r="D3725" t="s">
        <v>127</v>
      </c>
      <c r="E3725" t="s">
        <v>140</v>
      </c>
      <c r="F3725" t="s">
        <v>10854</v>
      </c>
      <c r="G3725" t="s">
        <v>197</v>
      </c>
      <c r="H3725" t="s">
        <v>143</v>
      </c>
      <c r="I3725" t="s">
        <v>135</v>
      </c>
      <c r="J3725" t="s">
        <v>136</v>
      </c>
      <c r="K3725" t="s">
        <v>137</v>
      </c>
      <c r="L3725" t="s">
        <v>10855</v>
      </c>
      <c r="M3725" t="s">
        <v>10856</v>
      </c>
      <c r="N3725">
        <v>6.6494444440000002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1.7583517300258467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1.7583517300258467</v>
      </c>
    </row>
    <row r="3726" spans="1:31" x14ac:dyDescent="0.25">
      <c r="A3726">
        <v>1672356</v>
      </c>
      <c r="B3726">
        <v>1</v>
      </c>
      <c r="C3726" t="s">
        <v>80</v>
      </c>
      <c r="D3726" t="s">
        <v>105</v>
      </c>
      <c r="E3726" t="s">
        <v>164</v>
      </c>
      <c r="F3726" t="s">
        <v>10857</v>
      </c>
      <c r="G3726" t="s">
        <v>161</v>
      </c>
      <c r="H3726" t="s">
        <v>134</v>
      </c>
      <c r="I3726" t="s">
        <v>135</v>
      </c>
      <c r="J3726" t="s">
        <v>136</v>
      </c>
      <c r="K3726" t="s">
        <v>137</v>
      </c>
      <c r="L3726" t="s">
        <v>10858</v>
      </c>
      <c r="M3726" t="s">
        <v>10196</v>
      </c>
      <c r="N3726">
        <v>1.7513888879999999</v>
      </c>
      <c r="O3726">
        <v>7</v>
      </c>
      <c r="P3726">
        <v>1057</v>
      </c>
      <c r="Q3726">
        <v>19</v>
      </c>
      <c r="R3726">
        <v>682</v>
      </c>
      <c r="S3726">
        <v>17</v>
      </c>
      <c r="T3726">
        <v>131</v>
      </c>
      <c r="U3726">
        <v>0</v>
      </c>
      <c r="V3726">
        <v>2</v>
      </c>
      <c r="W3726">
        <v>2.3408035116078527</v>
      </c>
      <c r="X3726">
        <v>381.3779731064015</v>
      </c>
      <c r="Y3726">
        <v>200.83962257545471</v>
      </c>
      <c r="Z3726">
        <v>184.88982819341697</v>
      </c>
      <c r="AA3726">
        <v>75.349760753543023</v>
      </c>
      <c r="AB3726">
        <v>184.66030306428513</v>
      </c>
      <c r="AC3726">
        <v>0</v>
      </c>
      <c r="AD3726">
        <v>13.146379335214991</v>
      </c>
      <c r="AE3726">
        <v>1042.6046705399242</v>
      </c>
    </row>
    <row r="3727" spans="1:31" x14ac:dyDescent="0.25">
      <c r="A3727">
        <v>1672731</v>
      </c>
      <c r="B3727">
        <v>1</v>
      </c>
      <c r="C3727" t="s">
        <v>80</v>
      </c>
      <c r="D3727" t="s">
        <v>110</v>
      </c>
      <c r="E3727" t="s">
        <v>151</v>
      </c>
      <c r="F3727" t="s">
        <v>10859</v>
      </c>
      <c r="G3727" t="s">
        <v>153</v>
      </c>
      <c r="H3727" t="s">
        <v>143</v>
      </c>
      <c r="I3727" t="s">
        <v>135</v>
      </c>
      <c r="J3727" t="s">
        <v>136</v>
      </c>
      <c r="K3727" t="s">
        <v>137</v>
      </c>
      <c r="L3727" t="s">
        <v>10860</v>
      </c>
      <c r="M3727" t="s">
        <v>10861</v>
      </c>
      <c r="N3727">
        <v>2.4580555550000001</v>
      </c>
      <c r="O3727">
        <v>0</v>
      </c>
      <c r="P3727">
        <v>22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29.177633687316597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29.177633687316597</v>
      </c>
    </row>
    <row r="3728" spans="1:31" x14ac:dyDescent="0.25">
      <c r="A3728">
        <v>1672333</v>
      </c>
      <c r="B3728">
        <v>1</v>
      </c>
      <c r="C3728" t="s">
        <v>80</v>
      </c>
      <c r="D3728" t="s">
        <v>85</v>
      </c>
      <c r="E3728" t="s">
        <v>159</v>
      </c>
      <c r="F3728" t="s">
        <v>10862</v>
      </c>
      <c r="G3728" t="s">
        <v>281</v>
      </c>
      <c r="H3728" t="s">
        <v>134</v>
      </c>
      <c r="I3728" t="s">
        <v>135</v>
      </c>
      <c r="J3728" t="s">
        <v>136</v>
      </c>
      <c r="K3728" t="s">
        <v>167</v>
      </c>
      <c r="L3728" t="s">
        <v>10863</v>
      </c>
      <c r="M3728" t="s">
        <v>10864</v>
      </c>
      <c r="N3728">
        <v>7.625555555</v>
      </c>
      <c r="O3728">
        <v>0</v>
      </c>
      <c r="P3728">
        <v>553</v>
      </c>
      <c r="Q3728">
        <v>0</v>
      </c>
      <c r="R3728">
        <v>0</v>
      </c>
      <c r="S3728">
        <v>0</v>
      </c>
      <c r="T3728">
        <v>47</v>
      </c>
      <c r="U3728">
        <v>0</v>
      </c>
      <c r="V3728">
        <v>0</v>
      </c>
      <c r="W3728">
        <v>0</v>
      </c>
      <c r="X3728">
        <v>909.72102238832804</v>
      </c>
      <c r="Y3728">
        <v>0</v>
      </c>
      <c r="Z3728">
        <v>0</v>
      </c>
      <c r="AA3728">
        <v>0</v>
      </c>
      <c r="AB3728">
        <v>330.40448359716424</v>
      </c>
      <c r="AC3728">
        <v>0</v>
      </c>
      <c r="AD3728">
        <v>0</v>
      </c>
      <c r="AE3728">
        <v>1240.1255059854923</v>
      </c>
    </row>
    <row r="3729" spans="1:31" x14ac:dyDescent="0.25">
      <c r="A3729">
        <v>1672313</v>
      </c>
      <c r="B3729">
        <v>1</v>
      </c>
      <c r="C3729" t="s">
        <v>80</v>
      </c>
      <c r="D3729" t="s">
        <v>105</v>
      </c>
      <c r="E3729" t="s">
        <v>159</v>
      </c>
      <c r="F3729" t="s">
        <v>10865</v>
      </c>
      <c r="G3729" t="s">
        <v>596</v>
      </c>
      <c r="H3729" t="s">
        <v>134</v>
      </c>
      <c r="I3729" t="s">
        <v>135</v>
      </c>
      <c r="J3729" t="s">
        <v>136</v>
      </c>
      <c r="K3729" t="s">
        <v>137</v>
      </c>
      <c r="L3729" t="s">
        <v>10866</v>
      </c>
      <c r="M3729" t="s">
        <v>10867</v>
      </c>
      <c r="N3729">
        <v>1.4941666659999999</v>
      </c>
      <c r="O3729">
        <v>0</v>
      </c>
      <c r="P3729">
        <v>628</v>
      </c>
      <c r="Q3729">
        <v>0</v>
      </c>
      <c r="R3729">
        <v>72</v>
      </c>
      <c r="S3729">
        <v>2</v>
      </c>
      <c r="T3729">
        <v>56</v>
      </c>
      <c r="U3729">
        <v>0</v>
      </c>
      <c r="V3729">
        <v>0</v>
      </c>
      <c r="W3729">
        <v>0</v>
      </c>
      <c r="X3729">
        <v>196.0957414217323</v>
      </c>
      <c r="Y3729">
        <v>0</v>
      </c>
      <c r="Z3729">
        <v>12.796345521345502</v>
      </c>
      <c r="AA3729">
        <v>17.678711730549409</v>
      </c>
      <c r="AB3729">
        <v>84.252055053546371</v>
      </c>
      <c r="AC3729">
        <v>0</v>
      </c>
      <c r="AD3729">
        <v>0</v>
      </c>
      <c r="AE3729">
        <v>310.82285372717359</v>
      </c>
    </row>
    <row r="3730" spans="1:31" x14ac:dyDescent="0.25">
      <c r="A3730">
        <v>1672562</v>
      </c>
      <c r="B3730">
        <v>1</v>
      </c>
      <c r="C3730" t="s">
        <v>80</v>
      </c>
      <c r="D3730" t="s">
        <v>110</v>
      </c>
      <c r="E3730" t="s">
        <v>151</v>
      </c>
      <c r="F3730" t="s">
        <v>10868</v>
      </c>
      <c r="G3730" t="s">
        <v>222</v>
      </c>
      <c r="H3730" t="s">
        <v>143</v>
      </c>
      <c r="I3730" t="s">
        <v>135</v>
      </c>
      <c r="J3730" t="s">
        <v>136</v>
      </c>
      <c r="K3730" t="s">
        <v>137</v>
      </c>
      <c r="L3730" t="s">
        <v>10869</v>
      </c>
      <c r="M3730" t="s">
        <v>10870</v>
      </c>
      <c r="N3730">
        <v>1.900833333</v>
      </c>
      <c r="O3730">
        <v>0</v>
      </c>
      <c r="P3730">
        <v>207</v>
      </c>
      <c r="Q3730">
        <v>0</v>
      </c>
      <c r="R3730">
        <v>0</v>
      </c>
      <c r="S3730">
        <v>0</v>
      </c>
      <c r="T3730">
        <v>6</v>
      </c>
      <c r="U3730">
        <v>0</v>
      </c>
      <c r="V3730">
        <v>0</v>
      </c>
      <c r="W3730">
        <v>0</v>
      </c>
      <c r="X3730">
        <v>126.50851537729774</v>
      </c>
      <c r="Y3730">
        <v>0</v>
      </c>
      <c r="Z3730">
        <v>0</v>
      </c>
      <c r="AA3730">
        <v>0</v>
      </c>
      <c r="AB3730">
        <v>4.7922736367622196</v>
      </c>
      <c r="AC3730">
        <v>0</v>
      </c>
      <c r="AD3730">
        <v>0</v>
      </c>
      <c r="AE3730">
        <v>131.30078901405997</v>
      </c>
    </row>
    <row r="3731" spans="1:31" x14ac:dyDescent="0.25">
      <c r="A3731">
        <v>1672611</v>
      </c>
      <c r="B3731">
        <v>1</v>
      </c>
      <c r="C3731" t="s">
        <v>80</v>
      </c>
      <c r="D3731" t="s">
        <v>96</v>
      </c>
      <c r="E3731" t="s">
        <v>140</v>
      </c>
      <c r="F3731" t="s">
        <v>9544</v>
      </c>
      <c r="G3731" t="s">
        <v>142</v>
      </c>
      <c r="H3731" t="s">
        <v>143</v>
      </c>
      <c r="I3731" t="s">
        <v>135</v>
      </c>
      <c r="J3731" t="s">
        <v>136</v>
      </c>
      <c r="K3731" t="s">
        <v>137</v>
      </c>
      <c r="L3731" t="s">
        <v>10871</v>
      </c>
      <c r="M3731" t="s">
        <v>10872</v>
      </c>
      <c r="N3731">
        <v>6.6511111109999996</v>
      </c>
      <c r="O3731">
        <v>0</v>
      </c>
      <c r="P3731">
        <v>3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2.0128830782424867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2.0128830782424867</v>
      </c>
    </row>
    <row r="3732" spans="1:31" x14ac:dyDescent="0.25">
      <c r="A3732">
        <v>1672525</v>
      </c>
      <c r="B3732">
        <v>1</v>
      </c>
      <c r="C3732" t="s">
        <v>81</v>
      </c>
      <c r="D3732" t="s">
        <v>122</v>
      </c>
      <c r="E3732" t="s">
        <v>159</v>
      </c>
      <c r="F3732" t="s">
        <v>10873</v>
      </c>
      <c r="G3732" t="s">
        <v>253</v>
      </c>
      <c r="H3732" t="s">
        <v>134</v>
      </c>
      <c r="I3732" t="s">
        <v>135</v>
      </c>
      <c r="J3732" t="s">
        <v>136</v>
      </c>
      <c r="K3732" t="s">
        <v>167</v>
      </c>
      <c r="L3732" t="s">
        <v>10874</v>
      </c>
      <c r="M3732" t="s">
        <v>10875</v>
      </c>
      <c r="N3732">
        <v>0.37614444400000002</v>
      </c>
      <c r="O3732">
        <v>0</v>
      </c>
      <c r="P3732">
        <v>939</v>
      </c>
      <c r="Q3732">
        <v>0</v>
      </c>
      <c r="R3732">
        <v>0</v>
      </c>
      <c r="S3732">
        <v>0</v>
      </c>
      <c r="T3732">
        <v>53</v>
      </c>
      <c r="U3732">
        <v>0</v>
      </c>
      <c r="V3732">
        <v>0</v>
      </c>
      <c r="W3732">
        <v>0</v>
      </c>
      <c r="X3732">
        <v>61.241315050279518</v>
      </c>
      <c r="Y3732">
        <v>0</v>
      </c>
      <c r="Z3732">
        <v>0</v>
      </c>
      <c r="AA3732">
        <v>0</v>
      </c>
      <c r="AB3732">
        <v>17.402947440279931</v>
      </c>
      <c r="AC3732">
        <v>0</v>
      </c>
      <c r="AD3732">
        <v>0</v>
      </c>
      <c r="AE3732">
        <v>78.644262490559441</v>
      </c>
    </row>
    <row r="3733" spans="1:31" x14ac:dyDescent="0.25">
      <c r="A3733">
        <v>1672860</v>
      </c>
      <c r="B3733">
        <v>1</v>
      </c>
      <c r="C3733" t="s">
        <v>80</v>
      </c>
      <c r="D3733" t="s">
        <v>82</v>
      </c>
      <c r="E3733" t="s">
        <v>146</v>
      </c>
      <c r="F3733" t="s">
        <v>10876</v>
      </c>
      <c r="G3733" t="s">
        <v>222</v>
      </c>
      <c r="H3733" t="s">
        <v>143</v>
      </c>
      <c r="I3733" t="s">
        <v>135</v>
      </c>
      <c r="J3733" t="s">
        <v>136</v>
      </c>
      <c r="K3733" t="s">
        <v>137</v>
      </c>
      <c r="L3733" t="s">
        <v>10877</v>
      </c>
      <c r="M3733" t="s">
        <v>10878</v>
      </c>
      <c r="N3733">
        <v>1.3152777769999999</v>
      </c>
      <c r="O3733">
        <v>0</v>
      </c>
      <c r="P3733">
        <v>529</v>
      </c>
      <c r="Q3733">
        <v>0</v>
      </c>
      <c r="R3733">
        <v>0</v>
      </c>
      <c r="S3733">
        <v>0</v>
      </c>
      <c r="T3733">
        <v>89</v>
      </c>
      <c r="U3733">
        <v>0</v>
      </c>
      <c r="V3733">
        <v>0</v>
      </c>
      <c r="W3733">
        <v>0</v>
      </c>
      <c r="X3733">
        <v>212.37956531736407</v>
      </c>
      <c r="Y3733">
        <v>0</v>
      </c>
      <c r="Z3733">
        <v>0</v>
      </c>
      <c r="AA3733">
        <v>0</v>
      </c>
      <c r="AB3733">
        <v>38.676303090279326</v>
      </c>
      <c r="AC3733">
        <v>0</v>
      </c>
      <c r="AD3733">
        <v>0</v>
      </c>
      <c r="AE3733">
        <v>251.0558684076434</v>
      </c>
    </row>
    <row r="3734" spans="1:31" x14ac:dyDescent="0.25">
      <c r="A3734">
        <v>1672376</v>
      </c>
      <c r="B3734">
        <v>1</v>
      </c>
      <c r="C3734" t="s">
        <v>80</v>
      </c>
      <c r="D3734" t="s">
        <v>88</v>
      </c>
      <c r="E3734" t="s">
        <v>200</v>
      </c>
      <c r="F3734" t="s">
        <v>10879</v>
      </c>
      <c r="G3734" t="s">
        <v>202</v>
      </c>
      <c r="H3734" t="s">
        <v>143</v>
      </c>
      <c r="I3734" t="s">
        <v>135</v>
      </c>
      <c r="J3734" t="s">
        <v>136</v>
      </c>
      <c r="K3734" t="s">
        <v>137</v>
      </c>
      <c r="L3734" t="s">
        <v>10880</v>
      </c>
      <c r="M3734" t="s">
        <v>10881</v>
      </c>
      <c r="N3734">
        <v>2.2941666660000002</v>
      </c>
      <c r="O3734">
        <v>0</v>
      </c>
      <c r="P3734">
        <v>58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37.957949935445114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37.957949935445114</v>
      </c>
    </row>
    <row r="3735" spans="1:31" x14ac:dyDescent="0.25">
      <c r="A3735">
        <v>1672276</v>
      </c>
      <c r="B3735">
        <v>1</v>
      </c>
      <c r="C3735" t="s">
        <v>80</v>
      </c>
      <c r="D3735" t="s">
        <v>100</v>
      </c>
      <c r="E3735" t="s">
        <v>146</v>
      </c>
      <c r="F3735" t="s">
        <v>10882</v>
      </c>
      <c r="G3735" t="s">
        <v>389</v>
      </c>
      <c r="H3735" t="s">
        <v>143</v>
      </c>
      <c r="I3735" t="s">
        <v>135</v>
      </c>
      <c r="J3735" t="s">
        <v>136</v>
      </c>
      <c r="K3735" t="s">
        <v>137</v>
      </c>
      <c r="L3735" t="s">
        <v>10883</v>
      </c>
      <c r="M3735" t="s">
        <v>10884</v>
      </c>
      <c r="N3735">
        <v>2.031666666</v>
      </c>
      <c r="O3735">
        <v>0</v>
      </c>
      <c r="P3735">
        <v>298</v>
      </c>
      <c r="Q3735">
        <v>0</v>
      </c>
      <c r="R3735">
        <v>0</v>
      </c>
      <c r="S3735">
        <v>0</v>
      </c>
      <c r="T3735">
        <v>61</v>
      </c>
      <c r="U3735">
        <v>0</v>
      </c>
      <c r="V3735">
        <v>0</v>
      </c>
      <c r="W3735">
        <v>0</v>
      </c>
      <c r="X3735">
        <v>161.93139093303859</v>
      </c>
      <c r="Y3735">
        <v>0</v>
      </c>
      <c r="Z3735">
        <v>0</v>
      </c>
      <c r="AA3735">
        <v>0</v>
      </c>
      <c r="AB3735">
        <v>183.1283895465273</v>
      </c>
      <c r="AC3735">
        <v>0</v>
      </c>
      <c r="AD3735">
        <v>0</v>
      </c>
      <c r="AE3735">
        <v>345.05978047956592</v>
      </c>
    </row>
    <row r="3736" spans="1:31" x14ac:dyDescent="0.25">
      <c r="A3736">
        <v>1672668</v>
      </c>
      <c r="B3736">
        <v>1</v>
      </c>
      <c r="C3736" t="s">
        <v>80</v>
      </c>
      <c r="D3736" t="s">
        <v>100</v>
      </c>
      <c r="E3736" t="s">
        <v>151</v>
      </c>
      <c r="F3736" t="s">
        <v>287</v>
      </c>
      <c r="G3736" t="s">
        <v>486</v>
      </c>
      <c r="H3736" t="s">
        <v>143</v>
      </c>
      <c r="I3736" t="s">
        <v>135</v>
      </c>
      <c r="J3736" t="s">
        <v>136</v>
      </c>
      <c r="K3736" t="s">
        <v>137</v>
      </c>
      <c r="L3736" t="s">
        <v>10885</v>
      </c>
      <c r="M3736" t="s">
        <v>10886</v>
      </c>
      <c r="N3736">
        <v>5.2577777770000003</v>
      </c>
      <c r="O3736">
        <v>0</v>
      </c>
      <c r="P3736">
        <v>12</v>
      </c>
      <c r="Q3736">
        <v>0</v>
      </c>
      <c r="R3736">
        <v>0</v>
      </c>
      <c r="S3736">
        <v>0</v>
      </c>
      <c r="T3736">
        <v>1</v>
      </c>
      <c r="U3736">
        <v>0</v>
      </c>
      <c r="V3736">
        <v>0</v>
      </c>
      <c r="W3736">
        <v>0</v>
      </c>
      <c r="X3736">
        <v>7.6037536586457355</v>
      </c>
      <c r="Y3736">
        <v>0</v>
      </c>
      <c r="Z3736">
        <v>0</v>
      </c>
      <c r="AA3736">
        <v>0</v>
      </c>
      <c r="AB3736">
        <v>0.76745860704625346</v>
      </c>
      <c r="AC3736">
        <v>0</v>
      </c>
      <c r="AD3736">
        <v>0</v>
      </c>
      <c r="AE3736">
        <v>8.3712122656919892</v>
      </c>
    </row>
    <row r="3737" spans="1:31" x14ac:dyDescent="0.25">
      <c r="A3737">
        <v>1673175</v>
      </c>
      <c r="B3737">
        <v>1</v>
      </c>
      <c r="C3737" t="s">
        <v>81</v>
      </c>
      <c r="D3737" t="s">
        <v>112</v>
      </c>
      <c r="E3737" t="s">
        <v>159</v>
      </c>
      <c r="F3737" t="s">
        <v>1827</v>
      </c>
      <c r="G3737" t="s">
        <v>281</v>
      </c>
      <c r="H3737" t="s">
        <v>134</v>
      </c>
      <c r="I3737" t="s">
        <v>135</v>
      </c>
      <c r="J3737" t="s">
        <v>136</v>
      </c>
      <c r="K3737" t="s">
        <v>167</v>
      </c>
      <c r="L3737" t="s">
        <v>10887</v>
      </c>
      <c r="M3737" t="s">
        <v>10888</v>
      </c>
      <c r="N3737">
        <v>3.738611111</v>
      </c>
      <c r="O3737">
        <v>0</v>
      </c>
      <c r="P3737">
        <v>303</v>
      </c>
      <c r="Q3737">
        <v>0</v>
      </c>
      <c r="R3737">
        <v>0</v>
      </c>
      <c r="S3737">
        <v>1</v>
      </c>
      <c r="T3737">
        <v>21</v>
      </c>
      <c r="U3737">
        <v>0</v>
      </c>
      <c r="V3737">
        <v>0</v>
      </c>
      <c r="W3737">
        <v>0</v>
      </c>
      <c r="X3737">
        <v>213.13009592488672</v>
      </c>
      <c r="Y3737">
        <v>0</v>
      </c>
      <c r="Z3737">
        <v>0</v>
      </c>
      <c r="AA3737">
        <v>28.361140688039256</v>
      </c>
      <c r="AB3737">
        <v>92.836067537139243</v>
      </c>
      <c r="AC3737">
        <v>0</v>
      </c>
      <c r="AD3737">
        <v>0</v>
      </c>
      <c r="AE3737">
        <v>334.32730415006523</v>
      </c>
    </row>
    <row r="3738" spans="1:31" x14ac:dyDescent="0.25">
      <c r="A3738">
        <v>1673198</v>
      </c>
      <c r="B3738">
        <v>1</v>
      </c>
      <c r="C3738" t="s">
        <v>80</v>
      </c>
      <c r="D3738" t="s">
        <v>103</v>
      </c>
      <c r="E3738" t="s">
        <v>179</v>
      </c>
      <c r="F3738" t="s">
        <v>10889</v>
      </c>
      <c r="G3738" t="s">
        <v>161</v>
      </c>
      <c r="H3738" t="s">
        <v>134</v>
      </c>
      <c r="I3738" t="s">
        <v>135</v>
      </c>
      <c r="J3738" t="s">
        <v>136</v>
      </c>
      <c r="K3738" t="s">
        <v>137</v>
      </c>
      <c r="L3738" t="s">
        <v>10890</v>
      </c>
      <c r="M3738" t="s">
        <v>10891</v>
      </c>
      <c r="N3738">
        <v>0.33333333300000001</v>
      </c>
      <c r="O3738">
        <v>2</v>
      </c>
      <c r="P3738">
        <v>377</v>
      </c>
      <c r="Q3738">
        <v>42</v>
      </c>
      <c r="R3738">
        <v>91</v>
      </c>
      <c r="S3738">
        <v>22</v>
      </c>
      <c r="T3738">
        <v>73</v>
      </c>
      <c r="U3738">
        <v>6</v>
      </c>
      <c r="V3738">
        <v>1</v>
      </c>
      <c r="W3738">
        <v>1.1303441827480001</v>
      </c>
      <c r="X3738">
        <v>33.051540104429314</v>
      </c>
      <c r="Y3738">
        <v>20.897490648026331</v>
      </c>
      <c r="Z3738">
        <v>18.246048204918324</v>
      </c>
      <c r="AA3738">
        <v>26.817766427766333</v>
      </c>
      <c r="AB3738">
        <v>25.726799876954004</v>
      </c>
      <c r="AC3738">
        <v>171.492428554356</v>
      </c>
      <c r="AD3738">
        <v>11.412050904386998</v>
      </c>
      <c r="AE3738">
        <v>308.77446890358533</v>
      </c>
    </row>
    <row r="3739" spans="1:31" x14ac:dyDescent="0.25">
      <c r="A3739">
        <v>1673075</v>
      </c>
      <c r="B3739">
        <v>1</v>
      </c>
      <c r="C3739" t="s">
        <v>80</v>
      </c>
      <c r="D3739" t="s">
        <v>106</v>
      </c>
      <c r="E3739" t="s">
        <v>131</v>
      </c>
      <c r="F3739" t="s">
        <v>10892</v>
      </c>
      <c r="G3739" t="s">
        <v>281</v>
      </c>
      <c r="H3739" t="s">
        <v>134</v>
      </c>
      <c r="I3739" t="s">
        <v>135</v>
      </c>
      <c r="J3739" t="s">
        <v>136</v>
      </c>
      <c r="K3739" t="s">
        <v>167</v>
      </c>
      <c r="L3739" t="s">
        <v>10893</v>
      </c>
      <c r="M3739" t="s">
        <v>10894</v>
      </c>
      <c r="N3739">
        <v>8.6261111110000002</v>
      </c>
      <c r="O3739">
        <v>0</v>
      </c>
      <c r="P3739">
        <v>219</v>
      </c>
      <c r="Q3739">
        <v>4</v>
      </c>
      <c r="R3739">
        <v>42</v>
      </c>
      <c r="S3739">
        <v>2</v>
      </c>
      <c r="T3739">
        <v>23</v>
      </c>
      <c r="U3739">
        <v>0</v>
      </c>
      <c r="V3739">
        <v>0</v>
      </c>
      <c r="W3739">
        <v>0</v>
      </c>
      <c r="X3739">
        <v>306.47419645196305</v>
      </c>
      <c r="Y3739">
        <v>3.557144232695387</v>
      </c>
      <c r="Z3739">
        <v>119.825901074979</v>
      </c>
      <c r="AA3739">
        <v>26.083875291348427</v>
      </c>
      <c r="AB3739">
        <v>211.23013658006724</v>
      </c>
      <c r="AC3739">
        <v>0</v>
      </c>
      <c r="AD3739">
        <v>0</v>
      </c>
      <c r="AE3739">
        <v>667.1712536310531</v>
      </c>
    </row>
    <row r="3740" spans="1:31" x14ac:dyDescent="0.25">
      <c r="A3740">
        <v>1673035</v>
      </c>
      <c r="B3740">
        <v>1</v>
      </c>
      <c r="C3740" t="s">
        <v>80</v>
      </c>
      <c r="D3740" t="s">
        <v>100</v>
      </c>
      <c r="E3740" t="s">
        <v>164</v>
      </c>
      <c r="F3740" t="s">
        <v>10895</v>
      </c>
      <c r="G3740" t="s">
        <v>166</v>
      </c>
      <c r="H3740" t="s">
        <v>134</v>
      </c>
      <c r="I3740" t="s">
        <v>135</v>
      </c>
      <c r="J3740" t="s">
        <v>136</v>
      </c>
      <c r="K3740" t="s">
        <v>137</v>
      </c>
      <c r="L3740" t="s">
        <v>10896</v>
      </c>
      <c r="M3740" t="s">
        <v>10897</v>
      </c>
      <c r="N3740">
        <v>0.384722222</v>
      </c>
      <c r="O3740">
        <v>0</v>
      </c>
      <c r="P3740">
        <v>869</v>
      </c>
      <c r="Q3740">
        <v>16</v>
      </c>
      <c r="R3740">
        <v>127</v>
      </c>
      <c r="S3740">
        <v>6</v>
      </c>
      <c r="T3740">
        <v>121</v>
      </c>
      <c r="U3740">
        <v>0</v>
      </c>
      <c r="V3740">
        <v>0</v>
      </c>
      <c r="W3740">
        <v>0</v>
      </c>
      <c r="X3740">
        <v>95.828366736481669</v>
      </c>
      <c r="Y3740">
        <v>3.0859103545133779</v>
      </c>
      <c r="Z3740">
        <v>25.027578847723714</v>
      </c>
      <c r="AA3740">
        <v>11.214643778763746</v>
      </c>
      <c r="AB3740">
        <v>40.366652448658407</v>
      </c>
      <c r="AC3740">
        <v>0</v>
      </c>
      <c r="AD3740">
        <v>0</v>
      </c>
      <c r="AE3740">
        <v>175.52315216614093</v>
      </c>
    </row>
    <row r="3741" spans="1:31" x14ac:dyDescent="0.25">
      <c r="A3741">
        <v>1673430</v>
      </c>
      <c r="B3741">
        <v>1</v>
      </c>
      <c r="C3741" t="s">
        <v>80</v>
      </c>
      <c r="D3741" t="s">
        <v>88</v>
      </c>
      <c r="E3741" t="s">
        <v>151</v>
      </c>
      <c r="F3741" t="s">
        <v>10898</v>
      </c>
      <c r="G3741" t="s">
        <v>486</v>
      </c>
      <c r="H3741" t="s">
        <v>143</v>
      </c>
      <c r="I3741" t="s">
        <v>135</v>
      </c>
      <c r="J3741" t="s">
        <v>136</v>
      </c>
      <c r="K3741" t="s">
        <v>137</v>
      </c>
      <c r="L3741" t="s">
        <v>10899</v>
      </c>
      <c r="M3741" t="s">
        <v>10900</v>
      </c>
      <c r="N3741">
        <v>0.69750000000000001</v>
      </c>
      <c r="O3741">
        <v>0</v>
      </c>
      <c r="P3741">
        <v>105</v>
      </c>
      <c r="Q3741">
        <v>0</v>
      </c>
      <c r="R3741">
        <v>0</v>
      </c>
      <c r="S3741">
        <v>0</v>
      </c>
      <c r="T3741">
        <v>11</v>
      </c>
      <c r="U3741">
        <v>0</v>
      </c>
      <c r="V3741">
        <v>0</v>
      </c>
      <c r="W3741">
        <v>0</v>
      </c>
      <c r="X3741">
        <v>24.779375446632521</v>
      </c>
      <c r="Y3741">
        <v>0</v>
      </c>
      <c r="Z3741">
        <v>0</v>
      </c>
      <c r="AA3741">
        <v>0</v>
      </c>
      <c r="AB3741">
        <v>4.1423791088654998</v>
      </c>
      <c r="AC3741">
        <v>0</v>
      </c>
      <c r="AD3741">
        <v>0</v>
      </c>
      <c r="AE3741">
        <v>28.921754555498019</v>
      </c>
    </row>
    <row r="3742" spans="1:31" x14ac:dyDescent="0.25">
      <c r="A3742">
        <v>1673284</v>
      </c>
      <c r="B3742">
        <v>1</v>
      </c>
      <c r="C3742" t="s">
        <v>80</v>
      </c>
      <c r="D3742" t="s">
        <v>82</v>
      </c>
      <c r="E3742" t="s">
        <v>140</v>
      </c>
      <c r="F3742" t="s">
        <v>10901</v>
      </c>
      <c r="G3742" t="s">
        <v>209</v>
      </c>
      <c r="H3742" t="s">
        <v>143</v>
      </c>
      <c r="I3742" t="s">
        <v>135</v>
      </c>
      <c r="J3742" t="s">
        <v>136</v>
      </c>
      <c r="K3742" t="s">
        <v>137</v>
      </c>
      <c r="L3742" t="s">
        <v>10902</v>
      </c>
      <c r="M3742" t="s">
        <v>10903</v>
      </c>
      <c r="N3742">
        <v>5.142222222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1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8.0734200842013895E-2</v>
      </c>
      <c r="AC3742">
        <v>0</v>
      </c>
      <c r="AD3742">
        <v>0</v>
      </c>
      <c r="AE3742">
        <v>8.0734200842013895E-2</v>
      </c>
    </row>
    <row r="3743" spans="1:31" x14ac:dyDescent="0.25">
      <c r="A3743">
        <v>1672969</v>
      </c>
      <c r="B3743">
        <v>1</v>
      </c>
      <c r="C3743" t="s">
        <v>80</v>
      </c>
      <c r="D3743" t="s">
        <v>97</v>
      </c>
      <c r="E3743" t="s">
        <v>151</v>
      </c>
      <c r="F3743" t="s">
        <v>2010</v>
      </c>
      <c r="G3743" t="s">
        <v>281</v>
      </c>
      <c r="H3743" t="s">
        <v>143</v>
      </c>
      <c r="I3743" t="s">
        <v>135</v>
      </c>
      <c r="J3743" t="s">
        <v>136</v>
      </c>
      <c r="K3743" t="s">
        <v>167</v>
      </c>
      <c r="L3743" t="s">
        <v>10904</v>
      </c>
      <c r="M3743" t="s">
        <v>10905</v>
      </c>
      <c r="N3743">
        <v>8.380833333</v>
      </c>
      <c r="O3743">
        <v>0</v>
      </c>
      <c r="P3743">
        <v>95</v>
      </c>
      <c r="Q3743">
        <v>0</v>
      </c>
      <c r="R3743">
        <v>0</v>
      </c>
      <c r="S3743">
        <v>0</v>
      </c>
      <c r="T3743">
        <v>9</v>
      </c>
      <c r="U3743">
        <v>0</v>
      </c>
      <c r="V3743">
        <v>0</v>
      </c>
      <c r="W3743">
        <v>0</v>
      </c>
      <c r="X3743">
        <v>349.35793583101531</v>
      </c>
      <c r="Y3743">
        <v>0</v>
      </c>
      <c r="Z3743">
        <v>0</v>
      </c>
      <c r="AA3743">
        <v>0</v>
      </c>
      <c r="AB3743">
        <v>148.90995221669627</v>
      </c>
      <c r="AC3743">
        <v>0</v>
      </c>
      <c r="AD3743">
        <v>0</v>
      </c>
      <c r="AE3743">
        <v>498.26788804771161</v>
      </c>
    </row>
    <row r="3744" spans="1:31" x14ac:dyDescent="0.25">
      <c r="A3744">
        <v>1673347</v>
      </c>
      <c r="B3744">
        <v>1</v>
      </c>
      <c r="C3744" t="s">
        <v>80</v>
      </c>
      <c r="D3744" t="s">
        <v>104</v>
      </c>
      <c r="E3744" t="s">
        <v>151</v>
      </c>
      <c r="F3744" t="s">
        <v>10906</v>
      </c>
      <c r="G3744" t="s">
        <v>222</v>
      </c>
      <c r="H3744" t="s">
        <v>143</v>
      </c>
      <c r="I3744" t="s">
        <v>135</v>
      </c>
      <c r="J3744" t="s">
        <v>136</v>
      </c>
      <c r="K3744" t="s">
        <v>137</v>
      </c>
      <c r="L3744" t="s">
        <v>10907</v>
      </c>
      <c r="M3744" t="s">
        <v>10908</v>
      </c>
      <c r="N3744">
        <v>3.6827777770000001</v>
      </c>
      <c r="O3744">
        <v>0</v>
      </c>
      <c r="P3744">
        <v>17</v>
      </c>
      <c r="Q3744">
        <v>0</v>
      </c>
      <c r="R3744">
        <v>0</v>
      </c>
      <c r="S3744">
        <v>0</v>
      </c>
      <c r="T3744">
        <v>1</v>
      </c>
      <c r="U3744">
        <v>0</v>
      </c>
      <c r="V3744">
        <v>0</v>
      </c>
      <c r="W3744">
        <v>0</v>
      </c>
      <c r="X3744">
        <v>12.345729420683973</v>
      </c>
      <c r="Y3744">
        <v>0</v>
      </c>
      <c r="Z3744">
        <v>0</v>
      </c>
      <c r="AA3744">
        <v>0</v>
      </c>
      <c r="AB3744">
        <v>0.26879666281974801</v>
      </c>
      <c r="AC3744">
        <v>0</v>
      </c>
      <c r="AD3744">
        <v>0</v>
      </c>
      <c r="AE3744">
        <v>12.614526083503721</v>
      </c>
    </row>
    <row r="3745" spans="1:31" x14ac:dyDescent="0.25">
      <c r="A3745">
        <v>1672926</v>
      </c>
      <c r="B3745">
        <v>1</v>
      </c>
      <c r="C3745" t="s">
        <v>80</v>
      </c>
      <c r="D3745" t="s">
        <v>105</v>
      </c>
      <c r="E3745" t="s">
        <v>159</v>
      </c>
      <c r="F3745" t="s">
        <v>10909</v>
      </c>
      <c r="G3745" t="s">
        <v>253</v>
      </c>
      <c r="H3745" t="s">
        <v>134</v>
      </c>
      <c r="I3745" t="s">
        <v>135</v>
      </c>
      <c r="J3745" t="s">
        <v>136</v>
      </c>
      <c r="K3745" t="s">
        <v>167</v>
      </c>
      <c r="L3745" t="s">
        <v>10910</v>
      </c>
      <c r="M3745" t="s">
        <v>10911</v>
      </c>
      <c r="N3745">
        <v>0.460277777</v>
      </c>
      <c r="O3745">
        <v>0</v>
      </c>
      <c r="P3745">
        <v>1740</v>
      </c>
      <c r="Q3745">
        <v>0</v>
      </c>
      <c r="R3745">
        <v>0</v>
      </c>
      <c r="S3745">
        <v>1</v>
      </c>
      <c r="T3745">
        <v>612</v>
      </c>
      <c r="U3745">
        <v>0</v>
      </c>
      <c r="V3745">
        <v>1</v>
      </c>
      <c r="W3745">
        <v>0</v>
      </c>
      <c r="X3745">
        <v>255.06810080005104</v>
      </c>
      <c r="Y3745">
        <v>0</v>
      </c>
      <c r="Z3745">
        <v>0</v>
      </c>
      <c r="AA3745">
        <v>25.966572282451779</v>
      </c>
      <c r="AB3745">
        <v>402.0369295990925</v>
      </c>
      <c r="AC3745">
        <v>0</v>
      </c>
      <c r="AD3745">
        <v>2.764661346814012</v>
      </c>
      <c r="AE3745">
        <v>685.83626402840935</v>
      </c>
    </row>
    <row r="3746" spans="1:31" x14ac:dyDescent="0.25">
      <c r="A3746">
        <v>1673424</v>
      </c>
      <c r="B3746">
        <v>1</v>
      </c>
      <c r="C3746" t="s">
        <v>80</v>
      </c>
      <c r="D3746" t="s">
        <v>106</v>
      </c>
      <c r="E3746" t="s">
        <v>140</v>
      </c>
      <c r="F3746" t="s">
        <v>10912</v>
      </c>
      <c r="G3746" t="s">
        <v>197</v>
      </c>
      <c r="H3746" t="s">
        <v>143</v>
      </c>
      <c r="I3746" t="s">
        <v>135</v>
      </c>
      <c r="J3746" t="s">
        <v>136</v>
      </c>
      <c r="K3746" t="s">
        <v>137</v>
      </c>
      <c r="L3746" t="s">
        <v>10913</v>
      </c>
      <c r="M3746" t="s">
        <v>10914</v>
      </c>
      <c r="N3746">
        <v>1.7066666660000001</v>
      </c>
      <c r="O3746">
        <v>0</v>
      </c>
      <c r="P3746">
        <v>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0.28654810149590004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0.28654810149590004</v>
      </c>
    </row>
    <row r="3747" spans="1:31" x14ac:dyDescent="0.25">
      <c r="A3747">
        <v>1673467</v>
      </c>
      <c r="B3747">
        <v>1</v>
      </c>
      <c r="C3747" t="s">
        <v>80</v>
      </c>
      <c r="D3747" t="s">
        <v>100</v>
      </c>
      <c r="E3747" t="s">
        <v>140</v>
      </c>
      <c r="F3747" t="s">
        <v>10915</v>
      </c>
      <c r="G3747" t="s">
        <v>197</v>
      </c>
      <c r="H3747" t="s">
        <v>143</v>
      </c>
      <c r="I3747" t="s">
        <v>135</v>
      </c>
      <c r="J3747" t="s">
        <v>136</v>
      </c>
      <c r="K3747" t="s">
        <v>137</v>
      </c>
      <c r="L3747" t="s">
        <v>10916</v>
      </c>
      <c r="M3747" t="s">
        <v>10917</v>
      </c>
      <c r="N3747">
        <v>1.415</v>
      </c>
      <c r="O3747">
        <v>0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1.0945913412943016</v>
      </c>
      <c r="AA3747">
        <v>0</v>
      </c>
      <c r="AB3747">
        <v>0</v>
      </c>
      <c r="AC3747">
        <v>0</v>
      </c>
      <c r="AD3747">
        <v>0</v>
      </c>
      <c r="AE3747">
        <v>1.0945913412943016</v>
      </c>
    </row>
    <row r="3748" spans="1:31" x14ac:dyDescent="0.25">
      <c r="A3748">
        <v>1673367</v>
      </c>
      <c r="B3748">
        <v>1</v>
      </c>
      <c r="C3748" t="s">
        <v>80</v>
      </c>
      <c r="D3748" t="s">
        <v>87</v>
      </c>
      <c r="E3748" t="s">
        <v>140</v>
      </c>
      <c r="F3748" t="s">
        <v>10918</v>
      </c>
      <c r="G3748" t="s">
        <v>209</v>
      </c>
      <c r="H3748" t="s">
        <v>143</v>
      </c>
      <c r="I3748" t="s">
        <v>135</v>
      </c>
      <c r="J3748" t="s">
        <v>136</v>
      </c>
      <c r="K3748" t="s">
        <v>137</v>
      </c>
      <c r="L3748" t="s">
        <v>10919</v>
      </c>
      <c r="M3748" t="s">
        <v>10920</v>
      </c>
      <c r="N3748">
        <v>3.0330555549999998</v>
      </c>
      <c r="O3748">
        <v>0</v>
      </c>
      <c r="P3748">
        <v>18</v>
      </c>
      <c r="Q3748">
        <v>0</v>
      </c>
      <c r="R3748">
        <v>0</v>
      </c>
      <c r="S3748">
        <v>0</v>
      </c>
      <c r="T3748">
        <v>7</v>
      </c>
      <c r="U3748">
        <v>0</v>
      </c>
      <c r="V3748">
        <v>0</v>
      </c>
      <c r="W3748">
        <v>0</v>
      </c>
      <c r="X3748">
        <v>16.956978297230261</v>
      </c>
      <c r="Y3748">
        <v>0</v>
      </c>
      <c r="Z3748">
        <v>0</v>
      </c>
      <c r="AA3748">
        <v>0</v>
      </c>
      <c r="AB3748">
        <v>10.156377943349364</v>
      </c>
      <c r="AC3748">
        <v>0</v>
      </c>
      <c r="AD3748">
        <v>0</v>
      </c>
      <c r="AE3748">
        <v>27.113356240579627</v>
      </c>
    </row>
    <row r="3749" spans="1:31" x14ac:dyDescent="0.25">
      <c r="A3749">
        <v>1673155</v>
      </c>
      <c r="B3749">
        <v>1</v>
      </c>
      <c r="C3749" t="s">
        <v>80</v>
      </c>
      <c r="D3749" t="s">
        <v>96</v>
      </c>
      <c r="E3749" t="s">
        <v>164</v>
      </c>
      <c r="F3749" t="s">
        <v>10921</v>
      </c>
      <c r="G3749" t="s">
        <v>166</v>
      </c>
      <c r="H3749" t="s">
        <v>134</v>
      </c>
      <c r="I3749" t="s">
        <v>173</v>
      </c>
      <c r="J3749" t="s">
        <v>136</v>
      </c>
      <c r="K3749" t="s">
        <v>137</v>
      </c>
      <c r="L3749" t="s">
        <v>10922</v>
      </c>
      <c r="M3749" t="s">
        <v>10923</v>
      </c>
      <c r="N3749">
        <v>2.8888888000000001E-2</v>
      </c>
      <c r="O3749">
        <v>1</v>
      </c>
      <c r="P3749">
        <v>1954</v>
      </c>
      <c r="Q3749">
        <v>2</v>
      </c>
      <c r="R3749">
        <v>21</v>
      </c>
      <c r="S3749">
        <v>6</v>
      </c>
      <c r="T3749">
        <v>549</v>
      </c>
      <c r="U3749">
        <v>0</v>
      </c>
      <c r="V3749">
        <v>4</v>
      </c>
      <c r="W3749">
        <v>0</v>
      </c>
      <c r="X3749">
        <v>32.591198952000553</v>
      </c>
      <c r="Y3749">
        <v>5.356977336266227</v>
      </c>
      <c r="Z3749">
        <v>0.74280112954666655</v>
      </c>
      <c r="AA3749">
        <v>3.050124279926071</v>
      </c>
      <c r="AB3749">
        <v>28.843195456248594</v>
      </c>
      <c r="AC3749">
        <v>0</v>
      </c>
      <c r="AD3749">
        <v>5.4989870731258099</v>
      </c>
      <c r="AE3749">
        <v>76.083284227113907</v>
      </c>
    </row>
    <row r="3750" spans="1:31" x14ac:dyDescent="0.25">
      <c r="A3750">
        <v>1673112</v>
      </c>
      <c r="B3750">
        <v>1</v>
      </c>
      <c r="C3750" t="s">
        <v>80</v>
      </c>
      <c r="D3750" t="s">
        <v>97</v>
      </c>
      <c r="E3750" t="s">
        <v>140</v>
      </c>
      <c r="F3750" t="s">
        <v>906</v>
      </c>
      <c r="G3750" t="s">
        <v>389</v>
      </c>
      <c r="H3750" t="s">
        <v>143</v>
      </c>
      <c r="I3750" t="s">
        <v>135</v>
      </c>
      <c r="J3750" t="s">
        <v>136</v>
      </c>
      <c r="K3750" t="s">
        <v>137</v>
      </c>
      <c r="L3750" t="s">
        <v>10924</v>
      </c>
      <c r="M3750" t="s">
        <v>10925</v>
      </c>
      <c r="N3750">
        <v>2.9041666660000001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0.23150248165500004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0.23150248165500004</v>
      </c>
    </row>
    <row r="3751" spans="1:31" x14ac:dyDescent="0.25">
      <c r="A3751">
        <v>1673387</v>
      </c>
      <c r="B3751">
        <v>1</v>
      </c>
      <c r="C3751" t="s">
        <v>80</v>
      </c>
      <c r="D3751" t="s">
        <v>103</v>
      </c>
      <c r="E3751" t="s">
        <v>146</v>
      </c>
      <c r="F3751" t="s">
        <v>10926</v>
      </c>
      <c r="G3751" t="s">
        <v>148</v>
      </c>
      <c r="H3751" t="s">
        <v>143</v>
      </c>
      <c r="I3751" t="s">
        <v>135</v>
      </c>
      <c r="J3751" t="s">
        <v>136</v>
      </c>
      <c r="K3751" t="s">
        <v>137</v>
      </c>
      <c r="L3751" t="s">
        <v>10927</v>
      </c>
      <c r="M3751" t="s">
        <v>10928</v>
      </c>
      <c r="N3751">
        <v>1.8577777769999999</v>
      </c>
      <c r="O3751">
        <v>0</v>
      </c>
      <c r="P3751">
        <v>0</v>
      </c>
      <c r="Q3751">
        <v>0</v>
      </c>
      <c r="R3751">
        <v>7</v>
      </c>
      <c r="S3751">
        <v>0</v>
      </c>
      <c r="T3751">
        <v>3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6.0394885317281615</v>
      </c>
      <c r="AA3751">
        <v>0</v>
      </c>
      <c r="AB3751">
        <v>6.967291383856387</v>
      </c>
      <c r="AC3751">
        <v>0</v>
      </c>
      <c r="AD3751">
        <v>0</v>
      </c>
      <c r="AE3751">
        <v>13.006779915584548</v>
      </c>
    </row>
    <row r="3752" spans="1:31" x14ac:dyDescent="0.25">
      <c r="A3752">
        <v>1672886</v>
      </c>
      <c r="B3752">
        <v>1</v>
      </c>
      <c r="C3752" t="s">
        <v>80</v>
      </c>
      <c r="D3752" t="s">
        <v>82</v>
      </c>
      <c r="E3752" t="s">
        <v>164</v>
      </c>
      <c r="F3752" t="s">
        <v>10929</v>
      </c>
      <c r="G3752" t="s">
        <v>161</v>
      </c>
      <c r="H3752" t="s">
        <v>134</v>
      </c>
      <c r="I3752" t="s">
        <v>135</v>
      </c>
      <c r="J3752" t="s">
        <v>136</v>
      </c>
      <c r="K3752" t="s">
        <v>137</v>
      </c>
      <c r="L3752" t="s">
        <v>10930</v>
      </c>
      <c r="M3752" t="s">
        <v>10931</v>
      </c>
      <c r="N3752">
        <v>0.67916666599999997</v>
      </c>
      <c r="O3752">
        <v>0</v>
      </c>
      <c r="P3752">
        <v>114</v>
      </c>
      <c r="Q3752">
        <v>0</v>
      </c>
      <c r="R3752">
        <v>0</v>
      </c>
      <c r="S3752">
        <v>2</v>
      </c>
      <c r="T3752">
        <v>4045</v>
      </c>
      <c r="U3752">
        <v>0</v>
      </c>
      <c r="V3752">
        <v>9</v>
      </c>
      <c r="W3752">
        <v>0</v>
      </c>
      <c r="X3752">
        <v>21.076308740993703</v>
      </c>
      <c r="Y3752">
        <v>0</v>
      </c>
      <c r="Z3752">
        <v>0</v>
      </c>
      <c r="AA3752">
        <v>7.2677311510657505</v>
      </c>
      <c r="AB3752">
        <v>1142.1534178921063</v>
      </c>
      <c r="AC3752">
        <v>0</v>
      </c>
      <c r="AD3752">
        <v>13.38764479849376</v>
      </c>
      <c r="AE3752">
        <v>1183.8851025826596</v>
      </c>
    </row>
    <row r="3753" spans="1:31" x14ac:dyDescent="0.25">
      <c r="A3753">
        <v>1673218</v>
      </c>
      <c r="B3753">
        <v>1</v>
      </c>
      <c r="C3753" t="s">
        <v>80</v>
      </c>
      <c r="D3753" t="s">
        <v>84</v>
      </c>
      <c r="E3753" t="s">
        <v>146</v>
      </c>
      <c r="F3753" t="s">
        <v>10932</v>
      </c>
      <c r="G3753" t="s">
        <v>891</v>
      </c>
      <c r="H3753" t="s">
        <v>143</v>
      </c>
      <c r="I3753" t="s">
        <v>135</v>
      </c>
      <c r="J3753" t="s">
        <v>136</v>
      </c>
      <c r="K3753" t="s">
        <v>137</v>
      </c>
      <c r="L3753" t="s">
        <v>10933</v>
      </c>
      <c r="M3753" t="s">
        <v>10934</v>
      </c>
      <c r="N3753">
        <v>0.21833333299999999</v>
      </c>
      <c r="O3753">
        <v>0</v>
      </c>
      <c r="P3753">
        <v>289</v>
      </c>
      <c r="Q3753">
        <v>0</v>
      </c>
      <c r="R3753">
        <v>0</v>
      </c>
      <c r="S3753">
        <v>0</v>
      </c>
      <c r="T3753">
        <v>52</v>
      </c>
      <c r="U3753">
        <v>0</v>
      </c>
      <c r="V3753">
        <v>0</v>
      </c>
      <c r="W3753">
        <v>0</v>
      </c>
      <c r="X3753">
        <v>17.694949423599141</v>
      </c>
      <c r="Y3753">
        <v>0</v>
      </c>
      <c r="Z3753">
        <v>0</v>
      </c>
      <c r="AA3753">
        <v>0</v>
      </c>
      <c r="AB3753">
        <v>26.846018837998638</v>
      </c>
      <c r="AC3753">
        <v>0</v>
      </c>
      <c r="AD3753">
        <v>0</v>
      </c>
      <c r="AE3753">
        <v>44.540968261597783</v>
      </c>
    </row>
    <row r="3754" spans="1:31" x14ac:dyDescent="0.25">
      <c r="A3754">
        <v>1673241</v>
      </c>
      <c r="B3754">
        <v>1</v>
      </c>
      <c r="C3754" t="s">
        <v>80</v>
      </c>
      <c r="D3754" t="s">
        <v>100</v>
      </c>
      <c r="E3754" t="s">
        <v>200</v>
      </c>
      <c r="F3754" t="s">
        <v>10935</v>
      </c>
      <c r="G3754" t="s">
        <v>202</v>
      </c>
      <c r="H3754" t="s">
        <v>143</v>
      </c>
      <c r="I3754" t="s">
        <v>135</v>
      </c>
      <c r="J3754" t="s">
        <v>136</v>
      </c>
      <c r="K3754" t="s">
        <v>137</v>
      </c>
      <c r="L3754" t="s">
        <v>10936</v>
      </c>
      <c r="M3754" t="s">
        <v>10937</v>
      </c>
      <c r="N3754">
        <v>1.2169444439999999</v>
      </c>
      <c r="O3754">
        <v>0</v>
      </c>
      <c r="P3754">
        <v>21</v>
      </c>
      <c r="Q3754">
        <v>0</v>
      </c>
      <c r="R3754">
        <v>0</v>
      </c>
      <c r="S3754">
        <v>0</v>
      </c>
      <c r="T3754">
        <v>1</v>
      </c>
      <c r="U3754">
        <v>0</v>
      </c>
      <c r="V3754">
        <v>0</v>
      </c>
      <c r="W3754">
        <v>0</v>
      </c>
      <c r="X3754">
        <v>3.4733783444732445</v>
      </c>
      <c r="Y3754">
        <v>0</v>
      </c>
      <c r="Z3754">
        <v>0</v>
      </c>
      <c r="AA3754">
        <v>0</v>
      </c>
      <c r="AB3754">
        <v>0.63527347257119993</v>
      </c>
      <c r="AC3754">
        <v>0</v>
      </c>
      <c r="AD3754">
        <v>0</v>
      </c>
      <c r="AE3754">
        <v>4.1086518170444446</v>
      </c>
    </row>
    <row r="3755" spans="1:31" x14ac:dyDescent="0.25">
      <c r="A3755">
        <v>1673364</v>
      </c>
      <c r="B3755">
        <v>1</v>
      </c>
      <c r="C3755" t="s">
        <v>80</v>
      </c>
      <c r="D3755" t="s">
        <v>83</v>
      </c>
      <c r="E3755" t="s">
        <v>140</v>
      </c>
      <c r="F3755" t="s">
        <v>10938</v>
      </c>
      <c r="G3755" t="s">
        <v>197</v>
      </c>
      <c r="H3755" t="s">
        <v>143</v>
      </c>
      <c r="I3755" t="s">
        <v>135</v>
      </c>
      <c r="J3755" t="s">
        <v>136</v>
      </c>
      <c r="K3755" t="s">
        <v>137</v>
      </c>
      <c r="L3755" t="s">
        <v>10939</v>
      </c>
      <c r="M3755" t="s">
        <v>10940</v>
      </c>
      <c r="N3755">
        <v>3.6872222219999999</v>
      </c>
      <c r="O3755">
        <v>0</v>
      </c>
      <c r="P3755">
        <v>3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6.6034980713725062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6.6034980713725062</v>
      </c>
    </row>
    <row r="3756" spans="1:31" x14ac:dyDescent="0.25">
      <c r="A3756">
        <v>1673032</v>
      </c>
      <c r="B3756">
        <v>1</v>
      </c>
      <c r="C3756" t="s">
        <v>80</v>
      </c>
      <c r="D3756" t="s">
        <v>89</v>
      </c>
      <c r="E3756" t="s">
        <v>131</v>
      </c>
      <c r="F3756" t="s">
        <v>10941</v>
      </c>
      <c r="G3756" t="s">
        <v>281</v>
      </c>
      <c r="H3756" t="s">
        <v>134</v>
      </c>
      <c r="I3756" t="s">
        <v>135</v>
      </c>
      <c r="J3756" t="s">
        <v>136</v>
      </c>
      <c r="K3756" t="s">
        <v>167</v>
      </c>
      <c r="L3756" t="s">
        <v>10942</v>
      </c>
      <c r="M3756" t="s">
        <v>10943</v>
      </c>
      <c r="N3756">
        <v>7.3208333330000004</v>
      </c>
      <c r="O3756">
        <v>0</v>
      </c>
      <c r="P3756">
        <v>9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81.550408468687095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81.550408468687095</v>
      </c>
    </row>
    <row r="3757" spans="1:31" x14ac:dyDescent="0.25">
      <c r="A3757">
        <v>1673341</v>
      </c>
      <c r="B3757">
        <v>1</v>
      </c>
      <c r="C3757" t="s">
        <v>80</v>
      </c>
      <c r="D3757" t="s">
        <v>93</v>
      </c>
      <c r="E3757" t="s">
        <v>140</v>
      </c>
      <c r="F3757" t="s">
        <v>10944</v>
      </c>
      <c r="G3757" t="s">
        <v>197</v>
      </c>
      <c r="H3757" t="s">
        <v>143</v>
      </c>
      <c r="I3757" t="s">
        <v>135</v>
      </c>
      <c r="J3757" t="s">
        <v>136</v>
      </c>
      <c r="K3757" t="s">
        <v>137</v>
      </c>
      <c r="L3757" t="s">
        <v>10945</v>
      </c>
      <c r="M3757" t="s">
        <v>10946</v>
      </c>
      <c r="N3757">
        <v>4.2172222220000002</v>
      </c>
      <c r="O3757">
        <v>0</v>
      </c>
      <c r="P3757">
        <v>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</row>
    <row r="3758" spans="1:31" x14ac:dyDescent="0.25">
      <c r="A3758">
        <v>1673049</v>
      </c>
      <c r="B3758">
        <v>1</v>
      </c>
      <c r="C3758" t="s">
        <v>80</v>
      </c>
      <c r="D3758" t="s">
        <v>101</v>
      </c>
      <c r="E3758" t="s">
        <v>146</v>
      </c>
      <c r="F3758" t="s">
        <v>10947</v>
      </c>
      <c r="G3758" t="s">
        <v>148</v>
      </c>
      <c r="H3758" t="s">
        <v>143</v>
      </c>
      <c r="I3758" t="s">
        <v>135</v>
      </c>
      <c r="J3758" t="s">
        <v>136</v>
      </c>
      <c r="K3758" t="s">
        <v>137</v>
      </c>
      <c r="L3758" t="s">
        <v>10948</v>
      </c>
      <c r="M3758" t="s">
        <v>10949</v>
      </c>
      <c r="N3758">
        <v>0.80944444400000004</v>
      </c>
      <c r="O3758">
        <v>0</v>
      </c>
      <c r="P3758">
        <v>496</v>
      </c>
      <c r="Q3758">
        <v>0</v>
      </c>
      <c r="R3758">
        <v>0</v>
      </c>
      <c r="S3758">
        <v>0</v>
      </c>
      <c r="T3758">
        <v>15</v>
      </c>
      <c r="U3758">
        <v>0</v>
      </c>
      <c r="V3758">
        <v>0</v>
      </c>
      <c r="W3758">
        <v>0</v>
      </c>
      <c r="X3758">
        <v>99.46377082298163</v>
      </c>
      <c r="Y3758">
        <v>0</v>
      </c>
      <c r="Z3758">
        <v>0</v>
      </c>
      <c r="AA3758">
        <v>0</v>
      </c>
      <c r="AB3758">
        <v>21.213000584923012</v>
      </c>
      <c r="AC3758">
        <v>0</v>
      </c>
      <c r="AD3758">
        <v>0</v>
      </c>
      <c r="AE3758">
        <v>120.67677140790464</v>
      </c>
    </row>
    <row r="3759" spans="1:31" x14ac:dyDescent="0.25">
      <c r="A3759">
        <v>1673487</v>
      </c>
      <c r="B3759">
        <v>1</v>
      </c>
      <c r="C3759" t="s">
        <v>80</v>
      </c>
      <c r="D3759" t="s">
        <v>97</v>
      </c>
      <c r="E3759" t="s">
        <v>140</v>
      </c>
      <c r="F3759" t="s">
        <v>10950</v>
      </c>
      <c r="G3759" t="s">
        <v>197</v>
      </c>
      <c r="H3759" t="s">
        <v>143</v>
      </c>
      <c r="I3759" t="s">
        <v>135</v>
      </c>
      <c r="J3759" t="s">
        <v>136</v>
      </c>
      <c r="K3759" t="s">
        <v>137</v>
      </c>
      <c r="L3759" t="s">
        <v>10951</v>
      </c>
      <c r="M3759" t="s">
        <v>10952</v>
      </c>
      <c r="N3759">
        <v>1.1397222220000001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0.55839003539893994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0.55839003539893994</v>
      </c>
    </row>
    <row r="3760" spans="1:31" x14ac:dyDescent="0.25">
      <c r="A3760">
        <v>1673281</v>
      </c>
      <c r="B3760">
        <v>1</v>
      </c>
      <c r="C3760" t="s">
        <v>80</v>
      </c>
      <c r="D3760" t="s">
        <v>96</v>
      </c>
      <c r="E3760" t="s">
        <v>151</v>
      </c>
      <c r="F3760" t="s">
        <v>1294</v>
      </c>
      <c r="G3760" t="s">
        <v>222</v>
      </c>
      <c r="H3760" t="s">
        <v>143</v>
      </c>
      <c r="I3760" t="s">
        <v>135</v>
      </c>
      <c r="J3760" t="s">
        <v>136</v>
      </c>
      <c r="K3760" t="s">
        <v>137</v>
      </c>
      <c r="L3760" t="s">
        <v>10953</v>
      </c>
      <c r="M3760" t="s">
        <v>10954</v>
      </c>
      <c r="N3760">
        <v>3.0591666659999999</v>
      </c>
      <c r="O3760">
        <v>0</v>
      </c>
      <c r="P3760">
        <v>114</v>
      </c>
      <c r="Q3760">
        <v>0</v>
      </c>
      <c r="R3760">
        <v>0</v>
      </c>
      <c r="S3760">
        <v>0</v>
      </c>
      <c r="T3760">
        <v>26</v>
      </c>
      <c r="U3760">
        <v>0</v>
      </c>
      <c r="V3760">
        <v>0</v>
      </c>
      <c r="W3760">
        <v>0</v>
      </c>
      <c r="X3760">
        <v>152.78278255856404</v>
      </c>
      <c r="Y3760">
        <v>0</v>
      </c>
      <c r="Z3760">
        <v>0</v>
      </c>
      <c r="AA3760">
        <v>0</v>
      </c>
      <c r="AB3760">
        <v>193.64076396003063</v>
      </c>
      <c r="AC3760">
        <v>0</v>
      </c>
      <c r="AD3760">
        <v>0</v>
      </c>
      <c r="AE3760">
        <v>346.42354651859466</v>
      </c>
    </row>
    <row r="3761" spans="1:31" x14ac:dyDescent="0.25">
      <c r="A3761">
        <v>1673301</v>
      </c>
      <c r="B3761">
        <v>1</v>
      </c>
      <c r="C3761" t="s">
        <v>80</v>
      </c>
      <c r="D3761" t="s">
        <v>108</v>
      </c>
      <c r="E3761" t="s">
        <v>140</v>
      </c>
      <c r="F3761" t="s">
        <v>10955</v>
      </c>
      <c r="G3761" t="s">
        <v>197</v>
      </c>
      <c r="H3761" t="s">
        <v>143</v>
      </c>
      <c r="I3761" t="s">
        <v>135</v>
      </c>
      <c r="J3761" t="s">
        <v>136</v>
      </c>
      <c r="K3761" t="s">
        <v>137</v>
      </c>
      <c r="L3761" t="s">
        <v>10956</v>
      </c>
      <c r="M3761" t="s">
        <v>10957</v>
      </c>
      <c r="N3761">
        <v>2.4500000000000002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0.84714820653129785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0.84714820653129785</v>
      </c>
    </row>
    <row r="3762" spans="1:31" x14ac:dyDescent="0.25">
      <c r="A3762">
        <v>1673444</v>
      </c>
      <c r="B3762">
        <v>1</v>
      </c>
      <c r="C3762" t="s">
        <v>80</v>
      </c>
      <c r="D3762" t="s">
        <v>84</v>
      </c>
      <c r="E3762" t="s">
        <v>200</v>
      </c>
      <c r="F3762" t="s">
        <v>10958</v>
      </c>
      <c r="G3762" t="s">
        <v>202</v>
      </c>
      <c r="H3762" t="s">
        <v>143</v>
      </c>
      <c r="I3762" t="s">
        <v>135</v>
      </c>
      <c r="J3762" t="s">
        <v>136</v>
      </c>
      <c r="K3762" t="s">
        <v>137</v>
      </c>
      <c r="L3762" t="s">
        <v>10959</v>
      </c>
      <c r="M3762" t="s">
        <v>10960</v>
      </c>
      <c r="N3762">
        <v>10.544722222000001</v>
      </c>
      <c r="O3762">
        <v>0</v>
      </c>
      <c r="P3762">
        <v>68</v>
      </c>
      <c r="Q3762">
        <v>0</v>
      </c>
      <c r="R3762">
        <v>0</v>
      </c>
      <c r="S3762">
        <v>0</v>
      </c>
      <c r="T3762">
        <v>22</v>
      </c>
      <c r="U3762">
        <v>0</v>
      </c>
      <c r="V3762">
        <v>0</v>
      </c>
      <c r="W3762">
        <v>0</v>
      </c>
      <c r="X3762">
        <v>252.67872476356879</v>
      </c>
      <c r="Y3762">
        <v>0</v>
      </c>
      <c r="Z3762">
        <v>0</v>
      </c>
      <c r="AA3762">
        <v>0</v>
      </c>
      <c r="AB3762">
        <v>130.66672040837778</v>
      </c>
      <c r="AC3762">
        <v>0</v>
      </c>
      <c r="AD3762">
        <v>0</v>
      </c>
      <c r="AE3762">
        <v>383.34544517194661</v>
      </c>
    </row>
    <row r="3763" spans="1:31" x14ac:dyDescent="0.25">
      <c r="A3763">
        <v>1672903</v>
      </c>
      <c r="B3763">
        <v>1</v>
      </c>
      <c r="C3763" t="s">
        <v>80</v>
      </c>
      <c r="D3763" t="s">
        <v>100</v>
      </c>
      <c r="E3763" t="s">
        <v>140</v>
      </c>
      <c r="F3763" t="s">
        <v>10961</v>
      </c>
      <c r="G3763" t="s">
        <v>142</v>
      </c>
      <c r="H3763" t="s">
        <v>143</v>
      </c>
      <c r="I3763" t="s">
        <v>135</v>
      </c>
      <c r="J3763" t="s">
        <v>136</v>
      </c>
      <c r="K3763" t="s">
        <v>137</v>
      </c>
      <c r="L3763" t="s">
        <v>10962</v>
      </c>
      <c r="M3763" t="s">
        <v>10963</v>
      </c>
      <c r="N3763">
        <v>14.556111111</v>
      </c>
      <c r="O3763">
        <v>0</v>
      </c>
      <c r="P3763">
        <v>21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78.440243129824267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78.440243129824267</v>
      </c>
    </row>
    <row r="3764" spans="1:31" x14ac:dyDescent="0.25">
      <c r="A3764">
        <v>1673493</v>
      </c>
      <c r="B3764">
        <v>1</v>
      </c>
      <c r="C3764" t="s">
        <v>80</v>
      </c>
      <c r="D3764" t="s">
        <v>96</v>
      </c>
      <c r="E3764" t="s">
        <v>151</v>
      </c>
      <c r="F3764" t="s">
        <v>10964</v>
      </c>
      <c r="G3764" t="s">
        <v>153</v>
      </c>
      <c r="H3764" t="s">
        <v>143</v>
      </c>
      <c r="I3764" t="s">
        <v>135</v>
      </c>
      <c r="J3764" t="s">
        <v>136</v>
      </c>
      <c r="K3764" t="s">
        <v>137</v>
      </c>
      <c r="L3764" t="s">
        <v>10965</v>
      </c>
      <c r="M3764" t="s">
        <v>10966</v>
      </c>
      <c r="N3764">
        <v>3.2116666660000002</v>
      </c>
      <c r="O3764">
        <v>0</v>
      </c>
      <c r="P3764">
        <v>30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19.49423983161314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19.49423983161314</v>
      </c>
    </row>
    <row r="3765" spans="1:31" x14ac:dyDescent="0.25">
      <c r="A3765">
        <v>1672952</v>
      </c>
      <c r="B3765">
        <v>1</v>
      </c>
      <c r="C3765" t="s">
        <v>80</v>
      </c>
      <c r="D3765" t="s">
        <v>107</v>
      </c>
      <c r="E3765" t="s">
        <v>140</v>
      </c>
      <c r="F3765" t="s">
        <v>10967</v>
      </c>
      <c r="G3765" t="s">
        <v>142</v>
      </c>
      <c r="H3765" t="s">
        <v>143</v>
      </c>
      <c r="I3765" t="s">
        <v>135</v>
      </c>
      <c r="J3765" t="s">
        <v>136</v>
      </c>
      <c r="K3765" t="s">
        <v>137</v>
      </c>
      <c r="L3765" t="s">
        <v>10968</v>
      </c>
      <c r="M3765" t="s">
        <v>10969</v>
      </c>
      <c r="N3765">
        <v>1.96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2.6420161512135723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2.6420161512135723</v>
      </c>
    </row>
    <row r="3766" spans="1:31" x14ac:dyDescent="0.25">
      <c r="A3766">
        <v>1673072</v>
      </c>
      <c r="B3766">
        <v>1</v>
      </c>
      <c r="C3766" t="s">
        <v>81</v>
      </c>
      <c r="D3766" t="s">
        <v>112</v>
      </c>
      <c r="E3766" t="s">
        <v>151</v>
      </c>
      <c r="F3766" t="s">
        <v>10744</v>
      </c>
      <c r="G3766" t="s">
        <v>396</v>
      </c>
      <c r="H3766" t="s">
        <v>143</v>
      </c>
      <c r="I3766" t="s">
        <v>135</v>
      </c>
      <c r="J3766" t="s">
        <v>136</v>
      </c>
      <c r="K3766" t="s">
        <v>137</v>
      </c>
      <c r="L3766" t="s">
        <v>10970</v>
      </c>
      <c r="M3766" t="s">
        <v>10971</v>
      </c>
      <c r="N3766">
        <v>3.4388888880000001</v>
      </c>
      <c r="O3766">
        <v>0</v>
      </c>
      <c r="P3766">
        <v>248</v>
      </c>
      <c r="Q3766">
        <v>0</v>
      </c>
      <c r="R3766">
        <v>0</v>
      </c>
      <c r="S3766">
        <v>0</v>
      </c>
      <c r="T3766">
        <v>23</v>
      </c>
      <c r="U3766">
        <v>0</v>
      </c>
      <c r="V3766">
        <v>0</v>
      </c>
      <c r="W3766">
        <v>0</v>
      </c>
      <c r="X3766">
        <v>170.82833640200835</v>
      </c>
      <c r="Y3766">
        <v>0</v>
      </c>
      <c r="Z3766">
        <v>0</v>
      </c>
      <c r="AA3766">
        <v>0</v>
      </c>
      <c r="AB3766">
        <v>18.383110997691915</v>
      </c>
      <c r="AC3766">
        <v>0</v>
      </c>
      <c r="AD3766">
        <v>0</v>
      </c>
      <c r="AE3766">
        <v>189.21144739970026</v>
      </c>
    </row>
    <row r="3767" spans="1:31" x14ac:dyDescent="0.25">
      <c r="A3767">
        <v>1673201</v>
      </c>
      <c r="B3767">
        <v>1</v>
      </c>
      <c r="C3767" t="s">
        <v>80</v>
      </c>
      <c r="D3767" t="s">
        <v>82</v>
      </c>
      <c r="E3767" t="s">
        <v>140</v>
      </c>
      <c r="F3767" t="s">
        <v>10972</v>
      </c>
      <c r="G3767" t="s">
        <v>197</v>
      </c>
      <c r="H3767" t="s">
        <v>143</v>
      </c>
      <c r="I3767" t="s">
        <v>135</v>
      </c>
      <c r="J3767" t="s">
        <v>136</v>
      </c>
      <c r="K3767" t="s">
        <v>137</v>
      </c>
      <c r="L3767" t="s">
        <v>10973</v>
      </c>
      <c r="M3767" t="s">
        <v>10974</v>
      </c>
      <c r="N3767">
        <v>4.2086111109999997</v>
      </c>
      <c r="O3767">
        <v>0</v>
      </c>
      <c r="P3767">
        <v>3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3.8264589620902667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3.8264589620902667</v>
      </c>
    </row>
    <row r="3768" spans="1:31" x14ac:dyDescent="0.25">
      <c r="A3768">
        <v>1673450</v>
      </c>
      <c r="B3768">
        <v>1</v>
      </c>
      <c r="C3768" t="s">
        <v>80</v>
      </c>
      <c r="D3768" t="s">
        <v>82</v>
      </c>
      <c r="E3768" t="s">
        <v>140</v>
      </c>
      <c r="F3768" t="s">
        <v>10975</v>
      </c>
      <c r="G3768" t="s">
        <v>142</v>
      </c>
      <c r="H3768" t="s">
        <v>143</v>
      </c>
      <c r="I3768" t="s">
        <v>135</v>
      </c>
      <c r="J3768" t="s">
        <v>136</v>
      </c>
      <c r="K3768" t="s">
        <v>137</v>
      </c>
      <c r="L3768" t="s">
        <v>10976</v>
      </c>
      <c r="M3768" t="s">
        <v>10977</v>
      </c>
      <c r="N3768">
        <v>10.012499999999999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4.7761272005970996</v>
      </c>
      <c r="AC3768">
        <v>0</v>
      </c>
      <c r="AD3768">
        <v>0</v>
      </c>
      <c r="AE3768">
        <v>4.7761272005970996</v>
      </c>
    </row>
    <row r="3769" spans="1:31" x14ac:dyDescent="0.25">
      <c r="A3769">
        <v>1673158</v>
      </c>
      <c r="B3769">
        <v>1</v>
      </c>
      <c r="C3769" t="s">
        <v>80</v>
      </c>
      <c r="D3769" t="s">
        <v>104</v>
      </c>
      <c r="E3769" t="s">
        <v>140</v>
      </c>
      <c r="F3769" t="s">
        <v>10978</v>
      </c>
      <c r="G3769" t="s">
        <v>267</v>
      </c>
      <c r="H3769" t="s">
        <v>143</v>
      </c>
      <c r="I3769" t="s">
        <v>135</v>
      </c>
      <c r="J3769" t="s">
        <v>136</v>
      </c>
      <c r="K3769" t="s">
        <v>137</v>
      </c>
      <c r="L3769" t="s">
        <v>10979</v>
      </c>
      <c r="M3769" t="s">
        <v>10980</v>
      </c>
      <c r="N3769">
        <v>3.7944444439999998</v>
      </c>
      <c r="O3769">
        <v>0</v>
      </c>
      <c r="P3769">
        <v>3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0.72844444527701402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0.72844444527701402</v>
      </c>
    </row>
    <row r="3770" spans="1:31" x14ac:dyDescent="0.25">
      <c r="A3770">
        <v>1672966</v>
      </c>
      <c r="B3770">
        <v>1</v>
      </c>
      <c r="C3770" t="s">
        <v>80</v>
      </c>
      <c r="D3770" t="s">
        <v>94</v>
      </c>
      <c r="E3770" t="s">
        <v>146</v>
      </c>
      <c r="F3770" t="s">
        <v>10981</v>
      </c>
      <c r="G3770" t="s">
        <v>281</v>
      </c>
      <c r="H3770" t="s">
        <v>143</v>
      </c>
      <c r="I3770" t="s">
        <v>135</v>
      </c>
      <c r="J3770" t="s">
        <v>136</v>
      </c>
      <c r="K3770" t="s">
        <v>167</v>
      </c>
      <c r="L3770" t="s">
        <v>10982</v>
      </c>
      <c r="M3770" t="s">
        <v>10983</v>
      </c>
      <c r="N3770">
        <v>5.4693369440000001</v>
      </c>
      <c r="O3770">
        <v>0</v>
      </c>
      <c r="P3770">
        <v>810</v>
      </c>
      <c r="Q3770">
        <v>0</v>
      </c>
      <c r="R3770">
        <v>0</v>
      </c>
      <c r="S3770">
        <v>0</v>
      </c>
      <c r="T3770">
        <v>85</v>
      </c>
      <c r="U3770">
        <v>0</v>
      </c>
      <c r="V3770">
        <v>0</v>
      </c>
      <c r="W3770">
        <v>0</v>
      </c>
      <c r="X3770">
        <v>1227.2051286867018</v>
      </c>
      <c r="Y3770">
        <v>0</v>
      </c>
      <c r="Z3770">
        <v>0</v>
      </c>
      <c r="AA3770">
        <v>0</v>
      </c>
      <c r="AB3770">
        <v>353.03107053708999</v>
      </c>
      <c r="AC3770">
        <v>0</v>
      </c>
      <c r="AD3770">
        <v>0</v>
      </c>
      <c r="AE3770">
        <v>1580.2361992237918</v>
      </c>
    </row>
    <row r="3771" spans="1:31" x14ac:dyDescent="0.25">
      <c r="A3771">
        <v>1673267</v>
      </c>
      <c r="B3771">
        <v>1</v>
      </c>
      <c r="C3771" t="s">
        <v>80</v>
      </c>
      <c r="D3771" t="s">
        <v>100</v>
      </c>
      <c r="E3771" t="s">
        <v>146</v>
      </c>
      <c r="F3771" t="s">
        <v>10138</v>
      </c>
      <c r="G3771" t="s">
        <v>4231</v>
      </c>
      <c r="H3771" t="s">
        <v>143</v>
      </c>
      <c r="I3771" t="s">
        <v>135</v>
      </c>
      <c r="J3771" t="s">
        <v>136</v>
      </c>
      <c r="K3771" t="s">
        <v>137</v>
      </c>
      <c r="L3771" t="s">
        <v>10984</v>
      </c>
      <c r="M3771" t="s">
        <v>10985</v>
      </c>
      <c r="N3771">
        <v>3.6980555549999998</v>
      </c>
      <c r="O3771">
        <v>0</v>
      </c>
      <c r="P3771">
        <v>39</v>
      </c>
      <c r="Q3771">
        <v>0</v>
      </c>
      <c r="R3771">
        <v>19</v>
      </c>
      <c r="S3771">
        <v>0</v>
      </c>
      <c r="T3771">
        <v>9</v>
      </c>
      <c r="U3771">
        <v>0</v>
      </c>
      <c r="V3771">
        <v>0</v>
      </c>
      <c r="W3771">
        <v>0</v>
      </c>
      <c r="X3771">
        <v>22.824012173095042</v>
      </c>
      <c r="Y3771">
        <v>0</v>
      </c>
      <c r="Z3771">
        <v>53.476490244974116</v>
      </c>
      <c r="AA3771">
        <v>0</v>
      </c>
      <c r="AB3771">
        <v>36.463445657131814</v>
      </c>
      <c r="AC3771">
        <v>0</v>
      </c>
      <c r="AD3771">
        <v>0</v>
      </c>
      <c r="AE3771">
        <v>112.76394807520097</v>
      </c>
    </row>
    <row r="3772" spans="1:31" x14ac:dyDescent="0.25">
      <c r="A3772">
        <v>1673313</v>
      </c>
      <c r="B3772">
        <v>1</v>
      </c>
      <c r="C3772" t="s">
        <v>81</v>
      </c>
      <c r="D3772" t="s">
        <v>117</v>
      </c>
      <c r="E3772" t="s">
        <v>140</v>
      </c>
      <c r="F3772" t="s">
        <v>10986</v>
      </c>
      <c r="G3772" t="s">
        <v>197</v>
      </c>
      <c r="H3772" t="s">
        <v>143</v>
      </c>
      <c r="I3772" t="s">
        <v>135</v>
      </c>
      <c r="J3772" t="s">
        <v>136</v>
      </c>
      <c r="K3772" t="s">
        <v>137</v>
      </c>
      <c r="L3772" t="s">
        <v>10987</v>
      </c>
      <c r="M3772" t="s">
        <v>10988</v>
      </c>
      <c r="N3772">
        <v>1.5672222220000001</v>
      </c>
      <c r="O3772">
        <v>0</v>
      </c>
      <c r="P3772">
        <v>3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0.87596327754356051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0.87596327754356051</v>
      </c>
    </row>
    <row r="3773" spans="1:31" x14ac:dyDescent="0.25">
      <c r="A3773">
        <v>1673290</v>
      </c>
      <c r="B3773">
        <v>1</v>
      </c>
      <c r="C3773" t="s">
        <v>81</v>
      </c>
      <c r="D3773" t="s">
        <v>123</v>
      </c>
      <c r="E3773" t="s">
        <v>140</v>
      </c>
      <c r="F3773" t="s">
        <v>10989</v>
      </c>
      <c r="G3773" t="s">
        <v>197</v>
      </c>
      <c r="H3773" t="s">
        <v>143</v>
      </c>
      <c r="I3773" t="s">
        <v>135</v>
      </c>
      <c r="J3773" t="s">
        <v>136</v>
      </c>
      <c r="K3773" t="s">
        <v>137</v>
      </c>
      <c r="L3773" t="s">
        <v>10990</v>
      </c>
      <c r="M3773" t="s">
        <v>10991</v>
      </c>
      <c r="N3773">
        <v>5.9216666660000001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1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3.7089361705899999E-3</v>
      </c>
      <c r="AC3773">
        <v>0</v>
      </c>
      <c r="AD3773">
        <v>0</v>
      </c>
      <c r="AE3773">
        <v>3.7089361705899999E-3</v>
      </c>
    </row>
    <row r="3774" spans="1:31" x14ac:dyDescent="0.25">
      <c r="A3774">
        <v>1673121</v>
      </c>
      <c r="B3774">
        <v>1</v>
      </c>
      <c r="C3774" t="s">
        <v>80</v>
      </c>
      <c r="D3774" t="s">
        <v>103</v>
      </c>
      <c r="E3774" t="s">
        <v>140</v>
      </c>
      <c r="F3774" t="s">
        <v>10992</v>
      </c>
      <c r="G3774" t="s">
        <v>197</v>
      </c>
      <c r="H3774" t="s">
        <v>143</v>
      </c>
      <c r="I3774" t="s">
        <v>135</v>
      </c>
      <c r="J3774" t="s">
        <v>136</v>
      </c>
      <c r="K3774" t="s">
        <v>137</v>
      </c>
      <c r="L3774" t="s">
        <v>10993</v>
      </c>
      <c r="M3774" t="s">
        <v>10994</v>
      </c>
      <c r="N3774">
        <v>2.4077777770000002</v>
      </c>
      <c r="O3774">
        <v>0</v>
      </c>
      <c r="P3774">
        <v>3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1.8459598259606746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1.8459598259606746</v>
      </c>
    </row>
    <row r="3775" spans="1:31" x14ac:dyDescent="0.25">
      <c r="A3775">
        <v>1673144</v>
      </c>
      <c r="B3775">
        <v>1</v>
      </c>
      <c r="C3775" t="s">
        <v>81</v>
      </c>
      <c r="D3775" t="s">
        <v>123</v>
      </c>
      <c r="E3775" t="s">
        <v>159</v>
      </c>
      <c r="F3775" t="s">
        <v>10995</v>
      </c>
      <c r="G3775" t="s">
        <v>281</v>
      </c>
      <c r="H3775" t="s">
        <v>134</v>
      </c>
      <c r="I3775" t="s">
        <v>135</v>
      </c>
      <c r="J3775" t="s">
        <v>136</v>
      </c>
      <c r="K3775" t="s">
        <v>167</v>
      </c>
      <c r="L3775" t="s">
        <v>10996</v>
      </c>
      <c r="M3775" t="s">
        <v>10997</v>
      </c>
      <c r="N3775">
        <v>6.3166666659999997</v>
      </c>
      <c r="O3775">
        <v>0</v>
      </c>
      <c r="P3775">
        <v>11441</v>
      </c>
      <c r="Q3775">
        <v>0</v>
      </c>
      <c r="R3775">
        <v>10</v>
      </c>
      <c r="S3775">
        <v>9</v>
      </c>
      <c r="T3775">
        <v>951</v>
      </c>
      <c r="U3775">
        <v>3</v>
      </c>
      <c r="V3775">
        <v>6</v>
      </c>
      <c r="W3775">
        <v>0</v>
      </c>
      <c r="X3775">
        <v>15398.571885928439</v>
      </c>
      <c r="Y3775">
        <v>0</v>
      </c>
      <c r="Z3775">
        <v>12.784067605926751</v>
      </c>
      <c r="AA3775">
        <v>1802.6890218543358</v>
      </c>
      <c r="AB3775">
        <v>5869.8353223464346</v>
      </c>
      <c r="AC3775">
        <v>713.25230098792383</v>
      </c>
      <c r="AD3775">
        <v>1299.2612073586747</v>
      </c>
      <c r="AE3775">
        <v>25096.393806081735</v>
      </c>
    </row>
    <row r="3776" spans="1:31" x14ac:dyDescent="0.25">
      <c r="A3776">
        <v>1673390</v>
      </c>
      <c r="B3776">
        <v>1</v>
      </c>
      <c r="C3776" t="s">
        <v>80</v>
      </c>
      <c r="D3776" t="s">
        <v>90</v>
      </c>
      <c r="E3776" t="s">
        <v>140</v>
      </c>
      <c r="F3776" t="s">
        <v>10998</v>
      </c>
      <c r="G3776" t="s">
        <v>142</v>
      </c>
      <c r="H3776" t="s">
        <v>143</v>
      </c>
      <c r="I3776" t="s">
        <v>135</v>
      </c>
      <c r="J3776" t="s">
        <v>136</v>
      </c>
      <c r="K3776" t="s">
        <v>137</v>
      </c>
      <c r="L3776" t="s">
        <v>10999</v>
      </c>
      <c r="M3776" t="s">
        <v>11000</v>
      </c>
      <c r="N3776">
        <v>3.2613888879999999</v>
      </c>
      <c r="O3776">
        <v>0</v>
      </c>
      <c r="P3776">
        <v>9</v>
      </c>
      <c r="Q3776">
        <v>0</v>
      </c>
      <c r="R3776">
        <v>0</v>
      </c>
      <c r="S3776">
        <v>0</v>
      </c>
      <c r="T3776">
        <v>2</v>
      </c>
      <c r="U3776">
        <v>0</v>
      </c>
      <c r="V3776">
        <v>0</v>
      </c>
      <c r="W3776">
        <v>0</v>
      </c>
      <c r="X3776">
        <v>16.726819024381061</v>
      </c>
      <c r="Y3776">
        <v>0</v>
      </c>
      <c r="Z3776">
        <v>0</v>
      </c>
      <c r="AA3776">
        <v>0</v>
      </c>
      <c r="AB3776">
        <v>4.8066693039537718</v>
      </c>
      <c r="AC3776">
        <v>0</v>
      </c>
      <c r="AD3776">
        <v>0</v>
      </c>
      <c r="AE3776">
        <v>21.533488328334833</v>
      </c>
    </row>
    <row r="3777" spans="1:31" x14ac:dyDescent="0.25">
      <c r="A3777">
        <v>1672895</v>
      </c>
      <c r="B3777">
        <v>1</v>
      </c>
      <c r="C3777" t="s">
        <v>81</v>
      </c>
      <c r="D3777" t="s">
        <v>112</v>
      </c>
      <c r="E3777" t="s">
        <v>164</v>
      </c>
      <c r="F3777" t="s">
        <v>9134</v>
      </c>
      <c r="G3777" t="s">
        <v>161</v>
      </c>
      <c r="H3777" t="s">
        <v>134</v>
      </c>
      <c r="I3777" t="s">
        <v>135</v>
      </c>
      <c r="J3777" t="s">
        <v>136</v>
      </c>
      <c r="K3777" t="s">
        <v>137</v>
      </c>
      <c r="L3777" t="s">
        <v>11001</v>
      </c>
      <c r="M3777" t="s">
        <v>11002</v>
      </c>
      <c r="N3777">
        <v>0.51194444400000005</v>
      </c>
      <c r="O3777">
        <v>15</v>
      </c>
      <c r="P3777">
        <v>8982</v>
      </c>
      <c r="Q3777">
        <v>451</v>
      </c>
      <c r="R3777">
        <v>2054</v>
      </c>
      <c r="S3777">
        <v>97</v>
      </c>
      <c r="T3777">
        <v>877</v>
      </c>
      <c r="U3777">
        <v>18</v>
      </c>
      <c r="V3777">
        <v>5</v>
      </c>
      <c r="W3777">
        <v>0.65349908591665562</v>
      </c>
      <c r="X3777">
        <v>526.99045803231195</v>
      </c>
      <c r="Y3777">
        <v>106.43455704631489</v>
      </c>
      <c r="Z3777">
        <v>103.02633404893355</v>
      </c>
      <c r="AA3777">
        <v>460.64511730979518</v>
      </c>
      <c r="AB3777">
        <v>129.99534460666715</v>
      </c>
      <c r="AC3777">
        <v>281.48512094347944</v>
      </c>
      <c r="AD3777">
        <v>13.001137023830177</v>
      </c>
      <c r="AE3777">
        <v>1622.231568097249</v>
      </c>
    </row>
    <row r="3778" spans="1:31" x14ac:dyDescent="0.25">
      <c r="A3778">
        <v>1673476</v>
      </c>
      <c r="B3778">
        <v>1</v>
      </c>
      <c r="C3778" t="s">
        <v>80</v>
      </c>
      <c r="D3778" t="s">
        <v>98</v>
      </c>
      <c r="E3778" t="s">
        <v>140</v>
      </c>
      <c r="F3778" t="s">
        <v>11003</v>
      </c>
      <c r="G3778" t="s">
        <v>197</v>
      </c>
      <c r="H3778" t="s">
        <v>143</v>
      </c>
      <c r="I3778" t="s">
        <v>135</v>
      </c>
      <c r="J3778" t="s">
        <v>136</v>
      </c>
      <c r="K3778" t="s">
        <v>137</v>
      </c>
      <c r="L3778" t="s">
        <v>11004</v>
      </c>
      <c r="M3778" t="s">
        <v>11005</v>
      </c>
      <c r="N3778">
        <v>2.3133333330000001</v>
      </c>
      <c r="O3778">
        <v>0</v>
      </c>
      <c r="P3778">
        <v>1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0.41980447577082614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0.41980447577082614</v>
      </c>
    </row>
    <row r="3779" spans="1:31" x14ac:dyDescent="0.25">
      <c r="A3779">
        <v>1673081</v>
      </c>
      <c r="B3779">
        <v>1</v>
      </c>
      <c r="C3779" t="s">
        <v>80</v>
      </c>
      <c r="D3779" t="s">
        <v>97</v>
      </c>
      <c r="E3779" t="s">
        <v>140</v>
      </c>
      <c r="F3779" t="s">
        <v>11006</v>
      </c>
      <c r="G3779" t="s">
        <v>142</v>
      </c>
      <c r="H3779" t="s">
        <v>143</v>
      </c>
      <c r="I3779" t="s">
        <v>135</v>
      </c>
      <c r="J3779" t="s">
        <v>136</v>
      </c>
      <c r="K3779" t="s">
        <v>137</v>
      </c>
      <c r="L3779" t="s">
        <v>11007</v>
      </c>
      <c r="M3779" t="s">
        <v>11008</v>
      </c>
      <c r="N3779">
        <v>7.1658333330000001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0.43939602882593887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0.43939602882593887</v>
      </c>
    </row>
    <row r="3780" spans="1:31" x14ac:dyDescent="0.25">
      <c r="A3780">
        <v>1673330</v>
      </c>
      <c r="B3780">
        <v>1</v>
      </c>
      <c r="C3780" t="s">
        <v>80</v>
      </c>
      <c r="D3780" t="s">
        <v>100</v>
      </c>
      <c r="E3780" t="s">
        <v>140</v>
      </c>
      <c r="F3780" t="s">
        <v>11009</v>
      </c>
      <c r="G3780" t="s">
        <v>197</v>
      </c>
      <c r="H3780" t="s">
        <v>143</v>
      </c>
      <c r="I3780" t="s">
        <v>135</v>
      </c>
      <c r="J3780" t="s">
        <v>136</v>
      </c>
      <c r="K3780" t="s">
        <v>137</v>
      </c>
      <c r="L3780" t="s">
        <v>11010</v>
      </c>
      <c r="M3780" t="s">
        <v>11011</v>
      </c>
      <c r="N3780">
        <v>2.4730555550000002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0.78258964586488045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0.78258964586488045</v>
      </c>
    </row>
    <row r="3781" spans="1:31" x14ac:dyDescent="0.25">
      <c r="A3781">
        <v>1673018</v>
      </c>
      <c r="B3781">
        <v>1</v>
      </c>
      <c r="C3781" t="s">
        <v>80</v>
      </c>
      <c r="D3781" t="s">
        <v>108</v>
      </c>
      <c r="E3781" t="s">
        <v>146</v>
      </c>
      <c r="F3781" t="s">
        <v>11012</v>
      </c>
      <c r="G3781" t="s">
        <v>253</v>
      </c>
      <c r="H3781" t="s">
        <v>143</v>
      </c>
      <c r="I3781" t="s">
        <v>135</v>
      </c>
      <c r="J3781" t="s">
        <v>136</v>
      </c>
      <c r="K3781" t="s">
        <v>167</v>
      </c>
      <c r="L3781" t="s">
        <v>11013</v>
      </c>
      <c r="M3781" t="s">
        <v>11014</v>
      </c>
      <c r="N3781">
        <v>5.3961111109999997</v>
      </c>
      <c r="O3781">
        <v>0</v>
      </c>
      <c r="P3781">
        <v>31</v>
      </c>
      <c r="Q3781">
        <v>0</v>
      </c>
      <c r="R3781">
        <v>10</v>
      </c>
      <c r="S3781">
        <v>0</v>
      </c>
      <c r="T3781">
        <v>3</v>
      </c>
      <c r="U3781">
        <v>0</v>
      </c>
      <c r="V3781">
        <v>0</v>
      </c>
      <c r="W3781">
        <v>0</v>
      </c>
      <c r="X3781">
        <v>9.233020744875601</v>
      </c>
      <c r="Y3781">
        <v>0</v>
      </c>
      <c r="Z3781">
        <v>1.3198980826131721</v>
      </c>
      <c r="AA3781">
        <v>0</v>
      </c>
      <c r="AB3781">
        <v>4.4829157023251867</v>
      </c>
      <c r="AC3781">
        <v>0</v>
      </c>
      <c r="AD3781">
        <v>0</v>
      </c>
      <c r="AE3781">
        <v>15.035834529813959</v>
      </c>
    </row>
    <row r="3782" spans="1:31" x14ac:dyDescent="0.25">
      <c r="A3782">
        <v>1673041</v>
      </c>
      <c r="B3782">
        <v>1</v>
      </c>
      <c r="C3782" t="s">
        <v>80</v>
      </c>
      <c r="D3782" t="s">
        <v>100</v>
      </c>
      <c r="E3782" t="s">
        <v>131</v>
      </c>
      <c r="F3782" t="s">
        <v>11015</v>
      </c>
      <c r="G3782" t="s">
        <v>166</v>
      </c>
      <c r="H3782" t="s">
        <v>134</v>
      </c>
      <c r="I3782" t="s">
        <v>135</v>
      </c>
      <c r="J3782" t="s">
        <v>5</v>
      </c>
      <c r="K3782" t="s">
        <v>137</v>
      </c>
      <c r="L3782" t="s">
        <v>11016</v>
      </c>
      <c r="M3782" t="s">
        <v>11017</v>
      </c>
      <c r="N3782">
        <v>7.0522222220000002</v>
      </c>
      <c r="O3782">
        <v>2</v>
      </c>
      <c r="P3782">
        <v>398</v>
      </c>
      <c r="Q3782">
        <v>12</v>
      </c>
      <c r="R3782">
        <v>85</v>
      </c>
      <c r="S3782">
        <v>4</v>
      </c>
      <c r="T3782">
        <v>56</v>
      </c>
      <c r="U3782">
        <v>0</v>
      </c>
      <c r="V3782">
        <v>0</v>
      </c>
      <c r="W3782">
        <v>2.3904328391168614</v>
      </c>
      <c r="X3782">
        <v>619.03888278260104</v>
      </c>
      <c r="Y3782">
        <v>29.603983491634715</v>
      </c>
      <c r="Z3782">
        <v>138.98284472764192</v>
      </c>
      <c r="AA3782">
        <v>83.123788639929217</v>
      </c>
      <c r="AB3782">
        <v>167.92709538252052</v>
      </c>
      <c r="AC3782">
        <v>0</v>
      </c>
      <c r="AD3782">
        <v>0</v>
      </c>
      <c r="AE3782">
        <v>1041.0670278634443</v>
      </c>
    </row>
    <row r="3783" spans="1:31" x14ac:dyDescent="0.25">
      <c r="A3783">
        <v>1673230</v>
      </c>
      <c r="B3783">
        <v>1</v>
      </c>
      <c r="C3783" t="s">
        <v>80</v>
      </c>
      <c r="D3783" t="s">
        <v>89</v>
      </c>
      <c r="E3783" t="s">
        <v>140</v>
      </c>
      <c r="F3783" t="s">
        <v>10006</v>
      </c>
      <c r="G3783" t="s">
        <v>142</v>
      </c>
      <c r="H3783" t="s">
        <v>143</v>
      </c>
      <c r="I3783" t="s">
        <v>135</v>
      </c>
      <c r="J3783" t="s">
        <v>136</v>
      </c>
      <c r="K3783" t="s">
        <v>137</v>
      </c>
      <c r="L3783" t="s">
        <v>11018</v>
      </c>
      <c r="M3783" t="s">
        <v>11019</v>
      </c>
      <c r="N3783">
        <v>3.2233333329999998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0.25891024330528001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0.25891024330528001</v>
      </c>
    </row>
    <row r="3784" spans="1:31" x14ac:dyDescent="0.25">
      <c r="A3784">
        <v>1672998</v>
      </c>
      <c r="B3784">
        <v>1</v>
      </c>
      <c r="C3784" t="s">
        <v>81</v>
      </c>
      <c r="D3784" t="s">
        <v>116</v>
      </c>
      <c r="E3784" t="s">
        <v>164</v>
      </c>
      <c r="F3784" t="s">
        <v>11020</v>
      </c>
      <c r="G3784" t="s">
        <v>161</v>
      </c>
      <c r="H3784" t="s">
        <v>134</v>
      </c>
      <c r="I3784" t="s">
        <v>135</v>
      </c>
      <c r="J3784" t="s">
        <v>136</v>
      </c>
      <c r="K3784" t="s">
        <v>137</v>
      </c>
      <c r="L3784" t="s">
        <v>11021</v>
      </c>
      <c r="M3784" t="s">
        <v>11022</v>
      </c>
      <c r="N3784">
        <v>0.24972222199999999</v>
      </c>
      <c r="O3784">
        <v>0</v>
      </c>
      <c r="P3784">
        <v>6248</v>
      </c>
      <c r="Q3784">
        <v>1</v>
      </c>
      <c r="R3784">
        <v>8</v>
      </c>
      <c r="S3784">
        <v>10</v>
      </c>
      <c r="T3784">
        <v>1284</v>
      </c>
      <c r="U3784">
        <v>3</v>
      </c>
      <c r="V3784">
        <v>2</v>
      </c>
      <c r="W3784">
        <v>0</v>
      </c>
      <c r="X3784">
        <v>344.35298997284679</v>
      </c>
      <c r="Y3784">
        <v>6.6054591010400003E-3</v>
      </c>
      <c r="Z3784">
        <v>0.53071950110635679</v>
      </c>
      <c r="AA3784">
        <v>77.119748861822956</v>
      </c>
      <c r="AB3784">
        <v>280.23595525519733</v>
      </c>
      <c r="AC3784">
        <v>23.020009820459997</v>
      </c>
      <c r="AD3784">
        <v>1.4931677663350573</v>
      </c>
      <c r="AE3784">
        <v>726.75919663686955</v>
      </c>
    </row>
    <row r="3785" spans="1:31" x14ac:dyDescent="0.25">
      <c r="A3785">
        <v>1672975</v>
      </c>
      <c r="B3785">
        <v>1</v>
      </c>
      <c r="C3785" t="s">
        <v>80</v>
      </c>
      <c r="D3785" t="s">
        <v>96</v>
      </c>
      <c r="E3785" t="s">
        <v>131</v>
      </c>
      <c r="F3785" t="s">
        <v>7823</v>
      </c>
      <c r="G3785" t="s">
        <v>253</v>
      </c>
      <c r="H3785" t="s">
        <v>134</v>
      </c>
      <c r="I3785" t="s">
        <v>135</v>
      </c>
      <c r="J3785" t="s">
        <v>136</v>
      </c>
      <c r="K3785" t="s">
        <v>167</v>
      </c>
      <c r="L3785" t="s">
        <v>11023</v>
      </c>
      <c r="M3785" t="s">
        <v>11024</v>
      </c>
      <c r="N3785">
        <v>3.9813888880000001</v>
      </c>
      <c r="O3785">
        <v>1</v>
      </c>
      <c r="P3785">
        <v>1095</v>
      </c>
      <c r="Q3785">
        <v>0</v>
      </c>
      <c r="R3785">
        <v>18</v>
      </c>
      <c r="S3785">
        <v>3</v>
      </c>
      <c r="T3785">
        <v>96</v>
      </c>
      <c r="U3785">
        <v>0</v>
      </c>
      <c r="V3785">
        <v>0</v>
      </c>
      <c r="W3785">
        <v>6.3488760501299417</v>
      </c>
      <c r="X3785">
        <v>2014.6393801110007</v>
      </c>
      <c r="Y3785">
        <v>0</v>
      </c>
      <c r="Z3785">
        <v>35.239763155512485</v>
      </c>
      <c r="AA3785">
        <v>175.49383190286127</v>
      </c>
      <c r="AB3785">
        <v>325.39708996045908</v>
      </c>
      <c r="AC3785">
        <v>0</v>
      </c>
      <c r="AD3785">
        <v>0</v>
      </c>
      <c r="AE3785">
        <v>2557.1189411799633</v>
      </c>
    </row>
    <row r="3786" spans="1:31" x14ac:dyDescent="0.25">
      <c r="A3786">
        <v>1673396</v>
      </c>
      <c r="B3786">
        <v>1</v>
      </c>
      <c r="C3786" t="s">
        <v>80</v>
      </c>
      <c r="D3786" t="s">
        <v>84</v>
      </c>
      <c r="E3786" t="s">
        <v>200</v>
      </c>
      <c r="F3786" t="s">
        <v>10958</v>
      </c>
      <c r="G3786" t="s">
        <v>240</v>
      </c>
      <c r="H3786" t="s">
        <v>143</v>
      </c>
      <c r="I3786" t="s">
        <v>135</v>
      </c>
      <c r="J3786" t="s">
        <v>136</v>
      </c>
      <c r="K3786" t="s">
        <v>137</v>
      </c>
      <c r="L3786" t="s">
        <v>11025</v>
      </c>
      <c r="M3786" t="s">
        <v>11026</v>
      </c>
      <c r="N3786">
        <v>1.420555555</v>
      </c>
      <c r="O3786">
        <v>0</v>
      </c>
      <c r="P3786">
        <v>68</v>
      </c>
      <c r="Q3786">
        <v>0</v>
      </c>
      <c r="R3786">
        <v>0</v>
      </c>
      <c r="S3786">
        <v>0</v>
      </c>
      <c r="T3786">
        <v>22</v>
      </c>
      <c r="U3786">
        <v>0</v>
      </c>
      <c r="V3786">
        <v>0</v>
      </c>
      <c r="W3786">
        <v>0</v>
      </c>
      <c r="X3786">
        <v>41.734158808070006</v>
      </c>
      <c r="Y3786">
        <v>0</v>
      </c>
      <c r="Z3786">
        <v>0</v>
      </c>
      <c r="AA3786">
        <v>0</v>
      </c>
      <c r="AB3786">
        <v>26.39252589204099</v>
      </c>
      <c r="AC3786">
        <v>0</v>
      </c>
      <c r="AD3786">
        <v>0</v>
      </c>
      <c r="AE3786">
        <v>68.126684700110999</v>
      </c>
    </row>
    <row r="3787" spans="1:31" x14ac:dyDescent="0.25">
      <c r="A3787">
        <v>1673459</v>
      </c>
      <c r="B3787">
        <v>1</v>
      </c>
      <c r="C3787" t="s">
        <v>80</v>
      </c>
      <c r="D3787" t="s">
        <v>96</v>
      </c>
      <c r="E3787" t="s">
        <v>151</v>
      </c>
      <c r="F3787" t="s">
        <v>11027</v>
      </c>
      <c r="G3787" t="s">
        <v>202</v>
      </c>
      <c r="H3787" t="s">
        <v>143</v>
      </c>
      <c r="I3787" t="s">
        <v>135</v>
      </c>
      <c r="J3787" t="s">
        <v>136</v>
      </c>
      <c r="K3787" t="s">
        <v>137</v>
      </c>
      <c r="L3787" t="s">
        <v>11028</v>
      </c>
      <c r="M3787" t="s">
        <v>11029</v>
      </c>
      <c r="N3787">
        <v>6.1488888880000001</v>
      </c>
      <c r="O3787">
        <v>0</v>
      </c>
      <c r="P3787">
        <v>50</v>
      </c>
      <c r="Q3787">
        <v>0</v>
      </c>
      <c r="R3787">
        <v>0</v>
      </c>
      <c r="S3787">
        <v>0</v>
      </c>
      <c r="T3787">
        <v>7</v>
      </c>
      <c r="U3787">
        <v>0</v>
      </c>
      <c r="V3787">
        <v>0</v>
      </c>
      <c r="W3787">
        <v>0</v>
      </c>
      <c r="X3787">
        <v>106.00948869895235</v>
      </c>
      <c r="Y3787">
        <v>0</v>
      </c>
      <c r="Z3787">
        <v>0</v>
      </c>
      <c r="AA3787">
        <v>0</v>
      </c>
      <c r="AB3787">
        <v>27.213182990339302</v>
      </c>
      <c r="AC3787">
        <v>0</v>
      </c>
      <c r="AD3787">
        <v>0</v>
      </c>
      <c r="AE3787">
        <v>133.22267168929164</v>
      </c>
    </row>
    <row r="3788" spans="1:31" x14ac:dyDescent="0.25">
      <c r="A3788">
        <v>1673061</v>
      </c>
      <c r="B3788">
        <v>1</v>
      </c>
      <c r="C3788" t="s">
        <v>80</v>
      </c>
      <c r="D3788" t="s">
        <v>111</v>
      </c>
      <c r="E3788" t="s">
        <v>151</v>
      </c>
      <c r="F3788" t="s">
        <v>11030</v>
      </c>
      <c r="G3788" t="s">
        <v>253</v>
      </c>
      <c r="H3788" t="s">
        <v>143</v>
      </c>
      <c r="I3788" t="s">
        <v>135</v>
      </c>
      <c r="J3788" t="s">
        <v>136</v>
      </c>
      <c r="K3788" t="s">
        <v>167</v>
      </c>
      <c r="L3788" t="s">
        <v>11031</v>
      </c>
      <c r="M3788" t="s">
        <v>11032</v>
      </c>
      <c r="N3788">
        <v>0.55412583299999996</v>
      </c>
      <c r="O3788">
        <v>0</v>
      </c>
      <c r="P3788">
        <v>176</v>
      </c>
      <c r="Q3788">
        <v>0</v>
      </c>
      <c r="R3788">
        <v>0</v>
      </c>
      <c r="S3788">
        <v>0</v>
      </c>
      <c r="T3788">
        <v>19</v>
      </c>
      <c r="U3788">
        <v>0</v>
      </c>
      <c r="V3788">
        <v>0</v>
      </c>
      <c r="W3788">
        <v>0</v>
      </c>
      <c r="X3788">
        <v>33.785088445163709</v>
      </c>
      <c r="Y3788">
        <v>0</v>
      </c>
      <c r="Z3788">
        <v>0</v>
      </c>
      <c r="AA3788">
        <v>0</v>
      </c>
      <c r="AB3788">
        <v>20.473924373884451</v>
      </c>
      <c r="AC3788">
        <v>0</v>
      </c>
      <c r="AD3788">
        <v>0</v>
      </c>
      <c r="AE3788">
        <v>54.259012819048159</v>
      </c>
    </row>
    <row r="3789" spans="1:31" x14ac:dyDescent="0.25">
      <c r="A3789">
        <v>1673310</v>
      </c>
      <c r="B3789">
        <v>1</v>
      </c>
      <c r="C3789" t="s">
        <v>80</v>
      </c>
      <c r="D3789" t="s">
        <v>97</v>
      </c>
      <c r="E3789" t="s">
        <v>140</v>
      </c>
      <c r="F3789" t="s">
        <v>11033</v>
      </c>
      <c r="G3789" t="s">
        <v>197</v>
      </c>
      <c r="H3789" t="s">
        <v>143</v>
      </c>
      <c r="I3789" t="s">
        <v>135</v>
      </c>
      <c r="J3789" t="s">
        <v>136</v>
      </c>
      <c r="K3789" t="s">
        <v>137</v>
      </c>
      <c r="L3789" t="s">
        <v>11034</v>
      </c>
      <c r="M3789" t="s">
        <v>11035</v>
      </c>
      <c r="N3789">
        <v>3.5125000000000002</v>
      </c>
      <c r="O3789">
        <v>0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0.41143695687205001</v>
      </c>
      <c r="AA3789">
        <v>0</v>
      </c>
      <c r="AB3789">
        <v>0</v>
      </c>
      <c r="AC3789">
        <v>0</v>
      </c>
      <c r="AD3789">
        <v>0</v>
      </c>
      <c r="AE3789">
        <v>0.41143695687205001</v>
      </c>
    </row>
    <row r="3790" spans="1:31" x14ac:dyDescent="0.25">
      <c r="A3790">
        <v>1673433</v>
      </c>
      <c r="B3790">
        <v>1</v>
      </c>
      <c r="C3790" t="s">
        <v>80</v>
      </c>
      <c r="D3790" t="s">
        <v>96</v>
      </c>
      <c r="E3790" t="s">
        <v>151</v>
      </c>
      <c r="F3790" t="s">
        <v>11036</v>
      </c>
      <c r="G3790" t="s">
        <v>222</v>
      </c>
      <c r="H3790" t="s">
        <v>143</v>
      </c>
      <c r="I3790" t="s">
        <v>135</v>
      </c>
      <c r="J3790" t="s">
        <v>136</v>
      </c>
      <c r="K3790" t="s">
        <v>137</v>
      </c>
      <c r="L3790" t="s">
        <v>11037</v>
      </c>
      <c r="M3790" t="s">
        <v>11038</v>
      </c>
      <c r="N3790">
        <v>9.5383333330000006</v>
      </c>
      <c r="O3790">
        <v>0</v>
      </c>
      <c r="P3790">
        <v>37</v>
      </c>
      <c r="Q3790">
        <v>0</v>
      </c>
      <c r="R3790">
        <v>0</v>
      </c>
      <c r="S3790">
        <v>0</v>
      </c>
      <c r="T3790">
        <v>3</v>
      </c>
      <c r="U3790">
        <v>0</v>
      </c>
      <c r="V3790">
        <v>0</v>
      </c>
      <c r="W3790">
        <v>0</v>
      </c>
      <c r="X3790">
        <v>116.97612282630645</v>
      </c>
      <c r="Y3790">
        <v>0</v>
      </c>
      <c r="Z3790">
        <v>0</v>
      </c>
      <c r="AA3790">
        <v>0</v>
      </c>
      <c r="AB3790">
        <v>6.0643400345126492</v>
      </c>
      <c r="AC3790">
        <v>0</v>
      </c>
      <c r="AD3790">
        <v>0</v>
      </c>
      <c r="AE3790">
        <v>123.0404628608191</v>
      </c>
    </row>
    <row r="3791" spans="1:31" x14ac:dyDescent="0.25">
      <c r="A3791">
        <v>1672955</v>
      </c>
      <c r="B3791">
        <v>1</v>
      </c>
      <c r="C3791" t="s">
        <v>81</v>
      </c>
      <c r="D3791" t="s">
        <v>115</v>
      </c>
      <c r="E3791" t="s">
        <v>131</v>
      </c>
      <c r="F3791" t="s">
        <v>11039</v>
      </c>
      <c r="G3791" t="s">
        <v>271</v>
      </c>
      <c r="H3791" t="s">
        <v>181</v>
      </c>
      <c r="I3791" t="s">
        <v>135</v>
      </c>
      <c r="J3791" t="s">
        <v>136</v>
      </c>
      <c r="K3791" t="s">
        <v>167</v>
      </c>
      <c r="L3791" t="s">
        <v>11040</v>
      </c>
      <c r="M3791" t="s">
        <v>11041</v>
      </c>
      <c r="N3791">
        <v>7.1803925</v>
      </c>
      <c r="O3791">
        <v>0</v>
      </c>
      <c r="P3791">
        <v>51</v>
      </c>
      <c r="Q3791">
        <v>0</v>
      </c>
      <c r="R3791">
        <v>0</v>
      </c>
      <c r="S3791">
        <v>2</v>
      </c>
      <c r="T3791">
        <v>0</v>
      </c>
      <c r="U3791">
        <v>0</v>
      </c>
      <c r="V3791">
        <v>0</v>
      </c>
      <c r="W3791">
        <v>0</v>
      </c>
      <c r="X3791">
        <v>10.018680547821228</v>
      </c>
      <c r="Y3791">
        <v>0</v>
      </c>
      <c r="Z3791">
        <v>0</v>
      </c>
      <c r="AA3791">
        <v>70.440231174575928</v>
      </c>
      <c r="AB3791">
        <v>0</v>
      </c>
      <c r="AC3791">
        <v>0</v>
      </c>
      <c r="AD3791">
        <v>0</v>
      </c>
      <c r="AE3791">
        <v>80.458911722397161</v>
      </c>
    </row>
    <row r="3792" spans="1:31" x14ac:dyDescent="0.25">
      <c r="A3792">
        <v>1673224</v>
      </c>
      <c r="B3792">
        <v>1</v>
      </c>
      <c r="C3792" t="s">
        <v>81</v>
      </c>
      <c r="D3792" t="s">
        <v>114</v>
      </c>
      <c r="E3792" t="s">
        <v>151</v>
      </c>
      <c r="F3792" t="s">
        <v>11042</v>
      </c>
      <c r="G3792" t="s">
        <v>482</v>
      </c>
      <c r="H3792" t="s">
        <v>143</v>
      </c>
      <c r="I3792" t="s">
        <v>135</v>
      </c>
      <c r="J3792" t="s">
        <v>136</v>
      </c>
      <c r="K3792" t="s">
        <v>137</v>
      </c>
      <c r="L3792" t="s">
        <v>11043</v>
      </c>
      <c r="M3792" t="s">
        <v>11044</v>
      </c>
      <c r="N3792">
        <v>1.55</v>
      </c>
      <c r="O3792">
        <v>0</v>
      </c>
      <c r="P3792">
        <v>40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3.9915132608619008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3.9915132608619008</v>
      </c>
    </row>
    <row r="3793" spans="1:31" x14ac:dyDescent="0.25">
      <c r="A3793">
        <v>1673001</v>
      </c>
      <c r="B3793">
        <v>1</v>
      </c>
      <c r="C3793" t="s">
        <v>81</v>
      </c>
      <c r="D3793" t="s">
        <v>128</v>
      </c>
      <c r="E3793" t="s">
        <v>146</v>
      </c>
      <c r="F3793" t="s">
        <v>11045</v>
      </c>
      <c r="G3793" t="s">
        <v>281</v>
      </c>
      <c r="H3793" t="s">
        <v>143</v>
      </c>
      <c r="I3793" t="s">
        <v>135</v>
      </c>
      <c r="J3793" t="s">
        <v>136</v>
      </c>
      <c r="K3793" t="s">
        <v>167</v>
      </c>
      <c r="L3793" t="s">
        <v>11046</v>
      </c>
      <c r="M3793" t="s">
        <v>11047</v>
      </c>
      <c r="N3793">
        <v>7.6934444439999998</v>
      </c>
      <c r="O3793">
        <v>0</v>
      </c>
      <c r="P3793">
        <v>1031</v>
      </c>
      <c r="Q3793">
        <v>0</v>
      </c>
      <c r="R3793">
        <v>0</v>
      </c>
      <c r="S3793">
        <v>0</v>
      </c>
      <c r="T3793">
        <v>92</v>
      </c>
      <c r="U3793">
        <v>0</v>
      </c>
      <c r="V3793">
        <v>0</v>
      </c>
      <c r="W3793">
        <v>0</v>
      </c>
      <c r="X3793">
        <v>1655.2975878282575</v>
      </c>
      <c r="Y3793">
        <v>0</v>
      </c>
      <c r="Z3793">
        <v>0</v>
      </c>
      <c r="AA3793">
        <v>0</v>
      </c>
      <c r="AB3793">
        <v>816.28451340927279</v>
      </c>
      <c r="AC3793">
        <v>0</v>
      </c>
      <c r="AD3793">
        <v>0</v>
      </c>
      <c r="AE3793">
        <v>2471.5821012375304</v>
      </c>
    </row>
    <row r="3794" spans="1:31" x14ac:dyDescent="0.25">
      <c r="A3794">
        <v>1673141</v>
      </c>
      <c r="B3794">
        <v>1</v>
      </c>
      <c r="C3794" t="s">
        <v>80</v>
      </c>
      <c r="D3794" t="s">
        <v>88</v>
      </c>
      <c r="E3794" t="s">
        <v>140</v>
      </c>
      <c r="F3794" t="s">
        <v>11048</v>
      </c>
      <c r="G3794" t="s">
        <v>142</v>
      </c>
      <c r="H3794" t="s">
        <v>143</v>
      </c>
      <c r="I3794" t="s">
        <v>135</v>
      </c>
      <c r="J3794" t="s">
        <v>136</v>
      </c>
      <c r="K3794" t="s">
        <v>137</v>
      </c>
      <c r="L3794" t="s">
        <v>11049</v>
      </c>
      <c r="M3794" t="s">
        <v>11050</v>
      </c>
      <c r="N3794">
        <v>2.258888888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18</v>
      </c>
      <c r="U3794">
        <v>0</v>
      </c>
      <c r="V3794">
        <v>0</v>
      </c>
      <c r="W3794">
        <v>0</v>
      </c>
      <c r="X3794">
        <v>1.0495816620394902</v>
      </c>
      <c r="Y3794">
        <v>0</v>
      </c>
      <c r="Z3794">
        <v>0</v>
      </c>
      <c r="AA3794">
        <v>0</v>
      </c>
      <c r="AB3794">
        <v>51.180315921182441</v>
      </c>
      <c r="AC3794">
        <v>0</v>
      </c>
      <c r="AD3794">
        <v>0</v>
      </c>
      <c r="AE3794">
        <v>52.229897583221934</v>
      </c>
    </row>
    <row r="3795" spans="1:31" x14ac:dyDescent="0.25">
      <c r="A3795">
        <v>1672938</v>
      </c>
      <c r="B3795">
        <v>1</v>
      </c>
      <c r="C3795" t="s">
        <v>80</v>
      </c>
      <c r="D3795" t="s">
        <v>95</v>
      </c>
      <c r="E3795" t="s">
        <v>164</v>
      </c>
      <c r="F3795" t="s">
        <v>11051</v>
      </c>
      <c r="G3795" t="s">
        <v>161</v>
      </c>
      <c r="H3795" t="s">
        <v>134</v>
      </c>
      <c r="I3795" t="s">
        <v>135</v>
      </c>
      <c r="J3795" t="s">
        <v>136</v>
      </c>
      <c r="K3795" t="s">
        <v>137</v>
      </c>
      <c r="L3795" t="s">
        <v>11052</v>
      </c>
      <c r="M3795" t="s">
        <v>11053</v>
      </c>
      <c r="N3795">
        <v>0.35722222199999998</v>
      </c>
      <c r="O3795">
        <v>4</v>
      </c>
      <c r="P3795">
        <v>2381</v>
      </c>
      <c r="Q3795">
        <v>8</v>
      </c>
      <c r="R3795">
        <v>15</v>
      </c>
      <c r="S3795">
        <v>47</v>
      </c>
      <c r="T3795">
        <v>217</v>
      </c>
      <c r="U3795">
        <v>10</v>
      </c>
      <c r="V3795">
        <v>2</v>
      </c>
      <c r="W3795">
        <v>1.1731366175205951</v>
      </c>
      <c r="X3795">
        <v>260.29520482770596</v>
      </c>
      <c r="Y3795">
        <v>28.067474586977873</v>
      </c>
      <c r="Z3795">
        <v>2.0841849301713</v>
      </c>
      <c r="AA3795">
        <v>219.33267552847747</v>
      </c>
      <c r="AB3795">
        <v>100.14397005824745</v>
      </c>
      <c r="AC3795">
        <v>209.80570359658026</v>
      </c>
      <c r="AD3795">
        <v>8.9093529055371548</v>
      </c>
      <c r="AE3795">
        <v>829.81170305121805</v>
      </c>
    </row>
    <row r="3796" spans="1:31" x14ac:dyDescent="0.25">
      <c r="A3796">
        <v>1673038</v>
      </c>
      <c r="B3796">
        <v>1</v>
      </c>
      <c r="C3796" t="s">
        <v>80</v>
      </c>
      <c r="D3796" t="s">
        <v>84</v>
      </c>
      <c r="E3796" t="s">
        <v>146</v>
      </c>
      <c r="F3796" t="s">
        <v>11054</v>
      </c>
      <c r="G3796" t="s">
        <v>403</v>
      </c>
      <c r="H3796" t="s">
        <v>143</v>
      </c>
      <c r="I3796" t="s">
        <v>135</v>
      </c>
      <c r="J3796" t="s">
        <v>136</v>
      </c>
      <c r="K3796" t="s">
        <v>137</v>
      </c>
      <c r="L3796" t="s">
        <v>11055</v>
      </c>
      <c r="M3796" t="s">
        <v>11056</v>
      </c>
      <c r="N3796">
        <v>0.41194444400000002</v>
      </c>
      <c r="O3796">
        <v>0</v>
      </c>
      <c r="P3796">
        <v>683</v>
      </c>
      <c r="Q3796">
        <v>0</v>
      </c>
      <c r="R3796">
        <v>0</v>
      </c>
      <c r="S3796">
        <v>0</v>
      </c>
      <c r="T3796">
        <v>20</v>
      </c>
      <c r="U3796">
        <v>0</v>
      </c>
      <c r="V3796">
        <v>0</v>
      </c>
      <c r="W3796">
        <v>0</v>
      </c>
      <c r="X3796">
        <v>72.739709289717823</v>
      </c>
      <c r="Y3796">
        <v>0</v>
      </c>
      <c r="Z3796">
        <v>0</v>
      </c>
      <c r="AA3796">
        <v>0</v>
      </c>
      <c r="AB3796">
        <v>5.1271207610054219</v>
      </c>
      <c r="AC3796">
        <v>0</v>
      </c>
      <c r="AD3796">
        <v>0</v>
      </c>
      <c r="AE3796">
        <v>77.866830050723252</v>
      </c>
    </row>
    <row r="3797" spans="1:31" x14ac:dyDescent="0.25">
      <c r="A3797">
        <v>1673333</v>
      </c>
      <c r="B3797">
        <v>1</v>
      </c>
      <c r="C3797" t="s">
        <v>81</v>
      </c>
      <c r="D3797" t="s">
        <v>113</v>
      </c>
      <c r="E3797" t="s">
        <v>164</v>
      </c>
      <c r="F3797" t="s">
        <v>11057</v>
      </c>
      <c r="G3797" t="s">
        <v>596</v>
      </c>
      <c r="H3797" t="s">
        <v>134</v>
      </c>
      <c r="I3797" t="s">
        <v>135</v>
      </c>
      <c r="J3797" t="s">
        <v>136</v>
      </c>
      <c r="K3797" t="s">
        <v>137</v>
      </c>
      <c r="L3797" t="s">
        <v>11058</v>
      </c>
      <c r="M3797" t="s">
        <v>11059</v>
      </c>
      <c r="N3797">
        <v>0.83833333300000001</v>
      </c>
      <c r="O3797">
        <v>15</v>
      </c>
      <c r="P3797">
        <v>347</v>
      </c>
      <c r="Q3797">
        <v>144</v>
      </c>
      <c r="R3797">
        <v>177</v>
      </c>
      <c r="S3797">
        <v>20</v>
      </c>
      <c r="T3797">
        <v>27</v>
      </c>
      <c r="U3797">
        <v>0</v>
      </c>
      <c r="V3797">
        <v>0</v>
      </c>
      <c r="W3797">
        <v>2.2220135257740266</v>
      </c>
      <c r="X3797">
        <v>74.326732032497233</v>
      </c>
      <c r="Y3797">
        <v>54.618955389252946</v>
      </c>
      <c r="Z3797">
        <v>52.627131198546081</v>
      </c>
      <c r="AA3797">
        <v>31.437941956985981</v>
      </c>
      <c r="AB3797">
        <v>20.48960238629795</v>
      </c>
      <c r="AC3797">
        <v>0</v>
      </c>
      <c r="AD3797">
        <v>0</v>
      </c>
      <c r="AE3797">
        <v>235.72237648935422</v>
      </c>
    </row>
    <row r="3798" spans="1:31" x14ac:dyDescent="0.25">
      <c r="A3798">
        <v>1673207</v>
      </c>
      <c r="B3798">
        <v>1</v>
      </c>
      <c r="C3798" t="s">
        <v>80</v>
      </c>
      <c r="D3798" t="s">
        <v>103</v>
      </c>
      <c r="E3798" t="s">
        <v>146</v>
      </c>
      <c r="F3798" t="s">
        <v>11060</v>
      </c>
      <c r="G3798" t="s">
        <v>1447</v>
      </c>
      <c r="H3798" t="s">
        <v>143</v>
      </c>
      <c r="I3798" t="s">
        <v>135</v>
      </c>
      <c r="J3798" t="s">
        <v>136</v>
      </c>
      <c r="K3798" t="s">
        <v>137</v>
      </c>
      <c r="L3798" t="s">
        <v>11061</v>
      </c>
      <c r="M3798" t="s">
        <v>11062</v>
      </c>
      <c r="N3798">
        <v>2.1497222219999998</v>
      </c>
      <c r="O3798">
        <v>0</v>
      </c>
      <c r="P3798">
        <v>59</v>
      </c>
      <c r="Q3798">
        <v>0</v>
      </c>
      <c r="R3798">
        <v>17</v>
      </c>
      <c r="S3798">
        <v>0</v>
      </c>
      <c r="T3798">
        <v>10</v>
      </c>
      <c r="U3798">
        <v>0</v>
      </c>
      <c r="V3798">
        <v>0</v>
      </c>
      <c r="W3798">
        <v>0</v>
      </c>
      <c r="X3798">
        <v>27.28054993317534</v>
      </c>
      <c r="Y3798">
        <v>0</v>
      </c>
      <c r="Z3798">
        <v>22.303480596036184</v>
      </c>
      <c r="AA3798">
        <v>0</v>
      </c>
      <c r="AB3798">
        <v>42.279084453649119</v>
      </c>
      <c r="AC3798">
        <v>0</v>
      </c>
      <c r="AD3798">
        <v>0</v>
      </c>
      <c r="AE3798">
        <v>91.863114982860651</v>
      </c>
    </row>
    <row r="3799" spans="1:31" x14ac:dyDescent="0.25">
      <c r="A3799">
        <v>1672995</v>
      </c>
      <c r="B3799">
        <v>1</v>
      </c>
      <c r="C3799" t="s">
        <v>81</v>
      </c>
      <c r="D3799" t="s">
        <v>117</v>
      </c>
      <c r="E3799" t="s">
        <v>159</v>
      </c>
      <c r="F3799" t="s">
        <v>11063</v>
      </c>
      <c r="G3799" t="s">
        <v>161</v>
      </c>
      <c r="H3799" t="s">
        <v>134</v>
      </c>
      <c r="I3799" t="s">
        <v>135</v>
      </c>
      <c r="J3799" t="s">
        <v>136</v>
      </c>
      <c r="K3799" t="s">
        <v>137</v>
      </c>
      <c r="L3799" t="s">
        <v>11064</v>
      </c>
      <c r="M3799" t="s">
        <v>11065</v>
      </c>
      <c r="N3799">
        <v>0.49166666599999997</v>
      </c>
      <c r="O3799">
        <v>0</v>
      </c>
      <c r="P3799">
        <v>603</v>
      </c>
      <c r="Q3799">
        <v>0</v>
      </c>
      <c r="R3799">
        <v>0</v>
      </c>
      <c r="S3799">
        <v>1</v>
      </c>
      <c r="T3799">
        <v>19</v>
      </c>
      <c r="U3799">
        <v>0</v>
      </c>
      <c r="V3799">
        <v>0</v>
      </c>
      <c r="W3799">
        <v>0</v>
      </c>
      <c r="X3799">
        <v>61.371065732222164</v>
      </c>
      <c r="Y3799">
        <v>0</v>
      </c>
      <c r="Z3799">
        <v>0</v>
      </c>
      <c r="AA3799">
        <v>8.0129852429888686</v>
      </c>
      <c r="AB3799">
        <v>6.3835004181109589</v>
      </c>
      <c r="AC3799">
        <v>0</v>
      </c>
      <c r="AD3799">
        <v>0</v>
      </c>
      <c r="AE3799">
        <v>75.767551393321995</v>
      </c>
    </row>
    <row r="3800" spans="1:31" x14ac:dyDescent="0.25">
      <c r="A3800">
        <v>1673376</v>
      </c>
      <c r="B3800">
        <v>1</v>
      </c>
      <c r="C3800" t="s">
        <v>80</v>
      </c>
      <c r="D3800" t="s">
        <v>92</v>
      </c>
      <c r="E3800" t="s">
        <v>140</v>
      </c>
      <c r="F3800" t="s">
        <v>11066</v>
      </c>
      <c r="G3800" t="s">
        <v>209</v>
      </c>
      <c r="H3800" t="s">
        <v>143</v>
      </c>
      <c r="I3800" t="s">
        <v>135</v>
      </c>
      <c r="J3800" t="s">
        <v>136</v>
      </c>
      <c r="K3800" t="s">
        <v>137</v>
      </c>
      <c r="L3800" t="s">
        <v>11067</v>
      </c>
      <c r="M3800" t="s">
        <v>11068</v>
      </c>
      <c r="N3800">
        <v>1.4966666660000001</v>
      </c>
      <c r="O3800">
        <v>0</v>
      </c>
      <c r="P3800">
        <v>9</v>
      </c>
      <c r="Q3800">
        <v>0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5.9330298803512012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5.9330298803512012</v>
      </c>
    </row>
    <row r="3801" spans="1:31" x14ac:dyDescent="0.25">
      <c r="A3801">
        <v>1673370</v>
      </c>
      <c r="B3801">
        <v>1</v>
      </c>
      <c r="C3801" t="s">
        <v>80</v>
      </c>
      <c r="D3801" t="s">
        <v>83</v>
      </c>
      <c r="E3801" t="s">
        <v>131</v>
      </c>
      <c r="F3801" t="s">
        <v>11069</v>
      </c>
      <c r="G3801" t="s">
        <v>166</v>
      </c>
      <c r="H3801" t="s">
        <v>134</v>
      </c>
      <c r="I3801" t="s">
        <v>135</v>
      </c>
      <c r="J3801" t="s">
        <v>136</v>
      </c>
      <c r="K3801" t="s">
        <v>137</v>
      </c>
      <c r="L3801" t="s">
        <v>11070</v>
      </c>
      <c r="M3801" t="s">
        <v>11071</v>
      </c>
      <c r="N3801">
        <v>0.19083333299999999</v>
      </c>
      <c r="O3801">
        <v>1</v>
      </c>
      <c r="P3801">
        <v>533</v>
      </c>
      <c r="Q3801">
        <v>3</v>
      </c>
      <c r="R3801">
        <v>23</v>
      </c>
      <c r="S3801">
        <v>20</v>
      </c>
      <c r="T3801">
        <v>72</v>
      </c>
      <c r="U3801">
        <v>0</v>
      </c>
      <c r="V3801">
        <v>0</v>
      </c>
      <c r="W3801">
        <v>3.1754257631174995E-2</v>
      </c>
      <c r="X3801">
        <v>33.607005768312604</v>
      </c>
      <c r="Y3801">
        <v>0.22875233318740421</v>
      </c>
      <c r="Z3801">
        <v>3.3534469073576849</v>
      </c>
      <c r="AA3801">
        <v>58.929040695511034</v>
      </c>
      <c r="AB3801">
        <v>55.308370065665855</v>
      </c>
      <c r="AC3801">
        <v>0</v>
      </c>
      <c r="AD3801">
        <v>0</v>
      </c>
      <c r="AE3801">
        <v>151.45837002766575</v>
      </c>
    </row>
    <row r="3802" spans="1:31" x14ac:dyDescent="0.25">
      <c r="A3802">
        <v>1673058</v>
      </c>
      <c r="B3802">
        <v>1</v>
      </c>
      <c r="C3802" t="s">
        <v>81</v>
      </c>
      <c r="D3802" t="s">
        <v>115</v>
      </c>
      <c r="E3802" t="s">
        <v>140</v>
      </c>
      <c r="F3802" t="s">
        <v>11072</v>
      </c>
      <c r="G3802" t="s">
        <v>197</v>
      </c>
      <c r="H3802" t="s">
        <v>143</v>
      </c>
      <c r="I3802" t="s">
        <v>135</v>
      </c>
      <c r="J3802" t="s">
        <v>136</v>
      </c>
      <c r="K3802" t="s">
        <v>137</v>
      </c>
      <c r="L3802" t="s">
        <v>11073</v>
      </c>
      <c r="M3802" t="s">
        <v>11074</v>
      </c>
      <c r="N3802">
        <v>1.226111111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1.0452577346705145</v>
      </c>
      <c r="AC3802">
        <v>0</v>
      </c>
      <c r="AD3802">
        <v>0</v>
      </c>
      <c r="AE3802">
        <v>1.0452577346705145</v>
      </c>
    </row>
    <row r="3803" spans="1:31" x14ac:dyDescent="0.25">
      <c r="A3803">
        <v>1673015</v>
      </c>
      <c r="B3803">
        <v>1</v>
      </c>
      <c r="C3803" t="s">
        <v>80</v>
      </c>
      <c r="D3803" t="s">
        <v>93</v>
      </c>
      <c r="E3803" t="s">
        <v>164</v>
      </c>
      <c r="F3803" t="s">
        <v>11075</v>
      </c>
      <c r="G3803" t="s">
        <v>281</v>
      </c>
      <c r="H3803" t="s">
        <v>134</v>
      </c>
      <c r="I3803" t="s">
        <v>135</v>
      </c>
      <c r="J3803" t="s">
        <v>136</v>
      </c>
      <c r="K3803" t="s">
        <v>167</v>
      </c>
      <c r="L3803" t="s">
        <v>11076</v>
      </c>
      <c r="M3803" t="s">
        <v>11077</v>
      </c>
      <c r="N3803">
        <v>1.1186111110000001</v>
      </c>
      <c r="O3803">
        <v>4</v>
      </c>
      <c r="P3803">
        <v>3570</v>
      </c>
      <c r="Q3803">
        <v>114</v>
      </c>
      <c r="R3803">
        <v>938</v>
      </c>
      <c r="S3803">
        <v>56</v>
      </c>
      <c r="T3803">
        <v>780</v>
      </c>
      <c r="U3803">
        <v>2</v>
      </c>
      <c r="V3803">
        <v>1</v>
      </c>
      <c r="W3803">
        <v>2.2886071922930591</v>
      </c>
      <c r="X3803">
        <v>743.84454763060864</v>
      </c>
      <c r="Y3803">
        <v>310.40299694499805</v>
      </c>
      <c r="Z3803">
        <v>718.03942063520617</v>
      </c>
      <c r="AA3803">
        <v>404.01399093945997</v>
      </c>
      <c r="AB3803">
        <v>1068.8182566108806</v>
      </c>
      <c r="AC3803">
        <v>172.10862520478332</v>
      </c>
      <c r="AD3803">
        <v>39.033102842430125</v>
      </c>
      <c r="AE3803">
        <v>3458.5495480006607</v>
      </c>
    </row>
    <row r="3804" spans="1:31" x14ac:dyDescent="0.25">
      <c r="A3804">
        <v>1673307</v>
      </c>
      <c r="B3804">
        <v>1</v>
      </c>
      <c r="C3804" t="s">
        <v>81</v>
      </c>
      <c r="D3804" t="s">
        <v>128</v>
      </c>
      <c r="E3804" t="s">
        <v>140</v>
      </c>
      <c r="F3804" t="s">
        <v>11078</v>
      </c>
      <c r="G3804" t="s">
        <v>389</v>
      </c>
      <c r="H3804" t="s">
        <v>143</v>
      </c>
      <c r="I3804" t="s">
        <v>135</v>
      </c>
      <c r="J3804" t="s">
        <v>3</v>
      </c>
      <c r="K3804" t="s">
        <v>137</v>
      </c>
      <c r="L3804" t="s">
        <v>11079</v>
      </c>
      <c r="M3804" t="s">
        <v>11080</v>
      </c>
      <c r="N3804">
        <v>5.1936111110000001</v>
      </c>
      <c r="O3804">
        <v>0</v>
      </c>
      <c r="P3804">
        <v>2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1.6957660099276723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1.6957660099276723</v>
      </c>
    </row>
    <row r="3805" spans="1:31" x14ac:dyDescent="0.25">
      <c r="A3805">
        <v>1673456</v>
      </c>
      <c r="B3805">
        <v>1</v>
      </c>
      <c r="C3805" t="s">
        <v>80</v>
      </c>
      <c r="D3805" t="s">
        <v>90</v>
      </c>
      <c r="E3805" t="s">
        <v>140</v>
      </c>
      <c r="F3805" t="s">
        <v>11081</v>
      </c>
      <c r="G3805" t="s">
        <v>197</v>
      </c>
      <c r="H3805" t="s">
        <v>143</v>
      </c>
      <c r="I3805" t="s">
        <v>135</v>
      </c>
      <c r="J3805" t="s">
        <v>136</v>
      </c>
      <c r="K3805" t="s">
        <v>137</v>
      </c>
      <c r="L3805" t="s">
        <v>11082</v>
      </c>
      <c r="M3805" t="s">
        <v>11083</v>
      </c>
      <c r="N3805">
        <v>2.2097222219999999</v>
      </c>
      <c r="O3805">
        <v>0</v>
      </c>
      <c r="P3805">
        <v>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6.6337235496955476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6.6337235496955476</v>
      </c>
    </row>
    <row r="3806" spans="1:31" x14ac:dyDescent="0.25">
      <c r="A3806">
        <v>1672915</v>
      </c>
      <c r="B3806">
        <v>1</v>
      </c>
      <c r="C3806" t="s">
        <v>80</v>
      </c>
      <c r="D3806" t="s">
        <v>100</v>
      </c>
      <c r="E3806" t="s">
        <v>140</v>
      </c>
      <c r="F3806" t="s">
        <v>11084</v>
      </c>
      <c r="G3806" t="s">
        <v>142</v>
      </c>
      <c r="H3806" t="s">
        <v>143</v>
      </c>
      <c r="I3806" t="s">
        <v>135</v>
      </c>
      <c r="J3806" t="s">
        <v>136</v>
      </c>
      <c r="K3806" t="s">
        <v>137</v>
      </c>
      <c r="L3806" t="s">
        <v>11085</v>
      </c>
      <c r="M3806" t="s">
        <v>11086</v>
      </c>
      <c r="N3806">
        <v>4.0947222219999997</v>
      </c>
      <c r="O3806">
        <v>0</v>
      </c>
      <c r="P3806">
        <v>6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6.5597240804992287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6.5597240804992287</v>
      </c>
    </row>
    <row r="3807" spans="1:31" x14ac:dyDescent="0.25">
      <c r="A3807">
        <v>1672981</v>
      </c>
      <c r="B3807">
        <v>1</v>
      </c>
      <c r="C3807" t="s">
        <v>80</v>
      </c>
      <c r="D3807" t="s">
        <v>89</v>
      </c>
      <c r="E3807" t="s">
        <v>131</v>
      </c>
      <c r="F3807" t="s">
        <v>10941</v>
      </c>
      <c r="G3807" t="s">
        <v>281</v>
      </c>
      <c r="H3807" t="s">
        <v>134</v>
      </c>
      <c r="I3807" t="s">
        <v>135</v>
      </c>
      <c r="J3807" t="s">
        <v>136</v>
      </c>
      <c r="K3807" t="s">
        <v>167</v>
      </c>
      <c r="L3807" t="s">
        <v>11087</v>
      </c>
      <c r="M3807" t="s">
        <v>11088</v>
      </c>
      <c r="N3807">
        <v>1.0021016659999999</v>
      </c>
      <c r="O3807">
        <v>0</v>
      </c>
      <c r="P3807">
        <v>9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12.292487520910475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12.292487520910475</v>
      </c>
    </row>
    <row r="3808" spans="1:31" x14ac:dyDescent="0.25">
      <c r="A3808">
        <v>1673027</v>
      </c>
      <c r="B3808">
        <v>1</v>
      </c>
      <c r="C3808" t="s">
        <v>81</v>
      </c>
      <c r="D3808" t="s">
        <v>128</v>
      </c>
      <c r="E3808" t="s">
        <v>159</v>
      </c>
      <c r="F3808" t="s">
        <v>11089</v>
      </c>
      <c r="G3808" t="s">
        <v>596</v>
      </c>
      <c r="H3808" t="s">
        <v>134</v>
      </c>
      <c r="I3808" t="s">
        <v>135</v>
      </c>
      <c r="J3808" t="s">
        <v>136</v>
      </c>
      <c r="K3808" t="s">
        <v>137</v>
      </c>
      <c r="L3808" t="s">
        <v>11090</v>
      </c>
      <c r="M3808" t="s">
        <v>11091</v>
      </c>
      <c r="N3808">
        <v>3.3002777769999998</v>
      </c>
      <c r="O3808">
        <v>0</v>
      </c>
      <c r="P3808">
        <v>73</v>
      </c>
      <c r="Q3808">
        <v>0</v>
      </c>
      <c r="R3808">
        <v>1</v>
      </c>
      <c r="S3808">
        <v>0</v>
      </c>
      <c r="T3808">
        <v>9</v>
      </c>
      <c r="U3808">
        <v>0</v>
      </c>
      <c r="V3808">
        <v>0</v>
      </c>
      <c r="W3808">
        <v>0</v>
      </c>
      <c r="X3808">
        <v>21.151001870667528</v>
      </c>
      <c r="Y3808">
        <v>0</v>
      </c>
      <c r="Z3808">
        <v>5.1968952823516663E-3</v>
      </c>
      <c r="AA3808">
        <v>0</v>
      </c>
      <c r="AB3808">
        <v>9.1935329056665598</v>
      </c>
      <c r="AC3808">
        <v>0</v>
      </c>
      <c r="AD3808">
        <v>0</v>
      </c>
      <c r="AE3808">
        <v>30.349731671616439</v>
      </c>
    </row>
    <row r="3809" spans="1:31" x14ac:dyDescent="0.25">
      <c r="A3809">
        <v>1673004</v>
      </c>
      <c r="B3809">
        <v>1</v>
      </c>
      <c r="C3809" t="s">
        <v>80</v>
      </c>
      <c r="D3809" t="s">
        <v>100</v>
      </c>
      <c r="E3809" t="s">
        <v>159</v>
      </c>
      <c r="F3809" t="s">
        <v>11092</v>
      </c>
      <c r="G3809" t="s">
        <v>596</v>
      </c>
      <c r="H3809" t="s">
        <v>134</v>
      </c>
      <c r="I3809" t="s">
        <v>135</v>
      </c>
      <c r="J3809" t="s">
        <v>136</v>
      </c>
      <c r="K3809" t="s">
        <v>137</v>
      </c>
      <c r="L3809" t="s">
        <v>11093</v>
      </c>
      <c r="M3809" t="s">
        <v>11094</v>
      </c>
      <c r="N3809">
        <v>1.9086111109999999</v>
      </c>
      <c r="O3809">
        <v>0</v>
      </c>
      <c r="P3809">
        <v>174</v>
      </c>
      <c r="Q3809">
        <v>0</v>
      </c>
      <c r="R3809">
        <v>5</v>
      </c>
      <c r="S3809">
        <v>0</v>
      </c>
      <c r="T3809">
        <v>7</v>
      </c>
      <c r="U3809">
        <v>0</v>
      </c>
      <c r="V3809">
        <v>0</v>
      </c>
      <c r="W3809">
        <v>0</v>
      </c>
      <c r="X3809">
        <v>90.788436803086555</v>
      </c>
      <c r="Y3809">
        <v>0</v>
      </c>
      <c r="Z3809">
        <v>3.2099568800525025</v>
      </c>
      <c r="AA3809">
        <v>0</v>
      </c>
      <c r="AB3809">
        <v>4.8315143020987374</v>
      </c>
      <c r="AC3809">
        <v>0</v>
      </c>
      <c r="AD3809">
        <v>0</v>
      </c>
      <c r="AE3809">
        <v>98.829907985237796</v>
      </c>
    </row>
    <row r="3810" spans="1:31" x14ac:dyDescent="0.25">
      <c r="A3810">
        <v>1673342</v>
      </c>
      <c r="B3810">
        <v>1</v>
      </c>
      <c r="C3810" t="s">
        <v>80</v>
      </c>
      <c r="D3810" t="s">
        <v>84</v>
      </c>
      <c r="E3810" t="s">
        <v>200</v>
      </c>
      <c r="F3810" t="s">
        <v>10958</v>
      </c>
      <c r="G3810" t="s">
        <v>153</v>
      </c>
      <c r="H3810" t="s">
        <v>143</v>
      </c>
      <c r="I3810" t="s">
        <v>135</v>
      </c>
      <c r="J3810" t="s">
        <v>136</v>
      </c>
      <c r="K3810" t="s">
        <v>137</v>
      </c>
      <c r="L3810" t="s">
        <v>11095</v>
      </c>
      <c r="M3810" t="s">
        <v>11096</v>
      </c>
      <c r="N3810">
        <v>1.8586111110000001</v>
      </c>
      <c r="O3810">
        <v>0</v>
      </c>
      <c r="P3810">
        <v>68</v>
      </c>
      <c r="Q3810">
        <v>0</v>
      </c>
      <c r="R3810">
        <v>0</v>
      </c>
      <c r="S3810">
        <v>0</v>
      </c>
      <c r="T3810">
        <v>22</v>
      </c>
      <c r="U3810">
        <v>0</v>
      </c>
      <c r="V3810">
        <v>0</v>
      </c>
      <c r="W3810">
        <v>0</v>
      </c>
      <c r="X3810">
        <v>43.718543005479304</v>
      </c>
      <c r="Y3810">
        <v>0</v>
      </c>
      <c r="Z3810">
        <v>0</v>
      </c>
      <c r="AA3810">
        <v>0</v>
      </c>
      <c r="AB3810">
        <v>38.60882559947612</v>
      </c>
      <c r="AC3810">
        <v>0</v>
      </c>
      <c r="AD3810">
        <v>0</v>
      </c>
      <c r="AE3810">
        <v>82.327368604955424</v>
      </c>
    </row>
    <row r="3811" spans="1:31" x14ac:dyDescent="0.25">
      <c r="A3811">
        <v>1673150</v>
      </c>
      <c r="B3811">
        <v>1</v>
      </c>
      <c r="C3811" t="s">
        <v>80</v>
      </c>
      <c r="D3811" t="s">
        <v>97</v>
      </c>
      <c r="E3811" t="s">
        <v>140</v>
      </c>
      <c r="F3811" t="s">
        <v>11097</v>
      </c>
      <c r="G3811" t="s">
        <v>197</v>
      </c>
      <c r="H3811" t="s">
        <v>143</v>
      </c>
      <c r="I3811" t="s">
        <v>135</v>
      </c>
      <c r="J3811" t="s">
        <v>136</v>
      </c>
      <c r="K3811" t="s">
        <v>137</v>
      </c>
      <c r="L3811" t="s">
        <v>11098</v>
      </c>
      <c r="M3811" t="s">
        <v>11099</v>
      </c>
      <c r="N3811">
        <v>2.8794444440000002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0.77069537219642781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0.77069537219642781</v>
      </c>
    </row>
    <row r="3812" spans="1:31" x14ac:dyDescent="0.25">
      <c r="A3812">
        <v>1673296</v>
      </c>
      <c r="B3812">
        <v>1</v>
      </c>
      <c r="C3812" t="s">
        <v>80</v>
      </c>
      <c r="D3812" t="s">
        <v>100</v>
      </c>
      <c r="E3812" t="s">
        <v>140</v>
      </c>
      <c r="F3812" t="s">
        <v>11100</v>
      </c>
      <c r="G3812" t="s">
        <v>197</v>
      </c>
      <c r="H3812" t="s">
        <v>143</v>
      </c>
      <c r="I3812" t="s">
        <v>135</v>
      </c>
      <c r="J3812" t="s">
        <v>136</v>
      </c>
      <c r="K3812" t="s">
        <v>137</v>
      </c>
      <c r="L3812" t="s">
        <v>11101</v>
      </c>
      <c r="M3812" t="s">
        <v>11102</v>
      </c>
      <c r="N3812">
        <v>3.824166666</v>
      </c>
      <c r="O3812">
        <v>0</v>
      </c>
      <c r="P3812">
        <v>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1.24794999956124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1.24794999956124</v>
      </c>
    </row>
    <row r="3813" spans="1:31" x14ac:dyDescent="0.25">
      <c r="A3813">
        <v>1673050</v>
      </c>
      <c r="B3813">
        <v>1</v>
      </c>
      <c r="C3813" t="s">
        <v>80</v>
      </c>
      <c r="D3813" t="s">
        <v>82</v>
      </c>
      <c r="E3813" t="s">
        <v>140</v>
      </c>
      <c r="F3813" t="s">
        <v>11103</v>
      </c>
      <c r="G3813" t="s">
        <v>197</v>
      </c>
      <c r="H3813" t="s">
        <v>143</v>
      </c>
      <c r="I3813" t="s">
        <v>135</v>
      </c>
      <c r="J3813" t="s">
        <v>136</v>
      </c>
      <c r="K3813" t="s">
        <v>137</v>
      </c>
      <c r="L3813" t="s">
        <v>11104</v>
      </c>
      <c r="M3813" t="s">
        <v>11105</v>
      </c>
      <c r="N3813">
        <v>2.4113888879999998</v>
      </c>
      <c r="O3813">
        <v>0</v>
      </c>
      <c r="P3813">
        <v>1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0.55280162922446219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0.55280162922446219</v>
      </c>
    </row>
    <row r="3814" spans="1:31" x14ac:dyDescent="0.25">
      <c r="A3814">
        <v>1672941</v>
      </c>
      <c r="B3814">
        <v>1</v>
      </c>
      <c r="C3814" t="s">
        <v>80</v>
      </c>
      <c r="D3814" t="s">
        <v>85</v>
      </c>
      <c r="E3814" t="s">
        <v>200</v>
      </c>
      <c r="F3814" t="s">
        <v>9959</v>
      </c>
      <c r="G3814" t="s">
        <v>202</v>
      </c>
      <c r="H3814" t="s">
        <v>143</v>
      </c>
      <c r="I3814" t="s">
        <v>135</v>
      </c>
      <c r="J3814" t="s">
        <v>136</v>
      </c>
      <c r="K3814" t="s">
        <v>137</v>
      </c>
      <c r="L3814" t="s">
        <v>11106</v>
      </c>
      <c r="M3814" t="s">
        <v>11107</v>
      </c>
      <c r="N3814">
        <v>6.2697222220000004</v>
      </c>
      <c r="O3814">
        <v>0</v>
      </c>
      <c r="P3814">
        <v>59</v>
      </c>
      <c r="Q3814">
        <v>0</v>
      </c>
      <c r="R3814">
        <v>0</v>
      </c>
      <c r="S3814">
        <v>0</v>
      </c>
      <c r="T3814">
        <v>20</v>
      </c>
      <c r="U3814">
        <v>0</v>
      </c>
      <c r="V3814">
        <v>0</v>
      </c>
      <c r="W3814">
        <v>0</v>
      </c>
      <c r="X3814">
        <v>109.834932458328</v>
      </c>
      <c r="Y3814">
        <v>0</v>
      </c>
      <c r="Z3814">
        <v>0</v>
      </c>
      <c r="AA3814">
        <v>0</v>
      </c>
      <c r="AB3814">
        <v>527.90152620190202</v>
      </c>
      <c r="AC3814">
        <v>0</v>
      </c>
      <c r="AD3814">
        <v>0</v>
      </c>
      <c r="AE3814">
        <v>637.73645866023003</v>
      </c>
    </row>
    <row r="3815" spans="1:31" x14ac:dyDescent="0.25">
      <c r="A3815">
        <v>1673336</v>
      </c>
      <c r="B3815">
        <v>1</v>
      </c>
      <c r="C3815" t="s">
        <v>80</v>
      </c>
      <c r="D3815" t="s">
        <v>107</v>
      </c>
      <c r="E3815" t="s">
        <v>151</v>
      </c>
      <c r="F3815" t="s">
        <v>11108</v>
      </c>
      <c r="G3815" t="s">
        <v>153</v>
      </c>
      <c r="H3815" t="s">
        <v>143</v>
      </c>
      <c r="I3815" t="s">
        <v>135</v>
      </c>
      <c r="J3815" t="s">
        <v>136</v>
      </c>
      <c r="K3815" t="s">
        <v>137</v>
      </c>
      <c r="L3815" t="s">
        <v>11109</v>
      </c>
      <c r="M3815" t="s">
        <v>11110</v>
      </c>
      <c r="N3815">
        <v>2.0147222220000001</v>
      </c>
      <c r="O3815">
        <v>0</v>
      </c>
      <c r="P3815">
        <v>53</v>
      </c>
      <c r="Q3815">
        <v>0</v>
      </c>
      <c r="R3815">
        <v>3</v>
      </c>
      <c r="S3815">
        <v>0</v>
      </c>
      <c r="T3815">
        <v>12</v>
      </c>
      <c r="U3815">
        <v>0</v>
      </c>
      <c r="V3815">
        <v>0</v>
      </c>
      <c r="W3815">
        <v>0</v>
      </c>
      <c r="X3815">
        <v>30.274529884759282</v>
      </c>
      <c r="Y3815">
        <v>0</v>
      </c>
      <c r="Z3815">
        <v>0.26633721395785109</v>
      </c>
      <c r="AA3815">
        <v>0</v>
      </c>
      <c r="AB3815">
        <v>64.249964014222229</v>
      </c>
      <c r="AC3815">
        <v>0</v>
      </c>
      <c r="AD3815">
        <v>0</v>
      </c>
      <c r="AE3815">
        <v>94.790831112939358</v>
      </c>
    </row>
    <row r="3816" spans="1:31" x14ac:dyDescent="0.25">
      <c r="A3816">
        <v>1673236</v>
      </c>
      <c r="B3816">
        <v>1</v>
      </c>
      <c r="C3816" t="s">
        <v>80</v>
      </c>
      <c r="D3816" t="s">
        <v>84</v>
      </c>
      <c r="E3816" t="s">
        <v>151</v>
      </c>
      <c r="F3816" t="s">
        <v>11111</v>
      </c>
      <c r="G3816" t="s">
        <v>891</v>
      </c>
      <c r="H3816" t="s">
        <v>143</v>
      </c>
      <c r="I3816" t="s">
        <v>135</v>
      </c>
      <c r="J3816" t="s">
        <v>136</v>
      </c>
      <c r="K3816" t="s">
        <v>137</v>
      </c>
      <c r="L3816" t="s">
        <v>10936</v>
      </c>
      <c r="M3816" t="s">
        <v>11112</v>
      </c>
      <c r="N3816">
        <v>0.59805555499999996</v>
      </c>
      <c r="O3816">
        <v>0</v>
      </c>
      <c r="P3816">
        <v>153</v>
      </c>
      <c r="Q3816">
        <v>0</v>
      </c>
      <c r="R3816">
        <v>0</v>
      </c>
      <c r="S3816">
        <v>0</v>
      </c>
      <c r="T3816">
        <v>17</v>
      </c>
      <c r="U3816">
        <v>0</v>
      </c>
      <c r="V3816">
        <v>0</v>
      </c>
      <c r="W3816">
        <v>0</v>
      </c>
      <c r="X3816">
        <v>23.647664670533437</v>
      </c>
      <c r="Y3816">
        <v>0</v>
      </c>
      <c r="Z3816">
        <v>0</v>
      </c>
      <c r="AA3816">
        <v>0</v>
      </c>
      <c r="AB3816">
        <v>18.847091121239472</v>
      </c>
      <c r="AC3816">
        <v>0</v>
      </c>
      <c r="AD3816">
        <v>0</v>
      </c>
      <c r="AE3816">
        <v>42.49475579177291</v>
      </c>
    </row>
    <row r="3817" spans="1:31" x14ac:dyDescent="0.25">
      <c r="A3817">
        <v>1673382</v>
      </c>
      <c r="B3817">
        <v>1</v>
      </c>
      <c r="C3817" t="s">
        <v>80</v>
      </c>
      <c r="D3817" t="s">
        <v>97</v>
      </c>
      <c r="E3817" t="s">
        <v>151</v>
      </c>
      <c r="F3817" t="s">
        <v>11113</v>
      </c>
      <c r="G3817" t="s">
        <v>202</v>
      </c>
      <c r="H3817" t="s">
        <v>143</v>
      </c>
      <c r="I3817" t="s">
        <v>135</v>
      </c>
      <c r="J3817" t="s">
        <v>136</v>
      </c>
      <c r="K3817" t="s">
        <v>137</v>
      </c>
      <c r="L3817" t="s">
        <v>11114</v>
      </c>
      <c r="M3817" t="s">
        <v>11115</v>
      </c>
      <c r="N3817">
        <v>3.6258333330000001</v>
      </c>
      <c r="O3817">
        <v>0</v>
      </c>
      <c r="P3817">
        <v>69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30.775179705880898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30.775179705880898</v>
      </c>
    </row>
    <row r="3818" spans="1:31" x14ac:dyDescent="0.25">
      <c r="A3818">
        <v>1673445</v>
      </c>
      <c r="B3818">
        <v>1</v>
      </c>
      <c r="C3818" t="s">
        <v>80</v>
      </c>
      <c r="D3818" t="s">
        <v>96</v>
      </c>
      <c r="E3818" t="s">
        <v>146</v>
      </c>
      <c r="F3818" t="s">
        <v>11116</v>
      </c>
      <c r="G3818" t="s">
        <v>148</v>
      </c>
      <c r="H3818" t="s">
        <v>143</v>
      </c>
      <c r="I3818" t="s">
        <v>135</v>
      </c>
      <c r="J3818" t="s">
        <v>136</v>
      </c>
      <c r="K3818" t="s">
        <v>137</v>
      </c>
      <c r="L3818" t="s">
        <v>11117</v>
      </c>
      <c r="M3818" t="s">
        <v>11118</v>
      </c>
      <c r="N3818">
        <v>1.8544444440000001</v>
      </c>
      <c r="O3818">
        <v>0</v>
      </c>
      <c r="P3818">
        <v>151</v>
      </c>
      <c r="Q3818">
        <v>0</v>
      </c>
      <c r="R3818">
        <v>0</v>
      </c>
      <c r="S3818">
        <v>0</v>
      </c>
      <c r="T3818">
        <v>7</v>
      </c>
      <c r="U3818">
        <v>0</v>
      </c>
      <c r="V3818">
        <v>0</v>
      </c>
      <c r="W3818">
        <v>0</v>
      </c>
      <c r="X3818">
        <v>137.23449283519344</v>
      </c>
      <c r="Y3818">
        <v>0</v>
      </c>
      <c r="Z3818">
        <v>0</v>
      </c>
      <c r="AA3818">
        <v>0</v>
      </c>
      <c r="AB3818">
        <v>9.1220785592830271</v>
      </c>
      <c r="AC3818">
        <v>0</v>
      </c>
      <c r="AD3818">
        <v>0</v>
      </c>
      <c r="AE3818">
        <v>146.35657139447648</v>
      </c>
    </row>
    <row r="3819" spans="1:31" x14ac:dyDescent="0.25">
      <c r="A3819">
        <v>1672924</v>
      </c>
      <c r="B3819">
        <v>1</v>
      </c>
      <c r="C3819" t="s">
        <v>80</v>
      </c>
      <c r="D3819" t="s">
        <v>107</v>
      </c>
      <c r="E3819" t="s">
        <v>164</v>
      </c>
      <c r="F3819" t="s">
        <v>11119</v>
      </c>
      <c r="G3819" t="s">
        <v>161</v>
      </c>
      <c r="H3819" t="s">
        <v>134</v>
      </c>
      <c r="I3819" t="s">
        <v>135</v>
      </c>
      <c r="J3819" t="s">
        <v>136</v>
      </c>
      <c r="K3819" t="s">
        <v>137</v>
      </c>
      <c r="L3819" t="s">
        <v>11120</v>
      </c>
      <c r="M3819" t="s">
        <v>11121</v>
      </c>
      <c r="N3819">
        <v>0.94583333300000005</v>
      </c>
      <c r="O3819">
        <v>0</v>
      </c>
      <c r="P3819">
        <v>313</v>
      </c>
      <c r="Q3819">
        <v>14</v>
      </c>
      <c r="R3819">
        <v>20</v>
      </c>
      <c r="S3819">
        <v>3</v>
      </c>
      <c r="T3819">
        <v>65</v>
      </c>
      <c r="U3819">
        <v>1</v>
      </c>
      <c r="V3819">
        <v>0</v>
      </c>
      <c r="W3819">
        <v>0</v>
      </c>
      <c r="X3819">
        <v>73.874158393810561</v>
      </c>
      <c r="Y3819">
        <v>21.326861647254198</v>
      </c>
      <c r="Z3819">
        <v>5.5518847992800477</v>
      </c>
      <c r="AA3819">
        <v>11.841733381113354</v>
      </c>
      <c r="AB3819">
        <v>124.04969793697698</v>
      </c>
      <c r="AC3819">
        <v>123.08014342714776</v>
      </c>
      <c r="AD3819">
        <v>0</v>
      </c>
      <c r="AE3819">
        <v>359.72447958558291</v>
      </c>
    </row>
    <row r="3820" spans="1:31" x14ac:dyDescent="0.25">
      <c r="A3820">
        <v>1672898</v>
      </c>
      <c r="B3820">
        <v>1</v>
      </c>
      <c r="C3820" t="s">
        <v>81</v>
      </c>
      <c r="D3820" t="s">
        <v>123</v>
      </c>
      <c r="E3820" t="s">
        <v>159</v>
      </c>
      <c r="F3820" t="s">
        <v>11122</v>
      </c>
      <c r="G3820" t="s">
        <v>161</v>
      </c>
      <c r="H3820" t="s">
        <v>134</v>
      </c>
      <c r="I3820" t="s">
        <v>173</v>
      </c>
      <c r="J3820" t="s">
        <v>136</v>
      </c>
      <c r="K3820" t="s">
        <v>137</v>
      </c>
      <c r="L3820" t="s">
        <v>11123</v>
      </c>
      <c r="M3820" t="s">
        <v>11124</v>
      </c>
      <c r="N3820">
        <v>8.3333330000000001E-3</v>
      </c>
      <c r="O3820">
        <v>0</v>
      </c>
      <c r="P3820">
        <v>11441</v>
      </c>
      <c r="Q3820">
        <v>0</v>
      </c>
      <c r="R3820">
        <v>10</v>
      </c>
      <c r="S3820">
        <v>9</v>
      </c>
      <c r="T3820">
        <v>951</v>
      </c>
      <c r="U3820">
        <v>3</v>
      </c>
      <c r="V3820">
        <v>6</v>
      </c>
      <c r="W3820">
        <v>0</v>
      </c>
      <c r="X3820">
        <v>18.604035624699772</v>
      </c>
      <c r="Y3820">
        <v>0</v>
      </c>
      <c r="Z3820">
        <v>1.2972508578000003E-2</v>
      </c>
      <c r="AA3820">
        <v>1.5446903760410251</v>
      </c>
      <c r="AB3820">
        <v>3.8591739663310842</v>
      </c>
      <c r="AC3820">
        <v>0.5269928435166833</v>
      </c>
      <c r="AD3820">
        <v>0.70308556374062481</v>
      </c>
      <c r="AE3820">
        <v>25.25095088290719</v>
      </c>
    </row>
    <row r="3821" spans="1:31" x14ac:dyDescent="0.25">
      <c r="A3821">
        <v>1673067</v>
      </c>
      <c r="B3821">
        <v>1</v>
      </c>
      <c r="C3821" t="s">
        <v>80</v>
      </c>
      <c r="D3821" t="s">
        <v>110</v>
      </c>
      <c r="E3821" t="s">
        <v>140</v>
      </c>
      <c r="F3821" t="s">
        <v>11125</v>
      </c>
      <c r="G3821" t="s">
        <v>492</v>
      </c>
      <c r="H3821" t="s">
        <v>143</v>
      </c>
      <c r="I3821" t="s">
        <v>135</v>
      </c>
      <c r="J3821" t="s">
        <v>136</v>
      </c>
      <c r="K3821" t="s">
        <v>137</v>
      </c>
      <c r="L3821" t="s">
        <v>11126</v>
      </c>
      <c r="M3821" t="s">
        <v>11127</v>
      </c>
      <c r="N3821">
        <v>1.573055555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0.67598342927598998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0.67598342927598998</v>
      </c>
    </row>
    <row r="3822" spans="1:31" x14ac:dyDescent="0.25">
      <c r="A3822">
        <v>1673253</v>
      </c>
      <c r="B3822">
        <v>1</v>
      </c>
      <c r="C3822" t="s">
        <v>81</v>
      </c>
      <c r="D3822" t="s">
        <v>128</v>
      </c>
      <c r="E3822" t="s">
        <v>200</v>
      </c>
      <c r="F3822" t="s">
        <v>11128</v>
      </c>
      <c r="G3822" t="s">
        <v>492</v>
      </c>
      <c r="H3822" t="s">
        <v>143</v>
      </c>
      <c r="I3822" t="s">
        <v>135</v>
      </c>
      <c r="J3822" t="s">
        <v>136</v>
      </c>
      <c r="K3822" t="s">
        <v>137</v>
      </c>
      <c r="L3822" t="s">
        <v>11129</v>
      </c>
      <c r="M3822" t="s">
        <v>11130</v>
      </c>
      <c r="N3822">
        <v>6.398055555</v>
      </c>
      <c r="O3822">
        <v>0</v>
      </c>
      <c r="P3822">
        <v>170</v>
      </c>
      <c r="Q3822">
        <v>0</v>
      </c>
      <c r="R3822">
        <v>0</v>
      </c>
      <c r="S3822">
        <v>0</v>
      </c>
      <c r="T3822">
        <v>10</v>
      </c>
      <c r="U3822">
        <v>0</v>
      </c>
      <c r="V3822">
        <v>0</v>
      </c>
      <c r="W3822">
        <v>0</v>
      </c>
      <c r="X3822">
        <v>260.2673858455347</v>
      </c>
      <c r="Y3822">
        <v>0</v>
      </c>
      <c r="Z3822">
        <v>0</v>
      </c>
      <c r="AA3822">
        <v>0</v>
      </c>
      <c r="AB3822">
        <v>18.803150683573381</v>
      </c>
      <c r="AC3822">
        <v>0</v>
      </c>
      <c r="AD3822">
        <v>0</v>
      </c>
      <c r="AE3822">
        <v>279.0705365291081</v>
      </c>
    </row>
    <row r="3823" spans="1:31" x14ac:dyDescent="0.25">
      <c r="A3823">
        <v>1672904</v>
      </c>
      <c r="B3823">
        <v>1</v>
      </c>
      <c r="C3823" t="s">
        <v>81</v>
      </c>
      <c r="D3823" t="s">
        <v>112</v>
      </c>
      <c r="E3823" t="s">
        <v>146</v>
      </c>
      <c r="F3823" t="s">
        <v>11131</v>
      </c>
      <c r="G3823" t="s">
        <v>153</v>
      </c>
      <c r="H3823" t="s">
        <v>143</v>
      </c>
      <c r="I3823" t="s">
        <v>135</v>
      </c>
      <c r="J3823" t="s">
        <v>136</v>
      </c>
      <c r="K3823" t="s">
        <v>137</v>
      </c>
      <c r="L3823" t="s">
        <v>11132</v>
      </c>
      <c r="M3823" t="s">
        <v>11133</v>
      </c>
      <c r="N3823">
        <v>0.55722222200000004</v>
      </c>
      <c r="O3823">
        <v>0</v>
      </c>
      <c r="P3823">
        <v>125</v>
      </c>
      <c r="Q3823">
        <v>0</v>
      </c>
      <c r="R3823">
        <v>0</v>
      </c>
      <c r="S3823">
        <v>0</v>
      </c>
      <c r="T3823">
        <v>17</v>
      </c>
      <c r="U3823">
        <v>0</v>
      </c>
      <c r="V3823">
        <v>0</v>
      </c>
      <c r="W3823">
        <v>0</v>
      </c>
      <c r="X3823">
        <v>14.984495375921242</v>
      </c>
      <c r="Y3823">
        <v>0</v>
      </c>
      <c r="Z3823">
        <v>0</v>
      </c>
      <c r="AA3823">
        <v>0</v>
      </c>
      <c r="AB3823">
        <v>5.0340694353276501</v>
      </c>
      <c r="AC3823">
        <v>0</v>
      </c>
      <c r="AD3823">
        <v>0</v>
      </c>
      <c r="AE3823">
        <v>20.018564811248893</v>
      </c>
    </row>
    <row r="3824" spans="1:31" x14ac:dyDescent="0.25">
      <c r="A3824">
        <v>1673024</v>
      </c>
      <c r="B3824">
        <v>1</v>
      </c>
      <c r="C3824" t="s">
        <v>81</v>
      </c>
      <c r="D3824" t="s">
        <v>113</v>
      </c>
      <c r="E3824" t="s">
        <v>140</v>
      </c>
      <c r="F3824" t="s">
        <v>11134</v>
      </c>
      <c r="G3824" t="s">
        <v>209</v>
      </c>
      <c r="H3824" t="s">
        <v>143</v>
      </c>
      <c r="I3824" t="s">
        <v>135</v>
      </c>
      <c r="J3824" t="s">
        <v>136</v>
      </c>
      <c r="K3824" t="s">
        <v>137</v>
      </c>
      <c r="L3824" t="s">
        <v>11135</v>
      </c>
      <c r="M3824" t="s">
        <v>11136</v>
      </c>
      <c r="N3824">
        <v>1.378333333</v>
      </c>
      <c r="O3824">
        <v>0</v>
      </c>
      <c r="P3824">
        <v>4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0.72062558223580997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0.72062558223580997</v>
      </c>
    </row>
    <row r="3825" spans="1:31" x14ac:dyDescent="0.25">
      <c r="A3825">
        <v>1673110</v>
      </c>
      <c r="B3825">
        <v>1</v>
      </c>
      <c r="C3825" t="s">
        <v>80</v>
      </c>
      <c r="D3825" t="s">
        <v>97</v>
      </c>
      <c r="E3825" t="s">
        <v>140</v>
      </c>
      <c r="F3825" t="s">
        <v>11137</v>
      </c>
      <c r="G3825" t="s">
        <v>389</v>
      </c>
      <c r="H3825" t="s">
        <v>143</v>
      </c>
      <c r="I3825" t="s">
        <v>135</v>
      </c>
      <c r="J3825" t="s">
        <v>136</v>
      </c>
      <c r="K3825" t="s">
        <v>137</v>
      </c>
      <c r="L3825" t="s">
        <v>11138</v>
      </c>
      <c r="M3825" t="s">
        <v>11139</v>
      </c>
      <c r="N3825">
        <v>3.060277777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1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7.6660235685066663E-3</v>
      </c>
      <c r="AC3825">
        <v>0</v>
      </c>
      <c r="AD3825">
        <v>0</v>
      </c>
      <c r="AE3825">
        <v>7.6660235685066663E-3</v>
      </c>
    </row>
    <row r="3826" spans="1:31" x14ac:dyDescent="0.25">
      <c r="A3826">
        <v>1672961</v>
      </c>
      <c r="B3826">
        <v>1</v>
      </c>
      <c r="C3826" t="s">
        <v>80</v>
      </c>
      <c r="D3826" t="s">
        <v>83</v>
      </c>
      <c r="E3826" t="s">
        <v>131</v>
      </c>
      <c r="F3826" t="s">
        <v>11140</v>
      </c>
      <c r="G3826" t="s">
        <v>952</v>
      </c>
      <c r="H3826" t="s">
        <v>134</v>
      </c>
      <c r="I3826" t="s">
        <v>135</v>
      </c>
      <c r="J3826" t="s">
        <v>136</v>
      </c>
      <c r="K3826" t="s">
        <v>167</v>
      </c>
      <c r="L3826" t="s">
        <v>11141</v>
      </c>
      <c r="M3826" t="s">
        <v>11142</v>
      </c>
      <c r="N3826">
        <v>0.72081555500000005</v>
      </c>
      <c r="O3826">
        <v>1</v>
      </c>
      <c r="P3826">
        <v>533</v>
      </c>
      <c r="Q3826">
        <v>3</v>
      </c>
      <c r="R3826">
        <v>23</v>
      </c>
      <c r="S3826">
        <v>20</v>
      </c>
      <c r="T3826">
        <v>72</v>
      </c>
      <c r="U3826">
        <v>0</v>
      </c>
      <c r="V3826">
        <v>0</v>
      </c>
      <c r="W3826">
        <v>0.11878518410129583</v>
      </c>
      <c r="X3826">
        <v>126.76905926087312</v>
      </c>
      <c r="Y3826">
        <v>0.96833989458390424</v>
      </c>
      <c r="Z3826">
        <v>12.736995499954727</v>
      </c>
      <c r="AA3826">
        <v>301.08451756181091</v>
      </c>
      <c r="AB3826">
        <v>275.92084075286249</v>
      </c>
      <c r="AC3826">
        <v>0</v>
      </c>
      <c r="AD3826">
        <v>0</v>
      </c>
      <c r="AE3826">
        <v>717.59853815418637</v>
      </c>
    </row>
    <row r="3827" spans="1:31" x14ac:dyDescent="0.25">
      <c r="A3827">
        <v>1672967</v>
      </c>
      <c r="B3827">
        <v>1</v>
      </c>
      <c r="C3827" t="s">
        <v>80</v>
      </c>
      <c r="D3827" t="s">
        <v>82</v>
      </c>
      <c r="E3827" t="s">
        <v>151</v>
      </c>
      <c r="F3827" t="s">
        <v>11143</v>
      </c>
      <c r="G3827" t="s">
        <v>281</v>
      </c>
      <c r="H3827" t="s">
        <v>143</v>
      </c>
      <c r="I3827" t="s">
        <v>135</v>
      </c>
      <c r="J3827" t="s">
        <v>136</v>
      </c>
      <c r="K3827" t="s">
        <v>167</v>
      </c>
      <c r="L3827" t="s">
        <v>11144</v>
      </c>
      <c r="M3827" t="s">
        <v>11145</v>
      </c>
      <c r="N3827">
        <v>0.89962861100000002</v>
      </c>
      <c r="O3827">
        <v>0</v>
      </c>
      <c r="P3827">
        <v>89</v>
      </c>
      <c r="Q3827">
        <v>0</v>
      </c>
      <c r="R3827">
        <v>0</v>
      </c>
      <c r="S3827">
        <v>0</v>
      </c>
      <c r="T3827">
        <v>8</v>
      </c>
      <c r="U3827">
        <v>0</v>
      </c>
      <c r="V3827">
        <v>0</v>
      </c>
      <c r="W3827">
        <v>0</v>
      </c>
      <c r="X3827">
        <v>38.705982015781174</v>
      </c>
      <c r="Y3827">
        <v>0</v>
      </c>
      <c r="Z3827">
        <v>0</v>
      </c>
      <c r="AA3827">
        <v>0</v>
      </c>
      <c r="AB3827">
        <v>16.025423918099694</v>
      </c>
      <c r="AC3827">
        <v>0</v>
      </c>
      <c r="AD3827">
        <v>0</v>
      </c>
      <c r="AE3827">
        <v>54.731405933880865</v>
      </c>
    </row>
    <row r="3828" spans="1:31" x14ac:dyDescent="0.25">
      <c r="A3828">
        <v>1673508</v>
      </c>
      <c r="B3828">
        <v>1</v>
      </c>
      <c r="C3828" t="s">
        <v>81</v>
      </c>
      <c r="D3828" t="s">
        <v>113</v>
      </c>
      <c r="E3828" t="s">
        <v>151</v>
      </c>
      <c r="F3828" t="s">
        <v>11146</v>
      </c>
      <c r="G3828" t="s">
        <v>559</v>
      </c>
      <c r="H3828" t="s">
        <v>143</v>
      </c>
      <c r="I3828" t="s">
        <v>135</v>
      </c>
      <c r="J3828" t="s">
        <v>136</v>
      </c>
      <c r="K3828" t="s">
        <v>137</v>
      </c>
      <c r="L3828" t="s">
        <v>11147</v>
      </c>
      <c r="M3828" t="s">
        <v>11148</v>
      </c>
      <c r="N3828">
        <v>1.5672222220000001</v>
      </c>
      <c r="O3828">
        <v>0</v>
      </c>
      <c r="P3828">
        <v>45</v>
      </c>
      <c r="Q3828">
        <v>0</v>
      </c>
      <c r="R3828">
        <v>0</v>
      </c>
      <c r="S3828">
        <v>0</v>
      </c>
      <c r="T3828">
        <v>3</v>
      </c>
      <c r="U3828">
        <v>0</v>
      </c>
      <c r="V3828">
        <v>0</v>
      </c>
      <c r="W3828">
        <v>0</v>
      </c>
      <c r="X3828">
        <v>11.2883749028328</v>
      </c>
      <c r="Y3828">
        <v>0</v>
      </c>
      <c r="Z3828">
        <v>0</v>
      </c>
      <c r="AA3828">
        <v>0</v>
      </c>
      <c r="AB3828">
        <v>3.5090287992208715</v>
      </c>
      <c r="AC3828">
        <v>0</v>
      </c>
      <c r="AD3828">
        <v>0</v>
      </c>
      <c r="AE3828">
        <v>14.797403702053671</v>
      </c>
    </row>
    <row r="3829" spans="1:31" x14ac:dyDescent="0.25">
      <c r="A3829">
        <v>1673030</v>
      </c>
      <c r="B3829">
        <v>1</v>
      </c>
      <c r="C3829" t="s">
        <v>81</v>
      </c>
      <c r="D3829" t="s">
        <v>128</v>
      </c>
      <c r="E3829" t="s">
        <v>140</v>
      </c>
      <c r="F3829" t="s">
        <v>11149</v>
      </c>
      <c r="G3829" t="s">
        <v>197</v>
      </c>
      <c r="H3829" t="s">
        <v>143</v>
      </c>
      <c r="I3829" t="s">
        <v>135</v>
      </c>
      <c r="J3829" t="s">
        <v>136</v>
      </c>
      <c r="K3829" t="s">
        <v>137</v>
      </c>
      <c r="L3829" t="s">
        <v>11150</v>
      </c>
      <c r="M3829" t="s">
        <v>11151</v>
      </c>
      <c r="N3829">
        <v>1.896111111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4.1704849229653274</v>
      </c>
      <c r="AC3829">
        <v>0</v>
      </c>
      <c r="AD3829">
        <v>0</v>
      </c>
      <c r="AE3829">
        <v>4.1704849229653274</v>
      </c>
    </row>
    <row r="3830" spans="1:31" x14ac:dyDescent="0.25">
      <c r="A3830">
        <v>1673316</v>
      </c>
      <c r="B3830">
        <v>1</v>
      </c>
      <c r="C3830" t="s">
        <v>81</v>
      </c>
      <c r="D3830" t="s">
        <v>115</v>
      </c>
      <c r="E3830" t="s">
        <v>131</v>
      </c>
      <c r="F3830" t="s">
        <v>11152</v>
      </c>
      <c r="G3830" t="s">
        <v>161</v>
      </c>
      <c r="H3830" t="s">
        <v>134</v>
      </c>
      <c r="I3830" t="s">
        <v>173</v>
      </c>
      <c r="J3830" t="s">
        <v>136</v>
      </c>
      <c r="K3830" t="s">
        <v>137</v>
      </c>
      <c r="L3830" t="s">
        <v>11153</v>
      </c>
      <c r="M3830" t="s">
        <v>11154</v>
      </c>
      <c r="N3830">
        <v>5.5555550000000002E-3</v>
      </c>
      <c r="O3830">
        <v>0</v>
      </c>
      <c r="P3830">
        <v>1252</v>
      </c>
      <c r="Q3830">
        <v>1</v>
      </c>
      <c r="R3830">
        <v>21</v>
      </c>
      <c r="S3830">
        <v>7</v>
      </c>
      <c r="T3830">
        <v>109</v>
      </c>
      <c r="U3830">
        <v>1</v>
      </c>
      <c r="V3830">
        <v>0</v>
      </c>
      <c r="W3830">
        <v>0</v>
      </c>
      <c r="X3830">
        <v>0.59369884307782295</v>
      </c>
      <c r="Y3830">
        <v>3.1736262220555551E-3</v>
      </c>
      <c r="Z3830">
        <v>1.8917560059444447E-3</v>
      </c>
      <c r="AA3830">
        <v>0.16021123597586667</v>
      </c>
      <c r="AB3830">
        <v>0.1758470164868112</v>
      </c>
      <c r="AC3830">
        <v>0.11357128967103335</v>
      </c>
      <c r="AD3830">
        <v>0</v>
      </c>
      <c r="AE3830">
        <v>1.0483937674395343</v>
      </c>
    </row>
    <row r="3831" spans="1:31" x14ac:dyDescent="0.25">
      <c r="A3831">
        <v>1672984</v>
      </c>
      <c r="B3831">
        <v>1</v>
      </c>
      <c r="C3831" t="s">
        <v>80</v>
      </c>
      <c r="D3831" t="s">
        <v>105</v>
      </c>
      <c r="E3831" t="s">
        <v>151</v>
      </c>
      <c r="F3831" t="s">
        <v>11155</v>
      </c>
      <c r="G3831" t="s">
        <v>153</v>
      </c>
      <c r="H3831" t="s">
        <v>143</v>
      </c>
      <c r="I3831" t="s">
        <v>135</v>
      </c>
      <c r="J3831" t="s">
        <v>136</v>
      </c>
      <c r="K3831" t="s">
        <v>137</v>
      </c>
      <c r="L3831" t="s">
        <v>11156</v>
      </c>
      <c r="M3831" t="s">
        <v>11157</v>
      </c>
      <c r="N3831">
        <v>2.0877777769999999</v>
      </c>
      <c r="O3831">
        <v>0</v>
      </c>
      <c r="P3831">
        <v>86</v>
      </c>
      <c r="Q3831">
        <v>0</v>
      </c>
      <c r="R3831">
        <v>0</v>
      </c>
      <c r="S3831">
        <v>0</v>
      </c>
      <c r="T3831">
        <v>4</v>
      </c>
      <c r="U3831">
        <v>0</v>
      </c>
      <c r="V3831">
        <v>0</v>
      </c>
      <c r="W3831">
        <v>0</v>
      </c>
      <c r="X3831">
        <v>55.693984121694292</v>
      </c>
      <c r="Y3831">
        <v>0</v>
      </c>
      <c r="Z3831">
        <v>0</v>
      </c>
      <c r="AA3831">
        <v>0</v>
      </c>
      <c r="AB3831">
        <v>7.1329605944588099</v>
      </c>
      <c r="AC3831">
        <v>0</v>
      </c>
      <c r="AD3831">
        <v>0</v>
      </c>
      <c r="AE3831">
        <v>62.826944716153101</v>
      </c>
    </row>
    <row r="3832" spans="1:31" x14ac:dyDescent="0.25">
      <c r="A3832">
        <v>1673339</v>
      </c>
      <c r="B3832">
        <v>1</v>
      </c>
      <c r="C3832" t="s">
        <v>80</v>
      </c>
      <c r="D3832" t="s">
        <v>110</v>
      </c>
      <c r="E3832" t="s">
        <v>140</v>
      </c>
      <c r="F3832" t="s">
        <v>11158</v>
      </c>
      <c r="G3832" t="s">
        <v>197</v>
      </c>
      <c r="H3832" t="s">
        <v>143</v>
      </c>
      <c r="I3832" t="s">
        <v>135</v>
      </c>
      <c r="J3832" t="s">
        <v>136</v>
      </c>
      <c r="K3832" t="s">
        <v>137</v>
      </c>
      <c r="L3832" t="s">
        <v>11159</v>
      </c>
      <c r="M3832" t="s">
        <v>11160</v>
      </c>
      <c r="N3832">
        <v>0.84111111100000002</v>
      </c>
      <c r="O3832">
        <v>0</v>
      </c>
      <c r="P3832">
        <v>29</v>
      </c>
      <c r="Q3832">
        <v>0</v>
      </c>
      <c r="R3832">
        <v>0</v>
      </c>
      <c r="S3832">
        <v>0</v>
      </c>
      <c r="T3832">
        <v>11</v>
      </c>
      <c r="U3832">
        <v>0</v>
      </c>
      <c r="V3832">
        <v>0</v>
      </c>
      <c r="W3832">
        <v>0</v>
      </c>
      <c r="X3832">
        <v>2.4333325261391381</v>
      </c>
      <c r="Y3832">
        <v>0</v>
      </c>
      <c r="Z3832">
        <v>0</v>
      </c>
      <c r="AA3832">
        <v>0</v>
      </c>
      <c r="AB3832">
        <v>9.1893114117604462</v>
      </c>
      <c r="AC3832">
        <v>0</v>
      </c>
      <c r="AD3832">
        <v>0</v>
      </c>
      <c r="AE3832">
        <v>11.622643937899584</v>
      </c>
    </row>
    <row r="3833" spans="1:31" x14ac:dyDescent="0.25">
      <c r="A3833">
        <v>1673007</v>
      </c>
      <c r="B3833">
        <v>1</v>
      </c>
      <c r="C3833" t="s">
        <v>80</v>
      </c>
      <c r="D3833" t="s">
        <v>93</v>
      </c>
      <c r="E3833" t="s">
        <v>140</v>
      </c>
      <c r="F3833" t="s">
        <v>11161</v>
      </c>
      <c r="G3833" t="s">
        <v>209</v>
      </c>
      <c r="H3833" t="s">
        <v>143</v>
      </c>
      <c r="I3833" t="s">
        <v>135</v>
      </c>
      <c r="J3833" t="s">
        <v>136</v>
      </c>
      <c r="K3833" t="s">
        <v>137</v>
      </c>
      <c r="L3833" t="s">
        <v>11162</v>
      </c>
      <c r="M3833" t="s">
        <v>11163</v>
      </c>
      <c r="N3833">
        <v>2.3363888880000001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0.40901398836317865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0.40901398836317865</v>
      </c>
    </row>
    <row r="3834" spans="1:31" x14ac:dyDescent="0.25">
      <c r="A3834">
        <v>1673170</v>
      </c>
      <c r="B3834">
        <v>1</v>
      </c>
      <c r="C3834" t="s">
        <v>80</v>
      </c>
      <c r="D3834" t="s">
        <v>107</v>
      </c>
      <c r="E3834" t="s">
        <v>151</v>
      </c>
      <c r="F3834" t="s">
        <v>3480</v>
      </c>
      <c r="G3834" t="s">
        <v>153</v>
      </c>
      <c r="H3834" t="s">
        <v>143</v>
      </c>
      <c r="I3834" t="s">
        <v>135</v>
      </c>
      <c r="J3834" t="s">
        <v>136</v>
      </c>
      <c r="K3834" t="s">
        <v>137</v>
      </c>
      <c r="L3834" t="s">
        <v>11164</v>
      </c>
      <c r="M3834" t="s">
        <v>11165</v>
      </c>
      <c r="N3834">
        <v>1.2194444440000001</v>
      </c>
      <c r="O3834">
        <v>0</v>
      </c>
      <c r="P3834">
        <v>21</v>
      </c>
      <c r="Q3834">
        <v>0</v>
      </c>
      <c r="R3834">
        <v>0</v>
      </c>
      <c r="S3834">
        <v>0</v>
      </c>
      <c r="T3834">
        <v>10</v>
      </c>
      <c r="U3834">
        <v>0</v>
      </c>
      <c r="V3834">
        <v>0</v>
      </c>
      <c r="W3834">
        <v>0</v>
      </c>
      <c r="X3834">
        <v>3.8523284144862231</v>
      </c>
      <c r="Y3834">
        <v>0</v>
      </c>
      <c r="Z3834">
        <v>0</v>
      </c>
      <c r="AA3834">
        <v>0</v>
      </c>
      <c r="AB3834">
        <v>5.9593517412428394</v>
      </c>
      <c r="AC3834">
        <v>0</v>
      </c>
      <c r="AD3834">
        <v>0</v>
      </c>
      <c r="AE3834">
        <v>9.8116801557290625</v>
      </c>
    </row>
    <row r="3835" spans="1:31" x14ac:dyDescent="0.25">
      <c r="A3835">
        <v>1673293</v>
      </c>
      <c r="B3835">
        <v>1</v>
      </c>
      <c r="C3835" t="s">
        <v>80</v>
      </c>
      <c r="D3835" t="s">
        <v>100</v>
      </c>
      <c r="E3835" t="s">
        <v>140</v>
      </c>
      <c r="F3835" t="s">
        <v>11166</v>
      </c>
      <c r="G3835" t="s">
        <v>197</v>
      </c>
      <c r="H3835" t="s">
        <v>143</v>
      </c>
      <c r="I3835" t="s">
        <v>135</v>
      </c>
      <c r="J3835" t="s">
        <v>136</v>
      </c>
      <c r="K3835" t="s">
        <v>137</v>
      </c>
      <c r="L3835" t="s">
        <v>11167</v>
      </c>
      <c r="M3835" t="s">
        <v>11168</v>
      </c>
      <c r="N3835">
        <v>6.0755555550000002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1.3353268053998602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1.3353268053998602</v>
      </c>
    </row>
    <row r="3836" spans="1:31" x14ac:dyDescent="0.25">
      <c r="A3836">
        <v>1673047</v>
      </c>
      <c r="B3836">
        <v>1</v>
      </c>
      <c r="C3836" t="s">
        <v>81</v>
      </c>
      <c r="D3836" t="s">
        <v>122</v>
      </c>
      <c r="E3836" t="s">
        <v>151</v>
      </c>
      <c r="F3836" t="s">
        <v>11169</v>
      </c>
      <c r="G3836" t="s">
        <v>153</v>
      </c>
      <c r="H3836" t="s">
        <v>143</v>
      </c>
      <c r="I3836" t="s">
        <v>135</v>
      </c>
      <c r="J3836" t="s">
        <v>136</v>
      </c>
      <c r="K3836" t="s">
        <v>137</v>
      </c>
      <c r="L3836" t="s">
        <v>11170</v>
      </c>
      <c r="M3836" t="s">
        <v>11171</v>
      </c>
      <c r="N3836">
        <v>3.807222222</v>
      </c>
      <c r="O3836">
        <v>0</v>
      </c>
      <c r="P3836">
        <v>53</v>
      </c>
      <c r="Q3836">
        <v>0</v>
      </c>
      <c r="R3836">
        <v>0</v>
      </c>
      <c r="S3836">
        <v>0</v>
      </c>
      <c r="T3836">
        <v>4</v>
      </c>
      <c r="U3836">
        <v>0</v>
      </c>
      <c r="V3836">
        <v>0</v>
      </c>
      <c r="W3836">
        <v>0</v>
      </c>
      <c r="X3836">
        <v>24.51872575678679</v>
      </c>
      <c r="Y3836">
        <v>0</v>
      </c>
      <c r="Z3836">
        <v>0</v>
      </c>
      <c r="AA3836">
        <v>0</v>
      </c>
      <c r="AB3836">
        <v>0.90004120698663892</v>
      </c>
      <c r="AC3836">
        <v>0</v>
      </c>
      <c r="AD3836">
        <v>0</v>
      </c>
      <c r="AE3836">
        <v>25.418766963773429</v>
      </c>
    </row>
    <row r="3837" spans="1:31" x14ac:dyDescent="0.25">
      <c r="A3837">
        <v>1672884</v>
      </c>
      <c r="B3837">
        <v>1</v>
      </c>
      <c r="C3837" t="s">
        <v>80</v>
      </c>
      <c r="D3837" t="s">
        <v>98</v>
      </c>
      <c r="E3837" t="s">
        <v>140</v>
      </c>
      <c r="F3837" t="s">
        <v>11172</v>
      </c>
      <c r="G3837" t="s">
        <v>197</v>
      </c>
      <c r="H3837" t="s">
        <v>143</v>
      </c>
      <c r="I3837" t="s">
        <v>135</v>
      </c>
      <c r="J3837" t="s">
        <v>136</v>
      </c>
      <c r="K3837" t="s">
        <v>137</v>
      </c>
      <c r="L3837" t="s">
        <v>11173</v>
      </c>
      <c r="M3837" t="s">
        <v>11174</v>
      </c>
      <c r="N3837">
        <v>2.8483333329999998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0.98277364471066653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0.98277364471066653</v>
      </c>
    </row>
    <row r="3838" spans="1:31" x14ac:dyDescent="0.25">
      <c r="A3838">
        <v>1673044</v>
      </c>
      <c r="B3838">
        <v>1</v>
      </c>
      <c r="C3838" t="s">
        <v>80</v>
      </c>
      <c r="D3838" t="s">
        <v>92</v>
      </c>
      <c r="E3838" t="s">
        <v>164</v>
      </c>
      <c r="F3838" t="s">
        <v>3025</v>
      </c>
      <c r="G3838" t="s">
        <v>281</v>
      </c>
      <c r="H3838" t="s">
        <v>134</v>
      </c>
      <c r="I3838" t="s">
        <v>135</v>
      </c>
      <c r="J3838" t="s">
        <v>136</v>
      </c>
      <c r="K3838" t="s">
        <v>167</v>
      </c>
      <c r="L3838" t="s">
        <v>11175</v>
      </c>
      <c r="M3838" t="s">
        <v>11176</v>
      </c>
      <c r="N3838">
        <v>2.3924444440000001</v>
      </c>
      <c r="O3838">
        <v>0</v>
      </c>
      <c r="P3838">
        <v>75</v>
      </c>
      <c r="Q3838">
        <v>7</v>
      </c>
      <c r="R3838">
        <v>18</v>
      </c>
      <c r="S3838">
        <v>3</v>
      </c>
      <c r="T3838">
        <v>3</v>
      </c>
      <c r="U3838">
        <v>0</v>
      </c>
      <c r="V3838">
        <v>0</v>
      </c>
      <c r="W3838">
        <v>0</v>
      </c>
      <c r="X3838">
        <v>35.612800006975704</v>
      </c>
      <c r="Y3838">
        <v>81.971706899370417</v>
      </c>
      <c r="Z3838">
        <v>2.3430828918557705</v>
      </c>
      <c r="AA3838">
        <v>513.55985900126961</v>
      </c>
      <c r="AB3838">
        <v>22.719161240120542</v>
      </c>
      <c r="AC3838">
        <v>0</v>
      </c>
      <c r="AD3838">
        <v>0</v>
      </c>
      <c r="AE3838">
        <v>656.20661003959208</v>
      </c>
    </row>
    <row r="3839" spans="1:31" x14ac:dyDescent="0.25">
      <c r="A3839">
        <v>1672901</v>
      </c>
      <c r="B3839">
        <v>1</v>
      </c>
      <c r="C3839" t="s">
        <v>80</v>
      </c>
      <c r="D3839" t="s">
        <v>91</v>
      </c>
      <c r="E3839" t="s">
        <v>151</v>
      </c>
      <c r="F3839" t="s">
        <v>11177</v>
      </c>
      <c r="G3839" t="s">
        <v>153</v>
      </c>
      <c r="H3839" t="s">
        <v>143</v>
      </c>
      <c r="I3839" t="s">
        <v>135</v>
      </c>
      <c r="J3839" t="s">
        <v>136</v>
      </c>
      <c r="K3839" t="s">
        <v>137</v>
      </c>
      <c r="L3839" t="s">
        <v>11178</v>
      </c>
      <c r="M3839" t="s">
        <v>11179</v>
      </c>
      <c r="N3839">
        <v>2.5677777769999999</v>
      </c>
      <c r="O3839">
        <v>0</v>
      </c>
      <c r="P3839">
        <v>72</v>
      </c>
      <c r="Q3839">
        <v>0</v>
      </c>
      <c r="R3839">
        <v>0</v>
      </c>
      <c r="S3839">
        <v>0</v>
      </c>
      <c r="T3839">
        <v>1</v>
      </c>
      <c r="U3839">
        <v>0</v>
      </c>
      <c r="V3839">
        <v>0</v>
      </c>
      <c r="W3839">
        <v>0</v>
      </c>
      <c r="X3839">
        <v>55.192577672749657</v>
      </c>
      <c r="Y3839">
        <v>0</v>
      </c>
      <c r="Z3839">
        <v>0</v>
      </c>
      <c r="AA3839">
        <v>0</v>
      </c>
      <c r="AB3839">
        <v>2.5873716960275446</v>
      </c>
      <c r="AC3839">
        <v>0</v>
      </c>
      <c r="AD3839">
        <v>0</v>
      </c>
      <c r="AE3839">
        <v>57.779949368777203</v>
      </c>
    </row>
    <row r="3840" spans="1:31" x14ac:dyDescent="0.25">
      <c r="A3840">
        <v>1673419</v>
      </c>
      <c r="B3840">
        <v>1</v>
      </c>
      <c r="C3840" t="s">
        <v>81</v>
      </c>
      <c r="D3840" t="s">
        <v>127</v>
      </c>
      <c r="E3840" t="s">
        <v>140</v>
      </c>
      <c r="F3840" t="s">
        <v>11180</v>
      </c>
      <c r="G3840" t="s">
        <v>209</v>
      </c>
      <c r="H3840" t="s">
        <v>143</v>
      </c>
      <c r="I3840" t="s">
        <v>135</v>
      </c>
      <c r="J3840" t="s">
        <v>136</v>
      </c>
      <c r="K3840" t="s">
        <v>137</v>
      </c>
      <c r="L3840" t="s">
        <v>11181</v>
      </c>
      <c r="M3840" t="s">
        <v>11182</v>
      </c>
      <c r="N3840">
        <v>1.6019444439999999</v>
      </c>
      <c r="O3840">
        <v>0</v>
      </c>
      <c r="P3840">
        <v>19</v>
      </c>
      <c r="Q3840">
        <v>0</v>
      </c>
      <c r="R3840">
        <v>0</v>
      </c>
      <c r="S3840">
        <v>0</v>
      </c>
      <c r="T3840">
        <v>8</v>
      </c>
      <c r="U3840">
        <v>0</v>
      </c>
      <c r="V3840">
        <v>0</v>
      </c>
      <c r="W3840">
        <v>0</v>
      </c>
      <c r="X3840">
        <v>10.563634989732019</v>
      </c>
      <c r="Y3840">
        <v>0</v>
      </c>
      <c r="Z3840">
        <v>0</v>
      </c>
      <c r="AA3840">
        <v>0</v>
      </c>
      <c r="AB3840">
        <v>5.5382972451061248</v>
      </c>
      <c r="AC3840">
        <v>0</v>
      </c>
      <c r="AD3840">
        <v>0</v>
      </c>
      <c r="AE3840">
        <v>16.101932234838145</v>
      </c>
    </row>
    <row r="3841" spans="1:31" x14ac:dyDescent="0.25">
      <c r="A3841">
        <v>1673107</v>
      </c>
      <c r="B3841">
        <v>1</v>
      </c>
      <c r="C3841" t="s">
        <v>80</v>
      </c>
      <c r="D3841" t="s">
        <v>90</v>
      </c>
      <c r="E3841" t="s">
        <v>140</v>
      </c>
      <c r="F3841" t="s">
        <v>11183</v>
      </c>
      <c r="G3841" t="s">
        <v>197</v>
      </c>
      <c r="H3841" t="s">
        <v>143</v>
      </c>
      <c r="I3841" t="s">
        <v>135</v>
      </c>
      <c r="J3841" t="s">
        <v>136</v>
      </c>
      <c r="K3841" t="s">
        <v>137</v>
      </c>
      <c r="L3841" t="s">
        <v>11184</v>
      </c>
      <c r="M3841" t="s">
        <v>11185</v>
      </c>
      <c r="N3841">
        <v>2.966111111</v>
      </c>
      <c r="O3841">
        <v>0</v>
      </c>
      <c r="P3841">
        <v>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1.4150847607038335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1.4150847607038335</v>
      </c>
    </row>
    <row r="3842" spans="1:31" x14ac:dyDescent="0.25">
      <c r="A3842">
        <v>1673213</v>
      </c>
      <c r="B3842">
        <v>1</v>
      </c>
      <c r="C3842" t="s">
        <v>80</v>
      </c>
      <c r="D3842" t="s">
        <v>93</v>
      </c>
      <c r="E3842" t="s">
        <v>146</v>
      </c>
      <c r="F3842" t="s">
        <v>11186</v>
      </c>
      <c r="G3842" t="s">
        <v>153</v>
      </c>
      <c r="H3842" t="s">
        <v>143</v>
      </c>
      <c r="I3842" t="s">
        <v>135</v>
      </c>
      <c r="J3842" t="s">
        <v>136</v>
      </c>
      <c r="K3842" t="s">
        <v>137</v>
      </c>
      <c r="L3842" t="s">
        <v>11187</v>
      </c>
      <c r="M3842" t="s">
        <v>11188</v>
      </c>
      <c r="N3842">
        <v>9.9763888880000007</v>
      </c>
      <c r="O3842">
        <v>0</v>
      </c>
      <c r="P3842">
        <v>205</v>
      </c>
      <c r="Q3842">
        <v>0</v>
      </c>
      <c r="R3842">
        <v>1</v>
      </c>
      <c r="S3842">
        <v>0</v>
      </c>
      <c r="T3842">
        <v>25</v>
      </c>
      <c r="U3842">
        <v>0</v>
      </c>
      <c r="V3842">
        <v>0</v>
      </c>
      <c r="W3842">
        <v>0</v>
      </c>
      <c r="X3842">
        <v>349.75673398519012</v>
      </c>
      <c r="Y3842">
        <v>0</v>
      </c>
      <c r="Z3842">
        <v>0.18232181982993614</v>
      </c>
      <c r="AA3842">
        <v>0</v>
      </c>
      <c r="AB3842">
        <v>183.7961648183452</v>
      </c>
      <c r="AC3842">
        <v>0</v>
      </c>
      <c r="AD3842">
        <v>0</v>
      </c>
      <c r="AE3842">
        <v>533.73522062336531</v>
      </c>
    </row>
    <row r="3843" spans="1:31" x14ac:dyDescent="0.25">
      <c r="A3843">
        <v>1673070</v>
      </c>
      <c r="B3843">
        <v>1</v>
      </c>
      <c r="C3843" t="s">
        <v>80</v>
      </c>
      <c r="D3843" t="s">
        <v>96</v>
      </c>
      <c r="E3843" t="s">
        <v>140</v>
      </c>
      <c r="F3843" t="s">
        <v>11189</v>
      </c>
      <c r="G3843" t="s">
        <v>197</v>
      </c>
      <c r="H3843" t="s">
        <v>143</v>
      </c>
      <c r="I3843" t="s">
        <v>135</v>
      </c>
      <c r="J3843" t="s">
        <v>136</v>
      </c>
      <c r="K3843" t="s">
        <v>137</v>
      </c>
      <c r="L3843" t="s">
        <v>11190</v>
      </c>
      <c r="M3843" t="s">
        <v>11191</v>
      </c>
      <c r="N3843">
        <v>3.5127777770000002</v>
      </c>
      <c r="O3843">
        <v>0</v>
      </c>
      <c r="P3843">
        <v>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1.0981417028220248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1.0981417028220248</v>
      </c>
    </row>
    <row r="3844" spans="1:31" x14ac:dyDescent="0.25">
      <c r="A3844">
        <v>1673505</v>
      </c>
      <c r="B3844">
        <v>1</v>
      </c>
      <c r="C3844" t="s">
        <v>80</v>
      </c>
      <c r="D3844" t="s">
        <v>97</v>
      </c>
      <c r="E3844" t="s">
        <v>140</v>
      </c>
      <c r="F3844" t="s">
        <v>11192</v>
      </c>
      <c r="G3844" t="s">
        <v>142</v>
      </c>
      <c r="H3844" t="s">
        <v>143</v>
      </c>
      <c r="I3844" t="s">
        <v>135</v>
      </c>
      <c r="J3844" t="s">
        <v>136</v>
      </c>
      <c r="K3844" t="s">
        <v>137</v>
      </c>
      <c r="L3844" t="s">
        <v>11193</v>
      </c>
      <c r="M3844" t="s">
        <v>11194</v>
      </c>
      <c r="N3844">
        <v>1.351111111</v>
      </c>
      <c r="O3844">
        <v>0</v>
      </c>
      <c r="P3844">
        <v>2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0.93461946090997539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0.93461946090997539</v>
      </c>
    </row>
    <row r="3845" spans="1:31" x14ac:dyDescent="0.25">
      <c r="A3845">
        <v>1673079</v>
      </c>
      <c r="B3845">
        <v>1</v>
      </c>
      <c r="C3845" t="s">
        <v>80</v>
      </c>
      <c r="D3845" t="s">
        <v>105</v>
      </c>
      <c r="E3845" t="s">
        <v>151</v>
      </c>
      <c r="F3845" t="s">
        <v>11195</v>
      </c>
      <c r="G3845" t="s">
        <v>153</v>
      </c>
      <c r="H3845" t="s">
        <v>143</v>
      </c>
      <c r="I3845" t="s">
        <v>135</v>
      </c>
      <c r="J3845" t="s">
        <v>136</v>
      </c>
      <c r="K3845" t="s">
        <v>137</v>
      </c>
      <c r="L3845" t="s">
        <v>11196</v>
      </c>
      <c r="M3845" t="s">
        <v>11197</v>
      </c>
      <c r="N3845">
        <v>2.5722222220000002</v>
      </c>
      <c r="O3845">
        <v>0</v>
      </c>
      <c r="P3845">
        <v>20</v>
      </c>
      <c r="Q3845">
        <v>0</v>
      </c>
      <c r="R3845">
        <v>0</v>
      </c>
      <c r="S3845">
        <v>0</v>
      </c>
      <c r="T3845">
        <v>9</v>
      </c>
      <c r="U3845">
        <v>0</v>
      </c>
      <c r="V3845">
        <v>0</v>
      </c>
      <c r="W3845">
        <v>0</v>
      </c>
      <c r="X3845">
        <v>14.931937767575288</v>
      </c>
      <c r="Y3845">
        <v>0</v>
      </c>
      <c r="Z3845">
        <v>0</v>
      </c>
      <c r="AA3845">
        <v>0</v>
      </c>
      <c r="AB3845">
        <v>16.168324298099517</v>
      </c>
      <c r="AC3845">
        <v>0</v>
      </c>
      <c r="AD3845">
        <v>0</v>
      </c>
      <c r="AE3845">
        <v>31.100262065674805</v>
      </c>
    </row>
    <row r="3846" spans="1:31" x14ac:dyDescent="0.25">
      <c r="A3846">
        <v>1672910</v>
      </c>
      <c r="B3846">
        <v>1</v>
      </c>
      <c r="C3846" t="s">
        <v>80</v>
      </c>
      <c r="D3846" t="s">
        <v>90</v>
      </c>
      <c r="E3846" t="s">
        <v>140</v>
      </c>
      <c r="F3846" t="s">
        <v>11198</v>
      </c>
      <c r="G3846" t="s">
        <v>209</v>
      </c>
      <c r="H3846" t="s">
        <v>143</v>
      </c>
      <c r="I3846" t="s">
        <v>135</v>
      </c>
      <c r="J3846" t="s">
        <v>136</v>
      </c>
      <c r="K3846" t="s">
        <v>137</v>
      </c>
      <c r="L3846" t="s">
        <v>11199</v>
      </c>
      <c r="M3846" t="s">
        <v>11200</v>
      </c>
      <c r="N3846">
        <v>5.1327777770000003</v>
      </c>
      <c r="O3846">
        <v>0</v>
      </c>
      <c r="P3846">
        <v>15</v>
      </c>
      <c r="Q3846">
        <v>0</v>
      </c>
      <c r="R3846">
        <v>0</v>
      </c>
      <c r="S3846">
        <v>0</v>
      </c>
      <c r="T3846">
        <v>1</v>
      </c>
      <c r="U3846">
        <v>0</v>
      </c>
      <c r="V3846">
        <v>0</v>
      </c>
      <c r="W3846">
        <v>0</v>
      </c>
      <c r="X3846">
        <v>30.641362380582088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30.641362380582088</v>
      </c>
    </row>
    <row r="3847" spans="1:31" x14ac:dyDescent="0.25">
      <c r="A3847">
        <v>1673365</v>
      </c>
      <c r="B3847">
        <v>1</v>
      </c>
      <c r="C3847" t="s">
        <v>81</v>
      </c>
      <c r="D3847" t="s">
        <v>113</v>
      </c>
      <c r="E3847" t="s">
        <v>151</v>
      </c>
      <c r="F3847" t="s">
        <v>11201</v>
      </c>
      <c r="G3847" t="s">
        <v>153</v>
      </c>
      <c r="H3847" t="s">
        <v>143</v>
      </c>
      <c r="I3847" t="s">
        <v>135</v>
      </c>
      <c r="J3847" t="s">
        <v>136</v>
      </c>
      <c r="K3847" t="s">
        <v>137</v>
      </c>
      <c r="L3847" t="s">
        <v>11202</v>
      </c>
      <c r="M3847" t="s">
        <v>11203</v>
      </c>
      <c r="N3847">
        <v>2.1861111110000002</v>
      </c>
      <c r="O3847">
        <v>0</v>
      </c>
      <c r="P3847">
        <v>3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0.62129906411589775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0.62129906411589775</v>
      </c>
    </row>
    <row r="3848" spans="1:31" x14ac:dyDescent="0.25">
      <c r="A3848">
        <v>1673073</v>
      </c>
      <c r="B3848">
        <v>1</v>
      </c>
      <c r="C3848" t="s">
        <v>80</v>
      </c>
      <c r="D3848" t="s">
        <v>108</v>
      </c>
      <c r="E3848" t="s">
        <v>131</v>
      </c>
      <c r="F3848" t="s">
        <v>11204</v>
      </c>
      <c r="G3848" t="s">
        <v>161</v>
      </c>
      <c r="H3848" t="s">
        <v>134</v>
      </c>
      <c r="I3848" t="s">
        <v>135</v>
      </c>
      <c r="J3848" t="s">
        <v>136</v>
      </c>
      <c r="K3848" t="s">
        <v>137</v>
      </c>
      <c r="L3848" t="s">
        <v>11205</v>
      </c>
      <c r="M3848" t="s">
        <v>11206</v>
      </c>
      <c r="N3848">
        <v>0.37277777699999998</v>
      </c>
      <c r="O3848">
        <v>0</v>
      </c>
      <c r="P3848">
        <v>697</v>
      </c>
      <c r="Q3848">
        <v>0</v>
      </c>
      <c r="R3848">
        <v>210</v>
      </c>
      <c r="S3848">
        <v>3</v>
      </c>
      <c r="T3848">
        <v>139</v>
      </c>
      <c r="U3848">
        <v>0</v>
      </c>
      <c r="V3848">
        <v>0</v>
      </c>
      <c r="W3848">
        <v>0</v>
      </c>
      <c r="X3848">
        <v>35.917763036036206</v>
      </c>
      <c r="Y3848">
        <v>0</v>
      </c>
      <c r="Z3848">
        <v>23.576817576528494</v>
      </c>
      <c r="AA3848">
        <v>4.5636966166105601</v>
      </c>
      <c r="AB3848">
        <v>48.468421402419423</v>
      </c>
      <c r="AC3848">
        <v>0</v>
      </c>
      <c r="AD3848">
        <v>0</v>
      </c>
      <c r="AE3848">
        <v>112.52669863159468</v>
      </c>
    </row>
    <row r="3849" spans="1:31" x14ac:dyDescent="0.25">
      <c r="A3849">
        <v>1673225</v>
      </c>
      <c r="B3849">
        <v>1</v>
      </c>
      <c r="C3849" t="s">
        <v>80</v>
      </c>
      <c r="D3849" t="s">
        <v>99</v>
      </c>
      <c r="E3849" t="s">
        <v>140</v>
      </c>
      <c r="F3849" t="s">
        <v>11207</v>
      </c>
      <c r="G3849" t="s">
        <v>142</v>
      </c>
      <c r="H3849" t="s">
        <v>143</v>
      </c>
      <c r="I3849" t="s">
        <v>135</v>
      </c>
      <c r="J3849" t="s">
        <v>136</v>
      </c>
      <c r="K3849" t="s">
        <v>137</v>
      </c>
      <c r="L3849" t="s">
        <v>11208</v>
      </c>
      <c r="M3849" t="s">
        <v>11209</v>
      </c>
      <c r="N3849">
        <v>3.2425000000000002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1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4.8808447910843631</v>
      </c>
      <c r="AC3849">
        <v>0</v>
      </c>
      <c r="AD3849">
        <v>0</v>
      </c>
      <c r="AE3849">
        <v>4.8808447910843631</v>
      </c>
    </row>
    <row r="3850" spans="1:31" x14ac:dyDescent="0.25">
      <c r="A3850">
        <v>1673474</v>
      </c>
      <c r="B3850">
        <v>1</v>
      </c>
      <c r="C3850" t="s">
        <v>80</v>
      </c>
      <c r="D3850" t="s">
        <v>82</v>
      </c>
      <c r="E3850" t="s">
        <v>140</v>
      </c>
      <c r="F3850" t="s">
        <v>11210</v>
      </c>
      <c r="G3850" t="s">
        <v>142</v>
      </c>
      <c r="H3850" t="s">
        <v>143</v>
      </c>
      <c r="I3850" t="s">
        <v>135</v>
      </c>
      <c r="J3850" t="s">
        <v>136</v>
      </c>
      <c r="K3850" t="s">
        <v>137</v>
      </c>
      <c r="L3850" t="s">
        <v>11211</v>
      </c>
      <c r="M3850" t="s">
        <v>11212</v>
      </c>
      <c r="N3850">
        <v>16.617777777000001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1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18.458194385977968</v>
      </c>
      <c r="AC3850">
        <v>0</v>
      </c>
      <c r="AD3850">
        <v>0</v>
      </c>
      <c r="AE3850">
        <v>18.458194385977968</v>
      </c>
    </row>
    <row r="3851" spans="1:31" x14ac:dyDescent="0.25">
      <c r="A3851">
        <v>1672947</v>
      </c>
      <c r="B3851">
        <v>1</v>
      </c>
      <c r="C3851" t="s">
        <v>80</v>
      </c>
      <c r="D3851" t="s">
        <v>82</v>
      </c>
      <c r="E3851" t="s">
        <v>151</v>
      </c>
      <c r="F3851" t="s">
        <v>11213</v>
      </c>
      <c r="G3851" t="s">
        <v>281</v>
      </c>
      <c r="H3851" t="s">
        <v>143</v>
      </c>
      <c r="I3851" t="s">
        <v>135</v>
      </c>
      <c r="J3851" t="s">
        <v>136</v>
      </c>
      <c r="K3851" t="s">
        <v>167</v>
      </c>
      <c r="L3851" t="s">
        <v>11214</v>
      </c>
      <c r="M3851" t="s">
        <v>11215</v>
      </c>
      <c r="N3851">
        <v>7.5801155549999999</v>
      </c>
      <c r="O3851">
        <v>0</v>
      </c>
      <c r="P3851">
        <v>354</v>
      </c>
      <c r="Q3851">
        <v>0</v>
      </c>
      <c r="R3851">
        <v>0</v>
      </c>
      <c r="S3851">
        <v>0</v>
      </c>
      <c r="T3851">
        <v>26</v>
      </c>
      <c r="U3851">
        <v>0</v>
      </c>
      <c r="V3851">
        <v>0</v>
      </c>
      <c r="W3851">
        <v>0</v>
      </c>
      <c r="X3851">
        <v>1058.2938507317997</v>
      </c>
      <c r="Y3851">
        <v>0</v>
      </c>
      <c r="Z3851">
        <v>0</v>
      </c>
      <c r="AA3851">
        <v>0</v>
      </c>
      <c r="AB3851">
        <v>124.70402570171554</v>
      </c>
      <c r="AC3851">
        <v>0</v>
      </c>
      <c r="AD3851">
        <v>0</v>
      </c>
      <c r="AE3851">
        <v>1182.9978764335153</v>
      </c>
    </row>
    <row r="3852" spans="1:31" x14ac:dyDescent="0.25">
      <c r="A3852">
        <v>1673328</v>
      </c>
      <c r="B3852">
        <v>1</v>
      </c>
      <c r="C3852" t="s">
        <v>81</v>
      </c>
      <c r="D3852" t="s">
        <v>112</v>
      </c>
      <c r="E3852" t="s">
        <v>140</v>
      </c>
      <c r="F3852" t="s">
        <v>11216</v>
      </c>
      <c r="G3852" t="s">
        <v>197</v>
      </c>
      <c r="H3852" t="s">
        <v>143</v>
      </c>
      <c r="I3852" t="s">
        <v>135</v>
      </c>
      <c r="J3852" t="s">
        <v>136</v>
      </c>
      <c r="K3852" t="s">
        <v>137</v>
      </c>
      <c r="L3852" t="s">
        <v>11217</v>
      </c>
      <c r="M3852" t="s">
        <v>11218</v>
      </c>
      <c r="N3852">
        <v>3.4669444440000001</v>
      </c>
      <c r="O3852">
        <v>0</v>
      </c>
      <c r="P3852">
        <v>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0.95379741833562093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0.95379741833562093</v>
      </c>
    </row>
    <row r="3853" spans="1:31" x14ac:dyDescent="0.25">
      <c r="A3853">
        <v>1673471</v>
      </c>
      <c r="B3853">
        <v>1</v>
      </c>
      <c r="C3853" t="s">
        <v>81</v>
      </c>
      <c r="D3853" t="s">
        <v>128</v>
      </c>
      <c r="E3853" t="s">
        <v>140</v>
      </c>
      <c r="F3853" t="s">
        <v>11219</v>
      </c>
      <c r="G3853" t="s">
        <v>197</v>
      </c>
      <c r="H3853" t="s">
        <v>143</v>
      </c>
      <c r="I3853" t="s">
        <v>135</v>
      </c>
      <c r="J3853" t="s">
        <v>136</v>
      </c>
      <c r="K3853" t="s">
        <v>137</v>
      </c>
      <c r="L3853" t="s">
        <v>11220</v>
      </c>
      <c r="M3853" t="s">
        <v>11221</v>
      </c>
      <c r="N3853">
        <v>2.8194444440000002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1.9946364092649448E-2</v>
      </c>
      <c r="AC3853">
        <v>0</v>
      </c>
      <c r="AD3853">
        <v>0</v>
      </c>
      <c r="AE3853">
        <v>1.9946364092649448E-2</v>
      </c>
    </row>
    <row r="3854" spans="1:31" x14ac:dyDescent="0.25">
      <c r="A3854">
        <v>1673494</v>
      </c>
      <c r="B3854">
        <v>1</v>
      </c>
      <c r="C3854" t="s">
        <v>80</v>
      </c>
      <c r="D3854" t="s">
        <v>95</v>
      </c>
      <c r="E3854" t="s">
        <v>140</v>
      </c>
      <c r="F3854" t="s">
        <v>11222</v>
      </c>
      <c r="G3854" t="s">
        <v>197</v>
      </c>
      <c r="H3854" t="s">
        <v>143</v>
      </c>
      <c r="I3854" t="s">
        <v>135</v>
      </c>
      <c r="J3854" t="s">
        <v>136</v>
      </c>
      <c r="K3854" t="s">
        <v>137</v>
      </c>
      <c r="L3854" t="s">
        <v>11223</v>
      </c>
      <c r="M3854" t="s">
        <v>11224</v>
      </c>
      <c r="N3854">
        <v>22.506388888</v>
      </c>
      <c r="O3854">
        <v>0</v>
      </c>
      <c r="P3854">
        <v>4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2.6499736203139372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2.6499736203139372</v>
      </c>
    </row>
    <row r="3855" spans="1:31" x14ac:dyDescent="0.25">
      <c r="A3855">
        <v>1673345</v>
      </c>
      <c r="B3855">
        <v>1</v>
      </c>
      <c r="C3855" t="s">
        <v>81</v>
      </c>
      <c r="D3855" t="s">
        <v>112</v>
      </c>
      <c r="E3855" t="s">
        <v>159</v>
      </c>
      <c r="F3855" t="s">
        <v>6749</v>
      </c>
      <c r="G3855" t="s">
        <v>166</v>
      </c>
      <c r="H3855" t="s">
        <v>134</v>
      </c>
      <c r="I3855" t="s">
        <v>135</v>
      </c>
      <c r="J3855" t="s">
        <v>136</v>
      </c>
      <c r="K3855" t="s">
        <v>167</v>
      </c>
      <c r="L3855" t="s">
        <v>11225</v>
      </c>
      <c r="M3855" t="s">
        <v>11226</v>
      </c>
      <c r="N3855">
        <v>0.155223888</v>
      </c>
      <c r="O3855">
        <v>0</v>
      </c>
      <c r="P3855">
        <v>2546</v>
      </c>
      <c r="Q3855">
        <v>0</v>
      </c>
      <c r="R3855">
        <v>0</v>
      </c>
      <c r="S3855">
        <v>2</v>
      </c>
      <c r="T3855">
        <v>474</v>
      </c>
      <c r="U3855">
        <v>2</v>
      </c>
      <c r="V3855">
        <v>4</v>
      </c>
      <c r="W3855">
        <v>0</v>
      </c>
      <c r="X3855">
        <v>81.627599448650528</v>
      </c>
      <c r="Y3855">
        <v>0</v>
      </c>
      <c r="Z3855">
        <v>0</v>
      </c>
      <c r="AA3855">
        <v>1.3021164735207751</v>
      </c>
      <c r="AB3855">
        <v>41.454907741622257</v>
      </c>
      <c r="AC3855">
        <v>5.6351323624519818</v>
      </c>
      <c r="AD3855">
        <v>28.932928355528425</v>
      </c>
      <c r="AE3855">
        <v>158.95268438177393</v>
      </c>
    </row>
    <row r="3856" spans="1:31" x14ac:dyDescent="0.25">
      <c r="A3856">
        <v>1673202</v>
      </c>
      <c r="B3856">
        <v>1</v>
      </c>
      <c r="C3856" t="s">
        <v>81</v>
      </c>
      <c r="D3856" t="s">
        <v>113</v>
      </c>
      <c r="E3856" t="s">
        <v>131</v>
      </c>
      <c r="F3856" t="s">
        <v>11227</v>
      </c>
      <c r="G3856" t="s">
        <v>166</v>
      </c>
      <c r="H3856" t="s">
        <v>134</v>
      </c>
      <c r="I3856" t="s">
        <v>135</v>
      </c>
      <c r="J3856" t="s">
        <v>136</v>
      </c>
      <c r="K3856" t="s">
        <v>137</v>
      </c>
      <c r="L3856" t="s">
        <v>11228</v>
      </c>
      <c r="M3856" t="s">
        <v>11229</v>
      </c>
      <c r="N3856">
        <v>0.33222222200000001</v>
      </c>
      <c r="O3856">
        <v>1</v>
      </c>
      <c r="P3856">
        <v>1559</v>
      </c>
      <c r="Q3856">
        <v>17</v>
      </c>
      <c r="R3856">
        <v>407</v>
      </c>
      <c r="S3856">
        <v>14</v>
      </c>
      <c r="T3856">
        <v>124</v>
      </c>
      <c r="U3856">
        <v>0</v>
      </c>
      <c r="V3856">
        <v>1</v>
      </c>
      <c r="W3856">
        <v>0.22185558989727172</v>
      </c>
      <c r="X3856">
        <v>79.942300468224985</v>
      </c>
      <c r="Y3856">
        <v>2.5058072095210937</v>
      </c>
      <c r="Z3856">
        <v>27.341423980245661</v>
      </c>
      <c r="AA3856">
        <v>172.19801950023444</v>
      </c>
      <c r="AB3856">
        <v>41.838162001422866</v>
      </c>
      <c r="AC3856">
        <v>0</v>
      </c>
      <c r="AD3856">
        <v>0.56636593013871117</v>
      </c>
      <c r="AE3856">
        <v>324.61393467968503</v>
      </c>
    </row>
    <row r="3857" spans="1:31" x14ac:dyDescent="0.25">
      <c r="A3857">
        <v>1673451</v>
      </c>
      <c r="B3857">
        <v>1</v>
      </c>
      <c r="C3857" t="s">
        <v>80</v>
      </c>
      <c r="D3857" t="s">
        <v>82</v>
      </c>
      <c r="E3857" t="s">
        <v>140</v>
      </c>
      <c r="F3857" t="s">
        <v>11230</v>
      </c>
      <c r="G3857" t="s">
        <v>197</v>
      </c>
      <c r="H3857" t="s">
        <v>143</v>
      </c>
      <c r="I3857" t="s">
        <v>135</v>
      </c>
      <c r="J3857" t="s">
        <v>136</v>
      </c>
      <c r="K3857" t="s">
        <v>137</v>
      </c>
      <c r="L3857" t="s">
        <v>11231</v>
      </c>
      <c r="M3857" t="s">
        <v>11232</v>
      </c>
      <c r="N3857">
        <v>6.4375</v>
      </c>
      <c r="O3857">
        <v>0</v>
      </c>
      <c r="P3857">
        <v>2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3.0642505695244449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3.0642505695244449</v>
      </c>
    </row>
    <row r="3858" spans="1:31" x14ac:dyDescent="0.25">
      <c r="A3858">
        <v>1673010</v>
      </c>
      <c r="B3858">
        <v>1</v>
      </c>
      <c r="C3858" t="s">
        <v>80</v>
      </c>
      <c r="D3858" t="s">
        <v>92</v>
      </c>
      <c r="E3858" t="s">
        <v>151</v>
      </c>
      <c r="F3858" t="s">
        <v>11233</v>
      </c>
      <c r="G3858" t="s">
        <v>222</v>
      </c>
      <c r="H3858" t="s">
        <v>143</v>
      </c>
      <c r="I3858" t="s">
        <v>135</v>
      </c>
      <c r="J3858" t="s">
        <v>136</v>
      </c>
      <c r="K3858" t="s">
        <v>137</v>
      </c>
      <c r="L3858" t="s">
        <v>11234</v>
      </c>
      <c r="M3858" t="s">
        <v>11235</v>
      </c>
      <c r="N3858">
        <v>2.0863888880000001</v>
      </c>
      <c r="O3858">
        <v>0</v>
      </c>
      <c r="P3858">
        <v>22</v>
      </c>
      <c r="Q3858">
        <v>0</v>
      </c>
      <c r="R3858">
        <v>0</v>
      </c>
      <c r="S3858">
        <v>0</v>
      </c>
      <c r="T3858">
        <v>1</v>
      </c>
      <c r="U3858">
        <v>0</v>
      </c>
      <c r="V3858">
        <v>0</v>
      </c>
      <c r="W3858">
        <v>0</v>
      </c>
      <c r="X3858">
        <v>5.6844826670178792</v>
      </c>
      <c r="Y3858">
        <v>0</v>
      </c>
      <c r="Z3858">
        <v>0</v>
      </c>
      <c r="AA3858">
        <v>0</v>
      </c>
      <c r="AB3858">
        <v>4.6148405785366053</v>
      </c>
      <c r="AC3858">
        <v>0</v>
      </c>
      <c r="AD3858">
        <v>0</v>
      </c>
      <c r="AE3858">
        <v>10.299323245554485</v>
      </c>
    </row>
    <row r="3859" spans="1:31" x14ac:dyDescent="0.25">
      <c r="A3859">
        <v>1673016</v>
      </c>
      <c r="B3859">
        <v>1</v>
      </c>
      <c r="C3859" t="s">
        <v>80</v>
      </c>
      <c r="D3859" t="s">
        <v>90</v>
      </c>
      <c r="E3859" t="s">
        <v>159</v>
      </c>
      <c r="F3859" t="s">
        <v>11236</v>
      </c>
      <c r="G3859" t="s">
        <v>555</v>
      </c>
      <c r="H3859" t="s">
        <v>134</v>
      </c>
      <c r="I3859" t="s">
        <v>135</v>
      </c>
      <c r="J3859" t="s">
        <v>136</v>
      </c>
      <c r="K3859" t="s">
        <v>137</v>
      </c>
      <c r="L3859" t="s">
        <v>11237</v>
      </c>
      <c r="M3859" t="s">
        <v>11238</v>
      </c>
      <c r="N3859">
        <v>3.0305555549999998</v>
      </c>
      <c r="O3859">
        <v>0</v>
      </c>
      <c r="P3859">
        <v>486</v>
      </c>
      <c r="Q3859">
        <v>0</v>
      </c>
      <c r="R3859">
        <v>0</v>
      </c>
      <c r="S3859">
        <v>0</v>
      </c>
      <c r="T3859">
        <v>20</v>
      </c>
      <c r="U3859">
        <v>0</v>
      </c>
      <c r="V3859">
        <v>0</v>
      </c>
      <c r="W3859">
        <v>0</v>
      </c>
      <c r="X3859">
        <v>420.93376706459367</v>
      </c>
      <c r="Y3859">
        <v>0</v>
      </c>
      <c r="Z3859">
        <v>0</v>
      </c>
      <c r="AA3859">
        <v>0</v>
      </c>
      <c r="AB3859">
        <v>44.07502065439175</v>
      </c>
      <c r="AC3859">
        <v>0</v>
      </c>
      <c r="AD3859">
        <v>0</v>
      </c>
      <c r="AE3859">
        <v>465.00878771898545</v>
      </c>
    </row>
    <row r="3860" spans="1:31" x14ac:dyDescent="0.25">
      <c r="A3860">
        <v>1673408</v>
      </c>
      <c r="B3860">
        <v>1</v>
      </c>
      <c r="C3860" t="s">
        <v>80</v>
      </c>
      <c r="D3860" t="s">
        <v>83</v>
      </c>
      <c r="E3860" t="s">
        <v>140</v>
      </c>
      <c r="F3860" t="s">
        <v>11239</v>
      </c>
      <c r="G3860" t="s">
        <v>197</v>
      </c>
      <c r="H3860" t="s">
        <v>143</v>
      </c>
      <c r="I3860" t="s">
        <v>135</v>
      </c>
      <c r="J3860" t="s">
        <v>136</v>
      </c>
      <c r="K3860" t="s">
        <v>137</v>
      </c>
      <c r="L3860" t="s">
        <v>11240</v>
      </c>
      <c r="M3860" t="s">
        <v>11241</v>
      </c>
      <c r="N3860">
        <v>2.6513888880000001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2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14.005101261230683</v>
      </c>
      <c r="AC3860">
        <v>0</v>
      </c>
      <c r="AD3860">
        <v>0</v>
      </c>
      <c r="AE3860">
        <v>14.005101261230683</v>
      </c>
    </row>
    <row r="3861" spans="1:31" x14ac:dyDescent="0.25">
      <c r="A3861">
        <v>1673159</v>
      </c>
      <c r="B3861">
        <v>1</v>
      </c>
      <c r="C3861" t="s">
        <v>80</v>
      </c>
      <c r="D3861" t="s">
        <v>97</v>
      </c>
      <c r="E3861" t="s">
        <v>140</v>
      </c>
      <c r="F3861" t="s">
        <v>11242</v>
      </c>
      <c r="G3861" t="s">
        <v>142</v>
      </c>
      <c r="H3861" t="s">
        <v>143</v>
      </c>
      <c r="I3861" t="s">
        <v>135</v>
      </c>
      <c r="J3861" t="s">
        <v>136</v>
      </c>
      <c r="K3861" t="s">
        <v>137</v>
      </c>
      <c r="L3861" t="s">
        <v>11243</v>
      </c>
      <c r="M3861" t="s">
        <v>11244</v>
      </c>
      <c r="N3861">
        <v>3.3483333329999998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0.62160925169245984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0.62160925169245984</v>
      </c>
    </row>
    <row r="3862" spans="1:31" x14ac:dyDescent="0.25">
      <c r="A3862">
        <v>1673176</v>
      </c>
      <c r="B3862">
        <v>1</v>
      </c>
      <c r="C3862" t="s">
        <v>80</v>
      </c>
      <c r="D3862" t="s">
        <v>105</v>
      </c>
      <c r="E3862" t="s">
        <v>159</v>
      </c>
      <c r="F3862" t="s">
        <v>11245</v>
      </c>
      <c r="G3862" t="s">
        <v>596</v>
      </c>
      <c r="H3862" t="s">
        <v>134</v>
      </c>
      <c r="I3862" t="s">
        <v>135</v>
      </c>
      <c r="J3862" t="s">
        <v>136</v>
      </c>
      <c r="K3862" t="s">
        <v>137</v>
      </c>
      <c r="L3862" t="s">
        <v>11246</v>
      </c>
      <c r="M3862" t="s">
        <v>11247</v>
      </c>
      <c r="N3862">
        <v>1.605</v>
      </c>
      <c r="O3862">
        <v>1</v>
      </c>
      <c r="P3862">
        <v>5</v>
      </c>
      <c r="Q3862">
        <v>1</v>
      </c>
      <c r="R3862">
        <v>1</v>
      </c>
      <c r="S3862">
        <v>5</v>
      </c>
      <c r="T3862">
        <v>7</v>
      </c>
      <c r="U3862">
        <v>1</v>
      </c>
      <c r="V3862">
        <v>0</v>
      </c>
      <c r="W3862">
        <v>6.1145309959457936</v>
      </c>
      <c r="X3862">
        <v>10.26920323051359</v>
      </c>
      <c r="Y3862">
        <v>2.793106614115858</v>
      </c>
      <c r="Z3862">
        <v>2.0617433263316869</v>
      </c>
      <c r="AA3862">
        <v>178.26643955404683</v>
      </c>
      <c r="AB3862">
        <v>26.903047804764103</v>
      </c>
      <c r="AC3862">
        <v>164.81281587092596</v>
      </c>
      <c r="AD3862">
        <v>0</v>
      </c>
      <c r="AE3862">
        <v>391.22088739664377</v>
      </c>
    </row>
    <row r="3863" spans="1:31" x14ac:dyDescent="0.25">
      <c r="A3863">
        <v>1673245</v>
      </c>
      <c r="B3863">
        <v>1</v>
      </c>
      <c r="C3863" t="s">
        <v>80</v>
      </c>
      <c r="D3863" t="s">
        <v>93</v>
      </c>
      <c r="E3863" t="s">
        <v>151</v>
      </c>
      <c r="F3863" t="s">
        <v>11248</v>
      </c>
      <c r="G3863" t="s">
        <v>222</v>
      </c>
      <c r="H3863" t="s">
        <v>143</v>
      </c>
      <c r="I3863" t="s">
        <v>135</v>
      </c>
      <c r="J3863" t="s">
        <v>136</v>
      </c>
      <c r="K3863" t="s">
        <v>137</v>
      </c>
      <c r="L3863" t="s">
        <v>11249</v>
      </c>
      <c r="M3863" t="s">
        <v>11250</v>
      </c>
      <c r="N3863">
        <v>3.9280555549999998</v>
      </c>
      <c r="O3863">
        <v>0</v>
      </c>
      <c r="P3863">
        <v>24</v>
      </c>
      <c r="Q3863">
        <v>0</v>
      </c>
      <c r="R3863">
        <v>25</v>
      </c>
      <c r="S3863">
        <v>0</v>
      </c>
      <c r="T3863">
        <v>5</v>
      </c>
      <c r="U3863">
        <v>0</v>
      </c>
      <c r="V3863">
        <v>0</v>
      </c>
      <c r="W3863">
        <v>0</v>
      </c>
      <c r="X3863">
        <v>9.3309095009299323</v>
      </c>
      <c r="Y3863">
        <v>0</v>
      </c>
      <c r="Z3863">
        <v>6.3692827166487191</v>
      </c>
      <c r="AA3863">
        <v>0</v>
      </c>
      <c r="AB3863">
        <v>7.5109422733081415</v>
      </c>
      <c r="AC3863">
        <v>0</v>
      </c>
      <c r="AD3863">
        <v>0</v>
      </c>
      <c r="AE3863">
        <v>23.211134490886792</v>
      </c>
    </row>
    <row r="3864" spans="1:31" x14ac:dyDescent="0.25">
      <c r="A3864">
        <v>1673076</v>
      </c>
      <c r="B3864">
        <v>1</v>
      </c>
      <c r="C3864" t="s">
        <v>80</v>
      </c>
      <c r="D3864" t="s">
        <v>98</v>
      </c>
      <c r="E3864" t="s">
        <v>140</v>
      </c>
      <c r="F3864" t="s">
        <v>11251</v>
      </c>
      <c r="G3864" t="s">
        <v>197</v>
      </c>
      <c r="H3864" t="s">
        <v>143</v>
      </c>
      <c r="I3864" t="s">
        <v>135</v>
      </c>
      <c r="J3864" t="s">
        <v>136</v>
      </c>
      <c r="K3864" t="s">
        <v>137</v>
      </c>
      <c r="L3864" t="s">
        <v>11252</v>
      </c>
      <c r="M3864" t="s">
        <v>11253</v>
      </c>
      <c r="N3864">
        <v>0.73527777699999997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0.37802213223325559</v>
      </c>
      <c r="AC3864">
        <v>0</v>
      </c>
      <c r="AD3864">
        <v>0</v>
      </c>
      <c r="AE3864">
        <v>0.37802213223325559</v>
      </c>
    </row>
    <row r="3865" spans="1:31" x14ac:dyDescent="0.25">
      <c r="A3865">
        <v>1673036</v>
      </c>
      <c r="B3865">
        <v>1</v>
      </c>
      <c r="C3865" t="s">
        <v>81</v>
      </c>
      <c r="D3865" t="s">
        <v>128</v>
      </c>
      <c r="E3865" t="s">
        <v>164</v>
      </c>
      <c r="F3865" t="s">
        <v>11254</v>
      </c>
      <c r="G3865" t="s">
        <v>555</v>
      </c>
      <c r="H3865" t="s">
        <v>134</v>
      </c>
      <c r="I3865" t="s">
        <v>135</v>
      </c>
      <c r="J3865" t="s">
        <v>136</v>
      </c>
      <c r="K3865" t="s">
        <v>137</v>
      </c>
      <c r="L3865" t="s">
        <v>11255</v>
      </c>
      <c r="M3865" t="s">
        <v>11256</v>
      </c>
      <c r="N3865">
        <v>0.88249999999999995</v>
      </c>
      <c r="O3865">
        <v>0</v>
      </c>
      <c r="P3865">
        <v>18</v>
      </c>
      <c r="Q3865">
        <v>1</v>
      </c>
      <c r="R3865">
        <v>0</v>
      </c>
      <c r="S3865">
        <v>35</v>
      </c>
      <c r="T3865">
        <v>44</v>
      </c>
      <c r="U3865">
        <v>40</v>
      </c>
      <c r="V3865">
        <v>43</v>
      </c>
      <c r="W3865">
        <v>0</v>
      </c>
      <c r="X3865">
        <v>6.31011043093174</v>
      </c>
      <c r="Y3865">
        <v>1.0330116715069699</v>
      </c>
      <c r="Z3865">
        <v>0</v>
      </c>
      <c r="AA3865">
        <v>414.70886480878676</v>
      </c>
      <c r="AB3865">
        <v>637.6302321071081</v>
      </c>
      <c r="AC3865">
        <v>5011.2119792621261</v>
      </c>
      <c r="AD3865">
        <v>2460.6265387782882</v>
      </c>
      <c r="AE3865">
        <v>8531.5207370587486</v>
      </c>
    </row>
    <row r="3866" spans="1:31" x14ac:dyDescent="0.25">
      <c r="A3866">
        <v>1672930</v>
      </c>
      <c r="B3866">
        <v>1</v>
      </c>
      <c r="C3866" t="s">
        <v>80</v>
      </c>
      <c r="D3866" t="s">
        <v>101</v>
      </c>
      <c r="E3866" t="s">
        <v>131</v>
      </c>
      <c r="F3866" t="s">
        <v>11257</v>
      </c>
      <c r="G3866" t="s">
        <v>161</v>
      </c>
      <c r="H3866" t="s">
        <v>134</v>
      </c>
      <c r="I3866" t="s">
        <v>135</v>
      </c>
      <c r="J3866" t="s">
        <v>136</v>
      </c>
      <c r="K3866" t="s">
        <v>137</v>
      </c>
      <c r="L3866" t="s">
        <v>11258</v>
      </c>
      <c r="M3866" t="s">
        <v>11259</v>
      </c>
      <c r="N3866">
        <v>1.166666666</v>
      </c>
      <c r="O3866">
        <v>23</v>
      </c>
      <c r="P3866">
        <v>3883</v>
      </c>
      <c r="Q3866">
        <v>24</v>
      </c>
      <c r="R3866">
        <v>134</v>
      </c>
      <c r="S3866">
        <v>39</v>
      </c>
      <c r="T3866">
        <v>546</v>
      </c>
      <c r="U3866">
        <v>7</v>
      </c>
      <c r="V3866">
        <v>0</v>
      </c>
      <c r="W3866">
        <v>12.338404914010834</v>
      </c>
      <c r="X3866">
        <v>1892.9949724493265</v>
      </c>
      <c r="Y3866">
        <v>182.6383382121515</v>
      </c>
      <c r="Z3866">
        <v>54.629637012440824</v>
      </c>
      <c r="AA3866">
        <v>481.43094433861705</v>
      </c>
      <c r="AB3866">
        <v>953.82544502437963</v>
      </c>
      <c r="AC3866">
        <v>246.23623787197403</v>
      </c>
      <c r="AD3866">
        <v>0</v>
      </c>
      <c r="AE3866">
        <v>3824.0939798229006</v>
      </c>
    </row>
    <row r="3867" spans="1:31" x14ac:dyDescent="0.25">
      <c r="A3867">
        <v>1673182</v>
      </c>
      <c r="B3867">
        <v>1</v>
      </c>
      <c r="C3867" t="s">
        <v>80</v>
      </c>
      <c r="D3867" t="s">
        <v>90</v>
      </c>
      <c r="E3867" t="s">
        <v>151</v>
      </c>
      <c r="F3867" t="s">
        <v>11260</v>
      </c>
      <c r="G3867" t="s">
        <v>891</v>
      </c>
      <c r="H3867" t="s">
        <v>143</v>
      </c>
      <c r="I3867" t="s">
        <v>135</v>
      </c>
      <c r="J3867" t="s">
        <v>136</v>
      </c>
      <c r="K3867" t="s">
        <v>137</v>
      </c>
      <c r="L3867" t="s">
        <v>11261</v>
      </c>
      <c r="M3867" t="s">
        <v>11262</v>
      </c>
      <c r="N3867">
        <v>2.6391666659999999</v>
      </c>
      <c r="O3867">
        <v>0</v>
      </c>
      <c r="P3867">
        <v>41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21.516671375004069</v>
      </c>
      <c r="Y3867">
        <v>0</v>
      </c>
      <c r="Z3867">
        <v>0</v>
      </c>
      <c r="AA3867">
        <v>0</v>
      </c>
      <c r="AB3867">
        <v>4.1522138345772355</v>
      </c>
      <c r="AC3867">
        <v>0</v>
      </c>
      <c r="AD3867">
        <v>0</v>
      </c>
      <c r="AE3867">
        <v>25.668885209581305</v>
      </c>
    </row>
    <row r="3868" spans="1:31" x14ac:dyDescent="0.25">
      <c r="A3868">
        <v>1672990</v>
      </c>
      <c r="B3868">
        <v>1</v>
      </c>
      <c r="C3868" t="s">
        <v>80</v>
      </c>
      <c r="D3868" t="s">
        <v>85</v>
      </c>
      <c r="E3868" t="s">
        <v>7370</v>
      </c>
      <c r="F3868" t="s">
        <v>11263</v>
      </c>
      <c r="G3868" t="s">
        <v>281</v>
      </c>
      <c r="H3868" t="s">
        <v>143</v>
      </c>
      <c r="I3868" t="s">
        <v>135</v>
      </c>
      <c r="J3868" t="s">
        <v>136</v>
      </c>
      <c r="K3868" t="s">
        <v>167</v>
      </c>
      <c r="L3868" t="s">
        <v>11264</v>
      </c>
      <c r="M3868" t="s">
        <v>11265</v>
      </c>
      <c r="N3868">
        <v>6.6419444439999999</v>
      </c>
      <c r="O3868">
        <v>0</v>
      </c>
      <c r="P3868">
        <v>731</v>
      </c>
      <c r="Q3868">
        <v>0</v>
      </c>
      <c r="R3868">
        <v>0</v>
      </c>
      <c r="S3868">
        <v>0</v>
      </c>
      <c r="T3868">
        <v>239</v>
      </c>
      <c r="U3868">
        <v>0</v>
      </c>
      <c r="V3868">
        <v>0</v>
      </c>
      <c r="W3868">
        <v>0</v>
      </c>
      <c r="X3868">
        <v>1410.2205771096312</v>
      </c>
      <c r="Y3868">
        <v>0</v>
      </c>
      <c r="Z3868">
        <v>0</v>
      </c>
      <c r="AA3868">
        <v>0</v>
      </c>
      <c r="AB3868">
        <v>3024.2076020610843</v>
      </c>
      <c r="AC3868">
        <v>0</v>
      </c>
      <c r="AD3868">
        <v>0</v>
      </c>
      <c r="AE3868">
        <v>4434.4281791707153</v>
      </c>
    </row>
    <row r="3869" spans="1:31" x14ac:dyDescent="0.25">
      <c r="A3869">
        <v>1672890</v>
      </c>
      <c r="B3869">
        <v>1</v>
      </c>
      <c r="C3869" t="s">
        <v>80</v>
      </c>
      <c r="D3869" t="s">
        <v>82</v>
      </c>
      <c r="E3869" t="s">
        <v>164</v>
      </c>
      <c r="F3869" t="s">
        <v>11266</v>
      </c>
      <c r="G3869" t="s">
        <v>1186</v>
      </c>
      <c r="H3869" t="s">
        <v>134</v>
      </c>
      <c r="I3869" t="s">
        <v>135</v>
      </c>
      <c r="J3869" t="s">
        <v>136</v>
      </c>
      <c r="K3869" t="s">
        <v>137</v>
      </c>
      <c r="L3869" t="s">
        <v>11267</v>
      </c>
      <c r="M3869" t="s">
        <v>11268</v>
      </c>
      <c r="N3869">
        <v>1.3761111109999999</v>
      </c>
      <c r="O3869">
        <v>0</v>
      </c>
      <c r="P3869">
        <v>704</v>
      </c>
      <c r="Q3869">
        <v>0</v>
      </c>
      <c r="R3869">
        <v>0</v>
      </c>
      <c r="S3869">
        <v>3</v>
      </c>
      <c r="T3869">
        <v>320</v>
      </c>
      <c r="U3869">
        <v>0</v>
      </c>
      <c r="V3869">
        <v>0</v>
      </c>
      <c r="W3869">
        <v>0</v>
      </c>
      <c r="X3869">
        <v>381.59227953138338</v>
      </c>
      <c r="Y3869">
        <v>0</v>
      </c>
      <c r="Z3869">
        <v>0</v>
      </c>
      <c r="AA3869">
        <v>229.76748173808781</v>
      </c>
      <c r="AB3869">
        <v>428.33710780630236</v>
      </c>
      <c r="AC3869">
        <v>0</v>
      </c>
      <c r="AD3869">
        <v>0</v>
      </c>
      <c r="AE3869">
        <v>1039.6968690757735</v>
      </c>
    </row>
    <row r="3870" spans="1:31" x14ac:dyDescent="0.25">
      <c r="A3870">
        <v>1673325</v>
      </c>
      <c r="B3870">
        <v>1</v>
      </c>
      <c r="C3870" t="s">
        <v>80</v>
      </c>
      <c r="D3870" t="s">
        <v>97</v>
      </c>
      <c r="E3870" t="s">
        <v>140</v>
      </c>
      <c r="F3870" t="s">
        <v>11269</v>
      </c>
      <c r="G3870" t="s">
        <v>142</v>
      </c>
      <c r="H3870" t="s">
        <v>143</v>
      </c>
      <c r="I3870" t="s">
        <v>135</v>
      </c>
      <c r="J3870" t="s">
        <v>136</v>
      </c>
      <c r="K3870" t="s">
        <v>137</v>
      </c>
      <c r="L3870" t="s">
        <v>11270</v>
      </c>
      <c r="M3870" t="s">
        <v>11271</v>
      </c>
      <c r="N3870">
        <v>8.7063888879999993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1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8.011224897744194</v>
      </c>
      <c r="AC3870">
        <v>0</v>
      </c>
      <c r="AD3870">
        <v>0</v>
      </c>
      <c r="AE3870">
        <v>8.011224897744194</v>
      </c>
    </row>
    <row r="3871" spans="1:31" x14ac:dyDescent="0.25">
      <c r="A3871">
        <v>1672993</v>
      </c>
      <c r="B3871">
        <v>1</v>
      </c>
      <c r="C3871" t="s">
        <v>80</v>
      </c>
      <c r="D3871" t="s">
        <v>106</v>
      </c>
      <c r="E3871" t="s">
        <v>140</v>
      </c>
      <c r="F3871" t="s">
        <v>11272</v>
      </c>
      <c r="G3871" t="s">
        <v>267</v>
      </c>
      <c r="H3871" t="s">
        <v>143</v>
      </c>
      <c r="I3871" t="s">
        <v>135</v>
      </c>
      <c r="J3871" t="s">
        <v>136</v>
      </c>
      <c r="K3871" t="s">
        <v>137</v>
      </c>
      <c r="L3871" t="s">
        <v>11273</v>
      </c>
      <c r="M3871" t="s">
        <v>11274</v>
      </c>
      <c r="N3871">
        <v>3.710555555</v>
      </c>
      <c r="O3871">
        <v>0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0.48697383098747477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0.48697383098747477</v>
      </c>
    </row>
    <row r="3872" spans="1:31" x14ac:dyDescent="0.25">
      <c r="A3872">
        <v>1672970</v>
      </c>
      <c r="B3872">
        <v>1</v>
      </c>
      <c r="C3872" t="s">
        <v>80</v>
      </c>
      <c r="D3872" t="s">
        <v>100</v>
      </c>
      <c r="E3872" t="s">
        <v>131</v>
      </c>
      <c r="F3872" t="s">
        <v>11275</v>
      </c>
      <c r="G3872" t="s">
        <v>281</v>
      </c>
      <c r="H3872" t="s">
        <v>134</v>
      </c>
      <c r="I3872" t="s">
        <v>135</v>
      </c>
      <c r="J3872" t="s">
        <v>136</v>
      </c>
      <c r="K3872" t="s">
        <v>167</v>
      </c>
      <c r="L3872" t="s">
        <v>11276</v>
      </c>
      <c r="M3872" t="s">
        <v>11277</v>
      </c>
      <c r="N3872">
        <v>7.2308333329999996</v>
      </c>
      <c r="O3872">
        <v>5</v>
      </c>
      <c r="P3872">
        <v>157</v>
      </c>
      <c r="Q3872">
        <v>8</v>
      </c>
      <c r="R3872">
        <v>76</v>
      </c>
      <c r="S3872">
        <v>15</v>
      </c>
      <c r="T3872">
        <v>66</v>
      </c>
      <c r="U3872">
        <v>6</v>
      </c>
      <c r="V3872">
        <v>0</v>
      </c>
      <c r="W3872">
        <v>6.605805804342304</v>
      </c>
      <c r="X3872">
        <v>287.6951996150853</v>
      </c>
      <c r="Y3872">
        <v>182.68100893126484</v>
      </c>
      <c r="Z3872">
        <v>99.290162533990497</v>
      </c>
      <c r="AA3872">
        <v>733.88983949555859</v>
      </c>
      <c r="AB3872">
        <v>455.89549965426539</v>
      </c>
      <c r="AC3872">
        <v>2917.728339928904</v>
      </c>
      <c r="AD3872">
        <v>0</v>
      </c>
      <c r="AE3872">
        <v>4683.7858559634114</v>
      </c>
    </row>
    <row r="3873" spans="1:31" x14ac:dyDescent="0.25">
      <c r="A3873">
        <v>1673448</v>
      </c>
      <c r="B3873">
        <v>1</v>
      </c>
      <c r="C3873" t="s">
        <v>80</v>
      </c>
      <c r="D3873" t="s">
        <v>104</v>
      </c>
      <c r="E3873" t="s">
        <v>151</v>
      </c>
      <c r="F3873" t="s">
        <v>11278</v>
      </c>
      <c r="G3873" t="s">
        <v>153</v>
      </c>
      <c r="H3873" t="s">
        <v>143</v>
      </c>
      <c r="I3873" t="s">
        <v>135</v>
      </c>
      <c r="J3873" t="s">
        <v>136</v>
      </c>
      <c r="K3873" t="s">
        <v>137</v>
      </c>
      <c r="L3873" t="s">
        <v>11279</v>
      </c>
      <c r="M3873" t="s">
        <v>11280</v>
      </c>
      <c r="N3873">
        <v>1.3205555550000001</v>
      </c>
      <c r="O3873">
        <v>0</v>
      </c>
      <c r="P3873">
        <v>107</v>
      </c>
      <c r="Q3873">
        <v>0</v>
      </c>
      <c r="R3873">
        <v>11</v>
      </c>
      <c r="S3873">
        <v>0</v>
      </c>
      <c r="T3873">
        <v>26</v>
      </c>
      <c r="U3873">
        <v>0</v>
      </c>
      <c r="V3873">
        <v>0</v>
      </c>
      <c r="W3873">
        <v>0</v>
      </c>
      <c r="X3873">
        <v>40.066417846220247</v>
      </c>
      <c r="Y3873">
        <v>0</v>
      </c>
      <c r="Z3873">
        <v>3.1813924564173526</v>
      </c>
      <c r="AA3873">
        <v>0</v>
      </c>
      <c r="AB3873">
        <v>12.276802396978201</v>
      </c>
      <c r="AC3873">
        <v>0</v>
      </c>
      <c r="AD3873">
        <v>0</v>
      </c>
      <c r="AE3873">
        <v>55.524612699615801</v>
      </c>
    </row>
    <row r="3874" spans="1:31" x14ac:dyDescent="0.25">
      <c r="A3874">
        <v>1672950</v>
      </c>
      <c r="B3874">
        <v>1</v>
      </c>
      <c r="C3874" t="s">
        <v>80</v>
      </c>
      <c r="D3874" t="s">
        <v>98</v>
      </c>
      <c r="E3874" t="s">
        <v>159</v>
      </c>
      <c r="F3874" t="s">
        <v>11281</v>
      </c>
      <c r="G3874" t="s">
        <v>281</v>
      </c>
      <c r="H3874" t="s">
        <v>134</v>
      </c>
      <c r="I3874" t="s">
        <v>135</v>
      </c>
      <c r="J3874" t="s">
        <v>136</v>
      </c>
      <c r="K3874" t="s">
        <v>167</v>
      </c>
      <c r="L3874" t="s">
        <v>11282</v>
      </c>
      <c r="M3874" t="s">
        <v>11283</v>
      </c>
      <c r="N3874">
        <v>8.1799416659999995</v>
      </c>
      <c r="O3874">
        <v>0</v>
      </c>
      <c r="P3874">
        <v>174</v>
      </c>
      <c r="Q3874">
        <v>0</v>
      </c>
      <c r="R3874">
        <v>0</v>
      </c>
      <c r="S3874">
        <v>0</v>
      </c>
      <c r="T3874">
        <v>85</v>
      </c>
      <c r="U3874">
        <v>0</v>
      </c>
      <c r="V3874">
        <v>0</v>
      </c>
      <c r="W3874">
        <v>0</v>
      </c>
      <c r="X3874">
        <v>347.52926126573175</v>
      </c>
      <c r="Y3874">
        <v>0</v>
      </c>
      <c r="Z3874">
        <v>0</v>
      </c>
      <c r="AA3874">
        <v>0</v>
      </c>
      <c r="AB3874">
        <v>653.46049559768403</v>
      </c>
      <c r="AC3874">
        <v>0</v>
      </c>
      <c r="AD3874">
        <v>0</v>
      </c>
      <c r="AE3874">
        <v>1000.9897568634158</v>
      </c>
    </row>
    <row r="3875" spans="1:31" x14ac:dyDescent="0.25">
      <c r="A3875">
        <v>1673491</v>
      </c>
      <c r="B3875">
        <v>1</v>
      </c>
      <c r="C3875" t="s">
        <v>80</v>
      </c>
      <c r="D3875" t="s">
        <v>97</v>
      </c>
      <c r="E3875" t="s">
        <v>140</v>
      </c>
      <c r="F3875" t="s">
        <v>11284</v>
      </c>
      <c r="G3875" t="s">
        <v>197</v>
      </c>
      <c r="H3875" t="s">
        <v>143</v>
      </c>
      <c r="I3875" t="s">
        <v>135</v>
      </c>
      <c r="J3875" t="s">
        <v>136</v>
      </c>
      <c r="K3875" t="s">
        <v>137</v>
      </c>
      <c r="L3875" t="s">
        <v>11285</v>
      </c>
      <c r="M3875" t="s">
        <v>11286</v>
      </c>
      <c r="N3875">
        <v>3.5674999999999999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4.0990655212084441E-2</v>
      </c>
      <c r="AC3875">
        <v>0</v>
      </c>
      <c r="AD3875">
        <v>0</v>
      </c>
      <c r="AE3875">
        <v>4.0990655212084441E-2</v>
      </c>
    </row>
    <row r="3876" spans="1:31" x14ac:dyDescent="0.25">
      <c r="A3876">
        <v>1672927</v>
      </c>
      <c r="B3876">
        <v>1</v>
      </c>
      <c r="C3876" t="s">
        <v>81</v>
      </c>
      <c r="D3876" t="s">
        <v>127</v>
      </c>
      <c r="E3876" t="s">
        <v>140</v>
      </c>
      <c r="F3876" t="s">
        <v>11287</v>
      </c>
      <c r="G3876" t="s">
        <v>209</v>
      </c>
      <c r="H3876" t="s">
        <v>143</v>
      </c>
      <c r="I3876" t="s">
        <v>135</v>
      </c>
      <c r="J3876" t="s">
        <v>136</v>
      </c>
      <c r="K3876" t="s">
        <v>137</v>
      </c>
      <c r="L3876" t="s">
        <v>11288</v>
      </c>
      <c r="M3876" t="s">
        <v>11289</v>
      </c>
      <c r="N3876">
        <v>0.58444444399999995</v>
      </c>
      <c r="O3876">
        <v>0</v>
      </c>
      <c r="P3876">
        <v>14</v>
      </c>
      <c r="Q3876">
        <v>0</v>
      </c>
      <c r="R3876">
        <v>0</v>
      </c>
      <c r="S3876">
        <v>0</v>
      </c>
      <c r="T3876">
        <v>5</v>
      </c>
      <c r="U3876">
        <v>0</v>
      </c>
      <c r="V3876">
        <v>0</v>
      </c>
      <c r="W3876">
        <v>0</v>
      </c>
      <c r="X3876">
        <v>2.3867171188706164</v>
      </c>
      <c r="Y3876">
        <v>0</v>
      </c>
      <c r="Z3876">
        <v>0</v>
      </c>
      <c r="AA3876">
        <v>0</v>
      </c>
      <c r="AB3876">
        <v>0.72890876096193535</v>
      </c>
      <c r="AC3876">
        <v>0</v>
      </c>
      <c r="AD3876">
        <v>0</v>
      </c>
      <c r="AE3876">
        <v>3.1156258798325518</v>
      </c>
    </row>
    <row r="3877" spans="1:31" x14ac:dyDescent="0.25">
      <c r="A3877">
        <v>1673368</v>
      </c>
      <c r="B3877">
        <v>1</v>
      </c>
      <c r="C3877" t="s">
        <v>81</v>
      </c>
      <c r="D3877" t="s">
        <v>127</v>
      </c>
      <c r="E3877" t="s">
        <v>146</v>
      </c>
      <c r="F3877" t="s">
        <v>11290</v>
      </c>
      <c r="G3877" t="s">
        <v>4384</v>
      </c>
      <c r="H3877" t="s">
        <v>143</v>
      </c>
      <c r="I3877" t="s">
        <v>135</v>
      </c>
      <c r="J3877" t="s">
        <v>136</v>
      </c>
      <c r="K3877" t="s">
        <v>137</v>
      </c>
      <c r="L3877" t="s">
        <v>11291</v>
      </c>
      <c r="M3877" t="s">
        <v>11292</v>
      </c>
      <c r="N3877">
        <v>1.6311111110000001</v>
      </c>
      <c r="O3877">
        <v>0</v>
      </c>
      <c r="P3877">
        <v>2</v>
      </c>
      <c r="Q3877">
        <v>0</v>
      </c>
      <c r="R3877">
        <v>9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0.96427465307683546</v>
      </c>
      <c r="Y3877">
        <v>0</v>
      </c>
      <c r="Z3877">
        <v>3.5475873419928119</v>
      </c>
      <c r="AA3877">
        <v>0</v>
      </c>
      <c r="AB3877">
        <v>0</v>
      </c>
      <c r="AC3877">
        <v>0</v>
      </c>
      <c r="AD3877">
        <v>0</v>
      </c>
      <c r="AE3877">
        <v>4.5118619950696477</v>
      </c>
    </row>
    <row r="3878" spans="1:31" x14ac:dyDescent="0.25">
      <c r="A3878">
        <v>1673262</v>
      </c>
      <c r="B3878">
        <v>1</v>
      </c>
      <c r="C3878" t="s">
        <v>80</v>
      </c>
      <c r="D3878" t="s">
        <v>82</v>
      </c>
      <c r="E3878" t="s">
        <v>140</v>
      </c>
      <c r="F3878" t="s">
        <v>11293</v>
      </c>
      <c r="G3878" t="s">
        <v>197</v>
      </c>
      <c r="H3878" t="s">
        <v>143</v>
      </c>
      <c r="I3878" t="s">
        <v>135</v>
      </c>
      <c r="J3878" t="s">
        <v>136</v>
      </c>
      <c r="K3878" t="s">
        <v>137</v>
      </c>
      <c r="L3878" t="s">
        <v>11294</v>
      </c>
      <c r="M3878" t="s">
        <v>11295</v>
      </c>
      <c r="N3878">
        <v>4.1030555550000001</v>
      </c>
      <c r="O3878">
        <v>0</v>
      </c>
      <c r="P3878">
        <v>4</v>
      </c>
      <c r="Q3878">
        <v>0</v>
      </c>
      <c r="R3878">
        <v>0</v>
      </c>
      <c r="S3878">
        <v>0</v>
      </c>
      <c r="T3878">
        <v>1</v>
      </c>
      <c r="U3878">
        <v>0</v>
      </c>
      <c r="V3878">
        <v>0</v>
      </c>
      <c r="W3878">
        <v>0</v>
      </c>
      <c r="X3878">
        <v>6.5387313149809554</v>
      </c>
      <c r="Y3878">
        <v>0</v>
      </c>
      <c r="Z3878">
        <v>0</v>
      </c>
      <c r="AA3878">
        <v>0</v>
      </c>
      <c r="AB3878">
        <v>3.5989311020553333E-2</v>
      </c>
      <c r="AC3878">
        <v>0</v>
      </c>
      <c r="AD3878">
        <v>0</v>
      </c>
      <c r="AE3878">
        <v>6.5747206260015085</v>
      </c>
    </row>
    <row r="3879" spans="1:31" x14ac:dyDescent="0.25">
      <c r="A3879">
        <v>1673156</v>
      </c>
      <c r="B3879">
        <v>1</v>
      </c>
      <c r="C3879" t="s">
        <v>81</v>
      </c>
      <c r="D3879" t="s">
        <v>112</v>
      </c>
      <c r="E3879" t="s">
        <v>164</v>
      </c>
      <c r="F3879" t="s">
        <v>11296</v>
      </c>
      <c r="G3879" t="s">
        <v>166</v>
      </c>
      <c r="H3879" t="s">
        <v>134</v>
      </c>
      <c r="I3879" t="s">
        <v>173</v>
      </c>
      <c r="J3879" t="s">
        <v>136</v>
      </c>
      <c r="K3879" t="s">
        <v>137</v>
      </c>
      <c r="L3879" t="s">
        <v>11297</v>
      </c>
      <c r="M3879" t="s">
        <v>11298</v>
      </c>
      <c r="N3879">
        <v>1.6666666E-2</v>
      </c>
      <c r="O3879">
        <v>0</v>
      </c>
      <c r="P3879">
        <v>5823</v>
      </c>
      <c r="Q3879">
        <v>0</v>
      </c>
      <c r="R3879">
        <v>16</v>
      </c>
      <c r="S3879">
        <v>2</v>
      </c>
      <c r="T3879">
        <v>808</v>
      </c>
      <c r="U3879">
        <v>2</v>
      </c>
      <c r="V3879">
        <v>5</v>
      </c>
      <c r="W3879">
        <v>0</v>
      </c>
      <c r="X3879">
        <v>18.644062653735659</v>
      </c>
      <c r="Y3879">
        <v>0</v>
      </c>
      <c r="Z3879">
        <v>4.7901949393599992E-2</v>
      </c>
      <c r="AA3879">
        <v>0.16450987151300003</v>
      </c>
      <c r="AB3879">
        <v>8.7272847124695634</v>
      </c>
      <c r="AC3879">
        <v>0.69702811050366664</v>
      </c>
      <c r="AD3879">
        <v>3.1399445589858161</v>
      </c>
      <c r="AE3879">
        <v>31.420731856601307</v>
      </c>
    </row>
    <row r="3880" spans="1:31" x14ac:dyDescent="0.25">
      <c r="A3880">
        <v>1673405</v>
      </c>
      <c r="B3880">
        <v>1</v>
      </c>
      <c r="C3880" t="s">
        <v>81</v>
      </c>
      <c r="D3880" t="s">
        <v>114</v>
      </c>
      <c r="E3880" t="s">
        <v>140</v>
      </c>
      <c r="F3880" t="s">
        <v>11299</v>
      </c>
      <c r="G3880" t="s">
        <v>197</v>
      </c>
      <c r="H3880" t="s">
        <v>143</v>
      </c>
      <c r="I3880" t="s">
        <v>135</v>
      </c>
      <c r="J3880" t="s">
        <v>136</v>
      </c>
      <c r="K3880" t="s">
        <v>137</v>
      </c>
      <c r="L3880" t="s">
        <v>11300</v>
      </c>
      <c r="M3880" t="s">
        <v>11301</v>
      </c>
      <c r="N3880">
        <v>2.5191666659999998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1.233098696700055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1.233098696700055</v>
      </c>
    </row>
    <row r="3881" spans="1:31" x14ac:dyDescent="0.25">
      <c r="A3881">
        <v>1673013</v>
      </c>
      <c r="B3881">
        <v>1</v>
      </c>
      <c r="C3881" t="s">
        <v>81</v>
      </c>
      <c r="D3881" t="s">
        <v>127</v>
      </c>
      <c r="E3881" t="s">
        <v>140</v>
      </c>
      <c r="F3881" t="s">
        <v>11302</v>
      </c>
      <c r="G3881" t="s">
        <v>209</v>
      </c>
      <c r="H3881" t="s">
        <v>143</v>
      </c>
      <c r="I3881" t="s">
        <v>135</v>
      </c>
      <c r="J3881" t="s">
        <v>136</v>
      </c>
      <c r="K3881" t="s">
        <v>137</v>
      </c>
      <c r="L3881" t="s">
        <v>11303</v>
      </c>
      <c r="M3881" t="s">
        <v>11304</v>
      </c>
      <c r="N3881">
        <v>4.5274999999999999</v>
      </c>
      <c r="O3881">
        <v>0</v>
      </c>
      <c r="P3881">
        <v>13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13.842407942017877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13.842407942017877</v>
      </c>
    </row>
    <row r="3882" spans="1:31" x14ac:dyDescent="0.25">
      <c r="A3882">
        <v>1673457</v>
      </c>
      <c r="B3882">
        <v>1</v>
      </c>
      <c r="C3882" t="s">
        <v>80</v>
      </c>
      <c r="D3882" t="s">
        <v>104</v>
      </c>
      <c r="E3882" t="s">
        <v>140</v>
      </c>
      <c r="F3882" t="s">
        <v>11305</v>
      </c>
      <c r="G3882" t="s">
        <v>142</v>
      </c>
      <c r="H3882" t="s">
        <v>143</v>
      </c>
      <c r="I3882" t="s">
        <v>135</v>
      </c>
      <c r="J3882" t="s">
        <v>136</v>
      </c>
      <c r="K3882" t="s">
        <v>137</v>
      </c>
      <c r="L3882" t="s">
        <v>11306</v>
      </c>
      <c r="M3882" t="s">
        <v>11307</v>
      </c>
      <c r="N3882">
        <v>3.8688888879999999</v>
      </c>
      <c r="O3882">
        <v>0</v>
      </c>
      <c r="P3882">
        <v>1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0.83319182312588447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0.83319182312588447</v>
      </c>
    </row>
    <row r="3883" spans="1:31" x14ac:dyDescent="0.25">
      <c r="A3883">
        <v>1673102</v>
      </c>
      <c r="B3883">
        <v>1</v>
      </c>
      <c r="C3883" t="s">
        <v>80</v>
      </c>
      <c r="D3883" t="s">
        <v>95</v>
      </c>
      <c r="E3883" t="s">
        <v>151</v>
      </c>
      <c r="F3883" t="s">
        <v>11308</v>
      </c>
      <c r="G3883" t="s">
        <v>482</v>
      </c>
      <c r="H3883" t="s">
        <v>143</v>
      </c>
      <c r="I3883" t="s">
        <v>135</v>
      </c>
      <c r="J3883" t="s">
        <v>136</v>
      </c>
      <c r="K3883" t="s">
        <v>137</v>
      </c>
      <c r="L3883" t="s">
        <v>11309</v>
      </c>
      <c r="M3883" t="s">
        <v>11310</v>
      </c>
      <c r="N3883">
        <v>2.318888888</v>
      </c>
      <c r="O3883">
        <v>0</v>
      </c>
      <c r="P3883">
        <v>84</v>
      </c>
      <c r="Q3883">
        <v>0</v>
      </c>
      <c r="R3883">
        <v>0</v>
      </c>
      <c r="S3883">
        <v>0</v>
      </c>
      <c r="T3883">
        <v>3</v>
      </c>
      <c r="U3883">
        <v>0</v>
      </c>
      <c r="V3883">
        <v>0</v>
      </c>
      <c r="W3883">
        <v>0</v>
      </c>
      <c r="X3883">
        <v>81.374876138345826</v>
      </c>
      <c r="Y3883">
        <v>0</v>
      </c>
      <c r="Z3883">
        <v>0</v>
      </c>
      <c r="AA3883">
        <v>0</v>
      </c>
      <c r="AB3883">
        <v>0.17289696005307223</v>
      </c>
      <c r="AC3883">
        <v>0</v>
      </c>
      <c r="AD3883">
        <v>0</v>
      </c>
      <c r="AE3883">
        <v>81.547773098398892</v>
      </c>
    </row>
    <row r="3884" spans="1:31" x14ac:dyDescent="0.25">
      <c r="A3884">
        <v>1672956</v>
      </c>
      <c r="B3884">
        <v>1</v>
      </c>
      <c r="C3884" t="s">
        <v>80</v>
      </c>
      <c r="D3884" t="s">
        <v>89</v>
      </c>
      <c r="E3884" t="s">
        <v>164</v>
      </c>
      <c r="F3884" t="s">
        <v>11311</v>
      </c>
      <c r="G3884" t="s">
        <v>253</v>
      </c>
      <c r="H3884" t="s">
        <v>134</v>
      </c>
      <c r="I3884" t="s">
        <v>135</v>
      </c>
      <c r="J3884" t="s">
        <v>136</v>
      </c>
      <c r="K3884" t="s">
        <v>167</v>
      </c>
      <c r="L3884" t="s">
        <v>11312</v>
      </c>
      <c r="M3884" t="s">
        <v>11313</v>
      </c>
      <c r="N3884">
        <v>1.395277777</v>
      </c>
      <c r="O3884">
        <v>1</v>
      </c>
      <c r="P3884">
        <v>283</v>
      </c>
      <c r="Q3884">
        <v>1</v>
      </c>
      <c r="R3884">
        <v>57</v>
      </c>
      <c r="S3884">
        <v>2</v>
      </c>
      <c r="T3884">
        <v>165</v>
      </c>
      <c r="U3884">
        <v>0</v>
      </c>
      <c r="V3884">
        <v>0</v>
      </c>
      <c r="W3884">
        <v>0.70661513128710007</v>
      </c>
      <c r="X3884">
        <v>356.82601349780282</v>
      </c>
      <c r="Y3884">
        <v>4.6931826739515587</v>
      </c>
      <c r="Z3884">
        <v>9.7661001564936658</v>
      </c>
      <c r="AA3884">
        <v>0.57172603909737563</v>
      </c>
      <c r="AB3884">
        <v>329.47758430064425</v>
      </c>
      <c r="AC3884">
        <v>0</v>
      </c>
      <c r="AD3884">
        <v>0</v>
      </c>
      <c r="AE3884">
        <v>702.04122179927685</v>
      </c>
    </row>
    <row r="3885" spans="1:31" x14ac:dyDescent="0.25">
      <c r="A3885">
        <v>1672979</v>
      </c>
      <c r="B3885">
        <v>1</v>
      </c>
      <c r="C3885" t="s">
        <v>80</v>
      </c>
      <c r="D3885" t="s">
        <v>84</v>
      </c>
      <c r="E3885" t="s">
        <v>140</v>
      </c>
      <c r="F3885" t="s">
        <v>11314</v>
      </c>
      <c r="G3885" t="s">
        <v>142</v>
      </c>
      <c r="H3885" t="s">
        <v>143</v>
      </c>
      <c r="I3885" t="s">
        <v>135</v>
      </c>
      <c r="J3885" t="s">
        <v>136</v>
      </c>
      <c r="K3885" t="s">
        <v>137</v>
      </c>
      <c r="L3885" t="s">
        <v>11315</v>
      </c>
      <c r="M3885" t="s">
        <v>11316</v>
      </c>
      <c r="N3885">
        <v>8.9744444439999995</v>
      </c>
      <c r="O3885">
        <v>0</v>
      </c>
      <c r="P3885">
        <v>3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8.2046068400682675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8.2046068400682675</v>
      </c>
    </row>
    <row r="3886" spans="1:31" x14ac:dyDescent="0.25">
      <c r="A3886">
        <v>1673002</v>
      </c>
      <c r="B3886">
        <v>1</v>
      </c>
      <c r="C3886" t="s">
        <v>80</v>
      </c>
      <c r="D3886" t="s">
        <v>106</v>
      </c>
      <c r="E3886" t="s">
        <v>146</v>
      </c>
      <c r="F3886" t="s">
        <v>11317</v>
      </c>
      <c r="G3886" t="s">
        <v>281</v>
      </c>
      <c r="H3886" t="s">
        <v>143</v>
      </c>
      <c r="I3886" t="s">
        <v>135</v>
      </c>
      <c r="J3886" t="s">
        <v>136</v>
      </c>
      <c r="K3886" t="s">
        <v>167</v>
      </c>
      <c r="L3886" t="s">
        <v>11318</v>
      </c>
      <c r="M3886" t="s">
        <v>11319</v>
      </c>
      <c r="N3886">
        <v>8.5841100000000008</v>
      </c>
      <c r="O3886">
        <v>0</v>
      </c>
      <c r="P3886">
        <v>10</v>
      </c>
      <c r="Q3886">
        <v>0</v>
      </c>
      <c r="R3886">
        <v>5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10.159497374905644</v>
      </c>
      <c r="Y3886">
        <v>0</v>
      </c>
      <c r="Z3886">
        <v>6.3014532833112682</v>
      </c>
      <c r="AA3886">
        <v>0</v>
      </c>
      <c r="AB3886">
        <v>0</v>
      </c>
      <c r="AC3886">
        <v>0</v>
      </c>
      <c r="AD3886">
        <v>0</v>
      </c>
      <c r="AE3886">
        <v>16.460950658216913</v>
      </c>
    </row>
    <row r="3887" spans="1:31" x14ac:dyDescent="0.25">
      <c r="A3887">
        <v>1673148</v>
      </c>
      <c r="B3887">
        <v>1</v>
      </c>
      <c r="C3887" t="s">
        <v>81</v>
      </c>
      <c r="D3887" t="s">
        <v>120</v>
      </c>
      <c r="E3887" t="s">
        <v>131</v>
      </c>
      <c r="F3887" t="s">
        <v>11320</v>
      </c>
      <c r="G3887" t="s">
        <v>161</v>
      </c>
      <c r="H3887" t="s">
        <v>134</v>
      </c>
      <c r="I3887" t="s">
        <v>135</v>
      </c>
      <c r="J3887" t="s">
        <v>136</v>
      </c>
      <c r="K3887" t="s">
        <v>137</v>
      </c>
      <c r="L3887" t="s">
        <v>11321</v>
      </c>
      <c r="M3887" t="s">
        <v>11322</v>
      </c>
      <c r="N3887">
        <v>0.76166666599999999</v>
      </c>
      <c r="O3887">
        <v>0</v>
      </c>
      <c r="P3887">
        <v>72</v>
      </c>
      <c r="Q3887">
        <v>68</v>
      </c>
      <c r="R3887">
        <v>11</v>
      </c>
      <c r="S3887">
        <v>14</v>
      </c>
      <c r="T3887">
        <v>5</v>
      </c>
      <c r="U3887">
        <v>0</v>
      </c>
      <c r="V3887">
        <v>0</v>
      </c>
      <c r="W3887">
        <v>0</v>
      </c>
      <c r="X3887">
        <v>14.173104946288559</v>
      </c>
      <c r="Y3887">
        <v>104.93507959054759</v>
      </c>
      <c r="Z3887">
        <v>2.4507573431283554</v>
      </c>
      <c r="AA3887">
        <v>42.686773663966463</v>
      </c>
      <c r="AB3887">
        <v>2.4802623130322812</v>
      </c>
      <c r="AC3887">
        <v>0</v>
      </c>
      <c r="AD3887">
        <v>0</v>
      </c>
      <c r="AE3887">
        <v>166.72597785696325</v>
      </c>
    </row>
    <row r="3888" spans="1:31" x14ac:dyDescent="0.25">
      <c r="A3888">
        <v>1672893</v>
      </c>
      <c r="B3888">
        <v>1</v>
      </c>
      <c r="C3888" t="s">
        <v>81</v>
      </c>
      <c r="D3888" t="s">
        <v>115</v>
      </c>
      <c r="E3888" t="s">
        <v>140</v>
      </c>
      <c r="F3888" t="s">
        <v>11323</v>
      </c>
      <c r="G3888" t="s">
        <v>197</v>
      </c>
      <c r="H3888" t="s">
        <v>143</v>
      </c>
      <c r="I3888" t="s">
        <v>135</v>
      </c>
      <c r="J3888" t="s">
        <v>136</v>
      </c>
      <c r="K3888" t="s">
        <v>137</v>
      </c>
      <c r="L3888" t="s">
        <v>11324</v>
      </c>
      <c r="M3888" t="s">
        <v>11325</v>
      </c>
      <c r="N3888">
        <v>1.214444444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1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4.0797427319110006E-2</v>
      </c>
      <c r="AC3888">
        <v>0</v>
      </c>
      <c r="AD3888">
        <v>0</v>
      </c>
      <c r="AE3888">
        <v>4.0797427319110006E-2</v>
      </c>
    </row>
    <row r="3889" spans="1:31" x14ac:dyDescent="0.25">
      <c r="A3889">
        <v>1673440</v>
      </c>
      <c r="B3889">
        <v>1</v>
      </c>
      <c r="C3889" t="s">
        <v>80</v>
      </c>
      <c r="D3889" t="s">
        <v>97</v>
      </c>
      <c r="E3889" t="s">
        <v>140</v>
      </c>
      <c r="F3889" t="s">
        <v>11326</v>
      </c>
      <c r="G3889" t="s">
        <v>389</v>
      </c>
      <c r="H3889" t="s">
        <v>143</v>
      </c>
      <c r="I3889" t="s">
        <v>135</v>
      </c>
      <c r="J3889" t="s">
        <v>136</v>
      </c>
      <c r="K3889" t="s">
        <v>137</v>
      </c>
      <c r="L3889" t="s">
        <v>11327</v>
      </c>
      <c r="M3889" t="s">
        <v>11328</v>
      </c>
      <c r="N3889">
        <v>2.341388888</v>
      </c>
      <c r="O3889">
        <v>0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1.73260957368425E-2</v>
      </c>
      <c r="AA3889">
        <v>0</v>
      </c>
      <c r="AB3889">
        <v>0</v>
      </c>
      <c r="AC3889">
        <v>0</v>
      </c>
      <c r="AD3889">
        <v>0</v>
      </c>
      <c r="AE3889">
        <v>1.73260957368425E-2</v>
      </c>
    </row>
    <row r="3890" spans="1:31" x14ac:dyDescent="0.25">
      <c r="A3890">
        <v>1673039</v>
      </c>
      <c r="B3890">
        <v>1</v>
      </c>
      <c r="C3890" t="s">
        <v>80</v>
      </c>
      <c r="D3890" t="s">
        <v>102</v>
      </c>
      <c r="E3890" t="s">
        <v>140</v>
      </c>
      <c r="F3890" t="s">
        <v>11329</v>
      </c>
      <c r="G3890" t="s">
        <v>197</v>
      </c>
      <c r="H3890" t="s">
        <v>143</v>
      </c>
      <c r="I3890" t="s">
        <v>135</v>
      </c>
      <c r="J3890" t="s">
        <v>136</v>
      </c>
      <c r="K3890" t="s">
        <v>137</v>
      </c>
      <c r="L3890" t="s">
        <v>11330</v>
      </c>
      <c r="M3890" t="s">
        <v>11331</v>
      </c>
      <c r="N3890">
        <v>3.2797222220000002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11.523816482692386</v>
      </c>
      <c r="AC3890">
        <v>0</v>
      </c>
      <c r="AD3890">
        <v>0</v>
      </c>
      <c r="AE3890">
        <v>11.523816482692386</v>
      </c>
    </row>
    <row r="3891" spans="1:31" x14ac:dyDescent="0.25">
      <c r="A3891">
        <v>1673334</v>
      </c>
      <c r="B3891">
        <v>1</v>
      </c>
      <c r="C3891" t="s">
        <v>80</v>
      </c>
      <c r="D3891" t="s">
        <v>90</v>
      </c>
      <c r="E3891" t="s">
        <v>140</v>
      </c>
      <c r="F3891" t="s">
        <v>11332</v>
      </c>
      <c r="G3891" t="s">
        <v>197</v>
      </c>
      <c r="H3891" t="s">
        <v>143</v>
      </c>
      <c r="I3891" t="s">
        <v>135</v>
      </c>
      <c r="J3891" t="s">
        <v>136</v>
      </c>
      <c r="K3891" t="s">
        <v>137</v>
      </c>
      <c r="L3891" t="s">
        <v>11333</v>
      </c>
      <c r="M3891" t="s">
        <v>11334</v>
      </c>
      <c r="N3891">
        <v>2.486111111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</row>
    <row r="3892" spans="1:31" x14ac:dyDescent="0.25">
      <c r="A3892">
        <v>1673208</v>
      </c>
      <c r="B3892">
        <v>1</v>
      </c>
      <c r="C3892" t="s">
        <v>80</v>
      </c>
      <c r="D3892" t="s">
        <v>93</v>
      </c>
      <c r="E3892" t="s">
        <v>179</v>
      </c>
      <c r="F3892" t="s">
        <v>11335</v>
      </c>
      <c r="G3892" t="s">
        <v>281</v>
      </c>
      <c r="H3892" t="s">
        <v>134</v>
      </c>
      <c r="I3892" t="s">
        <v>135</v>
      </c>
      <c r="J3892" t="s">
        <v>136</v>
      </c>
      <c r="K3892" t="s">
        <v>167</v>
      </c>
      <c r="L3892" t="s">
        <v>11336</v>
      </c>
      <c r="M3892" t="s">
        <v>11337</v>
      </c>
      <c r="N3892">
        <v>2.4122361109999999</v>
      </c>
      <c r="O3892">
        <v>1</v>
      </c>
      <c r="P3892">
        <v>7</v>
      </c>
      <c r="Q3892">
        <v>14</v>
      </c>
      <c r="R3892">
        <v>15</v>
      </c>
      <c r="S3892">
        <v>8</v>
      </c>
      <c r="T3892">
        <v>19</v>
      </c>
      <c r="U3892">
        <v>1</v>
      </c>
      <c r="V3892">
        <v>0</v>
      </c>
      <c r="W3892">
        <v>3.7595253848750003E-2</v>
      </c>
      <c r="X3892">
        <v>7.321473251061799</v>
      </c>
      <c r="Y3892">
        <v>85.953299047364993</v>
      </c>
      <c r="Z3892">
        <v>24.579947953362918</v>
      </c>
      <c r="AA3892">
        <v>151.54043141475898</v>
      </c>
      <c r="AB3892">
        <v>58.211150874262266</v>
      </c>
      <c r="AC3892">
        <v>1651.7221322753344</v>
      </c>
      <c r="AD3892">
        <v>0</v>
      </c>
      <c r="AE3892">
        <v>1979.3660300699942</v>
      </c>
    </row>
    <row r="3893" spans="1:31" x14ac:dyDescent="0.25">
      <c r="A3893">
        <v>1673065</v>
      </c>
      <c r="B3893">
        <v>1</v>
      </c>
      <c r="C3893" t="s">
        <v>81</v>
      </c>
      <c r="D3893" t="s">
        <v>115</v>
      </c>
      <c r="E3893" t="s">
        <v>151</v>
      </c>
      <c r="F3893" t="s">
        <v>11338</v>
      </c>
      <c r="G3893" t="s">
        <v>153</v>
      </c>
      <c r="H3893" t="s">
        <v>143</v>
      </c>
      <c r="I3893" t="s">
        <v>135</v>
      </c>
      <c r="J3893" t="s">
        <v>136</v>
      </c>
      <c r="K3893" t="s">
        <v>137</v>
      </c>
      <c r="L3893" t="s">
        <v>11339</v>
      </c>
      <c r="M3893" t="s">
        <v>11340</v>
      </c>
      <c r="N3893">
        <v>2.4513888879999999</v>
      </c>
      <c r="O3893">
        <v>0</v>
      </c>
      <c r="P3893">
        <v>8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0.64809396481243065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0.64809396481243065</v>
      </c>
    </row>
    <row r="3894" spans="1:31" x14ac:dyDescent="0.25">
      <c r="A3894">
        <v>1673351</v>
      </c>
      <c r="B3894">
        <v>1</v>
      </c>
      <c r="C3894" t="s">
        <v>80</v>
      </c>
      <c r="D3894" t="s">
        <v>83</v>
      </c>
      <c r="E3894" t="s">
        <v>151</v>
      </c>
      <c r="F3894" t="s">
        <v>11341</v>
      </c>
      <c r="G3894" t="s">
        <v>153</v>
      </c>
      <c r="H3894" t="s">
        <v>143</v>
      </c>
      <c r="I3894" t="s">
        <v>135</v>
      </c>
      <c r="J3894" t="s">
        <v>136</v>
      </c>
      <c r="K3894" t="s">
        <v>137</v>
      </c>
      <c r="L3894" t="s">
        <v>11342</v>
      </c>
      <c r="M3894" t="s">
        <v>11343</v>
      </c>
      <c r="N3894">
        <v>3.736111111</v>
      </c>
      <c r="O3894">
        <v>0</v>
      </c>
      <c r="P3894">
        <v>2</v>
      </c>
      <c r="Q3894">
        <v>0</v>
      </c>
      <c r="R3894">
        <v>2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3.6981316897254164</v>
      </c>
      <c r="Y3894">
        <v>0</v>
      </c>
      <c r="Z3894">
        <v>3.2971530903896813</v>
      </c>
      <c r="AA3894">
        <v>0</v>
      </c>
      <c r="AB3894">
        <v>0</v>
      </c>
      <c r="AC3894">
        <v>0</v>
      </c>
      <c r="AD3894">
        <v>0</v>
      </c>
      <c r="AE3894">
        <v>6.9952847801150977</v>
      </c>
    </row>
    <row r="3895" spans="1:31" x14ac:dyDescent="0.25">
      <c r="A3895">
        <v>1673022</v>
      </c>
      <c r="B3895">
        <v>1</v>
      </c>
      <c r="C3895" t="s">
        <v>80</v>
      </c>
      <c r="D3895" t="s">
        <v>87</v>
      </c>
      <c r="E3895" t="s">
        <v>140</v>
      </c>
      <c r="F3895" t="s">
        <v>11344</v>
      </c>
      <c r="G3895" t="s">
        <v>492</v>
      </c>
      <c r="H3895" t="s">
        <v>143</v>
      </c>
      <c r="I3895" t="s">
        <v>135</v>
      </c>
      <c r="J3895" t="s">
        <v>136</v>
      </c>
      <c r="K3895" t="s">
        <v>137</v>
      </c>
      <c r="L3895" t="s">
        <v>11345</v>
      </c>
      <c r="M3895" t="s">
        <v>11346</v>
      </c>
      <c r="N3895">
        <v>3.2394444440000001</v>
      </c>
      <c r="O3895">
        <v>0</v>
      </c>
      <c r="P3895">
        <v>21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21.297912730567795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21.297912730567795</v>
      </c>
    </row>
    <row r="3896" spans="1:31" x14ac:dyDescent="0.25">
      <c r="A3896">
        <v>1673420</v>
      </c>
      <c r="B3896">
        <v>1</v>
      </c>
      <c r="C3896" t="s">
        <v>80</v>
      </c>
      <c r="D3896" t="s">
        <v>101</v>
      </c>
      <c r="E3896" t="s">
        <v>151</v>
      </c>
      <c r="F3896" t="s">
        <v>11347</v>
      </c>
      <c r="G3896" t="s">
        <v>153</v>
      </c>
      <c r="H3896" t="s">
        <v>143</v>
      </c>
      <c r="I3896" t="s">
        <v>135</v>
      </c>
      <c r="J3896" t="s">
        <v>136</v>
      </c>
      <c r="K3896" t="s">
        <v>137</v>
      </c>
      <c r="L3896" t="s">
        <v>11348</v>
      </c>
      <c r="M3896" t="s">
        <v>11349</v>
      </c>
      <c r="N3896">
        <v>3.1319444440000002</v>
      </c>
      <c r="O3896">
        <v>0</v>
      </c>
      <c r="P3896">
        <v>42</v>
      </c>
      <c r="Q3896">
        <v>0</v>
      </c>
      <c r="R3896">
        <v>0</v>
      </c>
      <c r="S3896">
        <v>0</v>
      </c>
      <c r="T3896">
        <v>1</v>
      </c>
      <c r="U3896">
        <v>0</v>
      </c>
      <c r="V3896">
        <v>0</v>
      </c>
      <c r="W3896">
        <v>0</v>
      </c>
      <c r="X3896">
        <v>16.750379788349743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16.750379788349743</v>
      </c>
    </row>
    <row r="3897" spans="1:31" x14ac:dyDescent="0.25">
      <c r="A3897">
        <v>1673059</v>
      </c>
      <c r="B3897">
        <v>1</v>
      </c>
      <c r="C3897" t="s">
        <v>80</v>
      </c>
      <c r="D3897" t="s">
        <v>84</v>
      </c>
      <c r="E3897" t="s">
        <v>146</v>
      </c>
      <c r="F3897" t="s">
        <v>11350</v>
      </c>
      <c r="G3897" t="s">
        <v>403</v>
      </c>
      <c r="H3897" t="s">
        <v>143</v>
      </c>
      <c r="I3897" t="s">
        <v>135</v>
      </c>
      <c r="J3897" t="s">
        <v>136</v>
      </c>
      <c r="K3897" t="s">
        <v>137</v>
      </c>
      <c r="L3897" t="s">
        <v>11351</v>
      </c>
      <c r="M3897" t="s">
        <v>11352</v>
      </c>
      <c r="N3897">
        <v>0.88194444400000005</v>
      </c>
      <c r="O3897">
        <v>0</v>
      </c>
      <c r="P3897">
        <v>781</v>
      </c>
      <c r="Q3897">
        <v>0</v>
      </c>
      <c r="R3897">
        <v>0</v>
      </c>
      <c r="S3897">
        <v>0</v>
      </c>
      <c r="T3897">
        <v>157</v>
      </c>
      <c r="U3897">
        <v>0</v>
      </c>
      <c r="V3897">
        <v>0</v>
      </c>
      <c r="W3897">
        <v>0</v>
      </c>
      <c r="X3897">
        <v>201.75155738991737</v>
      </c>
      <c r="Y3897">
        <v>0</v>
      </c>
      <c r="Z3897">
        <v>0</v>
      </c>
      <c r="AA3897">
        <v>0</v>
      </c>
      <c r="AB3897">
        <v>249.74508926058942</v>
      </c>
      <c r="AC3897">
        <v>0</v>
      </c>
      <c r="AD3897">
        <v>0</v>
      </c>
      <c r="AE3897">
        <v>451.49664665050682</v>
      </c>
    </row>
    <row r="3898" spans="1:31" x14ac:dyDescent="0.25">
      <c r="A3898">
        <v>1673165</v>
      </c>
      <c r="B3898">
        <v>1</v>
      </c>
      <c r="C3898" t="s">
        <v>81</v>
      </c>
      <c r="D3898" t="s">
        <v>113</v>
      </c>
      <c r="E3898" t="s">
        <v>159</v>
      </c>
      <c r="F3898" t="s">
        <v>11353</v>
      </c>
      <c r="G3898" t="s">
        <v>596</v>
      </c>
      <c r="H3898" t="s">
        <v>134</v>
      </c>
      <c r="I3898" t="s">
        <v>135</v>
      </c>
      <c r="J3898" t="s">
        <v>136</v>
      </c>
      <c r="K3898" t="s">
        <v>137</v>
      </c>
      <c r="L3898" t="s">
        <v>11354</v>
      </c>
      <c r="M3898" t="s">
        <v>11355</v>
      </c>
      <c r="N3898">
        <v>1.9186111109999999</v>
      </c>
      <c r="O3898">
        <v>0</v>
      </c>
      <c r="P3898">
        <v>83</v>
      </c>
      <c r="Q3898">
        <v>0</v>
      </c>
      <c r="R3898">
        <v>7</v>
      </c>
      <c r="S3898">
        <v>0</v>
      </c>
      <c r="T3898">
        <v>9</v>
      </c>
      <c r="U3898">
        <v>0</v>
      </c>
      <c r="V3898">
        <v>0</v>
      </c>
      <c r="W3898">
        <v>0</v>
      </c>
      <c r="X3898">
        <v>30.446646137995387</v>
      </c>
      <c r="Y3898">
        <v>0</v>
      </c>
      <c r="Z3898">
        <v>2.5161611988976667</v>
      </c>
      <c r="AA3898">
        <v>0</v>
      </c>
      <c r="AB3898">
        <v>22.140778427902081</v>
      </c>
      <c r="AC3898">
        <v>0</v>
      </c>
      <c r="AD3898">
        <v>0</v>
      </c>
      <c r="AE3898">
        <v>55.103585764795127</v>
      </c>
    </row>
    <row r="3899" spans="1:31" x14ac:dyDescent="0.25">
      <c r="A3899">
        <v>1673268</v>
      </c>
      <c r="B3899">
        <v>1</v>
      </c>
      <c r="C3899" t="s">
        <v>80</v>
      </c>
      <c r="D3899" t="s">
        <v>96</v>
      </c>
      <c r="E3899" t="s">
        <v>140</v>
      </c>
      <c r="F3899" t="s">
        <v>11356</v>
      </c>
      <c r="G3899" t="s">
        <v>142</v>
      </c>
      <c r="H3899" t="s">
        <v>143</v>
      </c>
      <c r="I3899" t="s">
        <v>135</v>
      </c>
      <c r="J3899" t="s">
        <v>136</v>
      </c>
      <c r="K3899" t="s">
        <v>137</v>
      </c>
      <c r="L3899" t="s">
        <v>11357</v>
      </c>
      <c r="M3899" t="s">
        <v>11358</v>
      </c>
      <c r="N3899">
        <v>3.443333333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0.15172028100555557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0.15172028100555557</v>
      </c>
    </row>
    <row r="3900" spans="1:31" x14ac:dyDescent="0.25">
      <c r="A3900">
        <v>1672936</v>
      </c>
      <c r="B3900">
        <v>1</v>
      </c>
      <c r="C3900" t="s">
        <v>80</v>
      </c>
      <c r="D3900" t="s">
        <v>87</v>
      </c>
      <c r="E3900" t="s">
        <v>140</v>
      </c>
      <c r="F3900" t="s">
        <v>11344</v>
      </c>
      <c r="G3900" t="s">
        <v>209</v>
      </c>
      <c r="H3900" t="s">
        <v>143</v>
      </c>
      <c r="I3900" t="s">
        <v>135</v>
      </c>
      <c r="J3900" t="s">
        <v>136</v>
      </c>
      <c r="K3900" t="s">
        <v>137</v>
      </c>
      <c r="L3900" t="s">
        <v>11359</v>
      </c>
      <c r="M3900" t="s">
        <v>11360</v>
      </c>
      <c r="N3900">
        <v>1.1672222219999999</v>
      </c>
      <c r="O3900">
        <v>0</v>
      </c>
      <c r="P3900">
        <v>21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8.3711986378894316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8.3711986378894316</v>
      </c>
    </row>
    <row r="3901" spans="1:31" x14ac:dyDescent="0.25">
      <c r="A3901">
        <v>1672982</v>
      </c>
      <c r="B3901">
        <v>1</v>
      </c>
      <c r="C3901" t="s">
        <v>81</v>
      </c>
      <c r="D3901" t="s">
        <v>123</v>
      </c>
      <c r="E3901" t="s">
        <v>151</v>
      </c>
      <c r="F3901" t="s">
        <v>11361</v>
      </c>
      <c r="G3901" t="s">
        <v>403</v>
      </c>
      <c r="H3901" t="s">
        <v>143</v>
      </c>
      <c r="I3901" t="s">
        <v>135</v>
      </c>
      <c r="J3901" t="s">
        <v>136</v>
      </c>
      <c r="K3901" t="s">
        <v>137</v>
      </c>
      <c r="L3901" t="s">
        <v>11362</v>
      </c>
      <c r="M3901" t="s">
        <v>11363</v>
      </c>
      <c r="N3901">
        <v>4.7519444440000003</v>
      </c>
      <c r="O3901">
        <v>0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2.1283117570133334E-2</v>
      </c>
      <c r="AA3901">
        <v>0</v>
      </c>
      <c r="AB3901">
        <v>0</v>
      </c>
      <c r="AC3901">
        <v>0</v>
      </c>
      <c r="AD3901">
        <v>0</v>
      </c>
      <c r="AE3901">
        <v>2.1283117570133334E-2</v>
      </c>
    </row>
    <row r="3902" spans="1:31" x14ac:dyDescent="0.25">
      <c r="A3902">
        <v>1673122</v>
      </c>
      <c r="B3902">
        <v>1</v>
      </c>
      <c r="C3902" t="s">
        <v>80</v>
      </c>
      <c r="D3902" t="s">
        <v>97</v>
      </c>
      <c r="E3902" t="s">
        <v>151</v>
      </c>
      <c r="F3902" t="s">
        <v>11364</v>
      </c>
      <c r="G3902" t="s">
        <v>153</v>
      </c>
      <c r="H3902" t="s">
        <v>143</v>
      </c>
      <c r="I3902" t="s">
        <v>135</v>
      </c>
      <c r="J3902" t="s">
        <v>136</v>
      </c>
      <c r="K3902" t="s">
        <v>137</v>
      </c>
      <c r="L3902" t="s">
        <v>11365</v>
      </c>
      <c r="M3902" t="s">
        <v>11366</v>
      </c>
      <c r="N3902">
        <v>2.798611111</v>
      </c>
      <c r="O3902">
        <v>0</v>
      </c>
      <c r="P3902">
        <v>95</v>
      </c>
      <c r="Q3902">
        <v>0</v>
      </c>
      <c r="R3902">
        <v>0</v>
      </c>
      <c r="S3902">
        <v>0</v>
      </c>
      <c r="T3902">
        <v>4</v>
      </c>
      <c r="U3902">
        <v>0</v>
      </c>
      <c r="V3902">
        <v>0</v>
      </c>
      <c r="W3902">
        <v>0</v>
      </c>
      <c r="X3902">
        <v>153.46332291440888</v>
      </c>
      <c r="Y3902">
        <v>0</v>
      </c>
      <c r="Z3902">
        <v>0</v>
      </c>
      <c r="AA3902">
        <v>0</v>
      </c>
      <c r="AB3902">
        <v>9.3835716641125657</v>
      </c>
      <c r="AC3902">
        <v>0</v>
      </c>
      <c r="AD3902">
        <v>0</v>
      </c>
      <c r="AE3902">
        <v>162.84689457852144</v>
      </c>
    </row>
    <row r="3903" spans="1:31" x14ac:dyDescent="0.25">
      <c r="A3903">
        <v>1673145</v>
      </c>
      <c r="B3903">
        <v>1</v>
      </c>
      <c r="C3903" t="s">
        <v>80</v>
      </c>
      <c r="D3903" t="s">
        <v>88</v>
      </c>
      <c r="E3903" t="s">
        <v>146</v>
      </c>
      <c r="F3903" t="s">
        <v>11367</v>
      </c>
      <c r="G3903" t="s">
        <v>692</v>
      </c>
      <c r="H3903" t="s">
        <v>143</v>
      </c>
      <c r="I3903" t="s">
        <v>135</v>
      </c>
      <c r="J3903" t="s">
        <v>136</v>
      </c>
      <c r="K3903" t="s">
        <v>137</v>
      </c>
      <c r="L3903" t="s">
        <v>11368</v>
      </c>
      <c r="M3903" t="s">
        <v>11322</v>
      </c>
      <c r="N3903">
        <v>0.51388888799999999</v>
      </c>
      <c r="O3903">
        <v>0</v>
      </c>
      <c r="P3903">
        <v>153</v>
      </c>
      <c r="Q3903">
        <v>0</v>
      </c>
      <c r="R3903">
        <v>0</v>
      </c>
      <c r="S3903">
        <v>0</v>
      </c>
      <c r="T3903">
        <v>10</v>
      </c>
      <c r="U3903">
        <v>0</v>
      </c>
      <c r="V3903">
        <v>0</v>
      </c>
      <c r="W3903">
        <v>0</v>
      </c>
      <c r="X3903">
        <v>19.405152934363713</v>
      </c>
      <c r="Y3903">
        <v>0</v>
      </c>
      <c r="Z3903">
        <v>0</v>
      </c>
      <c r="AA3903">
        <v>0</v>
      </c>
      <c r="AB3903">
        <v>5.5677581220369419</v>
      </c>
      <c r="AC3903">
        <v>0</v>
      </c>
      <c r="AD3903">
        <v>0</v>
      </c>
      <c r="AE3903">
        <v>24.972911056400655</v>
      </c>
    </row>
    <row r="3904" spans="1:31" x14ac:dyDescent="0.25">
      <c r="A3904">
        <v>1673082</v>
      </c>
      <c r="B3904">
        <v>1</v>
      </c>
      <c r="C3904" t="s">
        <v>80</v>
      </c>
      <c r="D3904" t="s">
        <v>86</v>
      </c>
      <c r="E3904" t="s">
        <v>140</v>
      </c>
      <c r="F3904" t="s">
        <v>9498</v>
      </c>
      <c r="G3904" t="s">
        <v>209</v>
      </c>
      <c r="H3904" t="s">
        <v>143</v>
      </c>
      <c r="I3904" t="s">
        <v>135</v>
      </c>
      <c r="J3904" t="s">
        <v>136</v>
      </c>
      <c r="K3904" t="s">
        <v>137</v>
      </c>
      <c r="L3904" t="s">
        <v>11369</v>
      </c>
      <c r="M3904" t="s">
        <v>11370</v>
      </c>
      <c r="N3904">
        <v>1.2549999999999999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1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24.812554749672692</v>
      </c>
      <c r="AC3904">
        <v>0</v>
      </c>
      <c r="AD3904">
        <v>0</v>
      </c>
      <c r="AE3904">
        <v>24.812554749672692</v>
      </c>
    </row>
    <row r="3905" spans="1:31" x14ac:dyDescent="0.25">
      <c r="A3905">
        <v>1673437</v>
      </c>
      <c r="B3905">
        <v>1</v>
      </c>
      <c r="C3905" t="s">
        <v>80</v>
      </c>
      <c r="D3905" t="s">
        <v>82</v>
      </c>
      <c r="E3905" t="s">
        <v>140</v>
      </c>
      <c r="F3905" t="s">
        <v>11371</v>
      </c>
      <c r="G3905" t="s">
        <v>1713</v>
      </c>
      <c r="H3905" t="s">
        <v>143</v>
      </c>
      <c r="I3905" t="s">
        <v>135</v>
      </c>
      <c r="J3905" t="s">
        <v>136</v>
      </c>
      <c r="K3905" t="s">
        <v>137</v>
      </c>
      <c r="L3905" t="s">
        <v>11372</v>
      </c>
      <c r="M3905" t="s">
        <v>11373</v>
      </c>
      <c r="N3905">
        <v>3.3113888880000002</v>
      </c>
      <c r="O3905">
        <v>0</v>
      </c>
      <c r="P3905">
        <v>15</v>
      </c>
      <c r="Q3905">
        <v>0</v>
      </c>
      <c r="R3905">
        <v>0</v>
      </c>
      <c r="S3905">
        <v>0</v>
      </c>
      <c r="T3905">
        <v>5</v>
      </c>
      <c r="U3905">
        <v>0</v>
      </c>
      <c r="V3905">
        <v>0</v>
      </c>
      <c r="W3905">
        <v>0</v>
      </c>
      <c r="X3905">
        <v>44.782693307259414</v>
      </c>
      <c r="Y3905">
        <v>0</v>
      </c>
      <c r="Z3905">
        <v>0</v>
      </c>
      <c r="AA3905">
        <v>0</v>
      </c>
      <c r="AB3905">
        <v>10.349659318165005</v>
      </c>
      <c r="AC3905">
        <v>0</v>
      </c>
      <c r="AD3905">
        <v>0</v>
      </c>
      <c r="AE3905">
        <v>55.132352625424417</v>
      </c>
    </row>
    <row r="3906" spans="1:31" x14ac:dyDescent="0.25">
      <c r="A3906">
        <v>1673477</v>
      </c>
      <c r="B3906">
        <v>1</v>
      </c>
      <c r="C3906" t="s">
        <v>80</v>
      </c>
      <c r="D3906" t="s">
        <v>107</v>
      </c>
      <c r="E3906" t="s">
        <v>140</v>
      </c>
      <c r="F3906" t="s">
        <v>11374</v>
      </c>
      <c r="G3906" t="s">
        <v>142</v>
      </c>
      <c r="H3906" t="s">
        <v>143</v>
      </c>
      <c r="I3906" t="s">
        <v>135</v>
      </c>
      <c r="J3906" t="s">
        <v>136</v>
      </c>
      <c r="K3906" t="s">
        <v>137</v>
      </c>
      <c r="L3906" t="s">
        <v>11375</v>
      </c>
      <c r="M3906" t="s">
        <v>11376</v>
      </c>
      <c r="N3906">
        <v>1.8416666660000001</v>
      </c>
      <c r="O3906">
        <v>0</v>
      </c>
      <c r="P3906">
        <v>2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0.34453077663779996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0.34453077663779996</v>
      </c>
    </row>
    <row r="3907" spans="1:31" x14ac:dyDescent="0.25">
      <c r="A3907">
        <v>1673331</v>
      </c>
      <c r="B3907">
        <v>1</v>
      </c>
      <c r="C3907" t="s">
        <v>80</v>
      </c>
      <c r="D3907" t="s">
        <v>105</v>
      </c>
      <c r="E3907" t="s">
        <v>140</v>
      </c>
      <c r="F3907" t="s">
        <v>11377</v>
      </c>
      <c r="G3907" t="s">
        <v>197</v>
      </c>
      <c r="H3907" t="s">
        <v>143</v>
      </c>
      <c r="I3907" t="s">
        <v>135</v>
      </c>
      <c r="J3907" t="s">
        <v>136</v>
      </c>
      <c r="K3907" t="s">
        <v>137</v>
      </c>
      <c r="L3907" t="s">
        <v>11378</v>
      </c>
      <c r="M3907" t="s">
        <v>11379</v>
      </c>
      <c r="N3907">
        <v>3.0663888880000001</v>
      </c>
      <c r="O3907">
        <v>0</v>
      </c>
      <c r="P3907">
        <v>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0.71613745715281507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0.71613745715281507</v>
      </c>
    </row>
    <row r="3908" spans="1:31" x14ac:dyDescent="0.25">
      <c r="A3908">
        <v>1673185</v>
      </c>
      <c r="B3908">
        <v>1</v>
      </c>
      <c r="C3908" t="s">
        <v>80</v>
      </c>
      <c r="D3908" t="s">
        <v>93</v>
      </c>
      <c r="E3908" t="s">
        <v>151</v>
      </c>
      <c r="F3908" t="s">
        <v>11380</v>
      </c>
      <c r="G3908" t="s">
        <v>222</v>
      </c>
      <c r="H3908" t="s">
        <v>143</v>
      </c>
      <c r="I3908" t="s">
        <v>135</v>
      </c>
      <c r="J3908" t="s">
        <v>136</v>
      </c>
      <c r="K3908" t="s">
        <v>137</v>
      </c>
      <c r="L3908" t="s">
        <v>11381</v>
      </c>
      <c r="M3908" t="s">
        <v>11382</v>
      </c>
      <c r="N3908">
        <v>4.49</v>
      </c>
      <c r="O3908">
        <v>0</v>
      </c>
      <c r="P3908">
        <v>21</v>
      </c>
      <c r="Q3908">
        <v>0</v>
      </c>
      <c r="R3908">
        <v>3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4.8166264865949211</v>
      </c>
      <c r="Y3908">
        <v>0</v>
      </c>
      <c r="Z3908">
        <v>0.35828225116332452</v>
      </c>
      <c r="AA3908">
        <v>0</v>
      </c>
      <c r="AB3908">
        <v>8.2938058509643336E-2</v>
      </c>
      <c r="AC3908">
        <v>0</v>
      </c>
      <c r="AD3908">
        <v>0</v>
      </c>
      <c r="AE3908">
        <v>5.2578467962678896</v>
      </c>
    </row>
    <row r="3909" spans="1:31" x14ac:dyDescent="0.25">
      <c r="A3909">
        <v>1673374</v>
      </c>
      <c r="B3909">
        <v>1</v>
      </c>
      <c r="C3909" t="s">
        <v>80</v>
      </c>
      <c r="D3909" t="s">
        <v>100</v>
      </c>
      <c r="E3909" t="s">
        <v>140</v>
      </c>
      <c r="F3909" t="s">
        <v>11383</v>
      </c>
      <c r="G3909" t="s">
        <v>209</v>
      </c>
      <c r="H3909" t="s">
        <v>143</v>
      </c>
      <c r="I3909" t="s">
        <v>135</v>
      </c>
      <c r="J3909" t="s">
        <v>136</v>
      </c>
      <c r="K3909" t="s">
        <v>137</v>
      </c>
      <c r="L3909" t="s">
        <v>11384</v>
      </c>
      <c r="M3909" t="s">
        <v>11385</v>
      </c>
      <c r="N3909">
        <v>2.9394444439999998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1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2.4336138447443378</v>
      </c>
      <c r="AC3909">
        <v>0</v>
      </c>
      <c r="AD3909">
        <v>0</v>
      </c>
      <c r="AE3909">
        <v>2.4336138447443378</v>
      </c>
    </row>
    <row r="3910" spans="1:31" x14ac:dyDescent="0.25">
      <c r="A3910">
        <v>1673042</v>
      </c>
      <c r="B3910">
        <v>1</v>
      </c>
      <c r="C3910" t="s">
        <v>80</v>
      </c>
      <c r="D3910" t="s">
        <v>105</v>
      </c>
      <c r="E3910" t="s">
        <v>140</v>
      </c>
      <c r="F3910" t="s">
        <v>10167</v>
      </c>
      <c r="G3910" t="s">
        <v>142</v>
      </c>
      <c r="H3910" t="s">
        <v>143</v>
      </c>
      <c r="I3910" t="s">
        <v>135</v>
      </c>
      <c r="J3910" t="s">
        <v>136</v>
      </c>
      <c r="K3910" t="s">
        <v>137</v>
      </c>
      <c r="L3910" t="s">
        <v>11386</v>
      </c>
      <c r="M3910" t="s">
        <v>11387</v>
      </c>
      <c r="N3910">
        <v>2.0858333330000001</v>
      </c>
      <c r="O3910">
        <v>0</v>
      </c>
      <c r="P3910">
        <v>4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3.9621753928110599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3.9621753928110599</v>
      </c>
    </row>
    <row r="3911" spans="1:31" x14ac:dyDescent="0.25">
      <c r="A3911">
        <v>1673397</v>
      </c>
      <c r="B3911">
        <v>1</v>
      </c>
      <c r="C3911" t="s">
        <v>81</v>
      </c>
      <c r="D3911" t="s">
        <v>127</v>
      </c>
      <c r="E3911" t="s">
        <v>140</v>
      </c>
      <c r="F3911" t="s">
        <v>11388</v>
      </c>
      <c r="G3911" t="s">
        <v>209</v>
      </c>
      <c r="H3911" t="s">
        <v>143</v>
      </c>
      <c r="I3911" t="s">
        <v>135</v>
      </c>
      <c r="J3911" t="s">
        <v>136</v>
      </c>
      <c r="K3911" t="s">
        <v>137</v>
      </c>
      <c r="L3911" t="s">
        <v>11389</v>
      </c>
      <c r="M3911" t="s">
        <v>11390</v>
      </c>
      <c r="N3911">
        <v>1.113611111</v>
      </c>
      <c r="O3911">
        <v>0</v>
      </c>
      <c r="P3911">
        <v>8</v>
      </c>
      <c r="Q3911">
        <v>0</v>
      </c>
      <c r="R3911">
        <v>0</v>
      </c>
      <c r="S3911">
        <v>0</v>
      </c>
      <c r="T3911">
        <v>6</v>
      </c>
      <c r="U3911">
        <v>0</v>
      </c>
      <c r="V3911">
        <v>0</v>
      </c>
      <c r="W3911">
        <v>0</v>
      </c>
      <c r="X3911">
        <v>0.99646445969049013</v>
      </c>
      <c r="Y3911">
        <v>0</v>
      </c>
      <c r="Z3911">
        <v>0</v>
      </c>
      <c r="AA3911">
        <v>0</v>
      </c>
      <c r="AB3911">
        <v>1.8615848366701664</v>
      </c>
      <c r="AC3911">
        <v>0</v>
      </c>
      <c r="AD3911">
        <v>0</v>
      </c>
      <c r="AE3911">
        <v>2.8580492963606563</v>
      </c>
    </row>
    <row r="3912" spans="1:31" x14ac:dyDescent="0.25">
      <c r="A3912">
        <v>1673231</v>
      </c>
      <c r="B3912">
        <v>1</v>
      </c>
      <c r="C3912" t="s">
        <v>81</v>
      </c>
      <c r="D3912" t="s">
        <v>113</v>
      </c>
      <c r="E3912" t="s">
        <v>140</v>
      </c>
      <c r="F3912" t="s">
        <v>11391</v>
      </c>
      <c r="G3912" t="s">
        <v>142</v>
      </c>
      <c r="H3912" t="s">
        <v>143</v>
      </c>
      <c r="I3912" t="s">
        <v>135</v>
      </c>
      <c r="J3912" t="s">
        <v>136</v>
      </c>
      <c r="K3912" t="s">
        <v>137</v>
      </c>
      <c r="L3912" t="s">
        <v>11392</v>
      </c>
      <c r="M3912" t="s">
        <v>11393</v>
      </c>
      <c r="N3912">
        <v>0.82638888799999999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1.2241331249977777E-2</v>
      </c>
      <c r="AC3912">
        <v>0</v>
      </c>
      <c r="AD3912">
        <v>0</v>
      </c>
      <c r="AE3912">
        <v>1.2241331249977777E-2</v>
      </c>
    </row>
    <row r="3913" spans="1:31" x14ac:dyDescent="0.25">
      <c r="A3913">
        <v>1672999</v>
      </c>
      <c r="B3913">
        <v>1</v>
      </c>
      <c r="C3913" t="s">
        <v>80</v>
      </c>
      <c r="D3913" t="s">
        <v>97</v>
      </c>
      <c r="E3913" t="s">
        <v>159</v>
      </c>
      <c r="F3913" t="s">
        <v>11394</v>
      </c>
      <c r="G3913" t="s">
        <v>281</v>
      </c>
      <c r="H3913" t="s">
        <v>134</v>
      </c>
      <c r="I3913" t="s">
        <v>135</v>
      </c>
      <c r="J3913" t="s">
        <v>136</v>
      </c>
      <c r="K3913" t="s">
        <v>167</v>
      </c>
      <c r="L3913" t="s">
        <v>11395</v>
      </c>
      <c r="M3913" t="s">
        <v>11396</v>
      </c>
      <c r="N3913">
        <v>7.9611111110000001</v>
      </c>
      <c r="O3913">
        <v>0</v>
      </c>
      <c r="P3913">
        <v>0</v>
      </c>
      <c r="Q3913">
        <v>0</v>
      </c>
      <c r="R3913">
        <v>0</v>
      </c>
      <c r="S3913">
        <v>1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249.73373675037271</v>
      </c>
      <c r="AB3913">
        <v>0</v>
      </c>
      <c r="AC3913">
        <v>0</v>
      </c>
      <c r="AD3913">
        <v>0</v>
      </c>
      <c r="AE3913">
        <v>249.73373675037271</v>
      </c>
    </row>
    <row r="3914" spans="1:31" x14ac:dyDescent="0.25">
      <c r="A3914">
        <v>1673417</v>
      </c>
      <c r="B3914">
        <v>1</v>
      </c>
      <c r="C3914" t="s">
        <v>81</v>
      </c>
      <c r="D3914" t="s">
        <v>112</v>
      </c>
      <c r="E3914" t="s">
        <v>140</v>
      </c>
      <c r="F3914" t="s">
        <v>11397</v>
      </c>
      <c r="G3914" t="s">
        <v>197</v>
      </c>
      <c r="H3914" t="s">
        <v>143</v>
      </c>
      <c r="I3914" t="s">
        <v>135</v>
      </c>
      <c r="J3914" t="s">
        <v>136</v>
      </c>
      <c r="K3914" t="s">
        <v>137</v>
      </c>
      <c r="L3914" t="s">
        <v>11398</v>
      </c>
      <c r="M3914" t="s">
        <v>11399</v>
      </c>
      <c r="N3914">
        <v>0.92944444400000004</v>
      </c>
      <c r="O3914">
        <v>0</v>
      </c>
      <c r="P3914">
        <v>4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0.31808548583913115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0.31808548583913115</v>
      </c>
    </row>
    <row r="3915" spans="1:31" x14ac:dyDescent="0.25">
      <c r="A3915">
        <v>1672976</v>
      </c>
      <c r="B3915">
        <v>1</v>
      </c>
      <c r="C3915" t="s">
        <v>81</v>
      </c>
      <c r="D3915" t="s">
        <v>121</v>
      </c>
      <c r="E3915" t="s">
        <v>159</v>
      </c>
      <c r="F3915" t="s">
        <v>11400</v>
      </c>
      <c r="G3915" t="s">
        <v>281</v>
      </c>
      <c r="H3915" t="s">
        <v>134</v>
      </c>
      <c r="I3915" t="s">
        <v>135</v>
      </c>
      <c r="J3915" t="s">
        <v>136</v>
      </c>
      <c r="K3915" t="s">
        <v>167</v>
      </c>
      <c r="L3915" t="s">
        <v>11401</v>
      </c>
      <c r="M3915" t="s">
        <v>11402</v>
      </c>
      <c r="N3915">
        <v>0.82026666599999998</v>
      </c>
      <c r="O3915">
        <v>0</v>
      </c>
      <c r="P3915">
        <v>39</v>
      </c>
      <c r="Q3915">
        <v>0</v>
      </c>
      <c r="R3915">
        <v>6</v>
      </c>
      <c r="S3915">
        <v>0</v>
      </c>
      <c r="T3915">
        <v>4</v>
      </c>
      <c r="U3915">
        <v>0</v>
      </c>
      <c r="V3915">
        <v>0</v>
      </c>
      <c r="W3915">
        <v>0</v>
      </c>
      <c r="X3915">
        <v>2.9507065840231466</v>
      </c>
      <c r="Y3915">
        <v>0</v>
      </c>
      <c r="Z3915">
        <v>0.18087200835792916</v>
      </c>
      <c r="AA3915">
        <v>0</v>
      </c>
      <c r="AB3915">
        <v>5.1127840438532939</v>
      </c>
      <c r="AC3915">
        <v>0</v>
      </c>
      <c r="AD3915">
        <v>0</v>
      </c>
      <c r="AE3915">
        <v>8.2443626362343707</v>
      </c>
    </row>
    <row r="3916" spans="1:31" x14ac:dyDescent="0.25">
      <c r="A3916">
        <v>1673168</v>
      </c>
      <c r="B3916">
        <v>1</v>
      </c>
      <c r="C3916" t="s">
        <v>80</v>
      </c>
      <c r="D3916" t="s">
        <v>97</v>
      </c>
      <c r="E3916" t="s">
        <v>140</v>
      </c>
      <c r="F3916" t="s">
        <v>11403</v>
      </c>
      <c r="G3916" t="s">
        <v>389</v>
      </c>
      <c r="H3916" t="s">
        <v>143</v>
      </c>
      <c r="I3916" t="s">
        <v>135</v>
      </c>
      <c r="J3916" t="s">
        <v>136</v>
      </c>
      <c r="K3916" t="s">
        <v>137</v>
      </c>
      <c r="L3916" t="s">
        <v>11404</v>
      </c>
      <c r="M3916" t="s">
        <v>11405</v>
      </c>
      <c r="N3916">
        <v>2.0150000000000001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1.5878343434856594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1.5878343434856594</v>
      </c>
    </row>
    <row r="3917" spans="1:31" x14ac:dyDescent="0.25">
      <c r="A3917">
        <v>1673211</v>
      </c>
      <c r="B3917">
        <v>1</v>
      </c>
      <c r="C3917" t="s">
        <v>80</v>
      </c>
      <c r="D3917" t="s">
        <v>97</v>
      </c>
      <c r="E3917" t="s">
        <v>140</v>
      </c>
      <c r="F3917" t="s">
        <v>11406</v>
      </c>
      <c r="G3917" t="s">
        <v>142</v>
      </c>
      <c r="H3917" t="s">
        <v>143</v>
      </c>
      <c r="I3917" t="s">
        <v>135</v>
      </c>
      <c r="J3917" t="s">
        <v>136</v>
      </c>
      <c r="K3917" t="s">
        <v>137</v>
      </c>
      <c r="L3917" t="s">
        <v>11407</v>
      </c>
      <c r="M3917" t="s">
        <v>11408</v>
      </c>
      <c r="N3917">
        <v>1.9272222219999999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0.19440201975965338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0.19440201975965338</v>
      </c>
    </row>
    <row r="3918" spans="1:31" x14ac:dyDescent="0.25">
      <c r="A3918">
        <v>1673311</v>
      </c>
      <c r="B3918">
        <v>1</v>
      </c>
      <c r="C3918" t="s">
        <v>80</v>
      </c>
      <c r="D3918" t="s">
        <v>84</v>
      </c>
      <c r="E3918" t="s">
        <v>146</v>
      </c>
      <c r="F3918" t="s">
        <v>11409</v>
      </c>
      <c r="G3918" t="s">
        <v>891</v>
      </c>
      <c r="H3918" t="s">
        <v>143</v>
      </c>
      <c r="I3918" t="s">
        <v>135</v>
      </c>
      <c r="J3918" t="s">
        <v>136</v>
      </c>
      <c r="K3918" t="s">
        <v>137</v>
      </c>
      <c r="L3918" t="s">
        <v>11410</v>
      </c>
      <c r="M3918" t="s">
        <v>11411</v>
      </c>
      <c r="N3918">
        <v>0.59472222200000002</v>
      </c>
      <c r="O3918">
        <v>0</v>
      </c>
      <c r="P3918">
        <v>353</v>
      </c>
      <c r="Q3918">
        <v>0</v>
      </c>
      <c r="R3918">
        <v>0</v>
      </c>
      <c r="S3918">
        <v>0</v>
      </c>
      <c r="T3918">
        <v>21</v>
      </c>
      <c r="U3918">
        <v>0</v>
      </c>
      <c r="V3918">
        <v>0</v>
      </c>
      <c r="W3918">
        <v>0</v>
      </c>
      <c r="X3918">
        <v>59.077720283249043</v>
      </c>
      <c r="Y3918">
        <v>0</v>
      </c>
      <c r="Z3918">
        <v>0</v>
      </c>
      <c r="AA3918">
        <v>0</v>
      </c>
      <c r="AB3918">
        <v>18.340465724948984</v>
      </c>
      <c r="AC3918">
        <v>0</v>
      </c>
      <c r="AD3918">
        <v>0</v>
      </c>
      <c r="AE3918">
        <v>77.418186008198035</v>
      </c>
    </row>
    <row r="3919" spans="1:31" x14ac:dyDescent="0.25">
      <c r="A3919">
        <v>1673503</v>
      </c>
      <c r="B3919">
        <v>1</v>
      </c>
      <c r="C3919" t="s">
        <v>81</v>
      </c>
      <c r="D3919" t="s">
        <v>118</v>
      </c>
      <c r="E3919" t="s">
        <v>140</v>
      </c>
      <c r="F3919" t="s">
        <v>11412</v>
      </c>
      <c r="G3919" t="s">
        <v>209</v>
      </c>
      <c r="H3919" t="s">
        <v>143</v>
      </c>
      <c r="I3919" t="s">
        <v>135</v>
      </c>
      <c r="J3919" t="s">
        <v>136</v>
      </c>
      <c r="K3919" t="s">
        <v>137</v>
      </c>
      <c r="L3919" t="s">
        <v>11413</v>
      </c>
      <c r="M3919" t="s">
        <v>11414</v>
      </c>
      <c r="N3919">
        <v>0.41055555500000002</v>
      </c>
      <c r="O3919">
        <v>0</v>
      </c>
      <c r="P3919">
        <v>36</v>
      </c>
      <c r="Q3919">
        <v>0</v>
      </c>
      <c r="R3919">
        <v>0</v>
      </c>
      <c r="S3919">
        <v>0</v>
      </c>
      <c r="T3919">
        <v>5</v>
      </c>
      <c r="U3919">
        <v>0</v>
      </c>
      <c r="V3919">
        <v>0</v>
      </c>
      <c r="W3919">
        <v>0</v>
      </c>
      <c r="X3919">
        <v>3.4185935102889342</v>
      </c>
      <c r="Y3919">
        <v>0</v>
      </c>
      <c r="Z3919">
        <v>0</v>
      </c>
      <c r="AA3919">
        <v>0</v>
      </c>
      <c r="AB3919">
        <v>1.7115901609308868</v>
      </c>
      <c r="AC3919">
        <v>0</v>
      </c>
      <c r="AD3919">
        <v>0</v>
      </c>
      <c r="AE3919">
        <v>5.1301836712198208</v>
      </c>
    </row>
    <row r="3920" spans="1:31" x14ac:dyDescent="0.25">
      <c r="A3920">
        <v>1673386</v>
      </c>
      <c r="B3920">
        <v>1</v>
      </c>
      <c r="C3920" t="s">
        <v>81</v>
      </c>
      <c r="D3920" t="s">
        <v>123</v>
      </c>
      <c r="E3920" t="s">
        <v>146</v>
      </c>
      <c r="F3920" t="s">
        <v>11415</v>
      </c>
      <c r="G3920" t="s">
        <v>148</v>
      </c>
      <c r="H3920" t="s">
        <v>143</v>
      </c>
      <c r="I3920" t="s">
        <v>135</v>
      </c>
      <c r="J3920" t="s">
        <v>136</v>
      </c>
      <c r="K3920" t="s">
        <v>137</v>
      </c>
      <c r="L3920" t="s">
        <v>11416</v>
      </c>
      <c r="M3920" t="s">
        <v>11417</v>
      </c>
      <c r="N3920">
        <v>0.69055555499999999</v>
      </c>
      <c r="O3920">
        <v>0</v>
      </c>
      <c r="P3920">
        <v>85</v>
      </c>
      <c r="Q3920">
        <v>0</v>
      </c>
      <c r="R3920">
        <v>4</v>
      </c>
      <c r="S3920">
        <v>0</v>
      </c>
      <c r="T3920">
        <v>5</v>
      </c>
      <c r="U3920">
        <v>0</v>
      </c>
      <c r="V3920">
        <v>0</v>
      </c>
      <c r="W3920">
        <v>0</v>
      </c>
      <c r="X3920">
        <v>5.5292277733076443</v>
      </c>
      <c r="Y3920">
        <v>0</v>
      </c>
      <c r="Z3920">
        <v>0.20869522416296446</v>
      </c>
      <c r="AA3920">
        <v>0</v>
      </c>
      <c r="AB3920">
        <v>5.0010058086001026</v>
      </c>
      <c r="AC3920">
        <v>0</v>
      </c>
      <c r="AD3920">
        <v>0</v>
      </c>
      <c r="AE3920">
        <v>10.73892880607071</v>
      </c>
    </row>
    <row r="3921" spans="1:31" x14ac:dyDescent="0.25">
      <c r="A3921">
        <v>1673008</v>
      </c>
      <c r="B3921">
        <v>1</v>
      </c>
      <c r="C3921" t="s">
        <v>80</v>
      </c>
      <c r="D3921" t="s">
        <v>83</v>
      </c>
      <c r="E3921" t="s">
        <v>159</v>
      </c>
      <c r="F3921" t="s">
        <v>11418</v>
      </c>
      <c r="G3921" t="s">
        <v>253</v>
      </c>
      <c r="H3921" t="s">
        <v>134</v>
      </c>
      <c r="I3921" t="s">
        <v>135</v>
      </c>
      <c r="J3921" t="s">
        <v>136</v>
      </c>
      <c r="K3921" t="s">
        <v>167</v>
      </c>
      <c r="L3921" t="s">
        <v>11419</v>
      </c>
      <c r="M3921" t="s">
        <v>11420</v>
      </c>
      <c r="N3921">
        <v>8.3414194439999996</v>
      </c>
      <c r="O3921">
        <v>4</v>
      </c>
      <c r="P3921">
        <v>732</v>
      </c>
      <c r="Q3921">
        <v>6</v>
      </c>
      <c r="R3921">
        <v>36</v>
      </c>
      <c r="S3921">
        <v>20</v>
      </c>
      <c r="T3921">
        <v>94</v>
      </c>
      <c r="U3921">
        <v>1</v>
      </c>
      <c r="V3921">
        <v>0</v>
      </c>
      <c r="W3921">
        <v>78.955384539510078</v>
      </c>
      <c r="X3921">
        <v>1790.7527223894679</v>
      </c>
      <c r="Y3921">
        <v>52.837298539991508</v>
      </c>
      <c r="Z3921">
        <v>170.54332096227481</v>
      </c>
      <c r="AA3921">
        <v>3121.9893457586741</v>
      </c>
      <c r="AB3921">
        <v>3032.0723641967479</v>
      </c>
      <c r="AC3921">
        <v>243.01920785471967</v>
      </c>
      <c r="AD3921">
        <v>0</v>
      </c>
      <c r="AE3921">
        <v>8490.169644241385</v>
      </c>
    </row>
    <row r="3922" spans="1:31" x14ac:dyDescent="0.25">
      <c r="A3922">
        <v>1673340</v>
      </c>
      <c r="B3922">
        <v>1</v>
      </c>
      <c r="C3922" t="s">
        <v>80</v>
      </c>
      <c r="D3922" t="s">
        <v>85</v>
      </c>
      <c r="E3922" t="s">
        <v>140</v>
      </c>
      <c r="F3922" t="s">
        <v>11421</v>
      </c>
      <c r="G3922" t="s">
        <v>263</v>
      </c>
      <c r="H3922" t="s">
        <v>143</v>
      </c>
      <c r="I3922" t="s">
        <v>135</v>
      </c>
      <c r="J3922" t="s">
        <v>136</v>
      </c>
      <c r="K3922" t="s">
        <v>137</v>
      </c>
      <c r="L3922" t="s">
        <v>11422</v>
      </c>
      <c r="M3922" t="s">
        <v>11423</v>
      </c>
      <c r="N3922">
        <v>4.3963888879999997</v>
      </c>
      <c r="O3922">
        <v>0</v>
      </c>
      <c r="P3922">
        <v>20</v>
      </c>
      <c r="Q3922">
        <v>0</v>
      </c>
      <c r="R3922">
        <v>0</v>
      </c>
      <c r="S3922">
        <v>0</v>
      </c>
      <c r="T3922">
        <v>1</v>
      </c>
      <c r="U3922">
        <v>0</v>
      </c>
      <c r="V3922">
        <v>0</v>
      </c>
      <c r="W3922">
        <v>0</v>
      </c>
      <c r="X3922">
        <v>37.504517997575498</v>
      </c>
      <c r="Y3922">
        <v>0</v>
      </c>
      <c r="Z3922">
        <v>0</v>
      </c>
      <c r="AA3922">
        <v>0</v>
      </c>
      <c r="AB3922">
        <v>0.2171339074238689</v>
      </c>
      <c r="AC3922">
        <v>0</v>
      </c>
      <c r="AD3922">
        <v>0</v>
      </c>
      <c r="AE3922">
        <v>37.721651904999369</v>
      </c>
    </row>
    <row r="3923" spans="1:31" x14ac:dyDescent="0.25">
      <c r="A3923">
        <v>1673363</v>
      </c>
      <c r="B3923">
        <v>1</v>
      </c>
      <c r="C3923" t="s">
        <v>80</v>
      </c>
      <c r="D3923" t="s">
        <v>103</v>
      </c>
      <c r="E3923" t="s">
        <v>140</v>
      </c>
      <c r="F3923" t="s">
        <v>11424</v>
      </c>
      <c r="G3923" t="s">
        <v>389</v>
      </c>
      <c r="H3923" t="s">
        <v>143</v>
      </c>
      <c r="I3923" t="s">
        <v>135</v>
      </c>
      <c r="J3923" t="s">
        <v>136</v>
      </c>
      <c r="K3923" t="s">
        <v>137</v>
      </c>
      <c r="L3923" t="s">
        <v>11425</v>
      </c>
      <c r="M3923" t="s">
        <v>11426</v>
      </c>
      <c r="N3923">
        <v>4.2011111110000003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1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16.217683320983312</v>
      </c>
      <c r="AC3923">
        <v>0</v>
      </c>
      <c r="AD3923">
        <v>0</v>
      </c>
      <c r="AE3923">
        <v>16.217683320983312</v>
      </c>
    </row>
    <row r="3924" spans="1:31" x14ac:dyDescent="0.25">
      <c r="A3924">
        <v>1673317</v>
      </c>
      <c r="B3924">
        <v>1</v>
      </c>
      <c r="C3924" t="s">
        <v>81</v>
      </c>
      <c r="D3924" t="s">
        <v>115</v>
      </c>
      <c r="E3924" t="s">
        <v>131</v>
      </c>
      <c r="F3924" t="s">
        <v>11152</v>
      </c>
      <c r="G3924" t="s">
        <v>161</v>
      </c>
      <c r="H3924" t="s">
        <v>134</v>
      </c>
      <c r="I3924" t="s">
        <v>173</v>
      </c>
      <c r="J3924" t="s">
        <v>136</v>
      </c>
      <c r="K3924" t="s">
        <v>137</v>
      </c>
      <c r="L3924" t="s">
        <v>11427</v>
      </c>
      <c r="M3924" t="s">
        <v>11428</v>
      </c>
      <c r="N3924">
        <v>1.3888888E-2</v>
      </c>
      <c r="O3924">
        <v>0</v>
      </c>
      <c r="P3924">
        <v>1252</v>
      </c>
      <c r="Q3924">
        <v>1</v>
      </c>
      <c r="R3924">
        <v>21</v>
      </c>
      <c r="S3924">
        <v>7</v>
      </c>
      <c r="T3924">
        <v>109</v>
      </c>
      <c r="U3924">
        <v>1</v>
      </c>
      <c r="V3924">
        <v>0</v>
      </c>
      <c r="W3924">
        <v>0</v>
      </c>
      <c r="X3924">
        <v>1.4842471076945578</v>
      </c>
      <c r="Y3924">
        <v>7.9340655551388885E-3</v>
      </c>
      <c r="Z3924">
        <v>4.7293900148611106E-3</v>
      </c>
      <c r="AA3924">
        <v>0.40052808993966665</v>
      </c>
      <c r="AB3924">
        <v>0.4396175412170279</v>
      </c>
      <c r="AC3924">
        <v>0.28392822417758329</v>
      </c>
      <c r="AD3924">
        <v>0</v>
      </c>
      <c r="AE3924">
        <v>2.6209844185988356</v>
      </c>
    </row>
    <row r="3925" spans="1:31" x14ac:dyDescent="0.25">
      <c r="A3925">
        <v>1673194</v>
      </c>
      <c r="B3925">
        <v>1</v>
      </c>
      <c r="C3925" t="s">
        <v>80</v>
      </c>
      <c r="D3925" t="s">
        <v>99</v>
      </c>
      <c r="E3925" t="s">
        <v>140</v>
      </c>
      <c r="F3925" t="s">
        <v>11429</v>
      </c>
      <c r="G3925" t="s">
        <v>197</v>
      </c>
      <c r="H3925" t="s">
        <v>143</v>
      </c>
      <c r="I3925" t="s">
        <v>135</v>
      </c>
      <c r="J3925" t="s">
        <v>136</v>
      </c>
      <c r="K3925" t="s">
        <v>137</v>
      </c>
      <c r="L3925" t="s">
        <v>11430</v>
      </c>
      <c r="M3925" t="s">
        <v>11431</v>
      </c>
      <c r="N3925">
        <v>4.5933333330000004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2.1255634075224341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2.1255634075224341</v>
      </c>
    </row>
    <row r="3926" spans="1:31" x14ac:dyDescent="0.25">
      <c r="A3926">
        <v>1673171</v>
      </c>
      <c r="B3926">
        <v>1</v>
      </c>
      <c r="C3926" t="s">
        <v>80</v>
      </c>
      <c r="D3926" t="s">
        <v>97</v>
      </c>
      <c r="E3926" t="s">
        <v>159</v>
      </c>
      <c r="F3926" t="s">
        <v>11432</v>
      </c>
      <c r="G3926" t="s">
        <v>133</v>
      </c>
      <c r="H3926" t="s">
        <v>134</v>
      </c>
      <c r="I3926" t="s">
        <v>135</v>
      </c>
      <c r="J3926" t="s">
        <v>136</v>
      </c>
      <c r="K3926" t="s">
        <v>137</v>
      </c>
      <c r="L3926" t="s">
        <v>11433</v>
      </c>
      <c r="M3926" t="s">
        <v>11434</v>
      </c>
      <c r="N3926">
        <v>2.6974999999999998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224.09309324990437</v>
      </c>
      <c r="AD3926">
        <v>0</v>
      </c>
      <c r="AE3926">
        <v>224.09309324990437</v>
      </c>
    </row>
    <row r="3927" spans="1:31" x14ac:dyDescent="0.25">
      <c r="A3927">
        <v>1673131</v>
      </c>
      <c r="B3927">
        <v>1</v>
      </c>
      <c r="C3927" t="s">
        <v>80</v>
      </c>
      <c r="D3927" t="s">
        <v>85</v>
      </c>
      <c r="E3927" t="s">
        <v>159</v>
      </c>
      <c r="F3927" t="s">
        <v>11435</v>
      </c>
      <c r="G3927" t="s">
        <v>281</v>
      </c>
      <c r="H3927" t="s">
        <v>134</v>
      </c>
      <c r="I3927" t="s">
        <v>135</v>
      </c>
      <c r="J3927" t="s">
        <v>136</v>
      </c>
      <c r="K3927" t="s">
        <v>167</v>
      </c>
      <c r="L3927" t="s">
        <v>11436</v>
      </c>
      <c r="M3927" t="s">
        <v>11437</v>
      </c>
      <c r="N3927">
        <v>9.24</v>
      </c>
      <c r="O3927">
        <v>0</v>
      </c>
      <c r="P3927">
        <v>6272</v>
      </c>
      <c r="Q3927">
        <v>0</v>
      </c>
      <c r="R3927">
        <v>0</v>
      </c>
      <c r="S3927">
        <v>0</v>
      </c>
      <c r="T3927">
        <v>265</v>
      </c>
      <c r="U3927">
        <v>0</v>
      </c>
      <c r="V3927">
        <v>0</v>
      </c>
      <c r="W3927">
        <v>0</v>
      </c>
      <c r="X3927">
        <v>17449.443844158446</v>
      </c>
      <c r="Y3927">
        <v>0</v>
      </c>
      <c r="Z3927">
        <v>0</v>
      </c>
      <c r="AA3927">
        <v>0</v>
      </c>
      <c r="AB3927">
        <v>8056.6724465606285</v>
      </c>
      <c r="AC3927">
        <v>0</v>
      </c>
      <c r="AD3927">
        <v>0</v>
      </c>
      <c r="AE3927">
        <v>25506.116290719074</v>
      </c>
    </row>
    <row r="3928" spans="1:31" x14ac:dyDescent="0.25">
      <c r="A3928">
        <v>1673380</v>
      </c>
      <c r="B3928">
        <v>1</v>
      </c>
      <c r="C3928" t="s">
        <v>80</v>
      </c>
      <c r="D3928" t="s">
        <v>82</v>
      </c>
      <c r="E3928" t="s">
        <v>140</v>
      </c>
      <c r="F3928" t="s">
        <v>11438</v>
      </c>
      <c r="G3928" t="s">
        <v>197</v>
      </c>
      <c r="H3928" t="s">
        <v>143</v>
      </c>
      <c r="I3928" t="s">
        <v>135</v>
      </c>
      <c r="J3928" t="s">
        <v>136</v>
      </c>
      <c r="K3928" t="s">
        <v>137</v>
      </c>
      <c r="L3928" t="s">
        <v>11439</v>
      </c>
      <c r="M3928" t="s">
        <v>11440</v>
      </c>
      <c r="N3928">
        <v>3.6047222219999999</v>
      </c>
      <c r="O3928">
        <v>0</v>
      </c>
      <c r="P3928">
        <v>2</v>
      </c>
      <c r="Q3928">
        <v>0</v>
      </c>
      <c r="R3928">
        <v>0</v>
      </c>
      <c r="S3928">
        <v>0</v>
      </c>
      <c r="T3928">
        <v>1</v>
      </c>
      <c r="U3928">
        <v>0</v>
      </c>
      <c r="V3928">
        <v>0</v>
      </c>
      <c r="W3928">
        <v>0</v>
      </c>
      <c r="X3928">
        <v>1.0411583425511417</v>
      </c>
      <c r="Y3928">
        <v>0</v>
      </c>
      <c r="Z3928">
        <v>0</v>
      </c>
      <c r="AA3928">
        <v>0</v>
      </c>
      <c r="AB3928">
        <v>0.3642127259229892</v>
      </c>
      <c r="AC3928">
        <v>0</v>
      </c>
      <c r="AD3928">
        <v>0</v>
      </c>
      <c r="AE3928">
        <v>1.405371068474131</v>
      </c>
    </row>
    <row r="3929" spans="1:31" x14ac:dyDescent="0.25">
      <c r="A3929">
        <v>1673177</v>
      </c>
      <c r="B3929">
        <v>1</v>
      </c>
      <c r="C3929" t="s">
        <v>80</v>
      </c>
      <c r="D3929" t="s">
        <v>110</v>
      </c>
      <c r="E3929" t="s">
        <v>146</v>
      </c>
      <c r="F3929" t="s">
        <v>11441</v>
      </c>
      <c r="G3929" t="s">
        <v>396</v>
      </c>
      <c r="H3929" t="s">
        <v>143</v>
      </c>
      <c r="I3929" t="s">
        <v>135</v>
      </c>
      <c r="J3929" t="s">
        <v>136</v>
      </c>
      <c r="K3929" t="s">
        <v>137</v>
      </c>
      <c r="L3929" t="s">
        <v>11442</v>
      </c>
      <c r="M3929" t="s">
        <v>11443</v>
      </c>
      <c r="N3929">
        <v>3.8677777770000001</v>
      </c>
      <c r="O3929">
        <v>0</v>
      </c>
      <c r="P3929">
        <v>303</v>
      </c>
      <c r="Q3929">
        <v>0</v>
      </c>
      <c r="R3929">
        <v>0</v>
      </c>
      <c r="S3929">
        <v>0</v>
      </c>
      <c r="T3929">
        <v>26</v>
      </c>
      <c r="U3929">
        <v>0</v>
      </c>
      <c r="V3929">
        <v>0</v>
      </c>
      <c r="W3929">
        <v>0</v>
      </c>
      <c r="X3929">
        <v>418.99718367893331</v>
      </c>
      <c r="Y3929">
        <v>0</v>
      </c>
      <c r="Z3929">
        <v>0</v>
      </c>
      <c r="AA3929">
        <v>0</v>
      </c>
      <c r="AB3929">
        <v>126.54858228239229</v>
      </c>
      <c r="AC3929">
        <v>0</v>
      </c>
      <c r="AD3929">
        <v>0</v>
      </c>
      <c r="AE3929">
        <v>545.54576596132563</v>
      </c>
    </row>
    <row r="3930" spans="1:31" x14ac:dyDescent="0.25">
      <c r="A3930">
        <v>1673240</v>
      </c>
      <c r="B3930">
        <v>1</v>
      </c>
      <c r="C3930" t="s">
        <v>80</v>
      </c>
      <c r="D3930" t="s">
        <v>97</v>
      </c>
      <c r="E3930" t="s">
        <v>140</v>
      </c>
      <c r="F3930" t="s">
        <v>11444</v>
      </c>
      <c r="G3930" t="s">
        <v>197</v>
      </c>
      <c r="H3930" t="s">
        <v>143</v>
      </c>
      <c r="I3930" t="s">
        <v>135</v>
      </c>
      <c r="J3930" t="s">
        <v>136</v>
      </c>
      <c r="K3930" t="s">
        <v>137</v>
      </c>
      <c r="L3930" t="s">
        <v>11445</v>
      </c>
      <c r="M3930" t="s">
        <v>11446</v>
      </c>
      <c r="N3930">
        <v>3.929444444</v>
      </c>
      <c r="O3930">
        <v>0</v>
      </c>
      <c r="P3930">
        <v>2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1.0852711940172168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1.0852711940172168</v>
      </c>
    </row>
    <row r="3931" spans="1:31" x14ac:dyDescent="0.25">
      <c r="A3931">
        <v>1672885</v>
      </c>
      <c r="B3931">
        <v>1</v>
      </c>
      <c r="C3931" t="s">
        <v>80</v>
      </c>
      <c r="D3931" t="s">
        <v>97</v>
      </c>
      <c r="E3931" t="s">
        <v>164</v>
      </c>
      <c r="F3931" t="s">
        <v>9119</v>
      </c>
      <c r="G3931" t="s">
        <v>161</v>
      </c>
      <c r="H3931" t="s">
        <v>134</v>
      </c>
      <c r="I3931" t="s">
        <v>135</v>
      </c>
      <c r="J3931" t="s">
        <v>136</v>
      </c>
      <c r="K3931" t="s">
        <v>137</v>
      </c>
      <c r="L3931" t="s">
        <v>11447</v>
      </c>
      <c r="M3931" t="s">
        <v>11448</v>
      </c>
      <c r="N3931">
        <v>0.123055555</v>
      </c>
      <c r="O3931">
        <v>7</v>
      </c>
      <c r="P3931">
        <v>874</v>
      </c>
      <c r="Q3931">
        <v>13</v>
      </c>
      <c r="R3931">
        <v>711</v>
      </c>
      <c r="S3931">
        <v>21</v>
      </c>
      <c r="T3931">
        <v>261</v>
      </c>
      <c r="U3931">
        <v>3</v>
      </c>
      <c r="V3931">
        <v>1</v>
      </c>
      <c r="W3931">
        <v>9.7224465456261964</v>
      </c>
      <c r="X3931">
        <v>52.796997656160357</v>
      </c>
      <c r="Y3931">
        <v>5.6726098013203057</v>
      </c>
      <c r="Z3931">
        <v>28.145469578903519</v>
      </c>
      <c r="AA3931">
        <v>16.20216307372657</v>
      </c>
      <c r="AB3931">
        <v>18.579364314116862</v>
      </c>
      <c r="AC3931">
        <v>4.1752780770384996</v>
      </c>
      <c r="AD3931">
        <v>7.6126615894097235E-2</v>
      </c>
      <c r="AE3931">
        <v>135.37045566278644</v>
      </c>
    </row>
    <row r="3932" spans="1:31" x14ac:dyDescent="0.25">
      <c r="A3932">
        <v>1672991</v>
      </c>
      <c r="B3932">
        <v>1</v>
      </c>
      <c r="C3932" t="s">
        <v>80</v>
      </c>
      <c r="D3932" t="s">
        <v>93</v>
      </c>
      <c r="E3932" t="s">
        <v>179</v>
      </c>
      <c r="F3932" t="s">
        <v>11449</v>
      </c>
      <c r="G3932" t="s">
        <v>281</v>
      </c>
      <c r="H3932" t="s">
        <v>134</v>
      </c>
      <c r="I3932" t="s">
        <v>135</v>
      </c>
      <c r="J3932" t="s">
        <v>136</v>
      </c>
      <c r="K3932" t="s">
        <v>167</v>
      </c>
      <c r="L3932" t="s">
        <v>11450</v>
      </c>
      <c r="M3932" t="s">
        <v>11451</v>
      </c>
      <c r="N3932">
        <v>6.8230611110000003</v>
      </c>
      <c r="O3932">
        <v>0</v>
      </c>
      <c r="P3932">
        <v>0</v>
      </c>
      <c r="Q3932">
        <v>0</v>
      </c>
      <c r="R3932">
        <v>0</v>
      </c>
      <c r="S3932">
        <v>3</v>
      </c>
      <c r="T3932">
        <v>20</v>
      </c>
      <c r="U3932">
        <v>0</v>
      </c>
      <c r="V3932">
        <v>1</v>
      </c>
      <c r="W3932">
        <v>0</v>
      </c>
      <c r="X3932">
        <v>0</v>
      </c>
      <c r="Y3932">
        <v>0</v>
      </c>
      <c r="Z3932">
        <v>0</v>
      </c>
      <c r="AA3932">
        <v>748.37982958440602</v>
      </c>
      <c r="AB3932">
        <v>255.26445075811824</v>
      </c>
      <c r="AC3932">
        <v>0</v>
      </c>
      <c r="AD3932">
        <v>79.022543276458009</v>
      </c>
      <c r="AE3932">
        <v>1082.6668236189823</v>
      </c>
    </row>
    <row r="3933" spans="1:31" x14ac:dyDescent="0.25">
      <c r="A3933">
        <v>1672985</v>
      </c>
      <c r="B3933">
        <v>1</v>
      </c>
      <c r="C3933" t="s">
        <v>80</v>
      </c>
      <c r="D3933" t="s">
        <v>96</v>
      </c>
      <c r="E3933" t="s">
        <v>151</v>
      </c>
      <c r="F3933" t="s">
        <v>11452</v>
      </c>
      <c r="G3933" t="s">
        <v>281</v>
      </c>
      <c r="H3933" t="s">
        <v>143</v>
      </c>
      <c r="I3933" t="s">
        <v>135</v>
      </c>
      <c r="J3933" t="s">
        <v>136</v>
      </c>
      <c r="K3933" t="s">
        <v>167</v>
      </c>
      <c r="L3933" t="s">
        <v>11453</v>
      </c>
      <c r="M3933" t="s">
        <v>11454</v>
      </c>
      <c r="N3933">
        <v>6.0975000000000001</v>
      </c>
      <c r="O3933">
        <v>0</v>
      </c>
      <c r="P3933">
        <v>32</v>
      </c>
      <c r="Q3933">
        <v>0</v>
      </c>
      <c r="R3933">
        <v>0</v>
      </c>
      <c r="S3933">
        <v>0</v>
      </c>
      <c r="T3933">
        <v>4</v>
      </c>
      <c r="U3933">
        <v>0</v>
      </c>
      <c r="V3933">
        <v>0</v>
      </c>
      <c r="W3933">
        <v>0</v>
      </c>
      <c r="X3933">
        <v>22.59534445665405</v>
      </c>
      <c r="Y3933">
        <v>0</v>
      </c>
      <c r="Z3933">
        <v>0</v>
      </c>
      <c r="AA3933">
        <v>0</v>
      </c>
      <c r="AB3933">
        <v>49.027541231519024</v>
      </c>
      <c r="AC3933">
        <v>0</v>
      </c>
      <c r="AD3933">
        <v>0</v>
      </c>
      <c r="AE3933">
        <v>71.622885688173071</v>
      </c>
    </row>
    <row r="3934" spans="1:31" x14ac:dyDescent="0.25">
      <c r="A3934">
        <v>1673234</v>
      </c>
      <c r="B3934">
        <v>1</v>
      </c>
      <c r="C3934" t="s">
        <v>80</v>
      </c>
      <c r="D3934" t="s">
        <v>96</v>
      </c>
      <c r="E3934" t="s">
        <v>140</v>
      </c>
      <c r="F3934" t="s">
        <v>11455</v>
      </c>
      <c r="G3934" t="s">
        <v>197</v>
      </c>
      <c r="H3934" t="s">
        <v>143</v>
      </c>
      <c r="I3934" t="s">
        <v>135</v>
      </c>
      <c r="J3934" t="s">
        <v>136</v>
      </c>
      <c r="K3934" t="s">
        <v>137</v>
      </c>
      <c r="L3934" t="s">
        <v>11456</v>
      </c>
      <c r="M3934" t="s">
        <v>11457</v>
      </c>
      <c r="N3934">
        <v>14.053055555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21.321216621285995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21.321216621285995</v>
      </c>
    </row>
    <row r="3935" spans="1:31" x14ac:dyDescent="0.25">
      <c r="A3935">
        <v>1673469</v>
      </c>
      <c r="B3935">
        <v>1</v>
      </c>
      <c r="C3935" t="s">
        <v>81</v>
      </c>
      <c r="D3935" t="s">
        <v>128</v>
      </c>
      <c r="E3935" t="s">
        <v>151</v>
      </c>
      <c r="F3935" t="s">
        <v>7918</v>
      </c>
      <c r="G3935" t="s">
        <v>153</v>
      </c>
      <c r="H3935" t="s">
        <v>143</v>
      </c>
      <c r="I3935" t="s">
        <v>135</v>
      </c>
      <c r="J3935" t="s">
        <v>136</v>
      </c>
      <c r="K3935" t="s">
        <v>137</v>
      </c>
      <c r="L3935" t="s">
        <v>11458</v>
      </c>
      <c r="M3935" t="s">
        <v>11459</v>
      </c>
      <c r="N3935">
        <v>0.73611111100000004</v>
      </c>
      <c r="O3935">
        <v>0</v>
      </c>
      <c r="P3935">
        <v>239</v>
      </c>
      <c r="Q3935">
        <v>0</v>
      </c>
      <c r="R3935">
        <v>0</v>
      </c>
      <c r="S3935">
        <v>0</v>
      </c>
      <c r="T3935">
        <v>26</v>
      </c>
      <c r="U3935">
        <v>0</v>
      </c>
      <c r="V3935">
        <v>1</v>
      </c>
      <c r="W3935">
        <v>0</v>
      </c>
      <c r="X3935">
        <v>42.22746607969956</v>
      </c>
      <c r="Y3935">
        <v>0</v>
      </c>
      <c r="Z3935">
        <v>0</v>
      </c>
      <c r="AA3935">
        <v>0</v>
      </c>
      <c r="AB3935">
        <v>11.689421887361123</v>
      </c>
      <c r="AC3935">
        <v>0</v>
      </c>
      <c r="AD3935">
        <v>0.63684635415301716</v>
      </c>
      <c r="AE3935">
        <v>54.553734321213696</v>
      </c>
    </row>
    <row r="3936" spans="1:31" x14ac:dyDescent="0.25">
      <c r="A3936">
        <v>1672922</v>
      </c>
      <c r="B3936">
        <v>1</v>
      </c>
      <c r="C3936" t="s">
        <v>81</v>
      </c>
      <c r="D3936" t="s">
        <v>128</v>
      </c>
      <c r="E3936" t="s">
        <v>140</v>
      </c>
      <c r="F3936" t="s">
        <v>11460</v>
      </c>
      <c r="G3936" t="s">
        <v>197</v>
      </c>
      <c r="H3936" t="s">
        <v>143</v>
      </c>
      <c r="I3936" t="s">
        <v>135</v>
      </c>
      <c r="J3936" t="s">
        <v>136</v>
      </c>
      <c r="K3936" t="s">
        <v>137</v>
      </c>
      <c r="L3936" t="s">
        <v>11461</v>
      </c>
      <c r="M3936" t="s">
        <v>11462</v>
      </c>
      <c r="N3936">
        <v>3.5694444440000002</v>
      </c>
      <c r="O3936">
        <v>0</v>
      </c>
      <c r="P3936">
        <v>5</v>
      </c>
      <c r="Q3936">
        <v>0</v>
      </c>
      <c r="R3936">
        <v>0</v>
      </c>
      <c r="S3936">
        <v>0</v>
      </c>
      <c r="T3936">
        <v>2</v>
      </c>
      <c r="U3936">
        <v>0</v>
      </c>
      <c r="V3936">
        <v>0</v>
      </c>
      <c r="W3936">
        <v>0</v>
      </c>
      <c r="X3936">
        <v>5.7171492030293702</v>
      </c>
      <c r="Y3936">
        <v>0</v>
      </c>
      <c r="Z3936">
        <v>0</v>
      </c>
      <c r="AA3936">
        <v>0</v>
      </c>
      <c r="AB3936">
        <v>7.8656586778302104</v>
      </c>
      <c r="AC3936">
        <v>0</v>
      </c>
      <c r="AD3936">
        <v>0</v>
      </c>
      <c r="AE3936">
        <v>13.58280788085958</v>
      </c>
    </row>
    <row r="3937" spans="1:31" x14ac:dyDescent="0.25">
      <c r="A3937">
        <v>1673400</v>
      </c>
      <c r="B3937">
        <v>1</v>
      </c>
      <c r="C3937" t="s">
        <v>80</v>
      </c>
      <c r="D3937" t="s">
        <v>105</v>
      </c>
      <c r="E3937" t="s">
        <v>151</v>
      </c>
      <c r="F3937" t="s">
        <v>961</v>
      </c>
      <c r="G3937" t="s">
        <v>202</v>
      </c>
      <c r="H3937" t="s">
        <v>143</v>
      </c>
      <c r="I3937" t="s">
        <v>135</v>
      </c>
      <c r="J3937" t="s">
        <v>136</v>
      </c>
      <c r="K3937" t="s">
        <v>137</v>
      </c>
      <c r="L3937" t="s">
        <v>11463</v>
      </c>
      <c r="M3937" t="s">
        <v>11464</v>
      </c>
      <c r="N3937">
        <v>7.5274999999999999</v>
      </c>
      <c r="O3937">
        <v>0</v>
      </c>
      <c r="P3937">
        <v>235</v>
      </c>
      <c r="Q3937">
        <v>0</v>
      </c>
      <c r="R3937">
        <v>0</v>
      </c>
      <c r="S3937">
        <v>0</v>
      </c>
      <c r="T3937">
        <v>10</v>
      </c>
      <c r="U3937">
        <v>0</v>
      </c>
      <c r="V3937">
        <v>0</v>
      </c>
      <c r="W3937">
        <v>0</v>
      </c>
      <c r="X3937">
        <v>536.28937307484932</v>
      </c>
      <c r="Y3937">
        <v>0</v>
      </c>
      <c r="Z3937">
        <v>0</v>
      </c>
      <c r="AA3937">
        <v>0</v>
      </c>
      <c r="AB3937">
        <v>80.491152362529974</v>
      </c>
      <c r="AC3937">
        <v>0</v>
      </c>
      <c r="AD3937">
        <v>0</v>
      </c>
      <c r="AE3937">
        <v>616.78052543737931</v>
      </c>
    </row>
    <row r="3938" spans="1:31" x14ac:dyDescent="0.25">
      <c r="A3938">
        <v>1673300</v>
      </c>
      <c r="B3938">
        <v>1</v>
      </c>
      <c r="C3938" t="s">
        <v>80</v>
      </c>
      <c r="D3938" t="s">
        <v>94</v>
      </c>
      <c r="E3938" t="s">
        <v>140</v>
      </c>
      <c r="F3938" t="s">
        <v>11465</v>
      </c>
      <c r="G3938" t="s">
        <v>197</v>
      </c>
      <c r="H3938" t="s">
        <v>143</v>
      </c>
      <c r="I3938" t="s">
        <v>135</v>
      </c>
      <c r="J3938" t="s">
        <v>136</v>
      </c>
      <c r="K3938" t="s">
        <v>137</v>
      </c>
      <c r="L3938" t="s">
        <v>11466</v>
      </c>
      <c r="M3938" t="s">
        <v>11467</v>
      </c>
      <c r="N3938">
        <v>3.5625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0.37303580832370004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0.37303580832370004</v>
      </c>
    </row>
    <row r="3939" spans="1:31" x14ac:dyDescent="0.25">
      <c r="A3939">
        <v>1672928</v>
      </c>
      <c r="B3939">
        <v>1</v>
      </c>
      <c r="C3939" t="s">
        <v>80</v>
      </c>
      <c r="D3939" t="s">
        <v>90</v>
      </c>
      <c r="E3939" t="s">
        <v>140</v>
      </c>
      <c r="F3939" t="s">
        <v>11468</v>
      </c>
      <c r="G3939" t="s">
        <v>197</v>
      </c>
      <c r="H3939" t="s">
        <v>143</v>
      </c>
      <c r="I3939" t="s">
        <v>135</v>
      </c>
      <c r="J3939" t="s">
        <v>136</v>
      </c>
      <c r="K3939" t="s">
        <v>137</v>
      </c>
      <c r="L3939" t="s">
        <v>11469</v>
      </c>
      <c r="M3939" t="s">
        <v>11470</v>
      </c>
      <c r="N3939">
        <v>1.683611111</v>
      </c>
      <c r="O3939">
        <v>0</v>
      </c>
      <c r="P3939">
        <v>7</v>
      </c>
      <c r="Q3939">
        <v>0</v>
      </c>
      <c r="R3939">
        <v>0</v>
      </c>
      <c r="S3939">
        <v>0</v>
      </c>
      <c r="T3939">
        <v>1</v>
      </c>
      <c r="U3939">
        <v>0</v>
      </c>
      <c r="V3939">
        <v>0</v>
      </c>
      <c r="W3939">
        <v>0</v>
      </c>
      <c r="X3939">
        <v>4.0591955573460412</v>
      </c>
      <c r="Y3939">
        <v>0</v>
      </c>
      <c r="Z3939">
        <v>0</v>
      </c>
      <c r="AA3939">
        <v>0</v>
      </c>
      <c r="AB3939">
        <v>8.5517507050031956</v>
      </c>
      <c r="AC3939">
        <v>0</v>
      </c>
      <c r="AD3939">
        <v>0</v>
      </c>
      <c r="AE3939">
        <v>12.610946262349238</v>
      </c>
    </row>
    <row r="3940" spans="1:31" x14ac:dyDescent="0.25">
      <c r="A3940">
        <v>1672902</v>
      </c>
      <c r="B3940">
        <v>1</v>
      </c>
      <c r="C3940" t="s">
        <v>80</v>
      </c>
      <c r="D3940" t="s">
        <v>103</v>
      </c>
      <c r="E3940" t="s">
        <v>151</v>
      </c>
      <c r="F3940" t="s">
        <v>11471</v>
      </c>
      <c r="G3940" t="s">
        <v>153</v>
      </c>
      <c r="H3940" t="s">
        <v>143</v>
      </c>
      <c r="I3940" t="s">
        <v>135</v>
      </c>
      <c r="J3940" t="s">
        <v>136</v>
      </c>
      <c r="K3940" t="s">
        <v>137</v>
      </c>
      <c r="L3940" t="s">
        <v>11472</v>
      </c>
      <c r="M3940" t="s">
        <v>11473</v>
      </c>
      <c r="N3940">
        <v>1.3247222219999999</v>
      </c>
      <c r="O3940">
        <v>0</v>
      </c>
      <c r="P3940">
        <v>16</v>
      </c>
      <c r="Q3940">
        <v>0</v>
      </c>
      <c r="R3940">
        <v>0</v>
      </c>
      <c r="S3940">
        <v>0</v>
      </c>
      <c r="T3940">
        <v>3</v>
      </c>
      <c r="U3940">
        <v>0</v>
      </c>
      <c r="V3940">
        <v>0</v>
      </c>
      <c r="W3940">
        <v>0</v>
      </c>
      <c r="X3940">
        <v>5.6454840471424994</v>
      </c>
      <c r="Y3940">
        <v>0</v>
      </c>
      <c r="Z3940">
        <v>0</v>
      </c>
      <c r="AA3940">
        <v>0</v>
      </c>
      <c r="AB3940">
        <v>2.6226593011088157</v>
      </c>
      <c r="AC3940">
        <v>0</v>
      </c>
      <c r="AD3940">
        <v>0</v>
      </c>
      <c r="AE3940">
        <v>8.2681433482513143</v>
      </c>
    </row>
    <row r="3941" spans="1:31" x14ac:dyDescent="0.25">
      <c r="A3941">
        <v>1673443</v>
      </c>
      <c r="B3941">
        <v>1</v>
      </c>
      <c r="C3941" t="s">
        <v>80</v>
      </c>
      <c r="D3941" t="s">
        <v>108</v>
      </c>
      <c r="E3941" t="s">
        <v>151</v>
      </c>
      <c r="F3941" t="s">
        <v>11474</v>
      </c>
      <c r="G3941" t="s">
        <v>153</v>
      </c>
      <c r="H3941" t="s">
        <v>143</v>
      </c>
      <c r="I3941" t="s">
        <v>135</v>
      </c>
      <c r="J3941" t="s">
        <v>136</v>
      </c>
      <c r="K3941" t="s">
        <v>137</v>
      </c>
      <c r="L3941" t="s">
        <v>11475</v>
      </c>
      <c r="M3941" t="s">
        <v>11476</v>
      </c>
      <c r="N3941">
        <v>3.2475000000000001</v>
      </c>
      <c r="O3941">
        <v>0</v>
      </c>
      <c r="P3941">
        <v>7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3.1463410481799925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3.1463410481799925</v>
      </c>
    </row>
    <row r="3942" spans="1:31" x14ac:dyDescent="0.25">
      <c r="A3942">
        <v>1673463</v>
      </c>
      <c r="B3942">
        <v>1</v>
      </c>
      <c r="C3942" t="s">
        <v>81</v>
      </c>
      <c r="D3942" t="s">
        <v>127</v>
      </c>
      <c r="E3942" t="s">
        <v>140</v>
      </c>
      <c r="F3942" t="s">
        <v>11477</v>
      </c>
      <c r="G3942" t="s">
        <v>197</v>
      </c>
      <c r="H3942" t="s">
        <v>143</v>
      </c>
      <c r="I3942" t="s">
        <v>135</v>
      </c>
      <c r="J3942" t="s">
        <v>136</v>
      </c>
      <c r="K3942" t="s">
        <v>137</v>
      </c>
      <c r="L3942" t="s">
        <v>11478</v>
      </c>
      <c r="M3942" t="s">
        <v>11479</v>
      </c>
      <c r="N3942">
        <v>0.99055555500000003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2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0.37464552186057609</v>
      </c>
      <c r="AC3942">
        <v>0</v>
      </c>
      <c r="AD3942">
        <v>0</v>
      </c>
      <c r="AE3942">
        <v>0.37464552186057609</v>
      </c>
    </row>
    <row r="3943" spans="1:31" x14ac:dyDescent="0.25">
      <c r="A3943">
        <v>1673071</v>
      </c>
      <c r="B3943">
        <v>1</v>
      </c>
      <c r="C3943" t="s">
        <v>80</v>
      </c>
      <c r="D3943" t="s">
        <v>104</v>
      </c>
      <c r="E3943" t="s">
        <v>140</v>
      </c>
      <c r="F3943" t="s">
        <v>11480</v>
      </c>
      <c r="G3943" t="s">
        <v>197</v>
      </c>
      <c r="H3943" t="s">
        <v>143</v>
      </c>
      <c r="I3943" t="s">
        <v>135</v>
      </c>
      <c r="J3943" t="s">
        <v>136</v>
      </c>
      <c r="K3943" t="s">
        <v>137</v>
      </c>
      <c r="L3943" t="s">
        <v>11481</v>
      </c>
      <c r="M3943" t="s">
        <v>11482</v>
      </c>
      <c r="N3943">
        <v>1.3258333330000001</v>
      </c>
      <c r="O3943">
        <v>0</v>
      </c>
      <c r="P3943">
        <v>1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0.92345390545687256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0.92345390545687256</v>
      </c>
    </row>
    <row r="3944" spans="1:31" x14ac:dyDescent="0.25">
      <c r="A3944">
        <v>1673157</v>
      </c>
      <c r="B3944">
        <v>1</v>
      </c>
      <c r="C3944" t="s">
        <v>81</v>
      </c>
      <c r="D3944" t="s">
        <v>112</v>
      </c>
      <c r="E3944" t="s">
        <v>159</v>
      </c>
      <c r="F3944" t="s">
        <v>11483</v>
      </c>
      <c r="G3944" t="s">
        <v>161</v>
      </c>
      <c r="H3944" t="s">
        <v>134</v>
      </c>
      <c r="I3944" t="s">
        <v>173</v>
      </c>
      <c r="J3944" t="s">
        <v>136</v>
      </c>
      <c r="K3944" t="s">
        <v>137</v>
      </c>
      <c r="L3944" t="s">
        <v>11484</v>
      </c>
      <c r="M3944" t="s">
        <v>11485</v>
      </c>
      <c r="N3944">
        <v>4.4444444E-2</v>
      </c>
      <c r="O3944">
        <v>0</v>
      </c>
      <c r="P3944">
        <v>13821</v>
      </c>
      <c r="Q3944">
        <v>11</v>
      </c>
      <c r="R3944">
        <v>242</v>
      </c>
      <c r="S3944">
        <v>2</v>
      </c>
      <c r="T3944">
        <v>1378</v>
      </c>
      <c r="U3944">
        <v>3</v>
      </c>
      <c r="V3944">
        <v>5</v>
      </c>
      <c r="W3944">
        <v>0</v>
      </c>
      <c r="X3944">
        <v>116.63449877517257</v>
      </c>
      <c r="Y3944">
        <v>8.3050323482000019E-2</v>
      </c>
      <c r="Z3944">
        <v>1.0010341889647996</v>
      </c>
      <c r="AA3944">
        <v>0.43869299070133339</v>
      </c>
      <c r="AB3944">
        <v>42.786601289175834</v>
      </c>
      <c r="AC3944">
        <v>2.477799641401778</v>
      </c>
      <c r="AD3944">
        <v>8.3731854906288454</v>
      </c>
      <c r="AE3944">
        <v>171.79486269952719</v>
      </c>
    </row>
    <row r="3945" spans="1:31" x14ac:dyDescent="0.25">
      <c r="A3945">
        <v>1673506</v>
      </c>
      <c r="B3945">
        <v>1</v>
      </c>
      <c r="C3945" t="s">
        <v>81</v>
      </c>
      <c r="D3945" t="s">
        <v>128</v>
      </c>
      <c r="E3945" t="s">
        <v>140</v>
      </c>
      <c r="F3945" t="s">
        <v>11486</v>
      </c>
      <c r="G3945" t="s">
        <v>209</v>
      </c>
      <c r="H3945" t="s">
        <v>143</v>
      </c>
      <c r="I3945" t="s">
        <v>135</v>
      </c>
      <c r="J3945" t="s">
        <v>136</v>
      </c>
      <c r="K3945" t="s">
        <v>137</v>
      </c>
      <c r="L3945" t="s">
        <v>11487</v>
      </c>
      <c r="M3945" t="s">
        <v>11488</v>
      </c>
      <c r="N3945">
        <v>0.99555555500000004</v>
      </c>
      <c r="O3945">
        <v>0</v>
      </c>
      <c r="P3945">
        <v>13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3.3151883781240179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3.3151883781240179</v>
      </c>
    </row>
    <row r="3946" spans="1:31" x14ac:dyDescent="0.25">
      <c r="A3946">
        <v>1673406</v>
      </c>
      <c r="B3946">
        <v>1</v>
      </c>
      <c r="C3946" t="s">
        <v>80</v>
      </c>
      <c r="D3946" t="s">
        <v>82</v>
      </c>
      <c r="E3946" t="s">
        <v>151</v>
      </c>
      <c r="F3946" t="s">
        <v>11489</v>
      </c>
      <c r="G3946" t="s">
        <v>153</v>
      </c>
      <c r="H3946" t="s">
        <v>143</v>
      </c>
      <c r="I3946" t="s">
        <v>135</v>
      </c>
      <c r="J3946" t="s">
        <v>136</v>
      </c>
      <c r="K3946" t="s">
        <v>137</v>
      </c>
      <c r="L3946" t="s">
        <v>11490</v>
      </c>
      <c r="M3946" t="s">
        <v>11491</v>
      </c>
      <c r="N3946">
        <v>0.65444444400000001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31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25.378848216234374</v>
      </c>
      <c r="AC3946">
        <v>0</v>
      </c>
      <c r="AD3946">
        <v>0</v>
      </c>
      <c r="AE3946">
        <v>25.378848216234374</v>
      </c>
    </row>
    <row r="3947" spans="1:31" x14ac:dyDescent="0.25">
      <c r="A3947">
        <v>1673005</v>
      </c>
      <c r="B3947">
        <v>1</v>
      </c>
      <c r="C3947" t="s">
        <v>80</v>
      </c>
      <c r="D3947" t="s">
        <v>97</v>
      </c>
      <c r="E3947" t="s">
        <v>151</v>
      </c>
      <c r="F3947" t="s">
        <v>11492</v>
      </c>
      <c r="G3947" t="s">
        <v>281</v>
      </c>
      <c r="H3947" t="s">
        <v>143</v>
      </c>
      <c r="I3947" t="s">
        <v>135</v>
      </c>
      <c r="J3947" t="s">
        <v>136</v>
      </c>
      <c r="K3947" t="s">
        <v>167</v>
      </c>
      <c r="L3947" t="s">
        <v>11493</v>
      </c>
      <c r="M3947" t="s">
        <v>11494</v>
      </c>
      <c r="N3947">
        <v>8.0088888879999995</v>
      </c>
      <c r="O3947">
        <v>0</v>
      </c>
      <c r="P3947">
        <v>3</v>
      </c>
      <c r="Q3947">
        <v>0</v>
      </c>
      <c r="R3947">
        <v>7</v>
      </c>
      <c r="S3947">
        <v>0</v>
      </c>
      <c r="T3947">
        <v>3</v>
      </c>
      <c r="U3947">
        <v>0</v>
      </c>
      <c r="V3947">
        <v>0</v>
      </c>
      <c r="W3947">
        <v>0</v>
      </c>
      <c r="X3947">
        <v>3.2846427706188894</v>
      </c>
      <c r="Y3947">
        <v>0</v>
      </c>
      <c r="Z3947">
        <v>88.665063056940085</v>
      </c>
      <c r="AA3947">
        <v>0</v>
      </c>
      <c r="AB3947">
        <v>167.29530153727774</v>
      </c>
      <c r="AC3947">
        <v>0</v>
      </c>
      <c r="AD3947">
        <v>0</v>
      </c>
      <c r="AE3947">
        <v>259.24500736483674</v>
      </c>
    </row>
    <row r="3948" spans="1:31" x14ac:dyDescent="0.25">
      <c r="A3948">
        <v>1673343</v>
      </c>
      <c r="B3948">
        <v>1</v>
      </c>
      <c r="C3948" t="s">
        <v>80</v>
      </c>
      <c r="D3948" t="s">
        <v>83</v>
      </c>
      <c r="E3948" t="s">
        <v>179</v>
      </c>
      <c r="F3948" t="s">
        <v>11495</v>
      </c>
      <c r="G3948" t="s">
        <v>566</v>
      </c>
      <c r="H3948" t="s">
        <v>134</v>
      </c>
      <c r="I3948" t="s">
        <v>135</v>
      </c>
      <c r="J3948" t="s">
        <v>136</v>
      </c>
      <c r="K3948" t="s">
        <v>137</v>
      </c>
      <c r="L3948" t="s">
        <v>11496</v>
      </c>
      <c r="M3948" t="s">
        <v>11497</v>
      </c>
      <c r="N3948">
        <v>2.3791666660000002</v>
      </c>
      <c r="O3948">
        <v>0</v>
      </c>
      <c r="P3948">
        <v>853</v>
      </c>
      <c r="Q3948">
        <v>2</v>
      </c>
      <c r="R3948">
        <v>0</v>
      </c>
      <c r="S3948">
        <v>15</v>
      </c>
      <c r="T3948">
        <v>228</v>
      </c>
      <c r="U3948">
        <v>16</v>
      </c>
      <c r="V3948">
        <v>15</v>
      </c>
      <c r="W3948">
        <v>0</v>
      </c>
      <c r="X3948">
        <v>1089.3805401895693</v>
      </c>
      <c r="Y3948">
        <v>2.9615735306912505</v>
      </c>
      <c r="Z3948">
        <v>0</v>
      </c>
      <c r="AA3948">
        <v>1177.2357432958609</v>
      </c>
      <c r="AB3948">
        <v>1264.5707773066056</v>
      </c>
      <c r="AC3948">
        <v>6590.4853405057165</v>
      </c>
      <c r="AD3948">
        <v>624.6588806148676</v>
      </c>
      <c r="AE3948">
        <v>10749.292855443313</v>
      </c>
    </row>
    <row r="3949" spans="1:31" x14ac:dyDescent="0.25">
      <c r="A3949">
        <v>1673074</v>
      </c>
      <c r="B3949">
        <v>1</v>
      </c>
      <c r="C3949" t="s">
        <v>80</v>
      </c>
      <c r="D3949" t="s">
        <v>84</v>
      </c>
      <c r="E3949" t="s">
        <v>200</v>
      </c>
      <c r="F3949" t="s">
        <v>10958</v>
      </c>
      <c r="G3949" t="s">
        <v>240</v>
      </c>
      <c r="H3949" t="s">
        <v>143</v>
      </c>
      <c r="I3949" t="s">
        <v>135</v>
      </c>
      <c r="J3949" t="s">
        <v>136</v>
      </c>
      <c r="K3949" t="s">
        <v>137</v>
      </c>
      <c r="L3949" t="s">
        <v>11498</v>
      </c>
      <c r="M3949" t="s">
        <v>11499</v>
      </c>
      <c r="N3949">
        <v>4.7569444440000002</v>
      </c>
      <c r="O3949">
        <v>0</v>
      </c>
      <c r="P3949">
        <v>68</v>
      </c>
      <c r="Q3949">
        <v>0</v>
      </c>
      <c r="R3949">
        <v>0</v>
      </c>
      <c r="S3949">
        <v>0</v>
      </c>
      <c r="T3949">
        <v>22</v>
      </c>
      <c r="U3949">
        <v>0</v>
      </c>
      <c r="V3949">
        <v>0</v>
      </c>
      <c r="W3949">
        <v>0</v>
      </c>
      <c r="X3949">
        <v>106.12482759117476</v>
      </c>
      <c r="Y3949">
        <v>0</v>
      </c>
      <c r="Z3949">
        <v>0</v>
      </c>
      <c r="AA3949">
        <v>0</v>
      </c>
      <c r="AB3949">
        <v>116.57551467189668</v>
      </c>
      <c r="AC3949">
        <v>0</v>
      </c>
      <c r="AD3949">
        <v>0</v>
      </c>
      <c r="AE3949">
        <v>222.70034226307143</v>
      </c>
    </row>
    <row r="3950" spans="1:31" x14ac:dyDescent="0.25">
      <c r="A3950">
        <v>1673237</v>
      </c>
      <c r="B3950">
        <v>1</v>
      </c>
      <c r="C3950" t="s">
        <v>80</v>
      </c>
      <c r="D3950" t="s">
        <v>97</v>
      </c>
      <c r="E3950" t="s">
        <v>140</v>
      </c>
      <c r="F3950" t="s">
        <v>11500</v>
      </c>
      <c r="G3950" t="s">
        <v>142</v>
      </c>
      <c r="H3950" t="s">
        <v>143</v>
      </c>
      <c r="I3950" t="s">
        <v>135</v>
      </c>
      <c r="J3950" t="s">
        <v>136</v>
      </c>
      <c r="K3950" t="s">
        <v>137</v>
      </c>
      <c r="L3950" t="s">
        <v>11501</v>
      </c>
      <c r="M3950" t="s">
        <v>11502</v>
      </c>
      <c r="N3950">
        <v>3.798611111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7.1269690548111608</v>
      </c>
      <c r="AC3950">
        <v>0</v>
      </c>
      <c r="AD3950">
        <v>0</v>
      </c>
      <c r="AE3950">
        <v>7.1269690548111608</v>
      </c>
    </row>
    <row r="3951" spans="1:31" x14ac:dyDescent="0.25">
      <c r="A3951">
        <v>1673383</v>
      </c>
      <c r="B3951">
        <v>1</v>
      </c>
      <c r="C3951" t="s">
        <v>80</v>
      </c>
      <c r="D3951" t="s">
        <v>100</v>
      </c>
      <c r="E3951" t="s">
        <v>140</v>
      </c>
      <c r="F3951" t="s">
        <v>11503</v>
      </c>
      <c r="G3951" t="s">
        <v>197</v>
      </c>
      <c r="H3951" t="s">
        <v>143</v>
      </c>
      <c r="I3951" t="s">
        <v>135</v>
      </c>
      <c r="J3951" t="s">
        <v>136</v>
      </c>
      <c r="K3951" t="s">
        <v>137</v>
      </c>
      <c r="L3951" t="s">
        <v>11504</v>
      </c>
      <c r="M3951" t="s">
        <v>11505</v>
      </c>
      <c r="N3951">
        <v>2.0519444440000001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1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189.79311432725444</v>
      </c>
      <c r="AE3951">
        <v>189.79311432725444</v>
      </c>
    </row>
    <row r="3952" spans="1:31" x14ac:dyDescent="0.25">
      <c r="A3952">
        <v>1673134</v>
      </c>
      <c r="B3952">
        <v>1</v>
      </c>
      <c r="C3952" t="s">
        <v>80</v>
      </c>
      <c r="D3952" t="s">
        <v>111</v>
      </c>
      <c r="E3952" t="s">
        <v>146</v>
      </c>
      <c r="F3952" t="s">
        <v>11506</v>
      </c>
      <c r="G3952" t="s">
        <v>253</v>
      </c>
      <c r="H3952" t="s">
        <v>143</v>
      </c>
      <c r="I3952" t="s">
        <v>135</v>
      </c>
      <c r="J3952" t="s">
        <v>136</v>
      </c>
      <c r="K3952" t="s">
        <v>167</v>
      </c>
      <c r="L3952" t="s">
        <v>11507</v>
      </c>
      <c r="M3952" t="s">
        <v>11508</v>
      </c>
      <c r="N3952">
        <v>1.974135</v>
      </c>
      <c r="O3952">
        <v>0</v>
      </c>
      <c r="P3952">
        <v>14</v>
      </c>
      <c r="Q3952">
        <v>0</v>
      </c>
      <c r="R3952">
        <v>16</v>
      </c>
      <c r="S3952">
        <v>0</v>
      </c>
      <c r="T3952">
        <v>12</v>
      </c>
      <c r="U3952">
        <v>0</v>
      </c>
      <c r="V3952">
        <v>0</v>
      </c>
      <c r="W3952">
        <v>0</v>
      </c>
      <c r="X3952">
        <v>5.6380870214272907</v>
      </c>
      <c r="Y3952">
        <v>0</v>
      </c>
      <c r="Z3952">
        <v>8.8115303510716156</v>
      </c>
      <c r="AA3952">
        <v>0</v>
      </c>
      <c r="AB3952">
        <v>29.87699370147114</v>
      </c>
      <c r="AC3952">
        <v>0</v>
      </c>
      <c r="AD3952">
        <v>0</v>
      </c>
      <c r="AE3952">
        <v>44.326611073970042</v>
      </c>
    </row>
    <row r="3953" spans="1:31" x14ac:dyDescent="0.25">
      <c r="A3953">
        <v>1673483</v>
      </c>
      <c r="B3953">
        <v>1</v>
      </c>
      <c r="C3953" t="s">
        <v>80</v>
      </c>
      <c r="D3953" t="s">
        <v>108</v>
      </c>
      <c r="E3953" t="s">
        <v>151</v>
      </c>
      <c r="F3953" t="s">
        <v>11509</v>
      </c>
      <c r="G3953" t="s">
        <v>222</v>
      </c>
      <c r="H3953" t="s">
        <v>143</v>
      </c>
      <c r="I3953" t="s">
        <v>135</v>
      </c>
      <c r="J3953" t="s">
        <v>136</v>
      </c>
      <c r="K3953" t="s">
        <v>137</v>
      </c>
      <c r="L3953" t="s">
        <v>11510</v>
      </c>
      <c r="M3953" t="s">
        <v>11511</v>
      </c>
      <c r="N3953">
        <v>2.2908333330000001</v>
      </c>
      <c r="O3953">
        <v>0</v>
      </c>
      <c r="P3953">
        <v>12</v>
      </c>
      <c r="Q3953">
        <v>0</v>
      </c>
      <c r="R3953">
        <v>0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2.5251505376715668</v>
      </c>
      <c r="Y3953">
        <v>0</v>
      </c>
      <c r="Z3953">
        <v>0</v>
      </c>
      <c r="AA3953">
        <v>0</v>
      </c>
      <c r="AB3953">
        <v>0.26967180742075503</v>
      </c>
      <c r="AC3953">
        <v>0</v>
      </c>
      <c r="AD3953">
        <v>0</v>
      </c>
      <c r="AE3953">
        <v>2.7948223450923217</v>
      </c>
    </row>
    <row r="3954" spans="1:31" x14ac:dyDescent="0.25">
      <c r="A3954">
        <v>1673446</v>
      </c>
      <c r="B3954">
        <v>1</v>
      </c>
      <c r="C3954" t="s">
        <v>81</v>
      </c>
      <c r="D3954" t="s">
        <v>120</v>
      </c>
      <c r="E3954" t="s">
        <v>140</v>
      </c>
      <c r="F3954" t="s">
        <v>11512</v>
      </c>
      <c r="G3954" t="s">
        <v>209</v>
      </c>
      <c r="H3954" t="s">
        <v>143</v>
      </c>
      <c r="I3954" t="s">
        <v>135</v>
      </c>
      <c r="J3954" t="s">
        <v>136</v>
      </c>
      <c r="K3954" t="s">
        <v>137</v>
      </c>
      <c r="L3954" t="s">
        <v>11513</v>
      </c>
      <c r="M3954" t="s">
        <v>11514</v>
      </c>
      <c r="N3954">
        <v>1.5705555550000001</v>
      </c>
      <c r="O3954">
        <v>0</v>
      </c>
      <c r="P3954">
        <v>1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2.1448077694966668E-3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2.1448077694966668E-3</v>
      </c>
    </row>
    <row r="3955" spans="1:31" x14ac:dyDescent="0.25">
      <c r="A3955">
        <v>1673280</v>
      </c>
      <c r="B3955">
        <v>1</v>
      </c>
      <c r="C3955" t="s">
        <v>80</v>
      </c>
      <c r="D3955" t="s">
        <v>96</v>
      </c>
      <c r="E3955" t="s">
        <v>151</v>
      </c>
      <c r="F3955" t="s">
        <v>11515</v>
      </c>
      <c r="G3955" t="s">
        <v>1095</v>
      </c>
      <c r="H3955" t="s">
        <v>143</v>
      </c>
      <c r="I3955" t="s">
        <v>135</v>
      </c>
      <c r="J3955" t="s">
        <v>136</v>
      </c>
      <c r="K3955" t="s">
        <v>137</v>
      </c>
      <c r="L3955" t="s">
        <v>11516</v>
      </c>
      <c r="M3955" t="s">
        <v>11517</v>
      </c>
      <c r="N3955">
        <v>1.8091666660000001</v>
      </c>
      <c r="O3955">
        <v>0</v>
      </c>
      <c r="P3955">
        <v>22</v>
      </c>
      <c r="Q3955">
        <v>0</v>
      </c>
      <c r="R3955">
        <v>0</v>
      </c>
      <c r="S3955">
        <v>0</v>
      </c>
      <c r="T3955">
        <v>20</v>
      </c>
      <c r="U3955">
        <v>0</v>
      </c>
      <c r="V3955">
        <v>0</v>
      </c>
      <c r="W3955">
        <v>0</v>
      </c>
      <c r="X3955">
        <v>26.156279599531494</v>
      </c>
      <c r="Y3955">
        <v>0</v>
      </c>
      <c r="Z3955">
        <v>0</v>
      </c>
      <c r="AA3955">
        <v>0</v>
      </c>
      <c r="AB3955">
        <v>18.505191562989403</v>
      </c>
      <c r="AC3955">
        <v>0</v>
      </c>
      <c r="AD3955">
        <v>0</v>
      </c>
      <c r="AE3955">
        <v>44.661471162520897</v>
      </c>
    </row>
    <row r="3956" spans="1:31" x14ac:dyDescent="0.25">
      <c r="A3956">
        <v>1673423</v>
      </c>
      <c r="B3956">
        <v>1</v>
      </c>
      <c r="C3956" t="s">
        <v>80</v>
      </c>
      <c r="D3956" t="s">
        <v>88</v>
      </c>
      <c r="E3956" t="s">
        <v>140</v>
      </c>
      <c r="F3956" t="s">
        <v>11518</v>
      </c>
      <c r="G3956" t="s">
        <v>209</v>
      </c>
      <c r="H3956" t="s">
        <v>143</v>
      </c>
      <c r="I3956" t="s">
        <v>135</v>
      </c>
      <c r="J3956" t="s">
        <v>136</v>
      </c>
      <c r="K3956" t="s">
        <v>137</v>
      </c>
      <c r="L3956" t="s">
        <v>11519</v>
      </c>
      <c r="M3956" t="s">
        <v>11520</v>
      </c>
      <c r="N3956">
        <v>1.787222222</v>
      </c>
      <c r="O3956">
        <v>0</v>
      </c>
      <c r="P3956">
        <v>1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0.69984529440906673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0.69984529440906673</v>
      </c>
    </row>
    <row r="3957" spans="1:31" x14ac:dyDescent="0.25">
      <c r="A3957">
        <v>1673254</v>
      </c>
      <c r="B3957">
        <v>1</v>
      </c>
      <c r="C3957" t="s">
        <v>80</v>
      </c>
      <c r="D3957" t="s">
        <v>104</v>
      </c>
      <c r="E3957" t="s">
        <v>140</v>
      </c>
      <c r="F3957" t="s">
        <v>11521</v>
      </c>
      <c r="G3957" t="s">
        <v>197</v>
      </c>
      <c r="H3957" t="s">
        <v>143</v>
      </c>
      <c r="I3957" t="s">
        <v>135</v>
      </c>
      <c r="J3957" t="s">
        <v>136</v>
      </c>
      <c r="K3957" t="s">
        <v>137</v>
      </c>
      <c r="L3957" t="s">
        <v>11522</v>
      </c>
      <c r="M3957" t="s">
        <v>11523</v>
      </c>
      <c r="N3957">
        <v>4.6583333329999999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0.99858495751162502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0.99858495751162502</v>
      </c>
    </row>
    <row r="3958" spans="1:31" x14ac:dyDescent="0.25">
      <c r="A3958">
        <v>1673068</v>
      </c>
      <c r="B3958">
        <v>1</v>
      </c>
      <c r="C3958" t="s">
        <v>80</v>
      </c>
      <c r="D3958" t="s">
        <v>84</v>
      </c>
      <c r="E3958" t="s">
        <v>146</v>
      </c>
      <c r="F3958" t="s">
        <v>11524</v>
      </c>
      <c r="G3958" t="s">
        <v>281</v>
      </c>
      <c r="H3958" t="s">
        <v>143</v>
      </c>
      <c r="I3958" t="s">
        <v>135</v>
      </c>
      <c r="J3958" t="s">
        <v>136</v>
      </c>
      <c r="K3958" t="s">
        <v>167</v>
      </c>
      <c r="L3958" t="s">
        <v>11525</v>
      </c>
      <c r="M3958" t="s">
        <v>11526</v>
      </c>
      <c r="N3958">
        <v>6.6539869439999997</v>
      </c>
      <c r="O3958">
        <v>0</v>
      </c>
      <c r="P3958">
        <v>27</v>
      </c>
      <c r="Q3958">
        <v>0</v>
      </c>
      <c r="R3958">
        <v>24</v>
      </c>
      <c r="S3958">
        <v>0</v>
      </c>
      <c r="T3958">
        <v>9</v>
      </c>
      <c r="U3958">
        <v>0</v>
      </c>
      <c r="V3958">
        <v>0</v>
      </c>
      <c r="W3958">
        <v>0</v>
      </c>
      <c r="X3958">
        <v>61.46672459437336</v>
      </c>
      <c r="Y3958">
        <v>0</v>
      </c>
      <c r="Z3958">
        <v>50.254013918067969</v>
      </c>
      <c r="AA3958">
        <v>0</v>
      </c>
      <c r="AB3958">
        <v>38.810742710680834</v>
      </c>
      <c r="AC3958">
        <v>0</v>
      </c>
      <c r="AD3958">
        <v>0</v>
      </c>
      <c r="AE3958">
        <v>150.53148122312217</v>
      </c>
    </row>
    <row r="3959" spans="1:31" x14ac:dyDescent="0.25">
      <c r="A3959">
        <v>1673489</v>
      </c>
      <c r="B3959">
        <v>1</v>
      </c>
      <c r="C3959" t="s">
        <v>80</v>
      </c>
      <c r="D3959" t="s">
        <v>97</v>
      </c>
      <c r="E3959" t="s">
        <v>151</v>
      </c>
      <c r="F3959" t="s">
        <v>11527</v>
      </c>
      <c r="G3959" t="s">
        <v>222</v>
      </c>
      <c r="H3959" t="s">
        <v>143</v>
      </c>
      <c r="I3959" t="s">
        <v>135</v>
      </c>
      <c r="J3959" t="s">
        <v>136</v>
      </c>
      <c r="K3959" t="s">
        <v>137</v>
      </c>
      <c r="L3959" t="s">
        <v>11528</v>
      </c>
      <c r="M3959" t="s">
        <v>11529</v>
      </c>
      <c r="N3959">
        <v>1.1405555549999999</v>
      </c>
      <c r="O3959">
        <v>0</v>
      </c>
      <c r="P3959">
        <v>134</v>
      </c>
      <c r="Q3959">
        <v>0</v>
      </c>
      <c r="R3959">
        <v>0</v>
      </c>
      <c r="S3959">
        <v>0</v>
      </c>
      <c r="T3959">
        <v>5</v>
      </c>
      <c r="U3959">
        <v>0</v>
      </c>
      <c r="V3959">
        <v>0</v>
      </c>
      <c r="W3959">
        <v>0</v>
      </c>
      <c r="X3959">
        <v>85.786652220969827</v>
      </c>
      <c r="Y3959">
        <v>0</v>
      </c>
      <c r="Z3959">
        <v>0</v>
      </c>
      <c r="AA3959">
        <v>0</v>
      </c>
      <c r="AB3959">
        <v>4.5518661547962571</v>
      </c>
      <c r="AC3959">
        <v>0</v>
      </c>
      <c r="AD3959">
        <v>0</v>
      </c>
      <c r="AE3959">
        <v>90.338518375766085</v>
      </c>
    </row>
    <row r="3960" spans="1:31" x14ac:dyDescent="0.25">
      <c r="A3960">
        <v>1672925</v>
      </c>
      <c r="B3960">
        <v>1</v>
      </c>
      <c r="C3960" t="s">
        <v>80</v>
      </c>
      <c r="D3960" t="s">
        <v>104</v>
      </c>
      <c r="E3960" t="s">
        <v>131</v>
      </c>
      <c r="F3960" t="s">
        <v>11530</v>
      </c>
      <c r="G3960" t="s">
        <v>161</v>
      </c>
      <c r="H3960" t="s">
        <v>134</v>
      </c>
      <c r="I3960" t="s">
        <v>135</v>
      </c>
      <c r="J3960" t="s">
        <v>136</v>
      </c>
      <c r="K3960" t="s">
        <v>137</v>
      </c>
      <c r="L3960" t="s">
        <v>11531</v>
      </c>
      <c r="M3960" t="s">
        <v>11532</v>
      </c>
      <c r="N3960">
        <v>0.65249999999999997</v>
      </c>
      <c r="O3960">
        <v>7</v>
      </c>
      <c r="P3960">
        <v>339</v>
      </c>
      <c r="Q3960">
        <v>13</v>
      </c>
      <c r="R3960">
        <v>14</v>
      </c>
      <c r="S3960">
        <v>17</v>
      </c>
      <c r="T3960">
        <v>43</v>
      </c>
      <c r="U3960">
        <v>0</v>
      </c>
      <c r="V3960">
        <v>0</v>
      </c>
      <c r="W3960">
        <v>1.9278995401433263</v>
      </c>
      <c r="X3960">
        <v>45.872202682770336</v>
      </c>
      <c r="Y3960">
        <v>3.3335707540389197</v>
      </c>
      <c r="Z3960">
        <v>2.4849507205951422</v>
      </c>
      <c r="AA3960">
        <v>36.447798885032462</v>
      </c>
      <c r="AB3960">
        <v>26.625722667657154</v>
      </c>
      <c r="AC3960">
        <v>0</v>
      </c>
      <c r="AD3960">
        <v>0</v>
      </c>
      <c r="AE3960">
        <v>116.69214525023735</v>
      </c>
    </row>
    <row r="3961" spans="1:31" x14ac:dyDescent="0.25">
      <c r="A3961">
        <v>1672905</v>
      </c>
      <c r="B3961">
        <v>1</v>
      </c>
      <c r="C3961" t="s">
        <v>80</v>
      </c>
      <c r="D3961" t="s">
        <v>97</v>
      </c>
      <c r="E3961" t="s">
        <v>200</v>
      </c>
      <c r="F3961" t="s">
        <v>11533</v>
      </c>
      <c r="G3961" t="s">
        <v>240</v>
      </c>
      <c r="H3961" t="s">
        <v>143</v>
      </c>
      <c r="I3961" t="s">
        <v>135</v>
      </c>
      <c r="J3961" t="s">
        <v>136</v>
      </c>
      <c r="K3961" t="s">
        <v>137</v>
      </c>
      <c r="L3961" t="s">
        <v>11534</v>
      </c>
      <c r="M3961" t="s">
        <v>11535</v>
      </c>
      <c r="N3961">
        <v>2.7225000000000001</v>
      </c>
      <c r="O3961">
        <v>0</v>
      </c>
      <c r="P3961">
        <v>3</v>
      </c>
      <c r="Q3961">
        <v>0</v>
      </c>
      <c r="R3961">
        <v>0</v>
      </c>
      <c r="S3961">
        <v>0</v>
      </c>
      <c r="T3961">
        <v>2</v>
      </c>
      <c r="U3961">
        <v>0</v>
      </c>
      <c r="V3961">
        <v>0</v>
      </c>
      <c r="W3961">
        <v>0</v>
      </c>
      <c r="X3961">
        <v>3.312895855657866</v>
      </c>
      <c r="Y3961">
        <v>0</v>
      </c>
      <c r="Z3961">
        <v>0</v>
      </c>
      <c r="AA3961">
        <v>0</v>
      </c>
      <c r="AB3961">
        <v>17.610397828883269</v>
      </c>
      <c r="AC3961">
        <v>0</v>
      </c>
      <c r="AD3961">
        <v>0</v>
      </c>
      <c r="AE3961">
        <v>20.923293684541136</v>
      </c>
    </row>
    <row r="3962" spans="1:31" x14ac:dyDescent="0.25">
      <c r="A3962">
        <v>1673154</v>
      </c>
      <c r="B3962">
        <v>1</v>
      </c>
      <c r="C3962" t="s">
        <v>81</v>
      </c>
      <c r="D3962" t="s">
        <v>112</v>
      </c>
      <c r="E3962" t="s">
        <v>159</v>
      </c>
      <c r="F3962" t="s">
        <v>11536</v>
      </c>
      <c r="G3962" t="s">
        <v>166</v>
      </c>
      <c r="H3962" t="s">
        <v>134</v>
      </c>
      <c r="I3962" t="s">
        <v>135</v>
      </c>
      <c r="J3962" t="s">
        <v>136</v>
      </c>
      <c r="K3962" t="s">
        <v>167</v>
      </c>
      <c r="L3962" t="s">
        <v>11537</v>
      </c>
      <c r="M3962" t="s">
        <v>11538</v>
      </c>
      <c r="N3962">
        <v>0.241666666</v>
      </c>
      <c r="O3962">
        <v>0</v>
      </c>
      <c r="P3962">
        <v>0</v>
      </c>
      <c r="Q3962">
        <v>0</v>
      </c>
      <c r="R3962">
        <v>1</v>
      </c>
      <c r="S3962">
        <v>0</v>
      </c>
      <c r="T3962">
        <v>62</v>
      </c>
      <c r="U3962">
        <v>0</v>
      </c>
      <c r="V3962">
        <v>1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12.800318563123868</v>
      </c>
      <c r="AC3962">
        <v>0</v>
      </c>
      <c r="AD3962">
        <v>0.25577259268128333</v>
      </c>
      <c r="AE3962">
        <v>13.056091155805152</v>
      </c>
    </row>
    <row r="3963" spans="1:31" x14ac:dyDescent="0.25">
      <c r="A3963">
        <v>1672968</v>
      </c>
      <c r="B3963">
        <v>1</v>
      </c>
      <c r="C3963" t="s">
        <v>81</v>
      </c>
      <c r="D3963" t="s">
        <v>112</v>
      </c>
      <c r="E3963" t="s">
        <v>146</v>
      </c>
      <c r="F3963" t="s">
        <v>11539</v>
      </c>
      <c r="G3963" t="s">
        <v>281</v>
      </c>
      <c r="H3963" t="s">
        <v>143</v>
      </c>
      <c r="I3963" t="s">
        <v>135</v>
      </c>
      <c r="J3963" t="s">
        <v>136</v>
      </c>
      <c r="K3963" t="s">
        <v>167</v>
      </c>
      <c r="L3963" t="s">
        <v>11540</v>
      </c>
      <c r="M3963" t="s">
        <v>11541</v>
      </c>
      <c r="N3963">
        <v>3.4542758330000001</v>
      </c>
      <c r="O3963">
        <v>0</v>
      </c>
      <c r="P3963">
        <v>66</v>
      </c>
      <c r="Q3963">
        <v>0</v>
      </c>
      <c r="R3963">
        <v>0</v>
      </c>
      <c r="S3963">
        <v>0</v>
      </c>
      <c r="T3963">
        <v>112</v>
      </c>
      <c r="U3963">
        <v>0</v>
      </c>
      <c r="V3963">
        <v>1</v>
      </c>
      <c r="W3963">
        <v>0</v>
      </c>
      <c r="X3963">
        <v>48.648357561001056</v>
      </c>
      <c r="Y3963">
        <v>0</v>
      </c>
      <c r="Z3963">
        <v>0</v>
      </c>
      <c r="AA3963">
        <v>0</v>
      </c>
      <c r="AB3963">
        <v>246.94317225501948</v>
      </c>
      <c r="AC3963">
        <v>0</v>
      </c>
      <c r="AD3963">
        <v>3.5598527448390813</v>
      </c>
      <c r="AE3963">
        <v>299.15138256085959</v>
      </c>
    </row>
    <row r="3964" spans="1:31" x14ac:dyDescent="0.25">
      <c r="A3964">
        <v>1673054</v>
      </c>
      <c r="B3964">
        <v>1</v>
      </c>
      <c r="C3964" t="s">
        <v>81</v>
      </c>
      <c r="D3964" t="s">
        <v>113</v>
      </c>
      <c r="E3964" t="s">
        <v>159</v>
      </c>
      <c r="F3964" t="s">
        <v>11542</v>
      </c>
      <c r="G3964" t="s">
        <v>161</v>
      </c>
      <c r="H3964" t="s">
        <v>134</v>
      </c>
      <c r="I3964" t="s">
        <v>135</v>
      </c>
      <c r="J3964" t="s">
        <v>136</v>
      </c>
      <c r="K3964" t="s">
        <v>137</v>
      </c>
      <c r="L3964" t="s">
        <v>11543</v>
      </c>
      <c r="M3964" t="s">
        <v>11544</v>
      </c>
      <c r="N3964">
        <v>1.1844444439999999</v>
      </c>
      <c r="O3964">
        <v>0</v>
      </c>
      <c r="P3964">
        <v>60</v>
      </c>
      <c r="Q3964">
        <v>0</v>
      </c>
      <c r="R3964">
        <v>6</v>
      </c>
      <c r="S3964">
        <v>0</v>
      </c>
      <c r="T3964">
        <v>2</v>
      </c>
      <c r="U3964">
        <v>0</v>
      </c>
      <c r="V3964">
        <v>0</v>
      </c>
      <c r="W3964">
        <v>0</v>
      </c>
      <c r="X3964">
        <v>13.294791502107429</v>
      </c>
      <c r="Y3964">
        <v>0</v>
      </c>
      <c r="Z3964">
        <v>2.4436696916697893</v>
      </c>
      <c r="AA3964">
        <v>0</v>
      </c>
      <c r="AB3964">
        <v>1.47583929951026</v>
      </c>
      <c r="AC3964">
        <v>0</v>
      </c>
      <c r="AD3964">
        <v>0</v>
      </c>
      <c r="AE3964">
        <v>17.214300493287478</v>
      </c>
    </row>
    <row r="3965" spans="1:31" x14ac:dyDescent="0.25">
      <c r="A3965">
        <v>1673409</v>
      </c>
      <c r="B3965">
        <v>1</v>
      </c>
      <c r="C3965" t="s">
        <v>80</v>
      </c>
      <c r="D3965" t="s">
        <v>107</v>
      </c>
      <c r="E3965" t="s">
        <v>140</v>
      </c>
      <c r="F3965" t="s">
        <v>11545</v>
      </c>
      <c r="G3965" t="s">
        <v>209</v>
      </c>
      <c r="H3965" t="s">
        <v>143</v>
      </c>
      <c r="I3965" t="s">
        <v>135</v>
      </c>
      <c r="J3965" t="s">
        <v>136</v>
      </c>
      <c r="K3965" t="s">
        <v>137</v>
      </c>
      <c r="L3965" t="s">
        <v>11546</v>
      </c>
      <c r="M3965" t="s">
        <v>11547</v>
      </c>
      <c r="N3965">
        <v>1.773055555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1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1.0625577573562435</v>
      </c>
      <c r="AC3965">
        <v>0</v>
      </c>
      <c r="AD3965">
        <v>0</v>
      </c>
      <c r="AE3965">
        <v>1.0625577573562435</v>
      </c>
    </row>
    <row r="3966" spans="1:31" x14ac:dyDescent="0.25">
      <c r="A3966">
        <v>1673200</v>
      </c>
      <c r="B3966">
        <v>1</v>
      </c>
      <c r="C3966" t="s">
        <v>81</v>
      </c>
      <c r="D3966" t="s">
        <v>123</v>
      </c>
      <c r="E3966" t="s">
        <v>140</v>
      </c>
      <c r="F3966" t="s">
        <v>11548</v>
      </c>
      <c r="G3966" t="s">
        <v>197</v>
      </c>
      <c r="H3966" t="s">
        <v>143</v>
      </c>
      <c r="I3966" t="s">
        <v>135</v>
      </c>
      <c r="J3966" t="s">
        <v>136</v>
      </c>
      <c r="K3966" t="s">
        <v>137</v>
      </c>
      <c r="L3966" t="s">
        <v>11549</v>
      </c>
      <c r="M3966" t="s">
        <v>11550</v>
      </c>
      <c r="N3966">
        <v>4.602222222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2.5197382960500002E-3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2.5197382960500002E-3</v>
      </c>
    </row>
    <row r="3967" spans="1:31" x14ac:dyDescent="0.25">
      <c r="A3967">
        <v>1673246</v>
      </c>
      <c r="B3967">
        <v>1</v>
      </c>
      <c r="C3967" t="s">
        <v>80</v>
      </c>
      <c r="D3967" t="s">
        <v>84</v>
      </c>
      <c r="E3967" t="s">
        <v>140</v>
      </c>
      <c r="F3967" t="s">
        <v>11551</v>
      </c>
      <c r="G3967" t="s">
        <v>197</v>
      </c>
      <c r="H3967" t="s">
        <v>143</v>
      </c>
      <c r="I3967" t="s">
        <v>135</v>
      </c>
      <c r="J3967" t="s">
        <v>136</v>
      </c>
      <c r="K3967" t="s">
        <v>137</v>
      </c>
      <c r="L3967" t="s">
        <v>11552</v>
      </c>
      <c r="M3967" t="s">
        <v>11553</v>
      </c>
      <c r="N3967">
        <v>5.6261111110000002</v>
      </c>
      <c r="O3967">
        <v>0</v>
      </c>
      <c r="P3967">
        <v>1</v>
      </c>
      <c r="Q3967">
        <v>0</v>
      </c>
      <c r="R3967">
        <v>1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0.11903426284860003</v>
      </c>
      <c r="Y3967">
        <v>0</v>
      </c>
      <c r="Z3967">
        <v>4.6775035371961118E-3</v>
      </c>
      <c r="AA3967">
        <v>0</v>
      </c>
      <c r="AB3967">
        <v>0</v>
      </c>
      <c r="AC3967">
        <v>0</v>
      </c>
      <c r="AD3967">
        <v>0</v>
      </c>
      <c r="AE3967">
        <v>0.12371176638579613</v>
      </c>
    </row>
    <row r="3968" spans="1:31" x14ac:dyDescent="0.25">
      <c r="A3968">
        <v>1673123</v>
      </c>
      <c r="B3968">
        <v>1</v>
      </c>
      <c r="C3968" t="s">
        <v>80</v>
      </c>
      <c r="D3968" t="s">
        <v>88</v>
      </c>
      <c r="E3968" t="s">
        <v>151</v>
      </c>
      <c r="F3968" t="s">
        <v>1039</v>
      </c>
      <c r="G3968" t="s">
        <v>153</v>
      </c>
      <c r="H3968" t="s">
        <v>143</v>
      </c>
      <c r="I3968" t="s">
        <v>135</v>
      </c>
      <c r="J3968" t="s">
        <v>136</v>
      </c>
      <c r="K3968" t="s">
        <v>137</v>
      </c>
      <c r="L3968" t="s">
        <v>11554</v>
      </c>
      <c r="M3968" t="s">
        <v>11555</v>
      </c>
      <c r="N3968">
        <v>1.5847222219999999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4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6.6745381662642718</v>
      </c>
      <c r="AC3968">
        <v>0</v>
      </c>
      <c r="AD3968">
        <v>0</v>
      </c>
      <c r="AE3968">
        <v>6.6745381662642718</v>
      </c>
    </row>
    <row r="3969" spans="1:31" x14ac:dyDescent="0.25">
      <c r="A3969">
        <v>1673286</v>
      </c>
      <c r="B3969">
        <v>1</v>
      </c>
      <c r="C3969" t="s">
        <v>80</v>
      </c>
      <c r="D3969" t="s">
        <v>92</v>
      </c>
      <c r="E3969" t="s">
        <v>140</v>
      </c>
      <c r="F3969" t="s">
        <v>11556</v>
      </c>
      <c r="G3969" t="s">
        <v>209</v>
      </c>
      <c r="H3969" t="s">
        <v>143</v>
      </c>
      <c r="I3969" t="s">
        <v>135</v>
      </c>
      <c r="J3969" t="s">
        <v>136</v>
      </c>
      <c r="K3969" t="s">
        <v>137</v>
      </c>
      <c r="L3969" t="s">
        <v>11557</v>
      </c>
      <c r="M3969" t="s">
        <v>11558</v>
      </c>
      <c r="N3969">
        <v>3.073611111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0.66011533631135988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0.66011533631135988</v>
      </c>
    </row>
    <row r="3970" spans="1:31" x14ac:dyDescent="0.25">
      <c r="A3970">
        <v>1672931</v>
      </c>
      <c r="B3970">
        <v>1</v>
      </c>
      <c r="C3970" t="s">
        <v>81</v>
      </c>
      <c r="D3970" t="s">
        <v>113</v>
      </c>
      <c r="E3970" t="s">
        <v>159</v>
      </c>
      <c r="F3970" t="s">
        <v>11559</v>
      </c>
      <c r="G3970" t="s">
        <v>161</v>
      </c>
      <c r="H3970" t="s">
        <v>134</v>
      </c>
      <c r="I3970" t="s">
        <v>173</v>
      </c>
      <c r="J3970" t="s">
        <v>136</v>
      </c>
      <c r="K3970" t="s">
        <v>137</v>
      </c>
      <c r="L3970" t="s">
        <v>11560</v>
      </c>
      <c r="M3970" t="s">
        <v>11561</v>
      </c>
      <c r="N3970">
        <v>2.7777769999999999E-3</v>
      </c>
      <c r="O3970">
        <v>0</v>
      </c>
      <c r="P3970">
        <v>505</v>
      </c>
      <c r="Q3970">
        <v>5</v>
      </c>
      <c r="R3970">
        <v>131</v>
      </c>
      <c r="S3970">
        <v>5</v>
      </c>
      <c r="T3970">
        <v>30</v>
      </c>
      <c r="U3970">
        <v>0</v>
      </c>
      <c r="V3970">
        <v>0</v>
      </c>
      <c r="W3970">
        <v>0</v>
      </c>
      <c r="X3970">
        <v>0.20737627430857783</v>
      </c>
      <c r="Y3970">
        <v>6.874784422199999E-2</v>
      </c>
      <c r="Z3970">
        <v>9.0252281701513892E-2</v>
      </c>
      <c r="AA3970">
        <v>1.5808465090133335</v>
      </c>
      <c r="AB3970">
        <v>0.11089933450762779</v>
      </c>
      <c r="AC3970">
        <v>0</v>
      </c>
      <c r="AD3970">
        <v>0</v>
      </c>
      <c r="AE3970">
        <v>2.0581222437530529</v>
      </c>
    </row>
    <row r="3971" spans="1:31" x14ac:dyDescent="0.25">
      <c r="A3971">
        <v>1672891</v>
      </c>
      <c r="B3971">
        <v>1</v>
      </c>
      <c r="C3971" t="s">
        <v>81</v>
      </c>
      <c r="D3971" t="s">
        <v>122</v>
      </c>
      <c r="E3971" t="s">
        <v>164</v>
      </c>
      <c r="F3971" t="s">
        <v>11562</v>
      </c>
      <c r="G3971" t="s">
        <v>161</v>
      </c>
      <c r="H3971" t="s">
        <v>134</v>
      </c>
      <c r="I3971" t="s">
        <v>135</v>
      </c>
      <c r="J3971" t="s">
        <v>136</v>
      </c>
      <c r="K3971" t="s">
        <v>137</v>
      </c>
      <c r="L3971" t="s">
        <v>11563</v>
      </c>
      <c r="M3971" t="s">
        <v>11564</v>
      </c>
      <c r="N3971">
        <v>2.7549999999999999</v>
      </c>
      <c r="O3971">
        <v>0</v>
      </c>
      <c r="P3971">
        <v>5967</v>
      </c>
      <c r="Q3971">
        <v>0</v>
      </c>
      <c r="R3971">
        <v>0</v>
      </c>
      <c r="S3971">
        <v>3</v>
      </c>
      <c r="T3971">
        <v>410</v>
      </c>
      <c r="U3971">
        <v>0</v>
      </c>
      <c r="V3971">
        <v>0</v>
      </c>
      <c r="W3971">
        <v>0</v>
      </c>
      <c r="X3971">
        <v>3143.5676619239193</v>
      </c>
      <c r="Y3971">
        <v>0</v>
      </c>
      <c r="Z3971">
        <v>0</v>
      </c>
      <c r="AA3971">
        <v>361.29082111827819</v>
      </c>
      <c r="AB3971">
        <v>572.36819193356814</v>
      </c>
      <c r="AC3971">
        <v>0</v>
      </c>
      <c r="AD3971">
        <v>0</v>
      </c>
      <c r="AE3971">
        <v>4077.2266749757655</v>
      </c>
    </row>
    <row r="3972" spans="1:31" x14ac:dyDescent="0.25">
      <c r="A3972">
        <v>1673183</v>
      </c>
      <c r="B3972">
        <v>1</v>
      </c>
      <c r="C3972" t="s">
        <v>81</v>
      </c>
      <c r="D3972" t="s">
        <v>115</v>
      </c>
      <c r="E3972" t="s">
        <v>146</v>
      </c>
      <c r="F3972" t="s">
        <v>11565</v>
      </c>
      <c r="G3972" t="s">
        <v>1061</v>
      </c>
      <c r="H3972" t="s">
        <v>143</v>
      </c>
      <c r="I3972" t="s">
        <v>135</v>
      </c>
      <c r="J3972" t="s">
        <v>136</v>
      </c>
      <c r="K3972" t="s">
        <v>137</v>
      </c>
      <c r="L3972" t="s">
        <v>11566</v>
      </c>
      <c r="M3972" t="s">
        <v>11567</v>
      </c>
      <c r="N3972">
        <v>2.6352777770000002</v>
      </c>
      <c r="O3972">
        <v>0</v>
      </c>
      <c r="P3972">
        <v>39</v>
      </c>
      <c r="Q3972">
        <v>0</v>
      </c>
      <c r="R3972">
        <v>0</v>
      </c>
      <c r="S3972">
        <v>0</v>
      </c>
      <c r="T3972">
        <v>2</v>
      </c>
      <c r="U3972">
        <v>0</v>
      </c>
      <c r="V3972">
        <v>0</v>
      </c>
      <c r="W3972">
        <v>0</v>
      </c>
      <c r="X3972">
        <v>6.8981589215064627</v>
      </c>
      <c r="Y3972">
        <v>0</v>
      </c>
      <c r="Z3972">
        <v>0</v>
      </c>
      <c r="AA3972">
        <v>0</v>
      </c>
      <c r="AB3972">
        <v>0.49978960216552892</v>
      </c>
      <c r="AC3972">
        <v>0</v>
      </c>
      <c r="AD3972">
        <v>0</v>
      </c>
      <c r="AE3972">
        <v>7.3979485236719915</v>
      </c>
    </row>
    <row r="3973" spans="1:31" x14ac:dyDescent="0.25">
      <c r="A3973">
        <v>1673432</v>
      </c>
      <c r="B3973">
        <v>1</v>
      </c>
      <c r="C3973" t="s">
        <v>80</v>
      </c>
      <c r="D3973" t="s">
        <v>98</v>
      </c>
      <c r="E3973" t="s">
        <v>151</v>
      </c>
      <c r="F3973" t="s">
        <v>11568</v>
      </c>
      <c r="G3973" t="s">
        <v>153</v>
      </c>
      <c r="H3973" t="s">
        <v>143</v>
      </c>
      <c r="I3973" t="s">
        <v>135</v>
      </c>
      <c r="J3973" t="s">
        <v>136</v>
      </c>
      <c r="K3973" t="s">
        <v>137</v>
      </c>
      <c r="L3973" t="s">
        <v>11569</v>
      </c>
      <c r="M3973" t="s">
        <v>11570</v>
      </c>
      <c r="N3973">
        <v>0.68638888799999997</v>
      </c>
      <c r="O3973">
        <v>0</v>
      </c>
      <c r="P3973">
        <v>13</v>
      </c>
      <c r="Q3973">
        <v>0</v>
      </c>
      <c r="R3973">
        <v>6</v>
      </c>
      <c r="S3973">
        <v>0</v>
      </c>
      <c r="T3973">
        <v>1</v>
      </c>
      <c r="U3973">
        <v>0</v>
      </c>
      <c r="V3973">
        <v>0</v>
      </c>
      <c r="W3973">
        <v>0</v>
      </c>
      <c r="X3973">
        <v>2.6049410602059937</v>
      </c>
      <c r="Y3973">
        <v>0</v>
      </c>
      <c r="Z3973">
        <v>1.4736755752597375</v>
      </c>
      <c r="AA3973">
        <v>0</v>
      </c>
      <c r="AB3973">
        <v>5.340535197549471</v>
      </c>
      <c r="AC3973">
        <v>0</v>
      </c>
      <c r="AD3973">
        <v>0</v>
      </c>
      <c r="AE3973">
        <v>9.4191518330152029</v>
      </c>
    </row>
    <row r="3974" spans="1:31" x14ac:dyDescent="0.25">
      <c r="A3974">
        <v>1673037</v>
      </c>
      <c r="B3974">
        <v>1</v>
      </c>
      <c r="C3974" t="s">
        <v>81</v>
      </c>
      <c r="D3974" t="s">
        <v>128</v>
      </c>
      <c r="E3974" t="s">
        <v>164</v>
      </c>
      <c r="F3974" t="s">
        <v>11571</v>
      </c>
      <c r="G3974" t="s">
        <v>161</v>
      </c>
      <c r="H3974" t="s">
        <v>134</v>
      </c>
      <c r="I3974" t="s">
        <v>135</v>
      </c>
      <c r="J3974" t="s">
        <v>136</v>
      </c>
      <c r="K3974" t="s">
        <v>137</v>
      </c>
      <c r="L3974" t="s">
        <v>11572</v>
      </c>
      <c r="M3974" t="s">
        <v>11573</v>
      </c>
      <c r="N3974">
        <v>0.403888888</v>
      </c>
      <c r="O3974">
        <v>0</v>
      </c>
      <c r="P3974">
        <v>3239</v>
      </c>
      <c r="Q3974">
        <v>0</v>
      </c>
      <c r="R3974">
        <v>3</v>
      </c>
      <c r="S3974">
        <v>0</v>
      </c>
      <c r="T3974">
        <v>106</v>
      </c>
      <c r="U3974">
        <v>0</v>
      </c>
      <c r="V3974">
        <v>0</v>
      </c>
      <c r="W3974">
        <v>0</v>
      </c>
      <c r="X3974">
        <v>337.64243658258044</v>
      </c>
      <c r="Y3974">
        <v>0</v>
      </c>
      <c r="Z3974">
        <v>4.9879595034864037</v>
      </c>
      <c r="AA3974">
        <v>0</v>
      </c>
      <c r="AB3974">
        <v>46.475226907735234</v>
      </c>
      <c r="AC3974">
        <v>0</v>
      </c>
      <c r="AD3974">
        <v>0</v>
      </c>
      <c r="AE3974">
        <v>389.10562299380211</v>
      </c>
    </row>
    <row r="3975" spans="1:31" x14ac:dyDescent="0.25">
      <c r="A3975">
        <v>1672971</v>
      </c>
      <c r="B3975">
        <v>1</v>
      </c>
      <c r="C3975" t="s">
        <v>81</v>
      </c>
      <c r="D3975" t="s">
        <v>128</v>
      </c>
      <c r="E3975" t="s">
        <v>159</v>
      </c>
      <c r="F3975" t="s">
        <v>4619</v>
      </c>
      <c r="G3975" t="s">
        <v>281</v>
      </c>
      <c r="H3975" t="s">
        <v>134</v>
      </c>
      <c r="I3975" t="s">
        <v>135</v>
      </c>
      <c r="J3975" t="s">
        <v>136</v>
      </c>
      <c r="K3975" t="s">
        <v>167</v>
      </c>
      <c r="L3975" t="s">
        <v>11574</v>
      </c>
      <c r="M3975" t="s">
        <v>11575</v>
      </c>
      <c r="N3975">
        <v>3.6850000000000001</v>
      </c>
      <c r="O3975">
        <v>0</v>
      </c>
      <c r="P3975">
        <v>553</v>
      </c>
      <c r="Q3975">
        <v>0</v>
      </c>
      <c r="R3975">
        <v>0</v>
      </c>
      <c r="S3975">
        <v>0</v>
      </c>
      <c r="T3975">
        <v>20</v>
      </c>
      <c r="U3975">
        <v>0</v>
      </c>
      <c r="V3975">
        <v>0</v>
      </c>
      <c r="W3975">
        <v>0</v>
      </c>
      <c r="X3975">
        <v>544.3411736603307</v>
      </c>
      <c r="Y3975">
        <v>0</v>
      </c>
      <c r="Z3975">
        <v>0</v>
      </c>
      <c r="AA3975">
        <v>0</v>
      </c>
      <c r="AB3975">
        <v>200.1204336724492</v>
      </c>
      <c r="AC3975">
        <v>0</v>
      </c>
      <c r="AD3975">
        <v>0</v>
      </c>
      <c r="AE3975">
        <v>744.46160733277986</v>
      </c>
    </row>
    <row r="3976" spans="1:31" x14ac:dyDescent="0.25">
      <c r="A3976">
        <v>1673349</v>
      </c>
      <c r="B3976">
        <v>1</v>
      </c>
      <c r="C3976" t="s">
        <v>81</v>
      </c>
      <c r="D3976" t="s">
        <v>114</v>
      </c>
      <c r="E3976" t="s">
        <v>151</v>
      </c>
      <c r="F3976" t="s">
        <v>11576</v>
      </c>
      <c r="G3976" t="s">
        <v>222</v>
      </c>
      <c r="H3976" t="s">
        <v>143</v>
      </c>
      <c r="I3976" t="s">
        <v>135</v>
      </c>
      <c r="J3976" t="s">
        <v>136</v>
      </c>
      <c r="K3976" t="s">
        <v>137</v>
      </c>
      <c r="L3976" t="s">
        <v>11577</v>
      </c>
      <c r="M3976" t="s">
        <v>11578</v>
      </c>
      <c r="N3976">
        <v>2.8266666659999999</v>
      </c>
      <c r="O3976">
        <v>0</v>
      </c>
      <c r="P3976">
        <v>96</v>
      </c>
      <c r="Q3976">
        <v>0</v>
      </c>
      <c r="R3976">
        <v>0</v>
      </c>
      <c r="S3976">
        <v>0</v>
      </c>
      <c r="T3976">
        <v>6</v>
      </c>
      <c r="U3976">
        <v>0</v>
      </c>
      <c r="V3976">
        <v>0</v>
      </c>
      <c r="W3976">
        <v>0</v>
      </c>
      <c r="X3976">
        <v>19.472784563162541</v>
      </c>
      <c r="Y3976">
        <v>0</v>
      </c>
      <c r="Z3976">
        <v>0</v>
      </c>
      <c r="AA3976">
        <v>0</v>
      </c>
      <c r="AB3976">
        <v>6.6107239444967076</v>
      </c>
      <c r="AC3976">
        <v>0</v>
      </c>
      <c r="AD3976">
        <v>0</v>
      </c>
      <c r="AE3976">
        <v>26.08350850765925</v>
      </c>
    </row>
    <row r="3977" spans="1:31" x14ac:dyDescent="0.25">
      <c r="A3977">
        <v>1673326</v>
      </c>
      <c r="B3977">
        <v>1</v>
      </c>
      <c r="C3977" t="s">
        <v>80</v>
      </c>
      <c r="D3977" t="s">
        <v>99</v>
      </c>
      <c r="E3977" t="s">
        <v>140</v>
      </c>
      <c r="F3977" t="s">
        <v>11579</v>
      </c>
      <c r="G3977" t="s">
        <v>197</v>
      </c>
      <c r="H3977" t="s">
        <v>143</v>
      </c>
      <c r="I3977" t="s">
        <v>135</v>
      </c>
      <c r="J3977" t="s">
        <v>136</v>
      </c>
      <c r="K3977" t="s">
        <v>137</v>
      </c>
      <c r="L3977" t="s">
        <v>11580</v>
      </c>
      <c r="M3977" t="s">
        <v>11581</v>
      </c>
      <c r="N3977">
        <v>9.9788888880000002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0.18649912908158583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0.18649912908158583</v>
      </c>
    </row>
    <row r="3978" spans="1:31" x14ac:dyDescent="0.25">
      <c r="A3978">
        <v>1673492</v>
      </c>
      <c r="B3978">
        <v>1</v>
      </c>
      <c r="C3978" t="s">
        <v>80</v>
      </c>
      <c r="D3978" t="s">
        <v>109</v>
      </c>
      <c r="E3978" t="s">
        <v>151</v>
      </c>
      <c r="F3978" t="s">
        <v>11582</v>
      </c>
      <c r="G3978" t="s">
        <v>5315</v>
      </c>
      <c r="H3978" t="s">
        <v>143</v>
      </c>
      <c r="I3978" t="s">
        <v>135</v>
      </c>
      <c r="J3978" t="s">
        <v>136</v>
      </c>
      <c r="K3978" t="s">
        <v>137</v>
      </c>
      <c r="L3978" t="s">
        <v>11583</v>
      </c>
      <c r="M3978" t="s">
        <v>11584</v>
      </c>
      <c r="N3978">
        <v>1.057222222</v>
      </c>
      <c r="O3978">
        <v>0</v>
      </c>
      <c r="P3978">
        <v>7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1.0740189426214501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1.0740189426214501</v>
      </c>
    </row>
    <row r="3979" spans="1:31" x14ac:dyDescent="0.25">
      <c r="A3979">
        <v>1673369</v>
      </c>
      <c r="B3979">
        <v>1</v>
      </c>
      <c r="C3979" t="s">
        <v>80</v>
      </c>
      <c r="D3979" t="s">
        <v>85</v>
      </c>
      <c r="E3979" t="s">
        <v>146</v>
      </c>
      <c r="F3979" t="s">
        <v>11585</v>
      </c>
      <c r="G3979" t="s">
        <v>267</v>
      </c>
      <c r="H3979" t="s">
        <v>143</v>
      </c>
      <c r="I3979" t="s">
        <v>135</v>
      </c>
      <c r="J3979" t="s">
        <v>136</v>
      </c>
      <c r="K3979" t="s">
        <v>137</v>
      </c>
      <c r="L3979" t="s">
        <v>11586</v>
      </c>
      <c r="M3979" t="s">
        <v>11587</v>
      </c>
      <c r="N3979">
        <v>0.71694444400000001</v>
      </c>
      <c r="O3979">
        <v>0</v>
      </c>
      <c r="P3979">
        <v>990</v>
      </c>
      <c r="Q3979">
        <v>0</v>
      </c>
      <c r="R3979">
        <v>0</v>
      </c>
      <c r="S3979">
        <v>0</v>
      </c>
      <c r="T3979">
        <v>48</v>
      </c>
      <c r="U3979">
        <v>0</v>
      </c>
      <c r="V3979">
        <v>1</v>
      </c>
      <c r="W3979">
        <v>0</v>
      </c>
      <c r="X3979">
        <v>209.47187253833974</v>
      </c>
      <c r="Y3979">
        <v>0</v>
      </c>
      <c r="Z3979">
        <v>0</v>
      </c>
      <c r="AA3979">
        <v>0</v>
      </c>
      <c r="AB3979">
        <v>20.303542177518207</v>
      </c>
      <c r="AC3979">
        <v>0</v>
      </c>
      <c r="AD3979">
        <v>5.1862543979609974</v>
      </c>
      <c r="AE3979">
        <v>234.96166911381894</v>
      </c>
    </row>
    <row r="3980" spans="1:31" x14ac:dyDescent="0.25">
      <c r="A3980">
        <v>1673120</v>
      </c>
      <c r="B3980">
        <v>1</v>
      </c>
      <c r="C3980" t="s">
        <v>80</v>
      </c>
      <c r="D3980" t="s">
        <v>100</v>
      </c>
      <c r="E3980" t="s">
        <v>140</v>
      </c>
      <c r="F3980" t="s">
        <v>11588</v>
      </c>
      <c r="G3980" t="s">
        <v>197</v>
      </c>
      <c r="H3980" t="s">
        <v>143</v>
      </c>
      <c r="I3980" t="s">
        <v>135</v>
      </c>
      <c r="J3980" t="s">
        <v>136</v>
      </c>
      <c r="K3980" t="s">
        <v>137</v>
      </c>
      <c r="L3980" t="s">
        <v>11589</v>
      </c>
      <c r="M3980" t="s">
        <v>11590</v>
      </c>
      <c r="N3980">
        <v>1.8969444440000001</v>
      </c>
      <c r="O3980">
        <v>0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2.2100264582188354</v>
      </c>
      <c r="AA3980">
        <v>0</v>
      </c>
      <c r="AB3980">
        <v>0</v>
      </c>
      <c r="AC3980">
        <v>0</v>
      </c>
      <c r="AD3980">
        <v>0</v>
      </c>
      <c r="AE3980">
        <v>2.2100264582188354</v>
      </c>
    </row>
    <row r="3981" spans="1:31" x14ac:dyDescent="0.25">
      <c r="A3981">
        <v>1673263</v>
      </c>
      <c r="B3981">
        <v>1</v>
      </c>
      <c r="C3981" t="s">
        <v>80</v>
      </c>
      <c r="D3981" t="s">
        <v>91</v>
      </c>
      <c r="E3981" t="s">
        <v>151</v>
      </c>
      <c r="F3981" t="s">
        <v>1101</v>
      </c>
      <c r="G3981" t="s">
        <v>153</v>
      </c>
      <c r="H3981" t="s">
        <v>143</v>
      </c>
      <c r="I3981" t="s">
        <v>135</v>
      </c>
      <c r="J3981" t="s">
        <v>136</v>
      </c>
      <c r="K3981" t="s">
        <v>137</v>
      </c>
      <c r="L3981" t="s">
        <v>11591</v>
      </c>
      <c r="M3981" t="s">
        <v>11592</v>
      </c>
      <c r="N3981">
        <v>7.670555555</v>
      </c>
      <c r="O3981">
        <v>0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2.0323218368207292</v>
      </c>
      <c r="AA3981">
        <v>0</v>
      </c>
      <c r="AB3981">
        <v>0</v>
      </c>
      <c r="AC3981">
        <v>0</v>
      </c>
      <c r="AD3981">
        <v>0</v>
      </c>
      <c r="AE3981">
        <v>2.0323218368207292</v>
      </c>
    </row>
    <row r="3982" spans="1:31" x14ac:dyDescent="0.25">
      <c r="A3982">
        <v>1673449</v>
      </c>
      <c r="B3982">
        <v>1</v>
      </c>
      <c r="C3982" t="s">
        <v>81</v>
      </c>
      <c r="D3982" t="s">
        <v>128</v>
      </c>
      <c r="E3982" t="s">
        <v>140</v>
      </c>
      <c r="F3982" t="s">
        <v>11593</v>
      </c>
      <c r="G3982" t="s">
        <v>197</v>
      </c>
      <c r="H3982" t="s">
        <v>143</v>
      </c>
      <c r="I3982" t="s">
        <v>135</v>
      </c>
      <c r="J3982" t="s">
        <v>136</v>
      </c>
      <c r="K3982" t="s">
        <v>137</v>
      </c>
      <c r="L3982" t="s">
        <v>11594</v>
      </c>
      <c r="M3982" t="s">
        <v>11595</v>
      </c>
      <c r="N3982">
        <v>2.2297222219999999</v>
      </c>
      <c r="O3982">
        <v>0</v>
      </c>
      <c r="P3982">
        <v>2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1.537199250200957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1.537199250200957</v>
      </c>
    </row>
    <row r="3983" spans="1:31" x14ac:dyDescent="0.25">
      <c r="A3983">
        <v>1672908</v>
      </c>
      <c r="B3983">
        <v>1</v>
      </c>
      <c r="C3983" t="s">
        <v>80</v>
      </c>
      <c r="D3983" t="s">
        <v>83</v>
      </c>
      <c r="E3983" t="s">
        <v>200</v>
      </c>
      <c r="F3983" t="s">
        <v>11596</v>
      </c>
      <c r="G3983" t="s">
        <v>240</v>
      </c>
      <c r="H3983" t="s">
        <v>143</v>
      </c>
      <c r="I3983" t="s">
        <v>135</v>
      </c>
      <c r="J3983" t="s">
        <v>136</v>
      </c>
      <c r="K3983" t="s">
        <v>137</v>
      </c>
      <c r="L3983" t="s">
        <v>11597</v>
      </c>
      <c r="M3983" t="s">
        <v>11598</v>
      </c>
      <c r="N3983">
        <v>1.768611111</v>
      </c>
      <c r="O3983">
        <v>0</v>
      </c>
      <c r="P3983">
        <v>104</v>
      </c>
      <c r="Q3983">
        <v>0</v>
      </c>
      <c r="R3983">
        <v>0</v>
      </c>
      <c r="S3983">
        <v>0</v>
      </c>
      <c r="T3983">
        <v>17</v>
      </c>
      <c r="U3983">
        <v>0</v>
      </c>
      <c r="V3983">
        <v>0</v>
      </c>
      <c r="W3983">
        <v>0</v>
      </c>
      <c r="X3983">
        <v>50.104361416139881</v>
      </c>
      <c r="Y3983">
        <v>0</v>
      </c>
      <c r="Z3983">
        <v>0</v>
      </c>
      <c r="AA3983">
        <v>0</v>
      </c>
      <c r="AB3983">
        <v>23.456305509744894</v>
      </c>
      <c r="AC3983">
        <v>0</v>
      </c>
      <c r="AD3983">
        <v>0</v>
      </c>
      <c r="AE3983">
        <v>73.560666925884775</v>
      </c>
    </row>
    <row r="3984" spans="1:31" x14ac:dyDescent="0.25">
      <c r="A3984">
        <v>1673057</v>
      </c>
      <c r="B3984">
        <v>1</v>
      </c>
      <c r="C3984" t="s">
        <v>81</v>
      </c>
      <c r="D3984" t="s">
        <v>112</v>
      </c>
      <c r="E3984" t="s">
        <v>159</v>
      </c>
      <c r="F3984" t="s">
        <v>11599</v>
      </c>
      <c r="G3984" t="s">
        <v>253</v>
      </c>
      <c r="H3984" t="s">
        <v>134</v>
      </c>
      <c r="I3984" t="s">
        <v>135</v>
      </c>
      <c r="J3984" t="s">
        <v>136</v>
      </c>
      <c r="K3984" t="s">
        <v>167</v>
      </c>
      <c r="L3984" t="s">
        <v>11600</v>
      </c>
      <c r="M3984" t="s">
        <v>11601</v>
      </c>
      <c r="N3984">
        <v>2.6213888879999998</v>
      </c>
      <c r="O3984">
        <v>0</v>
      </c>
      <c r="P3984">
        <v>2050</v>
      </c>
      <c r="Q3984">
        <v>0</v>
      </c>
      <c r="R3984">
        <v>0</v>
      </c>
      <c r="S3984">
        <v>1</v>
      </c>
      <c r="T3984">
        <v>321</v>
      </c>
      <c r="U3984">
        <v>0</v>
      </c>
      <c r="V3984">
        <v>0</v>
      </c>
      <c r="W3984">
        <v>0</v>
      </c>
      <c r="X3984">
        <v>1004.8371199000652</v>
      </c>
      <c r="Y3984">
        <v>0</v>
      </c>
      <c r="Z3984">
        <v>0</v>
      </c>
      <c r="AA3984">
        <v>240.86574283805558</v>
      </c>
      <c r="AB3984">
        <v>1170.0556449999683</v>
      </c>
      <c r="AC3984">
        <v>0</v>
      </c>
      <c r="AD3984">
        <v>0</v>
      </c>
      <c r="AE3984">
        <v>2415.7585077380891</v>
      </c>
    </row>
    <row r="3985" spans="1:31" x14ac:dyDescent="0.25">
      <c r="A3985">
        <v>1673206</v>
      </c>
      <c r="B3985">
        <v>1</v>
      </c>
      <c r="C3985" t="s">
        <v>81</v>
      </c>
      <c r="D3985" t="s">
        <v>128</v>
      </c>
      <c r="E3985" t="s">
        <v>151</v>
      </c>
      <c r="F3985" t="s">
        <v>11602</v>
      </c>
      <c r="G3985" t="s">
        <v>222</v>
      </c>
      <c r="H3985" t="s">
        <v>143</v>
      </c>
      <c r="I3985" t="s">
        <v>135</v>
      </c>
      <c r="J3985" t="s">
        <v>136</v>
      </c>
      <c r="K3985" t="s">
        <v>137</v>
      </c>
      <c r="L3985" t="s">
        <v>11603</v>
      </c>
      <c r="M3985" t="s">
        <v>11604</v>
      </c>
      <c r="N3985">
        <v>6.8513888879999998</v>
      </c>
      <c r="O3985">
        <v>0</v>
      </c>
      <c r="P3985">
        <v>28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16.933962713855507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16.933962713855507</v>
      </c>
    </row>
    <row r="3986" spans="1:31" x14ac:dyDescent="0.25">
      <c r="A3986">
        <v>1673163</v>
      </c>
      <c r="B3986">
        <v>1</v>
      </c>
      <c r="C3986" t="s">
        <v>81</v>
      </c>
      <c r="D3986" t="s">
        <v>127</v>
      </c>
      <c r="E3986" t="s">
        <v>131</v>
      </c>
      <c r="F3986" t="s">
        <v>11605</v>
      </c>
      <c r="G3986" t="s">
        <v>161</v>
      </c>
      <c r="H3986" t="s">
        <v>134</v>
      </c>
      <c r="I3986" t="s">
        <v>135</v>
      </c>
      <c r="J3986" t="s">
        <v>136</v>
      </c>
      <c r="K3986" t="s">
        <v>137</v>
      </c>
      <c r="L3986" t="s">
        <v>11606</v>
      </c>
      <c r="M3986" t="s">
        <v>11607</v>
      </c>
      <c r="N3986">
        <v>1.8294444439999999</v>
      </c>
      <c r="O3986">
        <v>0</v>
      </c>
      <c r="P3986">
        <v>270</v>
      </c>
      <c r="Q3986">
        <v>1</v>
      </c>
      <c r="R3986">
        <v>17</v>
      </c>
      <c r="S3986">
        <v>3</v>
      </c>
      <c r="T3986">
        <v>30</v>
      </c>
      <c r="U3986">
        <v>1</v>
      </c>
      <c r="V3986">
        <v>0</v>
      </c>
      <c r="W3986">
        <v>0</v>
      </c>
      <c r="X3986">
        <v>109.65700980617808</v>
      </c>
      <c r="Y3986">
        <v>0.57455675327280664</v>
      </c>
      <c r="Z3986">
        <v>11.803350695229069</v>
      </c>
      <c r="AA3986">
        <v>24.136977616255948</v>
      </c>
      <c r="AB3986">
        <v>36.264687305232322</v>
      </c>
      <c r="AC3986">
        <v>66.154290154776774</v>
      </c>
      <c r="AD3986">
        <v>0</v>
      </c>
      <c r="AE3986">
        <v>248.59087233094499</v>
      </c>
    </row>
    <row r="3987" spans="1:31" x14ac:dyDescent="0.25">
      <c r="A3987">
        <v>1672914</v>
      </c>
      <c r="B3987">
        <v>1</v>
      </c>
      <c r="C3987" t="s">
        <v>80</v>
      </c>
      <c r="D3987" t="s">
        <v>100</v>
      </c>
      <c r="E3987" t="s">
        <v>151</v>
      </c>
      <c r="F3987" t="s">
        <v>11608</v>
      </c>
      <c r="G3987" t="s">
        <v>153</v>
      </c>
      <c r="H3987" t="s">
        <v>143</v>
      </c>
      <c r="I3987" t="s">
        <v>135</v>
      </c>
      <c r="J3987" t="s">
        <v>136</v>
      </c>
      <c r="K3987" t="s">
        <v>137</v>
      </c>
      <c r="L3987" t="s">
        <v>11609</v>
      </c>
      <c r="M3987" t="s">
        <v>11610</v>
      </c>
      <c r="N3987">
        <v>1.4469444440000001</v>
      </c>
      <c r="O3987">
        <v>0</v>
      </c>
      <c r="P3987">
        <v>20</v>
      </c>
      <c r="Q3987">
        <v>0</v>
      </c>
      <c r="R3987">
        <v>0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9.4585543082059278</v>
      </c>
      <c r="Y3987">
        <v>0</v>
      </c>
      <c r="Z3987">
        <v>0</v>
      </c>
      <c r="AA3987">
        <v>0</v>
      </c>
      <c r="AB3987">
        <v>0.92069971367752013</v>
      </c>
      <c r="AC3987">
        <v>0</v>
      </c>
      <c r="AD3987">
        <v>0</v>
      </c>
      <c r="AE3987">
        <v>10.379254021883447</v>
      </c>
    </row>
    <row r="3988" spans="1:31" x14ac:dyDescent="0.25">
      <c r="A3988">
        <v>1672911</v>
      </c>
      <c r="B3988">
        <v>1</v>
      </c>
      <c r="C3988" t="s">
        <v>81</v>
      </c>
      <c r="D3988" t="s">
        <v>115</v>
      </c>
      <c r="E3988" t="s">
        <v>151</v>
      </c>
      <c r="F3988" t="s">
        <v>11611</v>
      </c>
      <c r="G3988" t="s">
        <v>385</v>
      </c>
      <c r="H3988" t="s">
        <v>143</v>
      </c>
      <c r="I3988" t="s">
        <v>135</v>
      </c>
      <c r="J3988" t="s">
        <v>136</v>
      </c>
      <c r="K3988" t="s">
        <v>137</v>
      </c>
      <c r="L3988" t="s">
        <v>11612</v>
      </c>
      <c r="M3988" t="s">
        <v>11613</v>
      </c>
      <c r="N3988">
        <v>0.74111111100000004</v>
      </c>
      <c r="O3988">
        <v>0</v>
      </c>
      <c r="P3988">
        <v>134</v>
      </c>
      <c r="Q3988">
        <v>0</v>
      </c>
      <c r="R3988">
        <v>0</v>
      </c>
      <c r="S3988">
        <v>0</v>
      </c>
      <c r="T3988">
        <v>23</v>
      </c>
      <c r="U3988">
        <v>0</v>
      </c>
      <c r="V3988">
        <v>0</v>
      </c>
      <c r="W3988">
        <v>0</v>
      </c>
      <c r="X3988">
        <v>16.761172010165907</v>
      </c>
      <c r="Y3988">
        <v>0</v>
      </c>
      <c r="Z3988">
        <v>0</v>
      </c>
      <c r="AA3988">
        <v>0</v>
      </c>
      <c r="AB3988">
        <v>12.268242382981008</v>
      </c>
      <c r="AC3988">
        <v>0</v>
      </c>
      <c r="AD3988">
        <v>0</v>
      </c>
      <c r="AE3988">
        <v>29.029414393146915</v>
      </c>
    </row>
    <row r="3989" spans="1:31" x14ac:dyDescent="0.25">
      <c r="A3989">
        <v>1673080</v>
      </c>
      <c r="B3989">
        <v>1</v>
      </c>
      <c r="C3989" t="s">
        <v>80</v>
      </c>
      <c r="D3989" t="s">
        <v>87</v>
      </c>
      <c r="E3989" t="s">
        <v>146</v>
      </c>
      <c r="F3989" t="s">
        <v>11614</v>
      </c>
      <c r="G3989" t="s">
        <v>281</v>
      </c>
      <c r="H3989" t="s">
        <v>143</v>
      </c>
      <c r="I3989" t="s">
        <v>135</v>
      </c>
      <c r="J3989" t="s">
        <v>136</v>
      </c>
      <c r="K3989" t="s">
        <v>167</v>
      </c>
      <c r="L3989" t="s">
        <v>11615</v>
      </c>
      <c r="M3989" t="s">
        <v>11616</v>
      </c>
      <c r="N3989">
        <v>0.35055555500000002</v>
      </c>
      <c r="O3989">
        <v>0</v>
      </c>
      <c r="P3989">
        <v>211</v>
      </c>
      <c r="Q3989">
        <v>0</v>
      </c>
      <c r="R3989">
        <v>0</v>
      </c>
      <c r="S3989">
        <v>0</v>
      </c>
      <c r="T3989">
        <v>6</v>
      </c>
      <c r="U3989">
        <v>0</v>
      </c>
      <c r="V3989">
        <v>0</v>
      </c>
      <c r="W3989">
        <v>0</v>
      </c>
      <c r="X3989">
        <v>20.197182199583469</v>
      </c>
      <c r="Y3989">
        <v>0</v>
      </c>
      <c r="Z3989">
        <v>0</v>
      </c>
      <c r="AA3989">
        <v>0</v>
      </c>
      <c r="AB3989">
        <v>1.0449948586567284</v>
      </c>
      <c r="AC3989">
        <v>0</v>
      </c>
      <c r="AD3989">
        <v>0</v>
      </c>
      <c r="AE3989">
        <v>21.242177058240198</v>
      </c>
    </row>
    <row r="3990" spans="1:31" x14ac:dyDescent="0.25">
      <c r="A3990">
        <v>1672957</v>
      </c>
      <c r="B3990">
        <v>1</v>
      </c>
      <c r="C3990" t="s">
        <v>80</v>
      </c>
      <c r="D3990" t="s">
        <v>96</v>
      </c>
      <c r="E3990" t="s">
        <v>140</v>
      </c>
      <c r="F3990" t="s">
        <v>11617</v>
      </c>
      <c r="G3990" t="s">
        <v>197</v>
      </c>
      <c r="H3990" t="s">
        <v>143</v>
      </c>
      <c r="I3990" t="s">
        <v>135</v>
      </c>
      <c r="J3990" t="s">
        <v>136</v>
      </c>
      <c r="K3990" t="s">
        <v>137</v>
      </c>
      <c r="L3990" t="s">
        <v>11618</v>
      </c>
      <c r="M3990" t="s">
        <v>11619</v>
      </c>
      <c r="N3990">
        <v>1.6074999999999999</v>
      </c>
      <c r="O3990">
        <v>0</v>
      </c>
      <c r="P3990">
        <v>8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1.8239251041762381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1.8239251041762381</v>
      </c>
    </row>
    <row r="3991" spans="1:31" x14ac:dyDescent="0.25">
      <c r="A3991">
        <v>1673143</v>
      </c>
      <c r="B3991">
        <v>1</v>
      </c>
      <c r="C3991" t="s">
        <v>80</v>
      </c>
      <c r="D3991" t="s">
        <v>84</v>
      </c>
      <c r="E3991" t="s">
        <v>140</v>
      </c>
      <c r="F3991" t="s">
        <v>11620</v>
      </c>
      <c r="G3991" t="s">
        <v>209</v>
      </c>
      <c r="H3991" t="s">
        <v>143</v>
      </c>
      <c r="I3991" t="s">
        <v>135</v>
      </c>
      <c r="J3991" t="s">
        <v>136</v>
      </c>
      <c r="K3991" t="s">
        <v>137</v>
      </c>
      <c r="L3991" t="s">
        <v>11621</v>
      </c>
      <c r="M3991" t="s">
        <v>11622</v>
      </c>
      <c r="N3991">
        <v>6.3036111110000004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1.6769563451187772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1.6769563451187772</v>
      </c>
    </row>
    <row r="3992" spans="1:31" x14ac:dyDescent="0.25">
      <c r="A3992">
        <v>1673475</v>
      </c>
      <c r="B3992">
        <v>1</v>
      </c>
      <c r="C3992" t="s">
        <v>80</v>
      </c>
      <c r="D3992" t="s">
        <v>96</v>
      </c>
      <c r="E3992" t="s">
        <v>140</v>
      </c>
      <c r="F3992" t="s">
        <v>11623</v>
      </c>
      <c r="G3992" t="s">
        <v>142</v>
      </c>
      <c r="H3992" t="s">
        <v>143</v>
      </c>
      <c r="I3992" t="s">
        <v>135</v>
      </c>
      <c r="J3992" t="s">
        <v>136</v>
      </c>
      <c r="K3992" t="s">
        <v>137</v>
      </c>
      <c r="L3992" t="s">
        <v>11624</v>
      </c>
      <c r="M3992" t="s">
        <v>11625</v>
      </c>
      <c r="N3992">
        <v>5.2291666660000002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1.5375998500369834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1.5375998500369834</v>
      </c>
    </row>
    <row r="3993" spans="1:31" x14ac:dyDescent="0.25">
      <c r="A3993">
        <v>1673226</v>
      </c>
      <c r="B3993">
        <v>1</v>
      </c>
      <c r="C3993" t="s">
        <v>80</v>
      </c>
      <c r="D3993" t="s">
        <v>88</v>
      </c>
      <c r="E3993" t="s">
        <v>140</v>
      </c>
      <c r="F3993" t="s">
        <v>11626</v>
      </c>
      <c r="G3993" t="s">
        <v>209</v>
      </c>
      <c r="H3993" t="s">
        <v>143</v>
      </c>
      <c r="I3993" t="s">
        <v>135</v>
      </c>
      <c r="J3993" t="s">
        <v>136</v>
      </c>
      <c r="K3993" t="s">
        <v>137</v>
      </c>
      <c r="L3993" t="s">
        <v>11627</v>
      </c>
      <c r="M3993" t="s">
        <v>11628</v>
      </c>
      <c r="N3993">
        <v>0.70805555499999995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1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0.22693101012594447</v>
      </c>
      <c r="AC3993">
        <v>0</v>
      </c>
      <c r="AD3993">
        <v>0</v>
      </c>
      <c r="AE3993">
        <v>0.22693101012594447</v>
      </c>
    </row>
    <row r="3994" spans="1:31" x14ac:dyDescent="0.25">
      <c r="A3994">
        <v>1673180</v>
      </c>
      <c r="B3994">
        <v>1</v>
      </c>
      <c r="C3994" t="s">
        <v>80</v>
      </c>
      <c r="D3994" t="s">
        <v>82</v>
      </c>
      <c r="E3994" t="s">
        <v>140</v>
      </c>
      <c r="F3994" t="s">
        <v>11629</v>
      </c>
      <c r="G3994" t="s">
        <v>142</v>
      </c>
      <c r="H3994" t="s">
        <v>143</v>
      </c>
      <c r="I3994" t="s">
        <v>135</v>
      </c>
      <c r="J3994" t="s">
        <v>136</v>
      </c>
      <c r="K3994" t="s">
        <v>137</v>
      </c>
      <c r="L3994" t="s">
        <v>11630</v>
      </c>
      <c r="M3994" t="s">
        <v>11631</v>
      </c>
      <c r="N3994">
        <v>9.6808333330000007</v>
      </c>
      <c r="O3994">
        <v>0</v>
      </c>
      <c r="P3994">
        <v>8</v>
      </c>
      <c r="Q3994">
        <v>0</v>
      </c>
      <c r="R3994">
        <v>0</v>
      </c>
      <c r="S3994">
        <v>0</v>
      </c>
      <c r="T3994">
        <v>1</v>
      </c>
      <c r="U3994">
        <v>0</v>
      </c>
      <c r="V3994">
        <v>1</v>
      </c>
      <c r="W3994">
        <v>0</v>
      </c>
      <c r="X3994">
        <v>34.24348114484372</v>
      </c>
      <c r="Y3994">
        <v>0</v>
      </c>
      <c r="Z3994">
        <v>0</v>
      </c>
      <c r="AA3994">
        <v>0</v>
      </c>
      <c r="AB3994">
        <v>2.8605452377310567</v>
      </c>
      <c r="AC3994">
        <v>0</v>
      </c>
      <c r="AD3994">
        <v>1205.32962041775</v>
      </c>
      <c r="AE3994">
        <v>1242.4336468003248</v>
      </c>
    </row>
    <row r="3995" spans="1:31" x14ac:dyDescent="0.25">
      <c r="A3995">
        <v>1673329</v>
      </c>
      <c r="B3995">
        <v>1</v>
      </c>
      <c r="C3995" t="s">
        <v>80</v>
      </c>
      <c r="D3995" t="s">
        <v>94</v>
      </c>
      <c r="E3995" t="s">
        <v>159</v>
      </c>
      <c r="F3995" t="s">
        <v>11632</v>
      </c>
      <c r="G3995" t="s">
        <v>133</v>
      </c>
      <c r="H3995" t="s">
        <v>134</v>
      </c>
      <c r="I3995" t="s">
        <v>135</v>
      </c>
      <c r="J3995" t="s">
        <v>136</v>
      </c>
      <c r="K3995" t="s">
        <v>137</v>
      </c>
      <c r="L3995" t="s">
        <v>11633</v>
      </c>
      <c r="M3995" t="s">
        <v>11634</v>
      </c>
      <c r="N3995">
        <v>1.782777777</v>
      </c>
      <c r="O3995">
        <v>0</v>
      </c>
      <c r="P3995">
        <v>0</v>
      </c>
      <c r="Q3995">
        <v>1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25.458855342327229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25.458855342327229</v>
      </c>
    </row>
    <row r="3996" spans="1:31" x14ac:dyDescent="0.25">
      <c r="A3996">
        <v>1673040</v>
      </c>
      <c r="B3996">
        <v>1</v>
      </c>
      <c r="C3996" t="s">
        <v>80</v>
      </c>
      <c r="D3996" t="s">
        <v>103</v>
      </c>
      <c r="E3996" t="s">
        <v>151</v>
      </c>
      <c r="F3996" t="s">
        <v>11635</v>
      </c>
      <c r="G3996" t="s">
        <v>153</v>
      </c>
      <c r="H3996" t="s">
        <v>143</v>
      </c>
      <c r="I3996" t="s">
        <v>135</v>
      </c>
      <c r="J3996" t="s">
        <v>136</v>
      </c>
      <c r="K3996" t="s">
        <v>137</v>
      </c>
      <c r="L3996" t="s">
        <v>11636</v>
      </c>
      <c r="M3996" t="s">
        <v>11637</v>
      </c>
      <c r="N3996">
        <v>1.1305555549999999</v>
      </c>
      <c r="O3996">
        <v>0</v>
      </c>
      <c r="P3996">
        <v>131</v>
      </c>
      <c r="Q3996">
        <v>0</v>
      </c>
      <c r="R3996">
        <v>0</v>
      </c>
      <c r="S3996">
        <v>0</v>
      </c>
      <c r="T3996">
        <v>16</v>
      </c>
      <c r="U3996">
        <v>0</v>
      </c>
      <c r="V3996">
        <v>0</v>
      </c>
      <c r="W3996">
        <v>0</v>
      </c>
      <c r="X3996">
        <v>47.010233078213687</v>
      </c>
      <c r="Y3996">
        <v>0</v>
      </c>
      <c r="Z3996">
        <v>0</v>
      </c>
      <c r="AA3996">
        <v>0</v>
      </c>
      <c r="AB3996">
        <v>14.609227104890081</v>
      </c>
      <c r="AC3996">
        <v>0</v>
      </c>
      <c r="AD3996">
        <v>0</v>
      </c>
      <c r="AE3996">
        <v>61.619460183103769</v>
      </c>
    </row>
    <row r="3997" spans="1:31" x14ac:dyDescent="0.25">
      <c r="A3997">
        <v>1673034</v>
      </c>
      <c r="B3997">
        <v>1</v>
      </c>
      <c r="C3997" t="s">
        <v>80</v>
      </c>
      <c r="D3997" t="s">
        <v>92</v>
      </c>
      <c r="E3997" t="s">
        <v>151</v>
      </c>
      <c r="F3997" t="s">
        <v>11638</v>
      </c>
      <c r="G3997" t="s">
        <v>281</v>
      </c>
      <c r="H3997" t="s">
        <v>143</v>
      </c>
      <c r="I3997" t="s">
        <v>135</v>
      </c>
      <c r="J3997" t="s">
        <v>136</v>
      </c>
      <c r="K3997" t="s">
        <v>167</v>
      </c>
      <c r="L3997" t="s">
        <v>11639</v>
      </c>
      <c r="M3997" t="s">
        <v>11640</v>
      </c>
      <c r="N3997">
        <v>10.4</v>
      </c>
      <c r="O3997">
        <v>0</v>
      </c>
      <c r="P3997">
        <v>9</v>
      </c>
      <c r="Q3997">
        <v>0</v>
      </c>
      <c r="R3997">
        <v>2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12.881501504331002</v>
      </c>
      <c r="Y3997">
        <v>0</v>
      </c>
      <c r="Z3997">
        <v>1.8222365922516004</v>
      </c>
      <c r="AA3997">
        <v>0</v>
      </c>
      <c r="AB3997">
        <v>0</v>
      </c>
      <c r="AC3997">
        <v>0</v>
      </c>
      <c r="AD3997">
        <v>0</v>
      </c>
      <c r="AE3997">
        <v>14.703738096582603</v>
      </c>
    </row>
    <row r="3998" spans="1:31" x14ac:dyDescent="0.25">
      <c r="A3998">
        <v>1673429</v>
      </c>
      <c r="B3998">
        <v>1</v>
      </c>
      <c r="C3998" t="s">
        <v>80</v>
      </c>
      <c r="D3998" t="s">
        <v>96</v>
      </c>
      <c r="E3998" t="s">
        <v>151</v>
      </c>
      <c r="F3998" t="s">
        <v>11641</v>
      </c>
      <c r="G3998" t="s">
        <v>222</v>
      </c>
      <c r="H3998" t="s">
        <v>143</v>
      </c>
      <c r="I3998" t="s">
        <v>135</v>
      </c>
      <c r="J3998" t="s">
        <v>136</v>
      </c>
      <c r="K3998" t="s">
        <v>137</v>
      </c>
      <c r="L3998" t="s">
        <v>11642</v>
      </c>
      <c r="M3998" t="s">
        <v>11643</v>
      </c>
      <c r="N3998">
        <v>4.7861111110000003</v>
      </c>
      <c r="O3998">
        <v>0</v>
      </c>
      <c r="P3998">
        <v>35</v>
      </c>
      <c r="Q3998">
        <v>0</v>
      </c>
      <c r="R3998">
        <v>0</v>
      </c>
      <c r="S3998">
        <v>0</v>
      </c>
      <c r="T3998">
        <v>4</v>
      </c>
      <c r="U3998">
        <v>0</v>
      </c>
      <c r="V3998">
        <v>0</v>
      </c>
      <c r="W3998">
        <v>0</v>
      </c>
      <c r="X3998">
        <v>66.094511238307561</v>
      </c>
      <c r="Y3998">
        <v>0</v>
      </c>
      <c r="Z3998">
        <v>0</v>
      </c>
      <c r="AA3998">
        <v>0</v>
      </c>
      <c r="AB3998">
        <v>7.4070023918313908</v>
      </c>
      <c r="AC3998">
        <v>0</v>
      </c>
      <c r="AD3998">
        <v>0</v>
      </c>
      <c r="AE3998">
        <v>73.501513630138959</v>
      </c>
    </row>
    <row r="3999" spans="1:31" x14ac:dyDescent="0.25">
      <c r="A3999">
        <v>1673283</v>
      </c>
      <c r="B3999">
        <v>1</v>
      </c>
      <c r="C3999" t="s">
        <v>81</v>
      </c>
      <c r="D3999" t="s">
        <v>112</v>
      </c>
      <c r="E3999" t="s">
        <v>140</v>
      </c>
      <c r="F3999" t="s">
        <v>11644</v>
      </c>
      <c r="G3999" t="s">
        <v>197</v>
      </c>
      <c r="H3999" t="s">
        <v>143</v>
      </c>
      <c r="I3999" t="s">
        <v>135</v>
      </c>
      <c r="J3999" t="s">
        <v>136</v>
      </c>
      <c r="K3999" t="s">
        <v>137</v>
      </c>
      <c r="L3999" t="s">
        <v>11645</v>
      </c>
      <c r="M3999" t="s">
        <v>11646</v>
      </c>
      <c r="N3999">
        <v>3.3108333330000002</v>
      </c>
      <c r="O3999">
        <v>0</v>
      </c>
      <c r="P3999">
        <v>2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1.2163623748990646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1.2163623748990646</v>
      </c>
    </row>
    <row r="4000" spans="1:31" x14ac:dyDescent="0.25">
      <c r="A4000">
        <v>1673017</v>
      </c>
      <c r="B4000">
        <v>1</v>
      </c>
      <c r="C4000" t="s">
        <v>80</v>
      </c>
      <c r="D4000" t="s">
        <v>94</v>
      </c>
      <c r="E4000" t="s">
        <v>164</v>
      </c>
      <c r="F4000" t="s">
        <v>11647</v>
      </c>
      <c r="G4000" t="s">
        <v>281</v>
      </c>
      <c r="H4000" t="s">
        <v>134</v>
      </c>
      <c r="I4000" t="s">
        <v>135</v>
      </c>
      <c r="J4000" t="s">
        <v>136</v>
      </c>
      <c r="K4000" t="s">
        <v>167</v>
      </c>
      <c r="L4000" t="s">
        <v>11648</v>
      </c>
      <c r="M4000" t="s">
        <v>11649</v>
      </c>
      <c r="N4000">
        <v>1.5119444440000001</v>
      </c>
      <c r="O4000">
        <v>1</v>
      </c>
      <c r="P4000">
        <v>326</v>
      </c>
      <c r="Q4000">
        <v>24</v>
      </c>
      <c r="R4000">
        <v>56</v>
      </c>
      <c r="S4000">
        <v>14</v>
      </c>
      <c r="T4000">
        <v>107</v>
      </c>
      <c r="U4000">
        <v>7</v>
      </c>
      <c r="V4000">
        <v>0</v>
      </c>
      <c r="W4000">
        <v>1.4516770035058999</v>
      </c>
      <c r="X4000">
        <v>90.802103999172246</v>
      </c>
      <c r="Y4000">
        <v>9.6945624602635991</v>
      </c>
      <c r="Z4000">
        <v>12.809856054210627</v>
      </c>
      <c r="AA4000">
        <v>323.52209908142549</v>
      </c>
      <c r="AB4000">
        <v>52.140745308314351</v>
      </c>
      <c r="AC4000">
        <v>844.58083193419884</v>
      </c>
      <c r="AD4000">
        <v>0</v>
      </c>
      <c r="AE4000">
        <v>1335.0018758410911</v>
      </c>
    </row>
    <row r="4001" spans="1:31" x14ac:dyDescent="0.25">
      <c r="A4001">
        <v>1672974</v>
      </c>
      <c r="B4001">
        <v>1</v>
      </c>
      <c r="C4001" t="s">
        <v>81</v>
      </c>
      <c r="D4001" t="s">
        <v>123</v>
      </c>
      <c r="E4001" t="s">
        <v>159</v>
      </c>
      <c r="F4001" t="s">
        <v>10995</v>
      </c>
      <c r="G4001" t="s">
        <v>281</v>
      </c>
      <c r="H4001" t="s">
        <v>134</v>
      </c>
      <c r="I4001" t="s">
        <v>135</v>
      </c>
      <c r="J4001" t="s">
        <v>136</v>
      </c>
      <c r="K4001" t="s">
        <v>167</v>
      </c>
      <c r="L4001" t="s">
        <v>11650</v>
      </c>
      <c r="M4001" t="s">
        <v>10996</v>
      </c>
      <c r="N4001">
        <v>2.7430555550000002</v>
      </c>
      <c r="O4001">
        <v>0</v>
      </c>
      <c r="P4001">
        <v>11441</v>
      </c>
      <c r="Q4001">
        <v>0</v>
      </c>
      <c r="R4001">
        <v>10</v>
      </c>
      <c r="S4001">
        <v>9</v>
      </c>
      <c r="T4001">
        <v>951</v>
      </c>
      <c r="U4001">
        <v>3</v>
      </c>
      <c r="V4001">
        <v>6</v>
      </c>
      <c r="W4001">
        <v>0</v>
      </c>
      <c r="X4001">
        <v>7179.8520749637783</v>
      </c>
      <c r="Y4001">
        <v>0</v>
      </c>
      <c r="Z4001">
        <v>5.6165954463521262</v>
      </c>
      <c r="AA4001">
        <v>886.48207377429185</v>
      </c>
      <c r="AB4001">
        <v>2906.7920923896231</v>
      </c>
      <c r="AC4001">
        <v>359.68790612365586</v>
      </c>
      <c r="AD4001">
        <v>653.52475488753112</v>
      </c>
      <c r="AE4001">
        <v>11991.955497585232</v>
      </c>
    </row>
    <row r="4002" spans="1:31" x14ac:dyDescent="0.25">
      <c r="A4002">
        <v>1673472</v>
      </c>
      <c r="B4002">
        <v>1</v>
      </c>
      <c r="C4002" t="s">
        <v>80</v>
      </c>
      <c r="D4002" t="s">
        <v>107</v>
      </c>
      <c r="E4002" t="s">
        <v>151</v>
      </c>
      <c r="F4002" t="s">
        <v>11651</v>
      </c>
      <c r="G4002" t="s">
        <v>153</v>
      </c>
      <c r="H4002" t="s">
        <v>143</v>
      </c>
      <c r="I4002" t="s">
        <v>135</v>
      </c>
      <c r="J4002" t="s">
        <v>136</v>
      </c>
      <c r="K4002" t="s">
        <v>137</v>
      </c>
      <c r="L4002" t="s">
        <v>11652</v>
      </c>
      <c r="M4002" t="s">
        <v>11653</v>
      </c>
      <c r="N4002">
        <v>0.74222222199999999</v>
      </c>
      <c r="O4002">
        <v>0</v>
      </c>
      <c r="P4002">
        <v>80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25.199778516251381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25.199778516251381</v>
      </c>
    </row>
    <row r="4003" spans="1:31" x14ac:dyDescent="0.25">
      <c r="A4003">
        <v>1673346</v>
      </c>
      <c r="B4003">
        <v>1</v>
      </c>
      <c r="C4003" t="s">
        <v>80</v>
      </c>
      <c r="D4003" t="s">
        <v>107</v>
      </c>
      <c r="E4003" t="s">
        <v>140</v>
      </c>
      <c r="F4003" t="s">
        <v>11654</v>
      </c>
      <c r="G4003" t="s">
        <v>197</v>
      </c>
      <c r="H4003" t="s">
        <v>143</v>
      </c>
      <c r="I4003" t="s">
        <v>135</v>
      </c>
      <c r="J4003" t="s">
        <v>136</v>
      </c>
      <c r="K4003" t="s">
        <v>137</v>
      </c>
      <c r="L4003" t="s">
        <v>11655</v>
      </c>
      <c r="M4003" t="s">
        <v>11656</v>
      </c>
      <c r="N4003">
        <v>1.7041666660000001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0.15774734702943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0.15774734702943</v>
      </c>
    </row>
    <row r="4004" spans="1:31" x14ac:dyDescent="0.25">
      <c r="A4004">
        <v>1673060</v>
      </c>
      <c r="B4004">
        <v>1</v>
      </c>
      <c r="C4004" t="s">
        <v>80</v>
      </c>
      <c r="D4004" t="s">
        <v>96</v>
      </c>
      <c r="E4004" t="s">
        <v>140</v>
      </c>
      <c r="F4004" t="s">
        <v>11657</v>
      </c>
      <c r="G4004" t="s">
        <v>197</v>
      </c>
      <c r="H4004" t="s">
        <v>143</v>
      </c>
      <c r="I4004" t="s">
        <v>135</v>
      </c>
      <c r="J4004" t="s">
        <v>136</v>
      </c>
      <c r="K4004" t="s">
        <v>137</v>
      </c>
      <c r="L4004" t="s">
        <v>11658</v>
      </c>
      <c r="M4004" t="s">
        <v>11659</v>
      </c>
      <c r="N4004">
        <v>8.8094444440000004</v>
      </c>
      <c r="O4004">
        <v>0</v>
      </c>
      <c r="P4004">
        <v>2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5.1769382056478008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5.1769382056478008</v>
      </c>
    </row>
    <row r="4005" spans="1:31" x14ac:dyDescent="0.25">
      <c r="A4005">
        <v>1673309</v>
      </c>
      <c r="B4005">
        <v>1</v>
      </c>
      <c r="C4005" t="s">
        <v>80</v>
      </c>
      <c r="D4005" t="s">
        <v>99</v>
      </c>
      <c r="E4005" t="s">
        <v>140</v>
      </c>
      <c r="F4005" t="s">
        <v>11660</v>
      </c>
      <c r="G4005" t="s">
        <v>197</v>
      </c>
      <c r="H4005" t="s">
        <v>143</v>
      </c>
      <c r="I4005" t="s">
        <v>135</v>
      </c>
      <c r="J4005" t="s">
        <v>136</v>
      </c>
      <c r="K4005" t="s">
        <v>137</v>
      </c>
      <c r="L4005" t="s">
        <v>11661</v>
      </c>
      <c r="M4005" t="s">
        <v>11662</v>
      </c>
      <c r="N4005">
        <v>3.2324999999999999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2.4369823233510002E-2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2.4369823233510002E-2</v>
      </c>
    </row>
    <row r="4006" spans="1:31" x14ac:dyDescent="0.25">
      <c r="A4006">
        <v>1673452</v>
      </c>
      <c r="B4006">
        <v>1</v>
      </c>
      <c r="C4006" t="s">
        <v>80</v>
      </c>
      <c r="D4006" t="s">
        <v>82</v>
      </c>
      <c r="E4006" t="s">
        <v>140</v>
      </c>
      <c r="F4006" t="s">
        <v>11663</v>
      </c>
      <c r="G4006" t="s">
        <v>197</v>
      </c>
      <c r="H4006" t="s">
        <v>143</v>
      </c>
      <c r="I4006" t="s">
        <v>135</v>
      </c>
      <c r="J4006" t="s">
        <v>136</v>
      </c>
      <c r="K4006" t="s">
        <v>137</v>
      </c>
      <c r="L4006" t="s">
        <v>11664</v>
      </c>
      <c r="M4006" t="s">
        <v>11665</v>
      </c>
      <c r="N4006">
        <v>1.915277777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0.26805123626312777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0.26805123626312777</v>
      </c>
    </row>
    <row r="4007" spans="1:31" x14ac:dyDescent="0.25">
      <c r="A4007">
        <v>1672954</v>
      </c>
      <c r="B4007">
        <v>1</v>
      </c>
      <c r="C4007" t="s">
        <v>81</v>
      </c>
      <c r="D4007" t="s">
        <v>120</v>
      </c>
      <c r="E4007" t="s">
        <v>131</v>
      </c>
      <c r="F4007" t="s">
        <v>472</v>
      </c>
      <c r="G4007" t="s">
        <v>281</v>
      </c>
      <c r="H4007" t="s">
        <v>134</v>
      </c>
      <c r="I4007" t="s">
        <v>135</v>
      </c>
      <c r="J4007" t="s">
        <v>136</v>
      </c>
      <c r="K4007" t="s">
        <v>167</v>
      </c>
      <c r="L4007" t="s">
        <v>11666</v>
      </c>
      <c r="M4007" t="s">
        <v>11667</v>
      </c>
      <c r="N4007">
        <v>8.2770655550000001</v>
      </c>
      <c r="O4007">
        <v>0</v>
      </c>
      <c r="P4007">
        <v>488</v>
      </c>
      <c r="Q4007">
        <v>28</v>
      </c>
      <c r="R4007">
        <v>53</v>
      </c>
      <c r="S4007">
        <v>3</v>
      </c>
      <c r="T4007">
        <v>32</v>
      </c>
      <c r="U4007">
        <v>0</v>
      </c>
      <c r="V4007">
        <v>1</v>
      </c>
      <c r="W4007">
        <v>0</v>
      </c>
      <c r="X4007">
        <v>1031.640606757466</v>
      </c>
      <c r="Y4007">
        <v>121.42497127683623</v>
      </c>
      <c r="Z4007">
        <v>115.85476293671748</v>
      </c>
      <c r="AA4007">
        <v>238.0828505887855</v>
      </c>
      <c r="AB4007">
        <v>170.19068380055995</v>
      </c>
      <c r="AC4007">
        <v>0</v>
      </c>
      <c r="AD4007">
        <v>0.48014423529914729</v>
      </c>
      <c r="AE4007">
        <v>1677.6740195956643</v>
      </c>
    </row>
    <row r="4008" spans="1:31" x14ac:dyDescent="0.25">
      <c r="A4008">
        <v>1673203</v>
      </c>
      <c r="B4008">
        <v>1</v>
      </c>
      <c r="C4008" t="s">
        <v>81</v>
      </c>
      <c r="D4008" t="s">
        <v>123</v>
      </c>
      <c r="E4008" t="s">
        <v>131</v>
      </c>
      <c r="F4008" t="s">
        <v>11668</v>
      </c>
      <c r="G4008" t="s">
        <v>161</v>
      </c>
      <c r="H4008" t="s">
        <v>134</v>
      </c>
      <c r="I4008" t="s">
        <v>135</v>
      </c>
      <c r="J4008" t="s">
        <v>136</v>
      </c>
      <c r="K4008" t="s">
        <v>137</v>
      </c>
      <c r="L4008" t="s">
        <v>11669</v>
      </c>
      <c r="M4008" t="s">
        <v>11670</v>
      </c>
      <c r="N4008">
        <v>1.8286111110000001</v>
      </c>
      <c r="O4008">
        <v>0</v>
      </c>
      <c r="P4008">
        <v>4</v>
      </c>
      <c r="Q4008">
        <v>1</v>
      </c>
      <c r="R4008">
        <v>135</v>
      </c>
      <c r="S4008">
        <v>0</v>
      </c>
      <c r="T4008">
        <v>12</v>
      </c>
      <c r="U4008">
        <v>0</v>
      </c>
      <c r="V4008">
        <v>0</v>
      </c>
      <c r="W4008">
        <v>0</v>
      </c>
      <c r="X4008">
        <v>0.8961038967567122</v>
      </c>
      <c r="Y4008">
        <v>1.098379571546475</v>
      </c>
      <c r="Z4008">
        <v>73.854546213821791</v>
      </c>
      <c r="AA4008">
        <v>0</v>
      </c>
      <c r="AB4008">
        <v>46.617288533936126</v>
      </c>
      <c r="AC4008">
        <v>0</v>
      </c>
      <c r="AD4008">
        <v>0</v>
      </c>
      <c r="AE4008">
        <v>122.4663182160611</v>
      </c>
    </row>
    <row r="4009" spans="1:31" x14ac:dyDescent="0.25">
      <c r="A4009">
        <v>1673117</v>
      </c>
      <c r="B4009">
        <v>1</v>
      </c>
      <c r="C4009" t="s">
        <v>80</v>
      </c>
      <c r="D4009" t="s">
        <v>96</v>
      </c>
      <c r="E4009" t="s">
        <v>140</v>
      </c>
      <c r="F4009" t="s">
        <v>11671</v>
      </c>
      <c r="G4009" t="s">
        <v>142</v>
      </c>
      <c r="H4009" t="s">
        <v>143</v>
      </c>
      <c r="I4009" t="s">
        <v>135</v>
      </c>
      <c r="J4009" t="s">
        <v>136</v>
      </c>
      <c r="K4009" t="s">
        <v>137</v>
      </c>
      <c r="L4009" t="s">
        <v>11672</v>
      </c>
      <c r="M4009" t="s">
        <v>11673</v>
      </c>
      <c r="N4009">
        <v>6.477222222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8.778775810238038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8.778775810238038</v>
      </c>
    </row>
    <row r="4010" spans="1:31" x14ac:dyDescent="0.25">
      <c r="A4010">
        <v>1673160</v>
      </c>
      <c r="B4010">
        <v>1</v>
      </c>
      <c r="C4010" t="s">
        <v>80</v>
      </c>
      <c r="D4010" t="s">
        <v>99</v>
      </c>
      <c r="E4010" t="s">
        <v>140</v>
      </c>
      <c r="F4010" t="s">
        <v>11674</v>
      </c>
      <c r="G4010" t="s">
        <v>197</v>
      </c>
      <c r="H4010" t="s">
        <v>143</v>
      </c>
      <c r="I4010" t="s">
        <v>135</v>
      </c>
      <c r="J4010" t="s">
        <v>136</v>
      </c>
      <c r="K4010" t="s">
        <v>137</v>
      </c>
      <c r="L4010" t="s">
        <v>11675</v>
      </c>
      <c r="M4010" t="s">
        <v>11676</v>
      </c>
      <c r="N4010">
        <v>7.77</v>
      </c>
      <c r="O4010">
        <v>0</v>
      </c>
      <c r="P4010">
        <v>3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1.0894212305969055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1.0894212305969055</v>
      </c>
    </row>
    <row r="4011" spans="1:31" x14ac:dyDescent="0.25">
      <c r="A4011">
        <v>1672983</v>
      </c>
      <c r="B4011">
        <v>1</v>
      </c>
      <c r="C4011" t="s">
        <v>80</v>
      </c>
      <c r="D4011" t="s">
        <v>97</v>
      </c>
      <c r="E4011" t="s">
        <v>151</v>
      </c>
      <c r="F4011" t="s">
        <v>11364</v>
      </c>
      <c r="G4011" t="s">
        <v>389</v>
      </c>
      <c r="H4011" t="s">
        <v>143</v>
      </c>
      <c r="I4011" t="s">
        <v>135</v>
      </c>
      <c r="J4011" t="s">
        <v>136</v>
      </c>
      <c r="K4011" t="s">
        <v>137</v>
      </c>
      <c r="L4011" t="s">
        <v>11677</v>
      </c>
      <c r="M4011" t="s">
        <v>11678</v>
      </c>
      <c r="N4011">
        <v>1.6825000000000001</v>
      </c>
      <c r="O4011">
        <v>0</v>
      </c>
      <c r="P4011">
        <v>95</v>
      </c>
      <c r="Q4011">
        <v>0</v>
      </c>
      <c r="R4011">
        <v>0</v>
      </c>
      <c r="S4011">
        <v>0</v>
      </c>
      <c r="T4011">
        <v>4</v>
      </c>
      <c r="U4011">
        <v>0</v>
      </c>
      <c r="V4011">
        <v>0</v>
      </c>
      <c r="W4011">
        <v>0</v>
      </c>
      <c r="X4011">
        <v>103.24009042430099</v>
      </c>
      <c r="Y4011">
        <v>0</v>
      </c>
      <c r="Z4011">
        <v>0</v>
      </c>
      <c r="AA4011">
        <v>0</v>
      </c>
      <c r="AB4011">
        <v>6.0475101056677261</v>
      </c>
      <c r="AC4011">
        <v>0</v>
      </c>
      <c r="AD4011">
        <v>0</v>
      </c>
      <c r="AE4011">
        <v>109.28760052996871</v>
      </c>
    </row>
    <row r="4012" spans="1:31" x14ac:dyDescent="0.25">
      <c r="A4012">
        <v>1673292</v>
      </c>
      <c r="B4012">
        <v>1</v>
      </c>
      <c r="C4012" t="s">
        <v>81</v>
      </c>
      <c r="D4012" t="s">
        <v>123</v>
      </c>
      <c r="E4012" t="s">
        <v>146</v>
      </c>
      <c r="F4012" t="s">
        <v>11679</v>
      </c>
      <c r="G4012" t="s">
        <v>153</v>
      </c>
      <c r="H4012" t="s">
        <v>143</v>
      </c>
      <c r="I4012" t="s">
        <v>135</v>
      </c>
      <c r="J4012" t="s">
        <v>136</v>
      </c>
      <c r="K4012" t="s">
        <v>137</v>
      </c>
      <c r="L4012" t="s">
        <v>11680</v>
      </c>
      <c r="M4012" t="s">
        <v>11681</v>
      </c>
      <c r="N4012">
        <v>3.8525</v>
      </c>
      <c r="O4012">
        <v>0</v>
      </c>
      <c r="P4012">
        <v>0</v>
      </c>
      <c r="Q4012">
        <v>0</v>
      </c>
      <c r="R4012">
        <v>35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5.2502384714552743</v>
      </c>
      <c r="AA4012">
        <v>0</v>
      </c>
      <c r="AB4012">
        <v>0</v>
      </c>
      <c r="AC4012">
        <v>0</v>
      </c>
      <c r="AD4012">
        <v>0</v>
      </c>
      <c r="AE4012">
        <v>5.2502384714552743</v>
      </c>
    </row>
    <row r="4013" spans="1:31" x14ac:dyDescent="0.25">
      <c r="A4013">
        <v>1673006</v>
      </c>
      <c r="B4013">
        <v>1</v>
      </c>
      <c r="C4013" t="s">
        <v>81</v>
      </c>
      <c r="D4013" t="s">
        <v>115</v>
      </c>
      <c r="E4013" t="s">
        <v>146</v>
      </c>
      <c r="F4013" t="s">
        <v>309</v>
      </c>
      <c r="G4013" t="s">
        <v>281</v>
      </c>
      <c r="H4013" t="s">
        <v>143</v>
      </c>
      <c r="I4013" t="s">
        <v>135</v>
      </c>
      <c r="J4013" t="s">
        <v>136</v>
      </c>
      <c r="K4013" t="s">
        <v>167</v>
      </c>
      <c r="L4013" t="s">
        <v>11682</v>
      </c>
      <c r="M4013" t="s">
        <v>11683</v>
      </c>
      <c r="N4013">
        <v>7.6443738879999996</v>
      </c>
      <c r="O4013">
        <v>0</v>
      </c>
      <c r="P4013">
        <v>257</v>
      </c>
      <c r="Q4013">
        <v>0</v>
      </c>
      <c r="R4013">
        <v>0</v>
      </c>
      <c r="S4013">
        <v>0</v>
      </c>
      <c r="T4013">
        <v>3</v>
      </c>
      <c r="U4013">
        <v>0</v>
      </c>
      <c r="V4013">
        <v>0</v>
      </c>
      <c r="W4013">
        <v>0</v>
      </c>
      <c r="X4013">
        <v>260.73627837242094</v>
      </c>
      <c r="Y4013">
        <v>0</v>
      </c>
      <c r="Z4013">
        <v>0</v>
      </c>
      <c r="AA4013">
        <v>0</v>
      </c>
      <c r="AB4013">
        <v>9.2519448473074899</v>
      </c>
      <c r="AC4013">
        <v>0</v>
      </c>
      <c r="AD4013">
        <v>0</v>
      </c>
      <c r="AE4013">
        <v>269.98822321972841</v>
      </c>
    </row>
    <row r="4014" spans="1:31" x14ac:dyDescent="0.25">
      <c r="A4014">
        <v>1673338</v>
      </c>
      <c r="B4014">
        <v>1</v>
      </c>
      <c r="C4014" t="s">
        <v>80</v>
      </c>
      <c r="D4014" t="s">
        <v>98</v>
      </c>
      <c r="E4014" t="s">
        <v>140</v>
      </c>
      <c r="F4014" t="s">
        <v>11684</v>
      </c>
      <c r="G4014" t="s">
        <v>197</v>
      </c>
      <c r="H4014" t="s">
        <v>143</v>
      </c>
      <c r="I4014" t="s">
        <v>135</v>
      </c>
      <c r="J4014" t="s">
        <v>136</v>
      </c>
      <c r="K4014" t="s">
        <v>137</v>
      </c>
      <c r="L4014" t="s">
        <v>11685</v>
      </c>
      <c r="M4014" t="s">
        <v>11686</v>
      </c>
      <c r="N4014">
        <v>2.9997222219999999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</row>
    <row r="4015" spans="1:31" x14ac:dyDescent="0.25">
      <c r="A4015">
        <v>1673152</v>
      </c>
      <c r="B4015">
        <v>1</v>
      </c>
      <c r="C4015" t="s">
        <v>80</v>
      </c>
      <c r="D4015" t="s">
        <v>110</v>
      </c>
      <c r="E4015" t="s">
        <v>140</v>
      </c>
      <c r="F4015" t="s">
        <v>8838</v>
      </c>
      <c r="G4015" t="s">
        <v>209</v>
      </c>
      <c r="H4015" t="s">
        <v>143</v>
      </c>
      <c r="I4015" t="s">
        <v>135</v>
      </c>
      <c r="J4015" t="s">
        <v>136</v>
      </c>
      <c r="K4015" t="s">
        <v>137</v>
      </c>
      <c r="L4015" t="s">
        <v>11687</v>
      </c>
      <c r="M4015" t="s">
        <v>11688</v>
      </c>
      <c r="N4015">
        <v>0.456666666</v>
      </c>
      <c r="O4015">
        <v>0</v>
      </c>
      <c r="P4015">
        <v>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0.3968939249701125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0.3968939249701125</v>
      </c>
    </row>
    <row r="4016" spans="1:31" x14ac:dyDescent="0.25">
      <c r="A4016">
        <v>1673083</v>
      </c>
      <c r="B4016">
        <v>1</v>
      </c>
      <c r="C4016" t="s">
        <v>81</v>
      </c>
      <c r="D4016" t="s">
        <v>112</v>
      </c>
      <c r="E4016" t="s">
        <v>151</v>
      </c>
      <c r="F4016" t="s">
        <v>11689</v>
      </c>
      <c r="G4016" t="s">
        <v>389</v>
      </c>
      <c r="H4016" t="s">
        <v>143</v>
      </c>
      <c r="I4016" t="s">
        <v>135</v>
      </c>
      <c r="J4016" t="s">
        <v>136</v>
      </c>
      <c r="K4016" t="s">
        <v>137</v>
      </c>
      <c r="L4016" t="s">
        <v>11690</v>
      </c>
      <c r="M4016" t="s">
        <v>11691</v>
      </c>
      <c r="N4016">
        <v>6.2719444439999998</v>
      </c>
      <c r="O4016">
        <v>0</v>
      </c>
      <c r="P4016">
        <v>63</v>
      </c>
      <c r="Q4016">
        <v>0</v>
      </c>
      <c r="R4016">
        <v>0</v>
      </c>
      <c r="S4016">
        <v>0</v>
      </c>
      <c r="T4016">
        <v>4</v>
      </c>
      <c r="U4016">
        <v>0</v>
      </c>
      <c r="V4016">
        <v>0</v>
      </c>
      <c r="W4016">
        <v>0</v>
      </c>
      <c r="X4016">
        <v>89.532331738072941</v>
      </c>
      <c r="Y4016">
        <v>0</v>
      </c>
      <c r="Z4016">
        <v>0</v>
      </c>
      <c r="AA4016">
        <v>0</v>
      </c>
      <c r="AB4016">
        <v>0.17109310344873752</v>
      </c>
      <c r="AC4016">
        <v>0</v>
      </c>
      <c r="AD4016">
        <v>0</v>
      </c>
      <c r="AE4016">
        <v>89.703424841521681</v>
      </c>
    </row>
    <row r="4017" spans="1:31" x14ac:dyDescent="0.25">
      <c r="A4017">
        <v>1673438</v>
      </c>
      <c r="B4017">
        <v>1</v>
      </c>
      <c r="C4017" t="s">
        <v>80</v>
      </c>
      <c r="D4017" t="s">
        <v>96</v>
      </c>
      <c r="E4017" t="s">
        <v>159</v>
      </c>
      <c r="F4017" t="s">
        <v>7116</v>
      </c>
      <c r="G4017" t="s">
        <v>1484</v>
      </c>
      <c r="H4017" t="s">
        <v>134</v>
      </c>
      <c r="I4017" t="s">
        <v>135</v>
      </c>
      <c r="J4017" t="s">
        <v>136</v>
      </c>
      <c r="K4017" t="s">
        <v>137</v>
      </c>
      <c r="L4017" t="s">
        <v>11692</v>
      </c>
      <c r="M4017" t="s">
        <v>11693</v>
      </c>
      <c r="N4017">
        <v>1.983333333</v>
      </c>
      <c r="O4017">
        <v>0</v>
      </c>
      <c r="P4017">
        <v>87</v>
      </c>
      <c r="Q4017">
        <v>0</v>
      </c>
      <c r="R4017">
        <v>3</v>
      </c>
      <c r="S4017">
        <v>0</v>
      </c>
      <c r="T4017">
        <v>9</v>
      </c>
      <c r="U4017">
        <v>0</v>
      </c>
      <c r="V4017">
        <v>0</v>
      </c>
      <c r="W4017">
        <v>0</v>
      </c>
      <c r="X4017">
        <v>38.427784945518347</v>
      </c>
      <c r="Y4017">
        <v>0</v>
      </c>
      <c r="Z4017">
        <v>1.1280887830397333</v>
      </c>
      <c r="AA4017">
        <v>0</v>
      </c>
      <c r="AB4017">
        <v>4.9621453803666675</v>
      </c>
      <c r="AC4017">
        <v>0</v>
      </c>
      <c r="AD4017">
        <v>0</v>
      </c>
      <c r="AE4017">
        <v>44.518019108924747</v>
      </c>
    </row>
    <row r="4018" spans="1:31" x14ac:dyDescent="0.25">
      <c r="A4018">
        <v>1673275</v>
      </c>
      <c r="B4018">
        <v>1</v>
      </c>
      <c r="C4018" t="s">
        <v>81</v>
      </c>
      <c r="D4018" t="s">
        <v>113</v>
      </c>
      <c r="E4018" t="s">
        <v>131</v>
      </c>
      <c r="F4018" t="s">
        <v>11694</v>
      </c>
      <c r="G4018" t="s">
        <v>161</v>
      </c>
      <c r="H4018" t="s">
        <v>134</v>
      </c>
      <c r="I4018" t="s">
        <v>173</v>
      </c>
      <c r="J4018" t="s">
        <v>136</v>
      </c>
      <c r="K4018" t="s">
        <v>137</v>
      </c>
      <c r="L4018" t="s">
        <v>11695</v>
      </c>
      <c r="M4018" t="s">
        <v>11696</v>
      </c>
      <c r="N4018">
        <v>1.3888888E-2</v>
      </c>
      <c r="O4018">
        <v>0</v>
      </c>
      <c r="P4018">
        <v>236</v>
      </c>
      <c r="Q4018">
        <v>96</v>
      </c>
      <c r="R4018">
        <v>183</v>
      </c>
      <c r="S4018">
        <v>8</v>
      </c>
      <c r="T4018">
        <v>14</v>
      </c>
      <c r="U4018">
        <v>1</v>
      </c>
      <c r="V4018">
        <v>0</v>
      </c>
      <c r="W4018">
        <v>0</v>
      </c>
      <c r="X4018">
        <v>0.37165421779752789</v>
      </c>
      <c r="Y4018">
        <v>1.0412646077117633</v>
      </c>
      <c r="Z4018">
        <v>1.5333836688614713</v>
      </c>
      <c r="AA4018">
        <v>0.39524930368922218</v>
      </c>
      <c r="AB4018">
        <v>8.7113395977777772E-2</v>
      </c>
      <c r="AC4018">
        <v>4.7626361685194442E-2</v>
      </c>
      <c r="AD4018">
        <v>0</v>
      </c>
      <c r="AE4018">
        <v>3.4762915557229563</v>
      </c>
    </row>
    <row r="4019" spans="1:31" x14ac:dyDescent="0.25">
      <c r="A4019">
        <v>1673129</v>
      </c>
      <c r="B4019">
        <v>1</v>
      </c>
      <c r="C4019" t="s">
        <v>80</v>
      </c>
      <c r="D4019" t="s">
        <v>88</v>
      </c>
      <c r="E4019" t="s">
        <v>140</v>
      </c>
      <c r="F4019" t="s">
        <v>11697</v>
      </c>
      <c r="G4019" t="s">
        <v>209</v>
      </c>
      <c r="H4019" t="s">
        <v>143</v>
      </c>
      <c r="I4019" t="s">
        <v>135</v>
      </c>
      <c r="J4019" t="s">
        <v>136</v>
      </c>
      <c r="K4019" t="s">
        <v>137</v>
      </c>
      <c r="L4019" t="s">
        <v>11698</v>
      </c>
      <c r="M4019" t="s">
        <v>11699</v>
      </c>
      <c r="N4019">
        <v>0.633611111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</row>
    <row r="4020" spans="1:31" x14ac:dyDescent="0.25">
      <c r="A4020">
        <v>1673229</v>
      </c>
      <c r="B4020">
        <v>1</v>
      </c>
      <c r="C4020" t="s">
        <v>81</v>
      </c>
      <c r="D4020" t="s">
        <v>122</v>
      </c>
      <c r="E4020" t="s">
        <v>151</v>
      </c>
      <c r="F4020" t="s">
        <v>11700</v>
      </c>
      <c r="G4020" t="s">
        <v>153</v>
      </c>
      <c r="H4020" t="s">
        <v>143</v>
      </c>
      <c r="I4020" t="s">
        <v>135</v>
      </c>
      <c r="J4020" t="s">
        <v>136</v>
      </c>
      <c r="K4020" t="s">
        <v>137</v>
      </c>
      <c r="L4020" t="s">
        <v>11701</v>
      </c>
      <c r="M4020" t="s">
        <v>11702</v>
      </c>
      <c r="N4020">
        <v>0.97666666599999996</v>
      </c>
      <c r="O4020">
        <v>0</v>
      </c>
      <c r="P4020">
        <v>161</v>
      </c>
      <c r="Q4020">
        <v>0</v>
      </c>
      <c r="R4020">
        <v>0</v>
      </c>
      <c r="S4020">
        <v>0</v>
      </c>
      <c r="T4020">
        <v>8</v>
      </c>
      <c r="U4020">
        <v>0</v>
      </c>
      <c r="V4020">
        <v>0</v>
      </c>
      <c r="W4020">
        <v>0</v>
      </c>
      <c r="X4020">
        <v>30.93316011041329</v>
      </c>
      <c r="Y4020">
        <v>0</v>
      </c>
      <c r="Z4020">
        <v>0</v>
      </c>
      <c r="AA4020">
        <v>0</v>
      </c>
      <c r="AB4020">
        <v>23.701323530464855</v>
      </c>
      <c r="AC4020">
        <v>0</v>
      </c>
      <c r="AD4020">
        <v>0</v>
      </c>
      <c r="AE4020">
        <v>54.634483640878145</v>
      </c>
    </row>
    <row r="4021" spans="1:31" x14ac:dyDescent="0.25">
      <c r="A4021">
        <v>1673378</v>
      </c>
      <c r="B4021">
        <v>1</v>
      </c>
      <c r="C4021" t="s">
        <v>81</v>
      </c>
      <c r="D4021" t="s">
        <v>120</v>
      </c>
      <c r="E4021" t="s">
        <v>140</v>
      </c>
      <c r="F4021" t="s">
        <v>11703</v>
      </c>
      <c r="G4021" t="s">
        <v>197</v>
      </c>
      <c r="H4021" t="s">
        <v>143</v>
      </c>
      <c r="I4021" t="s">
        <v>135</v>
      </c>
      <c r="J4021" t="s">
        <v>136</v>
      </c>
      <c r="K4021" t="s">
        <v>137</v>
      </c>
      <c r="L4021" t="s">
        <v>11704</v>
      </c>
      <c r="M4021" t="s">
        <v>11705</v>
      </c>
      <c r="N4021">
        <v>1.493055555</v>
      </c>
      <c r="O4021">
        <v>0</v>
      </c>
      <c r="P4021">
        <v>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0.15049415838737112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0.15049415838737112</v>
      </c>
    </row>
    <row r="4022" spans="1:31" x14ac:dyDescent="0.25">
      <c r="A4022">
        <v>1673398</v>
      </c>
      <c r="B4022">
        <v>1</v>
      </c>
      <c r="C4022" t="s">
        <v>81</v>
      </c>
      <c r="D4022" t="s">
        <v>123</v>
      </c>
      <c r="E4022" t="s">
        <v>159</v>
      </c>
      <c r="F4022" t="s">
        <v>11706</v>
      </c>
      <c r="G4022" t="s">
        <v>161</v>
      </c>
      <c r="H4022" t="s">
        <v>134</v>
      </c>
      <c r="I4022" t="s">
        <v>135</v>
      </c>
      <c r="J4022" t="s">
        <v>136</v>
      </c>
      <c r="K4022" t="s">
        <v>137</v>
      </c>
      <c r="L4022" t="s">
        <v>11707</v>
      </c>
      <c r="M4022" t="s">
        <v>11708</v>
      </c>
      <c r="N4022">
        <v>0.119444444</v>
      </c>
      <c r="O4022">
        <v>0</v>
      </c>
      <c r="P4022">
        <v>919</v>
      </c>
      <c r="Q4022">
        <v>30</v>
      </c>
      <c r="R4022">
        <v>144</v>
      </c>
      <c r="S4022">
        <v>6</v>
      </c>
      <c r="T4022">
        <v>97</v>
      </c>
      <c r="U4022">
        <v>0</v>
      </c>
      <c r="V4022">
        <v>0</v>
      </c>
      <c r="W4022">
        <v>0</v>
      </c>
      <c r="X4022">
        <v>13.325627662403125</v>
      </c>
      <c r="Y4022">
        <v>0.38124070848579172</v>
      </c>
      <c r="Z4022">
        <v>2.2203568405086753</v>
      </c>
      <c r="AA4022">
        <v>0.87567514837060023</v>
      </c>
      <c r="AB4022">
        <v>3.603227064545989</v>
      </c>
      <c r="AC4022">
        <v>0</v>
      </c>
      <c r="AD4022">
        <v>0</v>
      </c>
      <c r="AE4022">
        <v>20.406127424314182</v>
      </c>
    </row>
    <row r="4023" spans="1:31" x14ac:dyDescent="0.25">
      <c r="A4023">
        <v>1672900</v>
      </c>
      <c r="B4023">
        <v>1</v>
      </c>
      <c r="C4023" t="s">
        <v>80</v>
      </c>
      <c r="D4023" t="s">
        <v>85</v>
      </c>
      <c r="E4023" t="s">
        <v>140</v>
      </c>
      <c r="F4023" t="s">
        <v>11709</v>
      </c>
      <c r="G4023" t="s">
        <v>209</v>
      </c>
      <c r="H4023" t="s">
        <v>143</v>
      </c>
      <c r="I4023" t="s">
        <v>135</v>
      </c>
      <c r="J4023" t="s">
        <v>136</v>
      </c>
      <c r="K4023" t="s">
        <v>137</v>
      </c>
      <c r="L4023" t="s">
        <v>11710</v>
      </c>
      <c r="M4023" t="s">
        <v>11711</v>
      </c>
      <c r="N4023">
        <v>1.3319444439999999</v>
      </c>
      <c r="O4023">
        <v>0</v>
      </c>
      <c r="P4023">
        <v>9</v>
      </c>
      <c r="Q4023">
        <v>0</v>
      </c>
      <c r="R4023">
        <v>0</v>
      </c>
      <c r="S4023">
        <v>0</v>
      </c>
      <c r="T4023">
        <v>2</v>
      </c>
      <c r="U4023">
        <v>0</v>
      </c>
      <c r="V4023">
        <v>0</v>
      </c>
      <c r="W4023">
        <v>0</v>
      </c>
      <c r="X4023">
        <v>3.264322371906784</v>
      </c>
      <c r="Y4023">
        <v>0</v>
      </c>
      <c r="Z4023">
        <v>0</v>
      </c>
      <c r="AA4023">
        <v>0</v>
      </c>
      <c r="AB4023">
        <v>9.5723250022316062</v>
      </c>
      <c r="AC4023">
        <v>0</v>
      </c>
      <c r="AD4023">
        <v>0</v>
      </c>
      <c r="AE4023">
        <v>12.836647374138391</v>
      </c>
    </row>
    <row r="4024" spans="1:31" x14ac:dyDescent="0.25">
      <c r="A4024">
        <v>1673255</v>
      </c>
      <c r="B4024">
        <v>1</v>
      </c>
      <c r="C4024" t="s">
        <v>80</v>
      </c>
      <c r="D4024" t="s">
        <v>110</v>
      </c>
      <c r="E4024" t="s">
        <v>140</v>
      </c>
      <c r="F4024" t="s">
        <v>11712</v>
      </c>
      <c r="G4024" t="s">
        <v>142</v>
      </c>
      <c r="H4024" t="s">
        <v>143</v>
      </c>
      <c r="I4024" t="s">
        <v>135</v>
      </c>
      <c r="J4024" t="s">
        <v>136</v>
      </c>
      <c r="K4024" t="s">
        <v>137</v>
      </c>
      <c r="L4024" t="s">
        <v>11713</v>
      </c>
      <c r="M4024" t="s">
        <v>11714</v>
      </c>
      <c r="N4024">
        <v>4.9769444439999999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2.1508283764101361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2.1508283764101361</v>
      </c>
    </row>
    <row r="4025" spans="1:31" x14ac:dyDescent="0.25">
      <c r="A4025">
        <v>1673043</v>
      </c>
      <c r="B4025">
        <v>1</v>
      </c>
      <c r="C4025" t="s">
        <v>80</v>
      </c>
      <c r="D4025" t="s">
        <v>97</v>
      </c>
      <c r="E4025" t="s">
        <v>140</v>
      </c>
      <c r="F4025" t="s">
        <v>11715</v>
      </c>
      <c r="G4025" t="s">
        <v>197</v>
      </c>
      <c r="H4025" t="s">
        <v>143</v>
      </c>
      <c r="I4025" t="s">
        <v>135</v>
      </c>
      <c r="J4025" t="s">
        <v>136</v>
      </c>
      <c r="K4025" t="s">
        <v>137</v>
      </c>
      <c r="L4025" t="s">
        <v>11716</v>
      </c>
      <c r="M4025" t="s">
        <v>11717</v>
      </c>
      <c r="N4025">
        <v>1.321388888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0.12030580100874666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0.12030580100874666</v>
      </c>
    </row>
    <row r="4026" spans="1:31" x14ac:dyDescent="0.25">
      <c r="A4026">
        <v>1673069</v>
      </c>
      <c r="B4026">
        <v>1</v>
      </c>
      <c r="C4026" t="s">
        <v>81</v>
      </c>
      <c r="D4026" t="s">
        <v>127</v>
      </c>
      <c r="E4026" t="s">
        <v>159</v>
      </c>
      <c r="F4026" t="s">
        <v>11718</v>
      </c>
      <c r="G4026" t="s">
        <v>566</v>
      </c>
      <c r="H4026" t="s">
        <v>134</v>
      </c>
      <c r="I4026" t="s">
        <v>135</v>
      </c>
      <c r="J4026" t="s">
        <v>136</v>
      </c>
      <c r="K4026" t="s">
        <v>137</v>
      </c>
      <c r="L4026" t="s">
        <v>11719</v>
      </c>
      <c r="M4026" t="s">
        <v>11720</v>
      </c>
      <c r="N4026">
        <v>0.94944444400000005</v>
      </c>
      <c r="O4026">
        <v>0</v>
      </c>
      <c r="P4026">
        <v>612</v>
      </c>
      <c r="Q4026">
        <v>0</v>
      </c>
      <c r="R4026">
        <v>1</v>
      </c>
      <c r="S4026">
        <v>0</v>
      </c>
      <c r="T4026">
        <v>39</v>
      </c>
      <c r="U4026">
        <v>0</v>
      </c>
      <c r="V4026">
        <v>0</v>
      </c>
      <c r="W4026">
        <v>0</v>
      </c>
      <c r="X4026">
        <v>191.45395858702247</v>
      </c>
      <c r="Y4026">
        <v>0</v>
      </c>
      <c r="Z4026">
        <v>2.0009996583477779E-2</v>
      </c>
      <c r="AA4026">
        <v>0</v>
      </c>
      <c r="AB4026">
        <v>58.928408459136634</v>
      </c>
      <c r="AC4026">
        <v>0</v>
      </c>
      <c r="AD4026">
        <v>0</v>
      </c>
      <c r="AE4026">
        <v>250.40237704274256</v>
      </c>
    </row>
    <row r="4027" spans="1:31" x14ac:dyDescent="0.25">
      <c r="A4027">
        <v>1673000</v>
      </c>
      <c r="B4027">
        <v>1</v>
      </c>
      <c r="C4027" t="s">
        <v>80</v>
      </c>
      <c r="D4027" t="s">
        <v>95</v>
      </c>
      <c r="E4027" t="s">
        <v>151</v>
      </c>
      <c r="F4027" t="s">
        <v>11721</v>
      </c>
      <c r="G4027" t="s">
        <v>281</v>
      </c>
      <c r="H4027" t="s">
        <v>143</v>
      </c>
      <c r="I4027" t="s">
        <v>135</v>
      </c>
      <c r="J4027" t="s">
        <v>136</v>
      </c>
      <c r="K4027" t="s">
        <v>167</v>
      </c>
      <c r="L4027" t="s">
        <v>11722</v>
      </c>
      <c r="M4027" t="s">
        <v>11723</v>
      </c>
      <c r="N4027">
        <v>6.4505555550000002</v>
      </c>
      <c r="O4027">
        <v>0</v>
      </c>
      <c r="P4027">
        <v>43</v>
      </c>
      <c r="Q4027">
        <v>0</v>
      </c>
      <c r="R4027">
        <v>0</v>
      </c>
      <c r="S4027">
        <v>0</v>
      </c>
      <c r="T4027">
        <v>3</v>
      </c>
      <c r="U4027">
        <v>0</v>
      </c>
      <c r="V4027">
        <v>0</v>
      </c>
      <c r="W4027">
        <v>0</v>
      </c>
      <c r="X4027">
        <v>50.488212052589944</v>
      </c>
      <c r="Y4027">
        <v>0</v>
      </c>
      <c r="Z4027">
        <v>0</v>
      </c>
      <c r="AA4027">
        <v>0</v>
      </c>
      <c r="AB4027">
        <v>10.477774999639921</v>
      </c>
      <c r="AC4027">
        <v>0</v>
      </c>
      <c r="AD4027">
        <v>0</v>
      </c>
      <c r="AE4027">
        <v>60.965987052229863</v>
      </c>
    </row>
    <row r="4028" spans="1:31" x14ac:dyDescent="0.25">
      <c r="A4028">
        <v>1673418</v>
      </c>
      <c r="B4028">
        <v>1</v>
      </c>
      <c r="C4028" t="s">
        <v>81</v>
      </c>
      <c r="D4028" t="s">
        <v>122</v>
      </c>
      <c r="E4028" t="s">
        <v>151</v>
      </c>
      <c r="F4028" t="s">
        <v>11724</v>
      </c>
      <c r="G4028" t="s">
        <v>153</v>
      </c>
      <c r="H4028" t="s">
        <v>143</v>
      </c>
      <c r="I4028" t="s">
        <v>135</v>
      </c>
      <c r="J4028" t="s">
        <v>136</v>
      </c>
      <c r="K4028" t="s">
        <v>137</v>
      </c>
      <c r="L4028" t="s">
        <v>11725</v>
      </c>
      <c r="M4028" t="s">
        <v>11726</v>
      </c>
      <c r="N4028">
        <v>2.7280555550000001</v>
      </c>
      <c r="O4028">
        <v>0</v>
      </c>
      <c r="P4028">
        <v>15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3.7488288072574711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3.7488288072574711</v>
      </c>
    </row>
    <row r="4029" spans="1:31" x14ac:dyDescent="0.25">
      <c r="A4029">
        <v>1672920</v>
      </c>
      <c r="B4029">
        <v>1</v>
      </c>
      <c r="C4029" t="s">
        <v>80</v>
      </c>
      <c r="D4029" t="s">
        <v>107</v>
      </c>
      <c r="E4029" t="s">
        <v>131</v>
      </c>
      <c r="F4029" t="s">
        <v>11727</v>
      </c>
      <c r="G4029" t="s">
        <v>161</v>
      </c>
      <c r="H4029" t="s">
        <v>134</v>
      </c>
      <c r="I4029" t="s">
        <v>135</v>
      </c>
      <c r="J4029" t="s">
        <v>136</v>
      </c>
      <c r="K4029" t="s">
        <v>137</v>
      </c>
      <c r="L4029" t="s">
        <v>11728</v>
      </c>
      <c r="M4029" t="s">
        <v>11729</v>
      </c>
      <c r="N4029">
        <v>0.818333333</v>
      </c>
      <c r="O4029">
        <v>8</v>
      </c>
      <c r="P4029">
        <v>1721</v>
      </c>
      <c r="Q4029">
        <v>0</v>
      </c>
      <c r="R4029">
        <v>0</v>
      </c>
      <c r="S4029">
        <v>15</v>
      </c>
      <c r="T4029">
        <v>128</v>
      </c>
      <c r="U4029">
        <v>0</v>
      </c>
      <c r="V4029">
        <v>1</v>
      </c>
      <c r="W4029">
        <v>20.497793274304119</v>
      </c>
      <c r="X4029">
        <v>145.52290180123819</v>
      </c>
      <c r="Y4029">
        <v>0</v>
      </c>
      <c r="Z4029">
        <v>0</v>
      </c>
      <c r="AA4029">
        <v>20.129890462214053</v>
      </c>
      <c r="AB4029">
        <v>162.27050934843814</v>
      </c>
      <c r="AC4029">
        <v>0</v>
      </c>
      <c r="AD4029">
        <v>0.11566045805251667</v>
      </c>
      <c r="AE4029">
        <v>348.53675534424701</v>
      </c>
    </row>
    <row r="4030" spans="1:31" x14ac:dyDescent="0.25">
      <c r="A4030">
        <v>1673461</v>
      </c>
      <c r="B4030">
        <v>1</v>
      </c>
      <c r="C4030" t="s">
        <v>80</v>
      </c>
      <c r="D4030" t="s">
        <v>82</v>
      </c>
      <c r="E4030" t="s">
        <v>146</v>
      </c>
      <c r="F4030" t="s">
        <v>11730</v>
      </c>
      <c r="G4030" t="s">
        <v>267</v>
      </c>
      <c r="H4030" t="s">
        <v>143</v>
      </c>
      <c r="I4030" t="s">
        <v>135</v>
      </c>
      <c r="J4030" t="s">
        <v>136</v>
      </c>
      <c r="K4030" t="s">
        <v>137</v>
      </c>
      <c r="L4030" t="s">
        <v>11731</v>
      </c>
      <c r="M4030" t="s">
        <v>11732</v>
      </c>
      <c r="N4030">
        <v>1.238888888</v>
      </c>
      <c r="O4030">
        <v>0</v>
      </c>
      <c r="P4030">
        <v>766</v>
      </c>
      <c r="Q4030">
        <v>0</v>
      </c>
      <c r="R4030">
        <v>0</v>
      </c>
      <c r="S4030">
        <v>0</v>
      </c>
      <c r="T4030">
        <v>121</v>
      </c>
      <c r="U4030">
        <v>0</v>
      </c>
      <c r="V4030">
        <v>1</v>
      </c>
      <c r="W4030">
        <v>0</v>
      </c>
      <c r="X4030">
        <v>424.04006675837809</v>
      </c>
      <c r="Y4030">
        <v>0</v>
      </c>
      <c r="Z4030">
        <v>0</v>
      </c>
      <c r="AA4030">
        <v>0</v>
      </c>
      <c r="AB4030">
        <v>80.988882357918257</v>
      </c>
      <c r="AC4030">
        <v>0</v>
      </c>
      <c r="AD4030">
        <v>4.047798331190414</v>
      </c>
      <c r="AE4030">
        <v>509.07674744748675</v>
      </c>
    </row>
    <row r="4031" spans="1:31" x14ac:dyDescent="0.25">
      <c r="A4031">
        <v>1673312</v>
      </c>
      <c r="B4031">
        <v>1</v>
      </c>
      <c r="C4031" t="s">
        <v>80</v>
      </c>
      <c r="D4031" t="s">
        <v>88</v>
      </c>
      <c r="E4031" t="s">
        <v>151</v>
      </c>
      <c r="F4031" t="s">
        <v>11733</v>
      </c>
      <c r="G4031" t="s">
        <v>153</v>
      </c>
      <c r="H4031" t="s">
        <v>143</v>
      </c>
      <c r="I4031" t="s">
        <v>135</v>
      </c>
      <c r="J4031" t="s">
        <v>136</v>
      </c>
      <c r="K4031" t="s">
        <v>137</v>
      </c>
      <c r="L4031" t="s">
        <v>11734</v>
      </c>
      <c r="M4031" t="s">
        <v>11735</v>
      </c>
      <c r="N4031">
        <v>2.1030555550000001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0.31525707620850441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0.31525707620850441</v>
      </c>
    </row>
    <row r="4032" spans="1:31" x14ac:dyDescent="0.25">
      <c r="A4032">
        <v>1672963</v>
      </c>
      <c r="B4032">
        <v>1</v>
      </c>
      <c r="C4032" t="s">
        <v>80</v>
      </c>
      <c r="D4032" t="s">
        <v>105</v>
      </c>
      <c r="E4032" t="s">
        <v>159</v>
      </c>
      <c r="F4032" t="s">
        <v>11736</v>
      </c>
      <c r="G4032" t="s">
        <v>281</v>
      </c>
      <c r="H4032" t="s">
        <v>134</v>
      </c>
      <c r="I4032" t="s">
        <v>135</v>
      </c>
      <c r="J4032" t="s">
        <v>136</v>
      </c>
      <c r="K4032" t="s">
        <v>167</v>
      </c>
      <c r="L4032" t="s">
        <v>11737</v>
      </c>
      <c r="M4032" t="s">
        <v>11738</v>
      </c>
      <c r="N4032">
        <v>8.6632461109999994</v>
      </c>
      <c r="O4032">
        <v>0</v>
      </c>
      <c r="P4032">
        <v>1273</v>
      </c>
      <c r="Q4032">
        <v>0</v>
      </c>
      <c r="R4032">
        <v>2</v>
      </c>
      <c r="S4032">
        <v>0</v>
      </c>
      <c r="T4032">
        <v>237</v>
      </c>
      <c r="U4032">
        <v>0</v>
      </c>
      <c r="V4032">
        <v>0</v>
      </c>
      <c r="W4032">
        <v>0</v>
      </c>
      <c r="X4032">
        <v>3266.9027154525957</v>
      </c>
      <c r="Y4032">
        <v>0</v>
      </c>
      <c r="Z4032">
        <v>7.4381478876791984</v>
      </c>
      <c r="AA4032">
        <v>0</v>
      </c>
      <c r="AB4032">
        <v>2550.6144396519826</v>
      </c>
      <c r="AC4032">
        <v>0</v>
      </c>
      <c r="AD4032">
        <v>0</v>
      </c>
      <c r="AE4032">
        <v>5824.9553029922572</v>
      </c>
    </row>
    <row r="4033" spans="1:31" x14ac:dyDescent="0.25">
      <c r="A4033">
        <v>1673481</v>
      </c>
      <c r="B4033">
        <v>1</v>
      </c>
      <c r="C4033" t="s">
        <v>80</v>
      </c>
      <c r="D4033" t="s">
        <v>108</v>
      </c>
      <c r="E4033" t="s">
        <v>151</v>
      </c>
      <c r="F4033" t="s">
        <v>11739</v>
      </c>
      <c r="G4033" t="s">
        <v>153</v>
      </c>
      <c r="H4033" t="s">
        <v>143</v>
      </c>
      <c r="I4033" t="s">
        <v>135</v>
      </c>
      <c r="J4033" t="s">
        <v>136</v>
      </c>
      <c r="K4033" t="s">
        <v>137</v>
      </c>
      <c r="L4033" t="s">
        <v>11740</v>
      </c>
      <c r="M4033" t="s">
        <v>11741</v>
      </c>
      <c r="N4033">
        <v>1.1913888880000001</v>
      </c>
      <c r="O4033">
        <v>0</v>
      </c>
      <c r="P4033">
        <v>18</v>
      </c>
      <c r="Q4033">
        <v>0</v>
      </c>
      <c r="R4033">
        <v>7</v>
      </c>
      <c r="S4033">
        <v>0</v>
      </c>
      <c r="T4033">
        <v>3</v>
      </c>
      <c r="U4033">
        <v>0</v>
      </c>
      <c r="V4033">
        <v>0</v>
      </c>
      <c r="W4033">
        <v>0</v>
      </c>
      <c r="X4033">
        <v>3.1514673361391861</v>
      </c>
      <c r="Y4033">
        <v>0</v>
      </c>
      <c r="Z4033">
        <v>0.92256599119315563</v>
      </c>
      <c r="AA4033">
        <v>0</v>
      </c>
      <c r="AB4033">
        <v>11.4117776307112</v>
      </c>
      <c r="AC4033">
        <v>0</v>
      </c>
      <c r="AD4033">
        <v>0</v>
      </c>
      <c r="AE4033">
        <v>15.48581095804354</v>
      </c>
    </row>
    <row r="4034" spans="1:31" x14ac:dyDescent="0.25">
      <c r="A4034">
        <v>1673149</v>
      </c>
      <c r="B4034">
        <v>1</v>
      </c>
      <c r="C4034" t="s">
        <v>81</v>
      </c>
      <c r="D4034" t="s">
        <v>118</v>
      </c>
      <c r="E4034" t="s">
        <v>140</v>
      </c>
      <c r="F4034" t="s">
        <v>11742</v>
      </c>
      <c r="G4034" t="s">
        <v>197</v>
      </c>
      <c r="H4034" t="s">
        <v>143</v>
      </c>
      <c r="I4034" t="s">
        <v>135</v>
      </c>
      <c r="J4034" t="s">
        <v>136</v>
      </c>
      <c r="K4034" t="s">
        <v>137</v>
      </c>
      <c r="L4034" t="s">
        <v>11743</v>
      </c>
      <c r="M4034" t="s">
        <v>11744</v>
      </c>
      <c r="N4034">
        <v>1.3891666659999999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6.6591999070000001E-5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6.6591999070000001E-5</v>
      </c>
    </row>
    <row r="4035" spans="1:31" x14ac:dyDescent="0.25">
      <c r="A4035">
        <v>1673458</v>
      </c>
      <c r="B4035">
        <v>1</v>
      </c>
      <c r="C4035" t="s">
        <v>80</v>
      </c>
      <c r="D4035" t="s">
        <v>82</v>
      </c>
      <c r="E4035" t="s">
        <v>140</v>
      </c>
      <c r="F4035" t="s">
        <v>11745</v>
      </c>
      <c r="G4035" t="s">
        <v>197</v>
      </c>
      <c r="H4035" t="s">
        <v>143</v>
      </c>
      <c r="I4035" t="s">
        <v>135</v>
      </c>
      <c r="J4035" t="s">
        <v>136</v>
      </c>
      <c r="K4035" t="s">
        <v>137</v>
      </c>
      <c r="L4035" t="s">
        <v>11746</v>
      </c>
      <c r="M4035" t="s">
        <v>11747</v>
      </c>
      <c r="N4035">
        <v>4.9597222219999999</v>
      </c>
      <c r="O4035">
        <v>0</v>
      </c>
      <c r="P4035">
        <v>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6.9034687575519147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6.9034687575519147</v>
      </c>
    </row>
    <row r="4036" spans="1:31" x14ac:dyDescent="0.25">
      <c r="A4036">
        <v>1673318</v>
      </c>
      <c r="B4036">
        <v>1</v>
      </c>
      <c r="C4036" t="s">
        <v>81</v>
      </c>
      <c r="D4036" t="s">
        <v>113</v>
      </c>
      <c r="E4036" t="s">
        <v>151</v>
      </c>
      <c r="F4036" t="s">
        <v>11748</v>
      </c>
      <c r="G4036" t="s">
        <v>396</v>
      </c>
      <c r="H4036" t="s">
        <v>143</v>
      </c>
      <c r="I4036" t="s">
        <v>135</v>
      </c>
      <c r="J4036" t="s">
        <v>136</v>
      </c>
      <c r="K4036" t="s">
        <v>137</v>
      </c>
      <c r="L4036" t="s">
        <v>11749</v>
      </c>
      <c r="M4036" t="s">
        <v>11750</v>
      </c>
      <c r="N4036">
        <v>2.650555555</v>
      </c>
      <c r="O4036">
        <v>0</v>
      </c>
      <c r="P4036">
        <v>8</v>
      </c>
      <c r="Q4036">
        <v>0</v>
      </c>
      <c r="R4036">
        <v>1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2.1627703718766003</v>
      </c>
      <c r="Y4036">
        <v>0</v>
      </c>
      <c r="Z4036">
        <v>0.31781907795132114</v>
      </c>
      <c r="AA4036">
        <v>0</v>
      </c>
      <c r="AB4036">
        <v>0</v>
      </c>
      <c r="AC4036">
        <v>0</v>
      </c>
      <c r="AD4036">
        <v>0</v>
      </c>
      <c r="AE4036">
        <v>2.4805894498279213</v>
      </c>
    </row>
    <row r="4037" spans="1:31" x14ac:dyDescent="0.25">
      <c r="A4037">
        <v>1673003</v>
      </c>
      <c r="B4037">
        <v>1</v>
      </c>
      <c r="C4037" t="s">
        <v>80</v>
      </c>
      <c r="D4037" t="s">
        <v>83</v>
      </c>
      <c r="E4037" t="s">
        <v>200</v>
      </c>
      <c r="F4037" t="s">
        <v>11751</v>
      </c>
      <c r="G4037" t="s">
        <v>240</v>
      </c>
      <c r="H4037" t="s">
        <v>143</v>
      </c>
      <c r="I4037" t="s">
        <v>135</v>
      </c>
      <c r="J4037" t="s">
        <v>136</v>
      </c>
      <c r="K4037" t="s">
        <v>137</v>
      </c>
      <c r="L4037" t="s">
        <v>11752</v>
      </c>
      <c r="M4037" t="s">
        <v>11753</v>
      </c>
      <c r="N4037">
        <v>1.615</v>
      </c>
      <c r="O4037">
        <v>0</v>
      </c>
      <c r="P4037">
        <v>83</v>
      </c>
      <c r="Q4037">
        <v>0</v>
      </c>
      <c r="R4037">
        <v>0</v>
      </c>
      <c r="S4037">
        <v>0</v>
      </c>
      <c r="T4037">
        <v>9</v>
      </c>
      <c r="U4037">
        <v>0</v>
      </c>
      <c r="V4037">
        <v>0</v>
      </c>
      <c r="W4037">
        <v>0</v>
      </c>
      <c r="X4037">
        <v>34.89792602062866</v>
      </c>
      <c r="Y4037">
        <v>0</v>
      </c>
      <c r="Z4037">
        <v>0</v>
      </c>
      <c r="AA4037">
        <v>0</v>
      </c>
      <c r="AB4037">
        <v>13.366573064288668</v>
      </c>
      <c r="AC4037">
        <v>0</v>
      </c>
      <c r="AD4037">
        <v>0</v>
      </c>
      <c r="AE4037">
        <v>48.264499084917325</v>
      </c>
    </row>
    <row r="4038" spans="1:31" x14ac:dyDescent="0.25">
      <c r="A4038">
        <v>1673172</v>
      </c>
      <c r="B4038">
        <v>1</v>
      </c>
      <c r="C4038" t="s">
        <v>81</v>
      </c>
      <c r="D4038" t="s">
        <v>112</v>
      </c>
      <c r="E4038" t="s">
        <v>151</v>
      </c>
      <c r="F4038" t="s">
        <v>11754</v>
      </c>
      <c r="G4038" t="s">
        <v>153</v>
      </c>
      <c r="H4038" t="s">
        <v>143</v>
      </c>
      <c r="I4038" t="s">
        <v>135</v>
      </c>
      <c r="J4038" t="s">
        <v>136</v>
      </c>
      <c r="K4038" t="s">
        <v>137</v>
      </c>
      <c r="L4038" t="s">
        <v>11755</v>
      </c>
      <c r="M4038" t="s">
        <v>11756</v>
      </c>
      <c r="N4038">
        <v>4.7516666660000002</v>
      </c>
      <c r="O4038">
        <v>0</v>
      </c>
      <c r="P4038">
        <v>12</v>
      </c>
      <c r="Q4038">
        <v>0</v>
      </c>
      <c r="R4038">
        <v>3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2.5455117843602837</v>
      </c>
      <c r="Y4038">
        <v>0</v>
      </c>
      <c r="Z4038">
        <v>0.84033908999458684</v>
      </c>
      <c r="AA4038">
        <v>0</v>
      </c>
      <c r="AB4038">
        <v>0</v>
      </c>
      <c r="AC4038">
        <v>0</v>
      </c>
      <c r="AD4038">
        <v>0</v>
      </c>
      <c r="AE4038">
        <v>3.3858508743548708</v>
      </c>
    </row>
    <row r="4039" spans="1:31" x14ac:dyDescent="0.25">
      <c r="A4039">
        <v>1673295</v>
      </c>
      <c r="B4039">
        <v>1</v>
      </c>
      <c r="C4039" t="s">
        <v>81</v>
      </c>
      <c r="D4039" t="s">
        <v>123</v>
      </c>
      <c r="E4039" t="s">
        <v>140</v>
      </c>
      <c r="F4039" t="s">
        <v>11757</v>
      </c>
      <c r="G4039" t="s">
        <v>482</v>
      </c>
      <c r="H4039" t="s">
        <v>143</v>
      </c>
      <c r="I4039" t="s">
        <v>135</v>
      </c>
      <c r="J4039" t="s">
        <v>136</v>
      </c>
      <c r="K4039" t="s">
        <v>137</v>
      </c>
      <c r="L4039" t="s">
        <v>11758</v>
      </c>
      <c r="M4039" t="s">
        <v>11759</v>
      </c>
      <c r="N4039">
        <v>1.3916666660000001</v>
      </c>
      <c r="O4039">
        <v>0</v>
      </c>
      <c r="P4039">
        <v>5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1.3277055546070753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1.3277055546070753</v>
      </c>
    </row>
    <row r="4040" spans="1:31" x14ac:dyDescent="0.25">
      <c r="A4040">
        <v>1673189</v>
      </c>
      <c r="B4040">
        <v>1</v>
      </c>
      <c r="C4040" t="s">
        <v>81</v>
      </c>
      <c r="D4040" t="s">
        <v>119</v>
      </c>
      <c r="E4040" t="s">
        <v>151</v>
      </c>
      <c r="F4040" t="s">
        <v>11760</v>
      </c>
      <c r="G4040" t="s">
        <v>153</v>
      </c>
      <c r="H4040" t="s">
        <v>143</v>
      </c>
      <c r="I4040" t="s">
        <v>135</v>
      </c>
      <c r="J4040" t="s">
        <v>136</v>
      </c>
      <c r="K4040" t="s">
        <v>137</v>
      </c>
      <c r="L4040" t="s">
        <v>11761</v>
      </c>
      <c r="M4040" t="s">
        <v>11762</v>
      </c>
      <c r="N4040">
        <v>1.5925</v>
      </c>
      <c r="O4040">
        <v>0</v>
      </c>
      <c r="P4040">
        <v>32</v>
      </c>
      <c r="Q4040">
        <v>0</v>
      </c>
      <c r="R4040">
        <v>8</v>
      </c>
      <c r="S4040">
        <v>0</v>
      </c>
      <c r="T4040">
        <v>2</v>
      </c>
      <c r="U4040">
        <v>0</v>
      </c>
      <c r="V4040">
        <v>0</v>
      </c>
      <c r="W4040">
        <v>0</v>
      </c>
      <c r="X4040">
        <v>4.7969593976716318</v>
      </c>
      <c r="Y4040">
        <v>0</v>
      </c>
      <c r="Z4040">
        <v>0.71680812948560002</v>
      </c>
      <c r="AA4040">
        <v>0</v>
      </c>
      <c r="AB4040">
        <v>3.4297227288862624</v>
      </c>
      <c r="AC4040">
        <v>0</v>
      </c>
      <c r="AD4040">
        <v>0</v>
      </c>
      <c r="AE4040">
        <v>8.9434902560434946</v>
      </c>
    </row>
    <row r="4041" spans="1:31" x14ac:dyDescent="0.25">
      <c r="A4041">
        <v>1673335</v>
      </c>
      <c r="B4041">
        <v>1</v>
      </c>
      <c r="C4041" t="s">
        <v>81</v>
      </c>
      <c r="D4041" t="s">
        <v>127</v>
      </c>
      <c r="E4041" t="s">
        <v>159</v>
      </c>
      <c r="F4041" t="s">
        <v>11763</v>
      </c>
      <c r="G4041" t="s">
        <v>161</v>
      </c>
      <c r="H4041" t="s">
        <v>134</v>
      </c>
      <c r="I4041" t="s">
        <v>135</v>
      </c>
      <c r="J4041" t="s">
        <v>136</v>
      </c>
      <c r="K4041" t="s">
        <v>137</v>
      </c>
      <c r="L4041" t="s">
        <v>11764</v>
      </c>
      <c r="M4041" t="s">
        <v>11765</v>
      </c>
      <c r="N4041">
        <v>1.0661111109999999</v>
      </c>
      <c r="O4041">
        <v>0</v>
      </c>
      <c r="P4041">
        <v>378</v>
      </c>
      <c r="Q4041">
        <v>1</v>
      </c>
      <c r="R4041">
        <v>16</v>
      </c>
      <c r="S4041">
        <v>4</v>
      </c>
      <c r="T4041">
        <v>102</v>
      </c>
      <c r="U4041">
        <v>5</v>
      </c>
      <c r="V4041">
        <v>2</v>
      </c>
      <c r="W4041">
        <v>0</v>
      </c>
      <c r="X4041">
        <v>101.35817369194575</v>
      </c>
      <c r="Y4041">
        <v>0.46455761342518892</v>
      </c>
      <c r="Z4041">
        <v>2.3977077571044934</v>
      </c>
      <c r="AA4041">
        <v>122.16100391258006</v>
      </c>
      <c r="AB4041">
        <v>80.906623052992927</v>
      </c>
      <c r="AC4041">
        <v>486.28092174386632</v>
      </c>
      <c r="AD4041">
        <v>9.8282776776790328</v>
      </c>
      <c r="AE4041">
        <v>803.39726544959376</v>
      </c>
    </row>
    <row r="4042" spans="1:31" x14ac:dyDescent="0.25">
      <c r="A4042">
        <v>1673381</v>
      </c>
      <c r="B4042">
        <v>1</v>
      </c>
      <c r="C4042" t="s">
        <v>81</v>
      </c>
      <c r="D4042" t="s">
        <v>112</v>
      </c>
      <c r="E4042" t="s">
        <v>140</v>
      </c>
      <c r="F4042" t="s">
        <v>11766</v>
      </c>
      <c r="G4042" t="s">
        <v>197</v>
      </c>
      <c r="H4042" t="s">
        <v>143</v>
      </c>
      <c r="I4042" t="s">
        <v>135</v>
      </c>
      <c r="J4042" t="s">
        <v>136</v>
      </c>
      <c r="K4042" t="s">
        <v>137</v>
      </c>
      <c r="L4042" t="s">
        <v>11767</v>
      </c>
      <c r="M4042" t="s">
        <v>11768</v>
      </c>
      <c r="N4042">
        <v>1.4102777769999999</v>
      </c>
      <c r="O4042">
        <v>0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6.1212872211388895E-4</v>
      </c>
      <c r="AA4042">
        <v>0</v>
      </c>
      <c r="AB4042">
        <v>0</v>
      </c>
      <c r="AC4042">
        <v>0</v>
      </c>
      <c r="AD4042">
        <v>0</v>
      </c>
      <c r="AE4042">
        <v>6.1212872211388895E-4</v>
      </c>
    </row>
    <row r="4043" spans="1:31" x14ac:dyDescent="0.25">
      <c r="A4043">
        <v>1673086</v>
      </c>
      <c r="B4043">
        <v>1</v>
      </c>
      <c r="C4043" t="s">
        <v>80</v>
      </c>
      <c r="D4043" t="s">
        <v>82</v>
      </c>
      <c r="E4043" t="s">
        <v>140</v>
      </c>
      <c r="F4043" t="s">
        <v>11769</v>
      </c>
      <c r="G4043" t="s">
        <v>209</v>
      </c>
      <c r="H4043" t="s">
        <v>143</v>
      </c>
      <c r="I4043" t="s">
        <v>135</v>
      </c>
      <c r="J4043" t="s">
        <v>136</v>
      </c>
      <c r="K4043" t="s">
        <v>137</v>
      </c>
      <c r="L4043" t="s">
        <v>11770</v>
      </c>
      <c r="M4043" t="s">
        <v>11771</v>
      </c>
      <c r="N4043">
        <v>3.239166666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3.9604918194690333</v>
      </c>
      <c r="AC4043">
        <v>0</v>
      </c>
      <c r="AD4043">
        <v>0</v>
      </c>
      <c r="AE4043">
        <v>3.9604918194690333</v>
      </c>
    </row>
    <row r="4044" spans="1:31" x14ac:dyDescent="0.25">
      <c r="A4044">
        <v>1673421</v>
      </c>
      <c r="B4044">
        <v>1</v>
      </c>
      <c r="C4044" t="s">
        <v>80</v>
      </c>
      <c r="D4044" t="s">
        <v>103</v>
      </c>
      <c r="E4044" t="s">
        <v>159</v>
      </c>
      <c r="F4044" t="s">
        <v>11772</v>
      </c>
      <c r="G4044" t="s">
        <v>596</v>
      </c>
      <c r="H4044" t="s">
        <v>134</v>
      </c>
      <c r="I4044" t="s">
        <v>135</v>
      </c>
      <c r="J4044" t="s">
        <v>136</v>
      </c>
      <c r="K4044" t="s">
        <v>137</v>
      </c>
      <c r="L4044" t="s">
        <v>11773</v>
      </c>
      <c r="M4044" t="s">
        <v>11774</v>
      </c>
      <c r="N4044">
        <v>3.0097222220000002</v>
      </c>
      <c r="O4044">
        <v>0</v>
      </c>
      <c r="P4044">
        <v>1</v>
      </c>
      <c r="Q4044">
        <v>0</v>
      </c>
      <c r="R4044">
        <v>13</v>
      </c>
      <c r="S4044">
        <v>0</v>
      </c>
      <c r="T4044">
        <v>4</v>
      </c>
      <c r="U4044">
        <v>0</v>
      </c>
      <c r="V4044">
        <v>0</v>
      </c>
      <c r="W4044">
        <v>0</v>
      </c>
      <c r="X4044">
        <v>3.9411851422086537</v>
      </c>
      <c r="Y4044">
        <v>0</v>
      </c>
      <c r="Z4044">
        <v>27.971724555309237</v>
      </c>
      <c r="AA4044">
        <v>0</v>
      </c>
      <c r="AB4044">
        <v>29.673216064409736</v>
      </c>
      <c r="AC4044">
        <v>0</v>
      </c>
      <c r="AD4044">
        <v>0</v>
      </c>
      <c r="AE4044">
        <v>61.586125761927626</v>
      </c>
    </row>
    <row r="4045" spans="1:31" x14ac:dyDescent="0.25">
      <c r="A4045">
        <v>1673089</v>
      </c>
      <c r="B4045">
        <v>1</v>
      </c>
      <c r="C4045" t="s">
        <v>80</v>
      </c>
      <c r="D4045" t="s">
        <v>97</v>
      </c>
      <c r="E4045" t="s">
        <v>140</v>
      </c>
      <c r="F4045" t="s">
        <v>10328</v>
      </c>
      <c r="G4045" t="s">
        <v>209</v>
      </c>
      <c r="H4045" t="s">
        <v>143</v>
      </c>
      <c r="I4045" t="s">
        <v>135</v>
      </c>
      <c r="J4045" t="s">
        <v>136</v>
      </c>
      <c r="K4045" t="s">
        <v>137</v>
      </c>
      <c r="L4045" t="s">
        <v>11775</v>
      </c>
      <c r="M4045" t="s">
        <v>11776</v>
      </c>
      <c r="N4045">
        <v>5.7677777770000001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7.4730608656036663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7.4730608656036663</v>
      </c>
    </row>
    <row r="4046" spans="1:31" x14ac:dyDescent="0.25">
      <c r="A4046">
        <v>1672923</v>
      </c>
      <c r="B4046">
        <v>1</v>
      </c>
      <c r="C4046" t="s">
        <v>80</v>
      </c>
      <c r="D4046" t="s">
        <v>85</v>
      </c>
      <c r="E4046" t="s">
        <v>159</v>
      </c>
      <c r="F4046" t="s">
        <v>11777</v>
      </c>
      <c r="G4046" t="s">
        <v>166</v>
      </c>
      <c r="H4046" t="s">
        <v>134</v>
      </c>
      <c r="I4046" t="s">
        <v>173</v>
      </c>
      <c r="J4046" t="s">
        <v>136</v>
      </c>
      <c r="K4046" t="s">
        <v>137</v>
      </c>
      <c r="L4046" t="s">
        <v>11778</v>
      </c>
      <c r="M4046" t="s">
        <v>11779</v>
      </c>
      <c r="N4046">
        <v>3.5923888000000001E-2</v>
      </c>
      <c r="O4046">
        <v>0</v>
      </c>
      <c r="P4046">
        <v>1238</v>
      </c>
      <c r="Q4046">
        <v>0</v>
      </c>
      <c r="R4046">
        <v>0</v>
      </c>
      <c r="S4046">
        <v>0</v>
      </c>
      <c r="T4046">
        <v>119</v>
      </c>
      <c r="U4046">
        <v>0</v>
      </c>
      <c r="V4046">
        <v>0</v>
      </c>
      <c r="W4046">
        <v>0</v>
      </c>
      <c r="X4046">
        <v>17.142501378818004</v>
      </c>
      <c r="Y4046">
        <v>0</v>
      </c>
      <c r="Z4046">
        <v>0</v>
      </c>
      <c r="AA4046">
        <v>0</v>
      </c>
      <c r="AB4046">
        <v>7.5942722330706838</v>
      </c>
      <c r="AC4046">
        <v>0</v>
      </c>
      <c r="AD4046">
        <v>0</v>
      </c>
      <c r="AE4046">
        <v>24.736773611888687</v>
      </c>
    </row>
    <row r="4047" spans="1:31" x14ac:dyDescent="0.25">
      <c r="A4047">
        <v>1672897</v>
      </c>
      <c r="B4047">
        <v>1</v>
      </c>
      <c r="C4047" t="s">
        <v>81</v>
      </c>
      <c r="D4047" t="s">
        <v>123</v>
      </c>
      <c r="E4047" t="s">
        <v>159</v>
      </c>
      <c r="F4047" t="s">
        <v>11780</v>
      </c>
      <c r="G4047" t="s">
        <v>161</v>
      </c>
      <c r="H4047" t="s">
        <v>134</v>
      </c>
      <c r="I4047" t="s">
        <v>135</v>
      </c>
      <c r="J4047" t="s">
        <v>136</v>
      </c>
      <c r="K4047" t="s">
        <v>137</v>
      </c>
      <c r="L4047" t="s">
        <v>11123</v>
      </c>
      <c r="M4047" t="s">
        <v>11781</v>
      </c>
      <c r="N4047">
        <v>5.2777776999999998E-2</v>
      </c>
      <c r="O4047">
        <v>0</v>
      </c>
      <c r="P4047">
        <v>3271</v>
      </c>
      <c r="Q4047">
        <v>0</v>
      </c>
      <c r="R4047">
        <v>21</v>
      </c>
      <c r="S4047">
        <v>2</v>
      </c>
      <c r="T4047">
        <v>194</v>
      </c>
      <c r="U4047">
        <v>0</v>
      </c>
      <c r="V4047">
        <v>1</v>
      </c>
      <c r="W4047">
        <v>0</v>
      </c>
      <c r="X4047">
        <v>36.53323539985746</v>
      </c>
      <c r="Y4047">
        <v>0</v>
      </c>
      <c r="Z4047">
        <v>0.11724188777560005</v>
      </c>
      <c r="AA4047">
        <v>0.12153675736475002</v>
      </c>
      <c r="AB4047">
        <v>4.8288863136715738</v>
      </c>
      <c r="AC4047">
        <v>0</v>
      </c>
      <c r="AD4047">
        <v>7.7171499751666664E-2</v>
      </c>
      <c r="AE4047">
        <v>41.678071858421049</v>
      </c>
    </row>
    <row r="4048" spans="1:31" x14ac:dyDescent="0.25">
      <c r="A4048">
        <v>1673395</v>
      </c>
      <c r="B4048">
        <v>1</v>
      </c>
      <c r="C4048" t="s">
        <v>81</v>
      </c>
      <c r="D4048" t="s">
        <v>118</v>
      </c>
      <c r="E4048" t="s">
        <v>151</v>
      </c>
      <c r="F4048" t="s">
        <v>11782</v>
      </c>
      <c r="G4048" t="s">
        <v>153</v>
      </c>
      <c r="H4048" t="s">
        <v>143</v>
      </c>
      <c r="I4048" t="s">
        <v>135</v>
      </c>
      <c r="J4048" t="s">
        <v>136</v>
      </c>
      <c r="K4048" t="s">
        <v>137</v>
      </c>
      <c r="L4048" t="s">
        <v>11783</v>
      </c>
      <c r="M4048" t="s">
        <v>11784</v>
      </c>
      <c r="N4048">
        <v>0.79611111099999998</v>
      </c>
      <c r="O4048">
        <v>0</v>
      </c>
      <c r="P4048">
        <v>27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4.3658046047026593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4.3658046047026593</v>
      </c>
    </row>
    <row r="4049" spans="1:31" x14ac:dyDescent="0.25">
      <c r="A4049">
        <v>1673252</v>
      </c>
      <c r="B4049">
        <v>1</v>
      </c>
      <c r="C4049" t="s">
        <v>81</v>
      </c>
      <c r="D4049" t="s">
        <v>123</v>
      </c>
      <c r="E4049" t="s">
        <v>140</v>
      </c>
      <c r="F4049" t="s">
        <v>11785</v>
      </c>
      <c r="G4049" t="s">
        <v>209</v>
      </c>
      <c r="H4049" t="s">
        <v>143</v>
      </c>
      <c r="I4049" t="s">
        <v>135</v>
      </c>
      <c r="J4049" t="s">
        <v>136</v>
      </c>
      <c r="K4049" t="s">
        <v>137</v>
      </c>
      <c r="L4049" t="s">
        <v>11786</v>
      </c>
      <c r="M4049" t="s">
        <v>11787</v>
      </c>
      <c r="N4049">
        <v>1.609722222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0.81953563942194396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0.81953563942194396</v>
      </c>
    </row>
    <row r="4050" spans="1:31" x14ac:dyDescent="0.25">
      <c r="A4050">
        <v>1673166</v>
      </c>
      <c r="B4050">
        <v>1</v>
      </c>
      <c r="C4050" t="s">
        <v>80</v>
      </c>
      <c r="D4050" t="s">
        <v>93</v>
      </c>
      <c r="E4050" t="s">
        <v>140</v>
      </c>
      <c r="F4050" t="s">
        <v>11788</v>
      </c>
      <c r="G4050" t="s">
        <v>197</v>
      </c>
      <c r="H4050" t="s">
        <v>143</v>
      </c>
      <c r="I4050" t="s">
        <v>135</v>
      </c>
      <c r="J4050" t="s">
        <v>136</v>
      </c>
      <c r="K4050" t="s">
        <v>137</v>
      </c>
      <c r="L4050" t="s">
        <v>11789</v>
      </c>
      <c r="M4050" t="s">
        <v>11790</v>
      </c>
      <c r="N4050">
        <v>3.253333333</v>
      </c>
      <c r="O4050">
        <v>0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</row>
    <row r="4051" spans="1:31" x14ac:dyDescent="0.25">
      <c r="A4051">
        <v>1673358</v>
      </c>
      <c r="B4051">
        <v>1</v>
      </c>
      <c r="C4051" t="s">
        <v>80</v>
      </c>
      <c r="D4051" t="s">
        <v>108</v>
      </c>
      <c r="E4051" t="s">
        <v>140</v>
      </c>
      <c r="F4051" t="s">
        <v>11791</v>
      </c>
      <c r="G4051" t="s">
        <v>197</v>
      </c>
      <c r="H4051" t="s">
        <v>143</v>
      </c>
      <c r="I4051" t="s">
        <v>135</v>
      </c>
      <c r="J4051" t="s">
        <v>136</v>
      </c>
      <c r="K4051" t="s">
        <v>137</v>
      </c>
      <c r="L4051" t="s">
        <v>11792</v>
      </c>
      <c r="M4051" t="s">
        <v>11793</v>
      </c>
      <c r="N4051">
        <v>3.5036111110000001</v>
      </c>
      <c r="O4051">
        <v>0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8.1013186483110011E-2</v>
      </c>
      <c r="AA4051">
        <v>0</v>
      </c>
      <c r="AB4051">
        <v>0</v>
      </c>
      <c r="AC4051">
        <v>0</v>
      </c>
      <c r="AD4051">
        <v>0</v>
      </c>
      <c r="AE4051">
        <v>8.1013186483110011E-2</v>
      </c>
    </row>
    <row r="4052" spans="1:31" x14ac:dyDescent="0.25">
      <c r="A4052">
        <v>1673511</v>
      </c>
      <c r="B4052">
        <v>1</v>
      </c>
      <c r="C4052" t="s">
        <v>80</v>
      </c>
      <c r="D4052" t="s">
        <v>87</v>
      </c>
      <c r="E4052" t="s">
        <v>159</v>
      </c>
      <c r="F4052" t="s">
        <v>11794</v>
      </c>
      <c r="G4052" t="s">
        <v>166</v>
      </c>
      <c r="H4052" t="s">
        <v>134</v>
      </c>
      <c r="I4052" t="s">
        <v>173</v>
      </c>
      <c r="J4052" t="s">
        <v>136</v>
      </c>
      <c r="K4052" t="s">
        <v>167</v>
      </c>
      <c r="L4052" t="s">
        <v>11795</v>
      </c>
      <c r="M4052" t="s">
        <v>11796</v>
      </c>
      <c r="N4052">
        <v>4.8611110999999999E-2</v>
      </c>
      <c r="O4052">
        <v>0</v>
      </c>
      <c r="P4052">
        <v>184</v>
      </c>
      <c r="Q4052">
        <v>0</v>
      </c>
      <c r="R4052">
        <v>0</v>
      </c>
      <c r="S4052">
        <v>3</v>
      </c>
      <c r="T4052">
        <v>97</v>
      </c>
      <c r="U4052">
        <v>6</v>
      </c>
      <c r="V4052">
        <v>13</v>
      </c>
      <c r="W4052">
        <v>0</v>
      </c>
      <c r="X4052">
        <v>3.9919621349747216</v>
      </c>
      <c r="Y4052">
        <v>0</v>
      </c>
      <c r="Z4052">
        <v>0</v>
      </c>
      <c r="AA4052">
        <v>8.4528465619798947</v>
      </c>
      <c r="AB4052">
        <v>12.147218932277529</v>
      </c>
      <c r="AC4052">
        <v>13.269649354868958</v>
      </c>
      <c r="AD4052">
        <v>16.078309141828697</v>
      </c>
      <c r="AE4052">
        <v>53.939986125929799</v>
      </c>
    </row>
    <row r="4053" spans="1:31" x14ac:dyDescent="0.25">
      <c r="A4053">
        <v>1673513</v>
      </c>
      <c r="B4053">
        <v>1</v>
      </c>
      <c r="C4053" t="s">
        <v>81</v>
      </c>
      <c r="D4053" t="s">
        <v>115</v>
      </c>
      <c r="E4053" t="s">
        <v>151</v>
      </c>
      <c r="F4053" t="s">
        <v>773</v>
      </c>
      <c r="G4053" t="s">
        <v>385</v>
      </c>
      <c r="H4053" t="s">
        <v>143</v>
      </c>
      <c r="I4053" t="s">
        <v>135</v>
      </c>
      <c r="J4053" t="s">
        <v>136</v>
      </c>
      <c r="K4053" t="s">
        <v>137</v>
      </c>
      <c r="L4053" t="s">
        <v>11797</v>
      </c>
      <c r="M4053" t="s">
        <v>11798</v>
      </c>
      <c r="N4053">
        <v>0.97666666599999996</v>
      </c>
      <c r="O4053">
        <v>0</v>
      </c>
      <c r="P4053">
        <v>135</v>
      </c>
      <c r="Q4053">
        <v>0</v>
      </c>
      <c r="R4053">
        <v>0</v>
      </c>
      <c r="S4053">
        <v>0</v>
      </c>
      <c r="T4053">
        <v>3</v>
      </c>
      <c r="U4053">
        <v>0</v>
      </c>
      <c r="V4053">
        <v>0</v>
      </c>
      <c r="W4053">
        <v>0</v>
      </c>
      <c r="X4053">
        <v>15.577209411130459</v>
      </c>
      <c r="Y4053">
        <v>0</v>
      </c>
      <c r="Z4053">
        <v>0</v>
      </c>
      <c r="AA4053">
        <v>0</v>
      </c>
      <c r="AB4053">
        <v>1.9045951602800666</v>
      </c>
      <c r="AC4053">
        <v>0</v>
      </c>
      <c r="AD4053">
        <v>0</v>
      </c>
      <c r="AE4053">
        <v>17.481804571410525</v>
      </c>
    </row>
    <row r="4054" spans="1:31" x14ac:dyDescent="0.25">
      <c r="A4054">
        <v>1673515</v>
      </c>
      <c r="B4054">
        <v>1</v>
      </c>
      <c r="C4054" t="s">
        <v>80</v>
      </c>
      <c r="D4054" t="s">
        <v>98</v>
      </c>
      <c r="E4054" t="s">
        <v>140</v>
      </c>
      <c r="F4054" t="s">
        <v>11799</v>
      </c>
      <c r="G4054" t="s">
        <v>197</v>
      </c>
      <c r="H4054" t="s">
        <v>143</v>
      </c>
      <c r="I4054" t="s">
        <v>135</v>
      </c>
      <c r="J4054" t="s">
        <v>136</v>
      </c>
      <c r="K4054" t="s">
        <v>137</v>
      </c>
      <c r="L4054" t="s">
        <v>11800</v>
      </c>
      <c r="M4054" t="s">
        <v>11801</v>
      </c>
      <c r="N4054">
        <v>1.115555555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1.0923779345265696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1.0923779345265696</v>
      </c>
    </row>
    <row r="4055" spans="1:31" x14ac:dyDescent="0.25">
      <c r="A4055">
        <v>1673519</v>
      </c>
      <c r="B4055">
        <v>1</v>
      </c>
      <c r="C4055" t="s">
        <v>80</v>
      </c>
      <c r="D4055" t="s">
        <v>99</v>
      </c>
      <c r="E4055" t="s">
        <v>164</v>
      </c>
      <c r="F4055" t="s">
        <v>5888</v>
      </c>
      <c r="G4055" t="s">
        <v>271</v>
      </c>
      <c r="H4055" t="s">
        <v>181</v>
      </c>
      <c r="I4055" t="s">
        <v>135</v>
      </c>
      <c r="J4055" t="s">
        <v>136</v>
      </c>
      <c r="K4055" t="s">
        <v>167</v>
      </c>
      <c r="L4055" t="s">
        <v>11802</v>
      </c>
      <c r="M4055" t="s">
        <v>11803</v>
      </c>
      <c r="N4055">
        <v>0.34611111100000003</v>
      </c>
      <c r="O4055">
        <v>11</v>
      </c>
      <c r="P4055">
        <v>7449</v>
      </c>
      <c r="Q4055">
        <v>1</v>
      </c>
      <c r="R4055">
        <v>124</v>
      </c>
      <c r="S4055">
        <v>28</v>
      </c>
      <c r="T4055">
        <v>750</v>
      </c>
      <c r="U4055">
        <v>3</v>
      </c>
      <c r="V4055">
        <v>7</v>
      </c>
      <c r="W4055">
        <v>12.034419322742444</v>
      </c>
      <c r="X4055">
        <v>493.99405343585738</v>
      </c>
      <c r="Y4055">
        <v>7.5107096558666667E-2</v>
      </c>
      <c r="Z4055">
        <v>6.9792879220554456</v>
      </c>
      <c r="AA4055">
        <v>48.96286761942541</v>
      </c>
      <c r="AB4055">
        <v>127.95558063878579</v>
      </c>
      <c r="AC4055">
        <v>7.2135679447694221</v>
      </c>
      <c r="AD4055">
        <v>0.66537967583843383</v>
      </c>
      <c r="AE4055">
        <v>697.88026365603298</v>
      </c>
    </row>
    <row r="4056" spans="1:31" x14ac:dyDescent="0.25">
      <c r="A4056">
        <v>1673520</v>
      </c>
      <c r="B4056">
        <v>1</v>
      </c>
      <c r="C4056" t="s">
        <v>80</v>
      </c>
      <c r="D4056" t="s">
        <v>99</v>
      </c>
      <c r="E4056" t="s">
        <v>164</v>
      </c>
      <c r="F4056" t="s">
        <v>11804</v>
      </c>
      <c r="G4056" t="s">
        <v>271</v>
      </c>
      <c r="H4056" t="s">
        <v>181</v>
      </c>
      <c r="I4056" t="s">
        <v>135</v>
      </c>
      <c r="J4056" t="s">
        <v>136</v>
      </c>
      <c r="K4056" t="s">
        <v>167</v>
      </c>
      <c r="L4056" t="s">
        <v>11805</v>
      </c>
      <c r="M4056" t="s">
        <v>11806</v>
      </c>
      <c r="N4056">
        <v>0.35416666600000002</v>
      </c>
      <c r="O4056">
        <v>11</v>
      </c>
      <c r="P4056">
        <v>7438</v>
      </c>
      <c r="Q4056">
        <v>1</v>
      </c>
      <c r="R4056">
        <v>124</v>
      </c>
      <c r="S4056">
        <v>28</v>
      </c>
      <c r="T4056">
        <v>750</v>
      </c>
      <c r="U4056">
        <v>3</v>
      </c>
      <c r="V4056">
        <v>7</v>
      </c>
      <c r="W4056">
        <v>12.314514154491667</v>
      </c>
      <c r="X4056">
        <v>505.49150732802889</v>
      </c>
      <c r="Y4056">
        <v>7.6855175050000016E-2</v>
      </c>
      <c r="Z4056">
        <v>7.1417272075607485</v>
      </c>
      <c r="AA4056">
        <v>50.102452820840604</v>
      </c>
      <c r="AB4056">
        <v>130.93368002764979</v>
      </c>
      <c r="AC4056">
        <v>7.3814599755866883</v>
      </c>
      <c r="AD4056">
        <v>0.68086604068539602</v>
      </c>
      <c r="AE4056">
        <v>714.12306272989383</v>
      </c>
    </row>
    <row r="4057" spans="1:31" x14ac:dyDescent="0.25">
      <c r="A4057">
        <v>1673521</v>
      </c>
      <c r="B4057">
        <v>1</v>
      </c>
      <c r="C4057" t="s">
        <v>80</v>
      </c>
      <c r="D4057" t="s">
        <v>91</v>
      </c>
      <c r="E4057" t="s">
        <v>151</v>
      </c>
      <c r="F4057" t="s">
        <v>11807</v>
      </c>
      <c r="G4057" t="s">
        <v>153</v>
      </c>
      <c r="H4057" t="s">
        <v>143</v>
      </c>
      <c r="I4057" t="s">
        <v>135</v>
      </c>
      <c r="J4057" t="s">
        <v>136</v>
      </c>
      <c r="K4057" t="s">
        <v>137</v>
      </c>
      <c r="L4057" t="s">
        <v>11808</v>
      </c>
      <c r="M4057" t="s">
        <v>11809</v>
      </c>
      <c r="N4057">
        <v>0.461388888</v>
      </c>
      <c r="O4057">
        <v>0</v>
      </c>
      <c r="P4057">
        <v>189</v>
      </c>
      <c r="Q4057">
        <v>0</v>
      </c>
      <c r="R4057">
        <v>0</v>
      </c>
      <c r="S4057">
        <v>0</v>
      </c>
      <c r="T4057">
        <v>4</v>
      </c>
      <c r="U4057">
        <v>0</v>
      </c>
      <c r="V4057">
        <v>0</v>
      </c>
      <c r="W4057">
        <v>0</v>
      </c>
      <c r="X4057">
        <v>25.215170029355782</v>
      </c>
      <c r="Y4057">
        <v>0</v>
      </c>
      <c r="Z4057">
        <v>0</v>
      </c>
      <c r="AA4057">
        <v>0</v>
      </c>
      <c r="AB4057">
        <v>0.52859584830695805</v>
      </c>
      <c r="AC4057">
        <v>0</v>
      </c>
      <c r="AD4057">
        <v>0</v>
      </c>
      <c r="AE4057">
        <v>25.743765877662739</v>
      </c>
    </row>
    <row r="4058" spans="1:31" x14ac:dyDescent="0.25">
      <c r="A4058">
        <v>1673522</v>
      </c>
      <c r="B4058">
        <v>1</v>
      </c>
      <c r="C4058" t="s">
        <v>80</v>
      </c>
      <c r="D4058" t="s">
        <v>82</v>
      </c>
      <c r="E4058" t="s">
        <v>140</v>
      </c>
      <c r="F4058" t="s">
        <v>11810</v>
      </c>
      <c r="G4058" t="s">
        <v>209</v>
      </c>
      <c r="H4058" t="s">
        <v>143</v>
      </c>
      <c r="I4058" t="s">
        <v>135</v>
      </c>
      <c r="J4058" t="s">
        <v>136</v>
      </c>
      <c r="K4058" t="s">
        <v>137</v>
      </c>
      <c r="L4058" t="s">
        <v>11811</v>
      </c>
      <c r="M4058" t="s">
        <v>11812</v>
      </c>
      <c r="N4058">
        <v>0.87250000000000005</v>
      </c>
      <c r="O4058">
        <v>0</v>
      </c>
      <c r="P4058">
        <v>18</v>
      </c>
      <c r="Q4058">
        <v>0</v>
      </c>
      <c r="R4058">
        <v>0</v>
      </c>
      <c r="S4058">
        <v>0</v>
      </c>
      <c r="T4058">
        <v>2</v>
      </c>
      <c r="U4058">
        <v>0</v>
      </c>
      <c r="V4058">
        <v>0</v>
      </c>
      <c r="W4058">
        <v>0</v>
      </c>
      <c r="X4058">
        <v>8.2909645074694929</v>
      </c>
      <c r="Y4058">
        <v>0</v>
      </c>
      <c r="Z4058">
        <v>0</v>
      </c>
      <c r="AA4058">
        <v>0</v>
      </c>
      <c r="AB4058">
        <v>6.4909730603299609</v>
      </c>
      <c r="AC4058">
        <v>0</v>
      </c>
      <c r="AD4058">
        <v>0</v>
      </c>
      <c r="AE4058">
        <v>14.781937567799453</v>
      </c>
    </row>
    <row r="4059" spans="1:31" x14ac:dyDescent="0.25">
      <c r="A4059">
        <v>1673525</v>
      </c>
      <c r="B4059">
        <v>1</v>
      </c>
      <c r="C4059" t="s">
        <v>81</v>
      </c>
      <c r="D4059" t="s">
        <v>127</v>
      </c>
      <c r="E4059" t="s">
        <v>159</v>
      </c>
      <c r="F4059" t="s">
        <v>11813</v>
      </c>
      <c r="G4059" t="s">
        <v>1828</v>
      </c>
      <c r="H4059" t="s">
        <v>134</v>
      </c>
      <c r="I4059" t="s">
        <v>135</v>
      </c>
      <c r="J4059" t="s">
        <v>136</v>
      </c>
      <c r="K4059" t="s">
        <v>137</v>
      </c>
      <c r="L4059" t="s">
        <v>11814</v>
      </c>
      <c r="M4059" t="s">
        <v>11815</v>
      </c>
      <c r="N4059">
        <v>5.1555555550000003</v>
      </c>
      <c r="O4059">
        <v>0</v>
      </c>
      <c r="P4059">
        <v>0</v>
      </c>
      <c r="Q4059">
        <v>0</v>
      </c>
      <c r="R4059">
        <v>0</v>
      </c>
      <c r="S4059">
        <v>4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230.64739435229933</v>
      </c>
      <c r="AB4059">
        <v>0</v>
      </c>
      <c r="AC4059">
        <v>0</v>
      </c>
      <c r="AD4059">
        <v>0</v>
      </c>
      <c r="AE4059">
        <v>230.64739435229933</v>
      </c>
    </row>
    <row r="4060" spans="1:31" x14ac:dyDescent="0.25">
      <c r="A4060">
        <v>1673526</v>
      </c>
      <c r="B4060">
        <v>1</v>
      </c>
      <c r="C4060" t="s">
        <v>80</v>
      </c>
      <c r="D4060" t="s">
        <v>87</v>
      </c>
      <c r="E4060" t="s">
        <v>140</v>
      </c>
      <c r="F4060" t="s">
        <v>11816</v>
      </c>
      <c r="G4060" t="s">
        <v>142</v>
      </c>
      <c r="H4060" t="s">
        <v>143</v>
      </c>
      <c r="I4060" t="s">
        <v>135</v>
      </c>
      <c r="J4060" t="s">
        <v>136</v>
      </c>
      <c r="K4060" t="s">
        <v>137</v>
      </c>
      <c r="L4060" t="s">
        <v>11817</v>
      </c>
      <c r="M4060" t="s">
        <v>11818</v>
      </c>
      <c r="N4060">
        <v>5.5313888880000004</v>
      </c>
      <c r="O4060">
        <v>0</v>
      </c>
      <c r="P4060">
        <v>10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14.773296910713057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14.773296910713057</v>
      </c>
    </row>
    <row r="4061" spans="1:31" x14ac:dyDescent="0.25">
      <c r="A4061">
        <v>1673528</v>
      </c>
      <c r="B4061">
        <v>1</v>
      </c>
      <c r="C4061" t="s">
        <v>80</v>
      </c>
      <c r="D4061" t="s">
        <v>91</v>
      </c>
      <c r="E4061" t="s">
        <v>151</v>
      </c>
      <c r="F4061" t="s">
        <v>11177</v>
      </c>
      <c r="G4061" t="s">
        <v>153</v>
      </c>
      <c r="H4061" t="s">
        <v>143</v>
      </c>
      <c r="I4061" t="s">
        <v>135</v>
      </c>
      <c r="J4061" t="s">
        <v>136</v>
      </c>
      <c r="K4061" t="s">
        <v>137</v>
      </c>
      <c r="L4061" t="s">
        <v>11819</v>
      </c>
      <c r="M4061" t="s">
        <v>11820</v>
      </c>
      <c r="N4061">
        <v>0.85361111099999998</v>
      </c>
      <c r="O4061">
        <v>0</v>
      </c>
      <c r="P4061">
        <v>72</v>
      </c>
      <c r="Q4061">
        <v>0</v>
      </c>
      <c r="R4061">
        <v>0</v>
      </c>
      <c r="S4061">
        <v>0</v>
      </c>
      <c r="T4061">
        <v>1</v>
      </c>
      <c r="U4061">
        <v>0</v>
      </c>
      <c r="V4061">
        <v>0</v>
      </c>
      <c r="W4061">
        <v>0</v>
      </c>
      <c r="X4061">
        <v>18.831945929840135</v>
      </c>
      <c r="Y4061">
        <v>0</v>
      </c>
      <c r="Z4061">
        <v>0</v>
      </c>
      <c r="AA4061">
        <v>0</v>
      </c>
      <c r="AB4061">
        <v>0.87230908208538116</v>
      </c>
      <c r="AC4061">
        <v>0</v>
      </c>
      <c r="AD4061">
        <v>0</v>
      </c>
      <c r="AE4061">
        <v>19.704255011925515</v>
      </c>
    </row>
    <row r="4062" spans="1:31" x14ac:dyDescent="0.25">
      <c r="A4062">
        <v>1673529</v>
      </c>
      <c r="B4062">
        <v>1</v>
      </c>
      <c r="C4062" t="s">
        <v>81</v>
      </c>
      <c r="D4062" t="s">
        <v>127</v>
      </c>
      <c r="E4062" t="s">
        <v>140</v>
      </c>
      <c r="F4062" t="s">
        <v>9982</v>
      </c>
      <c r="G4062" t="s">
        <v>1713</v>
      </c>
      <c r="H4062" t="s">
        <v>143</v>
      </c>
      <c r="I4062" t="s">
        <v>135</v>
      </c>
      <c r="J4062" t="s">
        <v>136</v>
      </c>
      <c r="K4062" t="s">
        <v>137</v>
      </c>
      <c r="L4062" t="s">
        <v>11821</v>
      </c>
      <c r="M4062" t="s">
        <v>11822</v>
      </c>
      <c r="N4062">
        <v>1.4808333330000001</v>
      </c>
      <c r="O4062">
        <v>0</v>
      </c>
      <c r="P4062">
        <v>6</v>
      </c>
      <c r="Q4062">
        <v>0</v>
      </c>
      <c r="R4062">
        <v>0</v>
      </c>
      <c r="S4062">
        <v>0</v>
      </c>
      <c r="T4062">
        <v>1</v>
      </c>
      <c r="U4062">
        <v>0</v>
      </c>
      <c r="V4062">
        <v>0</v>
      </c>
      <c r="W4062">
        <v>0</v>
      </c>
      <c r="X4062">
        <v>2.0250437624615398</v>
      </c>
      <c r="Y4062">
        <v>0</v>
      </c>
      <c r="Z4062">
        <v>0</v>
      </c>
      <c r="AA4062">
        <v>0</v>
      </c>
      <c r="AB4062">
        <v>1.4546468880476167</v>
      </c>
      <c r="AC4062">
        <v>0</v>
      </c>
      <c r="AD4062">
        <v>0</v>
      </c>
      <c r="AE4062">
        <v>3.4796906505091565</v>
      </c>
    </row>
    <row r="4063" spans="1:31" x14ac:dyDescent="0.25">
      <c r="A4063">
        <v>1673531</v>
      </c>
      <c r="B4063">
        <v>1</v>
      </c>
      <c r="C4063" t="s">
        <v>80</v>
      </c>
      <c r="D4063" t="s">
        <v>89</v>
      </c>
      <c r="E4063" t="s">
        <v>200</v>
      </c>
      <c r="F4063" t="s">
        <v>11823</v>
      </c>
      <c r="G4063" t="s">
        <v>209</v>
      </c>
      <c r="H4063" t="s">
        <v>143</v>
      </c>
      <c r="I4063" t="s">
        <v>135</v>
      </c>
      <c r="J4063" t="s">
        <v>136</v>
      </c>
      <c r="K4063" t="s">
        <v>137</v>
      </c>
      <c r="L4063" t="s">
        <v>11824</v>
      </c>
      <c r="M4063" t="s">
        <v>11825</v>
      </c>
      <c r="N4063">
        <v>2.1808333329999998</v>
      </c>
      <c r="O4063">
        <v>0</v>
      </c>
      <c r="P4063">
        <v>33</v>
      </c>
      <c r="Q4063">
        <v>0</v>
      </c>
      <c r="R4063">
        <v>0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38.930916220549143</v>
      </c>
      <c r="Y4063">
        <v>0</v>
      </c>
      <c r="Z4063">
        <v>0</v>
      </c>
      <c r="AA4063">
        <v>0</v>
      </c>
      <c r="AB4063">
        <v>0.10687959448300693</v>
      </c>
      <c r="AC4063">
        <v>0</v>
      </c>
      <c r="AD4063">
        <v>0</v>
      </c>
      <c r="AE4063">
        <v>39.037795815032148</v>
      </c>
    </row>
    <row r="4064" spans="1:31" x14ac:dyDescent="0.25">
      <c r="A4064">
        <v>1673532</v>
      </c>
      <c r="B4064">
        <v>1</v>
      </c>
      <c r="C4064" t="s">
        <v>81</v>
      </c>
      <c r="D4064" t="s">
        <v>113</v>
      </c>
      <c r="E4064" t="s">
        <v>140</v>
      </c>
      <c r="F4064" t="s">
        <v>11826</v>
      </c>
      <c r="G4064" t="s">
        <v>209</v>
      </c>
      <c r="H4064" t="s">
        <v>143</v>
      </c>
      <c r="I4064" t="s">
        <v>135</v>
      </c>
      <c r="J4064" t="s">
        <v>136</v>
      </c>
      <c r="K4064" t="s">
        <v>137</v>
      </c>
      <c r="L4064" t="s">
        <v>11827</v>
      </c>
      <c r="M4064" t="s">
        <v>11828</v>
      </c>
      <c r="N4064">
        <v>1.0974999999999999</v>
      </c>
      <c r="O4064">
        <v>0</v>
      </c>
      <c r="P4064">
        <v>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0.33992431107914167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0.33992431107914167</v>
      </c>
    </row>
    <row r="4065" spans="1:31" x14ac:dyDescent="0.25">
      <c r="A4065">
        <v>1673534</v>
      </c>
      <c r="B4065">
        <v>1</v>
      </c>
      <c r="C4065" t="s">
        <v>80</v>
      </c>
      <c r="D4065" t="s">
        <v>96</v>
      </c>
      <c r="E4065" t="s">
        <v>159</v>
      </c>
      <c r="F4065" t="s">
        <v>11829</v>
      </c>
      <c r="G4065" t="s">
        <v>952</v>
      </c>
      <c r="H4065" t="s">
        <v>134</v>
      </c>
      <c r="I4065" t="s">
        <v>135</v>
      </c>
      <c r="J4065" t="s">
        <v>136</v>
      </c>
      <c r="K4065" t="s">
        <v>137</v>
      </c>
      <c r="L4065" t="s">
        <v>11830</v>
      </c>
      <c r="M4065" t="s">
        <v>11831</v>
      </c>
      <c r="N4065">
        <v>3.2222222220000001</v>
      </c>
      <c r="O4065">
        <v>0</v>
      </c>
      <c r="P4065">
        <v>10</v>
      </c>
      <c r="Q4065">
        <v>0</v>
      </c>
      <c r="R4065">
        <v>6</v>
      </c>
      <c r="S4065">
        <v>0</v>
      </c>
      <c r="T4065">
        <v>5</v>
      </c>
      <c r="U4065">
        <v>0</v>
      </c>
      <c r="V4065">
        <v>0</v>
      </c>
      <c r="W4065">
        <v>0</v>
      </c>
      <c r="X4065">
        <v>42.817793383791013</v>
      </c>
      <c r="Y4065">
        <v>0</v>
      </c>
      <c r="Z4065">
        <v>12.877694801661857</v>
      </c>
      <c r="AA4065">
        <v>0</v>
      </c>
      <c r="AB4065">
        <v>6.4661230189674104</v>
      </c>
      <c r="AC4065">
        <v>0</v>
      </c>
      <c r="AD4065">
        <v>0</v>
      </c>
      <c r="AE4065">
        <v>62.161611204420282</v>
      </c>
    </row>
    <row r="4066" spans="1:31" x14ac:dyDescent="0.25">
      <c r="A4066">
        <v>1673535</v>
      </c>
      <c r="B4066">
        <v>1</v>
      </c>
      <c r="C4066" t="s">
        <v>81</v>
      </c>
      <c r="D4066" t="s">
        <v>123</v>
      </c>
      <c r="E4066" t="s">
        <v>164</v>
      </c>
      <c r="F4066" t="s">
        <v>4315</v>
      </c>
      <c r="G4066" t="s">
        <v>161</v>
      </c>
      <c r="H4066" t="s">
        <v>134</v>
      </c>
      <c r="I4066" t="s">
        <v>135</v>
      </c>
      <c r="J4066" t="s">
        <v>136</v>
      </c>
      <c r="K4066" t="s">
        <v>137</v>
      </c>
      <c r="L4066" t="s">
        <v>11832</v>
      </c>
      <c r="M4066" t="s">
        <v>11833</v>
      </c>
      <c r="N4066">
        <v>0.63416666600000005</v>
      </c>
      <c r="O4066">
        <v>1</v>
      </c>
      <c r="P4066">
        <v>1</v>
      </c>
      <c r="Q4066">
        <v>78</v>
      </c>
      <c r="R4066">
        <v>68</v>
      </c>
      <c r="S4066">
        <v>13</v>
      </c>
      <c r="T4066">
        <v>9</v>
      </c>
      <c r="U4066">
        <v>0</v>
      </c>
      <c r="V4066">
        <v>0</v>
      </c>
      <c r="W4066">
        <v>0.13666436708612001</v>
      </c>
      <c r="X4066">
        <v>7.2282002946814999E-2</v>
      </c>
      <c r="Y4066">
        <v>19.922402754858741</v>
      </c>
      <c r="Z4066">
        <v>12.310916471757835</v>
      </c>
      <c r="AA4066">
        <v>33.605841423206066</v>
      </c>
      <c r="AB4066">
        <v>9.2613041715282503</v>
      </c>
      <c r="AC4066">
        <v>0</v>
      </c>
      <c r="AD4066">
        <v>0</v>
      </c>
      <c r="AE4066">
        <v>75.309411191383816</v>
      </c>
    </row>
    <row r="4067" spans="1:31" x14ac:dyDescent="0.25">
      <c r="A4067">
        <v>1673536</v>
      </c>
      <c r="B4067">
        <v>1</v>
      </c>
      <c r="C4067" t="s">
        <v>80</v>
      </c>
      <c r="D4067" t="s">
        <v>100</v>
      </c>
      <c r="E4067" t="s">
        <v>159</v>
      </c>
      <c r="F4067" t="s">
        <v>11834</v>
      </c>
      <c r="G4067" t="s">
        <v>596</v>
      </c>
      <c r="H4067" t="s">
        <v>134</v>
      </c>
      <c r="I4067" t="s">
        <v>135</v>
      </c>
      <c r="J4067" t="s">
        <v>136</v>
      </c>
      <c r="K4067" t="s">
        <v>137</v>
      </c>
      <c r="L4067" t="s">
        <v>11835</v>
      </c>
      <c r="M4067" t="s">
        <v>11836</v>
      </c>
      <c r="N4067">
        <v>1.2608333329999999</v>
      </c>
      <c r="O4067">
        <v>0</v>
      </c>
      <c r="P4067">
        <v>0</v>
      </c>
      <c r="Q4067">
        <v>9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2.9800663589965026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2.9800663589965026</v>
      </c>
    </row>
    <row r="4068" spans="1:31" x14ac:dyDescent="0.25">
      <c r="A4068">
        <v>1673537</v>
      </c>
      <c r="B4068">
        <v>1</v>
      </c>
      <c r="C4068" t="s">
        <v>81</v>
      </c>
      <c r="D4068" t="s">
        <v>127</v>
      </c>
      <c r="E4068" t="s">
        <v>159</v>
      </c>
      <c r="F4068" t="s">
        <v>11837</v>
      </c>
      <c r="G4068" t="s">
        <v>161</v>
      </c>
      <c r="H4068" t="s">
        <v>134</v>
      </c>
      <c r="I4068" t="s">
        <v>135</v>
      </c>
      <c r="J4068" t="s">
        <v>136</v>
      </c>
      <c r="K4068" t="s">
        <v>137</v>
      </c>
      <c r="L4068" t="s">
        <v>11838</v>
      </c>
      <c r="M4068" t="s">
        <v>11839</v>
      </c>
      <c r="N4068">
        <v>1.3844444440000001</v>
      </c>
      <c r="O4068">
        <v>0</v>
      </c>
      <c r="P4068">
        <v>399</v>
      </c>
      <c r="Q4068">
        <v>25</v>
      </c>
      <c r="R4068">
        <v>55</v>
      </c>
      <c r="S4068">
        <v>4</v>
      </c>
      <c r="T4068">
        <v>30</v>
      </c>
      <c r="U4068">
        <v>0</v>
      </c>
      <c r="V4068">
        <v>0</v>
      </c>
      <c r="W4068">
        <v>0</v>
      </c>
      <c r="X4068">
        <v>109.49595642452681</v>
      </c>
      <c r="Y4068">
        <v>13.550543269711373</v>
      </c>
      <c r="Z4068">
        <v>22.969492245764727</v>
      </c>
      <c r="AA4068">
        <v>27.471431470805033</v>
      </c>
      <c r="AB4068">
        <v>23.895223990473504</v>
      </c>
      <c r="AC4068">
        <v>0</v>
      </c>
      <c r="AD4068">
        <v>0</v>
      </c>
      <c r="AE4068">
        <v>197.38264740128145</v>
      </c>
    </row>
    <row r="4069" spans="1:31" x14ac:dyDescent="0.25">
      <c r="A4069">
        <v>1673538</v>
      </c>
      <c r="B4069">
        <v>1</v>
      </c>
      <c r="C4069" t="s">
        <v>80</v>
      </c>
      <c r="D4069" t="s">
        <v>96</v>
      </c>
      <c r="E4069" t="s">
        <v>140</v>
      </c>
      <c r="F4069" t="s">
        <v>11840</v>
      </c>
      <c r="G4069" t="s">
        <v>209</v>
      </c>
      <c r="H4069" t="s">
        <v>143</v>
      </c>
      <c r="I4069" t="s">
        <v>135</v>
      </c>
      <c r="J4069" t="s">
        <v>136</v>
      </c>
      <c r="K4069" t="s">
        <v>137</v>
      </c>
      <c r="L4069" t="s">
        <v>11841</v>
      </c>
      <c r="M4069" t="s">
        <v>11842</v>
      </c>
      <c r="N4069">
        <v>3.063055555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1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0.63992320400489588</v>
      </c>
      <c r="AC4069">
        <v>0</v>
      </c>
      <c r="AD4069">
        <v>0</v>
      </c>
      <c r="AE4069">
        <v>0.63992320400489588</v>
      </c>
    </row>
    <row r="4070" spans="1:31" x14ac:dyDescent="0.25">
      <c r="A4070">
        <v>1673539</v>
      </c>
      <c r="B4070">
        <v>1</v>
      </c>
      <c r="C4070" t="s">
        <v>80</v>
      </c>
      <c r="D4070" t="s">
        <v>82</v>
      </c>
      <c r="E4070" t="s">
        <v>200</v>
      </c>
      <c r="F4070" t="s">
        <v>11843</v>
      </c>
      <c r="G4070" t="s">
        <v>240</v>
      </c>
      <c r="H4070" t="s">
        <v>143</v>
      </c>
      <c r="I4070" t="s">
        <v>135</v>
      </c>
      <c r="J4070" t="s">
        <v>136</v>
      </c>
      <c r="K4070" t="s">
        <v>137</v>
      </c>
      <c r="L4070" t="s">
        <v>11844</v>
      </c>
      <c r="M4070" t="s">
        <v>11845</v>
      </c>
      <c r="N4070">
        <v>1.172222222</v>
      </c>
      <c r="O4070">
        <v>0</v>
      </c>
      <c r="P4070">
        <v>98</v>
      </c>
      <c r="Q4070">
        <v>0</v>
      </c>
      <c r="R4070">
        <v>0</v>
      </c>
      <c r="S4070">
        <v>0</v>
      </c>
      <c r="T4070">
        <v>27</v>
      </c>
      <c r="U4070">
        <v>0</v>
      </c>
      <c r="V4070">
        <v>0</v>
      </c>
      <c r="W4070">
        <v>0</v>
      </c>
      <c r="X4070">
        <v>61.58666327822381</v>
      </c>
      <c r="Y4070">
        <v>0</v>
      </c>
      <c r="Z4070">
        <v>0</v>
      </c>
      <c r="AA4070">
        <v>0</v>
      </c>
      <c r="AB4070">
        <v>61.93816954007913</v>
      </c>
      <c r="AC4070">
        <v>0</v>
      </c>
      <c r="AD4070">
        <v>0</v>
      </c>
      <c r="AE4070">
        <v>123.52483281830294</v>
      </c>
    </row>
    <row r="4071" spans="1:31" x14ac:dyDescent="0.25">
      <c r="A4071">
        <v>1673540</v>
      </c>
      <c r="B4071">
        <v>1</v>
      </c>
      <c r="C4071" t="s">
        <v>80</v>
      </c>
      <c r="D4071" t="s">
        <v>100</v>
      </c>
      <c r="E4071" t="s">
        <v>146</v>
      </c>
      <c r="F4071" t="s">
        <v>11846</v>
      </c>
      <c r="G4071" t="s">
        <v>4231</v>
      </c>
      <c r="H4071" t="s">
        <v>143</v>
      </c>
      <c r="I4071" t="s">
        <v>135</v>
      </c>
      <c r="J4071" t="s">
        <v>136</v>
      </c>
      <c r="K4071" t="s">
        <v>137</v>
      </c>
      <c r="L4071" t="s">
        <v>11847</v>
      </c>
      <c r="M4071" t="s">
        <v>11848</v>
      </c>
      <c r="N4071">
        <v>5.4919444439999996</v>
      </c>
      <c r="O4071">
        <v>0</v>
      </c>
      <c r="P4071">
        <v>210</v>
      </c>
      <c r="Q4071">
        <v>0</v>
      </c>
      <c r="R4071">
        <v>17</v>
      </c>
      <c r="S4071">
        <v>0</v>
      </c>
      <c r="T4071">
        <v>11</v>
      </c>
      <c r="U4071">
        <v>0</v>
      </c>
      <c r="V4071">
        <v>0</v>
      </c>
      <c r="W4071">
        <v>0</v>
      </c>
      <c r="X4071">
        <v>230.65067405439413</v>
      </c>
      <c r="Y4071">
        <v>0</v>
      </c>
      <c r="Z4071">
        <v>17.11907410911224</v>
      </c>
      <c r="AA4071">
        <v>0</v>
      </c>
      <c r="AB4071">
        <v>35.813097633616607</v>
      </c>
      <c r="AC4071">
        <v>0</v>
      </c>
      <c r="AD4071">
        <v>0</v>
      </c>
      <c r="AE4071">
        <v>283.58284579712296</v>
      </c>
    </row>
    <row r="4072" spans="1:31" x14ac:dyDescent="0.25">
      <c r="A4072">
        <v>1673544</v>
      </c>
      <c r="B4072">
        <v>1</v>
      </c>
      <c r="C4072" t="s">
        <v>80</v>
      </c>
      <c r="D4072" t="s">
        <v>103</v>
      </c>
      <c r="E4072" t="s">
        <v>164</v>
      </c>
      <c r="F4072" t="s">
        <v>11849</v>
      </c>
      <c r="G4072" t="s">
        <v>161</v>
      </c>
      <c r="H4072" t="s">
        <v>134</v>
      </c>
      <c r="I4072" t="s">
        <v>135</v>
      </c>
      <c r="J4072" t="s">
        <v>136</v>
      </c>
      <c r="K4072" t="s">
        <v>137</v>
      </c>
      <c r="L4072" t="s">
        <v>11850</v>
      </c>
      <c r="M4072" t="s">
        <v>11851</v>
      </c>
      <c r="N4072">
        <v>0.638055555</v>
      </c>
      <c r="O4072">
        <v>0</v>
      </c>
      <c r="P4072">
        <v>27</v>
      </c>
      <c r="Q4072">
        <v>5</v>
      </c>
      <c r="R4072">
        <v>12</v>
      </c>
      <c r="S4072">
        <v>22</v>
      </c>
      <c r="T4072">
        <v>45</v>
      </c>
      <c r="U4072">
        <v>31</v>
      </c>
      <c r="V4072">
        <v>9</v>
      </c>
      <c r="W4072">
        <v>0</v>
      </c>
      <c r="X4072">
        <v>20.434922188364069</v>
      </c>
      <c r="Y4072">
        <v>36.694678794790512</v>
      </c>
      <c r="Z4072">
        <v>19.707838790438647</v>
      </c>
      <c r="AA4072">
        <v>137.08813764032431</v>
      </c>
      <c r="AB4072">
        <v>68.466978854557595</v>
      </c>
      <c r="AC4072">
        <v>1458.431927512019</v>
      </c>
      <c r="AD4072">
        <v>624.03175780566312</v>
      </c>
      <c r="AE4072">
        <v>2364.856241586157</v>
      </c>
    </row>
    <row r="4073" spans="1:31" x14ac:dyDescent="0.25">
      <c r="A4073">
        <v>1673545</v>
      </c>
      <c r="B4073">
        <v>1</v>
      </c>
      <c r="C4073" t="s">
        <v>80</v>
      </c>
      <c r="D4073" t="s">
        <v>95</v>
      </c>
      <c r="E4073" t="s">
        <v>140</v>
      </c>
      <c r="F4073" t="s">
        <v>11852</v>
      </c>
      <c r="G4073" t="s">
        <v>142</v>
      </c>
      <c r="H4073" t="s">
        <v>143</v>
      </c>
      <c r="I4073" t="s">
        <v>135</v>
      </c>
      <c r="J4073" t="s">
        <v>136</v>
      </c>
      <c r="K4073" t="s">
        <v>137</v>
      </c>
      <c r="L4073" t="s">
        <v>11853</v>
      </c>
      <c r="M4073" t="s">
        <v>11854</v>
      </c>
      <c r="N4073">
        <v>5.750555555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9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50.85076715813284</v>
      </c>
      <c r="AC4073">
        <v>0</v>
      </c>
      <c r="AD4073">
        <v>0</v>
      </c>
      <c r="AE4073">
        <v>50.85076715813284</v>
      </c>
    </row>
    <row r="4074" spans="1:31" x14ac:dyDescent="0.25">
      <c r="A4074">
        <v>1673546</v>
      </c>
      <c r="B4074">
        <v>1</v>
      </c>
      <c r="C4074" t="s">
        <v>81</v>
      </c>
      <c r="D4074" t="s">
        <v>121</v>
      </c>
      <c r="E4074" t="s">
        <v>159</v>
      </c>
      <c r="F4074" t="s">
        <v>11855</v>
      </c>
      <c r="G4074" t="s">
        <v>161</v>
      </c>
      <c r="H4074" t="s">
        <v>134</v>
      </c>
      <c r="I4074" t="s">
        <v>173</v>
      </c>
      <c r="J4074" t="s">
        <v>136</v>
      </c>
      <c r="K4074" t="s">
        <v>137</v>
      </c>
      <c r="L4074" t="s">
        <v>11856</v>
      </c>
      <c r="M4074" t="s">
        <v>11857</v>
      </c>
      <c r="N4074">
        <v>1.1111111E-2</v>
      </c>
      <c r="O4074">
        <v>0</v>
      </c>
      <c r="P4074">
        <v>517</v>
      </c>
      <c r="Q4074">
        <v>0</v>
      </c>
      <c r="R4074">
        <v>9</v>
      </c>
      <c r="S4074">
        <v>4</v>
      </c>
      <c r="T4074">
        <v>18</v>
      </c>
      <c r="U4074">
        <v>0</v>
      </c>
      <c r="V4074">
        <v>0</v>
      </c>
      <c r="W4074">
        <v>0</v>
      </c>
      <c r="X4074">
        <v>0.78043398997371072</v>
      </c>
      <c r="Y4074">
        <v>0</v>
      </c>
      <c r="Z4074">
        <v>2.1858043273222227E-3</v>
      </c>
      <c r="AA4074">
        <v>0.17602344682940002</v>
      </c>
      <c r="AB4074">
        <v>0.1738871848987</v>
      </c>
      <c r="AC4074">
        <v>0</v>
      </c>
      <c r="AD4074">
        <v>0</v>
      </c>
      <c r="AE4074">
        <v>1.1325304260291329</v>
      </c>
    </row>
    <row r="4075" spans="1:31" x14ac:dyDescent="0.25">
      <c r="A4075">
        <v>1673547</v>
      </c>
      <c r="B4075">
        <v>1</v>
      </c>
      <c r="C4075" t="s">
        <v>81</v>
      </c>
      <c r="D4075" t="s">
        <v>118</v>
      </c>
      <c r="E4075" t="s">
        <v>146</v>
      </c>
      <c r="F4075" t="s">
        <v>5962</v>
      </c>
      <c r="G4075" t="s">
        <v>281</v>
      </c>
      <c r="H4075" t="s">
        <v>143</v>
      </c>
      <c r="I4075" t="s">
        <v>135</v>
      </c>
      <c r="J4075" t="s">
        <v>136</v>
      </c>
      <c r="K4075" t="s">
        <v>167</v>
      </c>
      <c r="L4075" t="s">
        <v>11858</v>
      </c>
      <c r="M4075" t="s">
        <v>11859</v>
      </c>
      <c r="N4075">
        <v>8.3431138879999995</v>
      </c>
      <c r="O4075">
        <v>0</v>
      </c>
      <c r="P4075">
        <v>106</v>
      </c>
      <c r="Q4075">
        <v>0</v>
      </c>
      <c r="R4075">
        <v>15</v>
      </c>
      <c r="S4075">
        <v>0</v>
      </c>
      <c r="T4075">
        <v>5</v>
      </c>
      <c r="U4075">
        <v>0</v>
      </c>
      <c r="V4075">
        <v>0</v>
      </c>
      <c r="W4075">
        <v>0</v>
      </c>
      <c r="X4075">
        <v>163.27020664967216</v>
      </c>
      <c r="Y4075">
        <v>0</v>
      </c>
      <c r="Z4075">
        <v>7.6741504510282619</v>
      </c>
      <c r="AA4075">
        <v>0</v>
      </c>
      <c r="AB4075">
        <v>3.8117111643606143</v>
      </c>
      <c r="AC4075">
        <v>0</v>
      </c>
      <c r="AD4075">
        <v>0</v>
      </c>
      <c r="AE4075">
        <v>174.75606826506103</v>
      </c>
    </row>
    <row r="4076" spans="1:31" x14ac:dyDescent="0.25">
      <c r="A4076">
        <v>1673549</v>
      </c>
      <c r="B4076">
        <v>1</v>
      </c>
      <c r="C4076" t="s">
        <v>80</v>
      </c>
      <c r="D4076" t="s">
        <v>96</v>
      </c>
      <c r="E4076" t="s">
        <v>140</v>
      </c>
      <c r="F4076" t="s">
        <v>11860</v>
      </c>
      <c r="G4076" t="s">
        <v>142</v>
      </c>
      <c r="H4076" t="s">
        <v>143</v>
      </c>
      <c r="I4076" t="s">
        <v>135</v>
      </c>
      <c r="J4076" t="s">
        <v>136</v>
      </c>
      <c r="K4076" t="s">
        <v>137</v>
      </c>
      <c r="L4076" t="s">
        <v>11861</v>
      </c>
      <c r="M4076" t="s">
        <v>11862</v>
      </c>
      <c r="N4076">
        <v>2.5452777769999999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2.7314940432563404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2.7314940432563404</v>
      </c>
    </row>
    <row r="4077" spans="1:31" x14ac:dyDescent="0.25">
      <c r="A4077">
        <v>1673550</v>
      </c>
      <c r="B4077">
        <v>1</v>
      </c>
      <c r="C4077" t="s">
        <v>81</v>
      </c>
      <c r="D4077" t="s">
        <v>126</v>
      </c>
      <c r="E4077" t="s">
        <v>131</v>
      </c>
      <c r="F4077" t="s">
        <v>11863</v>
      </c>
      <c r="G4077" t="s">
        <v>253</v>
      </c>
      <c r="H4077" t="s">
        <v>134</v>
      </c>
      <c r="I4077" t="s">
        <v>135</v>
      </c>
      <c r="J4077" t="s">
        <v>136</v>
      </c>
      <c r="K4077" t="s">
        <v>167</v>
      </c>
      <c r="L4077" t="s">
        <v>11864</v>
      </c>
      <c r="M4077" t="s">
        <v>11865</v>
      </c>
      <c r="N4077">
        <v>1.467268333</v>
      </c>
      <c r="O4077">
        <v>0</v>
      </c>
      <c r="P4077">
        <v>202</v>
      </c>
      <c r="Q4077">
        <v>0</v>
      </c>
      <c r="R4077">
        <v>25</v>
      </c>
      <c r="S4077">
        <v>0</v>
      </c>
      <c r="T4077">
        <v>9</v>
      </c>
      <c r="U4077">
        <v>0</v>
      </c>
      <c r="V4077">
        <v>0</v>
      </c>
      <c r="W4077">
        <v>0</v>
      </c>
      <c r="X4077">
        <v>42.875888473122906</v>
      </c>
      <c r="Y4077">
        <v>0</v>
      </c>
      <c r="Z4077">
        <v>2.2284841754359239</v>
      </c>
      <c r="AA4077">
        <v>0</v>
      </c>
      <c r="AB4077">
        <v>20.811864624691925</v>
      </c>
      <c r="AC4077">
        <v>0</v>
      </c>
      <c r="AD4077">
        <v>0</v>
      </c>
      <c r="AE4077">
        <v>65.916237273250758</v>
      </c>
    </row>
    <row r="4078" spans="1:31" x14ac:dyDescent="0.25">
      <c r="A4078">
        <v>1673552</v>
      </c>
      <c r="B4078">
        <v>1</v>
      </c>
      <c r="C4078" t="s">
        <v>80</v>
      </c>
      <c r="D4078" t="s">
        <v>100</v>
      </c>
      <c r="E4078" t="s">
        <v>146</v>
      </c>
      <c r="F4078" t="s">
        <v>589</v>
      </c>
      <c r="G4078" t="s">
        <v>281</v>
      </c>
      <c r="H4078" t="s">
        <v>143</v>
      </c>
      <c r="I4078" t="s">
        <v>135</v>
      </c>
      <c r="J4078" t="s">
        <v>136</v>
      </c>
      <c r="K4078" t="s">
        <v>167</v>
      </c>
      <c r="L4078" t="s">
        <v>11866</v>
      </c>
      <c r="M4078" t="s">
        <v>11867</v>
      </c>
      <c r="N4078">
        <v>7.7352008330000004</v>
      </c>
      <c r="O4078">
        <v>0</v>
      </c>
      <c r="P4078">
        <v>44</v>
      </c>
      <c r="Q4078">
        <v>0</v>
      </c>
      <c r="R4078">
        <v>25</v>
      </c>
      <c r="S4078">
        <v>0</v>
      </c>
      <c r="T4078">
        <v>20</v>
      </c>
      <c r="U4078">
        <v>0</v>
      </c>
      <c r="V4078">
        <v>0</v>
      </c>
      <c r="W4078">
        <v>0</v>
      </c>
      <c r="X4078">
        <v>168.05349984425109</v>
      </c>
      <c r="Y4078">
        <v>0</v>
      </c>
      <c r="Z4078">
        <v>102.68292432529937</v>
      </c>
      <c r="AA4078">
        <v>0</v>
      </c>
      <c r="AB4078">
        <v>166.5068132216482</v>
      </c>
      <c r="AC4078">
        <v>0</v>
      </c>
      <c r="AD4078">
        <v>0</v>
      </c>
      <c r="AE4078">
        <v>437.24323739119865</v>
      </c>
    </row>
    <row r="4079" spans="1:31" x14ac:dyDescent="0.25">
      <c r="A4079">
        <v>1673553</v>
      </c>
      <c r="B4079">
        <v>1</v>
      </c>
      <c r="C4079" t="s">
        <v>81</v>
      </c>
      <c r="D4079" t="s">
        <v>115</v>
      </c>
      <c r="E4079" t="s">
        <v>164</v>
      </c>
      <c r="F4079" t="s">
        <v>11868</v>
      </c>
      <c r="G4079" t="s">
        <v>281</v>
      </c>
      <c r="H4079" t="s">
        <v>134</v>
      </c>
      <c r="I4079" t="s">
        <v>135</v>
      </c>
      <c r="J4079" t="s">
        <v>136</v>
      </c>
      <c r="K4079" t="s">
        <v>167</v>
      </c>
      <c r="L4079" t="s">
        <v>11869</v>
      </c>
      <c r="M4079" t="s">
        <v>11870</v>
      </c>
      <c r="N4079">
        <v>8.5661111109999997</v>
      </c>
      <c r="O4079">
        <v>0</v>
      </c>
      <c r="P4079">
        <v>3307</v>
      </c>
      <c r="Q4079">
        <v>7</v>
      </c>
      <c r="R4079">
        <v>224</v>
      </c>
      <c r="S4079">
        <v>18</v>
      </c>
      <c r="T4079">
        <v>234</v>
      </c>
      <c r="U4079">
        <v>1</v>
      </c>
      <c r="V4079">
        <v>1</v>
      </c>
      <c r="W4079">
        <v>0</v>
      </c>
      <c r="X4079">
        <v>2492.5930463158279</v>
      </c>
      <c r="Y4079">
        <v>74.120191932141424</v>
      </c>
      <c r="Z4079">
        <v>392.12786986024975</v>
      </c>
      <c r="AA4079">
        <v>717.85217158932187</v>
      </c>
      <c r="AB4079">
        <v>559.74540707447102</v>
      </c>
      <c r="AC4079">
        <v>83.192495410368096</v>
      </c>
      <c r="AD4079">
        <v>1.0073353443055557E-3</v>
      </c>
      <c r="AE4079">
        <v>4319.6321895177234</v>
      </c>
    </row>
    <row r="4080" spans="1:31" x14ac:dyDescent="0.25">
      <c r="A4080">
        <v>1673555</v>
      </c>
      <c r="B4080">
        <v>1</v>
      </c>
      <c r="C4080" t="s">
        <v>80</v>
      </c>
      <c r="D4080" t="s">
        <v>93</v>
      </c>
      <c r="E4080" t="s">
        <v>140</v>
      </c>
      <c r="F4080" t="s">
        <v>11871</v>
      </c>
      <c r="G4080" t="s">
        <v>197</v>
      </c>
      <c r="H4080" t="s">
        <v>143</v>
      </c>
      <c r="I4080" t="s">
        <v>135</v>
      </c>
      <c r="J4080" t="s">
        <v>136</v>
      </c>
      <c r="K4080" t="s">
        <v>137</v>
      </c>
      <c r="L4080" t="s">
        <v>11872</v>
      </c>
      <c r="M4080" t="s">
        <v>11873</v>
      </c>
      <c r="N4080">
        <v>4.0177777770000001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1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0.11578214916814999</v>
      </c>
      <c r="AC4080">
        <v>0</v>
      </c>
      <c r="AD4080">
        <v>0</v>
      </c>
      <c r="AE4080">
        <v>0.11578214916814999</v>
      </c>
    </row>
    <row r="4081" spans="1:31" x14ac:dyDescent="0.25">
      <c r="A4081">
        <v>1673556</v>
      </c>
      <c r="B4081">
        <v>1</v>
      </c>
      <c r="C4081" t="s">
        <v>81</v>
      </c>
      <c r="D4081" t="s">
        <v>120</v>
      </c>
      <c r="E4081" t="s">
        <v>146</v>
      </c>
      <c r="F4081" t="s">
        <v>290</v>
      </c>
      <c r="G4081" t="s">
        <v>281</v>
      </c>
      <c r="H4081" t="s">
        <v>143</v>
      </c>
      <c r="I4081" t="s">
        <v>135</v>
      </c>
      <c r="J4081" t="s">
        <v>136</v>
      </c>
      <c r="K4081" t="s">
        <v>167</v>
      </c>
      <c r="L4081" t="s">
        <v>11874</v>
      </c>
      <c r="M4081" t="s">
        <v>11875</v>
      </c>
      <c r="N4081">
        <v>7.948581388</v>
      </c>
      <c r="O4081">
        <v>0</v>
      </c>
      <c r="P4081">
        <v>164</v>
      </c>
      <c r="Q4081">
        <v>0</v>
      </c>
      <c r="R4081">
        <v>7</v>
      </c>
      <c r="S4081">
        <v>0</v>
      </c>
      <c r="T4081">
        <v>10</v>
      </c>
      <c r="U4081">
        <v>0</v>
      </c>
      <c r="V4081">
        <v>0</v>
      </c>
      <c r="W4081">
        <v>0</v>
      </c>
      <c r="X4081">
        <v>341.72724601945055</v>
      </c>
      <c r="Y4081">
        <v>0</v>
      </c>
      <c r="Z4081">
        <v>1.6793529044848609E-2</v>
      </c>
      <c r="AA4081">
        <v>0</v>
      </c>
      <c r="AB4081">
        <v>21.809300156830737</v>
      </c>
      <c r="AC4081">
        <v>0</v>
      </c>
      <c r="AD4081">
        <v>0</v>
      </c>
      <c r="AE4081">
        <v>363.5533397053261</v>
      </c>
    </row>
    <row r="4082" spans="1:31" x14ac:dyDescent="0.25">
      <c r="A4082">
        <v>1673557</v>
      </c>
      <c r="B4082">
        <v>1</v>
      </c>
      <c r="C4082" t="s">
        <v>80</v>
      </c>
      <c r="D4082" t="s">
        <v>107</v>
      </c>
      <c r="E4082" t="s">
        <v>200</v>
      </c>
      <c r="F4082" t="s">
        <v>11876</v>
      </c>
      <c r="G4082" t="s">
        <v>202</v>
      </c>
      <c r="H4082" t="s">
        <v>143</v>
      </c>
      <c r="I4082" t="s">
        <v>135</v>
      </c>
      <c r="J4082" t="s">
        <v>136</v>
      </c>
      <c r="K4082" t="s">
        <v>137</v>
      </c>
      <c r="L4082" t="s">
        <v>11877</v>
      </c>
      <c r="M4082" t="s">
        <v>11878</v>
      </c>
      <c r="N4082">
        <v>1.743333333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11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30.233611988667146</v>
      </c>
      <c r="AC4082">
        <v>0</v>
      </c>
      <c r="AD4082">
        <v>0</v>
      </c>
      <c r="AE4082">
        <v>30.233611988667146</v>
      </c>
    </row>
    <row r="4083" spans="1:31" x14ac:dyDescent="0.25">
      <c r="A4083">
        <v>1673558</v>
      </c>
      <c r="B4083">
        <v>1</v>
      </c>
      <c r="C4083" t="s">
        <v>80</v>
      </c>
      <c r="D4083" t="s">
        <v>97</v>
      </c>
      <c r="E4083" t="s">
        <v>140</v>
      </c>
      <c r="F4083" t="s">
        <v>11879</v>
      </c>
      <c r="G4083" t="s">
        <v>197</v>
      </c>
      <c r="H4083" t="s">
        <v>143</v>
      </c>
      <c r="I4083" t="s">
        <v>135</v>
      </c>
      <c r="J4083" t="s">
        <v>136</v>
      </c>
      <c r="K4083" t="s">
        <v>137</v>
      </c>
      <c r="L4083" t="s">
        <v>11877</v>
      </c>
      <c r="M4083" t="s">
        <v>11880</v>
      </c>
      <c r="N4083">
        <v>1.294444444</v>
      </c>
      <c r="O4083">
        <v>0</v>
      </c>
      <c r="P4083">
        <v>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0.44879735096888884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0.44879735096888884</v>
      </c>
    </row>
    <row r="4084" spans="1:31" x14ac:dyDescent="0.25">
      <c r="A4084">
        <v>1673559</v>
      </c>
      <c r="B4084">
        <v>1</v>
      </c>
      <c r="C4084" t="s">
        <v>80</v>
      </c>
      <c r="D4084" t="s">
        <v>84</v>
      </c>
      <c r="E4084" t="s">
        <v>146</v>
      </c>
      <c r="F4084" t="s">
        <v>11881</v>
      </c>
      <c r="G4084" t="s">
        <v>281</v>
      </c>
      <c r="H4084" t="s">
        <v>143</v>
      </c>
      <c r="I4084" t="s">
        <v>135</v>
      </c>
      <c r="J4084" t="s">
        <v>136</v>
      </c>
      <c r="K4084" t="s">
        <v>167</v>
      </c>
      <c r="L4084" t="s">
        <v>11882</v>
      </c>
      <c r="M4084" t="s">
        <v>11883</v>
      </c>
      <c r="N4084">
        <v>7.0605555549999997</v>
      </c>
      <c r="O4084">
        <v>0</v>
      </c>
      <c r="P4084">
        <v>8</v>
      </c>
      <c r="Q4084">
        <v>0</v>
      </c>
      <c r="R4084">
        <v>0</v>
      </c>
      <c r="S4084">
        <v>0</v>
      </c>
      <c r="T4084">
        <v>75</v>
      </c>
      <c r="U4084">
        <v>0</v>
      </c>
      <c r="V4084">
        <v>3</v>
      </c>
      <c r="W4084">
        <v>0</v>
      </c>
      <c r="X4084">
        <v>9.7064801499390043</v>
      </c>
      <c r="Y4084">
        <v>0</v>
      </c>
      <c r="Z4084">
        <v>0</v>
      </c>
      <c r="AA4084">
        <v>0</v>
      </c>
      <c r="AB4084">
        <v>677.03476168620352</v>
      </c>
      <c r="AC4084">
        <v>0</v>
      </c>
      <c r="AD4084">
        <v>474.72049212562456</v>
      </c>
      <c r="AE4084">
        <v>1161.4617339617671</v>
      </c>
    </row>
    <row r="4085" spans="1:31" x14ac:dyDescent="0.25">
      <c r="A4085">
        <v>1673560</v>
      </c>
      <c r="B4085">
        <v>1</v>
      </c>
      <c r="C4085" t="s">
        <v>80</v>
      </c>
      <c r="D4085" t="s">
        <v>109</v>
      </c>
      <c r="E4085" t="s">
        <v>151</v>
      </c>
      <c r="F4085" t="s">
        <v>11884</v>
      </c>
      <c r="G4085" t="s">
        <v>396</v>
      </c>
      <c r="H4085" t="s">
        <v>143</v>
      </c>
      <c r="I4085" t="s">
        <v>135</v>
      </c>
      <c r="J4085" t="s">
        <v>136</v>
      </c>
      <c r="K4085" t="s">
        <v>137</v>
      </c>
      <c r="L4085" t="s">
        <v>11885</v>
      </c>
      <c r="M4085" t="s">
        <v>11886</v>
      </c>
      <c r="N4085">
        <v>1.823055555</v>
      </c>
      <c r="O4085">
        <v>0</v>
      </c>
      <c r="P4085">
        <v>11</v>
      </c>
      <c r="Q4085">
        <v>0</v>
      </c>
      <c r="R4085">
        <v>3</v>
      </c>
      <c r="S4085">
        <v>0</v>
      </c>
      <c r="T4085">
        <v>2</v>
      </c>
      <c r="U4085">
        <v>0</v>
      </c>
      <c r="V4085">
        <v>0</v>
      </c>
      <c r="W4085">
        <v>0</v>
      </c>
      <c r="X4085">
        <v>2.6346255680862622</v>
      </c>
      <c r="Y4085">
        <v>0</v>
      </c>
      <c r="Z4085">
        <v>1.1471555966644857</v>
      </c>
      <c r="AA4085">
        <v>0</v>
      </c>
      <c r="AB4085">
        <v>0.47328014059939499</v>
      </c>
      <c r="AC4085">
        <v>0</v>
      </c>
      <c r="AD4085">
        <v>0</v>
      </c>
      <c r="AE4085">
        <v>4.2550613053501429</v>
      </c>
    </row>
    <row r="4086" spans="1:31" x14ac:dyDescent="0.25">
      <c r="A4086">
        <v>1673561</v>
      </c>
      <c r="B4086">
        <v>1</v>
      </c>
      <c r="C4086" t="s">
        <v>80</v>
      </c>
      <c r="D4086" t="s">
        <v>94</v>
      </c>
      <c r="E4086" t="s">
        <v>140</v>
      </c>
      <c r="F4086" t="s">
        <v>11887</v>
      </c>
      <c r="G4086" t="s">
        <v>197</v>
      </c>
      <c r="H4086" t="s">
        <v>143</v>
      </c>
      <c r="I4086" t="s">
        <v>135</v>
      </c>
      <c r="J4086" t="s">
        <v>136</v>
      </c>
      <c r="K4086" t="s">
        <v>137</v>
      </c>
      <c r="L4086" t="s">
        <v>11888</v>
      </c>
      <c r="M4086" t="s">
        <v>11889</v>
      </c>
      <c r="N4086">
        <v>4.5708333330000004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7.5098374554674998E-3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7.5098374554674998E-3</v>
      </c>
    </row>
    <row r="4087" spans="1:31" x14ac:dyDescent="0.25">
      <c r="A4087">
        <v>1673562</v>
      </c>
      <c r="B4087">
        <v>1</v>
      </c>
      <c r="C4087" t="s">
        <v>80</v>
      </c>
      <c r="D4087" t="s">
        <v>98</v>
      </c>
      <c r="E4087" t="s">
        <v>140</v>
      </c>
      <c r="F4087" t="s">
        <v>11890</v>
      </c>
      <c r="G4087" t="s">
        <v>142</v>
      </c>
      <c r="H4087" t="s">
        <v>143</v>
      </c>
      <c r="I4087" t="s">
        <v>135</v>
      </c>
      <c r="J4087" t="s">
        <v>136</v>
      </c>
      <c r="K4087" t="s">
        <v>137</v>
      </c>
      <c r="L4087" t="s">
        <v>11891</v>
      </c>
      <c r="M4087" t="s">
        <v>11892</v>
      </c>
      <c r="N4087">
        <v>0.76722222200000001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1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0.18112102445605002</v>
      </c>
      <c r="AC4087">
        <v>0</v>
      </c>
      <c r="AD4087">
        <v>0</v>
      </c>
      <c r="AE4087">
        <v>0.18112102445605002</v>
      </c>
    </row>
    <row r="4088" spans="1:31" x14ac:dyDescent="0.25">
      <c r="A4088">
        <v>1673564</v>
      </c>
      <c r="B4088">
        <v>1</v>
      </c>
      <c r="C4088" t="s">
        <v>80</v>
      </c>
      <c r="D4088" t="s">
        <v>101</v>
      </c>
      <c r="E4088" t="s">
        <v>159</v>
      </c>
      <c r="F4088" t="s">
        <v>11893</v>
      </c>
      <c r="G4088" t="s">
        <v>596</v>
      </c>
      <c r="H4088" t="s">
        <v>134</v>
      </c>
      <c r="I4088" t="s">
        <v>135</v>
      </c>
      <c r="J4088" t="s">
        <v>136</v>
      </c>
      <c r="K4088" t="s">
        <v>137</v>
      </c>
      <c r="L4088" t="s">
        <v>11894</v>
      </c>
      <c r="M4088" t="s">
        <v>11895</v>
      </c>
      <c r="N4088">
        <v>1.0061111110000001</v>
      </c>
      <c r="O4088">
        <v>0</v>
      </c>
      <c r="P4088">
        <v>48</v>
      </c>
      <c r="Q4088">
        <v>0</v>
      </c>
      <c r="R4088">
        <v>11</v>
      </c>
      <c r="S4088">
        <v>0</v>
      </c>
      <c r="T4088">
        <v>17</v>
      </c>
      <c r="U4088">
        <v>0</v>
      </c>
      <c r="V4088">
        <v>0</v>
      </c>
      <c r="W4088">
        <v>0</v>
      </c>
      <c r="X4088">
        <v>16.732445589079177</v>
      </c>
      <c r="Y4088">
        <v>0</v>
      </c>
      <c r="Z4088">
        <v>11.447176713116885</v>
      </c>
      <c r="AA4088">
        <v>0</v>
      </c>
      <c r="AB4088">
        <v>43.007661628170958</v>
      </c>
      <c r="AC4088">
        <v>0</v>
      </c>
      <c r="AD4088">
        <v>0</v>
      </c>
      <c r="AE4088">
        <v>71.187283930367016</v>
      </c>
    </row>
    <row r="4089" spans="1:31" x14ac:dyDescent="0.25">
      <c r="A4089">
        <v>1673565</v>
      </c>
      <c r="B4089">
        <v>1</v>
      </c>
      <c r="C4089" t="s">
        <v>80</v>
      </c>
      <c r="D4089" t="s">
        <v>97</v>
      </c>
      <c r="E4089" t="s">
        <v>200</v>
      </c>
      <c r="F4089" t="s">
        <v>11896</v>
      </c>
      <c r="G4089" t="s">
        <v>202</v>
      </c>
      <c r="H4089" t="s">
        <v>143</v>
      </c>
      <c r="I4089" t="s">
        <v>135</v>
      </c>
      <c r="J4089" t="s">
        <v>136</v>
      </c>
      <c r="K4089" t="s">
        <v>137</v>
      </c>
      <c r="L4089" t="s">
        <v>11897</v>
      </c>
      <c r="M4089" t="s">
        <v>11898</v>
      </c>
      <c r="N4089">
        <v>9.3152777770000004</v>
      </c>
      <c r="O4089">
        <v>0</v>
      </c>
      <c r="P4089">
        <v>10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243.59374315691753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243.59374315691753</v>
      </c>
    </row>
    <row r="4090" spans="1:31" x14ac:dyDescent="0.25">
      <c r="A4090">
        <v>1673567</v>
      </c>
      <c r="B4090">
        <v>1</v>
      </c>
      <c r="C4090" t="s">
        <v>81</v>
      </c>
      <c r="D4090" t="s">
        <v>115</v>
      </c>
      <c r="E4090" t="s">
        <v>146</v>
      </c>
      <c r="F4090" t="s">
        <v>10197</v>
      </c>
      <c r="G4090" t="s">
        <v>281</v>
      </c>
      <c r="H4090" t="s">
        <v>143</v>
      </c>
      <c r="I4090" t="s">
        <v>135</v>
      </c>
      <c r="J4090" t="s">
        <v>136</v>
      </c>
      <c r="K4090" t="s">
        <v>167</v>
      </c>
      <c r="L4090" t="s">
        <v>11899</v>
      </c>
      <c r="M4090" t="s">
        <v>11900</v>
      </c>
      <c r="N4090">
        <v>8.0482647220000008</v>
      </c>
      <c r="O4090">
        <v>0</v>
      </c>
      <c r="P4090">
        <v>298</v>
      </c>
      <c r="Q4090">
        <v>0</v>
      </c>
      <c r="R4090">
        <v>0</v>
      </c>
      <c r="S4090">
        <v>0</v>
      </c>
      <c r="T4090">
        <v>12</v>
      </c>
      <c r="U4090">
        <v>0</v>
      </c>
      <c r="V4090">
        <v>0</v>
      </c>
      <c r="W4090">
        <v>0</v>
      </c>
      <c r="X4090">
        <v>370.53735909221075</v>
      </c>
      <c r="Y4090">
        <v>0</v>
      </c>
      <c r="Z4090">
        <v>0</v>
      </c>
      <c r="AA4090">
        <v>0</v>
      </c>
      <c r="AB4090">
        <v>58.280965083536927</v>
      </c>
      <c r="AC4090">
        <v>0</v>
      </c>
      <c r="AD4090">
        <v>0</v>
      </c>
      <c r="AE4090">
        <v>428.81832417574765</v>
      </c>
    </row>
    <row r="4091" spans="1:31" x14ac:dyDescent="0.25">
      <c r="A4091">
        <v>1673570</v>
      </c>
      <c r="B4091">
        <v>1</v>
      </c>
      <c r="C4091" t="s">
        <v>81</v>
      </c>
      <c r="D4091" t="s">
        <v>113</v>
      </c>
      <c r="E4091" t="s">
        <v>151</v>
      </c>
      <c r="F4091" t="s">
        <v>11901</v>
      </c>
      <c r="G4091" t="s">
        <v>396</v>
      </c>
      <c r="H4091" t="s">
        <v>143</v>
      </c>
      <c r="I4091" t="s">
        <v>135</v>
      </c>
      <c r="J4091" t="s">
        <v>136</v>
      </c>
      <c r="K4091" t="s">
        <v>137</v>
      </c>
      <c r="L4091" t="s">
        <v>11902</v>
      </c>
      <c r="M4091" t="s">
        <v>11903</v>
      </c>
      <c r="N4091">
        <v>3.6755555549999999</v>
      </c>
      <c r="O4091">
        <v>0</v>
      </c>
      <c r="P4091">
        <v>20</v>
      </c>
      <c r="Q4091">
        <v>0</v>
      </c>
      <c r="R4091">
        <v>0</v>
      </c>
      <c r="S4091">
        <v>0</v>
      </c>
      <c r="T4091">
        <v>1</v>
      </c>
      <c r="U4091">
        <v>0</v>
      </c>
      <c r="V4091">
        <v>0</v>
      </c>
      <c r="W4091">
        <v>0</v>
      </c>
      <c r="X4091">
        <v>19.190544984652487</v>
      </c>
      <c r="Y4091">
        <v>0</v>
      </c>
      <c r="Z4091">
        <v>0</v>
      </c>
      <c r="AA4091">
        <v>0</v>
      </c>
      <c r="AB4091">
        <v>6.3021678295375798</v>
      </c>
      <c r="AC4091">
        <v>0</v>
      </c>
      <c r="AD4091">
        <v>0</v>
      </c>
      <c r="AE4091">
        <v>25.492712814190067</v>
      </c>
    </row>
    <row r="4092" spans="1:31" x14ac:dyDescent="0.25">
      <c r="A4092">
        <v>1673571</v>
      </c>
      <c r="B4092">
        <v>1</v>
      </c>
      <c r="C4092" t="s">
        <v>81</v>
      </c>
      <c r="D4092" t="s">
        <v>114</v>
      </c>
      <c r="E4092" t="s">
        <v>146</v>
      </c>
      <c r="F4092" t="s">
        <v>8144</v>
      </c>
      <c r="G4092" t="s">
        <v>281</v>
      </c>
      <c r="H4092" t="s">
        <v>143</v>
      </c>
      <c r="I4092" t="s">
        <v>135</v>
      </c>
      <c r="J4092" t="s">
        <v>136</v>
      </c>
      <c r="K4092" t="s">
        <v>167</v>
      </c>
      <c r="L4092" t="s">
        <v>11904</v>
      </c>
      <c r="M4092" t="s">
        <v>11905</v>
      </c>
      <c r="N4092">
        <v>7.7392286109999997</v>
      </c>
      <c r="O4092">
        <v>0</v>
      </c>
      <c r="P4092">
        <v>169</v>
      </c>
      <c r="Q4092">
        <v>0</v>
      </c>
      <c r="R4092">
        <v>0</v>
      </c>
      <c r="S4092">
        <v>0</v>
      </c>
      <c r="T4092">
        <v>29</v>
      </c>
      <c r="U4092">
        <v>0</v>
      </c>
      <c r="V4092">
        <v>0</v>
      </c>
      <c r="W4092">
        <v>0</v>
      </c>
      <c r="X4092">
        <v>187.05358322943812</v>
      </c>
      <c r="Y4092">
        <v>0</v>
      </c>
      <c r="Z4092">
        <v>0</v>
      </c>
      <c r="AA4092">
        <v>0</v>
      </c>
      <c r="AB4092">
        <v>116.31747436781393</v>
      </c>
      <c r="AC4092">
        <v>0</v>
      </c>
      <c r="AD4092">
        <v>0</v>
      </c>
      <c r="AE4092">
        <v>303.37105759725205</v>
      </c>
    </row>
    <row r="4093" spans="1:31" x14ac:dyDescent="0.25">
      <c r="A4093">
        <v>1673573</v>
      </c>
      <c r="B4093">
        <v>1</v>
      </c>
      <c r="C4093" t="s">
        <v>81</v>
      </c>
      <c r="D4093" t="s">
        <v>128</v>
      </c>
      <c r="E4093" t="s">
        <v>151</v>
      </c>
      <c r="F4093" t="s">
        <v>11906</v>
      </c>
      <c r="G4093" t="s">
        <v>526</v>
      </c>
      <c r="H4093" t="s">
        <v>143</v>
      </c>
      <c r="I4093" t="s">
        <v>135</v>
      </c>
      <c r="J4093" t="s">
        <v>136</v>
      </c>
      <c r="K4093" t="s">
        <v>137</v>
      </c>
      <c r="L4093" t="s">
        <v>11907</v>
      </c>
      <c r="M4093" t="s">
        <v>11908</v>
      </c>
      <c r="N4093">
        <v>2.511111111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2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7.9187912311099992E-2</v>
      </c>
      <c r="AC4093">
        <v>0</v>
      </c>
      <c r="AD4093">
        <v>0</v>
      </c>
      <c r="AE4093">
        <v>7.9187912311099992E-2</v>
      </c>
    </row>
    <row r="4094" spans="1:31" x14ac:dyDescent="0.25">
      <c r="A4094">
        <v>1673574</v>
      </c>
      <c r="B4094">
        <v>1</v>
      </c>
      <c r="C4094" t="s">
        <v>81</v>
      </c>
      <c r="D4094" t="s">
        <v>128</v>
      </c>
      <c r="E4094" t="s">
        <v>151</v>
      </c>
      <c r="F4094" t="s">
        <v>11909</v>
      </c>
      <c r="G4094" t="s">
        <v>153</v>
      </c>
      <c r="H4094" t="s">
        <v>143</v>
      </c>
      <c r="I4094" t="s">
        <v>135</v>
      </c>
      <c r="J4094" t="s">
        <v>136</v>
      </c>
      <c r="K4094" t="s">
        <v>137</v>
      </c>
      <c r="L4094" t="s">
        <v>11910</v>
      </c>
      <c r="M4094" t="s">
        <v>11911</v>
      </c>
      <c r="N4094">
        <v>6.4074999999999998</v>
      </c>
      <c r="O4094">
        <v>0</v>
      </c>
      <c r="P4094">
        <v>226</v>
      </c>
      <c r="Q4094">
        <v>0</v>
      </c>
      <c r="R4094">
        <v>0</v>
      </c>
      <c r="S4094">
        <v>0</v>
      </c>
      <c r="T4094">
        <v>7</v>
      </c>
      <c r="U4094">
        <v>0</v>
      </c>
      <c r="V4094">
        <v>0</v>
      </c>
      <c r="W4094">
        <v>0</v>
      </c>
      <c r="X4094">
        <v>397.08799932401229</v>
      </c>
      <c r="Y4094">
        <v>0</v>
      </c>
      <c r="Z4094">
        <v>0</v>
      </c>
      <c r="AA4094">
        <v>0</v>
      </c>
      <c r="AB4094">
        <v>15.937514983221305</v>
      </c>
      <c r="AC4094">
        <v>0</v>
      </c>
      <c r="AD4094">
        <v>0</v>
      </c>
      <c r="AE4094">
        <v>413.02551430723361</v>
      </c>
    </row>
    <row r="4095" spans="1:31" x14ac:dyDescent="0.25">
      <c r="A4095">
        <v>1673575</v>
      </c>
      <c r="B4095">
        <v>1</v>
      </c>
      <c r="C4095" t="s">
        <v>80</v>
      </c>
      <c r="D4095" t="s">
        <v>90</v>
      </c>
      <c r="E4095" t="s">
        <v>159</v>
      </c>
      <c r="F4095" t="s">
        <v>11912</v>
      </c>
      <c r="G4095" t="s">
        <v>166</v>
      </c>
      <c r="H4095" t="s">
        <v>134</v>
      </c>
      <c r="I4095" t="s">
        <v>173</v>
      </c>
      <c r="J4095" t="s">
        <v>136</v>
      </c>
      <c r="K4095" t="s">
        <v>137</v>
      </c>
      <c r="L4095" t="s">
        <v>11913</v>
      </c>
      <c r="M4095" t="s">
        <v>11914</v>
      </c>
      <c r="N4095">
        <v>4.4444444E-2</v>
      </c>
      <c r="O4095">
        <v>0</v>
      </c>
      <c r="P4095">
        <v>3240</v>
      </c>
      <c r="Q4095">
        <v>0</v>
      </c>
      <c r="R4095">
        <v>0</v>
      </c>
      <c r="S4095">
        <v>0</v>
      </c>
      <c r="T4095">
        <v>215</v>
      </c>
      <c r="U4095">
        <v>0</v>
      </c>
      <c r="V4095">
        <v>0</v>
      </c>
      <c r="W4095">
        <v>0</v>
      </c>
      <c r="X4095">
        <v>70.702906396087727</v>
      </c>
      <c r="Y4095">
        <v>0</v>
      </c>
      <c r="Z4095">
        <v>0</v>
      </c>
      <c r="AA4095">
        <v>0</v>
      </c>
      <c r="AB4095">
        <v>6.3411792629339496</v>
      </c>
      <c r="AC4095">
        <v>0</v>
      </c>
      <c r="AD4095">
        <v>0</v>
      </c>
      <c r="AE4095">
        <v>77.044085659021675</v>
      </c>
    </row>
    <row r="4096" spans="1:31" x14ac:dyDescent="0.25">
      <c r="A4096">
        <v>1673576</v>
      </c>
      <c r="B4096">
        <v>1</v>
      </c>
      <c r="C4096" t="s">
        <v>80</v>
      </c>
      <c r="D4096" t="s">
        <v>85</v>
      </c>
      <c r="E4096" t="s">
        <v>7370</v>
      </c>
      <c r="F4096" t="s">
        <v>10471</v>
      </c>
      <c r="G4096" t="s">
        <v>281</v>
      </c>
      <c r="H4096" t="s">
        <v>143</v>
      </c>
      <c r="I4096" t="s">
        <v>135</v>
      </c>
      <c r="J4096" t="s">
        <v>136</v>
      </c>
      <c r="K4096" t="s">
        <v>167</v>
      </c>
      <c r="L4096" t="s">
        <v>11915</v>
      </c>
      <c r="M4096" t="s">
        <v>11916</v>
      </c>
      <c r="N4096">
        <v>4.0477777770000003</v>
      </c>
      <c r="O4096">
        <v>0</v>
      </c>
      <c r="P4096">
        <v>731</v>
      </c>
      <c r="Q4096">
        <v>0</v>
      </c>
      <c r="R4096">
        <v>0</v>
      </c>
      <c r="S4096">
        <v>0</v>
      </c>
      <c r="T4096">
        <v>99</v>
      </c>
      <c r="U4096">
        <v>0</v>
      </c>
      <c r="V4096">
        <v>1</v>
      </c>
      <c r="W4096">
        <v>0</v>
      </c>
      <c r="X4096">
        <v>903.6694122608202</v>
      </c>
      <c r="Y4096">
        <v>0</v>
      </c>
      <c r="Z4096">
        <v>0</v>
      </c>
      <c r="AA4096">
        <v>0</v>
      </c>
      <c r="AB4096">
        <v>363.47204682096481</v>
      </c>
      <c r="AC4096">
        <v>0</v>
      </c>
      <c r="AD4096">
        <v>11.060189471113228</v>
      </c>
      <c r="AE4096">
        <v>1278.2016485528982</v>
      </c>
    </row>
    <row r="4097" spans="1:31" x14ac:dyDescent="0.25">
      <c r="A4097">
        <v>1673577</v>
      </c>
      <c r="B4097">
        <v>1</v>
      </c>
      <c r="C4097" t="s">
        <v>81</v>
      </c>
      <c r="D4097" t="s">
        <v>123</v>
      </c>
      <c r="E4097" t="s">
        <v>131</v>
      </c>
      <c r="F4097" t="s">
        <v>11917</v>
      </c>
      <c r="G4097" t="s">
        <v>161</v>
      </c>
      <c r="H4097" t="s">
        <v>134</v>
      </c>
      <c r="I4097" t="s">
        <v>135</v>
      </c>
      <c r="J4097" t="s">
        <v>136</v>
      </c>
      <c r="K4097" t="s">
        <v>137</v>
      </c>
      <c r="L4097" t="s">
        <v>11918</v>
      </c>
      <c r="M4097" t="s">
        <v>11919</v>
      </c>
      <c r="N4097">
        <v>2.4391666660000002</v>
      </c>
      <c r="O4097">
        <v>0</v>
      </c>
      <c r="P4097">
        <v>712</v>
      </c>
      <c r="Q4097">
        <v>5</v>
      </c>
      <c r="R4097">
        <v>32</v>
      </c>
      <c r="S4097">
        <v>4</v>
      </c>
      <c r="T4097">
        <v>49</v>
      </c>
      <c r="U4097">
        <v>1</v>
      </c>
      <c r="V4097">
        <v>1</v>
      </c>
      <c r="W4097">
        <v>0</v>
      </c>
      <c r="X4097">
        <v>266.21261260844483</v>
      </c>
      <c r="Y4097">
        <v>8.3864475524996109</v>
      </c>
      <c r="Z4097">
        <v>5.2041799579397328</v>
      </c>
      <c r="AA4097">
        <v>25.872599443964003</v>
      </c>
      <c r="AB4097">
        <v>65.832724911910731</v>
      </c>
      <c r="AC4097">
        <v>100.33405736204165</v>
      </c>
      <c r="AD4097">
        <v>8.1441198503599459</v>
      </c>
      <c r="AE4097">
        <v>479.98674168716059</v>
      </c>
    </row>
    <row r="4098" spans="1:31" x14ac:dyDescent="0.25">
      <c r="A4098">
        <v>1673579</v>
      </c>
      <c r="B4098">
        <v>1</v>
      </c>
      <c r="C4098" t="s">
        <v>80</v>
      </c>
      <c r="D4098" t="s">
        <v>82</v>
      </c>
      <c r="E4098" t="s">
        <v>200</v>
      </c>
      <c r="F4098" t="s">
        <v>11843</v>
      </c>
      <c r="G4098" t="s">
        <v>240</v>
      </c>
      <c r="H4098" t="s">
        <v>143</v>
      </c>
      <c r="I4098" t="s">
        <v>135</v>
      </c>
      <c r="J4098" t="s">
        <v>136</v>
      </c>
      <c r="K4098" t="s">
        <v>137</v>
      </c>
      <c r="L4098" t="s">
        <v>11920</v>
      </c>
      <c r="M4098" t="s">
        <v>11921</v>
      </c>
      <c r="N4098">
        <v>1.22</v>
      </c>
      <c r="O4098">
        <v>0</v>
      </c>
      <c r="P4098">
        <v>98</v>
      </c>
      <c r="Q4098">
        <v>0</v>
      </c>
      <c r="R4098">
        <v>0</v>
      </c>
      <c r="S4098">
        <v>0</v>
      </c>
      <c r="T4098">
        <v>27</v>
      </c>
      <c r="U4098">
        <v>0</v>
      </c>
      <c r="V4098">
        <v>0</v>
      </c>
      <c r="W4098">
        <v>0</v>
      </c>
      <c r="X4098">
        <v>65.974255253513704</v>
      </c>
      <c r="Y4098">
        <v>0</v>
      </c>
      <c r="Z4098">
        <v>0</v>
      </c>
      <c r="AA4098">
        <v>0</v>
      </c>
      <c r="AB4098">
        <v>68.044600646155374</v>
      </c>
      <c r="AC4098">
        <v>0</v>
      </c>
      <c r="AD4098">
        <v>0</v>
      </c>
      <c r="AE4098">
        <v>134.01885589966906</v>
      </c>
    </row>
    <row r="4099" spans="1:31" x14ac:dyDescent="0.25">
      <c r="A4099">
        <v>1673580</v>
      </c>
      <c r="B4099">
        <v>1</v>
      </c>
      <c r="C4099" t="s">
        <v>80</v>
      </c>
      <c r="D4099" t="s">
        <v>82</v>
      </c>
      <c r="E4099" t="s">
        <v>140</v>
      </c>
      <c r="F4099" t="s">
        <v>11922</v>
      </c>
      <c r="G4099" t="s">
        <v>209</v>
      </c>
      <c r="H4099" t="s">
        <v>143</v>
      </c>
      <c r="I4099" t="s">
        <v>135</v>
      </c>
      <c r="J4099" t="s">
        <v>136</v>
      </c>
      <c r="K4099" t="s">
        <v>137</v>
      </c>
      <c r="L4099" t="s">
        <v>11923</v>
      </c>
      <c r="M4099" t="s">
        <v>11924</v>
      </c>
      <c r="N4099">
        <v>0.81666666600000004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1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7.0300188771841023</v>
      </c>
      <c r="AC4099">
        <v>0</v>
      </c>
      <c r="AD4099">
        <v>0</v>
      </c>
      <c r="AE4099">
        <v>7.0300188771841023</v>
      </c>
    </row>
    <row r="4100" spans="1:31" x14ac:dyDescent="0.25">
      <c r="A4100">
        <v>1673582</v>
      </c>
      <c r="B4100">
        <v>1</v>
      </c>
      <c r="C4100" t="s">
        <v>80</v>
      </c>
      <c r="D4100" t="s">
        <v>96</v>
      </c>
      <c r="E4100" t="s">
        <v>140</v>
      </c>
      <c r="F4100" t="s">
        <v>11925</v>
      </c>
      <c r="G4100" t="s">
        <v>209</v>
      </c>
      <c r="H4100" t="s">
        <v>143</v>
      </c>
      <c r="I4100" t="s">
        <v>135</v>
      </c>
      <c r="J4100" t="s">
        <v>136</v>
      </c>
      <c r="K4100" t="s">
        <v>137</v>
      </c>
      <c r="L4100" t="s">
        <v>11926</v>
      </c>
      <c r="M4100" t="s">
        <v>11927</v>
      </c>
      <c r="N4100">
        <v>4.6624999999999996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0.82012610699734301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0.82012610699734301</v>
      </c>
    </row>
    <row r="4101" spans="1:31" x14ac:dyDescent="0.25">
      <c r="A4101">
        <v>1673583</v>
      </c>
      <c r="B4101">
        <v>1</v>
      </c>
      <c r="C4101" t="s">
        <v>80</v>
      </c>
      <c r="D4101" t="s">
        <v>97</v>
      </c>
      <c r="E4101" t="s">
        <v>151</v>
      </c>
      <c r="F4101" t="s">
        <v>11928</v>
      </c>
      <c r="G4101" t="s">
        <v>222</v>
      </c>
      <c r="H4101" t="s">
        <v>143</v>
      </c>
      <c r="I4101" t="s">
        <v>135</v>
      </c>
      <c r="J4101" t="s">
        <v>136</v>
      </c>
      <c r="K4101" t="s">
        <v>137</v>
      </c>
      <c r="L4101" t="s">
        <v>11929</v>
      </c>
      <c r="M4101" t="s">
        <v>11930</v>
      </c>
      <c r="N4101">
        <v>1.674722222</v>
      </c>
      <c r="O4101">
        <v>0</v>
      </c>
      <c r="P4101">
        <v>36</v>
      </c>
      <c r="Q4101">
        <v>0</v>
      </c>
      <c r="R4101">
        <v>1</v>
      </c>
      <c r="S4101">
        <v>0</v>
      </c>
      <c r="T4101">
        <v>8</v>
      </c>
      <c r="U4101">
        <v>0</v>
      </c>
      <c r="V4101">
        <v>0</v>
      </c>
      <c r="W4101">
        <v>0</v>
      </c>
      <c r="X4101">
        <v>20.960019207125661</v>
      </c>
      <c r="Y4101">
        <v>0</v>
      </c>
      <c r="Z4101">
        <v>0.18763994223169111</v>
      </c>
      <c r="AA4101">
        <v>0</v>
      </c>
      <c r="AB4101">
        <v>5.9448867937692071</v>
      </c>
      <c r="AC4101">
        <v>0</v>
      </c>
      <c r="AD4101">
        <v>0</v>
      </c>
      <c r="AE4101">
        <v>27.092545943126559</v>
      </c>
    </row>
    <row r="4102" spans="1:31" x14ac:dyDescent="0.25">
      <c r="A4102">
        <v>1673585</v>
      </c>
      <c r="B4102">
        <v>1</v>
      </c>
      <c r="C4102" t="s">
        <v>80</v>
      </c>
      <c r="D4102" t="s">
        <v>96</v>
      </c>
      <c r="E4102" t="s">
        <v>200</v>
      </c>
      <c r="F4102" t="s">
        <v>11931</v>
      </c>
      <c r="G4102" t="s">
        <v>153</v>
      </c>
      <c r="H4102" t="s">
        <v>143</v>
      </c>
      <c r="I4102" t="s">
        <v>135</v>
      </c>
      <c r="J4102" t="s">
        <v>136</v>
      </c>
      <c r="K4102" t="s">
        <v>137</v>
      </c>
      <c r="L4102" t="s">
        <v>11932</v>
      </c>
      <c r="M4102" t="s">
        <v>11933</v>
      </c>
      <c r="N4102">
        <v>5.4583333329999997</v>
      </c>
      <c r="O4102">
        <v>0</v>
      </c>
      <c r="P4102">
        <v>24</v>
      </c>
      <c r="Q4102">
        <v>0</v>
      </c>
      <c r="R4102">
        <v>0</v>
      </c>
      <c r="S4102">
        <v>0</v>
      </c>
      <c r="T4102">
        <v>3</v>
      </c>
      <c r="U4102">
        <v>0</v>
      </c>
      <c r="V4102">
        <v>0</v>
      </c>
      <c r="W4102">
        <v>0</v>
      </c>
      <c r="X4102">
        <v>177.84084844494032</v>
      </c>
      <c r="Y4102">
        <v>0</v>
      </c>
      <c r="Z4102">
        <v>0</v>
      </c>
      <c r="AA4102">
        <v>0</v>
      </c>
      <c r="AB4102">
        <v>10.682989528319368</v>
      </c>
      <c r="AC4102">
        <v>0</v>
      </c>
      <c r="AD4102">
        <v>0</v>
      </c>
      <c r="AE4102">
        <v>188.52383797325967</v>
      </c>
    </row>
    <row r="4103" spans="1:31" x14ac:dyDescent="0.25">
      <c r="A4103">
        <v>1673588</v>
      </c>
      <c r="B4103">
        <v>1</v>
      </c>
      <c r="C4103" t="s">
        <v>81</v>
      </c>
      <c r="D4103" t="s">
        <v>127</v>
      </c>
      <c r="E4103" t="s">
        <v>131</v>
      </c>
      <c r="F4103" t="s">
        <v>11934</v>
      </c>
      <c r="G4103" t="s">
        <v>161</v>
      </c>
      <c r="H4103" t="s">
        <v>134</v>
      </c>
      <c r="I4103" t="s">
        <v>135</v>
      </c>
      <c r="J4103" t="s">
        <v>136</v>
      </c>
      <c r="K4103" t="s">
        <v>137</v>
      </c>
      <c r="L4103" t="s">
        <v>11935</v>
      </c>
      <c r="M4103" t="s">
        <v>11936</v>
      </c>
      <c r="N4103">
        <v>1.360833333</v>
      </c>
      <c r="O4103">
        <v>1</v>
      </c>
      <c r="P4103">
        <v>538</v>
      </c>
      <c r="Q4103">
        <v>39</v>
      </c>
      <c r="R4103">
        <v>49</v>
      </c>
      <c r="S4103">
        <v>4</v>
      </c>
      <c r="T4103">
        <v>54</v>
      </c>
      <c r="U4103">
        <v>0</v>
      </c>
      <c r="V4103">
        <v>0</v>
      </c>
      <c r="W4103">
        <v>0.44771162901915673</v>
      </c>
      <c r="X4103">
        <v>123.04615113029955</v>
      </c>
      <c r="Y4103">
        <v>17.703059751752178</v>
      </c>
      <c r="Z4103">
        <v>8.7768333815622732</v>
      </c>
      <c r="AA4103">
        <v>27.644129757635632</v>
      </c>
      <c r="AB4103">
        <v>49.695679172149489</v>
      </c>
      <c r="AC4103">
        <v>0</v>
      </c>
      <c r="AD4103">
        <v>0</v>
      </c>
      <c r="AE4103">
        <v>227.31356482241827</v>
      </c>
    </row>
    <row r="4104" spans="1:31" x14ac:dyDescent="0.25">
      <c r="A4104">
        <v>1673589</v>
      </c>
      <c r="B4104">
        <v>1</v>
      </c>
      <c r="C4104" t="s">
        <v>80</v>
      </c>
      <c r="D4104" t="s">
        <v>96</v>
      </c>
      <c r="E4104" t="s">
        <v>140</v>
      </c>
      <c r="F4104" t="s">
        <v>11937</v>
      </c>
      <c r="G4104" t="s">
        <v>197</v>
      </c>
      <c r="H4104" t="s">
        <v>143</v>
      </c>
      <c r="I4104" t="s">
        <v>135</v>
      </c>
      <c r="J4104" t="s">
        <v>136</v>
      </c>
      <c r="K4104" t="s">
        <v>137</v>
      </c>
      <c r="L4104" t="s">
        <v>11938</v>
      </c>
      <c r="M4104" t="s">
        <v>11939</v>
      </c>
      <c r="N4104">
        <v>4.4249999999999998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1.3592388384996501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1.3592388384996501</v>
      </c>
    </row>
    <row r="4105" spans="1:31" x14ac:dyDescent="0.25">
      <c r="A4105">
        <v>1673590</v>
      </c>
      <c r="B4105">
        <v>1</v>
      </c>
      <c r="C4105" t="s">
        <v>80</v>
      </c>
      <c r="D4105" t="s">
        <v>95</v>
      </c>
      <c r="E4105" t="s">
        <v>140</v>
      </c>
      <c r="F4105" t="s">
        <v>6612</v>
      </c>
      <c r="G4105" t="s">
        <v>197</v>
      </c>
      <c r="H4105" t="s">
        <v>143</v>
      </c>
      <c r="I4105" t="s">
        <v>135</v>
      </c>
      <c r="J4105" t="s">
        <v>136</v>
      </c>
      <c r="K4105" t="s">
        <v>137</v>
      </c>
      <c r="L4105" t="s">
        <v>11940</v>
      </c>
      <c r="M4105" t="s">
        <v>11941</v>
      </c>
      <c r="N4105">
        <v>3.4258333329999999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0.36580771773032006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0.36580771773032006</v>
      </c>
    </row>
    <row r="4106" spans="1:31" x14ac:dyDescent="0.25">
      <c r="A4106">
        <v>1673592</v>
      </c>
      <c r="B4106">
        <v>1</v>
      </c>
      <c r="C4106" t="s">
        <v>81</v>
      </c>
      <c r="D4106" t="s">
        <v>118</v>
      </c>
      <c r="E4106" t="s">
        <v>159</v>
      </c>
      <c r="F4106" t="s">
        <v>11942</v>
      </c>
      <c r="G4106" t="s">
        <v>596</v>
      </c>
      <c r="H4106" t="s">
        <v>134</v>
      </c>
      <c r="I4106" t="s">
        <v>135</v>
      </c>
      <c r="J4106" t="s">
        <v>136</v>
      </c>
      <c r="K4106" t="s">
        <v>137</v>
      </c>
      <c r="L4106" t="s">
        <v>11943</v>
      </c>
      <c r="M4106" t="s">
        <v>11944</v>
      </c>
      <c r="N4106">
        <v>1.378333333</v>
      </c>
      <c r="O4106">
        <v>1</v>
      </c>
      <c r="P4106">
        <v>0</v>
      </c>
      <c r="Q4106">
        <v>30</v>
      </c>
      <c r="R4106">
        <v>51</v>
      </c>
      <c r="S4106">
        <v>5</v>
      </c>
      <c r="T4106">
        <v>6</v>
      </c>
      <c r="U4106">
        <v>0</v>
      </c>
      <c r="V4106">
        <v>0</v>
      </c>
      <c r="W4106">
        <v>0</v>
      </c>
      <c r="X4106">
        <v>0</v>
      </c>
      <c r="Y4106">
        <v>20.600436351762927</v>
      </c>
      <c r="Z4106">
        <v>32.67461705138367</v>
      </c>
      <c r="AA4106">
        <v>198.44740019773661</v>
      </c>
      <c r="AB4106">
        <v>17.805755354413066</v>
      </c>
      <c r="AC4106">
        <v>0</v>
      </c>
      <c r="AD4106">
        <v>0</v>
      </c>
      <c r="AE4106">
        <v>269.52820895529629</v>
      </c>
    </row>
    <row r="4107" spans="1:31" x14ac:dyDescent="0.25">
      <c r="A4107">
        <v>1673593</v>
      </c>
      <c r="B4107">
        <v>1</v>
      </c>
      <c r="C4107" t="s">
        <v>81</v>
      </c>
      <c r="D4107" t="s">
        <v>128</v>
      </c>
      <c r="E4107" t="s">
        <v>140</v>
      </c>
      <c r="F4107" t="s">
        <v>11945</v>
      </c>
      <c r="G4107" t="s">
        <v>142</v>
      </c>
      <c r="H4107" t="s">
        <v>143</v>
      </c>
      <c r="I4107" t="s">
        <v>135</v>
      </c>
      <c r="J4107" t="s">
        <v>136</v>
      </c>
      <c r="K4107" t="s">
        <v>137</v>
      </c>
      <c r="L4107" t="s">
        <v>11946</v>
      </c>
      <c r="M4107" t="s">
        <v>11947</v>
      </c>
      <c r="N4107">
        <v>3.6786111109999999</v>
      </c>
      <c r="O4107">
        <v>0</v>
      </c>
      <c r="P4107">
        <v>15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20.145656293613662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20.145656293613662</v>
      </c>
    </row>
    <row r="4108" spans="1:31" x14ac:dyDescent="0.25">
      <c r="A4108">
        <v>1673594</v>
      </c>
      <c r="B4108">
        <v>1</v>
      </c>
      <c r="C4108" t="s">
        <v>80</v>
      </c>
      <c r="D4108" t="s">
        <v>105</v>
      </c>
      <c r="E4108" t="s">
        <v>140</v>
      </c>
      <c r="F4108" t="s">
        <v>11948</v>
      </c>
      <c r="G4108" t="s">
        <v>197</v>
      </c>
      <c r="H4108" t="s">
        <v>143</v>
      </c>
      <c r="I4108" t="s">
        <v>135</v>
      </c>
      <c r="J4108" t="s">
        <v>136</v>
      </c>
      <c r="K4108" t="s">
        <v>137</v>
      </c>
      <c r="L4108" t="s">
        <v>11949</v>
      </c>
      <c r="M4108" t="s">
        <v>11950</v>
      </c>
      <c r="N4108">
        <v>5.1661111110000002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1.9790217474444446E-4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1.9790217474444446E-4</v>
      </c>
    </row>
    <row r="4109" spans="1:31" x14ac:dyDescent="0.25">
      <c r="A4109">
        <v>1673595</v>
      </c>
      <c r="B4109">
        <v>1</v>
      </c>
      <c r="C4109" t="s">
        <v>80</v>
      </c>
      <c r="D4109" t="s">
        <v>90</v>
      </c>
      <c r="E4109" t="s">
        <v>146</v>
      </c>
      <c r="F4109" t="s">
        <v>11951</v>
      </c>
      <c r="G4109" t="s">
        <v>253</v>
      </c>
      <c r="H4109" t="s">
        <v>143</v>
      </c>
      <c r="I4109" t="s">
        <v>135</v>
      </c>
      <c r="J4109" t="s">
        <v>136</v>
      </c>
      <c r="K4109" t="s">
        <v>167</v>
      </c>
      <c r="L4109" t="s">
        <v>11952</v>
      </c>
      <c r="M4109" t="s">
        <v>11953</v>
      </c>
      <c r="N4109">
        <v>3.7180944440000001</v>
      </c>
      <c r="O4109">
        <v>0</v>
      </c>
      <c r="P4109">
        <v>478</v>
      </c>
      <c r="Q4109">
        <v>0</v>
      </c>
      <c r="R4109">
        <v>0</v>
      </c>
      <c r="S4109">
        <v>0</v>
      </c>
      <c r="T4109">
        <v>43</v>
      </c>
      <c r="U4109">
        <v>0</v>
      </c>
      <c r="V4109">
        <v>0</v>
      </c>
      <c r="W4109">
        <v>0</v>
      </c>
      <c r="X4109">
        <v>751.95270248466613</v>
      </c>
      <c r="Y4109">
        <v>0</v>
      </c>
      <c r="Z4109">
        <v>0</v>
      </c>
      <c r="AA4109">
        <v>0</v>
      </c>
      <c r="AB4109">
        <v>168.36574207592119</v>
      </c>
      <c r="AC4109">
        <v>0</v>
      </c>
      <c r="AD4109">
        <v>0</v>
      </c>
      <c r="AE4109">
        <v>920.3184445605873</v>
      </c>
    </row>
    <row r="4110" spans="1:31" x14ac:dyDescent="0.25">
      <c r="A4110">
        <v>1673596</v>
      </c>
      <c r="B4110">
        <v>1</v>
      </c>
      <c r="C4110" t="s">
        <v>80</v>
      </c>
      <c r="D4110" t="s">
        <v>96</v>
      </c>
      <c r="E4110" t="s">
        <v>131</v>
      </c>
      <c r="F4110" t="s">
        <v>7823</v>
      </c>
      <c r="G4110" t="s">
        <v>161</v>
      </c>
      <c r="H4110" t="s">
        <v>134</v>
      </c>
      <c r="I4110" t="s">
        <v>135</v>
      </c>
      <c r="J4110" t="s">
        <v>136</v>
      </c>
      <c r="K4110" t="s">
        <v>137</v>
      </c>
      <c r="L4110" t="s">
        <v>11954</v>
      </c>
      <c r="M4110" t="s">
        <v>11955</v>
      </c>
      <c r="N4110">
        <v>1.2813888879999999</v>
      </c>
      <c r="O4110">
        <v>1</v>
      </c>
      <c r="P4110">
        <v>1095</v>
      </c>
      <c r="Q4110">
        <v>0</v>
      </c>
      <c r="R4110">
        <v>18</v>
      </c>
      <c r="S4110">
        <v>3</v>
      </c>
      <c r="T4110">
        <v>96</v>
      </c>
      <c r="U4110">
        <v>0</v>
      </c>
      <c r="V4110">
        <v>0</v>
      </c>
      <c r="W4110">
        <v>2.3910227807634876</v>
      </c>
      <c r="X4110">
        <v>763.24562176345501</v>
      </c>
      <c r="Y4110">
        <v>0</v>
      </c>
      <c r="Z4110">
        <v>10.768601147871179</v>
      </c>
      <c r="AA4110">
        <v>48.733646805202405</v>
      </c>
      <c r="AB4110">
        <v>92.370733601670992</v>
      </c>
      <c r="AC4110">
        <v>0</v>
      </c>
      <c r="AD4110">
        <v>0</v>
      </c>
      <c r="AE4110">
        <v>917.50962609896305</v>
      </c>
    </row>
    <row r="4111" spans="1:31" x14ac:dyDescent="0.25">
      <c r="A4111">
        <v>1673597</v>
      </c>
      <c r="B4111">
        <v>1</v>
      </c>
      <c r="C4111" t="s">
        <v>80</v>
      </c>
      <c r="D4111" t="s">
        <v>100</v>
      </c>
      <c r="E4111" t="s">
        <v>164</v>
      </c>
      <c r="F4111" t="s">
        <v>7219</v>
      </c>
      <c r="G4111" t="s">
        <v>281</v>
      </c>
      <c r="H4111" t="s">
        <v>134</v>
      </c>
      <c r="I4111" t="s">
        <v>135</v>
      </c>
      <c r="J4111" t="s">
        <v>136</v>
      </c>
      <c r="K4111" t="s">
        <v>167</v>
      </c>
      <c r="L4111" t="s">
        <v>11956</v>
      </c>
      <c r="M4111" t="s">
        <v>11957</v>
      </c>
      <c r="N4111">
        <v>3.0497222220000002</v>
      </c>
      <c r="O4111">
        <v>4</v>
      </c>
      <c r="P4111">
        <v>886</v>
      </c>
      <c r="Q4111">
        <v>29</v>
      </c>
      <c r="R4111">
        <v>393</v>
      </c>
      <c r="S4111">
        <v>13</v>
      </c>
      <c r="T4111">
        <v>165</v>
      </c>
      <c r="U4111">
        <v>1</v>
      </c>
      <c r="V4111">
        <v>1</v>
      </c>
      <c r="W4111">
        <v>4.9142072513143216</v>
      </c>
      <c r="X4111">
        <v>684.10064256035855</v>
      </c>
      <c r="Y4111">
        <v>37.374830953570942</v>
      </c>
      <c r="Z4111">
        <v>301.5463464189491</v>
      </c>
      <c r="AA4111">
        <v>293.14405975360137</v>
      </c>
      <c r="AB4111">
        <v>494.74206426510386</v>
      </c>
      <c r="AC4111">
        <v>0</v>
      </c>
      <c r="AD4111">
        <v>4.8154719700460706</v>
      </c>
      <c r="AE4111">
        <v>1820.6376231729441</v>
      </c>
    </row>
    <row r="4112" spans="1:31" x14ac:dyDescent="0.25">
      <c r="A4112">
        <v>1673599</v>
      </c>
      <c r="B4112">
        <v>1</v>
      </c>
      <c r="C4112" t="s">
        <v>80</v>
      </c>
      <c r="D4112" t="s">
        <v>96</v>
      </c>
      <c r="E4112" t="s">
        <v>131</v>
      </c>
      <c r="F4112" t="s">
        <v>2275</v>
      </c>
      <c r="G4112" t="s">
        <v>166</v>
      </c>
      <c r="H4112" t="s">
        <v>134</v>
      </c>
      <c r="I4112" t="s">
        <v>173</v>
      </c>
      <c r="J4112" t="s">
        <v>136</v>
      </c>
      <c r="K4112" t="s">
        <v>167</v>
      </c>
      <c r="L4112" t="s">
        <v>11958</v>
      </c>
      <c r="M4112" t="s">
        <v>11959</v>
      </c>
      <c r="N4112">
        <v>3.4722221999999997E-2</v>
      </c>
      <c r="O4112">
        <v>0</v>
      </c>
      <c r="P4112">
        <v>270</v>
      </c>
      <c r="Q4112">
        <v>11</v>
      </c>
      <c r="R4112">
        <v>24</v>
      </c>
      <c r="S4112">
        <v>9</v>
      </c>
      <c r="T4112">
        <v>36</v>
      </c>
      <c r="U4112">
        <v>3</v>
      </c>
      <c r="V4112">
        <v>0</v>
      </c>
      <c r="W4112">
        <v>0</v>
      </c>
      <c r="X4112">
        <v>3.9183798514746857</v>
      </c>
      <c r="Y4112">
        <v>0.3962225984101389</v>
      </c>
      <c r="Z4112">
        <v>0.26578434783187499</v>
      </c>
      <c r="AA4112">
        <v>1.0569948017906945</v>
      </c>
      <c r="AB4112">
        <v>1.2074730955819095</v>
      </c>
      <c r="AC4112">
        <v>7.8676324753124991</v>
      </c>
      <c r="AD4112">
        <v>0</v>
      </c>
      <c r="AE4112">
        <v>14.712487170401804</v>
      </c>
    </row>
    <row r="4113" spans="1:31" x14ac:dyDescent="0.25">
      <c r="A4113">
        <v>1673600</v>
      </c>
      <c r="B4113">
        <v>1</v>
      </c>
      <c r="C4113" t="s">
        <v>80</v>
      </c>
      <c r="D4113" t="s">
        <v>97</v>
      </c>
      <c r="E4113" t="s">
        <v>200</v>
      </c>
      <c r="F4113" t="s">
        <v>11960</v>
      </c>
      <c r="G4113" t="s">
        <v>389</v>
      </c>
      <c r="H4113" t="s">
        <v>143</v>
      </c>
      <c r="I4113" t="s">
        <v>135</v>
      </c>
      <c r="J4113" t="s">
        <v>136</v>
      </c>
      <c r="K4113" t="s">
        <v>137</v>
      </c>
      <c r="L4113" t="s">
        <v>11961</v>
      </c>
      <c r="M4113" t="s">
        <v>11962</v>
      </c>
      <c r="N4113">
        <v>7.5963888879999999</v>
      </c>
      <c r="O4113">
        <v>0</v>
      </c>
      <c r="P4113">
        <v>28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24.999975574070515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24.999975574070515</v>
      </c>
    </row>
    <row r="4114" spans="1:31" x14ac:dyDescent="0.25">
      <c r="A4114">
        <v>1673602</v>
      </c>
      <c r="B4114">
        <v>1</v>
      </c>
      <c r="C4114" t="s">
        <v>81</v>
      </c>
      <c r="D4114" t="s">
        <v>127</v>
      </c>
      <c r="E4114" t="s">
        <v>140</v>
      </c>
      <c r="F4114" t="s">
        <v>11963</v>
      </c>
      <c r="G4114" t="s">
        <v>209</v>
      </c>
      <c r="H4114" t="s">
        <v>143</v>
      </c>
      <c r="I4114" t="s">
        <v>135</v>
      </c>
      <c r="J4114" t="s">
        <v>136</v>
      </c>
      <c r="K4114" t="s">
        <v>137</v>
      </c>
      <c r="L4114" t="s">
        <v>11964</v>
      </c>
      <c r="M4114" t="s">
        <v>11965</v>
      </c>
      <c r="N4114">
        <v>2.824166666</v>
      </c>
      <c r="O4114">
        <v>0</v>
      </c>
      <c r="P4114">
        <v>17</v>
      </c>
      <c r="Q4114">
        <v>0</v>
      </c>
      <c r="R4114">
        <v>0</v>
      </c>
      <c r="S4114">
        <v>0</v>
      </c>
      <c r="T4114">
        <v>9</v>
      </c>
      <c r="U4114">
        <v>0</v>
      </c>
      <c r="V4114">
        <v>0</v>
      </c>
      <c r="W4114">
        <v>0</v>
      </c>
      <c r="X4114">
        <v>18.192441590255481</v>
      </c>
      <c r="Y4114">
        <v>0</v>
      </c>
      <c r="Z4114">
        <v>0</v>
      </c>
      <c r="AA4114">
        <v>0</v>
      </c>
      <c r="AB4114">
        <v>27.812891054233877</v>
      </c>
      <c r="AC4114">
        <v>0</v>
      </c>
      <c r="AD4114">
        <v>0</v>
      </c>
      <c r="AE4114">
        <v>46.005332644489357</v>
      </c>
    </row>
    <row r="4115" spans="1:31" x14ac:dyDescent="0.25">
      <c r="A4115">
        <v>1673605</v>
      </c>
      <c r="B4115">
        <v>1</v>
      </c>
      <c r="C4115" t="s">
        <v>80</v>
      </c>
      <c r="D4115" t="s">
        <v>90</v>
      </c>
      <c r="E4115" t="s">
        <v>159</v>
      </c>
      <c r="F4115" t="s">
        <v>11966</v>
      </c>
      <c r="G4115" t="s">
        <v>253</v>
      </c>
      <c r="H4115" t="s">
        <v>134</v>
      </c>
      <c r="I4115" t="s">
        <v>135</v>
      </c>
      <c r="J4115" t="s">
        <v>136</v>
      </c>
      <c r="K4115" t="s">
        <v>167</v>
      </c>
      <c r="L4115" t="s">
        <v>11967</v>
      </c>
      <c r="M4115" t="s">
        <v>11968</v>
      </c>
      <c r="N4115">
        <v>1.407777777</v>
      </c>
      <c r="O4115">
        <v>0</v>
      </c>
      <c r="P4115">
        <v>2762</v>
      </c>
      <c r="Q4115">
        <v>0</v>
      </c>
      <c r="R4115">
        <v>0</v>
      </c>
      <c r="S4115">
        <v>0</v>
      </c>
      <c r="T4115">
        <v>172</v>
      </c>
      <c r="U4115">
        <v>0</v>
      </c>
      <c r="V4115">
        <v>0</v>
      </c>
      <c r="W4115">
        <v>0</v>
      </c>
      <c r="X4115">
        <v>1906.424420675906</v>
      </c>
      <c r="Y4115">
        <v>0</v>
      </c>
      <c r="Z4115">
        <v>0</v>
      </c>
      <c r="AA4115">
        <v>0</v>
      </c>
      <c r="AB4115">
        <v>137.7595099202795</v>
      </c>
      <c r="AC4115">
        <v>0</v>
      </c>
      <c r="AD4115">
        <v>0</v>
      </c>
      <c r="AE4115">
        <v>2044.1839305961855</v>
      </c>
    </row>
    <row r="4116" spans="1:31" x14ac:dyDescent="0.25">
      <c r="A4116">
        <v>1673606</v>
      </c>
      <c r="B4116">
        <v>1</v>
      </c>
      <c r="C4116" t="s">
        <v>80</v>
      </c>
      <c r="D4116" t="s">
        <v>93</v>
      </c>
      <c r="E4116" t="s">
        <v>151</v>
      </c>
      <c r="F4116" t="s">
        <v>11969</v>
      </c>
      <c r="G4116" t="s">
        <v>396</v>
      </c>
      <c r="H4116" t="s">
        <v>143</v>
      </c>
      <c r="I4116" t="s">
        <v>135</v>
      </c>
      <c r="J4116" t="s">
        <v>136</v>
      </c>
      <c r="K4116" t="s">
        <v>137</v>
      </c>
      <c r="L4116" t="s">
        <v>11970</v>
      </c>
      <c r="M4116" t="s">
        <v>11971</v>
      </c>
      <c r="N4116">
        <v>5.9327777770000001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27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94.534409952845706</v>
      </c>
      <c r="AC4116">
        <v>0</v>
      </c>
      <c r="AD4116">
        <v>0</v>
      </c>
      <c r="AE4116">
        <v>94.534409952845706</v>
      </c>
    </row>
    <row r="4117" spans="1:31" x14ac:dyDescent="0.25">
      <c r="A4117">
        <v>1673608</v>
      </c>
      <c r="B4117">
        <v>1</v>
      </c>
      <c r="C4117" t="s">
        <v>80</v>
      </c>
      <c r="D4117" t="s">
        <v>89</v>
      </c>
      <c r="E4117" t="s">
        <v>140</v>
      </c>
      <c r="F4117" t="s">
        <v>11972</v>
      </c>
      <c r="G4117" t="s">
        <v>142</v>
      </c>
      <c r="H4117" t="s">
        <v>143</v>
      </c>
      <c r="I4117" t="s">
        <v>135</v>
      </c>
      <c r="J4117" t="s">
        <v>136</v>
      </c>
      <c r="K4117" t="s">
        <v>137</v>
      </c>
      <c r="L4117" t="s">
        <v>11973</v>
      </c>
      <c r="M4117" t="s">
        <v>11974</v>
      </c>
      <c r="N4117">
        <v>4.8233333329999999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</row>
    <row r="4118" spans="1:31" x14ac:dyDescent="0.25">
      <c r="A4118">
        <v>1673611</v>
      </c>
      <c r="B4118">
        <v>1</v>
      </c>
      <c r="C4118" t="s">
        <v>80</v>
      </c>
      <c r="D4118" t="s">
        <v>94</v>
      </c>
      <c r="E4118" t="s">
        <v>159</v>
      </c>
      <c r="F4118" t="s">
        <v>11975</v>
      </c>
      <c r="G4118" t="s">
        <v>1912</v>
      </c>
      <c r="H4118" t="s">
        <v>134</v>
      </c>
      <c r="I4118" t="s">
        <v>135</v>
      </c>
      <c r="J4118" t="s">
        <v>136</v>
      </c>
      <c r="K4118" t="s">
        <v>137</v>
      </c>
      <c r="L4118" t="s">
        <v>11976</v>
      </c>
      <c r="M4118" t="s">
        <v>11977</v>
      </c>
      <c r="N4118">
        <v>0.64472222199999996</v>
      </c>
      <c r="O4118">
        <v>0</v>
      </c>
      <c r="P4118">
        <v>0</v>
      </c>
      <c r="Q4118">
        <v>0</v>
      </c>
      <c r="R4118">
        <v>12</v>
      </c>
      <c r="S4118">
        <v>0</v>
      </c>
      <c r="T4118">
        <v>1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5.6004714459157485</v>
      </c>
      <c r="AA4118">
        <v>0</v>
      </c>
      <c r="AB4118">
        <v>2.3351458833455805</v>
      </c>
      <c r="AC4118">
        <v>0</v>
      </c>
      <c r="AD4118">
        <v>0</v>
      </c>
      <c r="AE4118">
        <v>7.935617329261329</v>
      </c>
    </row>
    <row r="4119" spans="1:31" x14ac:dyDescent="0.25">
      <c r="A4119">
        <v>1673612</v>
      </c>
      <c r="B4119">
        <v>1</v>
      </c>
      <c r="C4119" t="s">
        <v>81</v>
      </c>
      <c r="D4119" t="s">
        <v>128</v>
      </c>
      <c r="E4119" t="s">
        <v>140</v>
      </c>
      <c r="F4119" t="s">
        <v>11978</v>
      </c>
      <c r="G4119" t="s">
        <v>142</v>
      </c>
      <c r="H4119" t="s">
        <v>143</v>
      </c>
      <c r="I4119" t="s">
        <v>135</v>
      </c>
      <c r="J4119" t="s">
        <v>136</v>
      </c>
      <c r="K4119" t="s">
        <v>137</v>
      </c>
      <c r="L4119" t="s">
        <v>11979</v>
      </c>
      <c r="M4119" t="s">
        <v>11980</v>
      </c>
      <c r="N4119">
        <v>4.0094444439999997</v>
      </c>
      <c r="O4119">
        <v>0</v>
      </c>
      <c r="P4119">
        <v>6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7.777894422673751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7.777894422673751</v>
      </c>
    </row>
    <row r="4120" spans="1:31" x14ac:dyDescent="0.25">
      <c r="A4120">
        <v>1673613</v>
      </c>
      <c r="B4120">
        <v>1</v>
      </c>
      <c r="C4120" t="s">
        <v>80</v>
      </c>
      <c r="D4120" t="s">
        <v>96</v>
      </c>
      <c r="E4120" t="s">
        <v>140</v>
      </c>
      <c r="F4120" t="s">
        <v>11981</v>
      </c>
      <c r="G4120" t="s">
        <v>197</v>
      </c>
      <c r="H4120" t="s">
        <v>143</v>
      </c>
      <c r="I4120" t="s">
        <v>135</v>
      </c>
      <c r="J4120" t="s">
        <v>136</v>
      </c>
      <c r="K4120" t="s">
        <v>137</v>
      </c>
      <c r="L4120" t="s">
        <v>11982</v>
      </c>
      <c r="M4120" t="s">
        <v>11983</v>
      </c>
      <c r="N4120">
        <v>8.7088888880000006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1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1.1686912327344354</v>
      </c>
      <c r="AC4120">
        <v>0</v>
      </c>
      <c r="AD4120">
        <v>0</v>
      </c>
      <c r="AE4120">
        <v>1.1686912327344354</v>
      </c>
    </row>
    <row r="4121" spans="1:31" x14ac:dyDescent="0.25">
      <c r="A4121">
        <v>1673616</v>
      </c>
      <c r="B4121">
        <v>1</v>
      </c>
      <c r="C4121" t="s">
        <v>81</v>
      </c>
      <c r="D4121" t="s">
        <v>128</v>
      </c>
      <c r="E4121" t="s">
        <v>140</v>
      </c>
      <c r="F4121" t="s">
        <v>11984</v>
      </c>
      <c r="G4121" t="s">
        <v>209</v>
      </c>
      <c r="H4121" t="s">
        <v>143</v>
      </c>
      <c r="I4121" t="s">
        <v>135</v>
      </c>
      <c r="J4121" t="s">
        <v>136</v>
      </c>
      <c r="K4121" t="s">
        <v>137</v>
      </c>
      <c r="L4121" t="s">
        <v>11985</v>
      </c>
      <c r="M4121" t="s">
        <v>11986</v>
      </c>
      <c r="N4121">
        <v>1.6386111109999999</v>
      </c>
      <c r="O4121">
        <v>0</v>
      </c>
      <c r="P4121">
        <v>10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4.3205742612364197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4.3205742612364197</v>
      </c>
    </row>
    <row r="4122" spans="1:31" x14ac:dyDescent="0.25">
      <c r="A4122">
        <v>1673618</v>
      </c>
      <c r="B4122">
        <v>1</v>
      </c>
      <c r="C4122" t="s">
        <v>80</v>
      </c>
      <c r="D4122" t="s">
        <v>92</v>
      </c>
      <c r="E4122" t="s">
        <v>140</v>
      </c>
      <c r="F4122" t="s">
        <v>11987</v>
      </c>
      <c r="G4122" t="s">
        <v>197</v>
      </c>
      <c r="H4122" t="s">
        <v>143</v>
      </c>
      <c r="I4122" t="s">
        <v>135</v>
      </c>
      <c r="J4122" t="s">
        <v>136</v>
      </c>
      <c r="K4122" t="s">
        <v>137</v>
      </c>
      <c r="L4122" t="s">
        <v>11988</v>
      </c>
      <c r="M4122" t="s">
        <v>11989</v>
      </c>
      <c r="N4122">
        <v>2.6411111109999998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0.16205491024164001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0.16205491024164001</v>
      </c>
    </row>
    <row r="4123" spans="1:31" x14ac:dyDescent="0.25">
      <c r="A4123">
        <v>1673619</v>
      </c>
      <c r="B4123">
        <v>1</v>
      </c>
      <c r="C4123" t="s">
        <v>80</v>
      </c>
      <c r="D4123" t="s">
        <v>103</v>
      </c>
      <c r="E4123" t="s">
        <v>140</v>
      </c>
      <c r="F4123" t="s">
        <v>11990</v>
      </c>
      <c r="G4123" t="s">
        <v>142</v>
      </c>
      <c r="H4123" t="s">
        <v>143</v>
      </c>
      <c r="I4123" t="s">
        <v>135</v>
      </c>
      <c r="J4123" t="s">
        <v>136</v>
      </c>
      <c r="K4123" t="s">
        <v>137</v>
      </c>
      <c r="L4123" t="s">
        <v>11991</v>
      </c>
      <c r="M4123" t="s">
        <v>11992</v>
      </c>
      <c r="N4123">
        <v>6.7030555549999997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</row>
    <row r="4124" spans="1:31" x14ac:dyDescent="0.25">
      <c r="A4124">
        <v>1673624</v>
      </c>
      <c r="B4124">
        <v>1</v>
      </c>
      <c r="C4124" t="s">
        <v>80</v>
      </c>
      <c r="D4124" t="s">
        <v>97</v>
      </c>
      <c r="E4124" t="s">
        <v>140</v>
      </c>
      <c r="F4124" t="s">
        <v>11993</v>
      </c>
      <c r="G4124" t="s">
        <v>197</v>
      </c>
      <c r="H4124" t="s">
        <v>143</v>
      </c>
      <c r="I4124" t="s">
        <v>135</v>
      </c>
      <c r="J4124" t="s">
        <v>136</v>
      </c>
      <c r="K4124" t="s">
        <v>137</v>
      </c>
      <c r="L4124" t="s">
        <v>11994</v>
      </c>
      <c r="M4124" t="s">
        <v>11995</v>
      </c>
      <c r="N4124">
        <v>6.7038888879999998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7.4748853905749666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7.4748853905749666</v>
      </c>
    </row>
    <row r="4125" spans="1:31" x14ac:dyDescent="0.25">
      <c r="A4125">
        <v>1673625</v>
      </c>
      <c r="B4125">
        <v>1</v>
      </c>
      <c r="C4125" t="s">
        <v>80</v>
      </c>
      <c r="D4125" t="s">
        <v>82</v>
      </c>
      <c r="E4125" t="s">
        <v>140</v>
      </c>
      <c r="F4125" t="s">
        <v>11996</v>
      </c>
      <c r="G4125" t="s">
        <v>209</v>
      </c>
      <c r="H4125" t="s">
        <v>143</v>
      </c>
      <c r="I4125" t="s">
        <v>135</v>
      </c>
      <c r="J4125" t="s">
        <v>136</v>
      </c>
      <c r="K4125" t="s">
        <v>137</v>
      </c>
      <c r="L4125" t="s">
        <v>11997</v>
      </c>
      <c r="M4125" t="s">
        <v>11998</v>
      </c>
      <c r="N4125">
        <v>1.428055555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2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56.59991867246211</v>
      </c>
      <c r="AC4125">
        <v>0</v>
      </c>
      <c r="AD4125">
        <v>0</v>
      </c>
      <c r="AE4125">
        <v>56.59991867246211</v>
      </c>
    </row>
    <row r="4126" spans="1:31" x14ac:dyDescent="0.25">
      <c r="A4126">
        <v>1673629</v>
      </c>
      <c r="B4126">
        <v>1</v>
      </c>
      <c r="C4126" t="s">
        <v>80</v>
      </c>
      <c r="D4126" t="s">
        <v>92</v>
      </c>
      <c r="E4126" t="s">
        <v>200</v>
      </c>
      <c r="F4126" t="s">
        <v>11999</v>
      </c>
      <c r="G4126" t="s">
        <v>142</v>
      </c>
      <c r="H4126" t="s">
        <v>143</v>
      </c>
      <c r="I4126" t="s">
        <v>135</v>
      </c>
      <c r="J4126" t="s">
        <v>136</v>
      </c>
      <c r="K4126" t="s">
        <v>137</v>
      </c>
      <c r="L4126" t="s">
        <v>12000</v>
      </c>
      <c r="M4126" t="s">
        <v>12001</v>
      </c>
      <c r="N4126">
        <v>1.3372222220000001</v>
      </c>
      <c r="O4126">
        <v>0</v>
      </c>
      <c r="P4126">
        <v>46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4.495836233808566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4.495836233808566</v>
      </c>
    </row>
    <row r="4127" spans="1:31" x14ac:dyDescent="0.25">
      <c r="A4127">
        <v>1673633</v>
      </c>
      <c r="B4127">
        <v>1</v>
      </c>
      <c r="C4127" t="s">
        <v>80</v>
      </c>
      <c r="D4127" t="s">
        <v>97</v>
      </c>
      <c r="E4127" t="s">
        <v>151</v>
      </c>
      <c r="F4127" t="s">
        <v>12002</v>
      </c>
      <c r="G4127" t="s">
        <v>153</v>
      </c>
      <c r="H4127" t="s">
        <v>143</v>
      </c>
      <c r="I4127" t="s">
        <v>135</v>
      </c>
      <c r="J4127" t="s">
        <v>136</v>
      </c>
      <c r="K4127" t="s">
        <v>137</v>
      </c>
      <c r="L4127" t="s">
        <v>12003</v>
      </c>
      <c r="M4127" t="s">
        <v>12004</v>
      </c>
      <c r="N4127">
        <v>7.0258333329999996</v>
      </c>
      <c r="O4127">
        <v>0</v>
      </c>
      <c r="P4127">
        <v>22</v>
      </c>
      <c r="Q4127">
        <v>0</v>
      </c>
      <c r="R4127">
        <v>0</v>
      </c>
      <c r="S4127">
        <v>0</v>
      </c>
      <c r="T4127">
        <v>8</v>
      </c>
      <c r="U4127">
        <v>0</v>
      </c>
      <c r="V4127">
        <v>0</v>
      </c>
      <c r="W4127">
        <v>0</v>
      </c>
      <c r="X4127">
        <v>30.27714264117251</v>
      </c>
      <c r="Y4127">
        <v>0</v>
      </c>
      <c r="Z4127">
        <v>0</v>
      </c>
      <c r="AA4127">
        <v>0</v>
      </c>
      <c r="AB4127">
        <v>9.5282974280103172</v>
      </c>
      <c r="AC4127">
        <v>0</v>
      </c>
      <c r="AD4127">
        <v>0</v>
      </c>
      <c r="AE4127">
        <v>39.805440069182829</v>
      </c>
    </row>
    <row r="4128" spans="1:31" x14ac:dyDescent="0.25">
      <c r="A4128">
        <v>1673634</v>
      </c>
      <c r="B4128">
        <v>1</v>
      </c>
      <c r="C4128" t="s">
        <v>81</v>
      </c>
      <c r="D4128" t="s">
        <v>123</v>
      </c>
      <c r="E4128" t="s">
        <v>140</v>
      </c>
      <c r="F4128" t="s">
        <v>12005</v>
      </c>
      <c r="G4128" t="s">
        <v>197</v>
      </c>
      <c r="H4128" t="s">
        <v>143</v>
      </c>
      <c r="I4128" t="s">
        <v>135</v>
      </c>
      <c r="J4128" t="s">
        <v>136</v>
      </c>
      <c r="K4128" t="s">
        <v>137</v>
      </c>
      <c r="L4128" t="s">
        <v>12006</v>
      </c>
      <c r="M4128" t="s">
        <v>12007</v>
      </c>
      <c r="N4128">
        <v>0.88500000000000001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0.18076995827880002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0.18076995827880002</v>
      </c>
    </row>
    <row r="4129" spans="1:31" x14ac:dyDescent="0.25">
      <c r="A4129">
        <v>1673637</v>
      </c>
      <c r="B4129">
        <v>1</v>
      </c>
      <c r="C4129" t="s">
        <v>80</v>
      </c>
      <c r="D4129" t="s">
        <v>98</v>
      </c>
      <c r="E4129" t="s">
        <v>146</v>
      </c>
      <c r="F4129" t="s">
        <v>12008</v>
      </c>
      <c r="G4129" t="s">
        <v>267</v>
      </c>
      <c r="H4129" t="s">
        <v>143</v>
      </c>
      <c r="I4129" t="s">
        <v>135</v>
      </c>
      <c r="J4129" t="s">
        <v>136</v>
      </c>
      <c r="K4129" t="s">
        <v>137</v>
      </c>
      <c r="L4129" t="s">
        <v>12009</v>
      </c>
      <c r="M4129" t="s">
        <v>12010</v>
      </c>
      <c r="N4129">
        <v>2.4813888880000001</v>
      </c>
      <c r="O4129">
        <v>0</v>
      </c>
      <c r="P4129">
        <v>58</v>
      </c>
      <c r="Q4129">
        <v>0</v>
      </c>
      <c r="R4129">
        <v>0</v>
      </c>
      <c r="S4129">
        <v>0</v>
      </c>
      <c r="T4129">
        <v>8</v>
      </c>
      <c r="U4129">
        <v>0</v>
      </c>
      <c r="V4129">
        <v>0</v>
      </c>
      <c r="W4129">
        <v>0</v>
      </c>
      <c r="X4129">
        <v>26.897588017706155</v>
      </c>
      <c r="Y4129">
        <v>0</v>
      </c>
      <c r="Z4129">
        <v>0</v>
      </c>
      <c r="AA4129">
        <v>0</v>
      </c>
      <c r="AB4129">
        <v>18.710638737721499</v>
      </c>
      <c r="AC4129">
        <v>0</v>
      </c>
      <c r="AD4129">
        <v>0</v>
      </c>
      <c r="AE4129">
        <v>45.608226755427651</v>
      </c>
    </row>
    <row r="4130" spans="1:31" x14ac:dyDescent="0.25">
      <c r="A4130">
        <v>1673638</v>
      </c>
      <c r="B4130">
        <v>1</v>
      </c>
      <c r="C4130" t="s">
        <v>80</v>
      </c>
      <c r="D4130" t="s">
        <v>96</v>
      </c>
      <c r="E4130" t="s">
        <v>140</v>
      </c>
      <c r="F4130" t="s">
        <v>12011</v>
      </c>
      <c r="G4130" t="s">
        <v>197</v>
      </c>
      <c r="H4130" t="s">
        <v>143</v>
      </c>
      <c r="I4130" t="s">
        <v>135</v>
      </c>
      <c r="J4130" t="s">
        <v>136</v>
      </c>
      <c r="K4130" t="s">
        <v>137</v>
      </c>
      <c r="L4130" t="s">
        <v>12012</v>
      </c>
      <c r="M4130" t="s">
        <v>12013</v>
      </c>
      <c r="N4130">
        <v>0.64972222199999996</v>
      </c>
      <c r="O4130">
        <v>0</v>
      </c>
      <c r="P4130">
        <v>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0.20247046619788001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0.20247046619788001</v>
      </c>
    </row>
    <row r="4131" spans="1:31" x14ac:dyDescent="0.25">
      <c r="A4131">
        <v>1673639</v>
      </c>
      <c r="B4131">
        <v>1</v>
      </c>
      <c r="C4131" t="s">
        <v>80</v>
      </c>
      <c r="D4131" t="s">
        <v>100</v>
      </c>
      <c r="E4131" t="s">
        <v>140</v>
      </c>
      <c r="F4131" t="s">
        <v>12014</v>
      </c>
      <c r="G4131" t="s">
        <v>209</v>
      </c>
      <c r="H4131" t="s">
        <v>143</v>
      </c>
      <c r="I4131" t="s">
        <v>135</v>
      </c>
      <c r="J4131" t="s">
        <v>136</v>
      </c>
      <c r="K4131" t="s">
        <v>137</v>
      </c>
      <c r="L4131" t="s">
        <v>12015</v>
      </c>
      <c r="M4131" t="s">
        <v>12016</v>
      </c>
      <c r="N4131">
        <v>4.0877777770000003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</row>
    <row r="4132" spans="1:31" x14ac:dyDescent="0.25">
      <c r="A4132">
        <v>1673643</v>
      </c>
      <c r="B4132">
        <v>1</v>
      </c>
      <c r="C4132" t="s">
        <v>81</v>
      </c>
      <c r="D4132" t="s">
        <v>119</v>
      </c>
      <c r="E4132" t="s">
        <v>140</v>
      </c>
      <c r="F4132" t="s">
        <v>12017</v>
      </c>
      <c r="G4132" t="s">
        <v>197</v>
      </c>
      <c r="H4132" t="s">
        <v>143</v>
      </c>
      <c r="I4132" t="s">
        <v>135</v>
      </c>
      <c r="J4132" t="s">
        <v>136</v>
      </c>
      <c r="K4132" t="s">
        <v>137</v>
      </c>
      <c r="L4132" t="s">
        <v>12018</v>
      </c>
      <c r="M4132" t="s">
        <v>12019</v>
      </c>
      <c r="N4132">
        <v>1.4186111109999999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</row>
    <row r="4133" spans="1:31" x14ac:dyDescent="0.25">
      <c r="A4133">
        <v>1673644</v>
      </c>
      <c r="B4133">
        <v>1</v>
      </c>
      <c r="C4133" t="s">
        <v>81</v>
      </c>
      <c r="D4133" t="s">
        <v>113</v>
      </c>
      <c r="E4133" t="s">
        <v>131</v>
      </c>
      <c r="F4133" t="s">
        <v>11227</v>
      </c>
      <c r="G4133" t="s">
        <v>161</v>
      </c>
      <c r="H4133" t="s">
        <v>134</v>
      </c>
      <c r="I4133" t="s">
        <v>173</v>
      </c>
      <c r="J4133" t="s">
        <v>136</v>
      </c>
      <c r="K4133" t="s">
        <v>137</v>
      </c>
      <c r="L4133" t="s">
        <v>12020</v>
      </c>
      <c r="M4133" t="s">
        <v>12021</v>
      </c>
      <c r="N4133">
        <v>1.6944443999999999E-2</v>
      </c>
      <c r="O4133">
        <v>1</v>
      </c>
      <c r="P4133">
        <v>1559</v>
      </c>
      <c r="Q4133">
        <v>17</v>
      </c>
      <c r="R4133">
        <v>407</v>
      </c>
      <c r="S4133">
        <v>14</v>
      </c>
      <c r="T4133">
        <v>124</v>
      </c>
      <c r="U4133">
        <v>0</v>
      </c>
      <c r="V4133">
        <v>1</v>
      </c>
      <c r="W4133">
        <v>1.3981551551353612E-2</v>
      </c>
      <c r="X4133">
        <v>5.0279649953164283</v>
      </c>
      <c r="Y4133">
        <v>0.12625433556040835</v>
      </c>
      <c r="Z4133">
        <v>1.3797186731601132</v>
      </c>
      <c r="AA4133">
        <v>7.5898593906368559</v>
      </c>
      <c r="AB4133">
        <v>1.9516326178255192</v>
      </c>
      <c r="AC4133">
        <v>0</v>
      </c>
      <c r="AD4133">
        <v>2.090300482355556E-2</v>
      </c>
      <c r="AE4133">
        <v>16.110314568874234</v>
      </c>
    </row>
    <row r="4134" spans="1:31" x14ac:dyDescent="0.25">
      <c r="A4134">
        <v>1673645</v>
      </c>
      <c r="B4134">
        <v>1</v>
      </c>
      <c r="C4134" t="s">
        <v>80</v>
      </c>
      <c r="D4134" t="s">
        <v>106</v>
      </c>
      <c r="E4134" t="s">
        <v>140</v>
      </c>
      <c r="F4134" t="s">
        <v>12022</v>
      </c>
      <c r="G4134" t="s">
        <v>142</v>
      </c>
      <c r="H4134" t="s">
        <v>143</v>
      </c>
      <c r="I4134" t="s">
        <v>135</v>
      </c>
      <c r="J4134" t="s">
        <v>136</v>
      </c>
      <c r="K4134" t="s">
        <v>137</v>
      </c>
      <c r="L4134" t="s">
        <v>12023</v>
      </c>
      <c r="M4134" t="s">
        <v>12024</v>
      </c>
      <c r="N4134">
        <v>1.922222222</v>
      </c>
      <c r="O4134">
        <v>0</v>
      </c>
      <c r="P4134">
        <v>4</v>
      </c>
      <c r="Q4134">
        <v>0</v>
      </c>
      <c r="R4134">
        <v>0</v>
      </c>
      <c r="S4134">
        <v>0</v>
      </c>
      <c r="T4134">
        <v>2</v>
      </c>
      <c r="U4134">
        <v>0</v>
      </c>
      <c r="V4134">
        <v>0</v>
      </c>
      <c r="W4134">
        <v>0</v>
      </c>
      <c r="X4134">
        <v>1.5508184386728292</v>
      </c>
      <c r="Y4134">
        <v>0</v>
      </c>
      <c r="Z4134">
        <v>0</v>
      </c>
      <c r="AA4134">
        <v>0</v>
      </c>
      <c r="AB4134">
        <v>2.1880747220573227</v>
      </c>
      <c r="AC4134">
        <v>0</v>
      </c>
      <c r="AD4134">
        <v>0</v>
      </c>
      <c r="AE4134">
        <v>3.7388931607301519</v>
      </c>
    </row>
    <row r="4135" spans="1:31" x14ac:dyDescent="0.25">
      <c r="A4135">
        <v>1673647</v>
      </c>
      <c r="B4135">
        <v>1</v>
      </c>
      <c r="C4135" t="s">
        <v>80</v>
      </c>
      <c r="D4135" t="s">
        <v>89</v>
      </c>
      <c r="E4135" t="s">
        <v>140</v>
      </c>
      <c r="F4135" t="s">
        <v>12025</v>
      </c>
      <c r="G4135" t="s">
        <v>267</v>
      </c>
      <c r="H4135" t="s">
        <v>143</v>
      </c>
      <c r="I4135" t="s">
        <v>135</v>
      </c>
      <c r="J4135" t="s">
        <v>136</v>
      </c>
      <c r="K4135" t="s">
        <v>137</v>
      </c>
      <c r="L4135" t="s">
        <v>12026</v>
      </c>
      <c r="M4135" t="s">
        <v>12027</v>
      </c>
      <c r="N4135">
        <v>0.87666666599999998</v>
      </c>
      <c r="O4135">
        <v>0</v>
      </c>
      <c r="P4135">
        <v>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1.2199021444301137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1.2199021444301137</v>
      </c>
    </row>
    <row r="4136" spans="1:31" x14ac:dyDescent="0.25">
      <c r="A4136">
        <v>1673648</v>
      </c>
      <c r="B4136">
        <v>1</v>
      </c>
      <c r="C4136" t="s">
        <v>80</v>
      </c>
      <c r="D4136" t="s">
        <v>99</v>
      </c>
      <c r="E4136" t="s">
        <v>140</v>
      </c>
      <c r="F4136" t="s">
        <v>12028</v>
      </c>
      <c r="G4136" t="s">
        <v>197</v>
      </c>
      <c r="H4136" t="s">
        <v>143</v>
      </c>
      <c r="I4136" t="s">
        <v>135</v>
      </c>
      <c r="J4136" t="s">
        <v>136</v>
      </c>
      <c r="K4136" t="s">
        <v>137</v>
      </c>
      <c r="L4136" t="s">
        <v>12029</v>
      </c>
      <c r="M4136" t="s">
        <v>12030</v>
      </c>
      <c r="N4136">
        <v>2.6219444439999999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0.30927327583861058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0.30927327583861058</v>
      </c>
    </row>
    <row r="4137" spans="1:31" x14ac:dyDescent="0.25">
      <c r="A4137">
        <v>1673649</v>
      </c>
      <c r="B4137">
        <v>1</v>
      </c>
      <c r="C4137" t="s">
        <v>81</v>
      </c>
      <c r="D4137" t="s">
        <v>112</v>
      </c>
      <c r="E4137" t="s">
        <v>151</v>
      </c>
      <c r="F4137" t="s">
        <v>12031</v>
      </c>
      <c r="G4137" t="s">
        <v>4384</v>
      </c>
      <c r="H4137" t="s">
        <v>143</v>
      </c>
      <c r="I4137" t="s">
        <v>135</v>
      </c>
      <c r="J4137" t="s">
        <v>136</v>
      </c>
      <c r="K4137" t="s">
        <v>137</v>
      </c>
      <c r="L4137" t="s">
        <v>12032</v>
      </c>
      <c r="M4137" t="s">
        <v>12033</v>
      </c>
      <c r="N4137">
        <v>6.6072222219999999</v>
      </c>
      <c r="O4137">
        <v>0</v>
      </c>
      <c r="P4137">
        <v>1</v>
      </c>
      <c r="Q4137">
        <v>0</v>
      </c>
      <c r="R4137">
        <v>6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1.6457960886825836E-2</v>
      </c>
      <c r="Y4137">
        <v>0</v>
      </c>
      <c r="Z4137">
        <v>3.2894325889425788</v>
      </c>
      <c r="AA4137">
        <v>0</v>
      </c>
      <c r="AB4137">
        <v>0</v>
      </c>
      <c r="AC4137">
        <v>0</v>
      </c>
      <c r="AD4137">
        <v>0</v>
      </c>
      <c r="AE4137">
        <v>3.3058905498294049</v>
      </c>
    </row>
    <row r="4138" spans="1:31" x14ac:dyDescent="0.25">
      <c r="A4138">
        <v>1673651</v>
      </c>
      <c r="B4138">
        <v>1</v>
      </c>
      <c r="C4138" t="s">
        <v>80</v>
      </c>
      <c r="D4138" t="s">
        <v>99</v>
      </c>
      <c r="E4138" t="s">
        <v>140</v>
      </c>
      <c r="F4138" t="s">
        <v>12034</v>
      </c>
      <c r="G4138" t="s">
        <v>197</v>
      </c>
      <c r="H4138" t="s">
        <v>143</v>
      </c>
      <c r="I4138" t="s">
        <v>135</v>
      </c>
      <c r="J4138" t="s">
        <v>136</v>
      </c>
      <c r="K4138" t="s">
        <v>137</v>
      </c>
      <c r="L4138" t="s">
        <v>12035</v>
      </c>
      <c r="M4138" t="s">
        <v>12036</v>
      </c>
      <c r="N4138">
        <v>0.60472222200000003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0.19259379152982503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0.19259379152982503</v>
      </c>
    </row>
    <row r="4139" spans="1:31" x14ac:dyDescent="0.25">
      <c r="A4139">
        <v>1673653</v>
      </c>
      <c r="B4139">
        <v>1</v>
      </c>
      <c r="C4139" t="s">
        <v>80</v>
      </c>
      <c r="D4139" t="s">
        <v>104</v>
      </c>
      <c r="E4139" t="s">
        <v>164</v>
      </c>
      <c r="F4139" t="s">
        <v>10706</v>
      </c>
      <c r="G4139" t="s">
        <v>1571</v>
      </c>
      <c r="H4139" t="s">
        <v>134</v>
      </c>
      <c r="I4139" t="s">
        <v>135</v>
      </c>
      <c r="J4139" t="s">
        <v>136</v>
      </c>
      <c r="K4139" t="s">
        <v>137</v>
      </c>
      <c r="L4139" t="s">
        <v>12037</v>
      </c>
      <c r="M4139" t="s">
        <v>12038</v>
      </c>
      <c r="N4139">
        <v>0.48805555499999997</v>
      </c>
      <c r="O4139">
        <v>1</v>
      </c>
      <c r="P4139">
        <v>460</v>
      </c>
      <c r="Q4139">
        <v>23</v>
      </c>
      <c r="R4139">
        <v>24</v>
      </c>
      <c r="S4139">
        <v>28</v>
      </c>
      <c r="T4139">
        <v>65</v>
      </c>
      <c r="U4139">
        <v>4</v>
      </c>
      <c r="V4139">
        <v>0</v>
      </c>
      <c r="W4139">
        <v>0.89490595214037527</v>
      </c>
      <c r="X4139">
        <v>55.150916080994989</v>
      </c>
      <c r="Y4139">
        <v>10.786779366766778</v>
      </c>
      <c r="Z4139">
        <v>1.9453752117244081</v>
      </c>
      <c r="AA4139">
        <v>128.69356407243694</v>
      </c>
      <c r="AB4139">
        <v>26.33289583172003</v>
      </c>
      <c r="AC4139">
        <v>41.86695231323327</v>
      </c>
      <c r="AD4139">
        <v>0</v>
      </c>
      <c r="AE4139">
        <v>265.67138882901679</v>
      </c>
    </row>
    <row r="4140" spans="1:31" x14ac:dyDescent="0.25">
      <c r="A4140">
        <v>1673657</v>
      </c>
      <c r="B4140">
        <v>1</v>
      </c>
      <c r="C4140" t="s">
        <v>80</v>
      </c>
      <c r="D4140" t="s">
        <v>83</v>
      </c>
      <c r="E4140" t="s">
        <v>151</v>
      </c>
      <c r="F4140" t="s">
        <v>12039</v>
      </c>
      <c r="G4140" t="s">
        <v>153</v>
      </c>
      <c r="H4140" t="s">
        <v>143</v>
      </c>
      <c r="I4140" t="s">
        <v>135</v>
      </c>
      <c r="J4140" t="s">
        <v>136</v>
      </c>
      <c r="K4140" t="s">
        <v>137</v>
      </c>
      <c r="L4140" t="s">
        <v>12040</v>
      </c>
      <c r="M4140" t="s">
        <v>12041</v>
      </c>
      <c r="N4140">
        <v>1.1077777769999999</v>
      </c>
      <c r="O4140">
        <v>0</v>
      </c>
      <c r="P4140">
        <v>54</v>
      </c>
      <c r="Q4140">
        <v>0</v>
      </c>
      <c r="R4140">
        <v>0</v>
      </c>
      <c r="S4140">
        <v>0</v>
      </c>
      <c r="T4140">
        <v>2</v>
      </c>
      <c r="U4140">
        <v>0</v>
      </c>
      <c r="V4140">
        <v>0</v>
      </c>
      <c r="W4140">
        <v>0</v>
      </c>
      <c r="X4140">
        <v>21.989162260018421</v>
      </c>
      <c r="Y4140">
        <v>0</v>
      </c>
      <c r="Z4140">
        <v>0</v>
      </c>
      <c r="AA4140">
        <v>0</v>
      </c>
      <c r="AB4140">
        <v>0.94346063432717342</v>
      </c>
      <c r="AC4140">
        <v>0</v>
      </c>
      <c r="AD4140">
        <v>0</v>
      </c>
      <c r="AE4140">
        <v>22.932622894345595</v>
      </c>
    </row>
    <row r="4141" spans="1:31" x14ac:dyDescent="0.25">
      <c r="A4141">
        <v>1673660</v>
      </c>
      <c r="B4141">
        <v>1</v>
      </c>
      <c r="C4141" t="s">
        <v>80</v>
      </c>
      <c r="D4141" t="s">
        <v>92</v>
      </c>
      <c r="E4141" t="s">
        <v>140</v>
      </c>
      <c r="F4141" t="s">
        <v>12042</v>
      </c>
      <c r="G4141" t="s">
        <v>197</v>
      </c>
      <c r="H4141" t="s">
        <v>143</v>
      </c>
      <c r="I4141" t="s">
        <v>135</v>
      </c>
      <c r="J4141" t="s">
        <v>136</v>
      </c>
      <c r="K4141" t="s">
        <v>137</v>
      </c>
      <c r="L4141" t="s">
        <v>12043</v>
      </c>
      <c r="M4141" t="s">
        <v>12044</v>
      </c>
      <c r="N4141">
        <v>1.379444444</v>
      </c>
      <c r="O4141">
        <v>0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0.72313210650235837</v>
      </c>
      <c r="AA4141">
        <v>0</v>
      </c>
      <c r="AB4141">
        <v>0</v>
      </c>
      <c r="AC4141">
        <v>0</v>
      </c>
      <c r="AD4141">
        <v>0</v>
      </c>
      <c r="AE4141">
        <v>0.72313210650235837</v>
      </c>
    </row>
    <row r="4142" spans="1:31" x14ac:dyDescent="0.25">
      <c r="A4142">
        <v>1673661</v>
      </c>
      <c r="B4142">
        <v>1</v>
      </c>
      <c r="C4142" t="s">
        <v>80</v>
      </c>
      <c r="D4142" t="s">
        <v>104</v>
      </c>
      <c r="E4142" t="s">
        <v>159</v>
      </c>
      <c r="F4142" t="s">
        <v>12045</v>
      </c>
      <c r="G4142" t="s">
        <v>596</v>
      </c>
      <c r="H4142" t="s">
        <v>134</v>
      </c>
      <c r="I4142" t="s">
        <v>135</v>
      </c>
      <c r="J4142" t="s">
        <v>136</v>
      </c>
      <c r="K4142" t="s">
        <v>137</v>
      </c>
      <c r="L4142" t="s">
        <v>12046</v>
      </c>
      <c r="M4142" t="s">
        <v>12047</v>
      </c>
      <c r="N4142">
        <v>1.5049999999999999</v>
      </c>
      <c r="O4142">
        <v>0</v>
      </c>
      <c r="P4142">
        <v>175</v>
      </c>
      <c r="Q4142">
        <v>0</v>
      </c>
      <c r="R4142">
        <v>6</v>
      </c>
      <c r="S4142">
        <v>0</v>
      </c>
      <c r="T4142">
        <v>12</v>
      </c>
      <c r="U4142">
        <v>0</v>
      </c>
      <c r="V4142">
        <v>0</v>
      </c>
      <c r="W4142">
        <v>0</v>
      </c>
      <c r="X4142">
        <v>64.689450969463039</v>
      </c>
      <c r="Y4142">
        <v>0</v>
      </c>
      <c r="Z4142">
        <v>1.8162899903571723</v>
      </c>
      <c r="AA4142">
        <v>0</v>
      </c>
      <c r="AB4142">
        <v>9.177129314889152</v>
      </c>
      <c r="AC4142">
        <v>0</v>
      </c>
      <c r="AD4142">
        <v>0</v>
      </c>
      <c r="AE4142">
        <v>75.682870274709373</v>
      </c>
    </row>
    <row r="4143" spans="1:31" x14ac:dyDescent="0.25">
      <c r="A4143">
        <v>1673662</v>
      </c>
      <c r="B4143">
        <v>1</v>
      </c>
      <c r="C4143" t="s">
        <v>80</v>
      </c>
      <c r="D4143" t="s">
        <v>96</v>
      </c>
      <c r="E4143" t="s">
        <v>131</v>
      </c>
      <c r="F4143" t="s">
        <v>4419</v>
      </c>
      <c r="G4143" t="s">
        <v>161</v>
      </c>
      <c r="H4143" t="s">
        <v>134</v>
      </c>
      <c r="I4143" t="s">
        <v>135</v>
      </c>
      <c r="J4143" t="s">
        <v>136</v>
      </c>
      <c r="K4143" t="s">
        <v>137</v>
      </c>
      <c r="L4143" t="s">
        <v>12048</v>
      </c>
      <c r="M4143" t="s">
        <v>12049</v>
      </c>
      <c r="N4143">
        <v>2.508888888</v>
      </c>
      <c r="O4143">
        <v>3</v>
      </c>
      <c r="P4143">
        <v>688</v>
      </c>
      <c r="Q4143">
        <v>4</v>
      </c>
      <c r="R4143">
        <v>0</v>
      </c>
      <c r="S4143">
        <v>13</v>
      </c>
      <c r="T4143">
        <v>11</v>
      </c>
      <c r="U4143">
        <v>1</v>
      </c>
      <c r="V4143">
        <v>0</v>
      </c>
      <c r="W4143">
        <v>113.36788904230605</v>
      </c>
      <c r="X4143">
        <v>209.25809421090514</v>
      </c>
      <c r="Y4143">
        <v>80.212489676320217</v>
      </c>
      <c r="Z4143">
        <v>0</v>
      </c>
      <c r="AA4143">
        <v>482.48583664490957</v>
      </c>
      <c r="AB4143">
        <v>27.678831693675104</v>
      </c>
      <c r="AC4143">
        <v>5.3383796672536938</v>
      </c>
      <c r="AD4143">
        <v>0</v>
      </c>
      <c r="AE4143">
        <v>918.34152093536977</v>
      </c>
    </row>
    <row r="4144" spans="1:31" x14ac:dyDescent="0.25">
      <c r="A4144">
        <v>1673663</v>
      </c>
      <c r="B4144">
        <v>1</v>
      </c>
      <c r="C4144" t="s">
        <v>80</v>
      </c>
      <c r="D4144" t="s">
        <v>97</v>
      </c>
      <c r="E4144" t="s">
        <v>131</v>
      </c>
      <c r="F4144" t="s">
        <v>12050</v>
      </c>
      <c r="G4144" t="s">
        <v>161</v>
      </c>
      <c r="H4144" t="s">
        <v>134</v>
      </c>
      <c r="I4144" t="s">
        <v>135</v>
      </c>
      <c r="J4144" t="s">
        <v>136</v>
      </c>
      <c r="K4144" t="s">
        <v>137</v>
      </c>
      <c r="L4144" t="s">
        <v>12051</v>
      </c>
      <c r="M4144" t="s">
        <v>12052</v>
      </c>
      <c r="N4144">
        <v>0.79861111100000004</v>
      </c>
      <c r="O4144">
        <v>1</v>
      </c>
      <c r="P4144">
        <v>2369</v>
      </c>
      <c r="Q4144">
        <v>0</v>
      </c>
      <c r="R4144">
        <v>56</v>
      </c>
      <c r="S4144">
        <v>8</v>
      </c>
      <c r="T4144">
        <v>256</v>
      </c>
      <c r="U4144">
        <v>0</v>
      </c>
      <c r="V4144">
        <v>1</v>
      </c>
      <c r="W4144">
        <v>16.495582238358452</v>
      </c>
      <c r="X4144">
        <v>1048.3877825796685</v>
      </c>
      <c r="Y4144">
        <v>0</v>
      </c>
      <c r="Z4144">
        <v>19.107940718636961</v>
      </c>
      <c r="AA4144">
        <v>133.60533854359227</v>
      </c>
      <c r="AB4144">
        <v>437.42160103170625</v>
      </c>
      <c r="AC4144">
        <v>0</v>
      </c>
      <c r="AD4144">
        <v>1.6652754905852001</v>
      </c>
      <c r="AE4144">
        <v>1656.6835206025478</v>
      </c>
    </row>
    <row r="4145" spans="1:31" x14ac:dyDescent="0.25">
      <c r="A4145">
        <v>1673664</v>
      </c>
      <c r="B4145">
        <v>1</v>
      </c>
      <c r="C4145" t="s">
        <v>80</v>
      </c>
      <c r="D4145" t="s">
        <v>107</v>
      </c>
      <c r="E4145" t="s">
        <v>200</v>
      </c>
      <c r="F4145" t="s">
        <v>12053</v>
      </c>
      <c r="G4145" t="s">
        <v>202</v>
      </c>
      <c r="H4145" t="s">
        <v>143</v>
      </c>
      <c r="I4145" t="s">
        <v>135</v>
      </c>
      <c r="J4145" t="s">
        <v>136</v>
      </c>
      <c r="K4145" t="s">
        <v>137</v>
      </c>
      <c r="L4145" t="s">
        <v>12054</v>
      </c>
      <c r="M4145" t="s">
        <v>12055</v>
      </c>
      <c r="N4145">
        <v>1.5577777770000001</v>
      </c>
      <c r="O4145">
        <v>0</v>
      </c>
      <c r="P4145">
        <v>11</v>
      </c>
      <c r="Q4145">
        <v>0</v>
      </c>
      <c r="R4145">
        <v>0</v>
      </c>
      <c r="S4145">
        <v>0</v>
      </c>
      <c r="T4145">
        <v>1</v>
      </c>
      <c r="U4145">
        <v>0</v>
      </c>
      <c r="V4145">
        <v>0</v>
      </c>
      <c r="W4145">
        <v>0</v>
      </c>
      <c r="X4145">
        <v>2.3182161175055671</v>
      </c>
      <c r="Y4145">
        <v>0</v>
      </c>
      <c r="Z4145">
        <v>0</v>
      </c>
      <c r="AA4145">
        <v>0</v>
      </c>
      <c r="AB4145">
        <v>2.1068283350666669E-3</v>
      </c>
      <c r="AC4145">
        <v>0</v>
      </c>
      <c r="AD4145">
        <v>0</v>
      </c>
      <c r="AE4145">
        <v>2.3203229458406338</v>
      </c>
    </row>
    <row r="4146" spans="1:31" x14ac:dyDescent="0.25">
      <c r="A4146">
        <v>1673665</v>
      </c>
      <c r="B4146">
        <v>1</v>
      </c>
      <c r="C4146" t="s">
        <v>80</v>
      </c>
      <c r="D4146" t="s">
        <v>91</v>
      </c>
      <c r="E4146" t="s">
        <v>140</v>
      </c>
      <c r="F4146" t="s">
        <v>141</v>
      </c>
      <c r="G4146" t="s">
        <v>142</v>
      </c>
      <c r="H4146" t="s">
        <v>143</v>
      </c>
      <c r="I4146" t="s">
        <v>135</v>
      </c>
      <c r="J4146" t="s">
        <v>136</v>
      </c>
      <c r="K4146" t="s">
        <v>137</v>
      </c>
      <c r="L4146" t="s">
        <v>12056</v>
      </c>
      <c r="M4146" t="s">
        <v>12047</v>
      </c>
      <c r="N4146">
        <v>1.332222222</v>
      </c>
      <c r="O4146">
        <v>0</v>
      </c>
      <c r="P4146">
        <v>5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1.6849793633660721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1.6849793633660721</v>
      </c>
    </row>
    <row r="4147" spans="1:31" x14ac:dyDescent="0.25">
      <c r="A4147">
        <v>1673666</v>
      </c>
      <c r="B4147">
        <v>1</v>
      </c>
      <c r="C4147" t="s">
        <v>80</v>
      </c>
      <c r="D4147" t="s">
        <v>95</v>
      </c>
      <c r="E4147" t="s">
        <v>159</v>
      </c>
      <c r="F4147" t="s">
        <v>12057</v>
      </c>
      <c r="G4147" t="s">
        <v>596</v>
      </c>
      <c r="H4147" t="s">
        <v>134</v>
      </c>
      <c r="I4147" t="s">
        <v>135</v>
      </c>
      <c r="J4147" t="s">
        <v>136</v>
      </c>
      <c r="K4147" t="s">
        <v>137</v>
      </c>
      <c r="L4147" t="s">
        <v>12058</v>
      </c>
      <c r="M4147" t="s">
        <v>12059</v>
      </c>
      <c r="N4147">
        <v>2.0347222220000001</v>
      </c>
      <c r="O4147">
        <v>0</v>
      </c>
      <c r="P4147">
        <v>176</v>
      </c>
      <c r="Q4147">
        <v>0</v>
      </c>
      <c r="R4147">
        <v>1</v>
      </c>
      <c r="S4147">
        <v>0</v>
      </c>
      <c r="T4147">
        <v>12</v>
      </c>
      <c r="U4147">
        <v>0</v>
      </c>
      <c r="V4147">
        <v>0</v>
      </c>
      <c r="W4147">
        <v>0</v>
      </c>
      <c r="X4147">
        <v>49.187295266657266</v>
      </c>
      <c r="Y4147">
        <v>0</v>
      </c>
      <c r="Z4147">
        <v>1.1468056606035972</v>
      </c>
      <c r="AA4147">
        <v>0</v>
      </c>
      <c r="AB4147">
        <v>7.3492968262868246</v>
      </c>
      <c r="AC4147">
        <v>0</v>
      </c>
      <c r="AD4147">
        <v>0</v>
      </c>
      <c r="AE4147">
        <v>57.683397753547688</v>
      </c>
    </row>
    <row r="4148" spans="1:31" x14ac:dyDescent="0.25">
      <c r="A4148">
        <v>1673668</v>
      </c>
      <c r="B4148">
        <v>1</v>
      </c>
      <c r="C4148" t="s">
        <v>80</v>
      </c>
      <c r="D4148" t="s">
        <v>96</v>
      </c>
      <c r="E4148" t="s">
        <v>200</v>
      </c>
      <c r="F4148" t="s">
        <v>12060</v>
      </c>
      <c r="G4148" t="s">
        <v>209</v>
      </c>
      <c r="H4148" t="s">
        <v>143</v>
      </c>
      <c r="I4148" t="s">
        <v>135</v>
      </c>
      <c r="J4148" t="s">
        <v>136</v>
      </c>
      <c r="K4148" t="s">
        <v>137</v>
      </c>
      <c r="L4148" t="s">
        <v>12061</v>
      </c>
      <c r="M4148" t="s">
        <v>12062</v>
      </c>
      <c r="N4148">
        <v>7.7705555549999996</v>
      </c>
      <c r="O4148">
        <v>0</v>
      </c>
      <c r="P4148">
        <v>11</v>
      </c>
      <c r="Q4148">
        <v>0</v>
      </c>
      <c r="R4148">
        <v>0</v>
      </c>
      <c r="S4148">
        <v>0</v>
      </c>
      <c r="T4148">
        <v>4</v>
      </c>
      <c r="U4148">
        <v>0</v>
      </c>
      <c r="V4148">
        <v>0</v>
      </c>
      <c r="W4148">
        <v>0</v>
      </c>
      <c r="X4148">
        <v>61.111721937520556</v>
      </c>
      <c r="Y4148">
        <v>0</v>
      </c>
      <c r="Z4148">
        <v>0</v>
      </c>
      <c r="AA4148">
        <v>0</v>
      </c>
      <c r="AB4148">
        <v>21.624877038125479</v>
      </c>
      <c r="AC4148">
        <v>0</v>
      </c>
      <c r="AD4148">
        <v>0</v>
      </c>
      <c r="AE4148">
        <v>82.736598975646032</v>
      </c>
    </row>
    <row r="4149" spans="1:31" x14ac:dyDescent="0.25">
      <c r="A4149">
        <v>1673670</v>
      </c>
      <c r="B4149">
        <v>1</v>
      </c>
      <c r="C4149" t="s">
        <v>80</v>
      </c>
      <c r="D4149" t="s">
        <v>97</v>
      </c>
      <c r="E4149" t="s">
        <v>140</v>
      </c>
      <c r="F4149" t="s">
        <v>12063</v>
      </c>
      <c r="G4149" t="s">
        <v>197</v>
      </c>
      <c r="H4149" t="s">
        <v>143</v>
      </c>
      <c r="I4149" t="s">
        <v>135</v>
      </c>
      <c r="J4149" t="s">
        <v>136</v>
      </c>
      <c r="K4149" t="s">
        <v>137</v>
      </c>
      <c r="L4149" t="s">
        <v>12064</v>
      </c>
      <c r="M4149" t="s">
        <v>12065</v>
      </c>
      <c r="N4149">
        <v>3.1724999999999999</v>
      </c>
      <c r="O4149">
        <v>0</v>
      </c>
      <c r="P4149">
        <v>1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0.39269983286268589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0.39269983286268589</v>
      </c>
    </row>
    <row r="4150" spans="1:31" x14ac:dyDescent="0.25">
      <c r="A4150">
        <v>1673671</v>
      </c>
      <c r="B4150">
        <v>1</v>
      </c>
      <c r="C4150" t="s">
        <v>80</v>
      </c>
      <c r="D4150" t="s">
        <v>96</v>
      </c>
      <c r="E4150" t="s">
        <v>140</v>
      </c>
      <c r="F4150" t="s">
        <v>11860</v>
      </c>
      <c r="G4150" t="s">
        <v>197</v>
      </c>
      <c r="H4150" t="s">
        <v>143</v>
      </c>
      <c r="I4150" t="s">
        <v>135</v>
      </c>
      <c r="J4150" t="s">
        <v>136</v>
      </c>
      <c r="K4150" t="s">
        <v>137</v>
      </c>
      <c r="L4150" t="s">
        <v>12066</v>
      </c>
      <c r="M4150" t="s">
        <v>12067</v>
      </c>
      <c r="N4150">
        <v>9.9388888879999993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10.815389312325301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10.815389312325301</v>
      </c>
    </row>
    <row r="4151" spans="1:31" x14ac:dyDescent="0.25">
      <c r="A4151">
        <v>1673673</v>
      </c>
      <c r="B4151">
        <v>1</v>
      </c>
      <c r="C4151" t="s">
        <v>80</v>
      </c>
      <c r="D4151" t="s">
        <v>109</v>
      </c>
      <c r="E4151" t="s">
        <v>164</v>
      </c>
      <c r="F4151" t="s">
        <v>12068</v>
      </c>
      <c r="G4151" t="s">
        <v>324</v>
      </c>
      <c r="H4151" t="s">
        <v>134</v>
      </c>
      <c r="I4151" t="s">
        <v>135</v>
      </c>
      <c r="J4151" t="s">
        <v>136</v>
      </c>
      <c r="K4151" t="s">
        <v>137</v>
      </c>
      <c r="L4151" t="s">
        <v>12069</v>
      </c>
      <c r="M4151" t="s">
        <v>12070</v>
      </c>
      <c r="N4151">
        <v>0.86666666599999997</v>
      </c>
      <c r="O4151">
        <v>0</v>
      </c>
      <c r="P4151">
        <v>16</v>
      </c>
      <c r="Q4151">
        <v>0</v>
      </c>
      <c r="R4151">
        <v>23</v>
      </c>
      <c r="S4151">
        <v>0</v>
      </c>
      <c r="T4151">
        <v>63</v>
      </c>
      <c r="U4151">
        <v>0</v>
      </c>
      <c r="V4151">
        <v>2</v>
      </c>
      <c r="W4151">
        <v>0</v>
      </c>
      <c r="X4151">
        <v>1.7382872282397999</v>
      </c>
      <c r="Y4151">
        <v>0</v>
      </c>
      <c r="Z4151">
        <v>13.053336280037069</v>
      </c>
      <c r="AA4151">
        <v>0</v>
      </c>
      <c r="AB4151">
        <v>27.186967219196742</v>
      </c>
      <c r="AC4151">
        <v>0</v>
      </c>
      <c r="AD4151">
        <v>104.4431362151724</v>
      </c>
      <c r="AE4151">
        <v>146.42172694264602</v>
      </c>
    </row>
    <row r="4152" spans="1:31" x14ac:dyDescent="0.25">
      <c r="A4152">
        <v>1673674</v>
      </c>
      <c r="B4152">
        <v>1</v>
      </c>
      <c r="C4152" t="s">
        <v>80</v>
      </c>
      <c r="D4152" t="s">
        <v>96</v>
      </c>
      <c r="E4152" t="s">
        <v>140</v>
      </c>
      <c r="F4152" t="s">
        <v>12071</v>
      </c>
      <c r="G4152" t="s">
        <v>209</v>
      </c>
      <c r="H4152" t="s">
        <v>143</v>
      </c>
      <c r="I4152" t="s">
        <v>135</v>
      </c>
      <c r="J4152" t="s">
        <v>136</v>
      </c>
      <c r="K4152" t="s">
        <v>137</v>
      </c>
      <c r="L4152" t="s">
        <v>12072</v>
      </c>
      <c r="M4152" t="s">
        <v>12073</v>
      </c>
      <c r="N4152">
        <v>2.7144444440000002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3.9129785277400003E-3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3.9129785277400003E-3</v>
      </c>
    </row>
    <row r="4153" spans="1:31" x14ac:dyDescent="0.25">
      <c r="A4153">
        <v>1673675</v>
      </c>
      <c r="B4153">
        <v>1</v>
      </c>
      <c r="C4153" t="s">
        <v>80</v>
      </c>
      <c r="D4153" t="s">
        <v>99</v>
      </c>
      <c r="E4153" t="s">
        <v>140</v>
      </c>
      <c r="F4153" t="s">
        <v>12074</v>
      </c>
      <c r="G4153" t="s">
        <v>197</v>
      </c>
      <c r="H4153" t="s">
        <v>143</v>
      </c>
      <c r="I4153" t="s">
        <v>135</v>
      </c>
      <c r="J4153" t="s">
        <v>136</v>
      </c>
      <c r="K4153" t="s">
        <v>137</v>
      </c>
      <c r="L4153" t="s">
        <v>12075</v>
      </c>
      <c r="M4153" t="s">
        <v>12076</v>
      </c>
      <c r="N4153">
        <v>2.7119444439999998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1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0.21640830129336253</v>
      </c>
      <c r="AC4153">
        <v>0</v>
      </c>
      <c r="AD4153">
        <v>0</v>
      </c>
      <c r="AE4153">
        <v>0.21640830129336253</v>
      </c>
    </row>
    <row r="4154" spans="1:31" x14ac:dyDescent="0.25">
      <c r="A4154">
        <v>1673677</v>
      </c>
      <c r="B4154">
        <v>1</v>
      </c>
      <c r="C4154" t="s">
        <v>80</v>
      </c>
      <c r="D4154" t="s">
        <v>82</v>
      </c>
      <c r="E4154" t="s">
        <v>159</v>
      </c>
      <c r="F4154" t="s">
        <v>12077</v>
      </c>
      <c r="G4154" t="s">
        <v>166</v>
      </c>
      <c r="H4154" t="s">
        <v>134</v>
      </c>
      <c r="I4154" t="s">
        <v>173</v>
      </c>
      <c r="J4154" t="s">
        <v>136</v>
      </c>
      <c r="K4154" t="s">
        <v>137</v>
      </c>
      <c r="L4154" t="s">
        <v>12078</v>
      </c>
      <c r="M4154" t="s">
        <v>12079</v>
      </c>
      <c r="N4154">
        <v>1.1111111E-2</v>
      </c>
      <c r="O4154">
        <v>0</v>
      </c>
      <c r="P4154">
        <v>1720</v>
      </c>
      <c r="Q4154">
        <v>0</v>
      </c>
      <c r="R4154">
        <v>0</v>
      </c>
      <c r="S4154">
        <v>0</v>
      </c>
      <c r="T4154">
        <v>97</v>
      </c>
      <c r="U4154">
        <v>0</v>
      </c>
      <c r="V4154">
        <v>1</v>
      </c>
      <c r="W4154">
        <v>0</v>
      </c>
      <c r="X4154">
        <v>6.0473272409325798</v>
      </c>
      <c r="Y4154">
        <v>0</v>
      </c>
      <c r="Z4154">
        <v>0</v>
      </c>
      <c r="AA4154">
        <v>0</v>
      </c>
      <c r="AB4154">
        <v>0.53622896961100008</v>
      </c>
      <c r="AC4154">
        <v>0</v>
      </c>
      <c r="AD4154">
        <v>0.11313691512853333</v>
      </c>
      <c r="AE4154">
        <v>6.6966931256721134</v>
      </c>
    </row>
    <row r="4155" spans="1:31" x14ac:dyDescent="0.25">
      <c r="A4155">
        <v>1673678</v>
      </c>
      <c r="B4155">
        <v>1</v>
      </c>
      <c r="C4155" t="s">
        <v>80</v>
      </c>
      <c r="D4155" t="s">
        <v>82</v>
      </c>
      <c r="E4155" t="s">
        <v>151</v>
      </c>
      <c r="F4155" t="s">
        <v>12080</v>
      </c>
      <c r="G4155" t="s">
        <v>197</v>
      </c>
      <c r="H4155" t="s">
        <v>143</v>
      </c>
      <c r="I4155" t="s">
        <v>135</v>
      </c>
      <c r="J4155" t="s">
        <v>136</v>
      </c>
      <c r="K4155" t="s">
        <v>137</v>
      </c>
      <c r="L4155" t="s">
        <v>12081</v>
      </c>
      <c r="M4155" t="s">
        <v>12082</v>
      </c>
      <c r="N4155">
        <v>2.4477777770000002</v>
      </c>
      <c r="O4155">
        <v>0</v>
      </c>
      <c r="P4155">
        <v>77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66.907378590973039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66.907378590973039</v>
      </c>
    </row>
    <row r="4156" spans="1:31" x14ac:dyDescent="0.25">
      <c r="A4156">
        <v>1673680</v>
      </c>
      <c r="B4156">
        <v>1</v>
      </c>
      <c r="C4156" t="s">
        <v>80</v>
      </c>
      <c r="D4156" t="s">
        <v>96</v>
      </c>
      <c r="E4156" t="s">
        <v>140</v>
      </c>
      <c r="F4156" t="s">
        <v>12083</v>
      </c>
      <c r="G4156" t="s">
        <v>142</v>
      </c>
      <c r="H4156" t="s">
        <v>143</v>
      </c>
      <c r="I4156" t="s">
        <v>135</v>
      </c>
      <c r="J4156" t="s">
        <v>136</v>
      </c>
      <c r="K4156" t="s">
        <v>137</v>
      </c>
      <c r="L4156" t="s">
        <v>12084</v>
      </c>
      <c r="M4156" t="s">
        <v>12085</v>
      </c>
      <c r="N4156">
        <v>2.1616666659999999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1.989357979E-4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1.989357979E-4</v>
      </c>
    </row>
    <row r="4157" spans="1:31" x14ac:dyDescent="0.25">
      <c r="A4157">
        <v>1673681</v>
      </c>
      <c r="B4157">
        <v>1</v>
      </c>
      <c r="C4157" t="s">
        <v>81</v>
      </c>
      <c r="D4157" t="s">
        <v>125</v>
      </c>
      <c r="E4157" t="s">
        <v>151</v>
      </c>
      <c r="F4157" t="s">
        <v>12086</v>
      </c>
      <c r="G4157" t="s">
        <v>222</v>
      </c>
      <c r="H4157" t="s">
        <v>143</v>
      </c>
      <c r="I4157" t="s">
        <v>135</v>
      </c>
      <c r="J4157" t="s">
        <v>136</v>
      </c>
      <c r="K4157" t="s">
        <v>137</v>
      </c>
      <c r="L4157" t="s">
        <v>12087</v>
      </c>
      <c r="M4157" t="s">
        <v>12088</v>
      </c>
      <c r="N4157">
        <v>3.071666666</v>
      </c>
      <c r="O4157">
        <v>0</v>
      </c>
      <c r="P4157">
        <v>44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24.255245889647085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24.255245889647085</v>
      </c>
    </row>
    <row r="4158" spans="1:31" x14ac:dyDescent="0.25">
      <c r="A4158">
        <v>1673683</v>
      </c>
      <c r="B4158">
        <v>1</v>
      </c>
      <c r="C4158" t="s">
        <v>80</v>
      </c>
      <c r="D4158" t="s">
        <v>82</v>
      </c>
      <c r="E4158" t="s">
        <v>140</v>
      </c>
      <c r="F4158" t="s">
        <v>12089</v>
      </c>
      <c r="G4158" t="s">
        <v>209</v>
      </c>
      <c r="H4158" t="s">
        <v>143</v>
      </c>
      <c r="I4158" t="s">
        <v>135</v>
      </c>
      <c r="J4158" t="s">
        <v>136</v>
      </c>
      <c r="K4158" t="s">
        <v>137</v>
      </c>
      <c r="L4158" t="s">
        <v>12090</v>
      </c>
      <c r="M4158" t="s">
        <v>12091</v>
      </c>
      <c r="N4158">
        <v>3.35</v>
      </c>
      <c r="O4158">
        <v>0</v>
      </c>
      <c r="P4158">
        <v>15</v>
      </c>
      <c r="Q4158">
        <v>0</v>
      </c>
      <c r="R4158">
        <v>0</v>
      </c>
      <c r="S4158">
        <v>0</v>
      </c>
      <c r="T4158">
        <v>5</v>
      </c>
      <c r="U4158">
        <v>0</v>
      </c>
      <c r="V4158">
        <v>0</v>
      </c>
      <c r="W4158">
        <v>0</v>
      </c>
      <c r="X4158">
        <v>20.744892355754196</v>
      </c>
      <c r="Y4158">
        <v>0</v>
      </c>
      <c r="Z4158">
        <v>0</v>
      </c>
      <c r="AA4158">
        <v>0</v>
      </c>
      <c r="AB4158">
        <v>14.7541711654398</v>
      </c>
      <c r="AC4158">
        <v>0</v>
      </c>
      <c r="AD4158">
        <v>0</v>
      </c>
      <c r="AE4158">
        <v>35.499063521193996</v>
      </c>
    </row>
    <row r="4159" spans="1:31" x14ac:dyDescent="0.25">
      <c r="A4159">
        <v>1673684</v>
      </c>
      <c r="B4159">
        <v>1</v>
      </c>
      <c r="C4159" t="s">
        <v>80</v>
      </c>
      <c r="D4159" t="s">
        <v>88</v>
      </c>
      <c r="E4159" t="s">
        <v>140</v>
      </c>
      <c r="F4159" t="s">
        <v>12092</v>
      </c>
      <c r="G4159" t="s">
        <v>209</v>
      </c>
      <c r="H4159" t="s">
        <v>143</v>
      </c>
      <c r="I4159" t="s">
        <v>135</v>
      </c>
      <c r="J4159" t="s">
        <v>136</v>
      </c>
      <c r="K4159" t="s">
        <v>137</v>
      </c>
      <c r="L4159" t="s">
        <v>12093</v>
      </c>
      <c r="M4159" t="s">
        <v>12094</v>
      </c>
      <c r="N4159">
        <v>0.336666666</v>
      </c>
      <c r="O4159">
        <v>0</v>
      </c>
      <c r="P4159">
        <v>7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0.56278018759270443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0.56278018759270443</v>
      </c>
    </row>
    <row r="4160" spans="1:31" x14ac:dyDescent="0.25">
      <c r="A4160">
        <v>1673685</v>
      </c>
      <c r="B4160">
        <v>1</v>
      </c>
      <c r="C4160" t="s">
        <v>80</v>
      </c>
      <c r="D4160" t="s">
        <v>111</v>
      </c>
      <c r="E4160" t="s">
        <v>151</v>
      </c>
      <c r="F4160" t="s">
        <v>12095</v>
      </c>
      <c r="G4160" t="s">
        <v>153</v>
      </c>
      <c r="H4160" t="s">
        <v>143</v>
      </c>
      <c r="I4160" t="s">
        <v>135</v>
      </c>
      <c r="J4160" t="s">
        <v>136</v>
      </c>
      <c r="K4160" t="s">
        <v>137</v>
      </c>
      <c r="L4160" t="s">
        <v>12096</v>
      </c>
      <c r="M4160" t="s">
        <v>12097</v>
      </c>
      <c r="N4160">
        <v>2.2736111110000001</v>
      </c>
      <c r="O4160">
        <v>0</v>
      </c>
      <c r="P4160">
        <v>22</v>
      </c>
      <c r="Q4160">
        <v>0</v>
      </c>
      <c r="R4160">
        <v>21</v>
      </c>
      <c r="S4160">
        <v>0</v>
      </c>
      <c r="T4160">
        <v>15</v>
      </c>
      <c r="U4160">
        <v>0</v>
      </c>
      <c r="V4160">
        <v>0</v>
      </c>
      <c r="W4160">
        <v>0</v>
      </c>
      <c r="X4160">
        <v>22.511889639667601</v>
      </c>
      <c r="Y4160">
        <v>0</v>
      </c>
      <c r="Z4160">
        <v>17.449979593741418</v>
      </c>
      <c r="AA4160">
        <v>0</v>
      </c>
      <c r="AB4160">
        <v>11.669393087223526</v>
      </c>
      <c r="AC4160">
        <v>0</v>
      </c>
      <c r="AD4160">
        <v>0</v>
      </c>
      <c r="AE4160">
        <v>51.631262320632544</v>
      </c>
    </row>
    <row r="4161" spans="1:31" x14ac:dyDescent="0.25">
      <c r="A4161">
        <v>1673686</v>
      </c>
      <c r="B4161">
        <v>1</v>
      </c>
      <c r="C4161" t="s">
        <v>80</v>
      </c>
      <c r="D4161" t="s">
        <v>83</v>
      </c>
      <c r="E4161" t="s">
        <v>151</v>
      </c>
      <c r="F4161" t="s">
        <v>12098</v>
      </c>
      <c r="G4161" t="s">
        <v>153</v>
      </c>
      <c r="H4161" t="s">
        <v>143</v>
      </c>
      <c r="I4161" t="s">
        <v>135</v>
      </c>
      <c r="J4161" t="s">
        <v>136</v>
      </c>
      <c r="K4161" t="s">
        <v>137</v>
      </c>
      <c r="L4161" t="s">
        <v>12099</v>
      </c>
      <c r="M4161" t="s">
        <v>12100</v>
      </c>
      <c r="N4161">
        <v>0.75694444400000005</v>
      </c>
      <c r="O4161">
        <v>0</v>
      </c>
      <c r="P4161">
        <v>73</v>
      </c>
      <c r="Q4161">
        <v>0</v>
      </c>
      <c r="R4161">
        <v>0</v>
      </c>
      <c r="S4161">
        <v>0</v>
      </c>
      <c r="T4161">
        <v>36</v>
      </c>
      <c r="U4161">
        <v>0</v>
      </c>
      <c r="V4161">
        <v>0</v>
      </c>
      <c r="W4161">
        <v>0</v>
      </c>
      <c r="X4161">
        <v>20.713482706633755</v>
      </c>
      <c r="Y4161">
        <v>0</v>
      </c>
      <c r="Z4161">
        <v>0</v>
      </c>
      <c r="AA4161">
        <v>0</v>
      </c>
      <c r="AB4161">
        <v>28.315100573224218</v>
      </c>
      <c r="AC4161">
        <v>0</v>
      </c>
      <c r="AD4161">
        <v>0</v>
      </c>
      <c r="AE4161">
        <v>49.028583279857969</v>
      </c>
    </row>
    <row r="4162" spans="1:31" x14ac:dyDescent="0.25">
      <c r="A4162">
        <v>1673687</v>
      </c>
      <c r="B4162">
        <v>1</v>
      </c>
      <c r="C4162" t="s">
        <v>80</v>
      </c>
      <c r="D4162" t="s">
        <v>98</v>
      </c>
      <c r="E4162" t="s">
        <v>140</v>
      </c>
      <c r="F4162" t="s">
        <v>12101</v>
      </c>
      <c r="G4162" t="s">
        <v>197</v>
      </c>
      <c r="H4162" t="s">
        <v>143</v>
      </c>
      <c r="I4162" t="s">
        <v>135</v>
      </c>
      <c r="J4162" t="s">
        <v>136</v>
      </c>
      <c r="K4162" t="s">
        <v>137</v>
      </c>
      <c r="L4162" t="s">
        <v>12102</v>
      </c>
      <c r="M4162" t="s">
        <v>12103</v>
      </c>
      <c r="N4162">
        <v>2.3863888879999999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1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1.8950745361897372</v>
      </c>
      <c r="AC4162">
        <v>0</v>
      </c>
      <c r="AD4162">
        <v>0</v>
      </c>
      <c r="AE4162">
        <v>1.8950745361897372</v>
      </c>
    </row>
    <row r="4163" spans="1:31" x14ac:dyDescent="0.25">
      <c r="A4163">
        <v>1673688</v>
      </c>
      <c r="B4163">
        <v>1</v>
      </c>
      <c r="C4163" t="s">
        <v>81</v>
      </c>
      <c r="D4163" t="s">
        <v>115</v>
      </c>
      <c r="E4163" t="s">
        <v>146</v>
      </c>
      <c r="F4163" t="s">
        <v>12104</v>
      </c>
      <c r="G4163" t="s">
        <v>148</v>
      </c>
      <c r="H4163" t="s">
        <v>143</v>
      </c>
      <c r="I4163" t="s">
        <v>135</v>
      </c>
      <c r="J4163" t="s">
        <v>136</v>
      </c>
      <c r="K4163" t="s">
        <v>137</v>
      </c>
      <c r="L4163" t="s">
        <v>12105</v>
      </c>
      <c r="M4163" t="s">
        <v>12106</v>
      </c>
      <c r="N4163">
        <v>3.846944444</v>
      </c>
      <c r="O4163">
        <v>0</v>
      </c>
      <c r="P4163">
        <v>14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1.8766814579997697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1.8766814579997697</v>
      </c>
    </row>
    <row r="4164" spans="1:31" x14ac:dyDescent="0.25">
      <c r="A4164">
        <v>1673691</v>
      </c>
      <c r="B4164">
        <v>1</v>
      </c>
      <c r="C4164" t="s">
        <v>80</v>
      </c>
      <c r="D4164" t="s">
        <v>92</v>
      </c>
      <c r="E4164" t="s">
        <v>140</v>
      </c>
      <c r="F4164" t="s">
        <v>12107</v>
      </c>
      <c r="G4164" t="s">
        <v>197</v>
      </c>
      <c r="H4164" t="s">
        <v>143</v>
      </c>
      <c r="I4164" t="s">
        <v>135</v>
      </c>
      <c r="J4164" t="s">
        <v>136</v>
      </c>
      <c r="K4164" t="s">
        <v>137</v>
      </c>
      <c r="L4164" t="s">
        <v>12108</v>
      </c>
      <c r="M4164" t="s">
        <v>12109</v>
      </c>
      <c r="N4164">
        <v>1.686111111</v>
      </c>
      <c r="O4164">
        <v>0</v>
      </c>
      <c r="P4164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2.6002057185755554E-3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2.6002057185755554E-3</v>
      </c>
    </row>
    <row r="4165" spans="1:31" x14ac:dyDescent="0.25">
      <c r="A4165">
        <v>1673692</v>
      </c>
      <c r="B4165">
        <v>1</v>
      </c>
      <c r="C4165" t="s">
        <v>81</v>
      </c>
      <c r="D4165" t="s">
        <v>128</v>
      </c>
      <c r="E4165" t="s">
        <v>140</v>
      </c>
      <c r="F4165" t="s">
        <v>12110</v>
      </c>
      <c r="G4165" t="s">
        <v>142</v>
      </c>
      <c r="H4165" t="s">
        <v>143</v>
      </c>
      <c r="I4165" t="s">
        <v>135</v>
      </c>
      <c r="J4165" t="s">
        <v>136</v>
      </c>
      <c r="K4165" t="s">
        <v>137</v>
      </c>
      <c r="L4165" t="s">
        <v>12111</v>
      </c>
      <c r="M4165" t="s">
        <v>12112</v>
      </c>
      <c r="N4165">
        <v>9.2630555549999993</v>
      </c>
      <c r="O4165">
        <v>0</v>
      </c>
      <c r="P4165">
        <v>7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33.457121617759313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33.457121617759313</v>
      </c>
    </row>
    <row r="4166" spans="1:31" x14ac:dyDescent="0.25">
      <c r="A4166">
        <v>1673693</v>
      </c>
      <c r="B4166">
        <v>1</v>
      </c>
      <c r="C4166" t="s">
        <v>80</v>
      </c>
      <c r="D4166" t="s">
        <v>103</v>
      </c>
      <c r="E4166" t="s">
        <v>131</v>
      </c>
      <c r="F4166" t="s">
        <v>9915</v>
      </c>
      <c r="G4166" t="s">
        <v>4534</v>
      </c>
      <c r="H4166" t="s">
        <v>134</v>
      </c>
      <c r="I4166" t="s">
        <v>135</v>
      </c>
      <c r="J4166" t="s">
        <v>5</v>
      </c>
      <c r="K4166" t="s">
        <v>137</v>
      </c>
      <c r="L4166" t="s">
        <v>12113</v>
      </c>
      <c r="M4166" t="s">
        <v>12114</v>
      </c>
      <c r="N4166">
        <v>0.62638888800000003</v>
      </c>
      <c r="O4166">
        <v>18</v>
      </c>
      <c r="P4166">
        <v>3727</v>
      </c>
      <c r="Q4166">
        <v>46</v>
      </c>
      <c r="R4166">
        <v>365</v>
      </c>
      <c r="S4166">
        <v>84</v>
      </c>
      <c r="T4166">
        <v>782</v>
      </c>
      <c r="U4166">
        <v>17</v>
      </c>
      <c r="V4166">
        <v>3</v>
      </c>
      <c r="W4166">
        <v>6.4555472828847327</v>
      </c>
      <c r="X4166">
        <v>473.85905617790917</v>
      </c>
      <c r="Y4166">
        <v>146.12681124605155</v>
      </c>
      <c r="Z4166">
        <v>46.290195401227763</v>
      </c>
      <c r="AA4166">
        <v>348.76720461191445</v>
      </c>
      <c r="AB4166">
        <v>312.57676049406228</v>
      </c>
      <c r="AC4166">
        <v>943.36048543278082</v>
      </c>
      <c r="AD4166">
        <v>81.996123721842636</v>
      </c>
      <c r="AE4166">
        <v>2359.4321843686735</v>
      </c>
    </row>
    <row r="4167" spans="1:31" x14ac:dyDescent="0.25">
      <c r="A4167">
        <v>1673694</v>
      </c>
      <c r="B4167">
        <v>1</v>
      </c>
      <c r="C4167" t="s">
        <v>80</v>
      </c>
      <c r="D4167" t="s">
        <v>107</v>
      </c>
      <c r="E4167" t="s">
        <v>140</v>
      </c>
      <c r="F4167" t="s">
        <v>12115</v>
      </c>
      <c r="G4167" t="s">
        <v>389</v>
      </c>
      <c r="H4167" t="s">
        <v>143</v>
      </c>
      <c r="I4167" t="s">
        <v>135</v>
      </c>
      <c r="J4167" t="s">
        <v>3</v>
      </c>
      <c r="K4167" t="s">
        <v>137</v>
      </c>
      <c r="L4167" t="s">
        <v>12116</v>
      </c>
      <c r="M4167" t="s">
        <v>12117</v>
      </c>
      <c r="N4167">
        <v>0.82666666600000005</v>
      </c>
      <c r="O4167">
        <v>0</v>
      </c>
      <c r="P4167">
        <v>10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1.5791979346517331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1.5791979346517331</v>
      </c>
    </row>
    <row r="4168" spans="1:31" x14ac:dyDescent="0.25">
      <c r="A4168">
        <v>1673695</v>
      </c>
      <c r="B4168">
        <v>1</v>
      </c>
      <c r="C4168" t="s">
        <v>81</v>
      </c>
      <c r="D4168" t="s">
        <v>112</v>
      </c>
      <c r="E4168" t="s">
        <v>159</v>
      </c>
      <c r="F4168" t="s">
        <v>12118</v>
      </c>
      <c r="G4168" t="s">
        <v>596</v>
      </c>
      <c r="H4168" t="s">
        <v>134</v>
      </c>
      <c r="I4168" t="s">
        <v>135</v>
      </c>
      <c r="J4168" t="s">
        <v>136</v>
      </c>
      <c r="K4168" t="s">
        <v>137</v>
      </c>
      <c r="L4168" t="s">
        <v>12119</v>
      </c>
      <c r="M4168" t="s">
        <v>12120</v>
      </c>
      <c r="N4168">
        <v>1.6316666660000001</v>
      </c>
      <c r="O4168">
        <v>0</v>
      </c>
      <c r="P4168">
        <v>32</v>
      </c>
      <c r="Q4168">
        <v>0</v>
      </c>
      <c r="R4168">
        <v>6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5.9388430630588047</v>
      </c>
      <c r="Y4168">
        <v>0</v>
      </c>
      <c r="Z4168">
        <v>3.032014747433593</v>
      </c>
      <c r="AA4168">
        <v>0</v>
      </c>
      <c r="AB4168">
        <v>0.19716935981838665</v>
      </c>
      <c r="AC4168">
        <v>0</v>
      </c>
      <c r="AD4168">
        <v>0</v>
      </c>
      <c r="AE4168">
        <v>9.1680271703107845</v>
      </c>
    </row>
    <row r="4169" spans="1:31" x14ac:dyDescent="0.25">
      <c r="A4169">
        <v>1673698</v>
      </c>
      <c r="B4169">
        <v>1</v>
      </c>
      <c r="C4169" t="s">
        <v>80</v>
      </c>
      <c r="D4169" t="s">
        <v>100</v>
      </c>
      <c r="E4169" t="s">
        <v>140</v>
      </c>
      <c r="F4169" t="s">
        <v>12121</v>
      </c>
      <c r="G4169" t="s">
        <v>197</v>
      </c>
      <c r="H4169" t="s">
        <v>143</v>
      </c>
      <c r="I4169" t="s">
        <v>135</v>
      </c>
      <c r="J4169" t="s">
        <v>136</v>
      </c>
      <c r="K4169" t="s">
        <v>137</v>
      </c>
      <c r="L4169" t="s">
        <v>12122</v>
      </c>
      <c r="M4169" t="s">
        <v>12123</v>
      </c>
      <c r="N4169">
        <v>5.625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2.7200722463235625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2.7200722463235625</v>
      </c>
    </row>
    <row r="4170" spans="1:31" x14ac:dyDescent="0.25">
      <c r="A4170">
        <v>1673701</v>
      </c>
      <c r="B4170">
        <v>1</v>
      </c>
      <c r="C4170" t="s">
        <v>80</v>
      </c>
      <c r="D4170" t="s">
        <v>105</v>
      </c>
      <c r="E4170" t="s">
        <v>151</v>
      </c>
      <c r="F4170" t="s">
        <v>961</v>
      </c>
      <c r="G4170" t="s">
        <v>153</v>
      </c>
      <c r="H4170" t="s">
        <v>143</v>
      </c>
      <c r="I4170" t="s">
        <v>135</v>
      </c>
      <c r="J4170" t="s">
        <v>136</v>
      </c>
      <c r="K4170" t="s">
        <v>137</v>
      </c>
      <c r="L4170" t="s">
        <v>12124</v>
      </c>
      <c r="M4170" t="s">
        <v>12125</v>
      </c>
      <c r="N4170">
        <v>0.696111111</v>
      </c>
      <c r="O4170">
        <v>0</v>
      </c>
      <c r="P4170">
        <v>235</v>
      </c>
      <c r="Q4170">
        <v>0</v>
      </c>
      <c r="R4170">
        <v>0</v>
      </c>
      <c r="S4170">
        <v>0</v>
      </c>
      <c r="T4170">
        <v>10</v>
      </c>
      <c r="U4170">
        <v>0</v>
      </c>
      <c r="V4170">
        <v>0</v>
      </c>
      <c r="W4170">
        <v>0</v>
      </c>
      <c r="X4170">
        <v>46.98151586512418</v>
      </c>
      <c r="Y4170">
        <v>0</v>
      </c>
      <c r="Z4170">
        <v>0</v>
      </c>
      <c r="AA4170">
        <v>0</v>
      </c>
      <c r="AB4170">
        <v>11.0209254230985</v>
      </c>
      <c r="AC4170">
        <v>0</v>
      </c>
      <c r="AD4170">
        <v>0</v>
      </c>
      <c r="AE4170">
        <v>58.002441288222684</v>
      </c>
    </row>
    <row r="4171" spans="1:31" x14ac:dyDescent="0.25">
      <c r="A4171">
        <v>1673702</v>
      </c>
      <c r="B4171">
        <v>1</v>
      </c>
      <c r="C4171" t="s">
        <v>80</v>
      </c>
      <c r="D4171" t="s">
        <v>94</v>
      </c>
      <c r="E4171" t="s">
        <v>164</v>
      </c>
      <c r="F4171" t="s">
        <v>5430</v>
      </c>
      <c r="G4171" t="s">
        <v>161</v>
      </c>
      <c r="H4171" t="s">
        <v>134</v>
      </c>
      <c r="I4171" t="s">
        <v>135</v>
      </c>
      <c r="J4171" t="s">
        <v>136</v>
      </c>
      <c r="K4171" t="s">
        <v>137</v>
      </c>
      <c r="L4171" t="s">
        <v>12126</v>
      </c>
      <c r="M4171" t="s">
        <v>11953</v>
      </c>
      <c r="N4171">
        <v>0.18555555500000001</v>
      </c>
      <c r="O4171">
        <v>0</v>
      </c>
      <c r="P4171">
        <v>0</v>
      </c>
      <c r="Q4171">
        <v>1</v>
      </c>
      <c r="R4171">
        <v>129</v>
      </c>
      <c r="S4171">
        <v>0</v>
      </c>
      <c r="T4171">
        <v>4</v>
      </c>
      <c r="U4171">
        <v>0</v>
      </c>
      <c r="V4171">
        <v>0</v>
      </c>
      <c r="W4171">
        <v>0</v>
      </c>
      <c r="X4171">
        <v>0</v>
      </c>
      <c r="Y4171">
        <v>0.10707664760686002</v>
      </c>
      <c r="Z4171">
        <v>26.804092114450363</v>
      </c>
      <c r="AA4171">
        <v>0</v>
      </c>
      <c r="AB4171">
        <v>0.15485919746231333</v>
      </c>
      <c r="AC4171">
        <v>0</v>
      </c>
      <c r="AD4171">
        <v>0</v>
      </c>
      <c r="AE4171">
        <v>27.066027959519538</v>
      </c>
    </row>
    <row r="4172" spans="1:31" x14ac:dyDescent="0.25">
      <c r="A4172">
        <v>1673705</v>
      </c>
      <c r="B4172">
        <v>1</v>
      </c>
      <c r="C4172" t="s">
        <v>80</v>
      </c>
      <c r="D4172" t="s">
        <v>84</v>
      </c>
      <c r="E4172" t="s">
        <v>146</v>
      </c>
      <c r="F4172" t="s">
        <v>5344</v>
      </c>
      <c r="G4172" t="s">
        <v>267</v>
      </c>
      <c r="H4172" t="s">
        <v>143</v>
      </c>
      <c r="I4172" t="s">
        <v>135</v>
      </c>
      <c r="J4172" t="s">
        <v>136</v>
      </c>
      <c r="K4172" t="s">
        <v>137</v>
      </c>
      <c r="L4172" t="s">
        <v>12127</v>
      </c>
      <c r="M4172" t="s">
        <v>12128</v>
      </c>
      <c r="N4172">
        <v>0.38555555499999999</v>
      </c>
      <c r="O4172">
        <v>0</v>
      </c>
      <c r="P4172">
        <v>831</v>
      </c>
      <c r="Q4172">
        <v>0</v>
      </c>
      <c r="R4172">
        <v>1</v>
      </c>
      <c r="S4172">
        <v>0</v>
      </c>
      <c r="T4172">
        <v>43</v>
      </c>
      <c r="U4172">
        <v>0</v>
      </c>
      <c r="V4172">
        <v>0</v>
      </c>
      <c r="W4172">
        <v>0</v>
      </c>
      <c r="X4172">
        <v>91.824923084781133</v>
      </c>
      <c r="Y4172">
        <v>0</v>
      </c>
      <c r="Z4172">
        <v>0.21882971031001111</v>
      </c>
      <c r="AA4172">
        <v>0</v>
      </c>
      <c r="AB4172">
        <v>17.898774795590267</v>
      </c>
      <c r="AC4172">
        <v>0</v>
      </c>
      <c r="AD4172">
        <v>0</v>
      </c>
      <c r="AE4172">
        <v>109.94252759068141</v>
      </c>
    </row>
    <row r="4173" spans="1:31" x14ac:dyDescent="0.25">
      <c r="A4173">
        <v>1673706</v>
      </c>
      <c r="B4173">
        <v>1</v>
      </c>
      <c r="C4173" t="s">
        <v>80</v>
      </c>
      <c r="D4173" t="s">
        <v>88</v>
      </c>
      <c r="E4173" t="s">
        <v>146</v>
      </c>
      <c r="F4173" t="s">
        <v>12129</v>
      </c>
      <c r="G4173" t="s">
        <v>267</v>
      </c>
      <c r="H4173" t="s">
        <v>143</v>
      </c>
      <c r="I4173" t="s">
        <v>135</v>
      </c>
      <c r="J4173" t="s">
        <v>136</v>
      </c>
      <c r="K4173" t="s">
        <v>137</v>
      </c>
      <c r="L4173" t="s">
        <v>12130</v>
      </c>
      <c r="M4173" t="s">
        <v>12131</v>
      </c>
      <c r="N4173">
        <v>0.43277777699999997</v>
      </c>
      <c r="O4173">
        <v>0</v>
      </c>
      <c r="P4173">
        <v>8</v>
      </c>
      <c r="Q4173">
        <v>0</v>
      </c>
      <c r="R4173">
        <v>0</v>
      </c>
      <c r="S4173">
        <v>0</v>
      </c>
      <c r="T4173">
        <v>206</v>
      </c>
      <c r="U4173">
        <v>0</v>
      </c>
      <c r="V4173">
        <v>1</v>
      </c>
      <c r="W4173">
        <v>0</v>
      </c>
      <c r="X4173">
        <v>0.67483093128495009</v>
      </c>
      <c r="Y4173">
        <v>0</v>
      </c>
      <c r="Z4173">
        <v>0</v>
      </c>
      <c r="AA4173">
        <v>0</v>
      </c>
      <c r="AB4173">
        <v>74.22537167450885</v>
      </c>
      <c r="AC4173">
        <v>0</v>
      </c>
      <c r="AD4173">
        <v>16.372799278978452</v>
      </c>
      <c r="AE4173">
        <v>91.273001884772242</v>
      </c>
    </row>
    <row r="4174" spans="1:31" x14ac:dyDescent="0.25">
      <c r="A4174">
        <v>1673708</v>
      </c>
      <c r="B4174">
        <v>1</v>
      </c>
      <c r="C4174" t="s">
        <v>80</v>
      </c>
      <c r="D4174" t="s">
        <v>103</v>
      </c>
      <c r="E4174" t="s">
        <v>131</v>
      </c>
      <c r="F4174" t="s">
        <v>3665</v>
      </c>
      <c r="G4174" t="s">
        <v>4534</v>
      </c>
      <c r="H4174" t="s">
        <v>134</v>
      </c>
      <c r="I4174" t="s">
        <v>135</v>
      </c>
      <c r="J4174" t="s">
        <v>5</v>
      </c>
      <c r="K4174" t="s">
        <v>137</v>
      </c>
      <c r="L4174" t="s">
        <v>12132</v>
      </c>
      <c r="M4174" t="s">
        <v>12133</v>
      </c>
      <c r="N4174">
        <v>1.27</v>
      </c>
      <c r="O4174">
        <v>3</v>
      </c>
      <c r="P4174">
        <v>678</v>
      </c>
      <c r="Q4174">
        <v>4</v>
      </c>
      <c r="R4174">
        <v>42</v>
      </c>
      <c r="S4174">
        <v>15</v>
      </c>
      <c r="T4174">
        <v>150</v>
      </c>
      <c r="U4174">
        <v>2</v>
      </c>
      <c r="V4174">
        <v>1</v>
      </c>
      <c r="W4174">
        <v>1.2808936637179202</v>
      </c>
      <c r="X4174">
        <v>164.66238056959429</v>
      </c>
      <c r="Y4174">
        <v>47.238130461668817</v>
      </c>
      <c r="Z4174">
        <v>10.742030470405535</v>
      </c>
      <c r="AA4174">
        <v>95.273115494947959</v>
      </c>
      <c r="AB4174">
        <v>87.865986813831313</v>
      </c>
      <c r="AC4174">
        <v>215.95027880275046</v>
      </c>
      <c r="AD4174">
        <v>3.0811744854633405</v>
      </c>
      <c r="AE4174">
        <v>626.09399076237958</v>
      </c>
    </row>
    <row r="4175" spans="1:31" x14ac:dyDescent="0.25">
      <c r="A4175">
        <v>1673709</v>
      </c>
      <c r="B4175">
        <v>1</v>
      </c>
      <c r="C4175" t="s">
        <v>81</v>
      </c>
      <c r="D4175" t="s">
        <v>112</v>
      </c>
      <c r="E4175" t="s">
        <v>140</v>
      </c>
      <c r="F4175" t="s">
        <v>12134</v>
      </c>
      <c r="G4175" t="s">
        <v>267</v>
      </c>
      <c r="H4175" t="s">
        <v>143</v>
      </c>
      <c r="I4175" t="s">
        <v>135</v>
      </c>
      <c r="J4175" t="s">
        <v>136</v>
      </c>
      <c r="K4175" t="s">
        <v>137</v>
      </c>
      <c r="L4175" t="s">
        <v>12135</v>
      </c>
      <c r="M4175" t="s">
        <v>12136</v>
      </c>
      <c r="N4175">
        <v>1.536944444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1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2.6886750595275828</v>
      </c>
      <c r="AC4175">
        <v>0</v>
      </c>
      <c r="AD4175">
        <v>0</v>
      </c>
      <c r="AE4175">
        <v>2.6886750595275828</v>
      </c>
    </row>
    <row r="4176" spans="1:31" x14ac:dyDescent="0.25">
      <c r="A4176">
        <v>1673710</v>
      </c>
      <c r="B4176">
        <v>1</v>
      </c>
      <c r="C4176" t="s">
        <v>80</v>
      </c>
      <c r="D4176" t="s">
        <v>98</v>
      </c>
      <c r="E4176" t="s">
        <v>140</v>
      </c>
      <c r="F4176" t="s">
        <v>12137</v>
      </c>
      <c r="G4176" t="s">
        <v>197</v>
      </c>
      <c r="H4176" t="s">
        <v>143</v>
      </c>
      <c r="I4176" t="s">
        <v>135</v>
      </c>
      <c r="J4176" t="s">
        <v>136</v>
      </c>
      <c r="K4176" t="s">
        <v>137</v>
      </c>
      <c r="L4176" t="s">
        <v>12138</v>
      </c>
      <c r="M4176" t="s">
        <v>12139</v>
      </c>
      <c r="N4176">
        <v>1.7166666660000001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1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1.3093466765740449</v>
      </c>
      <c r="AC4176">
        <v>0</v>
      </c>
      <c r="AD4176">
        <v>0</v>
      </c>
      <c r="AE4176">
        <v>1.3093466765740449</v>
      </c>
    </row>
    <row r="4177" spans="1:31" x14ac:dyDescent="0.25">
      <c r="A4177">
        <v>1673713</v>
      </c>
      <c r="B4177">
        <v>1</v>
      </c>
      <c r="C4177" t="s">
        <v>80</v>
      </c>
      <c r="D4177" t="s">
        <v>97</v>
      </c>
      <c r="E4177" t="s">
        <v>140</v>
      </c>
      <c r="F4177" t="s">
        <v>12140</v>
      </c>
      <c r="G4177" t="s">
        <v>197</v>
      </c>
      <c r="H4177" t="s">
        <v>143</v>
      </c>
      <c r="I4177" t="s">
        <v>135</v>
      </c>
      <c r="J4177" t="s">
        <v>136</v>
      </c>
      <c r="K4177" t="s">
        <v>137</v>
      </c>
      <c r="L4177" t="s">
        <v>12141</v>
      </c>
      <c r="M4177" t="s">
        <v>12142</v>
      </c>
      <c r="N4177">
        <v>8.4086111110000008</v>
      </c>
      <c r="O4177">
        <v>0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0.29397156354119558</v>
      </c>
      <c r="AA4177">
        <v>0</v>
      </c>
      <c r="AB4177">
        <v>0</v>
      </c>
      <c r="AC4177">
        <v>0</v>
      </c>
      <c r="AD4177">
        <v>0</v>
      </c>
      <c r="AE4177">
        <v>0.29397156354119558</v>
      </c>
    </row>
    <row r="4178" spans="1:31" x14ac:dyDescent="0.25">
      <c r="A4178">
        <v>1673715</v>
      </c>
      <c r="B4178">
        <v>1</v>
      </c>
      <c r="C4178" t="s">
        <v>81</v>
      </c>
      <c r="D4178" t="s">
        <v>119</v>
      </c>
      <c r="E4178" t="s">
        <v>159</v>
      </c>
      <c r="F4178" t="s">
        <v>12143</v>
      </c>
      <c r="G4178" t="s">
        <v>596</v>
      </c>
      <c r="H4178" t="s">
        <v>134</v>
      </c>
      <c r="I4178" t="s">
        <v>135</v>
      </c>
      <c r="J4178" t="s">
        <v>136</v>
      </c>
      <c r="K4178" t="s">
        <v>137</v>
      </c>
      <c r="L4178" t="s">
        <v>12144</v>
      </c>
      <c r="M4178" t="s">
        <v>12145</v>
      </c>
      <c r="N4178">
        <v>1.4966666660000001</v>
      </c>
      <c r="O4178">
        <v>0</v>
      </c>
      <c r="P4178">
        <v>0</v>
      </c>
      <c r="Q4178">
        <v>0</v>
      </c>
      <c r="R4178">
        <v>8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7.2072977802256304</v>
      </c>
      <c r="AA4178">
        <v>0</v>
      </c>
      <c r="AB4178">
        <v>2.6115987736566497</v>
      </c>
      <c r="AC4178">
        <v>0</v>
      </c>
      <c r="AD4178">
        <v>0</v>
      </c>
      <c r="AE4178">
        <v>9.8188965538822792</v>
      </c>
    </row>
    <row r="4179" spans="1:31" x14ac:dyDescent="0.25">
      <c r="A4179">
        <v>1673718</v>
      </c>
      <c r="B4179">
        <v>1</v>
      </c>
      <c r="C4179" t="s">
        <v>80</v>
      </c>
      <c r="D4179" t="s">
        <v>84</v>
      </c>
      <c r="E4179" t="s">
        <v>200</v>
      </c>
      <c r="F4179" t="s">
        <v>12146</v>
      </c>
      <c r="G4179" t="s">
        <v>209</v>
      </c>
      <c r="H4179" t="s">
        <v>143</v>
      </c>
      <c r="I4179" t="s">
        <v>135</v>
      </c>
      <c r="J4179" t="s">
        <v>136</v>
      </c>
      <c r="K4179" t="s">
        <v>137</v>
      </c>
      <c r="L4179" t="s">
        <v>12147</v>
      </c>
      <c r="M4179" t="s">
        <v>12148</v>
      </c>
      <c r="N4179">
        <v>1.995833333</v>
      </c>
      <c r="O4179">
        <v>0</v>
      </c>
      <c r="P4179">
        <v>18</v>
      </c>
      <c r="Q4179">
        <v>0</v>
      </c>
      <c r="R4179">
        <v>0</v>
      </c>
      <c r="S4179">
        <v>0</v>
      </c>
      <c r="T4179">
        <v>2</v>
      </c>
      <c r="U4179">
        <v>0</v>
      </c>
      <c r="V4179">
        <v>0</v>
      </c>
      <c r="W4179">
        <v>0</v>
      </c>
      <c r="X4179">
        <v>9.0242473254578357</v>
      </c>
      <c r="Y4179">
        <v>0</v>
      </c>
      <c r="Z4179">
        <v>0</v>
      </c>
      <c r="AA4179">
        <v>0</v>
      </c>
      <c r="AB4179">
        <v>3.7528000001271624</v>
      </c>
      <c r="AC4179">
        <v>0</v>
      </c>
      <c r="AD4179">
        <v>0</v>
      </c>
      <c r="AE4179">
        <v>12.777047325584999</v>
      </c>
    </row>
    <row r="4180" spans="1:31" x14ac:dyDescent="0.25">
      <c r="A4180">
        <v>1673720</v>
      </c>
      <c r="B4180">
        <v>1</v>
      </c>
      <c r="C4180" t="s">
        <v>80</v>
      </c>
      <c r="D4180" t="s">
        <v>106</v>
      </c>
      <c r="E4180" t="s">
        <v>140</v>
      </c>
      <c r="F4180" t="s">
        <v>12149</v>
      </c>
      <c r="G4180" t="s">
        <v>197</v>
      </c>
      <c r="H4180" t="s">
        <v>143</v>
      </c>
      <c r="I4180" t="s">
        <v>135</v>
      </c>
      <c r="J4180" t="s">
        <v>136</v>
      </c>
      <c r="K4180" t="s">
        <v>137</v>
      </c>
      <c r="L4180" t="s">
        <v>12150</v>
      </c>
      <c r="M4180" t="s">
        <v>12151</v>
      </c>
      <c r="N4180">
        <v>1.696388888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0.33844152007825556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0.33844152007825556</v>
      </c>
    </row>
    <row r="4181" spans="1:31" x14ac:dyDescent="0.25">
      <c r="A4181">
        <v>1673721</v>
      </c>
      <c r="B4181">
        <v>1</v>
      </c>
      <c r="C4181" t="s">
        <v>80</v>
      </c>
      <c r="D4181" t="s">
        <v>86</v>
      </c>
      <c r="E4181" t="s">
        <v>159</v>
      </c>
      <c r="F4181" t="s">
        <v>12152</v>
      </c>
      <c r="G4181" t="s">
        <v>655</v>
      </c>
      <c r="H4181" t="s">
        <v>134</v>
      </c>
      <c r="I4181" t="s">
        <v>135</v>
      </c>
      <c r="J4181" t="s">
        <v>136</v>
      </c>
      <c r="K4181" t="s">
        <v>137</v>
      </c>
      <c r="L4181" t="s">
        <v>12153</v>
      </c>
      <c r="M4181" t="s">
        <v>12154</v>
      </c>
      <c r="N4181">
        <v>1.198611111</v>
      </c>
      <c r="O4181">
        <v>0</v>
      </c>
      <c r="P4181">
        <v>13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21.388290958442564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21.388290958442564</v>
      </c>
    </row>
    <row r="4182" spans="1:31" x14ac:dyDescent="0.25">
      <c r="A4182">
        <v>1673723</v>
      </c>
      <c r="B4182">
        <v>1</v>
      </c>
      <c r="C4182" t="s">
        <v>80</v>
      </c>
      <c r="D4182" t="s">
        <v>104</v>
      </c>
      <c r="E4182" t="s">
        <v>159</v>
      </c>
      <c r="F4182" t="s">
        <v>12155</v>
      </c>
      <c r="G4182" t="s">
        <v>596</v>
      </c>
      <c r="H4182" t="s">
        <v>134</v>
      </c>
      <c r="I4182" t="s">
        <v>135</v>
      </c>
      <c r="J4182" t="s">
        <v>136</v>
      </c>
      <c r="K4182" t="s">
        <v>137</v>
      </c>
      <c r="L4182" t="s">
        <v>12156</v>
      </c>
      <c r="M4182" t="s">
        <v>12157</v>
      </c>
      <c r="N4182">
        <v>2.1786111109999999</v>
      </c>
      <c r="O4182">
        <v>0</v>
      </c>
      <c r="P4182">
        <v>0</v>
      </c>
      <c r="Q4182">
        <v>1</v>
      </c>
      <c r="R4182">
        <v>0</v>
      </c>
      <c r="S4182">
        <v>1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0.41901958781347864</v>
      </c>
      <c r="Z4182">
        <v>0</v>
      </c>
      <c r="AA4182">
        <v>54.39572659329162</v>
      </c>
      <c r="AB4182">
        <v>0</v>
      </c>
      <c r="AC4182">
        <v>0</v>
      </c>
      <c r="AD4182">
        <v>0</v>
      </c>
      <c r="AE4182">
        <v>54.8147461811051</v>
      </c>
    </row>
    <row r="4183" spans="1:31" x14ac:dyDescent="0.25">
      <c r="A4183">
        <v>1673724</v>
      </c>
      <c r="B4183">
        <v>1</v>
      </c>
      <c r="C4183" t="s">
        <v>81</v>
      </c>
      <c r="D4183" t="s">
        <v>128</v>
      </c>
      <c r="E4183" t="s">
        <v>140</v>
      </c>
      <c r="F4183" t="s">
        <v>12158</v>
      </c>
      <c r="G4183" t="s">
        <v>197</v>
      </c>
      <c r="H4183" t="s">
        <v>143</v>
      </c>
      <c r="I4183" t="s">
        <v>135</v>
      </c>
      <c r="J4183" t="s">
        <v>136</v>
      </c>
      <c r="K4183" t="s">
        <v>137</v>
      </c>
      <c r="L4183" t="s">
        <v>12159</v>
      </c>
      <c r="M4183" t="s">
        <v>12160</v>
      </c>
      <c r="N4183">
        <v>7.5558333329999998</v>
      </c>
      <c r="O4183">
        <v>0</v>
      </c>
      <c r="P4183">
        <v>2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1.9065186667224461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1.9065186667224461</v>
      </c>
    </row>
    <row r="4184" spans="1:31" x14ac:dyDescent="0.25">
      <c r="A4184">
        <v>1673726</v>
      </c>
      <c r="B4184">
        <v>1</v>
      </c>
      <c r="C4184" t="s">
        <v>80</v>
      </c>
      <c r="D4184" t="s">
        <v>90</v>
      </c>
      <c r="E4184" t="s">
        <v>140</v>
      </c>
      <c r="F4184" t="s">
        <v>12161</v>
      </c>
      <c r="G4184" t="s">
        <v>197</v>
      </c>
      <c r="H4184" t="s">
        <v>143</v>
      </c>
      <c r="I4184" t="s">
        <v>135</v>
      </c>
      <c r="J4184" t="s">
        <v>136</v>
      </c>
      <c r="K4184" t="s">
        <v>137</v>
      </c>
      <c r="L4184" t="s">
        <v>12162</v>
      </c>
      <c r="M4184" t="s">
        <v>12163</v>
      </c>
      <c r="N4184">
        <v>4.494444444</v>
      </c>
      <c r="O4184">
        <v>0</v>
      </c>
      <c r="P4184">
        <v>4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5.8133441884222457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5.8133441884222457</v>
      </c>
    </row>
    <row r="4185" spans="1:31" x14ac:dyDescent="0.25">
      <c r="A4185">
        <v>1673728</v>
      </c>
      <c r="B4185">
        <v>1</v>
      </c>
      <c r="C4185" t="s">
        <v>80</v>
      </c>
      <c r="D4185" t="s">
        <v>106</v>
      </c>
      <c r="E4185" t="s">
        <v>151</v>
      </c>
      <c r="F4185" t="s">
        <v>10750</v>
      </c>
      <c r="G4185" t="s">
        <v>153</v>
      </c>
      <c r="H4185" t="s">
        <v>143</v>
      </c>
      <c r="I4185" t="s">
        <v>135</v>
      </c>
      <c r="J4185" t="s">
        <v>136</v>
      </c>
      <c r="K4185" t="s">
        <v>137</v>
      </c>
      <c r="L4185" t="s">
        <v>12164</v>
      </c>
      <c r="M4185" t="s">
        <v>12165</v>
      </c>
      <c r="N4185">
        <v>3.6730555549999999</v>
      </c>
      <c r="O4185">
        <v>0</v>
      </c>
      <c r="P4185">
        <v>58</v>
      </c>
      <c r="Q4185">
        <v>0</v>
      </c>
      <c r="R4185">
        <v>15</v>
      </c>
      <c r="S4185">
        <v>0</v>
      </c>
      <c r="T4185">
        <v>12</v>
      </c>
      <c r="U4185">
        <v>0</v>
      </c>
      <c r="V4185">
        <v>0</v>
      </c>
      <c r="W4185">
        <v>0</v>
      </c>
      <c r="X4185">
        <v>49.249298096570122</v>
      </c>
      <c r="Y4185">
        <v>0</v>
      </c>
      <c r="Z4185">
        <v>7.4331181125383878</v>
      </c>
      <c r="AA4185">
        <v>0</v>
      </c>
      <c r="AB4185">
        <v>24.868861280141285</v>
      </c>
      <c r="AC4185">
        <v>0</v>
      </c>
      <c r="AD4185">
        <v>0</v>
      </c>
      <c r="AE4185">
        <v>81.551277489249799</v>
      </c>
    </row>
    <row r="4186" spans="1:31" x14ac:dyDescent="0.25">
      <c r="A4186">
        <v>1673730</v>
      </c>
      <c r="B4186">
        <v>1</v>
      </c>
      <c r="C4186" t="s">
        <v>80</v>
      </c>
      <c r="D4186" t="s">
        <v>103</v>
      </c>
      <c r="E4186" t="s">
        <v>200</v>
      </c>
      <c r="F4186" t="s">
        <v>12166</v>
      </c>
      <c r="G4186" t="s">
        <v>209</v>
      </c>
      <c r="H4186" t="s">
        <v>143</v>
      </c>
      <c r="I4186" t="s">
        <v>135</v>
      </c>
      <c r="J4186" t="s">
        <v>136</v>
      </c>
      <c r="K4186" t="s">
        <v>137</v>
      </c>
      <c r="L4186" t="s">
        <v>12167</v>
      </c>
      <c r="M4186" t="s">
        <v>12168</v>
      </c>
      <c r="N4186">
        <v>3.1675</v>
      </c>
      <c r="O4186">
        <v>0</v>
      </c>
      <c r="P4186">
        <v>108</v>
      </c>
      <c r="Q4186">
        <v>0</v>
      </c>
      <c r="R4186">
        <v>0</v>
      </c>
      <c r="S4186">
        <v>0</v>
      </c>
      <c r="T4186">
        <v>4</v>
      </c>
      <c r="U4186">
        <v>0</v>
      </c>
      <c r="V4186">
        <v>0</v>
      </c>
      <c r="W4186">
        <v>0</v>
      </c>
      <c r="X4186">
        <v>127.94874378053943</v>
      </c>
      <c r="Y4186">
        <v>0</v>
      </c>
      <c r="Z4186">
        <v>0</v>
      </c>
      <c r="AA4186">
        <v>0</v>
      </c>
      <c r="AB4186">
        <v>4.0001993206015509</v>
      </c>
      <c r="AC4186">
        <v>0</v>
      </c>
      <c r="AD4186">
        <v>0</v>
      </c>
      <c r="AE4186">
        <v>131.94894310114097</v>
      </c>
    </row>
    <row r="4187" spans="1:31" x14ac:dyDescent="0.25">
      <c r="A4187">
        <v>1673731</v>
      </c>
      <c r="B4187">
        <v>1</v>
      </c>
      <c r="C4187" t="s">
        <v>80</v>
      </c>
      <c r="D4187" t="s">
        <v>104</v>
      </c>
      <c r="E4187" t="s">
        <v>140</v>
      </c>
      <c r="F4187" t="s">
        <v>12169</v>
      </c>
      <c r="G4187" t="s">
        <v>197</v>
      </c>
      <c r="H4187" t="s">
        <v>143</v>
      </c>
      <c r="I4187" t="s">
        <v>135</v>
      </c>
      <c r="J4187" t="s">
        <v>136</v>
      </c>
      <c r="K4187" t="s">
        <v>137</v>
      </c>
      <c r="L4187" t="s">
        <v>12170</v>
      </c>
      <c r="M4187" t="s">
        <v>12171</v>
      </c>
      <c r="N4187">
        <v>4.8622222219999998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5.8454300483056514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5.8454300483056514</v>
      </c>
    </row>
    <row r="4188" spans="1:31" x14ac:dyDescent="0.25">
      <c r="A4188">
        <v>1673732</v>
      </c>
      <c r="B4188">
        <v>1</v>
      </c>
      <c r="C4188" t="s">
        <v>80</v>
      </c>
      <c r="D4188" t="s">
        <v>103</v>
      </c>
      <c r="E4188" t="s">
        <v>159</v>
      </c>
      <c r="F4188" t="s">
        <v>12172</v>
      </c>
      <c r="G4188" t="s">
        <v>4534</v>
      </c>
      <c r="H4188" t="s">
        <v>134</v>
      </c>
      <c r="I4188" t="s">
        <v>135</v>
      </c>
      <c r="J4188" t="s">
        <v>5</v>
      </c>
      <c r="K4188" t="s">
        <v>137</v>
      </c>
      <c r="L4188" t="s">
        <v>12173</v>
      </c>
      <c r="M4188" t="s">
        <v>12174</v>
      </c>
      <c r="N4188">
        <v>1.3338888879999999</v>
      </c>
      <c r="O4188">
        <v>0</v>
      </c>
      <c r="P4188">
        <v>1275</v>
      </c>
      <c r="Q4188">
        <v>18</v>
      </c>
      <c r="R4188">
        <v>238</v>
      </c>
      <c r="S4188">
        <v>11</v>
      </c>
      <c r="T4188">
        <v>454</v>
      </c>
      <c r="U4188">
        <v>0</v>
      </c>
      <c r="V4188">
        <v>0</v>
      </c>
      <c r="W4188">
        <v>0</v>
      </c>
      <c r="X4188">
        <v>259.59495774090772</v>
      </c>
      <c r="Y4188">
        <v>30.295616957048299</v>
      </c>
      <c r="Z4188">
        <v>36.555183545719494</v>
      </c>
      <c r="AA4188">
        <v>55.365043533589237</v>
      </c>
      <c r="AB4188">
        <v>241.36492616227571</v>
      </c>
      <c r="AC4188">
        <v>0</v>
      </c>
      <c r="AD4188">
        <v>0</v>
      </c>
      <c r="AE4188">
        <v>623.17572793954048</v>
      </c>
    </row>
    <row r="4189" spans="1:31" x14ac:dyDescent="0.25">
      <c r="A4189">
        <v>1673733</v>
      </c>
      <c r="B4189">
        <v>1</v>
      </c>
      <c r="C4189" t="s">
        <v>80</v>
      </c>
      <c r="D4189" t="s">
        <v>105</v>
      </c>
      <c r="E4189" t="s">
        <v>140</v>
      </c>
      <c r="F4189" t="s">
        <v>12175</v>
      </c>
      <c r="G4189" t="s">
        <v>197</v>
      </c>
      <c r="H4189" t="s">
        <v>143</v>
      </c>
      <c r="I4189" t="s">
        <v>135</v>
      </c>
      <c r="J4189" t="s">
        <v>136</v>
      </c>
      <c r="K4189" t="s">
        <v>137</v>
      </c>
      <c r="L4189" t="s">
        <v>12176</v>
      </c>
      <c r="M4189" t="s">
        <v>12177</v>
      </c>
      <c r="N4189">
        <v>9.5202777770000004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</row>
    <row r="4190" spans="1:31" x14ac:dyDescent="0.25">
      <c r="A4190">
        <v>1673734</v>
      </c>
      <c r="B4190">
        <v>1</v>
      </c>
      <c r="C4190" t="s">
        <v>81</v>
      </c>
      <c r="D4190" t="s">
        <v>127</v>
      </c>
      <c r="E4190" t="s">
        <v>140</v>
      </c>
      <c r="F4190" t="s">
        <v>12178</v>
      </c>
      <c r="G4190" t="s">
        <v>197</v>
      </c>
      <c r="H4190" t="s">
        <v>143</v>
      </c>
      <c r="I4190" t="s">
        <v>135</v>
      </c>
      <c r="J4190" t="s">
        <v>136</v>
      </c>
      <c r="K4190" t="s">
        <v>137</v>
      </c>
      <c r="L4190" t="s">
        <v>12179</v>
      </c>
      <c r="M4190" t="s">
        <v>12180</v>
      </c>
      <c r="N4190">
        <v>4.9275000000000002</v>
      </c>
      <c r="O4190">
        <v>0</v>
      </c>
      <c r="P4190">
        <v>0</v>
      </c>
      <c r="Q4190">
        <v>0</v>
      </c>
      <c r="R4190">
        <v>26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15.097090546099032</v>
      </c>
      <c r="AA4190">
        <v>0</v>
      </c>
      <c r="AB4190">
        <v>0</v>
      </c>
      <c r="AC4190">
        <v>0</v>
      </c>
      <c r="AD4190">
        <v>0</v>
      </c>
      <c r="AE4190">
        <v>15.097090546099032</v>
      </c>
    </row>
    <row r="4191" spans="1:31" x14ac:dyDescent="0.25">
      <c r="A4191">
        <v>1673735</v>
      </c>
      <c r="B4191">
        <v>1</v>
      </c>
      <c r="C4191" t="s">
        <v>80</v>
      </c>
      <c r="D4191" t="s">
        <v>84</v>
      </c>
      <c r="E4191" t="s">
        <v>140</v>
      </c>
      <c r="F4191" t="s">
        <v>12181</v>
      </c>
      <c r="G4191" t="s">
        <v>389</v>
      </c>
      <c r="H4191" t="s">
        <v>143</v>
      </c>
      <c r="I4191" t="s">
        <v>135</v>
      </c>
      <c r="J4191" t="s">
        <v>136</v>
      </c>
      <c r="K4191" t="s">
        <v>137</v>
      </c>
      <c r="L4191" t="s">
        <v>12182</v>
      </c>
      <c r="M4191" t="s">
        <v>12183</v>
      </c>
      <c r="N4191">
        <v>3.8883333329999998</v>
      </c>
      <c r="O4191">
        <v>0</v>
      </c>
      <c r="P4191">
        <v>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0.67431718660015116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0.67431718660015116</v>
      </c>
    </row>
    <row r="4192" spans="1:31" x14ac:dyDescent="0.25">
      <c r="A4192">
        <v>1673736</v>
      </c>
      <c r="B4192">
        <v>1</v>
      </c>
      <c r="C4192" t="s">
        <v>80</v>
      </c>
      <c r="D4192" t="s">
        <v>82</v>
      </c>
      <c r="E4192" t="s">
        <v>140</v>
      </c>
      <c r="F4192" t="s">
        <v>12184</v>
      </c>
      <c r="G4192" t="s">
        <v>209</v>
      </c>
      <c r="H4192" t="s">
        <v>143</v>
      </c>
      <c r="I4192" t="s">
        <v>135</v>
      </c>
      <c r="J4192" t="s">
        <v>136</v>
      </c>
      <c r="K4192" t="s">
        <v>137</v>
      </c>
      <c r="L4192" t="s">
        <v>12185</v>
      </c>
      <c r="M4192" t="s">
        <v>12186</v>
      </c>
      <c r="N4192">
        <v>6.1130555549999999</v>
      </c>
      <c r="O4192">
        <v>0</v>
      </c>
      <c r="P4192">
        <v>10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19.301853493540694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19.301853493540694</v>
      </c>
    </row>
    <row r="4193" spans="1:31" x14ac:dyDescent="0.25">
      <c r="A4193">
        <v>1673738</v>
      </c>
      <c r="B4193">
        <v>1</v>
      </c>
      <c r="C4193" t="s">
        <v>80</v>
      </c>
      <c r="D4193" t="s">
        <v>107</v>
      </c>
      <c r="E4193" t="s">
        <v>200</v>
      </c>
      <c r="F4193" t="s">
        <v>9282</v>
      </c>
      <c r="G4193" t="s">
        <v>202</v>
      </c>
      <c r="H4193" t="s">
        <v>143</v>
      </c>
      <c r="I4193" t="s">
        <v>135</v>
      </c>
      <c r="J4193" t="s">
        <v>136</v>
      </c>
      <c r="K4193" t="s">
        <v>137</v>
      </c>
      <c r="L4193" t="s">
        <v>12187</v>
      </c>
      <c r="M4193" t="s">
        <v>12188</v>
      </c>
      <c r="N4193">
        <v>1.4083333330000001</v>
      </c>
      <c r="O4193">
        <v>0</v>
      </c>
      <c r="P4193">
        <v>20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2.3352242274835002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2.3352242274835002</v>
      </c>
    </row>
    <row r="4194" spans="1:31" x14ac:dyDescent="0.25">
      <c r="A4194">
        <v>1673740</v>
      </c>
      <c r="B4194">
        <v>1</v>
      </c>
      <c r="C4194" t="s">
        <v>80</v>
      </c>
      <c r="D4194" t="s">
        <v>90</v>
      </c>
      <c r="E4194" t="s">
        <v>140</v>
      </c>
      <c r="F4194" t="s">
        <v>12189</v>
      </c>
      <c r="G4194" t="s">
        <v>197</v>
      </c>
      <c r="H4194" t="s">
        <v>143</v>
      </c>
      <c r="I4194" t="s">
        <v>135</v>
      </c>
      <c r="J4194" t="s">
        <v>136</v>
      </c>
      <c r="K4194" t="s">
        <v>137</v>
      </c>
      <c r="L4194" t="s">
        <v>12190</v>
      </c>
      <c r="M4194" t="s">
        <v>12191</v>
      </c>
      <c r="N4194">
        <v>2.6902777769999999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0.84995760646550567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0.84995760646550567</v>
      </c>
    </row>
    <row r="4195" spans="1:31" x14ac:dyDescent="0.25">
      <c r="A4195">
        <v>1673741</v>
      </c>
      <c r="B4195">
        <v>1</v>
      </c>
      <c r="C4195" t="s">
        <v>80</v>
      </c>
      <c r="D4195" t="s">
        <v>107</v>
      </c>
      <c r="E4195" t="s">
        <v>140</v>
      </c>
      <c r="F4195" t="s">
        <v>12192</v>
      </c>
      <c r="G4195" t="s">
        <v>197</v>
      </c>
      <c r="H4195" t="s">
        <v>143</v>
      </c>
      <c r="I4195" t="s">
        <v>135</v>
      </c>
      <c r="J4195" t="s">
        <v>136</v>
      </c>
      <c r="K4195" t="s">
        <v>137</v>
      </c>
      <c r="L4195" t="s">
        <v>12193</v>
      </c>
      <c r="M4195" t="s">
        <v>12194</v>
      </c>
      <c r="N4195">
        <v>0.72166666599999996</v>
      </c>
      <c r="O4195">
        <v>0</v>
      </c>
      <c r="P4195">
        <v>2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2.632379938773334E-3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2.632379938773334E-3</v>
      </c>
    </row>
    <row r="4196" spans="1:31" x14ac:dyDescent="0.25">
      <c r="A4196">
        <v>1673742</v>
      </c>
      <c r="B4196">
        <v>1</v>
      </c>
      <c r="C4196" t="s">
        <v>80</v>
      </c>
      <c r="D4196" t="s">
        <v>88</v>
      </c>
      <c r="E4196" t="s">
        <v>140</v>
      </c>
      <c r="F4196" t="s">
        <v>12092</v>
      </c>
      <c r="G4196" t="s">
        <v>209</v>
      </c>
      <c r="H4196" t="s">
        <v>143</v>
      </c>
      <c r="I4196" t="s">
        <v>135</v>
      </c>
      <c r="J4196" t="s">
        <v>136</v>
      </c>
      <c r="K4196" t="s">
        <v>137</v>
      </c>
      <c r="L4196" t="s">
        <v>12195</v>
      </c>
      <c r="M4196" t="s">
        <v>12196</v>
      </c>
      <c r="N4196">
        <v>1.5041666659999999</v>
      </c>
      <c r="O4196">
        <v>0</v>
      </c>
      <c r="P4196">
        <v>7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2.5001899102156919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2.5001899102156919</v>
      </c>
    </row>
    <row r="4197" spans="1:31" x14ac:dyDescent="0.25">
      <c r="A4197">
        <v>1673743</v>
      </c>
      <c r="B4197">
        <v>1</v>
      </c>
      <c r="C4197" t="s">
        <v>80</v>
      </c>
      <c r="D4197" t="s">
        <v>93</v>
      </c>
      <c r="E4197" t="s">
        <v>151</v>
      </c>
      <c r="F4197" t="s">
        <v>12197</v>
      </c>
      <c r="G4197" t="s">
        <v>153</v>
      </c>
      <c r="H4197" t="s">
        <v>143</v>
      </c>
      <c r="I4197" t="s">
        <v>135</v>
      </c>
      <c r="J4197" t="s">
        <v>136</v>
      </c>
      <c r="K4197" t="s">
        <v>137</v>
      </c>
      <c r="L4197" t="s">
        <v>12198</v>
      </c>
      <c r="M4197" t="s">
        <v>12199</v>
      </c>
      <c r="N4197">
        <v>0.325833333</v>
      </c>
      <c r="O4197">
        <v>0</v>
      </c>
      <c r="P4197">
        <v>0</v>
      </c>
      <c r="Q4197">
        <v>0</v>
      </c>
      <c r="R4197">
        <v>2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0.11098134980509748</v>
      </c>
      <c r="AA4197">
        <v>0</v>
      </c>
      <c r="AB4197">
        <v>0</v>
      </c>
      <c r="AC4197">
        <v>0</v>
      </c>
      <c r="AD4197">
        <v>0</v>
      </c>
      <c r="AE4197">
        <v>0.11098134980509748</v>
      </c>
    </row>
    <row r="4198" spans="1:31" x14ac:dyDescent="0.25">
      <c r="A4198">
        <v>1673744</v>
      </c>
      <c r="B4198">
        <v>1</v>
      </c>
      <c r="C4198" t="s">
        <v>80</v>
      </c>
      <c r="D4198" t="s">
        <v>101</v>
      </c>
      <c r="E4198" t="s">
        <v>140</v>
      </c>
      <c r="F4198" t="s">
        <v>12200</v>
      </c>
      <c r="G4198" t="s">
        <v>197</v>
      </c>
      <c r="H4198" t="s">
        <v>143</v>
      </c>
      <c r="I4198" t="s">
        <v>135</v>
      </c>
      <c r="J4198" t="s">
        <v>136</v>
      </c>
      <c r="K4198" t="s">
        <v>137</v>
      </c>
      <c r="L4198" t="s">
        <v>12201</v>
      </c>
      <c r="M4198" t="s">
        <v>12202</v>
      </c>
      <c r="N4198">
        <v>1.9952777770000001</v>
      </c>
      <c r="O4198">
        <v>0</v>
      </c>
      <c r="P4198">
        <v>3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1.3886393942724051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1.3886393942724051</v>
      </c>
    </row>
    <row r="4199" spans="1:31" x14ac:dyDescent="0.25">
      <c r="A4199">
        <v>1673746</v>
      </c>
      <c r="B4199">
        <v>1</v>
      </c>
      <c r="C4199" t="s">
        <v>81</v>
      </c>
      <c r="D4199" t="s">
        <v>118</v>
      </c>
      <c r="E4199" t="s">
        <v>151</v>
      </c>
      <c r="F4199" t="s">
        <v>12203</v>
      </c>
      <c r="G4199" t="s">
        <v>222</v>
      </c>
      <c r="H4199" t="s">
        <v>143</v>
      </c>
      <c r="I4199" t="s">
        <v>135</v>
      </c>
      <c r="J4199" t="s">
        <v>136</v>
      </c>
      <c r="K4199" t="s">
        <v>137</v>
      </c>
      <c r="L4199" t="s">
        <v>12204</v>
      </c>
      <c r="M4199" t="s">
        <v>12205</v>
      </c>
      <c r="N4199">
        <v>1.0522222219999999</v>
      </c>
      <c r="O4199">
        <v>0</v>
      </c>
      <c r="P4199">
        <v>52</v>
      </c>
      <c r="Q4199">
        <v>0</v>
      </c>
      <c r="R4199">
        <v>0</v>
      </c>
      <c r="S4199">
        <v>0</v>
      </c>
      <c r="T4199">
        <v>1</v>
      </c>
      <c r="U4199">
        <v>0</v>
      </c>
      <c r="V4199">
        <v>0</v>
      </c>
      <c r="W4199">
        <v>0</v>
      </c>
      <c r="X4199">
        <v>12.41475303203408</v>
      </c>
      <c r="Y4199">
        <v>0</v>
      </c>
      <c r="Z4199">
        <v>0</v>
      </c>
      <c r="AA4199">
        <v>0</v>
      </c>
      <c r="AB4199">
        <v>0.2035491957738611</v>
      </c>
      <c r="AC4199">
        <v>0</v>
      </c>
      <c r="AD4199">
        <v>0</v>
      </c>
      <c r="AE4199">
        <v>12.618302227807941</v>
      </c>
    </row>
    <row r="4200" spans="1:31" x14ac:dyDescent="0.25">
      <c r="A4200">
        <v>1673747</v>
      </c>
      <c r="B4200">
        <v>1</v>
      </c>
      <c r="C4200" t="s">
        <v>80</v>
      </c>
      <c r="D4200" t="s">
        <v>107</v>
      </c>
      <c r="E4200" t="s">
        <v>140</v>
      </c>
      <c r="F4200" t="s">
        <v>12206</v>
      </c>
      <c r="G4200" t="s">
        <v>142</v>
      </c>
      <c r="H4200" t="s">
        <v>143</v>
      </c>
      <c r="I4200" t="s">
        <v>135</v>
      </c>
      <c r="J4200" t="s">
        <v>136</v>
      </c>
      <c r="K4200" t="s">
        <v>137</v>
      </c>
      <c r="L4200" t="s">
        <v>12207</v>
      </c>
      <c r="M4200" t="s">
        <v>12208</v>
      </c>
      <c r="N4200">
        <v>1.393333333</v>
      </c>
      <c r="O4200">
        <v>0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0.13220461423723279</v>
      </c>
      <c r="AA4200">
        <v>0</v>
      </c>
      <c r="AB4200">
        <v>0</v>
      </c>
      <c r="AC4200">
        <v>0</v>
      </c>
      <c r="AD4200">
        <v>0</v>
      </c>
      <c r="AE4200">
        <v>0.13220461423723279</v>
      </c>
    </row>
    <row r="4201" spans="1:31" x14ac:dyDescent="0.25">
      <c r="A4201">
        <v>1673748</v>
      </c>
      <c r="B4201">
        <v>1</v>
      </c>
      <c r="C4201" t="s">
        <v>80</v>
      </c>
      <c r="D4201" t="s">
        <v>83</v>
      </c>
      <c r="E4201" t="s">
        <v>151</v>
      </c>
      <c r="F4201" t="s">
        <v>12209</v>
      </c>
      <c r="G4201" t="s">
        <v>153</v>
      </c>
      <c r="H4201" t="s">
        <v>143</v>
      </c>
      <c r="I4201" t="s">
        <v>135</v>
      </c>
      <c r="J4201" t="s">
        <v>136</v>
      </c>
      <c r="K4201" t="s">
        <v>137</v>
      </c>
      <c r="L4201" t="s">
        <v>12210</v>
      </c>
      <c r="M4201" t="s">
        <v>12211</v>
      </c>
      <c r="N4201">
        <v>1.426666666</v>
      </c>
      <c r="O4201">
        <v>0</v>
      </c>
      <c r="P4201">
        <v>227</v>
      </c>
      <c r="Q4201">
        <v>0</v>
      </c>
      <c r="R4201">
        <v>0</v>
      </c>
      <c r="S4201">
        <v>0</v>
      </c>
      <c r="T4201">
        <v>35</v>
      </c>
      <c r="U4201">
        <v>0</v>
      </c>
      <c r="V4201">
        <v>0</v>
      </c>
      <c r="W4201">
        <v>0</v>
      </c>
      <c r="X4201">
        <v>116.21469947353343</v>
      </c>
      <c r="Y4201">
        <v>0</v>
      </c>
      <c r="Z4201">
        <v>0</v>
      </c>
      <c r="AA4201">
        <v>0</v>
      </c>
      <c r="AB4201">
        <v>55.771740333158689</v>
      </c>
      <c r="AC4201">
        <v>0</v>
      </c>
      <c r="AD4201">
        <v>0</v>
      </c>
      <c r="AE4201">
        <v>171.98643980669212</v>
      </c>
    </row>
    <row r="4202" spans="1:31" x14ac:dyDescent="0.25">
      <c r="A4202">
        <v>1673752</v>
      </c>
      <c r="B4202">
        <v>1</v>
      </c>
      <c r="C4202" t="s">
        <v>81</v>
      </c>
      <c r="D4202" t="s">
        <v>128</v>
      </c>
      <c r="E4202" t="s">
        <v>140</v>
      </c>
      <c r="F4202" t="s">
        <v>11219</v>
      </c>
      <c r="G4202" t="s">
        <v>1447</v>
      </c>
      <c r="H4202" t="s">
        <v>143</v>
      </c>
      <c r="I4202" t="s">
        <v>135</v>
      </c>
      <c r="J4202" t="s">
        <v>136</v>
      </c>
      <c r="K4202" t="s">
        <v>137</v>
      </c>
      <c r="L4202" t="s">
        <v>12212</v>
      </c>
      <c r="M4202" t="s">
        <v>12213</v>
      </c>
      <c r="N4202">
        <v>3.0636111110000002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1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3.2617863011372782E-2</v>
      </c>
      <c r="AC4202">
        <v>0</v>
      </c>
      <c r="AD4202">
        <v>0</v>
      </c>
      <c r="AE4202">
        <v>3.2617863011372782E-2</v>
      </c>
    </row>
    <row r="4203" spans="1:31" x14ac:dyDescent="0.25">
      <c r="A4203">
        <v>1673755</v>
      </c>
      <c r="B4203">
        <v>1</v>
      </c>
      <c r="C4203" t="s">
        <v>80</v>
      </c>
      <c r="D4203" t="s">
        <v>105</v>
      </c>
      <c r="E4203" t="s">
        <v>140</v>
      </c>
      <c r="F4203" t="s">
        <v>12214</v>
      </c>
      <c r="G4203" t="s">
        <v>209</v>
      </c>
      <c r="H4203" t="s">
        <v>143</v>
      </c>
      <c r="I4203" t="s">
        <v>135</v>
      </c>
      <c r="J4203" t="s">
        <v>136</v>
      </c>
      <c r="K4203" t="s">
        <v>137</v>
      </c>
      <c r="L4203" t="s">
        <v>12215</v>
      </c>
      <c r="M4203" t="s">
        <v>12216</v>
      </c>
      <c r="N4203">
        <v>6.0313888880000004</v>
      </c>
      <c r="O4203">
        <v>0</v>
      </c>
      <c r="P4203">
        <v>13</v>
      </c>
      <c r="Q4203">
        <v>0</v>
      </c>
      <c r="R4203">
        <v>0</v>
      </c>
      <c r="S4203">
        <v>0</v>
      </c>
      <c r="T4203">
        <v>3</v>
      </c>
      <c r="U4203">
        <v>0</v>
      </c>
      <c r="V4203">
        <v>0</v>
      </c>
      <c r="W4203">
        <v>0</v>
      </c>
      <c r="X4203">
        <v>18.914047889847431</v>
      </c>
      <c r="Y4203">
        <v>0</v>
      </c>
      <c r="Z4203">
        <v>0</v>
      </c>
      <c r="AA4203">
        <v>0</v>
      </c>
      <c r="AB4203">
        <v>12.305314733116347</v>
      </c>
      <c r="AC4203">
        <v>0</v>
      </c>
      <c r="AD4203">
        <v>0</v>
      </c>
      <c r="AE4203">
        <v>31.219362622963779</v>
      </c>
    </row>
    <row r="4204" spans="1:31" x14ac:dyDescent="0.25">
      <c r="A4204">
        <v>1673762</v>
      </c>
      <c r="B4204">
        <v>1</v>
      </c>
      <c r="C4204" t="s">
        <v>80</v>
      </c>
      <c r="D4204" t="s">
        <v>97</v>
      </c>
      <c r="E4204" t="s">
        <v>140</v>
      </c>
      <c r="F4204" t="s">
        <v>12217</v>
      </c>
      <c r="G4204" t="s">
        <v>197</v>
      </c>
      <c r="H4204" t="s">
        <v>143</v>
      </c>
      <c r="I4204" t="s">
        <v>135</v>
      </c>
      <c r="J4204" t="s">
        <v>136</v>
      </c>
      <c r="K4204" t="s">
        <v>137</v>
      </c>
      <c r="L4204" t="s">
        <v>12218</v>
      </c>
      <c r="M4204" t="s">
        <v>12219</v>
      </c>
      <c r="N4204">
        <v>8.2263888880000007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4.4809818574394109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4.4809818574394109</v>
      </c>
    </row>
    <row r="4205" spans="1:31" x14ac:dyDescent="0.25">
      <c r="A4205">
        <v>1673763</v>
      </c>
      <c r="B4205">
        <v>1</v>
      </c>
      <c r="C4205" t="s">
        <v>80</v>
      </c>
      <c r="D4205" t="s">
        <v>101</v>
      </c>
      <c r="E4205" t="s">
        <v>131</v>
      </c>
      <c r="F4205" t="s">
        <v>12220</v>
      </c>
      <c r="G4205" t="s">
        <v>161</v>
      </c>
      <c r="H4205" t="s">
        <v>134</v>
      </c>
      <c r="I4205" t="s">
        <v>135</v>
      </c>
      <c r="J4205" t="s">
        <v>136</v>
      </c>
      <c r="K4205" t="s">
        <v>137</v>
      </c>
      <c r="L4205" t="s">
        <v>12221</v>
      </c>
      <c r="M4205" t="s">
        <v>12222</v>
      </c>
      <c r="N4205">
        <v>4.1586111109999999</v>
      </c>
      <c r="O4205">
        <v>7</v>
      </c>
      <c r="P4205">
        <v>0</v>
      </c>
      <c r="Q4205">
        <v>8</v>
      </c>
      <c r="R4205">
        <v>0</v>
      </c>
      <c r="S4205">
        <v>2</v>
      </c>
      <c r="T4205">
        <v>1</v>
      </c>
      <c r="U4205">
        <v>0</v>
      </c>
      <c r="V4205">
        <v>0</v>
      </c>
      <c r="W4205">
        <v>21.102628515613443</v>
      </c>
      <c r="X4205">
        <v>0</v>
      </c>
      <c r="Y4205">
        <v>19.69506568111003</v>
      </c>
      <c r="Z4205">
        <v>0</v>
      </c>
      <c r="AA4205">
        <v>56.840465177235266</v>
      </c>
      <c r="AB4205">
        <v>0</v>
      </c>
      <c r="AC4205">
        <v>0</v>
      </c>
      <c r="AD4205">
        <v>0</v>
      </c>
      <c r="AE4205">
        <v>97.638159373958729</v>
      </c>
    </row>
    <row r="4206" spans="1:31" x14ac:dyDescent="0.25">
      <c r="A4206">
        <v>1673764</v>
      </c>
      <c r="B4206">
        <v>1</v>
      </c>
      <c r="C4206" t="s">
        <v>81</v>
      </c>
      <c r="D4206" t="s">
        <v>113</v>
      </c>
      <c r="E4206" t="s">
        <v>151</v>
      </c>
      <c r="F4206" t="s">
        <v>12223</v>
      </c>
      <c r="G4206" t="s">
        <v>153</v>
      </c>
      <c r="H4206" t="s">
        <v>143</v>
      </c>
      <c r="I4206" t="s">
        <v>135</v>
      </c>
      <c r="J4206" t="s">
        <v>136</v>
      </c>
      <c r="K4206" t="s">
        <v>137</v>
      </c>
      <c r="L4206" t="s">
        <v>12136</v>
      </c>
      <c r="M4206" t="s">
        <v>12224</v>
      </c>
      <c r="N4206">
        <v>2.5011111110000002</v>
      </c>
      <c r="O4206">
        <v>0</v>
      </c>
      <c r="P4206">
        <v>16</v>
      </c>
      <c r="Q4206">
        <v>0</v>
      </c>
      <c r="R4206">
        <v>14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2.0908143835379289</v>
      </c>
      <c r="Y4206">
        <v>0</v>
      </c>
      <c r="Z4206">
        <v>2.3405007989725326</v>
      </c>
      <c r="AA4206">
        <v>0</v>
      </c>
      <c r="AB4206">
        <v>0</v>
      </c>
      <c r="AC4206">
        <v>0</v>
      </c>
      <c r="AD4206">
        <v>0</v>
      </c>
      <c r="AE4206">
        <v>4.4313151825104615</v>
      </c>
    </row>
    <row r="4207" spans="1:31" x14ac:dyDescent="0.25">
      <c r="A4207">
        <v>1673768</v>
      </c>
      <c r="B4207">
        <v>1</v>
      </c>
      <c r="C4207" t="s">
        <v>80</v>
      </c>
      <c r="D4207" t="s">
        <v>84</v>
      </c>
      <c r="E4207" t="s">
        <v>140</v>
      </c>
      <c r="F4207" t="s">
        <v>12225</v>
      </c>
      <c r="G4207" t="s">
        <v>197</v>
      </c>
      <c r="H4207" t="s">
        <v>143</v>
      </c>
      <c r="I4207" t="s">
        <v>135</v>
      </c>
      <c r="J4207" t="s">
        <v>136</v>
      </c>
      <c r="K4207" t="s">
        <v>137</v>
      </c>
      <c r="L4207" t="s">
        <v>12226</v>
      </c>
      <c r="M4207" t="s">
        <v>12227</v>
      </c>
      <c r="N4207">
        <v>1.784166666</v>
      </c>
      <c r="O4207">
        <v>0</v>
      </c>
      <c r="P4207">
        <v>4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2.0813955607799501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2.0813955607799501</v>
      </c>
    </row>
    <row r="4208" spans="1:31" x14ac:dyDescent="0.25">
      <c r="A4208">
        <v>1673769</v>
      </c>
      <c r="B4208">
        <v>1</v>
      </c>
      <c r="C4208" t="s">
        <v>81</v>
      </c>
      <c r="D4208" t="s">
        <v>124</v>
      </c>
      <c r="E4208" t="s">
        <v>151</v>
      </c>
      <c r="F4208" t="s">
        <v>12228</v>
      </c>
      <c r="G4208" t="s">
        <v>153</v>
      </c>
      <c r="H4208" t="s">
        <v>143</v>
      </c>
      <c r="I4208" t="s">
        <v>135</v>
      </c>
      <c r="J4208" t="s">
        <v>136</v>
      </c>
      <c r="K4208" t="s">
        <v>137</v>
      </c>
      <c r="L4208" t="s">
        <v>12229</v>
      </c>
      <c r="M4208" t="s">
        <v>12230</v>
      </c>
      <c r="N4208">
        <v>2.2413888879999999</v>
      </c>
      <c r="O4208">
        <v>0</v>
      </c>
      <c r="P4208">
        <v>2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0.28108045602518195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0.28108045602518195</v>
      </c>
    </row>
    <row r="4209" spans="1:31" x14ac:dyDescent="0.25">
      <c r="A4209">
        <v>1673772</v>
      </c>
      <c r="B4209">
        <v>1</v>
      </c>
      <c r="C4209" t="s">
        <v>80</v>
      </c>
      <c r="D4209" t="s">
        <v>82</v>
      </c>
      <c r="E4209" t="s">
        <v>140</v>
      </c>
      <c r="F4209" t="s">
        <v>12231</v>
      </c>
      <c r="G4209" t="s">
        <v>142</v>
      </c>
      <c r="H4209" t="s">
        <v>143</v>
      </c>
      <c r="I4209" t="s">
        <v>135</v>
      </c>
      <c r="J4209" t="s">
        <v>136</v>
      </c>
      <c r="K4209" t="s">
        <v>137</v>
      </c>
      <c r="L4209" t="s">
        <v>12232</v>
      </c>
      <c r="M4209" t="s">
        <v>12233</v>
      </c>
      <c r="N4209">
        <v>21.113333333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3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25.558003298484756</v>
      </c>
      <c r="AC4209">
        <v>0</v>
      </c>
      <c r="AD4209">
        <v>0</v>
      </c>
      <c r="AE4209">
        <v>25.558003298484756</v>
      </c>
    </row>
    <row r="4210" spans="1:31" x14ac:dyDescent="0.25">
      <c r="A4210">
        <v>1673773</v>
      </c>
      <c r="B4210">
        <v>1</v>
      </c>
      <c r="C4210" t="s">
        <v>81</v>
      </c>
      <c r="D4210" t="s">
        <v>128</v>
      </c>
      <c r="E4210" t="s">
        <v>140</v>
      </c>
      <c r="F4210" t="s">
        <v>12234</v>
      </c>
      <c r="G4210" t="s">
        <v>209</v>
      </c>
      <c r="H4210" t="s">
        <v>143</v>
      </c>
      <c r="I4210" t="s">
        <v>135</v>
      </c>
      <c r="J4210" t="s">
        <v>136</v>
      </c>
      <c r="K4210" t="s">
        <v>137</v>
      </c>
      <c r="L4210" t="s">
        <v>12235</v>
      </c>
      <c r="M4210" t="s">
        <v>12236</v>
      </c>
      <c r="N4210">
        <v>7.45</v>
      </c>
      <c r="O4210">
        <v>0</v>
      </c>
      <c r="P4210">
        <v>3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16.082857766836025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16.082857766836025</v>
      </c>
    </row>
    <row r="4211" spans="1:31" x14ac:dyDescent="0.25">
      <c r="A4211">
        <v>1673777</v>
      </c>
      <c r="B4211">
        <v>1</v>
      </c>
      <c r="C4211" t="s">
        <v>80</v>
      </c>
      <c r="D4211" t="s">
        <v>103</v>
      </c>
      <c r="E4211" t="s">
        <v>151</v>
      </c>
      <c r="F4211" t="s">
        <v>12237</v>
      </c>
      <c r="G4211" t="s">
        <v>222</v>
      </c>
      <c r="H4211" t="s">
        <v>143</v>
      </c>
      <c r="I4211" t="s">
        <v>135</v>
      </c>
      <c r="J4211" t="s">
        <v>136</v>
      </c>
      <c r="K4211" t="s">
        <v>137</v>
      </c>
      <c r="L4211" t="s">
        <v>12238</v>
      </c>
      <c r="M4211" t="s">
        <v>12239</v>
      </c>
      <c r="N4211">
        <v>3.5811111109999998</v>
      </c>
      <c r="O4211">
        <v>0</v>
      </c>
      <c r="P4211">
        <v>51</v>
      </c>
      <c r="Q4211">
        <v>0</v>
      </c>
      <c r="R4211">
        <v>0</v>
      </c>
      <c r="S4211">
        <v>0</v>
      </c>
      <c r="T4211">
        <v>21</v>
      </c>
      <c r="U4211">
        <v>0</v>
      </c>
      <c r="V4211">
        <v>0</v>
      </c>
      <c r="W4211">
        <v>0</v>
      </c>
      <c r="X4211">
        <v>41.974369853710385</v>
      </c>
      <c r="Y4211">
        <v>0</v>
      </c>
      <c r="Z4211">
        <v>0</v>
      </c>
      <c r="AA4211">
        <v>0</v>
      </c>
      <c r="AB4211">
        <v>34.91227689042114</v>
      </c>
      <c r="AC4211">
        <v>0</v>
      </c>
      <c r="AD4211">
        <v>0</v>
      </c>
      <c r="AE4211">
        <v>76.886646744131525</v>
      </c>
    </row>
    <row r="4212" spans="1:31" x14ac:dyDescent="0.25">
      <c r="A4212">
        <v>1673779</v>
      </c>
      <c r="B4212">
        <v>1</v>
      </c>
      <c r="C4212" t="s">
        <v>81</v>
      </c>
      <c r="D4212" t="s">
        <v>115</v>
      </c>
      <c r="E4212" t="s">
        <v>140</v>
      </c>
      <c r="F4212" t="s">
        <v>12240</v>
      </c>
      <c r="G4212" t="s">
        <v>197</v>
      </c>
      <c r="H4212" t="s">
        <v>143</v>
      </c>
      <c r="I4212" t="s">
        <v>135</v>
      </c>
      <c r="J4212" t="s">
        <v>136</v>
      </c>
      <c r="K4212" t="s">
        <v>137</v>
      </c>
      <c r="L4212" t="s">
        <v>12241</v>
      </c>
      <c r="M4212" t="s">
        <v>12242</v>
      </c>
      <c r="N4212">
        <v>5.4161111110000002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0.90125815339964177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0.90125815339964177</v>
      </c>
    </row>
    <row r="4213" spans="1:31" x14ac:dyDescent="0.25">
      <c r="A4213">
        <v>1673780</v>
      </c>
      <c r="B4213">
        <v>1</v>
      </c>
      <c r="C4213" t="s">
        <v>80</v>
      </c>
      <c r="D4213" t="s">
        <v>105</v>
      </c>
      <c r="E4213" t="s">
        <v>151</v>
      </c>
      <c r="F4213" t="s">
        <v>12243</v>
      </c>
      <c r="G4213" t="s">
        <v>267</v>
      </c>
      <c r="H4213" t="s">
        <v>143</v>
      </c>
      <c r="I4213" t="s">
        <v>135</v>
      </c>
      <c r="J4213" t="s">
        <v>136</v>
      </c>
      <c r="K4213" t="s">
        <v>137</v>
      </c>
      <c r="L4213" t="s">
        <v>12244</v>
      </c>
      <c r="M4213" t="s">
        <v>12245</v>
      </c>
      <c r="N4213">
        <v>2.8650000000000002</v>
      </c>
      <c r="O4213">
        <v>0</v>
      </c>
      <c r="P4213">
        <v>12</v>
      </c>
      <c r="Q4213">
        <v>0</v>
      </c>
      <c r="R4213">
        <v>56</v>
      </c>
      <c r="S4213">
        <v>0</v>
      </c>
      <c r="T4213">
        <v>8</v>
      </c>
      <c r="U4213">
        <v>0</v>
      </c>
      <c r="V4213">
        <v>0</v>
      </c>
      <c r="W4213">
        <v>0</v>
      </c>
      <c r="X4213">
        <v>5.1762937659137114</v>
      </c>
      <c r="Y4213">
        <v>0</v>
      </c>
      <c r="Z4213">
        <v>13.221571651074587</v>
      </c>
      <c r="AA4213">
        <v>0</v>
      </c>
      <c r="AB4213">
        <v>11.187754669838371</v>
      </c>
      <c r="AC4213">
        <v>0</v>
      </c>
      <c r="AD4213">
        <v>0</v>
      </c>
      <c r="AE4213">
        <v>29.585620086826673</v>
      </c>
    </row>
    <row r="4214" spans="1:31" x14ac:dyDescent="0.25">
      <c r="A4214">
        <v>1673781</v>
      </c>
      <c r="B4214">
        <v>1</v>
      </c>
      <c r="C4214" t="s">
        <v>80</v>
      </c>
      <c r="D4214" t="s">
        <v>99</v>
      </c>
      <c r="E4214" t="s">
        <v>140</v>
      </c>
      <c r="F4214" t="s">
        <v>12246</v>
      </c>
      <c r="G4214" t="s">
        <v>197</v>
      </c>
      <c r="H4214" t="s">
        <v>143</v>
      </c>
      <c r="I4214" t="s">
        <v>135</v>
      </c>
      <c r="J4214" t="s">
        <v>136</v>
      </c>
      <c r="K4214" t="s">
        <v>137</v>
      </c>
      <c r="L4214" t="s">
        <v>12247</v>
      </c>
      <c r="M4214" t="s">
        <v>12248</v>
      </c>
      <c r="N4214">
        <v>3.4049999999999998</v>
      </c>
      <c r="O4214">
        <v>0</v>
      </c>
      <c r="P4214">
        <v>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0.6469100513274767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0.6469100513274767</v>
      </c>
    </row>
    <row r="4215" spans="1:31" x14ac:dyDescent="0.25">
      <c r="A4215">
        <v>1673782</v>
      </c>
      <c r="B4215">
        <v>1</v>
      </c>
      <c r="C4215" t="s">
        <v>80</v>
      </c>
      <c r="D4215" t="s">
        <v>100</v>
      </c>
      <c r="E4215" t="s">
        <v>140</v>
      </c>
      <c r="F4215" t="s">
        <v>12249</v>
      </c>
      <c r="G4215" t="s">
        <v>197</v>
      </c>
      <c r="H4215" t="s">
        <v>143</v>
      </c>
      <c r="I4215" t="s">
        <v>135</v>
      </c>
      <c r="J4215" t="s">
        <v>136</v>
      </c>
      <c r="K4215" t="s">
        <v>137</v>
      </c>
      <c r="L4215" t="s">
        <v>12250</v>
      </c>
      <c r="M4215" t="s">
        <v>12251</v>
      </c>
      <c r="N4215">
        <v>1.373888888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0.26768216818829998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0.26768216818829998</v>
      </c>
    </row>
    <row r="4216" spans="1:31" x14ac:dyDescent="0.25">
      <c r="A4216">
        <v>1673783</v>
      </c>
      <c r="B4216">
        <v>1</v>
      </c>
      <c r="C4216" t="s">
        <v>80</v>
      </c>
      <c r="D4216" t="s">
        <v>100</v>
      </c>
      <c r="E4216" t="s">
        <v>140</v>
      </c>
      <c r="F4216" t="s">
        <v>12252</v>
      </c>
      <c r="G4216" t="s">
        <v>197</v>
      </c>
      <c r="H4216" t="s">
        <v>143</v>
      </c>
      <c r="I4216" t="s">
        <v>135</v>
      </c>
      <c r="J4216" t="s">
        <v>136</v>
      </c>
      <c r="K4216" t="s">
        <v>137</v>
      </c>
      <c r="L4216" t="s">
        <v>12253</v>
      </c>
      <c r="M4216" t="s">
        <v>12254</v>
      </c>
      <c r="N4216">
        <v>2.0436111110000001</v>
      </c>
      <c r="O4216">
        <v>0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9.0582051818259179E-2</v>
      </c>
      <c r="AA4216">
        <v>0</v>
      </c>
      <c r="AB4216">
        <v>0</v>
      </c>
      <c r="AC4216">
        <v>0</v>
      </c>
      <c r="AD4216">
        <v>0</v>
      </c>
      <c r="AE4216">
        <v>9.0582051818259179E-2</v>
      </c>
    </row>
    <row r="4217" spans="1:31" x14ac:dyDescent="0.25">
      <c r="A4217">
        <v>1673785</v>
      </c>
      <c r="B4217">
        <v>1</v>
      </c>
      <c r="C4217" t="s">
        <v>80</v>
      </c>
      <c r="D4217" t="s">
        <v>107</v>
      </c>
      <c r="E4217" t="s">
        <v>140</v>
      </c>
      <c r="F4217" t="s">
        <v>12255</v>
      </c>
      <c r="G4217" t="s">
        <v>197</v>
      </c>
      <c r="H4217" t="s">
        <v>143</v>
      </c>
      <c r="I4217" t="s">
        <v>135</v>
      </c>
      <c r="J4217" t="s">
        <v>136</v>
      </c>
      <c r="K4217" t="s">
        <v>137</v>
      </c>
      <c r="L4217" t="s">
        <v>12256</v>
      </c>
      <c r="M4217" t="s">
        <v>12257</v>
      </c>
      <c r="N4217">
        <v>1.822777777</v>
      </c>
      <c r="O4217">
        <v>0</v>
      </c>
      <c r="P4217">
        <v>3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1.16136963449443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1.16136963449443</v>
      </c>
    </row>
    <row r="4218" spans="1:31" x14ac:dyDescent="0.25">
      <c r="A4218">
        <v>1673788</v>
      </c>
      <c r="B4218">
        <v>1</v>
      </c>
      <c r="C4218" t="s">
        <v>80</v>
      </c>
      <c r="D4218" t="s">
        <v>92</v>
      </c>
      <c r="E4218" t="s">
        <v>140</v>
      </c>
      <c r="F4218" t="s">
        <v>12258</v>
      </c>
      <c r="G4218" t="s">
        <v>197</v>
      </c>
      <c r="H4218" t="s">
        <v>143</v>
      </c>
      <c r="I4218" t="s">
        <v>135</v>
      </c>
      <c r="J4218" t="s">
        <v>136</v>
      </c>
      <c r="K4218" t="s">
        <v>137</v>
      </c>
      <c r="L4218" t="s">
        <v>12259</v>
      </c>
      <c r="M4218" t="s">
        <v>12260</v>
      </c>
      <c r="N4218">
        <v>3.0444444439999998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1.9466101310507222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1.9466101310507222</v>
      </c>
    </row>
    <row r="4219" spans="1:31" x14ac:dyDescent="0.25">
      <c r="A4219">
        <v>1673790</v>
      </c>
      <c r="B4219">
        <v>1</v>
      </c>
      <c r="C4219" t="s">
        <v>80</v>
      </c>
      <c r="D4219" t="s">
        <v>97</v>
      </c>
      <c r="E4219" t="s">
        <v>140</v>
      </c>
      <c r="F4219" t="s">
        <v>12261</v>
      </c>
      <c r="G4219" t="s">
        <v>197</v>
      </c>
      <c r="H4219" t="s">
        <v>143</v>
      </c>
      <c r="I4219" t="s">
        <v>135</v>
      </c>
      <c r="J4219" t="s">
        <v>136</v>
      </c>
      <c r="K4219" t="s">
        <v>137</v>
      </c>
      <c r="L4219" t="s">
        <v>12262</v>
      </c>
      <c r="M4219" t="s">
        <v>12263</v>
      </c>
      <c r="N4219">
        <v>2.7227777770000001</v>
      </c>
      <c r="O4219">
        <v>0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</row>
    <row r="4220" spans="1:31" x14ac:dyDescent="0.25">
      <c r="A4220">
        <v>1673791</v>
      </c>
      <c r="B4220">
        <v>1</v>
      </c>
      <c r="C4220" t="s">
        <v>80</v>
      </c>
      <c r="D4220" t="s">
        <v>105</v>
      </c>
      <c r="E4220" t="s">
        <v>159</v>
      </c>
      <c r="F4220" t="s">
        <v>12264</v>
      </c>
      <c r="G4220" t="s">
        <v>161</v>
      </c>
      <c r="H4220" t="s">
        <v>134</v>
      </c>
      <c r="I4220" t="s">
        <v>135</v>
      </c>
      <c r="J4220" t="s">
        <v>136</v>
      </c>
      <c r="K4220" t="s">
        <v>137</v>
      </c>
      <c r="L4220" t="s">
        <v>12265</v>
      </c>
      <c r="M4220" t="s">
        <v>12266</v>
      </c>
      <c r="N4220">
        <v>3.2250000000000001</v>
      </c>
      <c r="O4220">
        <v>0</v>
      </c>
      <c r="P4220">
        <v>583</v>
      </c>
      <c r="Q4220">
        <v>0</v>
      </c>
      <c r="R4220">
        <v>0</v>
      </c>
      <c r="S4220">
        <v>0</v>
      </c>
      <c r="T4220">
        <v>91</v>
      </c>
      <c r="U4220">
        <v>0</v>
      </c>
      <c r="V4220">
        <v>0</v>
      </c>
      <c r="W4220">
        <v>0</v>
      </c>
      <c r="X4220">
        <v>826.84898818072054</v>
      </c>
      <c r="Y4220">
        <v>0</v>
      </c>
      <c r="Z4220">
        <v>0</v>
      </c>
      <c r="AA4220">
        <v>0</v>
      </c>
      <c r="AB4220">
        <v>298.5893136507031</v>
      </c>
      <c r="AC4220">
        <v>0</v>
      </c>
      <c r="AD4220">
        <v>0</v>
      </c>
      <c r="AE4220">
        <v>1125.4383018314236</v>
      </c>
    </row>
    <row r="4221" spans="1:31" x14ac:dyDescent="0.25">
      <c r="A4221">
        <v>1673793</v>
      </c>
      <c r="B4221">
        <v>1</v>
      </c>
      <c r="C4221" t="s">
        <v>81</v>
      </c>
      <c r="D4221" t="s">
        <v>127</v>
      </c>
      <c r="E4221" t="s">
        <v>151</v>
      </c>
      <c r="F4221" t="s">
        <v>12267</v>
      </c>
      <c r="G4221" t="s">
        <v>153</v>
      </c>
      <c r="H4221" t="s">
        <v>143</v>
      </c>
      <c r="I4221" t="s">
        <v>135</v>
      </c>
      <c r="J4221" t="s">
        <v>136</v>
      </c>
      <c r="K4221" t="s">
        <v>137</v>
      </c>
      <c r="L4221" t="s">
        <v>12268</v>
      </c>
      <c r="M4221" t="s">
        <v>12269</v>
      </c>
      <c r="N4221">
        <v>1.8291666660000001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2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0.13181881772836637</v>
      </c>
      <c r="AC4221">
        <v>0</v>
      </c>
      <c r="AD4221">
        <v>0</v>
      </c>
      <c r="AE4221">
        <v>0.13181881772836637</v>
      </c>
    </row>
    <row r="4222" spans="1:31" x14ac:dyDescent="0.25">
      <c r="A4222">
        <v>1673794</v>
      </c>
      <c r="B4222">
        <v>1</v>
      </c>
      <c r="C4222" t="s">
        <v>81</v>
      </c>
      <c r="D4222" t="s">
        <v>113</v>
      </c>
      <c r="E4222" t="s">
        <v>159</v>
      </c>
      <c r="F4222" t="s">
        <v>12270</v>
      </c>
      <c r="G4222" t="s">
        <v>161</v>
      </c>
      <c r="H4222" t="s">
        <v>134</v>
      </c>
      <c r="I4222" t="s">
        <v>135</v>
      </c>
      <c r="J4222" t="s">
        <v>136</v>
      </c>
      <c r="K4222" t="s">
        <v>137</v>
      </c>
      <c r="L4222" t="s">
        <v>12271</v>
      </c>
      <c r="M4222" t="s">
        <v>12272</v>
      </c>
      <c r="N4222">
        <v>0.77972222199999996</v>
      </c>
      <c r="O4222">
        <v>0</v>
      </c>
      <c r="P4222">
        <v>1287</v>
      </c>
      <c r="Q4222">
        <v>0</v>
      </c>
      <c r="R4222">
        <v>5</v>
      </c>
      <c r="S4222">
        <v>0</v>
      </c>
      <c r="T4222">
        <v>99</v>
      </c>
      <c r="U4222">
        <v>0</v>
      </c>
      <c r="V4222">
        <v>0</v>
      </c>
      <c r="W4222">
        <v>0</v>
      </c>
      <c r="X4222">
        <v>285.45803474643895</v>
      </c>
      <c r="Y4222">
        <v>0</v>
      </c>
      <c r="Z4222">
        <v>0.30313102459352415</v>
      </c>
      <c r="AA4222">
        <v>0</v>
      </c>
      <c r="AB4222">
        <v>44.7787881992503</v>
      </c>
      <c r="AC4222">
        <v>0</v>
      </c>
      <c r="AD4222">
        <v>0</v>
      </c>
      <c r="AE4222">
        <v>330.5399539702828</v>
      </c>
    </row>
    <row r="4223" spans="1:31" x14ac:dyDescent="0.25">
      <c r="A4223">
        <v>1673795</v>
      </c>
      <c r="B4223">
        <v>1</v>
      </c>
      <c r="C4223" t="s">
        <v>81</v>
      </c>
      <c r="D4223" t="s">
        <v>127</v>
      </c>
      <c r="E4223" t="s">
        <v>151</v>
      </c>
      <c r="F4223" t="s">
        <v>4931</v>
      </c>
      <c r="G4223" t="s">
        <v>222</v>
      </c>
      <c r="H4223" t="s">
        <v>143</v>
      </c>
      <c r="I4223" t="s">
        <v>135</v>
      </c>
      <c r="J4223" t="s">
        <v>136</v>
      </c>
      <c r="K4223" t="s">
        <v>137</v>
      </c>
      <c r="L4223" t="s">
        <v>12273</v>
      </c>
      <c r="M4223" t="s">
        <v>12274</v>
      </c>
      <c r="N4223">
        <v>2.4202777769999999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3</v>
      </c>
      <c r="U4223">
        <v>0</v>
      </c>
      <c r="V4223">
        <v>1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24.413415040706983</v>
      </c>
      <c r="AC4223">
        <v>0</v>
      </c>
      <c r="AD4223">
        <v>30.751780719920216</v>
      </c>
      <c r="AE4223">
        <v>55.165195760627199</v>
      </c>
    </row>
    <row r="4224" spans="1:31" x14ac:dyDescent="0.25">
      <c r="A4224">
        <v>1673796</v>
      </c>
      <c r="B4224">
        <v>1</v>
      </c>
      <c r="C4224" t="s">
        <v>80</v>
      </c>
      <c r="D4224" t="s">
        <v>82</v>
      </c>
      <c r="E4224" t="s">
        <v>200</v>
      </c>
      <c r="F4224" t="s">
        <v>11843</v>
      </c>
      <c r="G4224" t="s">
        <v>202</v>
      </c>
      <c r="H4224" t="s">
        <v>143</v>
      </c>
      <c r="I4224" t="s">
        <v>135</v>
      </c>
      <c r="J4224" t="s">
        <v>136</v>
      </c>
      <c r="K4224" t="s">
        <v>137</v>
      </c>
      <c r="L4224" t="s">
        <v>12275</v>
      </c>
      <c r="M4224" t="s">
        <v>12276</v>
      </c>
      <c r="N4224">
        <v>8.2013888880000003</v>
      </c>
      <c r="O4224">
        <v>0</v>
      </c>
      <c r="P4224">
        <v>98</v>
      </c>
      <c r="Q4224">
        <v>0</v>
      </c>
      <c r="R4224">
        <v>0</v>
      </c>
      <c r="S4224">
        <v>0</v>
      </c>
      <c r="T4224">
        <v>27</v>
      </c>
      <c r="U4224">
        <v>0</v>
      </c>
      <c r="V4224">
        <v>0</v>
      </c>
      <c r="W4224">
        <v>0</v>
      </c>
      <c r="X4224">
        <v>439.0296775182</v>
      </c>
      <c r="Y4224">
        <v>0</v>
      </c>
      <c r="Z4224">
        <v>0</v>
      </c>
      <c r="AA4224">
        <v>0</v>
      </c>
      <c r="AB4224">
        <v>386.46634277743385</v>
      </c>
      <c r="AC4224">
        <v>0</v>
      </c>
      <c r="AD4224">
        <v>0</v>
      </c>
      <c r="AE4224">
        <v>825.4960202956338</v>
      </c>
    </row>
    <row r="4225" spans="1:31" x14ac:dyDescent="0.25">
      <c r="A4225">
        <v>1673797</v>
      </c>
      <c r="B4225">
        <v>1</v>
      </c>
      <c r="C4225" t="s">
        <v>80</v>
      </c>
      <c r="D4225" t="s">
        <v>96</v>
      </c>
      <c r="E4225" t="s">
        <v>200</v>
      </c>
      <c r="F4225" t="s">
        <v>11931</v>
      </c>
      <c r="G4225" t="s">
        <v>153</v>
      </c>
      <c r="H4225" t="s">
        <v>143</v>
      </c>
      <c r="I4225" t="s">
        <v>135</v>
      </c>
      <c r="J4225" t="s">
        <v>136</v>
      </c>
      <c r="K4225" t="s">
        <v>137</v>
      </c>
      <c r="L4225" t="s">
        <v>12277</v>
      </c>
      <c r="M4225" t="s">
        <v>12278</v>
      </c>
      <c r="N4225">
        <v>10.942500000000001</v>
      </c>
      <c r="O4225">
        <v>0</v>
      </c>
      <c r="P4225">
        <v>24</v>
      </c>
      <c r="Q4225">
        <v>0</v>
      </c>
      <c r="R4225">
        <v>0</v>
      </c>
      <c r="S4225">
        <v>0</v>
      </c>
      <c r="T4225">
        <v>3</v>
      </c>
      <c r="U4225">
        <v>0</v>
      </c>
      <c r="V4225">
        <v>0</v>
      </c>
      <c r="W4225">
        <v>0</v>
      </c>
      <c r="X4225">
        <v>383.67789109308922</v>
      </c>
      <c r="Y4225">
        <v>0</v>
      </c>
      <c r="Z4225">
        <v>0</v>
      </c>
      <c r="AA4225">
        <v>0</v>
      </c>
      <c r="AB4225">
        <v>14.898331160218573</v>
      </c>
      <c r="AC4225">
        <v>0</v>
      </c>
      <c r="AD4225">
        <v>0</v>
      </c>
      <c r="AE4225">
        <v>398.57622225330778</v>
      </c>
    </row>
    <row r="4226" spans="1:31" x14ac:dyDescent="0.25">
      <c r="A4226">
        <v>1673799</v>
      </c>
      <c r="B4226">
        <v>1</v>
      </c>
      <c r="C4226" t="s">
        <v>80</v>
      </c>
      <c r="D4226" t="s">
        <v>83</v>
      </c>
      <c r="E4226" t="s">
        <v>140</v>
      </c>
      <c r="F4226" t="s">
        <v>12279</v>
      </c>
      <c r="G4226" t="s">
        <v>197</v>
      </c>
      <c r="H4226" t="s">
        <v>143</v>
      </c>
      <c r="I4226" t="s">
        <v>135</v>
      </c>
      <c r="J4226" t="s">
        <v>136</v>
      </c>
      <c r="K4226" t="s">
        <v>137</v>
      </c>
      <c r="L4226" t="s">
        <v>12280</v>
      </c>
      <c r="M4226" t="s">
        <v>12281</v>
      </c>
      <c r="N4226">
        <v>0.89027777699999999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3.0464550169999999E-4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3.0464550169999999E-4</v>
      </c>
    </row>
    <row r="4227" spans="1:31" x14ac:dyDescent="0.25">
      <c r="A4227">
        <v>1673803</v>
      </c>
      <c r="B4227">
        <v>1</v>
      </c>
      <c r="C4227" t="s">
        <v>80</v>
      </c>
      <c r="D4227" t="s">
        <v>94</v>
      </c>
      <c r="E4227" t="s">
        <v>140</v>
      </c>
      <c r="F4227" t="s">
        <v>12282</v>
      </c>
      <c r="G4227" t="s">
        <v>197</v>
      </c>
      <c r="H4227" t="s">
        <v>143</v>
      </c>
      <c r="I4227" t="s">
        <v>135</v>
      </c>
      <c r="J4227" t="s">
        <v>136</v>
      </c>
      <c r="K4227" t="s">
        <v>137</v>
      </c>
      <c r="L4227" t="s">
        <v>12283</v>
      </c>
      <c r="M4227" t="s">
        <v>12284</v>
      </c>
      <c r="N4227">
        <v>1.422222222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0.26925108539681947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0.26925108539681947</v>
      </c>
    </row>
    <row r="4228" spans="1:31" x14ac:dyDescent="0.25">
      <c r="A4228">
        <v>1673804</v>
      </c>
      <c r="B4228">
        <v>1</v>
      </c>
      <c r="C4228" t="s">
        <v>80</v>
      </c>
      <c r="D4228" t="s">
        <v>97</v>
      </c>
      <c r="E4228" t="s">
        <v>146</v>
      </c>
      <c r="F4228" t="s">
        <v>12285</v>
      </c>
      <c r="G4228" t="s">
        <v>148</v>
      </c>
      <c r="H4228" t="s">
        <v>143</v>
      </c>
      <c r="I4228" t="s">
        <v>135</v>
      </c>
      <c r="J4228" t="s">
        <v>136</v>
      </c>
      <c r="K4228" t="s">
        <v>137</v>
      </c>
      <c r="L4228" t="s">
        <v>12211</v>
      </c>
      <c r="M4228" t="s">
        <v>12286</v>
      </c>
      <c r="N4228">
        <v>4.7230555550000002</v>
      </c>
      <c r="O4228">
        <v>0</v>
      </c>
      <c r="P4228">
        <v>277</v>
      </c>
      <c r="Q4228">
        <v>0</v>
      </c>
      <c r="R4228">
        <v>1</v>
      </c>
      <c r="S4228">
        <v>0</v>
      </c>
      <c r="T4228">
        <v>23</v>
      </c>
      <c r="U4228">
        <v>0</v>
      </c>
      <c r="V4228">
        <v>0</v>
      </c>
      <c r="W4228">
        <v>0</v>
      </c>
      <c r="X4228">
        <v>633.82688955922322</v>
      </c>
      <c r="Y4228">
        <v>0</v>
      </c>
      <c r="Z4228">
        <v>0</v>
      </c>
      <c r="AA4228">
        <v>0</v>
      </c>
      <c r="AB4228">
        <v>66.769185198241217</v>
      </c>
      <c r="AC4228">
        <v>0</v>
      </c>
      <c r="AD4228">
        <v>0</v>
      </c>
      <c r="AE4228">
        <v>700.59607475746441</v>
      </c>
    </row>
    <row r="4229" spans="1:31" x14ac:dyDescent="0.25">
      <c r="A4229">
        <v>1673805</v>
      </c>
      <c r="B4229">
        <v>1</v>
      </c>
      <c r="C4229" t="s">
        <v>80</v>
      </c>
      <c r="D4229" t="s">
        <v>88</v>
      </c>
      <c r="E4229" t="s">
        <v>140</v>
      </c>
      <c r="F4229" t="s">
        <v>12287</v>
      </c>
      <c r="G4229" t="s">
        <v>209</v>
      </c>
      <c r="H4229" t="s">
        <v>143</v>
      </c>
      <c r="I4229" t="s">
        <v>135</v>
      </c>
      <c r="J4229" t="s">
        <v>136</v>
      </c>
      <c r="K4229" t="s">
        <v>137</v>
      </c>
      <c r="L4229" t="s">
        <v>12288</v>
      </c>
      <c r="M4229" t="s">
        <v>12289</v>
      </c>
      <c r="N4229">
        <v>0.72972222200000003</v>
      </c>
      <c r="O4229">
        <v>0</v>
      </c>
      <c r="P4229">
        <v>2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6.2219537120000007E-4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6.2219537120000007E-4</v>
      </c>
    </row>
    <row r="4230" spans="1:31" x14ac:dyDescent="0.25">
      <c r="A4230">
        <v>1673807</v>
      </c>
      <c r="B4230">
        <v>1</v>
      </c>
      <c r="C4230" t="s">
        <v>80</v>
      </c>
      <c r="D4230" t="s">
        <v>101</v>
      </c>
      <c r="E4230" t="s">
        <v>131</v>
      </c>
      <c r="F4230" t="s">
        <v>897</v>
      </c>
      <c r="G4230" t="s">
        <v>161</v>
      </c>
      <c r="H4230" t="s">
        <v>134</v>
      </c>
      <c r="I4230" t="s">
        <v>173</v>
      </c>
      <c r="J4230" t="s">
        <v>136</v>
      </c>
      <c r="K4230" t="s">
        <v>137</v>
      </c>
      <c r="L4230" t="s">
        <v>12290</v>
      </c>
      <c r="M4230" t="s">
        <v>12291</v>
      </c>
      <c r="N4230">
        <v>5.5555550000000002E-3</v>
      </c>
      <c r="O4230">
        <v>23</v>
      </c>
      <c r="P4230">
        <v>3883</v>
      </c>
      <c r="Q4230">
        <v>22</v>
      </c>
      <c r="R4230">
        <v>134</v>
      </c>
      <c r="S4230">
        <v>39</v>
      </c>
      <c r="T4230">
        <v>546</v>
      </c>
      <c r="U4230">
        <v>7</v>
      </c>
      <c r="V4230">
        <v>0</v>
      </c>
      <c r="W4230">
        <v>6.0275929037222224E-2</v>
      </c>
      <c r="X4230">
        <v>9.2461060998284132</v>
      </c>
      <c r="Y4230">
        <v>0.76524075618299459</v>
      </c>
      <c r="Z4230">
        <v>0.24592036039895546</v>
      </c>
      <c r="AA4230">
        <v>1.6459588551668893</v>
      </c>
      <c r="AB4230">
        <v>3.383607800644024</v>
      </c>
      <c r="AC4230">
        <v>0.60092047786166669</v>
      </c>
      <c r="AD4230">
        <v>0</v>
      </c>
      <c r="AE4230">
        <v>15.948030279120164</v>
      </c>
    </row>
    <row r="4231" spans="1:31" x14ac:dyDescent="0.25">
      <c r="A4231">
        <v>1673808</v>
      </c>
      <c r="B4231">
        <v>1</v>
      </c>
      <c r="C4231" t="s">
        <v>80</v>
      </c>
      <c r="D4231" t="s">
        <v>97</v>
      </c>
      <c r="E4231" t="s">
        <v>140</v>
      </c>
      <c r="F4231" t="s">
        <v>12292</v>
      </c>
      <c r="G4231" t="s">
        <v>197</v>
      </c>
      <c r="H4231" t="s">
        <v>143</v>
      </c>
      <c r="I4231" t="s">
        <v>135</v>
      </c>
      <c r="J4231" t="s">
        <v>136</v>
      </c>
      <c r="K4231" t="s">
        <v>137</v>
      </c>
      <c r="L4231" t="s">
        <v>12293</v>
      </c>
      <c r="M4231" t="s">
        <v>12294</v>
      </c>
      <c r="N4231">
        <v>2.841388888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0.10622276284663669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0.10622276284663669</v>
      </c>
    </row>
    <row r="4232" spans="1:31" x14ac:dyDescent="0.25">
      <c r="A4232">
        <v>1673812</v>
      </c>
      <c r="B4232">
        <v>1</v>
      </c>
      <c r="C4232" t="s">
        <v>81</v>
      </c>
      <c r="D4232" t="s">
        <v>119</v>
      </c>
      <c r="E4232" t="s">
        <v>159</v>
      </c>
      <c r="F4232" t="s">
        <v>12295</v>
      </c>
      <c r="G4232" t="s">
        <v>596</v>
      </c>
      <c r="H4232" t="s">
        <v>134</v>
      </c>
      <c r="I4232" t="s">
        <v>135</v>
      </c>
      <c r="J4232" t="s">
        <v>136</v>
      </c>
      <c r="K4232" t="s">
        <v>137</v>
      </c>
      <c r="L4232" t="s">
        <v>12296</v>
      </c>
      <c r="M4232" t="s">
        <v>12297</v>
      </c>
      <c r="N4232">
        <v>1.542777777</v>
      </c>
      <c r="O4232">
        <v>0</v>
      </c>
      <c r="P4232">
        <v>0</v>
      </c>
      <c r="Q4232">
        <v>0</v>
      </c>
      <c r="R4232">
        <v>9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10.758561724044066</v>
      </c>
      <c r="AA4232">
        <v>0</v>
      </c>
      <c r="AB4232">
        <v>0</v>
      </c>
      <c r="AC4232">
        <v>0</v>
      </c>
      <c r="AD4232">
        <v>0</v>
      </c>
      <c r="AE4232">
        <v>10.758561724044066</v>
      </c>
    </row>
    <row r="4233" spans="1:31" x14ac:dyDescent="0.25">
      <c r="A4233">
        <v>1673814</v>
      </c>
      <c r="B4233">
        <v>1</v>
      </c>
      <c r="C4233" t="s">
        <v>81</v>
      </c>
      <c r="D4233" t="s">
        <v>128</v>
      </c>
      <c r="E4233" t="s">
        <v>131</v>
      </c>
      <c r="F4233" t="s">
        <v>12298</v>
      </c>
      <c r="G4233" t="s">
        <v>133</v>
      </c>
      <c r="H4233" t="s">
        <v>134</v>
      </c>
      <c r="I4233" t="s">
        <v>135</v>
      </c>
      <c r="J4233" t="s">
        <v>136</v>
      </c>
      <c r="K4233" t="s">
        <v>137</v>
      </c>
      <c r="L4233" t="s">
        <v>12299</v>
      </c>
      <c r="M4233" t="s">
        <v>12300</v>
      </c>
      <c r="N4233">
        <v>2.775555555</v>
      </c>
      <c r="O4233">
        <v>6</v>
      </c>
      <c r="P4233">
        <v>508</v>
      </c>
      <c r="Q4233">
        <v>123</v>
      </c>
      <c r="R4233">
        <v>34</v>
      </c>
      <c r="S4233">
        <v>19</v>
      </c>
      <c r="T4233">
        <v>66</v>
      </c>
      <c r="U4233">
        <v>0</v>
      </c>
      <c r="V4233">
        <v>0</v>
      </c>
      <c r="W4233">
        <v>7.8085386018614429</v>
      </c>
      <c r="X4233">
        <v>299.53880728250903</v>
      </c>
      <c r="Y4233">
        <v>168.44434243549131</v>
      </c>
      <c r="Z4233">
        <v>18.871408669626735</v>
      </c>
      <c r="AA4233">
        <v>2728.0790393767147</v>
      </c>
      <c r="AB4233">
        <v>98.835601779936212</v>
      </c>
      <c r="AC4233">
        <v>0</v>
      </c>
      <c r="AD4233">
        <v>0</v>
      </c>
      <c r="AE4233">
        <v>3321.5777381461394</v>
      </c>
    </row>
    <row r="4234" spans="1:31" x14ac:dyDescent="0.25">
      <c r="A4234">
        <v>1673815</v>
      </c>
      <c r="B4234">
        <v>1</v>
      </c>
      <c r="C4234" t="s">
        <v>80</v>
      </c>
      <c r="D4234" t="s">
        <v>95</v>
      </c>
      <c r="E4234" t="s">
        <v>140</v>
      </c>
      <c r="F4234" t="s">
        <v>12301</v>
      </c>
      <c r="G4234" t="s">
        <v>197</v>
      </c>
      <c r="H4234" t="s">
        <v>143</v>
      </c>
      <c r="I4234" t="s">
        <v>135</v>
      </c>
      <c r="J4234" t="s">
        <v>136</v>
      </c>
      <c r="K4234" t="s">
        <v>137</v>
      </c>
      <c r="L4234" t="s">
        <v>12302</v>
      </c>
      <c r="M4234" t="s">
        <v>12303</v>
      </c>
      <c r="N4234">
        <v>50.606666666000002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48.26208106871632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48.26208106871632</v>
      </c>
    </row>
    <row r="4235" spans="1:31" x14ac:dyDescent="0.25">
      <c r="A4235">
        <v>1673816</v>
      </c>
      <c r="B4235">
        <v>1</v>
      </c>
      <c r="C4235" t="s">
        <v>81</v>
      </c>
      <c r="D4235" t="s">
        <v>127</v>
      </c>
      <c r="E4235" t="s">
        <v>159</v>
      </c>
      <c r="F4235" t="s">
        <v>12304</v>
      </c>
      <c r="G4235" t="s">
        <v>133</v>
      </c>
      <c r="H4235" t="s">
        <v>134</v>
      </c>
      <c r="I4235" t="s">
        <v>135</v>
      </c>
      <c r="J4235" t="s">
        <v>136</v>
      </c>
      <c r="K4235" t="s">
        <v>137</v>
      </c>
      <c r="L4235" t="s">
        <v>12305</v>
      </c>
      <c r="M4235" t="s">
        <v>12306</v>
      </c>
      <c r="N4235">
        <v>2.3969444439999998</v>
      </c>
      <c r="O4235">
        <v>0</v>
      </c>
      <c r="P4235">
        <v>65</v>
      </c>
      <c r="Q4235">
        <v>0</v>
      </c>
      <c r="R4235">
        <v>17</v>
      </c>
      <c r="S4235">
        <v>0</v>
      </c>
      <c r="T4235">
        <v>5</v>
      </c>
      <c r="U4235">
        <v>0</v>
      </c>
      <c r="V4235">
        <v>0</v>
      </c>
      <c r="W4235">
        <v>0</v>
      </c>
      <c r="X4235">
        <v>33.660863541650322</v>
      </c>
      <c r="Y4235">
        <v>0</v>
      </c>
      <c r="Z4235">
        <v>3.5637445157508001</v>
      </c>
      <c r="AA4235">
        <v>0</v>
      </c>
      <c r="AB4235">
        <v>1.5417314498180321</v>
      </c>
      <c r="AC4235">
        <v>0</v>
      </c>
      <c r="AD4235">
        <v>0</v>
      </c>
      <c r="AE4235">
        <v>38.766339507219151</v>
      </c>
    </row>
    <row r="4236" spans="1:31" x14ac:dyDescent="0.25">
      <c r="A4236">
        <v>1673818</v>
      </c>
      <c r="B4236">
        <v>1</v>
      </c>
      <c r="C4236" t="s">
        <v>80</v>
      </c>
      <c r="D4236" t="s">
        <v>83</v>
      </c>
      <c r="E4236" t="s">
        <v>151</v>
      </c>
      <c r="F4236" t="s">
        <v>12307</v>
      </c>
      <c r="G4236" t="s">
        <v>153</v>
      </c>
      <c r="H4236" t="s">
        <v>143</v>
      </c>
      <c r="I4236" t="s">
        <v>135</v>
      </c>
      <c r="J4236" t="s">
        <v>136</v>
      </c>
      <c r="K4236" t="s">
        <v>137</v>
      </c>
      <c r="L4236" t="s">
        <v>12308</v>
      </c>
      <c r="M4236" t="s">
        <v>12309</v>
      </c>
      <c r="N4236">
        <v>0.97888888799999996</v>
      </c>
      <c r="O4236">
        <v>0</v>
      </c>
      <c r="P4236">
        <v>203</v>
      </c>
      <c r="Q4236">
        <v>0</v>
      </c>
      <c r="R4236">
        <v>0</v>
      </c>
      <c r="S4236">
        <v>0</v>
      </c>
      <c r="T4236">
        <v>40</v>
      </c>
      <c r="U4236">
        <v>0</v>
      </c>
      <c r="V4236">
        <v>0</v>
      </c>
      <c r="W4236">
        <v>0</v>
      </c>
      <c r="X4236">
        <v>77.960598117565013</v>
      </c>
      <c r="Y4236">
        <v>0</v>
      </c>
      <c r="Z4236">
        <v>0</v>
      </c>
      <c r="AA4236">
        <v>0</v>
      </c>
      <c r="AB4236">
        <v>17.175310714547976</v>
      </c>
      <c r="AC4236">
        <v>0</v>
      </c>
      <c r="AD4236">
        <v>0</v>
      </c>
      <c r="AE4236">
        <v>95.135908832112989</v>
      </c>
    </row>
    <row r="4237" spans="1:31" x14ac:dyDescent="0.25">
      <c r="A4237">
        <v>1673819</v>
      </c>
      <c r="B4237">
        <v>1</v>
      </c>
      <c r="C4237" t="s">
        <v>81</v>
      </c>
      <c r="D4237" t="s">
        <v>114</v>
      </c>
      <c r="E4237" t="s">
        <v>151</v>
      </c>
      <c r="F4237" t="s">
        <v>12310</v>
      </c>
      <c r="G4237" t="s">
        <v>153</v>
      </c>
      <c r="H4237" t="s">
        <v>143</v>
      </c>
      <c r="I4237" t="s">
        <v>135</v>
      </c>
      <c r="J4237" t="s">
        <v>136</v>
      </c>
      <c r="K4237" t="s">
        <v>137</v>
      </c>
      <c r="L4237" t="s">
        <v>12311</v>
      </c>
      <c r="M4237" t="s">
        <v>12312</v>
      </c>
      <c r="N4237">
        <v>1.4186111109999999</v>
      </c>
      <c r="O4237">
        <v>0</v>
      </c>
      <c r="P4237">
        <v>33</v>
      </c>
      <c r="Q4237">
        <v>0</v>
      </c>
      <c r="R4237">
        <v>0</v>
      </c>
      <c r="S4237">
        <v>0</v>
      </c>
      <c r="T4237">
        <v>3</v>
      </c>
      <c r="U4237">
        <v>0</v>
      </c>
      <c r="V4237">
        <v>0</v>
      </c>
      <c r="W4237">
        <v>0</v>
      </c>
      <c r="X4237">
        <v>3.9184127505056181</v>
      </c>
      <c r="Y4237">
        <v>0</v>
      </c>
      <c r="Z4237">
        <v>0</v>
      </c>
      <c r="AA4237">
        <v>0</v>
      </c>
      <c r="AB4237">
        <v>0.74817919486759232</v>
      </c>
      <c r="AC4237">
        <v>0</v>
      </c>
      <c r="AD4237">
        <v>0</v>
      </c>
      <c r="AE4237">
        <v>4.6665919453732103</v>
      </c>
    </row>
    <row r="4238" spans="1:31" x14ac:dyDescent="0.25">
      <c r="A4238">
        <v>1673820</v>
      </c>
      <c r="B4238">
        <v>1</v>
      </c>
      <c r="C4238" t="s">
        <v>80</v>
      </c>
      <c r="D4238" t="s">
        <v>101</v>
      </c>
      <c r="E4238" t="s">
        <v>151</v>
      </c>
      <c r="F4238" t="s">
        <v>12313</v>
      </c>
      <c r="G4238" t="s">
        <v>267</v>
      </c>
      <c r="H4238" t="s">
        <v>143</v>
      </c>
      <c r="I4238" t="s">
        <v>135</v>
      </c>
      <c r="J4238" t="s">
        <v>136</v>
      </c>
      <c r="K4238" t="s">
        <v>137</v>
      </c>
      <c r="L4238" t="s">
        <v>12314</v>
      </c>
      <c r="M4238" t="s">
        <v>12315</v>
      </c>
      <c r="N4238">
        <v>0.79166666600000002</v>
      </c>
      <c r="O4238">
        <v>0</v>
      </c>
      <c r="P4238">
        <v>44</v>
      </c>
      <c r="Q4238">
        <v>0</v>
      </c>
      <c r="R4238">
        <v>0</v>
      </c>
      <c r="S4238">
        <v>0</v>
      </c>
      <c r="T4238">
        <v>1</v>
      </c>
      <c r="U4238">
        <v>0</v>
      </c>
      <c r="V4238">
        <v>0</v>
      </c>
      <c r="W4238">
        <v>0</v>
      </c>
      <c r="X4238">
        <v>7.5707106900267416</v>
      </c>
      <c r="Y4238">
        <v>0</v>
      </c>
      <c r="Z4238">
        <v>0</v>
      </c>
      <c r="AA4238">
        <v>0</v>
      </c>
      <c r="AB4238">
        <v>1.2948954530336498</v>
      </c>
      <c r="AC4238">
        <v>0</v>
      </c>
      <c r="AD4238">
        <v>0</v>
      </c>
      <c r="AE4238">
        <v>8.8656061430603916</v>
      </c>
    </row>
    <row r="4239" spans="1:31" x14ac:dyDescent="0.25">
      <c r="A4239">
        <v>1673821</v>
      </c>
      <c r="B4239">
        <v>1</v>
      </c>
      <c r="C4239" t="s">
        <v>81</v>
      </c>
      <c r="D4239" t="s">
        <v>128</v>
      </c>
      <c r="E4239" t="s">
        <v>140</v>
      </c>
      <c r="F4239" t="s">
        <v>12316</v>
      </c>
      <c r="G4239" t="s">
        <v>197</v>
      </c>
      <c r="H4239" t="s">
        <v>143</v>
      </c>
      <c r="I4239" t="s">
        <v>135</v>
      </c>
      <c r="J4239" t="s">
        <v>136</v>
      </c>
      <c r="K4239" t="s">
        <v>137</v>
      </c>
      <c r="L4239" t="s">
        <v>12317</v>
      </c>
      <c r="M4239" t="s">
        <v>12318</v>
      </c>
      <c r="N4239">
        <v>3.6102777769999999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3.1642310264933339E-2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3.1642310264933339E-2</v>
      </c>
    </row>
    <row r="4240" spans="1:31" x14ac:dyDescent="0.25">
      <c r="A4240">
        <v>1673822</v>
      </c>
      <c r="B4240">
        <v>1</v>
      </c>
      <c r="C4240" t="s">
        <v>80</v>
      </c>
      <c r="D4240" t="s">
        <v>83</v>
      </c>
      <c r="E4240" t="s">
        <v>200</v>
      </c>
      <c r="F4240" t="s">
        <v>201</v>
      </c>
      <c r="G4240" t="s">
        <v>202</v>
      </c>
      <c r="H4240" t="s">
        <v>143</v>
      </c>
      <c r="I4240" t="s">
        <v>135</v>
      </c>
      <c r="J4240" t="s">
        <v>136</v>
      </c>
      <c r="K4240" t="s">
        <v>137</v>
      </c>
      <c r="L4240" t="s">
        <v>12319</v>
      </c>
      <c r="M4240" t="s">
        <v>12320</v>
      </c>
      <c r="N4240">
        <v>9.0386111109999998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11</v>
      </c>
      <c r="U4240">
        <v>0</v>
      </c>
      <c r="V4240">
        <v>1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117.11296456224716</v>
      </c>
      <c r="AC4240">
        <v>0</v>
      </c>
      <c r="AD4240">
        <v>7.9687958180422234</v>
      </c>
      <c r="AE4240">
        <v>125.08176038028938</v>
      </c>
    </row>
    <row r="4241" spans="1:31" x14ac:dyDescent="0.25">
      <c r="A4241">
        <v>1673825</v>
      </c>
      <c r="B4241">
        <v>1</v>
      </c>
      <c r="C4241" t="s">
        <v>80</v>
      </c>
      <c r="D4241" t="s">
        <v>104</v>
      </c>
      <c r="E4241" t="s">
        <v>140</v>
      </c>
      <c r="F4241" t="s">
        <v>12321</v>
      </c>
      <c r="G4241" t="s">
        <v>197</v>
      </c>
      <c r="H4241" t="s">
        <v>143</v>
      </c>
      <c r="I4241" t="s">
        <v>135</v>
      </c>
      <c r="J4241" t="s">
        <v>136</v>
      </c>
      <c r="K4241" t="s">
        <v>137</v>
      </c>
      <c r="L4241" t="s">
        <v>12322</v>
      </c>
      <c r="M4241" t="s">
        <v>12323</v>
      </c>
      <c r="N4241">
        <v>2.3516666659999999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1.0592177554009601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1.0592177554009601</v>
      </c>
    </row>
    <row r="4242" spans="1:31" x14ac:dyDescent="0.25">
      <c r="A4242">
        <v>1673826</v>
      </c>
      <c r="B4242">
        <v>1</v>
      </c>
      <c r="C4242" t="s">
        <v>80</v>
      </c>
      <c r="D4242" t="s">
        <v>96</v>
      </c>
      <c r="E4242" t="s">
        <v>140</v>
      </c>
      <c r="F4242" t="s">
        <v>12324</v>
      </c>
      <c r="G4242" t="s">
        <v>197</v>
      </c>
      <c r="H4242" t="s">
        <v>143</v>
      </c>
      <c r="I4242" t="s">
        <v>135</v>
      </c>
      <c r="J4242" t="s">
        <v>136</v>
      </c>
      <c r="K4242" t="s">
        <v>137</v>
      </c>
      <c r="L4242" t="s">
        <v>12325</v>
      </c>
      <c r="M4242" t="s">
        <v>12326</v>
      </c>
      <c r="N4242">
        <v>9.8433333330000004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11.541886878097365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11.541886878097365</v>
      </c>
    </row>
    <row r="4243" spans="1:31" x14ac:dyDescent="0.25">
      <c r="A4243">
        <v>1673828</v>
      </c>
      <c r="B4243">
        <v>1</v>
      </c>
      <c r="C4243" t="s">
        <v>80</v>
      </c>
      <c r="D4243" t="s">
        <v>84</v>
      </c>
      <c r="E4243" t="s">
        <v>200</v>
      </c>
      <c r="F4243" t="s">
        <v>12327</v>
      </c>
      <c r="G4243" t="s">
        <v>240</v>
      </c>
      <c r="H4243" t="s">
        <v>143</v>
      </c>
      <c r="I4243" t="s">
        <v>135</v>
      </c>
      <c r="J4243" t="s">
        <v>136</v>
      </c>
      <c r="K4243" t="s">
        <v>137</v>
      </c>
      <c r="L4243" t="s">
        <v>12328</v>
      </c>
      <c r="M4243" t="s">
        <v>12329</v>
      </c>
      <c r="N4243">
        <v>1.6569444440000001</v>
      </c>
      <c r="O4243">
        <v>0</v>
      </c>
      <c r="P4243">
        <v>69</v>
      </c>
      <c r="Q4243">
        <v>0</v>
      </c>
      <c r="R4243">
        <v>0</v>
      </c>
      <c r="S4243">
        <v>0</v>
      </c>
      <c r="T4243">
        <v>4</v>
      </c>
      <c r="U4243">
        <v>0</v>
      </c>
      <c r="V4243">
        <v>0</v>
      </c>
      <c r="W4243">
        <v>0</v>
      </c>
      <c r="X4243">
        <v>43.421662772898003</v>
      </c>
      <c r="Y4243">
        <v>0</v>
      </c>
      <c r="Z4243">
        <v>0</v>
      </c>
      <c r="AA4243">
        <v>0</v>
      </c>
      <c r="AB4243">
        <v>7.1922430630456038</v>
      </c>
      <c r="AC4243">
        <v>0</v>
      </c>
      <c r="AD4243">
        <v>0</v>
      </c>
      <c r="AE4243">
        <v>50.613905835943605</v>
      </c>
    </row>
    <row r="4244" spans="1:31" x14ac:dyDescent="0.25">
      <c r="A4244">
        <v>1673830</v>
      </c>
      <c r="B4244">
        <v>1</v>
      </c>
      <c r="C4244" t="s">
        <v>80</v>
      </c>
      <c r="D4244" t="s">
        <v>105</v>
      </c>
      <c r="E4244" t="s">
        <v>151</v>
      </c>
      <c r="F4244" t="s">
        <v>12330</v>
      </c>
      <c r="G4244" t="s">
        <v>153</v>
      </c>
      <c r="H4244" t="s">
        <v>143</v>
      </c>
      <c r="I4244" t="s">
        <v>135</v>
      </c>
      <c r="J4244" t="s">
        <v>136</v>
      </c>
      <c r="K4244" t="s">
        <v>137</v>
      </c>
      <c r="L4244" t="s">
        <v>12331</v>
      </c>
      <c r="M4244" t="s">
        <v>12332</v>
      </c>
      <c r="N4244">
        <v>0.85666666599999997</v>
      </c>
      <c r="O4244">
        <v>0</v>
      </c>
      <c r="P4244">
        <v>185</v>
      </c>
      <c r="Q4244">
        <v>0</v>
      </c>
      <c r="R4244">
        <v>0</v>
      </c>
      <c r="S4244">
        <v>0</v>
      </c>
      <c r="T4244">
        <v>14</v>
      </c>
      <c r="U4244">
        <v>0</v>
      </c>
      <c r="V4244">
        <v>0</v>
      </c>
      <c r="W4244">
        <v>0</v>
      </c>
      <c r="X4244">
        <v>75.769660240333423</v>
      </c>
      <c r="Y4244">
        <v>0</v>
      </c>
      <c r="Z4244">
        <v>0</v>
      </c>
      <c r="AA4244">
        <v>0</v>
      </c>
      <c r="AB4244">
        <v>19.430232378299113</v>
      </c>
      <c r="AC4244">
        <v>0</v>
      </c>
      <c r="AD4244">
        <v>0</v>
      </c>
      <c r="AE4244">
        <v>95.199892618632532</v>
      </c>
    </row>
    <row r="4245" spans="1:31" x14ac:dyDescent="0.25">
      <c r="A4245">
        <v>1673831</v>
      </c>
      <c r="B4245">
        <v>1</v>
      </c>
      <c r="C4245" t="s">
        <v>81</v>
      </c>
      <c r="D4245" t="s">
        <v>112</v>
      </c>
      <c r="E4245" t="s">
        <v>140</v>
      </c>
      <c r="F4245" t="s">
        <v>12333</v>
      </c>
      <c r="G4245" t="s">
        <v>197</v>
      </c>
      <c r="H4245" t="s">
        <v>143</v>
      </c>
      <c r="I4245" t="s">
        <v>135</v>
      </c>
      <c r="J4245" t="s">
        <v>136</v>
      </c>
      <c r="K4245" t="s">
        <v>137</v>
      </c>
      <c r="L4245" t="s">
        <v>12334</v>
      </c>
      <c r="M4245" t="s">
        <v>12335</v>
      </c>
      <c r="N4245">
        <v>3.130833333</v>
      </c>
      <c r="O4245">
        <v>0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6.6749608813749996E-4</v>
      </c>
      <c r="AA4245">
        <v>0</v>
      </c>
      <c r="AB4245">
        <v>0</v>
      </c>
      <c r="AC4245">
        <v>0</v>
      </c>
      <c r="AD4245">
        <v>0</v>
      </c>
      <c r="AE4245">
        <v>6.6749608813749996E-4</v>
      </c>
    </row>
    <row r="4246" spans="1:31" x14ac:dyDescent="0.25">
      <c r="A4246">
        <v>1673833</v>
      </c>
      <c r="B4246">
        <v>1</v>
      </c>
      <c r="C4246" t="s">
        <v>80</v>
      </c>
      <c r="D4246" t="s">
        <v>87</v>
      </c>
      <c r="E4246" t="s">
        <v>140</v>
      </c>
      <c r="F4246" t="s">
        <v>12336</v>
      </c>
      <c r="G4246" t="s">
        <v>142</v>
      </c>
      <c r="H4246" t="s">
        <v>143</v>
      </c>
      <c r="I4246" t="s">
        <v>135</v>
      </c>
      <c r="J4246" t="s">
        <v>136</v>
      </c>
      <c r="K4246" t="s">
        <v>137</v>
      </c>
      <c r="L4246" t="s">
        <v>12337</v>
      </c>
      <c r="M4246" t="s">
        <v>12338</v>
      </c>
      <c r="N4246">
        <v>1.7819444440000001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2.9057594560104776</v>
      </c>
      <c r="AC4246">
        <v>0</v>
      </c>
      <c r="AD4246">
        <v>0</v>
      </c>
      <c r="AE4246">
        <v>2.9057594560104776</v>
      </c>
    </row>
    <row r="4247" spans="1:31" x14ac:dyDescent="0.25">
      <c r="A4247">
        <v>1673834</v>
      </c>
      <c r="B4247">
        <v>1</v>
      </c>
      <c r="C4247" t="s">
        <v>80</v>
      </c>
      <c r="D4247" t="s">
        <v>94</v>
      </c>
      <c r="E4247" t="s">
        <v>140</v>
      </c>
      <c r="F4247" t="s">
        <v>12339</v>
      </c>
      <c r="G4247" t="s">
        <v>197</v>
      </c>
      <c r="H4247" t="s">
        <v>143</v>
      </c>
      <c r="I4247" t="s">
        <v>135</v>
      </c>
      <c r="J4247" t="s">
        <v>136</v>
      </c>
      <c r="K4247" t="s">
        <v>137</v>
      </c>
      <c r="L4247" t="s">
        <v>12340</v>
      </c>
      <c r="M4247" t="s">
        <v>12341</v>
      </c>
      <c r="N4247">
        <v>1.038333333</v>
      </c>
      <c r="O4247">
        <v>0</v>
      </c>
      <c r="P4247">
        <v>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</row>
    <row r="4248" spans="1:31" x14ac:dyDescent="0.25">
      <c r="A4248">
        <v>1673835</v>
      </c>
      <c r="B4248">
        <v>1</v>
      </c>
      <c r="C4248" t="s">
        <v>80</v>
      </c>
      <c r="D4248" t="s">
        <v>92</v>
      </c>
      <c r="E4248" t="s">
        <v>151</v>
      </c>
      <c r="F4248" t="s">
        <v>12342</v>
      </c>
      <c r="G4248" t="s">
        <v>222</v>
      </c>
      <c r="H4248" t="s">
        <v>143</v>
      </c>
      <c r="I4248" t="s">
        <v>135</v>
      </c>
      <c r="J4248" t="s">
        <v>136</v>
      </c>
      <c r="K4248" t="s">
        <v>137</v>
      </c>
      <c r="L4248" t="s">
        <v>12343</v>
      </c>
      <c r="M4248" t="s">
        <v>12344</v>
      </c>
      <c r="N4248">
        <v>2.4533333329999998</v>
      </c>
      <c r="O4248">
        <v>0</v>
      </c>
      <c r="P4248">
        <v>5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0.61261600120462234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0.61261600120462234</v>
      </c>
    </row>
    <row r="4249" spans="1:31" x14ac:dyDescent="0.25">
      <c r="A4249">
        <v>1673836</v>
      </c>
      <c r="B4249">
        <v>1</v>
      </c>
      <c r="C4249" t="s">
        <v>80</v>
      </c>
      <c r="D4249" t="s">
        <v>87</v>
      </c>
      <c r="E4249" t="s">
        <v>7370</v>
      </c>
      <c r="F4249" t="s">
        <v>12345</v>
      </c>
      <c r="G4249" t="s">
        <v>166</v>
      </c>
      <c r="H4249" t="s">
        <v>134</v>
      </c>
      <c r="I4249" t="s">
        <v>173</v>
      </c>
      <c r="J4249" t="s">
        <v>136</v>
      </c>
      <c r="K4249" t="s">
        <v>167</v>
      </c>
      <c r="L4249" t="s">
        <v>12346</v>
      </c>
      <c r="M4249" t="s">
        <v>12347</v>
      </c>
      <c r="N4249">
        <v>2.6748055E-2</v>
      </c>
      <c r="O4249">
        <v>0</v>
      </c>
      <c r="P4249">
        <v>184</v>
      </c>
      <c r="Q4249">
        <v>0</v>
      </c>
      <c r="R4249">
        <v>0</v>
      </c>
      <c r="S4249">
        <v>3</v>
      </c>
      <c r="T4249">
        <v>97</v>
      </c>
      <c r="U4249">
        <v>6</v>
      </c>
      <c r="V4249">
        <v>13</v>
      </c>
      <c r="W4249">
        <v>0</v>
      </c>
      <c r="X4249">
        <v>2.7666970157369053</v>
      </c>
      <c r="Y4249">
        <v>0</v>
      </c>
      <c r="Z4249">
        <v>0</v>
      </c>
      <c r="AA4249">
        <v>5.8838905181853169</v>
      </c>
      <c r="AB4249">
        <v>11.249802974735216</v>
      </c>
      <c r="AC4249">
        <v>7.0636242945261341</v>
      </c>
      <c r="AD4249">
        <v>8.2775793999635159</v>
      </c>
      <c r="AE4249">
        <v>35.241594203147088</v>
      </c>
    </row>
    <row r="4250" spans="1:31" x14ac:dyDescent="0.25">
      <c r="A4250">
        <v>1673837</v>
      </c>
      <c r="B4250">
        <v>1</v>
      </c>
      <c r="C4250" t="s">
        <v>80</v>
      </c>
      <c r="D4250" t="s">
        <v>99</v>
      </c>
      <c r="E4250" t="s">
        <v>140</v>
      </c>
      <c r="F4250" t="s">
        <v>12348</v>
      </c>
      <c r="G4250" t="s">
        <v>197</v>
      </c>
      <c r="H4250" t="s">
        <v>143</v>
      </c>
      <c r="I4250" t="s">
        <v>135</v>
      </c>
      <c r="J4250" t="s">
        <v>136</v>
      </c>
      <c r="K4250" t="s">
        <v>137</v>
      </c>
      <c r="L4250" t="s">
        <v>12349</v>
      </c>
      <c r="M4250" t="s">
        <v>12350</v>
      </c>
      <c r="N4250">
        <v>0.47833333300000003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0.21236400196956004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0.21236400196956004</v>
      </c>
    </row>
    <row r="4251" spans="1:31" x14ac:dyDescent="0.25">
      <c r="A4251">
        <v>1673838</v>
      </c>
      <c r="B4251">
        <v>1</v>
      </c>
      <c r="C4251" t="s">
        <v>80</v>
      </c>
      <c r="D4251" t="s">
        <v>83</v>
      </c>
      <c r="E4251" t="s">
        <v>159</v>
      </c>
      <c r="F4251" t="s">
        <v>12351</v>
      </c>
      <c r="G4251" t="s">
        <v>596</v>
      </c>
      <c r="H4251" t="s">
        <v>134</v>
      </c>
      <c r="I4251" t="s">
        <v>135</v>
      </c>
      <c r="J4251" t="s">
        <v>136</v>
      </c>
      <c r="K4251" t="s">
        <v>137</v>
      </c>
      <c r="L4251" t="s">
        <v>12352</v>
      </c>
      <c r="M4251" t="s">
        <v>12353</v>
      </c>
      <c r="N4251">
        <v>1.7633333330000001</v>
      </c>
      <c r="O4251">
        <v>0</v>
      </c>
      <c r="P4251">
        <v>0</v>
      </c>
      <c r="Q4251">
        <v>0</v>
      </c>
      <c r="R4251">
        <v>0</v>
      </c>
      <c r="S4251">
        <v>3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18.613536312337331</v>
      </c>
      <c r="AB4251">
        <v>0</v>
      </c>
      <c r="AC4251">
        <v>0</v>
      </c>
      <c r="AD4251">
        <v>0</v>
      </c>
      <c r="AE4251">
        <v>18.613536312337331</v>
      </c>
    </row>
    <row r="4252" spans="1:31" x14ac:dyDescent="0.25">
      <c r="A4252">
        <v>1673839</v>
      </c>
      <c r="B4252">
        <v>1</v>
      </c>
      <c r="C4252" t="s">
        <v>81</v>
      </c>
      <c r="D4252" t="s">
        <v>121</v>
      </c>
      <c r="E4252" t="s">
        <v>151</v>
      </c>
      <c r="F4252" t="s">
        <v>12354</v>
      </c>
      <c r="G4252" t="s">
        <v>153</v>
      </c>
      <c r="H4252" t="s">
        <v>143</v>
      </c>
      <c r="I4252" t="s">
        <v>135</v>
      </c>
      <c r="J4252" t="s">
        <v>136</v>
      </c>
      <c r="K4252" t="s">
        <v>137</v>
      </c>
      <c r="L4252" t="s">
        <v>12355</v>
      </c>
      <c r="M4252" t="s">
        <v>12356</v>
      </c>
      <c r="N4252">
        <v>0.53194444399999996</v>
      </c>
      <c r="O4252">
        <v>0</v>
      </c>
      <c r="P4252">
        <v>88</v>
      </c>
      <c r="Q4252">
        <v>0</v>
      </c>
      <c r="R4252">
        <v>5</v>
      </c>
      <c r="S4252">
        <v>0</v>
      </c>
      <c r="T4252">
        <v>6</v>
      </c>
      <c r="U4252">
        <v>0</v>
      </c>
      <c r="V4252">
        <v>0</v>
      </c>
      <c r="W4252">
        <v>0</v>
      </c>
      <c r="X4252">
        <v>6.3431010737495876</v>
      </c>
      <c r="Y4252">
        <v>0</v>
      </c>
      <c r="Z4252">
        <v>0.20862238718495418</v>
      </c>
      <c r="AA4252">
        <v>0</v>
      </c>
      <c r="AB4252">
        <v>1.5655113067171502</v>
      </c>
      <c r="AC4252">
        <v>0</v>
      </c>
      <c r="AD4252">
        <v>0</v>
      </c>
      <c r="AE4252">
        <v>8.1172347676516914</v>
      </c>
    </row>
    <row r="4253" spans="1:31" x14ac:dyDescent="0.25">
      <c r="A4253">
        <v>1673841</v>
      </c>
      <c r="B4253">
        <v>1</v>
      </c>
      <c r="C4253" t="s">
        <v>80</v>
      </c>
      <c r="D4253" t="s">
        <v>84</v>
      </c>
      <c r="E4253" t="s">
        <v>200</v>
      </c>
      <c r="F4253" t="s">
        <v>12357</v>
      </c>
      <c r="G4253" t="s">
        <v>240</v>
      </c>
      <c r="H4253" t="s">
        <v>143</v>
      </c>
      <c r="I4253" t="s">
        <v>135</v>
      </c>
      <c r="J4253" t="s">
        <v>136</v>
      </c>
      <c r="K4253" t="s">
        <v>137</v>
      </c>
      <c r="L4253" t="s">
        <v>12349</v>
      </c>
      <c r="M4253" t="s">
        <v>12358</v>
      </c>
      <c r="N4253">
        <v>0.85250000000000004</v>
      </c>
      <c r="O4253">
        <v>0</v>
      </c>
      <c r="P4253">
        <v>32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11.351781959655028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11.351781959655028</v>
      </c>
    </row>
    <row r="4254" spans="1:31" x14ac:dyDescent="0.25">
      <c r="A4254">
        <v>1673842</v>
      </c>
      <c r="B4254">
        <v>1</v>
      </c>
      <c r="C4254" t="s">
        <v>81</v>
      </c>
      <c r="D4254" t="s">
        <v>120</v>
      </c>
      <c r="E4254" t="s">
        <v>140</v>
      </c>
      <c r="F4254" t="s">
        <v>12359</v>
      </c>
      <c r="G4254" t="s">
        <v>209</v>
      </c>
      <c r="H4254" t="s">
        <v>143</v>
      </c>
      <c r="I4254" t="s">
        <v>135</v>
      </c>
      <c r="J4254" t="s">
        <v>136</v>
      </c>
      <c r="K4254" t="s">
        <v>137</v>
      </c>
      <c r="L4254" t="s">
        <v>12360</v>
      </c>
      <c r="M4254" t="s">
        <v>12361</v>
      </c>
      <c r="N4254">
        <v>0.72583333299999997</v>
      </c>
      <c r="O4254">
        <v>0</v>
      </c>
      <c r="P4254">
        <v>2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0.5640271348744067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0.5640271348744067</v>
      </c>
    </row>
    <row r="4255" spans="1:31" x14ac:dyDescent="0.25">
      <c r="A4255">
        <v>1673843</v>
      </c>
      <c r="B4255">
        <v>1</v>
      </c>
      <c r="C4255" t="s">
        <v>81</v>
      </c>
      <c r="D4255" t="s">
        <v>118</v>
      </c>
      <c r="E4255" t="s">
        <v>140</v>
      </c>
      <c r="F4255" t="s">
        <v>12362</v>
      </c>
      <c r="G4255" t="s">
        <v>197</v>
      </c>
      <c r="H4255" t="s">
        <v>143</v>
      </c>
      <c r="I4255" t="s">
        <v>135</v>
      </c>
      <c r="J4255" t="s">
        <v>136</v>
      </c>
      <c r="K4255" t="s">
        <v>137</v>
      </c>
      <c r="L4255" t="s">
        <v>12363</v>
      </c>
      <c r="M4255" t="s">
        <v>12364</v>
      </c>
      <c r="N4255">
        <v>0.89611111099999996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0.13841539556485002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0.13841539556485002</v>
      </c>
    </row>
    <row r="4256" spans="1:31" x14ac:dyDescent="0.25">
      <c r="A4256">
        <v>1673848</v>
      </c>
      <c r="B4256">
        <v>1</v>
      </c>
      <c r="C4256" t="s">
        <v>81</v>
      </c>
      <c r="D4256" t="s">
        <v>113</v>
      </c>
      <c r="E4256" t="s">
        <v>151</v>
      </c>
      <c r="F4256" t="s">
        <v>10283</v>
      </c>
      <c r="G4256" t="s">
        <v>486</v>
      </c>
      <c r="H4256" t="s">
        <v>143</v>
      </c>
      <c r="I4256" t="s">
        <v>135</v>
      </c>
      <c r="J4256" t="s">
        <v>136</v>
      </c>
      <c r="K4256" t="s">
        <v>137</v>
      </c>
      <c r="L4256" t="s">
        <v>12365</v>
      </c>
      <c r="M4256" t="s">
        <v>12366</v>
      </c>
      <c r="N4256">
        <v>1.3272222220000001</v>
      </c>
      <c r="O4256">
        <v>0</v>
      </c>
      <c r="P4256">
        <v>57</v>
      </c>
      <c r="Q4256">
        <v>0</v>
      </c>
      <c r="R4256">
        <v>2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11.920751124868568</v>
      </c>
      <c r="Y4256">
        <v>0</v>
      </c>
      <c r="Z4256">
        <v>5.7354214701083334E-3</v>
      </c>
      <c r="AA4256">
        <v>0</v>
      </c>
      <c r="AB4256">
        <v>0</v>
      </c>
      <c r="AC4256">
        <v>0</v>
      </c>
      <c r="AD4256">
        <v>0</v>
      </c>
      <c r="AE4256">
        <v>11.926486546338676</v>
      </c>
    </row>
    <row r="4257" spans="1:31" x14ac:dyDescent="0.25">
      <c r="A4257">
        <v>1673849</v>
      </c>
      <c r="B4257">
        <v>1</v>
      </c>
      <c r="C4257" t="s">
        <v>81</v>
      </c>
      <c r="D4257" t="s">
        <v>112</v>
      </c>
      <c r="E4257" t="s">
        <v>140</v>
      </c>
      <c r="F4257" t="s">
        <v>12367</v>
      </c>
      <c r="G4257" t="s">
        <v>197</v>
      </c>
      <c r="H4257" t="s">
        <v>143</v>
      </c>
      <c r="I4257" t="s">
        <v>135</v>
      </c>
      <c r="J4257" t="s">
        <v>136</v>
      </c>
      <c r="K4257" t="s">
        <v>137</v>
      </c>
      <c r="L4257" t="s">
        <v>12368</v>
      </c>
      <c r="M4257" t="s">
        <v>12369</v>
      </c>
      <c r="N4257">
        <v>1.037222222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0.14187158891849005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0.14187158891849005</v>
      </c>
    </row>
    <row r="4258" spans="1:31" x14ac:dyDescent="0.25">
      <c r="A4258">
        <v>1673850</v>
      </c>
      <c r="B4258">
        <v>1</v>
      </c>
      <c r="C4258" t="s">
        <v>80</v>
      </c>
      <c r="D4258" t="s">
        <v>100</v>
      </c>
      <c r="E4258" t="s">
        <v>140</v>
      </c>
      <c r="F4258" t="s">
        <v>12370</v>
      </c>
      <c r="G4258" t="s">
        <v>197</v>
      </c>
      <c r="H4258" t="s">
        <v>143</v>
      </c>
      <c r="I4258" t="s">
        <v>135</v>
      </c>
      <c r="J4258" t="s">
        <v>136</v>
      </c>
      <c r="K4258" t="s">
        <v>137</v>
      </c>
      <c r="L4258" t="s">
        <v>12371</v>
      </c>
      <c r="M4258" t="s">
        <v>12372</v>
      </c>
      <c r="N4258">
        <v>3.9761111109999998</v>
      </c>
      <c r="O4258">
        <v>0</v>
      </c>
      <c r="P4258">
        <v>2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0.93384600375748517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0.93384600375748517</v>
      </c>
    </row>
    <row r="4259" spans="1:31" x14ac:dyDescent="0.25">
      <c r="A4259">
        <v>1673851</v>
      </c>
      <c r="B4259">
        <v>1</v>
      </c>
      <c r="C4259" t="s">
        <v>80</v>
      </c>
      <c r="D4259" t="s">
        <v>97</v>
      </c>
      <c r="E4259" t="s">
        <v>159</v>
      </c>
      <c r="F4259" t="s">
        <v>12373</v>
      </c>
      <c r="G4259" t="s">
        <v>596</v>
      </c>
      <c r="H4259" t="s">
        <v>134</v>
      </c>
      <c r="I4259" t="s">
        <v>135</v>
      </c>
      <c r="J4259" t="s">
        <v>136</v>
      </c>
      <c r="K4259" t="s">
        <v>137</v>
      </c>
      <c r="L4259" t="s">
        <v>12374</v>
      </c>
      <c r="M4259" t="s">
        <v>12375</v>
      </c>
      <c r="N4259">
        <v>6.9327777770000001</v>
      </c>
      <c r="O4259">
        <v>0</v>
      </c>
      <c r="P4259">
        <v>343</v>
      </c>
      <c r="Q4259">
        <v>0</v>
      </c>
      <c r="R4259">
        <v>4</v>
      </c>
      <c r="S4259">
        <v>0</v>
      </c>
      <c r="T4259">
        <v>45</v>
      </c>
      <c r="U4259">
        <v>0</v>
      </c>
      <c r="V4259">
        <v>0</v>
      </c>
      <c r="W4259">
        <v>0</v>
      </c>
      <c r="X4259">
        <v>486.27428901676279</v>
      </c>
      <c r="Y4259">
        <v>0</v>
      </c>
      <c r="Z4259">
        <v>4.6640586334744576</v>
      </c>
      <c r="AA4259">
        <v>0</v>
      </c>
      <c r="AB4259">
        <v>334.37340718115877</v>
      </c>
      <c r="AC4259">
        <v>0</v>
      </c>
      <c r="AD4259">
        <v>0</v>
      </c>
      <c r="AE4259">
        <v>825.311754831396</v>
      </c>
    </row>
    <row r="4260" spans="1:31" x14ac:dyDescent="0.25">
      <c r="A4260">
        <v>1673852</v>
      </c>
      <c r="B4260">
        <v>1</v>
      </c>
      <c r="C4260" t="s">
        <v>81</v>
      </c>
      <c r="D4260" t="s">
        <v>116</v>
      </c>
      <c r="E4260" t="s">
        <v>151</v>
      </c>
      <c r="F4260" t="s">
        <v>12376</v>
      </c>
      <c r="G4260" t="s">
        <v>153</v>
      </c>
      <c r="H4260" t="s">
        <v>143</v>
      </c>
      <c r="I4260" t="s">
        <v>135</v>
      </c>
      <c r="J4260" t="s">
        <v>136</v>
      </c>
      <c r="K4260" t="s">
        <v>137</v>
      </c>
      <c r="L4260" t="s">
        <v>12377</v>
      </c>
      <c r="M4260" t="s">
        <v>12378</v>
      </c>
      <c r="N4260">
        <v>1.1219444439999999</v>
      </c>
      <c r="O4260">
        <v>0</v>
      </c>
      <c r="P4260">
        <v>12</v>
      </c>
      <c r="Q4260">
        <v>0</v>
      </c>
      <c r="R4260">
        <v>1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39.867665365237016</v>
      </c>
      <c r="Y4260">
        <v>0</v>
      </c>
      <c r="Z4260">
        <v>5.1171014985061112E-3</v>
      </c>
      <c r="AA4260">
        <v>0</v>
      </c>
      <c r="AB4260">
        <v>0</v>
      </c>
      <c r="AC4260">
        <v>0</v>
      </c>
      <c r="AD4260">
        <v>0</v>
      </c>
      <c r="AE4260">
        <v>39.872782466735522</v>
      </c>
    </row>
    <row r="4261" spans="1:31" x14ac:dyDescent="0.25">
      <c r="A4261">
        <v>1673853</v>
      </c>
      <c r="B4261">
        <v>1</v>
      </c>
      <c r="C4261" t="s">
        <v>80</v>
      </c>
      <c r="D4261" t="s">
        <v>101</v>
      </c>
      <c r="E4261" t="s">
        <v>200</v>
      </c>
      <c r="F4261" t="s">
        <v>12379</v>
      </c>
      <c r="G4261" t="s">
        <v>385</v>
      </c>
      <c r="H4261" t="s">
        <v>143</v>
      </c>
      <c r="I4261" t="s">
        <v>135</v>
      </c>
      <c r="J4261" t="s">
        <v>136</v>
      </c>
      <c r="K4261" t="s">
        <v>137</v>
      </c>
      <c r="L4261" t="s">
        <v>12380</v>
      </c>
      <c r="M4261" t="s">
        <v>12381</v>
      </c>
      <c r="N4261">
        <v>4.9308333329999998</v>
      </c>
      <c r="O4261">
        <v>0</v>
      </c>
      <c r="P4261">
        <v>12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18.831815764446517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18.831815764446517</v>
      </c>
    </row>
    <row r="4262" spans="1:31" x14ac:dyDescent="0.25">
      <c r="A4262">
        <v>1673855</v>
      </c>
      <c r="B4262">
        <v>1</v>
      </c>
      <c r="C4262" t="s">
        <v>81</v>
      </c>
      <c r="D4262" t="s">
        <v>118</v>
      </c>
      <c r="E4262" t="s">
        <v>140</v>
      </c>
      <c r="F4262" t="s">
        <v>12382</v>
      </c>
      <c r="G4262" t="s">
        <v>142</v>
      </c>
      <c r="H4262" t="s">
        <v>143</v>
      </c>
      <c r="I4262" t="s">
        <v>135</v>
      </c>
      <c r="J4262" t="s">
        <v>136</v>
      </c>
      <c r="K4262" t="s">
        <v>137</v>
      </c>
      <c r="L4262" t="s">
        <v>12383</v>
      </c>
      <c r="M4262" t="s">
        <v>12384</v>
      </c>
      <c r="N4262">
        <v>0.61388888799999997</v>
      </c>
      <c r="O4262">
        <v>0</v>
      </c>
      <c r="P4262">
        <v>4</v>
      </c>
      <c r="Q4262">
        <v>0</v>
      </c>
      <c r="R4262">
        <v>0</v>
      </c>
      <c r="S4262">
        <v>0</v>
      </c>
      <c r="T4262">
        <v>1</v>
      </c>
      <c r="U4262">
        <v>0</v>
      </c>
      <c r="V4262">
        <v>0</v>
      </c>
      <c r="W4262">
        <v>0</v>
      </c>
      <c r="X4262">
        <v>0.65431864891640013</v>
      </c>
      <c r="Y4262">
        <v>0</v>
      </c>
      <c r="Z4262">
        <v>0</v>
      </c>
      <c r="AA4262">
        <v>0</v>
      </c>
      <c r="AB4262">
        <v>5.1161899130297228E-2</v>
      </c>
      <c r="AC4262">
        <v>0</v>
      </c>
      <c r="AD4262">
        <v>0</v>
      </c>
      <c r="AE4262">
        <v>0.70548054804669735</v>
      </c>
    </row>
    <row r="4263" spans="1:31" x14ac:dyDescent="0.25">
      <c r="A4263">
        <v>1673856</v>
      </c>
      <c r="B4263">
        <v>1</v>
      </c>
      <c r="C4263" t="s">
        <v>80</v>
      </c>
      <c r="D4263" t="s">
        <v>83</v>
      </c>
      <c r="E4263" t="s">
        <v>151</v>
      </c>
      <c r="F4263" t="s">
        <v>12385</v>
      </c>
      <c r="G4263" t="s">
        <v>526</v>
      </c>
      <c r="H4263" t="s">
        <v>143</v>
      </c>
      <c r="I4263" t="s">
        <v>135</v>
      </c>
      <c r="J4263" t="s">
        <v>136</v>
      </c>
      <c r="K4263" t="s">
        <v>137</v>
      </c>
      <c r="L4263" t="s">
        <v>12386</v>
      </c>
      <c r="M4263" t="s">
        <v>12387</v>
      </c>
      <c r="N4263">
        <v>0.71527777699999995</v>
      </c>
      <c r="O4263">
        <v>0</v>
      </c>
      <c r="P4263">
        <v>102</v>
      </c>
      <c r="Q4263">
        <v>0</v>
      </c>
      <c r="R4263">
        <v>0</v>
      </c>
      <c r="S4263">
        <v>0</v>
      </c>
      <c r="T4263">
        <v>9</v>
      </c>
      <c r="U4263">
        <v>0</v>
      </c>
      <c r="V4263">
        <v>0</v>
      </c>
      <c r="W4263">
        <v>0</v>
      </c>
      <c r="X4263">
        <v>24.946843398576139</v>
      </c>
      <c r="Y4263">
        <v>0</v>
      </c>
      <c r="Z4263">
        <v>0</v>
      </c>
      <c r="AA4263">
        <v>0</v>
      </c>
      <c r="AB4263">
        <v>2.6930957812726044</v>
      </c>
      <c r="AC4263">
        <v>0</v>
      </c>
      <c r="AD4263">
        <v>0</v>
      </c>
      <c r="AE4263">
        <v>27.639939179848742</v>
      </c>
    </row>
    <row r="4264" spans="1:31" x14ac:dyDescent="0.25">
      <c r="A4264">
        <v>1673857</v>
      </c>
      <c r="B4264">
        <v>1</v>
      </c>
      <c r="C4264" t="s">
        <v>80</v>
      </c>
      <c r="D4264" t="s">
        <v>95</v>
      </c>
      <c r="E4264" t="s">
        <v>140</v>
      </c>
      <c r="F4264" t="s">
        <v>12388</v>
      </c>
      <c r="G4264" t="s">
        <v>197</v>
      </c>
      <c r="H4264" t="s">
        <v>143</v>
      </c>
      <c r="I4264" t="s">
        <v>135</v>
      </c>
      <c r="J4264" t="s">
        <v>136</v>
      </c>
      <c r="K4264" t="s">
        <v>137</v>
      </c>
      <c r="L4264" t="s">
        <v>12389</v>
      </c>
      <c r="M4264" t="s">
        <v>12390</v>
      </c>
      <c r="N4264">
        <v>1.2741666659999999</v>
      </c>
      <c r="O4264">
        <v>0</v>
      </c>
      <c r="P4264">
        <v>11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5.6644988690218812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5.6644988690218812</v>
      </c>
    </row>
    <row r="4265" spans="1:31" x14ac:dyDescent="0.25">
      <c r="A4265">
        <v>1673859</v>
      </c>
      <c r="B4265">
        <v>1</v>
      </c>
      <c r="C4265" t="s">
        <v>80</v>
      </c>
      <c r="D4265" t="s">
        <v>87</v>
      </c>
      <c r="E4265" t="s">
        <v>140</v>
      </c>
      <c r="F4265" t="s">
        <v>11816</v>
      </c>
      <c r="G4265" t="s">
        <v>142</v>
      </c>
      <c r="H4265" t="s">
        <v>143</v>
      </c>
      <c r="I4265" t="s">
        <v>135</v>
      </c>
      <c r="J4265" t="s">
        <v>136</v>
      </c>
      <c r="K4265" t="s">
        <v>137</v>
      </c>
      <c r="L4265" t="s">
        <v>12391</v>
      </c>
      <c r="M4265" t="s">
        <v>12392</v>
      </c>
      <c r="N4265">
        <v>8.3508333330000006</v>
      </c>
      <c r="O4265">
        <v>0</v>
      </c>
      <c r="P4265">
        <v>10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24.191858063970205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24.191858063970205</v>
      </c>
    </row>
    <row r="4266" spans="1:31" x14ac:dyDescent="0.25">
      <c r="A4266">
        <v>1673860</v>
      </c>
      <c r="B4266">
        <v>1</v>
      </c>
      <c r="C4266" t="s">
        <v>80</v>
      </c>
      <c r="D4266" t="s">
        <v>107</v>
      </c>
      <c r="E4266" t="s">
        <v>151</v>
      </c>
      <c r="F4266" t="s">
        <v>12393</v>
      </c>
      <c r="G4266" t="s">
        <v>202</v>
      </c>
      <c r="H4266" t="s">
        <v>143</v>
      </c>
      <c r="I4266" t="s">
        <v>135</v>
      </c>
      <c r="J4266" t="s">
        <v>136</v>
      </c>
      <c r="K4266" t="s">
        <v>137</v>
      </c>
      <c r="L4266" t="s">
        <v>12394</v>
      </c>
      <c r="M4266" t="s">
        <v>12395</v>
      </c>
      <c r="N4266">
        <v>2.852777777</v>
      </c>
      <c r="O4266">
        <v>0</v>
      </c>
      <c r="P4266">
        <v>133</v>
      </c>
      <c r="Q4266">
        <v>0</v>
      </c>
      <c r="R4266">
        <v>0</v>
      </c>
      <c r="S4266">
        <v>0</v>
      </c>
      <c r="T4266">
        <v>5</v>
      </c>
      <c r="U4266">
        <v>0</v>
      </c>
      <c r="V4266">
        <v>1</v>
      </c>
      <c r="W4266">
        <v>0</v>
      </c>
      <c r="X4266">
        <v>49.451399241760782</v>
      </c>
      <c r="Y4266">
        <v>0</v>
      </c>
      <c r="Z4266">
        <v>0</v>
      </c>
      <c r="AA4266">
        <v>0</v>
      </c>
      <c r="AB4266">
        <v>3.5224567321175906</v>
      </c>
      <c r="AC4266">
        <v>0</v>
      </c>
      <c r="AD4266">
        <v>0.25904154822000003</v>
      </c>
      <c r="AE4266">
        <v>53.232897522098369</v>
      </c>
    </row>
    <row r="4267" spans="1:31" x14ac:dyDescent="0.25">
      <c r="A4267">
        <v>1673863</v>
      </c>
      <c r="B4267">
        <v>1</v>
      </c>
      <c r="C4267" t="s">
        <v>80</v>
      </c>
      <c r="D4267" t="s">
        <v>108</v>
      </c>
      <c r="E4267" t="s">
        <v>131</v>
      </c>
      <c r="F4267" t="s">
        <v>12396</v>
      </c>
      <c r="G4267" t="s">
        <v>161</v>
      </c>
      <c r="H4267" t="s">
        <v>134</v>
      </c>
      <c r="I4267" t="s">
        <v>135</v>
      </c>
      <c r="J4267" t="s">
        <v>136</v>
      </c>
      <c r="K4267" t="s">
        <v>137</v>
      </c>
      <c r="L4267" t="s">
        <v>12397</v>
      </c>
      <c r="M4267" t="s">
        <v>12398</v>
      </c>
      <c r="N4267">
        <v>0.98194444400000003</v>
      </c>
      <c r="O4267">
        <v>0</v>
      </c>
      <c r="P4267">
        <v>671</v>
      </c>
      <c r="Q4267">
        <v>0</v>
      </c>
      <c r="R4267">
        <v>198</v>
      </c>
      <c r="S4267">
        <v>3</v>
      </c>
      <c r="T4267">
        <v>136</v>
      </c>
      <c r="U4267">
        <v>0</v>
      </c>
      <c r="V4267">
        <v>0</v>
      </c>
      <c r="W4267">
        <v>0</v>
      </c>
      <c r="X4267">
        <v>118.74767393359409</v>
      </c>
      <c r="Y4267">
        <v>0</v>
      </c>
      <c r="Z4267">
        <v>63.528927292171829</v>
      </c>
      <c r="AA4267">
        <v>9.0623842160383994</v>
      </c>
      <c r="AB4267">
        <v>94.601776697706114</v>
      </c>
      <c r="AC4267">
        <v>0</v>
      </c>
      <c r="AD4267">
        <v>0</v>
      </c>
      <c r="AE4267">
        <v>285.94076213951041</v>
      </c>
    </row>
    <row r="4268" spans="1:31" x14ac:dyDescent="0.25">
      <c r="A4268">
        <v>1673864</v>
      </c>
      <c r="B4268">
        <v>1</v>
      </c>
      <c r="C4268" t="s">
        <v>80</v>
      </c>
      <c r="D4268" t="s">
        <v>84</v>
      </c>
      <c r="E4268" t="s">
        <v>140</v>
      </c>
      <c r="F4268" t="s">
        <v>12399</v>
      </c>
      <c r="G4268" t="s">
        <v>197</v>
      </c>
      <c r="H4268" t="s">
        <v>143</v>
      </c>
      <c r="I4268" t="s">
        <v>135</v>
      </c>
      <c r="J4268" t="s">
        <v>136</v>
      </c>
      <c r="K4268" t="s">
        <v>137</v>
      </c>
      <c r="L4268" t="s">
        <v>12400</v>
      </c>
      <c r="M4268" t="s">
        <v>12401</v>
      </c>
      <c r="N4268">
        <v>3.9105555550000002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4.7280998307885937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4.7280998307885937</v>
      </c>
    </row>
    <row r="4269" spans="1:31" x14ac:dyDescent="0.25">
      <c r="A4269">
        <v>1673865</v>
      </c>
      <c r="B4269">
        <v>1</v>
      </c>
      <c r="C4269" t="s">
        <v>81</v>
      </c>
      <c r="D4269" t="s">
        <v>123</v>
      </c>
      <c r="E4269" t="s">
        <v>140</v>
      </c>
      <c r="F4269" t="s">
        <v>12402</v>
      </c>
      <c r="G4269" t="s">
        <v>209</v>
      </c>
      <c r="H4269" t="s">
        <v>143</v>
      </c>
      <c r="I4269" t="s">
        <v>135</v>
      </c>
      <c r="J4269" t="s">
        <v>136</v>
      </c>
      <c r="K4269" t="s">
        <v>137</v>
      </c>
      <c r="L4269" t="s">
        <v>12403</v>
      </c>
      <c r="M4269" t="s">
        <v>707</v>
      </c>
      <c r="N4269">
        <v>0.889444444</v>
      </c>
      <c r="O4269">
        <v>0</v>
      </c>
      <c r="P4269">
        <v>3</v>
      </c>
      <c r="Q4269">
        <v>0</v>
      </c>
      <c r="R4269">
        <v>0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0.100991515287165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0.100991515287165</v>
      </c>
    </row>
    <row r="4270" spans="1:31" x14ac:dyDescent="0.25">
      <c r="A4270">
        <v>1673867</v>
      </c>
      <c r="B4270">
        <v>1</v>
      </c>
      <c r="C4270" t="s">
        <v>81</v>
      </c>
      <c r="D4270" t="s">
        <v>123</v>
      </c>
      <c r="E4270" t="s">
        <v>151</v>
      </c>
      <c r="F4270" t="s">
        <v>12404</v>
      </c>
      <c r="G4270" t="s">
        <v>153</v>
      </c>
      <c r="H4270" t="s">
        <v>143</v>
      </c>
      <c r="I4270" t="s">
        <v>135</v>
      </c>
      <c r="J4270" t="s">
        <v>136</v>
      </c>
      <c r="K4270" t="s">
        <v>137</v>
      </c>
      <c r="L4270" t="s">
        <v>12405</v>
      </c>
      <c r="M4270" t="s">
        <v>12406</v>
      </c>
      <c r="N4270">
        <v>4.1011111109999998</v>
      </c>
      <c r="O4270">
        <v>0</v>
      </c>
      <c r="P4270">
        <v>4</v>
      </c>
      <c r="Q4270">
        <v>0</v>
      </c>
      <c r="R4270">
        <v>14</v>
      </c>
      <c r="S4270">
        <v>0</v>
      </c>
      <c r="T4270">
        <v>2</v>
      </c>
      <c r="U4270">
        <v>0</v>
      </c>
      <c r="V4270">
        <v>0</v>
      </c>
      <c r="W4270">
        <v>0</v>
      </c>
      <c r="X4270">
        <v>2.6918537282722634</v>
      </c>
      <c r="Y4270">
        <v>0</v>
      </c>
      <c r="Z4270">
        <v>3.991099730903152</v>
      </c>
      <c r="AA4270">
        <v>0</v>
      </c>
      <c r="AB4270">
        <v>6.5987460076102344</v>
      </c>
      <c r="AC4270">
        <v>0</v>
      </c>
      <c r="AD4270">
        <v>0</v>
      </c>
      <c r="AE4270">
        <v>13.28169946678565</v>
      </c>
    </row>
    <row r="4271" spans="1:31" x14ac:dyDescent="0.25">
      <c r="A4271">
        <v>1673870</v>
      </c>
      <c r="B4271">
        <v>1</v>
      </c>
      <c r="C4271" t="s">
        <v>81</v>
      </c>
      <c r="D4271" t="s">
        <v>118</v>
      </c>
      <c r="E4271" t="s">
        <v>151</v>
      </c>
      <c r="F4271" t="s">
        <v>12407</v>
      </c>
      <c r="G4271" t="s">
        <v>482</v>
      </c>
      <c r="H4271" t="s">
        <v>143</v>
      </c>
      <c r="I4271" t="s">
        <v>135</v>
      </c>
      <c r="J4271" t="s">
        <v>136</v>
      </c>
      <c r="K4271" t="s">
        <v>137</v>
      </c>
      <c r="L4271" t="s">
        <v>12408</v>
      </c>
      <c r="M4271" t="s">
        <v>12409</v>
      </c>
      <c r="N4271">
        <v>1.784166666</v>
      </c>
      <c r="O4271">
        <v>0</v>
      </c>
      <c r="P4271">
        <v>4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0.69924208565183998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0.69924208565183998</v>
      </c>
    </row>
    <row r="4272" spans="1:31" x14ac:dyDescent="0.25">
      <c r="A4272">
        <v>1673871</v>
      </c>
      <c r="B4272">
        <v>1</v>
      </c>
      <c r="C4272" t="s">
        <v>80</v>
      </c>
      <c r="D4272" t="s">
        <v>94</v>
      </c>
      <c r="E4272" t="s">
        <v>151</v>
      </c>
      <c r="F4272" t="s">
        <v>12410</v>
      </c>
      <c r="G4272" t="s">
        <v>153</v>
      </c>
      <c r="H4272" t="s">
        <v>143</v>
      </c>
      <c r="I4272" t="s">
        <v>135</v>
      </c>
      <c r="J4272" t="s">
        <v>136</v>
      </c>
      <c r="K4272" t="s">
        <v>137</v>
      </c>
      <c r="L4272" t="s">
        <v>12411</v>
      </c>
      <c r="M4272" t="s">
        <v>12412</v>
      </c>
      <c r="N4272">
        <v>0.91805555500000002</v>
      </c>
      <c r="O4272">
        <v>0</v>
      </c>
      <c r="P4272">
        <v>28</v>
      </c>
      <c r="Q4272">
        <v>0</v>
      </c>
      <c r="R4272">
        <v>0</v>
      </c>
      <c r="S4272">
        <v>0</v>
      </c>
      <c r="T4272">
        <v>15</v>
      </c>
      <c r="U4272">
        <v>0</v>
      </c>
      <c r="V4272">
        <v>0</v>
      </c>
      <c r="W4272">
        <v>0</v>
      </c>
      <c r="X4272">
        <v>5.0954120684014166</v>
      </c>
      <c r="Y4272">
        <v>0</v>
      </c>
      <c r="Z4272">
        <v>0</v>
      </c>
      <c r="AA4272">
        <v>0</v>
      </c>
      <c r="AB4272">
        <v>2.627359565309924</v>
      </c>
      <c r="AC4272">
        <v>0</v>
      </c>
      <c r="AD4272">
        <v>0</v>
      </c>
      <c r="AE4272">
        <v>7.722771633711341</v>
      </c>
    </row>
    <row r="4273" spans="1:31" x14ac:dyDescent="0.25">
      <c r="A4273">
        <v>1673872</v>
      </c>
      <c r="B4273">
        <v>1</v>
      </c>
      <c r="C4273" t="s">
        <v>80</v>
      </c>
      <c r="D4273" t="s">
        <v>85</v>
      </c>
      <c r="E4273" t="s">
        <v>200</v>
      </c>
      <c r="F4273" t="s">
        <v>12413</v>
      </c>
      <c r="G4273" t="s">
        <v>202</v>
      </c>
      <c r="H4273" t="s">
        <v>143</v>
      </c>
      <c r="I4273" t="s">
        <v>135</v>
      </c>
      <c r="J4273" t="s">
        <v>136</v>
      </c>
      <c r="K4273" t="s">
        <v>137</v>
      </c>
      <c r="L4273" t="s">
        <v>12414</v>
      </c>
      <c r="M4273" t="s">
        <v>12415</v>
      </c>
      <c r="N4273">
        <v>2.95</v>
      </c>
      <c r="O4273">
        <v>0</v>
      </c>
      <c r="P4273">
        <v>5</v>
      </c>
      <c r="Q4273">
        <v>0</v>
      </c>
      <c r="R4273">
        <v>0</v>
      </c>
      <c r="S4273">
        <v>0</v>
      </c>
      <c r="T4273">
        <v>26</v>
      </c>
      <c r="U4273">
        <v>0</v>
      </c>
      <c r="V4273">
        <v>0</v>
      </c>
      <c r="W4273">
        <v>0</v>
      </c>
      <c r="X4273">
        <v>3.3015581157368667</v>
      </c>
      <c r="Y4273">
        <v>0</v>
      </c>
      <c r="Z4273">
        <v>0</v>
      </c>
      <c r="AA4273">
        <v>0</v>
      </c>
      <c r="AB4273">
        <v>50.772372936708734</v>
      </c>
      <c r="AC4273">
        <v>0</v>
      </c>
      <c r="AD4273">
        <v>0</v>
      </c>
      <c r="AE4273">
        <v>54.073931052445602</v>
      </c>
    </row>
    <row r="4274" spans="1:31" x14ac:dyDescent="0.25">
      <c r="A4274">
        <v>1673873</v>
      </c>
      <c r="B4274">
        <v>1</v>
      </c>
      <c r="C4274" t="s">
        <v>80</v>
      </c>
      <c r="D4274" t="s">
        <v>109</v>
      </c>
      <c r="E4274" t="s">
        <v>151</v>
      </c>
      <c r="F4274" t="s">
        <v>3351</v>
      </c>
      <c r="G4274" t="s">
        <v>153</v>
      </c>
      <c r="H4274" t="s">
        <v>143</v>
      </c>
      <c r="I4274" t="s">
        <v>135</v>
      </c>
      <c r="J4274" t="s">
        <v>136</v>
      </c>
      <c r="K4274" t="s">
        <v>137</v>
      </c>
      <c r="L4274" t="s">
        <v>12414</v>
      </c>
      <c r="M4274" t="s">
        <v>12416</v>
      </c>
      <c r="N4274">
        <v>0.63555555500000005</v>
      </c>
      <c r="O4274">
        <v>0</v>
      </c>
      <c r="P4274">
        <v>21</v>
      </c>
      <c r="Q4274">
        <v>0</v>
      </c>
      <c r="R4274">
        <v>11</v>
      </c>
      <c r="S4274">
        <v>0</v>
      </c>
      <c r="T4274">
        <v>6</v>
      </c>
      <c r="U4274">
        <v>0</v>
      </c>
      <c r="V4274">
        <v>0</v>
      </c>
      <c r="W4274">
        <v>0</v>
      </c>
      <c r="X4274">
        <v>0.60910351185338907</v>
      </c>
      <c r="Y4274">
        <v>0</v>
      </c>
      <c r="Z4274">
        <v>0.44319162870803558</v>
      </c>
      <c r="AA4274">
        <v>0</v>
      </c>
      <c r="AB4274">
        <v>2.0593702214640355</v>
      </c>
      <c r="AC4274">
        <v>0</v>
      </c>
      <c r="AD4274">
        <v>0</v>
      </c>
      <c r="AE4274">
        <v>3.1116653620254602</v>
      </c>
    </row>
    <row r="4275" spans="1:31" x14ac:dyDescent="0.25">
      <c r="A4275">
        <v>1673876</v>
      </c>
      <c r="B4275">
        <v>1</v>
      </c>
      <c r="C4275" t="s">
        <v>80</v>
      </c>
      <c r="D4275" t="s">
        <v>98</v>
      </c>
      <c r="E4275" t="s">
        <v>151</v>
      </c>
      <c r="F4275" t="s">
        <v>12417</v>
      </c>
      <c r="G4275" t="s">
        <v>153</v>
      </c>
      <c r="H4275" t="s">
        <v>143</v>
      </c>
      <c r="I4275" t="s">
        <v>135</v>
      </c>
      <c r="J4275" t="s">
        <v>136</v>
      </c>
      <c r="K4275" t="s">
        <v>137</v>
      </c>
      <c r="L4275" t="s">
        <v>12418</v>
      </c>
      <c r="M4275" t="s">
        <v>12419</v>
      </c>
      <c r="N4275">
        <v>1.989166666</v>
      </c>
      <c r="O4275">
        <v>0</v>
      </c>
      <c r="P4275">
        <v>12</v>
      </c>
      <c r="Q4275">
        <v>0</v>
      </c>
      <c r="R4275">
        <v>3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3.5230614941223335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3.5230614941223335</v>
      </c>
    </row>
    <row r="4276" spans="1:31" x14ac:dyDescent="0.25">
      <c r="A4276">
        <v>1673877</v>
      </c>
      <c r="B4276">
        <v>1</v>
      </c>
      <c r="C4276" t="s">
        <v>80</v>
      </c>
      <c r="D4276" t="s">
        <v>85</v>
      </c>
      <c r="E4276" t="s">
        <v>146</v>
      </c>
      <c r="F4276" t="s">
        <v>12420</v>
      </c>
      <c r="G4276" t="s">
        <v>267</v>
      </c>
      <c r="H4276" t="s">
        <v>143</v>
      </c>
      <c r="I4276" t="s">
        <v>135</v>
      </c>
      <c r="J4276" t="s">
        <v>136</v>
      </c>
      <c r="K4276" t="s">
        <v>137</v>
      </c>
      <c r="L4276" t="s">
        <v>12421</v>
      </c>
      <c r="M4276" t="s">
        <v>12422</v>
      </c>
      <c r="N4276">
        <v>0.73083333299999997</v>
      </c>
      <c r="O4276">
        <v>0</v>
      </c>
      <c r="P4276">
        <v>480</v>
      </c>
      <c r="Q4276">
        <v>0</v>
      </c>
      <c r="R4276">
        <v>0</v>
      </c>
      <c r="S4276">
        <v>0</v>
      </c>
      <c r="T4276">
        <v>19</v>
      </c>
      <c r="U4276">
        <v>0</v>
      </c>
      <c r="V4276">
        <v>0</v>
      </c>
      <c r="W4276">
        <v>0</v>
      </c>
      <c r="X4276">
        <v>113.21584780253484</v>
      </c>
      <c r="Y4276">
        <v>0</v>
      </c>
      <c r="Z4276">
        <v>0</v>
      </c>
      <c r="AA4276">
        <v>0</v>
      </c>
      <c r="AB4276">
        <v>7.074143508871833</v>
      </c>
      <c r="AC4276">
        <v>0</v>
      </c>
      <c r="AD4276">
        <v>0</v>
      </c>
      <c r="AE4276">
        <v>120.28999131140667</v>
      </c>
    </row>
    <row r="4277" spans="1:31" x14ac:dyDescent="0.25">
      <c r="A4277">
        <v>1673880</v>
      </c>
      <c r="B4277">
        <v>1</v>
      </c>
      <c r="C4277" t="s">
        <v>81</v>
      </c>
      <c r="D4277" t="s">
        <v>115</v>
      </c>
      <c r="E4277" t="s">
        <v>151</v>
      </c>
      <c r="F4277" t="s">
        <v>176</v>
      </c>
      <c r="G4277" t="s">
        <v>153</v>
      </c>
      <c r="H4277" t="s">
        <v>143</v>
      </c>
      <c r="I4277" t="s">
        <v>135</v>
      </c>
      <c r="J4277" t="s">
        <v>136</v>
      </c>
      <c r="K4277" t="s">
        <v>137</v>
      </c>
      <c r="L4277" t="s">
        <v>12423</v>
      </c>
      <c r="M4277" t="s">
        <v>12424</v>
      </c>
      <c r="N4277">
        <v>0.85305555499999997</v>
      </c>
      <c r="O4277">
        <v>0</v>
      </c>
      <c r="P4277">
        <v>7</v>
      </c>
      <c r="Q4277">
        <v>0</v>
      </c>
      <c r="R4277">
        <v>4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0.81788590406444783</v>
      </c>
      <c r="Y4277">
        <v>0</v>
      </c>
      <c r="Z4277">
        <v>0.54245487378515811</v>
      </c>
      <c r="AA4277">
        <v>0</v>
      </c>
      <c r="AB4277">
        <v>0</v>
      </c>
      <c r="AC4277">
        <v>0</v>
      </c>
      <c r="AD4277">
        <v>0</v>
      </c>
      <c r="AE4277">
        <v>1.3603407778496059</v>
      </c>
    </row>
    <row r="4278" spans="1:31" x14ac:dyDescent="0.25">
      <c r="A4278">
        <v>1673882</v>
      </c>
      <c r="B4278">
        <v>1</v>
      </c>
      <c r="C4278" t="s">
        <v>80</v>
      </c>
      <c r="D4278" t="s">
        <v>108</v>
      </c>
      <c r="E4278" t="s">
        <v>146</v>
      </c>
      <c r="F4278" t="s">
        <v>12425</v>
      </c>
      <c r="G4278" t="s">
        <v>148</v>
      </c>
      <c r="H4278" t="s">
        <v>143</v>
      </c>
      <c r="I4278" t="s">
        <v>135</v>
      </c>
      <c r="J4278" t="s">
        <v>136</v>
      </c>
      <c r="K4278" t="s">
        <v>137</v>
      </c>
      <c r="L4278" t="s">
        <v>12426</v>
      </c>
      <c r="M4278" t="s">
        <v>12427</v>
      </c>
      <c r="N4278">
        <v>1.498611111</v>
      </c>
      <c r="O4278">
        <v>0</v>
      </c>
      <c r="P4278">
        <v>46</v>
      </c>
      <c r="Q4278">
        <v>0</v>
      </c>
      <c r="R4278">
        <v>27</v>
      </c>
      <c r="S4278">
        <v>0</v>
      </c>
      <c r="T4278">
        <v>17</v>
      </c>
      <c r="U4278">
        <v>0</v>
      </c>
      <c r="V4278">
        <v>0</v>
      </c>
      <c r="W4278">
        <v>0</v>
      </c>
      <c r="X4278">
        <v>10.161044108371176</v>
      </c>
      <c r="Y4278">
        <v>0</v>
      </c>
      <c r="Z4278">
        <v>2.840322359009857</v>
      </c>
      <c r="AA4278">
        <v>0</v>
      </c>
      <c r="AB4278">
        <v>27.178886053696786</v>
      </c>
      <c r="AC4278">
        <v>0</v>
      </c>
      <c r="AD4278">
        <v>0</v>
      </c>
      <c r="AE4278">
        <v>40.180252521077819</v>
      </c>
    </row>
    <row r="4279" spans="1:31" x14ac:dyDescent="0.25">
      <c r="A4279">
        <v>1673886</v>
      </c>
      <c r="B4279">
        <v>1</v>
      </c>
      <c r="C4279" t="s">
        <v>80</v>
      </c>
      <c r="D4279" t="s">
        <v>110</v>
      </c>
      <c r="E4279" t="s">
        <v>151</v>
      </c>
      <c r="F4279" t="s">
        <v>12428</v>
      </c>
      <c r="G4279" t="s">
        <v>153</v>
      </c>
      <c r="H4279" t="s">
        <v>143</v>
      </c>
      <c r="I4279" t="s">
        <v>135</v>
      </c>
      <c r="J4279" t="s">
        <v>136</v>
      </c>
      <c r="K4279" t="s">
        <v>137</v>
      </c>
      <c r="L4279" t="s">
        <v>12429</v>
      </c>
      <c r="M4279" t="s">
        <v>12430</v>
      </c>
      <c r="N4279">
        <v>1.3802777770000001</v>
      </c>
      <c r="O4279">
        <v>0</v>
      </c>
      <c r="P4279">
        <v>56</v>
      </c>
      <c r="Q4279">
        <v>0</v>
      </c>
      <c r="R4279">
        <v>0</v>
      </c>
      <c r="S4279">
        <v>0</v>
      </c>
      <c r="T4279">
        <v>14</v>
      </c>
      <c r="U4279">
        <v>0</v>
      </c>
      <c r="V4279">
        <v>0</v>
      </c>
      <c r="W4279">
        <v>0</v>
      </c>
      <c r="X4279">
        <v>35.469114726813423</v>
      </c>
      <c r="Y4279">
        <v>0</v>
      </c>
      <c r="Z4279">
        <v>0</v>
      </c>
      <c r="AA4279">
        <v>0</v>
      </c>
      <c r="AB4279">
        <v>22.405510064291555</v>
      </c>
      <c r="AC4279">
        <v>0</v>
      </c>
      <c r="AD4279">
        <v>0</v>
      </c>
      <c r="AE4279">
        <v>57.874624791104978</v>
      </c>
    </row>
    <row r="4280" spans="1:31" x14ac:dyDescent="0.25">
      <c r="A4280">
        <v>1673888</v>
      </c>
      <c r="B4280">
        <v>1</v>
      </c>
      <c r="C4280" t="s">
        <v>81</v>
      </c>
      <c r="D4280" t="s">
        <v>119</v>
      </c>
      <c r="E4280" t="s">
        <v>151</v>
      </c>
      <c r="F4280" t="s">
        <v>12431</v>
      </c>
      <c r="G4280" t="s">
        <v>153</v>
      </c>
      <c r="H4280" t="s">
        <v>143</v>
      </c>
      <c r="I4280" t="s">
        <v>135</v>
      </c>
      <c r="J4280" t="s">
        <v>136</v>
      </c>
      <c r="K4280" t="s">
        <v>137</v>
      </c>
      <c r="L4280" t="s">
        <v>12432</v>
      </c>
      <c r="M4280" t="s">
        <v>12433</v>
      </c>
      <c r="N4280">
        <v>0.78027777700000001</v>
      </c>
      <c r="O4280">
        <v>0</v>
      </c>
      <c r="P4280">
        <v>26</v>
      </c>
      <c r="Q4280">
        <v>0</v>
      </c>
      <c r="R4280">
        <v>0</v>
      </c>
      <c r="S4280">
        <v>0</v>
      </c>
      <c r="T4280">
        <v>3</v>
      </c>
      <c r="U4280">
        <v>0</v>
      </c>
      <c r="V4280">
        <v>0</v>
      </c>
      <c r="W4280">
        <v>0</v>
      </c>
      <c r="X4280">
        <v>5.3369291452971286</v>
      </c>
      <c r="Y4280">
        <v>0</v>
      </c>
      <c r="Z4280">
        <v>0</v>
      </c>
      <c r="AA4280">
        <v>0</v>
      </c>
      <c r="AB4280">
        <v>1.2378571658315896</v>
      </c>
      <c r="AC4280">
        <v>0</v>
      </c>
      <c r="AD4280">
        <v>0</v>
      </c>
      <c r="AE4280">
        <v>6.5747863111287179</v>
      </c>
    </row>
    <row r="4281" spans="1:31" x14ac:dyDescent="0.25">
      <c r="A4281">
        <v>1673889</v>
      </c>
      <c r="B4281">
        <v>1</v>
      </c>
      <c r="C4281" t="s">
        <v>80</v>
      </c>
      <c r="D4281" t="s">
        <v>103</v>
      </c>
      <c r="E4281" t="s">
        <v>131</v>
      </c>
      <c r="F4281" t="s">
        <v>12434</v>
      </c>
      <c r="G4281" t="s">
        <v>161</v>
      </c>
      <c r="H4281" t="s">
        <v>134</v>
      </c>
      <c r="I4281" t="s">
        <v>135</v>
      </c>
      <c r="J4281" t="s">
        <v>136</v>
      </c>
      <c r="K4281" t="s">
        <v>137</v>
      </c>
      <c r="L4281" t="s">
        <v>12435</v>
      </c>
      <c r="M4281" t="s">
        <v>12436</v>
      </c>
      <c r="N4281">
        <v>0.71472222200000002</v>
      </c>
      <c r="O4281">
        <v>0</v>
      </c>
      <c r="P4281">
        <v>0</v>
      </c>
      <c r="Q4281">
        <v>1</v>
      </c>
      <c r="R4281">
        <v>0</v>
      </c>
      <c r="S4281">
        <v>4</v>
      </c>
      <c r="T4281">
        <v>1</v>
      </c>
      <c r="U4281">
        <v>3</v>
      </c>
      <c r="V4281">
        <v>0</v>
      </c>
      <c r="W4281">
        <v>0</v>
      </c>
      <c r="X4281">
        <v>0</v>
      </c>
      <c r="Y4281">
        <v>0.17685193688866668</v>
      </c>
      <c r="Z4281">
        <v>0</v>
      </c>
      <c r="AA4281">
        <v>19.868301267041954</v>
      </c>
      <c r="AB4281">
        <v>0</v>
      </c>
      <c r="AC4281">
        <v>102.87083504750407</v>
      </c>
      <c r="AD4281">
        <v>0</v>
      </c>
      <c r="AE4281">
        <v>122.9159882514347</v>
      </c>
    </row>
    <row r="4282" spans="1:31" x14ac:dyDescent="0.25">
      <c r="A4282">
        <v>1673892</v>
      </c>
      <c r="B4282">
        <v>1</v>
      </c>
      <c r="C4282" t="s">
        <v>81</v>
      </c>
      <c r="D4282" t="s">
        <v>123</v>
      </c>
      <c r="E4282" t="s">
        <v>164</v>
      </c>
      <c r="F4282" t="s">
        <v>12437</v>
      </c>
      <c r="G4282" t="s">
        <v>161</v>
      </c>
      <c r="H4282" t="s">
        <v>134</v>
      </c>
      <c r="I4282" t="s">
        <v>135</v>
      </c>
      <c r="J4282" t="s">
        <v>136</v>
      </c>
      <c r="K4282" t="s">
        <v>137</v>
      </c>
      <c r="L4282" t="s">
        <v>12438</v>
      </c>
      <c r="M4282" t="s">
        <v>12439</v>
      </c>
      <c r="N4282">
        <v>0.80138888799999997</v>
      </c>
      <c r="O4282">
        <v>5</v>
      </c>
      <c r="P4282">
        <v>590</v>
      </c>
      <c r="Q4282">
        <v>374</v>
      </c>
      <c r="R4282">
        <v>562</v>
      </c>
      <c r="S4282">
        <v>35</v>
      </c>
      <c r="T4282">
        <v>91</v>
      </c>
      <c r="U4282">
        <v>4</v>
      </c>
      <c r="V4282">
        <v>0</v>
      </c>
      <c r="W4282">
        <v>4.8385829620559111</v>
      </c>
      <c r="X4282">
        <v>97.723846071598018</v>
      </c>
      <c r="Y4282">
        <v>239.43111794283772</v>
      </c>
      <c r="Z4282">
        <v>206.73504345907028</v>
      </c>
      <c r="AA4282">
        <v>47.645350159382573</v>
      </c>
      <c r="AB4282">
        <v>61.567008873010316</v>
      </c>
      <c r="AC4282">
        <v>222.92404759662674</v>
      </c>
      <c r="AD4282">
        <v>0</v>
      </c>
      <c r="AE4282">
        <v>880.86499706458153</v>
      </c>
    </row>
    <row r="4283" spans="1:31" x14ac:dyDescent="0.25">
      <c r="A4283">
        <v>1673893</v>
      </c>
      <c r="B4283">
        <v>1</v>
      </c>
      <c r="C4283" t="s">
        <v>80</v>
      </c>
      <c r="D4283" t="s">
        <v>88</v>
      </c>
      <c r="E4283" t="s">
        <v>140</v>
      </c>
      <c r="F4283" t="s">
        <v>12440</v>
      </c>
      <c r="G4283" t="s">
        <v>197</v>
      </c>
      <c r="H4283" t="s">
        <v>143</v>
      </c>
      <c r="I4283" t="s">
        <v>135</v>
      </c>
      <c r="J4283" t="s">
        <v>136</v>
      </c>
      <c r="K4283" t="s">
        <v>137</v>
      </c>
      <c r="L4283" t="s">
        <v>12441</v>
      </c>
      <c r="M4283" t="s">
        <v>12442</v>
      </c>
      <c r="N4283">
        <v>2.2880555550000001</v>
      </c>
      <c r="O4283">
        <v>0</v>
      </c>
      <c r="P4283">
        <v>2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6.4235662433696739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6.4235662433696739</v>
      </c>
    </row>
    <row r="4284" spans="1:31" x14ac:dyDescent="0.25">
      <c r="A4284">
        <v>1673895</v>
      </c>
      <c r="B4284">
        <v>1</v>
      </c>
      <c r="C4284" t="s">
        <v>81</v>
      </c>
      <c r="D4284" t="s">
        <v>115</v>
      </c>
      <c r="E4284" t="s">
        <v>151</v>
      </c>
      <c r="F4284" t="s">
        <v>773</v>
      </c>
      <c r="G4284" t="s">
        <v>153</v>
      </c>
      <c r="H4284" t="s">
        <v>143</v>
      </c>
      <c r="I4284" t="s">
        <v>135</v>
      </c>
      <c r="J4284" t="s">
        <v>136</v>
      </c>
      <c r="K4284" t="s">
        <v>137</v>
      </c>
      <c r="L4284" t="s">
        <v>12443</v>
      </c>
      <c r="M4284" t="s">
        <v>12444</v>
      </c>
      <c r="N4284">
        <v>0.83166666600000005</v>
      </c>
      <c r="O4284">
        <v>0</v>
      </c>
      <c r="P4284">
        <v>135</v>
      </c>
      <c r="Q4284">
        <v>0</v>
      </c>
      <c r="R4284">
        <v>0</v>
      </c>
      <c r="S4284">
        <v>0</v>
      </c>
      <c r="T4284">
        <v>3</v>
      </c>
      <c r="U4284">
        <v>0</v>
      </c>
      <c r="V4284">
        <v>0</v>
      </c>
      <c r="W4284">
        <v>0</v>
      </c>
      <c r="X4284">
        <v>19.34335851845653</v>
      </c>
      <c r="Y4284">
        <v>0</v>
      </c>
      <c r="Z4284">
        <v>0</v>
      </c>
      <c r="AA4284">
        <v>0</v>
      </c>
      <c r="AB4284">
        <v>2.6270583997533552</v>
      </c>
      <c r="AC4284">
        <v>0</v>
      </c>
      <c r="AD4284">
        <v>0</v>
      </c>
      <c r="AE4284">
        <v>21.970416918209885</v>
      </c>
    </row>
    <row r="4285" spans="1:31" x14ac:dyDescent="0.25">
      <c r="A4285">
        <v>1673899</v>
      </c>
      <c r="B4285">
        <v>1</v>
      </c>
      <c r="C4285" t="s">
        <v>80</v>
      </c>
      <c r="D4285" t="s">
        <v>105</v>
      </c>
      <c r="E4285" t="s">
        <v>151</v>
      </c>
      <c r="F4285" t="s">
        <v>12445</v>
      </c>
      <c r="G4285" t="s">
        <v>222</v>
      </c>
      <c r="H4285" t="s">
        <v>143</v>
      </c>
      <c r="I4285" t="s">
        <v>135</v>
      </c>
      <c r="J4285" t="s">
        <v>136</v>
      </c>
      <c r="K4285" t="s">
        <v>137</v>
      </c>
      <c r="L4285" t="s">
        <v>12446</v>
      </c>
      <c r="M4285" t="s">
        <v>12447</v>
      </c>
      <c r="N4285">
        <v>3.0547222220000001</v>
      </c>
      <c r="O4285">
        <v>0</v>
      </c>
      <c r="P4285">
        <v>41</v>
      </c>
      <c r="Q4285">
        <v>0</v>
      </c>
      <c r="R4285">
        <v>0</v>
      </c>
      <c r="S4285">
        <v>0</v>
      </c>
      <c r="T4285">
        <v>2</v>
      </c>
      <c r="U4285">
        <v>0</v>
      </c>
      <c r="V4285">
        <v>0</v>
      </c>
      <c r="W4285">
        <v>0</v>
      </c>
      <c r="X4285">
        <v>62.352566990171262</v>
      </c>
      <c r="Y4285">
        <v>0</v>
      </c>
      <c r="Z4285">
        <v>0</v>
      </c>
      <c r="AA4285">
        <v>0</v>
      </c>
      <c r="AB4285">
        <v>8.3772723505885267</v>
      </c>
      <c r="AC4285">
        <v>0</v>
      </c>
      <c r="AD4285">
        <v>0</v>
      </c>
      <c r="AE4285">
        <v>70.729839340759781</v>
      </c>
    </row>
    <row r="4286" spans="1:31" x14ac:dyDescent="0.25">
      <c r="A4286">
        <v>1673900</v>
      </c>
      <c r="B4286">
        <v>1</v>
      </c>
      <c r="C4286" t="s">
        <v>80</v>
      </c>
      <c r="D4286" t="s">
        <v>93</v>
      </c>
      <c r="E4286" t="s">
        <v>151</v>
      </c>
      <c r="F4286" t="s">
        <v>12448</v>
      </c>
      <c r="G4286" t="s">
        <v>222</v>
      </c>
      <c r="H4286" t="s">
        <v>143</v>
      </c>
      <c r="I4286" t="s">
        <v>135</v>
      </c>
      <c r="J4286" t="s">
        <v>136</v>
      </c>
      <c r="K4286" t="s">
        <v>137</v>
      </c>
      <c r="L4286" t="s">
        <v>12449</v>
      </c>
      <c r="M4286" t="s">
        <v>12450</v>
      </c>
      <c r="N4286">
        <v>4.596944444</v>
      </c>
      <c r="O4286">
        <v>0</v>
      </c>
      <c r="P4286">
        <v>3</v>
      </c>
      <c r="Q4286">
        <v>0</v>
      </c>
      <c r="R4286">
        <v>9</v>
      </c>
      <c r="S4286">
        <v>0</v>
      </c>
      <c r="T4286">
        <v>4</v>
      </c>
      <c r="U4286">
        <v>0</v>
      </c>
      <c r="V4286">
        <v>0</v>
      </c>
      <c r="W4286">
        <v>0</v>
      </c>
      <c r="X4286">
        <v>2.2717002796148065</v>
      </c>
      <c r="Y4286">
        <v>0</v>
      </c>
      <c r="Z4286">
        <v>18.57671796920387</v>
      </c>
      <c r="AA4286">
        <v>0</v>
      </c>
      <c r="AB4286">
        <v>19.697143574146999</v>
      </c>
      <c r="AC4286">
        <v>0</v>
      </c>
      <c r="AD4286">
        <v>0</v>
      </c>
      <c r="AE4286">
        <v>40.545561822965674</v>
      </c>
    </row>
    <row r="4287" spans="1:31" x14ac:dyDescent="0.25">
      <c r="A4287">
        <v>1673902</v>
      </c>
      <c r="B4287">
        <v>1</v>
      </c>
      <c r="C4287" t="s">
        <v>80</v>
      </c>
      <c r="D4287" t="s">
        <v>108</v>
      </c>
      <c r="E4287" t="s">
        <v>140</v>
      </c>
      <c r="F4287" t="s">
        <v>12451</v>
      </c>
      <c r="G4287" t="s">
        <v>197</v>
      </c>
      <c r="H4287" t="s">
        <v>143</v>
      </c>
      <c r="I4287" t="s">
        <v>135</v>
      </c>
      <c r="J4287" t="s">
        <v>136</v>
      </c>
      <c r="K4287" t="s">
        <v>137</v>
      </c>
      <c r="L4287" t="s">
        <v>12452</v>
      </c>
      <c r="M4287" t="s">
        <v>12453</v>
      </c>
      <c r="N4287">
        <v>3.3925000000000001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0.79856871948166386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0.79856871948166386</v>
      </c>
    </row>
    <row r="4288" spans="1:31" x14ac:dyDescent="0.25">
      <c r="A4288">
        <v>1673903</v>
      </c>
      <c r="B4288">
        <v>1</v>
      </c>
      <c r="C4288" t="s">
        <v>81</v>
      </c>
      <c r="D4288" t="s">
        <v>128</v>
      </c>
      <c r="E4288" t="s">
        <v>140</v>
      </c>
      <c r="F4288" t="s">
        <v>12454</v>
      </c>
      <c r="G4288" t="s">
        <v>197</v>
      </c>
      <c r="H4288" t="s">
        <v>143</v>
      </c>
      <c r="I4288" t="s">
        <v>135</v>
      </c>
      <c r="J4288" t="s">
        <v>136</v>
      </c>
      <c r="K4288" t="s">
        <v>137</v>
      </c>
      <c r="L4288" t="s">
        <v>12455</v>
      </c>
      <c r="M4288" t="s">
        <v>12456</v>
      </c>
      <c r="N4288">
        <v>2.0244444439999998</v>
      </c>
      <c r="O4288">
        <v>0</v>
      </c>
      <c r="P4288">
        <v>1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0.42407023554114887</v>
      </c>
      <c r="Y4288">
        <v>0</v>
      </c>
      <c r="Z4288">
        <v>0</v>
      </c>
      <c r="AA4288">
        <v>0</v>
      </c>
      <c r="AB4288">
        <v>5.777791963366667E-4</v>
      </c>
      <c r="AC4288">
        <v>0</v>
      </c>
      <c r="AD4288">
        <v>0</v>
      </c>
      <c r="AE4288">
        <v>0.42464801473748554</v>
      </c>
    </row>
    <row r="4289" spans="1:31" x14ac:dyDescent="0.25">
      <c r="A4289">
        <v>1673904</v>
      </c>
      <c r="B4289">
        <v>1</v>
      </c>
      <c r="C4289" t="s">
        <v>80</v>
      </c>
      <c r="D4289" t="s">
        <v>103</v>
      </c>
      <c r="E4289" t="s">
        <v>140</v>
      </c>
      <c r="F4289" t="s">
        <v>12457</v>
      </c>
      <c r="G4289" t="s">
        <v>197</v>
      </c>
      <c r="H4289" t="s">
        <v>143</v>
      </c>
      <c r="I4289" t="s">
        <v>135</v>
      </c>
      <c r="J4289" t="s">
        <v>136</v>
      </c>
      <c r="K4289" t="s">
        <v>137</v>
      </c>
      <c r="L4289" t="s">
        <v>12458</v>
      </c>
      <c r="M4289" t="s">
        <v>12459</v>
      </c>
      <c r="N4289">
        <v>1.190555555</v>
      </c>
      <c r="O4289">
        <v>0</v>
      </c>
      <c r="P4289">
        <v>9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2.3434506134038222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2.3434506134038222</v>
      </c>
    </row>
    <row r="4290" spans="1:31" x14ac:dyDescent="0.25">
      <c r="A4290">
        <v>1673905</v>
      </c>
      <c r="B4290">
        <v>1</v>
      </c>
      <c r="C4290" t="s">
        <v>80</v>
      </c>
      <c r="D4290" t="s">
        <v>93</v>
      </c>
      <c r="E4290" t="s">
        <v>140</v>
      </c>
      <c r="F4290" t="s">
        <v>12460</v>
      </c>
      <c r="G4290" t="s">
        <v>197</v>
      </c>
      <c r="H4290" t="s">
        <v>143</v>
      </c>
      <c r="I4290" t="s">
        <v>135</v>
      </c>
      <c r="J4290" t="s">
        <v>136</v>
      </c>
      <c r="K4290" t="s">
        <v>137</v>
      </c>
      <c r="L4290" t="s">
        <v>12461</v>
      </c>
      <c r="M4290" t="s">
        <v>12462</v>
      </c>
      <c r="N4290">
        <v>3.270277777</v>
      </c>
      <c r="O4290">
        <v>0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2.5876857644000005E-4</v>
      </c>
      <c r="AA4290">
        <v>0</v>
      </c>
      <c r="AB4290">
        <v>0</v>
      </c>
      <c r="AC4290">
        <v>0</v>
      </c>
      <c r="AD4290">
        <v>0</v>
      </c>
      <c r="AE4290">
        <v>2.5876857644000005E-4</v>
      </c>
    </row>
    <row r="4291" spans="1:31" x14ac:dyDescent="0.25">
      <c r="A4291">
        <v>1673907</v>
      </c>
      <c r="B4291">
        <v>1</v>
      </c>
      <c r="C4291" t="s">
        <v>80</v>
      </c>
      <c r="D4291" t="s">
        <v>85</v>
      </c>
      <c r="E4291" t="s">
        <v>140</v>
      </c>
      <c r="F4291" t="s">
        <v>12463</v>
      </c>
      <c r="G4291" t="s">
        <v>197</v>
      </c>
      <c r="H4291" t="s">
        <v>143</v>
      </c>
      <c r="I4291" t="s">
        <v>135</v>
      </c>
      <c r="J4291" t="s">
        <v>136</v>
      </c>
      <c r="K4291" t="s">
        <v>137</v>
      </c>
      <c r="L4291" t="s">
        <v>12464</v>
      </c>
      <c r="M4291" t="s">
        <v>12465</v>
      </c>
      <c r="N4291">
        <v>3.2594444440000001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0.82372733414655996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0.82372733414655996</v>
      </c>
    </row>
    <row r="4292" spans="1:31" x14ac:dyDescent="0.25">
      <c r="A4292">
        <v>1673909</v>
      </c>
      <c r="B4292">
        <v>1</v>
      </c>
      <c r="C4292" t="s">
        <v>80</v>
      </c>
      <c r="D4292" t="s">
        <v>97</v>
      </c>
      <c r="E4292" t="s">
        <v>140</v>
      </c>
      <c r="F4292" t="s">
        <v>12466</v>
      </c>
      <c r="G4292" t="s">
        <v>209</v>
      </c>
      <c r="H4292" t="s">
        <v>143</v>
      </c>
      <c r="I4292" t="s">
        <v>135</v>
      </c>
      <c r="J4292" t="s">
        <v>136</v>
      </c>
      <c r="K4292" t="s">
        <v>137</v>
      </c>
      <c r="L4292" t="s">
        <v>12467</v>
      </c>
      <c r="M4292" t="s">
        <v>12468</v>
      </c>
      <c r="N4292">
        <v>6.386666666</v>
      </c>
      <c r="O4292">
        <v>0</v>
      </c>
      <c r="P4292">
        <v>1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3.094576741210247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3.094576741210247</v>
      </c>
    </row>
    <row r="4293" spans="1:31" x14ac:dyDescent="0.25">
      <c r="A4293">
        <v>1673913</v>
      </c>
      <c r="B4293">
        <v>1</v>
      </c>
      <c r="C4293" t="s">
        <v>80</v>
      </c>
      <c r="D4293" t="s">
        <v>94</v>
      </c>
      <c r="E4293" t="s">
        <v>159</v>
      </c>
      <c r="F4293" t="s">
        <v>12469</v>
      </c>
      <c r="G4293" t="s">
        <v>133</v>
      </c>
      <c r="H4293" t="s">
        <v>134</v>
      </c>
      <c r="I4293" t="s">
        <v>135</v>
      </c>
      <c r="J4293" t="s">
        <v>136</v>
      </c>
      <c r="K4293" t="s">
        <v>137</v>
      </c>
      <c r="L4293" t="s">
        <v>12470</v>
      </c>
      <c r="M4293" t="s">
        <v>12471</v>
      </c>
      <c r="N4293">
        <v>1.323611111</v>
      </c>
      <c r="O4293">
        <v>0</v>
      </c>
      <c r="P4293">
        <v>200</v>
      </c>
      <c r="Q4293">
        <v>0</v>
      </c>
      <c r="R4293">
        <v>0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69.003035491800034</v>
      </c>
      <c r="Y4293">
        <v>0</v>
      </c>
      <c r="Z4293">
        <v>0</v>
      </c>
      <c r="AA4293">
        <v>0</v>
      </c>
      <c r="AB4293">
        <v>0.23210208324655002</v>
      </c>
      <c r="AC4293">
        <v>0</v>
      </c>
      <c r="AD4293">
        <v>0</v>
      </c>
      <c r="AE4293">
        <v>69.235137575046579</v>
      </c>
    </row>
    <row r="4294" spans="1:31" x14ac:dyDescent="0.25">
      <c r="A4294">
        <v>1673916</v>
      </c>
      <c r="B4294">
        <v>1</v>
      </c>
      <c r="C4294" t="s">
        <v>80</v>
      </c>
      <c r="D4294" t="s">
        <v>97</v>
      </c>
      <c r="E4294" t="s">
        <v>151</v>
      </c>
      <c r="F4294" t="s">
        <v>12472</v>
      </c>
      <c r="G4294" t="s">
        <v>482</v>
      </c>
      <c r="H4294" t="s">
        <v>143</v>
      </c>
      <c r="I4294" t="s">
        <v>135</v>
      </c>
      <c r="J4294" t="s">
        <v>136</v>
      </c>
      <c r="K4294" t="s">
        <v>137</v>
      </c>
      <c r="L4294" t="s">
        <v>12473</v>
      </c>
      <c r="M4294" t="s">
        <v>12474</v>
      </c>
      <c r="N4294">
        <v>2.6530555549999999</v>
      </c>
      <c r="O4294">
        <v>0</v>
      </c>
      <c r="P4294">
        <v>28</v>
      </c>
      <c r="Q4294">
        <v>0</v>
      </c>
      <c r="R4294">
        <v>1</v>
      </c>
      <c r="S4294">
        <v>0</v>
      </c>
      <c r="T4294">
        <v>3</v>
      </c>
      <c r="U4294">
        <v>0</v>
      </c>
      <c r="V4294">
        <v>0</v>
      </c>
      <c r="W4294">
        <v>0</v>
      </c>
      <c r="X4294">
        <v>55.450209428320463</v>
      </c>
      <c r="Y4294">
        <v>0</v>
      </c>
      <c r="Z4294">
        <v>1.6220365392317093</v>
      </c>
      <c r="AA4294">
        <v>0</v>
      </c>
      <c r="AB4294">
        <v>6.5695081615539763</v>
      </c>
      <c r="AC4294">
        <v>0</v>
      </c>
      <c r="AD4294">
        <v>0</v>
      </c>
      <c r="AE4294">
        <v>63.641754129106147</v>
      </c>
    </row>
    <row r="4295" spans="1:31" x14ac:dyDescent="0.25">
      <c r="A4295">
        <v>1673917</v>
      </c>
      <c r="B4295">
        <v>1</v>
      </c>
      <c r="C4295" t="s">
        <v>80</v>
      </c>
      <c r="D4295" t="s">
        <v>95</v>
      </c>
      <c r="E4295" t="s">
        <v>151</v>
      </c>
      <c r="F4295" t="s">
        <v>12475</v>
      </c>
      <c r="G4295" t="s">
        <v>267</v>
      </c>
      <c r="H4295" t="s">
        <v>143</v>
      </c>
      <c r="I4295" t="s">
        <v>135</v>
      </c>
      <c r="J4295" t="s">
        <v>136</v>
      </c>
      <c r="K4295" t="s">
        <v>137</v>
      </c>
      <c r="L4295" t="s">
        <v>12476</v>
      </c>
      <c r="M4295" t="s">
        <v>12477</v>
      </c>
      <c r="N4295">
        <v>0.48888888800000002</v>
      </c>
      <c r="O4295">
        <v>0</v>
      </c>
      <c r="P4295">
        <v>49</v>
      </c>
      <c r="Q4295">
        <v>0</v>
      </c>
      <c r="R4295">
        <v>0</v>
      </c>
      <c r="S4295">
        <v>0</v>
      </c>
      <c r="T4295">
        <v>1</v>
      </c>
      <c r="U4295">
        <v>0</v>
      </c>
      <c r="V4295">
        <v>0</v>
      </c>
      <c r="W4295">
        <v>0</v>
      </c>
      <c r="X4295">
        <v>3.9908811945884453</v>
      </c>
      <c r="Y4295">
        <v>0</v>
      </c>
      <c r="Z4295">
        <v>0</v>
      </c>
      <c r="AA4295">
        <v>0</v>
      </c>
      <c r="AB4295">
        <v>4.3476389205333331E-2</v>
      </c>
      <c r="AC4295">
        <v>0</v>
      </c>
      <c r="AD4295">
        <v>0</v>
      </c>
      <c r="AE4295">
        <v>4.0343575837937786</v>
      </c>
    </row>
    <row r="4296" spans="1:31" x14ac:dyDescent="0.25">
      <c r="A4296">
        <v>1673919</v>
      </c>
      <c r="B4296">
        <v>1</v>
      </c>
      <c r="C4296" t="s">
        <v>80</v>
      </c>
      <c r="D4296" t="s">
        <v>110</v>
      </c>
      <c r="E4296" t="s">
        <v>140</v>
      </c>
      <c r="F4296" t="s">
        <v>12478</v>
      </c>
      <c r="G4296" t="s">
        <v>142</v>
      </c>
      <c r="H4296" t="s">
        <v>143</v>
      </c>
      <c r="I4296" t="s">
        <v>135</v>
      </c>
      <c r="J4296" t="s">
        <v>136</v>
      </c>
      <c r="K4296" t="s">
        <v>137</v>
      </c>
      <c r="L4296" t="s">
        <v>12479</v>
      </c>
      <c r="M4296" t="s">
        <v>12480</v>
      </c>
      <c r="N4296">
        <v>5.4841666660000001</v>
      </c>
      <c r="O4296">
        <v>0</v>
      </c>
      <c r="P4296">
        <v>3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11.432472718138676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11.432472718138676</v>
      </c>
    </row>
    <row r="4297" spans="1:31" x14ac:dyDescent="0.25">
      <c r="A4297">
        <v>1673924</v>
      </c>
      <c r="B4297">
        <v>1</v>
      </c>
      <c r="C4297" t="s">
        <v>81</v>
      </c>
      <c r="D4297" t="s">
        <v>123</v>
      </c>
      <c r="E4297" t="s">
        <v>140</v>
      </c>
      <c r="F4297" t="s">
        <v>12481</v>
      </c>
      <c r="G4297" t="s">
        <v>142</v>
      </c>
      <c r="H4297" t="s">
        <v>143</v>
      </c>
      <c r="I4297" t="s">
        <v>135</v>
      </c>
      <c r="J4297" t="s">
        <v>136</v>
      </c>
      <c r="K4297" t="s">
        <v>137</v>
      </c>
      <c r="L4297" t="s">
        <v>12482</v>
      </c>
      <c r="M4297" t="s">
        <v>12483</v>
      </c>
      <c r="N4297">
        <v>22.440277776999999</v>
      </c>
      <c r="O4297">
        <v>0</v>
      </c>
      <c r="P4297">
        <v>7</v>
      </c>
      <c r="Q4297">
        <v>0</v>
      </c>
      <c r="R4297">
        <v>0</v>
      </c>
      <c r="S4297">
        <v>0</v>
      </c>
      <c r="T4297">
        <v>2</v>
      </c>
      <c r="U4297">
        <v>0</v>
      </c>
      <c r="V4297">
        <v>0</v>
      </c>
      <c r="W4297">
        <v>0</v>
      </c>
      <c r="X4297">
        <v>55.09158094398181</v>
      </c>
      <c r="Y4297">
        <v>0</v>
      </c>
      <c r="Z4297">
        <v>0</v>
      </c>
      <c r="AA4297">
        <v>0</v>
      </c>
      <c r="AB4297">
        <v>17.241228633135307</v>
      </c>
      <c r="AC4297">
        <v>0</v>
      </c>
      <c r="AD4297">
        <v>0</v>
      </c>
      <c r="AE4297">
        <v>72.332809577117118</v>
      </c>
    </row>
    <row r="4298" spans="1:31" x14ac:dyDescent="0.25">
      <c r="A4298">
        <v>1673925</v>
      </c>
      <c r="B4298">
        <v>1</v>
      </c>
      <c r="C4298" t="s">
        <v>80</v>
      </c>
      <c r="D4298" t="s">
        <v>99</v>
      </c>
      <c r="E4298" t="s">
        <v>151</v>
      </c>
      <c r="F4298" t="s">
        <v>12484</v>
      </c>
      <c r="G4298" t="s">
        <v>153</v>
      </c>
      <c r="H4298" t="s">
        <v>143</v>
      </c>
      <c r="I4298" t="s">
        <v>135</v>
      </c>
      <c r="J4298" t="s">
        <v>136</v>
      </c>
      <c r="K4298" t="s">
        <v>137</v>
      </c>
      <c r="L4298" t="s">
        <v>12485</v>
      </c>
      <c r="M4298" t="s">
        <v>12486</v>
      </c>
      <c r="N4298">
        <v>2.4741666659999999</v>
      </c>
      <c r="O4298">
        <v>0</v>
      </c>
      <c r="P4298">
        <v>44</v>
      </c>
      <c r="Q4298">
        <v>0</v>
      </c>
      <c r="R4298">
        <v>0</v>
      </c>
      <c r="S4298">
        <v>0</v>
      </c>
      <c r="T4298">
        <v>2</v>
      </c>
      <c r="U4298">
        <v>0</v>
      </c>
      <c r="V4298">
        <v>0</v>
      </c>
      <c r="W4298">
        <v>0</v>
      </c>
      <c r="X4298">
        <v>24.274609470533058</v>
      </c>
      <c r="Y4298">
        <v>0</v>
      </c>
      <c r="Z4298">
        <v>0</v>
      </c>
      <c r="AA4298">
        <v>0</v>
      </c>
      <c r="AB4298">
        <v>0.23931721657555</v>
      </c>
      <c r="AC4298">
        <v>0</v>
      </c>
      <c r="AD4298">
        <v>0</v>
      </c>
      <c r="AE4298">
        <v>24.513926687108608</v>
      </c>
    </row>
    <row r="4299" spans="1:31" x14ac:dyDescent="0.25">
      <c r="A4299">
        <v>1673926</v>
      </c>
      <c r="B4299">
        <v>1</v>
      </c>
      <c r="C4299" t="s">
        <v>81</v>
      </c>
      <c r="D4299" t="s">
        <v>113</v>
      </c>
      <c r="E4299" t="s">
        <v>140</v>
      </c>
      <c r="F4299" t="s">
        <v>12487</v>
      </c>
      <c r="G4299" t="s">
        <v>197</v>
      </c>
      <c r="H4299" t="s">
        <v>143</v>
      </c>
      <c r="I4299" t="s">
        <v>135</v>
      </c>
      <c r="J4299" t="s">
        <v>136</v>
      </c>
      <c r="K4299" t="s">
        <v>137</v>
      </c>
      <c r="L4299" t="s">
        <v>12488</v>
      </c>
      <c r="M4299" t="s">
        <v>12489</v>
      </c>
      <c r="N4299">
        <v>1.7877777770000001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0.37302192603433337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0.37302192603433337</v>
      </c>
    </row>
    <row r="4300" spans="1:31" x14ac:dyDescent="0.25">
      <c r="A4300">
        <v>1673930</v>
      </c>
      <c r="B4300">
        <v>1</v>
      </c>
      <c r="C4300" t="s">
        <v>80</v>
      </c>
      <c r="D4300" t="s">
        <v>93</v>
      </c>
      <c r="E4300" t="s">
        <v>140</v>
      </c>
      <c r="F4300" t="s">
        <v>12490</v>
      </c>
      <c r="G4300" t="s">
        <v>197</v>
      </c>
      <c r="H4300" t="s">
        <v>143</v>
      </c>
      <c r="I4300" t="s">
        <v>135</v>
      </c>
      <c r="J4300" t="s">
        <v>136</v>
      </c>
      <c r="K4300" t="s">
        <v>137</v>
      </c>
      <c r="L4300" t="s">
        <v>12491</v>
      </c>
      <c r="M4300" t="s">
        <v>12492</v>
      </c>
      <c r="N4300">
        <v>2.2774999999999999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0.76116811265045836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0.76116811265045836</v>
      </c>
    </row>
    <row r="4301" spans="1:31" x14ac:dyDescent="0.25">
      <c r="A4301">
        <v>1673932</v>
      </c>
      <c r="B4301">
        <v>1</v>
      </c>
      <c r="C4301" t="s">
        <v>80</v>
      </c>
      <c r="D4301" t="s">
        <v>105</v>
      </c>
      <c r="E4301" t="s">
        <v>140</v>
      </c>
      <c r="F4301" t="s">
        <v>12214</v>
      </c>
      <c r="G4301" t="s">
        <v>209</v>
      </c>
      <c r="H4301" t="s">
        <v>143</v>
      </c>
      <c r="I4301" t="s">
        <v>135</v>
      </c>
      <c r="J4301" t="s">
        <v>136</v>
      </c>
      <c r="K4301" t="s">
        <v>137</v>
      </c>
      <c r="L4301" t="s">
        <v>12493</v>
      </c>
      <c r="M4301" t="s">
        <v>12494</v>
      </c>
      <c r="N4301">
        <v>2.9430555549999999</v>
      </c>
      <c r="O4301">
        <v>0</v>
      </c>
      <c r="P4301">
        <v>13</v>
      </c>
      <c r="Q4301">
        <v>0</v>
      </c>
      <c r="R4301">
        <v>0</v>
      </c>
      <c r="S4301">
        <v>0</v>
      </c>
      <c r="T4301">
        <v>3</v>
      </c>
      <c r="U4301">
        <v>0</v>
      </c>
      <c r="V4301">
        <v>0</v>
      </c>
      <c r="W4301">
        <v>0</v>
      </c>
      <c r="X4301">
        <v>9.1804790580233462</v>
      </c>
      <c r="Y4301">
        <v>0</v>
      </c>
      <c r="Z4301">
        <v>0</v>
      </c>
      <c r="AA4301">
        <v>0</v>
      </c>
      <c r="AB4301">
        <v>4.1743297573796161</v>
      </c>
      <c r="AC4301">
        <v>0</v>
      </c>
      <c r="AD4301">
        <v>0</v>
      </c>
      <c r="AE4301">
        <v>13.354808815402961</v>
      </c>
    </row>
    <row r="4302" spans="1:31" x14ac:dyDescent="0.25">
      <c r="A4302">
        <v>1673941</v>
      </c>
      <c r="B4302">
        <v>1</v>
      </c>
      <c r="C4302" t="s">
        <v>81</v>
      </c>
      <c r="D4302" t="s">
        <v>118</v>
      </c>
      <c r="E4302" t="s">
        <v>151</v>
      </c>
      <c r="F4302" t="s">
        <v>12495</v>
      </c>
      <c r="G4302" t="s">
        <v>222</v>
      </c>
      <c r="H4302" t="s">
        <v>143</v>
      </c>
      <c r="I4302" t="s">
        <v>135</v>
      </c>
      <c r="J4302" t="s">
        <v>136</v>
      </c>
      <c r="K4302" t="s">
        <v>137</v>
      </c>
      <c r="L4302" t="s">
        <v>12496</v>
      </c>
      <c r="M4302" t="s">
        <v>12497</v>
      </c>
      <c r="N4302">
        <v>0.86472222200000004</v>
      </c>
      <c r="O4302">
        <v>0</v>
      </c>
      <c r="P4302">
        <v>141</v>
      </c>
      <c r="Q4302">
        <v>0</v>
      </c>
      <c r="R4302">
        <v>0</v>
      </c>
      <c r="S4302">
        <v>0</v>
      </c>
      <c r="T4302">
        <v>3</v>
      </c>
      <c r="U4302">
        <v>0</v>
      </c>
      <c r="V4302">
        <v>0</v>
      </c>
      <c r="W4302">
        <v>0</v>
      </c>
      <c r="X4302">
        <v>37.295787124431413</v>
      </c>
      <c r="Y4302">
        <v>0</v>
      </c>
      <c r="Z4302">
        <v>0</v>
      </c>
      <c r="AA4302">
        <v>0</v>
      </c>
      <c r="AB4302">
        <v>0.25459727271027083</v>
      </c>
      <c r="AC4302">
        <v>0</v>
      </c>
      <c r="AD4302">
        <v>0</v>
      </c>
      <c r="AE4302">
        <v>37.550384397141684</v>
      </c>
    </row>
    <row r="4303" spans="1:31" x14ac:dyDescent="0.25">
      <c r="A4303">
        <v>1673942</v>
      </c>
      <c r="B4303">
        <v>1</v>
      </c>
      <c r="C4303" t="s">
        <v>80</v>
      </c>
      <c r="D4303" t="s">
        <v>82</v>
      </c>
      <c r="E4303" t="s">
        <v>140</v>
      </c>
      <c r="F4303" t="s">
        <v>12498</v>
      </c>
      <c r="G4303" t="s">
        <v>142</v>
      </c>
      <c r="H4303" t="s">
        <v>143</v>
      </c>
      <c r="I4303" t="s">
        <v>135</v>
      </c>
      <c r="J4303" t="s">
        <v>136</v>
      </c>
      <c r="K4303" t="s">
        <v>137</v>
      </c>
      <c r="L4303" t="s">
        <v>12499</v>
      </c>
      <c r="M4303" t="s">
        <v>12500</v>
      </c>
      <c r="N4303">
        <v>6.8472222220000001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6.8014708041834782</v>
      </c>
      <c r="AC4303">
        <v>0</v>
      </c>
      <c r="AD4303">
        <v>0</v>
      </c>
      <c r="AE4303">
        <v>6.8014708041834782</v>
      </c>
    </row>
    <row r="4304" spans="1:31" x14ac:dyDescent="0.25">
      <c r="A4304">
        <v>1673943</v>
      </c>
      <c r="B4304">
        <v>1</v>
      </c>
      <c r="C4304" t="s">
        <v>80</v>
      </c>
      <c r="D4304" t="s">
        <v>101</v>
      </c>
      <c r="E4304" t="s">
        <v>146</v>
      </c>
      <c r="F4304" t="s">
        <v>12501</v>
      </c>
      <c r="G4304" t="s">
        <v>148</v>
      </c>
      <c r="H4304" t="s">
        <v>143</v>
      </c>
      <c r="I4304" t="s">
        <v>135</v>
      </c>
      <c r="J4304" t="s">
        <v>136</v>
      </c>
      <c r="K4304" t="s">
        <v>137</v>
      </c>
      <c r="L4304" t="s">
        <v>12502</v>
      </c>
      <c r="M4304" t="s">
        <v>12503</v>
      </c>
      <c r="N4304">
        <v>1.342222222</v>
      </c>
      <c r="O4304">
        <v>0</v>
      </c>
      <c r="P4304">
        <v>133</v>
      </c>
      <c r="Q4304">
        <v>0</v>
      </c>
      <c r="R4304">
        <v>0</v>
      </c>
      <c r="S4304">
        <v>0</v>
      </c>
      <c r="T4304">
        <v>4</v>
      </c>
      <c r="U4304">
        <v>0</v>
      </c>
      <c r="V4304">
        <v>0</v>
      </c>
      <c r="W4304">
        <v>0</v>
      </c>
      <c r="X4304">
        <v>76.781838067929598</v>
      </c>
      <c r="Y4304">
        <v>0</v>
      </c>
      <c r="Z4304">
        <v>0</v>
      </c>
      <c r="AA4304">
        <v>0</v>
      </c>
      <c r="AB4304">
        <v>29.350657864556354</v>
      </c>
      <c r="AC4304">
        <v>0</v>
      </c>
      <c r="AD4304">
        <v>0</v>
      </c>
      <c r="AE4304">
        <v>106.13249593248595</v>
      </c>
    </row>
    <row r="4305" spans="1:31" x14ac:dyDescent="0.25">
      <c r="A4305">
        <v>1673944</v>
      </c>
      <c r="B4305">
        <v>1</v>
      </c>
      <c r="C4305" t="s">
        <v>81</v>
      </c>
      <c r="D4305" t="s">
        <v>118</v>
      </c>
      <c r="E4305" t="s">
        <v>140</v>
      </c>
      <c r="F4305" t="s">
        <v>12504</v>
      </c>
      <c r="G4305" t="s">
        <v>197</v>
      </c>
      <c r="H4305" t="s">
        <v>143</v>
      </c>
      <c r="I4305" t="s">
        <v>135</v>
      </c>
      <c r="J4305" t="s">
        <v>136</v>
      </c>
      <c r="K4305" t="s">
        <v>137</v>
      </c>
      <c r="L4305" t="s">
        <v>12505</v>
      </c>
      <c r="M4305" t="s">
        <v>12506</v>
      </c>
      <c r="N4305">
        <v>0.86777777700000003</v>
      </c>
      <c r="O4305">
        <v>0</v>
      </c>
      <c r="P4305">
        <v>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0.10580718600531112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0.10580718600531112</v>
      </c>
    </row>
    <row r="4306" spans="1:31" x14ac:dyDescent="0.25">
      <c r="A4306">
        <v>1673946</v>
      </c>
      <c r="B4306">
        <v>1</v>
      </c>
      <c r="C4306" t="s">
        <v>81</v>
      </c>
      <c r="D4306" t="s">
        <v>127</v>
      </c>
      <c r="E4306" t="s">
        <v>140</v>
      </c>
      <c r="F4306" t="s">
        <v>12507</v>
      </c>
      <c r="G4306" t="s">
        <v>209</v>
      </c>
      <c r="H4306" t="s">
        <v>143</v>
      </c>
      <c r="I4306" t="s">
        <v>135</v>
      </c>
      <c r="J4306" t="s">
        <v>136</v>
      </c>
      <c r="K4306" t="s">
        <v>137</v>
      </c>
      <c r="L4306" t="s">
        <v>12508</v>
      </c>
      <c r="M4306" t="s">
        <v>12509</v>
      </c>
      <c r="N4306">
        <v>3.417777777</v>
      </c>
      <c r="O4306">
        <v>0</v>
      </c>
      <c r="P4306">
        <v>11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11.790557106239246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11.790557106239246</v>
      </c>
    </row>
    <row r="4307" spans="1:31" x14ac:dyDescent="0.25">
      <c r="A4307">
        <v>1673947</v>
      </c>
      <c r="B4307">
        <v>1</v>
      </c>
      <c r="C4307" t="s">
        <v>81</v>
      </c>
      <c r="D4307" t="s">
        <v>116</v>
      </c>
      <c r="E4307" t="s">
        <v>131</v>
      </c>
      <c r="F4307" t="s">
        <v>1758</v>
      </c>
      <c r="G4307" t="s">
        <v>161</v>
      </c>
      <c r="H4307" t="s">
        <v>134</v>
      </c>
      <c r="I4307" t="s">
        <v>173</v>
      </c>
      <c r="J4307" t="s">
        <v>136</v>
      </c>
      <c r="K4307" t="s">
        <v>137</v>
      </c>
      <c r="L4307" t="s">
        <v>12510</v>
      </c>
      <c r="M4307" t="s">
        <v>12511</v>
      </c>
      <c r="N4307">
        <v>8.3333330000000001E-3</v>
      </c>
      <c r="O4307">
        <v>0</v>
      </c>
      <c r="P4307">
        <v>893</v>
      </c>
      <c r="Q4307">
        <v>6</v>
      </c>
      <c r="R4307">
        <v>74</v>
      </c>
      <c r="S4307">
        <v>11</v>
      </c>
      <c r="T4307">
        <v>52</v>
      </c>
      <c r="U4307">
        <v>0</v>
      </c>
      <c r="V4307">
        <v>0</v>
      </c>
      <c r="W4307">
        <v>0</v>
      </c>
      <c r="X4307">
        <v>0.86423393563034945</v>
      </c>
      <c r="Y4307">
        <v>3.62690475277E-2</v>
      </c>
      <c r="Z4307">
        <v>6.1663538657866661E-2</v>
      </c>
      <c r="AA4307">
        <v>0.27457484270470001</v>
      </c>
      <c r="AB4307">
        <v>0.11465487871795832</v>
      </c>
      <c r="AC4307">
        <v>0</v>
      </c>
      <c r="AD4307">
        <v>0</v>
      </c>
      <c r="AE4307">
        <v>1.3513962432385744</v>
      </c>
    </row>
    <row r="4308" spans="1:31" x14ac:dyDescent="0.25">
      <c r="A4308">
        <v>1673949</v>
      </c>
      <c r="B4308">
        <v>1</v>
      </c>
      <c r="C4308" t="s">
        <v>81</v>
      </c>
      <c r="D4308" t="s">
        <v>112</v>
      </c>
      <c r="E4308" t="s">
        <v>159</v>
      </c>
      <c r="F4308" t="s">
        <v>12512</v>
      </c>
      <c r="G4308" t="s">
        <v>596</v>
      </c>
      <c r="H4308" t="s">
        <v>134</v>
      </c>
      <c r="I4308" t="s">
        <v>135</v>
      </c>
      <c r="J4308" t="s">
        <v>136</v>
      </c>
      <c r="K4308" t="s">
        <v>137</v>
      </c>
      <c r="L4308" t="s">
        <v>12513</v>
      </c>
      <c r="M4308" t="s">
        <v>12514</v>
      </c>
      <c r="N4308">
        <v>1.3997222220000001</v>
      </c>
      <c r="O4308">
        <v>0</v>
      </c>
      <c r="P4308">
        <v>28</v>
      </c>
      <c r="Q4308">
        <v>0</v>
      </c>
      <c r="R4308">
        <v>2</v>
      </c>
      <c r="S4308">
        <v>0</v>
      </c>
      <c r="T4308">
        <v>18</v>
      </c>
      <c r="U4308">
        <v>0</v>
      </c>
      <c r="V4308">
        <v>0</v>
      </c>
      <c r="W4308">
        <v>0</v>
      </c>
      <c r="X4308">
        <v>9.4290372959292821</v>
      </c>
      <c r="Y4308">
        <v>0</v>
      </c>
      <c r="Z4308">
        <v>0.29156376266285666</v>
      </c>
      <c r="AA4308">
        <v>0</v>
      </c>
      <c r="AB4308">
        <v>12.422014714325057</v>
      </c>
      <c r="AC4308">
        <v>0</v>
      </c>
      <c r="AD4308">
        <v>0</v>
      </c>
      <c r="AE4308">
        <v>22.142615772917196</v>
      </c>
    </row>
    <row r="4309" spans="1:31" x14ac:dyDescent="0.25">
      <c r="A4309">
        <v>1673950</v>
      </c>
      <c r="B4309">
        <v>1</v>
      </c>
      <c r="C4309" t="s">
        <v>80</v>
      </c>
      <c r="D4309" t="s">
        <v>105</v>
      </c>
      <c r="E4309" t="s">
        <v>140</v>
      </c>
      <c r="F4309" t="s">
        <v>12515</v>
      </c>
      <c r="G4309" t="s">
        <v>142</v>
      </c>
      <c r="H4309" t="s">
        <v>143</v>
      </c>
      <c r="I4309" t="s">
        <v>135</v>
      </c>
      <c r="J4309" t="s">
        <v>136</v>
      </c>
      <c r="K4309" t="s">
        <v>137</v>
      </c>
      <c r="L4309" t="s">
        <v>12516</v>
      </c>
      <c r="M4309" t="s">
        <v>12517</v>
      </c>
      <c r="N4309">
        <v>23.967500000000001</v>
      </c>
      <c r="O4309">
        <v>0</v>
      </c>
      <c r="P4309">
        <v>11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115.68612226559938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115.68612226559938</v>
      </c>
    </row>
    <row r="4310" spans="1:31" x14ac:dyDescent="0.25">
      <c r="A4310">
        <v>1673953</v>
      </c>
      <c r="B4310">
        <v>1</v>
      </c>
      <c r="C4310" t="s">
        <v>81</v>
      </c>
      <c r="D4310" t="s">
        <v>116</v>
      </c>
      <c r="E4310" t="s">
        <v>151</v>
      </c>
      <c r="F4310" t="s">
        <v>12518</v>
      </c>
      <c r="G4310" t="s">
        <v>153</v>
      </c>
      <c r="H4310" t="s">
        <v>143</v>
      </c>
      <c r="I4310" t="s">
        <v>135</v>
      </c>
      <c r="J4310" t="s">
        <v>136</v>
      </c>
      <c r="K4310" t="s">
        <v>137</v>
      </c>
      <c r="L4310" t="s">
        <v>12519</v>
      </c>
      <c r="M4310" t="s">
        <v>12520</v>
      </c>
      <c r="N4310">
        <v>1.338333333</v>
      </c>
      <c r="O4310">
        <v>0</v>
      </c>
      <c r="P4310">
        <v>20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1.3252716497018626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1.3252716497018626</v>
      </c>
    </row>
    <row r="4311" spans="1:31" x14ac:dyDescent="0.25">
      <c r="A4311">
        <v>1673955</v>
      </c>
      <c r="B4311">
        <v>1</v>
      </c>
      <c r="C4311" t="s">
        <v>81</v>
      </c>
      <c r="D4311" t="s">
        <v>113</v>
      </c>
      <c r="E4311" t="s">
        <v>151</v>
      </c>
      <c r="F4311" t="s">
        <v>12521</v>
      </c>
      <c r="G4311" t="s">
        <v>2777</v>
      </c>
      <c r="H4311" t="s">
        <v>143</v>
      </c>
      <c r="I4311" t="s">
        <v>135</v>
      </c>
      <c r="J4311" t="s">
        <v>136</v>
      </c>
      <c r="K4311" t="s">
        <v>137</v>
      </c>
      <c r="L4311" t="s">
        <v>12522</v>
      </c>
      <c r="M4311" t="s">
        <v>12523</v>
      </c>
      <c r="N4311">
        <v>1.172222222</v>
      </c>
      <c r="O4311">
        <v>0</v>
      </c>
      <c r="P4311">
        <v>146</v>
      </c>
      <c r="Q4311">
        <v>0</v>
      </c>
      <c r="R4311">
        <v>2</v>
      </c>
      <c r="S4311">
        <v>0</v>
      </c>
      <c r="T4311">
        <v>33</v>
      </c>
      <c r="U4311">
        <v>0</v>
      </c>
      <c r="V4311">
        <v>0</v>
      </c>
      <c r="W4311">
        <v>0</v>
      </c>
      <c r="X4311">
        <v>39.751630766274673</v>
      </c>
      <c r="Y4311">
        <v>0</v>
      </c>
      <c r="Z4311">
        <v>0.15450774520803115</v>
      </c>
      <c r="AA4311">
        <v>0</v>
      </c>
      <c r="AB4311">
        <v>4.6399227510490624</v>
      </c>
      <c r="AC4311">
        <v>0</v>
      </c>
      <c r="AD4311">
        <v>0</v>
      </c>
      <c r="AE4311">
        <v>44.546061262531765</v>
      </c>
    </row>
    <row r="4312" spans="1:31" x14ac:dyDescent="0.25">
      <c r="A4312">
        <v>1673956</v>
      </c>
      <c r="B4312">
        <v>1</v>
      </c>
      <c r="C4312" t="s">
        <v>80</v>
      </c>
      <c r="D4312" t="s">
        <v>105</v>
      </c>
      <c r="E4312" t="s">
        <v>151</v>
      </c>
      <c r="F4312" t="s">
        <v>12524</v>
      </c>
      <c r="G4312" t="s">
        <v>267</v>
      </c>
      <c r="H4312" t="s">
        <v>143</v>
      </c>
      <c r="I4312" t="s">
        <v>135</v>
      </c>
      <c r="J4312" t="s">
        <v>136</v>
      </c>
      <c r="K4312" t="s">
        <v>137</v>
      </c>
      <c r="L4312" t="s">
        <v>12525</v>
      </c>
      <c r="M4312" t="s">
        <v>12526</v>
      </c>
      <c r="N4312">
        <v>0.62527777699999998</v>
      </c>
      <c r="O4312">
        <v>0</v>
      </c>
      <c r="P4312">
        <v>31</v>
      </c>
      <c r="Q4312">
        <v>0</v>
      </c>
      <c r="R4312">
        <v>0</v>
      </c>
      <c r="S4312">
        <v>0</v>
      </c>
      <c r="T4312">
        <v>1</v>
      </c>
      <c r="U4312">
        <v>0</v>
      </c>
      <c r="V4312">
        <v>0</v>
      </c>
      <c r="W4312">
        <v>0</v>
      </c>
      <c r="X4312">
        <v>8.1039935753776806</v>
      </c>
      <c r="Y4312">
        <v>0</v>
      </c>
      <c r="Z4312">
        <v>0</v>
      </c>
      <c r="AA4312">
        <v>0</v>
      </c>
      <c r="AB4312">
        <v>0.30138590349526112</v>
      </c>
      <c r="AC4312">
        <v>0</v>
      </c>
      <c r="AD4312">
        <v>0</v>
      </c>
      <c r="AE4312">
        <v>8.4053794788729412</v>
      </c>
    </row>
    <row r="4313" spans="1:31" x14ac:dyDescent="0.25">
      <c r="A4313">
        <v>1673957</v>
      </c>
      <c r="B4313">
        <v>1</v>
      </c>
      <c r="C4313" t="s">
        <v>80</v>
      </c>
      <c r="D4313" t="s">
        <v>100</v>
      </c>
      <c r="E4313" t="s">
        <v>164</v>
      </c>
      <c r="F4313" t="s">
        <v>7755</v>
      </c>
      <c r="G4313" t="s">
        <v>166</v>
      </c>
      <c r="H4313" t="s">
        <v>134</v>
      </c>
      <c r="I4313" t="s">
        <v>135</v>
      </c>
      <c r="J4313" t="s">
        <v>136</v>
      </c>
      <c r="K4313" t="s">
        <v>137</v>
      </c>
      <c r="L4313" t="s">
        <v>12527</v>
      </c>
      <c r="M4313" t="s">
        <v>12528</v>
      </c>
      <c r="N4313">
        <v>0.42805555499999998</v>
      </c>
      <c r="O4313">
        <v>1</v>
      </c>
      <c r="P4313">
        <v>412</v>
      </c>
      <c r="Q4313">
        <v>26</v>
      </c>
      <c r="R4313">
        <v>120</v>
      </c>
      <c r="S4313">
        <v>11</v>
      </c>
      <c r="T4313">
        <v>95</v>
      </c>
      <c r="U4313">
        <v>0</v>
      </c>
      <c r="V4313">
        <v>0</v>
      </c>
      <c r="W4313">
        <v>2.7372637736842228E-2</v>
      </c>
      <c r="X4313">
        <v>39.456126585309548</v>
      </c>
      <c r="Y4313">
        <v>57.247608949958341</v>
      </c>
      <c r="Z4313">
        <v>17.865104130680063</v>
      </c>
      <c r="AA4313">
        <v>5.7131507193516979</v>
      </c>
      <c r="AB4313">
        <v>18.833739395050255</v>
      </c>
      <c r="AC4313">
        <v>0</v>
      </c>
      <c r="AD4313">
        <v>0</v>
      </c>
      <c r="AE4313">
        <v>139.14310241808676</v>
      </c>
    </row>
    <row r="4314" spans="1:31" x14ac:dyDescent="0.25">
      <c r="A4314">
        <v>1673958</v>
      </c>
      <c r="B4314">
        <v>1</v>
      </c>
      <c r="C4314" t="s">
        <v>80</v>
      </c>
      <c r="D4314" t="s">
        <v>100</v>
      </c>
      <c r="E4314" t="s">
        <v>159</v>
      </c>
      <c r="F4314" t="s">
        <v>12529</v>
      </c>
      <c r="G4314" t="s">
        <v>596</v>
      </c>
      <c r="H4314" t="s">
        <v>134</v>
      </c>
      <c r="I4314" t="s">
        <v>135</v>
      </c>
      <c r="J4314" t="s">
        <v>136</v>
      </c>
      <c r="K4314" t="s">
        <v>137</v>
      </c>
      <c r="L4314" t="s">
        <v>12530</v>
      </c>
      <c r="M4314" t="s">
        <v>12531</v>
      </c>
      <c r="N4314">
        <v>0.341388888</v>
      </c>
      <c r="O4314">
        <v>0</v>
      </c>
      <c r="P4314">
        <v>10</v>
      </c>
      <c r="Q4314">
        <v>0</v>
      </c>
      <c r="R4314">
        <v>2</v>
      </c>
      <c r="S4314">
        <v>0</v>
      </c>
      <c r="T4314">
        <v>5</v>
      </c>
      <c r="U4314">
        <v>0</v>
      </c>
      <c r="V4314">
        <v>0</v>
      </c>
      <c r="W4314">
        <v>0</v>
      </c>
      <c r="X4314">
        <v>0.68174979184920514</v>
      </c>
      <c r="Y4314">
        <v>0</v>
      </c>
      <c r="Z4314">
        <v>5.091334455663972E-2</v>
      </c>
      <c r="AA4314">
        <v>0</v>
      </c>
      <c r="AB4314">
        <v>0.41512757022042773</v>
      </c>
      <c r="AC4314">
        <v>0</v>
      </c>
      <c r="AD4314">
        <v>0</v>
      </c>
      <c r="AE4314">
        <v>1.1477907066262727</v>
      </c>
    </row>
    <row r="4315" spans="1:31" x14ac:dyDescent="0.25">
      <c r="A4315">
        <v>1673959</v>
      </c>
      <c r="B4315">
        <v>1</v>
      </c>
      <c r="C4315" t="s">
        <v>81</v>
      </c>
      <c r="D4315" t="s">
        <v>112</v>
      </c>
      <c r="E4315" t="s">
        <v>151</v>
      </c>
      <c r="F4315" t="s">
        <v>12532</v>
      </c>
      <c r="G4315" t="s">
        <v>222</v>
      </c>
      <c r="H4315" t="s">
        <v>143</v>
      </c>
      <c r="I4315" t="s">
        <v>135</v>
      </c>
      <c r="J4315" t="s">
        <v>136</v>
      </c>
      <c r="K4315" t="s">
        <v>137</v>
      </c>
      <c r="L4315" t="s">
        <v>12533</v>
      </c>
      <c r="M4315" t="s">
        <v>12534</v>
      </c>
      <c r="N4315">
        <v>1.409444444</v>
      </c>
      <c r="O4315">
        <v>0</v>
      </c>
      <c r="P4315">
        <v>123</v>
      </c>
      <c r="Q4315">
        <v>0</v>
      </c>
      <c r="R4315">
        <v>0</v>
      </c>
      <c r="S4315">
        <v>0</v>
      </c>
      <c r="T4315">
        <v>7</v>
      </c>
      <c r="U4315">
        <v>0</v>
      </c>
      <c r="V4315">
        <v>0</v>
      </c>
      <c r="W4315">
        <v>0</v>
      </c>
      <c r="X4315">
        <v>37.472613769509017</v>
      </c>
      <c r="Y4315">
        <v>0</v>
      </c>
      <c r="Z4315">
        <v>0</v>
      </c>
      <c r="AA4315">
        <v>0</v>
      </c>
      <c r="AB4315">
        <v>10.665763452605107</v>
      </c>
      <c r="AC4315">
        <v>0</v>
      </c>
      <c r="AD4315">
        <v>0</v>
      </c>
      <c r="AE4315">
        <v>48.138377222114123</v>
      </c>
    </row>
    <row r="4316" spans="1:31" x14ac:dyDescent="0.25">
      <c r="A4316">
        <v>1673960</v>
      </c>
      <c r="B4316">
        <v>1</v>
      </c>
      <c r="C4316" t="s">
        <v>80</v>
      </c>
      <c r="D4316" t="s">
        <v>89</v>
      </c>
      <c r="E4316" t="s">
        <v>140</v>
      </c>
      <c r="F4316" t="s">
        <v>12535</v>
      </c>
      <c r="G4316" t="s">
        <v>142</v>
      </c>
      <c r="H4316" t="s">
        <v>143</v>
      </c>
      <c r="I4316" t="s">
        <v>135</v>
      </c>
      <c r="J4316" t="s">
        <v>136</v>
      </c>
      <c r="K4316" t="s">
        <v>137</v>
      </c>
      <c r="L4316" t="s">
        <v>12536</v>
      </c>
      <c r="M4316" t="s">
        <v>12537</v>
      </c>
      <c r="N4316">
        <v>1.774444444</v>
      </c>
      <c r="O4316">
        <v>0</v>
      </c>
      <c r="P4316">
        <v>2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2.4138373059470135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2.4138373059470135</v>
      </c>
    </row>
    <row r="4317" spans="1:31" x14ac:dyDescent="0.25">
      <c r="A4317">
        <v>1674108</v>
      </c>
      <c r="B4317">
        <v>1</v>
      </c>
      <c r="C4317" t="s">
        <v>81</v>
      </c>
      <c r="D4317" t="s">
        <v>120</v>
      </c>
      <c r="E4317" t="s">
        <v>146</v>
      </c>
      <c r="F4317" t="s">
        <v>12538</v>
      </c>
      <c r="G4317" t="s">
        <v>294</v>
      </c>
      <c r="H4317" t="s">
        <v>143</v>
      </c>
      <c r="I4317" t="s">
        <v>135</v>
      </c>
      <c r="J4317" t="s">
        <v>136</v>
      </c>
      <c r="K4317" t="s">
        <v>167</v>
      </c>
      <c r="L4317" t="s">
        <v>12539</v>
      </c>
      <c r="M4317" t="s">
        <v>12540</v>
      </c>
      <c r="N4317">
        <v>1.4394175</v>
      </c>
      <c r="O4317">
        <v>0</v>
      </c>
      <c r="P4317">
        <v>0</v>
      </c>
      <c r="Q4317">
        <v>0</v>
      </c>
      <c r="R4317">
        <v>2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2.4775358049171916</v>
      </c>
      <c r="AA4317">
        <v>0</v>
      </c>
      <c r="AB4317">
        <v>0</v>
      </c>
      <c r="AC4317">
        <v>0</v>
      </c>
      <c r="AD4317">
        <v>0</v>
      </c>
      <c r="AE4317">
        <v>2.4775358049171916</v>
      </c>
    </row>
    <row r="4318" spans="1:31" x14ac:dyDescent="0.25">
      <c r="A4318">
        <v>1674109</v>
      </c>
      <c r="B4318">
        <v>1</v>
      </c>
      <c r="C4318" t="s">
        <v>81</v>
      </c>
      <c r="D4318" t="s">
        <v>128</v>
      </c>
      <c r="E4318" t="s">
        <v>200</v>
      </c>
      <c r="F4318" t="s">
        <v>12541</v>
      </c>
      <c r="G4318" t="s">
        <v>153</v>
      </c>
      <c r="H4318" t="s">
        <v>143</v>
      </c>
      <c r="I4318" t="s">
        <v>135</v>
      </c>
      <c r="J4318" t="s">
        <v>136</v>
      </c>
      <c r="K4318" t="s">
        <v>137</v>
      </c>
      <c r="L4318" t="s">
        <v>12542</v>
      </c>
      <c r="M4318" t="s">
        <v>12543</v>
      </c>
      <c r="N4318">
        <v>2.659166666</v>
      </c>
      <c r="O4318">
        <v>0</v>
      </c>
      <c r="P4318">
        <v>31</v>
      </c>
      <c r="Q4318">
        <v>0</v>
      </c>
      <c r="R4318">
        <v>1</v>
      </c>
      <c r="S4318">
        <v>0</v>
      </c>
      <c r="T4318">
        <v>3</v>
      </c>
      <c r="U4318">
        <v>0</v>
      </c>
      <c r="V4318">
        <v>0</v>
      </c>
      <c r="W4318">
        <v>0</v>
      </c>
      <c r="X4318">
        <v>24.422843823217907</v>
      </c>
      <c r="Y4318">
        <v>0</v>
      </c>
      <c r="Z4318">
        <v>1.110748848309179</v>
      </c>
      <c r="AA4318">
        <v>0</v>
      </c>
      <c r="AB4318">
        <v>6.1680076686980261</v>
      </c>
      <c r="AC4318">
        <v>0</v>
      </c>
      <c r="AD4318">
        <v>0</v>
      </c>
      <c r="AE4318">
        <v>31.701600340225113</v>
      </c>
    </row>
    <row r="4319" spans="1:31" x14ac:dyDescent="0.25">
      <c r="A4319">
        <v>1674110</v>
      </c>
      <c r="B4319">
        <v>1</v>
      </c>
      <c r="C4319" t="s">
        <v>80</v>
      </c>
      <c r="D4319" t="s">
        <v>85</v>
      </c>
      <c r="E4319" t="s">
        <v>140</v>
      </c>
      <c r="F4319" t="s">
        <v>12544</v>
      </c>
      <c r="G4319" t="s">
        <v>197</v>
      </c>
      <c r="H4319" t="s">
        <v>143</v>
      </c>
      <c r="I4319" t="s">
        <v>135</v>
      </c>
      <c r="J4319" t="s">
        <v>136</v>
      </c>
      <c r="K4319" t="s">
        <v>137</v>
      </c>
      <c r="L4319" t="s">
        <v>12545</v>
      </c>
      <c r="M4319" t="s">
        <v>12546</v>
      </c>
      <c r="N4319">
        <v>1.433888888</v>
      </c>
      <c r="O4319">
        <v>0</v>
      </c>
      <c r="P4319">
        <v>8</v>
      </c>
      <c r="Q4319">
        <v>0</v>
      </c>
      <c r="R4319">
        <v>0</v>
      </c>
      <c r="S4319">
        <v>0</v>
      </c>
      <c r="T4319">
        <v>1</v>
      </c>
      <c r="U4319">
        <v>0</v>
      </c>
      <c r="V4319">
        <v>0</v>
      </c>
      <c r="W4319">
        <v>0</v>
      </c>
      <c r="X4319">
        <v>2.754733536348525</v>
      </c>
      <c r="Y4319">
        <v>0</v>
      </c>
      <c r="Z4319">
        <v>0</v>
      </c>
      <c r="AA4319">
        <v>0</v>
      </c>
      <c r="AB4319">
        <v>0.32455694771690996</v>
      </c>
      <c r="AC4319">
        <v>0</v>
      </c>
      <c r="AD4319">
        <v>0</v>
      </c>
      <c r="AE4319">
        <v>3.0792904840654352</v>
      </c>
    </row>
    <row r="4320" spans="1:31" x14ac:dyDescent="0.25">
      <c r="A4320">
        <v>1674112</v>
      </c>
      <c r="B4320">
        <v>1</v>
      </c>
      <c r="C4320" t="s">
        <v>81</v>
      </c>
      <c r="D4320" t="s">
        <v>128</v>
      </c>
      <c r="E4320" t="s">
        <v>131</v>
      </c>
      <c r="F4320" t="s">
        <v>12547</v>
      </c>
      <c r="G4320" t="s">
        <v>281</v>
      </c>
      <c r="H4320" t="s">
        <v>134</v>
      </c>
      <c r="I4320" t="s">
        <v>135</v>
      </c>
      <c r="J4320" t="s">
        <v>136</v>
      </c>
      <c r="K4320" t="s">
        <v>167</v>
      </c>
      <c r="L4320" t="s">
        <v>12548</v>
      </c>
      <c r="M4320" t="s">
        <v>12549</v>
      </c>
      <c r="N4320">
        <v>1.1755211109999999</v>
      </c>
      <c r="O4320">
        <v>0</v>
      </c>
      <c r="P4320">
        <v>0</v>
      </c>
      <c r="Q4320">
        <v>0</v>
      </c>
      <c r="R4320">
        <v>0</v>
      </c>
      <c r="S4320">
        <v>19</v>
      </c>
      <c r="T4320">
        <v>0</v>
      </c>
      <c r="U4320">
        <v>15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362.70163557716768</v>
      </c>
      <c r="AB4320">
        <v>0</v>
      </c>
      <c r="AC4320">
        <v>1336.318915673043</v>
      </c>
      <c r="AD4320">
        <v>0</v>
      </c>
      <c r="AE4320">
        <v>1699.0205512502107</v>
      </c>
    </row>
    <row r="4321" spans="1:31" x14ac:dyDescent="0.25">
      <c r="A4321">
        <v>1674113</v>
      </c>
      <c r="B4321">
        <v>1</v>
      </c>
      <c r="C4321" t="s">
        <v>80</v>
      </c>
      <c r="D4321" t="s">
        <v>82</v>
      </c>
      <c r="E4321" t="s">
        <v>146</v>
      </c>
      <c r="F4321" t="s">
        <v>12550</v>
      </c>
      <c r="G4321" t="s">
        <v>222</v>
      </c>
      <c r="H4321" t="s">
        <v>143</v>
      </c>
      <c r="I4321" t="s">
        <v>135</v>
      </c>
      <c r="J4321" t="s">
        <v>136</v>
      </c>
      <c r="K4321" t="s">
        <v>137</v>
      </c>
      <c r="L4321" t="s">
        <v>12551</v>
      </c>
      <c r="M4321" t="s">
        <v>12552</v>
      </c>
      <c r="N4321">
        <v>1.4622222220000001</v>
      </c>
      <c r="O4321">
        <v>0</v>
      </c>
      <c r="P4321">
        <v>952</v>
      </c>
      <c r="Q4321">
        <v>0</v>
      </c>
      <c r="R4321">
        <v>0</v>
      </c>
      <c r="S4321">
        <v>0</v>
      </c>
      <c r="T4321">
        <v>77</v>
      </c>
      <c r="U4321">
        <v>0</v>
      </c>
      <c r="V4321">
        <v>0</v>
      </c>
      <c r="W4321">
        <v>0</v>
      </c>
      <c r="X4321">
        <v>614.36187842113452</v>
      </c>
      <c r="Y4321">
        <v>0</v>
      </c>
      <c r="Z4321">
        <v>0</v>
      </c>
      <c r="AA4321">
        <v>0</v>
      </c>
      <c r="AB4321">
        <v>94.705343336470662</v>
      </c>
      <c r="AC4321">
        <v>0</v>
      </c>
      <c r="AD4321">
        <v>0</v>
      </c>
      <c r="AE4321">
        <v>709.06722175760524</v>
      </c>
    </row>
    <row r="4322" spans="1:31" x14ac:dyDescent="0.25">
      <c r="A4322">
        <v>1674114</v>
      </c>
      <c r="B4322">
        <v>1</v>
      </c>
      <c r="C4322" t="s">
        <v>80</v>
      </c>
      <c r="D4322" t="s">
        <v>97</v>
      </c>
      <c r="E4322" t="s">
        <v>140</v>
      </c>
      <c r="F4322" t="s">
        <v>12553</v>
      </c>
      <c r="G4322" t="s">
        <v>389</v>
      </c>
      <c r="H4322" t="s">
        <v>143</v>
      </c>
      <c r="I4322" t="s">
        <v>135</v>
      </c>
      <c r="J4322" t="s">
        <v>136</v>
      </c>
      <c r="K4322" t="s">
        <v>137</v>
      </c>
      <c r="L4322" t="s">
        <v>12554</v>
      </c>
      <c r="M4322" t="s">
        <v>12555</v>
      </c>
      <c r="N4322">
        <v>5.4294444439999996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5.5615489956365751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5.5615489956365751</v>
      </c>
    </row>
    <row r="4323" spans="1:31" x14ac:dyDescent="0.25">
      <c r="A4323">
        <v>1674115</v>
      </c>
      <c r="B4323">
        <v>1</v>
      </c>
      <c r="C4323" t="s">
        <v>80</v>
      </c>
      <c r="D4323" t="s">
        <v>90</v>
      </c>
      <c r="E4323" t="s">
        <v>140</v>
      </c>
      <c r="F4323" t="s">
        <v>12556</v>
      </c>
      <c r="G4323" t="s">
        <v>197</v>
      </c>
      <c r="H4323" t="s">
        <v>143</v>
      </c>
      <c r="I4323" t="s">
        <v>135</v>
      </c>
      <c r="J4323" t="s">
        <v>136</v>
      </c>
      <c r="K4323" t="s">
        <v>137</v>
      </c>
      <c r="L4323" t="s">
        <v>12557</v>
      </c>
      <c r="M4323" t="s">
        <v>12558</v>
      </c>
      <c r="N4323">
        <v>8.2747222219999994</v>
      </c>
      <c r="O4323">
        <v>0</v>
      </c>
      <c r="P4323">
        <v>3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10.841746707934949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10.841746707934949</v>
      </c>
    </row>
    <row r="4324" spans="1:31" x14ac:dyDescent="0.25">
      <c r="A4324">
        <v>1674117</v>
      </c>
      <c r="B4324">
        <v>1</v>
      </c>
      <c r="C4324" t="s">
        <v>80</v>
      </c>
      <c r="D4324" t="s">
        <v>97</v>
      </c>
      <c r="E4324" t="s">
        <v>140</v>
      </c>
      <c r="F4324" t="s">
        <v>12559</v>
      </c>
      <c r="G4324" t="s">
        <v>142</v>
      </c>
      <c r="H4324" t="s">
        <v>143</v>
      </c>
      <c r="I4324" t="s">
        <v>135</v>
      </c>
      <c r="J4324" t="s">
        <v>136</v>
      </c>
      <c r="K4324" t="s">
        <v>137</v>
      </c>
      <c r="L4324" t="s">
        <v>12560</v>
      </c>
      <c r="M4324" t="s">
        <v>12561</v>
      </c>
      <c r="N4324">
        <v>2.0838888880000002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0.23679876551786999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0.23679876551786999</v>
      </c>
    </row>
    <row r="4325" spans="1:31" x14ac:dyDescent="0.25">
      <c r="A4325">
        <v>1674119</v>
      </c>
      <c r="B4325">
        <v>1</v>
      </c>
      <c r="C4325" t="s">
        <v>81</v>
      </c>
      <c r="D4325" t="s">
        <v>118</v>
      </c>
      <c r="E4325" t="s">
        <v>151</v>
      </c>
      <c r="F4325" t="s">
        <v>12562</v>
      </c>
      <c r="G4325" t="s">
        <v>222</v>
      </c>
      <c r="H4325" t="s">
        <v>143</v>
      </c>
      <c r="I4325" t="s">
        <v>135</v>
      </c>
      <c r="J4325" t="s">
        <v>136</v>
      </c>
      <c r="K4325" t="s">
        <v>137</v>
      </c>
      <c r="L4325" t="s">
        <v>12563</v>
      </c>
      <c r="M4325" t="s">
        <v>12564</v>
      </c>
      <c r="N4325">
        <v>0.52972222199999996</v>
      </c>
      <c r="O4325">
        <v>0</v>
      </c>
      <c r="P4325">
        <v>272</v>
      </c>
      <c r="Q4325">
        <v>0</v>
      </c>
      <c r="R4325">
        <v>0</v>
      </c>
      <c r="S4325">
        <v>0</v>
      </c>
      <c r="T4325">
        <v>24</v>
      </c>
      <c r="U4325">
        <v>0</v>
      </c>
      <c r="V4325">
        <v>0</v>
      </c>
      <c r="W4325">
        <v>0</v>
      </c>
      <c r="X4325">
        <v>42.148694729648497</v>
      </c>
      <c r="Y4325">
        <v>0</v>
      </c>
      <c r="Z4325">
        <v>0</v>
      </c>
      <c r="AA4325">
        <v>0</v>
      </c>
      <c r="AB4325">
        <v>9.3330227129835475</v>
      </c>
      <c r="AC4325">
        <v>0</v>
      </c>
      <c r="AD4325">
        <v>0</v>
      </c>
      <c r="AE4325">
        <v>51.481717442632046</v>
      </c>
    </row>
    <row r="4326" spans="1:31" x14ac:dyDescent="0.25">
      <c r="A4326">
        <v>1674120</v>
      </c>
      <c r="B4326">
        <v>1</v>
      </c>
      <c r="C4326" t="s">
        <v>80</v>
      </c>
      <c r="D4326" t="s">
        <v>100</v>
      </c>
      <c r="E4326" t="s">
        <v>159</v>
      </c>
      <c r="F4326" t="s">
        <v>12565</v>
      </c>
      <c r="G4326" t="s">
        <v>253</v>
      </c>
      <c r="H4326" t="s">
        <v>134</v>
      </c>
      <c r="I4326" t="s">
        <v>135</v>
      </c>
      <c r="J4326" t="s">
        <v>136</v>
      </c>
      <c r="K4326" t="s">
        <v>167</v>
      </c>
      <c r="L4326" t="s">
        <v>12566</v>
      </c>
      <c r="M4326" t="s">
        <v>12567</v>
      </c>
      <c r="N4326">
        <v>0.59750000000000003</v>
      </c>
      <c r="O4326">
        <v>0</v>
      </c>
      <c r="P4326">
        <v>68</v>
      </c>
      <c r="Q4326">
        <v>0</v>
      </c>
      <c r="R4326">
        <v>5</v>
      </c>
      <c r="S4326">
        <v>0</v>
      </c>
      <c r="T4326">
        <v>9</v>
      </c>
      <c r="U4326">
        <v>0</v>
      </c>
      <c r="V4326">
        <v>3</v>
      </c>
      <c r="W4326">
        <v>0</v>
      </c>
      <c r="X4326">
        <v>17.190604813735327</v>
      </c>
      <c r="Y4326">
        <v>0</v>
      </c>
      <c r="Z4326">
        <v>0.82130570560857119</v>
      </c>
      <c r="AA4326">
        <v>0</v>
      </c>
      <c r="AB4326">
        <v>4.5604725038608196</v>
      </c>
      <c r="AC4326">
        <v>0</v>
      </c>
      <c r="AD4326">
        <v>24.402274377055335</v>
      </c>
      <c r="AE4326">
        <v>46.97465740026005</v>
      </c>
    </row>
    <row r="4327" spans="1:31" x14ac:dyDescent="0.25">
      <c r="A4327">
        <v>1674121</v>
      </c>
      <c r="B4327">
        <v>1</v>
      </c>
      <c r="C4327" t="s">
        <v>80</v>
      </c>
      <c r="D4327" t="s">
        <v>87</v>
      </c>
      <c r="E4327" t="s">
        <v>146</v>
      </c>
      <c r="F4327" t="s">
        <v>12568</v>
      </c>
      <c r="G4327" t="s">
        <v>281</v>
      </c>
      <c r="H4327" t="s">
        <v>143</v>
      </c>
      <c r="I4327" t="s">
        <v>135</v>
      </c>
      <c r="J4327" t="s">
        <v>136</v>
      </c>
      <c r="K4327" t="s">
        <v>167</v>
      </c>
      <c r="L4327" t="s">
        <v>12569</v>
      </c>
      <c r="M4327" t="s">
        <v>12570</v>
      </c>
      <c r="N4327">
        <v>0.28010083299999999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29</v>
      </c>
      <c r="U4327">
        <v>0</v>
      </c>
      <c r="V4327">
        <v>8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28.244598909697196</v>
      </c>
      <c r="AC4327">
        <v>0</v>
      </c>
      <c r="AD4327">
        <v>36.473964974196399</v>
      </c>
      <c r="AE4327">
        <v>64.718563883893594</v>
      </c>
    </row>
    <row r="4328" spans="1:31" x14ac:dyDescent="0.25">
      <c r="A4328">
        <v>1674122</v>
      </c>
      <c r="B4328">
        <v>1</v>
      </c>
      <c r="C4328" t="s">
        <v>81</v>
      </c>
      <c r="D4328" t="s">
        <v>123</v>
      </c>
      <c r="E4328" t="s">
        <v>140</v>
      </c>
      <c r="F4328" t="s">
        <v>12571</v>
      </c>
      <c r="G4328" t="s">
        <v>197</v>
      </c>
      <c r="H4328" t="s">
        <v>143</v>
      </c>
      <c r="I4328" t="s">
        <v>135</v>
      </c>
      <c r="J4328" t="s">
        <v>136</v>
      </c>
      <c r="K4328" t="s">
        <v>137</v>
      </c>
      <c r="L4328" t="s">
        <v>12572</v>
      </c>
      <c r="M4328" t="s">
        <v>12573</v>
      </c>
      <c r="N4328">
        <v>2.676666666</v>
      </c>
      <c r="O4328">
        <v>0</v>
      </c>
      <c r="P4328">
        <v>5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2.1394161338808768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2.1394161338808768</v>
      </c>
    </row>
    <row r="4329" spans="1:31" x14ac:dyDescent="0.25">
      <c r="A4329">
        <v>1674125</v>
      </c>
      <c r="B4329">
        <v>1</v>
      </c>
      <c r="C4329" t="s">
        <v>80</v>
      </c>
      <c r="D4329" t="s">
        <v>101</v>
      </c>
      <c r="E4329" t="s">
        <v>140</v>
      </c>
      <c r="F4329" t="s">
        <v>12574</v>
      </c>
      <c r="G4329" t="s">
        <v>142</v>
      </c>
      <c r="H4329" t="s">
        <v>143</v>
      </c>
      <c r="I4329" t="s">
        <v>135</v>
      </c>
      <c r="J4329" t="s">
        <v>136</v>
      </c>
      <c r="K4329" t="s">
        <v>137</v>
      </c>
      <c r="L4329" t="s">
        <v>12575</v>
      </c>
      <c r="M4329" t="s">
        <v>12576</v>
      </c>
      <c r="N4329">
        <v>2.409166666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9.5390728718885001E-2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9.5390728718885001E-2</v>
      </c>
    </row>
    <row r="4330" spans="1:31" x14ac:dyDescent="0.25">
      <c r="A4330">
        <v>1674131</v>
      </c>
      <c r="B4330">
        <v>1</v>
      </c>
      <c r="C4330" t="s">
        <v>81</v>
      </c>
      <c r="D4330" t="s">
        <v>118</v>
      </c>
      <c r="E4330" t="s">
        <v>140</v>
      </c>
      <c r="F4330" t="s">
        <v>12577</v>
      </c>
      <c r="G4330" t="s">
        <v>197</v>
      </c>
      <c r="H4330" t="s">
        <v>143</v>
      </c>
      <c r="I4330" t="s">
        <v>135</v>
      </c>
      <c r="J4330" t="s">
        <v>136</v>
      </c>
      <c r="K4330" t="s">
        <v>137</v>
      </c>
      <c r="L4330" t="s">
        <v>12578</v>
      </c>
      <c r="M4330" t="s">
        <v>12579</v>
      </c>
      <c r="N4330">
        <v>1.4058333329999999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0.34079514928002497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0.34079514928002497</v>
      </c>
    </row>
    <row r="4331" spans="1:31" x14ac:dyDescent="0.25">
      <c r="A4331">
        <v>1674132</v>
      </c>
      <c r="B4331">
        <v>1</v>
      </c>
      <c r="C4331" t="s">
        <v>80</v>
      </c>
      <c r="D4331" t="s">
        <v>93</v>
      </c>
      <c r="E4331" t="s">
        <v>140</v>
      </c>
      <c r="F4331" t="s">
        <v>12580</v>
      </c>
      <c r="G4331" t="s">
        <v>197</v>
      </c>
      <c r="H4331" t="s">
        <v>143</v>
      </c>
      <c r="I4331" t="s">
        <v>135</v>
      </c>
      <c r="J4331" t="s">
        <v>136</v>
      </c>
      <c r="K4331" t="s">
        <v>137</v>
      </c>
      <c r="L4331" t="s">
        <v>12581</v>
      </c>
      <c r="M4331" t="s">
        <v>12582</v>
      </c>
      <c r="N4331">
        <v>6.0936111110000004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1.8432363160575001E-3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1.8432363160575001E-3</v>
      </c>
    </row>
    <row r="4332" spans="1:31" x14ac:dyDescent="0.25">
      <c r="A4332">
        <v>1674133</v>
      </c>
      <c r="B4332">
        <v>1</v>
      </c>
      <c r="C4332" t="s">
        <v>81</v>
      </c>
      <c r="D4332" t="s">
        <v>113</v>
      </c>
      <c r="E4332" t="s">
        <v>159</v>
      </c>
      <c r="F4332" t="s">
        <v>12583</v>
      </c>
      <c r="G4332" t="s">
        <v>133</v>
      </c>
      <c r="H4332" t="s">
        <v>134</v>
      </c>
      <c r="I4332" t="s">
        <v>135</v>
      </c>
      <c r="J4332" t="s">
        <v>136</v>
      </c>
      <c r="K4332" t="s">
        <v>137</v>
      </c>
      <c r="L4332" t="s">
        <v>12584</v>
      </c>
      <c r="M4332" t="s">
        <v>12585</v>
      </c>
      <c r="N4332">
        <v>2.0272222219999998</v>
      </c>
      <c r="O4332">
        <v>0</v>
      </c>
      <c r="P4332">
        <v>81</v>
      </c>
      <c r="Q4332">
        <v>24</v>
      </c>
      <c r="R4332">
        <v>25</v>
      </c>
      <c r="S4332">
        <v>0</v>
      </c>
      <c r="T4332">
        <v>3</v>
      </c>
      <c r="U4332">
        <v>0</v>
      </c>
      <c r="V4332">
        <v>0</v>
      </c>
      <c r="W4332">
        <v>0</v>
      </c>
      <c r="X4332">
        <v>73.079400949540172</v>
      </c>
      <c r="Y4332">
        <v>36.805043175601504</v>
      </c>
      <c r="Z4332">
        <v>44.925520313876504</v>
      </c>
      <c r="AA4332">
        <v>0</v>
      </c>
      <c r="AB4332">
        <v>0.30005365296297171</v>
      </c>
      <c r="AC4332">
        <v>0</v>
      </c>
      <c r="AD4332">
        <v>0</v>
      </c>
      <c r="AE4332">
        <v>155.11001809198115</v>
      </c>
    </row>
    <row r="4333" spans="1:31" x14ac:dyDescent="0.25">
      <c r="A4333">
        <v>1674135</v>
      </c>
      <c r="B4333">
        <v>1</v>
      </c>
      <c r="C4333" t="s">
        <v>80</v>
      </c>
      <c r="D4333" t="s">
        <v>87</v>
      </c>
      <c r="E4333" t="s">
        <v>146</v>
      </c>
      <c r="F4333" t="s">
        <v>12586</v>
      </c>
      <c r="G4333" t="s">
        <v>281</v>
      </c>
      <c r="H4333" t="s">
        <v>143</v>
      </c>
      <c r="I4333" t="s">
        <v>135</v>
      </c>
      <c r="J4333" t="s">
        <v>136</v>
      </c>
      <c r="K4333" t="s">
        <v>167</v>
      </c>
      <c r="L4333" t="s">
        <v>12587</v>
      </c>
      <c r="M4333" t="s">
        <v>12588</v>
      </c>
      <c r="N4333">
        <v>0.83711749999999996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1</v>
      </c>
      <c r="U4333">
        <v>0</v>
      </c>
      <c r="V4333">
        <v>2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1.2981146678393582</v>
      </c>
      <c r="AC4333">
        <v>0</v>
      </c>
      <c r="AD4333">
        <v>48.861075808902129</v>
      </c>
      <c r="AE4333">
        <v>50.159190476741486</v>
      </c>
    </row>
    <row r="4334" spans="1:31" x14ac:dyDescent="0.25">
      <c r="A4334">
        <v>1674137</v>
      </c>
      <c r="B4334">
        <v>1</v>
      </c>
      <c r="C4334" t="s">
        <v>80</v>
      </c>
      <c r="D4334" t="s">
        <v>98</v>
      </c>
      <c r="E4334" t="s">
        <v>146</v>
      </c>
      <c r="F4334" t="s">
        <v>12589</v>
      </c>
      <c r="G4334" t="s">
        <v>396</v>
      </c>
      <c r="H4334" t="s">
        <v>143</v>
      </c>
      <c r="I4334" t="s">
        <v>135</v>
      </c>
      <c r="J4334" t="s">
        <v>136</v>
      </c>
      <c r="K4334" t="s">
        <v>137</v>
      </c>
      <c r="L4334" t="s">
        <v>12590</v>
      </c>
      <c r="M4334" t="s">
        <v>12591</v>
      </c>
      <c r="N4334">
        <v>2.5299999999999998</v>
      </c>
      <c r="O4334">
        <v>0</v>
      </c>
      <c r="P4334">
        <v>91</v>
      </c>
      <c r="Q4334">
        <v>0</v>
      </c>
      <c r="R4334">
        <v>6</v>
      </c>
      <c r="S4334">
        <v>0</v>
      </c>
      <c r="T4334">
        <v>10</v>
      </c>
      <c r="U4334">
        <v>0</v>
      </c>
      <c r="V4334">
        <v>0</v>
      </c>
      <c r="W4334">
        <v>0</v>
      </c>
      <c r="X4334">
        <v>26.535401354152906</v>
      </c>
      <c r="Y4334">
        <v>0</v>
      </c>
      <c r="Z4334">
        <v>1.5498500709690402</v>
      </c>
      <c r="AA4334">
        <v>0</v>
      </c>
      <c r="AB4334">
        <v>47.342479245475992</v>
      </c>
      <c r="AC4334">
        <v>0</v>
      </c>
      <c r="AD4334">
        <v>0</v>
      </c>
      <c r="AE4334">
        <v>75.427730670597938</v>
      </c>
    </row>
    <row r="4335" spans="1:31" x14ac:dyDescent="0.25">
      <c r="A4335">
        <v>1674139</v>
      </c>
      <c r="B4335">
        <v>1</v>
      </c>
      <c r="C4335" t="s">
        <v>80</v>
      </c>
      <c r="D4335" t="s">
        <v>82</v>
      </c>
      <c r="E4335" t="s">
        <v>159</v>
      </c>
      <c r="F4335" t="s">
        <v>12592</v>
      </c>
      <c r="G4335" t="s">
        <v>166</v>
      </c>
      <c r="H4335" t="s">
        <v>134</v>
      </c>
      <c r="I4335" t="s">
        <v>135</v>
      </c>
      <c r="J4335" t="s">
        <v>5</v>
      </c>
      <c r="K4335" t="s">
        <v>137</v>
      </c>
      <c r="L4335" t="s">
        <v>12593</v>
      </c>
      <c r="M4335" t="s">
        <v>12594</v>
      </c>
      <c r="N4335">
        <v>2.6927777769999999</v>
      </c>
      <c r="O4335">
        <v>0</v>
      </c>
      <c r="P4335">
        <v>39</v>
      </c>
      <c r="Q4335">
        <v>0</v>
      </c>
      <c r="R4335">
        <v>0</v>
      </c>
      <c r="S4335">
        <v>0</v>
      </c>
      <c r="T4335">
        <v>303</v>
      </c>
      <c r="U4335">
        <v>0</v>
      </c>
      <c r="V4335">
        <v>1</v>
      </c>
      <c r="W4335">
        <v>0</v>
      </c>
      <c r="X4335">
        <v>190.96821786349565</v>
      </c>
      <c r="Y4335">
        <v>0</v>
      </c>
      <c r="Z4335">
        <v>0</v>
      </c>
      <c r="AA4335">
        <v>0</v>
      </c>
      <c r="AB4335">
        <v>1324.9211290603339</v>
      </c>
      <c r="AC4335">
        <v>0</v>
      </c>
      <c r="AD4335">
        <v>15.099895922588644</v>
      </c>
      <c r="AE4335">
        <v>1530.9892428464182</v>
      </c>
    </row>
    <row r="4336" spans="1:31" x14ac:dyDescent="0.25">
      <c r="A4336">
        <v>1674140</v>
      </c>
      <c r="B4336">
        <v>1</v>
      </c>
      <c r="C4336" t="s">
        <v>80</v>
      </c>
      <c r="D4336" t="s">
        <v>84</v>
      </c>
      <c r="E4336" t="s">
        <v>140</v>
      </c>
      <c r="F4336" t="s">
        <v>12595</v>
      </c>
      <c r="G4336" t="s">
        <v>197</v>
      </c>
      <c r="H4336" t="s">
        <v>143</v>
      </c>
      <c r="I4336" t="s">
        <v>135</v>
      </c>
      <c r="J4336" t="s">
        <v>136</v>
      </c>
      <c r="K4336" t="s">
        <v>137</v>
      </c>
      <c r="L4336" t="s">
        <v>12596</v>
      </c>
      <c r="M4336" t="s">
        <v>12597</v>
      </c>
      <c r="N4336">
        <v>2.730555555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2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2.7423981905594559</v>
      </c>
      <c r="AC4336">
        <v>0</v>
      </c>
      <c r="AD4336">
        <v>0</v>
      </c>
      <c r="AE4336">
        <v>2.7423981905594559</v>
      </c>
    </row>
    <row r="4337" spans="1:31" x14ac:dyDescent="0.25">
      <c r="A4337">
        <v>1674142</v>
      </c>
      <c r="B4337">
        <v>1</v>
      </c>
      <c r="C4337" t="s">
        <v>80</v>
      </c>
      <c r="D4337" t="s">
        <v>97</v>
      </c>
      <c r="E4337" t="s">
        <v>140</v>
      </c>
      <c r="F4337" t="s">
        <v>12598</v>
      </c>
      <c r="G4337" t="s">
        <v>389</v>
      </c>
      <c r="H4337" t="s">
        <v>143</v>
      </c>
      <c r="I4337" t="s">
        <v>135</v>
      </c>
      <c r="J4337" t="s">
        <v>136</v>
      </c>
      <c r="K4337" t="s">
        <v>137</v>
      </c>
      <c r="L4337" t="s">
        <v>12599</v>
      </c>
      <c r="M4337" t="s">
        <v>12600</v>
      </c>
      <c r="N4337">
        <v>4.2155555549999999</v>
      </c>
      <c r="O4337">
        <v>0</v>
      </c>
      <c r="P4337">
        <v>3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3.8845355182437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3.8845355182437</v>
      </c>
    </row>
    <row r="4338" spans="1:31" x14ac:dyDescent="0.25">
      <c r="A4338">
        <v>1674144</v>
      </c>
      <c r="B4338">
        <v>1</v>
      </c>
      <c r="C4338" t="s">
        <v>80</v>
      </c>
      <c r="D4338" t="s">
        <v>85</v>
      </c>
      <c r="E4338" t="s">
        <v>140</v>
      </c>
      <c r="F4338" t="s">
        <v>12601</v>
      </c>
      <c r="G4338" t="s">
        <v>197</v>
      </c>
      <c r="H4338" t="s">
        <v>143</v>
      </c>
      <c r="I4338" t="s">
        <v>135</v>
      </c>
      <c r="J4338" t="s">
        <v>136</v>
      </c>
      <c r="K4338" t="s">
        <v>137</v>
      </c>
      <c r="L4338" t="s">
        <v>12602</v>
      </c>
      <c r="M4338" t="s">
        <v>12603</v>
      </c>
      <c r="N4338">
        <v>2.7116666660000002</v>
      </c>
      <c r="O4338">
        <v>0</v>
      </c>
      <c r="P4338">
        <v>6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8.0610749236424937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8.0610749236424937</v>
      </c>
    </row>
    <row r="4339" spans="1:31" x14ac:dyDescent="0.25">
      <c r="A4339">
        <v>1674145</v>
      </c>
      <c r="B4339">
        <v>1</v>
      </c>
      <c r="C4339" t="s">
        <v>80</v>
      </c>
      <c r="D4339" t="s">
        <v>103</v>
      </c>
      <c r="E4339" t="s">
        <v>140</v>
      </c>
      <c r="F4339" t="s">
        <v>12604</v>
      </c>
      <c r="G4339" t="s">
        <v>197</v>
      </c>
      <c r="H4339" t="s">
        <v>143</v>
      </c>
      <c r="I4339" t="s">
        <v>135</v>
      </c>
      <c r="J4339" t="s">
        <v>136</v>
      </c>
      <c r="K4339" t="s">
        <v>137</v>
      </c>
      <c r="L4339" t="s">
        <v>12605</v>
      </c>
      <c r="M4339" t="s">
        <v>12606</v>
      </c>
      <c r="N4339">
        <v>0.653888888</v>
      </c>
      <c r="O4339">
        <v>0</v>
      </c>
      <c r="P4339">
        <v>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0.18874444670890778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0.18874444670890778</v>
      </c>
    </row>
    <row r="4340" spans="1:31" x14ac:dyDescent="0.25">
      <c r="A4340">
        <v>1674146</v>
      </c>
      <c r="B4340">
        <v>1</v>
      </c>
      <c r="C4340" t="s">
        <v>80</v>
      </c>
      <c r="D4340" t="s">
        <v>106</v>
      </c>
      <c r="E4340" t="s">
        <v>140</v>
      </c>
      <c r="F4340" t="s">
        <v>12607</v>
      </c>
      <c r="G4340" t="s">
        <v>197</v>
      </c>
      <c r="H4340" t="s">
        <v>143</v>
      </c>
      <c r="I4340" t="s">
        <v>135</v>
      </c>
      <c r="J4340" t="s">
        <v>136</v>
      </c>
      <c r="K4340" t="s">
        <v>137</v>
      </c>
      <c r="L4340" t="s">
        <v>12608</v>
      </c>
      <c r="M4340" t="s">
        <v>12609</v>
      </c>
      <c r="N4340">
        <v>1.6813888880000001</v>
      </c>
      <c r="O4340">
        <v>0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0.42474321000850002</v>
      </c>
      <c r="AA4340">
        <v>0</v>
      </c>
      <c r="AB4340">
        <v>0</v>
      </c>
      <c r="AC4340">
        <v>0</v>
      </c>
      <c r="AD4340">
        <v>0</v>
      </c>
      <c r="AE4340">
        <v>0.42474321000850002</v>
      </c>
    </row>
    <row r="4341" spans="1:31" x14ac:dyDescent="0.25">
      <c r="A4341">
        <v>1674147</v>
      </c>
      <c r="B4341">
        <v>1</v>
      </c>
      <c r="C4341" t="s">
        <v>80</v>
      </c>
      <c r="D4341" t="s">
        <v>98</v>
      </c>
      <c r="E4341" t="s">
        <v>151</v>
      </c>
      <c r="F4341" t="s">
        <v>12610</v>
      </c>
      <c r="G4341" t="s">
        <v>153</v>
      </c>
      <c r="H4341" t="s">
        <v>143</v>
      </c>
      <c r="I4341" t="s">
        <v>135</v>
      </c>
      <c r="J4341" t="s">
        <v>136</v>
      </c>
      <c r="K4341" t="s">
        <v>137</v>
      </c>
      <c r="L4341" t="s">
        <v>12611</v>
      </c>
      <c r="M4341" t="s">
        <v>12612</v>
      </c>
      <c r="N4341">
        <v>4.1574999999999998</v>
      </c>
      <c r="O4341">
        <v>0</v>
      </c>
      <c r="P4341">
        <v>3</v>
      </c>
      <c r="Q4341">
        <v>0</v>
      </c>
      <c r="R4341">
        <v>0</v>
      </c>
      <c r="S4341">
        <v>0</v>
      </c>
      <c r="T4341">
        <v>1</v>
      </c>
      <c r="U4341">
        <v>0</v>
      </c>
      <c r="V4341">
        <v>0</v>
      </c>
      <c r="W4341">
        <v>0</v>
      </c>
      <c r="X4341">
        <v>3.8343172170589419</v>
      </c>
      <c r="Y4341">
        <v>0</v>
      </c>
      <c r="Z4341">
        <v>0</v>
      </c>
      <c r="AA4341">
        <v>0</v>
      </c>
      <c r="AB4341">
        <v>6.309013918470491</v>
      </c>
      <c r="AC4341">
        <v>0</v>
      </c>
      <c r="AD4341">
        <v>0</v>
      </c>
      <c r="AE4341">
        <v>10.143331135529433</v>
      </c>
    </row>
    <row r="4342" spans="1:31" x14ac:dyDescent="0.25">
      <c r="A4342">
        <v>1674148</v>
      </c>
      <c r="B4342">
        <v>1</v>
      </c>
      <c r="C4342" t="s">
        <v>80</v>
      </c>
      <c r="D4342" t="s">
        <v>103</v>
      </c>
      <c r="E4342" t="s">
        <v>140</v>
      </c>
      <c r="F4342" t="s">
        <v>12613</v>
      </c>
      <c r="G4342" t="s">
        <v>142</v>
      </c>
      <c r="H4342" t="s">
        <v>143</v>
      </c>
      <c r="I4342" t="s">
        <v>135</v>
      </c>
      <c r="J4342" t="s">
        <v>136</v>
      </c>
      <c r="K4342" t="s">
        <v>137</v>
      </c>
      <c r="L4342" t="s">
        <v>12614</v>
      </c>
      <c r="M4342" t="s">
        <v>12615</v>
      </c>
      <c r="N4342">
        <v>1.8863888879999999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0.68566787255629624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0.68566787255629624</v>
      </c>
    </row>
    <row r="4343" spans="1:31" x14ac:dyDescent="0.25">
      <c r="A4343">
        <v>1674151</v>
      </c>
      <c r="B4343">
        <v>1</v>
      </c>
      <c r="C4343" t="s">
        <v>80</v>
      </c>
      <c r="D4343" t="s">
        <v>96</v>
      </c>
      <c r="E4343" t="s">
        <v>146</v>
      </c>
      <c r="F4343" t="s">
        <v>12616</v>
      </c>
      <c r="G4343" t="s">
        <v>153</v>
      </c>
      <c r="H4343" t="s">
        <v>143</v>
      </c>
      <c r="I4343" t="s">
        <v>135</v>
      </c>
      <c r="J4343" t="s">
        <v>136</v>
      </c>
      <c r="K4343" t="s">
        <v>137</v>
      </c>
      <c r="L4343" t="s">
        <v>12617</v>
      </c>
      <c r="M4343" t="s">
        <v>12618</v>
      </c>
      <c r="N4343">
        <v>3.6841666659999999</v>
      </c>
      <c r="O4343">
        <v>0</v>
      </c>
      <c r="P4343">
        <v>172</v>
      </c>
      <c r="Q4343">
        <v>0</v>
      </c>
      <c r="R4343">
        <v>1</v>
      </c>
      <c r="S4343">
        <v>0</v>
      </c>
      <c r="T4343">
        <v>17</v>
      </c>
      <c r="U4343">
        <v>0</v>
      </c>
      <c r="V4343">
        <v>0</v>
      </c>
      <c r="W4343">
        <v>0</v>
      </c>
      <c r="X4343">
        <v>470.25288645744888</v>
      </c>
      <c r="Y4343">
        <v>0</v>
      </c>
      <c r="Z4343">
        <v>0.2291597707084867</v>
      </c>
      <c r="AA4343">
        <v>0</v>
      </c>
      <c r="AB4343">
        <v>72.444660527370672</v>
      </c>
      <c r="AC4343">
        <v>0</v>
      </c>
      <c r="AD4343">
        <v>0</v>
      </c>
      <c r="AE4343">
        <v>542.92670675552802</v>
      </c>
    </row>
    <row r="4344" spans="1:31" x14ac:dyDescent="0.25">
      <c r="A4344">
        <v>1674154</v>
      </c>
      <c r="B4344">
        <v>1</v>
      </c>
      <c r="C4344" t="s">
        <v>80</v>
      </c>
      <c r="D4344" t="s">
        <v>96</v>
      </c>
      <c r="E4344" t="s">
        <v>200</v>
      </c>
      <c r="F4344" t="s">
        <v>12619</v>
      </c>
      <c r="G4344" t="s">
        <v>240</v>
      </c>
      <c r="H4344" t="s">
        <v>143</v>
      </c>
      <c r="I4344" t="s">
        <v>135</v>
      </c>
      <c r="J4344" t="s">
        <v>136</v>
      </c>
      <c r="K4344" t="s">
        <v>137</v>
      </c>
      <c r="L4344" t="s">
        <v>12620</v>
      </c>
      <c r="M4344" t="s">
        <v>12621</v>
      </c>
      <c r="N4344">
        <v>10.036666666</v>
      </c>
      <c r="O4344">
        <v>0</v>
      </c>
      <c r="P4344">
        <v>16</v>
      </c>
      <c r="Q4344">
        <v>0</v>
      </c>
      <c r="R4344">
        <v>0</v>
      </c>
      <c r="S4344">
        <v>0</v>
      </c>
      <c r="T4344">
        <v>2</v>
      </c>
      <c r="U4344">
        <v>0</v>
      </c>
      <c r="V4344">
        <v>0</v>
      </c>
      <c r="W4344">
        <v>0</v>
      </c>
      <c r="X4344">
        <v>296.89080206107309</v>
      </c>
      <c r="Y4344">
        <v>0</v>
      </c>
      <c r="Z4344">
        <v>0</v>
      </c>
      <c r="AA4344">
        <v>0</v>
      </c>
      <c r="AB4344">
        <v>14.41383261934944</v>
      </c>
      <c r="AC4344">
        <v>0</v>
      </c>
      <c r="AD4344">
        <v>0</v>
      </c>
      <c r="AE4344">
        <v>311.30463468042251</v>
      </c>
    </row>
    <row r="4345" spans="1:31" x14ac:dyDescent="0.25">
      <c r="A4345">
        <v>1674155</v>
      </c>
      <c r="B4345">
        <v>1</v>
      </c>
      <c r="C4345" t="s">
        <v>80</v>
      </c>
      <c r="D4345" t="s">
        <v>93</v>
      </c>
      <c r="E4345" t="s">
        <v>140</v>
      </c>
      <c r="F4345" t="s">
        <v>12622</v>
      </c>
      <c r="G4345" t="s">
        <v>197</v>
      </c>
      <c r="H4345" t="s">
        <v>143</v>
      </c>
      <c r="I4345" t="s">
        <v>135</v>
      </c>
      <c r="J4345" t="s">
        <v>136</v>
      </c>
      <c r="K4345" t="s">
        <v>137</v>
      </c>
      <c r="L4345" t="s">
        <v>12623</v>
      </c>
      <c r="M4345" t="s">
        <v>12624</v>
      </c>
      <c r="N4345">
        <v>5.7649999999999997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1.932449557812411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1.932449557812411</v>
      </c>
    </row>
    <row r="4346" spans="1:31" x14ac:dyDescent="0.25">
      <c r="A4346">
        <v>1674157</v>
      </c>
      <c r="B4346">
        <v>1</v>
      </c>
      <c r="C4346" t="s">
        <v>80</v>
      </c>
      <c r="D4346" t="s">
        <v>96</v>
      </c>
      <c r="E4346" t="s">
        <v>140</v>
      </c>
      <c r="F4346" t="s">
        <v>12625</v>
      </c>
      <c r="G4346" t="s">
        <v>197</v>
      </c>
      <c r="H4346" t="s">
        <v>143</v>
      </c>
      <c r="I4346" t="s">
        <v>135</v>
      </c>
      <c r="J4346" t="s">
        <v>136</v>
      </c>
      <c r="K4346" t="s">
        <v>137</v>
      </c>
      <c r="L4346" t="s">
        <v>12626</v>
      </c>
      <c r="M4346" t="s">
        <v>12627</v>
      </c>
      <c r="N4346">
        <v>3.0127777770000002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5.9374014608497228E-2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5.9374014608497228E-2</v>
      </c>
    </row>
    <row r="4347" spans="1:31" x14ac:dyDescent="0.25">
      <c r="A4347">
        <v>1674158</v>
      </c>
      <c r="B4347">
        <v>1</v>
      </c>
      <c r="C4347" t="s">
        <v>80</v>
      </c>
      <c r="D4347" t="s">
        <v>82</v>
      </c>
      <c r="E4347" t="s">
        <v>140</v>
      </c>
      <c r="F4347" t="s">
        <v>12628</v>
      </c>
      <c r="G4347" t="s">
        <v>209</v>
      </c>
      <c r="H4347" t="s">
        <v>143</v>
      </c>
      <c r="I4347" t="s">
        <v>135</v>
      </c>
      <c r="J4347" t="s">
        <v>136</v>
      </c>
      <c r="K4347" t="s">
        <v>137</v>
      </c>
      <c r="L4347" t="s">
        <v>12629</v>
      </c>
      <c r="M4347" t="s">
        <v>12630</v>
      </c>
      <c r="N4347">
        <v>4.051666666</v>
      </c>
      <c r="O4347">
        <v>0</v>
      </c>
      <c r="P4347">
        <v>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5.5370624849092014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5.5370624849092014</v>
      </c>
    </row>
    <row r="4348" spans="1:31" x14ac:dyDescent="0.25">
      <c r="A4348">
        <v>1674160</v>
      </c>
      <c r="B4348">
        <v>1</v>
      </c>
      <c r="C4348" t="s">
        <v>80</v>
      </c>
      <c r="D4348" t="s">
        <v>103</v>
      </c>
      <c r="E4348" t="s">
        <v>151</v>
      </c>
      <c r="F4348" t="s">
        <v>12631</v>
      </c>
      <c r="G4348" t="s">
        <v>153</v>
      </c>
      <c r="H4348" t="s">
        <v>143</v>
      </c>
      <c r="I4348" t="s">
        <v>135</v>
      </c>
      <c r="J4348" t="s">
        <v>136</v>
      </c>
      <c r="K4348" t="s">
        <v>137</v>
      </c>
      <c r="L4348" t="s">
        <v>12632</v>
      </c>
      <c r="M4348" t="s">
        <v>12633</v>
      </c>
      <c r="N4348">
        <v>1.089444444</v>
      </c>
      <c r="O4348">
        <v>0</v>
      </c>
      <c r="P4348">
        <v>67</v>
      </c>
      <c r="Q4348">
        <v>0</v>
      </c>
      <c r="R4348">
        <v>0</v>
      </c>
      <c r="S4348">
        <v>0</v>
      </c>
      <c r="T4348">
        <v>18</v>
      </c>
      <c r="U4348">
        <v>0</v>
      </c>
      <c r="V4348">
        <v>0</v>
      </c>
      <c r="W4348">
        <v>0</v>
      </c>
      <c r="X4348">
        <v>30.880346681715146</v>
      </c>
      <c r="Y4348">
        <v>0</v>
      </c>
      <c r="Z4348">
        <v>0</v>
      </c>
      <c r="AA4348">
        <v>0</v>
      </c>
      <c r="AB4348">
        <v>15.1655905018649</v>
      </c>
      <c r="AC4348">
        <v>0</v>
      </c>
      <c r="AD4348">
        <v>0</v>
      </c>
      <c r="AE4348">
        <v>46.045937183580044</v>
      </c>
    </row>
    <row r="4349" spans="1:31" x14ac:dyDescent="0.25">
      <c r="A4349">
        <v>1674161</v>
      </c>
      <c r="B4349">
        <v>1</v>
      </c>
      <c r="C4349" t="s">
        <v>80</v>
      </c>
      <c r="D4349" t="s">
        <v>101</v>
      </c>
      <c r="E4349" t="s">
        <v>151</v>
      </c>
      <c r="F4349" t="s">
        <v>12634</v>
      </c>
      <c r="G4349" t="s">
        <v>153</v>
      </c>
      <c r="H4349" t="s">
        <v>143</v>
      </c>
      <c r="I4349" t="s">
        <v>135</v>
      </c>
      <c r="J4349" t="s">
        <v>136</v>
      </c>
      <c r="K4349" t="s">
        <v>137</v>
      </c>
      <c r="L4349" t="s">
        <v>12635</v>
      </c>
      <c r="M4349" t="s">
        <v>12636</v>
      </c>
      <c r="N4349">
        <v>2.7694444439999999</v>
      </c>
      <c r="O4349">
        <v>0</v>
      </c>
      <c r="P4349">
        <v>207</v>
      </c>
      <c r="Q4349">
        <v>0</v>
      </c>
      <c r="R4349">
        <v>0</v>
      </c>
      <c r="S4349">
        <v>0</v>
      </c>
      <c r="T4349">
        <v>2</v>
      </c>
      <c r="U4349">
        <v>0</v>
      </c>
      <c r="V4349">
        <v>0</v>
      </c>
      <c r="W4349">
        <v>0</v>
      </c>
      <c r="X4349">
        <v>122.25094247253372</v>
      </c>
      <c r="Y4349">
        <v>0</v>
      </c>
      <c r="Z4349">
        <v>0</v>
      </c>
      <c r="AA4349">
        <v>0</v>
      </c>
      <c r="AB4349">
        <v>3.9286624953154803</v>
      </c>
      <c r="AC4349">
        <v>0</v>
      </c>
      <c r="AD4349">
        <v>0</v>
      </c>
      <c r="AE4349">
        <v>126.1796049678492</v>
      </c>
    </row>
    <row r="4350" spans="1:31" x14ac:dyDescent="0.25">
      <c r="A4350">
        <v>1674164</v>
      </c>
      <c r="B4350">
        <v>1</v>
      </c>
      <c r="C4350" t="s">
        <v>80</v>
      </c>
      <c r="D4350" t="s">
        <v>106</v>
      </c>
      <c r="E4350" t="s">
        <v>146</v>
      </c>
      <c r="F4350" t="s">
        <v>12637</v>
      </c>
      <c r="G4350" t="s">
        <v>267</v>
      </c>
      <c r="H4350" t="s">
        <v>143</v>
      </c>
      <c r="I4350" t="s">
        <v>135</v>
      </c>
      <c r="J4350" t="s">
        <v>136</v>
      </c>
      <c r="K4350" t="s">
        <v>137</v>
      </c>
      <c r="L4350" t="s">
        <v>12638</v>
      </c>
      <c r="M4350" t="s">
        <v>12639</v>
      </c>
      <c r="N4350">
        <v>1.2536111109999999</v>
      </c>
      <c r="O4350">
        <v>0</v>
      </c>
      <c r="P4350">
        <v>35</v>
      </c>
      <c r="Q4350">
        <v>0</v>
      </c>
      <c r="R4350">
        <v>2</v>
      </c>
      <c r="S4350">
        <v>0</v>
      </c>
      <c r="T4350">
        <v>10</v>
      </c>
      <c r="U4350">
        <v>0</v>
      </c>
      <c r="V4350">
        <v>0</v>
      </c>
      <c r="W4350">
        <v>0</v>
      </c>
      <c r="X4350">
        <v>5.1802600967223338</v>
      </c>
      <c r="Y4350">
        <v>0</v>
      </c>
      <c r="Z4350">
        <v>0.32113442333824943</v>
      </c>
      <c r="AA4350">
        <v>0</v>
      </c>
      <c r="AB4350">
        <v>22.980422317787951</v>
      </c>
      <c r="AC4350">
        <v>0</v>
      </c>
      <c r="AD4350">
        <v>0</v>
      </c>
      <c r="AE4350">
        <v>28.481816837848534</v>
      </c>
    </row>
    <row r="4351" spans="1:31" x14ac:dyDescent="0.25">
      <c r="A4351">
        <v>1674165</v>
      </c>
      <c r="B4351">
        <v>1</v>
      </c>
      <c r="C4351" t="s">
        <v>81</v>
      </c>
      <c r="D4351" t="s">
        <v>123</v>
      </c>
      <c r="E4351" t="s">
        <v>131</v>
      </c>
      <c r="F4351" t="s">
        <v>12640</v>
      </c>
      <c r="G4351" t="s">
        <v>161</v>
      </c>
      <c r="H4351" t="s">
        <v>134</v>
      </c>
      <c r="I4351" t="s">
        <v>135</v>
      </c>
      <c r="J4351" t="s">
        <v>136</v>
      </c>
      <c r="K4351" t="s">
        <v>137</v>
      </c>
      <c r="L4351" t="s">
        <v>12641</v>
      </c>
      <c r="M4351" t="s">
        <v>12642</v>
      </c>
      <c r="N4351">
        <v>0.78805555500000002</v>
      </c>
      <c r="O4351">
        <v>4</v>
      </c>
      <c r="P4351">
        <v>562</v>
      </c>
      <c r="Q4351">
        <v>285</v>
      </c>
      <c r="R4351">
        <v>110</v>
      </c>
      <c r="S4351">
        <v>21</v>
      </c>
      <c r="T4351">
        <v>54</v>
      </c>
      <c r="U4351">
        <v>0</v>
      </c>
      <c r="V4351">
        <v>0</v>
      </c>
      <c r="W4351">
        <v>3.6487274495521422</v>
      </c>
      <c r="X4351">
        <v>67.986760442274814</v>
      </c>
      <c r="Y4351">
        <v>108.67209010341443</v>
      </c>
      <c r="Z4351">
        <v>33.340464237341401</v>
      </c>
      <c r="AA4351">
        <v>19.166041937565577</v>
      </c>
      <c r="AB4351">
        <v>30.09708600268721</v>
      </c>
      <c r="AC4351">
        <v>0</v>
      </c>
      <c r="AD4351">
        <v>0</v>
      </c>
      <c r="AE4351">
        <v>262.91117017283557</v>
      </c>
    </row>
    <row r="4352" spans="1:31" x14ac:dyDescent="0.25">
      <c r="A4352">
        <v>1674166</v>
      </c>
      <c r="B4352">
        <v>1</v>
      </c>
      <c r="C4352" t="s">
        <v>81</v>
      </c>
      <c r="D4352" t="s">
        <v>127</v>
      </c>
      <c r="E4352" t="s">
        <v>146</v>
      </c>
      <c r="F4352" t="s">
        <v>12643</v>
      </c>
      <c r="G4352" t="s">
        <v>148</v>
      </c>
      <c r="H4352" t="s">
        <v>143</v>
      </c>
      <c r="I4352" t="s">
        <v>135</v>
      </c>
      <c r="J4352" t="s">
        <v>136</v>
      </c>
      <c r="K4352" t="s">
        <v>137</v>
      </c>
      <c r="L4352" t="s">
        <v>12644</v>
      </c>
      <c r="M4352" t="s">
        <v>12645</v>
      </c>
      <c r="N4352">
        <v>1.579722222</v>
      </c>
      <c r="O4352">
        <v>0</v>
      </c>
      <c r="P4352">
        <v>0</v>
      </c>
      <c r="Q4352">
        <v>7</v>
      </c>
      <c r="R4352">
        <v>0</v>
      </c>
      <c r="S4352">
        <v>1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6.4311451931647596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6.4311451931647596</v>
      </c>
    </row>
    <row r="4353" spans="1:31" x14ac:dyDescent="0.25">
      <c r="A4353">
        <v>1674167</v>
      </c>
      <c r="B4353">
        <v>1</v>
      </c>
      <c r="C4353" t="s">
        <v>80</v>
      </c>
      <c r="D4353" t="s">
        <v>92</v>
      </c>
      <c r="E4353" t="s">
        <v>140</v>
      </c>
      <c r="F4353" t="s">
        <v>12646</v>
      </c>
      <c r="G4353" t="s">
        <v>197</v>
      </c>
      <c r="H4353" t="s">
        <v>143</v>
      </c>
      <c r="I4353" t="s">
        <v>135</v>
      </c>
      <c r="J4353" t="s">
        <v>136</v>
      </c>
      <c r="K4353" t="s">
        <v>137</v>
      </c>
      <c r="L4353" t="s">
        <v>12647</v>
      </c>
      <c r="M4353" t="s">
        <v>12648</v>
      </c>
      <c r="N4353">
        <v>2.176111111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3.3081701119906555</v>
      </c>
      <c r="AC4353">
        <v>0</v>
      </c>
      <c r="AD4353">
        <v>0</v>
      </c>
      <c r="AE4353">
        <v>3.3081701119906555</v>
      </c>
    </row>
    <row r="4354" spans="1:31" x14ac:dyDescent="0.25">
      <c r="A4354">
        <v>1674168</v>
      </c>
      <c r="B4354">
        <v>1</v>
      </c>
      <c r="C4354" t="s">
        <v>81</v>
      </c>
      <c r="D4354" t="s">
        <v>128</v>
      </c>
      <c r="E4354" t="s">
        <v>140</v>
      </c>
      <c r="F4354" t="s">
        <v>12649</v>
      </c>
      <c r="G4354" t="s">
        <v>197</v>
      </c>
      <c r="H4354" t="s">
        <v>143</v>
      </c>
      <c r="I4354" t="s">
        <v>135</v>
      </c>
      <c r="J4354" t="s">
        <v>136</v>
      </c>
      <c r="K4354" t="s">
        <v>137</v>
      </c>
      <c r="L4354" t="s">
        <v>12650</v>
      </c>
      <c r="M4354" t="s">
        <v>12651</v>
      </c>
      <c r="N4354">
        <v>3.4125000000000001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1.0376948290431611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1.0376948290431611</v>
      </c>
    </row>
    <row r="4355" spans="1:31" x14ac:dyDescent="0.25">
      <c r="A4355">
        <v>1674169</v>
      </c>
      <c r="B4355">
        <v>1</v>
      </c>
      <c r="C4355" t="s">
        <v>80</v>
      </c>
      <c r="D4355" t="s">
        <v>97</v>
      </c>
      <c r="E4355" t="s">
        <v>164</v>
      </c>
      <c r="F4355" t="s">
        <v>4903</v>
      </c>
      <c r="G4355" t="s">
        <v>161</v>
      </c>
      <c r="H4355" t="s">
        <v>134</v>
      </c>
      <c r="I4355" t="s">
        <v>135</v>
      </c>
      <c r="J4355" t="s">
        <v>136</v>
      </c>
      <c r="K4355" t="s">
        <v>137</v>
      </c>
      <c r="L4355" t="s">
        <v>12652</v>
      </c>
      <c r="M4355" t="s">
        <v>12653</v>
      </c>
      <c r="N4355">
        <v>0.233055555</v>
      </c>
      <c r="O4355">
        <v>7</v>
      </c>
      <c r="P4355">
        <v>874</v>
      </c>
      <c r="Q4355">
        <v>13</v>
      </c>
      <c r="R4355">
        <v>711</v>
      </c>
      <c r="S4355">
        <v>21</v>
      </c>
      <c r="T4355">
        <v>261</v>
      </c>
      <c r="U4355">
        <v>3</v>
      </c>
      <c r="V4355">
        <v>1</v>
      </c>
      <c r="W4355">
        <v>20.94062911791972</v>
      </c>
      <c r="X4355">
        <v>114.24049970746593</v>
      </c>
      <c r="Y4355">
        <v>10.690612857691484</v>
      </c>
      <c r="Z4355">
        <v>71.002974109410886</v>
      </c>
      <c r="AA4355">
        <v>36.437172070947419</v>
      </c>
      <c r="AB4355">
        <v>55.751725772745722</v>
      </c>
      <c r="AC4355">
        <v>5.0556047784690872</v>
      </c>
      <c r="AD4355">
        <v>8.0073966447361117E-2</v>
      </c>
      <c r="AE4355">
        <v>314.19929238109762</v>
      </c>
    </row>
    <row r="4356" spans="1:31" x14ac:dyDescent="0.25">
      <c r="A4356">
        <v>1674170</v>
      </c>
      <c r="B4356">
        <v>1</v>
      </c>
      <c r="C4356" t="s">
        <v>80</v>
      </c>
      <c r="D4356" t="s">
        <v>93</v>
      </c>
      <c r="E4356" t="s">
        <v>179</v>
      </c>
      <c r="F4356" t="s">
        <v>12654</v>
      </c>
      <c r="G4356" t="s">
        <v>161</v>
      </c>
      <c r="H4356" t="s">
        <v>134</v>
      </c>
      <c r="I4356" t="s">
        <v>135</v>
      </c>
      <c r="J4356" t="s">
        <v>136</v>
      </c>
      <c r="K4356" t="s">
        <v>137</v>
      </c>
      <c r="L4356" t="s">
        <v>12655</v>
      </c>
      <c r="M4356" t="s">
        <v>12656</v>
      </c>
      <c r="N4356">
        <v>0.68888888800000003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</row>
    <row r="4357" spans="1:31" x14ac:dyDescent="0.25">
      <c r="A4357">
        <v>1674171</v>
      </c>
      <c r="B4357">
        <v>1</v>
      </c>
      <c r="C4357" t="s">
        <v>80</v>
      </c>
      <c r="D4357" t="s">
        <v>107</v>
      </c>
      <c r="E4357" t="s">
        <v>140</v>
      </c>
      <c r="F4357" t="s">
        <v>12657</v>
      </c>
      <c r="G4357" t="s">
        <v>209</v>
      </c>
      <c r="H4357" t="s">
        <v>143</v>
      </c>
      <c r="I4357" t="s">
        <v>135</v>
      </c>
      <c r="J4357" t="s">
        <v>136</v>
      </c>
      <c r="K4357" t="s">
        <v>137</v>
      </c>
      <c r="L4357" t="s">
        <v>12658</v>
      </c>
      <c r="M4357" t="s">
        <v>12659</v>
      </c>
      <c r="N4357">
        <v>1.2633333330000001</v>
      </c>
      <c r="O4357">
        <v>0</v>
      </c>
      <c r="P4357">
        <v>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1.5255869076680001E-2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1.5255869076680001E-2</v>
      </c>
    </row>
    <row r="4358" spans="1:31" x14ac:dyDescent="0.25">
      <c r="A4358">
        <v>1674172</v>
      </c>
      <c r="B4358">
        <v>1</v>
      </c>
      <c r="C4358" t="s">
        <v>81</v>
      </c>
      <c r="D4358" t="s">
        <v>113</v>
      </c>
      <c r="E4358" t="s">
        <v>164</v>
      </c>
      <c r="F4358" t="s">
        <v>12660</v>
      </c>
      <c r="G4358" t="s">
        <v>161</v>
      </c>
      <c r="H4358" t="s">
        <v>134</v>
      </c>
      <c r="I4358" t="s">
        <v>135</v>
      </c>
      <c r="J4358" t="s">
        <v>136</v>
      </c>
      <c r="K4358" t="s">
        <v>137</v>
      </c>
      <c r="L4358" t="s">
        <v>12661</v>
      </c>
      <c r="M4358" t="s">
        <v>12662</v>
      </c>
      <c r="N4358">
        <v>0.27805555500000001</v>
      </c>
      <c r="O4358">
        <v>15</v>
      </c>
      <c r="P4358">
        <v>347</v>
      </c>
      <c r="Q4358">
        <v>144</v>
      </c>
      <c r="R4358">
        <v>177</v>
      </c>
      <c r="S4358">
        <v>20</v>
      </c>
      <c r="T4358">
        <v>27</v>
      </c>
      <c r="U4358">
        <v>0</v>
      </c>
      <c r="V4358">
        <v>0</v>
      </c>
      <c r="W4358">
        <v>0.7590142444328889</v>
      </c>
      <c r="X4358">
        <v>25.301371082953541</v>
      </c>
      <c r="Y4358">
        <v>17.189492894905438</v>
      </c>
      <c r="Z4358">
        <v>15.770973239890758</v>
      </c>
      <c r="AA4358">
        <v>8.8512358573508312</v>
      </c>
      <c r="AB4358">
        <v>5.8424771071717059</v>
      </c>
      <c r="AC4358">
        <v>0</v>
      </c>
      <c r="AD4358">
        <v>0</v>
      </c>
      <c r="AE4358">
        <v>73.714564426705167</v>
      </c>
    </row>
    <row r="4359" spans="1:31" x14ac:dyDescent="0.25">
      <c r="A4359">
        <v>1674173</v>
      </c>
      <c r="B4359">
        <v>1</v>
      </c>
      <c r="C4359" t="s">
        <v>80</v>
      </c>
      <c r="D4359" t="s">
        <v>100</v>
      </c>
      <c r="E4359" t="s">
        <v>140</v>
      </c>
      <c r="F4359" t="s">
        <v>12663</v>
      </c>
      <c r="G4359" t="s">
        <v>1713</v>
      </c>
      <c r="H4359" t="s">
        <v>143</v>
      </c>
      <c r="I4359" t="s">
        <v>135</v>
      </c>
      <c r="J4359" t="s">
        <v>136</v>
      </c>
      <c r="K4359" t="s">
        <v>137</v>
      </c>
      <c r="L4359" t="s">
        <v>12664</v>
      </c>
      <c r="M4359" t="s">
        <v>12665</v>
      </c>
      <c r="N4359">
        <v>1.315833333</v>
      </c>
      <c r="O4359">
        <v>0</v>
      </c>
      <c r="P4359">
        <v>11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4.096614275902188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4.096614275902188</v>
      </c>
    </row>
    <row r="4360" spans="1:31" x14ac:dyDescent="0.25">
      <c r="A4360">
        <v>1674176</v>
      </c>
      <c r="B4360">
        <v>1</v>
      </c>
      <c r="C4360" t="s">
        <v>80</v>
      </c>
      <c r="D4360" t="s">
        <v>105</v>
      </c>
      <c r="E4360" t="s">
        <v>200</v>
      </c>
      <c r="F4360" t="s">
        <v>12666</v>
      </c>
      <c r="G4360" t="s">
        <v>202</v>
      </c>
      <c r="H4360" t="s">
        <v>143</v>
      </c>
      <c r="I4360" t="s">
        <v>135</v>
      </c>
      <c r="J4360" t="s">
        <v>136</v>
      </c>
      <c r="K4360" t="s">
        <v>137</v>
      </c>
      <c r="L4360" t="s">
        <v>12667</v>
      </c>
      <c r="M4360" t="s">
        <v>12668</v>
      </c>
      <c r="N4360">
        <v>5.3416666660000001</v>
      </c>
      <c r="O4360">
        <v>0</v>
      </c>
      <c r="P4360">
        <v>7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18.19033873187141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18.19033873187141</v>
      </c>
    </row>
    <row r="4361" spans="1:31" x14ac:dyDescent="0.25">
      <c r="A4361">
        <v>1674177</v>
      </c>
      <c r="B4361">
        <v>1</v>
      </c>
      <c r="C4361" t="s">
        <v>80</v>
      </c>
      <c r="D4361" t="s">
        <v>82</v>
      </c>
      <c r="E4361" t="s">
        <v>140</v>
      </c>
      <c r="F4361" t="s">
        <v>12669</v>
      </c>
      <c r="G4361" t="s">
        <v>197</v>
      </c>
      <c r="H4361" t="s">
        <v>143</v>
      </c>
      <c r="I4361" t="s">
        <v>135</v>
      </c>
      <c r="J4361" t="s">
        <v>136</v>
      </c>
      <c r="K4361" t="s">
        <v>137</v>
      </c>
      <c r="L4361" t="s">
        <v>12670</v>
      </c>
      <c r="M4361" t="s">
        <v>12671</v>
      </c>
      <c r="N4361">
        <v>0.94166666600000004</v>
      </c>
      <c r="O4361">
        <v>0</v>
      </c>
      <c r="P4361">
        <v>3</v>
      </c>
      <c r="Q4361">
        <v>0</v>
      </c>
      <c r="R4361">
        <v>0</v>
      </c>
      <c r="S4361">
        <v>0</v>
      </c>
      <c r="T4361">
        <v>2</v>
      </c>
      <c r="U4361">
        <v>0</v>
      </c>
      <c r="V4361">
        <v>0</v>
      </c>
      <c r="W4361">
        <v>0</v>
      </c>
      <c r="X4361">
        <v>2.6735095459864726</v>
      </c>
      <c r="Y4361">
        <v>0</v>
      </c>
      <c r="Z4361">
        <v>0</v>
      </c>
      <c r="AA4361">
        <v>0</v>
      </c>
      <c r="AB4361">
        <v>5.1479194654249993E-2</v>
      </c>
      <c r="AC4361">
        <v>0</v>
      </c>
      <c r="AD4361">
        <v>0</v>
      </c>
      <c r="AE4361">
        <v>2.7249887406407227</v>
      </c>
    </row>
    <row r="4362" spans="1:31" x14ac:dyDescent="0.25">
      <c r="A4362">
        <v>1674178</v>
      </c>
      <c r="B4362">
        <v>1</v>
      </c>
      <c r="C4362" t="s">
        <v>80</v>
      </c>
      <c r="D4362" t="s">
        <v>98</v>
      </c>
      <c r="E4362" t="s">
        <v>140</v>
      </c>
      <c r="F4362" t="s">
        <v>12672</v>
      </c>
      <c r="G4362" t="s">
        <v>197</v>
      </c>
      <c r="H4362" t="s">
        <v>143</v>
      </c>
      <c r="I4362" t="s">
        <v>135</v>
      </c>
      <c r="J4362" t="s">
        <v>136</v>
      </c>
      <c r="K4362" t="s">
        <v>137</v>
      </c>
      <c r="L4362" t="s">
        <v>12673</v>
      </c>
      <c r="M4362" t="s">
        <v>12674</v>
      </c>
      <c r="N4362">
        <v>1.038333333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0.10294879256002779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0.10294879256002779</v>
      </c>
    </row>
    <row r="4363" spans="1:31" x14ac:dyDescent="0.25">
      <c r="A4363">
        <v>1674179</v>
      </c>
      <c r="B4363">
        <v>1</v>
      </c>
      <c r="C4363" t="s">
        <v>80</v>
      </c>
      <c r="D4363" t="s">
        <v>100</v>
      </c>
      <c r="E4363" t="s">
        <v>140</v>
      </c>
      <c r="F4363" t="s">
        <v>12675</v>
      </c>
      <c r="G4363" t="s">
        <v>209</v>
      </c>
      <c r="H4363" t="s">
        <v>143</v>
      </c>
      <c r="I4363" t="s">
        <v>135</v>
      </c>
      <c r="J4363" t="s">
        <v>136</v>
      </c>
      <c r="K4363" t="s">
        <v>137</v>
      </c>
      <c r="L4363" t="s">
        <v>12676</v>
      </c>
      <c r="M4363" t="s">
        <v>12677</v>
      </c>
      <c r="N4363">
        <v>1.2111111109999999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0.35880925668823338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0.35880925668823338</v>
      </c>
    </row>
    <row r="4364" spans="1:31" x14ac:dyDescent="0.25">
      <c r="A4364">
        <v>1674180</v>
      </c>
      <c r="B4364">
        <v>1</v>
      </c>
      <c r="C4364" t="s">
        <v>80</v>
      </c>
      <c r="D4364" t="s">
        <v>90</v>
      </c>
      <c r="E4364" t="s">
        <v>140</v>
      </c>
      <c r="F4364" t="s">
        <v>12678</v>
      </c>
      <c r="G4364" t="s">
        <v>197</v>
      </c>
      <c r="H4364" t="s">
        <v>143</v>
      </c>
      <c r="I4364" t="s">
        <v>135</v>
      </c>
      <c r="J4364" t="s">
        <v>136</v>
      </c>
      <c r="K4364" t="s">
        <v>137</v>
      </c>
      <c r="L4364" t="s">
        <v>12679</v>
      </c>
      <c r="M4364" t="s">
        <v>12680</v>
      </c>
      <c r="N4364">
        <v>2.4872222220000002</v>
      </c>
      <c r="O4364">
        <v>0</v>
      </c>
      <c r="P4364">
        <v>3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1.3912829671654001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1.3912829671654001</v>
      </c>
    </row>
    <row r="4365" spans="1:31" x14ac:dyDescent="0.25">
      <c r="A4365">
        <v>1674181</v>
      </c>
      <c r="B4365">
        <v>1</v>
      </c>
      <c r="C4365" t="s">
        <v>80</v>
      </c>
      <c r="D4365" t="s">
        <v>94</v>
      </c>
      <c r="E4365" t="s">
        <v>140</v>
      </c>
      <c r="F4365" t="s">
        <v>12681</v>
      </c>
      <c r="G4365" t="s">
        <v>281</v>
      </c>
      <c r="H4365" t="s">
        <v>143</v>
      </c>
      <c r="I4365" t="s">
        <v>135</v>
      </c>
      <c r="J4365" t="s">
        <v>136</v>
      </c>
      <c r="K4365" t="s">
        <v>137</v>
      </c>
      <c r="L4365" t="s">
        <v>12682</v>
      </c>
      <c r="M4365" t="s">
        <v>12683</v>
      </c>
      <c r="N4365">
        <v>0.91027777700000001</v>
      </c>
      <c r="O4365">
        <v>0</v>
      </c>
      <c r="P4365">
        <v>4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0.67102349718737675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0.67102349718737675</v>
      </c>
    </row>
    <row r="4366" spans="1:31" x14ac:dyDescent="0.25">
      <c r="A4366">
        <v>1674182</v>
      </c>
      <c r="B4366">
        <v>1</v>
      </c>
      <c r="C4366" t="s">
        <v>80</v>
      </c>
      <c r="D4366" t="s">
        <v>82</v>
      </c>
      <c r="E4366" t="s">
        <v>140</v>
      </c>
      <c r="F4366" t="s">
        <v>12684</v>
      </c>
      <c r="G4366" t="s">
        <v>197</v>
      </c>
      <c r="H4366" t="s">
        <v>143</v>
      </c>
      <c r="I4366" t="s">
        <v>135</v>
      </c>
      <c r="J4366" t="s">
        <v>136</v>
      </c>
      <c r="K4366" t="s">
        <v>137</v>
      </c>
      <c r="L4366" t="s">
        <v>12685</v>
      </c>
      <c r="M4366" t="s">
        <v>12686</v>
      </c>
      <c r="N4366">
        <v>1.201944444</v>
      </c>
      <c r="O4366">
        <v>0</v>
      </c>
      <c r="P4366">
        <v>4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1.8780207864116303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1.8780207864116303</v>
      </c>
    </row>
    <row r="4367" spans="1:31" x14ac:dyDescent="0.25">
      <c r="A4367">
        <v>1674183</v>
      </c>
      <c r="B4367">
        <v>1</v>
      </c>
      <c r="C4367" t="s">
        <v>81</v>
      </c>
      <c r="D4367" t="s">
        <v>115</v>
      </c>
      <c r="E4367" t="s">
        <v>131</v>
      </c>
      <c r="F4367" t="s">
        <v>12687</v>
      </c>
      <c r="G4367" t="s">
        <v>161</v>
      </c>
      <c r="H4367" t="s">
        <v>134</v>
      </c>
      <c r="I4367" t="s">
        <v>173</v>
      </c>
      <c r="J4367" t="s">
        <v>136</v>
      </c>
      <c r="K4367" t="s">
        <v>137</v>
      </c>
      <c r="L4367" t="s">
        <v>12543</v>
      </c>
      <c r="M4367" t="s">
        <v>12688</v>
      </c>
      <c r="N4367">
        <v>8.3333330000000001E-3</v>
      </c>
      <c r="O4367">
        <v>0</v>
      </c>
      <c r="P4367">
        <v>566</v>
      </c>
      <c r="Q4367">
        <v>2</v>
      </c>
      <c r="R4367">
        <v>21</v>
      </c>
      <c r="S4367">
        <v>6</v>
      </c>
      <c r="T4367">
        <v>32</v>
      </c>
      <c r="U4367">
        <v>0</v>
      </c>
      <c r="V4367">
        <v>1</v>
      </c>
      <c r="W4367">
        <v>0</v>
      </c>
      <c r="X4367">
        <v>0.42342168608833375</v>
      </c>
      <c r="Y4367">
        <v>3.3158076640500002E-2</v>
      </c>
      <c r="Z4367">
        <v>8.8835912818000004E-2</v>
      </c>
      <c r="AA4367">
        <v>0.26153661872012501</v>
      </c>
      <c r="AB4367">
        <v>0.27451315433918344</v>
      </c>
      <c r="AC4367">
        <v>0</v>
      </c>
      <c r="AD4367">
        <v>1.1412959666666668E-6</v>
      </c>
      <c r="AE4367">
        <v>1.0814665899021088</v>
      </c>
    </row>
    <row r="4368" spans="1:31" x14ac:dyDescent="0.25">
      <c r="A4368">
        <v>1674184</v>
      </c>
      <c r="B4368">
        <v>1</v>
      </c>
      <c r="C4368" t="s">
        <v>80</v>
      </c>
      <c r="D4368" t="s">
        <v>84</v>
      </c>
      <c r="E4368" t="s">
        <v>200</v>
      </c>
      <c r="F4368" t="s">
        <v>12689</v>
      </c>
      <c r="G4368" t="s">
        <v>240</v>
      </c>
      <c r="H4368" t="s">
        <v>143</v>
      </c>
      <c r="I4368" t="s">
        <v>135</v>
      </c>
      <c r="J4368" t="s">
        <v>136</v>
      </c>
      <c r="K4368" t="s">
        <v>137</v>
      </c>
      <c r="L4368" t="s">
        <v>12690</v>
      </c>
      <c r="M4368" t="s">
        <v>12691</v>
      </c>
      <c r="N4368">
        <v>1.251944444</v>
      </c>
      <c r="O4368">
        <v>0</v>
      </c>
      <c r="P4368">
        <v>86</v>
      </c>
      <c r="Q4368">
        <v>0</v>
      </c>
      <c r="R4368">
        <v>0</v>
      </c>
      <c r="S4368">
        <v>0</v>
      </c>
      <c r="T4368">
        <v>3</v>
      </c>
      <c r="U4368">
        <v>0</v>
      </c>
      <c r="V4368">
        <v>0</v>
      </c>
      <c r="W4368">
        <v>0</v>
      </c>
      <c r="X4368">
        <v>29.989758944813321</v>
      </c>
      <c r="Y4368">
        <v>0</v>
      </c>
      <c r="Z4368">
        <v>0</v>
      </c>
      <c r="AA4368">
        <v>0</v>
      </c>
      <c r="AB4368">
        <v>2.2405820750093333</v>
      </c>
      <c r="AC4368">
        <v>0</v>
      </c>
      <c r="AD4368">
        <v>0</v>
      </c>
      <c r="AE4368">
        <v>32.230341019822653</v>
      </c>
    </row>
    <row r="4369" spans="1:31" x14ac:dyDescent="0.25">
      <c r="A4369">
        <v>1674186</v>
      </c>
      <c r="B4369">
        <v>1</v>
      </c>
      <c r="C4369" t="s">
        <v>81</v>
      </c>
      <c r="D4369" t="s">
        <v>122</v>
      </c>
      <c r="E4369" t="s">
        <v>131</v>
      </c>
      <c r="F4369" t="s">
        <v>12692</v>
      </c>
      <c r="G4369" t="s">
        <v>161</v>
      </c>
      <c r="H4369" t="s">
        <v>134</v>
      </c>
      <c r="I4369" t="s">
        <v>135</v>
      </c>
      <c r="J4369" t="s">
        <v>136</v>
      </c>
      <c r="K4369" t="s">
        <v>137</v>
      </c>
      <c r="L4369" t="s">
        <v>12693</v>
      </c>
      <c r="M4369" t="s">
        <v>12694</v>
      </c>
      <c r="N4369">
        <v>0.830555555</v>
      </c>
      <c r="O4369">
        <v>1</v>
      </c>
      <c r="P4369">
        <v>206</v>
      </c>
      <c r="Q4369">
        <v>11</v>
      </c>
      <c r="R4369">
        <v>2</v>
      </c>
      <c r="S4369">
        <v>5</v>
      </c>
      <c r="T4369">
        <v>22</v>
      </c>
      <c r="U4369">
        <v>1</v>
      </c>
      <c r="V4369">
        <v>0</v>
      </c>
      <c r="W4369">
        <v>8.1178064244044459E-2</v>
      </c>
      <c r="X4369">
        <v>18.197422153717088</v>
      </c>
      <c r="Y4369">
        <v>3.7368145238963861</v>
      </c>
      <c r="Z4369">
        <v>3.4075676914536113E-2</v>
      </c>
      <c r="AA4369">
        <v>5.2899183658142253</v>
      </c>
      <c r="AB4369">
        <v>6.1297352375415368</v>
      </c>
      <c r="AC4369">
        <v>2.0338538465472502</v>
      </c>
      <c r="AD4369">
        <v>0</v>
      </c>
      <c r="AE4369">
        <v>35.502997868675074</v>
      </c>
    </row>
    <row r="4370" spans="1:31" x14ac:dyDescent="0.25">
      <c r="A4370">
        <v>1674187</v>
      </c>
      <c r="B4370">
        <v>1</v>
      </c>
      <c r="C4370" t="s">
        <v>80</v>
      </c>
      <c r="D4370" t="s">
        <v>89</v>
      </c>
      <c r="E4370" t="s">
        <v>200</v>
      </c>
      <c r="F4370" t="s">
        <v>11823</v>
      </c>
      <c r="G4370" t="s">
        <v>142</v>
      </c>
      <c r="H4370" t="s">
        <v>143</v>
      </c>
      <c r="I4370" t="s">
        <v>135</v>
      </c>
      <c r="J4370" t="s">
        <v>136</v>
      </c>
      <c r="K4370" t="s">
        <v>137</v>
      </c>
      <c r="L4370" t="s">
        <v>12695</v>
      </c>
      <c r="M4370" t="s">
        <v>12696</v>
      </c>
      <c r="N4370">
        <v>0.70166666600000005</v>
      </c>
      <c r="O4370">
        <v>0</v>
      </c>
      <c r="P4370">
        <v>33</v>
      </c>
      <c r="Q4370">
        <v>0</v>
      </c>
      <c r="R4370">
        <v>0</v>
      </c>
      <c r="S4370">
        <v>0</v>
      </c>
      <c r="T4370">
        <v>1</v>
      </c>
      <c r="U4370">
        <v>0</v>
      </c>
      <c r="V4370">
        <v>0</v>
      </c>
      <c r="W4370">
        <v>0</v>
      </c>
      <c r="X4370">
        <v>11.785272187756703</v>
      </c>
      <c r="Y4370">
        <v>0</v>
      </c>
      <c r="Z4370">
        <v>0</v>
      </c>
      <c r="AA4370">
        <v>0</v>
      </c>
      <c r="AB4370">
        <v>3.3013330428325001E-2</v>
      </c>
      <c r="AC4370">
        <v>0</v>
      </c>
      <c r="AD4370">
        <v>0</v>
      </c>
      <c r="AE4370">
        <v>11.818285518185029</v>
      </c>
    </row>
    <row r="4371" spans="1:31" x14ac:dyDescent="0.25">
      <c r="A4371">
        <v>1674190</v>
      </c>
      <c r="B4371">
        <v>1</v>
      </c>
      <c r="C4371" t="s">
        <v>80</v>
      </c>
      <c r="D4371" t="s">
        <v>90</v>
      </c>
      <c r="E4371" t="s">
        <v>140</v>
      </c>
      <c r="F4371" t="s">
        <v>12697</v>
      </c>
      <c r="G4371" t="s">
        <v>197</v>
      </c>
      <c r="H4371" t="s">
        <v>143</v>
      </c>
      <c r="I4371" t="s">
        <v>135</v>
      </c>
      <c r="J4371" t="s">
        <v>136</v>
      </c>
      <c r="K4371" t="s">
        <v>137</v>
      </c>
      <c r="L4371" t="s">
        <v>12698</v>
      </c>
      <c r="M4371" t="s">
        <v>12699</v>
      </c>
      <c r="N4371">
        <v>6.0844444439999998</v>
      </c>
      <c r="O4371">
        <v>0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2.9712388389664355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2.9712388389664355</v>
      </c>
    </row>
    <row r="4372" spans="1:31" x14ac:dyDescent="0.25">
      <c r="A4372">
        <v>1674191</v>
      </c>
      <c r="B4372">
        <v>1</v>
      </c>
      <c r="C4372" t="s">
        <v>81</v>
      </c>
      <c r="D4372" t="s">
        <v>118</v>
      </c>
      <c r="E4372" t="s">
        <v>131</v>
      </c>
      <c r="F4372" t="s">
        <v>6517</v>
      </c>
      <c r="G4372" t="s">
        <v>161</v>
      </c>
      <c r="H4372" t="s">
        <v>134</v>
      </c>
      <c r="I4372" t="s">
        <v>173</v>
      </c>
      <c r="J4372" t="s">
        <v>136</v>
      </c>
      <c r="K4372" t="s">
        <v>137</v>
      </c>
      <c r="L4372" t="s">
        <v>12700</v>
      </c>
      <c r="M4372" t="s">
        <v>12701</v>
      </c>
      <c r="N4372">
        <v>6.1111109999999998E-3</v>
      </c>
      <c r="O4372">
        <v>1</v>
      </c>
      <c r="P4372">
        <v>395</v>
      </c>
      <c r="Q4372">
        <v>49</v>
      </c>
      <c r="R4372">
        <v>38</v>
      </c>
      <c r="S4372">
        <v>15</v>
      </c>
      <c r="T4372">
        <v>46</v>
      </c>
      <c r="U4372">
        <v>0</v>
      </c>
      <c r="V4372">
        <v>0</v>
      </c>
      <c r="W4372">
        <v>2.0442208728088892E-3</v>
      </c>
      <c r="X4372">
        <v>0.27390768883088124</v>
      </c>
      <c r="Y4372">
        <v>0.82803628748195679</v>
      </c>
      <c r="Z4372">
        <v>8.3563035379834991E-2</v>
      </c>
      <c r="AA4372">
        <v>0.25613845101746613</v>
      </c>
      <c r="AB4372">
        <v>0.12468136371049335</v>
      </c>
      <c r="AC4372">
        <v>0</v>
      </c>
      <c r="AD4372">
        <v>0</v>
      </c>
      <c r="AE4372">
        <v>1.5683710472934413</v>
      </c>
    </row>
    <row r="4373" spans="1:31" x14ac:dyDescent="0.25">
      <c r="A4373">
        <v>1674193</v>
      </c>
      <c r="B4373">
        <v>1</v>
      </c>
      <c r="C4373" t="s">
        <v>80</v>
      </c>
      <c r="D4373" t="s">
        <v>109</v>
      </c>
      <c r="E4373" t="s">
        <v>140</v>
      </c>
      <c r="F4373" t="s">
        <v>12702</v>
      </c>
      <c r="G4373" t="s">
        <v>197</v>
      </c>
      <c r="H4373" t="s">
        <v>143</v>
      </c>
      <c r="I4373" t="s">
        <v>135</v>
      </c>
      <c r="J4373" t="s">
        <v>136</v>
      </c>
      <c r="K4373" t="s">
        <v>137</v>
      </c>
      <c r="L4373" t="s">
        <v>12703</v>
      </c>
      <c r="M4373" t="s">
        <v>12704</v>
      </c>
      <c r="N4373">
        <v>2.335555555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0.48612500460765751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0.48612500460765751</v>
      </c>
    </row>
    <row r="4374" spans="1:31" x14ac:dyDescent="0.25">
      <c r="A4374">
        <v>1674194</v>
      </c>
      <c r="B4374">
        <v>1</v>
      </c>
      <c r="C4374" t="s">
        <v>80</v>
      </c>
      <c r="D4374" t="s">
        <v>100</v>
      </c>
      <c r="E4374" t="s">
        <v>140</v>
      </c>
      <c r="F4374" t="s">
        <v>12705</v>
      </c>
      <c r="G4374" t="s">
        <v>197</v>
      </c>
      <c r="H4374" t="s">
        <v>143</v>
      </c>
      <c r="I4374" t="s">
        <v>135</v>
      </c>
      <c r="J4374" t="s">
        <v>136</v>
      </c>
      <c r="K4374" t="s">
        <v>137</v>
      </c>
      <c r="L4374" t="s">
        <v>12706</v>
      </c>
      <c r="M4374" t="s">
        <v>12707</v>
      </c>
      <c r="N4374">
        <v>2.4758333330000002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0.40194998647222224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0.40194998647222224</v>
      </c>
    </row>
    <row r="4375" spans="1:31" x14ac:dyDescent="0.25">
      <c r="A4375">
        <v>1674196</v>
      </c>
      <c r="B4375">
        <v>1</v>
      </c>
      <c r="C4375" t="s">
        <v>80</v>
      </c>
      <c r="D4375" t="s">
        <v>90</v>
      </c>
      <c r="E4375" t="s">
        <v>200</v>
      </c>
      <c r="F4375" t="s">
        <v>12708</v>
      </c>
      <c r="G4375" t="s">
        <v>240</v>
      </c>
      <c r="H4375" t="s">
        <v>143</v>
      </c>
      <c r="I4375" t="s">
        <v>135</v>
      </c>
      <c r="J4375" t="s">
        <v>136</v>
      </c>
      <c r="K4375" t="s">
        <v>137</v>
      </c>
      <c r="L4375" t="s">
        <v>12709</v>
      </c>
      <c r="M4375" t="s">
        <v>12710</v>
      </c>
      <c r="N4375">
        <v>6.1772222220000002</v>
      </c>
      <c r="O4375">
        <v>0</v>
      </c>
      <c r="P4375">
        <v>115</v>
      </c>
      <c r="Q4375">
        <v>0</v>
      </c>
      <c r="R4375">
        <v>0</v>
      </c>
      <c r="S4375">
        <v>0</v>
      </c>
      <c r="T4375">
        <v>6</v>
      </c>
      <c r="U4375">
        <v>0</v>
      </c>
      <c r="V4375">
        <v>0</v>
      </c>
      <c r="W4375">
        <v>0</v>
      </c>
      <c r="X4375">
        <v>229.93359978701332</v>
      </c>
      <c r="Y4375">
        <v>0</v>
      </c>
      <c r="Z4375">
        <v>0</v>
      </c>
      <c r="AA4375">
        <v>0</v>
      </c>
      <c r="AB4375">
        <v>17.616300797817349</v>
      </c>
      <c r="AC4375">
        <v>0</v>
      </c>
      <c r="AD4375">
        <v>0</v>
      </c>
      <c r="AE4375">
        <v>247.54990058483068</v>
      </c>
    </row>
    <row r="4376" spans="1:31" x14ac:dyDescent="0.25">
      <c r="A4376">
        <v>1674197</v>
      </c>
      <c r="B4376">
        <v>1</v>
      </c>
      <c r="C4376" t="s">
        <v>80</v>
      </c>
      <c r="D4376" t="s">
        <v>83</v>
      </c>
      <c r="E4376" t="s">
        <v>140</v>
      </c>
      <c r="F4376" t="s">
        <v>12711</v>
      </c>
      <c r="G4376" t="s">
        <v>209</v>
      </c>
      <c r="H4376" t="s">
        <v>143</v>
      </c>
      <c r="I4376" t="s">
        <v>135</v>
      </c>
      <c r="J4376" t="s">
        <v>136</v>
      </c>
      <c r="K4376" t="s">
        <v>137</v>
      </c>
      <c r="L4376" t="s">
        <v>12712</v>
      </c>
      <c r="M4376" t="s">
        <v>12713</v>
      </c>
      <c r="N4376">
        <v>1.930833333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2.9137799186371245</v>
      </c>
      <c r="AC4376">
        <v>0</v>
      </c>
      <c r="AD4376">
        <v>0</v>
      </c>
      <c r="AE4376">
        <v>2.9137799186371245</v>
      </c>
    </row>
    <row r="4377" spans="1:31" x14ac:dyDescent="0.25">
      <c r="A4377">
        <v>1674198</v>
      </c>
      <c r="B4377">
        <v>1</v>
      </c>
      <c r="C4377" t="s">
        <v>81</v>
      </c>
      <c r="D4377" t="s">
        <v>122</v>
      </c>
      <c r="E4377" t="s">
        <v>164</v>
      </c>
      <c r="F4377" t="s">
        <v>2744</v>
      </c>
      <c r="G4377" t="s">
        <v>161</v>
      </c>
      <c r="H4377" t="s">
        <v>134</v>
      </c>
      <c r="I4377" t="s">
        <v>135</v>
      </c>
      <c r="J4377" t="s">
        <v>136</v>
      </c>
      <c r="K4377" t="s">
        <v>137</v>
      </c>
      <c r="L4377" t="s">
        <v>12714</v>
      </c>
      <c r="M4377" t="s">
        <v>12715</v>
      </c>
      <c r="N4377">
        <v>1.609444444</v>
      </c>
      <c r="O4377">
        <v>23</v>
      </c>
      <c r="P4377">
        <v>837</v>
      </c>
      <c r="Q4377">
        <v>70</v>
      </c>
      <c r="R4377">
        <v>29</v>
      </c>
      <c r="S4377">
        <v>24</v>
      </c>
      <c r="T4377">
        <v>58</v>
      </c>
      <c r="U4377">
        <v>0</v>
      </c>
      <c r="V4377">
        <v>2</v>
      </c>
      <c r="W4377">
        <v>5.0080209478797553</v>
      </c>
      <c r="X4377">
        <v>170.80020759909587</v>
      </c>
      <c r="Y4377">
        <v>117.92496799256838</v>
      </c>
      <c r="Z4377">
        <v>7.4708011157581833</v>
      </c>
      <c r="AA4377">
        <v>109.21584339045543</v>
      </c>
      <c r="AB4377">
        <v>30.24615508755268</v>
      </c>
      <c r="AC4377">
        <v>0</v>
      </c>
      <c r="AD4377">
        <v>1.1504740418468264</v>
      </c>
      <c r="AE4377">
        <v>441.81647017515712</v>
      </c>
    </row>
    <row r="4378" spans="1:31" x14ac:dyDescent="0.25">
      <c r="A4378">
        <v>1674199</v>
      </c>
      <c r="B4378">
        <v>1</v>
      </c>
      <c r="C4378" t="s">
        <v>80</v>
      </c>
      <c r="D4378" t="s">
        <v>87</v>
      </c>
      <c r="E4378" t="s">
        <v>140</v>
      </c>
      <c r="F4378" t="s">
        <v>12716</v>
      </c>
      <c r="G4378" t="s">
        <v>197</v>
      </c>
      <c r="H4378" t="s">
        <v>143</v>
      </c>
      <c r="I4378" t="s">
        <v>135</v>
      </c>
      <c r="J4378" t="s">
        <v>136</v>
      </c>
      <c r="K4378" t="s">
        <v>137</v>
      </c>
      <c r="L4378" t="s">
        <v>12717</v>
      </c>
      <c r="M4378" t="s">
        <v>12718</v>
      </c>
      <c r="N4378">
        <v>1.6841666660000001</v>
      </c>
      <c r="O4378">
        <v>0</v>
      </c>
      <c r="P4378">
        <v>4</v>
      </c>
      <c r="Q4378">
        <v>0</v>
      </c>
      <c r="R4378">
        <v>0</v>
      </c>
      <c r="S4378">
        <v>0</v>
      </c>
      <c r="T4378">
        <v>2</v>
      </c>
      <c r="U4378">
        <v>0</v>
      </c>
      <c r="V4378">
        <v>0</v>
      </c>
      <c r="W4378">
        <v>0</v>
      </c>
      <c r="X4378">
        <v>1.6385163470812114</v>
      </c>
      <c r="Y4378">
        <v>0</v>
      </c>
      <c r="Z4378">
        <v>0</v>
      </c>
      <c r="AA4378">
        <v>0</v>
      </c>
      <c r="AB4378">
        <v>7.4233354843585238</v>
      </c>
      <c r="AC4378">
        <v>0</v>
      </c>
      <c r="AD4378">
        <v>0</v>
      </c>
      <c r="AE4378">
        <v>9.0618518314397356</v>
      </c>
    </row>
    <row r="4379" spans="1:31" x14ac:dyDescent="0.25">
      <c r="A4379">
        <v>1674200</v>
      </c>
      <c r="B4379">
        <v>1</v>
      </c>
      <c r="C4379" t="s">
        <v>81</v>
      </c>
      <c r="D4379" t="s">
        <v>128</v>
      </c>
      <c r="E4379" t="s">
        <v>140</v>
      </c>
      <c r="F4379" t="s">
        <v>12719</v>
      </c>
      <c r="G4379" t="s">
        <v>197</v>
      </c>
      <c r="H4379" t="s">
        <v>143</v>
      </c>
      <c r="I4379" t="s">
        <v>135</v>
      </c>
      <c r="J4379" t="s">
        <v>136</v>
      </c>
      <c r="K4379" t="s">
        <v>137</v>
      </c>
      <c r="L4379" t="s">
        <v>12720</v>
      </c>
      <c r="M4379" t="s">
        <v>12721</v>
      </c>
      <c r="N4379">
        <v>1.3325</v>
      </c>
      <c r="O4379">
        <v>0</v>
      </c>
      <c r="P4379">
        <v>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1.0935494924086693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1.0935494924086693</v>
      </c>
    </row>
    <row r="4380" spans="1:31" x14ac:dyDescent="0.25">
      <c r="A4380">
        <v>1674201</v>
      </c>
      <c r="B4380">
        <v>1</v>
      </c>
      <c r="C4380" t="s">
        <v>81</v>
      </c>
      <c r="D4380" t="s">
        <v>128</v>
      </c>
      <c r="E4380" t="s">
        <v>140</v>
      </c>
      <c r="F4380" t="s">
        <v>12722</v>
      </c>
      <c r="G4380" t="s">
        <v>197</v>
      </c>
      <c r="H4380" t="s">
        <v>143</v>
      </c>
      <c r="I4380" t="s">
        <v>135</v>
      </c>
      <c r="J4380" t="s">
        <v>136</v>
      </c>
      <c r="K4380" t="s">
        <v>137</v>
      </c>
      <c r="L4380" t="s">
        <v>12723</v>
      </c>
      <c r="M4380" t="s">
        <v>12724</v>
      </c>
      <c r="N4380">
        <v>2.846666666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0.90726823051106686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0.90726823051106686</v>
      </c>
    </row>
    <row r="4381" spans="1:31" x14ac:dyDescent="0.25">
      <c r="A4381">
        <v>1674203</v>
      </c>
      <c r="B4381">
        <v>1</v>
      </c>
      <c r="C4381" t="s">
        <v>80</v>
      </c>
      <c r="D4381" t="s">
        <v>111</v>
      </c>
      <c r="E4381" t="s">
        <v>200</v>
      </c>
      <c r="F4381" t="s">
        <v>12725</v>
      </c>
      <c r="G4381" t="s">
        <v>209</v>
      </c>
      <c r="H4381" t="s">
        <v>143</v>
      </c>
      <c r="I4381" t="s">
        <v>135</v>
      </c>
      <c r="J4381" t="s">
        <v>136</v>
      </c>
      <c r="K4381" t="s">
        <v>137</v>
      </c>
      <c r="L4381" t="s">
        <v>12726</v>
      </c>
      <c r="M4381" t="s">
        <v>12727</v>
      </c>
      <c r="N4381">
        <v>1.226388888</v>
      </c>
      <c r="O4381">
        <v>0</v>
      </c>
      <c r="P4381">
        <v>33</v>
      </c>
      <c r="Q4381">
        <v>0</v>
      </c>
      <c r="R4381">
        <v>0</v>
      </c>
      <c r="S4381">
        <v>0</v>
      </c>
      <c r="T4381">
        <v>4</v>
      </c>
      <c r="U4381">
        <v>0</v>
      </c>
      <c r="V4381">
        <v>0</v>
      </c>
      <c r="W4381">
        <v>0</v>
      </c>
      <c r="X4381">
        <v>11.50483324408307</v>
      </c>
      <c r="Y4381">
        <v>0</v>
      </c>
      <c r="Z4381">
        <v>0</v>
      </c>
      <c r="AA4381">
        <v>0</v>
      </c>
      <c r="AB4381">
        <v>3.5813516328136665</v>
      </c>
      <c r="AC4381">
        <v>0</v>
      </c>
      <c r="AD4381">
        <v>0</v>
      </c>
      <c r="AE4381">
        <v>15.086184876896736</v>
      </c>
    </row>
    <row r="4382" spans="1:31" x14ac:dyDescent="0.25">
      <c r="A4382">
        <v>1674204</v>
      </c>
      <c r="B4382">
        <v>1</v>
      </c>
      <c r="C4382" t="s">
        <v>81</v>
      </c>
      <c r="D4382" t="s">
        <v>123</v>
      </c>
      <c r="E4382" t="s">
        <v>140</v>
      </c>
      <c r="F4382" t="s">
        <v>12728</v>
      </c>
      <c r="G4382" t="s">
        <v>209</v>
      </c>
      <c r="H4382" t="s">
        <v>143</v>
      </c>
      <c r="I4382" t="s">
        <v>135</v>
      </c>
      <c r="J4382" t="s">
        <v>136</v>
      </c>
      <c r="K4382" t="s">
        <v>137</v>
      </c>
      <c r="L4382" t="s">
        <v>12729</v>
      </c>
      <c r="M4382" t="s">
        <v>12730</v>
      </c>
      <c r="N4382">
        <v>1.990277777</v>
      </c>
      <c r="O4382">
        <v>0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</row>
    <row r="4383" spans="1:31" x14ac:dyDescent="0.25">
      <c r="A4383">
        <v>1674210</v>
      </c>
      <c r="B4383">
        <v>1</v>
      </c>
      <c r="C4383" t="s">
        <v>80</v>
      </c>
      <c r="D4383" t="s">
        <v>82</v>
      </c>
      <c r="E4383" t="s">
        <v>146</v>
      </c>
      <c r="F4383" t="s">
        <v>12731</v>
      </c>
      <c r="G4383" t="s">
        <v>153</v>
      </c>
      <c r="H4383" t="s">
        <v>143</v>
      </c>
      <c r="I4383" t="s">
        <v>135</v>
      </c>
      <c r="J4383" t="s">
        <v>136</v>
      </c>
      <c r="K4383" t="s">
        <v>137</v>
      </c>
      <c r="L4383" t="s">
        <v>12732</v>
      </c>
      <c r="M4383" t="s">
        <v>12733</v>
      </c>
      <c r="N4383">
        <v>1.4388888879999999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423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291.29890753490946</v>
      </c>
      <c r="AC4383">
        <v>0</v>
      </c>
      <c r="AD4383">
        <v>0</v>
      </c>
      <c r="AE4383">
        <v>291.29890753490946</v>
      </c>
    </row>
    <row r="4384" spans="1:31" x14ac:dyDescent="0.25">
      <c r="A4384">
        <v>1674211</v>
      </c>
      <c r="B4384">
        <v>1</v>
      </c>
      <c r="C4384" t="s">
        <v>80</v>
      </c>
      <c r="D4384" t="s">
        <v>96</v>
      </c>
      <c r="E4384" t="s">
        <v>140</v>
      </c>
      <c r="F4384" t="s">
        <v>12734</v>
      </c>
      <c r="G4384" t="s">
        <v>197</v>
      </c>
      <c r="H4384" t="s">
        <v>143</v>
      </c>
      <c r="I4384" t="s">
        <v>135</v>
      </c>
      <c r="J4384" t="s">
        <v>136</v>
      </c>
      <c r="K4384" t="s">
        <v>137</v>
      </c>
      <c r="L4384" t="s">
        <v>12735</v>
      </c>
      <c r="M4384" t="s">
        <v>12736</v>
      </c>
      <c r="N4384">
        <v>2.7650000000000001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0.44927501907522338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0.44927501907522338</v>
      </c>
    </row>
    <row r="4385" spans="1:31" x14ac:dyDescent="0.25">
      <c r="A4385">
        <v>1674212</v>
      </c>
      <c r="B4385">
        <v>1</v>
      </c>
      <c r="C4385" t="s">
        <v>80</v>
      </c>
      <c r="D4385" t="s">
        <v>106</v>
      </c>
      <c r="E4385" t="s">
        <v>151</v>
      </c>
      <c r="F4385" t="s">
        <v>12737</v>
      </c>
      <c r="G4385" t="s">
        <v>1774</v>
      </c>
      <c r="H4385" t="s">
        <v>143</v>
      </c>
      <c r="I4385" t="s">
        <v>135</v>
      </c>
      <c r="J4385" t="s">
        <v>136</v>
      </c>
      <c r="K4385" t="s">
        <v>137</v>
      </c>
      <c r="L4385" t="s">
        <v>12738</v>
      </c>
      <c r="M4385" t="s">
        <v>12739</v>
      </c>
      <c r="N4385">
        <v>3.3822222219999998</v>
      </c>
      <c r="O4385">
        <v>0</v>
      </c>
      <c r="P4385">
        <v>4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0.18663696725827697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0.18663696725827697</v>
      </c>
    </row>
    <row r="4386" spans="1:31" x14ac:dyDescent="0.25">
      <c r="A4386">
        <v>1674213</v>
      </c>
      <c r="B4386">
        <v>1</v>
      </c>
      <c r="C4386" t="s">
        <v>80</v>
      </c>
      <c r="D4386" t="s">
        <v>106</v>
      </c>
      <c r="E4386" t="s">
        <v>140</v>
      </c>
      <c r="F4386" t="s">
        <v>12740</v>
      </c>
      <c r="G4386" t="s">
        <v>197</v>
      </c>
      <c r="H4386" t="s">
        <v>143</v>
      </c>
      <c r="I4386" t="s">
        <v>135</v>
      </c>
      <c r="J4386" t="s">
        <v>136</v>
      </c>
      <c r="K4386" t="s">
        <v>137</v>
      </c>
      <c r="L4386" t="s">
        <v>12741</v>
      </c>
      <c r="M4386" t="s">
        <v>12742</v>
      </c>
      <c r="N4386">
        <v>2.8083333330000002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0.58507587016207785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0.58507587016207785</v>
      </c>
    </row>
    <row r="4387" spans="1:31" x14ac:dyDescent="0.25">
      <c r="A4387">
        <v>1674214</v>
      </c>
      <c r="B4387">
        <v>1</v>
      </c>
      <c r="C4387" t="s">
        <v>81</v>
      </c>
      <c r="D4387" t="s">
        <v>128</v>
      </c>
      <c r="E4387" t="s">
        <v>140</v>
      </c>
      <c r="F4387" t="s">
        <v>381</v>
      </c>
      <c r="G4387" t="s">
        <v>142</v>
      </c>
      <c r="H4387" t="s">
        <v>143</v>
      </c>
      <c r="I4387" t="s">
        <v>135</v>
      </c>
      <c r="J4387" t="s">
        <v>136</v>
      </c>
      <c r="K4387" t="s">
        <v>137</v>
      </c>
      <c r="L4387" t="s">
        <v>12743</v>
      </c>
      <c r="M4387" t="s">
        <v>12744</v>
      </c>
      <c r="N4387">
        <v>5.2394444440000001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3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25.104659304689669</v>
      </c>
      <c r="AC4387">
        <v>0</v>
      </c>
      <c r="AD4387">
        <v>0</v>
      </c>
      <c r="AE4387">
        <v>25.104659304689669</v>
      </c>
    </row>
    <row r="4388" spans="1:31" x14ac:dyDescent="0.25">
      <c r="A4388">
        <v>1674216</v>
      </c>
      <c r="B4388">
        <v>1</v>
      </c>
      <c r="C4388" t="s">
        <v>80</v>
      </c>
      <c r="D4388" t="s">
        <v>107</v>
      </c>
      <c r="E4388" t="s">
        <v>140</v>
      </c>
      <c r="F4388" t="s">
        <v>12745</v>
      </c>
      <c r="G4388" t="s">
        <v>197</v>
      </c>
      <c r="H4388" t="s">
        <v>143</v>
      </c>
      <c r="I4388" t="s">
        <v>135</v>
      </c>
      <c r="J4388" t="s">
        <v>136</v>
      </c>
      <c r="K4388" t="s">
        <v>137</v>
      </c>
      <c r="L4388" t="s">
        <v>12746</v>
      </c>
      <c r="M4388" t="s">
        <v>12747</v>
      </c>
      <c r="N4388">
        <v>2.0722222220000002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0.52227900073983347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0.52227900073983347</v>
      </c>
    </row>
    <row r="4389" spans="1:31" x14ac:dyDescent="0.25">
      <c r="A4389">
        <v>1674218</v>
      </c>
      <c r="B4389">
        <v>1</v>
      </c>
      <c r="C4389" t="s">
        <v>80</v>
      </c>
      <c r="D4389" t="s">
        <v>96</v>
      </c>
      <c r="E4389" t="s">
        <v>151</v>
      </c>
      <c r="F4389" t="s">
        <v>12748</v>
      </c>
      <c r="G4389" t="s">
        <v>153</v>
      </c>
      <c r="H4389" t="s">
        <v>143</v>
      </c>
      <c r="I4389" t="s">
        <v>135</v>
      </c>
      <c r="J4389" t="s">
        <v>136</v>
      </c>
      <c r="K4389" t="s">
        <v>137</v>
      </c>
      <c r="L4389" t="s">
        <v>12749</v>
      </c>
      <c r="M4389" t="s">
        <v>12750</v>
      </c>
      <c r="N4389">
        <v>1.7280555550000001</v>
      </c>
      <c r="O4389">
        <v>0</v>
      </c>
      <c r="P4389">
        <v>32</v>
      </c>
      <c r="Q4389">
        <v>0</v>
      </c>
      <c r="R4389">
        <v>0</v>
      </c>
      <c r="S4389">
        <v>0</v>
      </c>
      <c r="T4389">
        <v>2</v>
      </c>
      <c r="U4389">
        <v>0</v>
      </c>
      <c r="V4389">
        <v>0</v>
      </c>
      <c r="W4389">
        <v>0</v>
      </c>
      <c r="X4389">
        <v>39.355708846608337</v>
      </c>
      <c r="Y4389">
        <v>0</v>
      </c>
      <c r="Z4389">
        <v>0</v>
      </c>
      <c r="AA4389">
        <v>0</v>
      </c>
      <c r="AB4389">
        <v>0.43254093677618</v>
      </c>
      <c r="AC4389">
        <v>0</v>
      </c>
      <c r="AD4389">
        <v>0</v>
      </c>
      <c r="AE4389">
        <v>39.788249783384515</v>
      </c>
    </row>
    <row r="4390" spans="1:31" x14ac:dyDescent="0.25">
      <c r="A4390">
        <v>1674220</v>
      </c>
      <c r="B4390">
        <v>1</v>
      </c>
      <c r="C4390" t="s">
        <v>80</v>
      </c>
      <c r="D4390" t="s">
        <v>103</v>
      </c>
      <c r="E4390" t="s">
        <v>131</v>
      </c>
      <c r="F4390" t="s">
        <v>12751</v>
      </c>
      <c r="G4390" t="s">
        <v>161</v>
      </c>
      <c r="H4390" t="s">
        <v>134</v>
      </c>
      <c r="I4390" t="s">
        <v>135</v>
      </c>
      <c r="J4390" t="s">
        <v>136</v>
      </c>
      <c r="K4390" t="s">
        <v>137</v>
      </c>
      <c r="L4390" t="s">
        <v>12752</v>
      </c>
      <c r="M4390" t="s">
        <v>12753</v>
      </c>
      <c r="N4390">
        <v>1.3686111110000001</v>
      </c>
      <c r="O4390">
        <v>0</v>
      </c>
      <c r="P4390">
        <v>0</v>
      </c>
      <c r="Q4390">
        <v>6</v>
      </c>
      <c r="R4390">
        <v>21</v>
      </c>
      <c r="S4390">
        <v>8</v>
      </c>
      <c r="T4390">
        <v>6</v>
      </c>
      <c r="U4390">
        <v>4</v>
      </c>
      <c r="V4390">
        <v>0</v>
      </c>
      <c r="W4390">
        <v>0</v>
      </c>
      <c r="X4390">
        <v>0</v>
      </c>
      <c r="Y4390">
        <v>9.8663948622891482</v>
      </c>
      <c r="Z4390">
        <v>46.389809390526736</v>
      </c>
      <c r="AA4390">
        <v>42.861607151321515</v>
      </c>
      <c r="AB4390">
        <v>31.283971970283261</v>
      </c>
      <c r="AC4390">
        <v>39.05296097559448</v>
      </c>
      <c r="AD4390">
        <v>0</v>
      </c>
      <c r="AE4390">
        <v>169.45474435001515</v>
      </c>
    </row>
    <row r="4391" spans="1:31" x14ac:dyDescent="0.25">
      <c r="A4391">
        <v>1674221</v>
      </c>
      <c r="B4391">
        <v>1</v>
      </c>
      <c r="C4391" t="s">
        <v>81</v>
      </c>
      <c r="D4391" t="s">
        <v>123</v>
      </c>
      <c r="E4391" t="s">
        <v>164</v>
      </c>
      <c r="F4391" t="s">
        <v>12754</v>
      </c>
      <c r="G4391" t="s">
        <v>161</v>
      </c>
      <c r="H4391" t="s">
        <v>134</v>
      </c>
      <c r="I4391" t="s">
        <v>135</v>
      </c>
      <c r="J4391" t="s">
        <v>136</v>
      </c>
      <c r="K4391" t="s">
        <v>137</v>
      </c>
      <c r="L4391" t="s">
        <v>12755</v>
      </c>
      <c r="M4391" t="s">
        <v>12756</v>
      </c>
      <c r="N4391">
        <v>1.5122222219999999</v>
      </c>
      <c r="O4391">
        <v>0</v>
      </c>
      <c r="P4391">
        <v>2297</v>
      </c>
      <c r="Q4391">
        <v>0</v>
      </c>
      <c r="R4391">
        <v>57</v>
      </c>
      <c r="S4391">
        <v>7</v>
      </c>
      <c r="T4391">
        <v>129</v>
      </c>
      <c r="U4391">
        <v>7</v>
      </c>
      <c r="V4391">
        <v>1</v>
      </c>
      <c r="W4391">
        <v>0</v>
      </c>
      <c r="X4391">
        <v>972.0899789734807</v>
      </c>
      <c r="Y4391">
        <v>0</v>
      </c>
      <c r="Z4391">
        <v>27.409302309809927</v>
      </c>
      <c r="AA4391">
        <v>1110.1333928208762</v>
      </c>
      <c r="AB4391">
        <v>119.40154824741026</v>
      </c>
      <c r="AC4391">
        <v>215.48081615462104</v>
      </c>
      <c r="AD4391">
        <v>48.508078471359809</v>
      </c>
      <c r="AE4391">
        <v>2493.0231169775579</v>
      </c>
    </row>
    <row r="4392" spans="1:31" x14ac:dyDescent="0.25">
      <c r="A4392">
        <v>1674226</v>
      </c>
      <c r="B4392">
        <v>1</v>
      </c>
      <c r="C4392" t="s">
        <v>80</v>
      </c>
      <c r="D4392" t="s">
        <v>84</v>
      </c>
      <c r="E4392" t="s">
        <v>140</v>
      </c>
      <c r="F4392" t="s">
        <v>12757</v>
      </c>
      <c r="G4392" t="s">
        <v>197</v>
      </c>
      <c r="H4392" t="s">
        <v>143</v>
      </c>
      <c r="I4392" t="s">
        <v>135</v>
      </c>
      <c r="J4392" t="s">
        <v>136</v>
      </c>
      <c r="K4392" t="s">
        <v>137</v>
      </c>
      <c r="L4392" t="s">
        <v>12758</v>
      </c>
      <c r="M4392" t="s">
        <v>12759</v>
      </c>
      <c r="N4392">
        <v>1.968611111</v>
      </c>
      <c r="O4392">
        <v>0</v>
      </c>
      <c r="P4392">
        <v>2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0.70719457301097588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0.70719457301097588</v>
      </c>
    </row>
    <row r="4393" spans="1:31" x14ac:dyDescent="0.25">
      <c r="A4393">
        <v>1674227</v>
      </c>
      <c r="B4393">
        <v>1</v>
      </c>
      <c r="C4393" t="s">
        <v>81</v>
      </c>
      <c r="D4393" t="s">
        <v>118</v>
      </c>
      <c r="E4393" t="s">
        <v>151</v>
      </c>
      <c r="F4393" t="s">
        <v>12760</v>
      </c>
      <c r="G4393" t="s">
        <v>153</v>
      </c>
      <c r="H4393" t="s">
        <v>143</v>
      </c>
      <c r="I4393" t="s">
        <v>135</v>
      </c>
      <c r="J4393" t="s">
        <v>136</v>
      </c>
      <c r="K4393" t="s">
        <v>137</v>
      </c>
      <c r="L4393" t="s">
        <v>12761</v>
      </c>
      <c r="M4393" t="s">
        <v>12762</v>
      </c>
      <c r="N4393">
        <v>0.66194444399999997</v>
      </c>
      <c r="O4393">
        <v>0</v>
      </c>
      <c r="P4393">
        <v>178</v>
      </c>
      <c r="Q4393">
        <v>0</v>
      </c>
      <c r="R4393">
        <v>0</v>
      </c>
      <c r="S4393">
        <v>0</v>
      </c>
      <c r="T4393">
        <v>17</v>
      </c>
      <c r="U4393">
        <v>0</v>
      </c>
      <c r="V4393">
        <v>0</v>
      </c>
      <c r="W4393">
        <v>0</v>
      </c>
      <c r="X4393">
        <v>30.010839181408077</v>
      </c>
      <c r="Y4393">
        <v>0</v>
      </c>
      <c r="Z4393">
        <v>0</v>
      </c>
      <c r="AA4393">
        <v>0</v>
      </c>
      <c r="AB4393">
        <v>6.9494262951672745</v>
      </c>
      <c r="AC4393">
        <v>0</v>
      </c>
      <c r="AD4393">
        <v>0</v>
      </c>
      <c r="AE4393">
        <v>36.960265476575351</v>
      </c>
    </row>
    <row r="4394" spans="1:31" x14ac:dyDescent="0.25">
      <c r="A4394">
        <v>1674230</v>
      </c>
      <c r="B4394">
        <v>1</v>
      </c>
      <c r="C4394" t="s">
        <v>80</v>
      </c>
      <c r="D4394" t="s">
        <v>97</v>
      </c>
      <c r="E4394" t="s">
        <v>140</v>
      </c>
      <c r="F4394" t="s">
        <v>12763</v>
      </c>
      <c r="G4394" t="s">
        <v>389</v>
      </c>
      <c r="H4394" t="s">
        <v>143</v>
      </c>
      <c r="I4394" t="s">
        <v>135</v>
      </c>
      <c r="J4394" t="s">
        <v>136</v>
      </c>
      <c r="K4394" t="s">
        <v>137</v>
      </c>
      <c r="L4394" t="s">
        <v>12764</v>
      </c>
      <c r="M4394" t="s">
        <v>12765</v>
      </c>
      <c r="N4394">
        <v>4.6427777770000001</v>
      </c>
      <c r="O4394">
        <v>0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24.391803151694347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24.391803151694347</v>
      </c>
    </row>
    <row r="4395" spans="1:31" x14ac:dyDescent="0.25">
      <c r="A4395">
        <v>1674231</v>
      </c>
      <c r="B4395">
        <v>1</v>
      </c>
      <c r="C4395" t="s">
        <v>80</v>
      </c>
      <c r="D4395" t="s">
        <v>94</v>
      </c>
      <c r="E4395" t="s">
        <v>164</v>
      </c>
      <c r="F4395" t="s">
        <v>225</v>
      </c>
      <c r="G4395" t="s">
        <v>161</v>
      </c>
      <c r="H4395" t="s">
        <v>134</v>
      </c>
      <c r="I4395" t="s">
        <v>135</v>
      </c>
      <c r="J4395" t="s">
        <v>136</v>
      </c>
      <c r="K4395" t="s">
        <v>137</v>
      </c>
      <c r="L4395" t="s">
        <v>12766</v>
      </c>
      <c r="M4395" t="s">
        <v>12767</v>
      </c>
      <c r="N4395">
        <v>2.4722222220000001</v>
      </c>
      <c r="O4395">
        <v>0</v>
      </c>
      <c r="P4395">
        <v>0</v>
      </c>
      <c r="Q4395">
        <v>1</v>
      </c>
      <c r="R4395">
        <v>129</v>
      </c>
      <c r="S4395">
        <v>0</v>
      </c>
      <c r="T4395">
        <v>4</v>
      </c>
      <c r="U4395">
        <v>0</v>
      </c>
      <c r="V4395">
        <v>0</v>
      </c>
      <c r="W4395">
        <v>0</v>
      </c>
      <c r="X4395">
        <v>0</v>
      </c>
      <c r="Y4395">
        <v>1.3418800414923002</v>
      </c>
      <c r="Z4395">
        <v>428.00588805173214</v>
      </c>
      <c r="AA4395">
        <v>0</v>
      </c>
      <c r="AB4395">
        <v>1.7387846048966447</v>
      </c>
      <c r="AC4395">
        <v>0</v>
      </c>
      <c r="AD4395">
        <v>0</v>
      </c>
      <c r="AE4395">
        <v>431.08655269812107</v>
      </c>
    </row>
    <row r="4396" spans="1:31" x14ac:dyDescent="0.25">
      <c r="A4396">
        <v>1674232</v>
      </c>
      <c r="B4396">
        <v>1</v>
      </c>
      <c r="C4396" t="s">
        <v>80</v>
      </c>
      <c r="D4396" t="s">
        <v>104</v>
      </c>
      <c r="E4396" t="s">
        <v>140</v>
      </c>
      <c r="F4396" t="s">
        <v>12768</v>
      </c>
      <c r="G4396" t="s">
        <v>197</v>
      </c>
      <c r="H4396" t="s">
        <v>143</v>
      </c>
      <c r="I4396" t="s">
        <v>135</v>
      </c>
      <c r="J4396" t="s">
        <v>136</v>
      </c>
      <c r="K4396" t="s">
        <v>137</v>
      </c>
      <c r="L4396" t="s">
        <v>12769</v>
      </c>
      <c r="M4396" t="s">
        <v>12770</v>
      </c>
      <c r="N4396">
        <v>1.08</v>
      </c>
      <c r="O4396">
        <v>0</v>
      </c>
      <c r="P4396">
        <v>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7.2178786551284457E-2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7.2178786551284457E-2</v>
      </c>
    </row>
    <row r="4397" spans="1:31" x14ac:dyDescent="0.25">
      <c r="A4397">
        <v>1674233</v>
      </c>
      <c r="B4397">
        <v>1</v>
      </c>
      <c r="C4397" t="s">
        <v>80</v>
      </c>
      <c r="D4397" t="s">
        <v>107</v>
      </c>
      <c r="E4397" t="s">
        <v>140</v>
      </c>
      <c r="F4397" t="s">
        <v>12771</v>
      </c>
      <c r="G4397" t="s">
        <v>209</v>
      </c>
      <c r="H4397" t="s">
        <v>143</v>
      </c>
      <c r="I4397" t="s">
        <v>135</v>
      </c>
      <c r="J4397" t="s">
        <v>136</v>
      </c>
      <c r="K4397" t="s">
        <v>137</v>
      </c>
      <c r="L4397" t="s">
        <v>12772</v>
      </c>
      <c r="M4397" t="s">
        <v>12773</v>
      </c>
      <c r="N4397">
        <v>0.75888888799999998</v>
      </c>
      <c r="O4397">
        <v>0</v>
      </c>
      <c r="P4397">
        <v>2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3.8966709535833333E-4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3.8966709535833333E-4</v>
      </c>
    </row>
    <row r="4398" spans="1:31" x14ac:dyDescent="0.25">
      <c r="A4398">
        <v>1674234</v>
      </c>
      <c r="B4398">
        <v>1</v>
      </c>
      <c r="C4398" t="s">
        <v>80</v>
      </c>
      <c r="D4398" t="s">
        <v>97</v>
      </c>
      <c r="E4398" t="s">
        <v>140</v>
      </c>
      <c r="F4398" t="s">
        <v>12774</v>
      </c>
      <c r="G4398" t="s">
        <v>389</v>
      </c>
      <c r="H4398" t="s">
        <v>143</v>
      </c>
      <c r="I4398" t="s">
        <v>135</v>
      </c>
      <c r="J4398" t="s">
        <v>136</v>
      </c>
      <c r="K4398" t="s">
        <v>137</v>
      </c>
      <c r="L4398" t="s">
        <v>12775</v>
      </c>
      <c r="M4398" t="s">
        <v>12776</v>
      </c>
      <c r="N4398">
        <v>3.0319444440000001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</row>
    <row r="4399" spans="1:31" x14ac:dyDescent="0.25">
      <c r="A4399">
        <v>1674235</v>
      </c>
      <c r="B4399">
        <v>1</v>
      </c>
      <c r="C4399" t="s">
        <v>81</v>
      </c>
      <c r="D4399" t="s">
        <v>120</v>
      </c>
      <c r="E4399" t="s">
        <v>140</v>
      </c>
      <c r="F4399" t="s">
        <v>12777</v>
      </c>
      <c r="G4399" t="s">
        <v>209</v>
      </c>
      <c r="H4399" t="s">
        <v>143</v>
      </c>
      <c r="I4399" t="s">
        <v>135</v>
      </c>
      <c r="J4399" t="s">
        <v>136</v>
      </c>
      <c r="K4399" t="s">
        <v>137</v>
      </c>
      <c r="L4399" t="s">
        <v>12778</v>
      </c>
      <c r="M4399" t="s">
        <v>12779</v>
      </c>
      <c r="N4399">
        <v>0.59277777700000001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2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7.173540249442667E-2</v>
      </c>
      <c r="AC4399">
        <v>0</v>
      </c>
      <c r="AD4399">
        <v>0</v>
      </c>
      <c r="AE4399">
        <v>7.173540249442667E-2</v>
      </c>
    </row>
    <row r="4400" spans="1:31" x14ac:dyDescent="0.25">
      <c r="A4400">
        <v>1674237</v>
      </c>
      <c r="B4400">
        <v>1</v>
      </c>
      <c r="C4400" t="s">
        <v>80</v>
      </c>
      <c r="D4400" t="s">
        <v>105</v>
      </c>
      <c r="E4400" t="s">
        <v>151</v>
      </c>
      <c r="F4400" t="s">
        <v>12780</v>
      </c>
      <c r="G4400" t="s">
        <v>222</v>
      </c>
      <c r="H4400" t="s">
        <v>143</v>
      </c>
      <c r="I4400" t="s">
        <v>135</v>
      </c>
      <c r="J4400" t="s">
        <v>136</v>
      </c>
      <c r="K4400" t="s">
        <v>137</v>
      </c>
      <c r="L4400" t="s">
        <v>12781</v>
      </c>
      <c r="M4400" t="s">
        <v>12782</v>
      </c>
      <c r="N4400">
        <v>0.73499999999999999</v>
      </c>
      <c r="O4400">
        <v>0</v>
      </c>
      <c r="P4400">
        <v>92</v>
      </c>
      <c r="Q4400">
        <v>0</v>
      </c>
      <c r="R4400">
        <v>0</v>
      </c>
      <c r="S4400">
        <v>0</v>
      </c>
      <c r="T4400">
        <v>7</v>
      </c>
      <c r="U4400">
        <v>0</v>
      </c>
      <c r="V4400">
        <v>0</v>
      </c>
      <c r="W4400">
        <v>0</v>
      </c>
      <c r="X4400">
        <v>19.711377194593457</v>
      </c>
      <c r="Y4400">
        <v>0</v>
      </c>
      <c r="Z4400">
        <v>0</v>
      </c>
      <c r="AA4400">
        <v>0</v>
      </c>
      <c r="AB4400">
        <v>2.7370826245292252</v>
      </c>
      <c r="AC4400">
        <v>0</v>
      </c>
      <c r="AD4400">
        <v>0</v>
      </c>
      <c r="AE4400">
        <v>22.448459819122682</v>
      </c>
    </row>
    <row r="4401" spans="1:31" x14ac:dyDescent="0.25">
      <c r="A4401">
        <v>1674238</v>
      </c>
      <c r="B4401">
        <v>1</v>
      </c>
      <c r="C4401" t="s">
        <v>80</v>
      </c>
      <c r="D4401" t="s">
        <v>108</v>
      </c>
      <c r="E4401" t="s">
        <v>140</v>
      </c>
      <c r="F4401" t="s">
        <v>12783</v>
      </c>
      <c r="G4401" t="s">
        <v>197</v>
      </c>
      <c r="H4401" t="s">
        <v>143</v>
      </c>
      <c r="I4401" t="s">
        <v>135</v>
      </c>
      <c r="J4401" t="s">
        <v>136</v>
      </c>
      <c r="K4401" t="s">
        <v>137</v>
      </c>
      <c r="L4401" t="s">
        <v>12784</v>
      </c>
      <c r="M4401" t="s">
        <v>12785</v>
      </c>
      <c r="N4401">
        <v>1.0891666659999999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0.83488540330461014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0.83488540330461014</v>
      </c>
    </row>
    <row r="4402" spans="1:31" x14ac:dyDescent="0.25">
      <c r="A4402">
        <v>1674239</v>
      </c>
      <c r="B4402">
        <v>1</v>
      </c>
      <c r="C4402" t="s">
        <v>80</v>
      </c>
      <c r="D4402" t="s">
        <v>97</v>
      </c>
      <c r="E4402" t="s">
        <v>140</v>
      </c>
      <c r="F4402" t="s">
        <v>12786</v>
      </c>
      <c r="G4402" t="s">
        <v>389</v>
      </c>
      <c r="H4402" t="s">
        <v>143</v>
      </c>
      <c r="I4402" t="s">
        <v>135</v>
      </c>
      <c r="J4402" t="s">
        <v>136</v>
      </c>
      <c r="K4402" t="s">
        <v>137</v>
      </c>
      <c r="L4402" t="s">
        <v>12787</v>
      </c>
      <c r="M4402" t="s">
        <v>12788</v>
      </c>
      <c r="N4402">
        <v>0.880833333</v>
      </c>
      <c r="O4402">
        <v>0</v>
      </c>
      <c r="P4402">
        <v>2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0.63283105982005006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0.63283105982005006</v>
      </c>
    </row>
    <row r="4403" spans="1:31" x14ac:dyDescent="0.25">
      <c r="A4403">
        <v>1674240</v>
      </c>
      <c r="B4403">
        <v>1</v>
      </c>
      <c r="C4403" t="s">
        <v>80</v>
      </c>
      <c r="D4403" t="s">
        <v>97</v>
      </c>
      <c r="E4403" t="s">
        <v>140</v>
      </c>
      <c r="F4403" t="s">
        <v>12789</v>
      </c>
      <c r="G4403" t="s">
        <v>197</v>
      </c>
      <c r="H4403" t="s">
        <v>143</v>
      </c>
      <c r="I4403" t="s">
        <v>135</v>
      </c>
      <c r="J4403" t="s">
        <v>136</v>
      </c>
      <c r="K4403" t="s">
        <v>137</v>
      </c>
      <c r="L4403" t="s">
        <v>12790</v>
      </c>
      <c r="M4403" t="s">
        <v>12791</v>
      </c>
      <c r="N4403">
        <v>1.753333333</v>
      </c>
      <c r="O4403">
        <v>0</v>
      </c>
      <c r="P4403">
        <v>0</v>
      </c>
      <c r="Q4403">
        <v>0</v>
      </c>
      <c r="R4403">
        <v>2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0.46832070649679997</v>
      </c>
      <c r="AA4403">
        <v>0</v>
      </c>
      <c r="AB4403">
        <v>0</v>
      </c>
      <c r="AC4403">
        <v>0</v>
      </c>
      <c r="AD4403">
        <v>0</v>
      </c>
      <c r="AE4403">
        <v>0.46832070649679997</v>
      </c>
    </row>
    <row r="4404" spans="1:31" x14ac:dyDescent="0.25">
      <c r="A4404">
        <v>1674241</v>
      </c>
      <c r="B4404">
        <v>1</v>
      </c>
      <c r="C4404" t="s">
        <v>81</v>
      </c>
      <c r="D4404" t="s">
        <v>128</v>
      </c>
      <c r="E4404" t="s">
        <v>140</v>
      </c>
      <c r="F4404" t="s">
        <v>11984</v>
      </c>
      <c r="G4404" t="s">
        <v>209</v>
      </c>
      <c r="H4404" t="s">
        <v>143</v>
      </c>
      <c r="I4404" t="s">
        <v>135</v>
      </c>
      <c r="J4404" t="s">
        <v>136</v>
      </c>
      <c r="K4404" t="s">
        <v>137</v>
      </c>
      <c r="L4404" t="s">
        <v>12792</v>
      </c>
      <c r="M4404" t="s">
        <v>12793</v>
      </c>
      <c r="N4404">
        <v>2.1294444440000002</v>
      </c>
      <c r="O4404">
        <v>0</v>
      </c>
      <c r="P4404">
        <v>10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6.2672442564184205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6.2672442564184205</v>
      </c>
    </row>
    <row r="4405" spans="1:31" x14ac:dyDescent="0.25">
      <c r="A4405">
        <v>1674242</v>
      </c>
      <c r="B4405">
        <v>1</v>
      </c>
      <c r="C4405" t="s">
        <v>80</v>
      </c>
      <c r="D4405" t="s">
        <v>100</v>
      </c>
      <c r="E4405" t="s">
        <v>140</v>
      </c>
      <c r="F4405" t="s">
        <v>12794</v>
      </c>
      <c r="G4405" t="s">
        <v>197</v>
      </c>
      <c r="H4405" t="s">
        <v>143</v>
      </c>
      <c r="I4405" t="s">
        <v>135</v>
      </c>
      <c r="J4405" t="s">
        <v>136</v>
      </c>
      <c r="K4405" t="s">
        <v>137</v>
      </c>
      <c r="L4405" t="s">
        <v>12795</v>
      </c>
      <c r="M4405" t="s">
        <v>12796</v>
      </c>
      <c r="N4405">
        <v>1.8233333329999999</v>
      </c>
      <c r="O4405">
        <v>0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0.20564829243868005</v>
      </c>
      <c r="AA4405">
        <v>0</v>
      </c>
      <c r="AB4405">
        <v>0</v>
      </c>
      <c r="AC4405">
        <v>0</v>
      </c>
      <c r="AD4405">
        <v>0</v>
      </c>
      <c r="AE4405">
        <v>0.20564829243868005</v>
      </c>
    </row>
    <row r="4406" spans="1:31" x14ac:dyDescent="0.25">
      <c r="A4406">
        <v>1674243</v>
      </c>
      <c r="B4406">
        <v>1</v>
      </c>
      <c r="C4406" t="s">
        <v>80</v>
      </c>
      <c r="D4406" t="s">
        <v>82</v>
      </c>
      <c r="E4406" t="s">
        <v>200</v>
      </c>
      <c r="F4406" t="s">
        <v>454</v>
      </c>
      <c r="G4406" t="s">
        <v>202</v>
      </c>
      <c r="H4406" t="s">
        <v>143</v>
      </c>
      <c r="I4406" t="s">
        <v>135</v>
      </c>
      <c r="J4406" t="s">
        <v>136</v>
      </c>
      <c r="K4406" t="s">
        <v>137</v>
      </c>
      <c r="L4406" t="s">
        <v>12797</v>
      </c>
      <c r="M4406" t="s">
        <v>12798</v>
      </c>
      <c r="N4406">
        <v>13.740277776999999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79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400.49559583739176</v>
      </c>
      <c r="AC4406">
        <v>0</v>
      </c>
      <c r="AD4406">
        <v>0</v>
      </c>
      <c r="AE4406">
        <v>400.49559583739176</v>
      </c>
    </row>
    <row r="4407" spans="1:31" x14ac:dyDescent="0.25">
      <c r="A4407">
        <v>1674246</v>
      </c>
      <c r="B4407">
        <v>1</v>
      </c>
      <c r="C4407" t="s">
        <v>80</v>
      </c>
      <c r="D4407" t="s">
        <v>106</v>
      </c>
      <c r="E4407" t="s">
        <v>146</v>
      </c>
      <c r="F4407" t="s">
        <v>12799</v>
      </c>
      <c r="G4407" t="s">
        <v>267</v>
      </c>
      <c r="H4407" t="s">
        <v>143</v>
      </c>
      <c r="I4407" t="s">
        <v>135</v>
      </c>
      <c r="J4407" t="s">
        <v>136</v>
      </c>
      <c r="K4407" t="s">
        <v>137</v>
      </c>
      <c r="L4407" t="s">
        <v>12800</v>
      </c>
      <c r="M4407" t="s">
        <v>12801</v>
      </c>
      <c r="N4407">
        <v>2.1388888879999999</v>
      </c>
      <c r="O4407">
        <v>0</v>
      </c>
      <c r="P4407">
        <v>20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2.2715572040438352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2.2715572040438352</v>
      </c>
    </row>
    <row r="4408" spans="1:31" x14ac:dyDescent="0.25">
      <c r="A4408">
        <v>1674247</v>
      </c>
      <c r="B4408">
        <v>1</v>
      </c>
      <c r="C4408" t="s">
        <v>80</v>
      </c>
      <c r="D4408" t="s">
        <v>97</v>
      </c>
      <c r="E4408" t="s">
        <v>151</v>
      </c>
      <c r="F4408" t="s">
        <v>1110</v>
      </c>
      <c r="G4408" t="s">
        <v>222</v>
      </c>
      <c r="H4408" t="s">
        <v>143</v>
      </c>
      <c r="I4408" t="s">
        <v>135</v>
      </c>
      <c r="J4408" t="s">
        <v>136</v>
      </c>
      <c r="K4408" t="s">
        <v>137</v>
      </c>
      <c r="L4408" t="s">
        <v>12802</v>
      </c>
      <c r="M4408" t="s">
        <v>12803</v>
      </c>
      <c r="N4408">
        <v>4.9155555550000001</v>
      </c>
      <c r="O4408">
        <v>0</v>
      </c>
      <c r="P4408">
        <v>1</v>
      </c>
      <c r="Q4408">
        <v>0</v>
      </c>
      <c r="R4408">
        <v>4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1.3011942783799999</v>
      </c>
      <c r="Y4408">
        <v>0</v>
      </c>
      <c r="Z4408">
        <v>6.0293809037053334</v>
      </c>
      <c r="AA4408">
        <v>0</v>
      </c>
      <c r="AB4408">
        <v>0</v>
      </c>
      <c r="AC4408">
        <v>0</v>
      </c>
      <c r="AD4408">
        <v>0</v>
      </c>
      <c r="AE4408">
        <v>7.3305751820853331</v>
      </c>
    </row>
    <row r="4409" spans="1:31" x14ac:dyDescent="0.25">
      <c r="A4409">
        <v>1674249</v>
      </c>
      <c r="B4409">
        <v>1</v>
      </c>
      <c r="C4409" t="s">
        <v>80</v>
      </c>
      <c r="D4409" t="s">
        <v>106</v>
      </c>
      <c r="E4409" t="s">
        <v>131</v>
      </c>
      <c r="F4409" t="s">
        <v>7145</v>
      </c>
      <c r="G4409" t="s">
        <v>161</v>
      </c>
      <c r="H4409" t="s">
        <v>134</v>
      </c>
      <c r="I4409" t="s">
        <v>173</v>
      </c>
      <c r="J4409" t="s">
        <v>136</v>
      </c>
      <c r="K4409" t="s">
        <v>137</v>
      </c>
      <c r="L4409" t="s">
        <v>12804</v>
      </c>
      <c r="M4409" t="s">
        <v>12805</v>
      </c>
      <c r="N4409">
        <v>3.0555550000000002E-3</v>
      </c>
      <c r="O4409">
        <v>1</v>
      </c>
      <c r="P4409">
        <v>545</v>
      </c>
      <c r="Q4409">
        <v>42</v>
      </c>
      <c r="R4409">
        <v>31</v>
      </c>
      <c r="S4409">
        <v>8</v>
      </c>
      <c r="T4409">
        <v>55</v>
      </c>
      <c r="U4409">
        <v>0</v>
      </c>
      <c r="V4409">
        <v>0</v>
      </c>
      <c r="W4409">
        <v>9.6434704690500023E-4</v>
      </c>
      <c r="X4409">
        <v>0.36433177470754124</v>
      </c>
      <c r="Y4409">
        <v>0.39031694105109754</v>
      </c>
      <c r="Z4409">
        <v>2.2402905644472223E-2</v>
      </c>
      <c r="AA4409">
        <v>5.9392369564928896E-2</v>
      </c>
      <c r="AB4409">
        <v>8.1063761814991392E-2</v>
      </c>
      <c r="AC4409">
        <v>0</v>
      </c>
      <c r="AD4409">
        <v>0</v>
      </c>
      <c r="AE4409">
        <v>0.91847209982993627</v>
      </c>
    </row>
    <row r="4410" spans="1:31" x14ac:dyDescent="0.25">
      <c r="A4410">
        <v>1674250</v>
      </c>
      <c r="B4410">
        <v>1</v>
      </c>
      <c r="C4410" t="s">
        <v>80</v>
      </c>
      <c r="D4410" t="s">
        <v>83</v>
      </c>
      <c r="E4410" t="s">
        <v>7370</v>
      </c>
      <c r="F4410" t="s">
        <v>12806</v>
      </c>
      <c r="G4410" t="s">
        <v>1912</v>
      </c>
      <c r="H4410" t="s">
        <v>134</v>
      </c>
      <c r="I4410" t="s">
        <v>135</v>
      </c>
      <c r="J4410" t="s">
        <v>136</v>
      </c>
      <c r="K4410" t="s">
        <v>137</v>
      </c>
      <c r="L4410" t="s">
        <v>12807</v>
      </c>
      <c r="M4410" t="s">
        <v>12808</v>
      </c>
      <c r="N4410">
        <v>1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171.9048201906343</v>
      </c>
      <c r="AD4410">
        <v>0</v>
      </c>
      <c r="AE4410">
        <v>171.9048201906343</v>
      </c>
    </row>
    <row r="4411" spans="1:31" x14ac:dyDescent="0.25">
      <c r="A4411">
        <v>1674254</v>
      </c>
      <c r="B4411">
        <v>1</v>
      </c>
      <c r="C4411" t="s">
        <v>81</v>
      </c>
      <c r="D4411" t="s">
        <v>122</v>
      </c>
      <c r="E4411" t="s">
        <v>164</v>
      </c>
      <c r="F4411" t="s">
        <v>12809</v>
      </c>
      <c r="G4411" t="s">
        <v>389</v>
      </c>
      <c r="H4411" t="s">
        <v>134</v>
      </c>
      <c r="I4411" t="s">
        <v>135</v>
      </c>
      <c r="J4411" t="s">
        <v>3</v>
      </c>
      <c r="K4411" t="s">
        <v>137</v>
      </c>
      <c r="L4411" t="s">
        <v>12810</v>
      </c>
      <c r="M4411" t="s">
        <v>12811</v>
      </c>
      <c r="N4411">
        <v>2.204722222</v>
      </c>
      <c r="O4411">
        <v>23</v>
      </c>
      <c r="P4411">
        <v>837</v>
      </c>
      <c r="Q4411">
        <v>70</v>
      </c>
      <c r="R4411">
        <v>29</v>
      </c>
      <c r="S4411">
        <v>24</v>
      </c>
      <c r="T4411">
        <v>58</v>
      </c>
      <c r="U4411">
        <v>0</v>
      </c>
      <c r="V4411">
        <v>2</v>
      </c>
      <c r="W4411">
        <v>8.7235631879177067</v>
      </c>
      <c r="X4411">
        <v>296.91365015925044</v>
      </c>
      <c r="Y4411">
        <v>172.63300773160637</v>
      </c>
      <c r="Z4411">
        <v>10.365427388774409</v>
      </c>
      <c r="AA4411">
        <v>161.23359893465641</v>
      </c>
      <c r="AB4411">
        <v>41.410331309281609</v>
      </c>
      <c r="AC4411">
        <v>0</v>
      </c>
      <c r="AD4411">
        <v>1.4682637537526402</v>
      </c>
      <c r="AE4411">
        <v>692.74784246523961</v>
      </c>
    </row>
    <row r="4412" spans="1:31" x14ac:dyDescent="0.25">
      <c r="A4412">
        <v>1674255</v>
      </c>
      <c r="B4412">
        <v>1</v>
      </c>
      <c r="C4412" t="s">
        <v>80</v>
      </c>
      <c r="D4412" t="s">
        <v>107</v>
      </c>
      <c r="E4412" t="s">
        <v>140</v>
      </c>
      <c r="F4412" t="s">
        <v>12812</v>
      </c>
      <c r="G4412" t="s">
        <v>197</v>
      </c>
      <c r="H4412" t="s">
        <v>143</v>
      </c>
      <c r="I4412" t="s">
        <v>135</v>
      </c>
      <c r="J4412" t="s">
        <v>136</v>
      </c>
      <c r="K4412" t="s">
        <v>137</v>
      </c>
      <c r="L4412" t="s">
        <v>12813</v>
      </c>
      <c r="M4412" t="s">
        <v>12814</v>
      </c>
      <c r="N4412">
        <v>2.1869444439999999</v>
      </c>
      <c r="O4412">
        <v>0</v>
      </c>
      <c r="P4412">
        <v>2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0.85393939981513001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0.85393939981513001</v>
      </c>
    </row>
    <row r="4413" spans="1:31" x14ac:dyDescent="0.25">
      <c r="A4413">
        <v>1674256</v>
      </c>
      <c r="B4413">
        <v>1</v>
      </c>
      <c r="C4413" t="s">
        <v>80</v>
      </c>
      <c r="D4413" t="s">
        <v>104</v>
      </c>
      <c r="E4413" t="s">
        <v>140</v>
      </c>
      <c r="F4413" t="s">
        <v>12815</v>
      </c>
      <c r="G4413" t="s">
        <v>197</v>
      </c>
      <c r="H4413" t="s">
        <v>143</v>
      </c>
      <c r="I4413" t="s">
        <v>135</v>
      </c>
      <c r="J4413" t="s">
        <v>136</v>
      </c>
      <c r="K4413" t="s">
        <v>137</v>
      </c>
      <c r="L4413" t="s">
        <v>12816</v>
      </c>
      <c r="M4413" t="s">
        <v>12817</v>
      </c>
      <c r="N4413">
        <v>2.3094444439999999</v>
      </c>
      <c r="O4413">
        <v>0</v>
      </c>
      <c r="P4413">
        <v>4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1.3011194975725335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1.3011194975725335</v>
      </c>
    </row>
    <row r="4414" spans="1:31" x14ac:dyDescent="0.25">
      <c r="A4414">
        <v>1674257</v>
      </c>
      <c r="B4414">
        <v>1</v>
      </c>
      <c r="C4414" t="s">
        <v>81</v>
      </c>
      <c r="D4414" t="s">
        <v>127</v>
      </c>
      <c r="E4414" t="s">
        <v>140</v>
      </c>
      <c r="F4414" t="s">
        <v>12818</v>
      </c>
      <c r="G4414" t="s">
        <v>142</v>
      </c>
      <c r="H4414" t="s">
        <v>143</v>
      </c>
      <c r="I4414" t="s">
        <v>135</v>
      </c>
      <c r="J4414" t="s">
        <v>136</v>
      </c>
      <c r="K4414" t="s">
        <v>137</v>
      </c>
      <c r="L4414" t="s">
        <v>12819</v>
      </c>
      <c r="M4414" t="s">
        <v>12820</v>
      </c>
      <c r="N4414">
        <v>0.84638888800000001</v>
      </c>
      <c r="O4414">
        <v>0</v>
      </c>
      <c r="P4414">
        <v>3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0.47601057129900815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0.47601057129900815</v>
      </c>
    </row>
    <row r="4415" spans="1:31" x14ac:dyDescent="0.25">
      <c r="A4415">
        <v>1674260</v>
      </c>
      <c r="B4415">
        <v>1</v>
      </c>
      <c r="C4415" t="s">
        <v>81</v>
      </c>
      <c r="D4415" t="s">
        <v>123</v>
      </c>
      <c r="E4415" t="s">
        <v>164</v>
      </c>
      <c r="F4415" t="s">
        <v>12821</v>
      </c>
      <c r="G4415" t="s">
        <v>161</v>
      </c>
      <c r="H4415" t="s">
        <v>134</v>
      </c>
      <c r="I4415" t="s">
        <v>135</v>
      </c>
      <c r="J4415" t="s">
        <v>136</v>
      </c>
      <c r="K4415" t="s">
        <v>137</v>
      </c>
      <c r="L4415" t="s">
        <v>12822</v>
      </c>
      <c r="M4415" t="s">
        <v>12823</v>
      </c>
      <c r="N4415">
        <v>1.1369444440000001</v>
      </c>
      <c r="O4415">
        <v>0</v>
      </c>
      <c r="P4415">
        <v>2319</v>
      </c>
      <c r="Q4415">
        <v>0</v>
      </c>
      <c r="R4415">
        <v>177</v>
      </c>
      <c r="S4415">
        <v>24</v>
      </c>
      <c r="T4415">
        <v>543</v>
      </c>
      <c r="U4415">
        <v>20</v>
      </c>
      <c r="V4415">
        <v>14</v>
      </c>
      <c r="W4415">
        <v>0</v>
      </c>
      <c r="X4415">
        <v>878.492618903878</v>
      </c>
      <c r="Y4415">
        <v>0</v>
      </c>
      <c r="Z4415">
        <v>68.833261541875828</v>
      </c>
      <c r="AA4415">
        <v>1106.5551474139256</v>
      </c>
      <c r="AB4415">
        <v>606.75073360884414</v>
      </c>
      <c r="AC4415">
        <v>966.98805904866936</v>
      </c>
      <c r="AD4415">
        <v>87.466844901887214</v>
      </c>
      <c r="AE4415">
        <v>3715.0866654190804</v>
      </c>
    </row>
    <row r="4416" spans="1:31" x14ac:dyDescent="0.25">
      <c r="A4416">
        <v>1674261</v>
      </c>
      <c r="B4416">
        <v>1</v>
      </c>
      <c r="C4416" t="s">
        <v>80</v>
      </c>
      <c r="D4416" t="s">
        <v>98</v>
      </c>
      <c r="E4416" t="s">
        <v>151</v>
      </c>
      <c r="F4416" t="s">
        <v>12824</v>
      </c>
      <c r="G4416" t="s">
        <v>153</v>
      </c>
      <c r="H4416" t="s">
        <v>143</v>
      </c>
      <c r="I4416" t="s">
        <v>135</v>
      </c>
      <c r="J4416" t="s">
        <v>136</v>
      </c>
      <c r="K4416" t="s">
        <v>137</v>
      </c>
      <c r="L4416" t="s">
        <v>12825</v>
      </c>
      <c r="M4416" t="s">
        <v>12826</v>
      </c>
      <c r="N4416">
        <v>0.99166666599999997</v>
      </c>
      <c r="O4416">
        <v>0</v>
      </c>
      <c r="P4416">
        <v>7</v>
      </c>
      <c r="Q4416">
        <v>0</v>
      </c>
      <c r="R4416">
        <v>7</v>
      </c>
      <c r="S4416">
        <v>0</v>
      </c>
      <c r="T4416">
        <v>9</v>
      </c>
      <c r="U4416">
        <v>0</v>
      </c>
      <c r="V4416">
        <v>0</v>
      </c>
      <c r="W4416">
        <v>0</v>
      </c>
      <c r="X4416">
        <v>2.5521191150771467</v>
      </c>
      <c r="Y4416">
        <v>0</v>
      </c>
      <c r="Z4416">
        <v>1.0167921829528332</v>
      </c>
      <c r="AA4416">
        <v>0</v>
      </c>
      <c r="AB4416">
        <v>5.0542891151002198</v>
      </c>
      <c r="AC4416">
        <v>0</v>
      </c>
      <c r="AD4416">
        <v>0</v>
      </c>
      <c r="AE4416">
        <v>8.6232004131301991</v>
      </c>
    </row>
    <row r="4417" spans="1:31" x14ac:dyDescent="0.25">
      <c r="A4417">
        <v>1674262</v>
      </c>
      <c r="B4417">
        <v>1</v>
      </c>
      <c r="C4417" t="s">
        <v>81</v>
      </c>
      <c r="D4417" t="s">
        <v>121</v>
      </c>
      <c r="E4417" t="s">
        <v>146</v>
      </c>
      <c r="F4417" t="s">
        <v>12827</v>
      </c>
      <c r="G4417" t="s">
        <v>1061</v>
      </c>
      <c r="H4417" t="s">
        <v>143</v>
      </c>
      <c r="I4417" t="s">
        <v>135</v>
      </c>
      <c r="J4417" t="s">
        <v>136</v>
      </c>
      <c r="K4417" t="s">
        <v>137</v>
      </c>
      <c r="L4417" t="s">
        <v>12828</v>
      </c>
      <c r="M4417" t="s">
        <v>12829</v>
      </c>
      <c r="N4417">
        <v>2.3758333330000001</v>
      </c>
      <c r="O4417">
        <v>0</v>
      </c>
      <c r="P4417">
        <v>20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5.040266098017268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5.040266098017268</v>
      </c>
    </row>
    <row r="4418" spans="1:31" x14ac:dyDescent="0.25">
      <c r="A4418">
        <v>1674263</v>
      </c>
      <c r="B4418">
        <v>1</v>
      </c>
      <c r="C4418" t="s">
        <v>80</v>
      </c>
      <c r="D4418" t="s">
        <v>103</v>
      </c>
      <c r="E4418" t="s">
        <v>140</v>
      </c>
      <c r="F4418" t="s">
        <v>12830</v>
      </c>
      <c r="G4418" t="s">
        <v>197</v>
      </c>
      <c r="H4418" t="s">
        <v>143</v>
      </c>
      <c r="I4418" t="s">
        <v>135</v>
      </c>
      <c r="J4418" t="s">
        <v>136</v>
      </c>
      <c r="K4418" t="s">
        <v>137</v>
      </c>
      <c r="L4418" t="s">
        <v>12831</v>
      </c>
      <c r="M4418" t="s">
        <v>12832</v>
      </c>
      <c r="N4418">
        <v>1.9908333330000001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0.85225378809453445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0.85225378809453445</v>
      </c>
    </row>
    <row r="4419" spans="1:31" x14ac:dyDescent="0.25">
      <c r="A4419">
        <v>1674265</v>
      </c>
      <c r="B4419">
        <v>1</v>
      </c>
      <c r="C4419" t="s">
        <v>81</v>
      </c>
      <c r="D4419" t="s">
        <v>122</v>
      </c>
      <c r="E4419" t="s">
        <v>131</v>
      </c>
      <c r="F4419" t="s">
        <v>12833</v>
      </c>
      <c r="G4419" t="s">
        <v>161</v>
      </c>
      <c r="H4419" t="s">
        <v>134</v>
      </c>
      <c r="I4419" t="s">
        <v>135</v>
      </c>
      <c r="J4419" t="s">
        <v>136</v>
      </c>
      <c r="K4419" t="s">
        <v>137</v>
      </c>
      <c r="L4419" t="s">
        <v>12834</v>
      </c>
      <c r="M4419" t="s">
        <v>12835</v>
      </c>
      <c r="N4419">
        <v>2.1666666659999998</v>
      </c>
      <c r="O4419">
        <v>0</v>
      </c>
      <c r="P4419">
        <v>1794</v>
      </c>
      <c r="Q4419">
        <v>12</v>
      </c>
      <c r="R4419">
        <v>26</v>
      </c>
      <c r="S4419">
        <v>5</v>
      </c>
      <c r="T4419">
        <v>189</v>
      </c>
      <c r="U4419">
        <v>2</v>
      </c>
      <c r="V4419">
        <v>0</v>
      </c>
      <c r="W4419">
        <v>0</v>
      </c>
      <c r="X4419">
        <v>906.32553176348222</v>
      </c>
      <c r="Y4419">
        <v>94.158323901471277</v>
      </c>
      <c r="Z4419">
        <v>8.0802376642943816</v>
      </c>
      <c r="AA4419">
        <v>50.151877620475176</v>
      </c>
      <c r="AB4419">
        <v>271.55294669525449</v>
      </c>
      <c r="AC4419">
        <v>49.150065689884009</v>
      </c>
      <c r="AD4419">
        <v>0</v>
      </c>
      <c r="AE4419">
        <v>1379.4189833348617</v>
      </c>
    </row>
    <row r="4420" spans="1:31" x14ac:dyDescent="0.25">
      <c r="A4420">
        <v>1674266</v>
      </c>
      <c r="B4420">
        <v>1</v>
      </c>
      <c r="C4420" t="s">
        <v>80</v>
      </c>
      <c r="D4420" t="s">
        <v>84</v>
      </c>
      <c r="E4420" t="s">
        <v>200</v>
      </c>
      <c r="F4420" t="s">
        <v>12689</v>
      </c>
      <c r="G4420" t="s">
        <v>240</v>
      </c>
      <c r="H4420" t="s">
        <v>143</v>
      </c>
      <c r="I4420" t="s">
        <v>135</v>
      </c>
      <c r="J4420" t="s">
        <v>136</v>
      </c>
      <c r="K4420" t="s">
        <v>137</v>
      </c>
      <c r="L4420" t="s">
        <v>12836</v>
      </c>
      <c r="M4420" t="s">
        <v>12837</v>
      </c>
      <c r="N4420">
        <v>1.257222222</v>
      </c>
      <c r="O4420">
        <v>0</v>
      </c>
      <c r="P4420">
        <v>86</v>
      </c>
      <c r="Q4420">
        <v>0</v>
      </c>
      <c r="R4420">
        <v>0</v>
      </c>
      <c r="S4420">
        <v>0</v>
      </c>
      <c r="T4420">
        <v>3</v>
      </c>
      <c r="U4420">
        <v>0</v>
      </c>
      <c r="V4420">
        <v>0</v>
      </c>
      <c r="W4420">
        <v>0</v>
      </c>
      <c r="X4420">
        <v>38.798727647626734</v>
      </c>
      <c r="Y4420">
        <v>0</v>
      </c>
      <c r="Z4420">
        <v>0</v>
      </c>
      <c r="AA4420">
        <v>0</v>
      </c>
      <c r="AB4420">
        <v>2.2659297070593332</v>
      </c>
      <c r="AC4420">
        <v>0</v>
      </c>
      <c r="AD4420">
        <v>0</v>
      </c>
      <c r="AE4420">
        <v>41.064657354686069</v>
      </c>
    </row>
    <row r="4421" spans="1:31" x14ac:dyDescent="0.25">
      <c r="A4421">
        <v>1674268</v>
      </c>
      <c r="B4421">
        <v>1</v>
      </c>
      <c r="C4421" t="s">
        <v>80</v>
      </c>
      <c r="D4421" t="s">
        <v>101</v>
      </c>
      <c r="E4421" t="s">
        <v>140</v>
      </c>
      <c r="F4421" t="s">
        <v>12838</v>
      </c>
      <c r="G4421" t="s">
        <v>209</v>
      </c>
      <c r="H4421" t="s">
        <v>143</v>
      </c>
      <c r="I4421" t="s">
        <v>135</v>
      </c>
      <c r="J4421" t="s">
        <v>136</v>
      </c>
      <c r="K4421" t="s">
        <v>137</v>
      </c>
      <c r="L4421" t="s">
        <v>12839</v>
      </c>
      <c r="M4421" t="s">
        <v>12840</v>
      </c>
      <c r="N4421">
        <v>3.4172222219999999</v>
      </c>
      <c r="O4421">
        <v>0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1.247924195204221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1.247924195204221</v>
      </c>
    </row>
    <row r="4422" spans="1:31" x14ac:dyDescent="0.25">
      <c r="A4422">
        <v>1674270</v>
      </c>
      <c r="B4422">
        <v>1</v>
      </c>
      <c r="C4422" t="s">
        <v>80</v>
      </c>
      <c r="D4422" t="s">
        <v>107</v>
      </c>
      <c r="E4422" t="s">
        <v>140</v>
      </c>
      <c r="F4422" t="s">
        <v>12841</v>
      </c>
      <c r="G4422" t="s">
        <v>209</v>
      </c>
      <c r="H4422" t="s">
        <v>143</v>
      </c>
      <c r="I4422" t="s">
        <v>135</v>
      </c>
      <c r="J4422" t="s">
        <v>136</v>
      </c>
      <c r="K4422" t="s">
        <v>137</v>
      </c>
      <c r="L4422" t="s">
        <v>12842</v>
      </c>
      <c r="M4422" t="s">
        <v>12843</v>
      </c>
      <c r="N4422">
        <v>2.4344444439999999</v>
      </c>
      <c r="O4422">
        <v>0</v>
      </c>
      <c r="P4422">
        <v>2</v>
      </c>
      <c r="Q4422">
        <v>0</v>
      </c>
      <c r="R4422">
        <v>0</v>
      </c>
      <c r="S4422">
        <v>0</v>
      </c>
      <c r="T4422">
        <v>7</v>
      </c>
      <c r="U4422">
        <v>0</v>
      </c>
      <c r="V4422">
        <v>0</v>
      </c>
      <c r="W4422">
        <v>0</v>
      </c>
      <c r="X4422">
        <v>0.27629326491728506</v>
      </c>
      <c r="Y4422">
        <v>0</v>
      </c>
      <c r="Z4422">
        <v>0</v>
      </c>
      <c r="AA4422">
        <v>0</v>
      </c>
      <c r="AB4422">
        <v>13.590826267731575</v>
      </c>
      <c r="AC4422">
        <v>0</v>
      </c>
      <c r="AD4422">
        <v>0</v>
      </c>
      <c r="AE4422">
        <v>13.867119532648861</v>
      </c>
    </row>
    <row r="4423" spans="1:31" x14ac:dyDescent="0.25">
      <c r="A4423">
        <v>1674271</v>
      </c>
      <c r="B4423">
        <v>1</v>
      </c>
      <c r="C4423" t="s">
        <v>81</v>
      </c>
      <c r="D4423" t="s">
        <v>112</v>
      </c>
      <c r="E4423" t="s">
        <v>140</v>
      </c>
      <c r="F4423" t="s">
        <v>12844</v>
      </c>
      <c r="G4423" t="s">
        <v>197</v>
      </c>
      <c r="H4423" t="s">
        <v>143</v>
      </c>
      <c r="I4423" t="s">
        <v>135</v>
      </c>
      <c r="J4423" t="s">
        <v>136</v>
      </c>
      <c r="K4423" t="s">
        <v>137</v>
      </c>
      <c r="L4423" t="s">
        <v>12845</v>
      </c>
      <c r="M4423" t="s">
        <v>12846</v>
      </c>
      <c r="N4423">
        <v>0.8175</v>
      </c>
      <c r="O4423">
        <v>0</v>
      </c>
      <c r="P4423">
        <v>3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0.79715023957349562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0.79715023957349562</v>
      </c>
    </row>
    <row r="4424" spans="1:31" x14ac:dyDescent="0.25">
      <c r="A4424">
        <v>1674273</v>
      </c>
      <c r="B4424">
        <v>1</v>
      </c>
      <c r="C4424" t="s">
        <v>80</v>
      </c>
      <c r="D4424" t="s">
        <v>87</v>
      </c>
      <c r="E4424" t="s">
        <v>140</v>
      </c>
      <c r="F4424" t="s">
        <v>12847</v>
      </c>
      <c r="G4424" t="s">
        <v>197</v>
      </c>
      <c r="H4424" t="s">
        <v>143</v>
      </c>
      <c r="I4424" t="s">
        <v>135</v>
      </c>
      <c r="J4424" t="s">
        <v>136</v>
      </c>
      <c r="K4424" t="s">
        <v>137</v>
      </c>
      <c r="L4424" t="s">
        <v>12848</v>
      </c>
      <c r="M4424" t="s">
        <v>12849</v>
      </c>
      <c r="N4424">
        <v>1.5066666660000001</v>
      </c>
      <c r="O4424">
        <v>0</v>
      </c>
      <c r="P4424">
        <v>3</v>
      </c>
      <c r="Q4424">
        <v>0</v>
      </c>
      <c r="R4424">
        <v>0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0.61905244152970762</v>
      </c>
      <c r="Y4424">
        <v>0</v>
      </c>
      <c r="Z4424">
        <v>0</v>
      </c>
      <c r="AA4424">
        <v>0</v>
      </c>
      <c r="AB4424">
        <v>0.27447639468461332</v>
      </c>
      <c r="AC4424">
        <v>0</v>
      </c>
      <c r="AD4424">
        <v>0</v>
      </c>
      <c r="AE4424">
        <v>0.893528836214321</v>
      </c>
    </row>
    <row r="4425" spans="1:31" x14ac:dyDescent="0.25">
      <c r="A4425">
        <v>1674276</v>
      </c>
      <c r="B4425">
        <v>1</v>
      </c>
      <c r="C4425" t="s">
        <v>80</v>
      </c>
      <c r="D4425" t="s">
        <v>104</v>
      </c>
      <c r="E4425" t="s">
        <v>200</v>
      </c>
      <c r="F4425" t="s">
        <v>12850</v>
      </c>
      <c r="G4425" t="s">
        <v>209</v>
      </c>
      <c r="H4425" t="s">
        <v>143</v>
      </c>
      <c r="I4425" t="s">
        <v>135</v>
      </c>
      <c r="J4425" t="s">
        <v>136</v>
      </c>
      <c r="K4425" t="s">
        <v>137</v>
      </c>
      <c r="L4425" t="s">
        <v>12851</v>
      </c>
      <c r="M4425" t="s">
        <v>12852</v>
      </c>
      <c r="N4425">
        <v>2.7430555550000002</v>
      </c>
      <c r="O4425">
        <v>0</v>
      </c>
      <c r="P4425">
        <v>42</v>
      </c>
      <c r="Q4425">
        <v>0</v>
      </c>
      <c r="R4425">
        <v>0</v>
      </c>
      <c r="S4425">
        <v>0</v>
      </c>
      <c r="T4425">
        <v>2</v>
      </c>
      <c r="U4425">
        <v>0</v>
      </c>
      <c r="V4425">
        <v>0</v>
      </c>
      <c r="W4425">
        <v>0</v>
      </c>
      <c r="X4425">
        <v>39.658004943939034</v>
      </c>
      <c r="Y4425">
        <v>0</v>
      </c>
      <c r="Z4425">
        <v>0</v>
      </c>
      <c r="AA4425">
        <v>0</v>
      </c>
      <c r="AB4425">
        <v>1.6670767216711114E-2</v>
      </c>
      <c r="AC4425">
        <v>0</v>
      </c>
      <c r="AD4425">
        <v>0</v>
      </c>
      <c r="AE4425">
        <v>39.674675711155743</v>
      </c>
    </row>
    <row r="4426" spans="1:31" x14ac:dyDescent="0.25">
      <c r="A4426">
        <v>1674277</v>
      </c>
      <c r="B4426">
        <v>1</v>
      </c>
      <c r="C4426" t="s">
        <v>80</v>
      </c>
      <c r="D4426" t="s">
        <v>105</v>
      </c>
      <c r="E4426" t="s">
        <v>140</v>
      </c>
      <c r="F4426" t="s">
        <v>12853</v>
      </c>
      <c r="G4426" t="s">
        <v>197</v>
      </c>
      <c r="H4426" t="s">
        <v>143</v>
      </c>
      <c r="I4426" t="s">
        <v>135</v>
      </c>
      <c r="J4426" t="s">
        <v>136</v>
      </c>
      <c r="K4426" t="s">
        <v>137</v>
      </c>
      <c r="L4426" t="s">
        <v>12854</v>
      </c>
      <c r="M4426" t="s">
        <v>12855</v>
      </c>
      <c r="N4426">
        <v>5.3044444439999996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2.5320839329603997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2.5320839329603997</v>
      </c>
    </row>
    <row r="4427" spans="1:31" x14ac:dyDescent="0.25">
      <c r="A4427">
        <v>1674278</v>
      </c>
      <c r="B4427">
        <v>1</v>
      </c>
      <c r="C4427" t="s">
        <v>80</v>
      </c>
      <c r="D4427" t="s">
        <v>105</v>
      </c>
      <c r="E4427" t="s">
        <v>140</v>
      </c>
      <c r="F4427" t="s">
        <v>12856</v>
      </c>
      <c r="G4427" t="s">
        <v>197</v>
      </c>
      <c r="H4427" t="s">
        <v>143</v>
      </c>
      <c r="I4427" t="s">
        <v>135</v>
      </c>
      <c r="J4427" t="s">
        <v>136</v>
      </c>
      <c r="K4427" t="s">
        <v>137</v>
      </c>
      <c r="L4427" t="s">
        <v>12857</v>
      </c>
      <c r="M4427" t="s">
        <v>12858</v>
      </c>
      <c r="N4427">
        <v>4.0761111110000003</v>
      </c>
      <c r="O4427">
        <v>0</v>
      </c>
      <c r="P4427">
        <v>3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2.5432831686998276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2.5432831686998276</v>
      </c>
    </row>
    <row r="4428" spans="1:31" x14ac:dyDescent="0.25">
      <c r="A4428">
        <v>1674281</v>
      </c>
      <c r="B4428">
        <v>1</v>
      </c>
      <c r="C4428" t="s">
        <v>81</v>
      </c>
      <c r="D4428" t="s">
        <v>115</v>
      </c>
      <c r="E4428" t="s">
        <v>140</v>
      </c>
      <c r="F4428" t="s">
        <v>12859</v>
      </c>
      <c r="G4428" t="s">
        <v>197</v>
      </c>
      <c r="H4428" t="s">
        <v>143</v>
      </c>
      <c r="I4428" t="s">
        <v>135</v>
      </c>
      <c r="J4428" t="s">
        <v>136</v>
      </c>
      <c r="K4428" t="s">
        <v>137</v>
      </c>
      <c r="L4428" t="s">
        <v>12860</v>
      </c>
      <c r="M4428" t="s">
        <v>12861</v>
      </c>
      <c r="N4428">
        <v>0.76388888799999999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0.30259287934784224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0.30259287934784224</v>
      </c>
    </row>
    <row r="4429" spans="1:31" x14ac:dyDescent="0.25">
      <c r="A4429">
        <v>1674282</v>
      </c>
      <c r="B4429">
        <v>1</v>
      </c>
      <c r="C4429" t="s">
        <v>80</v>
      </c>
      <c r="D4429" t="s">
        <v>100</v>
      </c>
      <c r="E4429" t="s">
        <v>140</v>
      </c>
      <c r="F4429" t="s">
        <v>12862</v>
      </c>
      <c r="G4429" t="s">
        <v>197</v>
      </c>
      <c r="H4429" t="s">
        <v>143</v>
      </c>
      <c r="I4429" t="s">
        <v>135</v>
      </c>
      <c r="J4429" t="s">
        <v>136</v>
      </c>
      <c r="K4429" t="s">
        <v>137</v>
      </c>
      <c r="L4429" t="s">
        <v>12863</v>
      </c>
      <c r="M4429" t="s">
        <v>12864</v>
      </c>
      <c r="N4429">
        <v>0.84833333300000002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0.39327252922373002</v>
      </c>
      <c r="AC4429">
        <v>0</v>
      </c>
      <c r="AD4429">
        <v>0</v>
      </c>
      <c r="AE4429">
        <v>0.39327252922373002</v>
      </c>
    </row>
    <row r="4430" spans="1:31" x14ac:dyDescent="0.25">
      <c r="A4430">
        <v>1674283</v>
      </c>
      <c r="B4430">
        <v>1</v>
      </c>
      <c r="C4430" t="s">
        <v>81</v>
      </c>
      <c r="D4430" t="s">
        <v>116</v>
      </c>
      <c r="E4430" t="s">
        <v>140</v>
      </c>
      <c r="F4430" t="s">
        <v>12865</v>
      </c>
      <c r="G4430" t="s">
        <v>197</v>
      </c>
      <c r="H4430" t="s">
        <v>143</v>
      </c>
      <c r="I4430" t="s">
        <v>135</v>
      </c>
      <c r="J4430" t="s">
        <v>136</v>
      </c>
      <c r="K4430" t="s">
        <v>137</v>
      </c>
      <c r="L4430" t="s">
        <v>12866</v>
      </c>
      <c r="M4430" t="s">
        <v>12867</v>
      </c>
      <c r="N4430">
        <v>0.90083333300000001</v>
      </c>
      <c r="O4430">
        <v>0</v>
      </c>
      <c r="P4430">
        <v>1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1.2683144369408333E-3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1.2683144369408333E-3</v>
      </c>
    </row>
    <row r="4431" spans="1:31" x14ac:dyDescent="0.25">
      <c r="A4431">
        <v>1674284</v>
      </c>
      <c r="B4431">
        <v>1</v>
      </c>
      <c r="C4431" t="s">
        <v>80</v>
      </c>
      <c r="D4431" t="s">
        <v>103</v>
      </c>
      <c r="E4431" t="s">
        <v>164</v>
      </c>
      <c r="F4431" t="s">
        <v>12868</v>
      </c>
      <c r="G4431" t="s">
        <v>161</v>
      </c>
      <c r="H4431" t="s">
        <v>134</v>
      </c>
      <c r="I4431" t="s">
        <v>135</v>
      </c>
      <c r="J4431" t="s">
        <v>136</v>
      </c>
      <c r="K4431" t="s">
        <v>137</v>
      </c>
      <c r="L4431" t="s">
        <v>12869</v>
      </c>
      <c r="M4431" t="s">
        <v>12870</v>
      </c>
      <c r="N4431">
        <v>1.539722222</v>
      </c>
      <c r="O4431">
        <v>0</v>
      </c>
      <c r="P4431">
        <v>1793</v>
      </c>
      <c r="Q4431">
        <v>0</v>
      </c>
      <c r="R4431">
        <v>19</v>
      </c>
      <c r="S4431">
        <v>13</v>
      </c>
      <c r="T4431">
        <v>203</v>
      </c>
      <c r="U4431">
        <v>20</v>
      </c>
      <c r="V4431">
        <v>4</v>
      </c>
      <c r="W4431">
        <v>0</v>
      </c>
      <c r="X4431">
        <v>1188.0281060531897</v>
      </c>
      <c r="Y4431">
        <v>0</v>
      </c>
      <c r="Z4431">
        <v>6.1139643366800902</v>
      </c>
      <c r="AA4431">
        <v>489.91324072508291</v>
      </c>
      <c r="AB4431">
        <v>268.40544724172395</v>
      </c>
      <c r="AC4431">
        <v>2189.0851250160367</v>
      </c>
      <c r="AD4431">
        <v>11.338700132941764</v>
      </c>
      <c r="AE4431">
        <v>4152.8845835056554</v>
      </c>
    </row>
    <row r="4432" spans="1:31" x14ac:dyDescent="0.25">
      <c r="A4432">
        <v>1674285</v>
      </c>
      <c r="B4432">
        <v>1</v>
      </c>
      <c r="C4432" t="s">
        <v>80</v>
      </c>
      <c r="D4432" t="s">
        <v>97</v>
      </c>
      <c r="E4432" t="s">
        <v>140</v>
      </c>
      <c r="F4432" t="s">
        <v>12871</v>
      </c>
      <c r="G4432" t="s">
        <v>142</v>
      </c>
      <c r="H4432" t="s">
        <v>143</v>
      </c>
      <c r="I4432" t="s">
        <v>135</v>
      </c>
      <c r="J4432" t="s">
        <v>136</v>
      </c>
      <c r="K4432" t="s">
        <v>137</v>
      </c>
      <c r="L4432" t="s">
        <v>12872</v>
      </c>
      <c r="M4432" t="s">
        <v>12873</v>
      </c>
      <c r="N4432">
        <v>0.834166666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1.9908363179401665E-2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1.9908363179401665E-2</v>
      </c>
    </row>
    <row r="4433" spans="1:31" x14ac:dyDescent="0.25">
      <c r="A4433">
        <v>1674286</v>
      </c>
      <c r="B4433">
        <v>1</v>
      </c>
      <c r="C4433" t="s">
        <v>80</v>
      </c>
      <c r="D4433" t="s">
        <v>94</v>
      </c>
      <c r="E4433" t="s">
        <v>140</v>
      </c>
      <c r="F4433" t="s">
        <v>12874</v>
      </c>
      <c r="G4433" t="s">
        <v>197</v>
      </c>
      <c r="H4433" t="s">
        <v>143</v>
      </c>
      <c r="I4433" t="s">
        <v>135</v>
      </c>
      <c r="J4433" t="s">
        <v>136</v>
      </c>
      <c r="K4433" t="s">
        <v>137</v>
      </c>
      <c r="L4433" t="s">
        <v>12875</v>
      </c>
      <c r="M4433" t="s">
        <v>12876</v>
      </c>
      <c r="N4433">
        <v>2.3444444440000001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0.67539758541955597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0.67539758541955597</v>
      </c>
    </row>
    <row r="4434" spans="1:31" x14ac:dyDescent="0.25">
      <c r="A4434">
        <v>1674288</v>
      </c>
      <c r="B4434">
        <v>1</v>
      </c>
      <c r="C4434" t="s">
        <v>80</v>
      </c>
      <c r="D4434" t="s">
        <v>103</v>
      </c>
      <c r="E4434" t="s">
        <v>164</v>
      </c>
      <c r="F4434" t="s">
        <v>12877</v>
      </c>
      <c r="G4434" t="s">
        <v>161</v>
      </c>
      <c r="H4434" t="s">
        <v>134</v>
      </c>
      <c r="I4434" t="s">
        <v>135</v>
      </c>
      <c r="J4434" t="s">
        <v>136</v>
      </c>
      <c r="K4434" t="s">
        <v>137</v>
      </c>
      <c r="L4434" t="s">
        <v>12878</v>
      </c>
      <c r="M4434" t="s">
        <v>12879</v>
      </c>
      <c r="N4434">
        <v>4.1522222219999998</v>
      </c>
      <c r="O4434">
        <v>0</v>
      </c>
      <c r="P4434">
        <v>27</v>
      </c>
      <c r="Q4434">
        <v>0</v>
      </c>
      <c r="R4434">
        <v>3</v>
      </c>
      <c r="S4434">
        <v>20</v>
      </c>
      <c r="T4434">
        <v>40</v>
      </c>
      <c r="U4434">
        <v>28</v>
      </c>
      <c r="V4434">
        <v>9</v>
      </c>
      <c r="W4434">
        <v>0</v>
      </c>
      <c r="X4434">
        <v>150.16638368570966</v>
      </c>
      <c r="Y4434">
        <v>0</v>
      </c>
      <c r="Z4434">
        <v>0.98641872473425996</v>
      </c>
      <c r="AA4434">
        <v>690.47222925751464</v>
      </c>
      <c r="AB4434">
        <v>240.10678433600427</v>
      </c>
      <c r="AC4434">
        <v>2887.9710253360322</v>
      </c>
      <c r="AD4434">
        <v>833.91650385957894</v>
      </c>
      <c r="AE4434">
        <v>4803.6193451995741</v>
      </c>
    </row>
    <row r="4435" spans="1:31" x14ac:dyDescent="0.25">
      <c r="A4435">
        <v>1674291</v>
      </c>
      <c r="B4435">
        <v>1</v>
      </c>
      <c r="C4435" t="s">
        <v>81</v>
      </c>
      <c r="D4435" t="s">
        <v>121</v>
      </c>
      <c r="E4435" t="s">
        <v>146</v>
      </c>
      <c r="F4435" t="s">
        <v>12880</v>
      </c>
      <c r="G4435" t="s">
        <v>153</v>
      </c>
      <c r="H4435" t="s">
        <v>143</v>
      </c>
      <c r="I4435" t="s">
        <v>135</v>
      </c>
      <c r="J4435" t="s">
        <v>136</v>
      </c>
      <c r="K4435" t="s">
        <v>137</v>
      </c>
      <c r="L4435" t="s">
        <v>12881</v>
      </c>
      <c r="M4435" t="s">
        <v>12882</v>
      </c>
      <c r="N4435">
        <v>2.9202777769999999</v>
      </c>
      <c r="O4435">
        <v>0</v>
      </c>
      <c r="P4435">
        <v>16</v>
      </c>
      <c r="Q4435">
        <v>0</v>
      </c>
      <c r="R4435">
        <v>1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5.2043573413463404</v>
      </c>
      <c r="Y4435">
        <v>0</v>
      </c>
      <c r="Z4435">
        <v>0.34928181816218445</v>
      </c>
      <c r="AA4435">
        <v>0</v>
      </c>
      <c r="AB4435">
        <v>0</v>
      </c>
      <c r="AC4435">
        <v>0</v>
      </c>
      <c r="AD4435">
        <v>0</v>
      </c>
      <c r="AE4435">
        <v>5.553639159508525</v>
      </c>
    </row>
    <row r="4436" spans="1:31" x14ac:dyDescent="0.25">
      <c r="A4436">
        <v>1674292</v>
      </c>
      <c r="B4436">
        <v>1</v>
      </c>
      <c r="C4436" t="s">
        <v>80</v>
      </c>
      <c r="D4436" t="s">
        <v>100</v>
      </c>
      <c r="E4436" t="s">
        <v>131</v>
      </c>
      <c r="F4436" t="s">
        <v>2016</v>
      </c>
      <c r="G4436" t="s">
        <v>161</v>
      </c>
      <c r="H4436" t="s">
        <v>134</v>
      </c>
      <c r="I4436" t="s">
        <v>135</v>
      </c>
      <c r="J4436" t="s">
        <v>136</v>
      </c>
      <c r="K4436" t="s">
        <v>137</v>
      </c>
      <c r="L4436" t="s">
        <v>12883</v>
      </c>
      <c r="M4436" t="s">
        <v>12884</v>
      </c>
      <c r="N4436">
        <v>0.53055555499999996</v>
      </c>
      <c r="O4436">
        <v>1</v>
      </c>
      <c r="P4436">
        <v>283</v>
      </c>
      <c r="Q4436">
        <v>5</v>
      </c>
      <c r="R4436">
        <v>71</v>
      </c>
      <c r="S4436">
        <v>3</v>
      </c>
      <c r="T4436">
        <v>30</v>
      </c>
      <c r="U4436">
        <v>0</v>
      </c>
      <c r="V4436">
        <v>0</v>
      </c>
      <c r="W4436">
        <v>1.9653849713695013</v>
      </c>
      <c r="X4436">
        <v>66.82031747063796</v>
      </c>
      <c r="Y4436">
        <v>1.6197835585091185</v>
      </c>
      <c r="Z4436">
        <v>11.899683109799479</v>
      </c>
      <c r="AA4436">
        <v>0.49798042492624006</v>
      </c>
      <c r="AB4436">
        <v>22.978856261707207</v>
      </c>
      <c r="AC4436">
        <v>0</v>
      </c>
      <c r="AD4436">
        <v>0</v>
      </c>
      <c r="AE4436">
        <v>105.78200579694951</v>
      </c>
    </row>
    <row r="4437" spans="1:31" x14ac:dyDescent="0.25">
      <c r="A4437">
        <v>1674299</v>
      </c>
      <c r="B4437">
        <v>1</v>
      </c>
      <c r="C4437" t="s">
        <v>81</v>
      </c>
      <c r="D4437" t="s">
        <v>123</v>
      </c>
      <c r="E4437" t="s">
        <v>151</v>
      </c>
      <c r="F4437" t="s">
        <v>12885</v>
      </c>
      <c r="G4437" t="s">
        <v>222</v>
      </c>
      <c r="H4437" t="s">
        <v>143</v>
      </c>
      <c r="I4437" t="s">
        <v>135</v>
      </c>
      <c r="J4437" t="s">
        <v>136</v>
      </c>
      <c r="K4437" t="s">
        <v>137</v>
      </c>
      <c r="L4437" t="s">
        <v>12886</v>
      </c>
      <c r="M4437" t="s">
        <v>12887</v>
      </c>
      <c r="N4437">
        <v>1.796944444</v>
      </c>
      <c r="O4437">
        <v>0</v>
      </c>
      <c r="P4437">
        <v>174</v>
      </c>
      <c r="Q4437">
        <v>0</v>
      </c>
      <c r="R4437">
        <v>0</v>
      </c>
      <c r="S4437">
        <v>0</v>
      </c>
      <c r="T4437">
        <v>6</v>
      </c>
      <c r="U4437">
        <v>0</v>
      </c>
      <c r="V4437">
        <v>0</v>
      </c>
      <c r="W4437">
        <v>0</v>
      </c>
      <c r="X4437">
        <v>106.43845012338559</v>
      </c>
      <c r="Y4437">
        <v>0</v>
      </c>
      <c r="Z4437">
        <v>0</v>
      </c>
      <c r="AA4437">
        <v>0</v>
      </c>
      <c r="AB4437">
        <v>8.2657590227985107</v>
      </c>
      <c r="AC4437">
        <v>0</v>
      </c>
      <c r="AD4437">
        <v>0</v>
      </c>
      <c r="AE4437">
        <v>114.7042091461841</v>
      </c>
    </row>
    <row r="4438" spans="1:31" x14ac:dyDescent="0.25">
      <c r="A4438">
        <v>1674302</v>
      </c>
      <c r="B4438">
        <v>1</v>
      </c>
      <c r="C4438" t="s">
        <v>81</v>
      </c>
      <c r="D4438" t="s">
        <v>120</v>
      </c>
      <c r="E4438" t="s">
        <v>140</v>
      </c>
      <c r="F4438" t="s">
        <v>12888</v>
      </c>
      <c r="G4438" t="s">
        <v>197</v>
      </c>
      <c r="H4438" t="s">
        <v>143</v>
      </c>
      <c r="I4438" t="s">
        <v>135</v>
      </c>
      <c r="J4438" t="s">
        <v>136</v>
      </c>
      <c r="K4438" t="s">
        <v>137</v>
      </c>
      <c r="L4438" t="s">
        <v>12889</v>
      </c>
      <c r="M4438" t="s">
        <v>12890</v>
      </c>
      <c r="N4438">
        <v>1.4675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1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2.0502337551542165</v>
      </c>
      <c r="AC4438">
        <v>0</v>
      </c>
      <c r="AD4438">
        <v>0</v>
      </c>
      <c r="AE4438">
        <v>2.0502337551542165</v>
      </c>
    </row>
    <row r="4439" spans="1:31" x14ac:dyDescent="0.25">
      <c r="A4439">
        <v>1674303</v>
      </c>
      <c r="B4439">
        <v>1</v>
      </c>
      <c r="C4439" t="s">
        <v>80</v>
      </c>
      <c r="D4439" t="s">
        <v>93</v>
      </c>
      <c r="E4439" t="s">
        <v>140</v>
      </c>
      <c r="F4439" t="s">
        <v>12891</v>
      </c>
      <c r="G4439" t="s">
        <v>197</v>
      </c>
      <c r="H4439" t="s">
        <v>143</v>
      </c>
      <c r="I4439" t="s">
        <v>135</v>
      </c>
      <c r="J4439" t="s">
        <v>136</v>
      </c>
      <c r="K4439" t="s">
        <v>137</v>
      </c>
      <c r="L4439" t="s">
        <v>12892</v>
      </c>
      <c r="M4439" t="s">
        <v>12893</v>
      </c>
      <c r="N4439">
        <v>2.9847222219999998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1.0002154940355001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1.0002154940355001</v>
      </c>
    </row>
    <row r="4440" spans="1:31" x14ac:dyDescent="0.25">
      <c r="A4440">
        <v>1674305</v>
      </c>
      <c r="B4440">
        <v>1</v>
      </c>
      <c r="C4440" t="s">
        <v>80</v>
      </c>
      <c r="D4440" t="s">
        <v>100</v>
      </c>
      <c r="E4440" t="s">
        <v>140</v>
      </c>
      <c r="F4440" t="s">
        <v>12894</v>
      </c>
      <c r="G4440" t="s">
        <v>197</v>
      </c>
      <c r="H4440" t="s">
        <v>143</v>
      </c>
      <c r="I4440" t="s">
        <v>135</v>
      </c>
      <c r="J4440" t="s">
        <v>136</v>
      </c>
      <c r="K4440" t="s">
        <v>137</v>
      </c>
      <c r="L4440" t="s">
        <v>12895</v>
      </c>
      <c r="M4440" t="s">
        <v>12896</v>
      </c>
      <c r="N4440">
        <v>1.4894444440000001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0.76836399037152225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0.76836399037152225</v>
      </c>
    </row>
    <row r="4441" spans="1:31" x14ac:dyDescent="0.25">
      <c r="A4441">
        <v>1674306</v>
      </c>
      <c r="B4441">
        <v>1</v>
      </c>
      <c r="C4441" t="s">
        <v>80</v>
      </c>
      <c r="D4441" t="s">
        <v>106</v>
      </c>
      <c r="E4441" t="s">
        <v>151</v>
      </c>
      <c r="F4441" t="s">
        <v>12897</v>
      </c>
      <c r="G4441" t="s">
        <v>153</v>
      </c>
      <c r="H4441" t="s">
        <v>143</v>
      </c>
      <c r="I4441" t="s">
        <v>135</v>
      </c>
      <c r="J4441" t="s">
        <v>136</v>
      </c>
      <c r="K4441" t="s">
        <v>137</v>
      </c>
      <c r="L4441" t="s">
        <v>12898</v>
      </c>
      <c r="M4441" t="s">
        <v>12899</v>
      </c>
      <c r="N4441">
        <v>0.97777777700000001</v>
      </c>
      <c r="O4441">
        <v>0</v>
      </c>
      <c r="P4441">
        <v>63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19.106017465813295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19.106017465813295</v>
      </c>
    </row>
    <row r="4442" spans="1:31" x14ac:dyDescent="0.25">
      <c r="A4442">
        <v>1674308</v>
      </c>
      <c r="B4442">
        <v>1</v>
      </c>
      <c r="C4442" t="s">
        <v>81</v>
      </c>
      <c r="D4442" t="s">
        <v>127</v>
      </c>
      <c r="E4442" t="s">
        <v>200</v>
      </c>
      <c r="F4442" t="s">
        <v>12900</v>
      </c>
      <c r="G4442" t="s">
        <v>263</v>
      </c>
      <c r="H4442" t="s">
        <v>143</v>
      </c>
      <c r="I4442" t="s">
        <v>135</v>
      </c>
      <c r="J4442" t="s">
        <v>136</v>
      </c>
      <c r="K4442" t="s">
        <v>137</v>
      </c>
      <c r="L4442" t="s">
        <v>12901</v>
      </c>
      <c r="M4442" t="s">
        <v>12902</v>
      </c>
      <c r="N4442">
        <v>4.1433333330000002</v>
      </c>
      <c r="O4442">
        <v>0</v>
      </c>
      <c r="P4442">
        <v>75</v>
      </c>
      <c r="Q4442">
        <v>0</v>
      </c>
      <c r="R4442">
        <v>0</v>
      </c>
      <c r="S4442">
        <v>0</v>
      </c>
      <c r="T4442">
        <v>17</v>
      </c>
      <c r="U4442">
        <v>0</v>
      </c>
      <c r="V4442">
        <v>0</v>
      </c>
      <c r="W4442">
        <v>0</v>
      </c>
      <c r="X4442">
        <v>89.816231311934544</v>
      </c>
      <c r="Y4442">
        <v>0</v>
      </c>
      <c r="Z4442">
        <v>0</v>
      </c>
      <c r="AA4442">
        <v>0</v>
      </c>
      <c r="AB4442">
        <v>27.976768985527432</v>
      </c>
      <c r="AC4442">
        <v>0</v>
      </c>
      <c r="AD4442">
        <v>0</v>
      </c>
      <c r="AE4442">
        <v>117.79300029746197</v>
      </c>
    </row>
    <row r="4443" spans="1:31" x14ac:dyDescent="0.25">
      <c r="A4443">
        <v>1674309</v>
      </c>
      <c r="B4443">
        <v>1</v>
      </c>
      <c r="C4443" t="s">
        <v>80</v>
      </c>
      <c r="D4443" t="s">
        <v>84</v>
      </c>
      <c r="E4443" t="s">
        <v>151</v>
      </c>
      <c r="F4443" t="s">
        <v>12903</v>
      </c>
      <c r="G4443" t="s">
        <v>153</v>
      </c>
      <c r="H4443" t="s">
        <v>143</v>
      </c>
      <c r="I4443" t="s">
        <v>135</v>
      </c>
      <c r="J4443" t="s">
        <v>136</v>
      </c>
      <c r="K4443" t="s">
        <v>137</v>
      </c>
      <c r="L4443" t="s">
        <v>12904</v>
      </c>
      <c r="M4443" t="s">
        <v>12905</v>
      </c>
      <c r="N4443">
        <v>0.68638888799999997</v>
      </c>
      <c r="O4443">
        <v>0</v>
      </c>
      <c r="P4443">
        <v>392</v>
      </c>
      <c r="Q4443">
        <v>0</v>
      </c>
      <c r="R4443">
        <v>0</v>
      </c>
      <c r="S4443">
        <v>0</v>
      </c>
      <c r="T4443">
        <v>25</v>
      </c>
      <c r="U4443">
        <v>0</v>
      </c>
      <c r="V4443">
        <v>0</v>
      </c>
      <c r="W4443">
        <v>0</v>
      </c>
      <c r="X4443">
        <v>112.89649931639525</v>
      </c>
      <c r="Y4443">
        <v>0</v>
      </c>
      <c r="Z4443">
        <v>0</v>
      </c>
      <c r="AA4443">
        <v>0</v>
      </c>
      <c r="AB4443">
        <v>9.7652519542805809</v>
      </c>
      <c r="AC4443">
        <v>0</v>
      </c>
      <c r="AD4443">
        <v>0</v>
      </c>
      <c r="AE4443">
        <v>122.66175127067584</v>
      </c>
    </row>
    <row r="4444" spans="1:31" x14ac:dyDescent="0.25">
      <c r="A4444">
        <v>1674310</v>
      </c>
      <c r="B4444">
        <v>1</v>
      </c>
      <c r="C4444" t="s">
        <v>80</v>
      </c>
      <c r="D4444" t="s">
        <v>99</v>
      </c>
      <c r="E4444" t="s">
        <v>151</v>
      </c>
      <c r="F4444" t="s">
        <v>12906</v>
      </c>
      <c r="G4444" t="s">
        <v>153</v>
      </c>
      <c r="H4444" t="s">
        <v>143</v>
      </c>
      <c r="I4444" t="s">
        <v>135</v>
      </c>
      <c r="J4444" t="s">
        <v>136</v>
      </c>
      <c r="K4444" t="s">
        <v>137</v>
      </c>
      <c r="L4444" t="s">
        <v>12907</v>
      </c>
      <c r="M4444" t="s">
        <v>12908</v>
      </c>
      <c r="N4444">
        <v>0.46583333300000002</v>
      </c>
      <c r="O4444">
        <v>0</v>
      </c>
      <c r="P4444">
        <v>55</v>
      </c>
      <c r="Q4444">
        <v>0</v>
      </c>
      <c r="R4444">
        <v>3</v>
      </c>
      <c r="S4444">
        <v>0</v>
      </c>
      <c r="T4444">
        <v>5</v>
      </c>
      <c r="U4444">
        <v>0</v>
      </c>
      <c r="V4444">
        <v>0</v>
      </c>
      <c r="W4444">
        <v>0</v>
      </c>
      <c r="X4444">
        <v>5.1322203722468247</v>
      </c>
      <c r="Y4444">
        <v>0</v>
      </c>
      <c r="Z4444">
        <v>0.14541037198267667</v>
      </c>
      <c r="AA4444">
        <v>0</v>
      </c>
      <c r="AB4444">
        <v>0.6857862350136199</v>
      </c>
      <c r="AC4444">
        <v>0</v>
      </c>
      <c r="AD4444">
        <v>0</v>
      </c>
      <c r="AE4444">
        <v>5.9634169792431209</v>
      </c>
    </row>
    <row r="4445" spans="1:31" x14ac:dyDescent="0.25">
      <c r="A4445">
        <v>1674311</v>
      </c>
      <c r="B4445">
        <v>1</v>
      </c>
      <c r="C4445" t="s">
        <v>81</v>
      </c>
      <c r="D4445" t="s">
        <v>117</v>
      </c>
      <c r="E4445" t="s">
        <v>140</v>
      </c>
      <c r="F4445" t="s">
        <v>12909</v>
      </c>
      <c r="G4445" t="s">
        <v>197</v>
      </c>
      <c r="H4445" t="s">
        <v>143</v>
      </c>
      <c r="I4445" t="s">
        <v>135</v>
      </c>
      <c r="J4445" t="s">
        <v>136</v>
      </c>
      <c r="K4445" t="s">
        <v>137</v>
      </c>
      <c r="L4445" t="s">
        <v>12910</v>
      </c>
      <c r="M4445" t="s">
        <v>12911</v>
      </c>
      <c r="N4445">
        <v>1.5663888880000001</v>
      </c>
      <c r="O4445">
        <v>0</v>
      </c>
      <c r="P4445">
        <v>1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4.5887593867708895E-2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4.5887593867708895E-2</v>
      </c>
    </row>
    <row r="4446" spans="1:31" x14ac:dyDescent="0.25">
      <c r="A4446">
        <v>1674313</v>
      </c>
      <c r="B4446">
        <v>1</v>
      </c>
      <c r="C4446" t="s">
        <v>80</v>
      </c>
      <c r="D4446" t="s">
        <v>106</v>
      </c>
      <c r="E4446" t="s">
        <v>140</v>
      </c>
      <c r="F4446" t="s">
        <v>12912</v>
      </c>
      <c r="G4446" t="s">
        <v>197</v>
      </c>
      <c r="H4446" t="s">
        <v>143</v>
      </c>
      <c r="I4446" t="s">
        <v>135</v>
      </c>
      <c r="J4446" t="s">
        <v>136</v>
      </c>
      <c r="K4446" t="s">
        <v>137</v>
      </c>
      <c r="L4446" t="s">
        <v>12913</v>
      </c>
      <c r="M4446" t="s">
        <v>12914</v>
      </c>
      <c r="N4446">
        <v>1.5794444439999999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3.7457247637777781E-5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3.7457247637777781E-5</v>
      </c>
    </row>
    <row r="4447" spans="1:31" x14ac:dyDescent="0.25">
      <c r="A4447">
        <v>1674314</v>
      </c>
      <c r="B4447">
        <v>1</v>
      </c>
      <c r="C4447" t="s">
        <v>80</v>
      </c>
      <c r="D4447" t="s">
        <v>97</v>
      </c>
      <c r="E4447" t="s">
        <v>140</v>
      </c>
      <c r="F4447" t="s">
        <v>12915</v>
      </c>
      <c r="G4447" t="s">
        <v>197</v>
      </c>
      <c r="H4447" t="s">
        <v>143</v>
      </c>
      <c r="I4447" t="s">
        <v>135</v>
      </c>
      <c r="J4447" t="s">
        <v>136</v>
      </c>
      <c r="K4447" t="s">
        <v>137</v>
      </c>
      <c r="L4447" t="s">
        <v>12916</v>
      </c>
      <c r="M4447" t="s">
        <v>12917</v>
      </c>
      <c r="N4447">
        <v>4.2122222220000003</v>
      </c>
      <c r="O4447">
        <v>0</v>
      </c>
      <c r="P4447">
        <v>2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4.9992947026983847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4.9992947026983847</v>
      </c>
    </row>
    <row r="4448" spans="1:31" x14ac:dyDescent="0.25">
      <c r="A4448">
        <v>1674315</v>
      </c>
      <c r="B4448">
        <v>1</v>
      </c>
      <c r="C4448" t="s">
        <v>80</v>
      </c>
      <c r="D4448" t="s">
        <v>99</v>
      </c>
      <c r="E4448" t="s">
        <v>151</v>
      </c>
      <c r="F4448" t="s">
        <v>12918</v>
      </c>
      <c r="G4448" t="s">
        <v>153</v>
      </c>
      <c r="H4448" t="s">
        <v>143</v>
      </c>
      <c r="I4448" t="s">
        <v>135</v>
      </c>
      <c r="J4448" t="s">
        <v>136</v>
      </c>
      <c r="K4448" t="s">
        <v>137</v>
      </c>
      <c r="L4448" t="s">
        <v>12919</v>
      </c>
      <c r="M4448" t="s">
        <v>12920</v>
      </c>
      <c r="N4448">
        <v>0.79388888800000001</v>
      </c>
      <c r="O4448">
        <v>0</v>
      </c>
      <c r="P4448">
        <v>46</v>
      </c>
      <c r="Q4448">
        <v>0</v>
      </c>
      <c r="R4448">
        <v>0</v>
      </c>
      <c r="S4448">
        <v>0</v>
      </c>
      <c r="T4448">
        <v>3</v>
      </c>
      <c r="U4448">
        <v>0</v>
      </c>
      <c r="V4448">
        <v>0</v>
      </c>
      <c r="W4448">
        <v>0</v>
      </c>
      <c r="X4448">
        <v>8.4272656521041487</v>
      </c>
      <c r="Y4448">
        <v>0</v>
      </c>
      <c r="Z4448">
        <v>0</v>
      </c>
      <c r="AA4448">
        <v>0</v>
      </c>
      <c r="AB4448">
        <v>3.0903658279833879</v>
      </c>
      <c r="AC4448">
        <v>0</v>
      </c>
      <c r="AD4448">
        <v>0</v>
      </c>
      <c r="AE4448">
        <v>11.517631480087537</v>
      </c>
    </row>
    <row r="4449" spans="1:31" x14ac:dyDescent="0.25">
      <c r="A4449">
        <v>1674316</v>
      </c>
      <c r="B4449">
        <v>1</v>
      </c>
      <c r="C4449" t="s">
        <v>80</v>
      </c>
      <c r="D4449" t="s">
        <v>103</v>
      </c>
      <c r="E4449" t="s">
        <v>164</v>
      </c>
      <c r="F4449" t="s">
        <v>12921</v>
      </c>
      <c r="G4449" t="s">
        <v>161</v>
      </c>
      <c r="H4449" t="s">
        <v>134</v>
      </c>
      <c r="I4449" t="s">
        <v>135</v>
      </c>
      <c r="J4449" t="s">
        <v>136</v>
      </c>
      <c r="K4449" t="s">
        <v>137</v>
      </c>
      <c r="L4449" t="s">
        <v>12922</v>
      </c>
      <c r="M4449" t="s">
        <v>12923</v>
      </c>
      <c r="N4449">
        <v>0.55083333300000004</v>
      </c>
      <c r="O4449">
        <v>36</v>
      </c>
      <c r="P4449">
        <v>7220</v>
      </c>
      <c r="Q4449">
        <v>29</v>
      </c>
      <c r="R4449">
        <v>361</v>
      </c>
      <c r="S4449">
        <v>34</v>
      </c>
      <c r="T4449">
        <v>989</v>
      </c>
      <c r="U4449">
        <v>1</v>
      </c>
      <c r="V4449">
        <v>0</v>
      </c>
      <c r="W4449">
        <v>11.267615145679413</v>
      </c>
      <c r="X4449">
        <v>1673.3433341517114</v>
      </c>
      <c r="Y4449">
        <v>60.466710318126637</v>
      </c>
      <c r="Z4449">
        <v>59.381801020531924</v>
      </c>
      <c r="AA4449">
        <v>60.728788727314701</v>
      </c>
      <c r="AB4449">
        <v>355.84127322968425</v>
      </c>
      <c r="AC4449">
        <v>11.658297928312393</v>
      </c>
      <c r="AD4449">
        <v>0</v>
      </c>
      <c r="AE4449">
        <v>2232.6878205213607</v>
      </c>
    </row>
    <row r="4450" spans="1:31" x14ac:dyDescent="0.25">
      <c r="A4450">
        <v>1674318</v>
      </c>
      <c r="B4450">
        <v>1</v>
      </c>
      <c r="C4450" t="s">
        <v>80</v>
      </c>
      <c r="D4450" t="s">
        <v>90</v>
      </c>
      <c r="E4450" t="s">
        <v>146</v>
      </c>
      <c r="F4450" t="s">
        <v>12924</v>
      </c>
      <c r="G4450" t="s">
        <v>267</v>
      </c>
      <c r="H4450" t="s">
        <v>143</v>
      </c>
      <c r="I4450" t="s">
        <v>135</v>
      </c>
      <c r="J4450" t="s">
        <v>136</v>
      </c>
      <c r="K4450" t="s">
        <v>137</v>
      </c>
      <c r="L4450" t="s">
        <v>12925</v>
      </c>
      <c r="M4450" t="s">
        <v>12926</v>
      </c>
      <c r="N4450">
        <v>0.47333333300000002</v>
      </c>
      <c r="O4450">
        <v>0</v>
      </c>
      <c r="P4450">
        <v>659</v>
      </c>
      <c r="Q4450">
        <v>0</v>
      </c>
      <c r="R4450">
        <v>0</v>
      </c>
      <c r="S4450">
        <v>0</v>
      </c>
      <c r="T4450">
        <v>23</v>
      </c>
      <c r="U4450">
        <v>0</v>
      </c>
      <c r="V4450">
        <v>0</v>
      </c>
      <c r="W4450">
        <v>0</v>
      </c>
      <c r="X4450">
        <v>168.192838531326</v>
      </c>
      <c r="Y4450">
        <v>0</v>
      </c>
      <c r="Z4450">
        <v>0</v>
      </c>
      <c r="AA4450">
        <v>0</v>
      </c>
      <c r="AB4450">
        <v>1.2495848203708737</v>
      </c>
      <c r="AC4450">
        <v>0</v>
      </c>
      <c r="AD4450">
        <v>0</v>
      </c>
      <c r="AE4450">
        <v>169.44242335169687</v>
      </c>
    </row>
    <row r="4451" spans="1:31" x14ac:dyDescent="0.25">
      <c r="A4451">
        <v>1674321</v>
      </c>
      <c r="B4451">
        <v>1</v>
      </c>
      <c r="C4451" t="s">
        <v>81</v>
      </c>
      <c r="D4451" t="s">
        <v>122</v>
      </c>
      <c r="E4451" t="s">
        <v>159</v>
      </c>
      <c r="F4451" t="s">
        <v>8003</v>
      </c>
      <c r="G4451" t="s">
        <v>161</v>
      </c>
      <c r="H4451" t="s">
        <v>134</v>
      </c>
      <c r="I4451" t="s">
        <v>135</v>
      </c>
      <c r="J4451" t="s">
        <v>136</v>
      </c>
      <c r="K4451" t="s">
        <v>137</v>
      </c>
      <c r="L4451" t="s">
        <v>12927</v>
      </c>
      <c r="M4451" t="s">
        <v>12928</v>
      </c>
      <c r="N4451">
        <v>0.58750000000000002</v>
      </c>
      <c r="O4451">
        <v>0</v>
      </c>
      <c r="P4451">
        <v>1020</v>
      </c>
      <c r="Q4451">
        <v>6</v>
      </c>
      <c r="R4451">
        <v>24</v>
      </c>
      <c r="S4451">
        <v>1</v>
      </c>
      <c r="T4451">
        <v>152</v>
      </c>
      <c r="U4451">
        <v>1</v>
      </c>
      <c r="V4451">
        <v>0</v>
      </c>
      <c r="W4451">
        <v>0</v>
      </c>
      <c r="X4451">
        <v>145.62780028035314</v>
      </c>
      <c r="Y4451">
        <v>1.0189157151124499</v>
      </c>
      <c r="Z4451">
        <v>1.8532073486565628</v>
      </c>
      <c r="AA4451">
        <v>7.8050100188944018</v>
      </c>
      <c r="AB4451">
        <v>46.88516618857728</v>
      </c>
      <c r="AC4451">
        <v>0.23934345873790003</v>
      </c>
      <c r="AD4451">
        <v>0</v>
      </c>
      <c r="AE4451">
        <v>203.42944301033171</v>
      </c>
    </row>
    <row r="4452" spans="1:31" x14ac:dyDescent="0.25">
      <c r="A4452">
        <v>1674322</v>
      </c>
      <c r="B4452">
        <v>1</v>
      </c>
      <c r="C4452" t="s">
        <v>80</v>
      </c>
      <c r="D4452" t="s">
        <v>99</v>
      </c>
      <c r="E4452" t="s">
        <v>151</v>
      </c>
      <c r="F4452" t="s">
        <v>259</v>
      </c>
      <c r="G4452" t="s">
        <v>153</v>
      </c>
      <c r="H4452" t="s">
        <v>143</v>
      </c>
      <c r="I4452" t="s">
        <v>135</v>
      </c>
      <c r="J4452" t="s">
        <v>136</v>
      </c>
      <c r="K4452" t="s">
        <v>137</v>
      </c>
      <c r="L4452" t="s">
        <v>12929</v>
      </c>
      <c r="M4452" t="s">
        <v>12930</v>
      </c>
      <c r="N4452">
        <v>3.1572222220000001</v>
      </c>
      <c r="O4452">
        <v>0</v>
      </c>
      <c r="P4452">
        <v>38</v>
      </c>
      <c r="Q4452">
        <v>0</v>
      </c>
      <c r="R4452">
        <v>9</v>
      </c>
      <c r="S4452">
        <v>0</v>
      </c>
      <c r="T4452">
        <v>6</v>
      </c>
      <c r="U4452">
        <v>0</v>
      </c>
      <c r="V4452">
        <v>0</v>
      </c>
      <c r="W4452">
        <v>0</v>
      </c>
      <c r="X4452">
        <v>19.331851141266281</v>
      </c>
      <c r="Y4452">
        <v>0</v>
      </c>
      <c r="Z4452">
        <v>8.9578041264591128</v>
      </c>
      <c r="AA4452">
        <v>0</v>
      </c>
      <c r="AB4452">
        <v>2.5235929512832351</v>
      </c>
      <c r="AC4452">
        <v>0</v>
      </c>
      <c r="AD4452">
        <v>0</v>
      </c>
      <c r="AE4452">
        <v>30.813248219008628</v>
      </c>
    </row>
    <row r="4453" spans="1:31" x14ac:dyDescent="0.25">
      <c r="A4453">
        <v>1674323</v>
      </c>
      <c r="B4453">
        <v>1</v>
      </c>
      <c r="C4453" t="s">
        <v>80</v>
      </c>
      <c r="D4453" t="s">
        <v>101</v>
      </c>
      <c r="E4453" t="s">
        <v>140</v>
      </c>
      <c r="F4453" t="s">
        <v>12931</v>
      </c>
      <c r="G4453" t="s">
        <v>197</v>
      </c>
      <c r="H4453" t="s">
        <v>143</v>
      </c>
      <c r="I4453" t="s">
        <v>135</v>
      </c>
      <c r="J4453" t="s">
        <v>136</v>
      </c>
      <c r="K4453" t="s">
        <v>137</v>
      </c>
      <c r="L4453" t="s">
        <v>12932</v>
      </c>
      <c r="M4453" t="s">
        <v>12933</v>
      </c>
      <c r="N4453">
        <v>4.2205555549999998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0.52251619751760003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0.52251619751760003</v>
      </c>
    </row>
    <row r="4454" spans="1:31" x14ac:dyDescent="0.25">
      <c r="A4454">
        <v>1674327</v>
      </c>
      <c r="B4454">
        <v>1</v>
      </c>
      <c r="C4454" t="s">
        <v>80</v>
      </c>
      <c r="D4454" t="s">
        <v>82</v>
      </c>
      <c r="E4454" t="s">
        <v>164</v>
      </c>
      <c r="F4454" t="s">
        <v>12934</v>
      </c>
      <c r="G4454" t="s">
        <v>161</v>
      </c>
      <c r="H4454" t="s">
        <v>134</v>
      </c>
      <c r="I4454" t="s">
        <v>135</v>
      </c>
      <c r="J4454" t="s">
        <v>136</v>
      </c>
      <c r="K4454" t="s">
        <v>137</v>
      </c>
      <c r="L4454" t="s">
        <v>12935</v>
      </c>
      <c r="M4454" t="s">
        <v>12936</v>
      </c>
      <c r="N4454">
        <v>0.63611111099999995</v>
      </c>
      <c r="O4454">
        <v>0</v>
      </c>
      <c r="P4454">
        <v>1005</v>
      </c>
      <c r="Q4454">
        <v>0</v>
      </c>
      <c r="R4454">
        <v>0</v>
      </c>
      <c r="S4454">
        <v>4</v>
      </c>
      <c r="T4454">
        <v>1730</v>
      </c>
      <c r="U4454">
        <v>1</v>
      </c>
      <c r="V4454">
        <v>24</v>
      </c>
      <c r="W4454">
        <v>0</v>
      </c>
      <c r="X4454">
        <v>370.63697171379386</v>
      </c>
      <c r="Y4454">
        <v>0</v>
      </c>
      <c r="Z4454">
        <v>0</v>
      </c>
      <c r="AA4454">
        <v>201.95546317990787</v>
      </c>
      <c r="AB4454">
        <v>1388.357183344074</v>
      </c>
      <c r="AC4454">
        <v>40.012767565781395</v>
      </c>
      <c r="AD4454">
        <v>64.262720809401671</v>
      </c>
      <c r="AE4454">
        <v>2065.2251066129588</v>
      </c>
    </row>
    <row r="4455" spans="1:31" x14ac:dyDescent="0.25">
      <c r="A4455">
        <v>1674330</v>
      </c>
      <c r="B4455">
        <v>1</v>
      </c>
      <c r="C4455" t="s">
        <v>80</v>
      </c>
      <c r="D4455" t="s">
        <v>100</v>
      </c>
      <c r="E4455" t="s">
        <v>140</v>
      </c>
      <c r="F4455" t="s">
        <v>12937</v>
      </c>
      <c r="G4455" t="s">
        <v>197</v>
      </c>
      <c r="H4455" t="s">
        <v>143</v>
      </c>
      <c r="I4455" t="s">
        <v>135</v>
      </c>
      <c r="J4455" t="s">
        <v>136</v>
      </c>
      <c r="K4455" t="s">
        <v>137</v>
      </c>
      <c r="L4455" t="s">
        <v>12938</v>
      </c>
      <c r="M4455" t="s">
        <v>12939</v>
      </c>
      <c r="N4455">
        <v>1.03</v>
      </c>
      <c r="O4455">
        <v>0</v>
      </c>
      <c r="P4455">
        <v>1</v>
      </c>
      <c r="Q4455">
        <v>0</v>
      </c>
      <c r="R4455">
        <v>1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1.7801944785000003E-2</v>
      </c>
      <c r="Y4455">
        <v>0</v>
      </c>
      <c r="Z4455">
        <v>7.024277907675E-2</v>
      </c>
      <c r="AA4455">
        <v>0</v>
      </c>
      <c r="AB4455">
        <v>0</v>
      </c>
      <c r="AC4455">
        <v>0</v>
      </c>
      <c r="AD4455">
        <v>0</v>
      </c>
      <c r="AE4455">
        <v>8.8044723861749996E-2</v>
      </c>
    </row>
    <row r="4456" spans="1:31" x14ac:dyDescent="0.25">
      <c r="A4456">
        <v>1674332</v>
      </c>
      <c r="B4456">
        <v>1</v>
      </c>
      <c r="C4456" t="s">
        <v>80</v>
      </c>
      <c r="D4456" t="s">
        <v>103</v>
      </c>
      <c r="E4456" t="s">
        <v>164</v>
      </c>
      <c r="F4456" t="s">
        <v>12921</v>
      </c>
      <c r="G4456" t="s">
        <v>161</v>
      </c>
      <c r="H4456" t="s">
        <v>134</v>
      </c>
      <c r="I4456" t="s">
        <v>135</v>
      </c>
      <c r="J4456" t="s">
        <v>136</v>
      </c>
      <c r="K4456" t="s">
        <v>137</v>
      </c>
      <c r="L4456" t="s">
        <v>12940</v>
      </c>
      <c r="M4456" t="s">
        <v>12941</v>
      </c>
      <c r="N4456">
        <v>1.523055555</v>
      </c>
      <c r="O4456">
        <v>20</v>
      </c>
      <c r="P4456">
        <v>5048</v>
      </c>
      <c r="Q4456">
        <v>17</v>
      </c>
      <c r="R4456">
        <v>111</v>
      </c>
      <c r="S4456">
        <v>16</v>
      </c>
      <c r="T4456">
        <v>584</v>
      </c>
      <c r="U4456">
        <v>1</v>
      </c>
      <c r="V4456">
        <v>0</v>
      </c>
      <c r="W4456">
        <v>24.668600517493989</v>
      </c>
      <c r="X4456">
        <v>3576.8474335074256</v>
      </c>
      <c r="Y4456">
        <v>103.07174769924467</v>
      </c>
      <c r="Z4456">
        <v>57.70538886437852</v>
      </c>
      <c r="AA4456">
        <v>132.67762925156683</v>
      </c>
      <c r="AB4456">
        <v>611.48485662104736</v>
      </c>
      <c r="AC4456">
        <v>32.750152725495859</v>
      </c>
      <c r="AD4456">
        <v>0</v>
      </c>
      <c r="AE4456">
        <v>4539.2058091866529</v>
      </c>
    </row>
    <row r="4457" spans="1:31" x14ac:dyDescent="0.25">
      <c r="A4457">
        <v>1674333</v>
      </c>
      <c r="B4457">
        <v>1</v>
      </c>
      <c r="C4457" t="s">
        <v>80</v>
      </c>
      <c r="D4457" t="s">
        <v>99</v>
      </c>
      <c r="E4457" t="s">
        <v>151</v>
      </c>
      <c r="F4457" t="s">
        <v>3741</v>
      </c>
      <c r="G4457" t="s">
        <v>153</v>
      </c>
      <c r="H4457" t="s">
        <v>143</v>
      </c>
      <c r="I4457" t="s">
        <v>135</v>
      </c>
      <c r="J4457" t="s">
        <v>136</v>
      </c>
      <c r="K4457" t="s">
        <v>137</v>
      </c>
      <c r="L4457" t="s">
        <v>12942</v>
      </c>
      <c r="M4457" t="s">
        <v>12943</v>
      </c>
      <c r="N4457">
        <v>2.119722222</v>
      </c>
      <c r="O4457">
        <v>0</v>
      </c>
      <c r="P4457">
        <v>31</v>
      </c>
      <c r="Q4457">
        <v>0</v>
      </c>
      <c r="R4457">
        <v>0</v>
      </c>
      <c r="S4457">
        <v>0</v>
      </c>
      <c r="T4457">
        <v>3</v>
      </c>
      <c r="U4457">
        <v>0</v>
      </c>
      <c r="V4457">
        <v>0</v>
      </c>
      <c r="W4457">
        <v>0</v>
      </c>
      <c r="X4457">
        <v>23.484005834217019</v>
      </c>
      <c r="Y4457">
        <v>0</v>
      </c>
      <c r="Z4457">
        <v>0</v>
      </c>
      <c r="AA4457">
        <v>0</v>
      </c>
      <c r="AB4457">
        <v>2.7903500164825719</v>
      </c>
      <c r="AC4457">
        <v>0</v>
      </c>
      <c r="AD4457">
        <v>0</v>
      </c>
      <c r="AE4457">
        <v>26.274355850699592</v>
      </c>
    </row>
    <row r="4458" spans="1:31" x14ac:dyDescent="0.25">
      <c r="A4458">
        <v>1674335</v>
      </c>
      <c r="B4458">
        <v>1</v>
      </c>
      <c r="C4458" t="s">
        <v>80</v>
      </c>
      <c r="D4458" t="s">
        <v>110</v>
      </c>
      <c r="E4458" t="s">
        <v>140</v>
      </c>
      <c r="F4458" t="s">
        <v>12944</v>
      </c>
      <c r="G4458" t="s">
        <v>197</v>
      </c>
      <c r="H4458" t="s">
        <v>143</v>
      </c>
      <c r="I4458" t="s">
        <v>135</v>
      </c>
      <c r="J4458" t="s">
        <v>136</v>
      </c>
      <c r="K4458" t="s">
        <v>137</v>
      </c>
      <c r="L4458" t="s">
        <v>12945</v>
      </c>
      <c r="M4458" t="s">
        <v>12946</v>
      </c>
      <c r="N4458">
        <v>1.5591666660000001</v>
      </c>
      <c r="O4458">
        <v>0</v>
      </c>
      <c r="P4458">
        <v>5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2.7970756602804996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2.7970756602804996</v>
      </c>
    </row>
    <row r="4459" spans="1:31" x14ac:dyDescent="0.25">
      <c r="A4459">
        <v>1674338</v>
      </c>
      <c r="B4459">
        <v>1</v>
      </c>
      <c r="C4459" t="s">
        <v>80</v>
      </c>
      <c r="D4459" t="s">
        <v>94</v>
      </c>
      <c r="E4459" t="s">
        <v>151</v>
      </c>
      <c r="F4459" t="s">
        <v>12947</v>
      </c>
      <c r="G4459" t="s">
        <v>486</v>
      </c>
      <c r="H4459" t="s">
        <v>143</v>
      </c>
      <c r="I4459" t="s">
        <v>135</v>
      </c>
      <c r="J4459" t="s">
        <v>136</v>
      </c>
      <c r="K4459" t="s">
        <v>137</v>
      </c>
      <c r="L4459" t="s">
        <v>12948</v>
      </c>
      <c r="M4459" t="s">
        <v>12949</v>
      </c>
      <c r="N4459">
        <v>1.3377777769999999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0.31264140920437333</v>
      </c>
      <c r="AC4459">
        <v>0</v>
      </c>
      <c r="AD4459">
        <v>0</v>
      </c>
      <c r="AE4459">
        <v>0.31264140920437333</v>
      </c>
    </row>
    <row r="4460" spans="1:31" x14ac:dyDescent="0.25">
      <c r="A4460">
        <v>1674339</v>
      </c>
      <c r="B4460">
        <v>1</v>
      </c>
      <c r="C4460" t="s">
        <v>81</v>
      </c>
      <c r="D4460" t="s">
        <v>123</v>
      </c>
      <c r="E4460" t="s">
        <v>151</v>
      </c>
      <c r="F4460" t="s">
        <v>12950</v>
      </c>
      <c r="G4460" t="s">
        <v>153</v>
      </c>
      <c r="H4460" t="s">
        <v>143</v>
      </c>
      <c r="I4460" t="s">
        <v>135</v>
      </c>
      <c r="J4460" t="s">
        <v>136</v>
      </c>
      <c r="K4460" t="s">
        <v>137</v>
      </c>
      <c r="L4460" t="s">
        <v>12951</v>
      </c>
      <c r="M4460" t="s">
        <v>12952</v>
      </c>
      <c r="N4460">
        <v>2.7063888880000002</v>
      </c>
      <c r="O4460">
        <v>0</v>
      </c>
      <c r="P4460">
        <v>269</v>
      </c>
      <c r="Q4460">
        <v>0</v>
      </c>
      <c r="R4460">
        <v>0</v>
      </c>
      <c r="S4460">
        <v>0</v>
      </c>
      <c r="T4460">
        <v>9</v>
      </c>
      <c r="U4460">
        <v>0</v>
      </c>
      <c r="V4460">
        <v>0</v>
      </c>
      <c r="W4460">
        <v>0</v>
      </c>
      <c r="X4460">
        <v>239.19701039913218</v>
      </c>
      <c r="Y4460">
        <v>0</v>
      </c>
      <c r="Z4460">
        <v>0</v>
      </c>
      <c r="AA4460">
        <v>0</v>
      </c>
      <c r="AB4460">
        <v>11.835703236746568</v>
      </c>
      <c r="AC4460">
        <v>0</v>
      </c>
      <c r="AD4460">
        <v>0</v>
      </c>
      <c r="AE4460">
        <v>251.03271363587874</v>
      </c>
    </row>
    <row r="4461" spans="1:31" x14ac:dyDescent="0.25">
      <c r="A4461">
        <v>1674340</v>
      </c>
      <c r="B4461">
        <v>1</v>
      </c>
      <c r="C4461" t="s">
        <v>80</v>
      </c>
      <c r="D4461" t="s">
        <v>110</v>
      </c>
      <c r="E4461" t="s">
        <v>151</v>
      </c>
      <c r="F4461" t="s">
        <v>12953</v>
      </c>
      <c r="G4461" t="s">
        <v>222</v>
      </c>
      <c r="H4461" t="s">
        <v>143</v>
      </c>
      <c r="I4461" t="s">
        <v>135</v>
      </c>
      <c r="J4461" t="s">
        <v>136</v>
      </c>
      <c r="K4461" t="s">
        <v>137</v>
      </c>
      <c r="L4461" t="s">
        <v>12954</v>
      </c>
      <c r="M4461" t="s">
        <v>12955</v>
      </c>
      <c r="N4461">
        <v>0.9425</v>
      </c>
      <c r="O4461">
        <v>0</v>
      </c>
      <c r="P4461">
        <v>208</v>
      </c>
      <c r="Q4461">
        <v>0</v>
      </c>
      <c r="R4461">
        <v>0</v>
      </c>
      <c r="S4461">
        <v>0</v>
      </c>
      <c r="T4461">
        <v>19</v>
      </c>
      <c r="U4461">
        <v>0</v>
      </c>
      <c r="V4461">
        <v>0</v>
      </c>
      <c r="W4461">
        <v>0</v>
      </c>
      <c r="X4461">
        <v>101.47634241165134</v>
      </c>
      <c r="Y4461">
        <v>0</v>
      </c>
      <c r="Z4461">
        <v>0</v>
      </c>
      <c r="AA4461">
        <v>0</v>
      </c>
      <c r="AB4461">
        <v>10.618367245439838</v>
      </c>
      <c r="AC4461">
        <v>0</v>
      </c>
      <c r="AD4461">
        <v>0</v>
      </c>
      <c r="AE4461">
        <v>112.09470965709119</v>
      </c>
    </row>
    <row r="4462" spans="1:31" x14ac:dyDescent="0.25">
      <c r="A4462">
        <v>1674342</v>
      </c>
      <c r="B4462">
        <v>1</v>
      </c>
      <c r="C4462" t="s">
        <v>80</v>
      </c>
      <c r="D4462" t="s">
        <v>95</v>
      </c>
      <c r="E4462" t="s">
        <v>151</v>
      </c>
      <c r="F4462" t="s">
        <v>12956</v>
      </c>
      <c r="G4462" t="s">
        <v>222</v>
      </c>
      <c r="H4462" t="s">
        <v>143</v>
      </c>
      <c r="I4462" t="s">
        <v>135</v>
      </c>
      <c r="J4462" t="s">
        <v>136</v>
      </c>
      <c r="K4462" t="s">
        <v>137</v>
      </c>
      <c r="L4462" t="s">
        <v>12957</v>
      </c>
      <c r="M4462" t="s">
        <v>12958</v>
      </c>
      <c r="N4462">
        <v>2.1769444440000001</v>
      </c>
      <c r="O4462">
        <v>0</v>
      </c>
      <c r="P4462">
        <v>85</v>
      </c>
      <c r="Q4462">
        <v>0</v>
      </c>
      <c r="R4462">
        <v>0</v>
      </c>
      <c r="S4462">
        <v>0</v>
      </c>
      <c r="T4462">
        <v>4</v>
      </c>
      <c r="U4462">
        <v>0</v>
      </c>
      <c r="V4462">
        <v>0</v>
      </c>
      <c r="W4462">
        <v>0</v>
      </c>
      <c r="X4462">
        <v>33.797101035841777</v>
      </c>
      <c r="Y4462">
        <v>0</v>
      </c>
      <c r="Z4462">
        <v>0</v>
      </c>
      <c r="AA4462">
        <v>0</v>
      </c>
      <c r="AB4462">
        <v>0.24876019316878306</v>
      </c>
      <c r="AC4462">
        <v>0</v>
      </c>
      <c r="AD4462">
        <v>0</v>
      </c>
      <c r="AE4462">
        <v>34.045861229010562</v>
      </c>
    </row>
    <row r="4463" spans="1:31" x14ac:dyDescent="0.25">
      <c r="A4463">
        <v>1674344</v>
      </c>
      <c r="B4463">
        <v>1</v>
      </c>
      <c r="C4463" t="s">
        <v>80</v>
      </c>
      <c r="D4463" t="s">
        <v>103</v>
      </c>
      <c r="E4463" t="s">
        <v>140</v>
      </c>
      <c r="F4463" t="s">
        <v>12959</v>
      </c>
      <c r="G4463" t="s">
        <v>197</v>
      </c>
      <c r="H4463" t="s">
        <v>143</v>
      </c>
      <c r="I4463" t="s">
        <v>135</v>
      </c>
      <c r="J4463" t="s">
        <v>136</v>
      </c>
      <c r="K4463" t="s">
        <v>137</v>
      </c>
      <c r="L4463" t="s">
        <v>12960</v>
      </c>
      <c r="M4463" t="s">
        <v>12961</v>
      </c>
      <c r="N4463">
        <v>2.423611111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1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</row>
    <row r="4464" spans="1:31" x14ac:dyDescent="0.25">
      <c r="A4464">
        <v>1674348</v>
      </c>
      <c r="B4464">
        <v>1</v>
      </c>
      <c r="C4464" t="s">
        <v>81</v>
      </c>
      <c r="D4464" t="s">
        <v>127</v>
      </c>
      <c r="E4464" t="s">
        <v>140</v>
      </c>
      <c r="F4464" t="s">
        <v>9982</v>
      </c>
      <c r="G4464" t="s">
        <v>142</v>
      </c>
      <c r="H4464" t="s">
        <v>143</v>
      </c>
      <c r="I4464" t="s">
        <v>135</v>
      </c>
      <c r="J4464" t="s">
        <v>136</v>
      </c>
      <c r="K4464" t="s">
        <v>137</v>
      </c>
      <c r="L4464" t="s">
        <v>12962</v>
      </c>
      <c r="M4464" t="s">
        <v>12963</v>
      </c>
      <c r="N4464">
        <v>2.4338888879999998</v>
      </c>
      <c r="O4464">
        <v>0</v>
      </c>
      <c r="P4464">
        <v>6</v>
      </c>
      <c r="Q4464">
        <v>0</v>
      </c>
      <c r="R4464">
        <v>0</v>
      </c>
      <c r="S4464">
        <v>0</v>
      </c>
      <c r="T4464">
        <v>1</v>
      </c>
      <c r="U4464">
        <v>0</v>
      </c>
      <c r="V4464">
        <v>0</v>
      </c>
      <c r="W4464">
        <v>0</v>
      </c>
      <c r="X4464">
        <v>3.4743200971525505</v>
      </c>
      <c r="Y4464">
        <v>0</v>
      </c>
      <c r="Z4464">
        <v>0</v>
      </c>
      <c r="AA4464">
        <v>0</v>
      </c>
      <c r="AB4464">
        <v>1.6255131872083144</v>
      </c>
      <c r="AC4464">
        <v>0</v>
      </c>
      <c r="AD4464">
        <v>0</v>
      </c>
      <c r="AE4464">
        <v>5.0998332843608649</v>
      </c>
    </row>
    <row r="4465" spans="1:31" x14ac:dyDescent="0.25">
      <c r="A4465">
        <v>1674352</v>
      </c>
      <c r="B4465">
        <v>1</v>
      </c>
      <c r="C4465" t="s">
        <v>81</v>
      </c>
      <c r="D4465" t="s">
        <v>114</v>
      </c>
      <c r="E4465" t="s">
        <v>151</v>
      </c>
      <c r="F4465" t="s">
        <v>12964</v>
      </c>
      <c r="G4465" t="s">
        <v>2777</v>
      </c>
      <c r="H4465" t="s">
        <v>143</v>
      </c>
      <c r="I4465" t="s">
        <v>135</v>
      </c>
      <c r="J4465" t="s">
        <v>136</v>
      </c>
      <c r="K4465" t="s">
        <v>137</v>
      </c>
      <c r="L4465" t="s">
        <v>12965</v>
      </c>
      <c r="M4465" t="s">
        <v>12966</v>
      </c>
      <c r="N4465">
        <v>0.86166666599999997</v>
      </c>
      <c r="O4465">
        <v>0</v>
      </c>
      <c r="P4465">
        <v>2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0.16989362329611085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0.16989362329611085</v>
      </c>
    </row>
    <row r="4466" spans="1:31" x14ac:dyDescent="0.25">
      <c r="A4466">
        <v>1674353</v>
      </c>
      <c r="B4466">
        <v>1</v>
      </c>
      <c r="C4466" t="s">
        <v>80</v>
      </c>
      <c r="D4466" t="s">
        <v>96</v>
      </c>
      <c r="E4466" t="s">
        <v>151</v>
      </c>
      <c r="F4466" t="s">
        <v>3323</v>
      </c>
      <c r="G4466" t="s">
        <v>153</v>
      </c>
      <c r="H4466" t="s">
        <v>143</v>
      </c>
      <c r="I4466" t="s">
        <v>135</v>
      </c>
      <c r="J4466" t="s">
        <v>136</v>
      </c>
      <c r="K4466" t="s">
        <v>137</v>
      </c>
      <c r="L4466" t="s">
        <v>12967</v>
      </c>
      <c r="M4466" t="s">
        <v>12968</v>
      </c>
      <c r="N4466">
        <v>1.8091666660000001</v>
      </c>
      <c r="O4466">
        <v>0</v>
      </c>
      <c r="P4466">
        <v>39</v>
      </c>
      <c r="Q4466">
        <v>0</v>
      </c>
      <c r="R4466">
        <v>0</v>
      </c>
      <c r="S4466">
        <v>0</v>
      </c>
      <c r="T4466">
        <v>1</v>
      </c>
      <c r="U4466">
        <v>0</v>
      </c>
      <c r="V4466">
        <v>0</v>
      </c>
      <c r="W4466">
        <v>0</v>
      </c>
      <c r="X4466">
        <v>42.282859496423562</v>
      </c>
      <c r="Y4466">
        <v>0</v>
      </c>
      <c r="Z4466">
        <v>0</v>
      </c>
      <c r="AA4466">
        <v>0</v>
      </c>
      <c r="AB4466">
        <v>7.4025097902360004E-2</v>
      </c>
      <c r="AC4466">
        <v>0</v>
      </c>
      <c r="AD4466">
        <v>0</v>
      </c>
      <c r="AE4466">
        <v>42.356884594325919</v>
      </c>
    </row>
    <row r="4467" spans="1:31" x14ac:dyDescent="0.25">
      <c r="A4467">
        <v>1674354</v>
      </c>
      <c r="B4467">
        <v>1</v>
      </c>
      <c r="C4467" t="s">
        <v>80</v>
      </c>
      <c r="D4467" t="s">
        <v>97</v>
      </c>
      <c r="E4467" t="s">
        <v>140</v>
      </c>
      <c r="F4467" t="s">
        <v>12969</v>
      </c>
      <c r="G4467" t="s">
        <v>197</v>
      </c>
      <c r="H4467" t="s">
        <v>143</v>
      </c>
      <c r="I4467" t="s">
        <v>135</v>
      </c>
      <c r="J4467" t="s">
        <v>136</v>
      </c>
      <c r="K4467" t="s">
        <v>137</v>
      </c>
      <c r="L4467" t="s">
        <v>12970</v>
      </c>
      <c r="M4467" t="s">
        <v>12971</v>
      </c>
      <c r="N4467">
        <v>2.6</v>
      </c>
      <c r="O4467">
        <v>0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0.23080558777214669</v>
      </c>
      <c r="AA4467">
        <v>0</v>
      </c>
      <c r="AB4467">
        <v>0</v>
      </c>
      <c r="AC4467">
        <v>0</v>
      </c>
      <c r="AD4467">
        <v>0</v>
      </c>
      <c r="AE4467">
        <v>0.23080558777214669</v>
      </c>
    </row>
    <row r="4468" spans="1:31" x14ac:dyDescent="0.25">
      <c r="A4468">
        <v>1674356</v>
      </c>
      <c r="B4468">
        <v>1</v>
      </c>
      <c r="C4468" t="s">
        <v>81</v>
      </c>
      <c r="D4468" t="s">
        <v>120</v>
      </c>
      <c r="E4468" t="s">
        <v>140</v>
      </c>
      <c r="F4468" t="s">
        <v>12972</v>
      </c>
      <c r="G4468" t="s">
        <v>197</v>
      </c>
      <c r="H4468" t="s">
        <v>143</v>
      </c>
      <c r="I4468" t="s">
        <v>135</v>
      </c>
      <c r="J4468" t="s">
        <v>136</v>
      </c>
      <c r="K4468" t="s">
        <v>137</v>
      </c>
      <c r="L4468" t="s">
        <v>12973</v>
      </c>
      <c r="M4468" t="s">
        <v>12974</v>
      </c>
      <c r="N4468">
        <v>0.73361111099999998</v>
      </c>
      <c r="O4468">
        <v>0</v>
      </c>
      <c r="P4468">
        <v>5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0.67036260244562007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0.67036260244562007</v>
      </c>
    </row>
    <row r="4469" spans="1:31" x14ac:dyDescent="0.25">
      <c r="A4469">
        <v>1674357</v>
      </c>
      <c r="B4469">
        <v>1</v>
      </c>
      <c r="C4469" t="s">
        <v>80</v>
      </c>
      <c r="D4469" t="s">
        <v>97</v>
      </c>
      <c r="E4469" t="s">
        <v>140</v>
      </c>
      <c r="F4469" t="s">
        <v>12975</v>
      </c>
      <c r="G4469" t="s">
        <v>197</v>
      </c>
      <c r="H4469" t="s">
        <v>143</v>
      </c>
      <c r="I4469" t="s">
        <v>135</v>
      </c>
      <c r="J4469" t="s">
        <v>136</v>
      </c>
      <c r="K4469" t="s">
        <v>137</v>
      </c>
      <c r="L4469" t="s">
        <v>12976</v>
      </c>
      <c r="M4469" t="s">
        <v>12977</v>
      </c>
      <c r="N4469">
        <v>2.3475000000000001</v>
      </c>
      <c r="O4469">
        <v>0</v>
      </c>
      <c r="P4469">
        <v>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0.80081085767673899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0.80081085767673899</v>
      </c>
    </row>
    <row r="4470" spans="1:31" x14ac:dyDescent="0.25">
      <c r="A4470">
        <v>1674595</v>
      </c>
      <c r="B4470">
        <v>1</v>
      </c>
      <c r="C4470" t="s">
        <v>80</v>
      </c>
      <c r="D4470" t="s">
        <v>97</v>
      </c>
      <c r="E4470" t="s">
        <v>151</v>
      </c>
      <c r="F4470" t="s">
        <v>12978</v>
      </c>
      <c r="G4470" t="s">
        <v>153</v>
      </c>
      <c r="H4470" t="s">
        <v>143</v>
      </c>
      <c r="I4470" t="s">
        <v>135</v>
      </c>
      <c r="J4470" t="s">
        <v>136</v>
      </c>
      <c r="K4470" t="s">
        <v>137</v>
      </c>
      <c r="L4470" t="s">
        <v>12979</v>
      </c>
      <c r="M4470" t="s">
        <v>12980</v>
      </c>
      <c r="N4470">
        <v>3.6491666660000002</v>
      </c>
      <c r="O4470">
        <v>0</v>
      </c>
      <c r="P4470">
        <v>6</v>
      </c>
      <c r="Q4470">
        <v>0</v>
      </c>
      <c r="R4470">
        <v>5</v>
      </c>
      <c r="S4470">
        <v>0</v>
      </c>
      <c r="T4470">
        <v>2</v>
      </c>
      <c r="U4470">
        <v>0</v>
      </c>
      <c r="V4470">
        <v>0</v>
      </c>
      <c r="W4470">
        <v>0</v>
      </c>
      <c r="X4470">
        <v>7.0648222527988764</v>
      </c>
      <c r="Y4470">
        <v>0</v>
      </c>
      <c r="Z4470">
        <v>1.8205296478155668</v>
      </c>
      <c r="AA4470">
        <v>0</v>
      </c>
      <c r="AB4470">
        <v>7.6355325162419225</v>
      </c>
      <c r="AC4470">
        <v>0</v>
      </c>
      <c r="AD4470">
        <v>0</v>
      </c>
      <c r="AE4470">
        <v>16.520884416856365</v>
      </c>
    </row>
    <row r="4471" spans="1:31" x14ac:dyDescent="0.25">
      <c r="A4471">
        <v>1675236</v>
      </c>
      <c r="B4471">
        <v>1</v>
      </c>
      <c r="C4471" t="s">
        <v>81</v>
      </c>
      <c r="D4471" t="s">
        <v>112</v>
      </c>
      <c r="E4471" t="s">
        <v>151</v>
      </c>
      <c r="F4471" t="s">
        <v>12981</v>
      </c>
      <c r="G4471" t="s">
        <v>153</v>
      </c>
      <c r="H4471" t="s">
        <v>143</v>
      </c>
      <c r="I4471" t="s">
        <v>135</v>
      </c>
      <c r="J4471" t="s">
        <v>136</v>
      </c>
      <c r="K4471" t="s">
        <v>137</v>
      </c>
      <c r="L4471" t="s">
        <v>12982</v>
      </c>
      <c r="M4471" t="s">
        <v>12983</v>
      </c>
      <c r="N4471">
        <v>0.85638888800000001</v>
      </c>
      <c r="O4471">
        <v>0</v>
      </c>
      <c r="P4471">
        <v>202</v>
      </c>
      <c r="Q4471">
        <v>0</v>
      </c>
      <c r="R4471">
        <v>7</v>
      </c>
      <c r="S4471">
        <v>0</v>
      </c>
      <c r="T4471">
        <v>9</v>
      </c>
      <c r="U4471">
        <v>0</v>
      </c>
      <c r="V4471">
        <v>0</v>
      </c>
      <c r="W4471">
        <v>0</v>
      </c>
      <c r="X4471">
        <v>36.543868389226176</v>
      </c>
      <c r="Y4471">
        <v>0</v>
      </c>
      <c r="Z4471">
        <v>0.10509060790807917</v>
      </c>
      <c r="AA4471">
        <v>0</v>
      </c>
      <c r="AB4471">
        <v>6.2329581209041489</v>
      </c>
      <c r="AC4471">
        <v>0</v>
      </c>
      <c r="AD4471">
        <v>0</v>
      </c>
      <c r="AE4471">
        <v>42.881917118038409</v>
      </c>
    </row>
    <row r="4472" spans="1:31" x14ac:dyDescent="0.25">
      <c r="A4472">
        <v>1674572</v>
      </c>
      <c r="B4472">
        <v>1</v>
      </c>
      <c r="C4472" t="s">
        <v>80</v>
      </c>
      <c r="D4472" t="s">
        <v>99</v>
      </c>
      <c r="E4472" t="s">
        <v>151</v>
      </c>
      <c r="F4472" t="s">
        <v>259</v>
      </c>
      <c r="G4472" t="s">
        <v>222</v>
      </c>
      <c r="H4472" t="s">
        <v>143</v>
      </c>
      <c r="I4472" t="s">
        <v>135</v>
      </c>
      <c r="J4472" t="s">
        <v>136</v>
      </c>
      <c r="K4472" t="s">
        <v>137</v>
      </c>
      <c r="L4472" t="s">
        <v>12984</v>
      </c>
      <c r="M4472" t="s">
        <v>12985</v>
      </c>
      <c r="N4472">
        <v>9.9383333329999992</v>
      </c>
      <c r="O4472">
        <v>0</v>
      </c>
      <c r="P4472">
        <v>38</v>
      </c>
      <c r="Q4472">
        <v>0</v>
      </c>
      <c r="R4472">
        <v>9</v>
      </c>
      <c r="S4472">
        <v>0</v>
      </c>
      <c r="T4472">
        <v>6</v>
      </c>
      <c r="U4472">
        <v>0</v>
      </c>
      <c r="V4472">
        <v>0</v>
      </c>
      <c r="W4472">
        <v>0</v>
      </c>
      <c r="X4472">
        <v>46.090323415727369</v>
      </c>
      <c r="Y4472">
        <v>0</v>
      </c>
      <c r="Z4472">
        <v>29.991762257919895</v>
      </c>
      <c r="AA4472">
        <v>0</v>
      </c>
      <c r="AB4472">
        <v>13.226175759482746</v>
      </c>
      <c r="AC4472">
        <v>0</v>
      </c>
      <c r="AD4472">
        <v>0</v>
      </c>
      <c r="AE4472">
        <v>89.308261433130014</v>
      </c>
    </row>
    <row r="4473" spans="1:31" x14ac:dyDescent="0.25">
      <c r="A4473">
        <v>1675305</v>
      </c>
      <c r="B4473">
        <v>1</v>
      </c>
      <c r="C4473" t="s">
        <v>80</v>
      </c>
      <c r="D4473" t="s">
        <v>106</v>
      </c>
      <c r="E4473" t="s">
        <v>146</v>
      </c>
      <c r="F4473" t="s">
        <v>12986</v>
      </c>
      <c r="G4473" t="s">
        <v>148</v>
      </c>
      <c r="H4473" t="s">
        <v>143</v>
      </c>
      <c r="I4473" t="s">
        <v>135</v>
      </c>
      <c r="J4473" t="s">
        <v>136</v>
      </c>
      <c r="K4473" t="s">
        <v>137</v>
      </c>
      <c r="L4473" t="s">
        <v>12987</v>
      </c>
      <c r="M4473" t="s">
        <v>12988</v>
      </c>
      <c r="N4473">
        <v>1.8463888879999999</v>
      </c>
      <c r="O4473">
        <v>0</v>
      </c>
      <c r="P4473">
        <v>5</v>
      </c>
      <c r="Q4473">
        <v>0</v>
      </c>
      <c r="R4473">
        <v>13</v>
      </c>
      <c r="S4473">
        <v>0</v>
      </c>
      <c r="T4473">
        <v>3</v>
      </c>
      <c r="U4473">
        <v>0</v>
      </c>
      <c r="V4473">
        <v>0</v>
      </c>
      <c r="W4473">
        <v>0</v>
      </c>
      <c r="X4473">
        <v>7.536352099778318</v>
      </c>
      <c r="Y4473">
        <v>0</v>
      </c>
      <c r="Z4473">
        <v>16.879014853416724</v>
      </c>
      <c r="AA4473">
        <v>0</v>
      </c>
      <c r="AB4473">
        <v>3.2820768416100075</v>
      </c>
      <c r="AC4473">
        <v>0</v>
      </c>
      <c r="AD4473">
        <v>0</v>
      </c>
      <c r="AE4473">
        <v>27.697443794805046</v>
      </c>
    </row>
    <row r="4474" spans="1:31" x14ac:dyDescent="0.25">
      <c r="A4474">
        <v>1674641</v>
      </c>
      <c r="B4474">
        <v>1</v>
      </c>
      <c r="C4474" t="s">
        <v>80</v>
      </c>
      <c r="D4474" t="s">
        <v>85</v>
      </c>
      <c r="E4474" t="s">
        <v>140</v>
      </c>
      <c r="F4474" t="s">
        <v>12989</v>
      </c>
      <c r="G4474" t="s">
        <v>197</v>
      </c>
      <c r="H4474" t="s">
        <v>143</v>
      </c>
      <c r="I4474" t="s">
        <v>135</v>
      </c>
      <c r="J4474" t="s">
        <v>136</v>
      </c>
      <c r="K4474" t="s">
        <v>137</v>
      </c>
      <c r="L4474" t="s">
        <v>12990</v>
      </c>
      <c r="M4474" t="s">
        <v>12991</v>
      </c>
      <c r="N4474">
        <v>1.03</v>
      </c>
      <c r="O4474">
        <v>0</v>
      </c>
      <c r="P4474">
        <v>13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4.2940781830849781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4.2940781830849781</v>
      </c>
    </row>
    <row r="4475" spans="1:31" x14ac:dyDescent="0.25">
      <c r="A4475">
        <v>1675090</v>
      </c>
      <c r="B4475">
        <v>1</v>
      </c>
      <c r="C4475" t="s">
        <v>80</v>
      </c>
      <c r="D4475" t="s">
        <v>83</v>
      </c>
      <c r="E4475" t="s">
        <v>140</v>
      </c>
      <c r="F4475" t="s">
        <v>12992</v>
      </c>
      <c r="G4475" t="s">
        <v>197</v>
      </c>
      <c r="H4475" t="s">
        <v>143</v>
      </c>
      <c r="I4475" t="s">
        <v>135</v>
      </c>
      <c r="J4475" t="s">
        <v>136</v>
      </c>
      <c r="K4475" t="s">
        <v>137</v>
      </c>
      <c r="L4475" t="s">
        <v>12993</v>
      </c>
      <c r="M4475" t="s">
        <v>12994</v>
      </c>
      <c r="N4475">
        <v>1.4158333329999999</v>
      </c>
      <c r="O4475">
        <v>0</v>
      </c>
      <c r="P4475">
        <v>5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4.4060713875271009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4.4060713875271009</v>
      </c>
    </row>
    <row r="4476" spans="1:31" x14ac:dyDescent="0.25">
      <c r="A4476">
        <v>1674426</v>
      </c>
      <c r="B4476">
        <v>1</v>
      </c>
      <c r="C4476" t="s">
        <v>80</v>
      </c>
      <c r="D4476" t="s">
        <v>96</v>
      </c>
      <c r="E4476" t="s">
        <v>151</v>
      </c>
      <c r="F4476" t="s">
        <v>1549</v>
      </c>
      <c r="G4476" t="s">
        <v>281</v>
      </c>
      <c r="H4476" t="s">
        <v>143</v>
      </c>
      <c r="I4476" t="s">
        <v>135</v>
      </c>
      <c r="J4476" t="s">
        <v>136</v>
      </c>
      <c r="K4476" t="s">
        <v>167</v>
      </c>
      <c r="L4476" t="s">
        <v>12995</v>
      </c>
      <c r="M4476" t="s">
        <v>12996</v>
      </c>
      <c r="N4476">
        <v>9.4980555550000005</v>
      </c>
      <c r="O4476">
        <v>0</v>
      </c>
      <c r="P4476">
        <v>10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23.493082251524957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23.493082251524957</v>
      </c>
    </row>
    <row r="4477" spans="1:31" x14ac:dyDescent="0.25">
      <c r="A4477">
        <v>1675113</v>
      </c>
      <c r="B4477">
        <v>1</v>
      </c>
      <c r="C4477" t="s">
        <v>80</v>
      </c>
      <c r="D4477" t="s">
        <v>108</v>
      </c>
      <c r="E4477" t="s">
        <v>151</v>
      </c>
      <c r="F4477" t="s">
        <v>12997</v>
      </c>
      <c r="G4477" t="s">
        <v>385</v>
      </c>
      <c r="H4477" t="s">
        <v>143</v>
      </c>
      <c r="I4477" t="s">
        <v>135</v>
      </c>
      <c r="J4477" t="s">
        <v>136</v>
      </c>
      <c r="K4477" t="s">
        <v>137</v>
      </c>
      <c r="L4477" t="s">
        <v>12998</v>
      </c>
      <c r="M4477" t="s">
        <v>12999</v>
      </c>
      <c r="N4477">
        <v>2.258888888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1</v>
      </c>
      <c r="U4477">
        <v>0</v>
      </c>
      <c r="V4477">
        <v>0</v>
      </c>
      <c r="W4477">
        <v>0</v>
      </c>
      <c r="X4477">
        <v>0.35157068389110557</v>
      </c>
      <c r="Y4477">
        <v>0</v>
      </c>
      <c r="Z4477">
        <v>0</v>
      </c>
      <c r="AA4477">
        <v>0</v>
      </c>
      <c r="AB4477">
        <v>9.6747858861252228E-2</v>
      </c>
      <c r="AC4477">
        <v>0</v>
      </c>
      <c r="AD4477">
        <v>0</v>
      </c>
      <c r="AE4477">
        <v>0.44831854275235783</v>
      </c>
    </row>
    <row r="4478" spans="1:31" x14ac:dyDescent="0.25">
      <c r="A4478">
        <v>1674549</v>
      </c>
      <c r="B4478">
        <v>1</v>
      </c>
      <c r="C4478" t="s">
        <v>80</v>
      </c>
      <c r="D4478" t="s">
        <v>96</v>
      </c>
      <c r="E4478" t="s">
        <v>151</v>
      </c>
      <c r="F4478" t="s">
        <v>12748</v>
      </c>
      <c r="G4478" t="s">
        <v>153</v>
      </c>
      <c r="H4478" t="s">
        <v>143</v>
      </c>
      <c r="I4478" t="s">
        <v>135</v>
      </c>
      <c r="J4478" t="s">
        <v>136</v>
      </c>
      <c r="K4478" t="s">
        <v>137</v>
      </c>
      <c r="L4478" t="s">
        <v>13000</v>
      </c>
      <c r="M4478" t="s">
        <v>13001</v>
      </c>
      <c r="N4478">
        <v>1.0247222220000001</v>
      </c>
      <c r="O4478">
        <v>0</v>
      </c>
      <c r="P4478">
        <v>32</v>
      </c>
      <c r="Q4478">
        <v>0</v>
      </c>
      <c r="R4478">
        <v>0</v>
      </c>
      <c r="S4478">
        <v>0</v>
      </c>
      <c r="T4478">
        <v>2</v>
      </c>
      <c r="U4478">
        <v>0</v>
      </c>
      <c r="V4478">
        <v>0</v>
      </c>
      <c r="W4478">
        <v>0</v>
      </c>
      <c r="X4478">
        <v>20.442419555762136</v>
      </c>
      <c r="Y4478">
        <v>0</v>
      </c>
      <c r="Z4478">
        <v>0</v>
      </c>
      <c r="AA4478">
        <v>0</v>
      </c>
      <c r="AB4478">
        <v>0.37917875948959445</v>
      </c>
      <c r="AC4478">
        <v>0</v>
      </c>
      <c r="AD4478">
        <v>0</v>
      </c>
      <c r="AE4478">
        <v>20.82159831525173</v>
      </c>
    </row>
    <row r="4479" spans="1:31" x14ac:dyDescent="0.25">
      <c r="A4479">
        <v>1674403</v>
      </c>
      <c r="B4479">
        <v>1</v>
      </c>
      <c r="C4479" t="s">
        <v>81</v>
      </c>
      <c r="D4479" t="s">
        <v>117</v>
      </c>
      <c r="E4479" t="s">
        <v>151</v>
      </c>
      <c r="F4479" t="s">
        <v>13002</v>
      </c>
      <c r="G4479" t="s">
        <v>396</v>
      </c>
      <c r="H4479" t="s">
        <v>143</v>
      </c>
      <c r="I4479" t="s">
        <v>135</v>
      </c>
      <c r="J4479" t="s">
        <v>136</v>
      </c>
      <c r="K4479" t="s">
        <v>137</v>
      </c>
      <c r="L4479" t="s">
        <v>13003</v>
      </c>
      <c r="M4479" t="s">
        <v>13004</v>
      </c>
      <c r="N4479">
        <v>2.4750000000000001</v>
      </c>
      <c r="O4479">
        <v>0</v>
      </c>
      <c r="P4479">
        <v>6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1.0404921790334249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1.0404921790334249</v>
      </c>
    </row>
    <row r="4480" spans="1:31" x14ac:dyDescent="0.25">
      <c r="A4480">
        <v>1674910</v>
      </c>
      <c r="B4480">
        <v>1</v>
      </c>
      <c r="C4480" t="s">
        <v>80</v>
      </c>
      <c r="D4480" t="s">
        <v>104</v>
      </c>
      <c r="E4480" t="s">
        <v>140</v>
      </c>
      <c r="F4480" t="s">
        <v>13005</v>
      </c>
      <c r="G4480" t="s">
        <v>197</v>
      </c>
      <c r="H4480" t="s">
        <v>143</v>
      </c>
      <c r="I4480" t="s">
        <v>135</v>
      </c>
      <c r="J4480" t="s">
        <v>136</v>
      </c>
      <c r="K4480" t="s">
        <v>137</v>
      </c>
      <c r="L4480" t="s">
        <v>13006</v>
      </c>
      <c r="M4480" t="s">
        <v>13007</v>
      </c>
      <c r="N4480">
        <v>5.6697222219999999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3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7.1612793182439889</v>
      </c>
      <c r="AC4480">
        <v>0</v>
      </c>
      <c r="AD4480">
        <v>0</v>
      </c>
      <c r="AE4480">
        <v>7.1612793182439889</v>
      </c>
    </row>
    <row r="4481" spans="1:31" x14ac:dyDescent="0.25">
      <c r="A4481">
        <v>1675205</v>
      </c>
      <c r="B4481">
        <v>1</v>
      </c>
      <c r="C4481" t="s">
        <v>81</v>
      </c>
      <c r="D4481" t="s">
        <v>128</v>
      </c>
      <c r="E4481" t="s">
        <v>151</v>
      </c>
      <c r="F4481" t="s">
        <v>13008</v>
      </c>
      <c r="G4481" t="s">
        <v>482</v>
      </c>
      <c r="H4481" t="s">
        <v>143</v>
      </c>
      <c r="I4481" t="s">
        <v>135</v>
      </c>
      <c r="J4481" t="s">
        <v>136</v>
      </c>
      <c r="K4481" t="s">
        <v>137</v>
      </c>
      <c r="L4481" t="s">
        <v>13009</v>
      </c>
      <c r="M4481" t="s">
        <v>13010</v>
      </c>
      <c r="N4481">
        <v>3.8105555550000001</v>
      </c>
      <c r="O4481">
        <v>0</v>
      </c>
      <c r="P4481">
        <v>187</v>
      </c>
      <c r="Q4481">
        <v>0</v>
      </c>
      <c r="R4481">
        <v>0</v>
      </c>
      <c r="S4481">
        <v>0</v>
      </c>
      <c r="T4481">
        <v>3</v>
      </c>
      <c r="U4481">
        <v>0</v>
      </c>
      <c r="V4481">
        <v>1</v>
      </c>
      <c r="W4481">
        <v>0</v>
      </c>
      <c r="X4481">
        <v>204.52526852985741</v>
      </c>
      <c r="Y4481">
        <v>0</v>
      </c>
      <c r="Z4481">
        <v>0</v>
      </c>
      <c r="AA4481">
        <v>0</v>
      </c>
      <c r="AB4481">
        <v>52.087858187761462</v>
      </c>
      <c r="AC4481">
        <v>0</v>
      </c>
      <c r="AD4481">
        <v>50.436097935856893</v>
      </c>
      <c r="AE4481">
        <v>307.04922465347573</v>
      </c>
    </row>
    <row r="4482" spans="1:31" x14ac:dyDescent="0.25">
      <c r="A4482">
        <v>1674718</v>
      </c>
      <c r="B4482">
        <v>1</v>
      </c>
      <c r="C4482" t="s">
        <v>80</v>
      </c>
      <c r="D4482" t="s">
        <v>101</v>
      </c>
      <c r="E4482" t="s">
        <v>164</v>
      </c>
      <c r="F4482" t="s">
        <v>13011</v>
      </c>
      <c r="G4482" t="s">
        <v>161</v>
      </c>
      <c r="H4482" t="s">
        <v>134</v>
      </c>
      <c r="I4482" t="s">
        <v>135</v>
      </c>
      <c r="J4482" t="s">
        <v>136</v>
      </c>
      <c r="K4482" t="s">
        <v>137</v>
      </c>
      <c r="L4482" t="s">
        <v>13012</v>
      </c>
      <c r="M4482" t="s">
        <v>13013</v>
      </c>
      <c r="N4482">
        <v>0.495</v>
      </c>
      <c r="O4482">
        <v>3</v>
      </c>
      <c r="P4482">
        <v>8698</v>
      </c>
      <c r="Q4482">
        <v>2</v>
      </c>
      <c r="R4482">
        <v>3</v>
      </c>
      <c r="S4482">
        <v>19</v>
      </c>
      <c r="T4482">
        <v>657</v>
      </c>
      <c r="U4482">
        <v>0</v>
      </c>
      <c r="V4482">
        <v>0</v>
      </c>
      <c r="W4482">
        <v>0.99080112718818003</v>
      </c>
      <c r="X4482">
        <v>836.82176562293898</v>
      </c>
      <c r="Y4482">
        <v>6.9207138027225001</v>
      </c>
      <c r="Z4482">
        <v>2.8041907519395001E-2</v>
      </c>
      <c r="AA4482">
        <v>213.89501524082917</v>
      </c>
      <c r="AB4482">
        <v>419.8621392190243</v>
      </c>
      <c r="AC4482">
        <v>0</v>
      </c>
      <c r="AD4482">
        <v>0</v>
      </c>
      <c r="AE4482">
        <v>1478.5184769202226</v>
      </c>
    </row>
    <row r="4483" spans="1:31" x14ac:dyDescent="0.25">
      <c r="A4483">
        <v>1675159</v>
      </c>
      <c r="B4483">
        <v>1</v>
      </c>
      <c r="C4483" t="s">
        <v>80</v>
      </c>
      <c r="D4483" t="s">
        <v>88</v>
      </c>
      <c r="E4483" t="s">
        <v>151</v>
      </c>
      <c r="F4483" t="s">
        <v>13014</v>
      </c>
      <c r="G4483" t="s">
        <v>153</v>
      </c>
      <c r="H4483" t="s">
        <v>143</v>
      </c>
      <c r="I4483" t="s">
        <v>135</v>
      </c>
      <c r="J4483" t="s">
        <v>136</v>
      </c>
      <c r="K4483" t="s">
        <v>137</v>
      </c>
      <c r="L4483" t="s">
        <v>13015</v>
      </c>
      <c r="M4483" t="s">
        <v>13016</v>
      </c>
      <c r="N4483">
        <v>1.1272222220000001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1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0.74911722860134</v>
      </c>
      <c r="AC4483">
        <v>0</v>
      </c>
      <c r="AD4483">
        <v>0</v>
      </c>
      <c r="AE4483">
        <v>0.74911722860134</v>
      </c>
    </row>
    <row r="4484" spans="1:31" x14ac:dyDescent="0.25">
      <c r="A4484">
        <v>1674864</v>
      </c>
      <c r="B4484">
        <v>1</v>
      </c>
      <c r="C4484" t="s">
        <v>80</v>
      </c>
      <c r="D4484" t="s">
        <v>88</v>
      </c>
      <c r="E4484" t="s">
        <v>151</v>
      </c>
      <c r="F4484" t="s">
        <v>5734</v>
      </c>
      <c r="G4484" t="s">
        <v>153</v>
      </c>
      <c r="H4484" t="s">
        <v>143</v>
      </c>
      <c r="I4484" t="s">
        <v>135</v>
      </c>
      <c r="J4484" t="s">
        <v>136</v>
      </c>
      <c r="K4484" t="s">
        <v>137</v>
      </c>
      <c r="L4484" t="s">
        <v>13017</v>
      </c>
      <c r="M4484" t="s">
        <v>13018</v>
      </c>
      <c r="N4484">
        <v>1.531666666</v>
      </c>
      <c r="O4484">
        <v>0</v>
      </c>
      <c r="P4484">
        <v>9</v>
      </c>
      <c r="Q4484">
        <v>0</v>
      </c>
      <c r="R4484">
        <v>0</v>
      </c>
      <c r="S4484">
        <v>0</v>
      </c>
      <c r="T4484">
        <v>1</v>
      </c>
      <c r="U4484">
        <v>0</v>
      </c>
      <c r="V4484">
        <v>0</v>
      </c>
      <c r="W4484">
        <v>0</v>
      </c>
      <c r="X4484">
        <v>3.5882023050039464</v>
      </c>
      <c r="Y4484">
        <v>0</v>
      </c>
      <c r="Z4484">
        <v>0</v>
      </c>
      <c r="AA4484">
        <v>0</v>
      </c>
      <c r="AB4484">
        <v>1.1111796758919035</v>
      </c>
      <c r="AC4484">
        <v>0</v>
      </c>
      <c r="AD4484">
        <v>0</v>
      </c>
      <c r="AE4484">
        <v>4.6993819808958497</v>
      </c>
    </row>
    <row r="4485" spans="1:31" x14ac:dyDescent="0.25">
      <c r="A4485">
        <v>1675405</v>
      </c>
      <c r="B4485">
        <v>1</v>
      </c>
      <c r="C4485" t="s">
        <v>81</v>
      </c>
      <c r="D4485" t="s">
        <v>118</v>
      </c>
      <c r="E4485" t="s">
        <v>151</v>
      </c>
      <c r="F4485" t="s">
        <v>13019</v>
      </c>
      <c r="G4485" t="s">
        <v>2777</v>
      </c>
      <c r="H4485" t="s">
        <v>143</v>
      </c>
      <c r="I4485" t="s">
        <v>135</v>
      </c>
      <c r="J4485" t="s">
        <v>136</v>
      </c>
      <c r="K4485" t="s">
        <v>137</v>
      </c>
      <c r="L4485" t="s">
        <v>13020</v>
      </c>
      <c r="M4485" t="s">
        <v>13021</v>
      </c>
      <c r="N4485">
        <v>2.423333333</v>
      </c>
      <c r="O4485">
        <v>0</v>
      </c>
      <c r="P4485">
        <v>2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0.38995677097303338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0.38995677097303338</v>
      </c>
    </row>
    <row r="4486" spans="1:31" x14ac:dyDescent="0.25">
      <c r="A4486">
        <v>1675351</v>
      </c>
      <c r="B4486">
        <v>1</v>
      </c>
      <c r="C4486" t="s">
        <v>80</v>
      </c>
      <c r="D4486" t="s">
        <v>109</v>
      </c>
      <c r="E4486" t="s">
        <v>151</v>
      </c>
      <c r="F4486" t="s">
        <v>13022</v>
      </c>
      <c r="G4486" t="s">
        <v>153</v>
      </c>
      <c r="H4486" t="s">
        <v>143</v>
      </c>
      <c r="I4486" t="s">
        <v>135</v>
      </c>
      <c r="J4486" t="s">
        <v>136</v>
      </c>
      <c r="K4486" t="s">
        <v>137</v>
      </c>
      <c r="L4486" t="s">
        <v>13023</v>
      </c>
      <c r="M4486" t="s">
        <v>13024</v>
      </c>
      <c r="N4486">
        <v>2.2252777770000001</v>
      </c>
      <c r="O4486">
        <v>0</v>
      </c>
      <c r="P4486">
        <v>9</v>
      </c>
      <c r="Q4486">
        <v>0</v>
      </c>
      <c r="R4486">
        <v>0</v>
      </c>
      <c r="S4486">
        <v>0</v>
      </c>
      <c r="T4486">
        <v>1</v>
      </c>
      <c r="U4486">
        <v>0</v>
      </c>
      <c r="V4486">
        <v>0</v>
      </c>
      <c r="W4486">
        <v>0</v>
      </c>
      <c r="X4486">
        <v>2.4886714911236023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2.4886714911236023</v>
      </c>
    </row>
    <row r="4487" spans="1:31" x14ac:dyDescent="0.25">
      <c r="A4487">
        <v>1675451</v>
      </c>
      <c r="B4487">
        <v>1</v>
      </c>
      <c r="C4487" t="s">
        <v>81</v>
      </c>
      <c r="D4487" t="s">
        <v>113</v>
      </c>
      <c r="E4487" t="s">
        <v>146</v>
      </c>
      <c r="F4487" t="s">
        <v>13025</v>
      </c>
      <c r="G4487" t="s">
        <v>148</v>
      </c>
      <c r="H4487" t="s">
        <v>143</v>
      </c>
      <c r="I4487" t="s">
        <v>135</v>
      </c>
      <c r="J4487" t="s">
        <v>136</v>
      </c>
      <c r="K4487" t="s">
        <v>137</v>
      </c>
      <c r="L4487" t="s">
        <v>13026</v>
      </c>
      <c r="M4487" t="s">
        <v>13027</v>
      </c>
      <c r="N4487">
        <v>0.79777777699999997</v>
      </c>
      <c r="O4487">
        <v>0</v>
      </c>
      <c r="P4487">
        <v>35</v>
      </c>
      <c r="Q4487">
        <v>0</v>
      </c>
      <c r="R4487">
        <v>5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2.7486428294668528</v>
      </c>
      <c r="Y4487">
        <v>0</v>
      </c>
      <c r="Z4487">
        <v>0.33149829948991999</v>
      </c>
      <c r="AA4487">
        <v>0</v>
      </c>
      <c r="AB4487">
        <v>0</v>
      </c>
      <c r="AC4487">
        <v>0</v>
      </c>
      <c r="AD4487">
        <v>0</v>
      </c>
      <c r="AE4487">
        <v>3.0801411289567726</v>
      </c>
    </row>
    <row r="4488" spans="1:31" x14ac:dyDescent="0.25">
      <c r="A4488">
        <v>1675056</v>
      </c>
      <c r="B4488">
        <v>1</v>
      </c>
      <c r="C4488" t="s">
        <v>80</v>
      </c>
      <c r="D4488" t="s">
        <v>92</v>
      </c>
      <c r="E4488" t="s">
        <v>131</v>
      </c>
      <c r="F4488" t="s">
        <v>13028</v>
      </c>
      <c r="G4488" t="s">
        <v>161</v>
      </c>
      <c r="H4488" t="s">
        <v>134</v>
      </c>
      <c r="I4488" t="s">
        <v>135</v>
      </c>
      <c r="J4488" t="s">
        <v>136</v>
      </c>
      <c r="K4488" t="s">
        <v>137</v>
      </c>
      <c r="L4488" t="s">
        <v>13029</v>
      </c>
      <c r="M4488" t="s">
        <v>13030</v>
      </c>
      <c r="N4488">
        <v>1.321111111</v>
      </c>
      <c r="O4488">
        <v>1</v>
      </c>
      <c r="P4488">
        <v>308</v>
      </c>
      <c r="Q4488">
        <v>0</v>
      </c>
      <c r="R4488">
        <v>0</v>
      </c>
      <c r="S4488">
        <v>1</v>
      </c>
      <c r="T4488">
        <v>58</v>
      </c>
      <c r="U4488">
        <v>0</v>
      </c>
      <c r="V4488">
        <v>0</v>
      </c>
      <c r="W4488">
        <v>0</v>
      </c>
      <c r="X4488">
        <v>62.08749421807758</v>
      </c>
      <c r="Y4488">
        <v>0</v>
      </c>
      <c r="Z4488">
        <v>0</v>
      </c>
      <c r="AA4488">
        <v>3.8688152543676</v>
      </c>
      <c r="AB4488">
        <v>14.17977573404124</v>
      </c>
      <c r="AC4488">
        <v>0</v>
      </c>
      <c r="AD4488">
        <v>0</v>
      </c>
      <c r="AE4488">
        <v>80.136085206486428</v>
      </c>
    </row>
    <row r="4489" spans="1:31" x14ac:dyDescent="0.25">
      <c r="A4489">
        <v>1674415</v>
      </c>
      <c r="B4489">
        <v>1</v>
      </c>
      <c r="C4489" t="s">
        <v>81</v>
      </c>
      <c r="D4489" t="s">
        <v>120</v>
      </c>
      <c r="E4489" t="s">
        <v>146</v>
      </c>
      <c r="F4489" t="s">
        <v>290</v>
      </c>
      <c r="G4489" t="s">
        <v>281</v>
      </c>
      <c r="H4489" t="s">
        <v>143</v>
      </c>
      <c r="I4489" t="s">
        <v>135</v>
      </c>
      <c r="J4489" t="s">
        <v>136</v>
      </c>
      <c r="K4489" t="s">
        <v>167</v>
      </c>
      <c r="L4489" t="s">
        <v>13031</v>
      </c>
      <c r="M4489" t="s">
        <v>13032</v>
      </c>
      <c r="N4489">
        <v>8.4582638879999994</v>
      </c>
      <c r="O4489">
        <v>0</v>
      </c>
      <c r="P4489">
        <v>164</v>
      </c>
      <c r="Q4489">
        <v>0</v>
      </c>
      <c r="R4489">
        <v>7</v>
      </c>
      <c r="S4489">
        <v>0</v>
      </c>
      <c r="T4489">
        <v>10</v>
      </c>
      <c r="U4489">
        <v>0</v>
      </c>
      <c r="V4489">
        <v>0</v>
      </c>
      <c r="W4489">
        <v>0</v>
      </c>
      <c r="X4489">
        <v>313.92854430328515</v>
      </c>
      <c r="Y4489">
        <v>0</v>
      </c>
      <c r="Z4489">
        <v>1.8174935195780555E-2</v>
      </c>
      <c r="AA4489">
        <v>0</v>
      </c>
      <c r="AB4489">
        <v>27.046282641475837</v>
      </c>
      <c r="AC4489">
        <v>0</v>
      </c>
      <c r="AD4489">
        <v>0</v>
      </c>
      <c r="AE4489">
        <v>340.99300187995675</v>
      </c>
    </row>
    <row r="4490" spans="1:31" x14ac:dyDescent="0.25">
      <c r="A4490">
        <v>1674956</v>
      </c>
      <c r="B4490">
        <v>1</v>
      </c>
      <c r="C4490" t="s">
        <v>80</v>
      </c>
      <c r="D4490" t="s">
        <v>93</v>
      </c>
      <c r="E4490" t="s">
        <v>164</v>
      </c>
      <c r="F4490" t="s">
        <v>2899</v>
      </c>
      <c r="G4490" t="s">
        <v>166</v>
      </c>
      <c r="H4490" t="s">
        <v>134</v>
      </c>
      <c r="I4490" t="s">
        <v>173</v>
      </c>
      <c r="J4490" t="s">
        <v>136</v>
      </c>
      <c r="K4490" t="s">
        <v>167</v>
      </c>
      <c r="L4490" t="s">
        <v>13033</v>
      </c>
      <c r="M4490" t="s">
        <v>13034</v>
      </c>
      <c r="N4490">
        <v>1.71111E-4</v>
      </c>
      <c r="O4490">
        <v>0</v>
      </c>
      <c r="P4490">
        <v>1676</v>
      </c>
      <c r="Q4490">
        <v>39</v>
      </c>
      <c r="R4490">
        <v>161</v>
      </c>
      <c r="S4490">
        <v>15</v>
      </c>
      <c r="T4490">
        <v>245</v>
      </c>
      <c r="U4490">
        <v>1</v>
      </c>
      <c r="V4490">
        <v>1</v>
      </c>
      <c r="W4490">
        <v>0</v>
      </c>
      <c r="X4490">
        <v>0.10200396769216209</v>
      </c>
      <c r="Y4490">
        <v>5.7794039035536137E-3</v>
      </c>
      <c r="Z4490">
        <v>2.3985786597625559E-2</v>
      </c>
      <c r="AA4490">
        <v>2.8300147978604445E-2</v>
      </c>
      <c r="AB4490">
        <v>4.588640494797061E-2</v>
      </c>
      <c r="AC4490">
        <v>9.2832135403987784E-2</v>
      </c>
      <c r="AD4490">
        <v>8.2870738089652791E-3</v>
      </c>
      <c r="AE4490">
        <v>0.30707492033286937</v>
      </c>
    </row>
    <row r="4491" spans="1:31" x14ac:dyDescent="0.25">
      <c r="A4491">
        <v>1675033</v>
      </c>
      <c r="B4491">
        <v>1</v>
      </c>
      <c r="C4491" t="s">
        <v>81</v>
      </c>
      <c r="D4491" t="s">
        <v>113</v>
      </c>
      <c r="E4491" t="s">
        <v>131</v>
      </c>
      <c r="F4491" t="s">
        <v>13035</v>
      </c>
      <c r="G4491" t="s">
        <v>166</v>
      </c>
      <c r="H4491" t="s">
        <v>134</v>
      </c>
      <c r="I4491" t="s">
        <v>173</v>
      </c>
      <c r="J4491" t="s">
        <v>136</v>
      </c>
      <c r="K4491" t="s">
        <v>137</v>
      </c>
      <c r="L4491" t="s">
        <v>13036</v>
      </c>
      <c r="M4491" t="s">
        <v>13037</v>
      </c>
      <c r="N4491">
        <v>3.9722222000000001E-2</v>
      </c>
      <c r="O4491">
        <v>0</v>
      </c>
      <c r="P4491">
        <v>236</v>
      </c>
      <c r="Q4491">
        <v>96</v>
      </c>
      <c r="R4491">
        <v>162</v>
      </c>
      <c r="S4491">
        <v>8</v>
      </c>
      <c r="T4491">
        <v>14</v>
      </c>
      <c r="U4491">
        <v>1</v>
      </c>
      <c r="V4491">
        <v>0</v>
      </c>
      <c r="W4491">
        <v>0</v>
      </c>
      <c r="X4491">
        <v>1.4217007378035753</v>
      </c>
      <c r="Y4491">
        <v>2.8633655301164409</v>
      </c>
      <c r="Z4491">
        <v>3.5987267540683172</v>
      </c>
      <c r="AA4491">
        <v>0.94055256235508033</v>
      </c>
      <c r="AB4491">
        <v>0.20369349313408333</v>
      </c>
      <c r="AC4491">
        <v>0.12090590030733499</v>
      </c>
      <c r="AD4491">
        <v>0</v>
      </c>
      <c r="AE4491">
        <v>9.1489449777848328</v>
      </c>
    </row>
    <row r="4492" spans="1:31" x14ac:dyDescent="0.25">
      <c r="A4492">
        <v>1674890</v>
      </c>
      <c r="B4492">
        <v>1</v>
      </c>
      <c r="C4492" t="s">
        <v>80</v>
      </c>
      <c r="D4492" t="s">
        <v>110</v>
      </c>
      <c r="E4492" t="s">
        <v>140</v>
      </c>
      <c r="F4492" t="s">
        <v>13038</v>
      </c>
      <c r="G4492" t="s">
        <v>197</v>
      </c>
      <c r="H4492" t="s">
        <v>143</v>
      </c>
      <c r="I4492" t="s">
        <v>135</v>
      </c>
      <c r="J4492" t="s">
        <v>136</v>
      </c>
      <c r="K4492" t="s">
        <v>137</v>
      </c>
      <c r="L4492" t="s">
        <v>13039</v>
      </c>
      <c r="M4492" t="s">
        <v>13040</v>
      </c>
      <c r="N4492">
        <v>6.9330555550000001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0.27042287158160444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0.27042287158160444</v>
      </c>
    </row>
    <row r="4493" spans="1:31" x14ac:dyDescent="0.25">
      <c r="A4493">
        <v>1674913</v>
      </c>
      <c r="B4493">
        <v>1</v>
      </c>
      <c r="C4493" t="s">
        <v>80</v>
      </c>
      <c r="D4493" t="s">
        <v>92</v>
      </c>
      <c r="E4493" t="s">
        <v>151</v>
      </c>
      <c r="F4493" t="s">
        <v>13041</v>
      </c>
      <c r="G4493" t="s">
        <v>222</v>
      </c>
      <c r="H4493" t="s">
        <v>143</v>
      </c>
      <c r="I4493" t="s">
        <v>135</v>
      </c>
      <c r="J4493" t="s">
        <v>136</v>
      </c>
      <c r="K4493" t="s">
        <v>137</v>
      </c>
      <c r="L4493" t="s">
        <v>13042</v>
      </c>
      <c r="M4493" t="s">
        <v>13043</v>
      </c>
      <c r="N4493">
        <v>2.335</v>
      </c>
      <c r="O4493">
        <v>0</v>
      </c>
      <c r="P4493">
        <v>11</v>
      </c>
      <c r="Q4493">
        <v>0</v>
      </c>
      <c r="R4493">
        <v>15</v>
      </c>
      <c r="S4493">
        <v>0</v>
      </c>
      <c r="T4493">
        <v>1</v>
      </c>
      <c r="U4493">
        <v>0</v>
      </c>
      <c r="V4493">
        <v>0</v>
      </c>
      <c r="W4493">
        <v>0</v>
      </c>
      <c r="X4493">
        <v>12.289713998842712</v>
      </c>
      <c r="Y4493">
        <v>0</v>
      </c>
      <c r="Z4493">
        <v>12.918985926996687</v>
      </c>
      <c r="AA4493">
        <v>0</v>
      </c>
      <c r="AB4493">
        <v>0.52254580476815882</v>
      </c>
      <c r="AC4493">
        <v>0</v>
      </c>
      <c r="AD4493">
        <v>0</v>
      </c>
      <c r="AE4493">
        <v>25.731245730607554</v>
      </c>
    </row>
    <row r="4494" spans="1:31" x14ac:dyDescent="0.25">
      <c r="A4494">
        <v>1675013</v>
      </c>
      <c r="B4494">
        <v>1</v>
      </c>
      <c r="C4494" t="s">
        <v>81</v>
      </c>
      <c r="D4494" t="s">
        <v>128</v>
      </c>
      <c r="E4494" t="s">
        <v>151</v>
      </c>
      <c r="F4494" t="s">
        <v>13044</v>
      </c>
      <c r="G4494" t="s">
        <v>153</v>
      </c>
      <c r="H4494" t="s">
        <v>143</v>
      </c>
      <c r="I4494" t="s">
        <v>135</v>
      </c>
      <c r="J4494" t="s">
        <v>136</v>
      </c>
      <c r="K4494" t="s">
        <v>137</v>
      </c>
      <c r="L4494" t="s">
        <v>13045</v>
      </c>
      <c r="M4494" t="s">
        <v>13046</v>
      </c>
      <c r="N4494">
        <v>2.434722222</v>
      </c>
      <c r="O4494">
        <v>0</v>
      </c>
      <c r="P4494">
        <v>168</v>
      </c>
      <c r="Q4494">
        <v>0</v>
      </c>
      <c r="R4494">
        <v>0</v>
      </c>
      <c r="S4494">
        <v>0</v>
      </c>
      <c r="T4494">
        <v>8</v>
      </c>
      <c r="U4494">
        <v>0</v>
      </c>
      <c r="V4494">
        <v>0</v>
      </c>
      <c r="W4494">
        <v>0</v>
      </c>
      <c r="X4494">
        <v>78.150665886452984</v>
      </c>
      <c r="Y4494">
        <v>0</v>
      </c>
      <c r="Z4494">
        <v>0</v>
      </c>
      <c r="AA4494">
        <v>0</v>
      </c>
      <c r="AB4494">
        <v>1.9655436143794491</v>
      </c>
      <c r="AC4494">
        <v>0</v>
      </c>
      <c r="AD4494">
        <v>0</v>
      </c>
      <c r="AE4494">
        <v>80.11620950083244</v>
      </c>
    </row>
    <row r="4495" spans="1:31" x14ac:dyDescent="0.25">
      <c r="A4495">
        <v>1674841</v>
      </c>
      <c r="B4495">
        <v>1</v>
      </c>
      <c r="C4495" t="s">
        <v>80</v>
      </c>
      <c r="D4495" t="s">
        <v>84</v>
      </c>
      <c r="E4495" t="s">
        <v>151</v>
      </c>
      <c r="F4495" t="s">
        <v>4992</v>
      </c>
      <c r="G4495" t="s">
        <v>153</v>
      </c>
      <c r="H4495" t="s">
        <v>143</v>
      </c>
      <c r="I4495" t="s">
        <v>135</v>
      </c>
      <c r="J4495" t="s">
        <v>136</v>
      </c>
      <c r="K4495" t="s">
        <v>137</v>
      </c>
      <c r="L4495" t="s">
        <v>13047</v>
      </c>
      <c r="M4495" t="s">
        <v>13048</v>
      </c>
      <c r="N4495">
        <v>1.3577777769999999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43</v>
      </c>
      <c r="U4495">
        <v>0</v>
      </c>
      <c r="V4495">
        <v>1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43.469762316094219</v>
      </c>
      <c r="AC4495">
        <v>0</v>
      </c>
      <c r="AD4495">
        <v>48.890563947999787</v>
      </c>
      <c r="AE4495">
        <v>92.360326264093999</v>
      </c>
    </row>
    <row r="4496" spans="1:31" x14ac:dyDescent="0.25">
      <c r="A4496">
        <v>1674990</v>
      </c>
      <c r="B4496">
        <v>1</v>
      </c>
      <c r="C4496" t="s">
        <v>81</v>
      </c>
      <c r="D4496" t="s">
        <v>118</v>
      </c>
      <c r="E4496" t="s">
        <v>131</v>
      </c>
      <c r="F4496" t="s">
        <v>13049</v>
      </c>
      <c r="G4496" t="s">
        <v>161</v>
      </c>
      <c r="H4496" t="s">
        <v>134</v>
      </c>
      <c r="I4496" t="s">
        <v>135</v>
      </c>
      <c r="J4496" t="s">
        <v>136</v>
      </c>
      <c r="K4496" t="s">
        <v>137</v>
      </c>
      <c r="L4496" t="s">
        <v>13050</v>
      </c>
      <c r="M4496" t="s">
        <v>13051</v>
      </c>
      <c r="N4496">
        <v>0.83805555499999995</v>
      </c>
      <c r="O4496">
        <v>3</v>
      </c>
      <c r="P4496">
        <v>59</v>
      </c>
      <c r="Q4496">
        <v>41</v>
      </c>
      <c r="R4496">
        <v>97</v>
      </c>
      <c r="S4496">
        <v>2</v>
      </c>
      <c r="T4496">
        <v>25</v>
      </c>
      <c r="U4496">
        <v>0</v>
      </c>
      <c r="V4496">
        <v>0</v>
      </c>
      <c r="W4496">
        <v>1.4569596184093108</v>
      </c>
      <c r="X4496">
        <v>6.4685555794334277</v>
      </c>
      <c r="Y4496">
        <v>12.197225337012311</v>
      </c>
      <c r="Z4496">
        <v>45.931232957450753</v>
      </c>
      <c r="AA4496">
        <v>3.2678147168028016</v>
      </c>
      <c r="AB4496">
        <v>33.273507679872395</v>
      </c>
      <c r="AC4496">
        <v>0</v>
      </c>
      <c r="AD4496">
        <v>0</v>
      </c>
      <c r="AE4496">
        <v>102.595295888981</v>
      </c>
    </row>
    <row r="4497" spans="1:31" x14ac:dyDescent="0.25">
      <c r="A4497">
        <v>1674798</v>
      </c>
      <c r="B4497">
        <v>1</v>
      </c>
      <c r="C4497" t="s">
        <v>81</v>
      </c>
      <c r="D4497" t="s">
        <v>128</v>
      </c>
      <c r="E4497" t="s">
        <v>159</v>
      </c>
      <c r="F4497" t="s">
        <v>4957</v>
      </c>
      <c r="G4497" t="s">
        <v>161</v>
      </c>
      <c r="H4497" t="s">
        <v>134</v>
      </c>
      <c r="I4497" t="s">
        <v>135</v>
      </c>
      <c r="J4497" t="s">
        <v>136</v>
      </c>
      <c r="K4497" t="s">
        <v>137</v>
      </c>
      <c r="L4497" t="s">
        <v>13052</v>
      </c>
      <c r="M4497" t="s">
        <v>13053</v>
      </c>
      <c r="N4497">
        <v>2.0811111109999998</v>
      </c>
      <c r="O4497">
        <v>5</v>
      </c>
      <c r="P4497">
        <v>172</v>
      </c>
      <c r="Q4497">
        <v>2</v>
      </c>
      <c r="R4497">
        <v>11</v>
      </c>
      <c r="S4497">
        <v>14</v>
      </c>
      <c r="T4497">
        <v>5</v>
      </c>
      <c r="U4497">
        <v>0</v>
      </c>
      <c r="V4497">
        <v>0</v>
      </c>
      <c r="W4497">
        <v>1.7602999810295648</v>
      </c>
      <c r="X4497">
        <v>40.879697985088875</v>
      </c>
      <c r="Y4497">
        <v>2.3550594934408178</v>
      </c>
      <c r="Z4497">
        <v>1.6108478429528039</v>
      </c>
      <c r="AA4497">
        <v>184.27641160001613</v>
      </c>
      <c r="AB4497">
        <v>4.9720876774979601</v>
      </c>
      <c r="AC4497">
        <v>0</v>
      </c>
      <c r="AD4497">
        <v>0</v>
      </c>
      <c r="AE4497">
        <v>235.85440458002617</v>
      </c>
    </row>
    <row r="4498" spans="1:31" x14ac:dyDescent="0.25">
      <c r="A4498">
        <v>1674721</v>
      </c>
      <c r="B4498">
        <v>1</v>
      </c>
      <c r="C4498" t="s">
        <v>80</v>
      </c>
      <c r="D4498" t="s">
        <v>99</v>
      </c>
      <c r="E4498" t="s">
        <v>140</v>
      </c>
      <c r="F4498" t="s">
        <v>13054</v>
      </c>
      <c r="G4498" t="s">
        <v>142</v>
      </c>
      <c r="H4498" t="s">
        <v>143</v>
      </c>
      <c r="I4498" t="s">
        <v>135</v>
      </c>
      <c r="J4498" t="s">
        <v>136</v>
      </c>
      <c r="K4498" t="s">
        <v>137</v>
      </c>
      <c r="L4498" t="s">
        <v>13055</v>
      </c>
      <c r="M4498" t="s">
        <v>13056</v>
      </c>
      <c r="N4498">
        <v>2.3161111110000001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0.27803222052998999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0.27803222052998999</v>
      </c>
    </row>
    <row r="4499" spans="1:31" x14ac:dyDescent="0.25">
      <c r="A4499">
        <v>1674821</v>
      </c>
      <c r="B4499">
        <v>1</v>
      </c>
      <c r="C4499" t="s">
        <v>80</v>
      </c>
      <c r="D4499" t="s">
        <v>100</v>
      </c>
      <c r="E4499" t="s">
        <v>164</v>
      </c>
      <c r="F4499" t="s">
        <v>13057</v>
      </c>
      <c r="G4499" t="s">
        <v>161</v>
      </c>
      <c r="H4499" t="s">
        <v>134</v>
      </c>
      <c r="I4499" t="s">
        <v>135</v>
      </c>
      <c r="J4499" t="s">
        <v>136</v>
      </c>
      <c r="K4499" t="s">
        <v>137</v>
      </c>
      <c r="L4499" t="s">
        <v>13058</v>
      </c>
      <c r="M4499" t="s">
        <v>13059</v>
      </c>
      <c r="N4499">
        <v>1.3688888880000001</v>
      </c>
      <c r="O4499">
        <v>7</v>
      </c>
      <c r="P4499">
        <v>9796</v>
      </c>
      <c r="Q4499">
        <v>4</v>
      </c>
      <c r="R4499">
        <v>229</v>
      </c>
      <c r="S4499">
        <v>15</v>
      </c>
      <c r="T4499">
        <v>780</v>
      </c>
      <c r="U4499">
        <v>0</v>
      </c>
      <c r="V4499">
        <v>0</v>
      </c>
      <c r="W4499">
        <v>35.836054852866219</v>
      </c>
      <c r="X4499">
        <v>2305.6517567623878</v>
      </c>
      <c r="Y4499">
        <v>2.11164756964655</v>
      </c>
      <c r="Z4499">
        <v>79.843771922740856</v>
      </c>
      <c r="AA4499">
        <v>592.76778893714925</v>
      </c>
      <c r="AB4499">
        <v>1002.6312831093694</v>
      </c>
      <c r="AC4499">
        <v>0</v>
      </c>
      <c r="AD4499">
        <v>0</v>
      </c>
      <c r="AE4499">
        <v>4018.8423031541606</v>
      </c>
    </row>
    <row r="4500" spans="1:31" x14ac:dyDescent="0.25">
      <c r="A4500">
        <v>1674698</v>
      </c>
      <c r="B4500">
        <v>1</v>
      </c>
      <c r="C4500" t="s">
        <v>80</v>
      </c>
      <c r="D4500" t="s">
        <v>86</v>
      </c>
      <c r="E4500" t="s">
        <v>151</v>
      </c>
      <c r="F4500" t="s">
        <v>13060</v>
      </c>
      <c r="G4500" t="s">
        <v>222</v>
      </c>
      <c r="H4500" t="s">
        <v>143</v>
      </c>
      <c r="I4500" t="s">
        <v>135</v>
      </c>
      <c r="J4500" t="s">
        <v>136</v>
      </c>
      <c r="K4500" t="s">
        <v>137</v>
      </c>
      <c r="L4500" t="s">
        <v>13061</v>
      </c>
      <c r="M4500" t="s">
        <v>13062</v>
      </c>
      <c r="N4500">
        <v>4.2313888879999997</v>
      </c>
      <c r="O4500">
        <v>0</v>
      </c>
      <c r="P4500">
        <v>108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142.89308172549184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142.89308172549184</v>
      </c>
    </row>
    <row r="4501" spans="1:31" x14ac:dyDescent="0.25">
      <c r="A4501">
        <v>1675182</v>
      </c>
      <c r="B4501">
        <v>1</v>
      </c>
      <c r="C4501" t="s">
        <v>80</v>
      </c>
      <c r="D4501" t="s">
        <v>107</v>
      </c>
      <c r="E4501" t="s">
        <v>151</v>
      </c>
      <c r="F4501" t="s">
        <v>13063</v>
      </c>
      <c r="G4501" t="s">
        <v>153</v>
      </c>
      <c r="H4501" t="s">
        <v>143</v>
      </c>
      <c r="I4501" t="s">
        <v>135</v>
      </c>
      <c r="J4501" t="s">
        <v>136</v>
      </c>
      <c r="K4501" t="s">
        <v>137</v>
      </c>
      <c r="L4501" t="s">
        <v>13064</v>
      </c>
      <c r="M4501" t="s">
        <v>13065</v>
      </c>
      <c r="N4501">
        <v>1.035833333</v>
      </c>
      <c r="O4501">
        <v>0</v>
      </c>
      <c r="P4501">
        <v>99</v>
      </c>
      <c r="Q4501">
        <v>0</v>
      </c>
      <c r="R4501">
        <v>0</v>
      </c>
      <c r="S4501">
        <v>0</v>
      </c>
      <c r="T4501">
        <v>12</v>
      </c>
      <c r="U4501">
        <v>0</v>
      </c>
      <c r="V4501">
        <v>0</v>
      </c>
      <c r="W4501">
        <v>0</v>
      </c>
      <c r="X4501">
        <v>20.068479878970493</v>
      </c>
      <c r="Y4501">
        <v>0</v>
      </c>
      <c r="Z4501">
        <v>0</v>
      </c>
      <c r="AA4501">
        <v>0</v>
      </c>
      <c r="AB4501">
        <v>4.7623289709964549</v>
      </c>
      <c r="AC4501">
        <v>0</v>
      </c>
      <c r="AD4501">
        <v>0</v>
      </c>
      <c r="AE4501">
        <v>24.830808849966949</v>
      </c>
    </row>
    <row r="4502" spans="1:31" x14ac:dyDescent="0.25">
      <c r="A4502">
        <v>1674933</v>
      </c>
      <c r="B4502">
        <v>1</v>
      </c>
      <c r="C4502" t="s">
        <v>81</v>
      </c>
      <c r="D4502" t="s">
        <v>122</v>
      </c>
      <c r="E4502" t="s">
        <v>131</v>
      </c>
      <c r="F4502" t="s">
        <v>13066</v>
      </c>
      <c r="G4502" t="s">
        <v>161</v>
      </c>
      <c r="H4502" t="s">
        <v>134</v>
      </c>
      <c r="I4502" t="s">
        <v>135</v>
      </c>
      <c r="J4502" t="s">
        <v>136</v>
      </c>
      <c r="K4502" t="s">
        <v>137</v>
      </c>
      <c r="L4502" t="s">
        <v>13067</v>
      </c>
      <c r="M4502" t="s">
        <v>13068</v>
      </c>
      <c r="N4502">
        <v>0.83444444399999995</v>
      </c>
      <c r="O4502">
        <v>0</v>
      </c>
      <c r="P4502">
        <v>0</v>
      </c>
      <c r="Q4502">
        <v>0</v>
      </c>
      <c r="R4502">
        <v>0</v>
      </c>
      <c r="S4502">
        <v>1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</row>
    <row r="4503" spans="1:31" x14ac:dyDescent="0.25">
      <c r="A4503">
        <v>1674684</v>
      </c>
      <c r="B4503">
        <v>1</v>
      </c>
      <c r="C4503" t="s">
        <v>80</v>
      </c>
      <c r="D4503" t="s">
        <v>107</v>
      </c>
      <c r="E4503" t="s">
        <v>140</v>
      </c>
      <c r="F4503" t="s">
        <v>13069</v>
      </c>
      <c r="G4503" t="s">
        <v>197</v>
      </c>
      <c r="H4503" t="s">
        <v>143</v>
      </c>
      <c r="I4503" t="s">
        <v>135</v>
      </c>
      <c r="J4503" t="s">
        <v>136</v>
      </c>
      <c r="K4503" t="s">
        <v>137</v>
      </c>
      <c r="L4503" t="s">
        <v>13070</v>
      </c>
      <c r="M4503" t="s">
        <v>13071</v>
      </c>
      <c r="N4503">
        <v>2.4155555550000001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0.17827037731360088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0.17827037731360088</v>
      </c>
    </row>
    <row r="4504" spans="1:31" x14ac:dyDescent="0.25">
      <c r="A4504">
        <v>1674529</v>
      </c>
      <c r="B4504">
        <v>1</v>
      </c>
      <c r="C4504" t="s">
        <v>80</v>
      </c>
      <c r="D4504" t="s">
        <v>100</v>
      </c>
      <c r="E4504" t="s">
        <v>164</v>
      </c>
      <c r="F4504" t="s">
        <v>13072</v>
      </c>
      <c r="G4504" t="s">
        <v>161</v>
      </c>
      <c r="H4504" t="s">
        <v>134</v>
      </c>
      <c r="I4504" t="s">
        <v>135</v>
      </c>
      <c r="J4504" t="s">
        <v>136</v>
      </c>
      <c r="K4504" t="s">
        <v>137</v>
      </c>
      <c r="L4504" t="s">
        <v>13073</v>
      </c>
      <c r="M4504" t="s">
        <v>13074</v>
      </c>
      <c r="N4504">
        <v>0.83499999999999996</v>
      </c>
      <c r="O4504">
        <v>3</v>
      </c>
      <c r="P4504">
        <v>1436</v>
      </c>
      <c r="Q4504">
        <v>0</v>
      </c>
      <c r="R4504">
        <v>3</v>
      </c>
      <c r="S4504">
        <v>0</v>
      </c>
      <c r="T4504">
        <v>105</v>
      </c>
      <c r="U4504">
        <v>0</v>
      </c>
      <c r="V4504">
        <v>0</v>
      </c>
      <c r="W4504">
        <v>13.583041616915812</v>
      </c>
      <c r="X4504">
        <v>215.84587694076905</v>
      </c>
      <c r="Y4504">
        <v>0</v>
      </c>
      <c r="Z4504">
        <v>1.2999632578341402</v>
      </c>
      <c r="AA4504">
        <v>0</v>
      </c>
      <c r="AB4504">
        <v>132.11228913644536</v>
      </c>
      <c r="AC4504">
        <v>0</v>
      </c>
      <c r="AD4504">
        <v>0</v>
      </c>
      <c r="AE4504">
        <v>362.84117095196439</v>
      </c>
    </row>
    <row r="4505" spans="1:31" x14ac:dyDescent="0.25">
      <c r="A4505">
        <v>1674541</v>
      </c>
      <c r="B4505">
        <v>1</v>
      </c>
      <c r="C4505" t="s">
        <v>80</v>
      </c>
      <c r="D4505" t="s">
        <v>84</v>
      </c>
      <c r="E4505" t="s">
        <v>151</v>
      </c>
      <c r="F4505" t="s">
        <v>13075</v>
      </c>
      <c r="G4505" t="s">
        <v>153</v>
      </c>
      <c r="H4505" t="s">
        <v>143</v>
      </c>
      <c r="I4505" t="s">
        <v>135</v>
      </c>
      <c r="J4505" t="s">
        <v>136</v>
      </c>
      <c r="K4505" t="s">
        <v>137</v>
      </c>
      <c r="L4505" t="s">
        <v>13076</v>
      </c>
      <c r="M4505" t="s">
        <v>13077</v>
      </c>
      <c r="N4505">
        <v>5.1866666659999998</v>
      </c>
      <c r="O4505">
        <v>0</v>
      </c>
      <c r="P4505">
        <v>2</v>
      </c>
      <c r="Q4505">
        <v>0</v>
      </c>
      <c r="R4505">
        <v>0</v>
      </c>
      <c r="S4505">
        <v>0</v>
      </c>
      <c r="T4505">
        <v>93</v>
      </c>
      <c r="U4505">
        <v>0</v>
      </c>
      <c r="V4505">
        <v>0</v>
      </c>
      <c r="W4505">
        <v>0</v>
      </c>
      <c r="X4505">
        <v>6.658545589164242</v>
      </c>
      <c r="Y4505">
        <v>0</v>
      </c>
      <c r="Z4505">
        <v>0</v>
      </c>
      <c r="AA4505">
        <v>0</v>
      </c>
      <c r="AB4505">
        <v>448.55855832821368</v>
      </c>
      <c r="AC4505">
        <v>0</v>
      </c>
      <c r="AD4505">
        <v>0</v>
      </c>
      <c r="AE4505">
        <v>455.21710391737793</v>
      </c>
    </row>
    <row r="4506" spans="1:31" x14ac:dyDescent="0.25">
      <c r="A4506">
        <v>1675133</v>
      </c>
      <c r="B4506">
        <v>1</v>
      </c>
      <c r="C4506" t="s">
        <v>80</v>
      </c>
      <c r="D4506" t="s">
        <v>102</v>
      </c>
      <c r="E4506" t="s">
        <v>164</v>
      </c>
      <c r="F4506" t="s">
        <v>13078</v>
      </c>
      <c r="G4506" t="s">
        <v>161</v>
      </c>
      <c r="H4506" t="s">
        <v>134</v>
      </c>
      <c r="I4506" t="s">
        <v>173</v>
      </c>
      <c r="J4506" t="s">
        <v>136</v>
      </c>
      <c r="K4506" t="s">
        <v>137</v>
      </c>
      <c r="L4506" t="s">
        <v>13079</v>
      </c>
      <c r="M4506" t="s">
        <v>13080</v>
      </c>
      <c r="N4506">
        <v>2.7777769999999999E-3</v>
      </c>
      <c r="O4506">
        <v>1</v>
      </c>
      <c r="P4506">
        <v>656</v>
      </c>
      <c r="Q4506">
        <v>43</v>
      </c>
      <c r="R4506">
        <v>118</v>
      </c>
      <c r="S4506">
        <v>11</v>
      </c>
      <c r="T4506">
        <v>79</v>
      </c>
      <c r="U4506">
        <v>0</v>
      </c>
      <c r="V4506">
        <v>0</v>
      </c>
      <c r="W4506">
        <v>1.0053060835E-3</v>
      </c>
      <c r="X4506">
        <v>0.39153344669134998</v>
      </c>
      <c r="Y4506">
        <v>0.34353482200821667</v>
      </c>
      <c r="Z4506">
        <v>9.7821348883591702E-2</v>
      </c>
      <c r="AA4506">
        <v>0.20469357055066664</v>
      </c>
      <c r="AB4506">
        <v>0.17955718332272222</v>
      </c>
      <c r="AC4506">
        <v>0</v>
      </c>
      <c r="AD4506">
        <v>0</v>
      </c>
      <c r="AE4506">
        <v>1.2181456775400474</v>
      </c>
    </row>
    <row r="4507" spans="1:31" x14ac:dyDescent="0.25">
      <c r="A4507">
        <v>1674741</v>
      </c>
      <c r="B4507">
        <v>1</v>
      </c>
      <c r="C4507" t="s">
        <v>80</v>
      </c>
      <c r="D4507" t="s">
        <v>94</v>
      </c>
      <c r="E4507" t="s">
        <v>200</v>
      </c>
      <c r="F4507" t="s">
        <v>13081</v>
      </c>
      <c r="G4507" t="s">
        <v>240</v>
      </c>
      <c r="H4507" t="s">
        <v>143</v>
      </c>
      <c r="I4507" t="s">
        <v>135</v>
      </c>
      <c r="J4507" t="s">
        <v>136</v>
      </c>
      <c r="K4507" t="s">
        <v>137</v>
      </c>
      <c r="L4507" t="s">
        <v>13082</v>
      </c>
      <c r="M4507" t="s">
        <v>13083</v>
      </c>
      <c r="N4507">
        <v>20.508611111</v>
      </c>
      <c r="O4507">
        <v>0</v>
      </c>
      <c r="P4507">
        <v>16</v>
      </c>
      <c r="Q4507">
        <v>0</v>
      </c>
      <c r="R4507">
        <v>0</v>
      </c>
      <c r="S4507">
        <v>0</v>
      </c>
      <c r="T4507">
        <v>19</v>
      </c>
      <c r="U4507">
        <v>0</v>
      </c>
      <c r="V4507">
        <v>0</v>
      </c>
      <c r="W4507">
        <v>0</v>
      </c>
      <c r="X4507">
        <v>165.23601764589606</v>
      </c>
      <c r="Y4507">
        <v>0</v>
      </c>
      <c r="Z4507">
        <v>0</v>
      </c>
      <c r="AA4507">
        <v>0</v>
      </c>
      <c r="AB4507">
        <v>235.16502497810154</v>
      </c>
      <c r="AC4507">
        <v>0</v>
      </c>
      <c r="AD4507">
        <v>0</v>
      </c>
      <c r="AE4507">
        <v>400.40104262399757</v>
      </c>
    </row>
    <row r="4508" spans="1:31" x14ac:dyDescent="0.25">
      <c r="A4508">
        <v>1674790</v>
      </c>
      <c r="B4508">
        <v>1</v>
      </c>
      <c r="C4508" t="s">
        <v>80</v>
      </c>
      <c r="D4508" t="s">
        <v>103</v>
      </c>
      <c r="E4508" t="s">
        <v>164</v>
      </c>
      <c r="F4508" t="s">
        <v>3642</v>
      </c>
      <c r="G4508" t="s">
        <v>161</v>
      </c>
      <c r="H4508" t="s">
        <v>134</v>
      </c>
      <c r="I4508" t="s">
        <v>135</v>
      </c>
      <c r="J4508" t="s">
        <v>136</v>
      </c>
      <c r="K4508" t="s">
        <v>137</v>
      </c>
      <c r="L4508" t="s">
        <v>13084</v>
      </c>
      <c r="M4508" t="s">
        <v>13085</v>
      </c>
      <c r="N4508">
        <v>0.18333333299999999</v>
      </c>
      <c r="O4508">
        <v>1</v>
      </c>
      <c r="P4508">
        <v>286</v>
      </c>
      <c r="Q4508">
        <v>21</v>
      </c>
      <c r="R4508">
        <v>115</v>
      </c>
      <c r="S4508">
        <v>8</v>
      </c>
      <c r="T4508">
        <v>46</v>
      </c>
      <c r="U4508">
        <v>4</v>
      </c>
      <c r="V4508">
        <v>0</v>
      </c>
      <c r="W4508">
        <v>0.42451295259046667</v>
      </c>
      <c r="X4508">
        <v>11.559142673702068</v>
      </c>
      <c r="Y4508">
        <v>47.087997929951179</v>
      </c>
      <c r="Z4508">
        <v>8.061983422787435</v>
      </c>
      <c r="AA4508">
        <v>66.005384040751835</v>
      </c>
      <c r="AB4508">
        <v>7.1828457423829342</v>
      </c>
      <c r="AC4508">
        <v>6.8749847055563675</v>
      </c>
      <c r="AD4508">
        <v>0</v>
      </c>
      <c r="AE4508">
        <v>147.1968514677223</v>
      </c>
    </row>
    <row r="4509" spans="1:31" x14ac:dyDescent="0.25">
      <c r="A4509">
        <v>1674592</v>
      </c>
      <c r="B4509">
        <v>1</v>
      </c>
      <c r="C4509" t="s">
        <v>81</v>
      </c>
      <c r="D4509" t="s">
        <v>127</v>
      </c>
      <c r="E4509" t="s">
        <v>131</v>
      </c>
      <c r="F4509" t="s">
        <v>13086</v>
      </c>
      <c r="G4509" t="s">
        <v>161</v>
      </c>
      <c r="H4509" t="s">
        <v>134</v>
      </c>
      <c r="I4509" t="s">
        <v>173</v>
      </c>
      <c r="J4509" t="s">
        <v>136</v>
      </c>
      <c r="K4509" t="s">
        <v>137</v>
      </c>
      <c r="L4509" t="s">
        <v>13087</v>
      </c>
      <c r="M4509" t="s">
        <v>13088</v>
      </c>
      <c r="N4509">
        <v>1.3611111E-2</v>
      </c>
      <c r="O4509">
        <v>3</v>
      </c>
      <c r="P4509">
        <v>470</v>
      </c>
      <c r="Q4509">
        <v>74</v>
      </c>
      <c r="R4509">
        <v>72</v>
      </c>
      <c r="S4509">
        <v>19</v>
      </c>
      <c r="T4509">
        <v>39</v>
      </c>
      <c r="U4509">
        <v>5</v>
      </c>
      <c r="V4509">
        <v>0</v>
      </c>
      <c r="W4509">
        <v>2.7119097236E-3</v>
      </c>
      <c r="X4509">
        <v>0.81447463707658962</v>
      </c>
      <c r="Y4509">
        <v>0.86941178998127988</v>
      </c>
      <c r="Z4509">
        <v>0.20232601212365109</v>
      </c>
      <c r="AA4509">
        <v>7.70374963075938</v>
      </c>
      <c r="AB4509">
        <v>0.17240578236004664</v>
      </c>
      <c r="AC4509">
        <v>4.4176947878880437</v>
      </c>
      <c r="AD4509">
        <v>0</v>
      </c>
      <c r="AE4509">
        <v>14.18277454991259</v>
      </c>
    </row>
    <row r="4510" spans="1:31" x14ac:dyDescent="0.25">
      <c r="A4510">
        <v>1675225</v>
      </c>
      <c r="B4510">
        <v>1</v>
      </c>
      <c r="C4510" t="s">
        <v>80</v>
      </c>
      <c r="D4510" t="s">
        <v>102</v>
      </c>
      <c r="E4510" t="s">
        <v>164</v>
      </c>
      <c r="F4510" t="s">
        <v>13089</v>
      </c>
      <c r="G4510" t="s">
        <v>161</v>
      </c>
      <c r="H4510" t="s">
        <v>134</v>
      </c>
      <c r="I4510" t="s">
        <v>135</v>
      </c>
      <c r="J4510" t="s">
        <v>136</v>
      </c>
      <c r="K4510" t="s">
        <v>137</v>
      </c>
      <c r="L4510" t="s">
        <v>13090</v>
      </c>
      <c r="M4510" t="s">
        <v>13091</v>
      </c>
      <c r="N4510">
        <v>1.4063888879999999</v>
      </c>
      <c r="O4510">
        <v>1</v>
      </c>
      <c r="P4510">
        <v>656</v>
      </c>
      <c r="Q4510">
        <v>43</v>
      </c>
      <c r="R4510">
        <v>118</v>
      </c>
      <c r="S4510">
        <v>11</v>
      </c>
      <c r="T4510">
        <v>79</v>
      </c>
      <c r="U4510">
        <v>0</v>
      </c>
      <c r="V4510">
        <v>0</v>
      </c>
      <c r="W4510">
        <v>0.50114831027930551</v>
      </c>
      <c r="X4510">
        <v>195.18068024026087</v>
      </c>
      <c r="Y4510">
        <v>172.07619581591521</v>
      </c>
      <c r="Z4510">
        <v>48.387015212316641</v>
      </c>
      <c r="AA4510">
        <v>100.70159337645998</v>
      </c>
      <c r="AB4510">
        <v>85.176792300890114</v>
      </c>
      <c r="AC4510">
        <v>0</v>
      </c>
      <c r="AD4510">
        <v>0</v>
      </c>
      <c r="AE4510">
        <v>602.02342525612221</v>
      </c>
    </row>
    <row r="4511" spans="1:31" x14ac:dyDescent="0.25">
      <c r="A4511">
        <v>1675474</v>
      </c>
      <c r="B4511">
        <v>1</v>
      </c>
      <c r="C4511" t="s">
        <v>80</v>
      </c>
      <c r="D4511" t="s">
        <v>104</v>
      </c>
      <c r="E4511" t="s">
        <v>131</v>
      </c>
      <c r="F4511" t="s">
        <v>11530</v>
      </c>
      <c r="G4511" t="s">
        <v>161</v>
      </c>
      <c r="H4511" t="s">
        <v>134</v>
      </c>
      <c r="I4511" t="s">
        <v>135</v>
      </c>
      <c r="J4511" t="s">
        <v>136</v>
      </c>
      <c r="K4511" t="s">
        <v>137</v>
      </c>
      <c r="L4511" t="s">
        <v>13092</v>
      </c>
      <c r="M4511" t="s">
        <v>13093</v>
      </c>
      <c r="N4511">
        <v>4.0047222219999998</v>
      </c>
      <c r="O4511">
        <v>7</v>
      </c>
      <c r="P4511">
        <v>351</v>
      </c>
      <c r="Q4511">
        <v>13</v>
      </c>
      <c r="R4511">
        <v>15</v>
      </c>
      <c r="S4511">
        <v>17</v>
      </c>
      <c r="T4511">
        <v>54</v>
      </c>
      <c r="U4511">
        <v>0</v>
      </c>
      <c r="V4511">
        <v>0</v>
      </c>
      <c r="W4511">
        <v>9.8074823826736335</v>
      </c>
      <c r="X4511">
        <v>236.65572208306722</v>
      </c>
      <c r="Y4511">
        <v>16.395438476958773</v>
      </c>
      <c r="Z4511">
        <v>17.825397139553044</v>
      </c>
      <c r="AA4511">
        <v>125.7522994286485</v>
      </c>
      <c r="AB4511">
        <v>82.589754448291146</v>
      </c>
      <c r="AC4511">
        <v>0</v>
      </c>
      <c r="AD4511">
        <v>0</v>
      </c>
      <c r="AE4511">
        <v>489.02609395919234</v>
      </c>
    </row>
    <row r="4512" spans="1:31" x14ac:dyDescent="0.25">
      <c r="A4512">
        <v>1675325</v>
      </c>
      <c r="B4512">
        <v>1</v>
      </c>
      <c r="C4512" t="s">
        <v>80</v>
      </c>
      <c r="D4512" t="s">
        <v>99</v>
      </c>
      <c r="E4512" t="s">
        <v>164</v>
      </c>
      <c r="F4512" t="s">
        <v>9956</v>
      </c>
      <c r="G4512" t="s">
        <v>161</v>
      </c>
      <c r="H4512" t="s">
        <v>134</v>
      </c>
      <c r="I4512" t="s">
        <v>135</v>
      </c>
      <c r="J4512" t="s">
        <v>136</v>
      </c>
      <c r="K4512" t="s">
        <v>137</v>
      </c>
      <c r="L4512" t="s">
        <v>13094</v>
      </c>
      <c r="M4512" t="s">
        <v>13095</v>
      </c>
      <c r="N4512">
        <v>7.4999999999999997E-2</v>
      </c>
      <c r="O4512">
        <v>33</v>
      </c>
      <c r="P4512">
        <v>11673</v>
      </c>
      <c r="Q4512">
        <v>14</v>
      </c>
      <c r="R4512">
        <v>299</v>
      </c>
      <c r="S4512">
        <v>61</v>
      </c>
      <c r="T4512">
        <v>1307</v>
      </c>
      <c r="U4512">
        <v>3</v>
      </c>
      <c r="V4512">
        <v>16</v>
      </c>
      <c r="W4512">
        <v>7.6348411218692265</v>
      </c>
      <c r="X4512">
        <v>228.54081811942936</v>
      </c>
      <c r="Y4512">
        <v>1.8700413148980002</v>
      </c>
      <c r="Z4512">
        <v>4.3400312986500023</v>
      </c>
      <c r="AA4512">
        <v>20.637907611883204</v>
      </c>
      <c r="AB4512">
        <v>62.247855849156693</v>
      </c>
      <c r="AC4512">
        <v>1.7864493169693501</v>
      </c>
      <c r="AD4512">
        <v>1.5602534037378002</v>
      </c>
      <c r="AE4512">
        <v>328.61819803659364</v>
      </c>
    </row>
    <row r="4513" spans="1:31" x14ac:dyDescent="0.25">
      <c r="A4513">
        <v>1674784</v>
      </c>
      <c r="B4513">
        <v>1</v>
      </c>
      <c r="C4513" t="s">
        <v>81</v>
      </c>
      <c r="D4513" t="s">
        <v>119</v>
      </c>
      <c r="E4513" t="s">
        <v>159</v>
      </c>
      <c r="F4513" t="s">
        <v>13096</v>
      </c>
      <c r="G4513" t="s">
        <v>596</v>
      </c>
      <c r="H4513" t="s">
        <v>134</v>
      </c>
      <c r="I4513" t="s">
        <v>135</v>
      </c>
      <c r="J4513" t="s">
        <v>136</v>
      </c>
      <c r="K4513" t="s">
        <v>137</v>
      </c>
      <c r="L4513" t="s">
        <v>13097</v>
      </c>
      <c r="M4513" t="s">
        <v>13098</v>
      </c>
      <c r="N4513">
        <v>1.9469444440000001</v>
      </c>
      <c r="O4513">
        <v>0</v>
      </c>
      <c r="P4513">
        <v>1</v>
      </c>
      <c r="Q4513">
        <v>0</v>
      </c>
      <c r="R4513">
        <v>9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0.13196809009366667</v>
      </c>
      <c r="Y4513">
        <v>0</v>
      </c>
      <c r="Z4513">
        <v>4.2249682999688618</v>
      </c>
      <c r="AA4513">
        <v>0</v>
      </c>
      <c r="AB4513">
        <v>0</v>
      </c>
      <c r="AC4513">
        <v>0</v>
      </c>
      <c r="AD4513">
        <v>0</v>
      </c>
      <c r="AE4513">
        <v>4.3569363900625282</v>
      </c>
    </row>
    <row r="4514" spans="1:31" x14ac:dyDescent="0.25">
      <c r="A4514">
        <v>1674429</v>
      </c>
      <c r="B4514">
        <v>1</v>
      </c>
      <c r="C4514" t="s">
        <v>81</v>
      </c>
      <c r="D4514" t="s">
        <v>118</v>
      </c>
      <c r="E4514" t="s">
        <v>131</v>
      </c>
      <c r="F4514" t="s">
        <v>13099</v>
      </c>
      <c r="G4514" t="s">
        <v>253</v>
      </c>
      <c r="H4514" t="s">
        <v>134</v>
      </c>
      <c r="I4514" t="s">
        <v>135</v>
      </c>
      <c r="J4514" t="s">
        <v>136</v>
      </c>
      <c r="K4514" t="s">
        <v>167</v>
      </c>
      <c r="L4514" t="s">
        <v>13100</v>
      </c>
      <c r="M4514" t="s">
        <v>13101</v>
      </c>
      <c r="N4514">
        <v>7.6566666659999996</v>
      </c>
      <c r="O4514">
        <v>0</v>
      </c>
      <c r="P4514">
        <v>762</v>
      </c>
      <c r="Q4514">
        <v>7</v>
      </c>
      <c r="R4514">
        <v>23</v>
      </c>
      <c r="S4514">
        <v>4</v>
      </c>
      <c r="T4514">
        <v>33</v>
      </c>
      <c r="U4514">
        <v>0</v>
      </c>
      <c r="V4514">
        <v>0</v>
      </c>
      <c r="W4514">
        <v>0</v>
      </c>
      <c r="X4514">
        <v>627.03765484029157</v>
      </c>
      <c r="Y4514">
        <v>31.414518157431559</v>
      </c>
      <c r="Z4514">
        <v>47.842397072869844</v>
      </c>
      <c r="AA4514">
        <v>73.106661407505058</v>
      </c>
      <c r="AB4514">
        <v>100.08001115838238</v>
      </c>
      <c r="AC4514">
        <v>0</v>
      </c>
      <c r="AD4514">
        <v>0</v>
      </c>
      <c r="AE4514">
        <v>879.48124263648037</v>
      </c>
    </row>
    <row r="4515" spans="1:31" x14ac:dyDescent="0.25">
      <c r="A4515">
        <v>1674761</v>
      </c>
      <c r="B4515">
        <v>1</v>
      </c>
      <c r="C4515" t="s">
        <v>81</v>
      </c>
      <c r="D4515" t="s">
        <v>127</v>
      </c>
      <c r="E4515" t="s">
        <v>131</v>
      </c>
      <c r="F4515" t="s">
        <v>13102</v>
      </c>
      <c r="G4515" t="s">
        <v>596</v>
      </c>
      <c r="H4515" t="s">
        <v>134</v>
      </c>
      <c r="I4515" t="s">
        <v>135</v>
      </c>
      <c r="J4515" t="s">
        <v>136</v>
      </c>
      <c r="K4515" t="s">
        <v>137</v>
      </c>
      <c r="L4515" t="s">
        <v>13103</v>
      </c>
      <c r="M4515" t="s">
        <v>13104</v>
      </c>
      <c r="N4515">
        <v>11.025555555</v>
      </c>
      <c r="O4515">
        <v>2</v>
      </c>
      <c r="P4515">
        <v>2</v>
      </c>
      <c r="Q4515">
        <v>44</v>
      </c>
      <c r="R4515">
        <v>16</v>
      </c>
      <c r="S4515">
        <v>1</v>
      </c>
      <c r="T4515">
        <v>1</v>
      </c>
      <c r="U4515">
        <v>0</v>
      </c>
      <c r="V4515">
        <v>0</v>
      </c>
      <c r="W4515">
        <v>3.0891083111971556</v>
      </c>
      <c r="X4515">
        <v>30.608147064009788</v>
      </c>
      <c r="Y4515">
        <v>172.76740345075203</v>
      </c>
      <c r="Z4515">
        <v>273.32652896195731</v>
      </c>
      <c r="AA4515">
        <v>15.900531545495301</v>
      </c>
      <c r="AB4515">
        <v>18.1809243340074</v>
      </c>
      <c r="AC4515">
        <v>0</v>
      </c>
      <c r="AD4515">
        <v>0</v>
      </c>
      <c r="AE4515">
        <v>513.87264366741897</v>
      </c>
    </row>
    <row r="4516" spans="1:31" x14ac:dyDescent="0.25">
      <c r="A4516">
        <v>1674715</v>
      </c>
      <c r="B4516">
        <v>1</v>
      </c>
      <c r="C4516" t="s">
        <v>80</v>
      </c>
      <c r="D4516" t="s">
        <v>85</v>
      </c>
      <c r="E4516" t="s">
        <v>140</v>
      </c>
      <c r="F4516" t="s">
        <v>13105</v>
      </c>
      <c r="G4516" t="s">
        <v>389</v>
      </c>
      <c r="H4516" t="s">
        <v>143</v>
      </c>
      <c r="I4516" t="s">
        <v>135</v>
      </c>
      <c r="J4516" t="s">
        <v>136</v>
      </c>
      <c r="K4516" t="s">
        <v>137</v>
      </c>
      <c r="L4516" t="s">
        <v>13106</v>
      </c>
      <c r="M4516" t="s">
        <v>13107</v>
      </c>
      <c r="N4516">
        <v>2.6044444439999999</v>
      </c>
      <c r="O4516">
        <v>0</v>
      </c>
      <c r="P4516">
        <v>4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3.3669905483299769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3.3669905483299769</v>
      </c>
    </row>
    <row r="4517" spans="1:31" x14ac:dyDescent="0.25">
      <c r="A4517">
        <v>1675047</v>
      </c>
      <c r="B4517">
        <v>1</v>
      </c>
      <c r="C4517" t="s">
        <v>80</v>
      </c>
      <c r="D4517" t="s">
        <v>83</v>
      </c>
      <c r="E4517" t="s">
        <v>151</v>
      </c>
      <c r="F4517" t="s">
        <v>13108</v>
      </c>
      <c r="G4517" t="s">
        <v>153</v>
      </c>
      <c r="H4517" t="s">
        <v>143</v>
      </c>
      <c r="I4517" t="s">
        <v>135</v>
      </c>
      <c r="J4517" t="s">
        <v>136</v>
      </c>
      <c r="K4517" t="s">
        <v>137</v>
      </c>
      <c r="L4517" t="s">
        <v>13109</v>
      </c>
      <c r="M4517" t="s">
        <v>13110</v>
      </c>
      <c r="N4517">
        <v>1.3191666660000001</v>
      </c>
      <c r="O4517">
        <v>0</v>
      </c>
      <c r="P4517">
        <v>126</v>
      </c>
      <c r="Q4517">
        <v>0</v>
      </c>
      <c r="R4517">
        <v>0</v>
      </c>
      <c r="S4517">
        <v>0</v>
      </c>
      <c r="T4517">
        <v>19</v>
      </c>
      <c r="U4517">
        <v>0</v>
      </c>
      <c r="V4517">
        <v>0</v>
      </c>
      <c r="W4517">
        <v>0</v>
      </c>
      <c r="X4517">
        <v>85.634684904917165</v>
      </c>
      <c r="Y4517">
        <v>0</v>
      </c>
      <c r="Z4517">
        <v>0</v>
      </c>
      <c r="AA4517">
        <v>0</v>
      </c>
      <c r="AB4517">
        <v>13.030503577827174</v>
      </c>
      <c r="AC4517">
        <v>0</v>
      </c>
      <c r="AD4517">
        <v>0</v>
      </c>
      <c r="AE4517">
        <v>98.665188482744341</v>
      </c>
    </row>
    <row r="4518" spans="1:31" x14ac:dyDescent="0.25">
      <c r="A4518">
        <v>1675185</v>
      </c>
      <c r="B4518">
        <v>1</v>
      </c>
      <c r="C4518" t="s">
        <v>80</v>
      </c>
      <c r="D4518" t="s">
        <v>107</v>
      </c>
      <c r="E4518" t="s">
        <v>140</v>
      </c>
      <c r="F4518" t="s">
        <v>13111</v>
      </c>
      <c r="G4518" t="s">
        <v>197</v>
      </c>
      <c r="H4518" t="s">
        <v>143</v>
      </c>
      <c r="I4518" t="s">
        <v>135</v>
      </c>
      <c r="J4518" t="s">
        <v>136</v>
      </c>
      <c r="K4518" t="s">
        <v>137</v>
      </c>
      <c r="L4518" t="s">
        <v>13112</v>
      </c>
      <c r="M4518" t="s">
        <v>13113</v>
      </c>
      <c r="N4518">
        <v>3.668055555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1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5.6260316305029999E-2</v>
      </c>
      <c r="AC4518">
        <v>0</v>
      </c>
      <c r="AD4518">
        <v>0</v>
      </c>
      <c r="AE4518">
        <v>5.6260316305029999E-2</v>
      </c>
    </row>
    <row r="4519" spans="1:31" x14ac:dyDescent="0.25">
      <c r="A4519">
        <v>1675162</v>
      </c>
      <c r="B4519">
        <v>1</v>
      </c>
      <c r="C4519" t="s">
        <v>81</v>
      </c>
      <c r="D4519" t="s">
        <v>113</v>
      </c>
      <c r="E4519" t="s">
        <v>140</v>
      </c>
      <c r="F4519" t="s">
        <v>13114</v>
      </c>
      <c r="G4519" t="s">
        <v>209</v>
      </c>
      <c r="H4519" t="s">
        <v>143</v>
      </c>
      <c r="I4519" t="s">
        <v>135</v>
      </c>
      <c r="J4519" t="s">
        <v>136</v>
      </c>
      <c r="K4519" t="s">
        <v>137</v>
      </c>
      <c r="L4519" t="s">
        <v>13115</v>
      </c>
      <c r="M4519" t="s">
        <v>13116</v>
      </c>
      <c r="N4519">
        <v>1.2552777770000001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0.37575485232136607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0.37575485232136607</v>
      </c>
    </row>
    <row r="4520" spans="1:31" x14ac:dyDescent="0.25">
      <c r="A4520">
        <v>1675216</v>
      </c>
      <c r="B4520">
        <v>1</v>
      </c>
      <c r="C4520" t="s">
        <v>80</v>
      </c>
      <c r="D4520" t="s">
        <v>83</v>
      </c>
      <c r="E4520" t="s">
        <v>140</v>
      </c>
      <c r="F4520" t="s">
        <v>13117</v>
      </c>
      <c r="G4520" t="s">
        <v>197</v>
      </c>
      <c r="H4520" t="s">
        <v>143</v>
      </c>
      <c r="I4520" t="s">
        <v>135</v>
      </c>
      <c r="J4520" t="s">
        <v>136</v>
      </c>
      <c r="K4520" t="s">
        <v>137</v>
      </c>
      <c r="L4520" t="s">
        <v>13118</v>
      </c>
      <c r="M4520" t="s">
        <v>13119</v>
      </c>
      <c r="N4520">
        <v>4.4397222220000003</v>
      </c>
      <c r="O4520">
        <v>0</v>
      </c>
      <c r="P4520">
        <v>3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6.4661965927458844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6.4661965927458844</v>
      </c>
    </row>
    <row r="4521" spans="1:31" x14ac:dyDescent="0.25">
      <c r="A4521">
        <v>1674970</v>
      </c>
      <c r="B4521">
        <v>1</v>
      </c>
      <c r="C4521" t="s">
        <v>80</v>
      </c>
      <c r="D4521" t="s">
        <v>110</v>
      </c>
      <c r="E4521" t="s">
        <v>140</v>
      </c>
      <c r="F4521" t="s">
        <v>13120</v>
      </c>
      <c r="G4521" t="s">
        <v>197</v>
      </c>
      <c r="H4521" t="s">
        <v>143</v>
      </c>
      <c r="I4521" t="s">
        <v>135</v>
      </c>
      <c r="J4521" t="s">
        <v>136</v>
      </c>
      <c r="K4521" t="s">
        <v>137</v>
      </c>
      <c r="L4521" t="s">
        <v>13121</v>
      </c>
      <c r="M4521" t="s">
        <v>13122</v>
      </c>
      <c r="N4521">
        <v>3.7777777769999998</v>
      </c>
      <c r="O4521">
        <v>0</v>
      </c>
      <c r="P4521">
        <v>1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1.1338117458506944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1.1338117458506944</v>
      </c>
    </row>
    <row r="4522" spans="1:31" x14ac:dyDescent="0.25">
      <c r="A4522">
        <v>1674475</v>
      </c>
      <c r="B4522">
        <v>1</v>
      </c>
      <c r="C4522" t="s">
        <v>80</v>
      </c>
      <c r="D4522" t="s">
        <v>90</v>
      </c>
      <c r="E4522" t="s">
        <v>140</v>
      </c>
      <c r="F4522" t="s">
        <v>4518</v>
      </c>
      <c r="G4522" t="s">
        <v>197</v>
      </c>
      <c r="H4522" t="s">
        <v>143</v>
      </c>
      <c r="I4522" t="s">
        <v>135</v>
      </c>
      <c r="J4522" t="s">
        <v>136</v>
      </c>
      <c r="K4522" t="s">
        <v>137</v>
      </c>
      <c r="L4522" t="s">
        <v>13123</v>
      </c>
      <c r="M4522" t="s">
        <v>13124</v>
      </c>
      <c r="N4522">
        <v>1.9427777770000001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0.92248973561976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0.92248973561976</v>
      </c>
    </row>
    <row r="4523" spans="1:31" x14ac:dyDescent="0.25">
      <c r="A4523">
        <v>1674452</v>
      </c>
      <c r="B4523">
        <v>1</v>
      </c>
      <c r="C4523" t="s">
        <v>80</v>
      </c>
      <c r="D4523" t="s">
        <v>83</v>
      </c>
      <c r="E4523" t="s">
        <v>151</v>
      </c>
      <c r="F4523" t="s">
        <v>13125</v>
      </c>
      <c r="G4523" t="s">
        <v>222</v>
      </c>
      <c r="H4523" t="s">
        <v>143</v>
      </c>
      <c r="I4523" t="s">
        <v>135</v>
      </c>
      <c r="J4523" t="s">
        <v>136</v>
      </c>
      <c r="K4523" t="s">
        <v>137</v>
      </c>
      <c r="L4523" t="s">
        <v>13126</v>
      </c>
      <c r="M4523" t="s">
        <v>13127</v>
      </c>
      <c r="N4523">
        <v>1.334166666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5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12.132726269050206</v>
      </c>
      <c r="AC4523">
        <v>0</v>
      </c>
      <c r="AD4523">
        <v>0</v>
      </c>
      <c r="AE4523">
        <v>12.132726269050206</v>
      </c>
    </row>
    <row r="4524" spans="1:31" x14ac:dyDescent="0.25">
      <c r="A4524">
        <v>1674993</v>
      </c>
      <c r="B4524">
        <v>1</v>
      </c>
      <c r="C4524" t="s">
        <v>80</v>
      </c>
      <c r="D4524" t="s">
        <v>83</v>
      </c>
      <c r="E4524" t="s">
        <v>159</v>
      </c>
      <c r="F4524" t="s">
        <v>5650</v>
      </c>
      <c r="G4524" t="s">
        <v>161</v>
      </c>
      <c r="H4524" t="s">
        <v>134</v>
      </c>
      <c r="I4524" t="s">
        <v>135</v>
      </c>
      <c r="J4524" t="s">
        <v>136</v>
      </c>
      <c r="K4524" t="s">
        <v>137</v>
      </c>
      <c r="L4524" t="s">
        <v>13128</v>
      </c>
      <c r="M4524" t="s">
        <v>13129</v>
      </c>
      <c r="N4524">
        <v>0.503611111</v>
      </c>
      <c r="O4524">
        <v>0</v>
      </c>
      <c r="P4524">
        <v>0</v>
      </c>
      <c r="Q4524">
        <v>6</v>
      </c>
      <c r="R4524">
        <v>0</v>
      </c>
      <c r="S4524">
        <v>3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1.23028540466581</v>
      </c>
      <c r="Z4524">
        <v>0</v>
      </c>
      <c r="AA4524">
        <v>5.0595244744786392</v>
      </c>
      <c r="AB4524">
        <v>0</v>
      </c>
      <c r="AC4524">
        <v>0</v>
      </c>
      <c r="AD4524">
        <v>0</v>
      </c>
      <c r="AE4524">
        <v>6.2898098791444497</v>
      </c>
    </row>
    <row r="4525" spans="1:31" x14ac:dyDescent="0.25">
      <c r="A4525">
        <v>1675239</v>
      </c>
      <c r="B4525">
        <v>1</v>
      </c>
      <c r="C4525" t="s">
        <v>80</v>
      </c>
      <c r="D4525" t="s">
        <v>82</v>
      </c>
      <c r="E4525" t="s">
        <v>140</v>
      </c>
      <c r="F4525" t="s">
        <v>13130</v>
      </c>
      <c r="G4525" t="s">
        <v>197</v>
      </c>
      <c r="H4525" t="s">
        <v>143</v>
      </c>
      <c r="I4525" t="s">
        <v>135</v>
      </c>
      <c r="J4525" t="s">
        <v>136</v>
      </c>
      <c r="K4525" t="s">
        <v>137</v>
      </c>
      <c r="L4525" t="s">
        <v>13131</v>
      </c>
      <c r="M4525" t="s">
        <v>13132</v>
      </c>
      <c r="N4525">
        <v>1.9652777770000001</v>
      </c>
      <c r="O4525">
        <v>0</v>
      </c>
      <c r="P4525">
        <v>2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3.2994773811750977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3.2994773811750977</v>
      </c>
    </row>
    <row r="4526" spans="1:31" x14ac:dyDescent="0.25">
      <c r="A4526">
        <v>1675099</v>
      </c>
      <c r="B4526">
        <v>1</v>
      </c>
      <c r="C4526" t="s">
        <v>80</v>
      </c>
      <c r="D4526" t="s">
        <v>106</v>
      </c>
      <c r="E4526" t="s">
        <v>151</v>
      </c>
      <c r="F4526" t="s">
        <v>3515</v>
      </c>
      <c r="G4526" t="s">
        <v>153</v>
      </c>
      <c r="H4526" t="s">
        <v>143</v>
      </c>
      <c r="I4526" t="s">
        <v>135</v>
      </c>
      <c r="J4526" t="s">
        <v>136</v>
      </c>
      <c r="K4526" t="s">
        <v>137</v>
      </c>
      <c r="L4526" t="s">
        <v>13133</v>
      </c>
      <c r="M4526" t="s">
        <v>13134</v>
      </c>
      <c r="N4526">
        <v>1.6472222219999999</v>
      </c>
      <c r="O4526">
        <v>0</v>
      </c>
      <c r="P4526">
        <v>34</v>
      </c>
      <c r="Q4526">
        <v>0</v>
      </c>
      <c r="R4526">
        <v>1</v>
      </c>
      <c r="S4526">
        <v>0</v>
      </c>
      <c r="T4526">
        <v>4</v>
      </c>
      <c r="U4526">
        <v>0</v>
      </c>
      <c r="V4526">
        <v>0</v>
      </c>
      <c r="W4526">
        <v>0</v>
      </c>
      <c r="X4526">
        <v>12.614701149252285</v>
      </c>
      <c r="Y4526">
        <v>0</v>
      </c>
      <c r="Z4526">
        <v>1.0555852372302752</v>
      </c>
      <c r="AA4526">
        <v>0</v>
      </c>
      <c r="AB4526">
        <v>0.43704557551797335</v>
      </c>
      <c r="AC4526">
        <v>0</v>
      </c>
      <c r="AD4526">
        <v>0</v>
      </c>
      <c r="AE4526">
        <v>14.107331962000535</v>
      </c>
    </row>
    <row r="4527" spans="1:31" x14ac:dyDescent="0.25">
      <c r="A4527">
        <v>1674506</v>
      </c>
      <c r="B4527">
        <v>1</v>
      </c>
      <c r="C4527" t="s">
        <v>80</v>
      </c>
      <c r="D4527" t="s">
        <v>110</v>
      </c>
      <c r="E4527" t="s">
        <v>146</v>
      </c>
      <c r="F4527" t="s">
        <v>13135</v>
      </c>
      <c r="G4527" t="s">
        <v>267</v>
      </c>
      <c r="H4527" t="s">
        <v>143</v>
      </c>
      <c r="I4527" t="s">
        <v>135</v>
      </c>
      <c r="J4527" t="s">
        <v>136</v>
      </c>
      <c r="K4527" t="s">
        <v>137</v>
      </c>
      <c r="L4527" t="s">
        <v>13136</v>
      </c>
      <c r="M4527" t="s">
        <v>13137</v>
      </c>
      <c r="N4527">
        <v>0.39638888799999999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25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93.458648905490463</v>
      </c>
      <c r="AC4527">
        <v>0</v>
      </c>
      <c r="AD4527">
        <v>0</v>
      </c>
      <c r="AE4527">
        <v>93.458648905490463</v>
      </c>
    </row>
    <row r="4528" spans="1:31" x14ac:dyDescent="0.25">
      <c r="A4528">
        <v>1674412</v>
      </c>
      <c r="B4528">
        <v>1</v>
      </c>
      <c r="C4528" t="s">
        <v>80</v>
      </c>
      <c r="D4528" t="s">
        <v>94</v>
      </c>
      <c r="E4528" t="s">
        <v>159</v>
      </c>
      <c r="F4528" t="s">
        <v>13138</v>
      </c>
      <c r="G4528" t="s">
        <v>281</v>
      </c>
      <c r="H4528" t="s">
        <v>134</v>
      </c>
      <c r="I4528" t="s">
        <v>135</v>
      </c>
      <c r="J4528" t="s">
        <v>136</v>
      </c>
      <c r="K4528" t="s">
        <v>167</v>
      </c>
      <c r="L4528" t="s">
        <v>13139</v>
      </c>
      <c r="M4528" t="s">
        <v>13140</v>
      </c>
      <c r="N4528">
        <v>6.8313888880000002</v>
      </c>
      <c r="O4528">
        <v>0</v>
      </c>
      <c r="P4528">
        <v>423</v>
      </c>
      <c r="Q4528">
        <v>0</v>
      </c>
      <c r="R4528">
        <v>0</v>
      </c>
      <c r="S4528">
        <v>0</v>
      </c>
      <c r="T4528">
        <v>25</v>
      </c>
      <c r="U4528">
        <v>0</v>
      </c>
      <c r="V4528">
        <v>0</v>
      </c>
      <c r="W4528">
        <v>0</v>
      </c>
      <c r="X4528">
        <v>785.44751145171404</v>
      </c>
      <c r="Y4528">
        <v>0</v>
      </c>
      <c r="Z4528">
        <v>0</v>
      </c>
      <c r="AA4528">
        <v>0</v>
      </c>
      <c r="AB4528">
        <v>255.51833620270699</v>
      </c>
      <c r="AC4528">
        <v>0</v>
      </c>
      <c r="AD4528">
        <v>0</v>
      </c>
      <c r="AE4528">
        <v>1040.9658476544209</v>
      </c>
    </row>
    <row r="4529" spans="1:31" x14ac:dyDescent="0.25">
      <c r="A4529">
        <v>1675408</v>
      </c>
      <c r="B4529">
        <v>1</v>
      </c>
      <c r="C4529" t="s">
        <v>80</v>
      </c>
      <c r="D4529" t="s">
        <v>104</v>
      </c>
      <c r="E4529" t="s">
        <v>159</v>
      </c>
      <c r="F4529" t="s">
        <v>345</v>
      </c>
      <c r="G4529" t="s">
        <v>161</v>
      </c>
      <c r="H4529" t="s">
        <v>134</v>
      </c>
      <c r="I4529" t="s">
        <v>135</v>
      </c>
      <c r="J4529" t="s">
        <v>136</v>
      </c>
      <c r="K4529" t="s">
        <v>137</v>
      </c>
      <c r="L4529" t="s">
        <v>13141</v>
      </c>
      <c r="M4529" t="s">
        <v>13142</v>
      </c>
      <c r="N4529">
        <v>0.37583333299999999</v>
      </c>
      <c r="O4529">
        <v>3</v>
      </c>
      <c r="P4529">
        <v>554</v>
      </c>
      <c r="Q4529">
        <v>1</v>
      </c>
      <c r="R4529">
        <v>32</v>
      </c>
      <c r="S4529">
        <v>2</v>
      </c>
      <c r="T4529">
        <v>72</v>
      </c>
      <c r="U4529">
        <v>0</v>
      </c>
      <c r="V4529">
        <v>0</v>
      </c>
      <c r="W4529">
        <v>1.1655554099307708</v>
      </c>
      <c r="X4529">
        <v>49.531111926396015</v>
      </c>
      <c r="Y4529">
        <v>0.17182620721253167</v>
      </c>
      <c r="Z4529">
        <v>1.8577995034991335</v>
      </c>
      <c r="AA4529">
        <v>1.5415320700539286</v>
      </c>
      <c r="AB4529">
        <v>11.17904748556295</v>
      </c>
      <c r="AC4529">
        <v>0</v>
      </c>
      <c r="AD4529">
        <v>0</v>
      </c>
      <c r="AE4529">
        <v>65.446872602655318</v>
      </c>
    </row>
    <row r="4530" spans="1:31" x14ac:dyDescent="0.25">
      <c r="A4530">
        <v>1674707</v>
      </c>
      <c r="B4530">
        <v>1</v>
      </c>
      <c r="C4530" t="s">
        <v>80</v>
      </c>
      <c r="D4530" t="s">
        <v>96</v>
      </c>
      <c r="E4530" t="s">
        <v>159</v>
      </c>
      <c r="F4530" t="s">
        <v>13143</v>
      </c>
      <c r="G4530" t="s">
        <v>566</v>
      </c>
      <c r="H4530" t="s">
        <v>134</v>
      </c>
      <c r="I4530" t="s">
        <v>135</v>
      </c>
      <c r="J4530" t="s">
        <v>136</v>
      </c>
      <c r="K4530" t="s">
        <v>137</v>
      </c>
      <c r="L4530" t="s">
        <v>13144</v>
      </c>
      <c r="M4530" t="s">
        <v>13145</v>
      </c>
      <c r="N4530">
        <v>0.79138888799999996</v>
      </c>
      <c r="O4530">
        <v>0</v>
      </c>
      <c r="P4530">
        <v>190</v>
      </c>
      <c r="Q4530">
        <v>0</v>
      </c>
      <c r="R4530">
        <v>0</v>
      </c>
      <c r="S4530">
        <v>0</v>
      </c>
      <c r="T4530">
        <v>4</v>
      </c>
      <c r="U4530">
        <v>0</v>
      </c>
      <c r="V4530">
        <v>0</v>
      </c>
      <c r="W4530">
        <v>0</v>
      </c>
      <c r="X4530">
        <v>24.129114316320624</v>
      </c>
      <c r="Y4530">
        <v>0</v>
      </c>
      <c r="Z4530">
        <v>0</v>
      </c>
      <c r="AA4530">
        <v>0</v>
      </c>
      <c r="AB4530">
        <v>0.55354263400601</v>
      </c>
      <c r="AC4530">
        <v>0</v>
      </c>
      <c r="AD4530">
        <v>0</v>
      </c>
      <c r="AE4530">
        <v>24.682656950326635</v>
      </c>
    </row>
    <row r="4531" spans="1:31" x14ac:dyDescent="0.25">
      <c r="A4531">
        <v>1675145</v>
      </c>
      <c r="B4531">
        <v>1</v>
      </c>
      <c r="C4531" t="s">
        <v>81</v>
      </c>
      <c r="D4531" t="s">
        <v>113</v>
      </c>
      <c r="E4531" t="s">
        <v>151</v>
      </c>
      <c r="F4531" t="s">
        <v>13146</v>
      </c>
      <c r="G4531" t="s">
        <v>153</v>
      </c>
      <c r="H4531" t="s">
        <v>143</v>
      </c>
      <c r="I4531" t="s">
        <v>135</v>
      </c>
      <c r="J4531" t="s">
        <v>136</v>
      </c>
      <c r="K4531" t="s">
        <v>137</v>
      </c>
      <c r="L4531" t="s">
        <v>13147</v>
      </c>
      <c r="M4531" t="s">
        <v>13148</v>
      </c>
      <c r="N4531">
        <v>4.6891666660000002</v>
      </c>
      <c r="O4531">
        <v>0</v>
      </c>
      <c r="P4531">
        <v>52</v>
      </c>
      <c r="Q4531">
        <v>0</v>
      </c>
      <c r="R4531">
        <v>0</v>
      </c>
      <c r="S4531">
        <v>0</v>
      </c>
      <c r="T4531">
        <v>2</v>
      </c>
      <c r="U4531">
        <v>0</v>
      </c>
      <c r="V4531">
        <v>0</v>
      </c>
      <c r="W4531">
        <v>0</v>
      </c>
      <c r="X4531">
        <v>58.670787175825232</v>
      </c>
      <c r="Y4531">
        <v>0</v>
      </c>
      <c r="Z4531">
        <v>0</v>
      </c>
      <c r="AA4531">
        <v>0</v>
      </c>
      <c r="AB4531">
        <v>5.8134462579922008</v>
      </c>
      <c r="AC4531">
        <v>0</v>
      </c>
      <c r="AD4531">
        <v>0</v>
      </c>
      <c r="AE4531">
        <v>64.484233433817437</v>
      </c>
    </row>
    <row r="4532" spans="1:31" x14ac:dyDescent="0.25">
      <c r="A4532">
        <v>1675256</v>
      </c>
      <c r="B4532">
        <v>1</v>
      </c>
      <c r="C4532" t="s">
        <v>80</v>
      </c>
      <c r="D4532" t="s">
        <v>92</v>
      </c>
      <c r="E4532" t="s">
        <v>151</v>
      </c>
      <c r="F4532" t="s">
        <v>13149</v>
      </c>
      <c r="G4532" t="s">
        <v>153</v>
      </c>
      <c r="H4532" t="s">
        <v>143</v>
      </c>
      <c r="I4532" t="s">
        <v>135</v>
      </c>
      <c r="J4532" t="s">
        <v>136</v>
      </c>
      <c r="K4532" t="s">
        <v>137</v>
      </c>
      <c r="L4532" t="s">
        <v>13150</v>
      </c>
      <c r="M4532" t="s">
        <v>13151</v>
      </c>
      <c r="N4532">
        <v>3.045833333</v>
      </c>
      <c r="O4532">
        <v>0</v>
      </c>
      <c r="P4532">
        <v>158</v>
      </c>
      <c r="Q4532">
        <v>0</v>
      </c>
      <c r="R4532">
        <v>1</v>
      </c>
      <c r="S4532">
        <v>0</v>
      </c>
      <c r="T4532">
        <v>5</v>
      </c>
      <c r="U4532">
        <v>0</v>
      </c>
      <c r="V4532">
        <v>0</v>
      </c>
      <c r="W4532">
        <v>0</v>
      </c>
      <c r="X4532">
        <v>216.43260458677807</v>
      </c>
      <c r="Y4532">
        <v>0</v>
      </c>
      <c r="Z4532">
        <v>0</v>
      </c>
      <c r="AA4532">
        <v>0</v>
      </c>
      <c r="AB4532">
        <v>10.859876357094597</v>
      </c>
      <c r="AC4532">
        <v>0</v>
      </c>
      <c r="AD4532">
        <v>0</v>
      </c>
      <c r="AE4532">
        <v>227.29248094387268</v>
      </c>
    </row>
    <row r="4533" spans="1:31" x14ac:dyDescent="0.25">
      <c r="A4533">
        <v>1674515</v>
      </c>
      <c r="B4533">
        <v>1</v>
      </c>
      <c r="C4533" t="s">
        <v>80</v>
      </c>
      <c r="D4533" t="s">
        <v>96</v>
      </c>
      <c r="E4533" t="s">
        <v>151</v>
      </c>
      <c r="F4533" t="s">
        <v>13152</v>
      </c>
      <c r="G4533" t="s">
        <v>153</v>
      </c>
      <c r="H4533" t="s">
        <v>143</v>
      </c>
      <c r="I4533" t="s">
        <v>135</v>
      </c>
      <c r="J4533" t="s">
        <v>136</v>
      </c>
      <c r="K4533" t="s">
        <v>137</v>
      </c>
      <c r="L4533" t="s">
        <v>13153</v>
      </c>
      <c r="M4533" t="s">
        <v>13154</v>
      </c>
      <c r="N4533">
        <v>0.75027777699999998</v>
      </c>
      <c r="O4533">
        <v>0</v>
      </c>
      <c r="P4533">
        <v>100</v>
      </c>
      <c r="Q4533">
        <v>0</v>
      </c>
      <c r="R4533">
        <v>1</v>
      </c>
      <c r="S4533">
        <v>0</v>
      </c>
      <c r="T4533">
        <v>19</v>
      </c>
      <c r="U4533">
        <v>0</v>
      </c>
      <c r="V4533">
        <v>0</v>
      </c>
      <c r="W4533">
        <v>0</v>
      </c>
      <c r="X4533">
        <v>52.928547142667433</v>
      </c>
      <c r="Y4533">
        <v>0</v>
      </c>
      <c r="Z4533">
        <v>0.19504739292242779</v>
      </c>
      <c r="AA4533">
        <v>0</v>
      </c>
      <c r="AB4533">
        <v>9.0550972250682609</v>
      </c>
      <c r="AC4533">
        <v>0</v>
      </c>
      <c r="AD4533">
        <v>0</v>
      </c>
      <c r="AE4533">
        <v>62.178691760658118</v>
      </c>
    </row>
    <row r="4534" spans="1:31" x14ac:dyDescent="0.25">
      <c r="A4534">
        <v>1675494</v>
      </c>
      <c r="B4534">
        <v>1</v>
      </c>
      <c r="C4534" t="s">
        <v>80</v>
      </c>
      <c r="D4534" t="s">
        <v>106</v>
      </c>
      <c r="E4534" t="s">
        <v>151</v>
      </c>
      <c r="F4534" t="s">
        <v>13155</v>
      </c>
      <c r="G4534" t="s">
        <v>153</v>
      </c>
      <c r="H4534" t="s">
        <v>143</v>
      </c>
      <c r="I4534" t="s">
        <v>135</v>
      </c>
      <c r="J4534" t="s">
        <v>136</v>
      </c>
      <c r="K4534" t="s">
        <v>137</v>
      </c>
      <c r="L4534" t="s">
        <v>13156</v>
      </c>
      <c r="M4534" t="s">
        <v>13157</v>
      </c>
      <c r="N4534">
        <v>3.1058333330000001</v>
      </c>
      <c r="O4534">
        <v>0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6.8877907462583456</v>
      </c>
      <c r="AA4534">
        <v>0</v>
      </c>
      <c r="AB4534">
        <v>0</v>
      </c>
      <c r="AC4534">
        <v>0</v>
      </c>
      <c r="AD4534">
        <v>0</v>
      </c>
      <c r="AE4534">
        <v>6.8877907462583456</v>
      </c>
    </row>
    <row r="4535" spans="1:31" x14ac:dyDescent="0.25">
      <c r="A4535">
        <v>1674953</v>
      </c>
      <c r="B4535">
        <v>1</v>
      </c>
      <c r="C4535" t="s">
        <v>80</v>
      </c>
      <c r="D4535" t="s">
        <v>97</v>
      </c>
      <c r="E4535" t="s">
        <v>140</v>
      </c>
      <c r="F4535" t="s">
        <v>13158</v>
      </c>
      <c r="G4535" t="s">
        <v>389</v>
      </c>
      <c r="H4535" t="s">
        <v>143</v>
      </c>
      <c r="I4535" t="s">
        <v>135</v>
      </c>
      <c r="J4535" t="s">
        <v>136</v>
      </c>
      <c r="K4535" t="s">
        <v>137</v>
      </c>
      <c r="L4535" t="s">
        <v>13159</v>
      </c>
      <c r="M4535" t="s">
        <v>13160</v>
      </c>
      <c r="N4535">
        <v>45.520555555000001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2.6052037760102627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2.6052037760102627</v>
      </c>
    </row>
    <row r="4536" spans="1:31" x14ac:dyDescent="0.25">
      <c r="A4536">
        <v>1675302</v>
      </c>
      <c r="B4536">
        <v>1</v>
      </c>
      <c r="C4536" t="s">
        <v>80</v>
      </c>
      <c r="D4536" t="s">
        <v>104</v>
      </c>
      <c r="E4536" t="s">
        <v>131</v>
      </c>
      <c r="F4536" t="s">
        <v>10615</v>
      </c>
      <c r="G4536" t="s">
        <v>161</v>
      </c>
      <c r="H4536" t="s">
        <v>134</v>
      </c>
      <c r="I4536" t="s">
        <v>135</v>
      </c>
      <c r="J4536" t="s">
        <v>136</v>
      </c>
      <c r="K4536" t="s">
        <v>137</v>
      </c>
      <c r="L4536" t="s">
        <v>13161</v>
      </c>
      <c r="M4536" t="s">
        <v>13162</v>
      </c>
      <c r="N4536">
        <v>1.0752777769999999</v>
      </c>
      <c r="O4536">
        <v>7</v>
      </c>
      <c r="P4536">
        <v>351</v>
      </c>
      <c r="Q4536">
        <v>13</v>
      </c>
      <c r="R4536">
        <v>15</v>
      </c>
      <c r="S4536">
        <v>17</v>
      </c>
      <c r="T4536">
        <v>54</v>
      </c>
      <c r="U4536">
        <v>0</v>
      </c>
      <c r="V4536">
        <v>0</v>
      </c>
      <c r="W4536">
        <v>3.3428336804577445</v>
      </c>
      <c r="X4536">
        <v>80.731638949634018</v>
      </c>
      <c r="Y4536">
        <v>4.5070343363360319</v>
      </c>
      <c r="Z4536">
        <v>5.9170445149106854</v>
      </c>
      <c r="AA4536">
        <v>37.895393559853979</v>
      </c>
      <c r="AB4536">
        <v>26.69741510709526</v>
      </c>
      <c r="AC4536">
        <v>0</v>
      </c>
      <c r="AD4536">
        <v>0</v>
      </c>
      <c r="AE4536">
        <v>159.09136014828772</v>
      </c>
    </row>
    <row r="4537" spans="1:31" x14ac:dyDescent="0.25">
      <c r="A4537">
        <v>1674561</v>
      </c>
      <c r="B4537">
        <v>1</v>
      </c>
      <c r="C4537" t="s">
        <v>81</v>
      </c>
      <c r="D4537" t="s">
        <v>123</v>
      </c>
      <c r="E4537" t="s">
        <v>140</v>
      </c>
      <c r="F4537" t="s">
        <v>13163</v>
      </c>
      <c r="G4537" t="s">
        <v>209</v>
      </c>
      <c r="H4537" t="s">
        <v>143</v>
      </c>
      <c r="I4537" t="s">
        <v>135</v>
      </c>
      <c r="J4537" t="s">
        <v>136</v>
      </c>
      <c r="K4537" t="s">
        <v>137</v>
      </c>
      <c r="L4537" t="s">
        <v>13164</v>
      </c>
      <c r="M4537" t="s">
        <v>13165</v>
      </c>
      <c r="N4537">
        <v>1.048333333</v>
      </c>
      <c r="O4537">
        <v>0</v>
      </c>
      <c r="P4537">
        <v>7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1.3775591045392925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1.3775591045392925</v>
      </c>
    </row>
    <row r="4538" spans="1:31" x14ac:dyDescent="0.25">
      <c r="A4538">
        <v>1675448</v>
      </c>
      <c r="B4538">
        <v>1</v>
      </c>
      <c r="C4538" t="s">
        <v>81</v>
      </c>
      <c r="D4538" t="s">
        <v>117</v>
      </c>
      <c r="E4538" t="s">
        <v>164</v>
      </c>
      <c r="F4538" t="s">
        <v>13166</v>
      </c>
      <c r="G4538" t="s">
        <v>161</v>
      </c>
      <c r="H4538" t="s">
        <v>134</v>
      </c>
      <c r="I4538" t="s">
        <v>135</v>
      </c>
      <c r="J4538" t="s">
        <v>136</v>
      </c>
      <c r="K4538" t="s">
        <v>137</v>
      </c>
      <c r="L4538" t="s">
        <v>13167</v>
      </c>
      <c r="M4538" t="s">
        <v>13168</v>
      </c>
      <c r="N4538">
        <v>7.7777777000000006E-2</v>
      </c>
      <c r="O4538">
        <v>0</v>
      </c>
      <c r="P4538">
        <v>2440</v>
      </c>
      <c r="Q4538">
        <v>36</v>
      </c>
      <c r="R4538">
        <v>84</v>
      </c>
      <c r="S4538">
        <v>22</v>
      </c>
      <c r="T4538">
        <v>239</v>
      </c>
      <c r="U4538">
        <v>8</v>
      </c>
      <c r="V4538">
        <v>1</v>
      </c>
      <c r="W4538">
        <v>0</v>
      </c>
      <c r="X4538">
        <v>22.662560357198995</v>
      </c>
      <c r="Y4538">
        <v>4.9571105874123553</v>
      </c>
      <c r="Z4538">
        <v>1.0273188761632224</v>
      </c>
      <c r="AA4538">
        <v>6.7606706008827988</v>
      </c>
      <c r="AB4538">
        <v>5.8715217772662873</v>
      </c>
      <c r="AC4538">
        <v>27.210343432789998</v>
      </c>
      <c r="AD4538">
        <v>0.42872913259120005</v>
      </c>
      <c r="AE4538">
        <v>68.918254764304862</v>
      </c>
    </row>
    <row r="4539" spans="1:31" x14ac:dyDescent="0.25">
      <c r="A4539">
        <v>1674907</v>
      </c>
      <c r="B4539">
        <v>1</v>
      </c>
      <c r="C4539" t="s">
        <v>80</v>
      </c>
      <c r="D4539" t="s">
        <v>108</v>
      </c>
      <c r="E4539" t="s">
        <v>151</v>
      </c>
      <c r="F4539" t="s">
        <v>13169</v>
      </c>
      <c r="G4539" t="s">
        <v>153</v>
      </c>
      <c r="H4539" t="s">
        <v>143</v>
      </c>
      <c r="I4539" t="s">
        <v>135</v>
      </c>
      <c r="J4539" t="s">
        <v>136</v>
      </c>
      <c r="K4539" t="s">
        <v>137</v>
      </c>
      <c r="L4539" t="s">
        <v>13170</v>
      </c>
      <c r="M4539" t="s">
        <v>13171</v>
      </c>
      <c r="N4539">
        <v>2.466388888</v>
      </c>
      <c r="O4539">
        <v>0</v>
      </c>
      <c r="P4539">
        <v>12</v>
      </c>
      <c r="Q4539">
        <v>0</v>
      </c>
      <c r="R4539">
        <v>1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3.6515385065651604</v>
      </c>
      <c r="Y4539">
        <v>0</v>
      </c>
      <c r="Z4539">
        <v>0.69210232326824761</v>
      </c>
      <c r="AA4539">
        <v>0</v>
      </c>
      <c r="AB4539">
        <v>0</v>
      </c>
      <c r="AC4539">
        <v>0</v>
      </c>
      <c r="AD4539">
        <v>0</v>
      </c>
      <c r="AE4539">
        <v>4.3436408298334079</v>
      </c>
    </row>
    <row r="4540" spans="1:31" x14ac:dyDescent="0.25">
      <c r="A4540">
        <v>1674844</v>
      </c>
      <c r="B4540">
        <v>1</v>
      </c>
      <c r="C4540" t="s">
        <v>81</v>
      </c>
      <c r="D4540" t="s">
        <v>117</v>
      </c>
      <c r="E4540" t="s">
        <v>164</v>
      </c>
      <c r="F4540" t="s">
        <v>13172</v>
      </c>
      <c r="G4540" t="s">
        <v>161</v>
      </c>
      <c r="H4540" t="s">
        <v>134</v>
      </c>
      <c r="I4540" t="s">
        <v>135</v>
      </c>
      <c r="J4540" t="s">
        <v>136</v>
      </c>
      <c r="K4540" t="s">
        <v>137</v>
      </c>
      <c r="L4540" t="s">
        <v>13173</v>
      </c>
      <c r="M4540" t="s">
        <v>13174</v>
      </c>
      <c r="N4540">
        <v>0.47888888800000001</v>
      </c>
      <c r="O4540">
        <v>1</v>
      </c>
      <c r="P4540">
        <v>542</v>
      </c>
      <c r="Q4540">
        <v>11</v>
      </c>
      <c r="R4540">
        <v>36</v>
      </c>
      <c r="S4540">
        <v>10</v>
      </c>
      <c r="T4540">
        <v>19</v>
      </c>
      <c r="U4540">
        <v>1</v>
      </c>
      <c r="V4540">
        <v>0</v>
      </c>
      <c r="W4540">
        <v>0.23432921720446331</v>
      </c>
      <c r="X4540">
        <v>21.576354723117248</v>
      </c>
      <c r="Y4540">
        <v>1.6670477285400143</v>
      </c>
      <c r="Z4540">
        <v>0.76442118402130788</v>
      </c>
      <c r="AA4540">
        <v>15.402727458220873</v>
      </c>
      <c r="AB4540">
        <v>4.6950394310237886</v>
      </c>
      <c r="AC4540">
        <v>1.6195579759264811</v>
      </c>
      <c r="AD4540">
        <v>0</v>
      </c>
      <c r="AE4540">
        <v>45.959477718054181</v>
      </c>
    </row>
    <row r="4541" spans="1:31" x14ac:dyDescent="0.25">
      <c r="A4541">
        <v>1674867</v>
      </c>
      <c r="B4541">
        <v>1</v>
      </c>
      <c r="C4541" t="s">
        <v>80</v>
      </c>
      <c r="D4541" t="s">
        <v>110</v>
      </c>
      <c r="E4541" t="s">
        <v>151</v>
      </c>
      <c r="F4541" t="s">
        <v>13175</v>
      </c>
      <c r="G4541" t="s">
        <v>153</v>
      </c>
      <c r="H4541" t="s">
        <v>143</v>
      </c>
      <c r="I4541" t="s">
        <v>135</v>
      </c>
      <c r="J4541" t="s">
        <v>136</v>
      </c>
      <c r="K4541" t="s">
        <v>137</v>
      </c>
      <c r="L4541" t="s">
        <v>13176</v>
      </c>
      <c r="M4541" t="s">
        <v>13177</v>
      </c>
      <c r="N4541">
        <v>2.0977777770000001</v>
      </c>
      <c r="O4541">
        <v>0</v>
      </c>
      <c r="P4541">
        <v>103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75.680810552429904</v>
      </c>
      <c r="Y4541">
        <v>0</v>
      </c>
      <c r="Z4541">
        <v>0</v>
      </c>
      <c r="AA4541">
        <v>0</v>
      </c>
      <c r="AB4541">
        <v>1.3479862343457114</v>
      </c>
      <c r="AC4541">
        <v>0</v>
      </c>
      <c r="AD4541">
        <v>0</v>
      </c>
      <c r="AE4541">
        <v>77.028796786775615</v>
      </c>
    </row>
    <row r="4542" spans="1:31" x14ac:dyDescent="0.25">
      <c r="A4542">
        <v>1675365</v>
      </c>
      <c r="B4542">
        <v>1</v>
      </c>
      <c r="C4542" t="s">
        <v>80</v>
      </c>
      <c r="D4542" t="s">
        <v>97</v>
      </c>
      <c r="E4542" t="s">
        <v>151</v>
      </c>
      <c r="F4542" t="s">
        <v>13178</v>
      </c>
      <c r="G4542" t="s">
        <v>153</v>
      </c>
      <c r="H4542" t="s">
        <v>143</v>
      </c>
      <c r="I4542" t="s">
        <v>135</v>
      </c>
      <c r="J4542" t="s">
        <v>136</v>
      </c>
      <c r="K4542" t="s">
        <v>137</v>
      </c>
      <c r="L4542" t="s">
        <v>13179</v>
      </c>
      <c r="M4542" t="s">
        <v>13180</v>
      </c>
      <c r="N4542">
        <v>19.285555554999998</v>
      </c>
      <c r="O4542">
        <v>0</v>
      </c>
      <c r="P4542">
        <v>21</v>
      </c>
      <c r="Q4542">
        <v>0</v>
      </c>
      <c r="R4542">
        <v>1</v>
      </c>
      <c r="S4542">
        <v>0</v>
      </c>
      <c r="T4542">
        <v>10</v>
      </c>
      <c r="U4542">
        <v>0</v>
      </c>
      <c r="V4542">
        <v>0</v>
      </c>
      <c r="W4542">
        <v>0</v>
      </c>
      <c r="X4542">
        <v>162.50262061060357</v>
      </c>
      <c r="Y4542">
        <v>0</v>
      </c>
      <c r="Z4542">
        <v>9.2696027105771126</v>
      </c>
      <c r="AA4542">
        <v>0</v>
      </c>
      <c r="AB4542">
        <v>90.118102171300279</v>
      </c>
      <c r="AC4542">
        <v>0</v>
      </c>
      <c r="AD4542">
        <v>0</v>
      </c>
      <c r="AE4542">
        <v>261.890325492481</v>
      </c>
    </row>
    <row r="4543" spans="1:31" x14ac:dyDescent="0.25">
      <c r="A4543">
        <v>1674558</v>
      </c>
      <c r="B4543">
        <v>1</v>
      </c>
      <c r="C4543" t="s">
        <v>81</v>
      </c>
      <c r="D4543" t="s">
        <v>113</v>
      </c>
      <c r="E4543" t="s">
        <v>140</v>
      </c>
      <c r="F4543" t="s">
        <v>13181</v>
      </c>
      <c r="G4543" t="s">
        <v>142</v>
      </c>
      <c r="H4543" t="s">
        <v>143</v>
      </c>
      <c r="I4543" t="s">
        <v>135</v>
      </c>
      <c r="J4543" t="s">
        <v>136</v>
      </c>
      <c r="K4543" t="s">
        <v>137</v>
      </c>
      <c r="L4543" t="s">
        <v>13182</v>
      </c>
      <c r="M4543" t="s">
        <v>13183</v>
      </c>
      <c r="N4543">
        <v>4.1305555549999999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8.7804795884106817</v>
      </c>
      <c r="AC4543">
        <v>0</v>
      </c>
      <c r="AD4543">
        <v>0</v>
      </c>
      <c r="AE4543">
        <v>8.7804795884106817</v>
      </c>
    </row>
    <row r="4544" spans="1:31" x14ac:dyDescent="0.25">
      <c r="A4544">
        <v>1674632</v>
      </c>
      <c r="B4544">
        <v>1</v>
      </c>
      <c r="C4544" t="s">
        <v>80</v>
      </c>
      <c r="D4544" t="s">
        <v>90</v>
      </c>
      <c r="E4544" t="s">
        <v>151</v>
      </c>
      <c r="F4544" t="s">
        <v>13184</v>
      </c>
      <c r="G4544" t="s">
        <v>153</v>
      </c>
      <c r="H4544" t="s">
        <v>143</v>
      </c>
      <c r="I4544" t="s">
        <v>135</v>
      </c>
      <c r="J4544" t="s">
        <v>136</v>
      </c>
      <c r="K4544" t="s">
        <v>137</v>
      </c>
      <c r="L4544" t="s">
        <v>13185</v>
      </c>
      <c r="M4544" t="s">
        <v>13186</v>
      </c>
      <c r="N4544">
        <v>6.0461111110000001</v>
      </c>
      <c r="O4544">
        <v>0</v>
      </c>
      <c r="P4544">
        <v>40</v>
      </c>
      <c r="Q4544">
        <v>0</v>
      </c>
      <c r="R4544">
        <v>0</v>
      </c>
      <c r="S4544">
        <v>0</v>
      </c>
      <c r="T4544">
        <v>1</v>
      </c>
      <c r="U4544">
        <v>0</v>
      </c>
      <c r="V4544">
        <v>0</v>
      </c>
      <c r="W4544">
        <v>0</v>
      </c>
      <c r="X4544">
        <v>106.56723121930573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106.56723121930573</v>
      </c>
    </row>
    <row r="4545" spans="1:31" x14ac:dyDescent="0.25">
      <c r="A4545">
        <v>1675036</v>
      </c>
      <c r="B4545">
        <v>1</v>
      </c>
      <c r="C4545" t="s">
        <v>80</v>
      </c>
      <c r="D4545" t="s">
        <v>92</v>
      </c>
      <c r="E4545" t="s">
        <v>151</v>
      </c>
      <c r="F4545" t="s">
        <v>13187</v>
      </c>
      <c r="G4545" t="s">
        <v>526</v>
      </c>
      <c r="H4545" t="s">
        <v>143</v>
      </c>
      <c r="I4545" t="s">
        <v>135</v>
      </c>
      <c r="J4545" t="s">
        <v>136</v>
      </c>
      <c r="K4545" t="s">
        <v>137</v>
      </c>
      <c r="L4545" t="s">
        <v>13188</v>
      </c>
      <c r="M4545" t="s">
        <v>13189</v>
      </c>
      <c r="N4545">
        <v>0.64111111099999996</v>
      </c>
      <c r="O4545">
        <v>0</v>
      </c>
      <c r="P4545">
        <v>62</v>
      </c>
      <c r="Q4545">
        <v>0</v>
      </c>
      <c r="R4545">
        <v>4</v>
      </c>
      <c r="S4545">
        <v>0</v>
      </c>
      <c r="T4545">
        <v>5</v>
      </c>
      <c r="U4545">
        <v>0</v>
      </c>
      <c r="V4545">
        <v>0</v>
      </c>
      <c r="W4545">
        <v>0</v>
      </c>
      <c r="X4545">
        <v>15.347516801120644</v>
      </c>
      <c r="Y4545">
        <v>0</v>
      </c>
      <c r="Z4545">
        <v>1.51657327030508</v>
      </c>
      <c r="AA4545">
        <v>0</v>
      </c>
      <c r="AB4545">
        <v>3.1599154143324442</v>
      </c>
      <c r="AC4545">
        <v>0</v>
      </c>
      <c r="AD4545">
        <v>0</v>
      </c>
      <c r="AE4545">
        <v>20.02400548575817</v>
      </c>
    </row>
    <row r="4546" spans="1:31" x14ac:dyDescent="0.25">
      <c r="A4546">
        <v>1674675</v>
      </c>
      <c r="B4546">
        <v>1</v>
      </c>
      <c r="C4546" t="s">
        <v>80</v>
      </c>
      <c r="D4546" t="s">
        <v>106</v>
      </c>
      <c r="E4546" t="s">
        <v>131</v>
      </c>
      <c r="F4546" t="s">
        <v>3803</v>
      </c>
      <c r="G4546" t="s">
        <v>161</v>
      </c>
      <c r="H4546" t="s">
        <v>134</v>
      </c>
      <c r="I4546" t="s">
        <v>135</v>
      </c>
      <c r="J4546" t="s">
        <v>136</v>
      </c>
      <c r="K4546" t="s">
        <v>137</v>
      </c>
      <c r="L4546" t="s">
        <v>13190</v>
      </c>
      <c r="M4546" t="s">
        <v>13191</v>
      </c>
      <c r="N4546">
        <v>1.0338888879999999</v>
      </c>
      <c r="O4546">
        <v>0</v>
      </c>
      <c r="P4546">
        <v>780</v>
      </c>
      <c r="Q4546">
        <v>1</v>
      </c>
      <c r="R4546">
        <v>79</v>
      </c>
      <c r="S4546">
        <v>5</v>
      </c>
      <c r="T4546">
        <v>125</v>
      </c>
      <c r="U4546">
        <v>0</v>
      </c>
      <c r="V4546">
        <v>0</v>
      </c>
      <c r="W4546">
        <v>0</v>
      </c>
      <c r="X4546">
        <v>112.81975101800678</v>
      </c>
      <c r="Y4546">
        <v>0.2541155693986667</v>
      </c>
      <c r="Z4546">
        <v>11.805494054735149</v>
      </c>
      <c r="AA4546">
        <v>10.568323055811002</v>
      </c>
      <c r="AB4546">
        <v>114.87276776808503</v>
      </c>
      <c r="AC4546">
        <v>0</v>
      </c>
      <c r="AD4546">
        <v>0</v>
      </c>
      <c r="AE4546">
        <v>250.32045146603662</v>
      </c>
    </row>
    <row r="4547" spans="1:31" x14ac:dyDescent="0.25">
      <c r="A4547">
        <v>1674652</v>
      </c>
      <c r="B4547">
        <v>1</v>
      </c>
      <c r="C4547" t="s">
        <v>81</v>
      </c>
      <c r="D4547" t="s">
        <v>120</v>
      </c>
      <c r="E4547" t="s">
        <v>164</v>
      </c>
      <c r="F4547" t="s">
        <v>1660</v>
      </c>
      <c r="G4547" t="s">
        <v>161</v>
      </c>
      <c r="H4547" t="s">
        <v>134</v>
      </c>
      <c r="I4547" t="s">
        <v>135</v>
      </c>
      <c r="J4547" t="s">
        <v>136</v>
      </c>
      <c r="K4547" t="s">
        <v>137</v>
      </c>
      <c r="L4547" t="s">
        <v>13192</v>
      </c>
      <c r="M4547" t="s">
        <v>13193</v>
      </c>
      <c r="N4547">
        <v>0.69666666600000005</v>
      </c>
      <c r="O4547">
        <v>3</v>
      </c>
      <c r="P4547">
        <v>883</v>
      </c>
      <c r="Q4547">
        <v>268</v>
      </c>
      <c r="R4547">
        <v>89</v>
      </c>
      <c r="S4547">
        <v>23</v>
      </c>
      <c r="T4547">
        <v>112</v>
      </c>
      <c r="U4547">
        <v>5</v>
      </c>
      <c r="V4547">
        <v>1</v>
      </c>
      <c r="W4547">
        <v>0.63413913023999979</v>
      </c>
      <c r="X4547">
        <v>108.52253079376185</v>
      </c>
      <c r="Y4547">
        <v>867.3501027844685</v>
      </c>
      <c r="Z4547">
        <v>49.978117391910452</v>
      </c>
      <c r="AA4547">
        <v>265.5498607831247</v>
      </c>
      <c r="AB4547">
        <v>101.11686410240677</v>
      </c>
      <c r="AC4547">
        <v>505.06862096384179</v>
      </c>
      <c r="AD4547">
        <v>0.61810815185661427</v>
      </c>
      <c r="AE4547">
        <v>1898.8383441016108</v>
      </c>
    </row>
    <row r="4548" spans="1:31" x14ac:dyDescent="0.25">
      <c r="A4548">
        <v>1675385</v>
      </c>
      <c r="B4548">
        <v>1</v>
      </c>
      <c r="C4548" t="s">
        <v>80</v>
      </c>
      <c r="D4548" t="s">
        <v>96</v>
      </c>
      <c r="E4548" t="s">
        <v>140</v>
      </c>
      <c r="F4548" t="s">
        <v>13194</v>
      </c>
      <c r="G4548" t="s">
        <v>197</v>
      </c>
      <c r="H4548" t="s">
        <v>143</v>
      </c>
      <c r="I4548" t="s">
        <v>135</v>
      </c>
      <c r="J4548" t="s">
        <v>136</v>
      </c>
      <c r="K4548" t="s">
        <v>137</v>
      </c>
      <c r="L4548" t="s">
        <v>13195</v>
      </c>
      <c r="M4548" t="s">
        <v>13196</v>
      </c>
      <c r="N4548">
        <v>6.3888888880000003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0.92218824808962219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0.92218824808962219</v>
      </c>
    </row>
    <row r="4549" spans="1:31" x14ac:dyDescent="0.25">
      <c r="A4549">
        <v>1674589</v>
      </c>
      <c r="B4549">
        <v>1</v>
      </c>
      <c r="C4549" t="s">
        <v>80</v>
      </c>
      <c r="D4549" t="s">
        <v>97</v>
      </c>
      <c r="E4549" t="s">
        <v>151</v>
      </c>
      <c r="F4549" t="s">
        <v>13197</v>
      </c>
      <c r="G4549" t="s">
        <v>482</v>
      </c>
      <c r="H4549" t="s">
        <v>143</v>
      </c>
      <c r="I4549" t="s">
        <v>135</v>
      </c>
      <c r="J4549" t="s">
        <v>136</v>
      </c>
      <c r="K4549" t="s">
        <v>137</v>
      </c>
      <c r="L4549" t="s">
        <v>13198</v>
      </c>
      <c r="M4549" t="s">
        <v>13199</v>
      </c>
      <c r="N4549">
        <v>1.0874999999999999</v>
      </c>
      <c r="O4549">
        <v>0</v>
      </c>
      <c r="P4549">
        <v>61</v>
      </c>
      <c r="Q4549">
        <v>0</v>
      </c>
      <c r="R4549">
        <v>4</v>
      </c>
      <c r="S4549">
        <v>0</v>
      </c>
      <c r="T4549">
        <v>19</v>
      </c>
      <c r="U4549">
        <v>0</v>
      </c>
      <c r="V4549">
        <v>0</v>
      </c>
      <c r="W4549">
        <v>0</v>
      </c>
      <c r="X4549">
        <v>15.898952019762836</v>
      </c>
      <c r="Y4549">
        <v>0</v>
      </c>
      <c r="Z4549">
        <v>1.387922261084434</v>
      </c>
      <c r="AA4549">
        <v>0</v>
      </c>
      <c r="AB4549">
        <v>32.449607757444859</v>
      </c>
      <c r="AC4549">
        <v>0</v>
      </c>
      <c r="AD4549">
        <v>0</v>
      </c>
      <c r="AE4549">
        <v>49.736482038292131</v>
      </c>
    </row>
    <row r="4550" spans="1:31" x14ac:dyDescent="0.25">
      <c r="A4550">
        <v>1674695</v>
      </c>
      <c r="B4550">
        <v>1</v>
      </c>
      <c r="C4550" t="s">
        <v>80</v>
      </c>
      <c r="D4550" t="s">
        <v>94</v>
      </c>
      <c r="E4550" t="s">
        <v>179</v>
      </c>
      <c r="F4550" t="s">
        <v>13200</v>
      </c>
      <c r="G4550" t="s">
        <v>161</v>
      </c>
      <c r="H4550" t="s">
        <v>134</v>
      </c>
      <c r="I4550" t="s">
        <v>135</v>
      </c>
      <c r="J4550" t="s">
        <v>136</v>
      </c>
      <c r="K4550" t="s">
        <v>137</v>
      </c>
      <c r="L4550" t="s">
        <v>13201</v>
      </c>
      <c r="M4550" t="s">
        <v>13202</v>
      </c>
      <c r="N4550">
        <v>0.54277777699999996</v>
      </c>
      <c r="O4550">
        <v>2</v>
      </c>
      <c r="P4550">
        <v>1911</v>
      </c>
      <c r="Q4550">
        <v>39</v>
      </c>
      <c r="R4550">
        <v>401</v>
      </c>
      <c r="S4550">
        <v>27</v>
      </c>
      <c r="T4550">
        <v>224</v>
      </c>
      <c r="U4550">
        <v>15</v>
      </c>
      <c r="V4550">
        <v>0</v>
      </c>
      <c r="W4550">
        <v>1.3564409860263111</v>
      </c>
      <c r="X4550">
        <v>169.79025805325927</v>
      </c>
      <c r="Y4550">
        <v>25.648722834542259</v>
      </c>
      <c r="Z4550">
        <v>130.08393593469347</v>
      </c>
      <c r="AA4550">
        <v>106.96004519591051</v>
      </c>
      <c r="AB4550">
        <v>86.489380240403321</v>
      </c>
      <c r="AC4550">
        <v>4031.826747212966</v>
      </c>
      <c r="AD4550">
        <v>0</v>
      </c>
      <c r="AE4550">
        <v>4552.1555304578014</v>
      </c>
    </row>
    <row r="4551" spans="1:31" x14ac:dyDescent="0.25">
      <c r="A4551">
        <v>1674495</v>
      </c>
      <c r="B4551">
        <v>1</v>
      </c>
      <c r="C4551" t="s">
        <v>81</v>
      </c>
      <c r="D4551" t="s">
        <v>127</v>
      </c>
      <c r="E4551" t="s">
        <v>164</v>
      </c>
      <c r="F4551" t="s">
        <v>13203</v>
      </c>
      <c r="G4551" t="s">
        <v>161</v>
      </c>
      <c r="H4551" t="s">
        <v>134</v>
      </c>
      <c r="I4551" t="s">
        <v>135</v>
      </c>
      <c r="J4551" t="s">
        <v>136</v>
      </c>
      <c r="K4551" t="s">
        <v>137</v>
      </c>
      <c r="L4551" t="s">
        <v>13204</v>
      </c>
      <c r="M4551" t="s">
        <v>13205</v>
      </c>
      <c r="N4551">
        <v>0.68027777700000003</v>
      </c>
      <c r="O4551">
        <v>0</v>
      </c>
      <c r="P4551">
        <v>0</v>
      </c>
      <c r="Q4551">
        <v>0</v>
      </c>
      <c r="R4551">
        <v>0</v>
      </c>
      <c r="S4551">
        <v>2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1967.1535528302504</v>
      </c>
      <c r="AB4551">
        <v>0</v>
      </c>
      <c r="AC4551">
        <v>0</v>
      </c>
      <c r="AD4551">
        <v>0</v>
      </c>
      <c r="AE4551">
        <v>1967.1535528302504</v>
      </c>
    </row>
    <row r="4552" spans="1:31" x14ac:dyDescent="0.25">
      <c r="A4552">
        <v>1675428</v>
      </c>
      <c r="B4552">
        <v>1</v>
      </c>
      <c r="C4552" t="s">
        <v>80</v>
      </c>
      <c r="D4552" t="s">
        <v>90</v>
      </c>
      <c r="E4552" t="s">
        <v>151</v>
      </c>
      <c r="F4552" t="s">
        <v>13206</v>
      </c>
      <c r="G4552" t="s">
        <v>486</v>
      </c>
      <c r="H4552" t="s">
        <v>143</v>
      </c>
      <c r="I4552" t="s">
        <v>135</v>
      </c>
      <c r="J4552" t="s">
        <v>136</v>
      </c>
      <c r="K4552" t="s">
        <v>137</v>
      </c>
      <c r="L4552" t="s">
        <v>13207</v>
      </c>
      <c r="M4552" t="s">
        <v>13208</v>
      </c>
      <c r="N4552">
        <v>2.2169444440000001</v>
      </c>
      <c r="O4552">
        <v>0</v>
      </c>
      <c r="P4552">
        <v>90</v>
      </c>
      <c r="Q4552">
        <v>0</v>
      </c>
      <c r="R4552">
        <v>0</v>
      </c>
      <c r="S4552">
        <v>0</v>
      </c>
      <c r="T4552">
        <v>2</v>
      </c>
      <c r="U4552">
        <v>0</v>
      </c>
      <c r="V4552">
        <v>0</v>
      </c>
      <c r="W4552">
        <v>0</v>
      </c>
      <c r="X4552">
        <v>64.201580735698244</v>
      </c>
      <c r="Y4552">
        <v>0</v>
      </c>
      <c r="Z4552">
        <v>0</v>
      </c>
      <c r="AA4552">
        <v>0</v>
      </c>
      <c r="AB4552">
        <v>8.4159903304421064</v>
      </c>
      <c r="AC4552">
        <v>0</v>
      </c>
      <c r="AD4552">
        <v>0</v>
      </c>
      <c r="AE4552">
        <v>72.617571066140357</v>
      </c>
    </row>
    <row r="4553" spans="1:31" x14ac:dyDescent="0.25">
      <c r="A4553">
        <v>1675173</v>
      </c>
      <c r="B4553">
        <v>1</v>
      </c>
      <c r="C4553" t="s">
        <v>80</v>
      </c>
      <c r="D4553" t="s">
        <v>107</v>
      </c>
      <c r="E4553" t="s">
        <v>151</v>
      </c>
      <c r="F4553" t="s">
        <v>13209</v>
      </c>
      <c r="G4553" t="s">
        <v>153</v>
      </c>
      <c r="H4553" t="s">
        <v>143</v>
      </c>
      <c r="I4553" t="s">
        <v>135</v>
      </c>
      <c r="J4553" t="s">
        <v>136</v>
      </c>
      <c r="K4553" t="s">
        <v>137</v>
      </c>
      <c r="L4553" t="s">
        <v>13210</v>
      </c>
      <c r="M4553" t="s">
        <v>13211</v>
      </c>
      <c r="N4553">
        <v>1.713055555</v>
      </c>
      <c r="O4553">
        <v>0</v>
      </c>
      <c r="P4553">
        <v>54</v>
      </c>
      <c r="Q4553">
        <v>0</v>
      </c>
      <c r="R4553">
        <v>0</v>
      </c>
      <c r="S4553">
        <v>0</v>
      </c>
      <c r="T4553">
        <v>1</v>
      </c>
      <c r="U4553">
        <v>0</v>
      </c>
      <c r="V4553">
        <v>0</v>
      </c>
      <c r="W4553">
        <v>0</v>
      </c>
      <c r="X4553">
        <v>9.4599616610001256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9.4599616610001256</v>
      </c>
    </row>
    <row r="4554" spans="1:31" x14ac:dyDescent="0.25">
      <c r="A4554">
        <v>1674930</v>
      </c>
      <c r="B4554">
        <v>1</v>
      </c>
      <c r="C4554" t="s">
        <v>81</v>
      </c>
      <c r="D4554" t="s">
        <v>116</v>
      </c>
      <c r="E4554" t="s">
        <v>140</v>
      </c>
      <c r="F4554" t="s">
        <v>13212</v>
      </c>
      <c r="G4554" t="s">
        <v>197</v>
      </c>
      <c r="H4554" t="s">
        <v>143</v>
      </c>
      <c r="I4554" t="s">
        <v>135</v>
      </c>
      <c r="J4554" t="s">
        <v>136</v>
      </c>
      <c r="K4554" t="s">
        <v>137</v>
      </c>
      <c r="L4554" t="s">
        <v>13213</v>
      </c>
      <c r="M4554" t="s">
        <v>13214</v>
      </c>
      <c r="N4554">
        <v>3.4363888880000002</v>
      </c>
      <c r="O4554">
        <v>0</v>
      </c>
      <c r="P4554">
        <v>1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0.85624890705383327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0.85624890705383327</v>
      </c>
    </row>
    <row r="4555" spans="1:31" x14ac:dyDescent="0.25">
      <c r="A4555">
        <v>1675279</v>
      </c>
      <c r="B4555">
        <v>1</v>
      </c>
      <c r="C4555" t="s">
        <v>81</v>
      </c>
      <c r="D4555" t="s">
        <v>112</v>
      </c>
      <c r="E4555" t="s">
        <v>151</v>
      </c>
      <c r="F4555" t="s">
        <v>13215</v>
      </c>
      <c r="G4555" t="s">
        <v>222</v>
      </c>
      <c r="H4555" t="s">
        <v>143</v>
      </c>
      <c r="I4555" t="s">
        <v>135</v>
      </c>
      <c r="J4555" t="s">
        <v>136</v>
      </c>
      <c r="K4555" t="s">
        <v>137</v>
      </c>
      <c r="L4555" t="s">
        <v>13216</v>
      </c>
      <c r="M4555" t="s">
        <v>13217</v>
      </c>
      <c r="N4555">
        <v>2.5563888879999999</v>
      </c>
      <c r="O4555">
        <v>0</v>
      </c>
      <c r="P4555">
        <v>16</v>
      </c>
      <c r="Q4555">
        <v>0</v>
      </c>
      <c r="R4555">
        <v>3</v>
      </c>
      <c r="S4555">
        <v>0</v>
      </c>
      <c r="T4555">
        <v>1</v>
      </c>
      <c r="U4555">
        <v>0</v>
      </c>
      <c r="V4555">
        <v>0</v>
      </c>
      <c r="W4555">
        <v>0</v>
      </c>
      <c r="X4555">
        <v>6.4909844835385044</v>
      </c>
      <c r="Y4555">
        <v>0</v>
      </c>
      <c r="Z4555">
        <v>1.3328490793820279E-2</v>
      </c>
      <c r="AA4555">
        <v>0</v>
      </c>
      <c r="AB4555">
        <v>2.8503407037745108</v>
      </c>
      <c r="AC4555">
        <v>0</v>
      </c>
      <c r="AD4555">
        <v>0</v>
      </c>
      <c r="AE4555">
        <v>9.3546536781068355</v>
      </c>
    </row>
    <row r="4556" spans="1:31" x14ac:dyDescent="0.25">
      <c r="A4556">
        <v>1674781</v>
      </c>
      <c r="B4556">
        <v>1</v>
      </c>
      <c r="C4556" t="s">
        <v>80</v>
      </c>
      <c r="D4556" t="s">
        <v>97</v>
      </c>
      <c r="E4556" t="s">
        <v>151</v>
      </c>
      <c r="F4556" t="s">
        <v>13218</v>
      </c>
      <c r="G4556" t="s">
        <v>222</v>
      </c>
      <c r="H4556" t="s">
        <v>143</v>
      </c>
      <c r="I4556" t="s">
        <v>135</v>
      </c>
      <c r="J4556" t="s">
        <v>136</v>
      </c>
      <c r="K4556" t="s">
        <v>137</v>
      </c>
      <c r="L4556" t="s">
        <v>13219</v>
      </c>
      <c r="M4556" t="s">
        <v>13220</v>
      </c>
      <c r="N4556">
        <v>7.3258333330000003</v>
      </c>
      <c r="O4556">
        <v>0</v>
      </c>
      <c r="P4556">
        <v>8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26.623633106586961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26.623633106586961</v>
      </c>
    </row>
    <row r="4557" spans="1:31" x14ac:dyDescent="0.25">
      <c r="A4557">
        <v>1675322</v>
      </c>
      <c r="B4557">
        <v>1</v>
      </c>
      <c r="C4557" t="s">
        <v>80</v>
      </c>
      <c r="D4557" t="s">
        <v>97</v>
      </c>
      <c r="E4557" t="s">
        <v>151</v>
      </c>
      <c r="F4557" t="s">
        <v>13221</v>
      </c>
      <c r="G4557" t="s">
        <v>153</v>
      </c>
      <c r="H4557" t="s">
        <v>143</v>
      </c>
      <c r="I4557" t="s">
        <v>135</v>
      </c>
      <c r="J4557" t="s">
        <v>136</v>
      </c>
      <c r="K4557" t="s">
        <v>137</v>
      </c>
      <c r="L4557" t="s">
        <v>13222</v>
      </c>
      <c r="M4557" t="s">
        <v>13223</v>
      </c>
      <c r="N4557">
        <v>7.5822222220000004</v>
      </c>
      <c r="O4557">
        <v>0</v>
      </c>
      <c r="P4557">
        <v>12</v>
      </c>
      <c r="Q4557">
        <v>0</v>
      </c>
      <c r="R4557">
        <v>0</v>
      </c>
      <c r="S4557">
        <v>0</v>
      </c>
      <c r="T4557">
        <v>4</v>
      </c>
      <c r="U4557">
        <v>0</v>
      </c>
      <c r="V4557">
        <v>0</v>
      </c>
      <c r="W4557">
        <v>0</v>
      </c>
      <c r="X4557">
        <v>47.731414651422511</v>
      </c>
      <c r="Y4557">
        <v>0</v>
      </c>
      <c r="Z4557">
        <v>0</v>
      </c>
      <c r="AA4557">
        <v>0</v>
      </c>
      <c r="AB4557">
        <v>81.060622385762485</v>
      </c>
      <c r="AC4557">
        <v>0</v>
      </c>
      <c r="AD4557">
        <v>0</v>
      </c>
      <c r="AE4557">
        <v>128.792037037185</v>
      </c>
    </row>
    <row r="4558" spans="1:31" x14ac:dyDescent="0.25">
      <c r="A4558">
        <v>1675130</v>
      </c>
      <c r="B4558">
        <v>1</v>
      </c>
      <c r="C4558" t="s">
        <v>80</v>
      </c>
      <c r="D4558" t="s">
        <v>94</v>
      </c>
      <c r="E4558" t="s">
        <v>146</v>
      </c>
      <c r="F4558" t="s">
        <v>918</v>
      </c>
      <c r="G4558" t="s">
        <v>148</v>
      </c>
      <c r="H4558" t="s">
        <v>143</v>
      </c>
      <c r="I4558" t="s">
        <v>135</v>
      </c>
      <c r="J4558" t="s">
        <v>136</v>
      </c>
      <c r="K4558" t="s">
        <v>137</v>
      </c>
      <c r="L4558" t="s">
        <v>13224</v>
      </c>
      <c r="M4558" t="s">
        <v>13225</v>
      </c>
      <c r="N4558">
        <v>8.0530555550000003</v>
      </c>
      <c r="O4558">
        <v>0</v>
      </c>
      <c r="P4558">
        <v>31</v>
      </c>
      <c r="Q4558">
        <v>0</v>
      </c>
      <c r="R4558">
        <v>0</v>
      </c>
      <c r="S4558">
        <v>0</v>
      </c>
      <c r="T4558">
        <v>3</v>
      </c>
      <c r="U4558">
        <v>0</v>
      </c>
      <c r="V4558">
        <v>0</v>
      </c>
      <c r="W4558">
        <v>0</v>
      </c>
      <c r="X4558">
        <v>22.856644439589743</v>
      </c>
      <c r="Y4558">
        <v>0</v>
      </c>
      <c r="Z4558">
        <v>0</v>
      </c>
      <c r="AA4558">
        <v>0</v>
      </c>
      <c r="AB4558">
        <v>4.7686145324570361</v>
      </c>
      <c r="AC4558">
        <v>0</v>
      </c>
      <c r="AD4558">
        <v>0</v>
      </c>
      <c r="AE4558">
        <v>27.62525897204678</v>
      </c>
    </row>
    <row r="4559" spans="1:31" x14ac:dyDescent="0.25">
      <c r="A4559">
        <v>1675228</v>
      </c>
      <c r="B4559">
        <v>1</v>
      </c>
      <c r="C4559" t="s">
        <v>81</v>
      </c>
      <c r="D4559" t="s">
        <v>113</v>
      </c>
      <c r="E4559" t="s">
        <v>140</v>
      </c>
      <c r="F4559" t="s">
        <v>13226</v>
      </c>
      <c r="G4559" t="s">
        <v>209</v>
      </c>
      <c r="H4559" t="s">
        <v>143</v>
      </c>
      <c r="I4559" t="s">
        <v>135</v>
      </c>
      <c r="J4559" t="s">
        <v>136</v>
      </c>
      <c r="K4559" t="s">
        <v>137</v>
      </c>
      <c r="L4559" t="s">
        <v>13227</v>
      </c>
      <c r="M4559" t="s">
        <v>13228</v>
      </c>
      <c r="N4559">
        <v>0.71250000000000002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0.11928516821793751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0.11928516821793751</v>
      </c>
    </row>
    <row r="4560" spans="1:31" x14ac:dyDescent="0.25">
      <c r="A4560">
        <v>1674927</v>
      </c>
      <c r="B4560">
        <v>1</v>
      </c>
      <c r="C4560" t="s">
        <v>81</v>
      </c>
      <c r="D4560" t="s">
        <v>112</v>
      </c>
      <c r="E4560" t="s">
        <v>164</v>
      </c>
      <c r="F4560" t="s">
        <v>13229</v>
      </c>
      <c r="G4560" t="s">
        <v>161</v>
      </c>
      <c r="H4560" t="s">
        <v>134</v>
      </c>
      <c r="I4560" t="s">
        <v>135</v>
      </c>
      <c r="J4560" t="s">
        <v>136</v>
      </c>
      <c r="K4560" t="s">
        <v>137</v>
      </c>
      <c r="L4560" t="s">
        <v>13230</v>
      </c>
      <c r="M4560" t="s">
        <v>13231</v>
      </c>
      <c r="N4560">
        <v>0.30472222199999999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24.411433819578633</v>
      </c>
      <c r="AD4560">
        <v>0</v>
      </c>
      <c r="AE4560">
        <v>24.411433819578633</v>
      </c>
    </row>
    <row r="4561" spans="1:31" x14ac:dyDescent="0.25">
      <c r="A4561">
        <v>1674904</v>
      </c>
      <c r="B4561">
        <v>1</v>
      </c>
      <c r="C4561" t="s">
        <v>80</v>
      </c>
      <c r="D4561" t="s">
        <v>96</v>
      </c>
      <c r="E4561" t="s">
        <v>146</v>
      </c>
      <c r="F4561" t="s">
        <v>13232</v>
      </c>
      <c r="G4561" t="s">
        <v>222</v>
      </c>
      <c r="H4561" t="s">
        <v>143</v>
      </c>
      <c r="I4561" t="s">
        <v>135</v>
      </c>
      <c r="J4561" t="s">
        <v>136</v>
      </c>
      <c r="K4561" t="s">
        <v>137</v>
      </c>
      <c r="L4561" t="s">
        <v>13233</v>
      </c>
      <c r="M4561" t="s">
        <v>13234</v>
      </c>
      <c r="N4561">
        <v>6.716388888</v>
      </c>
      <c r="O4561">
        <v>0</v>
      </c>
      <c r="P4561">
        <v>0</v>
      </c>
      <c r="Q4561">
        <v>0</v>
      </c>
      <c r="R4561">
        <v>0</v>
      </c>
      <c r="S4561">
        <v>1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14.015456597060123</v>
      </c>
      <c r="AB4561">
        <v>0</v>
      </c>
      <c r="AC4561">
        <v>0</v>
      </c>
      <c r="AD4561">
        <v>0</v>
      </c>
      <c r="AE4561">
        <v>14.015456597060123</v>
      </c>
    </row>
    <row r="4562" spans="1:31" x14ac:dyDescent="0.25">
      <c r="A4562">
        <v>1674973</v>
      </c>
      <c r="B4562">
        <v>1</v>
      </c>
      <c r="C4562" t="s">
        <v>81</v>
      </c>
      <c r="D4562" t="s">
        <v>112</v>
      </c>
      <c r="E4562" t="s">
        <v>151</v>
      </c>
      <c r="F4562" t="s">
        <v>13235</v>
      </c>
      <c r="G4562" t="s">
        <v>486</v>
      </c>
      <c r="H4562" t="s">
        <v>143</v>
      </c>
      <c r="I4562" t="s">
        <v>135</v>
      </c>
      <c r="J4562" t="s">
        <v>136</v>
      </c>
      <c r="K4562" t="s">
        <v>137</v>
      </c>
      <c r="L4562" t="s">
        <v>13236</v>
      </c>
      <c r="M4562" t="s">
        <v>13237</v>
      </c>
      <c r="N4562">
        <v>2.4588888880000002</v>
      </c>
      <c r="O4562">
        <v>0</v>
      </c>
      <c r="P4562">
        <v>46</v>
      </c>
      <c r="Q4562">
        <v>0</v>
      </c>
      <c r="R4562">
        <v>0</v>
      </c>
      <c r="S4562">
        <v>0</v>
      </c>
      <c r="T4562">
        <v>3</v>
      </c>
      <c r="U4562">
        <v>0</v>
      </c>
      <c r="V4562">
        <v>0</v>
      </c>
      <c r="W4562">
        <v>0</v>
      </c>
      <c r="X4562">
        <v>13.938937663833778</v>
      </c>
      <c r="Y4562">
        <v>0</v>
      </c>
      <c r="Z4562">
        <v>0</v>
      </c>
      <c r="AA4562">
        <v>0</v>
      </c>
      <c r="AB4562">
        <v>2.6416080962683202</v>
      </c>
      <c r="AC4562">
        <v>0</v>
      </c>
      <c r="AD4562">
        <v>0</v>
      </c>
      <c r="AE4562">
        <v>16.580545760102098</v>
      </c>
    </row>
    <row r="4563" spans="1:31" x14ac:dyDescent="0.25">
      <c r="A4563">
        <v>1674950</v>
      </c>
      <c r="B4563">
        <v>1</v>
      </c>
      <c r="C4563" t="s">
        <v>80</v>
      </c>
      <c r="D4563" t="s">
        <v>83</v>
      </c>
      <c r="E4563" t="s">
        <v>151</v>
      </c>
      <c r="F4563" t="s">
        <v>13238</v>
      </c>
      <c r="G4563" t="s">
        <v>1774</v>
      </c>
      <c r="H4563" t="s">
        <v>143</v>
      </c>
      <c r="I4563" t="s">
        <v>135</v>
      </c>
      <c r="J4563" t="s">
        <v>136</v>
      </c>
      <c r="K4563" t="s">
        <v>137</v>
      </c>
      <c r="L4563" t="s">
        <v>13239</v>
      </c>
      <c r="M4563" t="s">
        <v>13240</v>
      </c>
      <c r="N4563">
        <v>1.581388888</v>
      </c>
      <c r="O4563">
        <v>0</v>
      </c>
      <c r="P4563">
        <v>24</v>
      </c>
      <c r="Q4563">
        <v>0</v>
      </c>
      <c r="R4563">
        <v>0</v>
      </c>
      <c r="S4563">
        <v>0</v>
      </c>
      <c r="T4563">
        <v>14</v>
      </c>
      <c r="U4563">
        <v>0</v>
      </c>
      <c r="V4563">
        <v>0</v>
      </c>
      <c r="W4563">
        <v>0</v>
      </c>
      <c r="X4563">
        <v>12.076475966785678</v>
      </c>
      <c r="Y4563">
        <v>0</v>
      </c>
      <c r="Z4563">
        <v>0</v>
      </c>
      <c r="AA4563">
        <v>0</v>
      </c>
      <c r="AB4563">
        <v>10.052561173176661</v>
      </c>
      <c r="AC4563">
        <v>0</v>
      </c>
      <c r="AD4563">
        <v>0</v>
      </c>
      <c r="AE4563">
        <v>22.129037139962339</v>
      </c>
    </row>
    <row r="4564" spans="1:31" x14ac:dyDescent="0.25">
      <c r="A4564">
        <v>1675096</v>
      </c>
      <c r="B4564">
        <v>1</v>
      </c>
      <c r="C4564" t="s">
        <v>80</v>
      </c>
      <c r="D4564" t="s">
        <v>97</v>
      </c>
      <c r="E4564" t="s">
        <v>164</v>
      </c>
      <c r="F4564" t="s">
        <v>4903</v>
      </c>
      <c r="G4564" t="s">
        <v>161</v>
      </c>
      <c r="H4564" t="s">
        <v>134</v>
      </c>
      <c r="I4564" t="s">
        <v>135</v>
      </c>
      <c r="J4564" t="s">
        <v>136</v>
      </c>
      <c r="K4564" t="s">
        <v>137</v>
      </c>
      <c r="L4564" t="s">
        <v>13241</v>
      </c>
      <c r="M4564" t="s">
        <v>13242</v>
      </c>
      <c r="N4564">
        <v>0.80055555499999997</v>
      </c>
      <c r="O4564">
        <v>7</v>
      </c>
      <c r="P4564">
        <v>868</v>
      </c>
      <c r="Q4564">
        <v>13</v>
      </c>
      <c r="R4564">
        <v>696</v>
      </c>
      <c r="S4564">
        <v>21</v>
      </c>
      <c r="T4564">
        <v>259</v>
      </c>
      <c r="U4564">
        <v>3</v>
      </c>
      <c r="V4564">
        <v>1</v>
      </c>
      <c r="W4564">
        <v>86.63483758774143</v>
      </c>
      <c r="X4564">
        <v>473.79732517126308</v>
      </c>
      <c r="Y4564">
        <v>38.963170640758676</v>
      </c>
      <c r="Z4564">
        <v>238.63794881220034</v>
      </c>
      <c r="AA4564">
        <v>135.28406874342701</v>
      </c>
      <c r="AB4564">
        <v>191.9288796098414</v>
      </c>
      <c r="AC4564">
        <v>29.968486838984177</v>
      </c>
      <c r="AD4564">
        <v>0.62724774534361116</v>
      </c>
      <c r="AE4564">
        <v>1195.8419651495597</v>
      </c>
    </row>
    <row r="4565" spans="1:31" x14ac:dyDescent="0.25">
      <c r="A4565">
        <v>1674432</v>
      </c>
      <c r="B4565">
        <v>1</v>
      </c>
      <c r="C4565" t="s">
        <v>80</v>
      </c>
      <c r="D4565" t="s">
        <v>106</v>
      </c>
      <c r="E4565" t="s">
        <v>159</v>
      </c>
      <c r="F4565" t="s">
        <v>13243</v>
      </c>
      <c r="G4565" t="s">
        <v>281</v>
      </c>
      <c r="H4565" t="s">
        <v>134</v>
      </c>
      <c r="I4565" t="s">
        <v>135</v>
      </c>
      <c r="J4565" t="s">
        <v>136</v>
      </c>
      <c r="K4565" t="s">
        <v>167</v>
      </c>
      <c r="L4565" t="s">
        <v>13244</v>
      </c>
      <c r="M4565" t="s">
        <v>13245</v>
      </c>
      <c r="N4565">
        <v>6.2940100000000001</v>
      </c>
      <c r="O4565">
        <v>0</v>
      </c>
      <c r="P4565">
        <v>10</v>
      </c>
      <c r="Q4565">
        <v>0</v>
      </c>
      <c r="R4565">
        <v>5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7.278986072004896</v>
      </c>
      <c r="Y4565">
        <v>0</v>
      </c>
      <c r="Z4565">
        <v>4.3313202381165148</v>
      </c>
      <c r="AA4565">
        <v>0</v>
      </c>
      <c r="AB4565">
        <v>0</v>
      </c>
      <c r="AC4565">
        <v>0</v>
      </c>
      <c r="AD4565">
        <v>0</v>
      </c>
      <c r="AE4565">
        <v>11.610306310121411</v>
      </c>
    </row>
    <row r="4566" spans="1:31" x14ac:dyDescent="0.25">
      <c r="A4566">
        <v>1675019</v>
      </c>
      <c r="B4566">
        <v>1</v>
      </c>
      <c r="C4566" t="s">
        <v>80</v>
      </c>
      <c r="D4566" t="s">
        <v>84</v>
      </c>
      <c r="E4566" t="s">
        <v>151</v>
      </c>
      <c r="F4566" t="s">
        <v>13246</v>
      </c>
      <c r="G4566" t="s">
        <v>153</v>
      </c>
      <c r="H4566" t="s">
        <v>143</v>
      </c>
      <c r="I4566" t="s">
        <v>135</v>
      </c>
      <c r="J4566" t="s">
        <v>136</v>
      </c>
      <c r="K4566" t="s">
        <v>137</v>
      </c>
      <c r="L4566" t="s">
        <v>13247</v>
      </c>
      <c r="M4566" t="s">
        <v>13248</v>
      </c>
      <c r="N4566">
        <v>5.409444444</v>
      </c>
      <c r="O4566">
        <v>0</v>
      </c>
      <c r="P4566">
        <v>156</v>
      </c>
      <c r="Q4566">
        <v>0</v>
      </c>
      <c r="R4566">
        <v>0</v>
      </c>
      <c r="S4566">
        <v>0</v>
      </c>
      <c r="T4566">
        <v>14</v>
      </c>
      <c r="U4566">
        <v>0</v>
      </c>
      <c r="V4566">
        <v>1</v>
      </c>
      <c r="W4566">
        <v>0</v>
      </c>
      <c r="X4566">
        <v>221.26069675842368</v>
      </c>
      <c r="Y4566">
        <v>0</v>
      </c>
      <c r="Z4566">
        <v>0</v>
      </c>
      <c r="AA4566">
        <v>0</v>
      </c>
      <c r="AB4566">
        <v>1099.9542742311241</v>
      </c>
      <c r="AC4566">
        <v>0</v>
      </c>
      <c r="AD4566">
        <v>18.415789549438703</v>
      </c>
      <c r="AE4566">
        <v>1339.6307605389864</v>
      </c>
    </row>
    <row r="4567" spans="1:31" x14ac:dyDescent="0.25">
      <c r="A4567">
        <v>1674996</v>
      </c>
      <c r="B4567">
        <v>1</v>
      </c>
      <c r="C4567" t="s">
        <v>80</v>
      </c>
      <c r="D4567" t="s">
        <v>92</v>
      </c>
      <c r="E4567" t="s">
        <v>146</v>
      </c>
      <c r="F4567" t="s">
        <v>13249</v>
      </c>
      <c r="G4567" t="s">
        <v>153</v>
      </c>
      <c r="H4567" t="s">
        <v>143</v>
      </c>
      <c r="I4567" t="s">
        <v>135</v>
      </c>
      <c r="J4567" t="s">
        <v>136</v>
      </c>
      <c r="K4567" t="s">
        <v>137</v>
      </c>
      <c r="L4567" t="s">
        <v>13250</v>
      </c>
      <c r="M4567" t="s">
        <v>13251</v>
      </c>
      <c r="N4567">
        <v>10.346388888</v>
      </c>
      <c r="O4567">
        <v>0</v>
      </c>
      <c r="P4567">
        <v>127</v>
      </c>
      <c r="Q4567">
        <v>0</v>
      </c>
      <c r="R4567">
        <v>0</v>
      </c>
      <c r="S4567">
        <v>0</v>
      </c>
      <c r="T4567">
        <v>9</v>
      </c>
      <c r="U4567">
        <v>0</v>
      </c>
      <c r="V4567">
        <v>0</v>
      </c>
      <c r="W4567">
        <v>0</v>
      </c>
      <c r="X4567">
        <v>484.56947375578949</v>
      </c>
      <c r="Y4567">
        <v>0</v>
      </c>
      <c r="Z4567">
        <v>0</v>
      </c>
      <c r="AA4567">
        <v>0</v>
      </c>
      <c r="AB4567">
        <v>135.46239880743917</v>
      </c>
      <c r="AC4567">
        <v>0</v>
      </c>
      <c r="AD4567">
        <v>0</v>
      </c>
      <c r="AE4567">
        <v>620.03187256322872</v>
      </c>
    </row>
    <row r="4568" spans="1:31" x14ac:dyDescent="0.25">
      <c r="A4568">
        <v>1674455</v>
      </c>
      <c r="B4568">
        <v>1</v>
      </c>
      <c r="C4568" t="s">
        <v>80</v>
      </c>
      <c r="D4568" t="s">
        <v>103</v>
      </c>
      <c r="E4568" t="s">
        <v>140</v>
      </c>
      <c r="F4568" t="s">
        <v>13252</v>
      </c>
      <c r="G4568" t="s">
        <v>197</v>
      </c>
      <c r="H4568" t="s">
        <v>143</v>
      </c>
      <c r="I4568" t="s">
        <v>135</v>
      </c>
      <c r="J4568" t="s">
        <v>136</v>
      </c>
      <c r="K4568" t="s">
        <v>137</v>
      </c>
      <c r="L4568" t="s">
        <v>13253</v>
      </c>
      <c r="M4568" t="s">
        <v>13254</v>
      </c>
      <c r="N4568">
        <v>1.5325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0.51134596838550006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0.51134596838550006</v>
      </c>
    </row>
    <row r="4569" spans="1:31" x14ac:dyDescent="0.25">
      <c r="A4569">
        <v>1675311</v>
      </c>
      <c r="B4569">
        <v>1</v>
      </c>
      <c r="C4569" t="s">
        <v>80</v>
      </c>
      <c r="D4569" t="s">
        <v>94</v>
      </c>
      <c r="E4569" t="s">
        <v>151</v>
      </c>
      <c r="F4569" t="s">
        <v>13255</v>
      </c>
      <c r="G4569" t="s">
        <v>153</v>
      </c>
      <c r="H4569" t="s">
        <v>143</v>
      </c>
      <c r="I4569" t="s">
        <v>135</v>
      </c>
      <c r="J4569" t="s">
        <v>136</v>
      </c>
      <c r="K4569" t="s">
        <v>137</v>
      </c>
      <c r="L4569" t="s">
        <v>13256</v>
      </c>
      <c r="M4569" t="s">
        <v>13257</v>
      </c>
      <c r="N4569">
        <v>13.181666666</v>
      </c>
      <c r="O4569">
        <v>0</v>
      </c>
      <c r="P4569">
        <v>0</v>
      </c>
      <c r="Q4569">
        <v>0</v>
      </c>
      <c r="R4569">
        <v>23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32.105234449295274</v>
      </c>
      <c r="AA4569">
        <v>0</v>
      </c>
      <c r="AB4569">
        <v>39.65986795840201</v>
      </c>
      <c r="AC4569">
        <v>0</v>
      </c>
      <c r="AD4569">
        <v>0</v>
      </c>
      <c r="AE4569">
        <v>71.765102407697285</v>
      </c>
    </row>
    <row r="4570" spans="1:31" x14ac:dyDescent="0.25">
      <c r="A4570">
        <v>1674478</v>
      </c>
      <c r="B4570">
        <v>1</v>
      </c>
      <c r="C4570" t="s">
        <v>81</v>
      </c>
      <c r="D4570" t="s">
        <v>127</v>
      </c>
      <c r="E4570" t="s">
        <v>131</v>
      </c>
      <c r="F4570" t="s">
        <v>13258</v>
      </c>
      <c r="G4570" t="s">
        <v>161</v>
      </c>
      <c r="H4570" t="s">
        <v>134</v>
      </c>
      <c r="I4570" t="s">
        <v>135</v>
      </c>
      <c r="J4570" t="s">
        <v>136</v>
      </c>
      <c r="K4570" t="s">
        <v>137</v>
      </c>
      <c r="L4570" t="s">
        <v>13259</v>
      </c>
      <c r="M4570" t="s">
        <v>13260</v>
      </c>
      <c r="N4570">
        <v>1.0786111110000001</v>
      </c>
      <c r="O4570">
        <v>0</v>
      </c>
      <c r="P4570">
        <v>127</v>
      </c>
      <c r="Q4570">
        <v>33</v>
      </c>
      <c r="R4570">
        <v>37</v>
      </c>
      <c r="S4570">
        <v>0</v>
      </c>
      <c r="T4570">
        <v>18</v>
      </c>
      <c r="U4570">
        <v>0</v>
      </c>
      <c r="V4570">
        <v>0</v>
      </c>
      <c r="W4570">
        <v>0</v>
      </c>
      <c r="X4570">
        <v>20.557173609820424</v>
      </c>
      <c r="Y4570">
        <v>25.251694475654499</v>
      </c>
      <c r="Z4570">
        <v>5.4875196919432865</v>
      </c>
      <c r="AA4570">
        <v>0</v>
      </c>
      <c r="AB4570">
        <v>21.376375957376723</v>
      </c>
      <c r="AC4570">
        <v>0</v>
      </c>
      <c r="AD4570">
        <v>0</v>
      </c>
      <c r="AE4570">
        <v>72.672763734794927</v>
      </c>
    </row>
    <row r="4571" spans="1:31" x14ac:dyDescent="0.25">
      <c r="A4571">
        <v>1674624</v>
      </c>
      <c r="B4571">
        <v>1</v>
      </c>
      <c r="C4571" t="s">
        <v>80</v>
      </c>
      <c r="D4571" t="s">
        <v>91</v>
      </c>
      <c r="E4571" t="s">
        <v>151</v>
      </c>
      <c r="F4571" t="s">
        <v>11807</v>
      </c>
      <c r="G4571" t="s">
        <v>1061</v>
      </c>
      <c r="H4571" t="s">
        <v>143</v>
      </c>
      <c r="I4571" t="s">
        <v>135</v>
      </c>
      <c r="J4571" t="s">
        <v>136</v>
      </c>
      <c r="K4571" t="s">
        <v>137</v>
      </c>
      <c r="L4571" t="s">
        <v>13261</v>
      </c>
      <c r="M4571" t="s">
        <v>13262</v>
      </c>
      <c r="N4571">
        <v>2.7113888880000001</v>
      </c>
      <c r="O4571">
        <v>0</v>
      </c>
      <c r="P4571">
        <v>189</v>
      </c>
      <c r="Q4571">
        <v>0</v>
      </c>
      <c r="R4571">
        <v>0</v>
      </c>
      <c r="S4571">
        <v>0</v>
      </c>
      <c r="T4571">
        <v>4</v>
      </c>
      <c r="U4571">
        <v>0</v>
      </c>
      <c r="V4571">
        <v>0</v>
      </c>
      <c r="W4571">
        <v>0</v>
      </c>
      <c r="X4571">
        <v>153.94378023985246</v>
      </c>
      <c r="Y4571">
        <v>0</v>
      </c>
      <c r="Z4571">
        <v>0</v>
      </c>
      <c r="AA4571">
        <v>0</v>
      </c>
      <c r="AB4571">
        <v>7.0111080092145581</v>
      </c>
      <c r="AC4571">
        <v>0</v>
      </c>
      <c r="AD4571">
        <v>0</v>
      </c>
      <c r="AE4571">
        <v>160.95488824906701</v>
      </c>
    </row>
    <row r="4572" spans="1:31" x14ac:dyDescent="0.25">
      <c r="A4572">
        <v>1675165</v>
      </c>
      <c r="B4572">
        <v>1</v>
      </c>
      <c r="C4572" t="s">
        <v>80</v>
      </c>
      <c r="D4572" t="s">
        <v>82</v>
      </c>
      <c r="E4572" t="s">
        <v>140</v>
      </c>
      <c r="F4572" t="s">
        <v>13263</v>
      </c>
      <c r="G4572" t="s">
        <v>197</v>
      </c>
      <c r="H4572" t="s">
        <v>143</v>
      </c>
      <c r="I4572" t="s">
        <v>135</v>
      </c>
      <c r="J4572" t="s">
        <v>136</v>
      </c>
      <c r="K4572" t="s">
        <v>137</v>
      </c>
      <c r="L4572" t="s">
        <v>13264</v>
      </c>
      <c r="M4572" t="s">
        <v>13265</v>
      </c>
      <c r="N4572">
        <v>2.7747222219999998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2.2866448304847466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2.2866448304847466</v>
      </c>
    </row>
    <row r="4573" spans="1:31" x14ac:dyDescent="0.25">
      <c r="A4573">
        <v>1674601</v>
      </c>
      <c r="B4573">
        <v>1</v>
      </c>
      <c r="C4573" t="s">
        <v>80</v>
      </c>
      <c r="D4573" t="s">
        <v>91</v>
      </c>
      <c r="E4573" t="s">
        <v>131</v>
      </c>
      <c r="F4573" t="s">
        <v>900</v>
      </c>
      <c r="G4573" t="s">
        <v>161</v>
      </c>
      <c r="H4573" t="s">
        <v>134</v>
      </c>
      <c r="I4573" t="s">
        <v>135</v>
      </c>
      <c r="J4573" t="s">
        <v>136</v>
      </c>
      <c r="K4573" t="s">
        <v>137</v>
      </c>
      <c r="L4573" t="s">
        <v>13266</v>
      </c>
      <c r="M4573" t="s">
        <v>13267</v>
      </c>
      <c r="N4573">
        <v>3.747222222</v>
      </c>
      <c r="O4573">
        <v>3</v>
      </c>
      <c r="P4573">
        <v>0</v>
      </c>
      <c r="Q4573">
        <v>1</v>
      </c>
      <c r="R4573">
        <v>0</v>
      </c>
      <c r="S4573">
        <v>1</v>
      </c>
      <c r="T4573">
        <v>0</v>
      </c>
      <c r="U4573">
        <v>1</v>
      </c>
      <c r="V4573">
        <v>0</v>
      </c>
      <c r="W4573">
        <v>3.5484511607746403</v>
      </c>
      <c r="X4573">
        <v>0</v>
      </c>
      <c r="Y4573">
        <v>4.6782655847920687</v>
      </c>
      <c r="Z4573">
        <v>0</v>
      </c>
      <c r="AA4573">
        <v>7.1512866784182112</v>
      </c>
      <c r="AB4573">
        <v>0</v>
      </c>
      <c r="AC4573">
        <v>0</v>
      </c>
      <c r="AD4573">
        <v>0</v>
      </c>
      <c r="AE4573">
        <v>15.37800342398492</v>
      </c>
    </row>
    <row r="4574" spans="1:31" x14ac:dyDescent="0.25">
      <c r="A4574">
        <v>1674850</v>
      </c>
      <c r="B4574">
        <v>1</v>
      </c>
      <c r="C4574" t="s">
        <v>80</v>
      </c>
      <c r="D4574" t="s">
        <v>110</v>
      </c>
      <c r="E4574" t="s">
        <v>140</v>
      </c>
      <c r="F4574" t="s">
        <v>13268</v>
      </c>
      <c r="G4574" t="s">
        <v>197</v>
      </c>
      <c r="H4574" t="s">
        <v>143</v>
      </c>
      <c r="I4574" t="s">
        <v>135</v>
      </c>
      <c r="J4574" t="s">
        <v>136</v>
      </c>
      <c r="K4574" t="s">
        <v>137</v>
      </c>
      <c r="L4574" t="s">
        <v>13269</v>
      </c>
      <c r="M4574" t="s">
        <v>13270</v>
      </c>
      <c r="N4574">
        <v>3.8427777769999998</v>
      </c>
      <c r="O4574">
        <v>0</v>
      </c>
      <c r="P4574">
        <v>2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5.0718918523538887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5.0718918523538887</v>
      </c>
    </row>
    <row r="4575" spans="1:31" x14ac:dyDescent="0.25">
      <c r="A4575">
        <v>1675242</v>
      </c>
      <c r="B4575">
        <v>1</v>
      </c>
      <c r="C4575" t="s">
        <v>81</v>
      </c>
      <c r="D4575" t="s">
        <v>122</v>
      </c>
      <c r="E4575" t="s">
        <v>151</v>
      </c>
      <c r="F4575" t="s">
        <v>13271</v>
      </c>
      <c r="G4575" t="s">
        <v>153</v>
      </c>
      <c r="H4575" t="s">
        <v>143</v>
      </c>
      <c r="I4575" t="s">
        <v>135</v>
      </c>
      <c r="J4575" t="s">
        <v>136</v>
      </c>
      <c r="K4575" t="s">
        <v>137</v>
      </c>
      <c r="L4575" t="s">
        <v>13272</v>
      </c>
      <c r="M4575" t="s">
        <v>13273</v>
      </c>
      <c r="N4575">
        <v>2.9958333330000002</v>
      </c>
      <c r="O4575">
        <v>0</v>
      </c>
      <c r="P4575">
        <v>21</v>
      </c>
      <c r="Q4575">
        <v>0</v>
      </c>
      <c r="R4575">
        <v>0</v>
      </c>
      <c r="S4575">
        <v>0</v>
      </c>
      <c r="T4575">
        <v>4</v>
      </c>
      <c r="U4575">
        <v>0</v>
      </c>
      <c r="V4575">
        <v>0</v>
      </c>
      <c r="W4575">
        <v>0</v>
      </c>
      <c r="X4575">
        <v>9.1871342607390893</v>
      </c>
      <c r="Y4575">
        <v>0</v>
      </c>
      <c r="Z4575">
        <v>0</v>
      </c>
      <c r="AA4575">
        <v>0</v>
      </c>
      <c r="AB4575">
        <v>0.51865194071274989</v>
      </c>
      <c r="AC4575">
        <v>0</v>
      </c>
      <c r="AD4575">
        <v>0</v>
      </c>
      <c r="AE4575">
        <v>9.7057862014518399</v>
      </c>
    </row>
    <row r="4576" spans="1:31" x14ac:dyDescent="0.25">
      <c r="A4576">
        <v>1674363</v>
      </c>
      <c r="B4576">
        <v>1</v>
      </c>
      <c r="C4576" t="s">
        <v>80</v>
      </c>
      <c r="D4576" t="s">
        <v>96</v>
      </c>
      <c r="E4576" t="s">
        <v>151</v>
      </c>
      <c r="F4576" t="s">
        <v>3323</v>
      </c>
      <c r="G4576" t="s">
        <v>153</v>
      </c>
      <c r="H4576" t="s">
        <v>143</v>
      </c>
      <c r="I4576" t="s">
        <v>135</v>
      </c>
      <c r="J4576" t="s">
        <v>136</v>
      </c>
      <c r="K4576" t="s">
        <v>137</v>
      </c>
      <c r="L4576" t="s">
        <v>13274</v>
      </c>
      <c r="M4576" t="s">
        <v>13275</v>
      </c>
      <c r="N4576">
        <v>0.29055555500000002</v>
      </c>
      <c r="O4576">
        <v>0</v>
      </c>
      <c r="P4576">
        <v>39</v>
      </c>
      <c r="Q4576">
        <v>0</v>
      </c>
      <c r="R4576">
        <v>0</v>
      </c>
      <c r="S4576">
        <v>0</v>
      </c>
      <c r="T4576">
        <v>1</v>
      </c>
      <c r="U4576">
        <v>0</v>
      </c>
      <c r="V4576">
        <v>0</v>
      </c>
      <c r="W4576">
        <v>0</v>
      </c>
      <c r="X4576">
        <v>6.3411075295200385</v>
      </c>
      <c r="Y4576">
        <v>0</v>
      </c>
      <c r="Z4576">
        <v>0</v>
      </c>
      <c r="AA4576">
        <v>0</v>
      </c>
      <c r="AB4576">
        <v>1.1399998903920001E-2</v>
      </c>
      <c r="AC4576">
        <v>0</v>
      </c>
      <c r="AD4576">
        <v>0</v>
      </c>
      <c r="AE4576">
        <v>6.3525075284239589</v>
      </c>
    </row>
    <row r="4577" spans="1:31" x14ac:dyDescent="0.25">
      <c r="A4577">
        <v>1675050</v>
      </c>
      <c r="B4577">
        <v>1</v>
      </c>
      <c r="C4577" t="s">
        <v>81</v>
      </c>
      <c r="D4577" t="s">
        <v>113</v>
      </c>
      <c r="E4577" t="s">
        <v>131</v>
      </c>
      <c r="F4577" t="s">
        <v>13276</v>
      </c>
      <c r="G4577" t="s">
        <v>161</v>
      </c>
      <c r="H4577" t="s">
        <v>134</v>
      </c>
      <c r="I4577" t="s">
        <v>173</v>
      </c>
      <c r="J4577" t="s">
        <v>136</v>
      </c>
      <c r="K4577" t="s">
        <v>137</v>
      </c>
      <c r="L4577" t="s">
        <v>13277</v>
      </c>
      <c r="M4577" t="s">
        <v>13278</v>
      </c>
      <c r="N4577">
        <v>5.5555550000000002E-3</v>
      </c>
      <c r="O4577">
        <v>0</v>
      </c>
      <c r="P4577">
        <v>687</v>
      </c>
      <c r="Q4577">
        <v>51</v>
      </c>
      <c r="R4577">
        <v>256</v>
      </c>
      <c r="S4577">
        <v>8</v>
      </c>
      <c r="T4577">
        <v>39</v>
      </c>
      <c r="U4577">
        <v>1</v>
      </c>
      <c r="V4577">
        <v>0</v>
      </c>
      <c r="W4577">
        <v>0</v>
      </c>
      <c r="X4577">
        <v>0.96457526672543326</v>
      </c>
      <c r="Y4577">
        <v>0.17884834699948338</v>
      </c>
      <c r="Z4577">
        <v>0.85515922868111083</v>
      </c>
      <c r="AA4577">
        <v>0.46584355684635009</v>
      </c>
      <c r="AB4577">
        <v>0.11328098247277779</v>
      </c>
      <c r="AC4577">
        <v>9.682271354483335E-2</v>
      </c>
      <c r="AD4577">
        <v>0</v>
      </c>
      <c r="AE4577">
        <v>2.6745300952699886</v>
      </c>
    </row>
    <row r="4578" spans="1:31" x14ac:dyDescent="0.25">
      <c r="A4578">
        <v>1674804</v>
      </c>
      <c r="B4578">
        <v>1</v>
      </c>
      <c r="C4578" t="s">
        <v>80</v>
      </c>
      <c r="D4578" t="s">
        <v>92</v>
      </c>
      <c r="E4578" t="s">
        <v>164</v>
      </c>
      <c r="F4578" t="s">
        <v>3025</v>
      </c>
      <c r="G4578" t="s">
        <v>161</v>
      </c>
      <c r="H4578" t="s">
        <v>134</v>
      </c>
      <c r="I4578" t="s">
        <v>135</v>
      </c>
      <c r="J4578" t="s">
        <v>136</v>
      </c>
      <c r="K4578" t="s">
        <v>137</v>
      </c>
      <c r="L4578" t="s">
        <v>13279</v>
      </c>
      <c r="M4578" t="s">
        <v>13280</v>
      </c>
      <c r="N4578">
        <v>0.82722222199999995</v>
      </c>
      <c r="O4578">
        <v>0</v>
      </c>
      <c r="P4578">
        <v>84</v>
      </c>
      <c r="Q4578">
        <v>7</v>
      </c>
      <c r="R4578">
        <v>20</v>
      </c>
      <c r="S4578">
        <v>3</v>
      </c>
      <c r="T4578">
        <v>3</v>
      </c>
      <c r="U4578">
        <v>0</v>
      </c>
      <c r="V4578">
        <v>0</v>
      </c>
      <c r="W4578">
        <v>0</v>
      </c>
      <c r="X4578">
        <v>11.906501749875027</v>
      </c>
      <c r="Y4578">
        <v>26.871841520941899</v>
      </c>
      <c r="Z4578">
        <v>0.87590387976054151</v>
      </c>
      <c r="AA4578">
        <v>166.09335410857688</v>
      </c>
      <c r="AB4578">
        <v>7.2437174676997911</v>
      </c>
      <c r="AC4578">
        <v>0</v>
      </c>
      <c r="AD4578">
        <v>0</v>
      </c>
      <c r="AE4578">
        <v>212.99131872685413</v>
      </c>
    </row>
    <row r="4579" spans="1:31" x14ac:dyDescent="0.25">
      <c r="A4579">
        <v>1674555</v>
      </c>
      <c r="B4579">
        <v>1</v>
      </c>
      <c r="C4579" t="s">
        <v>80</v>
      </c>
      <c r="D4579" t="s">
        <v>98</v>
      </c>
      <c r="E4579" t="s">
        <v>140</v>
      </c>
      <c r="F4579" t="s">
        <v>13281</v>
      </c>
      <c r="G4579" t="s">
        <v>209</v>
      </c>
      <c r="H4579" t="s">
        <v>143</v>
      </c>
      <c r="I4579" t="s">
        <v>135</v>
      </c>
      <c r="J4579" t="s">
        <v>136</v>
      </c>
      <c r="K4579" t="s">
        <v>137</v>
      </c>
      <c r="L4579" t="s">
        <v>13282</v>
      </c>
      <c r="M4579" t="s">
        <v>13283</v>
      </c>
      <c r="N4579">
        <v>0.77083333300000001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1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1.7163737699478057</v>
      </c>
      <c r="AC4579">
        <v>0</v>
      </c>
      <c r="AD4579">
        <v>0</v>
      </c>
      <c r="AE4579">
        <v>1.7163737699478057</v>
      </c>
    </row>
    <row r="4580" spans="1:31" x14ac:dyDescent="0.25">
      <c r="A4580">
        <v>1674409</v>
      </c>
      <c r="B4580">
        <v>1</v>
      </c>
      <c r="C4580" t="s">
        <v>80</v>
      </c>
      <c r="D4580" t="s">
        <v>99</v>
      </c>
      <c r="E4580" t="s">
        <v>164</v>
      </c>
      <c r="F4580" t="s">
        <v>13284</v>
      </c>
      <c r="G4580" t="s">
        <v>161</v>
      </c>
      <c r="H4580" t="s">
        <v>134</v>
      </c>
      <c r="I4580" t="s">
        <v>135</v>
      </c>
      <c r="J4580" t="s">
        <v>136</v>
      </c>
      <c r="K4580" t="s">
        <v>137</v>
      </c>
      <c r="L4580" t="s">
        <v>13285</v>
      </c>
      <c r="M4580" t="s">
        <v>13286</v>
      </c>
      <c r="N4580">
        <v>2.406111111</v>
      </c>
      <c r="O4580">
        <v>14</v>
      </c>
      <c r="P4580">
        <v>456</v>
      </c>
      <c r="Q4580">
        <v>1</v>
      </c>
      <c r="R4580">
        <v>6</v>
      </c>
      <c r="S4580">
        <v>4</v>
      </c>
      <c r="T4580">
        <v>41</v>
      </c>
      <c r="U4580">
        <v>0</v>
      </c>
      <c r="V4580">
        <v>1</v>
      </c>
      <c r="W4580">
        <v>63.280041273323199</v>
      </c>
      <c r="X4580">
        <v>244.20837359337074</v>
      </c>
      <c r="Y4580">
        <v>0.89174912642980997</v>
      </c>
      <c r="Z4580">
        <v>3.6647121578989896</v>
      </c>
      <c r="AA4580">
        <v>142.26631341957929</v>
      </c>
      <c r="AB4580">
        <v>36.277785854698209</v>
      </c>
      <c r="AC4580">
        <v>0</v>
      </c>
      <c r="AD4580">
        <v>14.688851925197417</v>
      </c>
      <c r="AE4580">
        <v>505.2778273504976</v>
      </c>
    </row>
    <row r="4581" spans="1:31" x14ac:dyDescent="0.25">
      <c r="A4581">
        <v>1675345</v>
      </c>
      <c r="B4581">
        <v>1</v>
      </c>
      <c r="C4581" t="s">
        <v>80</v>
      </c>
      <c r="D4581" t="s">
        <v>90</v>
      </c>
      <c r="E4581" t="s">
        <v>151</v>
      </c>
      <c r="F4581" t="s">
        <v>5854</v>
      </c>
      <c r="G4581" t="s">
        <v>153</v>
      </c>
      <c r="H4581" t="s">
        <v>143</v>
      </c>
      <c r="I4581" t="s">
        <v>135</v>
      </c>
      <c r="J4581" t="s">
        <v>136</v>
      </c>
      <c r="K4581" t="s">
        <v>137</v>
      </c>
      <c r="L4581" t="s">
        <v>13287</v>
      </c>
      <c r="M4581" t="s">
        <v>13288</v>
      </c>
      <c r="N4581">
        <v>4.716388888</v>
      </c>
      <c r="O4581">
        <v>0</v>
      </c>
      <c r="P4581">
        <v>103</v>
      </c>
      <c r="Q4581">
        <v>0</v>
      </c>
      <c r="R4581">
        <v>0</v>
      </c>
      <c r="S4581">
        <v>0</v>
      </c>
      <c r="T4581">
        <v>2</v>
      </c>
      <c r="U4581">
        <v>0</v>
      </c>
      <c r="V4581">
        <v>0</v>
      </c>
      <c r="W4581">
        <v>0</v>
      </c>
      <c r="X4581">
        <v>155.51724453697094</v>
      </c>
      <c r="Y4581">
        <v>0</v>
      </c>
      <c r="Z4581">
        <v>0</v>
      </c>
      <c r="AA4581">
        <v>0</v>
      </c>
      <c r="AB4581">
        <v>5.793899321658647</v>
      </c>
      <c r="AC4581">
        <v>0</v>
      </c>
      <c r="AD4581">
        <v>0</v>
      </c>
      <c r="AE4581">
        <v>161.31114385862958</v>
      </c>
    </row>
    <row r="4582" spans="1:31" x14ac:dyDescent="0.25">
      <c r="A4582">
        <v>1674509</v>
      </c>
      <c r="B4582">
        <v>1</v>
      </c>
      <c r="C4582" t="s">
        <v>81</v>
      </c>
      <c r="D4582" t="s">
        <v>118</v>
      </c>
      <c r="E4582" t="s">
        <v>159</v>
      </c>
      <c r="F4582" t="s">
        <v>13289</v>
      </c>
      <c r="G4582" t="s">
        <v>596</v>
      </c>
      <c r="H4582" t="s">
        <v>134</v>
      </c>
      <c r="I4582" t="s">
        <v>135</v>
      </c>
      <c r="J4582" t="s">
        <v>136</v>
      </c>
      <c r="K4582" t="s">
        <v>137</v>
      </c>
      <c r="L4582" t="s">
        <v>13290</v>
      </c>
      <c r="M4582" t="s">
        <v>13291</v>
      </c>
      <c r="N4582">
        <v>1.52</v>
      </c>
      <c r="O4582">
        <v>0</v>
      </c>
      <c r="P4582">
        <v>328</v>
      </c>
      <c r="Q4582">
        <v>0</v>
      </c>
      <c r="R4582">
        <v>0</v>
      </c>
      <c r="S4582">
        <v>0</v>
      </c>
      <c r="T4582">
        <v>5</v>
      </c>
      <c r="U4582">
        <v>0</v>
      </c>
      <c r="V4582">
        <v>0</v>
      </c>
      <c r="W4582">
        <v>0</v>
      </c>
      <c r="X4582">
        <v>144.22547998938347</v>
      </c>
      <c r="Y4582">
        <v>0</v>
      </c>
      <c r="Z4582">
        <v>0</v>
      </c>
      <c r="AA4582">
        <v>0</v>
      </c>
      <c r="AB4582">
        <v>9.3851612909868702</v>
      </c>
      <c r="AC4582">
        <v>0</v>
      </c>
      <c r="AD4582">
        <v>0</v>
      </c>
      <c r="AE4582">
        <v>153.61064128037034</v>
      </c>
    </row>
    <row r="4583" spans="1:31" x14ac:dyDescent="0.25">
      <c r="A4583">
        <v>1674658</v>
      </c>
      <c r="B4583">
        <v>1</v>
      </c>
      <c r="C4583" t="s">
        <v>80</v>
      </c>
      <c r="D4583" t="s">
        <v>101</v>
      </c>
      <c r="E4583" t="s">
        <v>159</v>
      </c>
      <c r="F4583" t="s">
        <v>13292</v>
      </c>
      <c r="G4583" t="s">
        <v>253</v>
      </c>
      <c r="H4583" t="s">
        <v>134</v>
      </c>
      <c r="I4583" t="s">
        <v>135</v>
      </c>
      <c r="J4583" t="s">
        <v>136</v>
      </c>
      <c r="K4583" t="s">
        <v>167</v>
      </c>
      <c r="L4583" t="s">
        <v>13293</v>
      </c>
      <c r="M4583" t="s">
        <v>13294</v>
      </c>
      <c r="N4583">
        <v>0.321111111</v>
      </c>
      <c r="O4583">
        <v>0</v>
      </c>
      <c r="P4583">
        <v>1306</v>
      </c>
      <c r="Q4583">
        <v>0</v>
      </c>
      <c r="R4583">
        <v>0</v>
      </c>
      <c r="S4583">
        <v>1</v>
      </c>
      <c r="T4583">
        <v>32</v>
      </c>
      <c r="U4583">
        <v>0</v>
      </c>
      <c r="V4583">
        <v>0</v>
      </c>
      <c r="W4583">
        <v>0</v>
      </c>
      <c r="X4583">
        <v>57.311168399953623</v>
      </c>
      <c r="Y4583">
        <v>0</v>
      </c>
      <c r="Z4583">
        <v>0</v>
      </c>
      <c r="AA4583">
        <v>1.3835807017222668</v>
      </c>
      <c r="AB4583">
        <v>6.5434405058108887</v>
      </c>
      <c r="AC4583">
        <v>0</v>
      </c>
      <c r="AD4583">
        <v>0</v>
      </c>
      <c r="AE4583">
        <v>65.238189607486774</v>
      </c>
    </row>
    <row r="4584" spans="1:31" x14ac:dyDescent="0.25">
      <c r="A4584">
        <v>1674612</v>
      </c>
      <c r="B4584">
        <v>1</v>
      </c>
      <c r="C4584" t="s">
        <v>80</v>
      </c>
      <c r="D4584" t="s">
        <v>99</v>
      </c>
      <c r="E4584" t="s">
        <v>151</v>
      </c>
      <c r="F4584" t="s">
        <v>13295</v>
      </c>
      <c r="G4584" t="s">
        <v>153</v>
      </c>
      <c r="H4584" t="s">
        <v>143</v>
      </c>
      <c r="I4584" t="s">
        <v>135</v>
      </c>
      <c r="J4584" t="s">
        <v>136</v>
      </c>
      <c r="K4584" t="s">
        <v>137</v>
      </c>
      <c r="L4584" t="s">
        <v>13296</v>
      </c>
      <c r="M4584" t="s">
        <v>13297</v>
      </c>
      <c r="N4584">
        <v>15.275277776999999</v>
      </c>
      <c r="O4584">
        <v>0</v>
      </c>
      <c r="P4584">
        <v>17</v>
      </c>
      <c r="Q4584">
        <v>0</v>
      </c>
      <c r="R4584">
        <v>0</v>
      </c>
      <c r="S4584">
        <v>0</v>
      </c>
      <c r="T4584">
        <v>2</v>
      </c>
      <c r="U4584">
        <v>0</v>
      </c>
      <c r="V4584">
        <v>0</v>
      </c>
      <c r="W4584">
        <v>0</v>
      </c>
      <c r="X4584">
        <v>67.874906996414538</v>
      </c>
      <c r="Y4584">
        <v>0</v>
      </c>
      <c r="Z4584">
        <v>0</v>
      </c>
      <c r="AA4584">
        <v>0</v>
      </c>
      <c r="AB4584">
        <v>94.748423040577336</v>
      </c>
      <c r="AC4584">
        <v>0</v>
      </c>
      <c r="AD4584">
        <v>0</v>
      </c>
      <c r="AE4584">
        <v>162.62333003699189</v>
      </c>
    </row>
    <row r="4585" spans="1:31" x14ac:dyDescent="0.25">
      <c r="A4585">
        <v>1674678</v>
      </c>
      <c r="B4585">
        <v>1</v>
      </c>
      <c r="C4585" t="s">
        <v>80</v>
      </c>
      <c r="D4585" t="s">
        <v>82</v>
      </c>
      <c r="E4585" t="s">
        <v>151</v>
      </c>
      <c r="F4585" t="s">
        <v>13298</v>
      </c>
      <c r="G4585" t="s">
        <v>153</v>
      </c>
      <c r="H4585" t="s">
        <v>143</v>
      </c>
      <c r="I4585" t="s">
        <v>135</v>
      </c>
      <c r="J4585" t="s">
        <v>136</v>
      </c>
      <c r="K4585" t="s">
        <v>137</v>
      </c>
      <c r="L4585" t="s">
        <v>13299</v>
      </c>
      <c r="M4585" t="s">
        <v>13300</v>
      </c>
      <c r="N4585">
        <v>2.6641666659999999</v>
      </c>
      <c r="O4585">
        <v>0</v>
      </c>
      <c r="P4585">
        <v>5</v>
      </c>
      <c r="Q4585">
        <v>0</v>
      </c>
      <c r="R4585">
        <v>0</v>
      </c>
      <c r="S4585">
        <v>0</v>
      </c>
      <c r="T4585">
        <v>43</v>
      </c>
      <c r="U4585">
        <v>0</v>
      </c>
      <c r="V4585">
        <v>2</v>
      </c>
      <c r="W4585">
        <v>0</v>
      </c>
      <c r="X4585">
        <v>0.72142078681525168</v>
      </c>
      <c r="Y4585">
        <v>0</v>
      </c>
      <c r="Z4585">
        <v>0</v>
      </c>
      <c r="AA4585">
        <v>0</v>
      </c>
      <c r="AB4585">
        <v>139.70499590574008</v>
      </c>
      <c r="AC4585">
        <v>0</v>
      </c>
      <c r="AD4585">
        <v>18.10632820519394</v>
      </c>
      <c r="AE4585">
        <v>158.53274489774927</v>
      </c>
    </row>
    <row r="4586" spans="1:31" x14ac:dyDescent="0.25">
      <c r="A4586">
        <v>1674727</v>
      </c>
      <c r="B4586">
        <v>1</v>
      </c>
      <c r="C4586" t="s">
        <v>80</v>
      </c>
      <c r="D4586" t="s">
        <v>97</v>
      </c>
      <c r="E4586" t="s">
        <v>151</v>
      </c>
      <c r="F4586" t="s">
        <v>13301</v>
      </c>
      <c r="G4586" t="s">
        <v>222</v>
      </c>
      <c r="H4586" t="s">
        <v>143</v>
      </c>
      <c r="I4586" t="s">
        <v>135</v>
      </c>
      <c r="J4586" t="s">
        <v>136</v>
      </c>
      <c r="K4586" t="s">
        <v>137</v>
      </c>
      <c r="L4586" t="s">
        <v>13302</v>
      </c>
      <c r="M4586" t="s">
        <v>13303</v>
      </c>
      <c r="N4586">
        <v>15.233055555</v>
      </c>
      <c r="O4586">
        <v>0</v>
      </c>
      <c r="P4586">
        <v>6</v>
      </c>
      <c r="Q4586">
        <v>0</v>
      </c>
      <c r="R4586">
        <v>4</v>
      </c>
      <c r="S4586">
        <v>0</v>
      </c>
      <c r="T4586">
        <v>4</v>
      </c>
      <c r="U4586">
        <v>0</v>
      </c>
      <c r="V4586">
        <v>0</v>
      </c>
      <c r="W4586">
        <v>0</v>
      </c>
      <c r="X4586">
        <v>25.878262310531518</v>
      </c>
      <c r="Y4586">
        <v>0</v>
      </c>
      <c r="Z4586">
        <v>5.6647324296902966</v>
      </c>
      <c r="AA4586">
        <v>0</v>
      </c>
      <c r="AB4586">
        <v>130.22569186359178</v>
      </c>
      <c r="AC4586">
        <v>0</v>
      </c>
      <c r="AD4586">
        <v>0</v>
      </c>
      <c r="AE4586">
        <v>161.76868660381359</v>
      </c>
    </row>
    <row r="4587" spans="1:31" x14ac:dyDescent="0.25">
      <c r="A4587">
        <v>1675368</v>
      </c>
      <c r="B4587">
        <v>1</v>
      </c>
      <c r="C4587" t="s">
        <v>80</v>
      </c>
      <c r="D4587" t="s">
        <v>91</v>
      </c>
      <c r="E4587" t="s">
        <v>131</v>
      </c>
      <c r="F4587" t="s">
        <v>13304</v>
      </c>
      <c r="G4587" t="s">
        <v>1173</v>
      </c>
      <c r="H4587" t="s">
        <v>134</v>
      </c>
      <c r="I4587" t="s">
        <v>135</v>
      </c>
      <c r="J4587" t="s">
        <v>136</v>
      </c>
      <c r="K4587" t="s">
        <v>137</v>
      </c>
      <c r="L4587" t="s">
        <v>13305</v>
      </c>
      <c r="M4587" t="s">
        <v>13306</v>
      </c>
      <c r="N4587">
        <v>3.122777777</v>
      </c>
      <c r="O4587">
        <v>0</v>
      </c>
      <c r="P4587">
        <v>74</v>
      </c>
      <c r="Q4587">
        <v>0</v>
      </c>
      <c r="R4587">
        <v>13</v>
      </c>
      <c r="S4587">
        <v>0</v>
      </c>
      <c r="T4587">
        <v>6</v>
      </c>
      <c r="U4587">
        <v>0</v>
      </c>
      <c r="V4587">
        <v>0</v>
      </c>
      <c r="W4587">
        <v>0</v>
      </c>
      <c r="X4587">
        <v>30.454588697613413</v>
      </c>
      <c r="Y4587">
        <v>0</v>
      </c>
      <c r="Z4587">
        <v>3.3786810928658197</v>
      </c>
      <c r="AA4587">
        <v>0</v>
      </c>
      <c r="AB4587">
        <v>1.0377328571308644</v>
      </c>
      <c r="AC4587">
        <v>0</v>
      </c>
      <c r="AD4587">
        <v>0</v>
      </c>
      <c r="AE4587">
        <v>34.871002647610098</v>
      </c>
    </row>
    <row r="4588" spans="1:31" x14ac:dyDescent="0.25">
      <c r="A4588">
        <v>1675245</v>
      </c>
      <c r="B4588">
        <v>1</v>
      </c>
      <c r="C4588" t="s">
        <v>81</v>
      </c>
      <c r="D4588" t="s">
        <v>123</v>
      </c>
      <c r="E4588" t="s">
        <v>159</v>
      </c>
      <c r="F4588" t="s">
        <v>13307</v>
      </c>
      <c r="G4588" t="s">
        <v>161</v>
      </c>
      <c r="H4588" t="s">
        <v>134</v>
      </c>
      <c r="I4588" t="s">
        <v>135</v>
      </c>
      <c r="J4588" t="s">
        <v>136</v>
      </c>
      <c r="K4588" t="s">
        <v>137</v>
      </c>
      <c r="L4588" t="s">
        <v>13308</v>
      </c>
      <c r="M4588" t="s">
        <v>13309</v>
      </c>
      <c r="N4588">
        <v>0.94194444399999999</v>
      </c>
      <c r="O4588">
        <v>0</v>
      </c>
      <c r="P4588">
        <v>2</v>
      </c>
      <c r="Q4588">
        <v>0</v>
      </c>
      <c r="R4588">
        <v>27</v>
      </c>
      <c r="S4588">
        <v>5</v>
      </c>
      <c r="T4588">
        <v>6</v>
      </c>
      <c r="U4588">
        <v>2</v>
      </c>
      <c r="V4588">
        <v>1</v>
      </c>
      <c r="W4588">
        <v>0</v>
      </c>
      <c r="X4588">
        <v>0.3609032647574883</v>
      </c>
      <c r="Y4588">
        <v>0</v>
      </c>
      <c r="Z4588">
        <v>7.0673081892848275</v>
      </c>
      <c r="AA4588">
        <v>50.279026048474833</v>
      </c>
      <c r="AB4588">
        <v>3.6310314199706664</v>
      </c>
      <c r="AC4588">
        <v>12.79902735014312</v>
      </c>
      <c r="AD4588">
        <v>0.69982124007883018</v>
      </c>
      <c r="AE4588">
        <v>74.837117512709767</v>
      </c>
    </row>
    <row r="4589" spans="1:31" x14ac:dyDescent="0.25">
      <c r="A4589">
        <v>1674655</v>
      </c>
      <c r="B4589">
        <v>1</v>
      </c>
      <c r="C4589" t="s">
        <v>80</v>
      </c>
      <c r="D4589" t="s">
        <v>99</v>
      </c>
      <c r="E4589" t="s">
        <v>151</v>
      </c>
      <c r="F4589" t="s">
        <v>2534</v>
      </c>
      <c r="G4589" t="s">
        <v>153</v>
      </c>
      <c r="H4589" t="s">
        <v>143</v>
      </c>
      <c r="I4589" t="s">
        <v>135</v>
      </c>
      <c r="J4589" t="s">
        <v>136</v>
      </c>
      <c r="K4589" t="s">
        <v>137</v>
      </c>
      <c r="L4589" t="s">
        <v>13310</v>
      </c>
      <c r="M4589" t="s">
        <v>13311</v>
      </c>
      <c r="N4589">
        <v>1.0075000000000001</v>
      </c>
      <c r="O4589">
        <v>0</v>
      </c>
      <c r="P4589">
        <v>36</v>
      </c>
      <c r="Q4589">
        <v>0</v>
      </c>
      <c r="R4589">
        <v>0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2.3604735534689425</v>
      </c>
      <c r="Y4589">
        <v>0</v>
      </c>
      <c r="Z4589">
        <v>0</v>
      </c>
      <c r="AA4589">
        <v>0</v>
      </c>
      <c r="AB4589">
        <v>2.1481682944742055</v>
      </c>
      <c r="AC4589">
        <v>0</v>
      </c>
      <c r="AD4589">
        <v>0</v>
      </c>
      <c r="AE4589">
        <v>4.5086418479431476</v>
      </c>
    </row>
    <row r="4590" spans="1:31" x14ac:dyDescent="0.25">
      <c r="A4590">
        <v>1675268</v>
      </c>
      <c r="B4590">
        <v>1</v>
      </c>
      <c r="C4590" t="s">
        <v>80</v>
      </c>
      <c r="D4590" t="s">
        <v>97</v>
      </c>
      <c r="E4590" t="s">
        <v>151</v>
      </c>
      <c r="F4590" t="s">
        <v>13312</v>
      </c>
      <c r="G4590" t="s">
        <v>153</v>
      </c>
      <c r="H4590" t="s">
        <v>143</v>
      </c>
      <c r="I4590" t="s">
        <v>135</v>
      </c>
      <c r="J4590" t="s">
        <v>136</v>
      </c>
      <c r="K4590" t="s">
        <v>137</v>
      </c>
      <c r="L4590" t="s">
        <v>13313</v>
      </c>
      <c r="M4590" t="s">
        <v>13314</v>
      </c>
      <c r="N4590">
        <v>7.63</v>
      </c>
      <c r="O4590">
        <v>0</v>
      </c>
      <c r="P4590">
        <v>56</v>
      </c>
      <c r="Q4590">
        <v>0</v>
      </c>
      <c r="R4590">
        <v>1</v>
      </c>
      <c r="S4590">
        <v>0</v>
      </c>
      <c r="T4590">
        <v>3</v>
      </c>
      <c r="U4590">
        <v>0</v>
      </c>
      <c r="V4590">
        <v>0</v>
      </c>
      <c r="W4590">
        <v>0</v>
      </c>
      <c r="X4590">
        <v>110.46692856370042</v>
      </c>
      <c r="Y4590">
        <v>0</v>
      </c>
      <c r="Z4590">
        <v>0.24003261095564749</v>
      </c>
      <c r="AA4590">
        <v>0</v>
      </c>
      <c r="AB4590">
        <v>27.650832867135151</v>
      </c>
      <c r="AC4590">
        <v>0</v>
      </c>
      <c r="AD4590">
        <v>0</v>
      </c>
      <c r="AE4590">
        <v>138.35779404179124</v>
      </c>
    </row>
    <row r="4591" spans="1:31" x14ac:dyDescent="0.25">
      <c r="A4591">
        <v>1674770</v>
      </c>
      <c r="B4591">
        <v>1</v>
      </c>
      <c r="C4591" t="s">
        <v>80</v>
      </c>
      <c r="D4591" t="s">
        <v>100</v>
      </c>
      <c r="E4591" t="s">
        <v>140</v>
      </c>
      <c r="F4591" t="s">
        <v>13315</v>
      </c>
      <c r="G4591" t="s">
        <v>197</v>
      </c>
      <c r="H4591" t="s">
        <v>143</v>
      </c>
      <c r="I4591" t="s">
        <v>135</v>
      </c>
      <c r="J4591" t="s">
        <v>136</v>
      </c>
      <c r="K4591" t="s">
        <v>137</v>
      </c>
      <c r="L4591" t="s">
        <v>13316</v>
      </c>
      <c r="M4591" t="s">
        <v>13317</v>
      </c>
      <c r="N4591">
        <v>7.5327777769999997</v>
      </c>
      <c r="O4591">
        <v>0</v>
      </c>
      <c r="P4591">
        <v>1</v>
      </c>
      <c r="Q4591">
        <v>0</v>
      </c>
      <c r="R4591">
        <v>1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4.8021859624199266</v>
      </c>
      <c r="Y4591">
        <v>0</v>
      </c>
      <c r="Z4591">
        <v>1.9240896454928682</v>
      </c>
      <c r="AA4591">
        <v>0</v>
      </c>
      <c r="AB4591">
        <v>0</v>
      </c>
      <c r="AC4591">
        <v>0</v>
      </c>
      <c r="AD4591">
        <v>0</v>
      </c>
      <c r="AE4591">
        <v>6.726275607912795</v>
      </c>
    </row>
    <row r="4592" spans="1:31" x14ac:dyDescent="0.25">
      <c r="A4592">
        <v>1675388</v>
      </c>
      <c r="B4592">
        <v>1</v>
      </c>
      <c r="C4592" t="s">
        <v>80</v>
      </c>
      <c r="D4592" t="s">
        <v>104</v>
      </c>
      <c r="E4592" t="s">
        <v>146</v>
      </c>
      <c r="F4592" t="s">
        <v>13318</v>
      </c>
      <c r="G4592" t="s">
        <v>526</v>
      </c>
      <c r="H4592" t="s">
        <v>143</v>
      </c>
      <c r="I4592" t="s">
        <v>135</v>
      </c>
      <c r="J4592" t="s">
        <v>136</v>
      </c>
      <c r="K4592" t="s">
        <v>137</v>
      </c>
      <c r="L4592" t="s">
        <v>13319</v>
      </c>
      <c r="M4592" t="s">
        <v>13320</v>
      </c>
      <c r="N4592">
        <v>6.3233333329999999</v>
      </c>
      <c r="O4592">
        <v>0</v>
      </c>
      <c r="P4592">
        <v>2</v>
      </c>
      <c r="Q4592">
        <v>0</v>
      </c>
      <c r="R4592">
        <v>2</v>
      </c>
      <c r="S4592">
        <v>0</v>
      </c>
      <c r="T4592">
        <v>1</v>
      </c>
      <c r="U4592">
        <v>0</v>
      </c>
      <c r="V4592">
        <v>0</v>
      </c>
      <c r="W4592">
        <v>0</v>
      </c>
      <c r="X4592">
        <v>4.6763181648587588</v>
      </c>
      <c r="Y4592">
        <v>0</v>
      </c>
      <c r="Z4592">
        <v>0.62125257837564163</v>
      </c>
      <c r="AA4592">
        <v>0</v>
      </c>
      <c r="AB4592">
        <v>6.0692616258249839</v>
      </c>
      <c r="AC4592">
        <v>0</v>
      </c>
      <c r="AD4592">
        <v>0</v>
      </c>
      <c r="AE4592">
        <v>11.366832369059384</v>
      </c>
    </row>
    <row r="4593" spans="1:31" x14ac:dyDescent="0.25">
      <c r="A4593">
        <v>1675411</v>
      </c>
      <c r="B4593">
        <v>1</v>
      </c>
      <c r="C4593" t="s">
        <v>80</v>
      </c>
      <c r="D4593" t="s">
        <v>86</v>
      </c>
      <c r="E4593" t="s">
        <v>159</v>
      </c>
      <c r="F4593" t="s">
        <v>13321</v>
      </c>
      <c r="G4593" t="s">
        <v>133</v>
      </c>
      <c r="H4593" t="s">
        <v>134</v>
      </c>
      <c r="I4593" t="s">
        <v>135</v>
      </c>
      <c r="J4593" t="s">
        <v>136</v>
      </c>
      <c r="K4593" t="s">
        <v>137</v>
      </c>
      <c r="L4593" t="s">
        <v>13322</v>
      </c>
      <c r="M4593" t="s">
        <v>13323</v>
      </c>
      <c r="N4593">
        <v>1.6686111109999999</v>
      </c>
      <c r="O4593">
        <v>0</v>
      </c>
      <c r="P4593">
        <v>360</v>
      </c>
      <c r="Q4593">
        <v>0</v>
      </c>
      <c r="R4593">
        <v>0</v>
      </c>
      <c r="S4593">
        <v>0</v>
      </c>
      <c r="T4593">
        <v>16</v>
      </c>
      <c r="U4593">
        <v>0</v>
      </c>
      <c r="V4593">
        <v>0</v>
      </c>
      <c r="W4593">
        <v>0</v>
      </c>
      <c r="X4593">
        <v>197.59983476982634</v>
      </c>
      <c r="Y4593">
        <v>0</v>
      </c>
      <c r="Z4593">
        <v>0</v>
      </c>
      <c r="AA4593">
        <v>0</v>
      </c>
      <c r="AB4593">
        <v>10.664837100343661</v>
      </c>
      <c r="AC4593">
        <v>0</v>
      </c>
      <c r="AD4593">
        <v>0</v>
      </c>
      <c r="AE4593">
        <v>208.26467187016999</v>
      </c>
    </row>
    <row r="4594" spans="1:31" x14ac:dyDescent="0.25">
      <c r="A4594">
        <v>1674747</v>
      </c>
      <c r="B4594">
        <v>1</v>
      </c>
      <c r="C4594" t="s">
        <v>81</v>
      </c>
      <c r="D4594" t="s">
        <v>128</v>
      </c>
      <c r="E4594" t="s">
        <v>151</v>
      </c>
      <c r="F4594" t="s">
        <v>5656</v>
      </c>
      <c r="G4594" t="s">
        <v>153</v>
      </c>
      <c r="H4594" t="s">
        <v>143</v>
      </c>
      <c r="I4594" t="s">
        <v>135</v>
      </c>
      <c r="J4594" t="s">
        <v>136</v>
      </c>
      <c r="K4594" t="s">
        <v>137</v>
      </c>
      <c r="L4594" t="s">
        <v>13324</v>
      </c>
      <c r="M4594" t="s">
        <v>13325</v>
      </c>
      <c r="N4594">
        <v>8.8386111110000005</v>
      </c>
      <c r="O4594">
        <v>0</v>
      </c>
      <c r="P4594">
        <v>7</v>
      </c>
      <c r="Q4594">
        <v>0</v>
      </c>
      <c r="R4594">
        <v>1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9.5053630979050308</v>
      </c>
      <c r="Y4594">
        <v>0</v>
      </c>
      <c r="Z4594">
        <v>3.2458163493000003E-3</v>
      </c>
      <c r="AA4594">
        <v>0</v>
      </c>
      <c r="AB4594">
        <v>0</v>
      </c>
      <c r="AC4594">
        <v>0</v>
      </c>
      <c r="AD4594">
        <v>0</v>
      </c>
      <c r="AE4594">
        <v>9.5086089142543315</v>
      </c>
    </row>
    <row r="4595" spans="1:31" x14ac:dyDescent="0.25">
      <c r="A4595">
        <v>1674870</v>
      </c>
      <c r="B4595">
        <v>1</v>
      </c>
      <c r="C4595" t="s">
        <v>80</v>
      </c>
      <c r="D4595" t="s">
        <v>90</v>
      </c>
      <c r="E4595" t="s">
        <v>151</v>
      </c>
      <c r="F4595" t="s">
        <v>13326</v>
      </c>
      <c r="G4595" t="s">
        <v>222</v>
      </c>
      <c r="H4595" t="s">
        <v>143</v>
      </c>
      <c r="I4595" t="s">
        <v>135</v>
      </c>
      <c r="J4595" t="s">
        <v>136</v>
      </c>
      <c r="K4595" t="s">
        <v>137</v>
      </c>
      <c r="L4595" t="s">
        <v>13327</v>
      </c>
      <c r="M4595" t="s">
        <v>13328</v>
      </c>
      <c r="N4595">
        <v>3.4244444440000001</v>
      </c>
      <c r="O4595">
        <v>0</v>
      </c>
      <c r="P4595">
        <v>40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32.802584720959366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32.802584720959366</v>
      </c>
    </row>
    <row r="4596" spans="1:31" x14ac:dyDescent="0.25">
      <c r="A4596">
        <v>1674435</v>
      </c>
      <c r="B4596">
        <v>1</v>
      </c>
      <c r="C4596" t="s">
        <v>81</v>
      </c>
      <c r="D4596" t="s">
        <v>124</v>
      </c>
      <c r="E4596" t="s">
        <v>131</v>
      </c>
      <c r="F4596" t="s">
        <v>13329</v>
      </c>
      <c r="G4596" t="s">
        <v>253</v>
      </c>
      <c r="H4596" t="s">
        <v>134</v>
      </c>
      <c r="I4596" t="s">
        <v>135</v>
      </c>
      <c r="J4596" t="s">
        <v>136</v>
      </c>
      <c r="K4596" t="s">
        <v>167</v>
      </c>
      <c r="L4596" t="s">
        <v>13330</v>
      </c>
      <c r="M4596" t="s">
        <v>13331</v>
      </c>
      <c r="N4596">
        <v>1.703262777</v>
      </c>
      <c r="O4596">
        <v>0</v>
      </c>
      <c r="P4596">
        <v>85</v>
      </c>
      <c r="Q4596">
        <v>25</v>
      </c>
      <c r="R4596">
        <v>25</v>
      </c>
      <c r="S4596">
        <v>1</v>
      </c>
      <c r="T4596">
        <v>4</v>
      </c>
      <c r="U4596">
        <v>0</v>
      </c>
      <c r="V4596">
        <v>0</v>
      </c>
      <c r="W4596">
        <v>0</v>
      </c>
      <c r="X4596">
        <v>15.991260932712283</v>
      </c>
      <c r="Y4596">
        <v>14.363762828070431</v>
      </c>
      <c r="Z4596">
        <v>23.907907710096953</v>
      </c>
      <c r="AA4596">
        <v>5.5726039698462451</v>
      </c>
      <c r="AB4596">
        <v>1.1311313763696405</v>
      </c>
      <c r="AC4596">
        <v>0</v>
      </c>
      <c r="AD4596">
        <v>0</v>
      </c>
      <c r="AE4596">
        <v>60.966666817095543</v>
      </c>
    </row>
    <row r="4597" spans="1:31" x14ac:dyDescent="0.25">
      <c r="A4597">
        <v>1675076</v>
      </c>
      <c r="B4597">
        <v>1</v>
      </c>
      <c r="C4597" t="s">
        <v>81</v>
      </c>
      <c r="D4597" t="s">
        <v>128</v>
      </c>
      <c r="E4597" t="s">
        <v>159</v>
      </c>
      <c r="F4597" t="s">
        <v>7713</v>
      </c>
      <c r="G4597" t="s">
        <v>161</v>
      </c>
      <c r="H4597" t="s">
        <v>134</v>
      </c>
      <c r="I4597" t="s">
        <v>173</v>
      </c>
      <c r="J4597" t="s">
        <v>136</v>
      </c>
      <c r="K4597" t="s">
        <v>137</v>
      </c>
      <c r="L4597" t="s">
        <v>13332</v>
      </c>
      <c r="M4597" t="s">
        <v>13333</v>
      </c>
      <c r="N4597">
        <v>8.3333330000000001E-3</v>
      </c>
      <c r="O4597">
        <v>0</v>
      </c>
      <c r="P4597">
        <v>536</v>
      </c>
      <c r="Q4597">
        <v>3</v>
      </c>
      <c r="R4597">
        <v>27</v>
      </c>
      <c r="S4597">
        <v>3</v>
      </c>
      <c r="T4597">
        <v>72</v>
      </c>
      <c r="U4597">
        <v>0</v>
      </c>
      <c r="V4597">
        <v>0</v>
      </c>
      <c r="W4597">
        <v>0</v>
      </c>
      <c r="X4597">
        <v>0.95351112336253296</v>
      </c>
      <c r="Y4597">
        <v>7.4593842111999997E-3</v>
      </c>
      <c r="Z4597">
        <v>4.3592962156933326E-2</v>
      </c>
      <c r="AA4597">
        <v>1.3189112023425001E-2</v>
      </c>
      <c r="AB4597">
        <v>0.31602799843763346</v>
      </c>
      <c r="AC4597">
        <v>0</v>
      </c>
      <c r="AD4597">
        <v>0</v>
      </c>
      <c r="AE4597">
        <v>1.3337805801917249</v>
      </c>
    </row>
    <row r="4598" spans="1:31" x14ac:dyDescent="0.25">
      <c r="A4598">
        <v>1675027</v>
      </c>
      <c r="B4598">
        <v>1</v>
      </c>
      <c r="C4598" t="s">
        <v>80</v>
      </c>
      <c r="D4598" t="s">
        <v>106</v>
      </c>
      <c r="E4598" t="s">
        <v>131</v>
      </c>
      <c r="F4598" t="s">
        <v>13334</v>
      </c>
      <c r="G4598" t="s">
        <v>161</v>
      </c>
      <c r="H4598" t="s">
        <v>134</v>
      </c>
      <c r="I4598" t="s">
        <v>135</v>
      </c>
      <c r="J4598" t="s">
        <v>136</v>
      </c>
      <c r="K4598" t="s">
        <v>137</v>
      </c>
      <c r="L4598" t="s">
        <v>13335</v>
      </c>
      <c r="M4598" t="s">
        <v>12998</v>
      </c>
      <c r="N4598">
        <v>2.0008333330000001</v>
      </c>
      <c r="O4598">
        <v>0</v>
      </c>
      <c r="P4598">
        <v>1233</v>
      </c>
      <c r="Q4598">
        <v>20</v>
      </c>
      <c r="R4598">
        <v>148</v>
      </c>
      <c r="S4598">
        <v>12</v>
      </c>
      <c r="T4598">
        <v>249</v>
      </c>
      <c r="U4598">
        <v>0</v>
      </c>
      <c r="V4598">
        <v>0</v>
      </c>
      <c r="W4598">
        <v>0</v>
      </c>
      <c r="X4598">
        <v>384.17398179319633</v>
      </c>
      <c r="Y4598">
        <v>23.245556978903792</v>
      </c>
      <c r="Z4598">
        <v>28.089909446048413</v>
      </c>
      <c r="AA4598">
        <v>92.0939523750517</v>
      </c>
      <c r="AB4598">
        <v>222.8383610641304</v>
      </c>
      <c r="AC4598">
        <v>0</v>
      </c>
      <c r="AD4598">
        <v>0</v>
      </c>
      <c r="AE4598">
        <v>750.44176165733063</v>
      </c>
    </row>
    <row r="4599" spans="1:31" x14ac:dyDescent="0.25">
      <c r="A4599">
        <v>1674386</v>
      </c>
      <c r="B4599">
        <v>1</v>
      </c>
      <c r="C4599" t="s">
        <v>80</v>
      </c>
      <c r="D4599" t="s">
        <v>103</v>
      </c>
      <c r="E4599" t="s">
        <v>140</v>
      </c>
      <c r="F4599" t="s">
        <v>13336</v>
      </c>
      <c r="G4599" t="s">
        <v>209</v>
      </c>
      <c r="H4599" t="s">
        <v>143</v>
      </c>
      <c r="I4599" t="s">
        <v>135</v>
      </c>
      <c r="J4599" t="s">
        <v>136</v>
      </c>
      <c r="K4599" t="s">
        <v>137</v>
      </c>
      <c r="L4599" t="s">
        <v>13337</v>
      </c>
      <c r="M4599" t="s">
        <v>13338</v>
      </c>
      <c r="N4599">
        <v>0.81444444400000005</v>
      </c>
      <c r="O4599">
        <v>0</v>
      </c>
      <c r="P4599">
        <v>1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0.36906377688010328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0.36906377688010328</v>
      </c>
    </row>
    <row r="4600" spans="1:31" x14ac:dyDescent="0.25">
      <c r="A4600">
        <v>1674778</v>
      </c>
      <c r="B4600">
        <v>1</v>
      </c>
      <c r="C4600" t="s">
        <v>80</v>
      </c>
      <c r="D4600" t="s">
        <v>97</v>
      </c>
      <c r="E4600" t="s">
        <v>151</v>
      </c>
      <c r="F4600" t="s">
        <v>13339</v>
      </c>
      <c r="G4600" t="s">
        <v>222</v>
      </c>
      <c r="H4600" t="s">
        <v>143</v>
      </c>
      <c r="I4600" t="s">
        <v>135</v>
      </c>
      <c r="J4600" t="s">
        <v>136</v>
      </c>
      <c r="K4600" t="s">
        <v>137</v>
      </c>
      <c r="L4600" t="s">
        <v>13340</v>
      </c>
      <c r="M4600" t="s">
        <v>13341</v>
      </c>
      <c r="N4600">
        <v>6.9797222220000004</v>
      </c>
      <c r="O4600">
        <v>0</v>
      </c>
      <c r="P4600">
        <v>40</v>
      </c>
      <c r="Q4600">
        <v>0</v>
      </c>
      <c r="R4600">
        <v>0</v>
      </c>
      <c r="S4600">
        <v>0</v>
      </c>
      <c r="T4600">
        <v>2</v>
      </c>
      <c r="U4600">
        <v>0</v>
      </c>
      <c r="V4600">
        <v>0</v>
      </c>
      <c r="W4600">
        <v>0</v>
      </c>
      <c r="X4600">
        <v>117.85165770198614</v>
      </c>
      <c r="Y4600">
        <v>0</v>
      </c>
      <c r="Z4600">
        <v>0</v>
      </c>
      <c r="AA4600">
        <v>0</v>
      </c>
      <c r="AB4600">
        <v>23.419373046400651</v>
      </c>
      <c r="AC4600">
        <v>0</v>
      </c>
      <c r="AD4600">
        <v>0</v>
      </c>
      <c r="AE4600">
        <v>141.27103074838681</v>
      </c>
    </row>
    <row r="4601" spans="1:31" x14ac:dyDescent="0.25">
      <c r="A4601">
        <v>1674486</v>
      </c>
      <c r="B4601">
        <v>1</v>
      </c>
      <c r="C4601" t="s">
        <v>80</v>
      </c>
      <c r="D4601" t="s">
        <v>90</v>
      </c>
      <c r="E4601" t="s">
        <v>140</v>
      </c>
      <c r="F4601" t="s">
        <v>457</v>
      </c>
      <c r="G4601" t="s">
        <v>209</v>
      </c>
      <c r="H4601" t="s">
        <v>143</v>
      </c>
      <c r="I4601" t="s">
        <v>135</v>
      </c>
      <c r="J4601" t="s">
        <v>136</v>
      </c>
      <c r="K4601" t="s">
        <v>137</v>
      </c>
      <c r="L4601" t="s">
        <v>13342</v>
      </c>
      <c r="M4601" t="s">
        <v>13343</v>
      </c>
      <c r="N4601">
        <v>0.98777777700000002</v>
      </c>
      <c r="O4601">
        <v>0</v>
      </c>
      <c r="P4601">
        <v>4</v>
      </c>
      <c r="Q4601">
        <v>0</v>
      </c>
      <c r="R4601">
        <v>0</v>
      </c>
      <c r="S4601">
        <v>0</v>
      </c>
      <c r="T4601">
        <v>2</v>
      </c>
      <c r="U4601">
        <v>0</v>
      </c>
      <c r="V4601">
        <v>0</v>
      </c>
      <c r="W4601">
        <v>0</v>
      </c>
      <c r="X4601">
        <v>0.33344294180129336</v>
      </c>
      <c r="Y4601">
        <v>0</v>
      </c>
      <c r="Z4601">
        <v>0</v>
      </c>
      <c r="AA4601">
        <v>0</v>
      </c>
      <c r="AB4601">
        <v>4.0520667404443342</v>
      </c>
      <c r="AC4601">
        <v>0</v>
      </c>
      <c r="AD4601">
        <v>0</v>
      </c>
      <c r="AE4601">
        <v>4.3855096822456279</v>
      </c>
    </row>
    <row r="4602" spans="1:31" x14ac:dyDescent="0.25">
      <c r="A4602">
        <v>1674884</v>
      </c>
      <c r="B4602">
        <v>1</v>
      </c>
      <c r="C4602" t="s">
        <v>80</v>
      </c>
      <c r="D4602" t="s">
        <v>94</v>
      </c>
      <c r="E4602" t="s">
        <v>131</v>
      </c>
      <c r="F4602" t="s">
        <v>2976</v>
      </c>
      <c r="G4602" t="s">
        <v>1484</v>
      </c>
      <c r="H4602" t="s">
        <v>134</v>
      </c>
      <c r="I4602" t="s">
        <v>135</v>
      </c>
      <c r="J4602" t="s">
        <v>136</v>
      </c>
      <c r="K4602" t="s">
        <v>137</v>
      </c>
      <c r="L4602" t="s">
        <v>13344</v>
      </c>
      <c r="M4602" t="s">
        <v>13345</v>
      </c>
      <c r="N4602">
        <v>0.58916666600000001</v>
      </c>
      <c r="O4602">
        <v>0</v>
      </c>
      <c r="P4602">
        <v>241</v>
      </c>
      <c r="Q4602">
        <v>1</v>
      </c>
      <c r="R4602">
        <v>14</v>
      </c>
      <c r="S4602">
        <v>5</v>
      </c>
      <c r="T4602">
        <v>34</v>
      </c>
      <c r="U4602">
        <v>1</v>
      </c>
      <c r="V4602">
        <v>0</v>
      </c>
      <c r="W4602">
        <v>0</v>
      </c>
      <c r="X4602">
        <v>13.998380222375088</v>
      </c>
      <c r="Y4602">
        <v>0</v>
      </c>
      <c r="Z4602">
        <v>0.75697645346014786</v>
      </c>
      <c r="AA4602">
        <v>4.9130473771186658</v>
      </c>
      <c r="AB4602">
        <v>12.757378282042326</v>
      </c>
      <c r="AC4602">
        <v>222.2055950678288</v>
      </c>
      <c r="AD4602">
        <v>0</v>
      </c>
      <c r="AE4602">
        <v>254.63137740282502</v>
      </c>
    </row>
    <row r="4603" spans="1:31" x14ac:dyDescent="0.25">
      <c r="A4603">
        <v>1674635</v>
      </c>
      <c r="B4603">
        <v>1</v>
      </c>
      <c r="C4603" t="s">
        <v>80</v>
      </c>
      <c r="D4603" t="s">
        <v>106</v>
      </c>
      <c r="E4603" t="s">
        <v>131</v>
      </c>
      <c r="F4603" t="s">
        <v>3803</v>
      </c>
      <c r="G4603" t="s">
        <v>161</v>
      </c>
      <c r="H4603" t="s">
        <v>134</v>
      </c>
      <c r="I4603" t="s">
        <v>173</v>
      </c>
      <c r="J4603" t="s">
        <v>136</v>
      </c>
      <c r="K4603" t="s">
        <v>137</v>
      </c>
      <c r="L4603" t="s">
        <v>13346</v>
      </c>
      <c r="M4603" t="s">
        <v>13347</v>
      </c>
      <c r="N4603">
        <v>5.5555550000000002E-3</v>
      </c>
      <c r="O4603">
        <v>0</v>
      </c>
      <c r="P4603">
        <v>780</v>
      </c>
      <c r="Q4603">
        <v>1</v>
      </c>
      <c r="R4603">
        <v>79</v>
      </c>
      <c r="S4603">
        <v>5</v>
      </c>
      <c r="T4603">
        <v>125</v>
      </c>
      <c r="U4603">
        <v>0</v>
      </c>
      <c r="V4603">
        <v>0</v>
      </c>
      <c r="W4603">
        <v>0</v>
      </c>
      <c r="X4603">
        <v>0.63543285882290079</v>
      </c>
      <c r="Y4603">
        <v>1.3712452800000001E-3</v>
      </c>
      <c r="Z4603">
        <v>6.4772189121422241E-2</v>
      </c>
      <c r="AA4603">
        <v>5.816733414700001E-2</v>
      </c>
      <c r="AB4603">
        <v>0.64121232665491723</v>
      </c>
      <c r="AC4603">
        <v>0</v>
      </c>
      <c r="AD4603">
        <v>0</v>
      </c>
      <c r="AE4603">
        <v>1.4009559540262404</v>
      </c>
    </row>
    <row r="4604" spans="1:31" x14ac:dyDescent="0.25">
      <c r="A4604">
        <v>1674735</v>
      </c>
      <c r="B4604">
        <v>1</v>
      </c>
      <c r="C4604" t="s">
        <v>80</v>
      </c>
      <c r="D4604" t="s">
        <v>96</v>
      </c>
      <c r="E4604" t="s">
        <v>151</v>
      </c>
      <c r="F4604" t="s">
        <v>13348</v>
      </c>
      <c r="G4604" t="s">
        <v>222</v>
      </c>
      <c r="H4604" t="s">
        <v>143</v>
      </c>
      <c r="I4604" t="s">
        <v>135</v>
      </c>
      <c r="J4604" t="s">
        <v>136</v>
      </c>
      <c r="K4604" t="s">
        <v>137</v>
      </c>
      <c r="L4604" t="s">
        <v>13349</v>
      </c>
      <c r="M4604" t="s">
        <v>13350</v>
      </c>
      <c r="N4604">
        <v>4.3177777769999999</v>
      </c>
      <c r="O4604">
        <v>0</v>
      </c>
      <c r="P4604">
        <v>10</v>
      </c>
      <c r="Q4604">
        <v>0</v>
      </c>
      <c r="R4604">
        <v>0</v>
      </c>
      <c r="S4604">
        <v>0</v>
      </c>
      <c r="T4604">
        <v>1</v>
      </c>
      <c r="U4604">
        <v>0</v>
      </c>
      <c r="V4604">
        <v>0</v>
      </c>
      <c r="W4604">
        <v>0</v>
      </c>
      <c r="X4604">
        <v>19.21031081574165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19.21031081574165</v>
      </c>
    </row>
    <row r="4605" spans="1:31" x14ac:dyDescent="0.25">
      <c r="A4605">
        <v>1675093</v>
      </c>
      <c r="B4605">
        <v>1</v>
      </c>
      <c r="C4605" t="s">
        <v>80</v>
      </c>
      <c r="D4605" t="s">
        <v>94</v>
      </c>
      <c r="E4605" t="s">
        <v>151</v>
      </c>
      <c r="F4605" t="s">
        <v>13351</v>
      </c>
      <c r="G4605" t="s">
        <v>222</v>
      </c>
      <c r="H4605" t="s">
        <v>143</v>
      </c>
      <c r="I4605" t="s">
        <v>135</v>
      </c>
      <c r="J4605" t="s">
        <v>136</v>
      </c>
      <c r="K4605" t="s">
        <v>137</v>
      </c>
      <c r="L4605" t="s">
        <v>13352</v>
      </c>
      <c r="M4605" t="s">
        <v>13353</v>
      </c>
      <c r="N4605">
        <v>16.531944444000001</v>
      </c>
      <c r="O4605">
        <v>0</v>
      </c>
      <c r="P4605">
        <v>46</v>
      </c>
      <c r="Q4605">
        <v>0</v>
      </c>
      <c r="R4605">
        <v>0</v>
      </c>
      <c r="S4605">
        <v>0</v>
      </c>
      <c r="T4605">
        <v>3</v>
      </c>
      <c r="U4605">
        <v>0</v>
      </c>
      <c r="V4605">
        <v>0</v>
      </c>
      <c r="W4605">
        <v>0</v>
      </c>
      <c r="X4605">
        <v>45.713940932306343</v>
      </c>
      <c r="Y4605">
        <v>0</v>
      </c>
      <c r="Z4605">
        <v>0</v>
      </c>
      <c r="AA4605">
        <v>0</v>
      </c>
      <c r="AB4605">
        <v>116.12123905813067</v>
      </c>
      <c r="AC4605">
        <v>0</v>
      </c>
      <c r="AD4605">
        <v>0</v>
      </c>
      <c r="AE4605">
        <v>161.83517999043701</v>
      </c>
    </row>
    <row r="4606" spans="1:31" x14ac:dyDescent="0.25">
      <c r="A4606">
        <v>1675070</v>
      </c>
      <c r="B4606">
        <v>1</v>
      </c>
      <c r="C4606" t="s">
        <v>81</v>
      </c>
      <c r="D4606" t="s">
        <v>117</v>
      </c>
      <c r="E4606" t="s">
        <v>146</v>
      </c>
      <c r="F4606" t="s">
        <v>3759</v>
      </c>
      <c r="G4606" t="s">
        <v>263</v>
      </c>
      <c r="H4606" t="s">
        <v>143</v>
      </c>
      <c r="I4606" t="s">
        <v>135</v>
      </c>
      <c r="J4606" t="s">
        <v>136</v>
      </c>
      <c r="K4606" t="s">
        <v>137</v>
      </c>
      <c r="L4606" t="s">
        <v>13354</v>
      </c>
      <c r="M4606" t="s">
        <v>13355</v>
      </c>
      <c r="N4606">
        <v>2.034444444</v>
      </c>
      <c r="O4606">
        <v>0</v>
      </c>
      <c r="P4606">
        <v>142</v>
      </c>
      <c r="Q4606">
        <v>0</v>
      </c>
      <c r="R4606">
        <v>11</v>
      </c>
      <c r="S4606">
        <v>0</v>
      </c>
      <c r="T4606">
        <v>7</v>
      </c>
      <c r="U4606">
        <v>0</v>
      </c>
      <c r="V4606">
        <v>0</v>
      </c>
      <c r="W4606">
        <v>0</v>
      </c>
      <c r="X4606">
        <v>45.258605807310609</v>
      </c>
      <c r="Y4606">
        <v>0</v>
      </c>
      <c r="Z4606">
        <v>0.11156559389465667</v>
      </c>
      <c r="AA4606">
        <v>0</v>
      </c>
      <c r="AB4606">
        <v>14.639643324753917</v>
      </c>
      <c r="AC4606">
        <v>0</v>
      </c>
      <c r="AD4606">
        <v>0</v>
      </c>
      <c r="AE4606">
        <v>60.009814725959181</v>
      </c>
    </row>
    <row r="4607" spans="1:31" x14ac:dyDescent="0.25">
      <c r="A4607">
        <v>1675402</v>
      </c>
      <c r="B4607">
        <v>1</v>
      </c>
      <c r="C4607" t="s">
        <v>80</v>
      </c>
      <c r="D4607" t="s">
        <v>86</v>
      </c>
      <c r="E4607" t="s">
        <v>179</v>
      </c>
      <c r="F4607" t="s">
        <v>13356</v>
      </c>
      <c r="G4607" t="s">
        <v>161</v>
      </c>
      <c r="H4607" t="s">
        <v>134</v>
      </c>
      <c r="I4607" t="s">
        <v>135</v>
      </c>
      <c r="J4607" t="s">
        <v>136</v>
      </c>
      <c r="K4607" t="s">
        <v>137</v>
      </c>
      <c r="L4607" t="s">
        <v>13357</v>
      </c>
      <c r="M4607" t="s">
        <v>13358</v>
      </c>
      <c r="N4607">
        <v>0.46194444400000001</v>
      </c>
      <c r="O4607">
        <v>0</v>
      </c>
      <c r="P4607">
        <v>3217</v>
      </c>
      <c r="Q4607">
        <v>0</v>
      </c>
      <c r="R4607">
        <v>0</v>
      </c>
      <c r="S4607">
        <v>0</v>
      </c>
      <c r="T4607">
        <v>90</v>
      </c>
      <c r="U4607">
        <v>0</v>
      </c>
      <c r="V4607">
        <v>0</v>
      </c>
      <c r="W4607">
        <v>0</v>
      </c>
      <c r="X4607">
        <v>511.78791075614481</v>
      </c>
      <c r="Y4607">
        <v>0</v>
      </c>
      <c r="Z4607">
        <v>0</v>
      </c>
      <c r="AA4607">
        <v>0</v>
      </c>
      <c r="AB4607">
        <v>36.666899336136858</v>
      </c>
      <c r="AC4607">
        <v>0</v>
      </c>
      <c r="AD4607">
        <v>0</v>
      </c>
      <c r="AE4607">
        <v>548.45481009228172</v>
      </c>
    </row>
    <row r="4608" spans="1:31" x14ac:dyDescent="0.25">
      <c r="A4608">
        <v>1674406</v>
      </c>
      <c r="B4608">
        <v>1</v>
      </c>
      <c r="C4608" t="s">
        <v>80</v>
      </c>
      <c r="D4608" t="s">
        <v>86</v>
      </c>
      <c r="E4608" t="s">
        <v>159</v>
      </c>
      <c r="F4608" t="s">
        <v>13359</v>
      </c>
      <c r="G4608" t="s">
        <v>281</v>
      </c>
      <c r="H4608" t="s">
        <v>134</v>
      </c>
      <c r="I4608" t="s">
        <v>135</v>
      </c>
      <c r="J4608" t="s">
        <v>136</v>
      </c>
      <c r="K4608" t="s">
        <v>167</v>
      </c>
      <c r="L4608" t="s">
        <v>13360</v>
      </c>
      <c r="M4608" t="s">
        <v>13361</v>
      </c>
      <c r="N4608">
        <v>8.4819444439999998</v>
      </c>
      <c r="O4608">
        <v>0</v>
      </c>
      <c r="P4608">
        <v>1135</v>
      </c>
      <c r="Q4608">
        <v>0</v>
      </c>
      <c r="R4608">
        <v>0</v>
      </c>
      <c r="S4608">
        <v>0</v>
      </c>
      <c r="T4608">
        <v>31</v>
      </c>
      <c r="U4608">
        <v>0</v>
      </c>
      <c r="V4608">
        <v>0</v>
      </c>
      <c r="W4608">
        <v>0</v>
      </c>
      <c r="X4608">
        <v>2827.7350238355875</v>
      </c>
      <c r="Y4608">
        <v>0</v>
      </c>
      <c r="Z4608">
        <v>0</v>
      </c>
      <c r="AA4608">
        <v>0</v>
      </c>
      <c r="AB4608">
        <v>284.86312724123616</v>
      </c>
      <c r="AC4608">
        <v>0</v>
      </c>
      <c r="AD4608">
        <v>0</v>
      </c>
      <c r="AE4608">
        <v>3112.5981510768238</v>
      </c>
    </row>
    <row r="4609" spans="1:31" x14ac:dyDescent="0.25">
      <c r="A4609">
        <v>1675308</v>
      </c>
      <c r="B4609">
        <v>1</v>
      </c>
      <c r="C4609" t="s">
        <v>81</v>
      </c>
      <c r="D4609" t="s">
        <v>120</v>
      </c>
      <c r="E4609" t="s">
        <v>146</v>
      </c>
      <c r="F4609" t="s">
        <v>13362</v>
      </c>
      <c r="G4609" t="s">
        <v>148</v>
      </c>
      <c r="H4609" t="s">
        <v>143</v>
      </c>
      <c r="I4609" t="s">
        <v>135</v>
      </c>
      <c r="J4609" t="s">
        <v>136</v>
      </c>
      <c r="K4609" t="s">
        <v>137</v>
      </c>
      <c r="L4609" t="s">
        <v>13363</v>
      </c>
      <c r="M4609" t="s">
        <v>13364</v>
      </c>
      <c r="N4609">
        <v>1.893611111</v>
      </c>
      <c r="O4609">
        <v>0</v>
      </c>
      <c r="P4609">
        <v>240</v>
      </c>
      <c r="Q4609">
        <v>0</v>
      </c>
      <c r="R4609">
        <v>1</v>
      </c>
      <c r="S4609">
        <v>0</v>
      </c>
      <c r="T4609">
        <v>31</v>
      </c>
      <c r="U4609">
        <v>0</v>
      </c>
      <c r="V4609">
        <v>0</v>
      </c>
      <c r="W4609">
        <v>0</v>
      </c>
      <c r="X4609">
        <v>142.24330963263156</v>
      </c>
      <c r="Y4609">
        <v>0</v>
      </c>
      <c r="Z4609">
        <v>0</v>
      </c>
      <c r="AA4609">
        <v>0</v>
      </c>
      <c r="AB4609">
        <v>29.168821745226904</v>
      </c>
      <c r="AC4609">
        <v>0</v>
      </c>
      <c r="AD4609">
        <v>0</v>
      </c>
      <c r="AE4609">
        <v>171.41213137785846</v>
      </c>
    </row>
    <row r="4610" spans="1:31" x14ac:dyDescent="0.25">
      <c r="A4610">
        <v>1674383</v>
      </c>
      <c r="B4610">
        <v>1</v>
      </c>
      <c r="C4610" t="s">
        <v>80</v>
      </c>
      <c r="D4610" t="s">
        <v>83</v>
      </c>
      <c r="E4610" t="s">
        <v>131</v>
      </c>
      <c r="F4610" t="s">
        <v>13365</v>
      </c>
      <c r="G4610" t="s">
        <v>1310</v>
      </c>
      <c r="H4610" t="s">
        <v>134</v>
      </c>
      <c r="I4610" t="s">
        <v>135</v>
      </c>
      <c r="J4610" t="s">
        <v>136</v>
      </c>
      <c r="K4610" t="s">
        <v>137</v>
      </c>
      <c r="L4610" t="s">
        <v>13366</v>
      </c>
      <c r="M4610" t="s">
        <v>13367</v>
      </c>
      <c r="N4610">
        <v>1.153888888</v>
      </c>
      <c r="O4610">
        <v>0</v>
      </c>
      <c r="P4610">
        <v>208</v>
      </c>
      <c r="Q4610">
        <v>0</v>
      </c>
      <c r="R4610">
        <v>0</v>
      </c>
      <c r="S4610">
        <v>0</v>
      </c>
      <c r="T4610">
        <v>9</v>
      </c>
      <c r="U4610">
        <v>0</v>
      </c>
      <c r="V4610">
        <v>0</v>
      </c>
      <c r="W4610">
        <v>0</v>
      </c>
      <c r="X4610">
        <v>100.08106947610324</v>
      </c>
      <c r="Y4610">
        <v>0</v>
      </c>
      <c r="Z4610">
        <v>0</v>
      </c>
      <c r="AA4610">
        <v>0</v>
      </c>
      <c r="AB4610">
        <v>2.5829830705416832</v>
      </c>
      <c r="AC4610">
        <v>0</v>
      </c>
      <c r="AD4610">
        <v>0</v>
      </c>
      <c r="AE4610">
        <v>102.66405254664492</v>
      </c>
    </row>
    <row r="4611" spans="1:31" x14ac:dyDescent="0.25">
      <c r="A4611">
        <v>1674999</v>
      </c>
      <c r="B4611">
        <v>1</v>
      </c>
      <c r="C4611" t="s">
        <v>80</v>
      </c>
      <c r="D4611" t="s">
        <v>97</v>
      </c>
      <c r="E4611" t="s">
        <v>159</v>
      </c>
      <c r="F4611" t="s">
        <v>13368</v>
      </c>
      <c r="G4611" t="s">
        <v>166</v>
      </c>
      <c r="H4611" t="s">
        <v>134</v>
      </c>
      <c r="I4611" t="s">
        <v>135</v>
      </c>
      <c r="J4611" t="s">
        <v>136</v>
      </c>
      <c r="K4611" t="s">
        <v>137</v>
      </c>
      <c r="L4611" t="s">
        <v>13369</v>
      </c>
      <c r="M4611" t="s">
        <v>13370</v>
      </c>
      <c r="N4611">
        <v>0.177777777</v>
      </c>
      <c r="O4611">
        <v>5</v>
      </c>
      <c r="P4611">
        <v>1828</v>
      </c>
      <c r="Q4611">
        <v>3</v>
      </c>
      <c r="R4611">
        <v>270</v>
      </c>
      <c r="S4611">
        <v>14</v>
      </c>
      <c r="T4611">
        <v>262</v>
      </c>
      <c r="U4611">
        <v>0</v>
      </c>
      <c r="V4611">
        <v>0</v>
      </c>
      <c r="W4611">
        <v>18.875263617399646</v>
      </c>
      <c r="X4611">
        <v>128.91575181909741</v>
      </c>
      <c r="Y4611">
        <v>0.19253336046080002</v>
      </c>
      <c r="Z4611">
        <v>16.672251873788451</v>
      </c>
      <c r="AA4611">
        <v>94.480454425616003</v>
      </c>
      <c r="AB4611">
        <v>29.772491035836442</v>
      </c>
      <c r="AC4611">
        <v>0</v>
      </c>
      <c r="AD4611">
        <v>0</v>
      </c>
      <c r="AE4611">
        <v>288.9087461321987</v>
      </c>
    </row>
    <row r="4612" spans="1:31" x14ac:dyDescent="0.25">
      <c r="A4612">
        <v>1675331</v>
      </c>
      <c r="B4612">
        <v>1</v>
      </c>
      <c r="C4612" t="s">
        <v>80</v>
      </c>
      <c r="D4612" t="s">
        <v>97</v>
      </c>
      <c r="E4612" t="s">
        <v>200</v>
      </c>
      <c r="F4612" t="s">
        <v>13371</v>
      </c>
      <c r="G4612" t="s">
        <v>240</v>
      </c>
      <c r="H4612" t="s">
        <v>143</v>
      </c>
      <c r="I4612" t="s">
        <v>135</v>
      </c>
      <c r="J4612" t="s">
        <v>136</v>
      </c>
      <c r="K4612" t="s">
        <v>137</v>
      </c>
      <c r="L4612" t="s">
        <v>13372</v>
      </c>
      <c r="M4612" t="s">
        <v>13373</v>
      </c>
      <c r="N4612">
        <v>20.822777776999999</v>
      </c>
      <c r="O4612">
        <v>0</v>
      </c>
      <c r="P4612">
        <v>11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103.41506830920247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103.41506830920247</v>
      </c>
    </row>
    <row r="4613" spans="1:31" x14ac:dyDescent="0.25">
      <c r="A4613">
        <v>1674598</v>
      </c>
      <c r="B4613">
        <v>1</v>
      </c>
      <c r="C4613" t="s">
        <v>80</v>
      </c>
      <c r="D4613" t="s">
        <v>88</v>
      </c>
      <c r="E4613" t="s">
        <v>151</v>
      </c>
      <c r="F4613" t="s">
        <v>13374</v>
      </c>
      <c r="G4613" t="s">
        <v>153</v>
      </c>
      <c r="H4613" t="s">
        <v>143</v>
      </c>
      <c r="I4613" t="s">
        <v>135</v>
      </c>
      <c r="J4613" t="s">
        <v>136</v>
      </c>
      <c r="K4613" t="s">
        <v>137</v>
      </c>
      <c r="L4613" t="s">
        <v>13375</v>
      </c>
      <c r="M4613" t="s">
        <v>13376</v>
      </c>
      <c r="N4613">
        <v>1.1286111109999999</v>
      </c>
      <c r="O4613">
        <v>0</v>
      </c>
      <c r="P4613">
        <v>150</v>
      </c>
      <c r="Q4613">
        <v>0</v>
      </c>
      <c r="R4613">
        <v>0</v>
      </c>
      <c r="S4613">
        <v>0</v>
      </c>
      <c r="T4613">
        <v>19</v>
      </c>
      <c r="U4613">
        <v>0</v>
      </c>
      <c r="V4613">
        <v>0</v>
      </c>
      <c r="W4613">
        <v>0</v>
      </c>
      <c r="X4613">
        <v>40.245184240063921</v>
      </c>
      <c r="Y4613">
        <v>0</v>
      </c>
      <c r="Z4613">
        <v>0</v>
      </c>
      <c r="AA4613">
        <v>0</v>
      </c>
      <c r="AB4613">
        <v>26.324536407795776</v>
      </c>
      <c r="AC4613">
        <v>0</v>
      </c>
      <c r="AD4613">
        <v>0</v>
      </c>
      <c r="AE4613">
        <v>66.569720647859697</v>
      </c>
    </row>
    <row r="4614" spans="1:31" x14ac:dyDescent="0.25">
      <c r="A4614">
        <v>1674924</v>
      </c>
      <c r="B4614">
        <v>1</v>
      </c>
      <c r="C4614" t="s">
        <v>80</v>
      </c>
      <c r="D4614" t="s">
        <v>90</v>
      </c>
      <c r="E4614" t="s">
        <v>151</v>
      </c>
      <c r="F4614" t="s">
        <v>13377</v>
      </c>
      <c r="G4614" t="s">
        <v>222</v>
      </c>
      <c r="H4614" t="s">
        <v>143</v>
      </c>
      <c r="I4614" t="s">
        <v>135</v>
      </c>
      <c r="J4614" t="s">
        <v>136</v>
      </c>
      <c r="K4614" t="s">
        <v>137</v>
      </c>
      <c r="L4614" t="s">
        <v>13378</v>
      </c>
      <c r="M4614" t="s">
        <v>13379</v>
      </c>
      <c r="N4614">
        <v>6.9480555549999998</v>
      </c>
      <c r="O4614">
        <v>0</v>
      </c>
      <c r="P4614">
        <v>146</v>
      </c>
      <c r="Q4614">
        <v>0</v>
      </c>
      <c r="R4614">
        <v>0</v>
      </c>
      <c r="S4614">
        <v>0</v>
      </c>
      <c r="T4614">
        <v>4</v>
      </c>
      <c r="U4614">
        <v>0</v>
      </c>
      <c r="V4614">
        <v>0</v>
      </c>
      <c r="W4614">
        <v>0</v>
      </c>
      <c r="X4614">
        <v>371.60887724930785</v>
      </c>
      <c r="Y4614">
        <v>0</v>
      </c>
      <c r="Z4614">
        <v>0</v>
      </c>
      <c r="AA4614">
        <v>0</v>
      </c>
      <c r="AB4614">
        <v>8.7730760227217921</v>
      </c>
      <c r="AC4614">
        <v>0</v>
      </c>
      <c r="AD4614">
        <v>0</v>
      </c>
      <c r="AE4614">
        <v>380.38195327202965</v>
      </c>
    </row>
    <row r="4615" spans="1:31" x14ac:dyDescent="0.25">
      <c r="A4615">
        <v>1675285</v>
      </c>
      <c r="B4615">
        <v>1</v>
      </c>
      <c r="C4615" t="s">
        <v>81</v>
      </c>
      <c r="D4615" t="s">
        <v>113</v>
      </c>
      <c r="E4615" t="s">
        <v>140</v>
      </c>
      <c r="F4615" t="s">
        <v>13380</v>
      </c>
      <c r="G4615" t="s">
        <v>209</v>
      </c>
      <c r="H4615" t="s">
        <v>143</v>
      </c>
      <c r="I4615" t="s">
        <v>135</v>
      </c>
      <c r="J4615" t="s">
        <v>136</v>
      </c>
      <c r="K4615" t="s">
        <v>137</v>
      </c>
      <c r="L4615" t="s">
        <v>13381</v>
      </c>
      <c r="M4615" t="s">
        <v>13382</v>
      </c>
      <c r="N4615">
        <v>0.20527777699999999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2.599513496001167E-2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2.599513496001167E-2</v>
      </c>
    </row>
    <row r="4616" spans="1:31" x14ac:dyDescent="0.25">
      <c r="A4616">
        <v>1674947</v>
      </c>
      <c r="B4616">
        <v>1</v>
      </c>
      <c r="C4616" t="s">
        <v>80</v>
      </c>
      <c r="D4616" t="s">
        <v>82</v>
      </c>
      <c r="E4616" t="s">
        <v>151</v>
      </c>
      <c r="F4616" t="s">
        <v>13383</v>
      </c>
      <c r="G4616" t="s">
        <v>403</v>
      </c>
      <c r="H4616" t="s">
        <v>143</v>
      </c>
      <c r="I4616" t="s">
        <v>135</v>
      </c>
      <c r="J4616" t="s">
        <v>136</v>
      </c>
      <c r="K4616" t="s">
        <v>137</v>
      </c>
      <c r="L4616" t="s">
        <v>13384</v>
      </c>
      <c r="M4616" t="s">
        <v>13385</v>
      </c>
      <c r="N4616">
        <v>1.082777777</v>
      </c>
      <c r="O4616">
        <v>0</v>
      </c>
      <c r="P4616">
        <v>125</v>
      </c>
      <c r="Q4616">
        <v>0</v>
      </c>
      <c r="R4616">
        <v>0</v>
      </c>
      <c r="S4616">
        <v>0</v>
      </c>
      <c r="T4616">
        <v>11</v>
      </c>
      <c r="U4616">
        <v>0</v>
      </c>
      <c r="V4616">
        <v>0</v>
      </c>
      <c r="W4616">
        <v>0</v>
      </c>
      <c r="X4616">
        <v>47.894431480354754</v>
      </c>
      <c r="Y4616">
        <v>0</v>
      </c>
      <c r="Z4616">
        <v>0</v>
      </c>
      <c r="AA4616">
        <v>0</v>
      </c>
      <c r="AB4616">
        <v>4.4803675700142982</v>
      </c>
      <c r="AC4616">
        <v>0</v>
      </c>
      <c r="AD4616">
        <v>0</v>
      </c>
      <c r="AE4616">
        <v>52.374799050369049</v>
      </c>
    </row>
    <row r="4617" spans="1:31" x14ac:dyDescent="0.25">
      <c r="A4617">
        <v>1674552</v>
      </c>
      <c r="B4617">
        <v>1</v>
      </c>
      <c r="C4617" t="s">
        <v>80</v>
      </c>
      <c r="D4617" t="s">
        <v>101</v>
      </c>
      <c r="E4617" t="s">
        <v>146</v>
      </c>
      <c r="F4617" t="s">
        <v>13386</v>
      </c>
      <c r="G4617" t="s">
        <v>253</v>
      </c>
      <c r="H4617" t="s">
        <v>143</v>
      </c>
      <c r="I4617" t="s">
        <v>135</v>
      </c>
      <c r="J4617" t="s">
        <v>136</v>
      </c>
      <c r="K4617" t="s">
        <v>167</v>
      </c>
      <c r="L4617" t="s">
        <v>13387</v>
      </c>
      <c r="M4617" t="s">
        <v>13388</v>
      </c>
      <c r="N4617">
        <v>4.5652777770000004</v>
      </c>
      <c r="O4617">
        <v>0</v>
      </c>
      <c r="P4617">
        <v>134</v>
      </c>
      <c r="Q4617">
        <v>0</v>
      </c>
      <c r="R4617">
        <v>0</v>
      </c>
      <c r="S4617">
        <v>0</v>
      </c>
      <c r="T4617">
        <v>11</v>
      </c>
      <c r="U4617">
        <v>0</v>
      </c>
      <c r="V4617">
        <v>0</v>
      </c>
      <c r="W4617">
        <v>0</v>
      </c>
      <c r="X4617">
        <v>87.244716811432241</v>
      </c>
      <c r="Y4617">
        <v>0</v>
      </c>
      <c r="Z4617">
        <v>0</v>
      </c>
      <c r="AA4617">
        <v>0</v>
      </c>
      <c r="AB4617">
        <v>176.801981495127</v>
      </c>
      <c r="AC4617">
        <v>0</v>
      </c>
      <c r="AD4617">
        <v>0</v>
      </c>
      <c r="AE4617">
        <v>264.04669830655922</v>
      </c>
    </row>
    <row r="4618" spans="1:31" x14ac:dyDescent="0.25">
      <c r="A4618">
        <v>1675116</v>
      </c>
      <c r="B4618">
        <v>1</v>
      </c>
      <c r="C4618" t="s">
        <v>80</v>
      </c>
      <c r="D4618" t="s">
        <v>96</v>
      </c>
      <c r="E4618" t="s">
        <v>164</v>
      </c>
      <c r="F4618" t="s">
        <v>608</v>
      </c>
      <c r="G4618" t="s">
        <v>161</v>
      </c>
      <c r="H4618" t="s">
        <v>134</v>
      </c>
      <c r="I4618" t="s">
        <v>135</v>
      </c>
      <c r="J4618" t="s">
        <v>136</v>
      </c>
      <c r="K4618" t="s">
        <v>137</v>
      </c>
      <c r="L4618" t="s">
        <v>13389</v>
      </c>
      <c r="M4618" t="s">
        <v>13390</v>
      </c>
      <c r="N4618">
        <v>5.1988888879999999</v>
      </c>
      <c r="O4618">
        <v>2</v>
      </c>
      <c r="P4618">
        <v>0</v>
      </c>
      <c r="Q4618">
        <v>5</v>
      </c>
      <c r="R4618">
        <v>0</v>
      </c>
      <c r="S4618">
        <v>4</v>
      </c>
      <c r="T4618">
        <v>0</v>
      </c>
      <c r="U4618">
        <v>0</v>
      </c>
      <c r="V4618">
        <v>0</v>
      </c>
      <c r="W4618">
        <v>52.123047676810636</v>
      </c>
      <c r="X4618">
        <v>0</v>
      </c>
      <c r="Y4618">
        <v>13.774899681382601</v>
      </c>
      <c r="Z4618">
        <v>0</v>
      </c>
      <c r="AA4618">
        <v>37.900228688293105</v>
      </c>
      <c r="AB4618">
        <v>0</v>
      </c>
      <c r="AC4618">
        <v>0</v>
      </c>
      <c r="AD4618">
        <v>0</v>
      </c>
      <c r="AE4618">
        <v>103.79817604648633</v>
      </c>
    </row>
    <row r="4619" spans="1:31" x14ac:dyDescent="0.25">
      <c r="A4619">
        <v>1674423</v>
      </c>
      <c r="B4619">
        <v>1</v>
      </c>
      <c r="C4619" t="s">
        <v>81</v>
      </c>
      <c r="D4619" t="s">
        <v>119</v>
      </c>
      <c r="E4619" t="s">
        <v>159</v>
      </c>
      <c r="F4619" t="s">
        <v>13391</v>
      </c>
      <c r="G4619" t="s">
        <v>281</v>
      </c>
      <c r="H4619" t="s">
        <v>134</v>
      </c>
      <c r="I4619" t="s">
        <v>135</v>
      </c>
      <c r="J4619" t="s">
        <v>136</v>
      </c>
      <c r="K4619" t="s">
        <v>167</v>
      </c>
      <c r="L4619" t="s">
        <v>13392</v>
      </c>
      <c r="M4619" t="s">
        <v>13393</v>
      </c>
      <c r="N4619">
        <v>7.5967222220000004</v>
      </c>
      <c r="O4619">
        <v>0</v>
      </c>
      <c r="P4619">
        <v>0</v>
      </c>
      <c r="Q4619">
        <v>7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116.8482414536339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116.8482414536339</v>
      </c>
    </row>
    <row r="4620" spans="1:31" x14ac:dyDescent="0.25">
      <c r="A4620">
        <v>1674755</v>
      </c>
      <c r="B4620">
        <v>1</v>
      </c>
      <c r="C4620" t="s">
        <v>81</v>
      </c>
      <c r="D4620" t="s">
        <v>118</v>
      </c>
      <c r="E4620" t="s">
        <v>140</v>
      </c>
      <c r="F4620" t="s">
        <v>13394</v>
      </c>
      <c r="G4620" t="s">
        <v>209</v>
      </c>
      <c r="H4620" t="s">
        <v>143</v>
      </c>
      <c r="I4620" t="s">
        <v>135</v>
      </c>
      <c r="J4620" t="s">
        <v>136</v>
      </c>
      <c r="K4620" t="s">
        <v>137</v>
      </c>
      <c r="L4620" t="s">
        <v>13395</v>
      </c>
      <c r="M4620" t="s">
        <v>13396</v>
      </c>
      <c r="N4620">
        <v>0.63611111099999995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8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4.3696169126521989</v>
      </c>
      <c r="AC4620">
        <v>0</v>
      </c>
      <c r="AD4620">
        <v>0</v>
      </c>
      <c r="AE4620">
        <v>4.3696169126521989</v>
      </c>
    </row>
    <row r="4621" spans="1:31" x14ac:dyDescent="0.25">
      <c r="A4621">
        <v>1674375</v>
      </c>
      <c r="B4621">
        <v>1</v>
      </c>
      <c r="C4621" t="s">
        <v>81</v>
      </c>
      <c r="D4621" t="s">
        <v>128</v>
      </c>
      <c r="E4621" t="s">
        <v>140</v>
      </c>
      <c r="F4621" t="s">
        <v>13397</v>
      </c>
      <c r="G4621" t="s">
        <v>209</v>
      </c>
      <c r="H4621" t="s">
        <v>143</v>
      </c>
      <c r="I4621" t="s">
        <v>135</v>
      </c>
      <c r="J4621" t="s">
        <v>136</v>
      </c>
      <c r="K4621" t="s">
        <v>137</v>
      </c>
      <c r="L4621" t="s">
        <v>13398</v>
      </c>
      <c r="M4621" t="s">
        <v>13399</v>
      </c>
      <c r="N4621">
        <v>1.697777777</v>
      </c>
      <c r="O4621">
        <v>0</v>
      </c>
      <c r="P4621">
        <v>9</v>
      </c>
      <c r="Q4621">
        <v>0</v>
      </c>
      <c r="R4621">
        <v>0</v>
      </c>
      <c r="S4621">
        <v>0</v>
      </c>
      <c r="T4621">
        <v>2</v>
      </c>
      <c r="U4621">
        <v>0</v>
      </c>
      <c r="V4621">
        <v>0</v>
      </c>
      <c r="W4621">
        <v>0</v>
      </c>
      <c r="X4621">
        <v>3.4993420041621377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3.4993420041621377</v>
      </c>
    </row>
    <row r="4622" spans="1:31" x14ac:dyDescent="0.25">
      <c r="A4622">
        <v>1675394</v>
      </c>
      <c r="B4622">
        <v>1</v>
      </c>
      <c r="C4622" t="s">
        <v>80</v>
      </c>
      <c r="D4622" t="s">
        <v>94</v>
      </c>
      <c r="E4622" t="s">
        <v>151</v>
      </c>
      <c r="F4622" t="s">
        <v>13400</v>
      </c>
      <c r="G4622" t="s">
        <v>153</v>
      </c>
      <c r="H4622" t="s">
        <v>143</v>
      </c>
      <c r="I4622" t="s">
        <v>135</v>
      </c>
      <c r="J4622" t="s">
        <v>136</v>
      </c>
      <c r="K4622" t="s">
        <v>137</v>
      </c>
      <c r="L4622" t="s">
        <v>13401</v>
      </c>
      <c r="M4622" t="s">
        <v>13402</v>
      </c>
      <c r="N4622">
        <v>5.8975</v>
      </c>
      <c r="O4622">
        <v>0</v>
      </c>
      <c r="P4622">
        <v>21</v>
      </c>
      <c r="Q4622">
        <v>0</v>
      </c>
      <c r="R4622">
        <v>0</v>
      </c>
      <c r="S4622">
        <v>0</v>
      </c>
      <c r="T4622">
        <v>4</v>
      </c>
      <c r="U4622">
        <v>0</v>
      </c>
      <c r="V4622">
        <v>0</v>
      </c>
      <c r="W4622">
        <v>0</v>
      </c>
      <c r="X4622">
        <v>17.175861729797838</v>
      </c>
      <c r="Y4622">
        <v>0</v>
      </c>
      <c r="Z4622">
        <v>0</v>
      </c>
      <c r="AA4622">
        <v>0</v>
      </c>
      <c r="AB4622">
        <v>8.7538864273801202</v>
      </c>
      <c r="AC4622">
        <v>0</v>
      </c>
      <c r="AD4622">
        <v>0</v>
      </c>
      <c r="AE4622">
        <v>25.929748157177958</v>
      </c>
    </row>
    <row r="4623" spans="1:31" x14ac:dyDescent="0.25">
      <c r="A4623">
        <v>1675007</v>
      </c>
      <c r="B4623">
        <v>1</v>
      </c>
      <c r="C4623" t="s">
        <v>80</v>
      </c>
      <c r="D4623" t="s">
        <v>83</v>
      </c>
      <c r="E4623" t="s">
        <v>159</v>
      </c>
      <c r="F4623" t="s">
        <v>13403</v>
      </c>
      <c r="G4623" t="s">
        <v>596</v>
      </c>
      <c r="H4623" t="s">
        <v>134</v>
      </c>
      <c r="I4623" t="s">
        <v>135</v>
      </c>
      <c r="J4623" t="s">
        <v>136</v>
      </c>
      <c r="K4623" t="s">
        <v>137</v>
      </c>
      <c r="L4623" t="s">
        <v>13404</v>
      </c>
      <c r="M4623" t="s">
        <v>13405</v>
      </c>
      <c r="N4623">
        <v>4.9355555549999997</v>
      </c>
      <c r="O4623">
        <v>0</v>
      </c>
      <c r="P4623">
        <v>0</v>
      </c>
      <c r="Q4623">
        <v>0</v>
      </c>
      <c r="R4623">
        <v>0</v>
      </c>
      <c r="S4623">
        <v>1</v>
      </c>
      <c r="T4623">
        <v>10</v>
      </c>
      <c r="U4623">
        <v>1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34.467908435035888</v>
      </c>
      <c r="AB4623">
        <v>112.17069871168874</v>
      </c>
      <c r="AC4623">
        <v>508.57569154459054</v>
      </c>
      <c r="AD4623">
        <v>0</v>
      </c>
      <c r="AE4623">
        <v>655.21429869131521</v>
      </c>
    </row>
    <row r="4624" spans="1:31" x14ac:dyDescent="0.25">
      <c r="A4624">
        <v>1674853</v>
      </c>
      <c r="B4624">
        <v>1</v>
      </c>
      <c r="C4624" t="s">
        <v>80</v>
      </c>
      <c r="D4624" t="s">
        <v>100</v>
      </c>
      <c r="E4624" t="s">
        <v>131</v>
      </c>
      <c r="F4624" t="s">
        <v>13406</v>
      </c>
      <c r="G4624" t="s">
        <v>161</v>
      </c>
      <c r="H4624" t="s">
        <v>134</v>
      </c>
      <c r="I4624" t="s">
        <v>135</v>
      </c>
      <c r="J4624" t="s">
        <v>136</v>
      </c>
      <c r="K4624" t="s">
        <v>137</v>
      </c>
      <c r="L4624" t="s">
        <v>13407</v>
      </c>
      <c r="M4624" t="s">
        <v>13408</v>
      </c>
      <c r="N4624">
        <v>1.035833333</v>
      </c>
      <c r="O4624">
        <v>0</v>
      </c>
      <c r="P4624">
        <v>685</v>
      </c>
      <c r="Q4624">
        <v>0</v>
      </c>
      <c r="R4624">
        <v>135</v>
      </c>
      <c r="S4624">
        <v>5</v>
      </c>
      <c r="T4624">
        <v>140</v>
      </c>
      <c r="U4624">
        <v>0</v>
      </c>
      <c r="V4624">
        <v>0</v>
      </c>
      <c r="W4624">
        <v>0</v>
      </c>
      <c r="X4624">
        <v>204.69092441887153</v>
      </c>
      <c r="Y4624">
        <v>0</v>
      </c>
      <c r="Z4624">
        <v>24.248771907770955</v>
      </c>
      <c r="AA4624">
        <v>279.56967504167511</v>
      </c>
      <c r="AB4624">
        <v>149.60797428389185</v>
      </c>
      <c r="AC4624">
        <v>0</v>
      </c>
      <c r="AD4624">
        <v>0</v>
      </c>
      <c r="AE4624">
        <v>658.11734565220945</v>
      </c>
    </row>
    <row r="4625" spans="1:31" x14ac:dyDescent="0.25">
      <c r="A4625">
        <v>1675156</v>
      </c>
      <c r="B4625">
        <v>1</v>
      </c>
      <c r="C4625" t="s">
        <v>80</v>
      </c>
      <c r="D4625" t="s">
        <v>110</v>
      </c>
      <c r="E4625" t="s">
        <v>151</v>
      </c>
      <c r="F4625" t="s">
        <v>13409</v>
      </c>
      <c r="G4625" t="s">
        <v>153</v>
      </c>
      <c r="H4625" t="s">
        <v>143</v>
      </c>
      <c r="I4625" t="s">
        <v>135</v>
      </c>
      <c r="J4625" t="s">
        <v>136</v>
      </c>
      <c r="K4625" t="s">
        <v>137</v>
      </c>
      <c r="L4625" t="s">
        <v>13410</v>
      </c>
      <c r="M4625" t="s">
        <v>13411</v>
      </c>
      <c r="N4625">
        <v>1.5566666659999999</v>
      </c>
      <c r="O4625">
        <v>0</v>
      </c>
      <c r="P4625">
        <v>226</v>
      </c>
      <c r="Q4625">
        <v>0</v>
      </c>
      <c r="R4625">
        <v>0</v>
      </c>
      <c r="S4625">
        <v>0</v>
      </c>
      <c r="T4625">
        <v>25</v>
      </c>
      <c r="U4625">
        <v>0</v>
      </c>
      <c r="V4625">
        <v>0</v>
      </c>
      <c r="W4625">
        <v>0</v>
      </c>
      <c r="X4625">
        <v>176.43801428594827</v>
      </c>
      <c r="Y4625">
        <v>0</v>
      </c>
      <c r="Z4625">
        <v>0</v>
      </c>
      <c r="AA4625">
        <v>0</v>
      </c>
      <c r="AB4625">
        <v>27.843932690191664</v>
      </c>
      <c r="AC4625">
        <v>0</v>
      </c>
      <c r="AD4625">
        <v>0</v>
      </c>
      <c r="AE4625">
        <v>204.28194697613992</v>
      </c>
    </row>
    <row r="4626" spans="1:31" x14ac:dyDescent="0.25">
      <c r="A4626">
        <v>1674807</v>
      </c>
      <c r="B4626">
        <v>1</v>
      </c>
      <c r="C4626" t="s">
        <v>80</v>
      </c>
      <c r="D4626" t="s">
        <v>83</v>
      </c>
      <c r="E4626" t="s">
        <v>151</v>
      </c>
      <c r="F4626" t="s">
        <v>13412</v>
      </c>
      <c r="G4626" t="s">
        <v>1447</v>
      </c>
      <c r="H4626" t="s">
        <v>143</v>
      </c>
      <c r="I4626" t="s">
        <v>135</v>
      </c>
      <c r="J4626" t="s">
        <v>136</v>
      </c>
      <c r="K4626" t="s">
        <v>137</v>
      </c>
      <c r="L4626" t="s">
        <v>13413</v>
      </c>
      <c r="M4626" t="s">
        <v>13414</v>
      </c>
      <c r="N4626">
        <v>1.608333333</v>
      </c>
      <c r="O4626">
        <v>0</v>
      </c>
      <c r="P4626">
        <v>24</v>
      </c>
      <c r="Q4626">
        <v>0</v>
      </c>
      <c r="R4626">
        <v>0</v>
      </c>
      <c r="S4626">
        <v>0</v>
      </c>
      <c r="T4626">
        <v>3</v>
      </c>
      <c r="U4626">
        <v>0</v>
      </c>
      <c r="V4626">
        <v>0</v>
      </c>
      <c r="W4626">
        <v>0</v>
      </c>
      <c r="X4626">
        <v>10.497707139015469</v>
      </c>
      <c r="Y4626">
        <v>0</v>
      </c>
      <c r="Z4626">
        <v>0</v>
      </c>
      <c r="AA4626">
        <v>0</v>
      </c>
      <c r="AB4626">
        <v>3.1672173291491834</v>
      </c>
      <c r="AC4626">
        <v>0</v>
      </c>
      <c r="AD4626">
        <v>0</v>
      </c>
      <c r="AE4626">
        <v>13.664924468164653</v>
      </c>
    </row>
    <row r="4627" spans="1:31" x14ac:dyDescent="0.25">
      <c r="A4627">
        <v>1675202</v>
      </c>
      <c r="B4627">
        <v>1</v>
      </c>
      <c r="C4627" t="s">
        <v>80</v>
      </c>
      <c r="D4627" t="s">
        <v>99</v>
      </c>
      <c r="E4627" t="s">
        <v>164</v>
      </c>
      <c r="F4627" t="s">
        <v>3086</v>
      </c>
      <c r="G4627" t="s">
        <v>723</v>
      </c>
      <c r="H4627" t="s">
        <v>134</v>
      </c>
      <c r="I4627" t="s">
        <v>135</v>
      </c>
      <c r="J4627" t="s">
        <v>136</v>
      </c>
      <c r="K4627" t="s">
        <v>137</v>
      </c>
      <c r="L4627" t="s">
        <v>13415</v>
      </c>
      <c r="M4627" t="s">
        <v>13416</v>
      </c>
      <c r="N4627">
        <v>2.2166666660000001</v>
      </c>
      <c r="O4627">
        <v>7</v>
      </c>
      <c r="P4627">
        <v>1211</v>
      </c>
      <c r="Q4627">
        <v>12</v>
      </c>
      <c r="R4627">
        <v>151</v>
      </c>
      <c r="S4627">
        <v>23</v>
      </c>
      <c r="T4627">
        <v>101</v>
      </c>
      <c r="U4627">
        <v>0</v>
      </c>
      <c r="V4627">
        <v>4</v>
      </c>
      <c r="W4627">
        <v>58.040391961856614</v>
      </c>
      <c r="X4627">
        <v>503.21880965485849</v>
      </c>
      <c r="Y4627">
        <v>54.271688293417412</v>
      </c>
      <c r="Z4627">
        <v>60.597680588203751</v>
      </c>
      <c r="AA4627">
        <v>120.29155439677294</v>
      </c>
      <c r="AB4627">
        <v>87.592354031972576</v>
      </c>
      <c r="AC4627">
        <v>0</v>
      </c>
      <c r="AD4627">
        <v>5.6269309160258842</v>
      </c>
      <c r="AE4627">
        <v>889.63940984310773</v>
      </c>
    </row>
    <row r="4628" spans="1:31" x14ac:dyDescent="0.25">
      <c r="A4628">
        <v>1674661</v>
      </c>
      <c r="B4628">
        <v>1</v>
      </c>
      <c r="C4628" t="s">
        <v>80</v>
      </c>
      <c r="D4628" t="s">
        <v>83</v>
      </c>
      <c r="E4628" t="s">
        <v>151</v>
      </c>
      <c r="F4628" t="s">
        <v>13417</v>
      </c>
      <c r="G4628" t="s">
        <v>153</v>
      </c>
      <c r="H4628" t="s">
        <v>143</v>
      </c>
      <c r="I4628" t="s">
        <v>135</v>
      </c>
      <c r="J4628" t="s">
        <v>136</v>
      </c>
      <c r="K4628" t="s">
        <v>137</v>
      </c>
      <c r="L4628" t="s">
        <v>13418</v>
      </c>
      <c r="M4628" t="s">
        <v>13419</v>
      </c>
      <c r="N4628">
        <v>3.4702777770000002</v>
      </c>
      <c r="O4628">
        <v>0</v>
      </c>
      <c r="P4628">
        <v>86</v>
      </c>
      <c r="Q4628">
        <v>0</v>
      </c>
      <c r="R4628">
        <v>0</v>
      </c>
      <c r="S4628">
        <v>0</v>
      </c>
      <c r="T4628">
        <v>2</v>
      </c>
      <c r="U4628">
        <v>0</v>
      </c>
      <c r="V4628">
        <v>0</v>
      </c>
      <c r="W4628">
        <v>0</v>
      </c>
      <c r="X4628">
        <v>98.168740411216504</v>
      </c>
      <c r="Y4628">
        <v>0</v>
      </c>
      <c r="Z4628">
        <v>0</v>
      </c>
      <c r="AA4628">
        <v>0</v>
      </c>
      <c r="AB4628">
        <v>23.394226814869654</v>
      </c>
      <c r="AC4628">
        <v>0</v>
      </c>
      <c r="AD4628">
        <v>0</v>
      </c>
      <c r="AE4628">
        <v>121.56296722608616</v>
      </c>
    </row>
    <row r="4629" spans="1:31" x14ac:dyDescent="0.25">
      <c r="A4629">
        <v>1675010</v>
      </c>
      <c r="B4629">
        <v>1</v>
      </c>
      <c r="C4629" t="s">
        <v>81</v>
      </c>
      <c r="D4629" t="s">
        <v>118</v>
      </c>
      <c r="E4629" t="s">
        <v>159</v>
      </c>
      <c r="F4629" t="s">
        <v>13420</v>
      </c>
      <c r="G4629" t="s">
        <v>596</v>
      </c>
      <c r="H4629" t="s">
        <v>134</v>
      </c>
      <c r="I4629" t="s">
        <v>135</v>
      </c>
      <c r="J4629" t="s">
        <v>136</v>
      </c>
      <c r="K4629" t="s">
        <v>137</v>
      </c>
      <c r="L4629" t="s">
        <v>13421</v>
      </c>
      <c r="M4629" t="s">
        <v>13422</v>
      </c>
      <c r="N4629">
        <v>1.7513888879999999</v>
      </c>
      <c r="O4629">
        <v>1</v>
      </c>
      <c r="P4629">
        <v>0</v>
      </c>
      <c r="Q4629">
        <v>0</v>
      </c>
      <c r="R4629">
        <v>32</v>
      </c>
      <c r="S4629">
        <v>1</v>
      </c>
      <c r="T4629">
        <v>5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20.429651034978818</v>
      </c>
      <c r="AA4629">
        <v>216.40914949658679</v>
      </c>
      <c r="AB4629">
        <v>18.930307812166937</v>
      </c>
      <c r="AC4629">
        <v>0</v>
      </c>
      <c r="AD4629">
        <v>0</v>
      </c>
      <c r="AE4629">
        <v>255.76910834373254</v>
      </c>
    </row>
    <row r="4630" spans="1:31" x14ac:dyDescent="0.25">
      <c r="A4630">
        <v>1674701</v>
      </c>
      <c r="B4630">
        <v>1</v>
      </c>
      <c r="C4630" t="s">
        <v>81</v>
      </c>
      <c r="D4630" t="s">
        <v>127</v>
      </c>
      <c r="E4630" t="s">
        <v>151</v>
      </c>
      <c r="F4630" t="s">
        <v>13423</v>
      </c>
      <c r="G4630" t="s">
        <v>222</v>
      </c>
      <c r="H4630" t="s">
        <v>143</v>
      </c>
      <c r="I4630" t="s">
        <v>135</v>
      </c>
      <c r="J4630" t="s">
        <v>136</v>
      </c>
      <c r="K4630" t="s">
        <v>137</v>
      </c>
      <c r="L4630" t="s">
        <v>13424</v>
      </c>
      <c r="M4630" t="s">
        <v>13425</v>
      </c>
      <c r="N4630">
        <v>5.3380555550000004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1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0.34149635262260225</v>
      </c>
      <c r="AC4630">
        <v>0</v>
      </c>
      <c r="AD4630">
        <v>0</v>
      </c>
      <c r="AE4630">
        <v>0.34149635262260225</v>
      </c>
    </row>
    <row r="4631" spans="1:31" x14ac:dyDescent="0.25">
      <c r="A4631">
        <v>1675199</v>
      </c>
      <c r="B4631">
        <v>1</v>
      </c>
      <c r="C4631" t="s">
        <v>81</v>
      </c>
      <c r="D4631" t="s">
        <v>128</v>
      </c>
      <c r="E4631" t="s">
        <v>151</v>
      </c>
      <c r="F4631" t="s">
        <v>13426</v>
      </c>
      <c r="G4631" t="s">
        <v>222</v>
      </c>
      <c r="H4631" t="s">
        <v>143</v>
      </c>
      <c r="I4631" t="s">
        <v>135</v>
      </c>
      <c r="J4631" t="s">
        <v>136</v>
      </c>
      <c r="K4631" t="s">
        <v>137</v>
      </c>
      <c r="L4631" t="s">
        <v>13427</v>
      </c>
      <c r="M4631" t="s">
        <v>13428</v>
      </c>
      <c r="N4631">
        <v>4.5447222219999999</v>
      </c>
      <c r="O4631">
        <v>0</v>
      </c>
      <c r="P4631">
        <v>21</v>
      </c>
      <c r="Q4631">
        <v>0</v>
      </c>
      <c r="R4631">
        <v>0</v>
      </c>
      <c r="S4631">
        <v>0</v>
      </c>
      <c r="T4631">
        <v>3</v>
      </c>
      <c r="U4631">
        <v>0</v>
      </c>
      <c r="V4631">
        <v>0</v>
      </c>
      <c r="W4631">
        <v>0</v>
      </c>
      <c r="X4631">
        <v>22.509888777361688</v>
      </c>
      <c r="Y4631">
        <v>0</v>
      </c>
      <c r="Z4631">
        <v>0</v>
      </c>
      <c r="AA4631">
        <v>0</v>
      </c>
      <c r="AB4631">
        <v>5.6855346197573295</v>
      </c>
      <c r="AC4631">
        <v>0</v>
      </c>
      <c r="AD4631">
        <v>0</v>
      </c>
      <c r="AE4631">
        <v>28.195423397119018</v>
      </c>
    </row>
    <row r="4632" spans="1:31" x14ac:dyDescent="0.25">
      <c r="A4632">
        <v>1674916</v>
      </c>
      <c r="B4632">
        <v>1</v>
      </c>
      <c r="C4632" t="s">
        <v>80</v>
      </c>
      <c r="D4632" t="s">
        <v>100</v>
      </c>
      <c r="E4632" t="s">
        <v>164</v>
      </c>
      <c r="F4632" t="s">
        <v>13429</v>
      </c>
      <c r="G4632" t="s">
        <v>555</v>
      </c>
      <c r="H4632" t="s">
        <v>134</v>
      </c>
      <c r="I4632" t="s">
        <v>135</v>
      </c>
      <c r="J4632" t="s">
        <v>136</v>
      </c>
      <c r="K4632" t="s">
        <v>137</v>
      </c>
      <c r="L4632" t="s">
        <v>13430</v>
      </c>
      <c r="M4632" t="s">
        <v>13431</v>
      </c>
      <c r="N4632">
        <v>2.5733333329999999</v>
      </c>
      <c r="O4632">
        <v>0</v>
      </c>
      <c r="P4632">
        <v>0</v>
      </c>
      <c r="Q4632">
        <v>16</v>
      </c>
      <c r="R4632">
        <v>16</v>
      </c>
      <c r="S4632">
        <v>2</v>
      </c>
      <c r="T4632">
        <v>1</v>
      </c>
      <c r="U4632">
        <v>0</v>
      </c>
      <c r="V4632">
        <v>0</v>
      </c>
      <c r="W4632">
        <v>0</v>
      </c>
      <c r="X4632">
        <v>0</v>
      </c>
      <c r="Y4632">
        <v>266.19621831217717</v>
      </c>
      <c r="Z4632">
        <v>46.027786449509662</v>
      </c>
      <c r="AA4632">
        <v>1.3920588741945599</v>
      </c>
      <c r="AB4632">
        <v>4.6281252770885324</v>
      </c>
      <c r="AC4632">
        <v>0</v>
      </c>
      <c r="AD4632">
        <v>0</v>
      </c>
      <c r="AE4632">
        <v>318.24418891296995</v>
      </c>
    </row>
    <row r="4633" spans="1:31" x14ac:dyDescent="0.25">
      <c r="A4633">
        <v>1674395</v>
      </c>
      <c r="B4633">
        <v>1</v>
      </c>
      <c r="C4633" t="s">
        <v>80</v>
      </c>
      <c r="D4633" t="s">
        <v>83</v>
      </c>
      <c r="E4633" t="s">
        <v>140</v>
      </c>
      <c r="F4633" t="s">
        <v>13432</v>
      </c>
      <c r="G4633" t="s">
        <v>153</v>
      </c>
      <c r="H4633" t="s">
        <v>143</v>
      </c>
      <c r="I4633" t="s">
        <v>135</v>
      </c>
      <c r="J4633" t="s">
        <v>136</v>
      </c>
      <c r="K4633" t="s">
        <v>137</v>
      </c>
      <c r="L4633" t="s">
        <v>13433</v>
      </c>
      <c r="M4633" t="s">
        <v>13434</v>
      </c>
      <c r="N4633">
        <v>0.47972222199999998</v>
      </c>
      <c r="O4633">
        <v>0</v>
      </c>
      <c r="P4633">
        <v>0</v>
      </c>
      <c r="Q4633">
        <v>0</v>
      </c>
      <c r="R4633">
        <v>1</v>
      </c>
      <c r="S4633">
        <v>0</v>
      </c>
      <c r="T4633">
        <v>9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8.3457801919158331E-2</v>
      </c>
      <c r="AA4633">
        <v>0</v>
      </c>
      <c r="AB4633">
        <v>53.891828726928281</v>
      </c>
      <c r="AC4633">
        <v>0</v>
      </c>
      <c r="AD4633">
        <v>0</v>
      </c>
      <c r="AE4633">
        <v>53.975286528847441</v>
      </c>
    </row>
    <row r="4634" spans="1:31" x14ac:dyDescent="0.25">
      <c r="A4634">
        <v>1675391</v>
      </c>
      <c r="B4634">
        <v>1</v>
      </c>
      <c r="C4634" t="s">
        <v>81</v>
      </c>
      <c r="D4634" t="s">
        <v>118</v>
      </c>
      <c r="E4634" t="s">
        <v>151</v>
      </c>
      <c r="F4634" t="s">
        <v>7834</v>
      </c>
      <c r="G4634" t="s">
        <v>153</v>
      </c>
      <c r="H4634" t="s">
        <v>143</v>
      </c>
      <c r="I4634" t="s">
        <v>135</v>
      </c>
      <c r="J4634" t="s">
        <v>136</v>
      </c>
      <c r="K4634" t="s">
        <v>137</v>
      </c>
      <c r="L4634" t="s">
        <v>13435</v>
      </c>
      <c r="M4634" t="s">
        <v>13436</v>
      </c>
      <c r="N4634">
        <v>4.2516666660000002</v>
      </c>
      <c r="O4634">
        <v>0</v>
      </c>
      <c r="P4634">
        <v>4</v>
      </c>
      <c r="Q4634">
        <v>0</v>
      </c>
      <c r="R4634">
        <v>1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2.0590880772988918</v>
      </c>
      <c r="Y4634">
        <v>0</v>
      </c>
      <c r="Z4634">
        <v>0.80082449010482826</v>
      </c>
      <c r="AA4634">
        <v>0</v>
      </c>
      <c r="AB4634">
        <v>0</v>
      </c>
      <c r="AC4634">
        <v>0</v>
      </c>
      <c r="AD4634">
        <v>0</v>
      </c>
      <c r="AE4634">
        <v>2.85991256740372</v>
      </c>
    </row>
    <row r="4635" spans="1:31" x14ac:dyDescent="0.25">
      <c r="A4635">
        <v>1674987</v>
      </c>
      <c r="B4635">
        <v>1</v>
      </c>
      <c r="C4635" t="s">
        <v>80</v>
      </c>
      <c r="D4635" t="s">
        <v>85</v>
      </c>
      <c r="E4635" t="s">
        <v>140</v>
      </c>
      <c r="F4635" t="s">
        <v>13437</v>
      </c>
      <c r="G4635" t="s">
        <v>197</v>
      </c>
      <c r="H4635" t="s">
        <v>143</v>
      </c>
      <c r="I4635" t="s">
        <v>135</v>
      </c>
      <c r="J4635" t="s">
        <v>136</v>
      </c>
      <c r="K4635" t="s">
        <v>137</v>
      </c>
      <c r="L4635" t="s">
        <v>13438</v>
      </c>
      <c r="M4635" t="s">
        <v>13439</v>
      </c>
      <c r="N4635">
        <v>6.9911111110000004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1.841087111466569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1.841087111466569</v>
      </c>
    </row>
    <row r="4636" spans="1:31" x14ac:dyDescent="0.25">
      <c r="A4636">
        <v>1675434</v>
      </c>
      <c r="B4636">
        <v>1</v>
      </c>
      <c r="C4636" t="s">
        <v>80</v>
      </c>
      <c r="D4636" t="s">
        <v>94</v>
      </c>
      <c r="E4636" t="s">
        <v>164</v>
      </c>
      <c r="F4636" t="s">
        <v>6234</v>
      </c>
      <c r="G4636" t="s">
        <v>161</v>
      </c>
      <c r="H4636" t="s">
        <v>134</v>
      </c>
      <c r="I4636" t="s">
        <v>135</v>
      </c>
      <c r="J4636" t="s">
        <v>136</v>
      </c>
      <c r="K4636" t="s">
        <v>137</v>
      </c>
      <c r="L4636" t="s">
        <v>13440</v>
      </c>
      <c r="M4636" t="s">
        <v>13441</v>
      </c>
      <c r="N4636">
        <v>3.9933333329999998</v>
      </c>
      <c r="O4636">
        <v>0</v>
      </c>
      <c r="P4636">
        <v>136</v>
      </c>
      <c r="Q4636">
        <v>0</v>
      </c>
      <c r="R4636">
        <v>0</v>
      </c>
      <c r="S4636">
        <v>1</v>
      </c>
      <c r="T4636">
        <v>8</v>
      </c>
      <c r="U4636">
        <v>0</v>
      </c>
      <c r="V4636">
        <v>0</v>
      </c>
      <c r="W4636">
        <v>0</v>
      </c>
      <c r="X4636">
        <v>36.778209699247121</v>
      </c>
      <c r="Y4636">
        <v>0</v>
      </c>
      <c r="Z4636">
        <v>0</v>
      </c>
      <c r="AA4636">
        <v>3.6202423496409817</v>
      </c>
      <c r="AB4636">
        <v>5.805385024593976</v>
      </c>
      <c r="AC4636">
        <v>0</v>
      </c>
      <c r="AD4636">
        <v>0</v>
      </c>
      <c r="AE4636">
        <v>46.203837073482077</v>
      </c>
    </row>
    <row r="4637" spans="1:31" x14ac:dyDescent="0.25">
      <c r="A4637">
        <v>1674967</v>
      </c>
      <c r="B4637">
        <v>1</v>
      </c>
      <c r="C4637" t="s">
        <v>80</v>
      </c>
      <c r="D4637" t="s">
        <v>101</v>
      </c>
      <c r="E4637" t="s">
        <v>140</v>
      </c>
      <c r="F4637" t="s">
        <v>13442</v>
      </c>
      <c r="G4637" t="s">
        <v>142</v>
      </c>
      <c r="H4637" t="s">
        <v>143</v>
      </c>
      <c r="I4637" t="s">
        <v>135</v>
      </c>
      <c r="J4637" t="s">
        <v>136</v>
      </c>
      <c r="K4637" t="s">
        <v>137</v>
      </c>
      <c r="L4637" t="s">
        <v>13443</v>
      </c>
      <c r="M4637" t="s">
        <v>13444</v>
      </c>
      <c r="N4637">
        <v>2.4930555550000002</v>
      </c>
      <c r="O4637">
        <v>0</v>
      </c>
      <c r="P4637">
        <v>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2.3229835250297848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2.3229835250297848</v>
      </c>
    </row>
    <row r="4638" spans="1:31" x14ac:dyDescent="0.25">
      <c r="A4638">
        <v>1675371</v>
      </c>
      <c r="B4638">
        <v>1</v>
      </c>
      <c r="C4638" t="s">
        <v>81</v>
      </c>
      <c r="D4638" t="s">
        <v>112</v>
      </c>
      <c r="E4638" t="s">
        <v>146</v>
      </c>
      <c r="F4638" t="s">
        <v>13445</v>
      </c>
      <c r="G4638" t="s">
        <v>4231</v>
      </c>
      <c r="H4638" t="s">
        <v>143</v>
      </c>
      <c r="I4638" t="s">
        <v>135</v>
      </c>
      <c r="J4638" t="s">
        <v>136</v>
      </c>
      <c r="K4638" t="s">
        <v>137</v>
      </c>
      <c r="L4638" t="s">
        <v>13446</v>
      </c>
      <c r="M4638" t="s">
        <v>13447</v>
      </c>
      <c r="N4638">
        <v>4.2713888879999997</v>
      </c>
      <c r="O4638">
        <v>0</v>
      </c>
      <c r="P4638">
        <v>144</v>
      </c>
      <c r="Q4638">
        <v>0</v>
      </c>
      <c r="R4638">
        <v>21</v>
      </c>
      <c r="S4638">
        <v>0</v>
      </c>
      <c r="T4638">
        <v>24</v>
      </c>
      <c r="U4638">
        <v>0</v>
      </c>
      <c r="V4638">
        <v>0</v>
      </c>
      <c r="W4638">
        <v>0</v>
      </c>
      <c r="X4638">
        <v>115.45488467262471</v>
      </c>
      <c r="Y4638">
        <v>0</v>
      </c>
      <c r="Z4638">
        <v>4.1305519836150406</v>
      </c>
      <c r="AA4638">
        <v>0</v>
      </c>
      <c r="AB4638">
        <v>19.227631485622013</v>
      </c>
      <c r="AC4638">
        <v>0</v>
      </c>
      <c r="AD4638">
        <v>0</v>
      </c>
      <c r="AE4638">
        <v>138.81306814186178</v>
      </c>
    </row>
    <row r="4639" spans="1:31" x14ac:dyDescent="0.25">
      <c r="A4639">
        <v>1674873</v>
      </c>
      <c r="B4639">
        <v>1</v>
      </c>
      <c r="C4639" t="s">
        <v>80</v>
      </c>
      <c r="D4639" t="s">
        <v>90</v>
      </c>
      <c r="E4639" t="s">
        <v>140</v>
      </c>
      <c r="F4639" t="s">
        <v>13448</v>
      </c>
      <c r="G4639" t="s">
        <v>197</v>
      </c>
      <c r="H4639" t="s">
        <v>143</v>
      </c>
      <c r="I4639" t="s">
        <v>135</v>
      </c>
      <c r="J4639" t="s">
        <v>136</v>
      </c>
      <c r="K4639" t="s">
        <v>137</v>
      </c>
      <c r="L4639" t="s">
        <v>13449</v>
      </c>
      <c r="M4639" t="s">
        <v>13450</v>
      </c>
      <c r="N4639">
        <v>6.4436111110000001</v>
      </c>
      <c r="O4639">
        <v>0</v>
      </c>
      <c r="P4639">
        <v>2</v>
      </c>
      <c r="Q4639">
        <v>0</v>
      </c>
      <c r="R4639">
        <v>0</v>
      </c>
      <c r="S4639">
        <v>0</v>
      </c>
      <c r="T4639">
        <v>1</v>
      </c>
      <c r="U4639">
        <v>0</v>
      </c>
      <c r="V4639">
        <v>0</v>
      </c>
      <c r="W4639">
        <v>0</v>
      </c>
      <c r="X4639">
        <v>4.7767109975762674</v>
      </c>
      <c r="Y4639">
        <v>0</v>
      </c>
      <c r="Z4639">
        <v>0</v>
      </c>
      <c r="AA4639">
        <v>0</v>
      </c>
      <c r="AB4639">
        <v>1.1345573539875202</v>
      </c>
      <c r="AC4639">
        <v>0</v>
      </c>
      <c r="AD4639">
        <v>0</v>
      </c>
      <c r="AE4639">
        <v>5.9112683515637876</v>
      </c>
    </row>
    <row r="4640" spans="1:31" x14ac:dyDescent="0.25">
      <c r="A4640">
        <v>1675136</v>
      </c>
      <c r="B4640">
        <v>1</v>
      </c>
      <c r="C4640" t="s">
        <v>80</v>
      </c>
      <c r="D4640" t="s">
        <v>92</v>
      </c>
      <c r="E4640" t="s">
        <v>164</v>
      </c>
      <c r="F4640" t="s">
        <v>7442</v>
      </c>
      <c r="G4640" t="s">
        <v>161</v>
      </c>
      <c r="H4640" t="s">
        <v>134</v>
      </c>
      <c r="I4640" t="s">
        <v>135</v>
      </c>
      <c r="J4640" t="s">
        <v>136</v>
      </c>
      <c r="K4640" t="s">
        <v>137</v>
      </c>
      <c r="L4640" t="s">
        <v>13451</v>
      </c>
      <c r="M4640" t="s">
        <v>13452</v>
      </c>
      <c r="N4640">
        <v>0.87222222199999999</v>
      </c>
      <c r="O4640">
        <v>0</v>
      </c>
      <c r="P4640">
        <v>864</v>
      </c>
      <c r="Q4640">
        <v>2</v>
      </c>
      <c r="R4640">
        <v>296</v>
      </c>
      <c r="S4640">
        <v>8</v>
      </c>
      <c r="T4640">
        <v>86</v>
      </c>
      <c r="U4640">
        <v>0</v>
      </c>
      <c r="V4640">
        <v>1</v>
      </c>
      <c r="W4640">
        <v>0</v>
      </c>
      <c r="X4640">
        <v>199.68180735496094</v>
      </c>
      <c r="Y4640">
        <v>0.72994273676520005</v>
      </c>
      <c r="Z4640">
        <v>39.590758598350156</v>
      </c>
      <c r="AA4640">
        <v>11.36156258988966</v>
      </c>
      <c r="AB4640">
        <v>76.521237922628771</v>
      </c>
      <c r="AC4640">
        <v>0</v>
      </c>
      <c r="AD4640">
        <v>0</v>
      </c>
      <c r="AE4640">
        <v>327.88530920259473</v>
      </c>
    </row>
    <row r="4641" spans="1:31" x14ac:dyDescent="0.25">
      <c r="A4641">
        <v>1675073</v>
      </c>
      <c r="B4641">
        <v>1</v>
      </c>
      <c r="C4641" t="s">
        <v>81</v>
      </c>
      <c r="D4641" t="s">
        <v>127</v>
      </c>
      <c r="E4641" t="s">
        <v>146</v>
      </c>
      <c r="F4641" t="s">
        <v>13453</v>
      </c>
      <c r="G4641" t="s">
        <v>148</v>
      </c>
      <c r="H4641" t="s">
        <v>143</v>
      </c>
      <c r="I4641" t="s">
        <v>135</v>
      </c>
      <c r="J4641" t="s">
        <v>136</v>
      </c>
      <c r="K4641" t="s">
        <v>137</v>
      </c>
      <c r="L4641" t="s">
        <v>13454</v>
      </c>
      <c r="M4641" t="s">
        <v>13455</v>
      </c>
      <c r="N4641">
        <v>9.4555555550000001</v>
      </c>
      <c r="O4641">
        <v>0</v>
      </c>
      <c r="P4641">
        <v>80</v>
      </c>
      <c r="Q4641">
        <v>0</v>
      </c>
      <c r="R4641">
        <v>4</v>
      </c>
      <c r="S4641">
        <v>0</v>
      </c>
      <c r="T4641">
        <v>6</v>
      </c>
      <c r="U4641">
        <v>0</v>
      </c>
      <c r="V4641">
        <v>0</v>
      </c>
      <c r="W4641">
        <v>0</v>
      </c>
      <c r="X4641">
        <v>131.51726786632599</v>
      </c>
      <c r="Y4641">
        <v>0</v>
      </c>
      <c r="Z4641">
        <v>4.1408059412713563</v>
      </c>
      <c r="AA4641">
        <v>0</v>
      </c>
      <c r="AB4641">
        <v>19.129721924121753</v>
      </c>
      <c r="AC4641">
        <v>0</v>
      </c>
      <c r="AD4641">
        <v>0</v>
      </c>
      <c r="AE4641">
        <v>154.78779573171911</v>
      </c>
    </row>
    <row r="4642" spans="1:31" x14ac:dyDescent="0.25">
      <c r="A4642">
        <v>1675422</v>
      </c>
      <c r="B4642">
        <v>1</v>
      </c>
      <c r="C4642" t="s">
        <v>80</v>
      </c>
      <c r="D4642" t="s">
        <v>108</v>
      </c>
      <c r="E4642" t="s">
        <v>151</v>
      </c>
      <c r="F4642" t="s">
        <v>6581</v>
      </c>
      <c r="G4642" t="s">
        <v>153</v>
      </c>
      <c r="H4642" t="s">
        <v>143</v>
      </c>
      <c r="I4642" t="s">
        <v>135</v>
      </c>
      <c r="J4642" t="s">
        <v>136</v>
      </c>
      <c r="K4642" t="s">
        <v>137</v>
      </c>
      <c r="L4642" t="s">
        <v>13456</v>
      </c>
      <c r="M4642" t="s">
        <v>13457</v>
      </c>
      <c r="N4642">
        <v>3.9416666660000002</v>
      </c>
      <c r="O4642">
        <v>0</v>
      </c>
      <c r="P4642">
        <v>17</v>
      </c>
      <c r="Q4642">
        <v>0</v>
      </c>
      <c r="R4642">
        <v>16</v>
      </c>
      <c r="S4642">
        <v>0</v>
      </c>
      <c r="T4642">
        <v>4</v>
      </c>
      <c r="U4642">
        <v>0</v>
      </c>
      <c r="V4642">
        <v>0</v>
      </c>
      <c r="W4642">
        <v>0</v>
      </c>
      <c r="X4642">
        <v>4.7020232080988151</v>
      </c>
      <c r="Y4642">
        <v>0</v>
      </c>
      <c r="Z4642">
        <v>1.1914856024732221</v>
      </c>
      <c r="AA4642">
        <v>0</v>
      </c>
      <c r="AB4642">
        <v>0.20207603522948886</v>
      </c>
      <c r="AC4642">
        <v>0</v>
      </c>
      <c r="AD4642">
        <v>0</v>
      </c>
      <c r="AE4642">
        <v>6.0955848458015254</v>
      </c>
    </row>
    <row r="4643" spans="1:31" x14ac:dyDescent="0.25">
      <c r="A4643">
        <v>1675179</v>
      </c>
      <c r="B4643">
        <v>1</v>
      </c>
      <c r="C4643" t="s">
        <v>80</v>
      </c>
      <c r="D4643" t="s">
        <v>100</v>
      </c>
      <c r="E4643" t="s">
        <v>159</v>
      </c>
      <c r="F4643" t="s">
        <v>5642</v>
      </c>
      <c r="G4643" t="s">
        <v>1828</v>
      </c>
      <c r="H4643" t="s">
        <v>134</v>
      </c>
      <c r="I4643" t="s">
        <v>135</v>
      </c>
      <c r="J4643" t="s">
        <v>136</v>
      </c>
      <c r="K4643" t="s">
        <v>137</v>
      </c>
      <c r="L4643" t="s">
        <v>13458</v>
      </c>
      <c r="M4643" t="s">
        <v>13459</v>
      </c>
      <c r="N4643">
        <v>3.7155555549999999</v>
      </c>
      <c r="O4643">
        <v>0</v>
      </c>
      <c r="P4643">
        <v>97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56.621089885241517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56.621089885241517</v>
      </c>
    </row>
    <row r="4644" spans="1:31" x14ac:dyDescent="0.25">
      <c r="A4644">
        <v>1674936</v>
      </c>
      <c r="B4644">
        <v>1</v>
      </c>
      <c r="C4644" t="s">
        <v>80</v>
      </c>
      <c r="D4644" t="s">
        <v>83</v>
      </c>
      <c r="E4644" t="s">
        <v>140</v>
      </c>
      <c r="F4644" t="s">
        <v>13460</v>
      </c>
      <c r="G4644" t="s">
        <v>389</v>
      </c>
      <c r="H4644" t="s">
        <v>143</v>
      </c>
      <c r="I4644" t="s">
        <v>135</v>
      </c>
      <c r="J4644" t="s">
        <v>136</v>
      </c>
      <c r="K4644" t="s">
        <v>137</v>
      </c>
      <c r="L4644" t="s">
        <v>13461</v>
      </c>
      <c r="M4644" t="s">
        <v>13462</v>
      </c>
      <c r="N4644">
        <v>6.0566666659999999</v>
      </c>
      <c r="O4644">
        <v>0</v>
      </c>
      <c r="P4644">
        <v>9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14.66756346519626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14.66756346519626</v>
      </c>
    </row>
    <row r="4645" spans="1:31" x14ac:dyDescent="0.25">
      <c r="A4645">
        <v>1675328</v>
      </c>
      <c r="B4645">
        <v>1</v>
      </c>
      <c r="C4645" t="s">
        <v>81</v>
      </c>
      <c r="D4645" t="s">
        <v>120</v>
      </c>
      <c r="E4645" t="s">
        <v>146</v>
      </c>
      <c r="F4645" t="s">
        <v>13463</v>
      </c>
      <c r="G4645" t="s">
        <v>148</v>
      </c>
      <c r="H4645" t="s">
        <v>143</v>
      </c>
      <c r="I4645" t="s">
        <v>135</v>
      </c>
      <c r="J4645" t="s">
        <v>136</v>
      </c>
      <c r="K4645" t="s">
        <v>137</v>
      </c>
      <c r="L4645" t="s">
        <v>13464</v>
      </c>
      <c r="M4645" t="s">
        <v>13465</v>
      </c>
      <c r="N4645">
        <v>2.4900000000000002</v>
      </c>
      <c r="O4645">
        <v>0</v>
      </c>
      <c r="P4645">
        <v>174</v>
      </c>
      <c r="Q4645">
        <v>0</v>
      </c>
      <c r="R4645">
        <v>10</v>
      </c>
      <c r="S4645">
        <v>0</v>
      </c>
      <c r="T4645">
        <v>22</v>
      </c>
      <c r="U4645">
        <v>0</v>
      </c>
      <c r="V4645">
        <v>0</v>
      </c>
      <c r="W4645">
        <v>0</v>
      </c>
      <c r="X4645">
        <v>121.83611501493654</v>
      </c>
      <c r="Y4645">
        <v>0</v>
      </c>
      <c r="Z4645">
        <v>4.4166935244805092</v>
      </c>
      <c r="AA4645">
        <v>0</v>
      </c>
      <c r="AB4645">
        <v>8.9116757085133997</v>
      </c>
      <c r="AC4645">
        <v>0</v>
      </c>
      <c r="AD4645">
        <v>0</v>
      </c>
      <c r="AE4645">
        <v>135.16448424793043</v>
      </c>
    </row>
    <row r="4646" spans="1:31" x14ac:dyDescent="0.25">
      <c r="A4646">
        <v>1674638</v>
      </c>
      <c r="B4646">
        <v>1</v>
      </c>
      <c r="C4646" t="s">
        <v>80</v>
      </c>
      <c r="D4646" t="s">
        <v>90</v>
      </c>
      <c r="E4646" t="s">
        <v>151</v>
      </c>
      <c r="F4646" t="s">
        <v>13466</v>
      </c>
      <c r="G4646" t="s">
        <v>1061</v>
      </c>
      <c r="H4646" t="s">
        <v>143</v>
      </c>
      <c r="I4646" t="s">
        <v>135</v>
      </c>
      <c r="J4646" t="s">
        <v>136</v>
      </c>
      <c r="K4646" t="s">
        <v>137</v>
      </c>
      <c r="L4646" t="s">
        <v>13467</v>
      </c>
      <c r="M4646" t="s">
        <v>13468</v>
      </c>
      <c r="N4646">
        <v>4.7666666659999999</v>
      </c>
      <c r="O4646">
        <v>0</v>
      </c>
      <c r="P4646">
        <v>164</v>
      </c>
      <c r="Q4646">
        <v>0</v>
      </c>
      <c r="R4646">
        <v>0</v>
      </c>
      <c r="S4646">
        <v>0</v>
      </c>
      <c r="T4646">
        <v>10</v>
      </c>
      <c r="U4646">
        <v>0</v>
      </c>
      <c r="V4646">
        <v>0</v>
      </c>
      <c r="W4646">
        <v>0</v>
      </c>
      <c r="X4646">
        <v>207.91601048198422</v>
      </c>
      <c r="Y4646">
        <v>0</v>
      </c>
      <c r="Z4646">
        <v>0</v>
      </c>
      <c r="AA4646">
        <v>0</v>
      </c>
      <c r="AB4646">
        <v>49.685328984730631</v>
      </c>
      <c r="AC4646">
        <v>0</v>
      </c>
      <c r="AD4646">
        <v>0</v>
      </c>
      <c r="AE4646">
        <v>257.60133946671488</v>
      </c>
    </row>
    <row r="4647" spans="1:31" x14ac:dyDescent="0.25">
      <c r="A4647">
        <v>1674881</v>
      </c>
      <c r="B4647">
        <v>1</v>
      </c>
      <c r="C4647" t="s">
        <v>81</v>
      </c>
      <c r="D4647" t="s">
        <v>115</v>
      </c>
      <c r="E4647" t="s">
        <v>159</v>
      </c>
      <c r="F4647" t="s">
        <v>13469</v>
      </c>
      <c r="G4647" t="s">
        <v>596</v>
      </c>
      <c r="H4647" t="s">
        <v>134</v>
      </c>
      <c r="I4647" t="s">
        <v>135</v>
      </c>
      <c r="J4647" t="s">
        <v>136</v>
      </c>
      <c r="K4647" t="s">
        <v>137</v>
      </c>
      <c r="L4647" t="s">
        <v>13470</v>
      </c>
      <c r="M4647" t="s">
        <v>13471</v>
      </c>
      <c r="N4647">
        <v>2.4505555550000002</v>
      </c>
      <c r="O4647">
        <v>0</v>
      </c>
      <c r="P4647">
        <v>161</v>
      </c>
      <c r="Q4647">
        <v>4</v>
      </c>
      <c r="R4647">
        <v>15</v>
      </c>
      <c r="S4647">
        <v>3</v>
      </c>
      <c r="T4647">
        <v>7</v>
      </c>
      <c r="U4647">
        <v>0</v>
      </c>
      <c r="V4647">
        <v>0</v>
      </c>
      <c r="W4647">
        <v>0</v>
      </c>
      <c r="X4647">
        <v>26.397894936247081</v>
      </c>
      <c r="Y4647">
        <v>6.2240882332067891</v>
      </c>
      <c r="Z4647">
        <v>3.2836734980443811</v>
      </c>
      <c r="AA4647">
        <v>23.147759859125944</v>
      </c>
      <c r="AB4647">
        <v>3.8127734085769087</v>
      </c>
      <c r="AC4647">
        <v>0</v>
      </c>
      <c r="AD4647">
        <v>0</v>
      </c>
      <c r="AE4647">
        <v>62.866189935201099</v>
      </c>
    </row>
    <row r="4648" spans="1:31" x14ac:dyDescent="0.25">
      <c r="A4648">
        <v>1674489</v>
      </c>
      <c r="B4648">
        <v>1</v>
      </c>
      <c r="C4648" t="s">
        <v>81</v>
      </c>
      <c r="D4648" t="s">
        <v>116</v>
      </c>
      <c r="E4648" t="s">
        <v>131</v>
      </c>
      <c r="F4648" t="s">
        <v>13472</v>
      </c>
      <c r="G4648" t="s">
        <v>161</v>
      </c>
      <c r="H4648" t="s">
        <v>134</v>
      </c>
      <c r="I4648" t="s">
        <v>135</v>
      </c>
      <c r="J4648" t="s">
        <v>136</v>
      </c>
      <c r="K4648" t="s">
        <v>137</v>
      </c>
      <c r="L4648" t="s">
        <v>13473</v>
      </c>
      <c r="M4648" t="s">
        <v>13474</v>
      </c>
      <c r="N4648">
        <v>2.6541666660000001</v>
      </c>
      <c r="O4648">
        <v>0</v>
      </c>
      <c r="P4648">
        <v>1</v>
      </c>
      <c r="Q4648">
        <v>0</v>
      </c>
      <c r="R4648">
        <v>2</v>
      </c>
      <c r="S4648">
        <v>0</v>
      </c>
      <c r="T4648">
        <v>2</v>
      </c>
      <c r="U4648">
        <v>0</v>
      </c>
      <c r="V4648">
        <v>0</v>
      </c>
      <c r="W4648">
        <v>0</v>
      </c>
      <c r="X4648">
        <v>7.8707480844722233E-2</v>
      </c>
      <c r="Y4648">
        <v>0</v>
      </c>
      <c r="Z4648">
        <v>3.4591908599130555E-2</v>
      </c>
      <c r="AA4648">
        <v>0</v>
      </c>
      <c r="AB4648">
        <v>0</v>
      </c>
      <c r="AC4648">
        <v>0</v>
      </c>
      <c r="AD4648">
        <v>0</v>
      </c>
      <c r="AE4648">
        <v>0.11329938944385279</v>
      </c>
    </row>
    <row r="4649" spans="1:31" x14ac:dyDescent="0.25">
      <c r="A4649">
        <v>1674430</v>
      </c>
      <c r="B4649">
        <v>1</v>
      </c>
      <c r="C4649" t="s">
        <v>80</v>
      </c>
      <c r="D4649" t="s">
        <v>92</v>
      </c>
      <c r="E4649" t="s">
        <v>140</v>
      </c>
      <c r="F4649" t="s">
        <v>13475</v>
      </c>
      <c r="G4649" t="s">
        <v>197</v>
      </c>
      <c r="H4649" t="s">
        <v>143</v>
      </c>
      <c r="I4649" t="s">
        <v>135</v>
      </c>
      <c r="J4649" t="s">
        <v>136</v>
      </c>
      <c r="K4649" t="s">
        <v>137</v>
      </c>
      <c r="L4649" t="s">
        <v>13476</v>
      </c>
      <c r="M4649" t="s">
        <v>13477</v>
      </c>
      <c r="N4649">
        <v>1.946111111</v>
      </c>
      <c r="O4649">
        <v>0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</row>
    <row r="4650" spans="1:31" x14ac:dyDescent="0.25">
      <c r="A4650">
        <v>1674902</v>
      </c>
      <c r="B4650">
        <v>1</v>
      </c>
      <c r="C4650" t="s">
        <v>80</v>
      </c>
      <c r="D4650" t="s">
        <v>105</v>
      </c>
      <c r="E4650" t="s">
        <v>164</v>
      </c>
      <c r="F4650" t="s">
        <v>10857</v>
      </c>
      <c r="G4650" t="s">
        <v>161</v>
      </c>
      <c r="H4650" t="s">
        <v>134</v>
      </c>
      <c r="I4650" t="s">
        <v>135</v>
      </c>
      <c r="J4650" t="s">
        <v>136</v>
      </c>
      <c r="K4650" t="s">
        <v>137</v>
      </c>
      <c r="L4650" t="s">
        <v>13478</v>
      </c>
      <c r="M4650" t="s">
        <v>13479</v>
      </c>
      <c r="N4650">
        <v>1.4258333329999999</v>
      </c>
      <c r="O4650">
        <v>7</v>
      </c>
      <c r="P4650">
        <v>1057</v>
      </c>
      <c r="Q4650">
        <v>19</v>
      </c>
      <c r="R4650">
        <v>681</v>
      </c>
      <c r="S4650">
        <v>17</v>
      </c>
      <c r="T4650">
        <v>132</v>
      </c>
      <c r="U4650">
        <v>0</v>
      </c>
      <c r="V4650">
        <v>2</v>
      </c>
      <c r="W4650">
        <v>2.0475358510135044</v>
      </c>
      <c r="X4650">
        <v>337.70532153108496</v>
      </c>
      <c r="Y4650">
        <v>140.58865676618908</v>
      </c>
      <c r="Z4650">
        <v>140.80844803913934</v>
      </c>
      <c r="AA4650">
        <v>50.518213889482851</v>
      </c>
      <c r="AB4650">
        <v>126.47022397646042</v>
      </c>
      <c r="AC4650">
        <v>0</v>
      </c>
      <c r="AD4650">
        <v>8.7096242440571707</v>
      </c>
      <c r="AE4650">
        <v>806.84802429742717</v>
      </c>
    </row>
    <row r="4651" spans="1:31" x14ac:dyDescent="0.25">
      <c r="A4651">
        <v>1675071</v>
      </c>
      <c r="B4651">
        <v>1</v>
      </c>
      <c r="C4651" t="s">
        <v>80</v>
      </c>
      <c r="D4651" t="s">
        <v>109</v>
      </c>
      <c r="E4651" t="s">
        <v>164</v>
      </c>
      <c r="F4651" t="s">
        <v>13480</v>
      </c>
      <c r="G4651" t="s">
        <v>324</v>
      </c>
      <c r="H4651" t="s">
        <v>134</v>
      </c>
      <c r="I4651" t="s">
        <v>135</v>
      </c>
      <c r="J4651" t="s">
        <v>136</v>
      </c>
      <c r="K4651" t="s">
        <v>137</v>
      </c>
      <c r="L4651" t="s">
        <v>13481</v>
      </c>
      <c r="M4651" t="s">
        <v>13482</v>
      </c>
      <c r="N4651">
        <v>1.7338888880000001</v>
      </c>
      <c r="O4651">
        <v>0</v>
      </c>
      <c r="P4651">
        <v>505</v>
      </c>
      <c r="Q4651">
        <v>0</v>
      </c>
      <c r="R4651">
        <v>26</v>
      </c>
      <c r="S4651">
        <v>1</v>
      </c>
      <c r="T4651">
        <v>63</v>
      </c>
      <c r="U4651">
        <v>0</v>
      </c>
      <c r="V4651">
        <v>0</v>
      </c>
      <c r="W4651">
        <v>0</v>
      </c>
      <c r="X4651">
        <v>119.10496291487512</v>
      </c>
      <c r="Y4651">
        <v>0</v>
      </c>
      <c r="Z4651">
        <v>5.4873455473790402</v>
      </c>
      <c r="AA4651">
        <v>0</v>
      </c>
      <c r="AB4651">
        <v>46.77290447347638</v>
      </c>
      <c r="AC4651">
        <v>0</v>
      </c>
      <c r="AD4651">
        <v>0</v>
      </c>
      <c r="AE4651">
        <v>171.36521293573054</v>
      </c>
    </row>
    <row r="4652" spans="1:31" x14ac:dyDescent="0.25">
      <c r="A4652">
        <v>1674384</v>
      </c>
      <c r="B4652">
        <v>1</v>
      </c>
      <c r="C4652" t="s">
        <v>80</v>
      </c>
      <c r="D4652" t="s">
        <v>85</v>
      </c>
      <c r="E4652" t="s">
        <v>146</v>
      </c>
      <c r="F4652" t="s">
        <v>13483</v>
      </c>
      <c r="G4652" t="s">
        <v>294</v>
      </c>
      <c r="H4652" t="s">
        <v>143</v>
      </c>
      <c r="I4652" t="s">
        <v>135</v>
      </c>
      <c r="J4652" t="s">
        <v>136</v>
      </c>
      <c r="K4652" t="s">
        <v>167</v>
      </c>
      <c r="L4652" t="s">
        <v>13484</v>
      </c>
      <c r="M4652" t="s">
        <v>13485</v>
      </c>
      <c r="N4652">
        <v>0.64689722199999999</v>
      </c>
      <c r="O4652">
        <v>0</v>
      </c>
      <c r="P4652">
        <v>285</v>
      </c>
      <c r="Q4652">
        <v>0</v>
      </c>
      <c r="R4652">
        <v>0</v>
      </c>
      <c r="S4652">
        <v>0</v>
      </c>
      <c r="T4652">
        <v>51</v>
      </c>
      <c r="U4652">
        <v>0</v>
      </c>
      <c r="V4652">
        <v>0</v>
      </c>
      <c r="W4652">
        <v>0</v>
      </c>
      <c r="X4652">
        <v>58.559010884121754</v>
      </c>
      <c r="Y4652">
        <v>0</v>
      </c>
      <c r="Z4652">
        <v>0</v>
      </c>
      <c r="AA4652">
        <v>0</v>
      </c>
      <c r="AB4652">
        <v>49.069238870466734</v>
      </c>
      <c r="AC4652">
        <v>0</v>
      </c>
      <c r="AD4652">
        <v>0</v>
      </c>
      <c r="AE4652">
        <v>107.6282497545885</v>
      </c>
    </row>
    <row r="4653" spans="1:31" x14ac:dyDescent="0.25">
      <c r="A4653">
        <v>1675048</v>
      </c>
      <c r="B4653">
        <v>1</v>
      </c>
      <c r="C4653" t="s">
        <v>80</v>
      </c>
      <c r="D4653" t="s">
        <v>103</v>
      </c>
      <c r="E4653" t="s">
        <v>131</v>
      </c>
      <c r="F4653" t="s">
        <v>5818</v>
      </c>
      <c r="G4653" t="s">
        <v>596</v>
      </c>
      <c r="H4653" t="s">
        <v>134</v>
      </c>
      <c r="I4653" t="s">
        <v>135</v>
      </c>
      <c r="J4653" t="s">
        <v>136</v>
      </c>
      <c r="K4653" t="s">
        <v>137</v>
      </c>
      <c r="L4653" t="s">
        <v>13486</v>
      </c>
      <c r="M4653" t="s">
        <v>13487</v>
      </c>
      <c r="N4653">
        <v>1.0155555549999999</v>
      </c>
      <c r="O4653">
        <v>15</v>
      </c>
      <c r="P4653">
        <v>1737</v>
      </c>
      <c r="Q4653">
        <v>9</v>
      </c>
      <c r="R4653">
        <v>239</v>
      </c>
      <c r="S4653">
        <v>14</v>
      </c>
      <c r="T4653">
        <v>204</v>
      </c>
      <c r="U4653">
        <v>0</v>
      </c>
      <c r="V4653">
        <v>0</v>
      </c>
      <c r="W4653">
        <v>3.3472939633617393</v>
      </c>
      <c r="X4653">
        <v>485.40451619891354</v>
      </c>
      <c r="Y4653">
        <v>37.199162477007924</v>
      </c>
      <c r="Z4653">
        <v>68.045846237120628</v>
      </c>
      <c r="AA4653">
        <v>18.626111436965189</v>
      </c>
      <c r="AB4653">
        <v>121.11145821568762</v>
      </c>
      <c r="AC4653">
        <v>0</v>
      </c>
      <c r="AD4653">
        <v>0</v>
      </c>
      <c r="AE4653">
        <v>733.73438852905667</v>
      </c>
    </row>
    <row r="4654" spans="1:31" x14ac:dyDescent="0.25">
      <c r="A4654">
        <v>1674925</v>
      </c>
      <c r="B4654">
        <v>1</v>
      </c>
      <c r="C4654" t="s">
        <v>81</v>
      </c>
      <c r="D4654" t="s">
        <v>125</v>
      </c>
      <c r="E4654" t="s">
        <v>140</v>
      </c>
      <c r="F4654" t="s">
        <v>13488</v>
      </c>
      <c r="G4654" t="s">
        <v>197</v>
      </c>
      <c r="H4654" t="s">
        <v>143</v>
      </c>
      <c r="I4654" t="s">
        <v>135</v>
      </c>
      <c r="J4654" t="s">
        <v>136</v>
      </c>
      <c r="K4654" t="s">
        <v>137</v>
      </c>
      <c r="L4654" t="s">
        <v>13489</v>
      </c>
      <c r="M4654" t="s">
        <v>13490</v>
      </c>
      <c r="N4654">
        <v>1.071111111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</row>
    <row r="4655" spans="1:31" x14ac:dyDescent="0.25">
      <c r="A4655">
        <v>1674576</v>
      </c>
      <c r="B4655">
        <v>1</v>
      </c>
      <c r="C4655" t="s">
        <v>80</v>
      </c>
      <c r="D4655" t="s">
        <v>87</v>
      </c>
      <c r="E4655" t="s">
        <v>140</v>
      </c>
      <c r="F4655" t="s">
        <v>13491</v>
      </c>
      <c r="G4655" t="s">
        <v>142</v>
      </c>
      <c r="H4655" t="s">
        <v>143</v>
      </c>
      <c r="I4655" t="s">
        <v>135</v>
      </c>
      <c r="J4655" t="s">
        <v>136</v>
      </c>
      <c r="K4655" t="s">
        <v>137</v>
      </c>
      <c r="L4655" t="s">
        <v>13492</v>
      </c>
      <c r="M4655" t="s">
        <v>13493</v>
      </c>
      <c r="N4655">
        <v>1.231666666</v>
      </c>
      <c r="O4655">
        <v>0</v>
      </c>
      <c r="P4655">
        <v>13</v>
      </c>
      <c r="Q4655">
        <v>0</v>
      </c>
      <c r="R4655">
        <v>0</v>
      </c>
      <c r="S4655">
        <v>0</v>
      </c>
      <c r="T4655">
        <v>1</v>
      </c>
      <c r="U4655">
        <v>0</v>
      </c>
      <c r="V4655">
        <v>0</v>
      </c>
      <c r="W4655">
        <v>0</v>
      </c>
      <c r="X4655">
        <v>4.5111571795360836</v>
      </c>
      <c r="Y4655">
        <v>0</v>
      </c>
      <c r="Z4655">
        <v>0</v>
      </c>
      <c r="AA4655">
        <v>0</v>
      </c>
      <c r="AB4655">
        <v>13.690218044288201</v>
      </c>
      <c r="AC4655">
        <v>0</v>
      </c>
      <c r="AD4655">
        <v>0</v>
      </c>
      <c r="AE4655">
        <v>18.201375223824286</v>
      </c>
    </row>
    <row r="4656" spans="1:31" x14ac:dyDescent="0.25">
      <c r="A4656">
        <v>1674994</v>
      </c>
      <c r="B4656">
        <v>1</v>
      </c>
      <c r="C4656" t="s">
        <v>80</v>
      </c>
      <c r="D4656" t="s">
        <v>86</v>
      </c>
      <c r="E4656" t="s">
        <v>140</v>
      </c>
      <c r="F4656" t="s">
        <v>13494</v>
      </c>
      <c r="G4656" t="s">
        <v>197</v>
      </c>
      <c r="H4656" t="s">
        <v>143</v>
      </c>
      <c r="I4656" t="s">
        <v>135</v>
      </c>
      <c r="J4656" t="s">
        <v>136</v>
      </c>
      <c r="K4656" t="s">
        <v>137</v>
      </c>
      <c r="L4656" t="s">
        <v>13495</v>
      </c>
      <c r="M4656" t="s">
        <v>13496</v>
      </c>
      <c r="N4656">
        <v>3.838055555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1.4183770082968716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1.4183770082968716</v>
      </c>
    </row>
    <row r="4657" spans="1:31" x14ac:dyDescent="0.25">
      <c r="A4657">
        <v>1675263</v>
      </c>
      <c r="B4657">
        <v>1</v>
      </c>
      <c r="C4657" t="s">
        <v>80</v>
      </c>
      <c r="D4657" t="s">
        <v>101</v>
      </c>
      <c r="E4657" t="s">
        <v>151</v>
      </c>
      <c r="F4657" t="s">
        <v>13497</v>
      </c>
      <c r="G4657" t="s">
        <v>153</v>
      </c>
      <c r="H4657" t="s">
        <v>143</v>
      </c>
      <c r="I4657" t="s">
        <v>135</v>
      </c>
      <c r="J4657" t="s">
        <v>136</v>
      </c>
      <c r="K4657" t="s">
        <v>137</v>
      </c>
      <c r="L4657" t="s">
        <v>13498</v>
      </c>
      <c r="M4657" t="s">
        <v>13499</v>
      </c>
      <c r="N4657">
        <v>1.8733333329999999</v>
      </c>
      <c r="O4657">
        <v>0</v>
      </c>
      <c r="P4657">
        <v>46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28.168973017731016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28.168973017731016</v>
      </c>
    </row>
    <row r="4658" spans="1:31" x14ac:dyDescent="0.25">
      <c r="A4658">
        <v>1675443</v>
      </c>
      <c r="B4658">
        <v>1</v>
      </c>
      <c r="C4658" t="s">
        <v>81</v>
      </c>
      <c r="D4658" t="s">
        <v>113</v>
      </c>
      <c r="E4658" t="s">
        <v>151</v>
      </c>
      <c r="F4658" t="s">
        <v>13500</v>
      </c>
      <c r="G4658" t="s">
        <v>153</v>
      </c>
      <c r="H4658" t="s">
        <v>143</v>
      </c>
      <c r="I4658" t="s">
        <v>135</v>
      </c>
      <c r="J4658" t="s">
        <v>136</v>
      </c>
      <c r="K4658" t="s">
        <v>137</v>
      </c>
      <c r="L4658" t="s">
        <v>13501</v>
      </c>
      <c r="M4658" t="s">
        <v>13502</v>
      </c>
      <c r="N4658">
        <v>1.0944444440000001</v>
      </c>
      <c r="O4658">
        <v>0</v>
      </c>
      <c r="P4658">
        <v>69</v>
      </c>
      <c r="Q4658">
        <v>0</v>
      </c>
      <c r="R4658">
        <v>1</v>
      </c>
      <c r="S4658">
        <v>0</v>
      </c>
      <c r="T4658">
        <v>6</v>
      </c>
      <c r="U4658">
        <v>0</v>
      </c>
      <c r="V4658">
        <v>0</v>
      </c>
      <c r="W4658">
        <v>0</v>
      </c>
      <c r="X4658">
        <v>10.214551078211612</v>
      </c>
      <c r="Y4658">
        <v>0</v>
      </c>
      <c r="Z4658">
        <v>0.10618205274688</v>
      </c>
      <c r="AA4658">
        <v>0</v>
      </c>
      <c r="AB4658">
        <v>1.0445897756693534</v>
      </c>
      <c r="AC4658">
        <v>0</v>
      </c>
      <c r="AD4658">
        <v>0</v>
      </c>
      <c r="AE4658">
        <v>11.365322906627844</v>
      </c>
    </row>
    <row r="4659" spans="1:31" x14ac:dyDescent="0.25">
      <c r="A4659">
        <v>1675194</v>
      </c>
      <c r="B4659">
        <v>1</v>
      </c>
      <c r="C4659" t="s">
        <v>81</v>
      </c>
      <c r="D4659" t="s">
        <v>122</v>
      </c>
      <c r="E4659" t="s">
        <v>151</v>
      </c>
      <c r="F4659" t="s">
        <v>13503</v>
      </c>
      <c r="G4659" t="s">
        <v>222</v>
      </c>
      <c r="H4659" t="s">
        <v>143</v>
      </c>
      <c r="I4659" t="s">
        <v>135</v>
      </c>
      <c r="J4659" t="s">
        <v>136</v>
      </c>
      <c r="K4659" t="s">
        <v>137</v>
      </c>
      <c r="L4659" t="s">
        <v>13504</v>
      </c>
      <c r="M4659" t="s">
        <v>13505</v>
      </c>
      <c r="N4659">
        <v>2.1855555550000001</v>
      </c>
      <c r="O4659">
        <v>0</v>
      </c>
      <c r="P4659">
        <v>157</v>
      </c>
      <c r="Q4659">
        <v>0</v>
      </c>
      <c r="R4659">
        <v>0</v>
      </c>
      <c r="S4659">
        <v>0</v>
      </c>
      <c r="T4659">
        <v>9</v>
      </c>
      <c r="U4659">
        <v>0</v>
      </c>
      <c r="V4659">
        <v>0</v>
      </c>
      <c r="W4659">
        <v>0</v>
      </c>
      <c r="X4659">
        <v>62.638037588877935</v>
      </c>
      <c r="Y4659">
        <v>0</v>
      </c>
      <c r="Z4659">
        <v>0</v>
      </c>
      <c r="AA4659">
        <v>0</v>
      </c>
      <c r="AB4659">
        <v>14.976163796338289</v>
      </c>
      <c r="AC4659">
        <v>0</v>
      </c>
      <c r="AD4659">
        <v>0</v>
      </c>
      <c r="AE4659">
        <v>77.614201385216219</v>
      </c>
    </row>
    <row r="4660" spans="1:31" x14ac:dyDescent="0.25">
      <c r="A4660">
        <v>1674756</v>
      </c>
      <c r="B4660">
        <v>1</v>
      </c>
      <c r="C4660" t="s">
        <v>80</v>
      </c>
      <c r="D4660" t="s">
        <v>99</v>
      </c>
      <c r="E4660" t="s">
        <v>164</v>
      </c>
      <c r="F4660" t="s">
        <v>13506</v>
      </c>
      <c r="G4660" t="s">
        <v>161</v>
      </c>
      <c r="H4660" t="s">
        <v>134</v>
      </c>
      <c r="I4660" t="s">
        <v>135</v>
      </c>
      <c r="J4660" t="s">
        <v>136</v>
      </c>
      <c r="K4660" t="s">
        <v>137</v>
      </c>
      <c r="L4660" t="s">
        <v>13507</v>
      </c>
      <c r="M4660" t="s">
        <v>13508</v>
      </c>
      <c r="N4660">
        <v>3.0863888880000001</v>
      </c>
      <c r="O4660">
        <v>3</v>
      </c>
      <c r="P4660">
        <v>1462</v>
      </c>
      <c r="Q4660">
        <v>1</v>
      </c>
      <c r="R4660">
        <v>25</v>
      </c>
      <c r="S4660">
        <v>8</v>
      </c>
      <c r="T4660">
        <v>131</v>
      </c>
      <c r="U4660">
        <v>0</v>
      </c>
      <c r="V4660">
        <v>2</v>
      </c>
      <c r="W4660">
        <v>6.8794577621244448</v>
      </c>
      <c r="X4660">
        <v>693.44864248221495</v>
      </c>
      <c r="Y4660">
        <v>0.71264121498066679</v>
      </c>
      <c r="Z4660">
        <v>14.674526167404442</v>
      </c>
      <c r="AA4660">
        <v>35.47639757585813</v>
      </c>
      <c r="AB4660">
        <v>250.77159929684231</v>
      </c>
      <c r="AC4660">
        <v>0</v>
      </c>
      <c r="AD4660">
        <v>13.414155182529482</v>
      </c>
      <c r="AE4660">
        <v>1015.3774196819543</v>
      </c>
    </row>
    <row r="4661" spans="1:31" x14ac:dyDescent="0.25">
      <c r="A4661">
        <v>1675148</v>
      </c>
      <c r="B4661">
        <v>1</v>
      </c>
      <c r="C4661" t="s">
        <v>81</v>
      </c>
      <c r="D4661" t="s">
        <v>122</v>
      </c>
      <c r="E4661" t="s">
        <v>140</v>
      </c>
      <c r="F4661" t="s">
        <v>13509</v>
      </c>
      <c r="G4661" t="s">
        <v>197</v>
      </c>
      <c r="H4661" t="s">
        <v>143</v>
      </c>
      <c r="I4661" t="s">
        <v>135</v>
      </c>
      <c r="J4661" t="s">
        <v>136</v>
      </c>
      <c r="K4661" t="s">
        <v>137</v>
      </c>
      <c r="L4661" t="s">
        <v>13510</v>
      </c>
      <c r="M4661" t="s">
        <v>13511</v>
      </c>
      <c r="N4661">
        <v>1.1202777770000001</v>
      </c>
      <c r="O4661">
        <v>0</v>
      </c>
      <c r="P4661">
        <v>2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0.5484157925719344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0.5484157925719344</v>
      </c>
    </row>
    <row r="4662" spans="1:31" x14ac:dyDescent="0.25">
      <c r="A4662">
        <v>1674507</v>
      </c>
      <c r="B4662">
        <v>1</v>
      </c>
      <c r="C4662" t="s">
        <v>80</v>
      </c>
      <c r="D4662" t="s">
        <v>107</v>
      </c>
      <c r="E4662" t="s">
        <v>140</v>
      </c>
      <c r="F4662" t="s">
        <v>13512</v>
      </c>
      <c r="G4662" t="s">
        <v>142</v>
      </c>
      <c r="H4662" t="s">
        <v>143</v>
      </c>
      <c r="I4662" t="s">
        <v>135</v>
      </c>
      <c r="J4662" t="s">
        <v>136</v>
      </c>
      <c r="K4662" t="s">
        <v>137</v>
      </c>
      <c r="L4662" t="s">
        <v>13513</v>
      </c>
      <c r="M4662" t="s">
        <v>13514</v>
      </c>
      <c r="N4662">
        <v>1.339722222</v>
      </c>
      <c r="O4662">
        <v>0</v>
      </c>
      <c r="P4662">
        <v>5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2.7347422130559558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2.7347422130559558</v>
      </c>
    </row>
    <row r="4663" spans="1:31" x14ac:dyDescent="0.25">
      <c r="A4663">
        <v>1674610</v>
      </c>
      <c r="B4663">
        <v>1</v>
      </c>
      <c r="C4663" t="s">
        <v>80</v>
      </c>
      <c r="D4663" t="s">
        <v>111</v>
      </c>
      <c r="E4663" t="s">
        <v>151</v>
      </c>
      <c r="F4663" t="s">
        <v>13515</v>
      </c>
      <c r="G4663" t="s">
        <v>153</v>
      </c>
      <c r="H4663" t="s">
        <v>143</v>
      </c>
      <c r="I4663" t="s">
        <v>135</v>
      </c>
      <c r="J4663" t="s">
        <v>136</v>
      </c>
      <c r="K4663" t="s">
        <v>137</v>
      </c>
      <c r="L4663" t="s">
        <v>13516</v>
      </c>
      <c r="M4663" t="s">
        <v>13517</v>
      </c>
      <c r="N4663">
        <v>2.1638888879999998</v>
      </c>
      <c r="O4663">
        <v>0</v>
      </c>
      <c r="P4663">
        <v>13</v>
      </c>
      <c r="Q4663">
        <v>0</v>
      </c>
      <c r="R4663">
        <v>2</v>
      </c>
      <c r="S4663">
        <v>0</v>
      </c>
      <c r="T4663">
        <v>2</v>
      </c>
      <c r="U4663">
        <v>0</v>
      </c>
      <c r="V4663">
        <v>0</v>
      </c>
      <c r="W4663">
        <v>0</v>
      </c>
      <c r="X4663">
        <v>67.033837991903795</v>
      </c>
      <c r="Y4663">
        <v>0</v>
      </c>
      <c r="Z4663">
        <v>1.2265463486456443</v>
      </c>
      <c r="AA4663">
        <v>0</v>
      </c>
      <c r="AB4663">
        <v>11.052399903369091</v>
      </c>
      <c r="AC4663">
        <v>0</v>
      </c>
      <c r="AD4663">
        <v>0</v>
      </c>
      <c r="AE4663">
        <v>79.312784243918529</v>
      </c>
    </row>
    <row r="4664" spans="1:31" x14ac:dyDescent="0.25">
      <c r="A4664">
        <v>1675002</v>
      </c>
      <c r="B4664">
        <v>1</v>
      </c>
      <c r="C4664" t="s">
        <v>81</v>
      </c>
      <c r="D4664" t="s">
        <v>119</v>
      </c>
      <c r="E4664" t="s">
        <v>146</v>
      </c>
      <c r="F4664" t="s">
        <v>13518</v>
      </c>
      <c r="G4664" t="s">
        <v>1061</v>
      </c>
      <c r="H4664" t="s">
        <v>143</v>
      </c>
      <c r="I4664" t="s">
        <v>135</v>
      </c>
      <c r="J4664" t="s">
        <v>136</v>
      </c>
      <c r="K4664" t="s">
        <v>137</v>
      </c>
      <c r="L4664" t="s">
        <v>13519</v>
      </c>
      <c r="M4664" t="s">
        <v>13520</v>
      </c>
      <c r="N4664">
        <v>2.2719444439999998</v>
      </c>
      <c r="O4664">
        <v>0</v>
      </c>
      <c r="P4664">
        <v>58</v>
      </c>
      <c r="Q4664">
        <v>0</v>
      </c>
      <c r="R4664">
        <v>4</v>
      </c>
      <c r="S4664">
        <v>0</v>
      </c>
      <c r="T4664">
        <v>4</v>
      </c>
      <c r="U4664">
        <v>0</v>
      </c>
      <c r="V4664">
        <v>0</v>
      </c>
      <c r="W4664">
        <v>0</v>
      </c>
      <c r="X4664">
        <v>19.406623058979381</v>
      </c>
      <c r="Y4664">
        <v>0</v>
      </c>
      <c r="Z4664">
        <v>0.49155925326699451</v>
      </c>
      <c r="AA4664">
        <v>0</v>
      </c>
      <c r="AB4664">
        <v>27.387054623089224</v>
      </c>
      <c r="AC4664">
        <v>0</v>
      </c>
      <c r="AD4664">
        <v>0</v>
      </c>
      <c r="AE4664">
        <v>47.285236935335604</v>
      </c>
    </row>
    <row r="4665" spans="1:31" x14ac:dyDescent="0.25">
      <c r="A4665">
        <v>1675297</v>
      </c>
      <c r="B4665">
        <v>1</v>
      </c>
      <c r="C4665" t="s">
        <v>80</v>
      </c>
      <c r="D4665" t="s">
        <v>99</v>
      </c>
      <c r="E4665" t="s">
        <v>164</v>
      </c>
      <c r="F4665" t="s">
        <v>13284</v>
      </c>
      <c r="G4665" t="s">
        <v>161</v>
      </c>
      <c r="H4665" t="s">
        <v>134</v>
      </c>
      <c r="I4665" t="s">
        <v>135</v>
      </c>
      <c r="J4665" t="s">
        <v>136</v>
      </c>
      <c r="K4665" t="s">
        <v>137</v>
      </c>
      <c r="L4665" t="s">
        <v>13521</v>
      </c>
      <c r="M4665" t="s">
        <v>13522</v>
      </c>
      <c r="N4665">
        <v>1.9350000000000001</v>
      </c>
      <c r="O4665">
        <v>16</v>
      </c>
      <c r="P4665">
        <v>757</v>
      </c>
      <c r="Q4665">
        <v>1</v>
      </c>
      <c r="R4665">
        <v>38</v>
      </c>
      <c r="S4665">
        <v>5</v>
      </c>
      <c r="T4665">
        <v>70</v>
      </c>
      <c r="U4665">
        <v>0</v>
      </c>
      <c r="V4665">
        <v>1</v>
      </c>
      <c r="W4665">
        <v>64.78100619477884</v>
      </c>
      <c r="X4665">
        <v>338.32326546095112</v>
      </c>
      <c r="Y4665">
        <v>0.61097332357111678</v>
      </c>
      <c r="Z4665">
        <v>10.578580800164485</v>
      </c>
      <c r="AA4665">
        <v>71.366622859163343</v>
      </c>
      <c r="AB4665">
        <v>47.542978841758007</v>
      </c>
      <c r="AC4665">
        <v>0</v>
      </c>
      <c r="AD4665">
        <v>4.3630265382399429</v>
      </c>
      <c r="AE4665">
        <v>537.56645401862693</v>
      </c>
    </row>
    <row r="4666" spans="1:31" x14ac:dyDescent="0.25">
      <c r="A4666">
        <v>1674461</v>
      </c>
      <c r="B4666">
        <v>1</v>
      </c>
      <c r="C4666" t="s">
        <v>80</v>
      </c>
      <c r="D4666" t="s">
        <v>107</v>
      </c>
      <c r="E4666" t="s">
        <v>140</v>
      </c>
      <c r="F4666" t="s">
        <v>13523</v>
      </c>
      <c r="G4666" t="s">
        <v>267</v>
      </c>
      <c r="H4666" t="s">
        <v>143</v>
      </c>
      <c r="I4666" t="s">
        <v>135</v>
      </c>
      <c r="J4666" t="s">
        <v>136</v>
      </c>
      <c r="K4666" t="s">
        <v>137</v>
      </c>
      <c r="L4666" t="s">
        <v>13524</v>
      </c>
      <c r="M4666" t="s">
        <v>13525</v>
      </c>
      <c r="N4666">
        <v>3.0022222219999999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0.62102270334769327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0.62102270334769327</v>
      </c>
    </row>
    <row r="4667" spans="1:31" x14ac:dyDescent="0.25">
      <c r="A4667">
        <v>1675397</v>
      </c>
      <c r="B4667">
        <v>1</v>
      </c>
      <c r="C4667" t="s">
        <v>81</v>
      </c>
      <c r="D4667" t="s">
        <v>118</v>
      </c>
      <c r="E4667" t="s">
        <v>159</v>
      </c>
      <c r="F4667" t="s">
        <v>13526</v>
      </c>
      <c r="G4667" t="s">
        <v>161</v>
      </c>
      <c r="H4667" t="s">
        <v>134</v>
      </c>
      <c r="I4667" t="s">
        <v>135</v>
      </c>
      <c r="J4667" t="s">
        <v>136</v>
      </c>
      <c r="K4667" t="s">
        <v>137</v>
      </c>
      <c r="L4667" t="s">
        <v>13527</v>
      </c>
      <c r="M4667" t="s">
        <v>13528</v>
      </c>
      <c r="N4667">
        <v>1.2044444439999999</v>
      </c>
      <c r="O4667">
        <v>0</v>
      </c>
      <c r="P4667">
        <v>657</v>
      </c>
      <c r="Q4667">
        <v>0</v>
      </c>
      <c r="R4667">
        <v>25</v>
      </c>
      <c r="S4667">
        <v>0</v>
      </c>
      <c r="T4667">
        <v>75</v>
      </c>
      <c r="U4667">
        <v>0</v>
      </c>
      <c r="V4667">
        <v>1</v>
      </c>
      <c r="W4667">
        <v>0</v>
      </c>
      <c r="X4667">
        <v>145.90860647415408</v>
      </c>
      <c r="Y4667">
        <v>0</v>
      </c>
      <c r="Z4667">
        <v>1.7606788167663514</v>
      </c>
      <c r="AA4667">
        <v>0</v>
      </c>
      <c r="AB4667">
        <v>51.559832896588581</v>
      </c>
      <c r="AC4667">
        <v>0</v>
      </c>
      <c r="AD4667">
        <v>9.5881628984063987</v>
      </c>
      <c r="AE4667">
        <v>208.81728108591543</v>
      </c>
    </row>
    <row r="4668" spans="1:31" x14ac:dyDescent="0.25">
      <c r="A4668">
        <v>1675251</v>
      </c>
      <c r="B4668">
        <v>1</v>
      </c>
      <c r="C4668" t="s">
        <v>81</v>
      </c>
      <c r="D4668" t="s">
        <v>113</v>
      </c>
      <c r="E4668" t="s">
        <v>159</v>
      </c>
      <c r="F4668" t="s">
        <v>3204</v>
      </c>
      <c r="G4668" t="s">
        <v>161</v>
      </c>
      <c r="H4668" t="s">
        <v>134</v>
      </c>
      <c r="I4668" t="s">
        <v>135</v>
      </c>
      <c r="J4668" t="s">
        <v>136</v>
      </c>
      <c r="K4668" t="s">
        <v>137</v>
      </c>
      <c r="L4668" t="s">
        <v>13529</v>
      </c>
      <c r="M4668" t="s">
        <v>13530</v>
      </c>
      <c r="N4668">
        <v>0.91472222199999997</v>
      </c>
      <c r="O4668">
        <v>0</v>
      </c>
      <c r="P4668">
        <v>380</v>
      </c>
      <c r="Q4668">
        <v>1</v>
      </c>
      <c r="R4668">
        <v>19</v>
      </c>
      <c r="S4668">
        <v>1</v>
      </c>
      <c r="T4668">
        <v>15</v>
      </c>
      <c r="U4668">
        <v>1</v>
      </c>
      <c r="V4668">
        <v>0</v>
      </c>
      <c r="W4668">
        <v>0</v>
      </c>
      <c r="X4668">
        <v>40.411046568159811</v>
      </c>
      <c r="Y4668">
        <v>0.2076701689706667</v>
      </c>
      <c r="Z4668">
        <v>3.1985708393167176</v>
      </c>
      <c r="AA4668">
        <v>11.858549920867961</v>
      </c>
      <c r="AB4668">
        <v>5.883057172810652</v>
      </c>
      <c r="AC4668">
        <v>48.259581754127531</v>
      </c>
      <c r="AD4668">
        <v>0</v>
      </c>
      <c r="AE4668">
        <v>109.81847642425333</v>
      </c>
    </row>
    <row r="4669" spans="1:31" x14ac:dyDescent="0.25">
      <c r="A4669">
        <v>1675366</v>
      </c>
      <c r="B4669">
        <v>1</v>
      </c>
      <c r="C4669" t="s">
        <v>80</v>
      </c>
      <c r="D4669" t="s">
        <v>86</v>
      </c>
      <c r="E4669" t="s">
        <v>179</v>
      </c>
      <c r="F4669" t="s">
        <v>13356</v>
      </c>
      <c r="G4669" t="s">
        <v>161</v>
      </c>
      <c r="H4669" t="s">
        <v>134</v>
      </c>
      <c r="I4669" t="s">
        <v>135</v>
      </c>
      <c r="J4669" t="s">
        <v>136</v>
      </c>
      <c r="K4669" t="s">
        <v>137</v>
      </c>
      <c r="L4669" t="s">
        <v>13531</v>
      </c>
      <c r="M4669" t="s">
        <v>13532</v>
      </c>
      <c r="N4669">
        <v>0.49305555499999998</v>
      </c>
      <c r="O4669">
        <v>0</v>
      </c>
      <c r="P4669">
        <v>3577</v>
      </c>
      <c r="Q4669">
        <v>0</v>
      </c>
      <c r="R4669">
        <v>0</v>
      </c>
      <c r="S4669">
        <v>0</v>
      </c>
      <c r="T4669">
        <v>106</v>
      </c>
      <c r="U4669">
        <v>0</v>
      </c>
      <c r="V4669">
        <v>0</v>
      </c>
      <c r="W4669">
        <v>0</v>
      </c>
      <c r="X4669">
        <v>641.93099796989725</v>
      </c>
      <c r="Y4669">
        <v>0</v>
      </c>
      <c r="Z4669">
        <v>0</v>
      </c>
      <c r="AA4669">
        <v>0</v>
      </c>
      <c r="AB4669">
        <v>44.069749071056847</v>
      </c>
      <c r="AC4669">
        <v>0</v>
      </c>
      <c r="AD4669">
        <v>0</v>
      </c>
      <c r="AE4669">
        <v>686.00074704095414</v>
      </c>
    </row>
    <row r="4670" spans="1:31" x14ac:dyDescent="0.25">
      <c r="A4670">
        <v>1674702</v>
      </c>
      <c r="B4670">
        <v>1</v>
      </c>
      <c r="C4670" t="s">
        <v>80</v>
      </c>
      <c r="D4670" t="s">
        <v>104</v>
      </c>
      <c r="E4670" t="s">
        <v>159</v>
      </c>
      <c r="F4670" t="s">
        <v>13533</v>
      </c>
      <c r="G4670" t="s">
        <v>596</v>
      </c>
      <c r="H4670" t="s">
        <v>134</v>
      </c>
      <c r="I4670" t="s">
        <v>135</v>
      </c>
      <c r="J4670" t="s">
        <v>136</v>
      </c>
      <c r="K4670" t="s">
        <v>137</v>
      </c>
      <c r="L4670" t="s">
        <v>13534</v>
      </c>
      <c r="M4670" t="s">
        <v>13535</v>
      </c>
      <c r="N4670">
        <v>2.2933333330000001</v>
      </c>
      <c r="O4670">
        <v>0</v>
      </c>
      <c r="P4670">
        <v>9</v>
      </c>
      <c r="Q4670">
        <v>0</v>
      </c>
      <c r="R4670">
        <v>54</v>
      </c>
      <c r="S4670">
        <v>0</v>
      </c>
      <c r="T4670">
        <v>8</v>
      </c>
      <c r="U4670">
        <v>0</v>
      </c>
      <c r="V4670">
        <v>0</v>
      </c>
      <c r="W4670">
        <v>0</v>
      </c>
      <c r="X4670">
        <v>4.7071159249182557</v>
      </c>
      <c r="Y4670">
        <v>0</v>
      </c>
      <c r="Z4670">
        <v>23.279721074890197</v>
      </c>
      <c r="AA4670">
        <v>0</v>
      </c>
      <c r="AB4670">
        <v>15.159979708464078</v>
      </c>
      <c r="AC4670">
        <v>0</v>
      </c>
      <c r="AD4670">
        <v>0</v>
      </c>
      <c r="AE4670">
        <v>43.146816708272532</v>
      </c>
    </row>
    <row r="4671" spans="1:31" x14ac:dyDescent="0.25">
      <c r="A4671">
        <v>1675105</v>
      </c>
      <c r="B4671">
        <v>1</v>
      </c>
      <c r="C4671" t="s">
        <v>81</v>
      </c>
      <c r="D4671" t="s">
        <v>127</v>
      </c>
      <c r="E4671" t="s">
        <v>151</v>
      </c>
      <c r="F4671" t="s">
        <v>13536</v>
      </c>
      <c r="G4671" t="s">
        <v>153</v>
      </c>
      <c r="H4671" t="s">
        <v>143</v>
      </c>
      <c r="I4671" t="s">
        <v>135</v>
      </c>
      <c r="J4671" t="s">
        <v>136</v>
      </c>
      <c r="K4671" t="s">
        <v>137</v>
      </c>
      <c r="L4671" t="s">
        <v>13537</v>
      </c>
      <c r="M4671" t="s">
        <v>13538</v>
      </c>
      <c r="N4671">
        <v>1.8291666660000001</v>
      </c>
      <c r="O4671">
        <v>0</v>
      </c>
      <c r="P4671">
        <v>19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11.953037165028951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11.953037165028951</v>
      </c>
    </row>
    <row r="4672" spans="1:31" x14ac:dyDescent="0.25">
      <c r="A4672">
        <v>1674868</v>
      </c>
      <c r="B4672">
        <v>1</v>
      </c>
      <c r="C4672" t="s">
        <v>81</v>
      </c>
      <c r="D4672" t="s">
        <v>127</v>
      </c>
      <c r="E4672" t="s">
        <v>140</v>
      </c>
      <c r="F4672" t="s">
        <v>13539</v>
      </c>
      <c r="G4672" t="s">
        <v>197</v>
      </c>
      <c r="H4672" t="s">
        <v>143</v>
      </c>
      <c r="I4672" t="s">
        <v>135</v>
      </c>
      <c r="J4672" t="s">
        <v>136</v>
      </c>
      <c r="K4672" t="s">
        <v>137</v>
      </c>
      <c r="L4672" t="s">
        <v>13540</v>
      </c>
      <c r="M4672" t="s">
        <v>13541</v>
      </c>
      <c r="N4672">
        <v>0.41027777700000001</v>
      </c>
      <c r="O4672">
        <v>0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0.1006182638936475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0.1006182638936475</v>
      </c>
    </row>
    <row r="4673" spans="1:31" x14ac:dyDescent="0.25">
      <c r="A4673">
        <v>1674584</v>
      </c>
      <c r="B4673">
        <v>1</v>
      </c>
      <c r="C4673" t="s">
        <v>81</v>
      </c>
      <c r="D4673" t="s">
        <v>128</v>
      </c>
      <c r="E4673" t="s">
        <v>140</v>
      </c>
      <c r="F4673" t="s">
        <v>13542</v>
      </c>
      <c r="G4673" t="s">
        <v>197</v>
      </c>
      <c r="H4673" t="s">
        <v>143</v>
      </c>
      <c r="I4673" t="s">
        <v>135</v>
      </c>
      <c r="J4673" t="s">
        <v>136</v>
      </c>
      <c r="K4673" t="s">
        <v>137</v>
      </c>
      <c r="L4673" t="s">
        <v>13543</v>
      </c>
      <c r="M4673" t="s">
        <v>13544</v>
      </c>
      <c r="N4673">
        <v>3.0919444440000001</v>
      </c>
      <c r="O4673">
        <v>0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0.16401021250810499</v>
      </c>
      <c r="AA4673">
        <v>0</v>
      </c>
      <c r="AB4673">
        <v>0</v>
      </c>
      <c r="AC4673">
        <v>0</v>
      </c>
      <c r="AD4673">
        <v>0</v>
      </c>
      <c r="AE4673">
        <v>0.16401021250810499</v>
      </c>
    </row>
    <row r="4674" spans="1:31" x14ac:dyDescent="0.25">
      <c r="A4674">
        <v>1675294</v>
      </c>
      <c r="B4674">
        <v>1</v>
      </c>
      <c r="C4674" t="s">
        <v>80</v>
      </c>
      <c r="D4674" t="s">
        <v>107</v>
      </c>
      <c r="E4674" t="s">
        <v>151</v>
      </c>
      <c r="F4674" t="s">
        <v>13545</v>
      </c>
      <c r="G4674" t="s">
        <v>153</v>
      </c>
      <c r="H4674" t="s">
        <v>143</v>
      </c>
      <c r="I4674" t="s">
        <v>135</v>
      </c>
      <c r="J4674" t="s">
        <v>136</v>
      </c>
      <c r="K4674" t="s">
        <v>137</v>
      </c>
      <c r="L4674" t="s">
        <v>13546</v>
      </c>
      <c r="M4674" t="s">
        <v>13547</v>
      </c>
      <c r="N4674">
        <v>2.6974999999999998</v>
      </c>
      <c r="O4674">
        <v>0</v>
      </c>
      <c r="P4674">
        <v>29</v>
      </c>
      <c r="Q4674">
        <v>0</v>
      </c>
      <c r="R4674">
        <v>0</v>
      </c>
      <c r="S4674">
        <v>0</v>
      </c>
      <c r="T4674">
        <v>3</v>
      </c>
      <c r="U4674">
        <v>0</v>
      </c>
      <c r="V4674">
        <v>0</v>
      </c>
      <c r="W4674">
        <v>0</v>
      </c>
      <c r="X4674">
        <v>13.591284305670056</v>
      </c>
      <c r="Y4674">
        <v>0</v>
      </c>
      <c r="Z4674">
        <v>0</v>
      </c>
      <c r="AA4674">
        <v>0</v>
      </c>
      <c r="AB4674">
        <v>1.6459892882695923</v>
      </c>
      <c r="AC4674">
        <v>0</v>
      </c>
      <c r="AD4674">
        <v>0</v>
      </c>
      <c r="AE4674">
        <v>15.237273593939648</v>
      </c>
    </row>
    <row r="4675" spans="1:31" x14ac:dyDescent="0.25">
      <c r="A4675">
        <v>1675343</v>
      </c>
      <c r="B4675">
        <v>1</v>
      </c>
      <c r="C4675" t="s">
        <v>80</v>
      </c>
      <c r="D4675" t="s">
        <v>93</v>
      </c>
      <c r="E4675" t="s">
        <v>151</v>
      </c>
      <c r="F4675" t="s">
        <v>13548</v>
      </c>
      <c r="G4675" t="s">
        <v>153</v>
      </c>
      <c r="H4675" t="s">
        <v>143</v>
      </c>
      <c r="I4675" t="s">
        <v>135</v>
      </c>
      <c r="J4675" t="s">
        <v>136</v>
      </c>
      <c r="K4675" t="s">
        <v>137</v>
      </c>
      <c r="L4675" t="s">
        <v>13549</v>
      </c>
      <c r="M4675" t="s">
        <v>13550</v>
      </c>
      <c r="N4675">
        <v>4.2</v>
      </c>
      <c r="O4675">
        <v>0</v>
      </c>
      <c r="P4675">
        <v>0</v>
      </c>
      <c r="Q4675">
        <v>0</v>
      </c>
      <c r="R4675">
        <v>10</v>
      </c>
      <c r="S4675">
        <v>0</v>
      </c>
      <c r="T4675">
        <v>4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12.410598420383558</v>
      </c>
      <c r="AA4675">
        <v>0</v>
      </c>
      <c r="AB4675">
        <v>5.293971256162795</v>
      </c>
      <c r="AC4675">
        <v>0</v>
      </c>
      <c r="AD4675">
        <v>0</v>
      </c>
      <c r="AE4675">
        <v>17.704569676546352</v>
      </c>
    </row>
    <row r="4676" spans="1:31" x14ac:dyDescent="0.25">
      <c r="A4676">
        <v>1674676</v>
      </c>
      <c r="B4676">
        <v>1</v>
      </c>
      <c r="C4676" t="s">
        <v>81</v>
      </c>
      <c r="D4676" t="s">
        <v>121</v>
      </c>
      <c r="E4676" t="s">
        <v>146</v>
      </c>
      <c r="F4676" t="s">
        <v>13551</v>
      </c>
      <c r="G4676" t="s">
        <v>148</v>
      </c>
      <c r="H4676" t="s">
        <v>143</v>
      </c>
      <c r="I4676" t="s">
        <v>135</v>
      </c>
      <c r="J4676" t="s">
        <v>136</v>
      </c>
      <c r="K4676" t="s">
        <v>137</v>
      </c>
      <c r="L4676" t="s">
        <v>13552</v>
      </c>
      <c r="M4676" t="s">
        <v>13553</v>
      </c>
      <c r="N4676">
        <v>1.279722222</v>
      </c>
      <c r="O4676">
        <v>0</v>
      </c>
      <c r="P4676">
        <v>39</v>
      </c>
      <c r="Q4676">
        <v>0</v>
      </c>
      <c r="R4676">
        <v>0</v>
      </c>
      <c r="S4676">
        <v>0</v>
      </c>
      <c r="T4676">
        <v>1</v>
      </c>
      <c r="U4676">
        <v>0</v>
      </c>
      <c r="V4676">
        <v>0</v>
      </c>
      <c r="W4676">
        <v>0</v>
      </c>
      <c r="X4676">
        <v>4.4618433852006474</v>
      </c>
      <c r="Y4676">
        <v>0</v>
      </c>
      <c r="Z4676">
        <v>0</v>
      </c>
      <c r="AA4676">
        <v>0</v>
      </c>
      <c r="AB4676">
        <v>0.63061571158200325</v>
      </c>
      <c r="AC4676">
        <v>0</v>
      </c>
      <c r="AD4676">
        <v>0</v>
      </c>
      <c r="AE4676">
        <v>5.0924590967826511</v>
      </c>
    </row>
    <row r="4677" spans="1:31" x14ac:dyDescent="0.25">
      <c r="A4677">
        <v>1675486</v>
      </c>
      <c r="B4677">
        <v>1</v>
      </c>
      <c r="C4677" t="s">
        <v>80</v>
      </c>
      <c r="D4677" t="s">
        <v>97</v>
      </c>
      <c r="E4677" t="s">
        <v>151</v>
      </c>
      <c r="F4677" t="s">
        <v>13554</v>
      </c>
      <c r="G4677" t="s">
        <v>153</v>
      </c>
      <c r="H4677" t="s">
        <v>143</v>
      </c>
      <c r="I4677" t="s">
        <v>135</v>
      </c>
      <c r="J4677" t="s">
        <v>136</v>
      </c>
      <c r="K4677" t="s">
        <v>137</v>
      </c>
      <c r="L4677" t="s">
        <v>13555</v>
      </c>
      <c r="M4677" t="s">
        <v>13556</v>
      </c>
      <c r="N4677">
        <v>17.212777776999999</v>
      </c>
      <c r="O4677">
        <v>0</v>
      </c>
      <c r="P4677">
        <v>19</v>
      </c>
      <c r="Q4677">
        <v>0</v>
      </c>
      <c r="R4677">
        <v>7</v>
      </c>
      <c r="S4677">
        <v>0</v>
      </c>
      <c r="T4677">
        <v>4</v>
      </c>
      <c r="U4677">
        <v>0</v>
      </c>
      <c r="V4677">
        <v>0</v>
      </c>
      <c r="W4677">
        <v>0</v>
      </c>
      <c r="X4677">
        <v>534.06503594116055</v>
      </c>
      <c r="Y4677">
        <v>0</v>
      </c>
      <c r="Z4677">
        <v>39.80688979358186</v>
      </c>
      <c r="AA4677">
        <v>0</v>
      </c>
      <c r="AB4677">
        <v>54.823128156523545</v>
      </c>
      <c r="AC4677">
        <v>0</v>
      </c>
      <c r="AD4677">
        <v>0</v>
      </c>
      <c r="AE4677">
        <v>628.69505389126596</v>
      </c>
    </row>
    <row r="4678" spans="1:31" x14ac:dyDescent="0.25">
      <c r="A4678">
        <v>1675409</v>
      </c>
      <c r="B4678">
        <v>1</v>
      </c>
      <c r="C4678" t="s">
        <v>81</v>
      </c>
      <c r="D4678" t="s">
        <v>128</v>
      </c>
      <c r="E4678" t="s">
        <v>151</v>
      </c>
      <c r="F4678" t="s">
        <v>13557</v>
      </c>
      <c r="G4678" t="s">
        <v>222</v>
      </c>
      <c r="H4678" t="s">
        <v>143</v>
      </c>
      <c r="I4678" t="s">
        <v>135</v>
      </c>
      <c r="J4678" t="s">
        <v>136</v>
      </c>
      <c r="K4678" t="s">
        <v>137</v>
      </c>
      <c r="L4678" t="s">
        <v>13558</v>
      </c>
      <c r="M4678" t="s">
        <v>13559</v>
      </c>
      <c r="N4678">
        <v>7.3002777769999998</v>
      </c>
      <c r="O4678">
        <v>0</v>
      </c>
      <c r="P4678">
        <v>315</v>
      </c>
      <c r="Q4678">
        <v>0</v>
      </c>
      <c r="R4678">
        <v>7</v>
      </c>
      <c r="S4678">
        <v>0</v>
      </c>
      <c r="T4678">
        <v>18</v>
      </c>
      <c r="U4678">
        <v>0</v>
      </c>
      <c r="V4678">
        <v>0</v>
      </c>
      <c r="W4678">
        <v>0</v>
      </c>
      <c r="X4678">
        <v>522.08110547976344</v>
      </c>
      <c r="Y4678">
        <v>0</v>
      </c>
      <c r="Z4678">
        <v>2.7987070405662942</v>
      </c>
      <c r="AA4678">
        <v>0</v>
      </c>
      <c r="AB4678">
        <v>45.361723897153119</v>
      </c>
      <c r="AC4678">
        <v>0</v>
      </c>
      <c r="AD4678">
        <v>0</v>
      </c>
      <c r="AE4678">
        <v>570.24153641748285</v>
      </c>
    </row>
    <row r="4679" spans="1:31" x14ac:dyDescent="0.25">
      <c r="A4679">
        <v>1674968</v>
      </c>
      <c r="B4679">
        <v>1</v>
      </c>
      <c r="C4679" t="s">
        <v>81</v>
      </c>
      <c r="D4679" t="s">
        <v>123</v>
      </c>
      <c r="E4679" t="s">
        <v>151</v>
      </c>
      <c r="F4679" t="s">
        <v>13560</v>
      </c>
      <c r="G4679" t="s">
        <v>1447</v>
      </c>
      <c r="H4679" t="s">
        <v>143</v>
      </c>
      <c r="I4679" t="s">
        <v>135</v>
      </c>
      <c r="J4679" t="s">
        <v>136</v>
      </c>
      <c r="K4679" t="s">
        <v>137</v>
      </c>
      <c r="L4679" t="s">
        <v>13561</v>
      </c>
      <c r="M4679" t="s">
        <v>13562</v>
      </c>
      <c r="N4679">
        <v>1.0958333330000001</v>
      </c>
      <c r="O4679">
        <v>0</v>
      </c>
      <c r="P4679">
        <v>46</v>
      </c>
      <c r="Q4679">
        <v>0</v>
      </c>
      <c r="R4679">
        <v>0</v>
      </c>
      <c r="S4679">
        <v>0</v>
      </c>
      <c r="T4679">
        <v>6</v>
      </c>
      <c r="U4679">
        <v>0</v>
      </c>
      <c r="V4679">
        <v>0</v>
      </c>
      <c r="W4679">
        <v>0</v>
      </c>
      <c r="X4679">
        <v>8.1721324082613176</v>
      </c>
      <c r="Y4679">
        <v>0</v>
      </c>
      <c r="Z4679">
        <v>0</v>
      </c>
      <c r="AA4679">
        <v>0</v>
      </c>
      <c r="AB4679">
        <v>3.6357657063764117</v>
      </c>
      <c r="AC4679">
        <v>0</v>
      </c>
      <c r="AD4679">
        <v>0</v>
      </c>
      <c r="AE4679">
        <v>11.80789811463773</v>
      </c>
    </row>
    <row r="4680" spans="1:31" x14ac:dyDescent="0.25">
      <c r="A4680">
        <v>1675217</v>
      </c>
      <c r="B4680">
        <v>1</v>
      </c>
      <c r="C4680" t="s">
        <v>81</v>
      </c>
      <c r="D4680" t="s">
        <v>113</v>
      </c>
      <c r="E4680" t="s">
        <v>151</v>
      </c>
      <c r="F4680" t="s">
        <v>13563</v>
      </c>
      <c r="G4680" t="s">
        <v>153</v>
      </c>
      <c r="H4680" t="s">
        <v>143</v>
      </c>
      <c r="I4680" t="s">
        <v>135</v>
      </c>
      <c r="J4680" t="s">
        <v>136</v>
      </c>
      <c r="K4680" t="s">
        <v>137</v>
      </c>
      <c r="L4680" t="s">
        <v>13564</v>
      </c>
      <c r="M4680" t="s">
        <v>13565</v>
      </c>
      <c r="N4680">
        <v>2.0558333329999998</v>
      </c>
      <c r="O4680">
        <v>0</v>
      </c>
      <c r="P4680">
        <v>72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28.375126987931637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28.375126987931637</v>
      </c>
    </row>
    <row r="4681" spans="1:31" x14ac:dyDescent="0.25">
      <c r="A4681">
        <v>1674825</v>
      </c>
      <c r="B4681">
        <v>1</v>
      </c>
      <c r="C4681" t="s">
        <v>80</v>
      </c>
      <c r="D4681" t="s">
        <v>106</v>
      </c>
      <c r="E4681" t="s">
        <v>131</v>
      </c>
      <c r="F4681" t="s">
        <v>3964</v>
      </c>
      <c r="G4681" t="s">
        <v>161</v>
      </c>
      <c r="H4681" t="s">
        <v>134</v>
      </c>
      <c r="I4681" t="s">
        <v>135</v>
      </c>
      <c r="J4681" t="s">
        <v>136</v>
      </c>
      <c r="K4681" t="s">
        <v>137</v>
      </c>
      <c r="L4681" t="s">
        <v>13566</v>
      </c>
      <c r="M4681" t="s">
        <v>13140</v>
      </c>
      <c r="N4681">
        <v>1.314444444</v>
      </c>
      <c r="O4681">
        <v>0</v>
      </c>
      <c r="P4681">
        <v>759</v>
      </c>
      <c r="Q4681">
        <v>1</v>
      </c>
      <c r="R4681">
        <v>82</v>
      </c>
      <c r="S4681">
        <v>5</v>
      </c>
      <c r="T4681">
        <v>113</v>
      </c>
      <c r="U4681">
        <v>0</v>
      </c>
      <c r="V4681">
        <v>0</v>
      </c>
      <c r="W4681">
        <v>0</v>
      </c>
      <c r="X4681">
        <v>139.67040718531646</v>
      </c>
      <c r="Y4681">
        <v>0.31222952296533335</v>
      </c>
      <c r="Z4681">
        <v>15.772233822427642</v>
      </c>
      <c r="AA4681">
        <v>12.778106318346159</v>
      </c>
      <c r="AB4681">
        <v>125.78139933193376</v>
      </c>
      <c r="AC4681">
        <v>0</v>
      </c>
      <c r="AD4681">
        <v>0</v>
      </c>
      <c r="AE4681">
        <v>294.31437618098937</v>
      </c>
    </row>
    <row r="4682" spans="1:31" x14ac:dyDescent="0.25">
      <c r="A4682">
        <v>1675074</v>
      </c>
      <c r="B4682">
        <v>1</v>
      </c>
      <c r="C4682" t="s">
        <v>81</v>
      </c>
      <c r="D4682" t="s">
        <v>113</v>
      </c>
      <c r="E4682" t="s">
        <v>146</v>
      </c>
      <c r="F4682" t="s">
        <v>13567</v>
      </c>
      <c r="G4682" t="s">
        <v>148</v>
      </c>
      <c r="H4682" t="s">
        <v>143</v>
      </c>
      <c r="I4682" t="s">
        <v>135</v>
      </c>
      <c r="J4682" t="s">
        <v>136</v>
      </c>
      <c r="K4682" t="s">
        <v>137</v>
      </c>
      <c r="L4682" t="s">
        <v>13568</v>
      </c>
      <c r="M4682" t="s">
        <v>13569</v>
      </c>
      <c r="N4682">
        <v>0.51722222200000001</v>
      </c>
      <c r="O4682">
        <v>0</v>
      </c>
      <c r="P4682">
        <v>32</v>
      </c>
      <c r="Q4682">
        <v>0</v>
      </c>
      <c r="R4682">
        <v>23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1.7921987681413902</v>
      </c>
      <c r="Y4682">
        <v>0</v>
      </c>
      <c r="Z4682">
        <v>1.1915330580330139</v>
      </c>
      <c r="AA4682">
        <v>0</v>
      </c>
      <c r="AB4682">
        <v>0</v>
      </c>
      <c r="AC4682">
        <v>0</v>
      </c>
      <c r="AD4682">
        <v>0</v>
      </c>
      <c r="AE4682">
        <v>2.9837318261744041</v>
      </c>
    </row>
    <row r="4683" spans="1:31" x14ac:dyDescent="0.25">
      <c r="A4683">
        <v>1675417</v>
      </c>
      <c r="B4683">
        <v>1</v>
      </c>
      <c r="C4683" t="s">
        <v>81</v>
      </c>
      <c r="D4683" t="s">
        <v>113</v>
      </c>
      <c r="E4683" t="s">
        <v>131</v>
      </c>
      <c r="F4683" t="s">
        <v>13570</v>
      </c>
      <c r="G4683" t="s">
        <v>161</v>
      </c>
      <c r="H4683" t="s">
        <v>134</v>
      </c>
      <c r="I4683" t="s">
        <v>135</v>
      </c>
      <c r="J4683" t="s">
        <v>136</v>
      </c>
      <c r="K4683" t="s">
        <v>137</v>
      </c>
      <c r="L4683" t="s">
        <v>13571</v>
      </c>
      <c r="M4683" t="s">
        <v>13572</v>
      </c>
      <c r="N4683">
        <v>0.333055555</v>
      </c>
      <c r="O4683">
        <v>0</v>
      </c>
      <c r="P4683">
        <v>596</v>
      </c>
      <c r="Q4683">
        <v>18</v>
      </c>
      <c r="R4683">
        <v>77</v>
      </c>
      <c r="S4683">
        <v>1</v>
      </c>
      <c r="T4683">
        <v>37</v>
      </c>
      <c r="U4683">
        <v>0</v>
      </c>
      <c r="V4683">
        <v>0</v>
      </c>
      <c r="W4683">
        <v>0</v>
      </c>
      <c r="X4683">
        <v>24.44469959637717</v>
      </c>
      <c r="Y4683">
        <v>1.5513434703143669</v>
      </c>
      <c r="Z4683">
        <v>4.0599671728255196</v>
      </c>
      <c r="AA4683">
        <v>0</v>
      </c>
      <c r="AB4683">
        <v>3.3507595034307722</v>
      </c>
      <c r="AC4683">
        <v>0</v>
      </c>
      <c r="AD4683">
        <v>0</v>
      </c>
      <c r="AE4683">
        <v>33.40676974294783</v>
      </c>
    </row>
    <row r="4684" spans="1:31" x14ac:dyDescent="0.25">
      <c r="A4684">
        <v>1675466</v>
      </c>
      <c r="B4684">
        <v>1</v>
      </c>
      <c r="C4684" t="s">
        <v>81</v>
      </c>
      <c r="D4684" t="s">
        <v>128</v>
      </c>
      <c r="E4684" t="s">
        <v>140</v>
      </c>
      <c r="F4684" t="s">
        <v>7361</v>
      </c>
      <c r="G4684" t="s">
        <v>1061</v>
      </c>
      <c r="H4684" t="s">
        <v>143</v>
      </c>
      <c r="I4684" t="s">
        <v>135</v>
      </c>
      <c r="J4684" t="s">
        <v>136</v>
      </c>
      <c r="K4684" t="s">
        <v>137</v>
      </c>
      <c r="L4684" t="s">
        <v>13573</v>
      </c>
      <c r="M4684" t="s">
        <v>13574</v>
      </c>
      <c r="N4684">
        <v>5.5983333330000002</v>
      </c>
      <c r="O4684">
        <v>0</v>
      </c>
      <c r="P4684">
        <v>7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15.330375671099548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15.330375671099548</v>
      </c>
    </row>
    <row r="4685" spans="1:31" x14ac:dyDescent="0.25">
      <c r="A4685">
        <v>1675025</v>
      </c>
      <c r="B4685">
        <v>1</v>
      </c>
      <c r="C4685" t="s">
        <v>80</v>
      </c>
      <c r="D4685" t="s">
        <v>96</v>
      </c>
      <c r="E4685" t="s">
        <v>7370</v>
      </c>
      <c r="F4685" t="s">
        <v>13575</v>
      </c>
      <c r="G4685" t="s">
        <v>222</v>
      </c>
      <c r="H4685" t="s">
        <v>143</v>
      </c>
      <c r="I4685" t="s">
        <v>135</v>
      </c>
      <c r="J4685" t="s">
        <v>136</v>
      </c>
      <c r="K4685" t="s">
        <v>137</v>
      </c>
      <c r="L4685" t="s">
        <v>13576</v>
      </c>
      <c r="M4685" t="s">
        <v>13577</v>
      </c>
      <c r="N4685">
        <v>0.94027777700000004</v>
      </c>
      <c r="O4685">
        <v>0</v>
      </c>
      <c r="P4685">
        <v>134</v>
      </c>
      <c r="Q4685">
        <v>0</v>
      </c>
      <c r="R4685">
        <v>0</v>
      </c>
      <c r="S4685">
        <v>0</v>
      </c>
      <c r="T4685">
        <v>46</v>
      </c>
      <c r="U4685">
        <v>0</v>
      </c>
      <c r="V4685">
        <v>0</v>
      </c>
      <c r="W4685">
        <v>0</v>
      </c>
      <c r="X4685">
        <v>34.554043551744321</v>
      </c>
      <c r="Y4685">
        <v>0</v>
      </c>
      <c r="Z4685">
        <v>0</v>
      </c>
      <c r="AA4685">
        <v>0</v>
      </c>
      <c r="AB4685">
        <v>91.551403935328466</v>
      </c>
      <c r="AC4685">
        <v>0</v>
      </c>
      <c r="AD4685">
        <v>0</v>
      </c>
      <c r="AE4685">
        <v>126.10544748707278</v>
      </c>
    </row>
    <row r="4686" spans="1:31" x14ac:dyDescent="0.25">
      <c r="A4686">
        <v>1675274</v>
      </c>
      <c r="B4686">
        <v>1</v>
      </c>
      <c r="C4686" t="s">
        <v>80</v>
      </c>
      <c r="D4686" t="s">
        <v>82</v>
      </c>
      <c r="E4686" t="s">
        <v>140</v>
      </c>
      <c r="F4686" t="s">
        <v>13578</v>
      </c>
      <c r="G4686" t="s">
        <v>1713</v>
      </c>
      <c r="H4686" t="s">
        <v>143</v>
      </c>
      <c r="I4686" t="s">
        <v>135</v>
      </c>
      <c r="J4686" t="s">
        <v>136</v>
      </c>
      <c r="K4686" t="s">
        <v>137</v>
      </c>
      <c r="L4686" t="s">
        <v>13579</v>
      </c>
      <c r="M4686" t="s">
        <v>13580</v>
      </c>
      <c r="N4686">
        <v>1.8277777770000001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23.40894404948012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23.40894404948012</v>
      </c>
    </row>
    <row r="4687" spans="1:31" x14ac:dyDescent="0.25">
      <c r="A4687">
        <v>1675125</v>
      </c>
      <c r="B4687">
        <v>1</v>
      </c>
      <c r="C4687" t="s">
        <v>81</v>
      </c>
      <c r="D4687" t="s">
        <v>127</v>
      </c>
      <c r="E4687" t="s">
        <v>146</v>
      </c>
      <c r="F4687" t="s">
        <v>13581</v>
      </c>
      <c r="G4687" t="s">
        <v>263</v>
      </c>
      <c r="H4687" t="s">
        <v>143</v>
      </c>
      <c r="I4687" t="s">
        <v>135</v>
      </c>
      <c r="J4687" t="s">
        <v>136</v>
      </c>
      <c r="K4687" t="s">
        <v>137</v>
      </c>
      <c r="L4687" t="s">
        <v>13582</v>
      </c>
      <c r="M4687" t="s">
        <v>13583</v>
      </c>
      <c r="N4687">
        <v>2.9041666660000001</v>
      </c>
      <c r="O4687">
        <v>0</v>
      </c>
      <c r="P4687">
        <v>478</v>
      </c>
      <c r="Q4687">
        <v>0</v>
      </c>
      <c r="R4687">
        <v>0</v>
      </c>
      <c r="S4687">
        <v>0</v>
      </c>
      <c r="T4687">
        <v>32</v>
      </c>
      <c r="U4687">
        <v>0</v>
      </c>
      <c r="V4687">
        <v>0</v>
      </c>
      <c r="W4687">
        <v>0</v>
      </c>
      <c r="X4687">
        <v>449.12316334809691</v>
      </c>
      <c r="Y4687">
        <v>0</v>
      </c>
      <c r="Z4687">
        <v>0</v>
      </c>
      <c r="AA4687">
        <v>0</v>
      </c>
      <c r="AB4687">
        <v>56.74699877539534</v>
      </c>
      <c r="AC4687">
        <v>0</v>
      </c>
      <c r="AD4687">
        <v>0</v>
      </c>
      <c r="AE4687">
        <v>505.87016212349226</v>
      </c>
    </row>
    <row r="4688" spans="1:31" x14ac:dyDescent="0.25">
      <c r="A4688">
        <v>1675174</v>
      </c>
      <c r="B4688">
        <v>1</v>
      </c>
      <c r="C4688" t="s">
        <v>81</v>
      </c>
      <c r="D4688" t="s">
        <v>116</v>
      </c>
      <c r="E4688" t="s">
        <v>159</v>
      </c>
      <c r="F4688" t="s">
        <v>13584</v>
      </c>
      <c r="G4688" t="s">
        <v>596</v>
      </c>
      <c r="H4688" t="s">
        <v>134</v>
      </c>
      <c r="I4688" t="s">
        <v>135</v>
      </c>
      <c r="J4688" t="s">
        <v>136</v>
      </c>
      <c r="K4688" t="s">
        <v>137</v>
      </c>
      <c r="L4688" t="s">
        <v>13585</v>
      </c>
      <c r="M4688" t="s">
        <v>13586</v>
      </c>
      <c r="N4688">
        <v>2.5686111110000001</v>
      </c>
      <c r="O4688">
        <v>0</v>
      </c>
      <c r="P4688">
        <v>7</v>
      </c>
      <c r="Q4688">
        <v>0</v>
      </c>
      <c r="R4688">
        <v>17</v>
      </c>
      <c r="S4688">
        <v>0</v>
      </c>
      <c r="T4688">
        <v>1</v>
      </c>
      <c r="U4688">
        <v>0</v>
      </c>
      <c r="V4688">
        <v>0</v>
      </c>
      <c r="W4688">
        <v>0</v>
      </c>
      <c r="X4688">
        <v>1.5782938883391899</v>
      </c>
      <c r="Y4688">
        <v>0</v>
      </c>
      <c r="Z4688">
        <v>2.3945219761202168</v>
      </c>
      <c r="AA4688">
        <v>0</v>
      </c>
      <c r="AB4688">
        <v>8.0329990349895561E-2</v>
      </c>
      <c r="AC4688">
        <v>0</v>
      </c>
      <c r="AD4688">
        <v>0</v>
      </c>
      <c r="AE4688">
        <v>4.0531458548093022</v>
      </c>
    </row>
    <row r="4689" spans="1:31" x14ac:dyDescent="0.25">
      <c r="A4689">
        <v>1674982</v>
      </c>
      <c r="B4689">
        <v>1</v>
      </c>
      <c r="C4689" t="s">
        <v>80</v>
      </c>
      <c r="D4689" t="s">
        <v>96</v>
      </c>
      <c r="E4689" t="s">
        <v>151</v>
      </c>
      <c r="F4689" t="s">
        <v>13587</v>
      </c>
      <c r="G4689" t="s">
        <v>222</v>
      </c>
      <c r="H4689" t="s">
        <v>143</v>
      </c>
      <c r="I4689" t="s">
        <v>135</v>
      </c>
      <c r="J4689" t="s">
        <v>136</v>
      </c>
      <c r="K4689" t="s">
        <v>137</v>
      </c>
      <c r="L4689" t="s">
        <v>13588</v>
      </c>
      <c r="M4689" t="s">
        <v>13589</v>
      </c>
      <c r="N4689">
        <v>3.8619444440000001</v>
      </c>
      <c r="O4689">
        <v>0</v>
      </c>
      <c r="P4689">
        <v>101</v>
      </c>
      <c r="Q4689">
        <v>0</v>
      </c>
      <c r="R4689">
        <v>7</v>
      </c>
      <c r="S4689">
        <v>0</v>
      </c>
      <c r="T4689">
        <v>8</v>
      </c>
      <c r="U4689">
        <v>0</v>
      </c>
      <c r="V4689">
        <v>0</v>
      </c>
      <c r="W4689">
        <v>0</v>
      </c>
      <c r="X4689">
        <v>164.0621335627965</v>
      </c>
      <c r="Y4689">
        <v>0</v>
      </c>
      <c r="Z4689">
        <v>16.617908155258071</v>
      </c>
      <c r="AA4689">
        <v>0</v>
      </c>
      <c r="AB4689">
        <v>26.29190332316664</v>
      </c>
      <c r="AC4689">
        <v>0</v>
      </c>
      <c r="AD4689">
        <v>0</v>
      </c>
      <c r="AE4689">
        <v>206.97194504122123</v>
      </c>
    </row>
    <row r="4690" spans="1:31" x14ac:dyDescent="0.25">
      <c r="A4690">
        <v>1675374</v>
      </c>
      <c r="B4690">
        <v>1</v>
      </c>
      <c r="C4690" t="s">
        <v>81</v>
      </c>
      <c r="D4690" t="s">
        <v>112</v>
      </c>
      <c r="E4690" t="s">
        <v>140</v>
      </c>
      <c r="F4690" t="s">
        <v>13590</v>
      </c>
      <c r="G4690" t="s">
        <v>197</v>
      </c>
      <c r="H4690" t="s">
        <v>143</v>
      </c>
      <c r="I4690" t="s">
        <v>135</v>
      </c>
      <c r="J4690" t="s">
        <v>136</v>
      </c>
      <c r="K4690" t="s">
        <v>137</v>
      </c>
      <c r="L4690" t="s">
        <v>13591</v>
      </c>
      <c r="M4690" t="s">
        <v>13592</v>
      </c>
      <c r="N4690">
        <v>2.2172222220000002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0.42425357809105557</v>
      </c>
      <c r="Y4690">
        <v>0</v>
      </c>
      <c r="Z4690">
        <v>0</v>
      </c>
      <c r="AA4690">
        <v>0</v>
      </c>
      <c r="AB4690">
        <v>0.13611438615578669</v>
      </c>
      <c r="AC4690">
        <v>0</v>
      </c>
      <c r="AD4690">
        <v>0</v>
      </c>
      <c r="AE4690">
        <v>0.56036796424684221</v>
      </c>
    </row>
    <row r="4691" spans="1:31" x14ac:dyDescent="0.25">
      <c r="A4691">
        <v>1674882</v>
      </c>
      <c r="B4691">
        <v>1</v>
      </c>
      <c r="C4691" t="s">
        <v>80</v>
      </c>
      <c r="D4691" t="s">
        <v>84</v>
      </c>
      <c r="E4691" t="s">
        <v>151</v>
      </c>
      <c r="F4691" t="s">
        <v>13593</v>
      </c>
      <c r="G4691" t="s">
        <v>153</v>
      </c>
      <c r="H4691" t="s">
        <v>143</v>
      </c>
      <c r="I4691" t="s">
        <v>135</v>
      </c>
      <c r="J4691" t="s">
        <v>136</v>
      </c>
      <c r="K4691" t="s">
        <v>137</v>
      </c>
      <c r="L4691" t="s">
        <v>13594</v>
      </c>
      <c r="M4691" t="s">
        <v>13595</v>
      </c>
      <c r="N4691">
        <v>2.2394444440000001</v>
      </c>
      <c r="O4691">
        <v>0</v>
      </c>
      <c r="P4691">
        <v>77</v>
      </c>
      <c r="Q4691">
        <v>0</v>
      </c>
      <c r="R4691">
        <v>0</v>
      </c>
      <c r="S4691">
        <v>0</v>
      </c>
      <c r="T4691">
        <v>1</v>
      </c>
      <c r="U4691">
        <v>0</v>
      </c>
      <c r="V4691">
        <v>0</v>
      </c>
      <c r="W4691">
        <v>0</v>
      </c>
      <c r="X4691">
        <v>42.260214133482144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42.260214133482144</v>
      </c>
    </row>
    <row r="4692" spans="1:31" x14ac:dyDescent="0.25">
      <c r="A4692">
        <v>1675283</v>
      </c>
      <c r="B4692">
        <v>1</v>
      </c>
      <c r="C4692" t="s">
        <v>81</v>
      </c>
      <c r="D4692" t="s">
        <v>115</v>
      </c>
      <c r="E4692" t="s">
        <v>131</v>
      </c>
      <c r="F4692" t="s">
        <v>11152</v>
      </c>
      <c r="G4692" t="s">
        <v>161</v>
      </c>
      <c r="H4692" t="s">
        <v>134</v>
      </c>
      <c r="I4692" t="s">
        <v>173</v>
      </c>
      <c r="J4692" t="s">
        <v>136</v>
      </c>
      <c r="K4692" t="s">
        <v>137</v>
      </c>
      <c r="L4692" t="s">
        <v>13596</v>
      </c>
      <c r="M4692" t="s">
        <v>13597</v>
      </c>
      <c r="N4692">
        <v>8.3333330000000001E-3</v>
      </c>
      <c r="O4692">
        <v>0</v>
      </c>
      <c r="P4692">
        <v>1303</v>
      </c>
      <c r="Q4692">
        <v>1</v>
      </c>
      <c r="R4692">
        <v>21</v>
      </c>
      <c r="S4692">
        <v>9</v>
      </c>
      <c r="T4692">
        <v>109</v>
      </c>
      <c r="U4692">
        <v>1</v>
      </c>
      <c r="V4692">
        <v>0</v>
      </c>
      <c r="W4692">
        <v>0</v>
      </c>
      <c r="X4692">
        <v>1.0782614249478906</v>
      </c>
      <c r="Y4692">
        <v>4.579392527333334E-3</v>
      </c>
      <c r="Z4692">
        <v>2.3084124373750001E-3</v>
      </c>
      <c r="AA4692">
        <v>0.24270820237788335</v>
      </c>
      <c r="AB4692">
        <v>0.17723660024479987</v>
      </c>
      <c r="AC4692">
        <v>0.11489899385030002</v>
      </c>
      <c r="AD4692">
        <v>0</v>
      </c>
      <c r="AE4692">
        <v>1.619993026385582</v>
      </c>
    </row>
    <row r="4693" spans="1:31" x14ac:dyDescent="0.25">
      <c r="A4693">
        <v>1675354</v>
      </c>
      <c r="B4693">
        <v>1</v>
      </c>
      <c r="C4693" t="s">
        <v>81</v>
      </c>
      <c r="D4693" t="s">
        <v>122</v>
      </c>
      <c r="E4693" t="s">
        <v>159</v>
      </c>
      <c r="F4693" t="s">
        <v>13598</v>
      </c>
      <c r="G4693" t="s">
        <v>133</v>
      </c>
      <c r="H4693" t="s">
        <v>134</v>
      </c>
      <c r="I4693" t="s">
        <v>135</v>
      </c>
      <c r="J4693" t="s">
        <v>136</v>
      </c>
      <c r="K4693" t="s">
        <v>137</v>
      </c>
      <c r="L4693" t="s">
        <v>13599</v>
      </c>
      <c r="M4693" t="s">
        <v>13600</v>
      </c>
      <c r="N4693">
        <v>9.1863888879999998</v>
      </c>
      <c r="O4693">
        <v>0</v>
      </c>
      <c r="P4693">
        <v>89</v>
      </c>
      <c r="Q4693">
        <v>0</v>
      </c>
      <c r="R4693">
        <v>6</v>
      </c>
      <c r="S4693">
        <v>0</v>
      </c>
      <c r="T4693">
        <v>5</v>
      </c>
      <c r="U4693">
        <v>0</v>
      </c>
      <c r="V4693">
        <v>0</v>
      </c>
      <c r="W4693">
        <v>0</v>
      </c>
      <c r="X4693">
        <v>111.63519280085809</v>
      </c>
      <c r="Y4693">
        <v>0</v>
      </c>
      <c r="Z4693">
        <v>6.1506439876304668</v>
      </c>
      <c r="AA4693">
        <v>0</v>
      </c>
      <c r="AB4693">
        <v>1.9793126053177401</v>
      </c>
      <c r="AC4693">
        <v>0</v>
      </c>
      <c r="AD4693">
        <v>0</v>
      </c>
      <c r="AE4693">
        <v>119.7651493938063</v>
      </c>
    </row>
    <row r="4694" spans="1:31" x14ac:dyDescent="0.25">
      <c r="A4694">
        <v>1674596</v>
      </c>
      <c r="B4694">
        <v>1</v>
      </c>
      <c r="C4694" t="s">
        <v>80</v>
      </c>
      <c r="D4694" t="s">
        <v>90</v>
      </c>
      <c r="E4694" t="s">
        <v>151</v>
      </c>
      <c r="F4694" t="s">
        <v>13601</v>
      </c>
      <c r="G4694" t="s">
        <v>153</v>
      </c>
      <c r="H4694" t="s">
        <v>143</v>
      </c>
      <c r="I4694" t="s">
        <v>135</v>
      </c>
      <c r="J4694" t="s">
        <v>136</v>
      </c>
      <c r="K4694" t="s">
        <v>137</v>
      </c>
      <c r="L4694" t="s">
        <v>13602</v>
      </c>
      <c r="M4694" t="s">
        <v>13603</v>
      </c>
      <c r="N4694">
        <v>9.9211111110000001</v>
      </c>
      <c r="O4694">
        <v>0</v>
      </c>
      <c r="P4694">
        <v>175</v>
      </c>
      <c r="Q4694">
        <v>0</v>
      </c>
      <c r="R4694">
        <v>0</v>
      </c>
      <c r="S4694">
        <v>0</v>
      </c>
      <c r="T4694">
        <v>3</v>
      </c>
      <c r="U4694">
        <v>0</v>
      </c>
      <c r="V4694">
        <v>0</v>
      </c>
      <c r="W4694">
        <v>0</v>
      </c>
      <c r="X4694">
        <v>598.40865572207849</v>
      </c>
      <c r="Y4694">
        <v>0</v>
      </c>
      <c r="Z4694">
        <v>0</v>
      </c>
      <c r="AA4694">
        <v>0</v>
      </c>
      <c r="AB4694">
        <v>20.594278040886984</v>
      </c>
      <c r="AC4694">
        <v>0</v>
      </c>
      <c r="AD4694">
        <v>0</v>
      </c>
      <c r="AE4694">
        <v>619.00293376296543</v>
      </c>
    </row>
    <row r="4695" spans="1:31" x14ac:dyDescent="0.25">
      <c r="A4695">
        <v>1675377</v>
      </c>
      <c r="B4695">
        <v>1</v>
      </c>
      <c r="C4695" t="s">
        <v>81</v>
      </c>
      <c r="D4695" t="s">
        <v>115</v>
      </c>
      <c r="E4695" t="s">
        <v>151</v>
      </c>
      <c r="F4695" t="s">
        <v>13604</v>
      </c>
      <c r="G4695" t="s">
        <v>153</v>
      </c>
      <c r="H4695" t="s">
        <v>143</v>
      </c>
      <c r="I4695" t="s">
        <v>135</v>
      </c>
      <c r="J4695" t="s">
        <v>136</v>
      </c>
      <c r="K4695" t="s">
        <v>137</v>
      </c>
      <c r="L4695" t="s">
        <v>13605</v>
      </c>
      <c r="M4695" t="s">
        <v>13606</v>
      </c>
      <c r="N4695">
        <v>2.994444444</v>
      </c>
      <c r="O4695">
        <v>0</v>
      </c>
      <c r="P4695">
        <v>1</v>
      </c>
      <c r="Q4695">
        <v>0</v>
      </c>
      <c r="R4695">
        <v>1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0.88014226957025277</v>
      </c>
      <c r="Y4695">
        <v>0</v>
      </c>
      <c r="Z4695">
        <v>4.6613149263158337E-3</v>
      </c>
      <c r="AA4695">
        <v>0</v>
      </c>
      <c r="AB4695">
        <v>0</v>
      </c>
      <c r="AC4695">
        <v>0</v>
      </c>
      <c r="AD4695">
        <v>0</v>
      </c>
      <c r="AE4695">
        <v>0.8848035844965686</v>
      </c>
    </row>
    <row r="4696" spans="1:31" x14ac:dyDescent="0.25">
      <c r="A4696">
        <v>1675260</v>
      </c>
      <c r="B4696">
        <v>1</v>
      </c>
      <c r="C4696" t="s">
        <v>80</v>
      </c>
      <c r="D4696" t="s">
        <v>100</v>
      </c>
      <c r="E4696" t="s">
        <v>159</v>
      </c>
      <c r="F4696" t="s">
        <v>13607</v>
      </c>
      <c r="G4696" t="s">
        <v>161</v>
      </c>
      <c r="H4696" t="s">
        <v>134</v>
      </c>
      <c r="I4696" t="s">
        <v>135</v>
      </c>
      <c r="J4696" t="s">
        <v>136</v>
      </c>
      <c r="K4696" t="s">
        <v>137</v>
      </c>
      <c r="L4696" t="s">
        <v>13608</v>
      </c>
      <c r="M4696" t="s">
        <v>13609</v>
      </c>
      <c r="N4696">
        <v>0.59555555500000001</v>
      </c>
      <c r="O4696">
        <v>0</v>
      </c>
      <c r="P4696">
        <v>1425</v>
      </c>
      <c r="Q4696">
        <v>0</v>
      </c>
      <c r="R4696">
        <v>0</v>
      </c>
      <c r="S4696">
        <v>0</v>
      </c>
      <c r="T4696">
        <v>248</v>
      </c>
      <c r="U4696">
        <v>0</v>
      </c>
      <c r="V4696">
        <v>0</v>
      </c>
      <c r="W4696">
        <v>0</v>
      </c>
      <c r="X4696">
        <v>276.42025410096289</v>
      </c>
      <c r="Y4696">
        <v>0</v>
      </c>
      <c r="Z4696">
        <v>0</v>
      </c>
      <c r="AA4696">
        <v>0</v>
      </c>
      <c r="AB4696">
        <v>149.30080984706757</v>
      </c>
      <c r="AC4696">
        <v>0</v>
      </c>
      <c r="AD4696">
        <v>0</v>
      </c>
      <c r="AE4696">
        <v>425.72106394803046</v>
      </c>
    </row>
    <row r="4697" spans="1:31" x14ac:dyDescent="0.25">
      <c r="A4697">
        <v>1674667</v>
      </c>
      <c r="B4697">
        <v>1</v>
      </c>
      <c r="C4697" t="s">
        <v>80</v>
      </c>
      <c r="D4697" t="s">
        <v>92</v>
      </c>
      <c r="E4697" t="s">
        <v>140</v>
      </c>
      <c r="F4697" t="s">
        <v>13610</v>
      </c>
      <c r="G4697" t="s">
        <v>142</v>
      </c>
      <c r="H4697" t="s">
        <v>143</v>
      </c>
      <c r="I4697" t="s">
        <v>135</v>
      </c>
      <c r="J4697" t="s">
        <v>136</v>
      </c>
      <c r="K4697" t="s">
        <v>137</v>
      </c>
      <c r="L4697" t="s">
        <v>13611</v>
      </c>
      <c r="M4697" t="s">
        <v>13612</v>
      </c>
      <c r="N4697">
        <v>0.99361111099999999</v>
      </c>
      <c r="O4697">
        <v>0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</row>
    <row r="4698" spans="1:31" x14ac:dyDescent="0.25">
      <c r="A4698">
        <v>1675306</v>
      </c>
      <c r="B4698">
        <v>1</v>
      </c>
      <c r="C4698" t="s">
        <v>80</v>
      </c>
      <c r="D4698" t="s">
        <v>109</v>
      </c>
      <c r="E4698" t="s">
        <v>151</v>
      </c>
      <c r="F4698" t="s">
        <v>13613</v>
      </c>
      <c r="G4698" t="s">
        <v>153</v>
      </c>
      <c r="H4698" t="s">
        <v>143</v>
      </c>
      <c r="I4698" t="s">
        <v>135</v>
      </c>
      <c r="J4698" t="s">
        <v>136</v>
      </c>
      <c r="K4698" t="s">
        <v>137</v>
      </c>
      <c r="L4698" t="s">
        <v>13614</v>
      </c>
      <c r="M4698" t="s">
        <v>13615</v>
      </c>
      <c r="N4698">
        <v>1.662222222</v>
      </c>
      <c r="O4698">
        <v>0</v>
      </c>
      <c r="P4698">
        <v>10</v>
      </c>
      <c r="Q4698">
        <v>0</v>
      </c>
      <c r="R4698">
        <v>1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1.4317768220278972</v>
      </c>
      <c r="Y4698">
        <v>0</v>
      </c>
      <c r="Z4698">
        <v>0.99324156522675</v>
      </c>
      <c r="AA4698">
        <v>0</v>
      </c>
      <c r="AB4698">
        <v>0</v>
      </c>
      <c r="AC4698">
        <v>0</v>
      </c>
      <c r="AD4698">
        <v>0</v>
      </c>
      <c r="AE4698">
        <v>2.4250183872546471</v>
      </c>
    </row>
    <row r="4699" spans="1:31" x14ac:dyDescent="0.25">
      <c r="A4699">
        <v>1674527</v>
      </c>
      <c r="B4699">
        <v>1</v>
      </c>
      <c r="C4699" t="s">
        <v>80</v>
      </c>
      <c r="D4699" t="s">
        <v>97</v>
      </c>
      <c r="E4699" t="s">
        <v>140</v>
      </c>
      <c r="F4699" t="s">
        <v>13616</v>
      </c>
      <c r="G4699" t="s">
        <v>142</v>
      </c>
      <c r="H4699" t="s">
        <v>143</v>
      </c>
      <c r="I4699" t="s">
        <v>135</v>
      </c>
      <c r="J4699" t="s">
        <v>136</v>
      </c>
      <c r="K4699" t="s">
        <v>137</v>
      </c>
      <c r="L4699" t="s">
        <v>13617</v>
      </c>
      <c r="M4699" t="s">
        <v>13618</v>
      </c>
      <c r="N4699">
        <v>2.7458333330000002</v>
      </c>
      <c r="O4699">
        <v>0</v>
      </c>
      <c r="P4699">
        <v>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0.77074633122971115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0.77074633122971115</v>
      </c>
    </row>
    <row r="4700" spans="1:31" x14ac:dyDescent="0.25">
      <c r="A4700">
        <v>1675137</v>
      </c>
      <c r="B4700">
        <v>1</v>
      </c>
      <c r="C4700" t="s">
        <v>80</v>
      </c>
      <c r="D4700" t="s">
        <v>93</v>
      </c>
      <c r="E4700" t="s">
        <v>151</v>
      </c>
      <c r="F4700" t="s">
        <v>7481</v>
      </c>
      <c r="G4700" t="s">
        <v>526</v>
      </c>
      <c r="H4700" t="s">
        <v>143</v>
      </c>
      <c r="I4700" t="s">
        <v>135</v>
      </c>
      <c r="J4700" t="s">
        <v>136</v>
      </c>
      <c r="K4700" t="s">
        <v>137</v>
      </c>
      <c r="L4700" t="s">
        <v>13619</v>
      </c>
      <c r="M4700" t="s">
        <v>13620</v>
      </c>
      <c r="N4700">
        <v>2.4516666659999999</v>
      </c>
      <c r="O4700">
        <v>0</v>
      </c>
      <c r="P4700">
        <v>3</v>
      </c>
      <c r="Q4700">
        <v>0</v>
      </c>
      <c r="R4700">
        <v>9</v>
      </c>
      <c r="S4700">
        <v>0</v>
      </c>
      <c r="T4700">
        <v>4</v>
      </c>
      <c r="U4700">
        <v>0</v>
      </c>
      <c r="V4700">
        <v>0</v>
      </c>
      <c r="W4700">
        <v>0</v>
      </c>
      <c r="X4700">
        <v>0.73219738710259163</v>
      </c>
      <c r="Y4700">
        <v>0</v>
      </c>
      <c r="Z4700">
        <v>3.4084412580501358</v>
      </c>
      <c r="AA4700">
        <v>0</v>
      </c>
      <c r="AB4700">
        <v>7.6786776111144732</v>
      </c>
      <c r="AC4700">
        <v>0</v>
      </c>
      <c r="AD4700">
        <v>0</v>
      </c>
      <c r="AE4700">
        <v>11.8193162562672</v>
      </c>
    </row>
    <row r="4701" spans="1:31" x14ac:dyDescent="0.25">
      <c r="A4701">
        <v>1675068</v>
      </c>
      <c r="B4701">
        <v>1</v>
      </c>
      <c r="C4701" t="s">
        <v>80</v>
      </c>
      <c r="D4701" t="s">
        <v>107</v>
      </c>
      <c r="E4701" t="s">
        <v>164</v>
      </c>
      <c r="F4701" t="s">
        <v>8796</v>
      </c>
      <c r="G4701" t="s">
        <v>161</v>
      </c>
      <c r="H4701" t="s">
        <v>134</v>
      </c>
      <c r="I4701" t="s">
        <v>135</v>
      </c>
      <c r="J4701" t="s">
        <v>136</v>
      </c>
      <c r="K4701" t="s">
        <v>137</v>
      </c>
      <c r="L4701" t="s">
        <v>13621</v>
      </c>
      <c r="M4701" t="s">
        <v>13622</v>
      </c>
      <c r="N4701">
        <v>0.64555555499999995</v>
      </c>
      <c r="O4701">
        <v>2</v>
      </c>
      <c r="P4701">
        <v>1098</v>
      </c>
      <c r="Q4701">
        <v>30</v>
      </c>
      <c r="R4701">
        <v>83</v>
      </c>
      <c r="S4701">
        <v>4</v>
      </c>
      <c r="T4701">
        <v>33</v>
      </c>
      <c r="U4701">
        <v>0</v>
      </c>
      <c r="V4701">
        <v>3</v>
      </c>
      <c r="W4701">
        <v>13.272565922124071</v>
      </c>
      <c r="X4701">
        <v>74.797093914779268</v>
      </c>
      <c r="Y4701">
        <v>116.44537103468288</v>
      </c>
      <c r="Z4701">
        <v>18.619887538879016</v>
      </c>
      <c r="AA4701">
        <v>11.020519710545219</v>
      </c>
      <c r="AB4701">
        <v>24.645154206017143</v>
      </c>
      <c r="AC4701">
        <v>0</v>
      </c>
      <c r="AD4701">
        <v>1.1070405325609156</v>
      </c>
      <c r="AE4701">
        <v>259.90763285958855</v>
      </c>
    </row>
    <row r="4702" spans="1:31" x14ac:dyDescent="0.25">
      <c r="A4702">
        <v>1674573</v>
      </c>
      <c r="B4702">
        <v>1</v>
      </c>
      <c r="C4702" t="s">
        <v>80</v>
      </c>
      <c r="D4702" t="s">
        <v>103</v>
      </c>
      <c r="E4702" t="s">
        <v>146</v>
      </c>
      <c r="F4702" t="s">
        <v>13623</v>
      </c>
      <c r="G4702" t="s">
        <v>148</v>
      </c>
      <c r="H4702" t="s">
        <v>143</v>
      </c>
      <c r="I4702" t="s">
        <v>135</v>
      </c>
      <c r="J4702" t="s">
        <v>136</v>
      </c>
      <c r="K4702" t="s">
        <v>137</v>
      </c>
      <c r="L4702" t="s">
        <v>13624</v>
      </c>
      <c r="M4702" t="s">
        <v>13625</v>
      </c>
      <c r="N4702">
        <v>0.78444444400000002</v>
      </c>
      <c r="O4702">
        <v>0</v>
      </c>
      <c r="P4702">
        <v>0</v>
      </c>
      <c r="Q4702">
        <v>3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0.78371602929199224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0.78371602929199224</v>
      </c>
    </row>
    <row r="4703" spans="1:31" x14ac:dyDescent="0.25">
      <c r="A4703">
        <v>1674404</v>
      </c>
      <c r="B4703">
        <v>1</v>
      </c>
      <c r="C4703" t="s">
        <v>81</v>
      </c>
      <c r="D4703" t="s">
        <v>128</v>
      </c>
      <c r="E4703" t="s">
        <v>140</v>
      </c>
      <c r="F4703" t="s">
        <v>13626</v>
      </c>
      <c r="G4703" t="s">
        <v>142</v>
      </c>
      <c r="H4703" t="s">
        <v>143</v>
      </c>
      <c r="I4703" t="s">
        <v>135</v>
      </c>
      <c r="J4703" t="s">
        <v>136</v>
      </c>
      <c r="K4703" t="s">
        <v>137</v>
      </c>
      <c r="L4703" t="s">
        <v>13627</v>
      </c>
      <c r="M4703" t="s">
        <v>13628</v>
      </c>
      <c r="N4703">
        <v>1.7922222219999999</v>
      </c>
      <c r="O4703">
        <v>0</v>
      </c>
      <c r="P4703">
        <v>15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7.6055617839912086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7.6055617839912086</v>
      </c>
    </row>
    <row r="4704" spans="1:31" x14ac:dyDescent="0.25">
      <c r="A4704">
        <v>1674613</v>
      </c>
      <c r="B4704">
        <v>1</v>
      </c>
      <c r="C4704" t="s">
        <v>80</v>
      </c>
      <c r="D4704" t="s">
        <v>90</v>
      </c>
      <c r="E4704" t="s">
        <v>159</v>
      </c>
      <c r="F4704" t="s">
        <v>13629</v>
      </c>
      <c r="G4704" t="s">
        <v>596</v>
      </c>
      <c r="H4704" t="s">
        <v>134</v>
      </c>
      <c r="I4704" t="s">
        <v>135</v>
      </c>
      <c r="J4704" t="s">
        <v>136</v>
      </c>
      <c r="K4704" t="s">
        <v>137</v>
      </c>
      <c r="L4704" t="s">
        <v>13630</v>
      </c>
      <c r="M4704" t="s">
        <v>13631</v>
      </c>
      <c r="N4704">
        <v>9.9805555550000005</v>
      </c>
      <c r="O4704">
        <v>0</v>
      </c>
      <c r="P4704">
        <v>48</v>
      </c>
      <c r="Q4704">
        <v>0</v>
      </c>
      <c r="R4704">
        <v>0</v>
      </c>
      <c r="S4704">
        <v>0</v>
      </c>
      <c r="T4704">
        <v>7</v>
      </c>
      <c r="U4704">
        <v>0</v>
      </c>
      <c r="V4704">
        <v>0</v>
      </c>
      <c r="W4704">
        <v>0</v>
      </c>
      <c r="X4704">
        <v>197.19189212075338</v>
      </c>
      <c r="Y4704">
        <v>0</v>
      </c>
      <c r="Z4704">
        <v>0</v>
      </c>
      <c r="AA4704">
        <v>0</v>
      </c>
      <c r="AB4704">
        <v>94.315425617639562</v>
      </c>
      <c r="AC4704">
        <v>0</v>
      </c>
      <c r="AD4704">
        <v>0</v>
      </c>
      <c r="AE4704">
        <v>291.50731773839294</v>
      </c>
    </row>
    <row r="4705" spans="1:31" x14ac:dyDescent="0.25">
      <c r="A4705">
        <v>1674945</v>
      </c>
      <c r="B4705">
        <v>1</v>
      </c>
      <c r="C4705" t="s">
        <v>80</v>
      </c>
      <c r="D4705" t="s">
        <v>96</v>
      </c>
      <c r="E4705" t="s">
        <v>151</v>
      </c>
      <c r="F4705" t="s">
        <v>13632</v>
      </c>
      <c r="G4705" t="s">
        <v>153</v>
      </c>
      <c r="H4705" t="s">
        <v>143</v>
      </c>
      <c r="I4705" t="s">
        <v>135</v>
      </c>
      <c r="J4705" t="s">
        <v>136</v>
      </c>
      <c r="K4705" t="s">
        <v>137</v>
      </c>
      <c r="L4705" t="s">
        <v>13633</v>
      </c>
      <c r="M4705" t="s">
        <v>13634</v>
      </c>
      <c r="N4705">
        <v>1.5594444439999999</v>
      </c>
      <c r="O4705">
        <v>0</v>
      </c>
      <c r="P4705">
        <v>35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12.026031784070206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12.026031784070206</v>
      </c>
    </row>
    <row r="4706" spans="1:31" x14ac:dyDescent="0.25">
      <c r="A4706">
        <v>1675051</v>
      </c>
      <c r="B4706">
        <v>1</v>
      </c>
      <c r="C4706" t="s">
        <v>80</v>
      </c>
      <c r="D4706" t="s">
        <v>103</v>
      </c>
      <c r="E4706" t="s">
        <v>151</v>
      </c>
      <c r="F4706" t="s">
        <v>13635</v>
      </c>
      <c r="G4706" t="s">
        <v>486</v>
      </c>
      <c r="H4706" t="s">
        <v>143</v>
      </c>
      <c r="I4706" t="s">
        <v>135</v>
      </c>
      <c r="J4706" t="s">
        <v>136</v>
      </c>
      <c r="K4706" t="s">
        <v>137</v>
      </c>
      <c r="L4706" t="s">
        <v>13636</v>
      </c>
      <c r="M4706" t="s">
        <v>13637</v>
      </c>
      <c r="N4706">
        <v>2.4927777770000001</v>
      </c>
      <c r="O4706">
        <v>0</v>
      </c>
      <c r="P4706">
        <v>25</v>
      </c>
      <c r="Q4706">
        <v>0</v>
      </c>
      <c r="R4706">
        <v>2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18.650650466713749</v>
      </c>
      <c r="Y4706">
        <v>0</v>
      </c>
      <c r="Z4706">
        <v>0.37175673660220582</v>
      </c>
      <c r="AA4706">
        <v>0</v>
      </c>
      <c r="AB4706">
        <v>0</v>
      </c>
      <c r="AC4706">
        <v>0</v>
      </c>
      <c r="AD4706">
        <v>0</v>
      </c>
      <c r="AE4706">
        <v>19.022407203315954</v>
      </c>
    </row>
    <row r="4707" spans="1:31" x14ac:dyDescent="0.25">
      <c r="A4707">
        <v>1674719</v>
      </c>
      <c r="B4707">
        <v>1</v>
      </c>
      <c r="C4707" t="s">
        <v>81</v>
      </c>
      <c r="D4707" t="s">
        <v>112</v>
      </c>
      <c r="E4707" t="s">
        <v>131</v>
      </c>
      <c r="F4707" t="s">
        <v>13638</v>
      </c>
      <c r="G4707" t="s">
        <v>161</v>
      </c>
      <c r="H4707" t="s">
        <v>134</v>
      </c>
      <c r="I4707" t="s">
        <v>135</v>
      </c>
      <c r="J4707" t="s">
        <v>136</v>
      </c>
      <c r="K4707" t="s">
        <v>137</v>
      </c>
      <c r="L4707" t="s">
        <v>13639</v>
      </c>
      <c r="M4707" t="s">
        <v>13640</v>
      </c>
      <c r="N4707">
        <v>0.88249999999999995</v>
      </c>
      <c r="O4707">
        <v>0</v>
      </c>
      <c r="P4707">
        <v>0</v>
      </c>
      <c r="Q4707">
        <v>24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1.3271731745469415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1.3271731745469415</v>
      </c>
    </row>
    <row r="4708" spans="1:31" x14ac:dyDescent="0.25">
      <c r="A4708">
        <v>1674813</v>
      </c>
      <c r="B4708">
        <v>1</v>
      </c>
      <c r="C4708" t="s">
        <v>80</v>
      </c>
      <c r="D4708" t="s">
        <v>103</v>
      </c>
      <c r="E4708" t="s">
        <v>164</v>
      </c>
      <c r="F4708" t="s">
        <v>13641</v>
      </c>
      <c r="G4708" t="s">
        <v>161</v>
      </c>
      <c r="H4708" t="s">
        <v>134</v>
      </c>
      <c r="I4708" t="s">
        <v>135</v>
      </c>
      <c r="J4708" t="s">
        <v>136</v>
      </c>
      <c r="K4708" t="s">
        <v>137</v>
      </c>
      <c r="L4708" t="s">
        <v>13642</v>
      </c>
      <c r="M4708" t="s">
        <v>13643</v>
      </c>
      <c r="N4708">
        <v>0.63277777700000004</v>
      </c>
      <c r="O4708">
        <v>0</v>
      </c>
      <c r="P4708">
        <v>635</v>
      </c>
      <c r="Q4708">
        <v>12</v>
      </c>
      <c r="R4708">
        <v>36</v>
      </c>
      <c r="S4708">
        <v>9</v>
      </c>
      <c r="T4708">
        <v>81</v>
      </c>
      <c r="U4708">
        <v>4</v>
      </c>
      <c r="V4708">
        <v>0</v>
      </c>
      <c r="W4708">
        <v>0</v>
      </c>
      <c r="X4708">
        <v>136.12676742293749</v>
      </c>
      <c r="Y4708">
        <v>9.6563894919964763</v>
      </c>
      <c r="Z4708">
        <v>14.749541632576184</v>
      </c>
      <c r="AA4708">
        <v>50.279043104126828</v>
      </c>
      <c r="AB4708">
        <v>72.452111068616219</v>
      </c>
      <c r="AC4708">
        <v>255.53810560325834</v>
      </c>
      <c r="AD4708">
        <v>0</v>
      </c>
      <c r="AE4708">
        <v>538.80195832351149</v>
      </c>
    </row>
    <row r="4709" spans="1:31" x14ac:dyDescent="0.25">
      <c r="A4709">
        <v>1674899</v>
      </c>
      <c r="B4709">
        <v>1</v>
      </c>
      <c r="C4709" t="s">
        <v>80</v>
      </c>
      <c r="D4709" t="s">
        <v>100</v>
      </c>
      <c r="E4709" t="s">
        <v>179</v>
      </c>
      <c r="F4709" t="s">
        <v>8520</v>
      </c>
      <c r="G4709" t="s">
        <v>161</v>
      </c>
      <c r="H4709" t="s">
        <v>134</v>
      </c>
      <c r="I4709" t="s">
        <v>135</v>
      </c>
      <c r="J4709" t="s">
        <v>136</v>
      </c>
      <c r="K4709" t="s">
        <v>137</v>
      </c>
      <c r="L4709" t="s">
        <v>13644</v>
      </c>
      <c r="M4709" t="s">
        <v>13645</v>
      </c>
      <c r="N4709">
        <v>0.99277777700000003</v>
      </c>
      <c r="O4709">
        <v>13</v>
      </c>
      <c r="P4709">
        <v>5685</v>
      </c>
      <c r="Q4709">
        <v>325</v>
      </c>
      <c r="R4709">
        <v>1404</v>
      </c>
      <c r="S4709">
        <v>56</v>
      </c>
      <c r="T4709">
        <v>1003</v>
      </c>
      <c r="U4709">
        <v>1</v>
      </c>
      <c r="V4709">
        <v>1</v>
      </c>
      <c r="W4709">
        <v>16.125695773707569</v>
      </c>
      <c r="X4709">
        <v>1329.3557437019601</v>
      </c>
      <c r="Y4709">
        <v>1050.6702040706866</v>
      </c>
      <c r="Z4709">
        <v>666.47545550112136</v>
      </c>
      <c r="AA4709">
        <v>241.98352541319093</v>
      </c>
      <c r="AB4709">
        <v>886.91032836943191</v>
      </c>
      <c r="AC4709">
        <v>16.231314526952456</v>
      </c>
      <c r="AD4709">
        <v>174.53190018351339</v>
      </c>
      <c r="AE4709">
        <v>4382.2841675405643</v>
      </c>
    </row>
    <row r="4710" spans="1:31" x14ac:dyDescent="0.25">
      <c r="A4710">
        <v>1675243</v>
      </c>
      <c r="B4710">
        <v>1</v>
      </c>
      <c r="C4710" t="s">
        <v>80</v>
      </c>
      <c r="D4710" t="s">
        <v>93</v>
      </c>
      <c r="E4710" t="s">
        <v>151</v>
      </c>
      <c r="F4710" t="s">
        <v>13646</v>
      </c>
      <c r="G4710" t="s">
        <v>153</v>
      </c>
      <c r="H4710" t="s">
        <v>143</v>
      </c>
      <c r="I4710" t="s">
        <v>135</v>
      </c>
      <c r="J4710" t="s">
        <v>136</v>
      </c>
      <c r="K4710" t="s">
        <v>137</v>
      </c>
      <c r="L4710" t="s">
        <v>13647</v>
      </c>
      <c r="M4710" t="s">
        <v>13648</v>
      </c>
      <c r="N4710">
        <v>1.9355555550000001</v>
      </c>
      <c r="O4710">
        <v>0</v>
      </c>
      <c r="P4710">
        <v>0</v>
      </c>
      <c r="Q4710">
        <v>0</v>
      </c>
      <c r="R4710">
        <v>3</v>
      </c>
      <c r="S4710">
        <v>0</v>
      </c>
      <c r="T4710">
        <v>1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5.5882382006262237</v>
      </c>
      <c r="AA4710">
        <v>0</v>
      </c>
      <c r="AB4710">
        <v>0.91392291885191335</v>
      </c>
      <c r="AC4710">
        <v>0</v>
      </c>
      <c r="AD4710">
        <v>0</v>
      </c>
      <c r="AE4710">
        <v>6.5021611194781368</v>
      </c>
    </row>
    <row r="4711" spans="1:31" x14ac:dyDescent="0.25">
      <c r="A4711">
        <v>1675208</v>
      </c>
      <c r="B4711">
        <v>1</v>
      </c>
      <c r="C4711" t="s">
        <v>80</v>
      </c>
      <c r="D4711" t="s">
        <v>105</v>
      </c>
      <c r="E4711" t="s">
        <v>146</v>
      </c>
      <c r="F4711" t="s">
        <v>13649</v>
      </c>
      <c r="G4711" t="s">
        <v>148</v>
      </c>
      <c r="H4711" t="s">
        <v>143</v>
      </c>
      <c r="I4711" t="s">
        <v>135</v>
      </c>
      <c r="J4711" t="s">
        <v>136</v>
      </c>
      <c r="K4711" t="s">
        <v>137</v>
      </c>
      <c r="L4711" t="s">
        <v>13650</v>
      </c>
      <c r="M4711" t="s">
        <v>13651</v>
      </c>
      <c r="N4711">
        <v>0.383333333</v>
      </c>
      <c r="O4711">
        <v>0</v>
      </c>
      <c r="P4711">
        <v>306</v>
      </c>
      <c r="Q4711">
        <v>0</v>
      </c>
      <c r="R4711">
        <v>0</v>
      </c>
      <c r="S4711">
        <v>0</v>
      </c>
      <c r="T4711">
        <v>9</v>
      </c>
      <c r="U4711">
        <v>0</v>
      </c>
      <c r="V4711">
        <v>0</v>
      </c>
      <c r="W4711">
        <v>0</v>
      </c>
      <c r="X4711">
        <v>53.262553477096048</v>
      </c>
      <c r="Y4711">
        <v>0</v>
      </c>
      <c r="Z4711">
        <v>0</v>
      </c>
      <c r="AA4711">
        <v>0</v>
      </c>
      <c r="AB4711">
        <v>2.5222996058726666</v>
      </c>
      <c r="AC4711">
        <v>0</v>
      </c>
      <c r="AD4711">
        <v>0</v>
      </c>
      <c r="AE4711">
        <v>55.784853082968716</v>
      </c>
    </row>
    <row r="4712" spans="1:31" x14ac:dyDescent="0.25">
      <c r="A4712">
        <v>1674421</v>
      </c>
      <c r="B4712">
        <v>1</v>
      </c>
      <c r="C4712" t="s">
        <v>81</v>
      </c>
      <c r="D4712" t="s">
        <v>115</v>
      </c>
      <c r="E4712" t="s">
        <v>146</v>
      </c>
      <c r="F4712" t="s">
        <v>10197</v>
      </c>
      <c r="G4712" t="s">
        <v>281</v>
      </c>
      <c r="H4712" t="s">
        <v>143</v>
      </c>
      <c r="I4712" t="s">
        <v>135</v>
      </c>
      <c r="J4712" t="s">
        <v>136</v>
      </c>
      <c r="K4712" t="s">
        <v>167</v>
      </c>
      <c r="L4712" t="s">
        <v>13652</v>
      </c>
      <c r="M4712" t="s">
        <v>13653</v>
      </c>
      <c r="N4712">
        <v>7.9640666659999999</v>
      </c>
      <c r="O4712">
        <v>0</v>
      </c>
      <c r="P4712">
        <v>298</v>
      </c>
      <c r="Q4712">
        <v>0</v>
      </c>
      <c r="R4712">
        <v>0</v>
      </c>
      <c r="S4712">
        <v>0</v>
      </c>
      <c r="T4712">
        <v>12</v>
      </c>
      <c r="U4712">
        <v>0</v>
      </c>
      <c r="V4712">
        <v>0</v>
      </c>
      <c r="W4712">
        <v>0</v>
      </c>
      <c r="X4712">
        <v>315.00008137952256</v>
      </c>
      <c r="Y4712">
        <v>0</v>
      </c>
      <c r="Z4712">
        <v>0</v>
      </c>
      <c r="AA4712">
        <v>0</v>
      </c>
      <c r="AB4712">
        <v>68.185166351863487</v>
      </c>
      <c r="AC4712">
        <v>0</v>
      </c>
      <c r="AD4712">
        <v>0</v>
      </c>
      <c r="AE4712">
        <v>383.18524773138603</v>
      </c>
    </row>
    <row r="4713" spans="1:31" x14ac:dyDescent="0.25">
      <c r="A4713">
        <v>1674859</v>
      </c>
      <c r="B4713">
        <v>1</v>
      </c>
      <c r="C4713" t="s">
        <v>80</v>
      </c>
      <c r="D4713" t="s">
        <v>94</v>
      </c>
      <c r="E4713" t="s">
        <v>164</v>
      </c>
      <c r="F4713" t="s">
        <v>13654</v>
      </c>
      <c r="G4713" t="s">
        <v>723</v>
      </c>
      <c r="H4713" t="s">
        <v>134</v>
      </c>
      <c r="I4713" t="s">
        <v>135</v>
      </c>
      <c r="J4713" t="s">
        <v>136</v>
      </c>
      <c r="K4713" t="s">
        <v>137</v>
      </c>
      <c r="L4713" t="s">
        <v>13655</v>
      </c>
      <c r="M4713" t="s">
        <v>13656</v>
      </c>
      <c r="N4713">
        <v>3.355555555</v>
      </c>
      <c r="O4713">
        <v>0</v>
      </c>
      <c r="P4713">
        <v>1383</v>
      </c>
      <c r="Q4713">
        <v>24</v>
      </c>
      <c r="R4713">
        <v>32</v>
      </c>
      <c r="S4713">
        <v>7</v>
      </c>
      <c r="T4713">
        <v>285</v>
      </c>
      <c r="U4713">
        <v>2</v>
      </c>
      <c r="V4713">
        <v>0</v>
      </c>
      <c r="W4713">
        <v>0</v>
      </c>
      <c r="X4713">
        <v>670.84222274683066</v>
      </c>
      <c r="Y4713">
        <v>40.906899372629454</v>
      </c>
      <c r="Z4713">
        <v>8.620408263314328</v>
      </c>
      <c r="AA4713">
        <v>128.31291429473541</v>
      </c>
      <c r="AB4713">
        <v>441.89462292195759</v>
      </c>
      <c r="AC4713">
        <v>257.08085553274276</v>
      </c>
      <c r="AD4713">
        <v>0</v>
      </c>
      <c r="AE4713">
        <v>1547.6579231322103</v>
      </c>
    </row>
    <row r="4714" spans="1:31" x14ac:dyDescent="0.25">
      <c r="A4714">
        <v>1675197</v>
      </c>
      <c r="B4714">
        <v>1</v>
      </c>
      <c r="C4714" t="s">
        <v>80</v>
      </c>
      <c r="D4714" t="s">
        <v>109</v>
      </c>
      <c r="E4714" t="s">
        <v>159</v>
      </c>
      <c r="F4714" t="s">
        <v>13657</v>
      </c>
      <c r="G4714" t="s">
        <v>161</v>
      </c>
      <c r="H4714" t="s">
        <v>134</v>
      </c>
      <c r="I4714" t="s">
        <v>135</v>
      </c>
      <c r="J4714" t="s">
        <v>136</v>
      </c>
      <c r="K4714" t="s">
        <v>137</v>
      </c>
      <c r="L4714" t="s">
        <v>13658</v>
      </c>
      <c r="M4714" t="s">
        <v>13659</v>
      </c>
      <c r="N4714">
        <v>5.8333333000000001E-2</v>
      </c>
      <c r="O4714">
        <v>0</v>
      </c>
      <c r="P4714">
        <v>3133</v>
      </c>
      <c r="Q4714">
        <v>0</v>
      </c>
      <c r="R4714">
        <v>180</v>
      </c>
      <c r="S4714">
        <v>5</v>
      </c>
      <c r="T4714">
        <v>792</v>
      </c>
      <c r="U4714">
        <v>2</v>
      </c>
      <c r="V4714">
        <v>1</v>
      </c>
      <c r="W4714">
        <v>0</v>
      </c>
      <c r="X4714">
        <v>45.925662318104386</v>
      </c>
      <c r="Y4714">
        <v>0</v>
      </c>
      <c r="Z4714">
        <v>2.6965042499633198</v>
      </c>
      <c r="AA4714">
        <v>1.2737278099805545</v>
      </c>
      <c r="AB4714">
        <v>21.726620760543323</v>
      </c>
      <c r="AC4714">
        <v>11.986012452709632</v>
      </c>
      <c r="AD4714">
        <v>4.6834629341702225</v>
      </c>
      <c r="AE4714">
        <v>88.291990525471434</v>
      </c>
    </row>
    <row r="4715" spans="1:31" x14ac:dyDescent="0.25">
      <c r="A4715">
        <v>1674510</v>
      </c>
      <c r="B4715">
        <v>1</v>
      </c>
      <c r="C4715" t="s">
        <v>80</v>
      </c>
      <c r="D4715" t="s">
        <v>93</v>
      </c>
      <c r="E4715" t="s">
        <v>164</v>
      </c>
      <c r="F4715" t="s">
        <v>13660</v>
      </c>
      <c r="G4715" t="s">
        <v>166</v>
      </c>
      <c r="H4715" t="s">
        <v>134</v>
      </c>
      <c r="I4715" t="s">
        <v>135</v>
      </c>
      <c r="J4715" t="s">
        <v>136</v>
      </c>
      <c r="K4715" t="s">
        <v>167</v>
      </c>
      <c r="L4715" t="s">
        <v>13661</v>
      </c>
      <c r="M4715" t="s">
        <v>13662</v>
      </c>
      <c r="N4715">
        <v>0.760833333</v>
      </c>
      <c r="O4715">
        <v>0</v>
      </c>
      <c r="P4715">
        <v>1613</v>
      </c>
      <c r="Q4715">
        <v>39</v>
      </c>
      <c r="R4715">
        <v>147</v>
      </c>
      <c r="S4715">
        <v>15</v>
      </c>
      <c r="T4715">
        <v>232</v>
      </c>
      <c r="U4715">
        <v>1</v>
      </c>
      <c r="V4715">
        <v>1</v>
      </c>
      <c r="W4715">
        <v>0</v>
      </c>
      <c r="X4715">
        <v>304.99146153250905</v>
      </c>
      <c r="Y4715">
        <v>18.523278047740146</v>
      </c>
      <c r="Z4715">
        <v>65.002644741368144</v>
      </c>
      <c r="AA4715">
        <v>99.811431261069515</v>
      </c>
      <c r="AB4715">
        <v>144.73171567438717</v>
      </c>
      <c r="AC4715">
        <v>321.31158500104908</v>
      </c>
      <c r="AD4715">
        <v>26.811507829279435</v>
      </c>
      <c r="AE4715">
        <v>981.18362408740245</v>
      </c>
    </row>
    <row r="4716" spans="1:31" x14ac:dyDescent="0.25">
      <c r="A4716">
        <v>1675346</v>
      </c>
      <c r="B4716">
        <v>1</v>
      </c>
      <c r="C4716" t="s">
        <v>80</v>
      </c>
      <c r="D4716" t="s">
        <v>109</v>
      </c>
      <c r="E4716" t="s">
        <v>151</v>
      </c>
      <c r="F4716" t="s">
        <v>13663</v>
      </c>
      <c r="G4716" t="s">
        <v>153</v>
      </c>
      <c r="H4716" t="s">
        <v>143</v>
      </c>
      <c r="I4716" t="s">
        <v>135</v>
      </c>
      <c r="J4716" t="s">
        <v>136</v>
      </c>
      <c r="K4716" t="s">
        <v>137</v>
      </c>
      <c r="L4716" t="s">
        <v>13664</v>
      </c>
      <c r="M4716" t="s">
        <v>13665</v>
      </c>
      <c r="N4716">
        <v>4.6247222219999999</v>
      </c>
      <c r="O4716">
        <v>0</v>
      </c>
      <c r="P4716">
        <v>64</v>
      </c>
      <c r="Q4716">
        <v>0</v>
      </c>
      <c r="R4716">
        <v>0</v>
      </c>
      <c r="S4716">
        <v>0</v>
      </c>
      <c r="T4716">
        <v>6</v>
      </c>
      <c r="U4716">
        <v>0</v>
      </c>
      <c r="V4716">
        <v>0</v>
      </c>
      <c r="W4716">
        <v>0</v>
      </c>
      <c r="X4716">
        <v>68.75816514403418</v>
      </c>
      <c r="Y4716">
        <v>0</v>
      </c>
      <c r="Z4716">
        <v>0</v>
      </c>
      <c r="AA4716">
        <v>0</v>
      </c>
      <c r="AB4716">
        <v>5.9138708342448707</v>
      </c>
      <c r="AC4716">
        <v>0</v>
      </c>
      <c r="AD4716">
        <v>0</v>
      </c>
      <c r="AE4716">
        <v>74.672035978279055</v>
      </c>
    </row>
    <row r="4717" spans="1:31" x14ac:dyDescent="0.25">
      <c r="A4717">
        <v>1675400</v>
      </c>
      <c r="B4717">
        <v>1</v>
      </c>
      <c r="C4717" t="s">
        <v>80</v>
      </c>
      <c r="D4717" t="s">
        <v>108</v>
      </c>
      <c r="E4717" t="s">
        <v>131</v>
      </c>
      <c r="F4717" t="s">
        <v>13666</v>
      </c>
      <c r="G4717" t="s">
        <v>161</v>
      </c>
      <c r="H4717" t="s">
        <v>134</v>
      </c>
      <c r="I4717" t="s">
        <v>173</v>
      </c>
      <c r="J4717" t="s">
        <v>136</v>
      </c>
      <c r="K4717" t="s">
        <v>137</v>
      </c>
      <c r="L4717" t="s">
        <v>13667</v>
      </c>
      <c r="M4717" t="s">
        <v>13668</v>
      </c>
      <c r="N4717">
        <v>8.0555550000000007E-3</v>
      </c>
      <c r="O4717">
        <v>0</v>
      </c>
      <c r="P4717">
        <v>457</v>
      </c>
      <c r="Q4717">
        <v>0</v>
      </c>
      <c r="R4717">
        <v>51</v>
      </c>
      <c r="S4717">
        <v>1</v>
      </c>
      <c r="T4717">
        <v>52</v>
      </c>
      <c r="U4717">
        <v>0</v>
      </c>
      <c r="V4717">
        <v>0</v>
      </c>
      <c r="W4717">
        <v>0</v>
      </c>
      <c r="X4717">
        <v>0.40193860882620197</v>
      </c>
      <c r="Y4717">
        <v>0</v>
      </c>
      <c r="Z4717">
        <v>1.944800461787444E-2</v>
      </c>
      <c r="AA4717">
        <v>3.5638926862258329E-2</v>
      </c>
      <c r="AB4717">
        <v>0.10944018618379585</v>
      </c>
      <c r="AC4717">
        <v>0</v>
      </c>
      <c r="AD4717">
        <v>0</v>
      </c>
      <c r="AE4717">
        <v>0.56646572649013061</v>
      </c>
    </row>
    <row r="4718" spans="1:31" x14ac:dyDescent="0.25">
      <c r="A4718">
        <v>1675154</v>
      </c>
      <c r="B4718">
        <v>1</v>
      </c>
      <c r="C4718" t="s">
        <v>80</v>
      </c>
      <c r="D4718" t="s">
        <v>107</v>
      </c>
      <c r="E4718" t="s">
        <v>151</v>
      </c>
      <c r="F4718" t="s">
        <v>13669</v>
      </c>
      <c r="G4718" t="s">
        <v>153</v>
      </c>
      <c r="H4718" t="s">
        <v>143</v>
      </c>
      <c r="I4718" t="s">
        <v>135</v>
      </c>
      <c r="J4718" t="s">
        <v>136</v>
      </c>
      <c r="K4718" t="s">
        <v>137</v>
      </c>
      <c r="L4718" t="s">
        <v>13670</v>
      </c>
      <c r="M4718" t="s">
        <v>13671</v>
      </c>
      <c r="N4718">
        <v>1.5961111109999999</v>
      </c>
      <c r="O4718">
        <v>0</v>
      </c>
      <c r="P4718">
        <v>117</v>
      </c>
      <c r="Q4718">
        <v>0</v>
      </c>
      <c r="R4718">
        <v>0</v>
      </c>
      <c r="S4718">
        <v>0</v>
      </c>
      <c r="T4718">
        <v>10</v>
      </c>
      <c r="U4718">
        <v>0</v>
      </c>
      <c r="V4718">
        <v>1</v>
      </c>
      <c r="W4718">
        <v>0</v>
      </c>
      <c r="X4718">
        <v>28.014306745932736</v>
      </c>
      <c r="Y4718">
        <v>0</v>
      </c>
      <c r="Z4718">
        <v>0</v>
      </c>
      <c r="AA4718">
        <v>0</v>
      </c>
      <c r="AB4718">
        <v>3.9702991387821762</v>
      </c>
      <c r="AC4718">
        <v>0</v>
      </c>
      <c r="AD4718">
        <v>2.7928681856258279</v>
      </c>
      <c r="AE4718">
        <v>34.777474070340745</v>
      </c>
    </row>
    <row r="4719" spans="1:31" x14ac:dyDescent="0.25">
      <c r="A4719">
        <v>1674659</v>
      </c>
      <c r="B4719">
        <v>1</v>
      </c>
      <c r="C4719" t="s">
        <v>81</v>
      </c>
      <c r="D4719" t="s">
        <v>117</v>
      </c>
      <c r="E4719" t="s">
        <v>151</v>
      </c>
      <c r="F4719" t="s">
        <v>13672</v>
      </c>
      <c r="G4719" t="s">
        <v>153</v>
      </c>
      <c r="H4719" t="s">
        <v>143</v>
      </c>
      <c r="I4719" t="s">
        <v>135</v>
      </c>
      <c r="J4719" t="s">
        <v>136</v>
      </c>
      <c r="K4719" t="s">
        <v>137</v>
      </c>
      <c r="L4719" t="s">
        <v>13673</v>
      </c>
      <c r="M4719" t="s">
        <v>13674</v>
      </c>
      <c r="N4719">
        <v>1.1588888879999999</v>
      </c>
      <c r="O4719">
        <v>0</v>
      </c>
      <c r="P4719">
        <v>19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1.4551567672738199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1.4551567672738199</v>
      </c>
    </row>
    <row r="4720" spans="1:31" x14ac:dyDescent="0.25">
      <c r="A4720">
        <v>1675005</v>
      </c>
      <c r="B4720">
        <v>1</v>
      </c>
      <c r="C4720" t="s">
        <v>81</v>
      </c>
      <c r="D4720" t="s">
        <v>120</v>
      </c>
      <c r="E4720" t="s">
        <v>146</v>
      </c>
      <c r="F4720" t="s">
        <v>3252</v>
      </c>
      <c r="G4720" t="s">
        <v>153</v>
      </c>
      <c r="H4720" t="s">
        <v>143</v>
      </c>
      <c r="I4720" t="s">
        <v>135</v>
      </c>
      <c r="J4720" t="s">
        <v>136</v>
      </c>
      <c r="K4720" t="s">
        <v>137</v>
      </c>
      <c r="L4720" t="s">
        <v>13675</v>
      </c>
      <c r="M4720" t="s">
        <v>13676</v>
      </c>
      <c r="N4720">
        <v>1.834166666</v>
      </c>
      <c r="O4720">
        <v>0</v>
      </c>
      <c r="P4720">
        <v>123</v>
      </c>
      <c r="Q4720">
        <v>0</v>
      </c>
      <c r="R4720">
        <v>6</v>
      </c>
      <c r="S4720">
        <v>0</v>
      </c>
      <c r="T4720">
        <v>9</v>
      </c>
      <c r="U4720">
        <v>0</v>
      </c>
      <c r="V4720">
        <v>0</v>
      </c>
      <c r="W4720">
        <v>0</v>
      </c>
      <c r="X4720">
        <v>42.180564924523125</v>
      </c>
      <c r="Y4720">
        <v>0</v>
      </c>
      <c r="Z4720">
        <v>1.1360029166525942</v>
      </c>
      <c r="AA4720">
        <v>0</v>
      </c>
      <c r="AB4720">
        <v>7.8389775348471096</v>
      </c>
      <c r="AC4720">
        <v>0</v>
      </c>
      <c r="AD4720">
        <v>0</v>
      </c>
      <c r="AE4720">
        <v>51.155545376022829</v>
      </c>
    </row>
    <row r="4721" spans="1:31" x14ac:dyDescent="0.25">
      <c r="A4721">
        <v>1674464</v>
      </c>
      <c r="B4721">
        <v>1</v>
      </c>
      <c r="C4721" t="s">
        <v>80</v>
      </c>
      <c r="D4721" t="s">
        <v>97</v>
      </c>
      <c r="E4721" t="s">
        <v>140</v>
      </c>
      <c r="F4721" t="s">
        <v>13677</v>
      </c>
      <c r="G4721" t="s">
        <v>209</v>
      </c>
      <c r="H4721" t="s">
        <v>143</v>
      </c>
      <c r="I4721" t="s">
        <v>135</v>
      </c>
      <c r="J4721" t="s">
        <v>136</v>
      </c>
      <c r="K4721" t="s">
        <v>137</v>
      </c>
      <c r="L4721" t="s">
        <v>13678</v>
      </c>
      <c r="M4721" t="s">
        <v>13679</v>
      </c>
      <c r="N4721">
        <v>1.6444444439999999</v>
      </c>
      <c r="O4721">
        <v>0</v>
      </c>
      <c r="P4721">
        <v>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0.19172172338335419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0.19172172338335419</v>
      </c>
    </row>
    <row r="4722" spans="1:31" x14ac:dyDescent="0.25">
      <c r="A4722">
        <v>1675389</v>
      </c>
      <c r="B4722">
        <v>1</v>
      </c>
      <c r="C4722" t="s">
        <v>80</v>
      </c>
      <c r="D4722" t="s">
        <v>94</v>
      </c>
      <c r="E4722" t="s">
        <v>159</v>
      </c>
      <c r="F4722" t="s">
        <v>13680</v>
      </c>
      <c r="G4722" t="s">
        <v>166</v>
      </c>
      <c r="H4722" t="s">
        <v>134</v>
      </c>
      <c r="I4722" t="s">
        <v>173</v>
      </c>
      <c r="J4722" t="s">
        <v>136</v>
      </c>
      <c r="K4722" t="s">
        <v>137</v>
      </c>
      <c r="L4722" t="s">
        <v>13681</v>
      </c>
      <c r="M4722" t="s">
        <v>13682</v>
      </c>
      <c r="N4722">
        <v>1.3888888E-2</v>
      </c>
      <c r="O4722">
        <v>0</v>
      </c>
      <c r="P4722">
        <v>834</v>
      </c>
      <c r="Q4722">
        <v>6</v>
      </c>
      <c r="R4722">
        <v>24</v>
      </c>
      <c r="S4722">
        <v>4</v>
      </c>
      <c r="T4722">
        <v>143</v>
      </c>
      <c r="U4722">
        <v>1</v>
      </c>
      <c r="V4722">
        <v>0</v>
      </c>
      <c r="W4722">
        <v>0</v>
      </c>
      <c r="X4722">
        <v>1.5708500973146553</v>
      </c>
      <c r="Y4722">
        <v>0.12045460937637499</v>
      </c>
      <c r="Z4722">
        <v>1.7239872993416665E-2</v>
      </c>
      <c r="AA4722">
        <v>0.39862100296487502</v>
      </c>
      <c r="AB4722">
        <v>0.48118365240929156</v>
      </c>
      <c r="AC4722">
        <v>0.7132491810613889</v>
      </c>
      <c r="AD4722">
        <v>0</v>
      </c>
      <c r="AE4722">
        <v>3.3015984161200023</v>
      </c>
    </row>
    <row r="4723" spans="1:31" x14ac:dyDescent="0.25">
      <c r="A4723">
        <v>1674750</v>
      </c>
      <c r="B4723">
        <v>1</v>
      </c>
      <c r="C4723" t="s">
        <v>80</v>
      </c>
      <c r="D4723" t="s">
        <v>101</v>
      </c>
      <c r="E4723" t="s">
        <v>159</v>
      </c>
      <c r="F4723" t="s">
        <v>13683</v>
      </c>
      <c r="G4723" t="s">
        <v>253</v>
      </c>
      <c r="H4723" t="s">
        <v>134</v>
      </c>
      <c r="I4723" t="s">
        <v>135</v>
      </c>
      <c r="J4723" t="s">
        <v>136</v>
      </c>
      <c r="K4723" t="s">
        <v>167</v>
      </c>
      <c r="L4723" t="s">
        <v>13684</v>
      </c>
      <c r="M4723" t="s">
        <v>13685</v>
      </c>
      <c r="N4723">
        <v>1.2641666659999999</v>
      </c>
      <c r="O4723">
        <v>0</v>
      </c>
      <c r="P4723">
        <v>386</v>
      </c>
      <c r="Q4723">
        <v>0</v>
      </c>
      <c r="R4723">
        <v>0</v>
      </c>
      <c r="S4723">
        <v>0</v>
      </c>
      <c r="T4723">
        <v>6</v>
      </c>
      <c r="U4723">
        <v>0</v>
      </c>
      <c r="V4723">
        <v>0</v>
      </c>
      <c r="W4723">
        <v>0</v>
      </c>
      <c r="X4723">
        <v>106.88611711564725</v>
      </c>
      <c r="Y4723">
        <v>0</v>
      </c>
      <c r="Z4723">
        <v>0</v>
      </c>
      <c r="AA4723">
        <v>0</v>
      </c>
      <c r="AB4723">
        <v>11.484905202076888</v>
      </c>
      <c r="AC4723">
        <v>0</v>
      </c>
      <c r="AD4723">
        <v>0</v>
      </c>
      <c r="AE4723">
        <v>118.37102231772414</v>
      </c>
    </row>
    <row r="4724" spans="1:31" x14ac:dyDescent="0.25">
      <c r="A4724">
        <v>1674985</v>
      </c>
      <c r="B4724">
        <v>1</v>
      </c>
      <c r="C4724" t="s">
        <v>80</v>
      </c>
      <c r="D4724" t="s">
        <v>109</v>
      </c>
      <c r="E4724" t="s">
        <v>151</v>
      </c>
      <c r="F4724" t="s">
        <v>13686</v>
      </c>
      <c r="G4724" t="s">
        <v>153</v>
      </c>
      <c r="H4724" t="s">
        <v>143</v>
      </c>
      <c r="I4724" t="s">
        <v>135</v>
      </c>
      <c r="J4724" t="s">
        <v>136</v>
      </c>
      <c r="K4724" t="s">
        <v>137</v>
      </c>
      <c r="L4724" t="s">
        <v>13687</v>
      </c>
      <c r="M4724" t="s">
        <v>13688</v>
      </c>
      <c r="N4724">
        <v>2.0019444439999998</v>
      </c>
      <c r="O4724">
        <v>0</v>
      </c>
      <c r="P4724">
        <v>1</v>
      </c>
      <c r="Q4724">
        <v>0</v>
      </c>
      <c r="R4724">
        <v>11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6.1421418638611116E-5</v>
      </c>
      <c r="Y4724">
        <v>0</v>
      </c>
      <c r="Z4724">
        <v>6.3219001085691007</v>
      </c>
      <c r="AA4724">
        <v>0</v>
      </c>
      <c r="AB4724">
        <v>0</v>
      </c>
      <c r="AC4724">
        <v>0</v>
      </c>
      <c r="AD4724">
        <v>0</v>
      </c>
      <c r="AE4724">
        <v>6.321961529987739</v>
      </c>
    </row>
    <row r="4725" spans="1:31" x14ac:dyDescent="0.25">
      <c r="A4725">
        <v>1674656</v>
      </c>
      <c r="B4725">
        <v>1</v>
      </c>
      <c r="C4725" t="s">
        <v>80</v>
      </c>
      <c r="D4725" t="s">
        <v>111</v>
      </c>
      <c r="E4725" t="s">
        <v>140</v>
      </c>
      <c r="F4725" t="s">
        <v>13689</v>
      </c>
      <c r="G4725" t="s">
        <v>197</v>
      </c>
      <c r="H4725" t="s">
        <v>143</v>
      </c>
      <c r="I4725" t="s">
        <v>135</v>
      </c>
      <c r="J4725" t="s">
        <v>136</v>
      </c>
      <c r="K4725" t="s">
        <v>137</v>
      </c>
      <c r="L4725" t="s">
        <v>13690</v>
      </c>
      <c r="M4725" t="s">
        <v>13691</v>
      </c>
      <c r="N4725">
        <v>9.1750000000000007</v>
      </c>
      <c r="O4725">
        <v>0</v>
      </c>
      <c r="P4725">
        <v>3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20.457197063166099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20.457197063166099</v>
      </c>
    </row>
    <row r="4726" spans="1:31" x14ac:dyDescent="0.25">
      <c r="A4726">
        <v>1674679</v>
      </c>
      <c r="B4726">
        <v>1</v>
      </c>
      <c r="C4726" t="s">
        <v>81</v>
      </c>
      <c r="D4726" t="s">
        <v>118</v>
      </c>
      <c r="E4726" t="s">
        <v>146</v>
      </c>
      <c r="F4726" t="s">
        <v>9930</v>
      </c>
      <c r="G4726" t="s">
        <v>148</v>
      </c>
      <c r="H4726" t="s">
        <v>143</v>
      </c>
      <c r="I4726" t="s">
        <v>135</v>
      </c>
      <c r="J4726" t="s">
        <v>136</v>
      </c>
      <c r="K4726" t="s">
        <v>137</v>
      </c>
      <c r="L4726" t="s">
        <v>13692</v>
      </c>
      <c r="M4726" t="s">
        <v>13640</v>
      </c>
      <c r="N4726">
        <v>1.409166666</v>
      </c>
      <c r="O4726">
        <v>0</v>
      </c>
      <c r="P4726">
        <v>37</v>
      </c>
      <c r="Q4726">
        <v>0</v>
      </c>
      <c r="R4726">
        <v>3</v>
      </c>
      <c r="S4726">
        <v>0</v>
      </c>
      <c r="T4726">
        <v>3</v>
      </c>
      <c r="U4726">
        <v>0</v>
      </c>
      <c r="V4726">
        <v>0</v>
      </c>
      <c r="W4726">
        <v>0</v>
      </c>
      <c r="X4726">
        <v>5.2168644304878704</v>
      </c>
      <c r="Y4726">
        <v>0</v>
      </c>
      <c r="Z4726">
        <v>0.55069830937297004</v>
      </c>
      <c r="AA4726">
        <v>0</v>
      </c>
      <c r="AB4726">
        <v>0.50842041941723892</v>
      </c>
      <c r="AC4726">
        <v>0</v>
      </c>
      <c r="AD4726">
        <v>0</v>
      </c>
      <c r="AE4726">
        <v>6.2759831592780797</v>
      </c>
    </row>
    <row r="4727" spans="1:31" x14ac:dyDescent="0.25">
      <c r="A4727">
        <v>1674942</v>
      </c>
      <c r="B4727">
        <v>1</v>
      </c>
      <c r="C4727" t="s">
        <v>81</v>
      </c>
      <c r="D4727" t="s">
        <v>120</v>
      </c>
      <c r="E4727" t="s">
        <v>164</v>
      </c>
      <c r="F4727" t="s">
        <v>13693</v>
      </c>
      <c r="G4727" t="s">
        <v>161</v>
      </c>
      <c r="H4727" t="s">
        <v>134</v>
      </c>
      <c r="I4727" t="s">
        <v>135</v>
      </c>
      <c r="J4727" t="s">
        <v>136</v>
      </c>
      <c r="K4727" t="s">
        <v>137</v>
      </c>
      <c r="L4727" t="s">
        <v>13694</v>
      </c>
      <c r="M4727" t="s">
        <v>13695</v>
      </c>
      <c r="N4727">
        <v>1.0563888880000001</v>
      </c>
      <c r="O4727">
        <v>0</v>
      </c>
      <c r="P4727">
        <v>346</v>
      </c>
      <c r="Q4727">
        <v>104</v>
      </c>
      <c r="R4727">
        <v>46</v>
      </c>
      <c r="S4727">
        <v>10</v>
      </c>
      <c r="T4727">
        <v>53</v>
      </c>
      <c r="U4727">
        <v>4</v>
      </c>
      <c r="V4727">
        <v>0</v>
      </c>
      <c r="W4727">
        <v>0</v>
      </c>
      <c r="X4727">
        <v>57.421215962836001</v>
      </c>
      <c r="Y4727">
        <v>213.52539388717102</v>
      </c>
      <c r="Z4727">
        <v>47.462126719833684</v>
      </c>
      <c r="AA4727">
        <v>34.154369792349897</v>
      </c>
      <c r="AB4727">
        <v>68.916493825868898</v>
      </c>
      <c r="AC4727">
        <v>289.41706072273581</v>
      </c>
      <c r="AD4727">
        <v>0</v>
      </c>
      <c r="AE4727">
        <v>710.89666091079528</v>
      </c>
    </row>
    <row r="4728" spans="1:31" x14ac:dyDescent="0.25">
      <c r="A4728">
        <v>1674699</v>
      </c>
      <c r="B4728">
        <v>1</v>
      </c>
      <c r="C4728" t="s">
        <v>80</v>
      </c>
      <c r="D4728" t="s">
        <v>97</v>
      </c>
      <c r="E4728" t="s">
        <v>151</v>
      </c>
      <c r="F4728" t="s">
        <v>13696</v>
      </c>
      <c r="G4728" t="s">
        <v>153</v>
      </c>
      <c r="H4728" t="s">
        <v>143</v>
      </c>
      <c r="I4728" t="s">
        <v>135</v>
      </c>
      <c r="J4728" t="s">
        <v>136</v>
      </c>
      <c r="K4728" t="s">
        <v>137</v>
      </c>
      <c r="L4728" t="s">
        <v>13697</v>
      </c>
      <c r="M4728" t="s">
        <v>13698</v>
      </c>
      <c r="N4728">
        <v>4.7727777769999999</v>
      </c>
      <c r="O4728">
        <v>0</v>
      </c>
      <c r="P4728">
        <v>3</v>
      </c>
      <c r="Q4728">
        <v>0</v>
      </c>
      <c r="R4728">
        <v>2</v>
      </c>
      <c r="S4728">
        <v>0</v>
      </c>
      <c r="T4728">
        <v>2</v>
      </c>
      <c r="U4728">
        <v>0</v>
      </c>
      <c r="V4728">
        <v>0</v>
      </c>
      <c r="W4728">
        <v>0</v>
      </c>
      <c r="X4728">
        <v>16.022209888230456</v>
      </c>
      <c r="Y4728">
        <v>0</v>
      </c>
      <c r="Z4728">
        <v>0.7773274457237056</v>
      </c>
      <c r="AA4728">
        <v>0</v>
      </c>
      <c r="AB4728">
        <v>9.0871144927603762</v>
      </c>
      <c r="AC4728">
        <v>0</v>
      </c>
      <c r="AD4728">
        <v>0</v>
      </c>
      <c r="AE4728">
        <v>25.886651826714541</v>
      </c>
    </row>
    <row r="4729" spans="1:31" x14ac:dyDescent="0.25">
      <c r="A4729">
        <v>1675291</v>
      </c>
      <c r="B4729">
        <v>1</v>
      </c>
      <c r="C4729" t="s">
        <v>80</v>
      </c>
      <c r="D4729" t="s">
        <v>108</v>
      </c>
      <c r="E4729" t="s">
        <v>151</v>
      </c>
      <c r="F4729" t="s">
        <v>945</v>
      </c>
      <c r="G4729" t="s">
        <v>153</v>
      </c>
      <c r="H4729" t="s">
        <v>143</v>
      </c>
      <c r="I4729" t="s">
        <v>135</v>
      </c>
      <c r="J4729" t="s">
        <v>136</v>
      </c>
      <c r="K4729" t="s">
        <v>137</v>
      </c>
      <c r="L4729" t="s">
        <v>13699</v>
      </c>
      <c r="M4729" t="s">
        <v>13700</v>
      </c>
      <c r="N4729">
        <v>2.423888888</v>
      </c>
      <c r="O4729">
        <v>0</v>
      </c>
      <c r="P4729">
        <v>2</v>
      </c>
      <c r="Q4729">
        <v>0</v>
      </c>
      <c r="R4729">
        <v>4</v>
      </c>
      <c r="S4729">
        <v>0</v>
      </c>
      <c r="T4729">
        <v>1</v>
      </c>
      <c r="U4729">
        <v>0</v>
      </c>
      <c r="V4729">
        <v>0</v>
      </c>
      <c r="W4729">
        <v>0</v>
      </c>
      <c r="X4729">
        <v>0.92422273049092663</v>
      </c>
      <c r="Y4729">
        <v>0</v>
      </c>
      <c r="Z4729">
        <v>1.6787633563246018</v>
      </c>
      <c r="AA4729">
        <v>0</v>
      </c>
      <c r="AB4729">
        <v>3.2149652869551777</v>
      </c>
      <c r="AC4729">
        <v>0</v>
      </c>
      <c r="AD4729">
        <v>0</v>
      </c>
      <c r="AE4729">
        <v>5.8179513737707058</v>
      </c>
    </row>
    <row r="4730" spans="1:31" x14ac:dyDescent="0.25">
      <c r="A4730">
        <v>1674965</v>
      </c>
      <c r="B4730">
        <v>1</v>
      </c>
      <c r="C4730" t="s">
        <v>80</v>
      </c>
      <c r="D4730" t="s">
        <v>99</v>
      </c>
      <c r="E4730" t="s">
        <v>159</v>
      </c>
      <c r="F4730" t="s">
        <v>13701</v>
      </c>
      <c r="G4730" t="s">
        <v>566</v>
      </c>
      <c r="H4730" t="s">
        <v>134</v>
      </c>
      <c r="I4730" t="s">
        <v>135</v>
      </c>
      <c r="J4730" t="s">
        <v>136</v>
      </c>
      <c r="K4730" t="s">
        <v>137</v>
      </c>
      <c r="L4730" t="s">
        <v>13702</v>
      </c>
      <c r="M4730" t="s">
        <v>13703</v>
      </c>
      <c r="N4730">
        <v>22.712499999999999</v>
      </c>
      <c r="O4730">
        <v>0</v>
      </c>
      <c r="P4730">
        <v>85</v>
      </c>
      <c r="Q4730">
        <v>0</v>
      </c>
      <c r="R4730">
        <v>1</v>
      </c>
      <c r="S4730">
        <v>0</v>
      </c>
      <c r="T4730">
        <v>8</v>
      </c>
      <c r="U4730">
        <v>0</v>
      </c>
      <c r="V4730">
        <v>0</v>
      </c>
      <c r="W4730">
        <v>0</v>
      </c>
      <c r="X4730">
        <v>360.71240136180904</v>
      </c>
      <c r="Y4730">
        <v>0</v>
      </c>
      <c r="Z4730">
        <v>0</v>
      </c>
      <c r="AA4730">
        <v>0</v>
      </c>
      <c r="AB4730">
        <v>44.949148268446528</v>
      </c>
      <c r="AC4730">
        <v>0</v>
      </c>
      <c r="AD4730">
        <v>0</v>
      </c>
      <c r="AE4730">
        <v>405.66154963025559</v>
      </c>
    </row>
    <row r="4731" spans="1:31" x14ac:dyDescent="0.25">
      <c r="A4731">
        <v>1674848</v>
      </c>
      <c r="B4731">
        <v>1</v>
      </c>
      <c r="C4731" t="s">
        <v>81</v>
      </c>
      <c r="D4731" t="s">
        <v>114</v>
      </c>
      <c r="E4731" t="s">
        <v>146</v>
      </c>
      <c r="F4731" t="s">
        <v>13704</v>
      </c>
      <c r="G4731" t="s">
        <v>148</v>
      </c>
      <c r="H4731" t="s">
        <v>143</v>
      </c>
      <c r="I4731" t="s">
        <v>135</v>
      </c>
      <c r="J4731" t="s">
        <v>136</v>
      </c>
      <c r="K4731" t="s">
        <v>137</v>
      </c>
      <c r="L4731" t="s">
        <v>13705</v>
      </c>
      <c r="M4731" t="s">
        <v>13706</v>
      </c>
      <c r="N4731">
        <v>1.1475</v>
      </c>
      <c r="O4731">
        <v>0</v>
      </c>
      <c r="P4731">
        <v>130</v>
      </c>
      <c r="Q4731">
        <v>0</v>
      </c>
      <c r="R4731">
        <v>0</v>
      </c>
      <c r="S4731">
        <v>0</v>
      </c>
      <c r="T4731">
        <v>11</v>
      </c>
      <c r="U4731">
        <v>0</v>
      </c>
      <c r="V4731">
        <v>0</v>
      </c>
      <c r="W4731">
        <v>0</v>
      </c>
      <c r="X4731">
        <v>10.763428365886307</v>
      </c>
      <c r="Y4731">
        <v>0</v>
      </c>
      <c r="Z4731">
        <v>0</v>
      </c>
      <c r="AA4731">
        <v>0</v>
      </c>
      <c r="AB4731">
        <v>1.574777601402148</v>
      </c>
      <c r="AC4731">
        <v>0</v>
      </c>
      <c r="AD4731">
        <v>0</v>
      </c>
      <c r="AE4731">
        <v>12.338205967288456</v>
      </c>
    </row>
    <row r="4732" spans="1:31" x14ac:dyDescent="0.25">
      <c r="A4732">
        <v>1675314</v>
      </c>
      <c r="B4732">
        <v>1</v>
      </c>
      <c r="C4732" t="s">
        <v>81</v>
      </c>
      <c r="D4732" t="s">
        <v>120</v>
      </c>
      <c r="E4732" t="s">
        <v>140</v>
      </c>
      <c r="F4732" t="s">
        <v>13707</v>
      </c>
      <c r="G4732" t="s">
        <v>197</v>
      </c>
      <c r="H4732" t="s">
        <v>143</v>
      </c>
      <c r="I4732" t="s">
        <v>135</v>
      </c>
      <c r="J4732" t="s">
        <v>136</v>
      </c>
      <c r="K4732" t="s">
        <v>137</v>
      </c>
      <c r="L4732" t="s">
        <v>13708</v>
      </c>
      <c r="M4732" t="s">
        <v>13709</v>
      </c>
      <c r="N4732">
        <v>4.3247222220000001</v>
      </c>
      <c r="O4732">
        <v>0</v>
      </c>
      <c r="P4732">
        <v>2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2.1738979250498223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2.1738979250498223</v>
      </c>
    </row>
    <row r="4733" spans="1:31" x14ac:dyDescent="0.25">
      <c r="A4733">
        <v>1675028</v>
      </c>
      <c r="B4733">
        <v>1</v>
      </c>
      <c r="C4733" t="s">
        <v>80</v>
      </c>
      <c r="D4733" t="s">
        <v>106</v>
      </c>
      <c r="E4733" t="s">
        <v>151</v>
      </c>
      <c r="F4733" t="s">
        <v>13710</v>
      </c>
      <c r="G4733" t="s">
        <v>153</v>
      </c>
      <c r="H4733" t="s">
        <v>143</v>
      </c>
      <c r="I4733" t="s">
        <v>135</v>
      </c>
      <c r="J4733" t="s">
        <v>136</v>
      </c>
      <c r="K4733" t="s">
        <v>137</v>
      </c>
      <c r="L4733" t="s">
        <v>13711</v>
      </c>
      <c r="M4733" t="s">
        <v>13712</v>
      </c>
      <c r="N4733">
        <v>2.5552777770000001</v>
      </c>
      <c r="O4733">
        <v>0</v>
      </c>
      <c r="P4733">
        <v>46</v>
      </c>
      <c r="Q4733">
        <v>0</v>
      </c>
      <c r="R4733">
        <v>1</v>
      </c>
      <c r="S4733">
        <v>0</v>
      </c>
      <c r="T4733">
        <v>8</v>
      </c>
      <c r="U4733">
        <v>0</v>
      </c>
      <c r="V4733">
        <v>0</v>
      </c>
      <c r="W4733">
        <v>0</v>
      </c>
      <c r="X4733">
        <v>17.947837260981771</v>
      </c>
      <c r="Y4733">
        <v>0</v>
      </c>
      <c r="Z4733">
        <v>2.9077504989807244</v>
      </c>
      <c r="AA4733">
        <v>0</v>
      </c>
      <c r="AB4733">
        <v>3.0859205415657116</v>
      </c>
      <c r="AC4733">
        <v>0</v>
      </c>
      <c r="AD4733">
        <v>0</v>
      </c>
      <c r="AE4733">
        <v>23.941508301528209</v>
      </c>
    </row>
    <row r="4734" spans="1:31" x14ac:dyDescent="0.25">
      <c r="A4734">
        <v>1674530</v>
      </c>
      <c r="B4734">
        <v>1</v>
      </c>
      <c r="C4734" t="s">
        <v>80</v>
      </c>
      <c r="D4734" t="s">
        <v>93</v>
      </c>
      <c r="E4734" t="s">
        <v>164</v>
      </c>
      <c r="F4734" t="s">
        <v>13713</v>
      </c>
      <c r="G4734" t="s">
        <v>161</v>
      </c>
      <c r="H4734" t="s">
        <v>134</v>
      </c>
      <c r="I4734" t="s">
        <v>135</v>
      </c>
      <c r="J4734" t="s">
        <v>136</v>
      </c>
      <c r="K4734" t="s">
        <v>137</v>
      </c>
      <c r="L4734" t="s">
        <v>13714</v>
      </c>
      <c r="M4734" t="s">
        <v>13715</v>
      </c>
      <c r="N4734">
        <v>0.829166666</v>
      </c>
      <c r="O4734">
        <v>0</v>
      </c>
      <c r="P4734">
        <v>28</v>
      </c>
      <c r="Q4734">
        <v>0</v>
      </c>
      <c r="R4734">
        <v>27</v>
      </c>
      <c r="S4734">
        <v>0</v>
      </c>
      <c r="T4734">
        <v>17</v>
      </c>
      <c r="U4734">
        <v>0</v>
      </c>
      <c r="V4734">
        <v>0</v>
      </c>
      <c r="W4734">
        <v>0</v>
      </c>
      <c r="X4734">
        <v>12.734070251505676</v>
      </c>
      <c r="Y4734">
        <v>0</v>
      </c>
      <c r="Z4734">
        <v>12.554404266924585</v>
      </c>
      <c r="AA4734">
        <v>0</v>
      </c>
      <c r="AB4734">
        <v>16.327567959522472</v>
      </c>
      <c r="AC4734">
        <v>0</v>
      </c>
      <c r="AD4734">
        <v>0</v>
      </c>
      <c r="AE4734">
        <v>41.616042477952732</v>
      </c>
    </row>
    <row r="4735" spans="1:31" x14ac:dyDescent="0.25">
      <c r="A4735">
        <v>1674922</v>
      </c>
      <c r="B4735">
        <v>1</v>
      </c>
      <c r="C4735" t="s">
        <v>81</v>
      </c>
      <c r="D4735" t="s">
        <v>112</v>
      </c>
      <c r="E4735" t="s">
        <v>151</v>
      </c>
      <c r="F4735" t="s">
        <v>13716</v>
      </c>
      <c r="G4735" t="s">
        <v>153</v>
      </c>
      <c r="H4735" t="s">
        <v>143</v>
      </c>
      <c r="I4735" t="s">
        <v>135</v>
      </c>
      <c r="J4735" t="s">
        <v>136</v>
      </c>
      <c r="K4735" t="s">
        <v>137</v>
      </c>
      <c r="L4735" t="s">
        <v>13717</v>
      </c>
      <c r="M4735" t="s">
        <v>13718</v>
      </c>
      <c r="N4735">
        <v>2.290277777</v>
      </c>
      <c r="O4735">
        <v>0</v>
      </c>
      <c r="P4735">
        <v>20</v>
      </c>
      <c r="Q4735">
        <v>0</v>
      </c>
      <c r="R4735">
        <v>5</v>
      </c>
      <c r="S4735">
        <v>0</v>
      </c>
      <c r="T4735">
        <v>3</v>
      </c>
      <c r="U4735">
        <v>0</v>
      </c>
      <c r="V4735">
        <v>0</v>
      </c>
      <c r="W4735">
        <v>0</v>
      </c>
      <c r="X4735">
        <v>6.6618874517385134</v>
      </c>
      <c r="Y4735">
        <v>0</v>
      </c>
      <c r="Z4735">
        <v>2.8095808618448848</v>
      </c>
      <c r="AA4735">
        <v>0</v>
      </c>
      <c r="AB4735">
        <v>0.15907599104114775</v>
      </c>
      <c r="AC4735">
        <v>0</v>
      </c>
      <c r="AD4735">
        <v>0</v>
      </c>
      <c r="AE4735">
        <v>9.6305443046245447</v>
      </c>
    </row>
    <row r="4736" spans="1:31" x14ac:dyDescent="0.25">
      <c r="A4736">
        <v>1675420</v>
      </c>
      <c r="B4736">
        <v>1</v>
      </c>
      <c r="C4736" t="s">
        <v>80</v>
      </c>
      <c r="D4736" t="s">
        <v>108</v>
      </c>
      <c r="E4736" t="s">
        <v>131</v>
      </c>
      <c r="F4736" t="s">
        <v>13719</v>
      </c>
      <c r="G4736" t="s">
        <v>161</v>
      </c>
      <c r="H4736" t="s">
        <v>134</v>
      </c>
      <c r="I4736" t="s">
        <v>135</v>
      </c>
      <c r="J4736" t="s">
        <v>136</v>
      </c>
      <c r="K4736" t="s">
        <v>137</v>
      </c>
      <c r="L4736" t="s">
        <v>13720</v>
      </c>
      <c r="M4736" t="s">
        <v>13721</v>
      </c>
      <c r="N4736">
        <v>3.253333333</v>
      </c>
      <c r="O4736">
        <v>0</v>
      </c>
      <c r="P4736">
        <v>160</v>
      </c>
      <c r="Q4736">
        <v>0</v>
      </c>
      <c r="R4736">
        <v>57</v>
      </c>
      <c r="S4736">
        <v>2</v>
      </c>
      <c r="T4736">
        <v>22</v>
      </c>
      <c r="U4736">
        <v>0</v>
      </c>
      <c r="V4736">
        <v>0</v>
      </c>
      <c r="W4736">
        <v>0</v>
      </c>
      <c r="X4736">
        <v>48.174402575414732</v>
      </c>
      <c r="Y4736">
        <v>0</v>
      </c>
      <c r="Z4736">
        <v>13.041050396038868</v>
      </c>
      <c r="AA4736">
        <v>4.2652612668131065</v>
      </c>
      <c r="AB4736">
        <v>27.871887206470301</v>
      </c>
      <c r="AC4736">
        <v>0</v>
      </c>
      <c r="AD4736">
        <v>0</v>
      </c>
      <c r="AE4736">
        <v>93.352601444737019</v>
      </c>
    </row>
    <row r="4737" spans="1:31" x14ac:dyDescent="0.25">
      <c r="A4737">
        <v>1674730</v>
      </c>
      <c r="B4737">
        <v>1</v>
      </c>
      <c r="C4737" t="s">
        <v>81</v>
      </c>
      <c r="D4737" t="s">
        <v>117</v>
      </c>
      <c r="E4737" t="s">
        <v>131</v>
      </c>
      <c r="F4737" t="s">
        <v>13722</v>
      </c>
      <c r="G4737" t="s">
        <v>566</v>
      </c>
      <c r="H4737" t="s">
        <v>134</v>
      </c>
      <c r="I4737" t="s">
        <v>135</v>
      </c>
      <c r="J4737" t="s">
        <v>136</v>
      </c>
      <c r="K4737" t="s">
        <v>137</v>
      </c>
      <c r="L4737" t="s">
        <v>13723</v>
      </c>
      <c r="M4737" t="s">
        <v>13724</v>
      </c>
      <c r="N4737">
        <v>1.98</v>
      </c>
      <c r="O4737">
        <v>1</v>
      </c>
      <c r="P4737">
        <v>322</v>
      </c>
      <c r="Q4737">
        <v>63</v>
      </c>
      <c r="R4737">
        <v>73</v>
      </c>
      <c r="S4737">
        <v>7</v>
      </c>
      <c r="T4737">
        <v>15</v>
      </c>
      <c r="U4737">
        <v>2</v>
      </c>
      <c r="V4737">
        <v>0</v>
      </c>
      <c r="W4737">
        <v>0.11894063000726668</v>
      </c>
      <c r="X4737">
        <v>71.913512098665933</v>
      </c>
      <c r="Y4737">
        <v>168.77253670821801</v>
      </c>
      <c r="Z4737">
        <v>21.096643670831536</v>
      </c>
      <c r="AA4737">
        <v>82.411837292057072</v>
      </c>
      <c r="AB4737">
        <v>18.082632157412238</v>
      </c>
      <c r="AC4737">
        <v>122.81563847323437</v>
      </c>
      <c r="AD4737">
        <v>0</v>
      </c>
      <c r="AE4737">
        <v>485.21174103042642</v>
      </c>
    </row>
    <row r="4738" spans="1:31" x14ac:dyDescent="0.25">
      <c r="A4738">
        <v>1674742</v>
      </c>
      <c r="B4738">
        <v>1</v>
      </c>
      <c r="C4738" t="s">
        <v>80</v>
      </c>
      <c r="D4738" t="s">
        <v>96</v>
      </c>
      <c r="E4738" t="s">
        <v>151</v>
      </c>
      <c r="F4738" t="s">
        <v>3323</v>
      </c>
      <c r="G4738" t="s">
        <v>153</v>
      </c>
      <c r="H4738" t="s">
        <v>143</v>
      </c>
      <c r="I4738" t="s">
        <v>135</v>
      </c>
      <c r="J4738" t="s">
        <v>136</v>
      </c>
      <c r="K4738" t="s">
        <v>137</v>
      </c>
      <c r="L4738" t="s">
        <v>13725</v>
      </c>
      <c r="M4738" t="s">
        <v>13726</v>
      </c>
      <c r="N4738">
        <v>4.858333333</v>
      </c>
      <c r="O4738">
        <v>0</v>
      </c>
      <c r="P4738">
        <v>39</v>
      </c>
      <c r="Q4738">
        <v>0</v>
      </c>
      <c r="R4738">
        <v>0</v>
      </c>
      <c r="S4738">
        <v>0</v>
      </c>
      <c r="T4738">
        <v>1</v>
      </c>
      <c r="U4738">
        <v>0</v>
      </c>
      <c r="V4738">
        <v>0</v>
      </c>
      <c r="W4738">
        <v>0</v>
      </c>
      <c r="X4738">
        <v>98.720291473792201</v>
      </c>
      <c r="Y4738">
        <v>0</v>
      </c>
      <c r="Z4738">
        <v>0</v>
      </c>
      <c r="AA4738">
        <v>0</v>
      </c>
      <c r="AB4738">
        <v>0.36932129404632003</v>
      </c>
      <c r="AC4738">
        <v>0</v>
      </c>
      <c r="AD4738">
        <v>0</v>
      </c>
      <c r="AE4738">
        <v>99.089612767838517</v>
      </c>
    </row>
    <row r="4739" spans="1:31" x14ac:dyDescent="0.25">
      <c r="A4739">
        <v>1675134</v>
      </c>
      <c r="B4739">
        <v>1</v>
      </c>
      <c r="C4739" t="s">
        <v>81</v>
      </c>
      <c r="D4739" t="s">
        <v>113</v>
      </c>
      <c r="E4739" t="s">
        <v>146</v>
      </c>
      <c r="F4739" t="s">
        <v>13727</v>
      </c>
      <c r="G4739" t="s">
        <v>222</v>
      </c>
      <c r="H4739" t="s">
        <v>143</v>
      </c>
      <c r="I4739" t="s">
        <v>135</v>
      </c>
      <c r="J4739" t="s">
        <v>136</v>
      </c>
      <c r="K4739" t="s">
        <v>137</v>
      </c>
      <c r="L4739" t="s">
        <v>13728</v>
      </c>
      <c r="M4739" t="s">
        <v>13729</v>
      </c>
      <c r="N4739">
        <v>1.393333333</v>
      </c>
      <c r="O4739">
        <v>0</v>
      </c>
      <c r="P4739">
        <v>280</v>
      </c>
      <c r="Q4739">
        <v>0</v>
      </c>
      <c r="R4739">
        <v>0</v>
      </c>
      <c r="S4739">
        <v>0</v>
      </c>
      <c r="T4739">
        <v>20</v>
      </c>
      <c r="U4739">
        <v>0</v>
      </c>
      <c r="V4739">
        <v>0</v>
      </c>
      <c r="W4739">
        <v>0</v>
      </c>
      <c r="X4739">
        <v>97.36668651778804</v>
      </c>
      <c r="Y4739">
        <v>0</v>
      </c>
      <c r="Z4739">
        <v>0</v>
      </c>
      <c r="AA4739">
        <v>0</v>
      </c>
      <c r="AB4739">
        <v>8.5185692843691125</v>
      </c>
      <c r="AC4739">
        <v>0</v>
      </c>
      <c r="AD4739">
        <v>0</v>
      </c>
      <c r="AE4739">
        <v>105.88525580215715</v>
      </c>
    </row>
    <row r="4740" spans="1:31" x14ac:dyDescent="0.25">
      <c r="A4740">
        <v>1674836</v>
      </c>
      <c r="B4740">
        <v>1</v>
      </c>
      <c r="C4740" t="s">
        <v>81</v>
      </c>
      <c r="D4740" t="s">
        <v>127</v>
      </c>
      <c r="E4740" t="s">
        <v>131</v>
      </c>
      <c r="F4740" t="s">
        <v>742</v>
      </c>
      <c r="G4740" t="s">
        <v>161</v>
      </c>
      <c r="H4740" t="s">
        <v>134</v>
      </c>
      <c r="I4740" t="s">
        <v>135</v>
      </c>
      <c r="J4740" t="s">
        <v>136</v>
      </c>
      <c r="K4740" t="s">
        <v>137</v>
      </c>
      <c r="L4740" t="s">
        <v>13730</v>
      </c>
      <c r="M4740" t="s">
        <v>13731</v>
      </c>
      <c r="N4740">
        <v>2.673888888</v>
      </c>
      <c r="O4740">
        <v>2</v>
      </c>
      <c r="P4740">
        <v>53</v>
      </c>
      <c r="Q4740">
        <v>79</v>
      </c>
      <c r="R4740">
        <v>74</v>
      </c>
      <c r="S4740">
        <v>0</v>
      </c>
      <c r="T4740">
        <v>4</v>
      </c>
      <c r="U4740">
        <v>1</v>
      </c>
      <c r="V4740">
        <v>0</v>
      </c>
      <c r="W4740">
        <v>0.88705576474379844</v>
      </c>
      <c r="X4740">
        <v>28.292744035481309</v>
      </c>
      <c r="Y4740">
        <v>105.09723940283061</v>
      </c>
      <c r="Z4740">
        <v>71.960447308337493</v>
      </c>
      <c r="AA4740">
        <v>0</v>
      </c>
      <c r="AB4740">
        <v>10.593802855863359</v>
      </c>
      <c r="AC4740">
        <v>502.76374256067481</v>
      </c>
      <c r="AD4740">
        <v>0</v>
      </c>
      <c r="AE4740">
        <v>719.59503192793136</v>
      </c>
    </row>
    <row r="4741" spans="1:31" x14ac:dyDescent="0.25">
      <c r="A4741">
        <v>1674487</v>
      </c>
      <c r="B4741">
        <v>1</v>
      </c>
      <c r="C4741" t="s">
        <v>81</v>
      </c>
      <c r="D4741" t="s">
        <v>127</v>
      </c>
      <c r="E4741" t="s">
        <v>159</v>
      </c>
      <c r="F4741" t="s">
        <v>13732</v>
      </c>
      <c r="G4741" t="s">
        <v>566</v>
      </c>
      <c r="H4741" t="s">
        <v>134</v>
      </c>
      <c r="I4741" t="s">
        <v>135</v>
      </c>
      <c r="J4741" t="s">
        <v>136</v>
      </c>
      <c r="K4741" t="s">
        <v>137</v>
      </c>
      <c r="L4741" t="s">
        <v>13733</v>
      </c>
      <c r="M4741" t="s">
        <v>13734</v>
      </c>
      <c r="N4741">
        <v>6.8055555549999998</v>
      </c>
      <c r="O4741">
        <v>0</v>
      </c>
      <c r="P4741">
        <v>86</v>
      </c>
      <c r="Q4741">
        <v>0</v>
      </c>
      <c r="R4741">
        <v>5</v>
      </c>
      <c r="S4741">
        <v>0</v>
      </c>
      <c r="T4741">
        <v>27</v>
      </c>
      <c r="U4741">
        <v>0</v>
      </c>
      <c r="V4741">
        <v>0</v>
      </c>
      <c r="W4741">
        <v>0</v>
      </c>
      <c r="X4741">
        <v>141.37357075061018</v>
      </c>
      <c r="Y4741">
        <v>0</v>
      </c>
      <c r="Z4741">
        <v>4.5768531461916862</v>
      </c>
      <c r="AA4741">
        <v>0</v>
      </c>
      <c r="AB4741">
        <v>412.46658282140663</v>
      </c>
      <c r="AC4741">
        <v>0</v>
      </c>
      <c r="AD4741">
        <v>0</v>
      </c>
      <c r="AE4741">
        <v>558.41700671820854</v>
      </c>
    </row>
    <row r="4742" spans="1:31" x14ac:dyDescent="0.25">
      <c r="A4742">
        <v>1674636</v>
      </c>
      <c r="B4742">
        <v>1</v>
      </c>
      <c r="C4742" t="s">
        <v>80</v>
      </c>
      <c r="D4742" t="s">
        <v>106</v>
      </c>
      <c r="E4742" t="s">
        <v>164</v>
      </c>
      <c r="F4742" t="s">
        <v>13735</v>
      </c>
      <c r="G4742" t="s">
        <v>166</v>
      </c>
      <c r="H4742" t="s">
        <v>134</v>
      </c>
      <c r="I4742" t="s">
        <v>173</v>
      </c>
      <c r="J4742" t="s">
        <v>136</v>
      </c>
      <c r="K4742" t="s">
        <v>137</v>
      </c>
      <c r="L4742" t="s">
        <v>13736</v>
      </c>
      <c r="M4742" t="s">
        <v>13737</v>
      </c>
      <c r="N4742">
        <v>3.0555555000000002E-2</v>
      </c>
      <c r="O4742">
        <v>13</v>
      </c>
      <c r="P4742">
        <v>9633</v>
      </c>
      <c r="Q4742">
        <v>555</v>
      </c>
      <c r="R4742">
        <v>1459</v>
      </c>
      <c r="S4742">
        <v>136</v>
      </c>
      <c r="T4742">
        <v>1547</v>
      </c>
      <c r="U4742">
        <v>6</v>
      </c>
      <c r="V4742">
        <v>1</v>
      </c>
      <c r="W4742">
        <v>8.492416556799999E-2</v>
      </c>
      <c r="X4742">
        <v>51.015691318178973</v>
      </c>
      <c r="Y4742">
        <v>25.646640293596068</v>
      </c>
      <c r="Z4742">
        <v>28.773113792342496</v>
      </c>
      <c r="AA4742">
        <v>22.743919595752555</v>
      </c>
      <c r="AB4742">
        <v>40.803052377748159</v>
      </c>
      <c r="AC4742">
        <v>6.4366019731891466</v>
      </c>
      <c r="AD4742">
        <v>0.13132426261334723</v>
      </c>
      <c r="AE4742">
        <v>175.63526777898875</v>
      </c>
    </row>
    <row r="4743" spans="1:31" x14ac:dyDescent="0.25">
      <c r="A4743">
        <v>1675177</v>
      </c>
      <c r="B4743">
        <v>1</v>
      </c>
      <c r="C4743" t="s">
        <v>81</v>
      </c>
      <c r="D4743" t="s">
        <v>112</v>
      </c>
      <c r="E4743" t="s">
        <v>164</v>
      </c>
      <c r="F4743" t="s">
        <v>13738</v>
      </c>
      <c r="G4743" t="s">
        <v>161</v>
      </c>
      <c r="H4743" t="s">
        <v>134</v>
      </c>
      <c r="I4743" t="s">
        <v>135</v>
      </c>
      <c r="J4743" t="s">
        <v>136</v>
      </c>
      <c r="K4743" t="s">
        <v>137</v>
      </c>
      <c r="L4743" t="s">
        <v>13739</v>
      </c>
      <c r="M4743" t="s">
        <v>13740</v>
      </c>
      <c r="N4743">
        <v>0.70638888799999999</v>
      </c>
      <c r="O4743">
        <v>1</v>
      </c>
      <c r="P4743">
        <v>2</v>
      </c>
      <c r="Q4743">
        <v>49</v>
      </c>
      <c r="R4743">
        <v>82</v>
      </c>
      <c r="S4743">
        <v>4</v>
      </c>
      <c r="T4743">
        <v>3</v>
      </c>
      <c r="U4743">
        <v>1</v>
      </c>
      <c r="V4743">
        <v>0</v>
      </c>
      <c r="W4743">
        <v>0.57423734060931553</v>
      </c>
      <c r="X4743">
        <v>0.23188223522652443</v>
      </c>
      <c r="Y4743">
        <v>19.298895121567849</v>
      </c>
      <c r="Z4743">
        <v>22.347191880177391</v>
      </c>
      <c r="AA4743">
        <v>1.1201993479679668</v>
      </c>
      <c r="AB4743">
        <v>23.220307433051385</v>
      </c>
      <c r="AC4743">
        <v>2.2195115215748933</v>
      </c>
      <c r="AD4743">
        <v>0</v>
      </c>
      <c r="AE4743">
        <v>69.012224880175324</v>
      </c>
    </row>
    <row r="4744" spans="1:31" x14ac:dyDescent="0.25">
      <c r="A4744">
        <v>1675188</v>
      </c>
      <c r="B4744">
        <v>1</v>
      </c>
      <c r="C4744" t="s">
        <v>81</v>
      </c>
      <c r="D4744" t="s">
        <v>122</v>
      </c>
      <c r="E4744" t="s">
        <v>146</v>
      </c>
      <c r="F4744" t="s">
        <v>5987</v>
      </c>
      <c r="G4744" t="s">
        <v>148</v>
      </c>
      <c r="H4744" t="s">
        <v>143</v>
      </c>
      <c r="I4744" t="s">
        <v>135</v>
      </c>
      <c r="J4744" t="s">
        <v>136</v>
      </c>
      <c r="K4744" t="s">
        <v>137</v>
      </c>
      <c r="L4744" t="s">
        <v>13741</v>
      </c>
      <c r="M4744" t="s">
        <v>13742</v>
      </c>
      <c r="N4744">
        <v>0.73527777699999997</v>
      </c>
      <c r="O4744">
        <v>0</v>
      </c>
      <c r="P4744">
        <v>45</v>
      </c>
      <c r="Q4744">
        <v>0</v>
      </c>
      <c r="R4744">
        <v>2</v>
      </c>
      <c r="S4744">
        <v>0</v>
      </c>
      <c r="T4744">
        <v>4</v>
      </c>
      <c r="U4744">
        <v>0</v>
      </c>
      <c r="V4744">
        <v>0</v>
      </c>
      <c r="W4744">
        <v>0</v>
      </c>
      <c r="X4744">
        <v>6.8978471791036577</v>
      </c>
      <c r="Y4744">
        <v>0</v>
      </c>
      <c r="Z4744">
        <v>0.10227960031121444</v>
      </c>
      <c r="AA4744">
        <v>0</v>
      </c>
      <c r="AB4744">
        <v>0.80524206327941006</v>
      </c>
      <c r="AC4744">
        <v>0</v>
      </c>
      <c r="AD4744">
        <v>0</v>
      </c>
      <c r="AE4744">
        <v>7.805368842694282</v>
      </c>
    </row>
    <row r="4745" spans="1:31" x14ac:dyDescent="0.25">
      <c r="A4745">
        <v>1674785</v>
      </c>
      <c r="B4745">
        <v>1</v>
      </c>
      <c r="C4745" t="s">
        <v>80</v>
      </c>
      <c r="D4745" t="s">
        <v>94</v>
      </c>
      <c r="E4745" t="s">
        <v>159</v>
      </c>
      <c r="F4745" t="s">
        <v>13743</v>
      </c>
      <c r="G4745" t="s">
        <v>1912</v>
      </c>
      <c r="H4745" t="s">
        <v>134</v>
      </c>
      <c r="I4745" t="s">
        <v>135</v>
      </c>
      <c r="J4745" t="s">
        <v>136</v>
      </c>
      <c r="K4745" t="s">
        <v>137</v>
      </c>
      <c r="L4745" t="s">
        <v>13744</v>
      </c>
      <c r="M4745" t="s">
        <v>13745</v>
      </c>
      <c r="N4745">
        <v>1.9566666660000001</v>
      </c>
      <c r="O4745">
        <v>0</v>
      </c>
      <c r="P4745">
        <v>48</v>
      </c>
      <c r="Q4745">
        <v>0</v>
      </c>
      <c r="R4745">
        <v>1</v>
      </c>
      <c r="S4745">
        <v>0</v>
      </c>
      <c r="T4745">
        <v>3</v>
      </c>
      <c r="U4745">
        <v>0</v>
      </c>
      <c r="V4745">
        <v>0</v>
      </c>
      <c r="W4745">
        <v>0</v>
      </c>
      <c r="X4745">
        <v>8.4526454464989609</v>
      </c>
      <c r="Y4745">
        <v>0</v>
      </c>
      <c r="Z4745">
        <v>6.5170906584166674E-2</v>
      </c>
      <c r="AA4745">
        <v>0</v>
      </c>
      <c r="AB4745">
        <v>3.5714054004840801</v>
      </c>
      <c r="AC4745">
        <v>0</v>
      </c>
      <c r="AD4745">
        <v>0</v>
      </c>
      <c r="AE4745">
        <v>12.089221753567207</v>
      </c>
    </row>
    <row r="4746" spans="1:31" x14ac:dyDescent="0.25">
      <c r="A4746">
        <v>1674762</v>
      </c>
      <c r="B4746">
        <v>1</v>
      </c>
      <c r="C4746" t="s">
        <v>80</v>
      </c>
      <c r="D4746" t="s">
        <v>103</v>
      </c>
      <c r="E4746" t="s">
        <v>164</v>
      </c>
      <c r="F4746" t="s">
        <v>1098</v>
      </c>
      <c r="G4746" t="s">
        <v>161</v>
      </c>
      <c r="H4746" t="s">
        <v>134</v>
      </c>
      <c r="I4746" t="s">
        <v>135</v>
      </c>
      <c r="J4746" t="s">
        <v>136</v>
      </c>
      <c r="K4746" t="s">
        <v>137</v>
      </c>
      <c r="L4746" t="s">
        <v>13746</v>
      </c>
      <c r="M4746" t="s">
        <v>13747</v>
      </c>
      <c r="N4746">
        <v>0.77472222199999996</v>
      </c>
      <c r="O4746">
        <v>0</v>
      </c>
      <c r="P4746">
        <v>666</v>
      </c>
      <c r="Q4746">
        <v>2</v>
      </c>
      <c r="R4746">
        <v>9</v>
      </c>
      <c r="S4746">
        <v>4</v>
      </c>
      <c r="T4746">
        <v>90</v>
      </c>
      <c r="U4746">
        <v>11</v>
      </c>
      <c r="V4746">
        <v>1</v>
      </c>
      <c r="W4746">
        <v>0</v>
      </c>
      <c r="X4746">
        <v>132.93987857862257</v>
      </c>
      <c r="Y4746">
        <v>26.335720143410175</v>
      </c>
      <c r="Z4746">
        <v>0.57949830150158776</v>
      </c>
      <c r="AA4746">
        <v>27.11746244943463</v>
      </c>
      <c r="AB4746">
        <v>100.97427781420996</v>
      </c>
      <c r="AC4746">
        <v>1060.2376988364772</v>
      </c>
      <c r="AD4746">
        <v>0</v>
      </c>
      <c r="AE4746">
        <v>1348.184536123656</v>
      </c>
    </row>
    <row r="4747" spans="1:31" x14ac:dyDescent="0.25">
      <c r="A4747">
        <v>1674547</v>
      </c>
      <c r="B4747">
        <v>1</v>
      </c>
      <c r="C4747" t="s">
        <v>81</v>
      </c>
      <c r="D4747" t="s">
        <v>117</v>
      </c>
      <c r="E4747" t="s">
        <v>151</v>
      </c>
      <c r="F4747" t="s">
        <v>13748</v>
      </c>
      <c r="G4747" t="s">
        <v>389</v>
      </c>
      <c r="H4747" t="s">
        <v>143</v>
      </c>
      <c r="I4747" t="s">
        <v>135</v>
      </c>
      <c r="J4747" t="s">
        <v>3</v>
      </c>
      <c r="K4747" t="s">
        <v>137</v>
      </c>
      <c r="L4747" t="s">
        <v>13749</v>
      </c>
      <c r="M4747" t="s">
        <v>13750</v>
      </c>
      <c r="N4747">
        <v>1.061666666</v>
      </c>
      <c r="O4747">
        <v>0</v>
      </c>
      <c r="P4747">
        <v>24</v>
      </c>
      <c r="Q4747">
        <v>0</v>
      </c>
      <c r="R4747">
        <v>0</v>
      </c>
      <c r="S4747">
        <v>0</v>
      </c>
      <c r="T4747">
        <v>1</v>
      </c>
      <c r="U4747">
        <v>0</v>
      </c>
      <c r="V4747">
        <v>0</v>
      </c>
      <c r="W4747">
        <v>0</v>
      </c>
      <c r="X4747">
        <v>4.1798372509317367</v>
      </c>
      <c r="Y4747">
        <v>0</v>
      </c>
      <c r="Z4747">
        <v>0</v>
      </c>
      <c r="AA4747">
        <v>0</v>
      </c>
      <c r="AB4747">
        <v>5.1786806394640554E-2</v>
      </c>
      <c r="AC4747">
        <v>0</v>
      </c>
      <c r="AD4747">
        <v>0</v>
      </c>
      <c r="AE4747">
        <v>4.2316240573263775</v>
      </c>
    </row>
    <row r="4748" spans="1:31" x14ac:dyDescent="0.25">
      <c r="A4748">
        <v>1675211</v>
      </c>
      <c r="B4748">
        <v>1</v>
      </c>
      <c r="C4748" t="s">
        <v>80</v>
      </c>
      <c r="D4748" t="s">
        <v>83</v>
      </c>
      <c r="E4748" t="s">
        <v>151</v>
      </c>
      <c r="F4748" t="s">
        <v>13751</v>
      </c>
      <c r="G4748" t="s">
        <v>153</v>
      </c>
      <c r="H4748" t="s">
        <v>143</v>
      </c>
      <c r="I4748" t="s">
        <v>135</v>
      </c>
      <c r="J4748" t="s">
        <v>136</v>
      </c>
      <c r="K4748" t="s">
        <v>137</v>
      </c>
      <c r="L4748" t="s">
        <v>13752</v>
      </c>
      <c r="M4748" t="s">
        <v>13753</v>
      </c>
      <c r="N4748">
        <v>2.9550000000000001</v>
      </c>
      <c r="O4748">
        <v>0</v>
      </c>
      <c r="P4748">
        <v>83</v>
      </c>
      <c r="Q4748">
        <v>0</v>
      </c>
      <c r="R4748">
        <v>0</v>
      </c>
      <c r="S4748">
        <v>0</v>
      </c>
      <c r="T4748">
        <v>6</v>
      </c>
      <c r="U4748">
        <v>0</v>
      </c>
      <c r="V4748">
        <v>0</v>
      </c>
      <c r="W4748">
        <v>0</v>
      </c>
      <c r="X4748">
        <v>98.787696108114233</v>
      </c>
      <c r="Y4748">
        <v>0</v>
      </c>
      <c r="Z4748">
        <v>0</v>
      </c>
      <c r="AA4748">
        <v>0</v>
      </c>
      <c r="AB4748">
        <v>3.1622700502198575</v>
      </c>
      <c r="AC4748">
        <v>0</v>
      </c>
      <c r="AD4748">
        <v>0</v>
      </c>
      <c r="AE4748">
        <v>101.94996615833409</v>
      </c>
    </row>
    <row r="4749" spans="1:31" x14ac:dyDescent="0.25">
      <c r="A4749">
        <v>1675426</v>
      </c>
      <c r="B4749">
        <v>1</v>
      </c>
      <c r="C4749" t="s">
        <v>80</v>
      </c>
      <c r="D4749" t="s">
        <v>109</v>
      </c>
      <c r="E4749" t="s">
        <v>151</v>
      </c>
      <c r="F4749" t="s">
        <v>13754</v>
      </c>
      <c r="G4749" t="s">
        <v>153</v>
      </c>
      <c r="H4749" t="s">
        <v>143</v>
      </c>
      <c r="I4749" t="s">
        <v>135</v>
      </c>
      <c r="J4749" t="s">
        <v>136</v>
      </c>
      <c r="K4749" t="s">
        <v>137</v>
      </c>
      <c r="L4749" t="s">
        <v>13755</v>
      </c>
      <c r="M4749" t="s">
        <v>13756</v>
      </c>
      <c r="N4749">
        <v>0.72666666599999996</v>
      </c>
      <c r="O4749">
        <v>0</v>
      </c>
      <c r="P4749">
        <v>8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0.23771666064119334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0.23771666064119334</v>
      </c>
    </row>
    <row r="4750" spans="1:31" x14ac:dyDescent="0.25">
      <c r="A4750">
        <v>1675234</v>
      </c>
      <c r="B4750">
        <v>1</v>
      </c>
      <c r="C4750" t="s">
        <v>80</v>
      </c>
      <c r="D4750" t="s">
        <v>105</v>
      </c>
      <c r="E4750" t="s">
        <v>151</v>
      </c>
      <c r="F4750" t="s">
        <v>13757</v>
      </c>
      <c r="G4750" t="s">
        <v>153</v>
      </c>
      <c r="H4750" t="s">
        <v>143</v>
      </c>
      <c r="I4750" t="s">
        <v>135</v>
      </c>
      <c r="J4750" t="s">
        <v>136</v>
      </c>
      <c r="K4750" t="s">
        <v>137</v>
      </c>
      <c r="L4750" t="s">
        <v>13758</v>
      </c>
      <c r="M4750" t="s">
        <v>13759</v>
      </c>
      <c r="N4750">
        <v>10.499722222000001</v>
      </c>
      <c r="O4750">
        <v>0</v>
      </c>
      <c r="P4750">
        <v>173</v>
      </c>
      <c r="Q4750">
        <v>0</v>
      </c>
      <c r="R4750">
        <v>0</v>
      </c>
      <c r="S4750">
        <v>0</v>
      </c>
      <c r="T4750">
        <v>19</v>
      </c>
      <c r="U4750">
        <v>0</v>
      </c>
      <c r="V4750">
        <v>0</v>
      </c>
      <c r="W4750">
        <v>0</v>
      </c>
      <c r="X4750">
        <v>474.55883794543485</v>
      </c>
      <c r="Y4750">
        <v>0</v>
      </c>
      <c r="Z4750">
        <v>0</v>
      </c>
      <c r="AA4750">
        <v>0</v>
      </c>
      <c r="AB4750">
        <v>104.24008147430162</v>
      </c>
      <c r="AC4750">
        <v>0</v>
      </c>
      <c r="AD4750">
        <v>0</v>
      </c>
      <c r="AE4750">
        <v>578.79891941973642</v>
      </c>
    </row>
    <row r="4751" spans="1:31" x14ac:dyDescent="0.25">
      <c r="A4751">
        <v>1675403</v>
      </c>
      <c r="B4751">
        <v>1</v>
      </c>
      <c r="C4751" t="s">
        <v>80</v>
      </c>
      <c r="D4751" t="s">
        <v>93</v>
      </c>
      <c r="E4751" t="s">
        <v>140</v>
      </c>
      <c r="F4751" t="s">
        <v>13760</v>
      </c>
      <c r="G4751" t="s">
        <v>197</v>
      </c>
      <c r="H4751" t="s">
        <v>143</v>
      </c>
      <c r="I4751" t="s">
        <v>135</v>
      </c>
      <c r="J4751" t="s">
        <v>136</v>
      </c>
      <c r="K4751" t="s">
        <v>137</v>
      </c>
      <c r="L4751" t="s">
        <v>13761</v>
      </c>
      <c r="M4751" t="s">
        <v>13762</v>
      </c>
      <c r="N4751">
        <v>1.523055555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1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9.6361503460833347E-5</v>
      </c>
      <c r="AC4751">
        <v>0</v>
      </c>
      <c r="AD4751">
        <v>0</v>
      </c>
      <c r="AE4751">
        <v>9.6361503460833347E-5</v>
      </c>
    </row>
    <row r="4752" spans="1:31" x14ac:dyDescent="0.25">
      <c r="A4752">
        <v>1675380</v>
      </c>
      <c r="B4752">
        <v>1</v>
      </c>
      <c r="C4752" t="s">
        <v>81</v>
      </c>
      <c r="D4752" t="s">
        <v>123</v>
      </c>
      <c r="E4752" t="s">
        <v>151</v>
      </c>
      <c r="F4752" t="s">
        <v>13763</v>
      </c>
      <c r="G4752" t="s">
        <v>222</v>
      </c>
      <c r="H4752" t="s">
        <v>143</v>
      </c>
      <c r="I4752" t="s">
        <v>135</v>
      </c>
      <c r="J4752" t="s">
        <v>136</v>
      </c>
      <c r="K4752" t="s">
        <v>137</v>
      </c>
      <c r="L4752" t="s">
        <v>13764</v>
      </c>
      <c r="M4752" t="s">
        <v>13765</v>
      </c>
      <c r="N4752">
        <v>1.4055555550000001</v>
      </c>
      <c r="O4752">
        <v>0</v>
      </c>
      <c r="P4752">
        <v>143</v>
      </c>
      <c r="Q4752">
        <v>0</v>
      </c>
      <c r="R4752">
        <v>1</v>
      </c>
      <c r="S4752">
        <v>0</v>
      </c>
      <c r="T4752">
        <v>15</v>
      </c>
      <c r="U4752">
        <v>0</v>
      </c>
      <c r="V4752">
        <v>0</v>
      </c>
      <c r="W4752">
        <v>0</v>
      </c>
      <c r="X4752">
        <v>52.209885009569426</v>
      </c>
      <c r="Y4752">
        <v>0</v>
      </c>
      <c r="Z4752">
        <v>0.20516876311287335</v>
      </c>
      <c r="AA4752">
        <v>0</v>
      </c>
      <c r="AB4752">
        <v>9.4949408467414855</v>
      </c>
      <c r="AC4752">
        <v>0</v>
      </c>
      <c r="AD4752">
        <v>0</v>
      </c>
      <c r="AE4752">
        <v>61.909994619423784</v>
      </c>
    </row>
    <row r="4753" spans="1:31" x14ac:dyDescent="0.25">
      <c r="A4753">
        <v>1675257</v>
      </c>
      <c r="B4753">
        <v>1</v>
      </c>
      <c r="C4753" t="s">
        <v>80</v>
      </c>
      <c r="D4753" t="s">
        <v>91</v>
      </c>
      <c r="E4753" t="s">
        <v>131</v>
      </c>
      <c r="F4753" t="s">
        <v>13766</v>
      </c>
      <c r="G4753" t="s">
        <v>161</v>
      </c>
      <c r="H4753" t="s">
        <v>134</v>
      </c>
      <c r="I4753" t="s">
        <v>135</v>
      </c>
      <c r="J4753" t="s">
        <v>136</v>
      </c>
      <c r="K4753" t="s">
        <v>137</v>
      </c>
      <c r="L4753" t="s">
        <v>13767</v>
      </c>
      <c r="M4753" t="s">
        <v>13768</v>
      </c>
      <c r="N4753">
        <v>1.8094444439999999</v>
      </c>
      <c r="O4753">
        <v>6</v>
      </c>
      <c r="P4753">
        <v>1450</v>
      </c>
      <c r="Q4753">
        <v>10</v>
      </c>
      <c r="R4753">
        <v>63</v>
      </c>
      <c r="S4753">
        <v>4</v>
      </c>
      <c r="T4753">
        <v>73</v>
      </c>
      <c r="U4753">
        <v>0</v>
      </c>
      <c r="V4753">
        <v>1</v>
      </c>
      <c r="W4753">
        <v>3.7528073126376129</v>
      </c>
      <c r="X4753">
        <v>419.91112073259626</v>
      </c>
      <c r="Y4753">
        <v>3.8329204642574721</v>
      </c>
      <c r="Z4753">
        <v>11.448840228559288</v>
      </c>
      <c r="AA4753">
        <v>64.736720550913958</v>
      </c>
      <c r="AB4753">
        <v>55.470382639637847</v>
      </c>
      <c r="AC4753">
        <v>0</v>
      </c>
      <c r="AD4753">
        <v>0</v>
      </c>
      <c r="AE4753">
        <v>559.15279192860248</v>
      </c>
    </row>
    <row r="4754" spans="1:31" x14ac:dyDescent="0.25">
      <c r="A4754">
        <v>1674716</v>
      </c>
      <c r="B4754">
        <v>1</v>
      </c>
      <c r="C4754" t="s">
        <v>80</v>
      </c>
      <c r="D4754" t="s">
        <v>95</v>
      </c>
      <c r="E4754" t="s">
        <v>159</v>
      </c>
      <c r="F4754" t="s">
        <v>13769</v>
      </c>
      <c r="G4754" t="s">
        <v>133</v>
      </c>
      <c r="H4754" t="s">
        <v>134</v>
      </c>
      <c r="I4754" t="s">
        <v>135</v>
      </c>
      <c r="J4754" t="s">
        <v>136</v>
      </c>
      <c r="K4754" t="s">
        <v>137</v>
      </c>
      <c r="L4754" t="s">
        <v>13770</v>
      </c>
      <c r="M4754" t="s">
        <v>13771</v>
      </c>
      <c r="N4754">
        <v>1.849444444</v>
      </c>
      <c r="O4754">
        <v>2</v>
      </c>
      <c r="P4754">
        <v>276</v>
      </c>
      <c r="Q4754">
        <v>0</v>
      </c>
      <c r="R4754">
        <v>3</v>
      </c>
      <c r="S4754">
        <v>1</v>
      </c>
      <c r="T4754">
        <v>9</v>
      </c>
      <c r="U4754">
        <v>0</v>
      </c>
      <c r="V4754">
        <v>0</v>
      </c>
      <c r="W4754">
        <v>5.2978571002584802</v>
      </c>
      <c r="X4754">
        <v>99.770637780808642</v>
      </c>
      <c r="Y4754">
        <v>0</v>
      </c>
      <c r="Z4754">
        <v>4.4661561155018341E-2</v>
      </c>
      <c r="AA4754">
        <v>6.0414976693563265</v>
      </c>
      <c r="AB4754">
        <v>14.012965371253578</v>
      </c>
      <c r="AC4754">
        <v>0</v>
      </c>
      <c r="AD4754">
        <v>0</v>
      </c>
      <c r="AE4754">
        <v>125.16761948283207</v>
      </c>
    </row>
    <row r="4755" spans="1:31" x14ac:dyDescent="0.25">
      <c r="A4755">
        <v>1674593</v>
      </c>
      <c r="B4755">
        <v>1</v>
      </c>
      <c r="C4755" t="s">
        <v>80</v>
      </c>
      <c r="D4755" t="s">
        <v>104</v>
      </c>
      <c r="E4755" t="s">
        <v>159</v>
      </c>
      <c r="F4755" t="s">
        <v>13772</v>
      </c>
      <c r="G4755" t="s">
        <v>161</v>
      </c>
      <c r="H4755" t="s">
        <v>134</v>
      </c>
      <c r="I4755" t="s">
        <v>135</v>
      </c>
      <c r="J4755" t="s">
        <v>136</v>
      </c>
      <c r="K4755" t="s">
        <v>137</v>
      </c>
      <c r="L4755" t="s">
        <v>13773</v>
      </c>
      <c r="M4755" t="s">
        <v>13774</v>
      </c>
      <c r="N4755">
        <v>1.731944444</v>
      </c>
      <c r="O4755">
        <v>5</v>
      </c>
      <c r="P4755">
        <v>4715</v>
      </c>
      <c r="Q4755">
        <v>10</v>
      </c>
      <c r="R4755">
        <v>42</v>
      </c>
      <c r="S4755">
        <v>4</v>
      </c>
      <c r="T4755">
        <v>471</v>
      </c>
      <c r="U4755">
        <v>0</v>
      </c>
      <c r="V4755">
        <v>3</v>
      </c>
      <c r="W4755">
        <v>7.0754026609516254</v>
      </c>
      <c r="X4755">
        <v>2831.4761248549194</v>
      </c>
      <c r="Y4755">
        <v>7.3423853676668926</v>
      </c>
      <c r="Z4755">
        <v>35.620229679252766</v>
      </c>
      <c r="AA4755">
        <v>18.141344791350448</v>
      </c>
      <c r="AB4755">
        <v>1058.3337286913707</v>
      </c>
      <c r="AC4755">
        <v>0</v>
      </c>
      <c r="AD4755">
        <v>77.154795242918141</v>
      </c>
      <c r="AE4755">
        <v>4035.1440112884297</v>
      </c>
    </row>
    <row r="4756" spans="1:31" x14ac:dyDescent="0.25">
      <c r="A4756">
        <v>1675357</v>
      </c>
      <c r="B4756">
        <v>1</v>
      </c>
      <c r="C4756" t="s">
        <v>80</v>
      </c>
      <c r="D4756" t="s">
        <v>106</v>
      </c>
      <c r="E4756" t="s">
        <v>151</v>
      </c>
      <c r="F4756" t="s">
        <v>13775</v>
      </c>
      <c r="G4756" t="s">
        <v>153</v>
      </c>
      <c r="H4756" t="s">
        <v>143</v>
      </c>
      <c r="I4756" t="s">
        <v>135</v>
      </c>
      <c r="J4756" t="s">
        <v>136</v>
      </c>
      <c r="K4756" t="s">
        <v>137</v>
      </c>
      <c r="L4756" t="s">
        <v>13776</v>
      </c>
      <c r="M4756" t="s">
        <v>13777</v>
      </c>
      <c r="N4756">
        <v>1.6955555550000001</v>
      </c>
      <c r="O4756">
        <v>0</v>
      </c>
      <c r="P4756">
        <v>0</v>
      </c>
      <c r="Q4756">
        <v>0</v>
      </c>
      <c r="R4756">
        <v>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0.21689145921744887</v>
      </c>
      <c r="AA4756">
        <v>0</v>
      </c>
      <c r="AB4756">
        <v>0</v>
      </c>
      <c r="AC4756">
        <v>0</v>
      </c>
      <c r="AD4756">
        <v>0</v>
      </c>
      <c r="AE4756">
        <v>0.21689145921744887</v>
      </c>
    </row>
    <row r="4757" spans="1:31" x14ac:dyDescent="0.25">
      <c r="A4757">
        <v>1675334</v>
      </c>
      <c r="B4757">
        <v>1</v>
      </c>
      <c r="C4757" t="s">
        <v>80</v>
      </c>
      <c r="D4757" t="s">
        <v>100</v>
      </c>
      <c r="E4757" t="s">
        <v>146</v>
      </c>
      <c r="F4757" t="s">
        <v>13778</v>
      </c>
      <c r="G4757" t="s">
        <v>153</v>
      </c>
      <c r="H4757" t="s">
        <v>143</v>
      </c>
      <c r="I4757" t="s">
        <v>135</v>
      </c>
      <c r="J4757" t="s">
        <v>136</v>
      </c>
      <c r="K4757" t="s">
        <v>137</v>
      </c>
      <c r="L4757" t="s">
        <v>13779</v>
      </c>
      <c r="M4757" t="s">
        <v>13780</v>
      </c>
      <c r="N4757">
        <v>0.41916666600000002</v>
      </c>
      <c r="O4757">
        <v>0</v>
      </c>
      <c r="P4757">
        <v>1</v>
      </c>
      <c r="Q4757">
        <v>0</v>
      </c>
      <c r="R4757">
        <v>16</v>
      </c>
      <c r="S4757">
        <v>0</v>
      </c>
      <c r="T4757">
        <v>3</v>
      </c>
      <c r="U4757">
        <v>0</v>
      </c>
      <c r="V4757">
        <v>0</v>
      </c>
      <c r="W4757">
        <v>0</v>
      </c>
      <c r="X4757">
        <v>0.15838453474020334</v>
      </c>
      <c r="Y4757">
        <v>0</v>
      </c>
      <c r="Z4757">
        <v>8.0723100824471157</v>
      </c>
      <c r="AA4757">
        <v>0</v>
      </c>
      <c r="AB4757">
        <v>0.15240537634125415</v>
      </c>
      <c r="AC4757">
        <v>0</v>
      </c>
      <c r="AD4757">
        <v>0</v>
      </c>
      <c r="AE4757">
        <v>8.3830999935285746</v>
      </c>
    </row>
    <row r="4758" spans="1:31" x14ac:dyDescent="0.25">
      <c r="A4758">
        <v>1674670</v>
      </c>
      <c r="B4758">
        <v>1</v>
      </c>
      <c r="C4758" t="s">
        <v>80</v>
      </c>
      <c r="D4758" t="s">
        <v>92</v>
      </c>
      <c r="E4758" t="s">
        <v>151</v>
      </c>
      <c r="F4758" t="s">
        <v>13781</v>
      </c>
      <c r="G4758" t="s">
        <v>222</v>
      </c>
      <c r="H4758" t="s">
        <v>143</v>
      </c>
      <c r="I4758" t="s">
        <v>135</v>
      </c>
      <c r="J4758" t="s">
        <v>136</v>
      </c>
      <c r="K4758" t="s">
        <v>137</v>
      </c>
      <c r="L4758" t="s">
        <v>13782</v>
      </c>
      <c r="M4758" t="s">
        <v>13783</v>
      </c>
      <c r="N4758">
        <v>1.761666666</v>
      </c>
      <c r="O4758">
        <v>0</v>
      </c>
      <c r="P4758">
        <v>6</v>
      </c>
      <c r="Q4758">
        <v>0</v>
      </c>
      <c r="R4758">
        <v>4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5.420922804671326</v>
      </c>
      <c r="Y4758">
        <v>0</v>
      </c>
      <c r="Z4758">
        <v>0.19208399462151834</v>
      </c>
      <c r="AA4758">
        <v>0</v>
      </c>
      <c r="AB4758">
        <v>0</v>
      </c>
      <c r="AC4758">
        <v>0</v>
      </c>
      <c r="AD4758">
        <v>0</v>
      </c>
      <c r="AE4758">
        <v>5.6130067992928447</v>
      </c>
    </row>
    <row r="4759" spans="1:31" x14ac:dyDescent="0.25">
      <c r="A4759">
        <v>1674647</v>
      </c>
      <c r="B4759">
        <v>1</v>
      </c>
      <c r="C4759" t="s">
        <v>80</v>
      </c>
      <c r="D4759" t="s">
        <v>96</v>
      </c>
      <c r="E4759" t="s">
        <v>159</v>
      </c>
      <c r="F4759" t="s">
        <v>13784</v>
      </c>
      <c r="G4759" t="s">
        <v>161</v>
      </c>
      <c r="H4759" t="s">
        <v>134</v>
      </c>
      <c r="I4759" t="s">
        <v>135</v>
      </c>
      <c r="J4759" t="s">
        <v>136</v>
      </c>
      <c r="K4759" t="s">
        <v>137</v>
      </c>
      <c r="L4759" t="s">
        <v>13785</v>
      </c>
      <c r="M4759" t="s">
        <v>13786</v>
      </c>
      <c r="N4759">
        <v>1.0433333330000001</v>
      </c>
      <c r="O4759">
        <v>3</v>
      </c>
      <c r="P4759">
        <v>3183</v>
      </c>
      <c r="Q4759">
        <v>6</v>
      </c>
      <c r="R4759">
        <v>15</v>
      </c>
      <c r="S4759">
        <v>10</v>
      </c>
      <c r="T4759">
        <v>339</v>
      </c>
      <c r="U4759">
        <v>1</v>
      </c>
      <c r="V4759">
        <v>0</v>
      </c>
      <c r="W4759">
        <v>11.8469413137988</v>
      </c>
      <c r="X4759">
        <v>1097.6171470758156</v>
      </c>
      <c r="Y4759">
        <v>2.6947135948217706</v>
      </c>
      <c r="Z4759">
        <v>6.654305594173592</v>
      </c>
      <c r="AA4759">
        <v>81.617261293337222</v>
      </c>
      <c r="AB4759">
        <v>382.01100686566696</v>
      </c>
      <c r="AC4759">
        <v>37.472295631043352</v>
      </c>
      <c r="AD4759">
        <v>0</v>
      </c>
      <c r="AE4759">
        <v>1619.9136713686573</v>
      </c>
    </row>
    <row r="4760" spans="1:31" x14ac:dyDescent="0.25">
      <c r="A4760">
        <v>1675065</v>
      </c>
      <c r="B4760">
        <v>1</v>
      </c>
      <c r="C4760" t="s">
        <v>80</v>
      </c>
      <c r="D4760" t="s">
        <v>107</v>
      </c>
      <c r="E4760" t="s">
        <v>151</v>
      </c>
      <c r="F4760" t="s">
        <v>13787</v>
      </c>
      <c r="G4760" t="s">
        <v>153</v>
      </c>
      <c r="H4760" t="s">
        <v>143</v>
      </c>
      <c r="I4760" t="s">
        <v>135</v>
      </c>
      <c r="J4760" t="s">
        <v>136</v>
      </c>
      <c r="K4760" t="s">
        <v>137</v>
      </c>
      <c r="L4760" t="s">
        <v>13129</v>
      </c>
      <c r="M4760" t="s">
        <v>13788</v>
      </c>
      <c r="N4760">
        <v>1.6144444440000001</v>
      </c>
      <c r="O4760">
        <v>0</v>
      </c>
      <c r="P4760">
        <v>37</v>
      </c>
      <c r="Q4760">
        <v>0</v>
      </c>
      <c r="R4760">
        <v>0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8.5167526159026625</v>
      </c>
      <c r="Y4760">
        <v>0</v>
      </c>
      <c r="Z4760">
        <v>0</v>
      </c>
      <c r="AA4760">
        <v>0</v>
      </c>
      <c r="AB4760">
        <v>3.379121615E-4</v>
      </c>
      <c r="AC4760">
        <v>0</v>
      </c>
      <c r="AD4760">
        <v>0</v>
      </c>
      <c r="AE4760">
        <v>8.5170905280641627</v>
      </c>
    </row>
    <row r="4761" spans="1:31" x14ac:dyDescent="0.25">
      <c r="A4761">
        <v>1674401</v>
      </c>
      <c r="B4761">
        <v>1</v>
      </c>
      <c r="C4761" t="s">
        <v>80</v>
      </c>
      <c r="D4761" t="s">
        <v>104</v>
      </c>
      <c r="E4761" t="s">
        <v>146</v>
      </c>
      <c r="F4761" t="s">
        <v>13789</v>
      </c>
      <c r="G4761" t="s">
        <v>148</v>
      </c>
      <c r="H4761" t="s">
        <v>143</v>
      </c>
      <c r="I4761" t="s">
        <v>135</v>
      </c>
      <c r="J4761" t="s">
        <v>136</v>
      </c>
      <c r="K4761" t="s">
        <v>137</v>
      </c>
      <c r="L4761" t="s">
        <v>13790</v>
      </c>
      <c r="M4761" t="s">
        <v>13791</v>
      </c>
      <c r="N4761">
        <v>2.1183333329999998</v>
      </c>
      <c r="O4761">
        <v>0</v>
      </c>
      <c r="P4761">
        <v>7</v>
      </c>
      <c r="Q4761">
        <v>0</v>
      </c>
      <c r="R4761">
        <v>3</v>
      </c>
      <c r="S4761">
        <v>0</v>
      </c>
      <c r="T4761">
        <v>11</v>
      </c>
      <c r="U4761">
        <v>0</v>
      </c>
      <c r="V4761">
        <v>0</v>
      </c>
      <c r="W4761">
        <v>0</v>
      </c>
      <c r="X4761">
        <v>2.5952988106996138</v>
      </c>
      <c r="Y4761">
        <v>0</v>
      </c>
      <c r="Z4761">
        <v>4.433083745094117</v>
      </c>
      <c r="AA4761">
        <v>0</v>
      </c>
      <c r="AB4761">
        <v>33.168058797599166</v>
      </c>
      <c r="AC4761">
        <v>0</v>
      </c>
      <c r="AD4761">
        <v>0</v>
      </c>
      <c r="AE4761">
        <v>40.196441353392899</v>
      </c>
    </row>
    <row r="4762" spans="1:31" x14ac:dyDescent="0.25">
      <c r="A4762">
        <v>1674501</v>
      </c>
      <c r="B4762">
        <v>1</v>
      </c>
      <c r="C4762" t="s">
        <v>80</v>
      </c>
      <c r="D4762" t="s">
        <v>93</v>
      </c>
      <c r="E4762" t="s">
        <v>159</v>
      </c>
      <c r="F4762" t="s">
        <v>13792</v>
      </c>
      <c r="G4762" t="s">
        <v>281</v>
      </c>
      <c r="H4762" t="s">
        <v>134</v>
      </c>
      <c r="I4762" t="s">
        <v>135</v>
      </c>
      <c r="J4762" t="s">
        <v>136</v>
      </c>
      <c r="K4762" t="s">
        <v>167</v>
      </c>
      <c r="L4762" t="s">
        <v>13793</v>
      </c>
      <c r="M4762" t="s">
        <v>13794</v>
      </c>
      <c r="N4762">
        <v>6.3936111110000002</v>
      </c>
      <c r="O4762">
        <v>0</v>
      </c>
      <c r="P4762">
        <v>65</v>
      </c>
      <c r="Q4762">
        <v>0</v>
      </c>
      <c r="R4762">
        <v>15</v>
      </c>
      <c r="S4762">
        <v>0</v>
      </c>
      <c r="T4762">
        <v>8</v>
      </c>
      <c r="U4762">
        <v>0</v>
      </c>
      <c r="V4762">
        <v>0</v>
      </c>
      <c r="W4762">
        <v>0</v>
      </c>
      <c r="X4762">
        <v>81.358491333129706</v>
      </c>
      <c r="Y4762">
        <v>0</v>
      </c>
      <c r="Z4762">
        <v>87.517545014152788</v>
      </c>
      <c r="AA4762">
        <v>0</v>
      </c>
      <c r="AB4762">
        <v>26.883844810521882</v>
      </c>
      <c r="AC4762">
        <v>0</v>
      </c>
      <c r="AD4762">
        <v>0</v>
      </c>
      <c r="AE4762">
        <v>195.75988115780436</v>
      </c>
    </row>
    <row r="4763" spans="1:31" x14ac:dyDescent="0.25">
      <c r="A4763">
        <v>1674378</v>
      </c>
      <c r="B4763">
        <v>1</v>
      </c>
      <c r="C4763" t="s">
        <v>80</v>
      </c>
      <c r="D4763" t="s">
        <v>103</v>
      </c>
      <c r="E4763" t="s">
        <v>146</v>
      </c>
      <c r="F4763" t="s">
        <v>13795</v>
      </c>
      <c r="G4763" t="s">
        <v>267</v>
      </c>
      <c r="H4763" t="s">
        <v>143</v>
      </c>
      <c r="I4763" t="s">
        <v>135</v>
      </c>
      <c r="J4763" t="s">
        <v>136</v>
      </c>
      <c r="K4763" t="s">
        <v>137</v>
      </c>
      <c r="L4763" t="s">
        <v>13796</v>
      </c>
      <c r="M4763" t="s">
        <v>13797</v>
      </c>
      <c r="N4763">
        <v>0.35083333300000002</v>
      </c>
      <c r="O4763">
        <v>0</v>
      </c>
      <c r="P4763">
        <v>452</v>
      </c>
      <c r="Q4763">
        <v>0</v>
      </c>
      <c r="R4763">
        <v>0</v>
      </c>
      <c r="S4763">
        <v>0</v>
      </c>
      <c r="T4763">
        <v>89</v>
      </c>
      <c r="U4763">
        <v>0</v>
      </c>
      <c r="V4763">
        <v>0</v>
      </c>
      <c r="W4763">
        <v>0</v>
      </c>
      <c r="X4763">
        <v>48.107362086911792</v>
      </c>
      <c r="Y4763">
        <v>0</v>
      </c>
      <c r="Z4763">
        <v>0</v>
      </c>
      <c r="AA4763">
        <v>0</v>
      </c>
      <c r="AB4763">
        <v>48.319528886807376</v>
      </c>
      <c r="AC4763">
        <v>0</v>
      </c>
      <c r="AD4763">
        <v>0</v>
      </c>
      <c r="AE4763">
        <v>96.426890973719168</v>
      </c>
    </row>
    <row r="4764" spans="1:31" x14ac:dyDescent="0.25">
      <c r="A4764">
        <v>1675042</v>
      </c>
      <c r="B4764">
        <v>1</v>
      </c>
      <c r="C4764" t="s">
        <v>81</v>
      </c>
      <c r="D4764" t="s">
        <v>119</v>
      </c>
      <c r="E4764" t="s">
        <v>131</v>
      </c>
      <c r="F4764" t="s">
        <v>13798</v>
      </c>
      <c r="G4764" t="s">
        <v>161</v>
      </c>
      <c r="H4764" t="s">
        <v>134</v>
      </c>
      <c r="I4764" t="s">
        <v>173</v>
      </c>
      <c r="J4764" t="s">
        <v>136</v>
      </c>
      <c r="K4764" t="s">
        <v>137</v>
      </c>
      <c r="L4764" t="s">
        <v>13799</v>
      </c>
      <c r="M4764" t="s">
        <v>13800</v>
      </c>
      <c r="N4764">
        <v>5.5555550000000002E-3</v>
      </c>
      <c r="O4764">
        <v>0</v>
      </c>
      <c r="P4764">
        <v>988</v>
      </c>
      <c r="Q4764">
        <v>57</v>
      </c>
      <c r="R4764">
        <v>111</v>
      </c>
      <c r="S4764">
        <v>5</v>
      </c>
      <c r="T4764">
        <v>77</v>
      </c>
      <c r="U4764">
        <v>0</v>
      </c>
      <c r="V4764">
        <v>0</v>
      </c>
      <c r="W4764">
        <v>0</v>
      </c>
      <c r="X4764">
        <v>1.2987799960338662</v>
      </c>
      <c r="Y4764">
        <v>0.94849220665148348</v>
      </c>
      <c r="Z4764">
        <v>0.30388484335242782</v>
      </c>
      <c r="AA4764">
        <v>0.13226371725173336</v>
      </c>
      <c r="AB4764">
        <v>0.17815504105741675</v>
      </c>
      <c r="AC4764">
        <v>0</v>
      </c>
      <c r="AD4764">
        <v>0</v>
      </c>
      <c r="AE4764">
        <v>2.8615758043469275</v>
      </c>
    </row>
    <row r="4765" spans="1:31" x14ac:dyDescent="0.25">
      <c r="A4765">
        <v>1674862</v>
      </c>
      <c r="B4765">
        <v>1</v>
      </c>
      <c r="C4765" t="s">
        <v>80</v>
      </c>
      <c r="D4765" t="s">
        <v>99</v>
      </c>
      <c r="E4765" t="s">
        <v>146</v>
      </c>
      <c r="F4765" t="s">
        <v>13801</v>
      </c>
      <c r="G4765" t="s">
        <v>148</v>
      </c>
      <c r="H4765" t="s">
        <v>143</v>
      </c>
      <c r="I4765" t="s">
        <v>135</v>
      </c>
      <c r="J4765" t="s">
        <v>136</v>
      </c>
      <c r="K4765" t="s">
        <v>137</v>
      </c>
      <c r="L4765" t="s">
        <v>13802</v>
      </c>
      <c r="M4765" t="s">
        <v>13803</v>
      </c>
      <c r="N4765">
        <v>7.0772222219999996</v>
      </c>
      <c r="O4765">
        <v>0</v>
      </c>
      <c r="P4765">
        <v>141</v>
      </c>
      <c r="Q4765">
        <v>0</v>
      </c>
      <c r="R4765">
        <v>0</v>
      </c>
      <c r="S4765">
        <v>0</v>
      </c>
      <c r="T4765">
        <v>6</v>
      </c>
      <c r="U4765">
        <v>0</v>
      </c>
      <c r="V4765">
        <v>1</v>
      </c>
      <c r="W4765">
        <v>0</v>
      </c>
      <c r="X4765">
        <v>120.9413092128348</v>
      </c>
      <c r="Y4765">
        <v>0</v>
      </c>
      <c r="Z4765">
        <v>0</v>
      </c>
      <c r="AA4765">
        <v>0</v>
      </c>
      <c r="AB4765">
        <v>10.033886339618178</v>
      </c>
      <c r="AC4765">
        <v>0</v>
      </c>
      <c r="AD4765">
        <v>19.94749942264059</v>
      </c>
      <c r="AE4765">
        <v>150.92269497509358</v>
      </c>
    </row>
    <row r="4766" spans="1:31" x14ac:dyDescent="0.25">
      <c r="A4766">
        <v>1674816</v>
      </c>
      <c r="B4766">
        <v>1</v>
      </c>
      <c r="C4766" t="s">
        <v>80</v>
      </c>
      <c r="D4766" t="s">
        <v>88</v>
      </c>
      <c r="E4766" t="s">
        <v>151</v>
      </c>
      <c r="F4766" t="s">
        <v>13804</v>
      </c>
      <c r="G4766" t="s">
        <v>153</v>
      </c>
      <c r="H4766" t="s">
        <v>143</v>
      </c>
      <c r="I4766" t="s">
        <v>135</v>
      </c>
      <c r="J4766" t="s">
        <v>136</v>
      </c>
      <c r="K4766" t="s">
        <v>137</v>
      </c>
      <c r="L4766" t="s">
        <v>13805</v>
      </c>
      <c r="M4766" t="s">
        <v>13806</v>
      </c>
      <c r="N4766">
        <v>1.22</v>
      </c>
      <c r="O4766">
        <v>0</v>
      </c>
      <c r="P4766">
        <v>67</v>
      </c>
      <c r="Q4766">
        <v>0</v>
      </c>
      <c r="R4766">
        <v>0</v>
      </c>
      <c r="S4766">
        <v>0</v>
      </c>
      <c r="T4766">
        <v>2</v>
      </c>
      <c r="U4766">
        <v>0</v>
      </c>
      <c r="V4766">
        <v>0</v>
      </c>
      <c r="W4766">
        <v>0</v>
      </c>
      <c r="X4766">
        <v>21.597247325519209</v>
      </c>
      <c r="Y4766">
        <v>0</v>
      </c>
      <c r="Z4766">
        <v>0</v>
      </c>
      <c r="AA4766">
        <v>0</v>
      </c>
      <c r="AB4766">
        <v>0.20464470473891894</v>
      </c>
      <c r="AC4766">
        <v>0</v>
      </c>
      <c r="AD4766">
        <v>0</v>
      </c>
      <c r="AE4766">
        <v>21.801892030258127</v>
      </c>
    </row>
    <row r="4767" spans="1:31" x14ac:dyDescent="0.25">
      <c r="A4767">
        <v>1675503</v>
      </c>
      <c r="B4767">
        <v>1</v>
      </c>
      <c r="C4767" t="s">
        <v>80</v>
      </c>
      <c r="D4767" t="s">
        <v>96</v>
      </c>
      <c r="E4767" t="s">
        <v>131</v>
      </c>
      <c r="F4767" t="s">
        <v>13807</v>
      </c>
      <c r="G4767" t="s">
        <v>161</v>
      </c>
      <c r="H4767" t="s">
        <v>134</v>
      </c>
      <c r="I4767" t="s">
        <v>135</v>
      </c>
      <c r="J4767" t="s">
        <v>136</v>
      </c>
      <c r="K4767" t="s">
        <v>137</v>
      </c>
      <c r="L4767" t="s">
        <v>13808</v>
      </c>
      <c r="M4767" t="s">
        <v>13809</v>
      </c>
      <c r="N4767">
        <v>4.3138888880000001</v>
      </c>
      <c r="O4767">
        <v>0</v>
      </c>
      <c r="P4767">
        <v>128</v>
      </c>
      <c r="Q4767">
        <v>0</v>
      </c>
      <c r="R4767">
        <v>0</v>
      </c>
      <c r="S4767">
        <v>3</v>
      </c>
      <c r="T4767">
        <v>20</v>
      </c>
      <c r="U4767">
        <v>0</v>
      </c>
      <c r="V4767">
        <v>0</v>
      </c>
      <c r="W4767">
        <v>0</v>
      </c>
      <c r="X4767">
        <v>147.59975036817264</v>
      </c>
      <c r="Y4767">
        <v>0</v>
      </c>
      <c r="Z4767">
        <v>0</v>
      </c>
      <c r="AA4767">
        <v>246.54842394682595</v>
      </c>
      <c r="AB4767">
        <v>21.809011345526596</v>
      </c>
      <c r="AC4767">
        <v>0</v>
      </c>
      <c r="AD4767">
        <v>0</v>
      </c>
      <c r="AE4767">
        <v>415.95718566052517</v>
      </c>
    </row>
    <row r="4768" spans="1:31" x14ac:dyDescent="0.25">
      <c r="A4768">
        <v>1674470</v>
      </c>
      <c r="B4768">
        <v>1</v>
      </c>
      <c r="C4768" t="s">
        <v>80</v>
      </c>
      <c r="D4768" t="s">
        <v>97</v>
      </c>
      <c r="E4768" t="s">
        <v>146</v>
      </c>
      <c r="F4768" t="s">
        <v>13810</v>
      </c>
      <c r="G4768" t="s">
        <v>281</v>
      </c>
      <c r="H4768" t="s">
        <v>143</v>
      </c>
      <c r="I4768" t="s">
        <v>135</v>
      </c>
      <c r="J4768" t="s">
        <v>136</v>
      </c>
      <c r="K4768" t="s">
        <v>167</v>
      </c>
      <c r="L4768" t="s">
        <v>13811</v>
      </c>
      <c r="M4768" t="s">
        <v>13812</v>
      </c>
      <c r="N4768">
        <v>10.359444443999999</v>
      </c>
      <c r="O4768">
        <v>0</v>
      </c>
      <c r="P4768">
        <v>48</v>
      </c>
      <c r="Q4768">
        <v>0</v>
      </c>
      <c r="R4768">
        <v>24</v>
      </c>
      <c r="S4768">
        <v>0</v>
      </c>
      <c r="T4768">
        <v>12</v>
      </c>
      <c r="U4768">
        <v>0</v>
      </c>
      <c r="V4768">
        <v>0</v>
      </c>
      <c r="W4768">
        <v>0</v>
      </c>
      <c r="X4768">
        <v>325.42798950373367</v>
      </c>
      <c r="Y4768">
        <v>0</v>
      </c>
      <c r="Z4768">
        <v>74.597926132527405</v>
      </c>
      <c r="AA4768">
        <v>0</v>
      </c>
      <c r="AB4768">
        <v>198.83752330071758</v>
      </c>
      <c r="AC4768">
        <v>0</v>
      </c>
      <c r="AD4768">
        <v>0</v>
      </c>
      <c r="AE4768">
        <v>598.86343893697858</v>
      </c>
    </row>
    <row r="4769" spans="1:31" x14ac:dyDescent="0.25">
      <c r="A4769">
        <v>1674367</v>
      </c>
      <c r="B4769">
        <v>1</v>
      </c>
      <c r="C4769" t="s">
        <v>80</v>
      </c>
      <c r="D4769" t="s">
        <v>82</v>
      </c>
      <c r="E4769" t="s">
        <v>164</v>
      </c>
      <c r="F4769" t="s">
        <v>193</v>
      </c>
      <c r="G4769" t="s">
        <v>166</v>
      </c>
      <c r="H4769" t="s">
        <v>134</v>
      </c>
      <c r="I4769" t="s">
        <v>135</v>
      </c>
      <c r="J4769" t="s">
        <v>136</v>
      </c>
      <c r="K4769" t="s">
        <v>167</v>
      </c>
      <c r="L4769" t="s">
        <v>13813</v>
      </c>
      <c r="M4769" t="s">
        <v>13814</v>
      </c>
      <c r="N4769">
        <v>0.12111111099999999</v>
      </c>
      <c r="O4769">
        <v>0</v>
      </c>
      <c r="P4769">
        <v>5313</v>
      </c>
      <c r="Q4769">
        <v>0</v>
      </c>
      <c r="R4769">
        <v>0</v>
      </c>
      <c r="S4769">
        <v>1</v>
      </c>
      <c r="T4769">
        <v>2732</v>
      </c>
      <c r="U4769">
        <v>0</v>
      </c>
      <c r="V4769">
        <v>2</v>
      </c>
      <c r="W4769">
        <v>0</v>
      </c>
      <c r="X4769">
        <v>174.88117326358565</v>
      </c>
      <c r="Y4769">
        <v>0</v>
      </c>
      <c r="Z4769">
        <v>0</v>
      </c>
      <c r="AA4769">
        <v>8.799247630109269</v>
      </c>
      <c r="AB4769">
        <v>134.4739541287974</v>
      </c>
      <c r="AC4769">
        <v>0</v>
      </c>
      <c r="AD4769">
        <v>0.63254911571777328</v>
      </c>
      <c r="AE4769">
        <v>318.78692413821011</v>
      </c>
    </row>
    <row r="4770" spans="1:31" x14ac:dyDescent="0.25">
      <c r="A4770">
        <v>1674908</v>
      </c>
      <c r="B4770">
        <v>1</v>
      </c>
      <c r="C4770" t="s">
        <v>80</v>
      </c>
      <c r="D4770" t="s">
        <v>86</v>
      </c>
      <c r="E4770" t="s">
        <v>151</v>
      </c>
      <c r="F4770" t="s">
        <v>13815</v>
      </c>
      <c r="G4770" t="s">
        <v>153</v>
      </c>
      <c r="H4770" t="s">
        <v>143</v>
      </c>
      <c r="I4770" t="s">
        <v>135</v>
      </c>
      <c r="J4770" t="s">
        <v>136</v>
      </c>
      <c r="K4770" t="s">
        <v>137</v>
      </c>
      <c r="L4770" t="s">
        <v>13816</v>
      </c>
      <c r="M4770" t="s">
        <v>13817</v>
      </c>
      <c r="N4770">
        <v>2.551111111</v>
      </c>
      <c r="O4770">
        <v>0</v>
      </c>
      <c r="P4770">
        <v>161</v>
      </c>
      <c r="Q4770">
        <v>0</v>
      </c>
      <c r="R4770">
        <v>0</v>
      </c>
      <c r="S4770">
        <v>0</v>
      </c>
      <c r="T4770">
        <v>6</v>
      </c>
      <c r="U4770">
        <v>0</v>
      </c>
      <c r="V4770">
        <v>0</v>
      </c>
      <c r="W4770">
        <v>0</v>
      </c>
      <c r="X4770">
        <v>139.53326418203889</v>
      </c>
      <c r="Y4770">
        <v>0</v>
      </c>
      <c r="Z4770">
        <v>0</v>
      </c>
      <c r="AA4770">
        <v>0</v>
      </c>
      <c r="AB4770">
        <v>12.438251057725349</v>
      </c>
      <c r="AC4770">
        <v>0</v>
      </c>
      <c r="AD4770">
        <v>0</v>
      </c>
      <c r="AE4770">
        <v>151.97151523976424</v>
      </c>
    </row>
    <row r="4771" spans="1:31" x14ac:dyDescent="0.25">
      <c r="A4771">
        <v>1675054</v>
      </c>
      <c r="B4771">
        <v>1</v>
      </c>
      <c r="C4771" t="s">
        <v>80</v>
      </c>
      <c r="D4771" t="s">
        <v>96</v>
      </c>
      <c r="E4771" t="s">
        <v>7370</v>
      </c>
      <c r="F4771" t="s">
        <v>13818</v>
      </c>
      <c r="G4771" t="s">
        <v>161</v>
      </c>
      <c r="H4771" t="s">
        <v>134</v>
      </c>
      <c r="I4771" t="s">
        <v>135</v>
      </c>
      <c r="J4771" t="s">
        <v>136</v>
      </c>
      <c r="K4771" t="s">
        <v>137</v>
      </c>
      <c r="L4771" t="s">
        <v>13819</v>
      </c>
      <c r="M4771" t="s">
        <v>13820</v>
      </c>
      <c r="N4771">
        <v>0.43583333299999999</v>
      </c>
      <c r="O4771">
        <v>3</v>
      </c>
      <c r="P4771">
        <v>657</v>
      </c>
      <c r="Q4771">
        <v>0</v>
      </c>
      <c r="R4771">
        <v>24</v>
      </c>
      <c r="S4771">
        <v>1</v>
      </c>
      <c r="T4771">
        <v>195</v>
      </c>
      <c r="U4771">
        <v>0</v>
      </c>
      <c r="V4771">
        <v>0</v>
      </c>
      <c r="W4771">
        <v>6.7679764160308871</v>
      </c>
      <c r="X4771">
        <v>126.96213265588241</v>
      </c>
      <c r="Y4771">
        <v>0</v>
      </c>
      <c r="Z4771">
        <v>5.3338667657906003</v>
      </c>
      <c r="AA4771">
        <v>2.2668380306580689</v>
      </c>
      <c r="AB4771">
        <v>95.232064887142045</v>
      </c>
      <c r="AC4771">
        <v>0</v>
      </c>
      <c r="AD4771">
        <v>0</v>
      </c>
      <c r="AE4771">
        <v>236.56287875550402</v>
      </c>
    </row>
    <row r="4772" spans="1:31" x14ac:dyDescent="0.25">
      <c r="A4772">
        <v>1675437</v>
      </c>
      <c r="B4772">
        <v>1</v>
      </c>
      <c r="C4772" t="s">
        <v>80</v>
      </c>
      <c r="D4772" t="s">
        <v>94</v>
      </c>
      <c r="E4772" t="s">
        <v>151</v>
      </c>
      <c r="F4772" t="s">
        <v>13821</v>
      </c>
      <c r="G4772" t="s">
        <v>222</v>
      </c>
      <c r="H4772" t="s">
        <v>143</v>
      </c>
      <c r="I4772" t="s">
        <v>135</v>
      </c>
      <c r="J4772" t="s">
        <v>136</v>
      </c>
      <c r="K4772" t="s">
        <v>137</v>
      </c>
      <c r="L4772" t="s">
        <v>13822</v>
      </c>
      <c r="M4772" t="s">
        <v>13823</v>
      </c>
      <c r="N4772">
        <v>2.841388888</v>
      </c>
      <c r="O4772">
        <v>0</v>
      </c>
      <c r="P4772">
        <v>67</v>
      </c>
      <c r="Q4772">
        <v>0</v>
      </c>
      <c r="R4772">
        <v>0</v>
      </c>
      <c r="S4772">
        <v>0</v>
      </c>
      <c r="T4772">
        <v>2</v>
      </c>
      <c r="U4772">
        <v>0</v>
      </c>
      <c r="V4772">
        <v>0</v>
      </c>
      <c r="W4772">
        <v>0</v>
      </c>
      <c r="X4772">
        <v>45.235467364074246</v>
      </c>
      <c r="Y4772">
        <v>0</v>
      </c>
      <c r="Z4772">
        <v>0</v>
      </c>
      <c r="AA4772">
        <v>0</v>
      </c>
      <c r="AB4772">
        <v>2.7993761753405556E-3</v>
      </c>
      <c r="AC4772">
        <v>0</v>
      </c>
      <c r="AD4772">
        <v>0</v>
      </c>
      <c r="AE4772">
        <v>45.238266740249585</v>
      </c>
    </row>
    <row r="4773" spans="1:31" x14ac:dyDescent="0.25">
      <c r="A4773">
        <v>1674939</v>
      </c>
      <c r="B4773">
        <v>1</v>
      </c>
      <c r="C4773" t="s">
        <v>80</v>
      </c>
      <c r="D4773" t="s">
        <v>97</v>
      </c>
      <c r="E4773" t="s">
        <v>151</v>
      </c>
      <c r="F4773" t="s">
        <v>13824</v>
      </c>
      <c r="G4773" t="s">
        <v>222</v>
      </c>
      <c r="H4773" t="s">
        <v>143</v>
      </c>
      <c r="I4773" t="s">
        <v>135</v>
      </c>
      <c r="J4773" t="s">
        <v>136</v>
      </c>
      <c r="K4773" t="s">
        <v>137</v>
      </c>
      <c r="L4773" t="s">
        <v>13825</v>
      </c>
      <c r="M4773" t="s">
        <v>13826</v>
      </c>
      <c r="N4773">
        <v>4.4788888880000002</v>
      </c>
      <c r="O4773">
        <v>0</v>
      </c>
      <c r="P4773">
        <v>22</v>
      </c>
      <c r="Q4773">
        <v>0</v>
      </c>
      <c r="R4773">
        <v>25</v>
      </c>
      <c r="S4773">
        <v>0</v>
      </c>
      <c r="T4773">
        <v>7</v>
      </c>
      <c r="U4773">
        <v>0</v>
      </c>
      <c r="V4773">
        <v>0</v>
      </c>
      <c r="W4773">
        <v>0</v>
      </c>
      <c r="X4773">
        <v>48.816317480090632</v>
      </c>
      <c r="Y4773">
        <v>0</v>
      </c>
      <c r="Z4773">
        <v>60.814406063650075</v>
      </c>
      <c r="AA4773">
        <v>0</v>
      </c>
      <c r="AB4773">
        <v>8.5955003822823777</v>
      </c>
      <c r="AC4773">
        <v>0</v>
      </c>
      <c r="AD4773">
        <v>0</v>
      </c>
      <c r="AE4773">
        <v>118.2262239260231</v>
      </c>
    </row>
    <row r="4774" spans="1:31" x14ac:dyDescent="0.25">
      <c r="A4774">
        <v>1675200</v>
      </c>
      <c r="B4774">
        <v>1</v>
      </c>
      <c r="C4774" t="s">
        <v>80</v>
      </c>
      <c r="D4774" t="s">
        <v>85</v>
      </c>
      <c r="E4774" t="s">
        <v>151</v>
      </c>
      <c r="F4774" t="s">
        <v>13827</v>
      </c>
      <c r="G4774" t="s">
        <v>486</v>
      </c>
      <c r="H4774" t="s">
        <v>143</v>
      </c>
      <c r="I4774" t="s">
        <v>135</v>
      </c>
      <c r="J4774" t="s">
        <v>136</v>
      </c>
      <c r="K4774" t="s">
        <v>137</v>
      </c>
      <c r="L4774" t="s">
        <v>13828</v>
      </c>
      <c r="M4774" t="s">
        <v>13829</v>
      </c>
      <c r="N4774">
        <v>3.2205555549999998</v>
      </c>
      <c r="O4774">
        <v>0</v>
      </c>
      <c r="P4774">
        <v>251</v>
      </c>
      <c r="Q4774">
        <v>0</v>
      </c>
      <c r="R4774">
        <v>0</v>
      </c>
      <c r="S4774">
        <v>0</v>
      </c>
      <c r="T4774">
        <v>26</v>
      </c>
      <c r="U4774">
        <v>0</v>
      </c>
      <c r="V4774">
        <v>0</v>
      </c>
      <c r="W4774">
        <v>0</v>
      </c>
      <c r="X4774">
        <v>289.2374491072498</v>
      </c>
      <c r="Y4774">
        <v>0</v>
      </c>
      <c r="Z4774">
        <v>0</v>
      </c>
      <c r="AA4774">
        <v>0</v>
      </c>
      <c r="AB4774">
        <v>87.835483597978666</v>
      </c>
      <c r="AC4774">
        <v>0</v>
      </c>
      <c r="AD4774">
        <v>0</v>
      </c>
      <c r="AE4774">
        <v>377.07293270522848</v>
      </c>
    </row>
    <row r="4775" spans="1:31" x14ac:dyDescent="0.25">
      <c r="A4775">
        <v>1675223</v>
      </c>
      <c r="B4775">
        <v>1</v>
      </c>
      <c r="C4775" t="s">
        <v>80</v>
      </c>
      <c r="D4775" t="s">
        <v>106</v>
      </c>
      <c r="E4775" t="s">
        <v>159</v>
      </c>
      <c r="F4775" t="s">
        <v>13830</v>
      </c>
      <c r="G4775" t="s">
        <v>596</v>
      </c>
      <c r="H4775" t="s">
        <v>134</v>
      </c>
      <c r="I4775" t="s">
        <v>135</v>
      </c>
      <c r="J4775" t="s">
        <v>136</v>
      </c>
      <c r="K4775" t="s">
        <v>137</v>
      </c>
      <c r="L4775" t="s">
        <v>13831</v>
      </c>
      <c r="M4775" t="s">
        <v>13832</v>
      </c>
      <c r="N4775">
        <v>2.4994444439999999</v>
      </c>
      <c r="O4775">
        <v>0</v>
      </c>
      <c r="P4775">
        <v>90</v>
      </c>
      <c r="Q4775">
        <v>0</v>
      </c>
      <c r="R4775">
        <v>0</v>
      </c>
      <c r="S4775">
        <v>0</v>
      </c>
      <c r="T4775">
        <v>10</v>
      </c>
      <c r="U4775">
        <v>0</v>
      </c>
      <c r="V4775">
        <v>0</v>
      </c>
      <c r="W4775">
        <v>0</v>
      </c>
      <c r="X4775">
        <v>41.109445038486236</v>
      </c>
      <c r="Y4775">
        <v>0</v>
      </c>
      <c r="Z4775">
        <v>0</v>
      </c>
      <c r="AA4775">
        <v>0</v>
      </c>
      <c r="AB4775">
        <v>16.988367537541848</v>
      </c>
      <c r="AC4775">
        <v>0</v>
      </c>
      <c r="AD4775">
        <v>0</v>
      </c>
      <c r="AE4775">
        <v>58.097812576028083</v>
      </c>
    </row>
    <row r="4776" spans="1:31" x14ac:dyDescent="0.25">
      <c r="A4776">
        <v>1674988</v>
      </c>
      <c r="B4776">
        <v>1</v>
      </c>
      <c r="C4776" t="s">
        <v>80</v>
      </c>
      <c r="D4776" t="s">
        <v>97</v>
      </c>
      <c r="E4776" t="s">
        <v>151</v>
      </c>
      <c r="F4776" t="s">
        <v>13833</v>
      </c>
      <c r="G4776" t="s">
        <v>153</v>
      </c>
      <c r="H4776" t="s">
        <v>143</v>
      </c>
      <c r="I4776" t="s">
        <v>135</v>
      </c>
      <c r="J4776" t="s">
        <v>136</v>
      </c>
      <c r="K4776" t="s">
        <v>137</v>
      </c>
      <c r="L4776" t="s">
        <v>13834</v>
      </c>
      <c r="M4776" t="s">
        <v>13835</v>
      </c>
      <c r="N4776">
        <v>5.1036111110000002</v>
      </c>
      <c r="O4776">
        <v>0</v>
      </c>
      <c r="P4776">
        <v>16</v>
      </c>
      <c r="Q4776">
        <v>0</v>
      </c>
      <c r="R4776">
        <v>6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45.070598669219358</v>
      </c>
      <c r="Y4776">
        <v>0</v>
      </c>
      <c r="Z4776">
        <v>6.3544507027126107</v>
      </c>
      <c r="AA4776">
        <v>0</v>
      </c>
      <c r="AB4776">
        <v>0</v>
      </c>
      <c r="AC4776">
        <v>0</v>
      </c>
      <c r="AD4776">
        <v>0</v>
      </c>
      <c r="AE4776">
        <v>51.425049371931969</v>
      </c>
    </row>
    <row r="4777" spans="1:31" x14ac:dyDescent="0.25">
      <c r="A4777">
        <v>1674962</v>
      </c>
      <c r="B4777">
        <v>1</v>
      </c>
      <c r="C4777" t="s">
        <v>80</v>
      </c>
      <c r="D4777" t="s">
        <v>83</v>
      </c>
      <c r="E4777" t="s">
        <v>151</v>
      </c>
      <c r="F4777" t="s">
        <v>13836</v>
      </c>
      <c r="G4777" t="s">
        <v>153</v>
      </c>
      <c r="H4777" t="s">
        <v>143</v>
      </c>
      <c r="I4777" t="s">
        <v>135</v>
      </c>
      <c r="J4777" t="s">
        <v>136</v>
      </c>
      <c r="K4777" t="s">
        <v>137</v>
      </c>
      <c r="L4777" t="s">
        <v>13837</v>
      </c>
      <c r="M4777" t="s">
        <v>13838</v>
      </c>
      <c r="N4777">
        <v>2.5122222220000001</v>
      </c>
      <c r="O4777">
        <v>0</v>
      </c>
      <c r="P4777">
        <v>271</v>
      </c>
      <c r="Q4777">
        <v>0</v>
      </c>
      <c r="R4777">
        <v>0</v>
      </c>
      <c r="S4777">
        <v>0</v>
      </c>
      <c r="T4777">
        <v>7</v>
      </c>
      <c r="U4777">
        <v>0</v>
      </c>
      <c r="V4777">
        <v>0</v>
      </c>
      <c r="W4777">
        <v>0</v>
      </c>
      <c r="X4777">
        <v>177.88319630248975</v>
      </c>
      <c r="Y4777">
        <v>0</v>
      </c>
      <c r="Z4777">
        <v>0</v>
      </c>
      <c r="AA4777">
        <v>0</v>
      </c>
      <c r="AB4777">
        <v>16.662418930346551</v>
      </c>
      <c r="AC4777">
        <v>0</v>
      </c>
      <c r="AD4777">
        <v>0</v>
      </c>
      <c r="AE4777">
        <v>194.5456152328363</v>
      </c>
    </row>
    <row r="4778" spans="1:31" x14ac:dyDescent="0.25">
      <c r="A4778">
        <v>1674919</v>
      </c>
      <c r="B4778">
        <v>1</v>
      </c>
      <c r="C4778" t="s">
        <v>81</v>
      </c>
      <c r="D4778" t="s">
        <v>114</v>
      </c>
      <c r="E4778" t="s">
        <v>151</v>
      </c>
      <c r="F4778" t="s">
        <v>13839</v>
      </c>
      <c r="G4778" t="s">
        <v>153</v>
      </c>
      <c r="H4778" t="s">
        <v>143</v>
      </c>
      <c r="I4778" t="s">
        <v>135</v>
      </c>
      <c r="J4778" t="s">
        <v>136</v>
      </c>
      <c r="K4778" t="s">
        <v>137</v>
      </c>
      <c r="L4778" t="s">
        <v>13840</v>
      </c>
      <c r="M4778" t="s">
        <v>13841</v>
      </c>
      <c r="N4778">
        <v>0.32861111100000001</v>
      </c>
      <c r="O4778">
        <v>0</v>
      </c>
      <c r="P4778">
        <v>56</v>
      </c>
      <c r="Q4778">
        <v>0</v>
      </c>
      <c r="R4778">
        <v>0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1.7141929826450222</v>
      </c>
      <c r="Y4778">
        <v>0</v>
      </c>
      <c r="Z4778">
        <v>0</v>
      </c>
      <c r="AA4778">
        <v>0</v>
      </c>
      <c r="AB4778">
        <v>0.10937366838418222</v>
      </c>
      <c r="AC4778">
        <v>0</v>
      </c>
      <c r="AD4778">
        <v>0</v>
      </c>
      <c r="AE4778">
        <v>1.8235666510292043</v>
      </c>
    </row>
    <row r="4779" spans="1:31" x14ac:dyDescent="0.25">
      <c r="A4779">
        <v>1674796</v>
      </c>
      <c r="B4779">
        <v>1</v>
      </c>
      <c r="C4779" t="s">
        <v>81</v>
      </c>
      <c r="D4779" t="s">
        <v>120</v>
      </c>
      <c r="E4779" t="s">
        <v>140</v>
      </c>
      <c r="F4779" t="s">
        <v>13842</v>
      </c>
      <c r="G4779" t="s">
        <v>197</v>
      </c>
      <c r="H4779" t="s">
        <v>143</v>
      </c>
      <c r="I4779" t="s">
        <v>135</v>
      </c>
      <c r="J4779" t="s">
        <v>136</v>
      </c>
      <c r="K4779" t="s">
        <v>137</v>
      </c>
      <c r="L4779" t="s">
        <v>13843</v>
      </c>
      <c r="M4779" t="s">
        <v>13844</v>
      </c>
      <c r="N4779">
        <v>1.2524999999999999</v>
      </c>
      <c r="O4779">
        <v>0</v>
      </c>
      <c r="P4779">
        <v>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0.13515577777895665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0.13515577777895665</v>
      </c>
    </row>
    <row r="4780" spans="1:31" x14ac:dyDescent="0.25">
      <c r="A4780">
        <v>1675088</v>
      </c>
      <c r="B4780">
        <v>1</v>
      </c>
      <c r="C4780" t="s">
        <v>81</v>
      </c>
      <c r="D4780" t="s">
        <v>121</v>
      </c>
      <c r="E4780" t="s">
        <v>159</v>
      </c>
      <c r="F4780" t="s">
        <v>13845</v>
      </c>
      <c r="G4780" t="s">
        <v>596</v>
      </c>
      <c r="H4780" t="s">
        <v>134</v>
      </c>
      <c r="I4780" t="s">
        <v>135</v>
      </c>
      <c r="J4780" t="s">
        <v>136</v>
      </c>
      <c r="K4780" t="s">
        <v>137</v>
      </c>
      <c r="L4780" t="s">
        <v>13846</v>
      </c>
      <c r="M4780" t="s">
        <v>13847</v>
      </c>
      <c r="N4780">
        <v>2.8138888880000001</v>
      </c>
      <c r="O4780">
        <v>0</v>
      </c>
      <c r="P4780">
        <v>50</v>
      </c>
      <c r="Q4780">
        <v>0</v>
      </c>
      <c r="R4780">
        <v>11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19.783994584550396</v>
      </c>
      <c r="Y4780">
        <v>0</v>
      </c>
      <c r="Z4780">
        <v>3.1681592218624877</v>
      </c>
      <c r="AA4780">
        <v>0</v>
      </c>
      <c r="AB4780">
        <v>0.20856035727958333</v>
      </c>
      <c r="AC4780">
        <v>0</v>
      </c>
      <c r="AD4780">
        <v>0</v>
      </c>
      <c r="AE4780">
        <v>23.160714163692468</v>
      </c>
    </row>
    <row r="4781" spans="1:31" x14ac:dyDescent="0.25">
      <c r="A4781">
        <v>1674590</v>
      </c>
      <c r="B4781">
        <v>1</v>
      </c>
      <c r="C4781" t="s">
        <v>80</v>
      </c>
      <c r="D4781" t="s">
        <v>97</v>
      </c>
      <c r="E4781" t="s">
        <v>151</v>
      </c>
      <c r="F4781" t="s">
        <v>13848</v>
      </c>
      <c r="G4781" t="s">
        <v>222</v>
      </c>
      <c r="H4781" t="s">
        <v>143</v>
      </c>
      <c r="I4781" t="s">
        <v>135</v>
      </c>
      <c r="J4781" t="s">
        <v>136</v>
      </c>
      <c r="K4781" t="s">
        <v>137</v>
      </c>
      <c r="L4781" t="s">
        <v>13849</v>
      </c>
      <c r="M4781" t="s">
        <v>13850</v>
      </c>
      <c r="N4781">
        <v>2.9952777770000001</v>
      </c>
      <c r="O4781">
        <v>0</v>
      </c>
      <c r="P4781">
        <v>31</v>
      </c>
      <c r="Q4781">
        <v>0</v>
      </c>
      <c r="R4781">
        <v>0</v>
      </c>
      <c r="S4781">
        <v>0</v>
      </c>
      <c r="T4781">
        <v>3</v>
      </c>
      <c r="U4781">
        <v>0</v>
      </c>
      <c r="V4781">
        <v>0</v>
      </c>
      <c r="W4781">
        <v>0</v>
      </c>
      <c r="X4781">
        <v>35.332169313002609</v>
      </c>
      <c r="Y4781">
        <v>0</v>
      </c>
      <c r="Z4781">
        <v>0</v>
      </c>
      <c r="AA4781">
        <v>0</v>
      </c>
      <c r="AB4781">
        <v>0.51900326858646717</v>
      </c>
      <c r="AC4781">
        <v>0</v>
      </c>
      <c r="AD4781">
        <v>0</v>
      </c>
      <c r="AE4781">
        <v>35.851172581589076</v>
      </c>
    </row>
    <row r="4782" spans="1:31" x14ac:dyDescent="0.25">
      <c r="A4782">
        <v>1674398</v>
      </c>
      <c r="B4782">
        <v>1</v>
      </c>
      <c r="C4782" t="s">
        <v>80</v>
      </c>
      <c r="D4782" t="s">
        <v>96</v>
      </c>
      <c r="E4782" t="s">
        <v>151</v>
      </c>
      <c r="F4782" t="s">
        <v>221</v>
      </c>
      <c r="G4782" t="s">
        <v>153</v>
      </c>
      <c r="H4782" t="s">
        <v>143</v>
      </c>
      <c r="I4782" t="s">
        <v>135</v>
      </c>
      <c r="J4782" t="s">
        <v>136</v>
      </c>
      <c r="K4782" t="s">
        <v>137</v>
      </c>
      <c r="L4782" t="s">
        <v>13851</v>
      </c>
      <c r="M4782" t="s">
        <v>13852</v>
      </c>
      <c r="N4782">
        <v>1.326944444</v>
      </c>
      <c r="O4782">
        <v>0</v>
      </c>
      <c r="P4782">
        <v>52</v>
      </c>
      <c r="Q4782">
        <v>0</v>
      </c>
      <c r="R4782">
        <v>0</v>
      </c>
      <c r="S4782">
        <v>0</v>
      </c>
      <c r="T4782">
        <v>1</v>
      </c>
      <c r="U4782">
        <v>0</v>
      </c>
      <c r="V4782">
        <v>0</v>
      </c>
      <c r="W4782">
        <v>0</v>
      </c>
      <c r="X4782">
        <v>52.69354735396918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52.69354735396918</v>
      </c>
    </row>
    <row r="4783" spans="1:31" x14ac:dyDescent="0.25">
      <c r="A4783">
        <v>1675231</v>
      </c>
      <c r="B4783">
        <v>1</v>
      </c>
      <c r="C4783" t="s">
        <v>81</v>
      </c>
      <c r="D4783" t="s">
        <v>113</v>
      </c>
      <c r="E4783" t="s">
        <v>151</v>
      </c>
      <c r="F4783" t="s">
        <v>13853</v>
      </c>
      <c r="G4783" t="s">
        <v>153</v>
      </c>
      <c r="H4783" t="s">
        <v>143</v>
      </c>
      <c r="I4783" t="s">
        <v>135</v>
      </c>
      <c r="J4783" t="s">
        <v>136</v>
      </c>
      <c r="K4783" t="s">
        <v>137</v>
      </c>
      <c r="L4783" t="s">
        <v>13854</v>
      </c>
      <c r="M4783" t="s">
        <v>13855</v>
      </c>
      <c r="N4783">
        <v>2.9111111109999999</v>
      </c>
      <c r="O4783">
        <v>0</v>
      </c>
      <c r="P4783">
        <v>7</v>
      </c>
      <c r="Q4783">
        <v>0</v>
      </c>
      <c r="R4783">
        <v>1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2.7641552051333478</v>
      </c>
      <c r="Y4783">
        <v>0</v>
      </c>
      <c r="Z4783">
        <v>0.155574750037</v>
      </c>
      <c r="AA4783">
        <v>0</v>
      </c>
      <c r="AB4783">
        <v>0</v>
      </c>
      <c r="AC4783">
        <v>0</v>
      </c>
      <c r="AD4783">
        <v>0</v>
      </c>
      <c r="AE4783">
        <v>2.9197299551703479</v>
      </c>
    </row>
    <row r="4784" spans="1:31" x14ac:dyDescent="0.25">
      <c r="A4784">
        <v>1674888</v>
      </c>
      <c r="B4784">
        <v>1</v>
      </c>
      <c r="C4784" t="s">
        <v>80</v>
      </c>
      <c r="D4784" t="s">
        <v>105</v>
      </c>
      <c r="E4784" t="s">
        <v>159</v>
      </c>
      <c r="F4784" t="s">
        <v>13856</v>
      </c>
      <c r="G4784" t="s">
        <v>161</v>
      </c>
      <c r="H4784" t="s">
        <v>134</v>
      </c>
      <c r="I4784" t="s">
        <v>173</v>
      </c>
      <c r="J4784" t="s">
        <v>136</v>
      </c>
      <c r="K4784" t="s">
        <v>137</v>
      </c>
      <c r="L4784" t="s">
        <v>13857</v>
      </c>
      <c r="M4784" t="s">
        <v>13858</v>
      </c>
      <c r="N4784">
        <v>8.3333330000000001E-3</v>
      </c>
      <c r="O4784">
        <v>1</v>
      </c>
      <c r="P4784">
        <v>1461</v>
      </c>
      <c r="Q4784">
        <v>0</v>
      </c>
      <c r="R4784">
        <v>0</v>
      </c>
      <c r="S4784">
        <v>2</v>
      </c>
      <c r="T4784">
        <v>52</v>
      </c>
      <c r="U4784">
        <v>0</v>
      </c>
      <c r="V4784">
        <v>0</v>
      </c>
      <c r="W4784">
        <v>4.9859350588666671E-3</v>
      </c>
      <c r="X4784">
        <v>2.922860245844896</v>
      </c>
      <c r="Y4784">
        <v>0</v>
      </c>
      <c r="Z4784">
        <v>0</v>
      </c>
      <c r="AA4784">
        <v>1.5060214344499999E-2</v>
      </c>
      <c r="AB4784">
        <v>0.34569190932825006</v>
      </c>
      <c r="AC4784">
        <v>0</v>
      </c>
      <c r="AD4784">
        <v>0</v>
      </c>
      <c r="AE4784">
        <v>3.2885983045765128</v>
      </c>
    </row>
    <row r="4785" spans="1:31" x14ac:dyDescent="0.25">
      <c r="A4785">
        <v>1675429</v>
      </c>
      <c r="B4785">
        <v>1</v>
      </c>
      <c r="C4785" t="s">
        <v>80</v>
      </c>
      <c r="D4785" t="s">
        <v>90</v>
      </c>
      <c r="E4785" t="s">
        <v>151</v>
      </c>
      <c r="F4785" t="s">
        <v>13601</v>
      </c>
      <c r="G4785" t="s">
        <v>153</v>
      </c>
      <c r="H4785" t="s">
        <v>143</v>
      </c>
      <c r="I4785" t="s">
        <v>135</v>
      </c>
      <c r="J4785" t="s">
        <v>136</v>
      </c>
      <c r="K4785" t="s">
        <v>137</v>
      </c>
      <c r="L4785" t="s">
        <v>13859</v>
      </c>
      <c r="M4785" t="s">
        <v>13860</v>
      </c>
      <c r="N4785">
        <v>0.68083333300000004</v>
      </c>
      <c r="O4785">
        <v>0</v>
      </c>
      <c r="P4785">
        <v>175</v>
      </c>
      <c r="Q4785">
        <v>0</v>
      </c>
      <c r="R4785">
        <v>0</v>
      </c>
      <c r="S4785">
        <v>0</v>
      </c>
      <c r="T4785">
        <v>3</v>
      </c>
      <c r="U4785">
        <v>0</v>
      </c>
      <c r="V4785">
        <v>0</v>
      </c>
      <c r="W4785">
        <v>0</v>
      </c>
      <c r="X4785">
        <v>38.01730829020218</v>
      </c>
      <c r="Y4785">
        <v>0</v>
      </c>
      <c r="Z4785">
        <v>0</v>
      </c>
      <c r="AA4785">
        <v>0</v>
      </c>
      <c r="AB4785">
        <v>0.80022470184586503</v>
      </c>
      <c r="AC4785">
        <v>0</v>
      </c>
      <c r="AD4785">
        <v>0</v>
      </c>
      <c r="AE4785">
        <v>38.817532992048044</v>
      </c>
    </row>
    <row r="4786" spans="1:31" x14ac:dyDescent="0.25">
      <c r="A4786">
        <v>1675180</v>
      </c>
      <c r="B4786">
        <v>1</v>
      </c>
      <c r="C4786" t="s">
        <v>81</v>
      </c>
      <c r="D4786" t="s">
        <v>128</v>
      </c>
      <c r="E4786" t="s">
        <v>151</v>
      </c>
      <c r="F4786" t="s">
        <v>13861</v>
      </c>
      <c r="G4786" t="s">
        <v>222</v>
      </c>
      <c r="H4786" t="s">
        <v>143</v>
      </c>
      <c r="I4786" t="s">
        <v>135</v>
      </c>
      <c r="J4786" t="s">
        <v>136</v>
      </c>
      <c r="K4786" t="s">
        <v>137</v>
      </c>
      <c r="L4786" t="s">
        <v>13862</v>
      </c>
      <c r="M4786" t="s">
        <v>13863</v>
      </c>
      <c r="N4786">
        <v>1.221666666</v>
      </c>
      <c r="O4786">
        <v>0</v>
      </c>
      <c r="P4786">
        <v>53</v>
      </c>
      <c r="Q4786">
        <v>0</v>
      </c>
      <c r="R4786">
        <v>12</v>
      </c>
      <c r="S4786">
        <v>0</v>
      </c>
      <c r="T4786">
        <v>5</v>
      </c>
      <c r="U4786">
        <v>0</v>
      </c>
      <c r="V4786">
        <v>0</v>
      </c>
      <c r="W4786">
        <v>0</v>
      </c>
      <c r="X4786">
        <v>17.431646333098755</v>
      </c>
      <c r="Y4786">
        <v>0</v>
      </c>
      <c r="Z4786">
        <v>1.8329854849077001</v>
      </c>
      <c r="AA4786">
        <v>0</v>
      </c>
      <c r="AB4786">
        <v>3.7456393032465867</v>
      </c>
      <c r="AC4786">
        <v>0</v>
      </c>
      <c r="AD4786">
        <v>0</v>
      </c>
      <c r="AE4786">
        <v>23.010271121253041</v>
      </c>
    </row>
    <row r="4787" spans="1:31" x14ac:dyDescent="0.25">
      <c r="A4787">
        <v>1675131</v>
      </c>
      <c r="B4787">
        <v>1</v>
      </c>
      <c r="C4787" t="s">
        <v>81</v>
      </c>
      <c r="D4787" t="s">
        <v>117</v>
      </c>
      <c r="E4787" t="s">
        <v>146</v>
      </c>
      <c r="F4787" t="s">
        <v>13864</v>
      </c>
      <c r="G4787" t="s">
        <v>148</v>
      </c>
      <c r="H4787" t="s">
        <v>143</v>
      </c>
      <c r="I4787" t="s">
        <v>135</v>
      </c>
      <c r="J4787" t="s">
        <v>136</v>
      </c>
      <c r="K4787" t="s">
        <v>137</v>
      </c>
      <c r="L4787" t="s">
        <v>13865</v>
      </c>
      <c r="M4787" t="s">
        <v>13866</v>
      </c>
      <c r="N4787">
        <v>0.694722222</v>
      </c>
      <c r="O4787">
        <v>0</v>
      </c>
      <c r="P4787">
        <v>14</v>
      </c>
      <c r="Q4787">
        <v>1</v>
      </c>
      <c r="R4787">
        <v>2</v>
      </c>
      <c r="S4787">
        <v>0</v>
      </c>
      <c r="T4787">
        <v>1</v>
      </c>
      <c r="U4787">
        <v>0</v>
      </c>
      <c r="V4787">
        <v>0</v>
      </c>
      <c r="W4787">
        <v>0</v>
      </c>
      <c r="X4787">
        <v>1.5651525525660099</v>
      </c>
      <c r="Y4787">
        <v>1.8686579112890285</v>
      </c>
      <c r="Z4787">
        <v>0.15066065853970778</v>
      </c>
      <c r="AA4787">
        <v>0</v>
      </c>
      <c r="AB4787">
        <v>0.60645554651559119</v>
      </c>
      <c r="AC4787">
        <v>0</v>
      </c>
      <c r="AD4787">
        <v>0</v>
      </c>
      <c r="AE4787">
        <v>4.190926668910337</v>
      </c>
    </row>
    <row r="4788" spans="1:31" x14ac:dyDescent="0.25">
      <c r="A4788">
        <v>1674639</v>
      </c>
      <c r="B4788">
        <v>1</v>
      </c>
      <c r="C4788" t="s">
        <v>80</v>
      </c>
      <c r="D4788" t="s">
        <v>99</v>
      </c>
      <c r="E4788" t="s">
        <v>151</v>
      </c>
      <c r="F4788" t="s">
        <v>1334</v>
      </c>
      <c r="G4788" t="s">
        <v>222</v>
      </c>
      <c r="H4788" t="s">
        <v>143</v>
      </c>
      <c r="I4788" t="s">
        <v>135</v>
      </c>
      <c r="J4788" t="s">
        <v>136</v>
      </c>
      <c r="K4788" t="s">
        <v>137</v>
      </c>
      <c r="L4788" t="s">
        <v>13867</v>
      </c>
      <c r="M4788" t="s">
        <v>13868</v>
      </c>
      <c r="N4788">
        <v>15.650833333</v>
      </c>
      <c r="O4788">
        <v>0</v>
      </c>
      <c r="P4788">
        <v>44</v>
      </c>
      <c r="Q4788">
        <v>0</v>
      </c>
      <c r="R4788">
        <v>0</v>
      </c>
      <c r="S4788">
        <v>0</v>
      </c>
      <c r="T4788">
        <v>9</v>
      </c>
      <c r="U4788">
        <v>0</v>
      </c>
      <c r="V4788">
        <v>0</v>
      </c>
      <c r="W4788">
        <v>0</v>
      </c>
      <c r="X4788">
        <v>221.90057343047923</v>
      </c>
      <c r="Y4788">
        <v>0</v>
      </c>
      <c r="Z4788">
        <v>0</v>
      </c>
      <c r="AA4788">
        <v>0</v>
      </c>
      <c r="AB4788">
        <v>108.59189278538815</v>
      </c>
      <c r="AC4788">
        <v>0</v>
      </c>
      <c r="AD4788">
        <v>0</v>
      </c>
      <c r="AE4788">
        <v>330.49246621586735</v>
      </c>
    </row>
    <row r="4789" spans="1:31" x14ac:dyDescent="0.25">
      <c r="A4789">
        <v>1675323</v>
      </c>
      <c r="B4789">
        <v>1</v>
      </c>
      <c r="C4789" t="s">
        <v>80</v>
      </c>
      <c r="D4789" t="s">
        <v>106</v>
      </c>
      <c r="E4789" t="s">
        <v>131</v>
      </c>
      <c r="F4789" t="s">
        <v>1558</v>
      </c>
      <c r="G4789" t="s">
        <v>161</v>
      </c>
      <c r="H4789" t="s">
        <v>134</v>
      </c>
      <c r="I4789" t="s">
        <v>135</v>
      </c>
      <c r="J4789" t="s">
        <v>136</v>
      </c>
      <c r="K4789" t="s">
        <v>137</v>
      </c>
      <c r="L4789" t="s">
        <v>13869</v>
      </c>
      <c r="M4789" t="s">
        <v>13870</v>
      </c>
      <c r="N4789">
        <v>5.8333333000000001E-2</v>
      </c>
      <c r="O4789">
        <v>0</v>
      </c>
      <c r="P4789">
        <v>2253</v>
      </c>
      <c r="Q4789">
        <v>21</v>
      </c>
      <c r="R4789">
        <v>200</v>
      </c>
      <c r="S4789">
        <v>17</v>
      </c>
      <c r="T4789">
        <v>324</v>
      </c>
      <c r="U4789">
        <v>0</v>
      </c>
      <c r="V4789">
        <v>0</v>
      </c>
      <c r="W4789">
        <v>0</v>
      </c>
      <c r="X4789">
        <v>21.058284861662603</v>
      </c>
      <c r="Y4789">
        <v>1.5696481171270666</v>
      </c>
      <c r="Z4789">
        <v>6.8588852109023746</v>
      </c>
      <c r="AA4789">
        <v>3.0275099788205417</v>
      </c>
      <c r="AB4789">
        <v>8.1990791600926727</v>
      </c>
      <c r="AC4789">
        <v>0</v>
      </c>
      <c r="AD4789">
        <v>0</v>
      </c>
      <c r="AE4789">
        <v>40.713407328605257</v>
      </c>
    </row>
    <row r="4790" spans="1:31" x14ac:dyDescent="0.25">
      <c r="A4790">
        <v>1674490</v>
      </c>
      <c r="B4790">
        <v>1</v>
      </c>
      <c r="C4790" t="s">
        <v>81</v>
      </c>
      <c r="D4790" t="s">
        <v>121</v>
      </c>
      <c r="E4790" t="s">
        <v>146</v>
      </c>
      <c r="F4790" t="s">
        <v>13871</v>
      </c>
      <c r="G4790" t="s">
        <v>253</v>
      </c>
      <c r="H4790" t="s">
        <v>143</v>
      </c>
      <c r="I4790" t="s">
        <v>135</v>
      </c>
      <c r="J4790" t="s">
        <v>136</v>
      </c>
      <c r="K4790" t="s">
        <v>167</v>
      </c>
      <c r="L4790" t="s">
        <v>13793</v>
      </c>
      <c r="M4790" t="s">
        <v>13872</v>
      </c>
      <c r="N4790">
        <v>1.9016666659999999</v>
      </c>
      <c r="O4790">
        <v>0</v>
      </c>
      <c r="P4790">
        <v>38</v>
      </c>
      <c r="Q4790">
        <v>0</v>
      </c>
      <c r="R4790">
        <v>1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9.3525394488411955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9.3525394488411955</v>
      </c>
    </row>
    <row r="4791" spans="1:31" x14ac:dyDescent="0.25">
      <c r="A4791">
        <v>1675472</v>
      </c>
      <c r="B4791">
        <v>1</v>
      </c>
      <c r="C4791" t="s">
        <v>80</v>
      </c>
      <c r="D4791" t="s">
        <v>99</v>
      </c>
      <c r="E4791" t="s">
        <v>164</v>
      </c>
      <c r="F4791" t="s">
        <v>13284</v>
      </c>
      <c r="G4791" t="s">
        <v>161</v>
      </c>
      <c r="H4791" t="s">
        <v>134</v>
      </c>
      <c r="I4791" t="s">
        <v>135</v>
      </c>
      <c r="J4791" t="s">
        <v>136</v>
      </c>
      <c r="K4791" t="s">
        <v>137</v>
      </c>
      <c r="L4791" t="s">
        <v>13873</v>
      </c>
      <c r="M4791" t="s">
        <v>13874</v>
      </c>
      <c r="N4791">
        <v>5.7675000000000001</v>
      </c>
      <c r="O4791">
        <v>14</v>
      </c>
      <c r="P4791">
        <v>456</v>
      </c>
      <c r="Q4791">
        <v>1</v>
      </c>
      <c r="R4791">
        <v>6</v>
      </c>
      <c r="S4791">
        <v>4</v>
      </c>
      <c r="T4791">
        <v>41</v>
      </c>
      <c r="U4791">
        <v>0</v>
      </c>
      <c r="V4791">
        <v>1</v>
      </c>
      <c r="W4791">
        <v>127.28836908747523</v>
      </c>
      <c r="X4791">
        <v>481.99616578340022</v>
      </c>
      <c r="Y4791">
        <v>1.7781647861951957</v>
      </c>
      <c r="Z4791">
        <v>6.1503324846538012</v>
      </c>
      <c r="AA4791">
        <v>185.52794775825126</v>
      </c>
      <c r="AB4791">
        <v>37.062833265519807</v>
      </c>
      <c r="AC4791">
        <v>0</v>
      </c>
      <c r="AD4791">
        <v>11.752317451783629</v>
      </c>
      <c r="AE4791">
        <v>851.556130617279</v>
      </c>
    </row>
    <row r="4792" spans="1:31" x14ac:dyDescent="0.25">
      <c r="A4792">
        <v>1675423</v>
      </c>
      <c r="B4792">
        <v>1</v>
      </c>
      <c r="C4792" t="s">
        <v>81</v>
      </c>
      <c r="D4792" t="s">
        <v>113</v>
      </c>
      <c r="E4792" t="s">
        <v>146</v>
      </c>
      <c r="F4792" t="s">
        <v>6228</v>
      </c>
      <c r="G4792" t="s">
        <v>148</v>
      </c>
      <c r="H4792" t="s">
        <v>143</v>
      </c>
      <c r="I4792" t="s">
        <v>135</v>
      </c>
      <c r="J4792" t="s">
        <v>136</v>
      </c>
      <c r="K4792" t="s">
        <v>137</v>
      </c>
      <c r="L4792" t="s">
        <v>13875</v>
      </c>
      <c r="M4792" t="s">
        <v>13876</v>
      </c>
      <c r="N4792">
        <v>0.55833333299999999</v>
      </c>
      <c r="O4792">
        <v>0</v>
      </c>
      <c r="P4792">
        <v>225</v>
      </c>
      <c r="Q4792">
        <v>0</v>
      </c>
      <c r="R4792">
        <v>0</v>
      </c>
      <c r="S4792">
        <v>0</v>
      </c>
      <c r="T4792">
        <v>49</v>
      </c>
      <c r="U4792">
        <v>0</v>
      </c>
      <c r="V4792">
        <v>0</v>
      </c>
      <c r="W4792">
        <v>0</v>
      </c>
      <c r="X4792">
        <v>27.025054426856567</v>
      </c>
      <c r="Y4792">
        <v>0</v>
      </c>
      <c r="Z4792">
        <v>0</v>
      </c>
      <c r="AA4792">
        <v>0</v>
      </c>
      <c r="AB4792">
        <v>15.034138964939467</v>
      </c>
      <c r="AC4792">
        <v>0</v>
      </c>
      <c r="AD4792">
        <v>0</v>
      </c>
      <c r="AE4792">
        <v>42.059193391796036</v>
      </c>
    </row>
    <row r="4793" spans="1:31" x14ac:dyDescent="0.25">
      <c r="A4793">
        <v>1674390</v>
      </c>
      <c r="B4793">
        <v>1</v>
      </c>
      <c r="C4793" t="s">
        <v>80</v>
      </c>
      <c r="D4793" t="s">
        <v>85</v>
      </c>
      <c r="E4793" t="s">
        <v>7370</v>
      </c>
      <c r="F4793" t="s">
        <v>13877</v>
      </c>
      <c r="G4793" t="s">
        <v>281</v>
      </c>
      <c r="H4793" t="s">
        <v>134</v>
      </c>
      <c r="I4793" t="s">
        <v>135</v>
      </c>
      <c r="J4793" t="s">
        <v>136</v>
      </c>
      <c r="K4793" t="s">
        <v>167</v>
      </c>
      <c r="L4793" t="s">
        <v>13878</v>
      </c>
      <c r="M4793" t="s">
        <v>13879</v>
      </c>
      <c r="N4793">
        <v>10.483784166</v>
      </c>
      <c r="O4793">
        <v>0</v>
      </c>
      <c r="P4793">
        <v>1238</v>
      </c>
      <c r="Q4793">
        <v>0</v>
      </c>
      <c r="R4793">
        <v>0</v>
      </c>
      <c r="S4793">
        <v>0</v>
      </c>
      <c r="T4793">
        <v>119</v>
      </c>
      <c r="U4793">
        <v>0</v>
      </c>
      <c r="V4793">
        <v>0</v>
      </c>
      <c r="W4793">
        <v>0</v>
      </c>
      <c r="X4793">
        <v>4614.8452809932814</v>
      </c>
      <c r="Y4793">
        <v>0</v>
      </c>
      <c r="Z4793">
        <v>0</v>
      </c>
      <c r="AA4793">
        <v>0</v>
      </c>
      <c r="AB4793">
        <v>2064.9676344408504</v>
      </c>
      <c r="AC4793">
        <v>0</v>
      </c>
      <c r="AD4793">
        <v>0</v>
      </c>
      <c r="AE4793">
        <v>6679.8129154341314</v>
      </c>
    </row>
    <row r="4794" spans="1:31" x14ac:dyDescent="0.25">
      <c r="A4794">
        <v>1674931</v>
      </c>
      <c r="B4794">
        <v>1</v>
      </c>
      <c r="C4794" t="s">
        <v>80</v>
      </c>
      <c r="D4794" t="s">
        <v>100</v>
      </c>
      <c r="E4794" t="s">
        <v>159</v>
      </c>
      <c r="F4794" t="s">
        <v>13880</v>
      </c>
      <c r="G4794" t="s">
        <v>566</v>
      </c>
      <c r="H4794" t="s">
        <v>134</v>
      </c>
      <c r="I4794" t="s">
        <v>135</v>
      </c>
      <c r="J4794" t="s">
        <v>136</v>
      </c>
      <c r="K4794" t="s">
        <v>137</v>
      </c>
      <c r="L4794" t="s">
        <v>13881</v>
      </c>
      <c r="M4794" t="s">
        <v>13882</v>
      </c>
      <c r="N4794">
        <v>2.4072222220000001</v>
      </c>
      <c r="O4794">
        <v>0</v>
      </c>
      <c r="P4794">
        <v>6</v>
      </c>
      <c r="Q4794">
        <v>1</v>
      </c>
      <c r="R4794">
        <v>3</v>
      </c>
      <c r="S4794">
        <v>1</v>
      </c>
      <c r="T4794">
        <v>1</v>
      </c>
      <c r="U4794">
        <v>0</v>
      </c>
      <c r="V4794">
        <v>0</v>
      </c>
      <c r="W4794">
        <v>0</v>
      </c>
      <c r="X4794">
        <v>2.632858164325377</v>
      </c>
      <c r="Y4794">
        <v>6.0787560608889786</v>
      </c>
      <c r="Z4794">
        <v>0.95965487429535501</v>
      </c>
      <c r="AA4794">
        <v>3.5496429907326918</v>
      </c>
      <c r="AB4794">
        <v>4.0684263269162049</v>
      </c>
      <c r="AC4794">
        <v>0</v>
      </c>
      <c r="AD4794">
        <v>0</v>
      </c>
      <c r="AE4794">
        <v>17.289338417158604</v>
      </c>
    </row>
    <row r="4795" spans="1:31" x14ac:dyDescent="0.25">
      <c r="A4795">
        <v>1675022</v>
      </c>
      <c r="B4795">
        <v>1</v>
      </c>
      <c r="C4795" t="s">
        <v>80</v>
      </c>
      <c r="D4795" t="s">
        <v>93</v>
      </c>
      <c r="E4795" t="s">
        <v>151</v>
      </c>
      <c r="F4795" t="s">
        <v>1360</v>
      </c>
      <c r="G4795" t="s">
        <v>486</v>
      </c>
      <c r="H4795" t="s">
        <v>143</v>
      </c>
      <c r="I4795" t="s">
        <v>135</v>
      </c>
      <c r="J4795" t="s">
        <v>136</v>
      </c>
      <c r="K4795" t="s">
        <v>137</v>
      </c>
      <c r="L4795" t="s">
        <v>13883</v>
      </c>
      <c r="M4795" t="s">
        <v>13884</v>
      </c>
      <c r="N4795">
        <v>6.0575000000000001</v>
      </c>
      <c r="O4795">
        <v>0</v>
      </c>
      <c r="P4795">
        <v>17</v>
      </c>
      <c r="Q4795">
        <v>0</v>
      </c>
      <c r="R4795">
        <v>0</v>
      </c>
      <c r="S4795">
        <v>0</v>
      </c>
      <c r="T4795">
        <v>1</v>
      </c>
      <c r="U4795">
        <v>0</v>
      </c>
      <c r="V4795">
        <v>0</v>
      </c>
      <c r="W4795">
        <v>0</v>
      </c>
      <c r="X4795">
        <v>22.899335723830092</v>
      </c>
      <c r="Y4795">
        <v>0</v>
      </c>
      <c r="Z4795">
        <v>0</v>
      </c>
      <c r="AA4795">
        <v>0</v>
      </c>
      <c r="AB4795">
        <v>1.0470107754888889E-3</v>
      </c>
      <c r="AC4795">
        <v>0</v>
      </c>
      <c r="AD4795">
        <v>0</v>
      </c>
      <c r="AE4795">
        <v>22.900382734605582</v>
      </c>
    </row>
    <row r="4796" spans="1:31" x14ac:dyDescent="0.25">
      <c r="A4796">
        <v>1674951</v>
      </c>
      <c r="B4796">
        <v>1</v>
      </c>
      <c r="C4796" t="s">
        <v>80</v>
      </c>
      <c r="D4796" t="s">
        <v>105</v>
      </c>
      <c r="E4796" t="s">
        <v>151</v>
      </c>
      <c r="F4796" t="s">
        <v>13885</v>
      </c>
      <c r="G4796" t="s">
        <v>153</v>
      </c>
      <c r="H4796" t="s">
        <v>143</v>
      </c>
      <c r="I4796" t="s">
        <v>135</v>
      </c>
      <c r="J4796" t="s">
        <v>136</v>
      </c>
      <c r="K4796" t="s">
        <v>137</v>
      </c>
      <c r="L4796" t="s">
        <v>13886</v>
      </c>
      <c r="M4796" t="s">
        <v>13887</v>
      </c>
      <c r="N4796">
        <v>3.6844444439999999</v>
      </c>
      <c r="O4796">
        <v>0</v>
      </c>
      <c r="P4796">
        <v>154</v>
      </c>
      <c r="Q4796">
        <v>0</v>
      </c>
      <c r="R4796">
        <v>0</v>
      </c>
      <c r="S4796">
        <v>0</v>
      </c>
      <c r="T4796">
        <v>12</v>
      </c>
      <c r="U4796">
        <v>0</v>
      </c>
      <c r="V4796">
        <v>0</v>
      </c>
      <c r="W4796">
        <v>0</v>
      </c>
      <c r="X4796">
        <v>179.45683744193227</v>
      </c>
      <c r="Y4796">
        <v>0</v>
      </c>
      <c r="Z4796">
        <v>0</v>
      </c>
      <c r="AA4796">
        <v>0</v>
      </c>
      <c r="AB4796">
        <v>22.331674011248914</v>
      </c>
      <c r="AC4796">
        <v>0</v>
      </c>
      <c r="AD4796">
        <v>0</v>
      </c>
      <c r="AE4796">
        <v>201.78851145318117</v>
      </c>
    </row>
    <row r="4797" spans="1:31" x14ac:dyDescent="0.25">
      <c r="A4797">
        <v>1674619</v>
      </c>
      <c r="B4797">
        <v>1</v>
      </c>
      <c r="C4797" t="s">
        <v>81</v>
      </c>
      <c r="D4797" t="s">
        <v>127</v>
      </c>
      <c r="E4797" t="s">
        <v>146</v>
      </c>
      <c r="F4797" t="s">
        <v>13581</v>
      </c>
      <c r="G4797" t="s">
        <v>153</v>
      </c>
      <c r="H4797" t="s">
        <v>143</v>
      </c>
      <c r="I4797" t="s">
        <v>135</v>
      </c>
      <c r="J4797" t="s">
        <v>136</v>
      </c>
      <c r="K4797" t="s">
        <v>137</v>
      </c>
      <c r="L4797" t="s">
        <v>13888</v>
      </c>
      <c r="M4797" t="s">
        <v>13889</v>
      </c>
      <c r="N4797">
        <v>6.0802777770000001</v>
      </c>
      <c r="O4797">
        <v>0</v>
      </c>
      <c r="P4797">
        <v>478</v>
      </c>
      <c r="Q4797">
        <v>0</v>
      </c>
      <c r="R4797">
        <v>0</v>
      </c>
      <c r="S4797">
        <v>0</v>
      </c>
      <c r="T4797">
        <v>31</v>
      </c>
      <c r="U4797">
        <v>0</v>
      </c>
      <c r="V4797">
        <v>0</v>
      </c>
      <c r="W4797">
        <v>0</v>
      </c>
      <c r="X4797">
        <v>730.91083258617437</v>
      </c>
      <c r="Y4797">
        <v>0</v>
      </c>
      <c r="Z4797">
        <v>0</v>
      </c>
      <c r="AA4797">
        <v>0</v>
      </c>
      <c r="AB4797">
        <v>166.66712678237272</v>
      </c>
      <c r="AC4797">
        <v>0</v>
      </c>
      <c r="AD4797">
        <v>0</v>
      </c>
      <c r="AE4797">
        <v>897.57795936854711</v>
      </c>
    </row>
    <row r="4798" spans="1:31" x14ac:dyDescent="0.25">
      <c r="A4798">
        <v>1675045</v>
      </c>
      <c r="B4798">
        <v>1</v>
      </c>
      <c r="C4798" t="s">
        <v>80</v>
      </c>
      <c r="D4798" t="s">
        <v>96</v>
      </c>
      <c r="E4798" t="s">
        <v>159</v>
      </c>
      <c r="F4798" t="s">
        <v>13890</v>
      </c>
      <c r="G4798" t="s">
        <v>596</v>
      </c>
      <c r="H4798" t="s">
        <v>134</v>
      </c>
      <c r="I4798" t="s">
        <v>135</v>
      </c>
      <c r="J4798" t="s">
        <v>136</v>
      </c>
      <c r="K4798" t="s">
        <v>137</v>
      </c>
      <c r="L4798" t="s">
        <v>13891</v>
      </c>
      <c r="M4798" t="s">
        <v>13892</v>
      </c>
      <c r="N4798">
        <v>2.688055555</v>
      </c>
      <c r="O4798">
        <v>0</v>
      </c>
      <c r="P4798">
        <v>121</v>
      </c>
      <c r="Q4798">
        <v>0</v>
      </c>
      <c r="R4798">
        <v>9</v>
      </c>
      <c r="S4798">
        <v>0</v>
      </c>
      <c r="T4798">
        <v>11</v>
      </c>
      <c r="U4798">
        <v>0</v>
      </c>
      <c r="V4798">
        <v>0</v>
      </c>
      <c r="W4798">
        <v>0</v>
      </c>
      <c r="X4798">
        <v>134.69623459013519</v>
      </c>
      <c r="Y4798">
        <v>0</v>
      </c>
      <c r="Z4798">
        <v>12.529117312699723</v>
      </c>
      <c r="AA4798">
        <v>0</v>
      </c>
      <c r="AB4798">
        <v>22.247598465677083</v>
      </c>
      <c r="AC4798">
        <v>0</v>
      </c>
      <c r="AD4798">
        <v>0</v>
      </c>
      <c r="AE4798">
        <v>169.47295036851199</v>
      </c>
    </row>
    <row r="4799" spans="1:31" x14ac:dyDescent="0.25">
      <c r="A4799">
        <v>1674713</v>
      </c>
      <c r="B4799">
        <v>1</v>
      </c>
      <c r="C4799" t="s">
        <v>80</v>
      </c>
      <c r="D4799" t="s">
        <v>97</v>
      </c>
      <c r="E4799" t="s">
        <v>151</v>
      </c>
      <c r="F4799" t="s">
        <v>13893</v>
      </c>
      <c r="G4799" t="s">
        <v>222</v>
      </c>
      <c r="H4799" t="s">
        <v>143</v>
      </c>
      <c r="I4799" t="s">
        <v>135</v>
      </c>
      <c r="J4799" t="s">
        <v>136</v>
      </c>
      <c r="K4799" t="s">
        <v>137</v>
      </c>
      <c r="L4799" t="s">
        <v>13894</v>
      </c>
      <c r="M4799" t="s">
        <v>13895</v>
      </c>
      <c r="N4799">
        <v>8.8502777770000005</v>
      </c>
      <c r="O4799">
        <v>0</v>
      </c>
      <c r="P4799">
        <v>19</v>
      </c>
      <c r="Q4799">
        <v>0</v>
      </c>
      <c r="R4799">
        <v>1</v>
      </c>
      <c r="S4799">
        <v>0</v>
      </c>
      <c r="T4799">
        <v>1</v>
      </c>
      <c r="U4799">
        <v>0</v>
      </c>
      <c r="V4799">
        <v>0</v>
      </c>
      <c r="W4799">
        <v>0</v>
      </c>
      <c r="X4799">
        <v>54.86634583594968</v>
      </c>
      <c r="Y4799">
        <v>0</v>
      </c>
      <c r="Z4799">
        <v>3.5703507245461461</v>
      </c>
      <c r="AA4799">
        <v>0</v>
      </c>
      <c r="AB4799">
        <v>54.805667251357242</v>
      </c>
      <c r="AC4799">
        <v>0</v>
      </c>
      <c r="AD4799">
        <v>0</v>
      </c>
      <c r="AE4799">
        <v>113.24236381185307</v>
      </c>
    </row>
    <row r="4800" spans="1:31" x14ac:dyDescent="0.25">
      <c r="A4800">
        <v>1674928</v>
      </c>
      <c r="B4800">
        <v>1</v>
      </c>
      <c r="C4800" t="s">
        <v>80</v>
      </c>
      <c r="D4800" t="s">
        <v>93</v>
      </c>
      <c r="E4800" t="s">
        <v>146</v>
      </c>
      <c r="F4800" t="s">
        <v>13896</v>
      </c>
      <c r="G4800" t="s">
        <v>3582</v>
      </c>
      <c r="H4800" t="s">
        <v>143</v>
      </c>
      <c r="I4800" t="s">
        <v>135</v>
      </c>
      <c r="J4800" t="s">
        <v>136</v>
      </c>
      <c r="K4800" t="s">
        <v>137</v>
      </c>
      <c r="L4800" t="s">
        <v>13897</v>
      </c>
      <c r="M4800" t="s">
        <v>13898</v>
      </c>
      <c r="N4800">
        <v>0.53</v>
      </c>
      <c r="O4800">
        <v>0</v>
      </c>
      <c r="P4800">
        <v>15</v>
      </c>
      <c r="Q4800">
        <v>0</v>
      </c>
      <c r="R4800">
        <v>22</v>
      </c>
      <c r="S4800">
        <v>0</v>
      </c>
      <c r="T4800">
        <v>20</v>
      </c>
      <c r="U4800">
        <v>0</v>
      </c>
      <c r="V4800">
        <v>0</v>
      </c>
      <c r="W4800">
        <v>0</v>
      </c>
      <c r="X4800">
        <v>0.76818970285410482</v>
      </c>
      <c r="Y4800">
        <v>0</v>
      </c>
      <c r="Z4800">
        <v>8.183945631459153</v>
      </c>
      <c r="AA4800">
        <v>0</v>
      </c>
      <c r="AB4800">
        <v>13.669120028326295</v>
      </c>
      <c r="AC4800">
        <v>0</v>
      </c>
      <c r="AD4800">
        <v>0</v>
      </c>
      <c r="AE4800">
        <v>22.621255362639552</v>
      </c>
    </row>
    <row r="4801" spans="1:31" x14ac:dyDescent="0.25">
      <c r="A4801">
        <v>1675191</v>
      </c>
      <c r="B4801">
        <v>1</v>
      </c>
      <c r="C4801" t="s">
        <v>80</v>
      </c>
      <c r="D4801" t="s">
        <v>109</v>
      </c>
      <c r="E4801" t="s">
        <v>159</v>
      </c>
      <c r="F4801" t="s">
        <v>13899</v>
      </c>
      <c r="G4801" t="s">
        <v>1912</v>
      </c>
      <c r="H4801" t="s">
        <v>134</v>
      </c>
      <c r="I4801" t="s">
        <v>135</v>
      </c>
      <c r="J4801" t="s">
        <v>136</v>
      </c>
      <c r="K4801" t="s">
        <v>137</v>
      </c>
      <c r="L4801" t="s">
        <v>13900</v>
      </c>
      <c r="M4801" t="s">
        <v>13901</v>
      </c>
      <c r="N4801">
        <v>1.239166666</v>
      </c>
      <c r="O4801">
        <v>0</v>
      </c>
      <c r="P4801">
        <v>2944</v>
      </c>
      <c r="Q4801">
        <v>0</v>
      </c>
      <c r="R4801">
        <v>129</v>
      </c>
      <c r="S4801">
        <v>2</v>
      </c>
      <c r="T4801">
        <v>725</v>
      </c>
      <c r="U4801">
        <v>2</v>
      </c>
      <c r="V4801">
        <v>1</v>
      </c>
      <c r="W4801">
        <v>0</v>
      </c>
      <c r="X4801">
        <v>928.18550377107522</v>
      </c>
      <c r="Y4801">
        <v>0</v>
      </c>
      <c r="Z4801">
        <v>37.143301318317953</v>
      </c>
      <c r="AA4801">
        <v>3.5811402377224164</v>
      </c>
      <c r="AB4801">
        <v>416.33370458841296</v>
      </c>
      <c r="AC4801">
        <v>253.42690592016947</v>
      </c>
      <c r="AD4801">
        <v>97.806090245984876</v>
      </c>
      <c r="AE4801">
        <v>1736.4766460816829</v>
      </c>
    </row>
    <row r="4802" spans="1:31" x14ac:dyDescent="0.25">
      <c r="A4802">
        <v>1675168</v>
      </c>
      <c r="B4802">
        <v>1</v>
      </c>
      <c r="C4802" t="s">
        <v>80</v>
      </c>
      <c r="D4802" t="s">
        <v>92</v>
      </c>
      <c r="E4802" t="s">
        <v>164</v>
      </c>
      <c r="F4802" t="s">
        <v>3025</v>
      </c>
      <c r="G4802" t="s">
        <v>161</v>
      </c>
      <c r="H4802" t="s">
        <v>134</v>
      </c>
      <c r="I4802" t="s">
        <v>135</v>
      </c>
      <c r="J4802" t="s">
        <v>136</v>
      </c>
      <c r="K4802" t="s">
        <v>137</v>
      </c>
      <c r="L4802" t="s">
        <v>13902</v>
      </c>
      <c r="M4802" t="s">
        <v>13903</v>
      </c>
      <c r="N4802">
        <v>0.891666666</v>
      </c>
      <c r="O4802">
        <v>0</v>
      </c>
      <c r="P4802">
        <v>84</v>
      </c>
      <c r="Q4802">
        <v>7</v>
      </c>
      <c r="R4802">
        <v>20</v>
      </c>
      <c r="S4802">
        <v>3</v>
      </c>
      <c r="T4802">
        <v>3</v>
      </c>
      <c r="U4802">
        <v>0</v>
      </c>
      <c r="V4802">
        <v>0</v>
      </c>
      <c r="W4802">
        <v>0</v>
      </c>
      <c r="X4802">
        <v>17.232327031914792</v>
      </c>
      <c r="Y4802">
        <v>28.193098736882156</v>
      </c>
      <c r="Z4802">
        <v>0.92863621128684704</v>
      </c>
      <c r="AA4802">
        <v>141.95403081250109</v>
      </c>
      <c r="AB4802">
        <v>5.7966836792077068</v>
      </c>
      <c r="AC4802">
        <v>0</v>
      </c>
      <c r="AD4802">
        <v>0</v>
      </c>
      <c r="AE4802">
        <v>194.1047764717926</v>
      </c>
    </row>
    <row r="4803" spans="1:31" x14ac:dyDescent="0.25">
      <c r="A4803">
        <v>1674427</v>
      </c>
      <c r="B4803">
        <v>1</v>
      </c>
      <c r="C4803" t="s">
        <v>80</v>
      </c>
      <c r="D4803" t="s">
        <v>97</v>
      </c>
      <c r="E4803" t="s">
        <v>151</v>
      </c>
      <c r="F4803" t="s">
        <v>2069</v>
      </c>
      <c r="G4803" t="s">
        <v>281</v>
      </c>
      <c r="H4803" t="s">
        <v>143</v>
      </c>
      <c r="I4803" t="s">
        <v>135</v>
      </c>
      <c r="J4803" t="s">
        <v>136</v>
      </c>
      <c r="K4803" t="s">
        <v>167</v>
      </c>
      <c r="L4803" t="s">
        <v>13904</v>
      </c>
      <c r="M4803" t="s">
        <v>13905</v>
      </c>
      <c r="N4803">
        <v>8.4154813879999999</v>
      </c>
      <c r="O4803">
        <v>0</v>
      </c>
      <c r="P4803">
        <v>48</v>
      </c>
      <c r="Q4803">
        <v>0</v>
      </c>
      <c r="R4803">
        <v>1</v>
      </c>
      <c r="S4803">
        <v>0</v>
      </c>
      <c r="T4803">
        <v>1</v>
      </c>
      <c r="U4803">
        <v>0</v>
      </c>
      <c r="V4803">
        <v>0</v>
      </c>
      <c r="W4803">
        <v>0</v>
      </c>
      <c r="X4803">
        <v>151.40755718417753</v>
      </c>
      <c r="Y4803">
        <v>0</v>
      </c>
      <c r="Z4803">
        <v>0.28536382398366111</v>
      </c>
      <c r="AA4803">
        <v>0</v>
      </c>
      <c r="AB4803">
        <v>9.4378447934563372</v>
      </c>
      <c r="AC4803">
        <v>0</v>
      </c>
      <c r="AD4803">
        <v>0</v>
      </c>
      <c r="AE4803">
        <v>161.13076580161754</v>
      </c>
    </row>
    <row r="4804" spans="1:31" x14ac:dyDescent="0.25">
      <c r="A4804">
        <v>1675214</v>
      </c>
      <c r="B4804">
        <v>1</v>
      </c>
      <c r="C4804" t="s">
        <v>80</v>
      </c>
      <c r="D4804" t="s">
        <v>106</v>
      </c>
      <c r="E4804" t="s">
        <v>140</v>
      </c>
      <c r="F4804" t="s">
        <v>13906</v>
      </c>
      <c r="G4804" t="s">
        <v>197</v>
      </c>
      <c r="H4804" t="s">
        <v>143</v>
      </c>
      <c r="I4804" t="s">
        <v>135</v>
      </c>
      <c r="J4804" t="s">
        <v>136</v>
      </c>
      <c r="K4804" t="s">
        <v>137</v>
      </c>
      <c r="L4804" t="s">
        <v>13907</v>
      </c>
      <c r="M4804" t="s">
        <v>13908</v>
      </c>
      <c r="N4804">
        <v>2.4244444440000001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0.4525429039467645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0.4525429039467645</v>
      </c>
    </row>
    <row r="4805" spans="1:31" x14ac:dyDescent="0.25">
      <c r="A4805">
        <v>1675062</v>
      </c>
      <c r="B4805">
        <v>1</v>
      </c>
      <c r="C4805" t="s">
        <v>81</v>
      </c>
      <c r="D4805" t="s">
        <v>119</v>
      </c>
      <c r="E4805" t="s">
        <v>131</v>
      </c>
      <c r="F4805" t="s">
        <v>13798</v>
      </c>
      <c r="G4805" t="s">
        <v>161</v>
      </c>
      <c r="H4805" t="s">
        <v>134</v>
      </c>
      <c r="I4805" t="s">
        <v>173</v>
      </c>
      <c r="J4805" t="s">
        <v>136</v>
      </c>
      <c r="K4805" t="s">
        <v>137</v>
      </c>
      <c r="L4805" t="s">
        <v>13909</v>
      </c>
      <c r="M4805" t="s">
        <v>13910</v>
      </c>
      <c r="N4805">
        <v>2.7777769999999999E-3</v>
      </c>
      <c r="O4805">
        <v>0</v>
      </c>
      <c r="P4805">
        <v>988</v>
      </c>
      <c r="Q4805">
        <v>57</v>
      </c>
      <c r="R4805">
        <v>111</v>
      </c>
      <c r="S4805">
        <v>5</v>
      </c>
      <c r="T4805">
        <v>77</v>
      </c>
      <c r="U4805">
        <v>0</v>
      </c>
      <c r="V4805">
        <v>0</v>
      </c>
      <c r="W4805">
        <v>0</v>
      </c>
      <c r="X4805">
        <v>0.64938999801693309</v>
      </c>
      <c r="Y4805">
        <v>0.47424610332574169</v>
      </c>
      <c r="Z4805">
        <v>0.15194242167621391</v>
      </c>
      <c r="AA4805">
        <v>6.613185862586668E-2</v>
      </c>
      <c r="AB4805">
        <v>8.9077520528708376E-2</v>
      </c>
      <c r="AC4805">
        <v>0</v>
      </c>
      <c r="AD4805">
        <v>0</v>
      </c>
      <c r="AE4805">
        <v>1.4307879021734637</v>
      </c>
    </row>
    <row r="4806" spans="1:31" x14ac:dyDescent="0.25">
      <c r="A4806">
        <v>1674410</v>
      </c>
      <c r="B4806">
        <v>1</v>
      </c>
      <c r="C4806" t="s">
        <v>80</v>
      </c>
      <c r="D4806" t="s">
        <v>106</v>
      </c>
      <c r="E4806" t="s">
        <v>159</v>
      </c>
      <c r="F4806" t="s">
        <v>13911</v>
      </c>
      <c r="G4806" t="s">
        <v>281</v>
      </c>
      <c r="H4806" t="s">
        <v>134</v>
      </c>
      <c r="I4806" t="s">
        <v>135</v>
      </c>
      <c r="J4806" t="s">
        <v>136</v>
      </c>
      <c r="K4806" t="s">
        <v>167</v>
      </c>
      <c r="L4806" t="s">
        <v>13912</v>
      </c>
      <c r="M4806" t="s">
        <v>13913</v>
      </c>
      <c r="N4806">
        <v>9.2224016659999997</v>
      </c>
      <c r="O4806">
        <v>0</v>
      </c>
      <c r="P4806">
        <v>2</v>
      </c>
      <c r="Q4806">
        <v>0</v>
      </c>
      <c r="R4806">
        <v>36</v>
      </c>
      <c r="S4806">
        <v>0</v>
      </c>
      <c r="T4806">
        <v>6</v>
      </c>
      <c r="U4806">
        <v>0</v>
      </c>
      <c r="V4806">
        <v>0</v>
      </c>
      <c r="W4806">
        <v>0</v>
      </c>
      <c r="X4806">
        <v>4.3197997353237376</v>
      </c>
      <c r="Y4806">
        <v>0</v>
      </c>
      <c r="Z4806">
        <v>79.653861335507614</v>
      </c>
      <c r="AA4806">
        <v>0</v>
      </c>
      <c r="AB4806">
        <v>125.90366637295544</v>
      </c>
      <c r="AC4806">
        <v>0</v>
      </c>
      <c r="AD4806">
        <v>0</v>
      </c>
      <c r="AE4806">
        <v>209.87732744378678</v>
      </c>
    </row>
    <row r="4807" spans="1:31" x14ac:dyDescent="0.25">
      <c r="A4807">
        <v>1675406</v>
      </c>
      <c r="B4807">
        <v>1</v>
      </c>
      <c r="C4807" t="s">
        <v>80</v>
      </c>
      <c r="D4807" t="s">
        <v>97</v>
      </c>
      <c r="E4807" t="s">
        <v>200</v>
      </c>
      <c r="F4807" t="s">
        <v>13914</v>
      </c>
      <c r="G4807" t="s">
        <v>202</v>
      </c>
      <c r="H4807" t="s">
        <v>143</v>
      </c>
      <c r="I4807" t="s">
        <v>135</v>
      </c>
      <c r="J4807" t="s">
        <v>136</v>
      </c>
      <c r="K4807" t="s">
        <v>137</v>
      </c>
      <c r="L4807" t="s">
        <v>13915</v>
      </c>
      <c r="M4807" t="s">
        <v>13916</v>
      </c>
      <c r="N4807">
        <v>16.654444443999999</v>
      </c>
      <c r="O4807">
        <v>0</v>
      </c>
      <c r="P4807">
        <v>12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9.5854079910361722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9.5854079910361722</v>
      </c>
    </row>
    <row r="4808" spans="1:31" x14ac:dyDescent="0.25">
      <c r="A4808">
        <v>1675160</v>
      </c>
      <c r="B4808">
        <v>1</v>
      </c>
      <c r="C4808" t="s">
        <v>81</v>
      </c>
      <c r="D4808" t="s">
        <v>115</v>
      </c>
      <c r="E4808" t="s">
        <v>140</v>
      </c>
      <c r="F4808" t="s">
        <v>13917</v>
      </c>
      <c r="G4808" t="s">
        <v>197</v>
      </c>
      <c r="H4808" t="s">
        <v>143</v>
      </c>
      <c r="I4808" t="s">
        <v>135</v>
      </c>
      <c r="J4808" t="s">
        <v>136</v>
      </c>
      <c r="K4808" t="s">
        <v>137</v>
      </c>
      <c r="L4808" t="s">
        <v>13918</v>
      </c>
      <c r="M4808" t="s">
        <v>13919</v>
      </c>
      <c r="N4808">
        <v>1.4188888879999999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0.43006087021160616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0.43006087021160616</v>
      </c>
    </row>
    <row r="4809" spans="1:31" x14ac:dyDescent="0.25">
      <c r="A4809">
        <v>1675097</v>
      </c>
      <c r="B4809">
        <v>1</v>
      </c>
      <c r="C4809" t="s">
        <v>80</v>
      </c>
      <c r="D4809" t="s">
        <v>101</v>
      </c>
      <c r="E4809" t="s">
        <v>151</v>
      </c>
      <c r="F4809" t="s">
        <v>13920</v>
      </c>
      <c r="G4809" t="s">
        <v>153</v>
      </c>
      <c r="H4809" t="s">
        <v>143</v>
      </c>
      <c r="I4809" t="s">
        <v>135</v>
      </c>
      <c r="J4809" t="s">
        <v>136</v>
      </c>
      <c r="K4809" t="s">
        <v>137</v>
      </c>
      <c r="L4809" t="s">
        <v>13921</v>
      </c>
      <c r="M4809" t="s">
        <v>13922</v>
      </c>
      <c r="N4809">
        <v>3.6097222219999998</v>
      </c>
      <c r="O4809">
        <v>0</v>
      </c>
      <c r="P4809">
        <v>17</v>
      </c>
      <c r="Q4809">
        <v>0</v>
      </c>
      <c r="R4809">
        <v>0</v>
      </c>
      <c r="S4809">
        <v>0</v>
      </c>
      <c r="T4809">
        <v>3</v>
      </c>
      <c r="U4809">
        <v>0</v>
      </c>
      <c r="V4809">
        <v>0</v>
      </c>
      <c r="W4809">
        <v>0</v>
      </c>
      <c r="X4809">
        <v>18.942392783482678</v>
      </c>
      <c r="Y4809">
        <v>0</v>
      </c>
      <c r="Z4809">
        <v>0</v>
      </c>
      <c r="AA4809">
        <v>0</v>
      </c>
      <c r="AB4809">
        <v>8.5682648853334946</v>
      </c>
      <c r="AC4809">
        <v>0</v>
      </c>
      <c r="AD4809">
        <v>0</v>
      </c>
      <c r="AE4809">
        <v>27.510657668816172</v>
      </c>
    </row>
    <row r="4810" spans="1:31" x14ac:dyDescent="0.25">
      <c r="A4810">
        <v>1675108</v>
      </c>
      <c r="B4810">
        <v>1</v>
      </c>
      <c r="C4810" t="s">
        <v>80</v>
      </c>
      <c r="D4810" t="s">
        <v>108</v>
      </c>
      <c r="E4810" t="s">
        <v>146</v>
      </c>
      <c r="F4810" t="s">
        <v>13923</v>
      </c>
      <c r="G4810" t="s">
        <v>148</v>
      </c>
      <c r="H4810" t="s">
        <v>143</v>
      </c>
      <c r="I4810" t="s">
        <v>135</v>
      </c>
      <c r="J4810" t="s">
        <v>136</v>
      </c>
      <c r="K4810" t="s">
        <v>137</v>
      </c>
      <c r="L4810" t="s">
        <v>13924</v>
      </c>
      <c r="M4810" t="s">
        <v>13925</v>
      </c>
      <c r="N4810">
        <v>4.3119444439999999</v>
      </c>
      <c r="O4810">
        <v>0</v>
      </c>
      <c r="P4810">
        <v>39</v>
      </c>
      <c r="Q4810">
        <v>0</v>
      </c>
      <c r="R4810">
        <v>5</v>
      </c>
      <c r="S4810">
        <v>0</v>
      </c>
      <c r="T4810">
        <v>3</v>
      </c>
      <c r="U4810">
        <v>0</v>
      </c>
      <c r="V4810">
        <v>0</v>
      </c>
      <c r="W4810">
        <v>0</v>
      </c>
      <c r="X4810">
        <v>23.481834024198978</v>
      </c>
      <c r="Y4810">
        <v>0</v>
      </c>
      <c r="Z4810">
        <v>2.8501508470131416</v>
      </c>
      <c r="AA4810">
        <v>0</v>
      </c>
      <c r="AB4810">
        <v>7.8779061923333325E-4</v>
      </c>
      <c r="AC4810">
        <v>0</v>
      </c>
      <c r="AD4810">
        <v>0</v>
      </c>
      <c r="AE4810">
        <v>26.332772661831356</v>
      </c>
    </row>
    <row r="4811" spans="1:31" x14ac:dyDescent="0.25">
      <c r="A4811">
        <v>1674905</v>
      </c>
      <c r="B4811">
        <v>1</v>
      </c>
      <c r="C4811" t="s">
        <v>80</v>
      </c>
      <c r="D4811" t="s">
        <v>82</v>
      </c>
      <c r="E4811" t="s">
        <v>151</v>
      </c>
      <c r="F4811" t="s">
        <v>13926</v>
      </c>
      <c r="G4811" t="s">
        <v>153</v>
      </c>
      <c r="H4811" t="s">
        <v>143</v>
      </c>
      <c r="I4811" t="s">
        <v>135</v>
      </c>
      <c r="J4811" t="s">
        <v>136</v>
      </c>
      <c r="K4811" t="s">
        <v>137</v>
      </c>
      <c r="L4811" t="s">
        <v>13927</v>
      </c>
      <c r="M4811" t="s">
        <v>13928</v>
      </c>
      <c r="N4811">
        <v>2.903888888</v>
      </c>
      <c r="O4811">
        <v>0</v>
      </c>
      <c r="P4811">
        <v>118</v>
      </c>
      <c r="Q4811">
        <v>0</v>
      </c>
      <c r="R4811">
        <v>0</v>
      </c>
      <c r="S4811">
        <v>0</v>
      </c>
      <c r="T4811">
        <v>2</v>
      </c>
      <c r="U4811">
        <v>0</v>
      </c>
      <c r="V4811">
        <v>0</v>
      </c>
      <c r="W4811">
        <v>0</v>
      </c>
      <c r="X4811">
        <v>176.70597407830721</v>
      </c>
      <c r="Y4811">
        <v>0</v>
      </c>
      <c r="Z4811">
        <v>0</v>
      </c>
      <c r="AA4811">
        <v>0</v>
      </c>
      <c r="AB4811">
        <v>1.8557020828509805</v>
      </c>
      <c r="AC4811">
        <v>0</v>
      </c>
      <c r="AD4811">
        <v>0</v>
      </c>
      <c r="AE4811">
        <v>178.56167616115818</v>
      </c>
    </row>
    <row r="4812" spans="1:31" x14ac:dyDescent="0.25">
      <c r="A4812">
        <v>1675300</v>
      </c>
      <c r="B4812">
        <v>1</v>
      </c>
      <c r="C4812" t="s">
        <v>81</v>
      </c>
      <c r="D4812" t="s">
        <v>112</v>
      </c>
      <c r="E4812" t="s">
        <v>159</v>
      </c>
      <c r="F4812" t="s">
        <v>8102</v>
      </c>
      <c r="G4812" t="s">
        <v>161</v>
      </c>
      <c r="H4812" t="s">
        <v>134</v>
      </c>
      <c r="I4812" t="s">
        <v>135</v>
      </c>
      <c r="J4812" t="s">
        <v>136</v>
      </c>
      <c r="K4812" t="s">
        <v>137</v>
      </c>
      <c r="L4812" t="s">
        <v>13929</v>
      </c>
      <c r="M4812" t="s">
        <v>13930</v>
      </c>
      <c r="N4812">
        <v>0.35277777700000001</v>
      </c>
      <c r="O4812">
        <v>0</v>
      </c>
      <c r="P4812">
        <v>2748</v>
      </c>
      <c r="Q4812">
        <v>0</v>
      </c>
      <c r="R4812">
        <v>0</v>
      </c>
      <c r="S4812">
        <v>2</v>
      </c>
      <c r="T4812">
        <v>525</v>
      </c>
      <c r="U4812">
        <v>2</v>
      </c>
      <c r="V4812">
        <v>4</v>
      </c>
      <c r="W4812">
        <v>0</v>
      </c>
      <c r="X4812">
        <v>226.17148737334753</v>
      </c>
      <c r="Y4812">
        <v>0</v>
      </c>
      <c r="Z4812">
        <v>0</v>
      </c>
      <c r="AA4812">
        <v>2.3546503100151668</v>
      </c>
      <c r="AB4812">
        <v>68.839696449732656</v>
      </c>
      <c r="AC4812">
        <v>8.7924490903368788</v>
      </c>
      <c r="AD4812">
        <v>28.097458093549868</v>
      </c>
      <c r="AE4812">
        <v>334.2557413169821</v>
      </c>
    </row>
    <row r="4813" spans="1:31" x14ac:dyDescent="0.25">
      <c r="A4813">
        <v>1674759</v>
      </c>
      <c r="B4813">
        <v>1</v>
      </c>
      <c r="C4813" t="s">
        <v>80</v>
      </c>
      <c r="D4813" t="s">
        <v>106</v>
      </c>
      <c r="E4813" t="s">
        <v>146</v>
      </c>
      <c r="F4813" t="s">
        <v>13931</v>
      </c>
      <c r="G4813" t="s">
        <v>396</v>
      </c>
      <c r="H4813" t="s">
        <v>143</v>
      </c>
      <c r="I4813" t="s">
        <v>135</v>
      </c>
      <c r="J4813" t="s">
        <v>136</v>
      </c>
      <c r="K4813" t="s">
        <v>137</v>
      </c>
      <c r="L4813" t="s">
        <v>13932</v>
      </c>
      <c r="M4813" t="s">
        <v>13933</v>
      </c>
      <c r="N4813">
        <v>0.67944444400000004</v>
      </c>
      <c r="O4813">
        <v>0</v>
      </c>
      <c r="P4813">
        <v>29</v>
      </c>
      <c r="Q4813">
        <v>0</v>
      </c>
      <c r="R4813">
        <v>19</v>
      </c>
      <c r="S4813">
        <v>0</v>
      </c>
      <c r="T4813">
        <v>7</v>
      </c>
      <c r="U4813">
        <v>0</v>
      </c>
      <c r="V4813">
        <v>0</v>
      </c>
      <c r="W4813">
        <v>0</v>
      </c>
      <c r="X4813">
        <v>1.0346860142240271</v>
      </c>
      <c r="Y4813">
        <v>0</v>
      </c>
      <c r="Z4813">
        <v>0.23083979619667586</v>
      </c>
      <c r="AA4813">
        <v>0</v>
      </c>
      <c r="AB4813">
        <v>8.7029817535519957E-2</v>
      </c>
      <c r="AC4813">
        <v>0</v>
      </c>
      <c r="AD4813">
        <v>0</v>
      </c>
      <c r="AE4813">
        <v>1.352555627956223</v>
      </c>
    </row>
    <row r="4814" spans="1:31" x14ac:dyDescent="0.25">
      <c r="A4814">
        <v>1674513</v>
      </c>
      <c r="B4814">
        <v>1</v>
      </c>
      <c r="C4814" t="s">
        <v>80</v>
      </c>
      <c r="D4814" t="s">
        <v>92</v>
      </c>
      <c r="E4814" t="s">
        <v>151</v>
      </c>
      <c r="F4814" t="s">
        <v>13934</v>
      </c>
      <c r="G4814" t="s">
        <v>153</v>
      </c>
      <c r="H4814" t="s">
        <v>143</v>
      </c>
      <c r="I4814" t="s">
        <v>135</v>
      </c>
      <c r="J4814" t="s">
        <v>136</v>
      </c>
      <c r="K4814" t="s">
        <v>137</v>
      </c>
      <c r="L4814" t="s">
        <v>13935</v>
      </c>
      <c r="M4814" t="s">
        <v>13936</v>
      </c>
      <c r="N4814">
        <v>1.570277777</v>
      </c>
      <c r="O4814">
        <v>0</v>
      </c>
      <c r="P4814">
        <v>4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0.96625695747434992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0.96625695747434992</v>
      </c>
    </row>
    <row r="4815" spans="1:31" x14ac:dyDescent="0.25">
      <c r="A4815">
        <v>1675034</v>
      </c>
      <c r="B4815">
        <v>1</v>
      </c>
      <c r="C4815" t="s">
        <v>81</v>
      </c>
      <c r="D4815" t="s">
        <v>124</v>
      </c>
      <c r="E4815" t="s">
        <v>164</v>
      </c>
      <c r="F4815" t="s">
        <v>13937</v>
      </c>
      <c r="G4815" t="s">
        <v>161</v>
      </c>
      <c r="H4815" t="s">
        <v>134</v>
      </c>
      <c r="I4815" t="s">
        <v>135</v>
      </c>
      <c r="J4815" t="s">
        <v>136</v>
      </c>
      <c r="K4815" t="s">
        <v>137</v>
      </c>
      <c r="L4815" t="s">
        <v>13938</v>
      </c>
      <c r="M4815" t="s">
        <v>13939</v>
      </c>
      <c r="N4815">
        <v>0.80333333299999998</v>
      </c>
      <c r="O4815">
        <v>0</v>
      </c>
      <c r="P4815">
        <v>182</v>
      </c>
      <c r="Q4815">
        <v>39</v>
      </c>
      <c r="R4815">
        <v>121</v>
      </c>
      <c r="S4815">
        <v>8</v>
      </c>
      <c r="T4815">
        <v>20</v>
      </c>
      <c r="U4815">
        <v>1</v>
      </c>
      <c r="V4815">
        <v>0</v>
      </c>
      <c r="W4815">
        <v>0</v>
      </c>
      <c r="X4815">
        <v>24.934776884650542</v>
      </c>
      <c r="Y4815">
        <v>8.0909511980925579</v>
      </c>
      <c r="Z4815">
        <v>34.85818606506681</v>
      </c>
      <c r="AA4815">
        <v>34.850711125741753</v>
      </c>
      <c r="AB4815">
        <v>7.5437607446389663</v>
      </c>
      <c r="AC4815">
        <v>2.8507053921436136</v>
      </c>
      <c r="AD4815">
        <v>0</v>
      </c>
      <c r="AE4815">
        <v>113.12909141033425</v>
      </c>
    </row>
    <row r="4816" spans="1:31" x14ac:dyDescent="0.25">
      <c r="A4816">
        <v>1674536</v>
      </c>
      <c r="B4816">
        <v>1</v>
      </c>
      <c r="C4816" t="s">
        <v>80</v>
      </c>
      <c r="D4816" t="s">
        <v>82</v>
      </c>
      <c r="E4816" t="s">
        <v>140</v>
      </c>
      <c r="F4816" t="s">
        <v>13940</v>
      </c>
      <c r="G4816" t="s">
        <v>209</v>
      </c>
      <c r="H4816" t="s">
        <v>143</v>
      </c>
      <c r="I4816" t="s">
        <v>135</v>
      </c>
      <c r="J4816" t="s">
        <v>136</v>
      </c>
      <c r="K4816" t="s">
        <v>137</v>
      </c>
      <c r="L4816" t="s">
        <v>13941</v>
      </c>
      <c r="M4816" t="s">
        <v>13942</v>
      </c>
      <c r="N4816">
        <v>3.031666666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1.6991425956290258</v>
      </c>
      <c r="AC4816">
        <v>0</v>
      </c>
      <c r="AD4816">
        <v>0</v>
      </c>
      <c r="AE4816">
        <v>1.6991425956290258</v>
      </c>
    </row>
    <row r="4817" spans="1:31" x14ac:dyDescent="0.25">
      <c r="A4817">
        <v>1674607</v>
      </c>
      <c r="B4817">
        <v>1</v>
      </c>
      <c r="C4817" t="s">
        <v>81</v>
      </c>
      <c r="D4817" t="s">
        <v>125</v>
      </c>
      <c r="E4817" t="s">
        <v>140</v>
      </c>
      <c r="F4817" t="s">
        <v>13943</v>
      </c>
      <c r="G4817" t="s">
        <v>267</v>
      </c>
      <c r="H4817" t="s">
        <v>143</v>
      </c>
      <c r="I4817" t="s">
        <v>135</v>
      </c>
      <c r="J4817" t="s">
        <v>136</v>
      </c>
      <c r="K4817" t="s">
        <v>137</v>
      </c>
      <c r="L4817" t="s">
        <v>13944</v>
      </c>
      <c r="M4817" t="s">
        <v>13945</v>
      </c>
      <c r="N4817">
        <v>1.8633333329999999</v>
      </c>
      <c r="O4817">
        <v>0</v>
      </c>
      <c r="P4817">
        <v>2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0.6716012808191667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0.6716012808191667</v>
      </c>
    </row>
    <row r="4818" spans="1:31" x14ac:dyDescent="0.25">
      <c r="A4818">
        <v>1674418</v>
      </c>
      <c r="B4818">
        <v>1</v>
      </c>
      <c r="C4818" t="s">
        <v>81</v>
      </c>
      <c r="D4818" t="s">
        <v>118</v>
      </c>
      <c r="E4818" t="s">
        <v>146</v>
      </c>
      <c r="F4818" t="s">
        <v>5962</v>
      </c>
      <c r="G4818" t="s">
        <v>281</v>
      </c>
      <c r="H4818" t="s">
        <v>143</v>
      </c>
      <c r="I4818" t="s">
        <v>135</v>
      </c>
      <c r="J4818" t="s">
        <v>136</v>
      </c>
      <c r="K4818" t="s">
        <v>167</v>
      </c>
      <c r="L4818" t="s">
        <v>13946</v>
      </c>
      <c r="M4818" t="s">
        <v>13947</v>
      </c>
      <c r="N4818">
        <v>8.2539758330000002</v>
      </c>
      <c r="O4818">
        <v>0</v>
      </c>
      <c r="P4818">
        <v>106</v>
      </c>
      <c r="Q4818">
        <v>0</v>
      </c>
      <c r="R4818">
        <v>15</v>
      </c>
      <c r="S4818">
        <v>0</v>
      </c>
      <c r="T4818">
        <v>5</v>
      </c>
      <c r="U4818">
        <v>0</v>
      </c>
      <c r="V4818">
        <v>0</v>
      </c>
      <c r="W4818">
        <v>0</v>
      </c>
      <c r="X4818">
        <v>138.76837017680933</v>
      </c>
      <c r="Y4818">
        <v>0</v>
      </c>
      <c r="Z4818">
        <v>7.5716373749637871</v>
      </c>
      <c r="AA4818">
        <v>0</v>
      </c>
      <c r="AB4818">
        <v>4.4121704575313814</v>
      </c>
      <c r="AC4818">
        <v>0</v>
      </c>
      <c r="AD4818">
        <v>0</v>
      </c>
      <c r="AE4818">
        <v>150.75217800930449</v>
      </c>
    </row>
    <row r="4819" spans="1:31" x14ac:dyDescent="0.25">
      <c r="A4819">
        <v>1674630</v>
      </c>
      <c r="B4819">
        <v>1</v>
      </c>
      <c r="C4819" t="s">
        <v>80</v>
      </c>
      <c r="D4819" t="s">
        <v>101</v>
      </c>
      <c r="E4819" t="s">
        <v>151</v>
      </c>
      <c r="F4819" t="s">
        <v>6566</v>
      </c>
      <c r="G4819" t="s">
        <v>153</v>
      </c>
      <c r="H4819" t="s">
        <v>143</v>
      </c>
      <c r="I4819" t="s">
        <v>135</v>
      </c>
      <c r="J4819" t="s">
        <v>136</v>
      </c>
      <c r="K4819" t="s">
        <v>137</v>
      </c>
      <c r="L4819" t="s">
        <v>13948</v>
      </c>
      <c r="M4819" t="s">
        <v>13949</v>
      </c>
      <c r="N4819">
        <v>2.57</v>
      </c>
      <c r="O4819">
        <v>0</v>
      </c>
      <c r="P4819">
        <v>54</v>
      </c>
      <c r="Q4819">
        <v>0</v>
      </c>
      <c r="R4819">
        <v>1</v>
      </c>
      <c r="S4819">
        <v>0</v>
      </c>
      <c r="T4819">
        <v>3</v>
      </c>
      <c r="U4819">
        <v>0</v>
      </c>
      <c r="V4819">
        <v>0</v>
      </c>
      <c r="W4819">
        <v>0</v>
      </c>
      <c r="X4819">
        <v>22.323147633646379</v>
      </c>
      <c r="Y4819">
        <v>0</v>
      </c>
      <c r="Z4819">
        <v>0.13261773503342</v>
      </c>
      <c r="AA4819">
        <v>0</v>
      </c>
      <c r="AB4819">
        <v>7.6541036810351155</v>
      </c>
      <c r="AC4819">
        <v>0</v>
      </c>
      <c r="AD4819">
        <v>0</v>
      </c>
      <c r="AE4819">
        <v>30.109869049714916</v>
      </c>
    </row>
    <row r="4820" spans="1:31" x14ac:dyDescent="0.25">
      <c r="A4820">
        <v>1675363</v>
      </c>
      <c r="B4820">
        <v>1</v>
      </c>
      <c r="C4820" t="s">
        <v>80</v>
      </c>
      <c r="D4820" t="s">
        <v>91</v>
      </c>
      <c r="E4820" t="s">
        <v>164</v>
      </c>
      <c r="F4820" t="s">
        <v>4112</v>
      </c>
      <c r="G4820" t="s">
        <v>596</v>
      </c>
      <c r="H4820" t="s">
        <v>134</v>
      </c>
      <c r="I4820" t="s">
        <v>135</v>
      </c>
      <c r="J4820" t="s">
        <v>136</v>
      </c>
      <c r="K4820" t="s">
        <v>137</v>
      </c>
      <c r="L4820" t="s">
        <v>13950</v>
      </c>
      <c r="M4820" t="s">
        <v>13951</v>
      </c>
      <c r="N4820">
        <v>4.6855555549999997</v>
      </c>
      <c r="O4820">
        <v>2</v>
      </c>
      <c r="P4820">
        <v>0</v>
      </c>
      <c r="Q4820">
        <v>52</v>
      </c>
      <c r="R4820">
        <v>17</v>
      </c>
      <c r="S4820">
        <v>30</v>
      </c>
      <c r="T4820">
        <v>10</v>
      </c>
      <c r="U4820">
        <v>2</v>
      </c>
      <c r="V4820">
        <v>0</v>
      </c>
      <c r="W4820">
        <v>8.2951825548398048</v>
      </c>
      <c r="X4820">
        <v>0</v>
      </c>
      <c r="Y4820">
        <v>448.85193598471113</v>
      </c>
      <c r="Z4820">
        <v>49.301080164531975</v>
      </c>
      <c r="AA4820">
        <v>678.59768656813014</v>
      </c>
      <c r="AB4820">
        <v>44.30125429310921</v>
      </c>
      <c r="AC4820">
        <v>11.766433023793725</v>
      </c>
      <c r="AD4820">
        <v>0</v>
      </c>
      <c r="AE4820">
        <v>1241.1135725891161</v>
      </c>
    </row>
    <row r="4821" spans="1:31" x14ac:dyDescent="0.25">
      <c r="A4821">
        <v>1674865</v>
      </c>
      <c r="B4821">
        <v>1</v>
      </c>
      <c r="C4821" t="s">
        <v>80</v>
      </c>
      <c r="D4821" t="s">
        <v>97</v>
      </c>
      <c r="E4821" t="s">
        <v>151</v>
      </c>
      <c r="F4821" t="s">
        <v>13952</v>
      </c>
      <c r="G4821" t="s">
        <v>1095</v>
      </c>
      <c r="H4821" t="s">
        <v>143</v>
      </c>
      <c r="I4821" t="s">
        <v>135</v>
      </c>
      <c r="J4821" t="s">
        <v>136</v>
      </c>
      <c r="K4821" t="s">
        <v>137</v>
      </c>
      <c r="L4821" t="s">
        <v>13953</v>
      </c>
      <c r="M4821" t="s">
        <v>13954</v>
      </c>
      <c r="N4821">
        <v>3.125277777</v>
      </c>
      <c r="O4821">
        <v>0</v>
      </c>
      <c r="P4821">
        <v>74</v>
      </c>
      <c r="Q4821">
        <v>0</v>
      </c>
      <c r="R4821">
        <v>14</v>
      </c>
      <c r="S4821">
        <v>0</v>
      </c>
      <c r="T4821">
        <v>15</v>
      </c>
      <c r="U4821">
        <v>0</v>
      </c>
      <c r="V4821">
        <v>0</v>
      </c>
      <c r="W4821">
        <v>0</v>
      </c>
      <c r="X4821">
        <v>133.46437372730381</v>
      </c>
      <c r="Y4821">
        <v>0</v>
      </c>
      <c r="Z4821">
        <v>13.573358451818162</v>
      </c>
      <c r="AA4821">
        <v>0</v>
      </c>
      <c r="AB4821">
        <v>58.555098619159367</v>
      </c>
      <c r="AC4821">
        <v>0</v>
      </c>
      <c r="AD4821">
        <v>0</v>
      </c>
      <c r="AE4821">
        <v>205.59283079828134</v>
      </c>
    </row>
    <row r="4822" spans="1:31" x14ac:dyDescent="0.25">
      <c r="A4822">
        <v>1675340</v>
      </c>
      <c r="B4822">
        <v>1</v>
      </c>
      <c r="C4822" t="s">
        <v>81</v>
      </c>
      <c r="D4822" t="s">
        <v>122</v>
      </c>
      <c r="E4822" t="s">
        <v>140</v>
      </c>
      <c r="F4822" t="s">
        <v>13955</v>
      </c>
      <c r="G4822" t="s">
        <v>197</v>
      </c>
      <c r="H4822" t="s">
        <v>143</v>
      </c>
      <c r="I4822" t="s">
        <v>135</v>
      </c>
      <c r="J4822" t="s">
        <v>136</v>
      </c>
      <c r="K4822" t="s">
        <v>137</v>
      </c>
      <c r="L4822" t="s">
        <v>13956</v>
      </c>
      <c r="M4822" t="s">
        <v>13957</v>
      </c>
      <c r="N4822">
        <v>1.4608333330000001</v>
      </c>
      <c r="O4822">
        <v>0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0.31312827053802328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0.31312827053802328</v>
      </c>
    </row>
    <row r="4823" spans="1:31" x14ac:dyDescent="0.25">
      <c r="A4823">
        <v>1674650</v>
      </c>
      <c r="B4823">
        <v>1</v>
      </c>
      <c r="C4823" t="s">
        <v>81</v>
      </c>
      <c r="D4823" t="s">
        <v>117</v>
      </c>
      <c r="E4823" t="s">
        <v>131</v>
      </c>
      <c r="F4823" t="s">
        <v>13958</v>
      </c>
      <c r="G4823" t="s">
        <v>161</v>
      </c>
      <c r="H4823" t="s">
        <v>134</v>
      </c>
      <c r="I4823" t="s">
        <v>173</v>
      </c>
      <c r="J4823" t="s">
        <v>136</v>
      </c>
      <c r="K4823" t="s">
        <v>137</v>
      </c>
      <c r="L4823" t="s">
        <v>13959</v>
      </c>
      <c r="M4823" t="s">
        <v>13960</v>
      </c>
      <c r="N4823">
        <v>5.5555550000000002E-3</v>
      </c>
      <c r="O4823">
        <v>1</v>
      </c>
      <c r="P4823">
        <v>784</v>
      </c>
      <c r="Q4823">
        <v>2</v>
      </c>
      <c r="R4823">
        <v>18</v>
      </c>
      <c r="S4823">
        <v>8</v>
      </c>
      <c r="T4823">
        <v>25</v>
      </c>
      <c r="U4823">
        <v>0</v>
      </c>
      <c r="V4823">
        <v>0</v>
      </c>
      <c r="W4823">
        <v>8.3205631300000001E-4</v>
      </c>
      <c r="X4823">
        <v>0.32937853846909981</v>
      </c>
      <c r="Y4823">
        <v>9.1099375736000011E-3</v>
      </c>
      <c r="Z4823">
        <v>9.3867979461333319E-3</v>
      </c>
      <c r="AA4823">
        <v>0.34465053314281113</v>
      </c>
      <c r="AB4823">
        <v>0.13428960010236113</v>
      </c>
      <c r="AC4823">
        <v>0</v>
      </c>
      <c r="AD4823">
        <v>0</v>
      </c>
      <c r="AE4823">
        <v>0.82764746354700536</v>
      </c>
    </row>
    <row r="4824" spans="1:31" x14ac:dyDescent="0.25">
      <c r="A4824">
        <v>1674991</v>
      </c>
      <c r="B4824">
        <v>1</v>
      </c>
      <c r="C4824" t="s">
        <v>80</v>
      </c>
      <c r="D4824" t="s">
        <v>97</v>
      </c>
      <c r="E4824" t="s">
        <v>151</v>
      </c>
      <c r="F4824" t="s">
        <v>13961</v>
      </c>
      <c r="G4824" t="s">
        <v>222</v>
      </c>
      <c r="H4824" t="s">
        <v>143</v>
      </c>
      <c r="I4824" t="s">
        <v>135</v>
      </c>
      <c r="J4824" t="s">
        <v>136</v>
      </c>
      <c r="K4824" t="s">
        <v>137</v>
      </c>
      <c r="L4824" t="s">
        <v>13962</v>
      </c>
      <c r="M4824" t="s">
        <v>13963</v>
      </c>
      <c r="N4824">
        <v>10.269166666</v>
      </c>
      <c r="O4824">
        <v>0</v>
      </c>
      <c r="P4824">
        <v>37</v>
      </c>
      <c r="Q4824">
        <v>0</v>
      </c>
      <c r="R4824">
        <v>12</v>
      </c>
      <c r="S4824">
        <v>0</v>
      </c>
      <c r="T4824">
        <v>8</v>
      </c>
      <c r="U4824">
        <v>0</v>
      </c>
      <c r="V4824">
        <v>0</v>
      </c>
      <c r="W4824">
        <v>0</v>
      </c>
      <c r="X4824">
        <v>153.34659304218684</v>
      </c>
      <c r="Y4824">
        <v>0</v>
      </c>
      <c r="Z4824">
        <v>44.558401051591979</v>
      </c>
      <c r="AA4824">
        <v>0</v>
      </c>
      <c r="AB4824">
        <v>19.941589621578096</v>
      </c>
      <c r="AC4824">
        <v>0</v>
      </c>
      <c r="AD4824">
        <v>0</v>
      </c>
      <c r="AE4824">
        <v>217.8465837153569</v>
      </c>
    </row>
    <row r="4825" spans="1:31" x14ac:dyDescent="0.25">
      <c r="A4825">
        <v>1674673</v>
      </c>
      <c r="B4825">
        <v>1</v>
      </c>
      <c r="C4825" t="s">
        <v>81</v>
      </c>
      <c r="D4825" t="s">
        <v>119</v>
      </c>
      <c r="E4825" t="s">
        <v>131</v>
      </c>
      <c r="F4825" t="s">
        <v>13964</v>
      </c>
      <c r="G4825" t="s">
        <v>253</v>
      </c>
      <c r="H4825" t="s">
        <v>134</v>
      </c>
      <c r="I4825" t="s">
        <v>135</v>
      </c>
      <c r="J4825" t="s">
        <v>136</v>
      </c>
      <c r="K4825" t="s">
        <v>167</v>
      </c>
      <c r="L4825" t="s">
        <v>13965</v>
      </c>
      <c r="M4825" t="s">
        <v>13966</v>
      </c>
      <c r="N4825">
        <v>3.7615508329999998</v>
      </c>
      <c r="O4825">
        <v>0</v>
      </c>
      <c r="P4825">
        <v>0</v>
      </c>
      <c r="Q4825">
        <v>0</v>
      </c>
      <c r="R4825">
        <v>5</v>
      </c>
      <c r="S4825">
        <v>0</v>
      </c>
      <c r="T4825">
        <v>2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2.7151640182356647</v>
      </c>
      <c r="AA4825">
        <v>0</v>
      </c>
      <c r="AB4825">
        <v>26.410151494454965</v>
      </c>
      <c r="AC4825">
        <v>0</v>
      </c>
      <c r="AD4825">
        <v>0</v>
      </c>
      <c r="AE4825">
        <v>29.12531551269063</v>
      </c>
    </row>
    <row r="4826" spans="1:31" x14ac:dyDescent="0.25">
      <c r="A4826">
        <v>1675277</v>
      </c>
      <c r="B4826">
        <v>1</v>
      </c>
      <c r="C4826" t="s">
        <v>80</v>
      </c>
      <c r="D4826" t="s">
        <v>102</v>
      </c>
      <c r="E4826" t="s">
        <v>140</v>
      </c>
      <c r="F4826" t="s">
        <v>13967</v>
      </c>
      <c r="G4826" t="s">
        <v>197</v>
      </c>
      <c r="H4826" t="s">
        <v>143</v>
      </c>
      <c r="I4826" t="s">
        <v>135</v>
      </c>
      <c r="J4826" t="s">
        <v>136</v>
      </c>
      <c r="K4826" t="s">
        <v>137</v>
      </c>
      <c r="L4826" t="s">
        <v>13968</v>
      </c>
      <c r="M4826" t="s">
        <v>13969</v>
      </c>
      <c r="N4826">
        <v>3.9019444440000002</v>
      </c>
      <c r="O4826">
        <v>0</v>
      </c>
      <c r="P4826">
        <v>1</v>
      </c>
      <c r="Q4826">
        <v>0</v>
      </c>
      <c r="R4826">
        <v>0</v>
      </c>
      <c r="S4826">
        <v>0</v>
      </c>
      <c r="T4826">
        <v>1</v>
      </c>
      <c r="U4826">
        <v>0</v>
      </c>
      <c r="V4826">
        <v>0</v>
      </c>
      <c r="W4826">
        <v>0</v>
      </c>
      <c r="X4826">
        <v>0.11599403044061696</v>
      </c>
      <c r="Y4826">
        <v>0</v>
      </c>
      <c r="Z4826">
        <v>0</v>
      </c>
      <c r="AA4826">
        <v>0</v>
      </c>
      <c r="AB4826">
        <v>5.8876099537777784E-4</v>
      </c>
      <c r="AC4826">
        <v>0</v>
      </c>
      <c r="AD4826">
        <v>0</v>
      </c>
      <c r="AE4826">
        <v>0.11658279143599473</v>
      </c>
    </row>
    <row r="4827" spans="1:31" x14ac:dyDescent="0.25">
      <c r="A4827">
        <v>1674387</v>
      </c>
      <c r="B4827">
        <v>1</v>
      </c>
      <c r="C4827" t="s">
        <v>80</v>
      </c>
      <c r="D4827" t="s">
        <v>96</v>
      </c>
      <c r="E4827" t="s">
        <v>200</v>
      </c>
      <c r="F4827" t="s">
        <v>11931</v>
      </c>
      <c r="G4827" t="s">
        <v>202</v>
      </c>
      <c r="H4827" t="s">
        <v>143</v>
      </c>
      <c r="I4827" t="s">
        <v>135</v>
      </c>
      <c r="J4827" t="s">
        <v>136</v>
      </c>
      <c r="K4827" t="s">
        <v>137</v>
      </c>
      <c r="L4827" t="s">
        <v>13970</v>
      </c>
      <c r="M4827" t="s">
        <v>13971</v>
      </c>
      <c r="N4827">
        <v>15.513888888</v>
      </c>
      <c r="O4827">
        <v>0</v>
      </c>
      <c r="P4827">
        <v>24</v>
      </c>
      <c r="Q4827">
        <v>0</v>
      </c>
      <c r="R4827">
        <v>0</v>
      </c>
      <c r="S4827">
        <v>0</v>
      </c>
      <c r="T4827">
        <v>3</v>
      </c>
      <c r="U4827">
        <v>0</v>
      </c>
      <c r="V4827">
        <v>0</v>
      </c>
      <c r="W4827">
        <v>0</v>
      </c>
      <c r="X4827">
        <v>474.02720152335718</v>
      </c>
      <c r="Y4827">
        <v>0</v>
      </c>
      <c r="Z4827">
        <v>0</v>
      </c>
      <c r="AA4827">
        <v>0</v>
      </c>
      <c r="AB4827">
        <v>29.554140769487056</v>
      </c>
      <c r="AC4827">
        <v>0</v>
      </c>
      <c r="AD4827">
        <v>0</v>
      </c>
      <c r="AE4827">
        <v>503.58134229284423</v>
      </c>
    </row>
    <row r="4828" spans="1:31" x14ac:dyDescent="0.25">
      <c r="A4828">
        <v>1675383</v>
      </c>
      <c r="B4828">
        <v>1</v>
      </c>
      <c r="C4828" t="s">
        <v>80</v>
      </c>
      <c r="D4828" t="s">
        <v>108</v>
      </c>
      <c r="E4828" t="s">
        <v>146</v>
      </c>
      <c r="F4828" t="s">
        <v>2633</v>
      </c>
      <c r="G4828" t="s">
        <v>148</v>
      </c>
      <c r="H4828" t="s">
        <v>143</v>
      </c>
      <c r="I4828" t="s">
        <v>135</v>
      </c>
      <c r="J4828" t="s">
        <v>136</v>
      </c>
      <c r="K4828" t="s">
        <v>137</v>
      </c>
      <c r="L4828" t="s">
        <v>13972</v>
      </c>
      <c r="M4828" t="s">
        <v>13973</v>
      </c>
      <c r="N4828">
        <v>0.80027777700000002</v>
      </c>
      <c r="O4828">
        <v>0</v>
      </c>
      <c r="P4828">
        <v>23</v>
      </c>
      <c r="Q4828">
        <v>0</v>
      </c>
      <c r="R4828">
        <v>18</v>
      </c>
      <c r="S4828">
        <v>0</v>
      </c>
      <c r="T4828">
        <v>9</v>
      </c>
      <c r="U4828">
        <v>0</v>
      </c>
      <c r="V4828">
        <v>0</v>
      </c>
      <c r="W4828">
        <v>0</v>
      </c>
      <c r="X4828">
        <v>2.5861020510331434</v>
      </c>
      <c r="Y4828">
        <v>0</v>
      </c>
      <c r="Z4828">
        <v>0.343171375829258</v>
      </c>
      <c r="AA4828">
        <v>0</v>
      </c>
      <c r="AB4828">
        <v>2.2040083192141147</v>
      </c>
      <c r="AC4828">
        <v>0</v>
      </c>
      <c r="AD4828">
        <v>0</v>
      </c>
      <c r="AE4828">
        <v>5.1332817460765163</v>
      </c>
    </row>
    <row r="4829" spans="1:31" x14ac:dyDescent="0.25">
      <c r="A4829">
        <v>1674481</v>
      </c>
      <c r="B4829">
        <v>1</v>
      </c>
      <c r="C4829" t="s">
        <v>81</v>
      </c>
      <c r="D4829" t="s">
        <v>113</v>
      </c>
      <c r="E4829" t="s">
        <v>159</v>
      </c>
      <c r="F4829" t="s">
        <v>13974</v>
      </c>
      <c r="G4829" t="s">
        <v>655</v>
      </c>
      <c r="H4829" t="s">
        <v>134</v>
      </c>
      <c r="I4829" t="s">
        <v>135</v>
      </c>
      <c r="J4829" t="s">
        <v>136</v>
      </c>
      <c r="K4829" t="s">
        <v>137</v>
      </c>
      <c r="L4829" t="s">
        <v>13975</v>
      </c>
      <c r="M4829" t="s">
        <v>13976</v>
      </c>
      <c r="N4829">
        <v>9.6449999999999996</v>
      </c>
      <c r="O4829">
        <v>0</v>
      </c>
      <c r="P4829">
        <v>0</v>
      </c>
      <c r="Q4829">
        <v>0</v>
      </c>
      <c r="R4829">
        <v>21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169.57889875281666</v>
      </c>
      <c r="AA4829">
        <v>0</v>
      </c>
      <c r="AB4829">
        <v>0</v>
      </c>
      <c r="AC4829">
        <v>0</v>
      </c>
      <c r="AD4829">
        <v>0</v>
      </c>
      <c r="AE4829">
        <v>169.57889875281666</v>
      </c>
    </row>
    <row r="4830" spans="1:31" x14ac:dyDescent="0.25">
      <c r="A4830">
        <v>1674493</v>
      </c>
      <c r="B4830">
        <v>1</v>
      </c>
      <c r="C4830" t="s">
        <v>81</v>
      </c>
      <c r="D4830" t="s">
        <v>112</v>
      </c>
      <c r="E4830" t="s">
        <v>140</v>
      </c>
      <c r="F4830" t="s">
        <v>13977</v>
      </c>
      <c r="G4830" t="s">
        <v>197</v>
      </c>
      <c r="H4830" t="s">
        <v>143</v>
      </c>
      <c r="I4830" t="s">
        <v>135</v>
      </c>
      <c r="J4830" t="s">
        <v>136</v>
      </c>
      <c r="K4830" t="s">
        <v>137</v>
      </c>
      <c r="L4830" t="s">
        <v>13978</v>
      </c>
      <c r="M4830" t="s">
        <v>13979</v>
      </c>
      <c r="N4830">
        <v>5.738888888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5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4.153279505929282</v>
      </c>
      <c r="AC4830">
        <v>0</v>
      </c>
      <c r="AD4830">
        <v>0</v>
      </c>
      <c r="AE4830">
        <v>4.153279505929282</v>
      </c>
    </row>
    <row r="4831" spans="1:31" x14ac:dyDescent="0.25">
      <c r="A4831">
        <v>1675085</v>
      </c>
      <c r="B4831">
        <v>1</v>
      </c>
      <c r="C4831" t="s">
        <v>80</v>
      </c>
      <c r="D4831" t="s">
        <v>105</v>
      </c>
      <c r="E4831" t="s">
        <v>151</v>
      </c>
      <c r="F4831" t="s">
        <v>13980</v>
      </c>
      <c r="G4831" t="s">
        <v>482</v>
      </c>
      <c r="H4831" t="s">
        <v>143</v>
      </c>
      <c r="I4831" t="s">
        <v>135</v>
      </c>
      <c r="J4831" t="s">
        <v>136</v>
      </c>
      <c r="K4831" t="s">
        <v>137</v>
      </c>
      <c r="L4831" t="s">
        <v>13981</v>
      </c>
      <c r="M4831" t="s">
        <v>13982</v>
      </c>
      <c r="N4831">
        <v>8.1019444440000008</v>
      </c>
      <c r="O4831">
        <v>0</v>
      </c>
      <c r="P4831">
        <v>17</v>
      </c>
      <c r="Q4831">
        <v>0</v>
      </c>
      <c r="R4831">
        <v>3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36.683516830867205</v>
      </c>
      <c r="Y4831">
        <v>0</v>
      </c>
      <c r="Z4831">
        <v>0.404948032936575</v>
      </c>
      <c r="AA4831">
        <v>0</v>
      </c>
      <c r="AB4831">
        <v>0</v>
      </c>
      <c r="AC4831">
        <v>0</v>
      </c>
      <c r="AD4831">
        <v>0</v>
      </c>
      <c r="AE4831">
        <v>37.088464863803779</v>
      </c>
    </row>
    <row r="4832" spans="1:31" x14ac:dyDescent="0.25">
      <c r="A4832">
        <v>1674544</v>
      </c>
      <c r="B4832">
        <v>1</v>
      </c>
      <c r="C4832" t="s">
        <v>80</v>
      </c>
      <c r="D4832" t="s">
        <v>96</v>
      </c>
      <c r="E4832" t="s">
        <v>140</v>
      </c>
      <c r="F4832" t="s">
        <v>13983</v>
      </c>
      <c r="G4832" t="s">
        <v>197</v>
      </c>
      <c r="H4832" t="s">
        <v>143</v>
      </c>
      <c r="I4832" t="s">
        <v>135</v>
      </c>
      <c r="J4832" t="s">
        <v>136</v>
      </c>
      <c r="K4832" t="s">
        <v>137</v>
      </c>
      <c r="L4832" t="s">
        <v>13984</v>
      </c>
      <c r="M4832" t="s">
        <v>13141</v>
      </c>
      <c r="N4832">
        <v>11.954166666000001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0.53955373471280677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0.53955373471280677</v>
      </c>
    </row>
    <row r="4833" spans="1:31" x14ac:dyDescent="0.25">
      <c r="A4833">
        <v>1674438</v>
      </c>
      <c r="B4833">
        <v>1</v>
      </c>
      <c r="C4833" t="s">
        <v>80</v>
      </c>
      <c r="D4833" t="s">
        <v>103</v>
      </c>
      <c r="E4833" t="s">
        <v>131</v>
      </c>
      <c r="F4833" t="s">
        <v>13985</v>
      </c>
      <c r="G4833" t="s">
        <v>161</v>
      </c>
      <c r="H4833" t="s">
        <v>134</v>
      </c>
      <c r="I4833" t="s">
        <v>135</v>
      </c>
      <c r="J4833" t="s">
        <v>136</v>
      </c>
      <c r="K4833" t="s">
        <v>137</v>
      </c>
      <c r="L4833" t="s">
        <v>13986</v>
      </c>
      <c r="M4833" t="s">
        <v>13987</v>
      </c>
      <c r="N4833">
        <v>1.1702777769999999</v>
      </c>
      <c r="O4833">
        <v>15</v>
      </c>
      <c r="P4833">
        <v>1737</v>
      </c>
      <c r="Q4833">
        <v>9</v>
      </c>
      <c r="R4833">
        <v>239</v>
      </c>
      <c r="S4833">
        <v>14</v>
      </c>
      <c r="T4833">
        <v>204</v>
      </c>
      <c r="U4833">
        <v>0</v>
      </c>
      <c r="V4833">
        <v>0</v>
      </c>
      <c r="W4833">
        <v>3.9328838848191721</v>
      </c>
      <c r="X4833">
        <v>513.05585287593362</v>
      </c>
      <c r="Y4833">
        <v>50.143743806151669</v>
      </c>
      <c r="Z4833">
        <v>83.565690155722677</v>
      </c>
      <c r="AA4833">
        <v>28.179834316895132</v>
      </c>
      <c r="AB4833">
        <v>199.76128298852873</v>
      </c>
      <c r="AC4833">
        <v>0</v>
      </c>
      <c r="AD4833">
        <v>0</v>
      </c>
      <c r="AE4833">
        <v>878.63928802805094</v>
      </c>
    </row>
    <row r="4834" spans="1:31" x14ac:dyDescent="0.25">
      <c r="A4834">
        <v>1674736</v>
      </c>
      <c r="B4834">
        <v>1</v>
      </c>
      <c r="C4834" t="s">
        <v>80</v>
      </c>
      <c r="D4834" t="s">
        <v>85</v>
      </c>
      <c r="E4834" t="s">
        <v>151</v>
      </c>
      <c r="F4834" t="s">
        <v>13988</v>
      </c>
      <c r="G4834" t="s">
        <v>891</v>
      </c>
      <c r="H4834" t="s">
        <v>143</v>
      </c>
      <c r="I4834" t="s">
        <v>135</v>
      </c>
      <c r="J4834" t="s">
        <v>136</v>
      </c>
      <c r="K4834" t="s">
        <v>137</v>
      </c>
      <c r="L4834" t="s">
        <v>13989</v>
      </c>
      <c r="M4834" t="s">
        <v>13990</v>
      </c>
      <c r="N4834">
        <v>0.68944444400000005</v>
      </c>
      <c r="O4834">
        <v>0</v>
      </c>
      <c r="P4834">
        <v>206</v>
      </c>
      <c r="Q4834">
        <v>0</v>
      </c>
      <c r="R4834">
        <v>0</v>
      </c>
      <c r="S4834">
        <v>0</v>
      </c>
      <c r="T4834">
        <v>49</v>
      </c>
      <c r="U4834">
        <v>0</v>
      </c>
      <c r="V4834">
        <v>1</v>
      </c>
      <c r="W4834">
        <v>0</v>
      </c>
      <c r="X4834">
        <v>29.093866086999867</v>
      </c>
      <c r="Y4834">
        <v>0</v>
      </c>
      <c r="Z4834">
        <v>0</v>
      </c>
      <c r="AA4834">
        <v>0</v>
      </c>
      <c r="AB4834">
        <v>59.76999922544438</v>
      </c>
      <c r="AC4834">
        <v>0</v>
      </c>
      <c r="AD4834">
        <v>51.2368969107456</v>
      </c>
      <c r="AE4834">
        <v>140.10076222318986</v>
      </c>
    </row>
    <row r="4835" spans="1:31" x14ac:dyDescent="0.25">
      <c r="A4835">
        <v>1675077</v>
      </c>
      <c r="B4835">
        <v>1</v>
      </c>
      <c r="C4835" t="s">
        <v>80</v>
      </c>
      <c r="D4835" t="s">
        <v>93</v>
      </c>
      <c r="E4835" t="s">
        <v>151</v>
      </c>
      <c r="F4835" t="s">
        <v>13991</v>
      </c>
      <c r="G4835" t="s">
        <v>526</v>
      </c>
      <c r="H4835" t="s">
        <v>143</v>
      </c>
      <c r="I4835" t="s">
        <v>135</v>
      </c>
      <c r="J4835" t="s">
        <v>136</v>
      </c>
      <c r="K4835" t="s">
        <v>137</v>
      </c>
      <c r="L4835" t="s">
        <v>13992</v>
      </c>
      <c r="M4835" t="s">
        <v>13993</v>
      </c>
      <c r="N4835">
        <v>1.84</v>
      </c>
      <c r="O4835">
        <v>0</v>
      </c>
      <c r="P4835">
        <v>67</v>
      </c>
      <c r="Q4835">
        <v>0</v>
      </c>
      <c r="R4835">
        <v>22</v>
      </c>
      <c r="S4835">
        <v>0</v>
      </c>
      <c r="T4835">
        <v>14</v>
      </c>
      <c r="U4835">
        <v>0</v>
      </c>
      <c r="V4835">
        <v>0</v>
      </c>
      <c r="W4835">
        <v>0</v>
      </c>
      <c r="X4835">
        <v>26.831186994667775</v>
      </c>
      <c r="Y4835">
        <v>0</v>
      </c>
      <c r="Z4835">
        <v>11.434010038114067</v>
      </c>
      <c r="AA4835">
        <v>0</v>
      </c>
      <c r="AB4835">
        <v>11.684866226351192</v>
      </c>
      <c r="AC4835">
        <v>0</v>
      </c>
      <c r="AD4835">
        <v>0</v>
      </c>
      <c r="AE4835">
        <v>49.950063259133032</v>
      </c>
    </row>
    <row r="4836" spans="1:31" x14ac:dyDescent="0.25">
      <c r="A4836">
        <v>1675378</v>
      </c>
      <c r="B4836">
        <v>1</v>
      </c>
      <c r="C4836" t="s">
        <v>80</v>
      </c>
      <c r="D4836" t="s">
        <v>108</v>
      </c>
      <c r="E4836" t="s">
        <v>131</v>
      </c>
      <c r="F4836" t="s">
        <v>13994</v>
      </c>
      <c r="G4836" t="s">
        <v>161</v>
      </c>
      <c r="H4836" t="s">
        <v>134</v>
      </c>
      <c r="I4836" t="s">
        <v>173</v>
      </c>
      <c r="J4836" t="s">
        <v>136</v>
      </c>
      <c r="K4836" t="s">
        <v>137</v>
      </c>
      <c r="L4836" t="s">
        <v>13995</v>
      </c>
      <c r="M4836" t="s">
        <v>13996</v>
      </c>
      <c r="N4836">
        <v>5.5555550000000002E-3</v>
      </c>
      <c r="O4836">
        <v>0</v>
      </c>
      <c r="P4836">
        <v>341</v>
      </c>
      <c r="Q4836">
        <v>0</v>
      </c>
      <c r="R4836">
        <v>83</v>
      </c>
      <c r="S4836">
        <v>1</v>
      </c>
      <c r="T4836">
        <v>20</v>
      </c>
      <c r="U4836">
        <v>0</v>
      </c>
      <c r="V4836">
        <v>0</v>
      </c>
      <c r="W4836">
        <v>0</v>
      </c>
      <c r="X4836">
        <v>0.18385241539133884</v>
      </c>
      <c r="Y4836">
        <v>0</v>
      </c>
      <c r="Z4836">
        <v>1.4918053941194444E-2</v>
      </c>
      <c r="AA4836">
        <v>1.2347769739727779E-2</v>
      </c>
      <c r="AB4836">
        <v>4.7443403494972218E-2</v>
      </c>
      <c r="AC4836">
        <v>0</v>
      </c>
      <c r="AD4836">
        <v>0</v>
      </c>
      <c r="AE4836">
        <v>0.2585616425672333</v>
      </c>
    </row>
    <row r="4837" spans="1:31" x14ac:dyDescent="0.25">
      <c r="A4837">
        <v>1674737</v>
      </c>
      <c r="B4837">
        <v>1</v>
      </c>
      <c r="C4837" t="s">
        <v>81</v>
      </c>
      <c r="D4837" t="s">
        <v>120</v>
      </c>
      <c r="E4837" t="s">
        <v>151</v>
      </c>
      <c r="F4837" t="s">
        <v>13997</v>
      </c>
      <c r="G4837" t="s">
        <v>153</v>
      </c>
      <c r="H4837" t="s">
        <v>143</v>
      </c>
      <c r="I4837" t="s">
        <v>135</v>
      </c>
      <c r="J4837" t="s">
        <v>136</v>
      </c>
      <c r="K4837" t="s">
        <v>137</v>
      </c>
      <c r="L4837" t="s">
        <v>13998</v>
      </c>
      <c r="M4837" t="s">
        <v>13999</v>
      </c>
      <c r="N4837">
        <v>0.52722222200000002</v>
      </c>
      <c r="O4837">
        <v>0</v>
      </c>
      <c r="P4837">
        <v>5</v>
      </c>
      <c r="Q4837">
        <v>0</v>
      </c>
      <c r="R4837">
        <v>2</v>
      </c>
      <c r="S4837">
        <v>0</v>
      </c>
      <c r="T4837">
        <v>1</v>
      </c>
      <c r="U4837">
        <v>0</v>
      </c>
      <c r="V4837">
        <v>0</v>
      </c>
      <c r="W4837">
        <v>0</v>
      </c>
      <c r="X4837">
        <v>0.10923003318582335</v>
      </c>
      <c r="Y4837">
        <v>0</v>
      </c>
      <c r="Z4837">
        <v>3.1435872799716671E-2</v>
      </c>
      <c r="AA4837">
        <v>0</v>
      </c>
      <c r="AB4837">
        <v>0</v>
      </c>
      <c r="AC4837">
        <v>0</v>
      </c>
      <c r="AD4837">
        <v>0</v>
      </c>
      <c r="AE4837">
        <v>0.14066590598554002</v>
      </c>
    </row>
    <row r="4838" spans="1:31" x14ac:dyDescent="0.25">
      <c r="A4838">
        <v>1675332</v>
      </c>
      <c r="B4838">
        <v>1</v>
      </c>
      <c r="C4838" t="s">
        <v>80</v>
      </c>
      <c r="D4838" t="s">
        <v>91</v>
      </c>
      <c r="E4838" t="s">
        <v>131</v>
      </c>
      <c r="F4838" t="s">
        <v>14000</v>
      </c>
      <c r="G4838" t="s">
        <v>166</v>
      </c>
      <c r="H4838" t="s">
        <v>134</v>
      </c>
      <c r="I4838" t="s">
        <v>173</v>
      </c>
      <c r="J4838" t="s">
        <v>136</v>
      </c>
      <c r="K4838" t="s">
        <v>137</v>
      </c>
      <c r="L4838" t="s">
        <v>14001</v>
      </c>
      <c r="M4838" t="s">
        <v>14002</v>
      </c>
      <c r="N4838">
        <v>1.0833333000000001E-2</v>
      </c>
      <c r="O4838">
        <v>7</v>
      </c>
      <c r="P4838">
        <v>1663</v>
      </c>
      <c r="Q4838">
        <v>11</v>
      </c>
      <c r="R4838">
        <v>63</v>
      </c>
      <c r="S4838">
        <v>9</v>
      </c>
      <c r="T4838">
        <v>82</v>
      </c>
      <c r="U4838">
        <v>0</v>
      </c>
      <c r="V4838">
        <v>2</v>
      </c>
      <c r="W4838">
        <v>0.20447653817810921</v>
      </c>
      <c r="X4838">
        <v>3.2967879196360412</v>
      </c>
      <c r="Y4838">
        <v>2.3332796371278334E-2</v>
      </c>
      <c r="Z4838">
        <v>6.8953130244440011E-2</v>
      </c>
      <c r="AA4838">
        <v>0.65287035649339842</v>
      </c>
      <c r="AB4838">
        <v>0.36735562603162575</v>
      </c>
      <c r="AC4838">
        <v>0</v>
      </c>
      <c r="AD4838">
        <v>1.9177399291266668E-2</v>
      </c>
      <c r="AE4838">
        <v>4.6329537662461595</v>
      </c>
    </row>
    <row r="4839" spans="1:31" x14ac:dyDescent="0.25">
      <c r="A4839">
        <v>1674691</v>
      </c>
      <c r="B4839">
        <v>1</v>
      </c>
      <c r="C4839" t="s">
        <v>80</v>
      </c>
      <c r="D4839" t="s">
        <v>96</v>
      </c>
      <c r="E4839" t="s">
        <v>146</v>
      </c>
      <c r="F4839" t="s">
        <v>14003</v>
      </c>
      <c r="G4839" t="s">
        <v>153</v>
      </c>
      <c r="H4839" t="s">
        <v>143</v>
      </c>
      <c r="I4839" t="s">
        <v>135</v>
      </c>
      <c r="J4839" t="s">
        <v>136</v>
      </c>
      <c r="K4839" t="s">
        <v>137</v>
      </c>
      <c r="L4839" t="s">
        <v>14004</v>
      </c>
      <c r="M4839" t="s">
        <v>14005</v>
      </c>
      <c r="N4839">
        <v>11.848611111</v>
      </c>
      <c r="O4839">
        <v>0</v>
      </c>
      <c r="P4839">
        <v>173</v>
      </c>
      <c r="Q4839">
        <v>0</v>
      </c>
      <c r="R4839">
        <v>1</v>
      </c>
      <c r="S4839">
        <v>0</v>
      </c>
      <c r="T4839">
        <v>161</v>
      </c>
      <c r="U4839">
        <v>0</v>
      </c>
      <c r="V4839">
        <v>0</v>
      </c>
      <c r="W4839">
        <v>0</v>
      </c>
      <c r="X4839">
        <v>1524.3417836292181</v>
      </c>
      <c r="Y4839">
        <v>0</v>
      </c>
      <c r="Z4839">
        <v>0.16840178294008334</v>
      </c>
      <c r="AA4839">
        <v>0</v>
      </c>
      <c r="AB4839">
        <v>2553.4275275259206</v>
      </c>
      <c r="AC4839">
        <v>0</v>
      </c>
      <c r="AD4839">
        <v>0</v>
      </c>
      <c r="AE4839">
        <v>4077.9377129380787</v>
      </c>
    </row>
    <row r="4840" spans="1:31" x14ac:dyDescent="0.25">
      <c r="A4840">
        <v>1675355</v>
      </c>
      <c r="B4840">
        <v>1</v>
      </c>
      <c r="C4840" t="s">
        <v>80</v>
      </c>
      <c r="D4840" t="s">
        <v>103</v>
      </c>
      <c r="E4840" t="s">
        <v>151</v>
      </c>
      <c r="F4840" t="s">
        <v>14006</v>
      </c>
      <c r="G4840" t="s">
        <v>2777</v>
      </c>
      <c r="H4840" t="s">
        <v>143</v>
      </c>
      <c r="I4840" t="s">
        <v>135</v>
      </c>
      <c r="J4840" t="s">
        <v>136</v>
      </c>
      <c r="K4840" t="s">
        <v>137</v>
      </c>
      <c r="L4840" t="s">
        <v>14007</v>
      </c>
      <c r="M4840" t="s">
        <v>14008</v>
      </c>
      <c r="N4840">
        <v>5.1869444439999999</v>
      </c>
      <c r="O4840">
        <v>0</v>
      </c>
      <c r="P4840">
        <v>5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7.587619109346166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7.587619109346166</v>
      </c>
    </row>
    <row r="4841" spans="1:31" x14ac:dyDescent="0.25">
      <c r="A4841">
        <v>1675209</v>
      </c>
      <c r="B4841">
        <v>1</v>
      </c>
      <c r="C4841" t="s">
        <v>80</v>
      </c>
      <c r="D4841" t="s">
        <v>109</v>
      </c>
      <c r="E4841" t="s">
        <v>159</v>
      </c>
      <c r="F4841" t="s">
        <v>13657</v>
      </c>
      <c r="G4841" t="s">
        <v>1484</v>
      </c>
      <c r="H4841" t="s">
        <v>134</v>
      </c>
      <c r="I4841" t="s">
        <v>135</v>
      </c>
      <c r="J4841" t="s">
        <v>136</v>
      </c>
      <c r="K4841" t="s">
        <v>137</v>
      </c>
      <c r="L4841" t="s">
        <v>14009</v>
      </c>
      <c r="M4841" t="s">
        <v>14010</v>
      </c>
      <c r="N4841">
        <v>1.3402777770000001</v>
      </c>
      <c r="O4841">
        <v>0</v>
      </c>
      <c r="P4841">
        <v>3150</v>
      </c>
      <c r="Q4841">
        <v>0</v>
      </c>
      <c r="R4841">
        <v>187</v>
      </c>
      <c r="S4841">
        <v>5</v>
      </c>
      <c r="T4841">
        <v>812</v>
      </c>
      <c r="U4841">
        <v>2</v>
      </c>
      <c r="V4841">
        <v>1</v>
      </c>
      <c r="W4841">
        <v>0</v>
      </c>
      <c r="X4841">
        <v>1030.6980761208572</v>
      </c>
      <c r="Y4841">
        <v>0</v>
      </c>
      <c r="Z4841">
        <v>61.483459073657926</v>
      </c>
      <c r="AA4841">
        <v>27.865432209817506</v>
      </c>
      <c r="AB4841">
        <v>454.17537875347398</v>
      </c>
      <c r="AC4841">
        <v>270.71532286096004</v>
      </c>
      <c r="AD4841">
        <v>100.17970742769189</v>
      </c>
      <c r="AE4841">
        <v>1945.1173764464586</v>
      </c>
    </row>
    <row r="4842" spans="1:31" x14ac:dyDescent="0.25">
      <c r="A4842">
        <v>1674545</v>
      </c>
      <c r="B4842">
        <v>1</v>
      </c>
      <c r="C4842" t="s">
        <v>80</v>
      </c>
      <c r="D4842" t="s">
        <v>92</v>
      </c>
      <c r="E4842" t="s">
        <v>146</v>
      </c>
      <c r="F4842" t="s">
        <v>14011</v>
      </c>
      <c r="G4842" t="s">
        <v>222</v>
      </c>
      <c r="H4842" t="s">
        <v>143</v>
      </c>
      <c r="I4842" t="s">
        <v>135</v>
      </c>
      <c r="J4842" t="s">
        <v>136</v>
      </c>
      <c r="K4842" t="s">
        <v>137</v>
      </c>
      <c r="L4842" t="s">
        <v>14012</v>
      </c>
      <c r="M4842" t="s">
        <v>14013</v>
      </c>
      <c r="N4842">
        <v>0.71805555499999996</v>
      </c>
      <c r="O4842">
        <v>0</v>
      </c>
      <c r="P4842">
        <v>307</v>
      </c>
      <c r="Q4842">
        <v>0</v>
      </c>
      <c r="R4842">
        <v>0</v>
      </c>
      <c r="S4842">
        <v>0</v>
      </c>
      <c r="T4842">
        <v>17</v>
      </c>
      <c r="U4842">
        <v>0</v>
      </c>
      <c r="V4842">
        <v>0</v>
      </c>
      <c r="W4842">
        <v>0</v>
      </c>
      <c r="X4842">
        <v>39.350412017649568</v>
      </c>
      <c r="Y4842">
        <v>0</v>
      </c>
      <c r="Z4842">
        <v>0</v>
      </c>
      <c r="AA4842">
        <v>0</v>
      </c>
      <c r="AB4842">
        <v>23.146018399243193</v>
      </c>
      <c r="AC4842">
        <v>0</v>
      </c>
      <c r="AD4842">
        <v>0</v>
      </c>
      <c r="AE4842">
        <v>62.496430416892764</v>
      </c>
    </row>
    <row r="4843" spans="1:31" x14ac:dyDescent="0.25">
      <c r="A4843">
        <v>1674622</v>
      </c>
      <c r="B4843">
        <v>1</v>
      </c>
      <c r="C4843" t="s">
        <v>80</v>
      </c>
      <c r="D4843" t="s">
        <v>97</v>
      </c>
      <c r="E4843" t="s">
        <v>151</v>
      </c>
      <c r="F4843" t="s">
        <v>14014</v>
      </c>
      <c r="G4843" t="s">
        <v>153</v>
      </c>
      <c r="H4843" t="s">
        <v>143</v>
      </c>
      <c r="I4843" t="s">
        <v>135</v>
      </c>
      <c r="J4843" t="s">
        <v>136</v>
      </c>
      <c r="K4843" t="s">
        <v>137</v>
      </c>
      <c r="L4843" t="s">
        <v>14015</v>
      </c>
      <c r="M4843" t="s">
        <v>14016</v>
      </c>
      <c r="N4843">
        <v>3.281666666</v>
      </c>
      <c r="O4843">
        <v>0</v>
      </c>
      <c r="P4843">
        <v>25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18.183385299877123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18.183385299877123</v>
      </c>
    </row>
    <row r="4844" spans="1:31" x14ac:dyDescent="0.25">
      <c r="A4844">
        <v>1675186</v>
      </c>
      <c r="B4844">
        <v>1</v>
      </c>
      <c r="C4844" t="s">
        <v>80</v>
      </c>
      <c r="D4844" t="s">
        <v>97</v>
      </c>
      <c r="E4844" t="s">
        <v>164</v>
      </c>
      <c r="F4844" t="s">
        <v>955</v>
      </c>
      <c r="G4844" t="s">
        <v>161</v>
      </c>
      <c r="H4844" t="s">
        <v>134</v>
      </c>
      <c r="I4844" t="s">
        <v>135</v>
      </c>
      <c r="J4844" t="s">
        <v>136</v>
      </c>
      <c r="K4844" t="s">
        <v>137</v>
      </c>
      <c r="L4844" t="s">
        <v>14017</v>
      </c>
      <c r="M4844" t="s">
        <v>14018</v>
      </c>
      <c r="N4844">
        <v>0.43083333299999999</v>
      </c>
      <c r="O4844">
        <v>7</v>
      </c>
      <c r="P4844">
        <v>1050</v>
      </c>
      <c r="Q4844">
        <v>12</v>
      </c>
      <c r="R4844">
        <v>139</v>
      </c>
      <c r="S4844">
        <v>29</v>
      </c>
      <c r="T4844">
        <v>174</v>
      </c>
      <c r="U4844">
        <v>0</v>
      </c>
      <c r="V4844">
        <v>1</v>
      </c>
      <c r="W4844">
        <v>3.1748494345661635</v>
      </c>
      <c r="X4844">
        <v>163.140210040694</v>
      </c>
      <c r="Y4844">
        <v>6.8306107324956598</v>
      </c>
      <c r="Z4844">
        <v>13.317069324927669</v>
      </c>
      <c r="AA4844">
        <v>162.36591518199972</v>
      </c>
      <c r="AB4844">
        <v>35.461310445047808</v>
      </c>
      <c r="AC4844">
        <v>0</v>
      </c>
      <c r="AD4844">
        <v>1.2286443215462401</v>
      </c>
      <c r="AE4844">
        <v>385.51860948127728</v>
      </c>
    </row>
    <row r="4845" spans="1:31" x14ac:dyDescent="0.25">
      <c r="A4845">
        <v>1675163</v>
      </c>
      <c r="B4845">
        <v>1</v>
      </c>
      <c r="C4845" t="s">
        <v>81</v>
      </c>
      <c r="D4845" t="s">
        <v>120</v>
      </c>
      <c r="E4845" t="s">
        <v>164</v>
      </c>
      <c r="F4845" t="s">
        <v>14019</v>
      </c>
      <c r="G4845" t="s">
        <v>161</v>
      </c>
      <c r="H4845" t="s">
        <v>134</v>
      </c>
      <c r="I4845" t="s">
        <v>173</v>
      </c>
      <c r="J4845" t="s">
        <v>136</v>
      </c>
      <c r="K4845" t="s">
        <v>137</v>
      </c>
      <c r="L4845" t="s">
        <v>14020</v>
      </c>
      <c r="M4845" t="s">
        <v>14021</v>
      </c>
      <c r="N4845">
        <v>3.8888888000000003E-2</v>
      </c>
      <c r="O4845">
        <v>2</v>
      </c>
      <c r="P4845">
        <v>291</v>
      </c>
      <c r="Q4845">
        <v>97</v>
      </c>
      <c r="R4845">
        <v>7</v>
      </c>
      <c r="S4845">
        <v>7</v>
      </c>
      <c r="T4845">
        <v>25</v>
      </c>
      <c r="U4845">
        <v>0</v>
      </c>
      <c r="V4845">
        <v>0</v>
      </c>
      <c r="W4845">
        <v>2.3359708162000001E-3</v>
      </c>
      <c r="X4845">
        <v>2.0417590287924665</v>
      </c>
      <c r="Y4845">
        <v>1.1041146358342335</v>
      </c>
      <c r="Z4845">
        <v>2.2393429894266667E-2</v>
      </c>
      <c r="AA4845">
        <v>1.5276292815102668</v>
      </c>
      <c r="AB4845">
        <v>0.63472060623253335</v>
      </c>
      <c r="AC4845">
        <v>0</v>
      </c>
      <c r="AD4845">
        <v>0</v>
      </c>
      <c r="AE4845">
        <v>5.3329529530799666</v>
      </c>
    </row>
    <row r="4846" spans="1:31" x14ac:dyDescent="0.25">
      <c r="A4846">
        <v>1674476</v>
      </c>
      <c r="B4846">
        <v>1</v>
      </c>
      <c r="C4846" t="s">
        <v>81</v>
      </c>
      <c r="D4846" t="s">
        <v>123</v>
      </c>
      <c r="E4846" t="s">
        <v>151</v>
      </c>
      <c r="F4846" t="s">
        <v>14022</v>
      </c>
      <c r="G4846" t="s">
        <v>222</v>
      </c>
      <c r="H4846" t="s">
        <v>143</v>
      </c>
      <c r="I4846" t="s">
        <v>135</v>
      </c>
      <c r="J4846" t="s">
        <v>136</v>
      </c>
      <c r="K4846" t="s">
        <v>137</v>
      </c>
      <c r="L4846" t="s">
        <v>14023</v>
      </c>
      <c r="M4846" t="s">
        <v>14024</v>
      </c>
      <c r="N4846">
        <v>1.5719444440000001</v>
      </c>
      <c r="O4846">
        <v>0</v>
      </c>
      <c r="P4846">
        <v>11</v>
      </c>
      <c r="Q4846">
        <v>0</v>
      </c>
      <c r="R4846">
        <v>5</v>
      </c>
      <c r="S4846">
        <v>0</v>
      </c>
      <c r="T4846">
        <v>4</v>
      </c>
      <c r="U4846">
        <v>0</v>
      </c>
      <c r="V4846">
        <v>0</v>
      </c>
      <c r="W4846">
        <v>0</v>
      </c>
      <c r="X4846">
        <v>2.5109021592726082</v>
      </c>
      <c r="Y4846">
        <v>0</v>
      </c>
      <c r="Z4846">
        <v>0.94241452407337101</v>
      </c>
      <c r="AA4846">
        <v>0</v>
      </c>
      <c r="AB4846">
        <v>5.2243243746968346</v>
      </c>
      <c r="AC4846">
        <v>0</v>
      </c>
      <c r="AD4846">
        <v>0</v>
      </c>
      <c r="AE4846">
        <v>8.6776410580428127</v>
      </c>
    </row>
    <row r="4847" spans="1:31" x14ac:dyDescent="0.25">
      <c r="A4847">
        <v>1675140</v>
      </c>
      <c r="B4847">
        <v>1</v>
      </c>
      <c r="C4847" t="s">
        <v>81</v>
      </c>
      <c r="D4847" t="s">
        <v>120</v>
      </c>
      <c r="E4847" t="s">
        <v>146</v>
      </c>
      <c r="F4847" t="s">
        <v>14025</v>
      </c>
      <c r="G4847" t="s">
        <v>1061</v>
      </c>
      <c r="H4847" t="s">
        <v>143</v>
      </c>
      <c r="I4847" t="s">
        <v>135</v>
      </c>
      <c r="J4847" t="s">
        <v>136</v>
      </c>
      <c r="K4847" t="s">
        <v>137</v>
      </c>
      <c r="L4847" t="s">
        <v>14026</v>
      </c>
      <c r="M4847" t="s">
        <v>14027</v>
      </c>
      <c r="N4847">
        <v>1.3925000000000001</v>
      </c>
      <c r="O4847">
        <v>0</v>
      </c>
      <c r="P4847">
        <v>245</v>
      </c>
      <c r="Q4847">
        <v>0</v>
      </c>
      <c r="R4847">
        <v>0</v>
      </c>
      <c r="S4847">
        <v>0</v>
      </c>
      <c r="T4847">
        <v>29</v>
      </c>
      <c r="U4847">
        <v>0</v>
      </c>
      <c r="V4847">
        <v>0</v>
      </c>
      <c r="W4847">
        <v>0</v>
      </c>
      <c r="X4847">
        <v>72.011476122449807</v>
      </c>
      <c r="Y4847">
        <v>0</v>
      </c>
      <c r="Z4847">
        <v>0</v>
      </c>
      <c r="AA4847">
        <v>0</v>
      </c>
      <c r="AB4847">
        <v>13.983270230341303</v>
      </c>
      <c r="AC4847">
        <v>0</v>
      </c>
      <c r="AD4847">
        <v>0</v>
      </c>
      <c r="AE4847">
        <v>85.994746352791111</v>
      </c>
    </row>
    <row r="4848" spans="1:31" x14ac:dyDescent="0.25">
      <c r="A4848">
        <v>1674599</v>
      </c>
      <c r="B4848">
        <v>1</v>
      </c>
      <c r="C4848" t="s">
        <v>80</v>
      </c>
      <c r="D4848" t="s">
        <v>100</v>
      </c>
      <c r="E4848" t="s">
        <v>140</v>
      </c>
      <c r="F4848" t="s">
        <v>14028</v>
      </c>
      <c r="G4848" t="s">
        <v>209</v>
      </c>
      <c r="H4848" t="s">
        <v>143</v>
      </c>
      <c r="I4848" t="s">
        <v>135</v>
      </c>
      <c r="J4848" t="s">
        <v>136</v>
      </c>
      <c r="K4848" t="s">
        <v>137</v>
      </c>
      <c r="L4848" t="s">
        <v>14029</v>
      </c>
      <c r="M4848" t="s">
        <v>14030</v>
      </c>
      <c r="N4848">
        <v>2.2691666659999998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4.2876069004324346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4.2876069004324346</v>
      </c>
    </row>
    <row r="4849" spans="1:31" x14ac:dyDescent="0.25">
      <c r="A4849">
        <v>1675017</v>
      </c>
      <c r="B4849">
        <v>1</v>
      </c>
      <c r="C4849" t="s">
        <v>81</v>
      </c>
      <c r="D4849" t="s">
        <v>121</v>
      </c>
      <c r="E4849" t="s">
        <v>140</v>
      </c>
      <c r="F4849" t="s">
        <v>14031</v>
      </c>
      <c r="G4849" t="s">
        <v>197</v>
      </c>
      <c r="H4849" t="s">
        <v>143</v>
      </c>
      <c r="I4849" t="s">
        <v>135</v>
      </c>
      <c r="J4849" t="s">
        <v>136</v>
      </c>
      <c r="K4849" t="s">
        <v>137</v>
      </c>
      <c r="L4849" t="s">
        <v>14032</v>
      </c>
      <c r="M4849" t="s">
        <v>14033</v>
      </c>
      <c r="N4849">
        <v>2.59</v>
      </c>
      <c r="O4849">
        <v>0</v>
      </c>
      <c r="P4849">
        <v>1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0.37677628986253781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0.37677628986253781</v>
      </c>
    </row>
    <row r="4850" spans="1:31" x14ac:dyDescent="0.25">
      <c r="A4850">
        <v>1675301</v>
      </c>
      <c r="B4850">
        <v>1</v>
      </c>
      <c r="C4850" t="s">
        <v>80</v>
      </c>
      <c r="D4850" t="s">
        <v>97</v>
      </c>
      <c r="E4850" t="s">
        <v>151</v>
      </c>
      <c r="F4850" t="s">
        <v>14034</v>
      </c>
      <c r="G4850" t="s">
        <v>222</v>
      </c>
      <c r="H4850" t="s">
        <v>143</v>
      </c>
      <c r="I4850" t="s">
        <v>135</v>
      </c>
      <c r="J4850" t="s">
        <v>136</v>
      </c>
      <c r="K4850" t="s">
        <v>137</v>
      </c>
      <c r="L4850" t="s">
        <v>14035</v>
      </c>
      <c r="M4850" t="s">
        <v>14036</v>
      </c>
      <c r="N4850">
        <v>18.515555554999999</v>
      </c>
      <c r="O4850">
        <v>0</v>
      </c>
      <c r="P4850">
        <v>36</v>
      </c>
      <c r="Q4850">
        <v>0</v>
      </c>
      <c r="R4850">
        <v>0</v>
      </c>
      <c r="S4850">
        <v>0</v>
      </c>
      <c r="T4850">
        <v>4</v>
      </c>
      <c r="U4850">
        <v>0</v>
      </c>
      <c r="V4850">
        <v>0</v>
      </c>
      <c r="W4850">
        <v>0</v>
      </c>
      <c r="X4850">
        <v>297.96220647836321</v>
      </c>
      <c r="Y4850">
        <v>0</v>
      </c>
      <c r="Z4850">
        <v>0</v>
      </c>
      <c r="AA4850">
        <v>0</v>
      </c>
      <c r="AB4850">
        <v>114.35709009983994</v>
      </c>
      <c r="AC4850">
        <v>0</v>
      </c>
      <c r="AD4850">
        <v>0</v>
      </c>
      <c r="AE4850">
        <v>412.31929657820314</v>
      </c>
    </row>
    <row r="4851" spans="1:31" x14ac:dyDescent="0.25">
      <c r="A4851">
        <v>1675455</v>
      </c>
      <c r="B4851">
        <v>1</v>
      </c>
      <c r="C4851" t="s">
        <v>81</v>
      </c>
      <c r="D4851" t="s">
        <v>128</v>
      </c>
      <c r="E4851" t="s">
        <v>140</v>
      </c>
      <c r="F4851" t="s">
        <v>14037</v>
      </c>
      <c r="G4851" t="s">
        <v>197</v>
      </c>
      <c r="H4851" t="s">
        <v>143</v>
      </c>
      <c r="I4851" t="s">
        <v>135</v>
      </c>
      <c r="J4851" t="s">
        <v>136</v>
      </c>
      <c r="K4851" t="s">
        <v>137</v>
      </c>
      <c r="L4851" t="s">
        <v>14038</v>
      </c>
      <c r="M4851" t="s">
        <v>14039</v>
      </c>
      <c r="N4851">
        <v>3.6372222220000001</v>
      </c>
      <c r="O4851">
        <v>0</v>
      </c>
      <c r="P4851">
        <v>11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7.6084179446958302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7.6084179446958302</v>
      </c>
    </row>
    <row r="4852" spans="1:31" x14ac:dyDescent="0.25">
      <c r="A4852">
        <v>1674614</v>
      </c>
      <c r="B4852">
        <v>1</v>
      </c>
      <c r="C4852" t="s">
        <v>80</v>
      </c>
      <c r="D4852" t="s">
        <v>92</v>
      </c>
      <c r="E4852" t="s">
        <v>140</v>
      </c>
      <c r="F4852" t="s">
        <v>14040</v>
      </c>
      <c r="G4852" t="s">
        <v>197</v>
      </c>
      <c r="H4852" t="s">
        <v>143</v>
      </c>
      <c r="I4852" t="s">
        <v>135</v>
      </c>
      <c r="J4852" t="s">
        <v>136</v>
      </c>
      <c r="K4852" t="s">
        <v>137</v>
      </c>
      <c r="L4852" t="s">
        <v>14041</v>
      </c>
      <c r="M4852" t="s">
        <v>14042</v>
      </c>
      <c r="N4852">
        <v>3.9249999999999998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0.55461414360219496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0.55461414360219496</v>
      </c>
    </row>
    <row r="4853" spans="1:31" x14ac:dyDescent="0.25">
      <c r="A4853">
        <v>1675063</v>
      </c>
      <c r="B4853">
        <v>1</v>
      </c>
      <c r="C4853" t="s">
        <v>80</v>
      </c>
      <c r="D4853" t="s">
        <v>99</v>
      </c>
      <c r="E4853" t="s">
        <v>164</v>
      </c>
      <c r="F4853" t="s">
        <v>14043</v>
      </c>
      <c r="G4853" t="s">
        <v>161</v>
      </c>
      <c r="H4853" t="s">
        <v>134</v>
      </c>
      <c r="I4853" t="s">
        <v>135</v>
      </c>
      <c r="J4853" t="s">
        <v>136</v>
      </c>
      <c r="K4853" t="s">
        <v>137</v>
      </c>
      <c r="L4853" t="s">
        <v>13909</v>
      </c>
      <c r="M4853" t="s">
        <v>14044</v>
      </c>
      <c r="N4853">
        <v>0.276388888</v>
      </c>
      <c r="O4853">
        <v>33</v>
      </c>
      <c r="P4853">
        <v>11747</v>
      </c>
      <c r="Q4853">
        <v>14</v>
      </c>
      <c r="R4853">
        <v>301</v>
      </c>
      <c r="S4853">
        <v>69</v>
      </c>
      <c r="T4853">
        <v>1315</v>
      </c>
      <c r="U4853">
        <v>3</v>
      </c>
      <c r="V4853">
        <v>17</v>
      </c>
      <c r="W4853">
        <v>29.540198407591923</v>
      </c>
      <c r="X4853">
        <v>887.87154671017856</v>
      </c>
      <c r="Y4853">
        <v>7.0823468609815006</v>
      </c>
      <c r="Z4853">
        <v>18.140811686576011</v>
      </c>
      <c r="AA4853">
        <v>149.70659656890987</v>
      </c>
      <c r="AB4853">
        <v>317.28099685685601</v>
      </c>
      <c r="AC4853">
        <v>7.1215450859325564</v>
      </c>
      <c r="AD4853">
        <v>7.432527039422351</v>
      </c>
      <c r="AE4853">
        <v>1424.176569216449</v>
      </c>
    </row>
    <row r="4854" spans="1:31" x14ac:dyDescent="0.25">
      <c r="A4854">
        <v>1675255</v>
      </c>
      <c r="B4854">
        <v>1</v>
      </c>
      <c r="C4854" t="s">
        <v>81</v>
      </c>
      <c r="D4854" t="s">
        <v>122</v>
      </c>
      <c r="E4854" t="s">
        <v>131</v>
      </c>
      <c r="F4854" t="s">
        <v>5928</v>
      </c>
      <c r="G4854" t="s">
        <v>161</v>
      </c>
      <c r="H4854" t="s">
        <v>134</v>
      </c>
      <c r="I4854" t="s">
        <v>135</v>
      </c>
      <c r="J4854" t="s">
        <v>136</v>
      </c>
      <c r="K4854" t="s">
        <v>137</v>
      </c>
      <c r="L4854" t="s">
        <v>14045</v>
      </c>
      <c r="M4854" t="s">
        <v>14046</v>
      </c>
      <c r="N4854">
        <v>1.439444444</v>
      </c>
      <c r="O4854">
        <v>0</v>
      </c>
      <c r="P4854">
        <v>102</v>
      </c>
      <c r="Q4854">
        <v>0</v>
      </c>
      <c r="R4854">
        <v>0</v>
      </c>
      <c r="S4854">
        <v>3</v>
      </c>
      <c r="T4854">
        <v>4</v>
      </c>
      <c r="U4854">
        <v>0</v>
      </c>
      <c r="V4854">
        <v>0</v>
      </c>
      <c r="W4854">
        <v>0</v>
      </c>
      <c r="X4854">
        <v>18.402859363320449</v>
      </c>
      <c r="Y4854">
        <v>0</v>
      </c>
      <c r="Z4854">
        <v>0</v>
      </c>
      <c r="AA4854">
        <v>33.777901068605139</v>
      </c>
      <c r="AB4854">
        <v>0.24912495676585333</v>
      </c>
      <c r="AC4854">
        <v>0</v>
      </c>
      <c r="AD4854">
        <v>0</v>
      </c>
      <c r="AE4854">
        <v>52.429885388691446</v>
      </c>
    </row>
    <row r="4855" spans="1:31" x14ac:dyDescent="0.25">
      <c r="A4855">
        <v>1674422</v>
      </c>
      <c r="B4855">
        <v>1</v>
      </c>
      <c r="C4855" t="s">
        <v>80</v>
      </c>
      <c r="D4855" t="s">
        <v>106</v>
      </c>
      <c r="E4855" t="s">
        <v>140</v>
      </c>
      <c r="F4855" t="s">
        <v>14047</v>
      </c>
      <c r="G4855" t="s">
        <v>209</v>
      </c>
      <c r="H4855" t="s">
        <v>143</v>
      </c>
      <c r="I4855" t="s">
        <v>135</v>
      </c>
      <c r="J4855" t="s">
        <v>136</v>
      </c>
      <c r="K4855" t="s">
        <v>137</v>
      </c>
      <c r="L4855" t="s">
        <v>14048</v>
      </c>
      <c r="M4855" t="s">
        <v>14049</v>
      </c>
      <c r="N4855">
        <v>1.132222222</v>
      </c>
      <c r="O4855">
        <v>0</v>
      </c>
      <c r="P4855">
        <v>2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0.72020683587717671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0.72020683587717671</v>
      </c>
    </row>
    <row r="4856" spans="1:31" x14ac:dyDescent="0.25">
      <c r="A4856">
        <v>1675109</v>
      </c>
      <c r="B4856">
        <v>1</v>
      </c>
      <c r="C4856" t="s">
        <v>81</v>
      </c>
      <c r="D4856" t="s">
        <v>128</v>
      </c>
      <c r="E4856" t="s">
        <v>151</v>
      </c>
      <c r="F4856" t="s">
        <v>14050</v>
      </c>
      <c r="G4856" t="s">
        <v>1774</v>
      </c>
      <c r="H4856" t="s">
        <v>143</v>
      </c>
      <c r="I4856" t="s">
        <v>135</v>
      </c>
      <c r="J4856" t="s">
        <v>136</v>
      </c>
      <c r="K4856" t="s">
        <v>137</v>
      </c>
      <c r="L4856" t="s">
        <v>14051</v>
      </c>
      <c r="M4856" t="s">
        <v>14052</v>
      </c>
      <c r="N4856">
        <v>6.1369444440000001</v>
      </c>
      <c r="O4856">
        <v>0</v>
      </c>
      <c r="P4856">
        <v>13</v>
      </c>
      <c r="Q4856">
        <v>0</v>
      </c>
      <c r="R4856">
        <v>0</v>
      </c>
      <c r="S4856">
        <v>0</v>
      </c>
      <c r="T4856">
        <v>2</v>
      </c>
      <c r="U4856">
        <v>0</v>
      </c>
      <c r="V4856">
        <v>0</v>
      </c>
      <c r="W4856">
        <v>0</v>
      </c>
      <c r="X4856">
        <v>4.3881557138541227</v>
      </c>
      <c r="Y4856">
        <v>0</v>
      </c>
      <c r="Z4856">
        <v>0</v>
      </c>
      <c r="AA4856">
        <v>0</v>
      </c>
      <c r="AB4856">
        <v>9.4245609176699992E-3</v>
      </c>
      <c r="AC4856">
        <v>0</v>
      </c>
      <c r="AD4856">
        <v>0</v>
      </c>
      <c r="AE4856">
        <v>4.3975802747717925</v>
      </c>
    </row>
    <row r="4857" spans="1:31" x14ac:dyDescent="0.25">
      <c r="A4857">
        <v>1674568</v>
      </c>
      <c r="B4857">
        <v>1</v>
      </c>
      <c r="C4857" t="s">
        <v>80</v>
      </c>
      <c r="D4857" t="s">
        <v>97</v>
      </c>
      <c r="E4857" t="s">
        <v>151</v>
      </c>
      <c r="F4857" t="s">
        <v>14014</v>
      </c>
      <c r="G4857" t="s">
        <v>153</v>
      </c>
      <c r="H4857" t="s">
        <v>143</v>
      </c>
      <c r="I4857" t="s">
        <v>135</v>
      </c>
      <c r="J4857" t="s">
        <v>136</v>
      </c>
      <c r="K4857" t="s">
        <v>137</v>
      </c>
      <c r="L4857" t="s">
        <v>14053</v>
      </c>
      <c r="M4857" t="s">
        <v>14054</v>
      </c>
      <c r="N4857">
        <v>0.79555555499999997</v>
      </c>
      <c r="O4857">
        <v>0</v>
      </c>
      <c r="P4857">
        <v>25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4.7624365431501507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4.7624365431501507</v>
      </c>
    </row>
    <row r="4858" spans="1:31" x14ac:dyDescent="0.25">
      <c r="A4858">
        <v>1674468</v>
      </c>
      <c r="B4858">
        <v>1</v>
      </c>
      <c r="C4858" t="s">
        <v>81</v>
      </c>
      <c r="D4858" t="s">
        <v>114</v>
      </c>
      <c r="E4858" t="s">
        <v>151</v>
      </c>
      <c r="F4858" t="s">
        <v>14055</v>
      </c>
      <c r="G4858" t="s">
        <v>396</v>
      </c>
      <c r="H4858" t="s">
        <v>143</v>
      </c>
      <c r="I4858" t="s">
        <v>135</v>
      </c>
      <c r="J4858" t="s">
        <v>136</v>
      </c>
      <c r="K4858" t="s">
        <v>137</v>
      </c>
      <c r="L4858" t="s">
        <v>14056</v>
      </c>
      <c r="M4858" t="s">
        <v>14057</v>
      </c>
      <c r="N4858">
        <v>6.5852777769999999</v>
      </c>
      <c r="O4858">
        <v>0</v>
      </c>
      <c r="P4858">
        <v>78</v>
      </c>
      <c r="Q4858">
        <v>0</v>
      </c>
      <c r="R4858">
        <v>0</v>
      </c>
      <c r="S4858">
        <v>0</v>
      </c>
      <c r="T4858">
        <v>4</v>
      </c>
      <c r="U4858">
        <v>0</v>
      </c>
      <c r="V4858">
        <v>0</v>
      </c>
      <c r="W4858">
        <v>0</v>
      </c>
      <c r="X4858">
        <v>44.741698705199767</v>
      </c>
      <c r="Y4858">
        <v>0</v>
      </c>
      <c r="Z4858">
        <v>0</v>
      </c>
      <c r="AA4858">
        <v>0</v>
      </c>
      <c r="AB4858">
        <v>5.2565498395638945</v>
      </c>
      <c r="AC4858">
        <v>0</v>
      </c>
      <c r="AD4858">
        <v>0</v>
      </c>
      <c r="AE4858">
        <v>49.998248544763662</v>
      </c>
    </row>
    <row r="4859" spans="1:31" x14ac:dyDescent="0.25">
      <c r="A4859">
        <v>1674960</v>
      </c>
      <c r="B4859">
        <v>1</v>
      </c>
      <c r="C4859" t="s">
        <v>81</v>
      </c>
      <c r="D4859" t="s">
        <v>115</v>
      </c>
      <c r="E4859" t="s">
        <v>159</v>
      </c>
      <c r="F4859" t="s">
        <v>14058</v>
      </c>
      <c r="G4859" t="s">
        <v>596</v>
      </c>
      <c r="H4859" t="s">
        <v>134</v>
      </c>
      <c r="I4859" t="s">
        <v>135</v>
      </c>
      <c r="J4859" t="s">
        <v>136</v>
      </c>
      <c r="K4859" t="s">
        <v>137</v>
      </c>
      <c r="L4859" t="s">
        <v>14059</v>
      </c>
      <c r="M4859" t="s">
        <v>14060</v>
      </c>
      <c r="N4859">
        <v>3.2469444439999999</v>
      </c>
      <c r="O4859">
        <v>0</v>
      </c>
      <c r="P4859">
        <v>107</v>
      </c>
      <c r="Q4859">
        <v>0</v>
      </c>
      <c r="R4859">
        <v>0</v>
      </c>
      <c r="S4859">
        <v>0</v>
      </c>
      <c r="T4859">
        <v>12</v>
      </c>
      <c r="U4859">
        <v>0</v>
      </c>
      <c r="V4859">
        <v>0</v>
      </c>
      <c r="W4859">
        <v>0</v>
      </c>
      <c r="X4859">
        <v>24.915044657177646</v>
      </c>
      <c r="Y4859">
        <v>0</v>
      </c>
      <c r="Z4859">
        <v>0</v>
      </c>
      <c r="AA4859">
        <v>0</v>
      </c>
      <c r="AB4859">
        <v>2.097126576085993</v>
      </c>
      <c r="AC4859">
        <v>0</v>
      </c>
      <c r="AD4859">
        <v>0</v>
      </c>
      <c r="AE4859">
        <v>27.01217123326364</v>
      </c>
    </row>
    <row r="4860" spans="1:31" x14ac:dyDescent="0.25">
      <c r="A4860">
        <v>1674860</v>
      </c>
      <c r="B4860">
        <v>1</v>
      </c>
      <c r="C4860" t="s">
        <v>81</v>
      </c>
      <c r="D4860" t="s">
        <v>116</v>
      </c>
      <c r="E4860" t="s">
        <v>151</v>
      </c>
      <c r="F4860" t="s">
        <v>14061</v>
      </c>
      <c r="G4860" t="s">
        <v>153</v>
      </c>
      <c r="H4860" t="s">
        <v>143</v>
      </c>
      <c r="I4860" t="s">
        <v>135</v>
      </c>
      <c r="J4860" t="s">
        <v>136</v>
      </c>
      <c r="K4860" t="s">
        <v>137</v>
      </c>
      <c r="L4860" t="s">
        <v>14062</v>
      </c>
      <c r="M4860" t="s">
        <v>14063</v>
      </c>
      <c r="N4860">
        <v>5.494722222</v>
      </c>
      <c r="O4860">
        <v>0</v>
      </c>
      <c r="P4860">
        <v>10</v>
      </c>
      <c r="Q4860">
        <v>0</v>
      </c>
      <c r="R4860">
        <v>7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0.95735349676484316</v>
      </c>
      <c r="Y4860">
        <v>0</v>
      </c>
      <c r="Z4860">
        <v>2.233669836660455</v>
      </c>
      <c r="AA4860">
        <v>0</v>
      </c>
      <c r="AB4860">
        <v>0</v>
      </c>
      <c r="AC4860">
        <v>0</v>
      </c>
      <c r="AD4860">
        <v>0</v>
      </c>
      <c r="AE4860">
        <v>3.1910233334252984</v>
      </c>
    </row>
    <row r="4861" spans="1:31" x14ac:dyDescent="0.25">
      <c r="A4861">
        <v>1674760</v>
      </c>
      <c r="B4861">
        <v>1</v>
      </c>
      <c r="C4861" t="s">
        <v>80</v>
      </c>
      <c r="D4861" t="s">
        <v>92</v>
      </c>
      <c r="E4861" t="s">
        <v>159</v>
      </c>
      <c r="F4861" t="s">
        <v>14064</v>
      </c>
      <c r="G4861" t="s">
        <v>566</v>
      </c>
      <c r="H4861" t="s">
        <v>134</v>
      </c>
      <c r="I4861" t="s">
        <v>135</v>
      </c>
      <c r="J4861" t="s">
        <v>136</v>
      </c>
      <c r="K4861" t="s">
        <v>137</v>
      </c>
      <c r="L4861" t="s">
        <v>14065</v>
      </c>
      <c r="M4861" t="s">
        <v>14066</v>
      </c>
      <c r="N4861">
        <v>2.0874999999999999</v>
      </c>
      <c r="O4861">
        <v>0</v>
      </c>
      <c r="P4861">
        <v>269</v>
      </c>
      <c r="Q4861">
        <v>0</v>
      </c>
      <c r="R4861">
        <v>1</v>
      </c>
      <c r="S4861">
        <v>0</v>
      </c>
      <c r="T4861">
        <v>17</v>
      </c>
      <c r="U4861">
        <v>0</v>
      </c>
      <c r="V4861">
        <v>0</v>
      </c>
      <c r="W4861">
        <v>0</v>
      </c>
      <c r="X4861">
        <v>182.58545223397226</v>
      </c>
      <c r="Y4861">
        <v>0</v>
      </c>
      <c r="Z4861">
        <v>0</v>
      </c>
      <c r="AA4861">
        <v>0</v>
      </c>
      <c r="AB4861">
        <v>27.547057402391097</v>
      </c>
      <c r="AC4861">
        <v>0</v>
      </c>
      <c r="AD4861">
        <v>0</v>
      </c>
      <c r="AE4861">
        <v>210.13250963636335</v>
      </c>
    </row>
    <row r="4862" spans="1:31" x14ac:dyDescent="0.25">
      <c r="A4862">
        <v>1675152</v>
      </c>
      <c r="B4862">
        <v>1</v>
      </c>
      <c r="C4862" t="s">
        <v>80</v>
      </c>
      <c r="D4862" t="s">
        <v>90</v>
      </c>
      <c r="E4862" t="s">
        <v>140</v>
      </c>
      <c r="F4862" t="s">
        <v>14067</v>
      </c>
      <c r="G4862" t="s">
        <v>197</v>
      </c>
      <c r="H4862" t="s">
        <v>143</v>
      </c>
      <c r="I4862" t="s">
        <v>135</v>
      </c>
      <c r="J4862" t="s">
        <v>136</v>
      </c>
      <c r="K4862" t="s">
        <v>137</v>
      </c>
      <c r="L4862" t="s">
        <v>14068</v>
      </c>
      <c r="M4862" t="s">
        <v>14069</v>
      </c>
      <c r="N4862">
        <v>5.1352777769999998</v>
      </c>
      <c r="O4862">
        <v>0</v>
      </c>
      <c r="P4862">
        <v>4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5.3693540906847552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5.3693540906847552</v>
      </c>
    </row>
    <row r="4863" spans="1:31" x14ac:dyDescent="0.25">
      <c r="A4863">
        <v>1675129</v>
      </c>
      <c r="B4863">
        <v>1</v>
      </c>
      <c r="C4863" t="s">
        <v>81</v>
      </c>
      <c r="D4863" t="s">
        <v>119</v>
      </c>
      <c r="E4863" t="s">
        <v>131</v>
      </c>
      <c r="F4863" t="s">
        <v>14070</v>
      </c>
      <c r="G4863" t="s">
        <v>161</v>
      </c>
      <c r="H4863" t="s">
        <v>134</v>
      </c>
      <c r="I4863" t="s">
        <v>135</v>
      </c>
      <c r="J4863" t="s">
        <v>136</v>
      </c>
      <c r="K4863" t="s">
        <v>137</v>
      </c>
      <c r="L4863" t="s">
        <v>14071</v>
      </c>
      <c r="M4863" t="s">
        <v>14072</v>
      </c>
      <c r="N4863">
        <v>3.7127777769999999</v>
      </c>
      <c r="O4863">
        <v>0</v>
      </c>
      <c r="P4863">
        <v>360</v>
      </c>
      <c r="Q4863">
        <v>32</v>
      </c>
      <c r="R4863">
        <v>53</v>
      </c>
      <c r="S4863">
        <v>1</v>
      </c>
      <c r="T4863">
        <v>26</v>
      </c>
      <c r="U4863">
        <v>0</v>
      </c>
      <c r="V4863">
        <v>0</v>
      </c>
      <c r="W4863">
        <v>0</v>
      </c>
      <c r="X4863">
        <v>270.66351914824577</v>
      </c>
      <c r="Y4863">
        <v>395.04182199172658</v>
      </c>
      <c r="Z4863">
        <v>110.19827454099179</v>
      </c>
      <c r="AA4863">
        <v>29.396400656449924</v>
      </c>
      <c r="AB4863">
        <v>36.64442909448055</v>
      </c>
      <c r="AC4863">
        <v>0</v>
      </c>
      <c r="AD4863">
        <v>0</v>
      </c>
      <c r="AE4863">
        <v>841.94444543189456</v>
      </c>
    </row>
    <row r="4864" spans="1:31" x14ac:dyDescent="0.25">
      <c r="A4864">
        <v>1674725</v>
      </c>
      <c r="B4864">
        <v>1</v>
      </c>
      <c r="C4864" t="s">
        <v>80</v>
      </c>
      <c r="D4864" t="s">
        <v>92</v>
      </c>
      <c r="E4864" t="s">
        <v>164</v>
      </c>
      <c r="F4864" t="s">
        <v>10041</v>
      </c>
      <c r="G4864" t="s">
        <v>1912</v>
      </c>
      <c r="H4864" t="s">
        <v>134</v>
      </c>
      <c r="I4864" t="s">
        <v>135</v>
      </c>
      <c r="J4864" t="s">
        <v>136</v>
      </c>
      <c r="K4864" t="s">
        <v>137</v>
      </c>
      <c r="L4864" t="s">
        <v>14073</v>
      </c>
      <c r="M4864" t="s">
        <v>14074</v>
      </c>
      <c r="N4864">
        <v>1.1163888879999999</v>
      </c>
      <c r="O4864">
        <v>0</v>
      </c>
      <c r="P4864">
        <v>864</v>
      </c>
      <c r="Q4864">
        <v>2</v>
      </c>
      <c r="R4864">
        <v>296</v>
      </c>
      <c r="S4864">
        <v>8</v>
      </c>
      <c r="T4864">
        <v>86</v>
      </c>
      <c r="U4864">
        <v>0</v>
      </c>
      <c r="V4864">
        <v>1</v>
      </c>
      <c r="W4864">
        <v>0</v>
      </c>
      <c r="X4864">
        <v>181.46323987653682</v>
      </c>
      <c r="Y4864">
        <v>0.97428633129695008</v>
      </c>
      <c r="Z4864">
        <v>44.65434262864342</v>
      </c>
      <c r="AA4864">
        <v>16.213128641329444</v>
      </c>
      <c r="AB4864">
        <v>133.76923955131579</v>
      </c>
      <c r="AC4864">
        <v>0</v>
      </c>
      <c r="AD4864">
        <v>0</v>
      </c>
      <c r="AE4864">
        <v>377.0742370291224</v>
      </c>
    </row>
    <row r="4865" spans="1:31" x14ac:dyDescent="0.25">
      <c r="A4865">
        <v>1674419</v>
      </c>
      <c r="B4865">
        <v>1</v>
      </c>
      <c r="C4865" t="s">
        <v>80</v>
      </c>
      <c r="D4865" t="s">
        <v>82</v>
      </c>
      <c r="E4865" t="s">
        <v>140</v>
      </c>
      <c r="F4865" t="s">
        <v>14075</v>
      </c>
      <c r="G4865" t="s">
        <v>142</v>
      </c>
      <c r="H4865" t="s">
        <v>143</v>
      </c>
      <c r="I4865" t="s">
        <v>135</v>
      </c>
      <c r="J4865" t="s">
        <v>136</v>
      </c>
      <c r="K4865" t="s">
        <v>137</v>
      </c>
      <c r="L4865" t="s">
        <v>14076</v>
      </c>
      <c r="M4865" t="s">
        <v>14077</v>
      </c>
      <c r="N4865">
        <v>0.828333333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1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0.3660331361945301</v>
      </c>
      <c r="AC4865">
        <v>0</v>
      </c>
      <c r="AD4865">
        <v>0</v>
      </c>
      <c r="AE4865">
        <v>0.3660331361945301</v>
      </c>
    </row>
    <row r="4866" spans="1:31" x14ac:dyDescent="0.25">
      <c r="A4866">
        <v>1674986</v>
      </c>
      <c r="B4866">
        <v>1</v>
      </c>
      <c r="C4866" t="s">
        <v>80</v>
      </c>
      <c r="D4866" t="s">
        <v>108</v>
      </c>
      <c r="E4866" t="s">
        <v>146</v>
      </c>
      <c r="F4866" t="s">
        <v>14078</v>
      </c>
      <c r="G4866" t="s">
        <v>1061</v>
      </c>
      <c r="H4866" t="s">
        <v>143</v>
      </c>
      <c r="I4866" t="s">
        <v>135</v>
      </c>
      <c r="J4866" t="s">
        <v>136</v>
      </c>
      <c r="K4866" t="s">
        <v>137</v>
      </c>
      <c r="L4866" t="s">
        <v>14079</v>
      </c>
      <c r="M4866" t="s">
        <v>14080</v>
      </c>
      <c r="N4866">
        <v>2.57</v>
      </c>
      <c r="O4866">
        <v>0</v>
      </c>
      <c r="P4866">
        <v>9</v>
      </c>
      <c r="Q4866">
        <v>0</v>
      </c>
      <c r="R4866">
        <v>5</v>
      </c>
      <c r="S4866">
        <v>0</v>
      </c>
      <c r="T4866">
        <v>4</v>
      </c>
      <c r="U4866">
        <v>0</v>
      </c>
      <c r="V4866">
        <v>0</v>
      </c>
      <c r="W4866">
        <v>0</v>
      </c>
      <c r="X4866">
        <v>4.0173795989965768</v>
      </c>
      <c r="Y4866">
        <v>0</v>
      </c>
      <c r="Z4866">
        <v>1.9155555580058821</v>
      </c>
      <c r="AA4866">
        <v>0</v>
      </c>
      <c r="AB4866">
        <v>16.054943530228833</v>
      </c>
      <c r="AC4866">
        <v>0</v>
      </c>
      <c r="AD4866">
        <v>0</v>
      </c>
      <c r="AE4866">
        <v>21.987878687231291</v>
      </c>
    </row>
    <row r="4867" spans="1:31" x14ac:dyDescent="0.25">
      <c r="A4867">
        <v>1674937</v>
      </c>
      <c r="B4867">
        <v>1</v>
      </c>
      <c r="C4867" t="s">
        <v>80</v>
      </c>
      <c r="D4867" t="s">
        <v>98</v>
      </c>
      <c r="E4867" t="s">
        <v>131</v>
      </c>
      <c r="F4867" t="s">
        <v>14081</v>
      </c>
      <c r="G4867" t="s">
        <v>161</v>
      </c>
      <c r="H4867" t="s">
        <v>134</v>
      </c>
      <c r="I4867" t="s">
        <v>135</v>
      </c>
      <c r="J4867" t="s">
        <v>136</v>
      </c>
      <c r="K4867" t="s">
        <v>137</v>
      </c>
      <c r="L4867" t="s">
        <v>14082</v>
      </c>
      <c r="M4867" t="s">
        <v>14083</v>
      </c>
      <c r="N4867">
        <v>1.376666666</v>
      </c>
      <c r="O4867">
        <v>0</v>
      </c>
      <c r="P4867">
        <v>77</v>
      </c>
      <c r="Q4867">
        <v>0</v>
      </c>
      <c r="R4867">
        <v>25</v>
      </c>
      <c r="S4867">
        <v>0</v>
      </c>
      <c r="T4867">
        <v>15</v>
      </c>
      <c r="U4867">
        <v>0</v>
      </c>
      <c r="V4867">
        <v>0</v>
      </c>
      <c r="W4867">
        <v>0</v>
      </c>
      <c r="X4867">
        <v>25.333394942886152</v>
      </c>
      <c r="Y4867">
        <v>0</v>
      </c>
      <c r="Z4867">
        <v>14.063769654763414</v>
      </c>
      <c r="AA4867">
        <v>0</v>
      </c>
      <c r="AB4867">
        <v>12.817402411660325</v>
      </c>
      <c r="AC4867">
        <v>0</v>
      </c>
      <c r="AD4867">
        <v>0</v>
      </c>
      <c r="AE4867">
        <v>52.214567009309889</v>
      </c>
    </row>
    <row r="4868" spans="1:31" x14ac:dyDescent="0.25">
      <c r="A4868">
        <v>1674817</v>
      </c>
      <c r="B4868">
        <v>1</v>
      </c>
      <c r="C4868" t="s">
        <v>80</v>
      </c>
      <c r="D4868" t="s">
        <v>90</v>
      </c>
      <c r="E4868" t="s">
        <v>151</v>
      </c>
      <c r="F4868" t="s">
        <v>14084</v>
      </c>
      <c r="G4868" t="s">
        <v>153</v>
      </c>
      <c r="H4868" t="s">
        <v>143</v>
      </c>
      <c r="I4868" t="s">
        <v>135</v>
      </c>
      <c r="J4868" t="s">
        <v>136</v>
      </c>
      <c r="K4868" t="s">
        <v>137</v>
      </c>
      <c r="L4868" t="s">
        <v>14085</v>
      </c>
      <c r="M4868" t="s">
        <v>14086</v>
      </c>
      <c r="N4868">
        <v>2.2794444440000001</v>
      </c>
      <c r="O4868">
        <v>0</v>
      </c>
      <c r="P4868">
        <v>152</v>
      </c>
      <c r="Q4868">
        <v>0</v>
      </c>
      <c r="R4868">
        <v>0</v>
      </c>
      <c r="S4868">
        <v>0</v>
      </c>
      <c r="T4868">
        <v>8</v>
      </c>
      <c r="U4868">
        <v>0</v>
      </c>
      <c r="V4868">
        <v>0</v>
      </c>
      <c r="W4868">
        <v>0</v>
      </c>
      <c r="X4868">
        <v>83.643099103914437</v>
      </c>
      <c r="Y4868">
        <v>0</v>
      </c>
      <c r="Z4868">
        <v>0</v>
      </c>
      <c r="AA4868">
        <v>0</v>
      </c>
      <c r="AB4868">
        <v>8.6844685990432318</v>
      </c>
      <c r="AC4868">
        <v>0</v>
      </c>
      <c r="AD4868">
        <v>0</v>
      </c>
      <c r="AE4868">
        <v>92.327567702957666</v>
      </c>
    </row>
    <row r="4869" spans="1:31" x14ac:dyDescent="0.25">
      <c r="A4869">
        <v>1674894</v>
      </c>
      <c r="B4869">
        <v>1</v>
      </c>
      <c r="C4869" t="s">
        <v>80</v>
      </c>
      <c r="D4869" t="s">
        <v>94</v>
      </c>
      <c r="E4869" t="s">
        <v>164</v>
      </c>
      <c r="F4869" t="s">
        <v>246</v>
      </c>
      <c r="G4869" t="s">
        <v>1484</v>
      </c>
      <c r="H4869" t="s">
        <v>134</v>
      </c>
      <c r="I4869" t="s">
        <v>135</v>
      </c>
      <c r="J4869" t="s">
        <v>136</v>
      </c>
      <c r="K4869" t="s">
        <v>137</v>
      </c>
      <c r="L4869" t="s">
        <v>13378</v>
      </c>
      <c r="M4869" t="s">
        <v>14087</v>
      </c>
      <c r="N4869">
        <v>2.6997222220000001</v>
      </c>
      <c r="O4869">
        <v>0</v>
      </c>
      <c r="P4869">
        <v>351</v>
      </c>
      <c r="Q4869">
        <v>3</v>
      </c>
      <c r="R4869">
        <v>1</v>
      </c>
      <c r="S4869">
        <v>2</v>
      </c>
      <c r="T4869">
        <v>25</v>
      </c>
      <c r="U4869">
        <v>0</v>
      </c>
      <c r="V4869">
        <v>0</v>
      </c>
      <c r="W4869">
        <v>0</v>
      </c>
      <c r="X4869">
        <v>70.437740929600295</v>
      </c>
      <c r="Y4869">
        <v>1.6362172201202447</v>
      </c>
      <c r="Z4869">
        <v>1.5551634302723612E-2</v>
      </c>
      <c r="AA4869">
        <v>7.8309059095227624</v>
      </c>
      <c r="AB4869">
        <v>26.927083078019571</v>
      </c>
      <c r="AC4869">
        <v>0</v>
      </c>
      <c r="AD4869">
        <v>0</v>
      </c>
      <c r="AE4869">
        <v>106.8474987715656</v>
      </c>
    </row>
    <row r="4870" spans="1:31" x14ac:dyDescent="0.25">
      <c r="A4870">
        <v>1674625</v>
      </c>
      <c r="B4870">
        <v>1</v>
      </c>
      <c r="C4870" t="s">
        <v>80</v>
      </c>
      <c r="D4870" t="s">
        <v>106</v>
      </c>
      <c r="E4870" t="s">
        <v>151</v>
      </c>
      <c r="F4870" t="s">
        <v>14088</v>
      </c>
      <c r="G4870" t="s">
        <v>526</v>
      </c>
      <c r="H4870" t="s">
        <v>143</v>
      </c>
      <c r="I4870" t="s">
        <v>135</v>
      </c>
      <c r="J4870" t="s">
        <v>136</v>
      </c>
      <c r="K4870" t="s">
        <v>137</v>
      </c>
      <c r="L4870" t="s">
        <v>14089</v>
      </c>
      <c r="M4870" t="s">
        <v>14090</v>
      </c>
      <c r="N4870">
        <v>3.6005555550000001</v>
      </c>
      <c r="O4870">
        <v>0</v>
      </c>
      <c r="P4870">
        <v>22</v>
      </c>
      <c r="Q4870">
        <v>0</v>
      </c>
      <c r="R4870">
        <v>9</v>
      </c>
      <c r="S4870">
        <v>0</v>
      </c>
      <c r="T4870">
        <v>7</v>
      </c>
      <c r="U4870">
        <v>0</v>
      </c>
      <c r="V4870">
        <v>0</v>
      </c>
      <c r="W4870">
        <v>0</v>
      </c>
      <c r="X4870">
        <v>27.077281627291587</v>
      </c>
      <c r="Y4870">
        <v>0</v>
      </c>
      <c r="Z4870">
        <v>8.0109819569375613</v>
      </c>
      <c r="AA4870">
        <v>0</v>
      </c>
      <c r="AB4870">
        <v>22.261870565157523</v>
      </c>
      <c r="AC4870">
        <v>0</v>
      </c>
      <c r="AD4870">
        <v>0</v>
      </c>
      <c r="AE4870">
        <v>57.350134149386669</v>
      </c>
    </row>
    <row r="4871" spans="1:31" x14ac:dyDescent="0.25">
      <c r="A4871">
        <v>1675266</v>
      </c>
      <c r="B4871">
        <v>1</v>
      </c>
      <c r="C4871" t="s">
        <v>80</v>
      </c>
      <c r="D4871" t="s">
        <v>95</v>
      </c>
      <c r="E4871" t="s">
        <v>140</v>
      </c>
      <c r="F4871" t="s">
        <v>14091</v>
      </c>
      <c r="G4871" t="s">
        <v>197</v>
      </c>
      <c r="H4871" t="s">
        <v>143</v>
      </c>
      <c r="I4871" t="s">
        <v>135</v>
      </c>
      <c r="J4871" t="s">
        <v>136</v>
      </c>
      <c r="K4871" t="s">
        <v>137</v>
      </c>
      <c r="L4871" t="s">
        <v>13887</v>
      </c>
      <c r="M4871" t="s">
        <v>14092</v>
      </c>
      <c r="N4871">
        <v>20.281388887999999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0.99873628530104008</v>
      </c>
      <c r="AC4871">
        <v>0</v>
      </c>
      <c r="AD4871">
        <v>0</v>
      </c>
      <c r="AE4871">
        <v>0.99873628530104008</v>
      </c>
    </row>
    <row r="4872" spans="1:31" x14ac:dyDescent="0.25">
      <c r="A4872">
        <v>1675229</v>
      </c>
      <c r="B4872">
        <v>1</v>
      </c>
      <c r="C4872" t="s">
        <v>80</v>
      </c>
      <c r="D4872" t="s">
        <v>92</v>
      </c>
      <c r="E4872" t="s">
        <v>151</v>
      </c>
      <c r="F4872" t="s">
        <v>14093</v>
      </c>
      <c r="G4872" t="s">
        <v>222</v>
      </c>
      <c r="H4872" t="s">
        <v>143</v>
      </c>
      <c r="I4872" t="s">
        <v>135</v>
      </c>
      <c r="J4872" t="s">
        <v>136</v>
      </c>
      <c r="K4872" t="s">
        <v>137</v>
      </c>
      <c r="L4872" t="s">
        <v>14094</v>
      </c>
      <c r="M4872" t="s">
        <v>14095</v>
      </c>
      <c r="N4872">
        <v>2.1511111110000001</v>
      </c>
      <c r="O4872">
        <v>0</v>
      </c>
      <c r="P4872">
        <v>13</v>
      </c>
      <c r="Q4872">
        <v>0</v>
      </c>
      <c r="R4872">
        <v>15</v>
      </c>
      <c r="S4872">
        <v>0</v>
      </c>
      <c r="T4872">
        <v>1</v>
      </c>
      <c r="U4872">
        <v>0</v>
      </c>
      <c r="V4872">
        <v>0</v>
      </c>
      <c r="W4872">
        <v>0</v>
      </c>
      <c r="X4872">
        <v>7.6312680846418441</v>
      </c>
      <c r="Y4872">
        <v>0</v>
      </c>
      <c r="Z4872">
        <v>18.962870534968896</v>
      </c>
      <c r="AA4872">
        <v>0</v>
      </c>
      <c r="AB4872">
        <v>2.6161152685547915</v>
      </c>
      <c r="AC4872">
        <v>0</v>
      </c>
      <c r="AD4872">
        <v>0</v>
      </c>
      <c r="AE4872">
        <v>29.210253888165532</v>
      </c>
    </row>
    <row r="4873" spans="1:31" x14ac:dyDescent="0.25">
      <c r="A4873">
        <v>1674780</v>
      </c>
      <c r="B4873">
        <v>1</v>
      </c>
      <c r="C4873" t="s">
        <v>80</v>
      </c>
      <c r="D4873" t="s">
        <v>106</v>
      </c>
      <c r="E4873" t="s">
        <v>140</v>
      </c>
      <c r="F4873" t="s">
        <v>14096</v>
      </c>
      <c r="G4873" t="s">
        <v>197</v>
      </c>
      <c r="H4873" t="s">
        <v>143</v>
      </c>
      <c r="I4873" t="s">
        <v>135</v>
      </c>
      <c r="J4873" t="s">
        <v>136</v>
      </c>
      <c r="K4873" t="s">
        <v>137</v>
      </c>
      <c r="L4873" t="s">
        <v>14097</v>
      </c>
      <c r="M4873" t="s">
        <v>14098</v>
      </c>
      <c r="N4873">
        <v>4.1391666660000004</v>
      </c>
      <c r="O4873">
        <v>0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6.8827609561388902E-4</v>
      </c>
      <c r="AA4873">
        <v>0</v>
      </c>
      <c r="AB4873">
        <v>0</v>
      </c>
      <c r="AC4873">
        <v>0</v>
      </c>
      <c r="AD4873">
        <v>0</v>
      </c>
      <c r="AE4873">
        <v>6.8827609561388902E-4</v>
      </c>
    </row>
    <row r="4874" spans="1:31" x14ac:dyDescent="0.25">
      <c r="A4874">
        <v>1674837</v>
      </c>
      <c r="B4874">
        <v>1</v>
      </c>
      <c r="C4874" t="s">
        <v>80</v>
      </c>
      <c r="D4874" t="s">
        <v>97</v>
      </c>
      <c r="E4874" t="s">
        <v>131</v>
      </c>
      <c r="F4874" t="s">
        <v>7966</v>
      </c>
      <c r="G4874" t="s">
        <v>161</v>
      </c>
      <c r="H4874" t="s">
        <v>134</v>
      </c>
      <c r="I4874" t="s">
        <v>135</v>
      </c>
      <c r="J4874" t="s">
        <v>136</v>
      </c>
      <c r="K4874" t="s">
        <v>137</v>
      </c>
      <c r="L4874" t="s">
        <v>14099</v>
      </c>
      <c r="M4874" t="s">
        <v>14100</v>
      </c>
      <c r="N4874">
        <v>0.23111111100000001</v>
      </c>
      <c r="O4874">
        <v>4</v>
      </c>
      <c r="P4874">
        <v>746</v>
      </c>
      <c r="Q4874">
        <v>4</v>
      </c>
      <c r="R4874">
        <v>104</v>
      </c>
      <c r="S4874">
        <v>5</v>
      </c>
      <c r="T4874">
        <v>121</v>
      </c>
      <c r="U4874">
        <v>0</v>
      </c>
      <c r="V4874">
        <v>0</v>
      </c>
      <c r="W4874">
        <v>1.8844406392036621</v>
      </c>
      <c r="X4874">
        <v>70.105329496631029</v>
      </c>
      <c r="Y4874">
        <v>0.62088081954449781</v>
      </c>
      <c r="Z4874">
        <v>7.6545801522553401</v>
      </c>
      <c r="AA4874">
        <v>19.651345439520426</v>
      </c>
      <c r="AB4874">
        <v>34.148078902094795</v>
      </c>
      <c r="AC4874">
        <v>0</v>
      </c>
      <c r="AD4874">
        <v>0</v>
      </c>
      <c r="AE4874">
        <v>134.06465544924976</v>
      </c>
    </row>
    <row r="4875" spans="1:31" x14ac:dyDescent="0.25">
      <c r="A4875">
        <v>1675086</v>
      </c>
      <c r="B4875">
        <v>1</v>
      </c>
      <c r="C4875" t="s">
        <v>80</v>
      </c>
      <c r="D4875" t="s">
        <v>93</v>
      </c>
      <c r="E4875" t="s">
        <v>151</v>
      </c>
      <c r="F4875" t="s">
        <v>14101</v>
      </c>
      <c r="G4875" t="s">
        <v>153</v>
      </c>
      <c r="H4875" t="s">
        <v>143</v>
      </c>
      <c r="I4875" t="s">
        <v>135</v>
      </c>
      <c r="J4875" t="s">
        <v>136</v>
      </c>
      <c r="K4875" t="s">
        <v>137</v>
      </c>
      <c r="L4875" t="s">
        <v>14102</v>
      </c>
      <c r="M4875" t="s">
        <v>14103</v>
      </c>
      <c r="N4875">
        <v>4.0549999999999997</v>
      </c>
      <c r="O4875">
        <v>0</v>
      </c>
      <c r="P4875">
        <v>4</v>
      </c>
      <c r="Q4875">
        <v>0</v>
      </c>
      <c r="R4875">
        <v>2</v>
      </c>
      <c r="S4875">
        <v>0</v>
      </c>
      <c r="T4875">
        <v>1</v>
      </c>
      <c r="U4875">
        <v>0</v>
      </c>
      <c r="V4875">
        <v>0</v>
      </c>
      <c r="W4875">
        <v>0</v>
      </c>
      <c r="X4875">
        <v>4.2591994063130967</v>
      </c>
      <c r="Y4875">
        <v>0</v>
      </c>
      <c r="Z4875">
        <v>13.625458233272244</v>
      </c>
      <c r="AA4875">
        <v>0</v>
      </c>
      <c r="AB4875">
        <v>0.71865483281433773</v>
      </c>
      <c r="AC4875">
        <v>0</v>
      </c>
      <c r="AD4875">
        <v>0</v>
      </c>
      <c r="AE4875">
        <v>18.603312472399679</v>
      </c>
    </row>
    <row r="4876" spans="1:31" x14ac:dyDescent="0.25">
      <c r="A4876">
        <v>1675527</v>
      </c>
      <c r="B4876">
        <v>1</v>
      </c>
      <c r="C4876" t="s">
        <v>81</v>
      </c>
      <c r="D4876" t="s">
        <v>127</v>
      </c>
      <c r="E4876" t="s">
        <v>131</v>
      </c>
      <c r="F4876" t="s">
        <v>13086</v>
      </c>
      <c r="G4876" t="s">
        <v>161</v>
      </c>
      <c r="H4876" t="s">
        <v>134</v>
      </c>
      <c r="I4876" t="s">
        <v>135</v>
      </c>
      <c r="J4876" t="s">
        <v>136</v>
      </c>
      <c r="K4876" t="s">
        <v>137</v>
      </c>
      <c r="L4876" t="s">
        <v>14104</v>
      </c>
      <c r="M4876" t="s">
        <v>14105</v>
      </c>
      <c r="N4876">
        <v>5.1216666660000003</v>
      </c>
      <c r="O4876">
        <v>3</v>
      </c>
      <c r="P4876">
        <v>470</v>
      </c>
      <c r="Q4876">
        <v>74</v>
      </c>
      <c r="R4876">
        <v>72</v>
      </c>
      <c r="S4876">
        <v>19</v>
      </c>
      <c r="T4876">
        <v>39</v>
      </c>
      <c r="U4876">
        <v>5</v>
      </c>
      <c r="V4876">
        <v>0</v>
      </c>
      <c r="W4876">
        <v>0.98423261939106221</v>
      </c>
      <c r="X4876">
        <v>288.71810179751111</v>
      </c>
      <c r="Y4876">
        <v>293.69101960611823</v>
      </c>
      <c r="Z4876">
        <v>61.195544294823762</v>
      </c>
      <c r="AA4876">
        <v>1684.3188375443465</v>
      </c>
      <c r="AB4876">
        <v>28.567335920911873</v>
      </c>
      <c r="AC4876">
        <v>864.94350334067462</v>
      </c>
      <c r="AD4876">
        <v>0</v>
      </c>
      <c r="AE4876">
        <v>3222.4185751237774</v>
      </c>
    </row>
    <row r="4877" spans="1:31" x14ac:dyDescent="0.25">
      <c r="A4877">
        <v>1674445</v>
      </c>
      <c r="B4877">
        <v>1</v>
      </c>
      <c r="C4877" t="s">
        <v>80</v>
      </c>
      <c r="D4877" t="s">
        <v>91</v>
      </c>
      <c r="E4877" t="s">
        <v>140</v>
      </c>
      <c r="F4877" t="s">
        <v>14106</v>
      </c>
      <c r="G4877" t="s">
        <v>142</v>
      </c>
      <c r="H4877" t="s">
        <v>143</v>
      </c>
      <c r="I4877" t="s">
        <v>135</v>
      </c>
      <c r="J4877" t="s">
        <v>136</v>
      </c>
      <c r="K4877" t="s">
        <v>137</v>
      </c>
      <c r="L4877" t="s">
        <v>14107</v>
      </c>
      <c r="M4877" t="s">
        <v>14108</v>
      </c>
      <c r="N4877">
        <v>1.4030555549999999</v>
      </c>
      <c r="O4877">
        <v>0</v>
      </c>
      <c r="P4877">
        <v>9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5.9273408380659189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5.9273408380659189</v>
      </c>
    </row>
    <row r="4878" spans="1:31" x14ac:dyDescent="0.25">
      <c r="A4878">
        <v>1674433</v>
      </c>
      <c r="B4878">
        <v>1</v>
      </c>
      <c r="C4878" t="s">
        <v>80</v>
      </c>
      <c r="D4878" t="s">
        <v>96</v>
      </c>
      <c r="E4878" t="s">
        <v>146</v>
      </c>
      <c r="F4878" t="s">
        <v>14109</v>
      </c>
      <c r="G4878" t="s">
        <v>281</v>
      </c>
      <c r="H4878" t="s">
        <v>143</v>
      </c>
      <c r="I4878" t="s">
        <v>135</v>
      </c>
      <c r="J4878" t="s">
        <v>136</v>
      </c>
      <c r="K4878" t="s">
        <v>167</v>
      </c>
      <c r="L4878" t="s">
        <v>14110</v>
      </c>
      <c r="M4878" t="s">
        <v>14111</v>
      </c>
      <c r="N4878">
        <v>0.41666666600000002</v>
      </c>
      <c r="O4878">
        <v>0</v>
      </c>
      <c r="P4878">
        <v>166</v>
      </c>
      <c r="Q4878">
        <v>0</v>
      </c>
      <c r="R4878">
        <v>0</v>
      </c>
      <c r="S4878">
        <v>0</v>
      </c>
      <c r="T4878">
        <v>4</v>
      </c>
      <c r="U4878">
        <v>0</v>
      </c>
      <c r="V4878">
        <v>0</v>
      </c>
      <c r="W4878">
        <v>0</v>
      </c>
      <c r="X4878">
        <v>11.220601510586674</v>
      </c>
      <c r="Y4878">
        <v>0</v>
      </c>
      <c r="Z4878">
        <v>0</v>
      </c>
      <c r="AA4878">
        <v>0</v>
      </c>
      <c r="AB4878">
        <v>0.59418150199000008</v>
      </c>
      <c r="AC4878">
        <v>0</v>
      </c>
      <c r="AD4878">
        <v>0</v>
      </c>
      <c r="AE4878">
        <v>11.814783012576674</v>
      </c>
    </row>
    <row r="4879" spans="1:31" x14ac:dyDescent="0.25">
      <c r="A4879">
        <v>1675321</v>
      </c>
      <c r="B4879">
        <v>1</v>
      </c>
      <c r="C4879" t="s">
        <v>80</v>
      </c>
      <c r="D4879" t="s">
        <v>104</v>
      </c>
      <c r="E4879" t="s">
        <v>151</v>
      </c>
      <c r="F4879" t="s">
        <v>14112</v>
      </c>
      <c r="G4879" t="s">
        <v>153</v>
      </c>
      <c r="H4879" t="s">
        <v>143</v>
      </c>
      <c r="I4879" t="s">
        <v>135</v>
      </c>
      <c r="J4879" t="s">
        <v>136</v>
      </c>
      <c r="K4879" t="s">
        <v>137</v>
      </c>
      <c r="L4879" t="s">
        <v>14113</v>
      </c>
      <c r="M4879" t="s">
        <v>14114</v>
      </c>
      <c r="N4879">
        <v>2.0466666660000001</v>
      </c>
      <c r="O4879">
        <v>0</v>
      </c>
      <c r="P4879">
        <v>1</v>
      </c>
      <c r="Q4879">
        <v>0</v>
      </c>
      <c r="R4879">
        <v>0</v>
      </c>
      <c r="S4879">
        <v>0</v>
      </c>
      <c r="T4879">
        <v>2</v>
      </c>
      <c r="U4879">
        <v>0</v>
      </c>
      <c r="V4879">
        <v>0</v>
      </c>
      <c r="W4879">
        <v>0</v>
      </c>
      <c r="X4879">
        <v>0.26992288003650006</v>
      </c>
      <c r="Y4879">
        <v>0</v>
      </c>
      <c r="Z4879">
        <v>0</v>
      </c>
      <c r="AA4879">
        <v>0</v>
      </c>
      <c r="AB4879">
        <v>1.1122297636278733</v>
      </c>
      <c r="AC4879">
        <v>0</v>
      </c>
      <c r="AD4879">
        <v>0</v>
      </c>
      <c r="AE4879">
        <v>1.3821526436643734</v>
      </c>
    </row>
    <row r="4880" spans="1:31" x14ac:dyDescent="0.25">
      <c r="A4880">
        <v>1674688</v>
      </c>
      <c r="B4880">
        <v>1</v>
      </c>
      <c r="C4880" t="s">
        <v>81</v>
      </c>
      <c r="D4880" t="s">
        <v>117</v>
      </c>
      <c r="E4880" t="s">
        <v>151</v>
      </c>
      <c r="F4880" t="s">
        <v>14115</v>
      </c>
      <c r="G4880" t="s">
        <v>222</v>
      </c>
      <c r="H4880" t="s">
        <v>143</v>
      </c>
      <c r="I4880" t="s">
        <v>135</v>
      </c>
      <c r="J4880" t="s">
        <v>136</v>
      </c>
      <c r="K4880" t="s">
        <v>137</v>
      </c>
      <c r="L4880" t="s">
        <v>14116</v>
      </c>
      <c r="M4880" t="s">
        <v>14117</v>
      </c>
      <c r="N4880">
        <v>0.65666666600000001</v>
      </c>
      <c r="O4880">
        <v>0</v>
      </c>
      <c r="P4880">
        <v>23</v>
      </c>
      <c r="Q4880">
        <v>0</v>
      </c>
      <c r="R4880">
        <v>20</v>
      </c>
      <c r="S4880">
        <v>0</v>
      </c>
      <c r="T4880">
        <v>4</v>
      </c>
      <c r="U4880">
        <v>0</v>
      </c>
      <c r="V4880">
        <v>0</v>
      </c>
      <c r="W4880">
        <v>0</v>
      </c>
      <c r="X4880">
        <v>1.9855807570466666</v>
      </c>
      <c r="Y4880">
        <v>0</v>
      </c>
      <c r="Z4880">
        <v>0.91631174616685007</v>
      </c>
      <c r="AA4880">
        <v>0</v>
      </c>
      <c r="AB4880">
        <v>0.11169405703831556</v>
      </c>
      <c r="AC4880">
        <v>0</v>
      </c>
      <c r="AD4880">
        <v>0</v>
      </c>
      <c r="AE4880">
        <v>3.0135865602518321</v>
      </c>
    </row>
    <row r="4881" spans="1:31" x14ac:dyDescent="0.25">
      <c r="A4881">
        <v>1675421</v>
      </c>
      <c r="B4881">
        <v>1</v>
      </c>
      <c r="C4881" t="s">
        <v>81</v>
      </c>
      <c r="D4881" t="s">
        <v>128</v>
      </c>
      <c r="E4881" t="s">
        <v>151</v>
      </c>
      <c r="F4881" t="s">
        <v>14118</v>
      </c>
      <c r="G4881" t="s">
        <v>222</v>
      </c>
      <c r="H4881" t="s">
        <v>143</v>
      </c>
      <c r="I4881" t="s">
        <v>135</v>
      </c>
      <c r="J4881" t="s">
        <v>136</v>
      </c>
      <c r="K4881" t="s">
        <v>137</v>
      </c>
      <c r="L4881" t="s">
        <v>14119</v>
      </c>
      <c r="M4881" t="s">
        <v>14120</v>
      </c>
      <c r="N4881">
        <v>3.295833333</v>
      </c>
      <c r="O4881">
        <v>0</v>
      </c>
      <c r="P4881">
        <v>29</v>
      </c>
      <c r="Q4881">
        <v>0</v>
      </c>
      <c r="R4881">
        <v>0</v>
      </c>
      <c r="S4881">
        <v>0</v>
      </c>
      <c r="T4881">
        <v>6</v>
      </c>
      <c r="U4881">
        <v>0</v>
      </c>
      <c r="V4881">
        <v>0</v>
      </c>
      <c r="W4881">
        <v>0</v>
      </c>
      <c r="X4881">
        <v>28.275469398689356</v>
      </c>
      <c r="Y4881">
        <v>0</v>
      </c>
      <c r="Z4881">
        <v>0</v>
      </c>
      <c r="AA4881">
        <v>0</v>
      </c>
      <c r="AB4881">
        <v>5.6342531827256206</v>
      </c>
      <c r="AC4881">
        <v>0</v>
      </c>
      <c r="AD4881">
        <v>0</v>
      </c>
      <c r="AE4881">
        <v>33.909722581414975</v>
      </c>
    </row>
    <row r="4882" spans="1:31" x14ac:dyDescent="0.25">
      <c r="A4882">
        <v>1674588</v>
      </c>
      <c r="B4882">
        <v>1</v>
      </c>
      <c r="C4882" t="s">
        <v>80</v>
      </c>
      <c r="D4882" t="s">
        <v>87</v>
      </c>
      <c r="E4882" t="s">
        <v>140</v>
      </c>
      <c r="F4882" t="s">
        <v>14121</v>
      </c>
      <c r="G4882" t="s">
        <v>267</v>
      </c>
      <c r="H4882" t="s">
        <v>143</v>
      </c>
      <c r="I4882" t="s">
        <v>135</v>
      </c>
      <c r="J4882" t="s">
        <v>136</v>
      </c>
      <c r="K4882" t="s">
        <v>137</v>
      </c>
      <c r="L4882" t="s">
        <v>14122</v>
      </c>
      <c r="M4882" t="s">
        <v>14123</v>
      </c>
      <c r="N4882">
        <v>1.8180555549999999</v>
      </c>
      <c r="O4882">
        <v>0</v>
      </c>
      <c r="P4882">
        <v>9</v>
      </c>
      <c r="Q4882">
        <v>0</v>
      </c>
      <c r="R4882">
        <v>0</v>
      </c>
      <c r="S4882">
        <v>0</v>
      </c>
      <c r="T4882">
        <v>5</v>
      </c>
      <c r="U4882">
        <v>0</v>
      </c>
      <c r="V4882">
        <v>0</v>
      </c>
      <c r="W4882">
        <v>0</v>
      </c>
      <c r="X4882">
        <v>4.2095485342029688</v>
      </c>
      <c r="Y4882">
        <v>0</v>
      </c>
      <c r="Z4882">
        <v>0</v>
      </c>
      <c r="AA4882">
        <v>0</v>
      </c>
      <c r="AB4882">
        <v>15.543797922961087</v>
      </c>
      <c r="AC4882">
        <v>0</v>
      </c>
      <c r="AD4882">
        <v>0</v>
      </c>
      <c r="AE4882">
        <v>19.753346457164056</v>
      </c>
    </row>
    <row r="4883" spans="1:31" x14ac:dyDescent="0.25">
      <c r="A4883">
        <v>1674488</v>
      </c>
      <c r="B4883">
        <v>1</v>
      </c>
      <c r="C4883" t="s">
        <v>81</v>
      </c>
      <c r="D4883" t="s">
        <v>114</v>
      </c>
      <c r="E4883" t="s">
        <v>146</v>
      </c>
      <c r="F4883" t="s">
        <v>8144</v>
      </c>
      <c r="G4883" t="s">
        <v>281</v>
      </c>
      <c r="H4883" t="s">
        <v>143</v>
      </c>
      <c r="I4883" t="s">
        <v>135</v>
      </c>
      <c r="J4883" t="s">
        <v>136</v>
      </c>
      <c r="K4883" t="s">
        <v>167</v>
      </c>
      <c r="L4883" t="s">
        <v>14124</v>
      </c>
      <c r="M4883" t="s">
        <v>14125</v>
      </c>
      <c r="N4883">
        <v>7.3536055549999997</v>
      </c>
      <c r="O4883">
        <v>0</v>
      </c>
      <c r="P4883">
        <v>169</v>
      </c>
      <c r="Q4883">
        <v>0</v>
      </c>
      <c r="R4883">
        <v>0</v>
      </c>
      <c r="S4883">
        <v>0</v>
      </c>
      <c r="T4883">
        <v>29</v>
      </c>
      <c r="U4883">
        <v>0</v>
      </c>
      <c r="V4883">
        <v>0</v>
      </c>
      <c r="W4883">
        <v>0</v>
      </c>
      <c r="X4883">
        <v>150.68912811185751</v>
      </c>
      <c r="Y4883">
        <v>0</v>
      </c>
      <c r="Z4883">
        <v>0</v>
      </c>
      <c r="AA4883">
        <v>0</v>
      </c>
      <c r="AB4883">
        <v>111.89942374592276</v>
      </c>
      <c r="AC4883">
        <v>0</v>
      </c>
      <c r="AD4883">
        <v>0</v>
      </c>
      <c r="AE4883">
        <v>262.58855185778026</v>
      </c>
    </row>
    <row r="4884" spans="1:31" x14ac:dyDescent="0.25">
      <c r="A4884">
        <v>1675029</v>
      </c>
      <c r="B4884">
        <v>1</v>
      </c>
      <c r="C4884" t="s">
        <v>81</v>
      </c>
      <c r="D4884" t="s">
        <v>113</v>
      </c>
      <c r="E4884" t="s">
        <v>164</v>
      </c>
      <c r="F4884" t="s">
        <v>14126</v>
      </c>
      <c r="G4884" t="s">
        <v>161</v>
      </c>
      <c r="H4884" t="s">
        <v>134</v>
      </c>
      <c r="I4884" t="s">
        <v>135</v>
      </c>
      <c r="J4884" t="s">
        <v>136</v>
      </c>
      <c r="K4884" t="s">
        <v>137</v>
      </c>
      <c r="L4884" t="s">
        <v>14127</v>
      </c>
      <c r="M4884" t="s">
        <v>14128</v>
      </c>
      <c r="N4884">
        <v>0.85833333300000003</v>
      </c>
      <c r="O4884">
        <v>0</v>
      </c>
      <c r="P4884">
        <v>135</v>
      </c>
      <c r="Q4884">
        <v>11</v>
      </c>
      <c r="R4884">
        <v>29</v>
      </c>
      <c r="S4884">
        <v>2</v>
      </c>
      <c r="T4884">
        <v>13</v>
      </c>
      <c r="U4884">
        <v>1</v>
      </c>
      <c r="V4884">
        <v>0</v>
      </c>
      <c r="W4884">
        <v>0</v>
      </c>
      <c r="X4884">
        <v>26.390218835653638</v>
      </c>
      <c r="Y4884">
        <v>18.95095059912585</v>
      </c>
      <c r="Z4884">
        <v>6.0002737623784039</v>
      </c>
      <c r="AA4884">
        <v>0.55887393295450116</v>
      </c>
      <c r="AB4884">
        <v>20.456359796112686</v>
      </c>
      <c r="AC4884">
        <v>49.862996064427762</v>
      </c>
      <c r="AD4884">
        <v>0</v>
      </c>
      <c r="AE4884">
        <v>122.21967299065284</v>
      </c>
    </row>
    <row r="4885" spans="1:31" x14ac:dyDescent="0.25">
      <c r="A4885">
        <v>1675212</v>
      </c>
      <c r="B4885">
        <v>1</v>
      </c>
      <c r="C4885" t="s">
        <v>80</v>
      </c>
      <c r="D4885" t="s">
        <v>94</v>
      </c>
      <c r="E4885" t="s">
        <v>164</v>
      </c>
      <c r="F4885" t="s">
        <v>2755</v>
      </c>
      <c r="G4885" t="s">
        <v>1484</v>
      </c>
      <c r="H4885" t="s">
        <v>134</v>
      </c>
      <c r="I4885" t="s">
        <v>135</v>
      </c>
      <c r="J4885" t="s">
        <v>136</v>
      </c>
      <c r="K4885" t="s">
        <v>137</v>
      </c>
      <c r="L4885" t="s">
        <v>14129</v>
      </c>
      <c r="M4885" t="s">
        <v>14130</v>
      </c>
      <c r="N4885">
        <v>6.3116666659999998</v>
      </c>
      <c r="O4885">
        <v>0</v>
      </c>
      <c r="P4885">
        <v>513</v>
      </c>
      <c r="Q4885">
        <v>16</v>
      </c>
      <c r="R4885">
        <v>295</v>
      </c>
      <c r="S4885">
        <v>5</v>
      </c>
      <c r="T4885">
        <v>48</v>
      </c>
      <c r="U4885">
        <v>0</v>
      </c>
      <c r="V4885">
        <v>0</v>
      </c>
      <c r="W4885">
        <v>0</v>
      </c>
      <c r="X4885">
        <v>683.37238766369114</v>
      </c>
      <c r="Y4885">
        <v>8.6038071123467699</v>
      </c>
      <c r="Z4885">
        <v>399.36340906822733</v>
      </c>
      <c r="AA4885">
        <v>93.205135786803197</v>
      </c>
      <c r="AB4885">
        <v>144.15085822736722</v>
      </c>
      <c r="AC4885">
        <v>0</v>
      </c>
      <c r="AD4885">
        <v>0</v>
      </c>
      <c r="AE4885">
        <v>1328.6955978584356</v>
      </c>
    </row>
    <row r="4886" spans="1:31" x14ac:dyDescent="0.25">
      <c r="A4886">
        <v>1674880</v>
      </c>
      <c r="B4886">
        <v>1</v>
      </c>
      <c r="C4886" t="s">
        <v>81</v>
      </c>
      <c r="D4886" t="s">
        <v>113</v>
      </c>
      <c r="E4886" t="s">
        <v>140</v>
      </c>
      <c r="F4886" t="s">
        <v>14131</v>
      </c>
      <c r="G4886" t="s">
        <v>197</v>
      </c>
      <c r="H4886" t="s">
        <v>143</v>
      </c>
      <c r="I4886" t="s">
        <v>135</v>
      </c>
      <c r="J4886" t="s">
        <v>136</v>
      </c>
      <c r="K4886" t="s">
        <v>137</v>
      </c>
      <c r="L4886" t="s">
        <v>14132</v>
      </c>
      <c r="M4886" t="s">
        <v>14133</v>
      </c>
      <c r="N4886">
        <v>0.72138888800000001</v>
      </c>
      <c r="O4886">
        <v>0</v>
      </c>
      <c r="P4886">
        <v>2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0.18734980166596835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0.18734980166596835</v>
      </c>
    </row>
    <row r="4887" spans="1:31" x14ac:dyDescent="0.25">
      <c r="A4887">
        <v>1675235</v>
      </c>
      <c r="B4887">
        <v>1</v>
      </c>
      <c r="C4887" t="s">
        <v>80</v>
      </c>
      <c r="D4887" t="s">
        <v>83</v>
      </c>
      <c r="E4887" t="s">
        <v>140</v>
      </c>
      <c r="F4887" t="s">
        <v>14134</v>
      </c>
      <c r="G4887" t="s">
        <v>197</v>
      </c>
      <c r="H4887" t="s">
        <v>143</v>
      </c>
      <c r="I4887" t="s">
        <v>135</v>
      </c>
      <c r="J4887" t="s">
        <v>136</v>
      </c>
      <c r="K4887" t="s">
        <v>137</v>
      </c>
      <c r="L4887" t="s">
        <v>14135</v>
      </c>
      <c r="M4887" t="s">
        <v>14136</v>
      </c>
      <c r="N4887">
        <v>0.59388888799999995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5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3.4731613280244438</v>
      </c>
      <c r="AC4887">
        <v>0</v>
      </c>
      <c r="AD4887">
        <v>0</v>
      </c>
      <c r="AE4887">
        <v>3.4731613280244438</v>
      </c>
    </row>
    <row r="4888" spans="1:31" x14ac:dyDescent="0.25">
      <c r="A4888">
        <v>1674926</v>
      </c>
      <c r="B4888">
        <v>1</v>
      </c>
      <c r="C4888" t="s">
        <v>81</v>
      </c>
      <c r="D4888" t="s">
        <v>121</v>
      </c>
      <c r="E4888" t="s">
        <v>146</v>
      </c>
      <c r="F4888" t="s">
        <v>14137</v>
      </c>
      <c r="G4888" t="s">
        <v>526</v>
      </c>
      <c r="H4888" t="s">
        <v>143</v>
      </c>
      <c r="I4888" t="s">
        <v>135</v>
      </c>
      <c r="J4888" t="s">
        <v>136</v>
      </c>
      <c r="K4888" t="s">
        <v>137</v>
      </c>
      <c r="L4888" t="s">
        <v>14138</v>
      </c>
      <c r="M4888" t="s">
        <v>14139</v>
      </c>
      <c r="N4888">
        <v>1.865555555</v>
      </c>
      <c r="O4888">
        <v>0</v>
      </c>
      <c r="P4888">
        <v>27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4.0886968187640518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4.0886968187640518</v>
      </c>
    </row>
    <row r="4889" spans="1:31" x14ac:dyDescent="0.25">
      <c r="A4889">
        <v>1675329</v>
      </c>
      <c r="B4889">
        <v>1</v>
      </c>
      <c r="C4889" t="s">
        <v>80</v>
      </c>
      <c r="D4889" t="s">
        <v>83</v>
      </c>
      <c r="E4889" t="s">
        <v>151</v>
      </c>
      <c r="F4889" t="s">
        <v>14140</v>
      </c>
      <c r="G4889" t="s">
        <v>486</v>
      </c>
      <c r="H4889" t="s">
        <v>143</v>
      </c>
      <c r="I4889" t="s">
        <v>135</v>
      </c>
      <c r="J4889" t="s">
        <v>136</v>
      </c>
      <c r="K4889" t="s">
        <v>137</v>
      </c>
      <c r="L4889" t="s">
        <v>14141</v>
      </c>
      <c r="M4889" t="s">
        <v>14142</v>
      </c>
      <c r="N4889">
        <v>1.238888888</v>
      </c>
      <c r="O4889">
        <v>0</v>
      </c>
      <c r="P4889">
        <v>90</v>
      </c>
      <c r="Q4889">
        <v>0</v>
      </c>
      <c r="R4889">
        <v>0</v>
      </c>
      <c r="S4889">
        <v>0</v>
      </c>
      <c r="T4889">
        <v>12</v>
      </c>
      <c r="U4889">
        <v>0</v>
      </c>
      <c r="V4889">
        <v>0</v>
      </c>
      <c r="W4889">
        <v>0</v>
      </c>
      <c r="X4889">
        <v>47.340038587080628</v>
      </c>
      <c r="Y4889">
        <v>0</v>
      </c>
      <c r="Z4889">
        <v>0</v>
      </c>
      <c r="AA4889">
        <v>0</v>
      </c>
      <c r="AB4889">
        <v>6.5906947896110548</v>
      </c>
      <c r="AC4889">
        <v>0</v>
      </c>
      <c r="AD4889">
        <v>0</v>
      </c>
      <c r="AE4889">
        <v>53.930733376691684</v>
      </c>
    </row>
    <row r="4890" spans="1:31" x14ac:dyDescent="0.25">
      <c r="A4890">
        <v>1675404</v>
      </c>
      <c r="B4890">
        <v>1</v>
      </c>
      <c r="C4890" t="s">
        <v>80</v>
      </c>
      <c r="D4890" t="s">
        <v>102</v>
      </c>
      <c r="E4890" t="s">
        <v>140</v>
      </c>
      <c r="F4890" t="s">
        <v>14143</v>
      </c>
      <c r="G4890" t="s">
        <v>197</v>
      </c>
      <c r="H4890" t="s">
        <v>143</v>
      </c>
      <c r="I4890" t="s">
        <v>135</v>
      </c>
      <c r="J4890" t="s">
        <v>136</v>
      </c>
      <c r="K4890" t="s">
        <v>137</v>
      </c>
      <c r="L4890" t="s">
        <v>14144</v>
      </c>
      <c r="M4890" t="s">
        <v>14145</v>
      </c>
      <c r="N4890">
        <v>2.0505555549999999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0.26006118665008504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0.26006118665008504</v>
      </c>
    </row>
    <row r="4891" spans="1:31" x14ac:dyDescent="0.25">
      <c r="A4891">
        <v>1675072</v>
      </c>
      <c r="B4891">
        <v>1</v>
      </c>
      <c r="C4891" t="s">
        <v>80</v>
      </c>
      <c r="D4891" t="s">
        <v>84</v>
      </c>
      <c r="E4891" t="s">
        <v>140</v>
      </c>
      <c r="F4891" t="s">
        <v>14146</v>
      </c>
      <c r="G4891" t="s">
        <v>197</v>
      </c>
      <c r="H4891" t="s">
        <v>143</v>
      </c>
      <c r="I4891" t="s">
        <v>135</v>
      </c>
      <c r="J4891" t="s">
        <v>136</v>
      </c>
      <c r="K4891" t="s">
        <v>137</v>
      </c>
      <c r="L4891" t="s">
        <v>14147</v>
      </c>
      <c r="M4891" t="s">
        <v>14148</v>
      </c>
      <c r="N4891">
        <v>2.3294444439999999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0.82149208803188878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0.82149208803188878</v>
      </c>
    </row>
    <row r="4892" spans="1:31" x14ac:dyDescent="0.25">
      <c r="A4892">
        <v>1674974</v>
      </c>
      <c r="B4892">
        <v>1</v>
      </c>
      <c r="C4892" t="s">
        <v>80</v>
      </c>
      <c r="D4892" t="s">
        <v>83</v>
      </c>
      <c r="E4892" t="s">
        <v>151</v>
      </c>
      <c r="F4892" t="s">
        <v>14149</v>
      </c>
      <c r="G4892" t="s">
        <v>153</v>
      </c>
      <c r="H4892" t="s">
        <v>143</v>
      </c>
      <c r="I4892" t="s">
        <v>135</v>
      </c>
      <c r="J4892" t="s">
        <v>136</v>
      </c>
      <c r="K4892" t="s">
        <v>137</v>
      </c>
      <c r="L4892" t="s">
        <v>14150</v>
      </c>
      <c r="M4892" t="s">
        <v>14151</v>
      </c>
      <c r="N4892">
        <v>1.6102777770000001</v>
      </c>
      <c r="O4892">
        <v>0</v>
      </c>
      <c r="P4892">
        <v>168</v>
      </c>
      <c r="Q4892">
        <v>0</v>
      </c>
      <c r="R4892">
        <v>0</v>
      </c>
      <c r="S4892">
        <v>0</v>
      </c>
      <c r="T4892">
        <v>13</v>
      </c>
      <c r="U4892">
        <v>0</v>
      </c>
      <c r="V4892">
        <v>0</v>
      </c>
      <c r="W4892">
        <v>0</v>
      </c>
      <c r="X4892">
        <v>81.780987935801278</v>
      </c>
      <c r="Y4892">
        <v>0</v>
      </c>
      <c r="Z4892">
        <v>0</v>
      </c>
      <c r="AA4892">
        <v>0</v>
      </c>
      <c r="AB4892">
        <v>31.218492036738223</v>
      </c>
      <c r="AC4892">
        <v>0</v>
      </c>
      <c r="AD4892">
        <v>0</v>
      </c>
      <c r="AE4892">
        <v>112.9994799725395</v>
      </c>
    </row>
    <row r="4893" spans="1:31" x14ac:dyDescent="0.25">
      <c r="A4893">
        <v>1675043</v>
      </c>
      <c r="B4893">
        <v>1</v>
      </c>
      <c r="C4893" t="s">
        <v>81</v>
      </c>
      <c r="D4893" t="s">
        <v>123</v>
      </c>
      <c r="E4893" t="s">
        <v>151</v>
      </c>
      <c r="F4893" t="s">
        <v>12404</v>
      </c>
      <c r="G4893" t="s">
        <v>153</v>
      </c>
      <c r="H4893" t="s">
        <v>143</v>
      </c>
      <c r="I4893" t="s">
        <v>135</v>
      </c>
      <c r="J4893" t="s">
        <v>136</v>
      </c>
      <c r="K4893" t="s">
        <v>137</v>
      </c>
      <c r="L4893" t="s">
        <v>14152</v>
      </c>
      <c r="M4893" t="s">
        <v>14153</v>
      </c>
      <c r="N4893">
        <v>2.7366666660000001</v>
      </c>
      <c r="O4893">
        <v>0</v>
      </c>
      <c r="P4893">
        <v>4</v>
      </c>
      <c r="Q4893">
        <v>0</v>
      </c>
      <c r="R4893">
        <v>14</v>
      </c>
      <c r="S4893">
        <v>0</v>
      </c>
      <c r="T4893">
        <v>2</v>
      </c>
      <c r="U4893">
        <v>0</v>
      </c>
      <c r="V4893">
        <v>0</v>
      </c>
      <c r="W4893">
        <v>0</v>
      </c>
      <c r="X4893">
        <v>1.7506005308987405</v>
      </c>
      <c r="Y4893">
        <v>0</v>
      </c>
      <c r="Z4893">
        <v>2.5568741495382956</v>
      </c>
      <c r="AA4893">
        <v>0</v>
      </c>
      <c r="AB4893">
        <v>4.1715227958602172</v>
      </c>
      <c r="AC4893">
        <v>0</v>
      </c>
      <c r="AD4893">
        <v>0</v>
      </c>
      <c r="AE4893">
        <v>8.478997476297252</v>
      </c>
    </row>
    <row r="4894" spans="1:31" x14ac:dyDescent="0.25">
      <c r="A4894">
        <v>1674456</v>
      </c>
      <c r="B4894">
        <v>1</v>
      </c>
      <c r="C4894" t="s">
        <v>80</v>
      </c>
      <c r="D4894" t="s">
        <v>104</v>
      </c>
      <c r="E4894" t="s">
        <v>159</v>
      </c>
      <c r="F4894" t="s">
        <v>14154</v>
      </c>
      <c r="G4894" t="s">
        <v>271</v>
      </c>
      <c r="H4894" t="s">
        <v>181</v>
      </c>
      <c r="I4894" t="s">
        <v>135</v>
      </c>
      <c r="J4894" t="s">
        <v>136</v>
      </c>
      <c r="K4894" t="s">
        <v>167</v>
      </c>
      <c r="L4894" t="s">
        <v>14155</v>
      </c>
      <c r="M4894" t="s">
        <v>14156</v>
      </c>
      <c r="N4894">
        <v>8.1794111110000003</v>
      </c>
      <c r="O4894">
        <v>0</v>
      </c>
      <c r="P4894">
        <v>0</v>
      </c>
      <c r="Q4894">
        <v>0</v>
      </c>
      <c r="R4894">
        <v>0</v>
      </c>
      <c r="S4894">
        <v>1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111.3436393303394</v>
      </c>
      <c r="AB4894">
        <v>0</v>
      </c>
      <c r="AC4894">
        <v>0</v>
      </c>
      <c r="AD4894">
        <v>0</v>
      </c>
      <c r="AE4894">
        <v>111.3436393303394</v>
      </c>
    </row>
    <row r="4895" spans="1:31" x14ac:dyDescent="0.25">
      <c r="A4895">
        <v>1675020</v>
      </c>
      <c r="B4895">
        <v>1</v>
      </c>
      <c r="C4895" t="s">
        <v>80</v>
      </c>
      <c r="D4895" t="s">
        <v>105</v>
      </c>
      <c r="E4895" t="s">
        <v>164</v>
      </c>
      <c r="F4895" t="s">
        <v>7460</v>
      </c>
      <c r="G4895" t="s">
        <v>566</v>
      </c>
      <c r="H4895" t="s">
        <v>134</v>
      </c>
      <c r="I4895" t="s">
        <v>135</v>
      </c>
      <c r="J4895" t="s">
        <v>136</v>
      </c>
      <c r="K4895" t="s">
        <v>137</v>
      </c>
      <c r="L4895" t="s">
        <v>14157</v>
      </c>
      <c r="M4895" t="s">
        <v>14158</v>
      </c>
      <c r="N4895">
        <v>5.5324999999999998</v>
      </c>
      <c r="O4895">
        <v>7</v>
      </c>
      <c r="P4895">
        <v>1057</v>
      </c>
      <c r="Q4895">
        <v>19</v>
      </c>
      <c r="R4895">
        <v>681</v>
      </c>
      <c r="S4895">
        <v>17</v>
      </c>
      <c r="T4895">
        <v>132</v>
      </c>
      <c r="U4895">
        <v>0</v>
      </c>
      <c r="V4895">
        <v>2</v>
      </c>
      <c r="W4895">
        <v>7.5190248666246804</v>
      </c>
      <c r="X4895">
        <v>1240.2350168130199</v>
      </c>
      <c r="Y4895">
        <v>540.00780797048185</v>
      </c>
      <c r="Z4895">
        <v>412.06503579877966</v>
      </c>
      <c r="AA4895">
        <v>140.48346342830811</v>
      </c>
      <c r="AB4895">
        <v>268.66467132383025</v>
      </c>
      <c r="AC4895">
        <v>0</v>
      </c>
      <c r="AD4895">
        <v>14.46620071654432</v>
      </c>
      <c r="AE4895">
        <v>2623.4412209175885</v>
      </c>
    </row>
    <row r="4896" spans="1:31" x14ac:dyDescent="0.25">
      <c r="A4896">
        <v>1674479</v>
      </c>
      <c r="B4896">
        <v>1</v>
      </c>
      <c r="C4896" t="s">
        <v>80</v>
      </c>
      <c r="D4896" t="s">
        <v>83</v>
      </c>
      <c r="E4896" t="s">
        <v>140</v>
      </c>
      <c r="F4896" t="s">
        <v>14159</v>
      </c>
      <c r="G4896" t="s">
        <v>389</v>
      </c>
      <c r="H4896" t="s">
        <v>143</v>
      </c>
      <c r="I4896" t="s">
        <v>135</v>
      </c>
      <c r="J4896" t="s">
        <v>136</v>
      </c>
      <c r="K4896" t="s">
        <v>137</v>
      </c>
      <c r="L4896" t="s">
        <v>14160</v>
      </c>
      <c r="M4896" t="s">
        <v>14161</v>
      </c>
      <c r="N4896">
        <v>1.3463888879999999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0.97125813387714943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0.97125813387714943</v>
      </c>
    </row>
    <row r="4897" spans="1:31" x14ac:dyDescent="0.25">
      <c r="A4897">
        <v>1675358</v>
      </c>
      <c r="B4897">
        <v>1</v>
      </c>
      <c r="C4897" t="s">
        <v>80</v>
      </c>
      <c r="D4897" t="s">
        <v>105</v>
      </c>
      <c r="E4897" t="s">
        <v>140</v>
      </c>
      <c r="F4897" t="s">
        <v>14162</v>
      </c>
      <c r="G4897" t="s">
        <v>197</v>
      </c>
      <c r="H4897" t="s">
        <v>143</v>
      </c>
      <c r="I4897" t="s">
        <v>135</v>
      </c>
      <c r="J4897" t="s">
        <v>136</v>
      </c>
      <c r="K4897" t="s">
        <v>137</v>
      </c>
      <c r="L4897" t="s">
        <v>14163</v>
      </c>
      <c r="M4897" t="s">
        <v>14164</v>
      </c>
      <c r="N4897">
        <v>11.825833333</v>
      </c>
      <c r="O4897">
        <v>0</v>
      </c>
      <c r="P4897">
        <v>1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2.219356910300708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2.219356910300708</v>
      </c>
    </row>
    <row r="4898" spans="1:31" x14ac:dyDescent="0.25">
      <c r="A4898">
        <v>1674425</v>
      </c>
      <c r="B4898">
        <v>1</v>
      </c>
      <c r="C4898" t="s">
        <v>80</v>
      </c>
      <c r="D4898" t="s">
        <v>98</v>
      </c>
      <c r="E4898" t="s">
        <v>131</v>
      </c>
      <c r="F4898" t="s">
        <v>14165</v>
      </c>
      <c r="G4898" t="s">
        <v>281</v>
      </c>
      <c r="H4898" t="s">
        <v>134</v>
      </c>
      <c r="I4898" t="s">
        <v>135</v>
      </c>
      <c r="J4898" t="s">
        <v>136</v>
      </c>
      <c r="K4898" t="s">
        <v>167</v>
      </c>
      <c r="L4898" t="s">
        <v>14166</v>
      </c>
      <c r="M4898" t="s">
        <v>14167</v>
      </c>
      <c r="N4898">
        <v>7.5149999999999997</v>
      </c>
      <c r="O4898">
        <v>0</v>
      </c>
      <c r="P4898">
        <v>486</v>
      </c>
      <c r="Q4898">
        <v>14</v>
      </c>
      <c r="R4898">
        <v>109</v>
      </c>
      <c r="S4898">
        <v>17</v>
      </c>
      <c r="T4898">
        <v>101</v>
      </c>
      <c r="U4898">
        <v>0</v>
      </c>
      <c r="V4898">
        <v>0</v>
      </c>
      <c r="W4898">
        <v>0</v>
      </c>
      <c r="X4898">
        <v>416.6844828395067</v>
      </c>
      <c r="Y4898">
        <v>55.708597018692515</v>
      </c>
      <c r="Z4898">
        <v>132.93295599918352</v>
      </c>
      <c r="AA4898">
        <v>429.8012622474883</v>
      </c>
      <c r="AB4898">
        <v>635.24413990867299</v>
      </c>
      <c r="AC4898">
        <v>0</v>
      </c>
      <c r="AD4898">
        <v>0</v>
      </c>
      <c r="AE4898">
        <v>1670.3714380135439</v>
      </c>
    </row>
    <row r="4899" spans="1:31" x14ac:dyDescent="0.25">
      <c r="A4899">
        <v>1675166</v>
      </c>
      <c r="B4899">
        <v>1</v>
      </c>
      <c r="C4899" t="s">
        <v>80</v>
      </c>
      <c r="D4899" t="s">
        <v>100</v>
      </c>
      <c r="E4899" t="s">
        <v>159</v>
      </c>
      <c r="F4899" t="s">
        <v>14168</v>
      </c>
      <c r="G4899" t="s">
        <v>596</v>
      </c>
      <c r="H4899" t="s">
        <v>134</v>
      </c>
      <c r="I4899" t="s">
        <v>135</v>
      </c>
      <c r="J4899" t="s">
        <v>136</v>
      </c>
      <c r="K4899" t="s">
        <v>137</v>
      </c>
      <c r="L4899" t="s">
        <v>14169</v>
      </c>
      <c r="M4899" t="s">
        <v>13010</v>
      </c>
      <c r="N4899">
        <v>2.3591666660000001</v>
      </c>
      <c r="O4899">
        <v>0</v>
      </c>
      <c r="P4899">
        <v>90</v>
      </c>
      <c r="Q4899">
        <v>0</v>
      </c>
      <c r="R4899">
        <v>50</v>
      </c>
      <c r="S4899">
        <v>0</v>
      </c>
      <c r="T4899">
        <v>6</v>
      </c>
      <c r="U4899">
        <v>0</v>
      </c>
      <c r="V4899">
        <v>0</v>
      </c>
      <c r="W4899">
        <v>0</v>
      </c>
      <c r="X4899">
        <v>36.401983418793023</v>
      </c>
      <c r="Y4899">
        <v>0</v>
      </c>
      <c r="Z4899">
        <v>24.238337457921649</v>
      </c>
      <c r="AA4899">
        <v>0</v>
      </c>
      <c r="AB4899">
        <v>4.8001875859279126</v>
      </c>
      <c r="AC4899">
        <v>0</v>
      </c>
      <c r="AD4899">
        <v>0</v>
      </c>
      <c r="AE4899">
        <v>65.440508462642583</v>
      </c>
    </row>
    <row r="4900" spans="1:31" x14ac:dyDescent="0.25">
      <c r="A4900">
        <v>1674671</v>
      </c>
      <c r="B4900">
        <v>1</v>
      </c>
      <c r="C4900" t="s">
        <v>80</v>
      </c>
      <c r="D4900" t="s">
        <v>96</v>
      </c>
      <c r="E4900" t="s">
        <v>151</v>
      </c>
      <c r="F4900" t="s">
        <v>14170</v>
      </c>
      <c r="G4900" t="s">
        <v>222</v>
      </c>
      <c r="H4900" t="s">
        <v>143</v>
      </c>
      <c r="I4900" t="s">
        <v>135</v>
      </c>
      <c r="J4900" t="s">
        <v>136</v>
      </c>
      <c r="K4900" t="s">
        <v>137</v>
      </c>
      <c r="L4900" t="s">
        <v>14171</v>
      </c>
      <c r="M4900" t="s">
        <v>14172</v>
      </c>
      <c r="N4900">
        <v>1.688055555</v>
      </c>
      <c r="O4900">
        <v>0</v>
      </c>
      <c r="P4900">
        <v>56</v>
      </c>
      <c r="Q4900">
        <v>0</v>
      </c>
      <c r="R4900">
        <v>0</v>
      </c>
      <c r="S4900">
        <v>0</v>
      </c>
      <c r="T4900">
        <v>8</v>
      </c>
      <c r="U4900">
        <v>0</v>
      </c>
      <c r="V4900">
        <v>0</v>
      </c>
      <c r="W4900">
        <v>0</v>
      </c>
      <c r="X4900">
        <v>22.864987437593335</v>
      </c>
      <c r="Y4900">
        <v>0</v>
      </c>
      <c r="Z4900">
        <v>0</v>
      </c>
      <c r="AA4900">
        <v>0</v>
      </c>
      <c r="AB4900">
        <v>10.008230301177054</v>
      </c>
      <c r="AC4900">
        <v>0</v>
      </c>
      <c r="AD4900">
        <v>0</v>
      </c>
      <c r="AE4900">
        <v>32.873217738770393</v>
      </c>
    </row>
    <row r="4901" spans="1:31" x14ac:dyDescent="0.25">
      <c r="A4901">
        <v>1674565</v>
      </c>
      <c r="B4901">
        <v>1</v>
      </c>
      <c r="C4901" t="s">
        <v>80</v>
      </c>
      <c r="D4901" t="s">
        <v>96</v>
      </c>
      <c r="E4901" t="s">
        <v>146</v>
      </c>
      <c r="F4901" t="s">
        <v>14173</v>
      </c>
      <c r="G4901" t="s">
        <v>148</v>
      </c>
      <c r="H4901" t="s">
        <v>143</v>
      </c>
      <c r="I4901" t="s">
        <v>135</v>
      </c>
      <c r="J4901" t="s">
        <v>136</v>
      </c>
      <c r="K4901" t="s">
        <v>137</v>
      </c>
      <c r="L4901" t="s">
        <v>14174</v>
      </c>
      <c r="M4901" t="s">
        <v>14175</v>
      </c>
      <c r="N4901">
        <v>1.286944444</v>
      </c>
      <c r="O4901">
        <v>0</v>
      </c>
      <c r="P4901">
        <v>70</v>
      </c>
      <c r="Q4901">
        <v>0</v>
      </c>
      <c r="R4901">
        <v>0</v>
      </c>
      <c r="S4901">
        <v>0</v>
      </c>
      <c r="T4901">
        <v>5</v>
      </c>
      <c r="U4901">
        <v>0</v>
      </c>
      <c r="V4901">
        <v>0</v>
      </c>
      <c r="W4901">
        <v>0</v>
      </c>
      <c r="X4901">
        <v>23.08613500379867</v>
      </c>
      <c r="Y4901">
        <v>0</v>
      </c>
      <c r="Z4901">
        <v>0</v>
      </c>
      <c r="AA4901">
        <v>0</v>
      </c>
      <c r="AB4901">
        <v>22.808220688079423</v>
      </c>
      <c r="AC4901">
        <v>0</v>
      </c>
      <c r="AD4901">
        <v>0</v>
      </c>
      <c r="AE4901">
        <v>45.89435569187809</v>
      </c>
    </row>
    <row r="4902" spans="1:31" x14ac:dyDescent="0.25">
      <c r="A4902">
        <v>1674911</v>
      </c>
      <c r="B4902">
        <v>1</v>
      </c>
      <c r="C4902" t="s">
        <v>81</v>
      </c>
      <c r="D4902" t="s">
        <v>128</v>
      </c>
      <c r="E4902" t="s">
        <v>151</v>
      </c>
      <c r="F4902" t="s">
        <v>14176</v>
      </c>
      <c r="G4902" t="s">
        <v>222</v>
      </c>
      <c r="H4902" t="s">
        <v>143</v>
      </c>
      <c r="I4902" t="s">
        <v>135</v>
      </c>
      <c r="J4902" t="s">
        <v>136</v>
      </c>
      <c r="K4902" t="s">
        <v>137</v>
      </c>
      <c r="L4902" t="s">
        <v>14177</v>
      </c>
      <c r="M4902" t="s">
        <v>14178</v>
      </c>
      <c r="N4902">
        <v>3.2063888880000002</v>
      </c>
      <c r="O4902">
        <v>0</v>
      </c>
      <c r="P4902">
        <v>16</v>
      </c>
      <c r="Q4902">
        <v>0</v>
      </c>
      <c r="R4902">
        <v>0</v>
      </c>
      <c r="S4902">
        <v>0</v>
      </c>
      <c r="T4902">
        <v>7</v>
      </c>
      <c r="U4902">
        <v>0</v>
      </c>
      <c r="V4902">
        <v>0</v>
      </c>
      <c r="W4902">
        <v>0</v>
      </c>
      <c r="X4902">
        <v>9.1892711949069152</v>
      </c>
      <c r="Y4902">
        <v>0</v>
      </c>
      <c r="Z4902">
        <v>0</v>
      </c>
      <c r="AA4902">
        <v>0</v>
      </c>
      <c r="AB4902">
        <v>54.327049580803084</v>
      </c>
      <c r="AC4902">
        <v>0</v>
      </c>
      <c r="AD4902">
        <v>0</v>
      </c>
      <c r="AE4902">
        <v>63.51632077571</v>
      </c>
    </row>
    <row r="4903" spans="1:31" x14ac:dyDescent="0.25">
      <c r="A4903">
        <v>1674863</v>
      </c>
      <c r="B4903">
        <v>1</v>
      </c>
      <c r="C4903" t="s">
        <v>80</v>
      </c>
      <c r="D4903" t="s">
        <v>84</v>
      </c>
      <c r="E4903" t="s">
        <v>151</v>
      </c>
      <c r="F4903" t="s">
        <v>5057</v>
      </c>
      <c r="G4903" t="s">
        <v>153</v>
      </c>
      <c r="H4903" t="s">
        <v>143</v>
      </c>
      <c r="I4903" t="s">
        <v>135</v>
      </c>
      <c r="J4903" t="s">
        <v>136</v>
      </c>
      <c r="K4903" t="s">
        <v>137</v>
      </c>
      <c r="L4903" t="s">
        <v>14179</v>
      </c>
      <c r="M4903" t="s">
        <v>14180</v>
      </c>
      <c r="N4903">
        <v>2.2033333329999998</v>
      </c>
      <c r="O4903">
        <v>0</v>
      </c>
      <c r="P4903">
        <v>226</v>
      </c>
      <c r="Q4903">
        <v>0</v>
      </c>
      <c r="R4903">
        <v>0</v>
      </c>
      <c r="S4903">
        <v>0</v>
      </c>
      <c r="T4903">
        <v>11</v>
      </c>
      <c r="U4903">
        <v>0</v>
      </c>
      <c r="V4903">
        <v>0</v>
      </c>
      <c r="W4903">
        <v>0</v>
      </c>
      <c r="X4903">
        <v>115.44184585652353</v>
      </c>
      <c r="Y4903">
        <v>0</v>
      </c>
      <c r="Z4903">
        <v>0</v>
      </c>
      <c r="AA4903">
        <v>0</v>
      </c>
      <c r="AB4903">
        <v>2.3497165003100888</v>
      </c>
      <c r="AC4903">
        <v>0</v>
      </c>
      <c r="AD4903">
        <v>0</v>
      </c>
      <c r="AE4903">
        <v>117.79156235683362</v>
      </c>
    </row>
    <row r="4904" spans="1:31" x14ac:dyDescent="0.25">
      <c r="A4904">
        <v>1674519</v>
      </c>
      <c r="B4904">
        <v>1</v>
      </c>
      <c r="C4904" t="s">
        <v>80</v>
      </c>
      <c r="D4904" t="s">
        <v>105</v>
      </c>
      <c r="E4904" t="s">
        <v>151</v>
      </c>
      <c r="F4904" t="s">
        <v>14181</v>
      </c>
      <c r="G4904" t="s">
        <v>153</v>
      </c>
      <c r="H4904" t="s">
        <v>143</v>
      </c>
      <c r="I4904" t="s">
        <v>135</v>
      </c>
      <c r="J4904" t="s">
        <v>136</v>
      </c>
      <c r="K4904" t="s">
        <v>137</v>
      </c>
      <c r="L4904" t="s">
        <v>14182</v>
      </c>
      <c r="M4904" t="s">
        <v>14183</v>
      </c>
      <c r="N4904">
        <v>9.2225000000000001</v>
      </c>
      <c r="O4904">
        <v>0</v>
      </c>
      <c r="P4904">
        <v>49</v>
      </c>
      <c r="Q4904">
        <v>0</v>
      </c>
      <c r="R4904">
        <v>0</v>
      </c>
      <c r="S4904">
        <v>0</v>
      </c>
      <c r="T4904">
        <v>1</v>
      </c>
      <c r="U4904">
        <v>0</v>
      </c>
      <c r="V4904">
        <v>0</v>
      </c>
      <c r="W4904">
        <v>0</v>
      </c>
      <c r="X4904">
        <v>124.14972060969879</v>
      </c>
      <c r="Y4904">
        <v>0</v>
      </c>
      <c r="Z4904">
        <v>0</v>
      </c>
      <c r="AA4904">
        <v>0</v>
      </c>
      <c r="AB4904">
        <v>17.968582715183288</v>
      </c>
      <c r="AC4904">
        <v>0</v>
      </c>
      <c r="AD4904">
        <v>0</v>
      </c>
      <c r="AE4904">
        <v>142.11830332488208</v>
      </c>
    </row>
    <row r="4905" spans="1:31" x14ac:dyDescent="0.25">
      <c r="A4905">
        <v>1674851</v>
      </c>
      <c r="B4905">
        <v>1</v>
      </c>
      <c r="C4905" t="s">
        <v>80</v>
      </c>
      <c r="D4905" t="s">
        <v>105</v>
      </c>
      <c r="E4905" t="s">
        <v>151</v>
      </c>
      <c r="F4905" t="s">
        <v>14184</v>
      </c>
      <c r="G4905" t="s">
        <v>153</v>
      </c>
      <c r="H4905" t="s">
        <v>143</v>
      </c>
      <c r="I4905" t="s">
        <v>135</v>
      </c>
      <c r="J4905" t="s">
        <v>136</v>
      </c>
      <c r="K4905" t="s">
        <v>137</v>
      </c>
      <c r="L4905" t="s">
        <v>14185</v>
      </c>
      <c r="M4905" t="s">
        <v>14186</v>
      </c>
      <c r="N4905">
        <v>1.5552777769999999</v>
      </c>
      <c r="O4905">
        <v>0</v>
      </c>
      <c r="P4905">
        <v>2</v>
      </c>
      <c r="Q4905">
        <v>0</v>
      </c>
      <c r="R4905">
        <v>1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8.5246496113282763E-2</v>
      </c>
      <c r="Y4905">
        <v>0</v>
      </c>
      <c r="Z4905">
        <v>0.90703299498502221</v>
      </c>
      <c r="AA4905">
        <v>0</v>
      </c>
      <c r="AB4905">
        <v>0</v>
      </c>
      <c r="AC4905">
        <v>0</v>
      </c>
      <c r="AD4905">
        <v>0</v>
      </c>
      <c r="AE4905">
        <v>0.99227949109830493</v>
      </c>
    </row>
    <row r="4906" spans="1:31" x14ac:dyDescent="0.25">
      <c r="A4906">
        <v>1675298</v>
      </c>
      <c r="B4906">
        <v>1</v>
      </c>
      <c r="C4906" t="s">
        <v>80</v>
      </c>
      <c r="D4906" t="s">
        <v>107</v>
      </c>
      <c r="E4906" t="s">
        <v>151</v>
      </c>
      <c r="F4906" t="s">
        <v>14187</v>
      </c>
      <c r="G4906" t="s">
        <v>153</v>
      </c>
      <c r="H4906" t="s">
        <v>143</v>
      </c>
      <c r="I4906" t="s">
        <v>135</v>
      </c>
      <c r="J4906" t="s">
        <v>136</v>
      </c>
      <c r="K4906" t="s">
        <v>137</v>
      </c>
      <c r="L4906" t="s">
        <v>14188</v>
      </c>
      <c r="M4906" t="s">
        <v>14189</v>
      </c>
      <c r="N4906">
        <v>1.6827777770000001</v>
      </c>
      <c r="O4906">
        <v>0</v>
      </c>
      <c r="P4906">
        <v>6</v>
      </c>
      <c r="Q4906">
        <v>0</v>
      </c>
      <c r="R4906">
        <v>0</v>
      </c>
      <c r="S4906">
        <v>0</v>
      </c>
      <c r="T4906">
        <v>5</v>
      </c>
      <c r="U4906">
        <v>0</v>
      </c>
      <c r="V4906">
        <v>0</v>
      </c>
      <c r="W4906">
        <v>0</v>
      </c>
      <c r="X4906">
        <v>1.4482465447670676</v>
      </c>
      <c r="Y4906">
        <v>0</v>
      </c>
      <c r="Z4906">
        <v>0</v>
      </c>
      <c r="AA4906">
        <v>0</v>
      </c>
      <c r="AB4906">
        <v>1.8862395819316653</v>
      </c>
      <c r="AC4906">
        <v>0</v>
      </c>
      <c r="AD4906">
        <v>0</v>
      </c>
      <c r="AE4906">
        <v>3.3344861266987329</v>
      </c>
    </row>
    <row r="4907" spans="1:31" x14ac:dyDescent="0.25">
      <c r="A4907">
        <v>1675452</v>
      </c>
      <c r="B4907">
        <v>1</v>
      </c>
      <c r="C4907" t="s">
        <v>80</v>
      </c>
      <c r="D4907" t="s">
        <v>108</v>
      </c>
      <c r="E4907" t="s">
        <v>151</v>
      </c>
      <c r="F4907" t="s">
        <v>14190</v>
      </c>
      <c r="G4907" t="s">
        <v>153</v>
      </c>
      <c r="H4907" t="s">
        <v>143</v>
      </c>
      <c r="I4907" t="s">
        <v>135</v>
      </c>
      <c r="J4907" t="s">
        <v>136</v>
      </c>
      <c r="K4907" t="s">
        <v>137</v>
      </c>
      <c r="L4907" t="s">
        <v>14191</v>
      </c>
      <c r="M4907" t="s">
        <v>14192</v>
      </c>
      <c r="N4907">
        <v>0.76638888800000005</v>
      </c>
      <c r="O4907">
        <v>0</v>
      </c>
      <c r="P4907">
        <v>2</v>
      </c>
      <c r="Q4907">
        <v>0</v>
      </c>
      <c r="R4907">
        <v>2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0.55718731394976817</v>
      </c>
      <c r="Y4907">
        <v>0</v>
      </c>
      <c r="Z4907">
        <v>0.31811827391960001</v>
      </c>
      <c r="AA4907">
        <v>0</v>
      </c>
      <c r="AB4907">
        <v>0.14217379288581389</v>
      </c>
      <c r="AC4907">
        <v>0</v>
      </c>
      <c r="AD4907">
        <v>0</v>
      </c>
      <c r="AE4907">
        <v>1.0174793807551821</v>
      </c>
    </row>
    <row r="4908" spans="1:31" x14ac:dyDescent="0.25">
      <c r="A4908">
        <v>1674711</v>
      </c>
      <c r="B4908">
        <v>1</v>
      </c>
      <c r="C4908" t="s">
        <v>80</v>
      </c>
      <c r="D4908" t="s">
        <v>92</v>
      </c>
      <c r="E4908" t="s">
        <v>140</v>
      </c>
      <c r="F4908" t="s">
        <v>14193</v>
      </c>
      <c r="G4908" t="s">
        <v>142</v>
      </c>
      <c r="H4908" t="s">
        <v>143</v>
      </c>
      <c r="I4908" t="s">
        <v>135</v>
      </c>
      <c r="J4908" t="s">
        <v>136</v>
      </c>
      <c r="K4908" t="s">
        <v>137</v>
      </c>
      <c r="L4908" t="s">
        <v>14194</v>
      </c>
      <c r="M4908" t="s">
        <v>14195</v>
      </c>
      <c r="N4908">
        <v>3.775833333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4.2038895529815011E-2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4.2038895529815011E-2</v>
      </c>
    </row>
    <row r="4909" spans="1:31" x14ac:dyDescent="0.25">
      <c r="A4909">
        <v>1674362</v>
      </c>
      <c r="B4909">
        <v>1</v>
      </c>
      <c r="C4909" t="s">
        <v>80</v>
      </c>
      <c r="D4909" t="s">
        <v>101</v>
      </c>
      <c r="E4909" t="s">
        <v>140</v>
      </c>
      <c r="F4909" t="s">
        <v>12931</v>
      </c>
      <c r="G4909" t="s">
        <v>197</v>
      </c>
      <c r="H4909" t="s">
        <v>143</v>
      </c>
      <c r="I4909" t="s">
        <v>135</v>
      </c>
      <c r="J4909" t="s">
        <v>136</v>
      </c>
      <c r="K4909" t="s">
        <v>137</v>
      </c>
      <c r="L4909" t="s">
        <v>13274</v>
      </c>
      <c r="M4909" t="s">
        <v>14196</v>
      </c>
      <c r="N4909">
        <v>0.68666666600000004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7.0872074811720004E-2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7.0872074811720004E-2</v>
      </c>
    </row>
    <row r="4910" spans="1:31" x14ac:dyDescent="0.25">
      <c r="A4910">
        <v>1675149</v>
      </c>
      <c r="B4910">
        <v>1</v>
      </c>
      <c r="C4910" t="s">
        <v>80</v>
      </c>
      <c r="D4910" t="s">
        <v>107</v>
      </c>
      <c r="E4910" t="s">
        <v>151</v>
      </c>
      <c r="F4910" t="s">
        <v>6463</v>
      </c>
      <c r="G4910" t="s">
        <v>153</v>
      </c>
      <c r="H4910" t="s">
        <v>143</v>
      </c>
      <c r="I4910" t="s">
        <v>135</v>
      </c>
      <c r="J4910" t="s">
        <v>136</v>
      </c>
      <c r="K4910" t="s">
        <v>137</v>
      </c>
      <c r="L4910" t="s">
        <v>14197</v>
      </c>
      <c r="M4910" t="s">
        <v>14198</v>
      </c>
      <c r="N4910">
        <v>1.366666666</v>
      </c>
      <c r="O4910">
        <v>0</v>
      </c>
      <c r="P4910">
        <v>67</v>
      </c>
      <c r="Q4910">
        <v>0</v>
      </c>
      <c r="R4910">
        <v>1</v>
      </c>
      <c r="S4910">
        <v>0</v>
      </c>
      <c r="T4910">
        <v>3</v>
      </c>
      <c r="U4910">
        <v>0</v>
      </c>
      <c r="V4910">
        <v>0</v>
      </c>
      <c r="W4910">
        <v>0</v>
      </c>
      <c r="X4910">
        <v>13.220814915200336</v>
      </c>
      <c r="Y4910">
        <v>0</v>
      </c>
      <c r="Z4910">
        <v>1.8665163516284267</v>
      </c>
      <c r="AA4910">
        <v>0</v>
      </c>
      <c r="AB4910">
        <v>0.87748452641175345</v>
      </c>
      <c r="AC4910">
        <v>0</v>
      </c>
      <c r="AD4910">
        <v>0</v>
      </c>
      <c r="AE4910">
        <v>15.964815793240517</v>
      </c>
    </row>
    <row r="4911" spans="1:31" x14ac:dyDescent="0.25">
      <c r="A4911">
        <v>1675252</v>
      </c>
      <c r="B4911">
        <v>1</v>
      </c>
      <c r="C4911" t="s">
        <v>80</v>
      </c>
      <c r="D4911" t="s">
        <v>96</v>
      </c>
      <c r="E4911" t="s">
        <v>164</v>
      </c>
      <c r="F4911" t="s">
        <v>988</v>
      </c>
      <c r="G4911" t="s">
        <v>161</v>
      </c>
      <c r="H4911" t="s">
        <v>134</v>
      </c>
      <c r="I4911" t="s">
        <v>135</v>
      </c>
      <c r="J4911" t="s">
        <v>136</v>
      </c>
      <c r="K4911" t="s">
        <v>137</v>
      </c>
      <c r="L4911" t="s">
        <v>14199</v>
      </c>
      <c r="M4911" t="s">
        <v>14200</v>
      </c>
      <c r="N4911">
        <v>3.1583333329999999</v>
      </c>
      <c r="O4911">
        <v>9</v>
      </c>
      <c r="P4911">
        <v>1031</v>
      </c>
      <c r="Q4911">
        <v>20</v>
      </c>
      <c r="R4911">
        <v>60</v>
      </c>
      <c r="S4911">
        <v>7</v>
      </c>
      <c r="T4911">
        <v>21</v>
      </c>
      <c r="U4911">
        <v>0</v>
      </c>
      <c r="V4911">
        <v>1</v>
      </c>
      <c r="W4911">
        <v>86.493453195048914</v>
      </c>
      <c r="X4911">
        <v>511.47901069594434</v>
      </c>
      <c r="Y4911">
        <v>69.073548088557573</v>
      </c>
      <c r="Z4911">
        <v>89.897071295045208</v>
      </c>
      <c r="AA4911">
        <v>31.574164967330159</v>
      </c>
      <c r="AB4911">
        <v>46.747916886205594</v>
      </c>
      <c r="AC4911">
        <v>0</v>
      </c>
      <c r="AD4911">
        <v>0.64435345818664336</v>
      </c>
      <c r="AE4911">
        <v>835.90951858631843</v>
      </c>
    </row>
    <row r="4912" spans="1:31" x14ac:dyDescent="0.25">
      <c r="A4912">
        <v>1674416</v>
      </c>
      <c r="B4912">
        <v>1</v>
      </c>
      <c r="C4912" t="s">
        <v>80</v>
      </c>
      <c r="D4912" t="s">
        <v>100</v>
      </c>
      <c r="E4912" t="s">
        <v>140</v>
      </c>
      <c r="F4912" t="s">
        <v>14201</v>
      </c>
      <c r="G4912" t="s">
        <v>209</v>
      </c>
      <c r="H4912" t="s">
        <v>143</v>
      </c>
      <c r="I4912" t="s">
        <v>135</v>
      </c>
      <c r="J4912" t="s">
        <v>136</v>
      </c>
      <c r="K4912" t="s">
        <v>137</v>
      </c>
      <c r="L4912" t="s">
        <v>14202</v>
      </c>
      <c r="M4912" t="s">
        <v>14203</v>
      </c>
      <c r="N4912">
        <v>1.7847222220000001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1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2.049309394940924</v>
      </c>
      <c r="AC4912">
        <v>0</v>
      </c>
      <c r="AD4912">
        <v>0</v>
      </c>
      <c r="AE4912">
        <v>2.049309394940924</v>
      </c>
    </row>
    <row r="4913" spans="1:31" x14ac:dyDescent="0.25">
      <c r="A4913">
        <v>1675295</v>
      </c>
      <c r="B4913">
        <v>1</v>
      </c>
      <c r="C4913" t="s">
        <v>81</v>
      </c>
      <c r="D4913" t="s">
        <v>115</v>
      </c>
      <c r="E4913" t="s">
        <v>131</v>
      </c>
      <c r="F4913" t="s">
        <v>14204</v>
      </c>
      <c r="G4913" t="s">
        <v>161</v>
      </c>
      <c r="H4913" t="s">
        <v>134</v>
      </c>
      <c r="I4913" t="s">
        <v>135</v>
      </c>
      <c r="J4913" t="s">
        <v>136</v>
      </c>
      <c r="K4913" t="s">
        <v>137</v>
      </c>
      <c r="L4913" t="s">
        <v>14205</v>
      </c>
      <c r="M4913" t="s">
        <v>14206</v>
      </c>
      <c r="N4913">
        <v>0.87833333300000005</v>
      </c>
      <c r="O4913">
        <v>0</v>
      </c>
      <c r="P4913">
        <v>770</v>
      </c>
      <c r="Q4913">
        <v>0</v>
      </c>
      <c r="R4913">
        <v>6</v>
      </c>
      <c r="S4913">
        <v>2</v>
      </c>
      <c r="T4913">
        <v>46</v>
      </c>
      <c r="U4913">
        <v>0</v>
      </c>
      <c r="V4913">
        <v>0</v>
      </c>
      <c r="W4913">
        <v>0</v>
      </c>
      <c r="X4913">
        <v>54.803140043711991</v>
      </c>
      <c r="Y4913">
        <v>0</v>
      </c>
      <c r="Z4913">
        <v>1.4997858731068772</v>
      </c>
      <c r="AA4913">
        <v>0.12936707587484336</v>
      </c>
      <c r="AB4913">
        <v>11.490612994517166</v>
      </c>
      <c r="AC4913">
        <v>0</v>
      </c>
      <c r="AD4913">
        <v>0</v>
      </c>
      <c r="AE4913">
        <v>67.922905987210882</v>
      </c>
    </row>
    <row r="4914" spans="1:31" x14ac:dyDescent="0.25">
      <c r="A4914">
        <v>1674797</v>
      </c>
      <c r="B4914">
        <v>1</v>
      </c>
      <c r="C4914" t="s">
        <v>80</v>
      </c>
      <c r="D4914" t="s">
        <v>92</v>
      </c>
      <c r="E4914" t="s">
        <v>140</v>
      </c>
      <c r="F4914" t="s">
        <v>14207</v>
      </c>
      <c r="G4914" t="s">
        <v>197</v>
      </c>
      <c r="H4914" t="s">
        <v>143</v>
      </c>
      <c r="I4914" t="s">
        <v>135</v>
      </c>
      <c r="J4914" t="s">
        <v>136</v>
      </c>
      <c r="K4914" t="s">
        <v>137</v>
      </c>
      <c r="L4914" t="s">
        <v>14208</v>
      </c>
      <c r="M4914" t="s">
        <v>14209</v>
      </c>
      <c r="N4914">
        <v>4.5180555550000001</v>
      </c>
      <c r="O4914">
        <v>0</v>
      </c>
      <c r="P4914">
        <v>2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2.6035419322721167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2.6035419322721167</v>
      </c>
    </row>
    <row r="4915" spans="1:31" x14ac:dyDescent="0.25">
      <c r="A4915">
        <v>1674914</v>
      </c>
      <c r="B4915">
        <v>1</v>
      </c>
      <c r="C4915" t="s">
        <v>80</v>
      </c>
      <c r="D4915" t="s">
        <v>103</v>
      </c>
      <c r="E4915" t="s">
        <v>146</v>
      </c>
      <c r="F4915" t="s">
        <v>14210</v>
      </c>
      <c r="G4915" t="s">
        <v>148</v>
      </c>
      <c r="H4915" t="s">
        <v>143</v>
      </c>
      <c r="I4915" t="s">
        <v>135</v>
      </c>
      <c r="J4915" t="s">
        <v>136</v>
      </c>
      <c r="K4915" t="s">
        <v>137</v>
      </c>
      <c r="L4915" t="s">
        <v>14211</v>
      </c>
      <c r="M4915" t="s">
        <v>14212</v>
      </c>
      <c r="N4915">
        <v>2.7738888880000001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92</v>
      </c>
      <c r="U4915">
        <v>0</v>
      </c>
      <c r="V4915">
        <v>1</v>
      </c>
      <c r="W4915">
        <v>0</v>
      </c>
      <c r="X4915">
        <v>0.79728783178549445</v>
      </c>
      <c r="Y4915">
        <v>0</v>
      </c>
      <c r="Z4915">
        <v>0</v>
      </c>
      <c r="AA4915">
        <v>0</v>
      </c>
      <c r="AB4915">
        <v>365.70627466172294</v>
      </c>
      <c r="AC4915">
        <v>0</v>
      </c>
      <c r="AD4915">
        <v>22.086608492582119</v>
      </c>
      <c r="AE4915">
        <v>388.59017098609053</v>
      </c>
    </row>
    <row r="4916" spans="1:31" x14ac:dyDescent="0.25">
      <c r="A4916">
        <v>1675083</v>
      </c>
      <c r="B4916">
        <v>1</v>
      </c>
      <c r="C4916" t="s">
        <v>80</v>
      </c>
      <c r="D4916" t="s">
        <v>94</v>
      </c>
      <c r="E4916" t="s">
        <v>164</v>
      </c>
      <c r="F4916" t="s">
        <v>6234</v>
      </c>
      <c r="G4916" t="s">
        <v>161</v>
      </c>
      <c r="H4916" t="s">
        <v>134</v>
      </c>
      <c r="I4916" t="s">
        <v>135</v>
      </c>
      <c r="J4916" t="s">
        <v>136</v>
      </c>
      <c r="K4916" t="s">
        <v>137</v>
      </c>
      <c r="L4916" t="s">
        <v>14213</v>
      </c>
      <c r="M4916" t="s">
        <v>14214</v>
      </c>
      <c r="N4916">
        <v>1.5758333330000001</v>
      </c>
      <c r="O4916">
        <v>0</v>
      </c>
      <c r="P4916">
        <v>136</v>
      </c>
      <c r="Q4916">
        <v>0</v>
      </c>
      <c r="R4916">
        <v>0</v>
      </c>
      <c r="S4916">
        <v>1</v>
      </c>
      <c r="T4916">
        <v>8</v>
      </c>
      <c r="U4916">
        <v>0</v>
      </c>
      <c r="V4916">
        <v>0</v>
      </c>
      <c r="W4916">
        <v>0</v>
      </c>
      <c r="X4916">
        <v>19.666076654221676</v>
      </c>
      <c r="Y4916">
        <v>0</v>
      </c>
      <c r="Z4916">
        <v>0</v>
      </c>
      <c r="AA4916">
        <v>1.8462867833867791</v>
      </c>
      <c r="AB4916">
        <v>3.3346311243373452</v>
      </c>
      <c r="AC4916">
        <v>0</v>
      </c>
      <c r="AD4916">
        <v>0</v>
      </c>
      <c r="AE4916">
        <v>24.846994561945802</v>
      </c>
    </row>
    <row r="4917" spans="1:31" x14ac:dyDescent="0.25">
      <c r="A4917">
        <v>1675318</v>
      </c>
      <c r="B4917">
        <v>1</v>
      </c>
      <c r="C4917" t="s">
        <v>80</v>
      </c>
      <c r="D4917" t="s">
        <v>104</v>
      </c>
      <c r="E4917" t="s">
        <v>140</v>
      </c>
      <c r="F4917" t="s">
        <v>14215</v>
      </c>
      <c r="G4917" t="s">
        <v>209</v>
      </c>
      <c r="H4917" t="s">
        <v>143</v>
      </c>
      <c r="I4917" t="s">
        <v>135</v>
      </c>
      <c r="J4917" t="s">
        <v>136</v>
      </c>
      <c r="K4917" t="s">
        <v>137</v>
      </c>
      <c r="L4917" t="s">
        <v>14216</v>
      </c>
      <c r="M4917" t="s">
        <v>14217</v>
      </c>
      <c r="N4917">
        <v>2.8180555549999999</v>
      </c>
      <c r="O4917">
        <v>0</v>
      </c>
      <c r="P4917">
        <v>4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7.9481352132305423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7.9481352132305423</v>
      </c>
    </row>
    <row r="4918" spans="1:31" x14ac:dyDescent="0.25">
      <c r="A4918">
        <v>1674373</v>
      </c>
      <c r="B4918">
        <v>1</v>
      </c>
      <c r="C4918" t="s">
        <v>80</v>
      </c>
      <c r="D4918" t="s">
        <v>110</v>
      </c>
      <c r="E4918" t="s">
        <v>151</v>
      </c>
      <c r="F4918" t="s">
        <v>14218</v>
      </c>
      <c r="G4918" t="s">
        <v>153</v>
      </c>
      <c r="H4918" t="s">
        <v>143</v>
      </c>
      <c r="I4918" t="s">
        <v>135</v>
      </c>
      <c r="J4918" t="s">
        <v>136</v>
      </c>
      <c r="K4918" t="s">
        <v>137</v>
      </c>
      <c r="L4918" t="s">
        <v>14219</v>
      </c>
      <c r="M4918" t="s">
        <v>14220</v>
      </c>
      <c r="N4918">
        <v>2.8561111110000001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2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53.237707432418922</v>
      </c>
      <c r="AC4918">
        <v>0</v>
      </c>
      <c r="AD4918">
        <v>0</v>
      </c>
      <c r="AE4918">
        <v>53.237707432418922</v>
      </c>
    </row>
    <row r="4919" spans="1:31" x14ac:dyDescent="0.25">
      <c r="A4919">
        <v>1674871</v>
      </c>
      <c r="B4919">
        <v>1</v>
      </c>
      <c r="C4919" t="s">
        <v>81</v>
      </c>
      <c r="D4919" t="s">
        <v>116</v>
      </c>
      <c r="E4919" t="s">
        <v>151</v>
      </c>
      <c r="F4919" t="s">
        <v>14221</v>
      </c>
      <c r="G4919" t="s">
        <v>482</v>
      </c>
      <c r="H4919" t="s">
        <v>143</v>
      </c>
      <c r="I4919" t="s">
        <v>135</v>
      </c>
      <c r="J4919" t="s">
        <v>136</v>
      </c>
      <c r="K4919" t="s">
        <v>137</v>
      </c>
      <c r="L4919" t="s">
        <v>14222</v>
      </c>
      <c r="M4919" t="s">
        <v>14223</v>
      </c>
      <c r="N4919">
        <v>2.753055555</v>
      </c>
      <c r="O4919">
        <v>0</v>
      </c>
      <c r="P4919">
        <v>55</v>
      </c>
      <c r="Q4919">
        <v>0</v>
      </c>
      <c r="R4919">
        <v>2</v>
      </c>
      <c r="S4919">
        <v>0</v>
      </c>
      <c r="T4919">
        <v>8</v>
      </c>
      <c r="U4919">
        <v>0</v>
      </c>
      <c r="V4919">
        <v>0</v>
      </c>
      <c r="W4919">
        <v>0</v>
      </c>
      <c r="X4919">
        <v>23.480605923160741</v>
      </c>
      <c r="Y4919">
        <v>0</v>
      </c>
      <c r="Z4919">
        <v>4.2625412958656757</v>
      </c>
      <c r="AA4919">
        <v>0</v>
      </c>
      <c r="AB4919">
        <v>6.1560567550160181</v>
      </c>
      <c r="AC4919">
        <v>0</v>
      </c>
      <c r="AD4919">
        <v>0</v>
      </c>
      <c r="AE4919">
        <v>33.899203974042436</v>
      </c>
    </row>
    <row r="4920" spans="1:31" x14ac:dyDescent="0.25">
      <c r="A4920">
        <v>1675487</v>
      </c>
      <c r="B4920">
        <v>1</v>
      </c>
      <c r="C4920" t="s">
        <v>81</v>
      </c>
      <c r="D4920" t="s">
        <v>127</v>
      </c>
      <c r="E4920" t="s">
        <v>151</v>
      </c>
      <c r="F4920" t="s">
        <v>14224</v>
      </c>
      <c r="G4920" t="s">
        <v>263</v>
      </c>
      <c r="H4920" t="s">
        <v>143</v>
      </c>
      <c r="I4920" t="s">
        <v>135</v>
      </c>
      <c r="J4920" t="s">
        <v>136</v>
      </c>
      <c r="K4920" t="s">
        <v>137</v>
      </c>
      <c r="L4920" t="s">
        <v>14225</v>
      </c>
      <c r="M4920" t="s">
        <v>14226</v>
      </c>
      <c r="N4920">
        <v>6.7338888880000001</v>
      </c>
      <c r="O4920">
        <v>0</v>
      </c>
      <c r="P4920">
        <v>23</v>
      </c>
      <c r="Q4920">
        <v>0</v>
      </c>
      <c r="R4920">
        <v>8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27.615824610308557</v>
      </c>
      <c r="Y4920">
        <v>0</v>
      </c>
      <c r="Z4920">
        <v>14.711192230420799</v>
      </c>
      <c r="AA4920">
        <v>0</v>
      </c>
      <c r="AB4920">
        <v>0</v>
      </c>
      <c r="AC4920">
        <v>0</v>
      </c>
      <c r="AD4920">
        <v>0</v>
      </c>
      <c r="AE4920">
        <v>42.327016840729357</v>
      </c>
    </row>
    <row r="4921" spans="1:31" x14ac:dyDescent="0.25">
      <c r="A4921">
        <v>1675412</v>
      </c>
      <c r="B4921">
        <v>1</v>
      </c>
      <c r="C4921" t="s">
        <v>80</v>
      </c>
      <c r="D4921" t="s">
        <v>97</v>
      </c>
      <c r="E4921" t="s">
        <v>151</v>
      </c>
      <c r="F4921" t="s">
        <v>6175</v>
      </c>
      <c r="G4921" t="s">
        <v>222</v>
      </c>
      <c r="H4921" t="s">
        <v>143</v>
      </c>
      <c r="I4921" t="s">
        <v>135</v>
      </c>
      <c r="J4921" t="s">
        <v>136</v>
      </c>
      <c r="K4921" t="s">
        <v>137</v>
      </c>
      <c r="L4921" t="s">
        <v>14227</v>
      </c>
      <c r="M4921" t="s">
        <v>14228</v>
      </c>
      <c r="N4921">
        <v>0.95472222200000001</v>
      </c>
      <c r="O4921">
        <v>0</v>
      </c>
      <c r="P4921">
        <v>50</v>
      </c>
      <c r="Q4921">
        <v>0</v>
      </c>
      <c r="R4921">
        <v>0</v>
      </c>
      <c r="S4921">
        <v>0</v>
      </c>
      <c r="T4921">
        <v>8</v>
      </c>
      <c r="U4921">
        <v>0</v>
      </c>
      <c r="V4921">
        <v>0</v>
      </c>
      <c r="W4921">
        <v>0</v>
      </c>
      <c r="X4921">
        <v>9.0582373836290273</v>
      </c>
      <c r="Y4921">
        <v>0</v>
      </c>
      <c r="Z4921">
        <v>0</v>
      </c>
      <c r="AA4921">
        <v>0</v>
      </c>
      <c r="AB4921">
        <v>3.5334672376485399</v>
      </c>
      <c r="AC4921">
        <v>0</v>
      </c>
      <c r="AD4921">
        <v>0</v>
      </c>
      <c r="AE4921">
        <v>12.591704621277568</v>
      </c>
    </row>
    <row r="4922" spans="1:31" x14ac:dyDescent="0.25">
      <c r="A4922">
        <v>1675338</v>
      </c>
      <c r="B4922">
        <v>1</v>
      </c>
      <c r="C4922" t="s">
        <v>80</v>
      </c>
      <c r="D4922" t="s">
        <v>93</v>
      </c>
      <c r="E4922" t="s">
        <v>151</v>
      </c>
      <c r="F4922" t="s">
        <v>6294</v>
      </c>
      <c r="G4922" t="s">
        <v>153</v>
      </c>
      <c r="H4922" t="s">
        <v>143</v>
      </c>
      <c r="I4922" t="s">
        <v>135</v>
      </c>
      <c r="J4922" t="s">
        <v>136</v>
      </c>
      <c r="K4922" t="s">
        <v>137</v>
      </c>
      <c r="L4922" t="s">
        <v>14229</v>
      </c>
      <c r="M4922" t="s">
        <v>14230</v>
      </c>
      <c r="N4922">
        <v>5.6691666659999997</v>
      </c>
      <c r="O4922">
        <v>0</v>
      </c>
      <c r="P4922">
        <v>0</v>
      </c>
      <c r="Q4922">
        <v>0</v>
      </c>
      <c r="R4922">
        <v>3</v>
      </c>
      <c r="S4922">
        <v>0</v>
      </c>
      <c r="T4922">
        <v>3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22.302615270928058</v>
      </c>
      <c r="AA4922">
        <v>0</v>
      </c>
      <c r="AB4922">
        <v>5.3676590100456014</v>
      </c>
      <c r="AC4922">
        <v>0</v>
      </c>
      <c r="AD4922">
        <v>0</v>
      </c>
      <c r="AE4922">
        <v>27.670274280973658</v>
      </c>
    </row>
    <row r="4923" spans="1:31" x14ac:dyDescent="0.25">
      <c r="A4923">
        <v>1675467</v>
      </c>
      <c r="B4923">
        <v>1</v>
      </c>
      <c r="C4923" t="s">
        <v>80</v>
      </c>
      <c r="D4923" t="s">
        <v>98</v>
      </c>
      <c r="E4923" t="s">
        <v>151</v>
      </c>
      <c r="F4923" t="s">
        <v>14231</v>
      </c>
      <c r="G4923" t="s">
        <v>153</v>
      </c>
      <c r="H4923" t="s">
        <v>143</v>
      </c>
      <c r="I4923" t="s">
        <v>135</v>
      </c>
      <c r="J4923" t="s">
        <v>136</v>
      </c>
      <c r="K4923" t="s">
        <v>137</v>
      </c>
      <c r="L4923" t="s">
        <v>14232</v>
      </c>
      <c r="M4923" t="s">
        <v>14233</v>
      </c>
      <c r="N4923">
        <v>2.6013888879999998</v>
      </c>
      <c r="O4923">
        <v>0</v>
      </c>
      <c r="P4923">
        <v>6</v>
      </c>
      <c r="Q4923">
        <v>0</v>
      </c>
      <c r="R4923">
        <v>12</v>
      </c>
      <c r="S4923">
        <v>0</v>
      </c>
      <c r="T4923">
        <v>4</v>
      </c>
      <c r="U4923">
        <v>0</v>
      </c>
      <c r="V4923">
        <v>0</v>
      </c>
      <c r="W4923">
        <v>0</v>
      </c>
      <c r="X4923">
        <v>1.1785253041896857</v>
      </c>
      <c r="Y4923">
        <v>0</v>
      </c>
      <c r="Z4923">
        <v>6.6446361657757977</v>
      </c>
      <c r="AA4923">
        <v>0</v>
      </c>
      <c r="AB4923">
        <v>9.0633670448117218</v>
      </c>
      <c r="AC4923">
        <v>0</v>
      </c>
      <c r="AD4923">
        <v>0</v>
      </c>
      <c r="AE4923">
        <v>16.886528514777204</v>
      </c>
    </row>
    <row r="4924" spans="1:31" x14ac:dyDescent="0.25">
      <c r="A4924">
        <v>1675040</v>
      </c>
      <c r="B4924">
        <v>1</v>
      </c>
      <c r="C4924" t="s">
        <v>80</v>
      </c>
      <c r="D4924" t="s">
        <v>82</v>
      </c>
      <c r="E4924" t="s">
        <v>140</v>
      </c>
      <c r="F4924" t="s">
        <v>14234</v>
      </c>
      <c r="G4924" t="s">
        <v>209</v>
      </c>
      <c r="H4924" t="s">
        <v>143</v>
      </c>
      <c r="I4924" t="s">
        <v>135</v>
      </c>
      <c r="J4924" t="s">
        <v>136</v>
      </c>
      <c r="K4924" t="s">
        <v>137</v>
      </c>
      <c r="L4924" t="s">
        <v>14235</v>
      </c>
      <c r="M4924" t="s">
        <v>14236</v>
      </c>
      <c r="N4924">
        <v>2.963055555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7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8.8974971044435556</v>
      </c>
      <c r="AC4924">
        <v>0</v>
      </c>
      <c r="AD4924">
        <v>0</v>
      </c>
      <c r="AE4924">
        <v>8.8974971044435556</v>
      </c>
    </row>
    <row r="4925" spans="1:31" x14ac:dyDescent="0.25">
      <c r="A4925">
        <v>1674542</v>
      </c>
      <c r="B4925">
        <v>1</v>
      </c>
      <c r="C4925" t="s">
        <v>80</v>
      </c>
      <c r="D4925" t="s">
        <v>104</v>
      </c>
      <c r="E4925" t="s">
        <v>140</v>
      </c>
      <c r="F4925" t="s">
        <v>14237</v>
      </c>
      <c r="G4925" t="s">
        <v>197</v>
      </c>
      <c r="H4925" t="s">
        <v>143</v>
      </c>
      <c r="I4925" t="s">
        <v>135</v>
      </c>
      <c r="J4925" t="s">
        <v>136</v>
      </c>
      <c r="K4925" t="s">
        <v>137</v>
      </c>
      <c r="L4925" t="s">
        <v>14238</v>
      </c>
      <c r="M4925" t="s">
        <v>14239</v>
      </c>
      <c r="N4925">
        <v>4.9327777770000001</v>
      </c>
      <c r="O4925">
        <v>0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0.29165612658405671</v>
      </c>
      <c r="AA4925">
        <v>0</v>
      </c>
      <c r="AB4925">
        <v>0</v>
      </c>
      <c r="AC4925">
        <v>0</v>
      </c>
      <c r="AD4925">
        <v>0</v>
      </c>
      <c r="AE4925">
        <v>0.29165612658405671</v>
      </c>
    </row>
    <row r="4926" spans="1:31" x14ac:dyDescent="0.25">
      <c r="A4926">
        <v>1674436</v>
      </c>
      <c r="B4926">
        <v>1</v>
      </c>
      <c r="C4926" t="s">
        <v>80</v>
      </c>
      <c r="D4926" t="s">
        <v>101</v>
      </c>
      <c r="E4926" t="s">
        <v>140</v>
      </c>
      <c r="F4926" t="s">
        <v>14240</v>
      </c>
      <c r="G4926" t="s">
        <v>142</v>
      </c>
      <c r="H4926" t="s">
        <v>143</v>
      </c>
      <c r="I4926" t="s">
        <v>135</v>
      </c>
      <c r="J4926" t="s">
        <v>136</v>
      </c>
      <c r="K4926" t="s">
        <v>137</v>
      </c>
      <c r="L4926" t="s">
        <v>14241</v>
      </c>
      <c r="M4926" t="s">
        <v>14242</v>
      </c>
      <c r="N4926">
        <v>7.2027777769999997</v>
      </c>
      <c r="O4926">
        <v>0</v>
      </c>
      <c r="P4926">
        <v>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2.0040705350800003E-2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2.0040705350800003E-2</v>
      </c>
    </row>
    <row r="4927" spans="1:31" x14ac:dyDescent="0.25">
      <c r="A4927">
        <v>1674840</v>
      </c>
      <c r="B4927">
        <v>1</v>
      </c>
      <c r="C4927" t="s">
        <v>80</v>
      </c>
      <c r="D4927" t="s">
        <v>90</v>
      </c>
      <c r="E4927" t="s">
        <v>151</v>
      </c>
      <c r="F4927" t="s">
        <v>14243</v>
      </c>
      <c r="G4927" t="s">
        <v>153</v>
      </c>
      <c r="H4927" t="s">
        <v>143</v>
      </c>
      <c r="I4927" t="s">
        <v>135</v>
      </c>
      <c r="J4927" t="s">
        <v>136</v>
      </c>
      <c r="K4927" t="s">
        <v>137</v>
      </c>
      <c r="L4927" t="s">
        <v>14244</v>
      </c>
      <c r="M4927" t="s">
        <v>14245</v>
      </c>
      <c r="N4927">
        <v>1.589444444</v>
      </c>
      <c r="O4927">
        <v>0</v>
      </c>
      <c r="P4927">
        <v>85</v>
      </c>
      <c r="Q4927">
        <v>0</v>
      </c>
      <c r="R4927">
        <v>0</v>
      </c>
      <c r="S4927">
        <v>0</v>
      </c>
      <c r="T4927">
        <v>12</v>
      </c>
      <c r="U4927">
        <v>0</v>
      </c>
      <c r="V4927">
        <v>0</v>
      </c>
      <c r="W4927">
        <v>0</v>
      </c>
      <c r="X4927">
        <v>29.751464036533477</v>
      </c>
      <c r="Y4927">
        <v>0</v>
      </c>
      <c r="Z4927">
        <v>0</v>
      </c>
      <c r="AA4927">
        <v>0</v>
      </c>
      <c r="AB4927">
        <v>20.792872319279446</v>
      </c>
      <c r="AC4927">
        <v>0</v>
      </c>
      <c r="AD4927">
        <v>0</v>
      </c>
      <c r="AE4927">
        <v>50.544336355812924</v>
      </c>
    </row>
    <row r="4928" spans="1:31" x14ac:dyDescent="0.25">
      <c r="A4928">
        <v>1675169</v>
      </c>
      <c r="B4928">
        <v>1</v>
      </c>
      <c r="C4928" t="s">
        <v>81</v>
      </c>
      <c r="D4928" t="s">
        <v>127</v>
      </c>
      <c r="E4928" t="s">
        <v>151</v>
      </c>
      <c r="F4928" t="s">
        <v>14246</v>
      </c>
      <c r="G4928" t="s">
        <v>263</v>
      </c>
      <c r="H4928" t="s">
        <v>143</v>
      </c>
      <c r="I4928" t="s">
        <v>135</v>
      </c>
      <c r="J4928" t="s">
        <v>136</v>
      </c>
      <c r="K4928" t="s">
        <v>137</v>
      </c>
      <c r="L4928" t="s">
        <v>14247</v>
      </c>
      <c r="M4928" t="s">
        <v>14248</v>
      </c>
      <c r="N4928">
        <v>3.0327777770000002</v>
      </c>
      <c r="O4928">
        <v>0</v>
      </c>
      <c r="P4928">
        <v>29</v>
      </c>
      <c r="Q4928">
        <v>0</v>
      </c>
      <c r="R4928">
        <v>0</v>
      </c>
      <c r="S4928">
        <v>0</v>
      </c>
      <c r="T4928">
        <v>5</v>
      </c>
      <c r="U4928">
        <v>0</v>
      </c>
      <c r="V4928">
        <v>0</v>
      </c>
      <c r="W4928">
        <v>0</v>
      </c>
      <c r="X4928">
        <v>21.091281129778448</v>
      </c>
      <c r="Y4928">
        <v>0</v>
      </c>
      <c r="Z4928">
        <v>0</v>
      </c>
      <c r="AA4928">
        <v>0</v>
      </c>
      <c r="AB4928">
        <v>30.821855717268264</v>
      </c>
      <c r="AC4928">
        <v>0</v>
      </c>
      <c r="AD4928">
        <v>0</v>
      </c>
      <c r="AE4928">
        <v>51.913136847046715</v>
      </c>
    </row>
    <row r="4929" spans="1:31" x14ac:dyDescent="0.25">
      <c r="A4929">
        <v>1675232</v>
      </c>
      <c r="B4929">
        <v>1</v>
      </c>
      <c r="C4929" t="s">
        <v>80</v>
      </c>
      <c r="D4929" t="s">
        <v>83</v>
      </c>
      <c r="E4929" t="s">
        <v>140</v>
      </c>
      <c r="F4929" t="s">
        <v>14249</v>
      </c>
      <c r="G4929" t="s">
        <v>197</v>
      </c>
      <c r="H4929" t="s">
        <v>143</v>
      </c>
      <c r="I4929" t="s">
        <v>135</v>
      </c>
      <c r="J4929" t="s">
        <v>136</v>
      </c>
      <c r="K4929" t="s">
        <v>137</v>
      </c>
      <c r="L4929" t="s">
        <v>14250</v>
      </c>
      <c r="M4929" t="s">
        <v>14251</v>
      </c>
      <c r="N4929">
        <v>2.0313888879999999</v>
      </c>
      <c r="O4929">
        <v>0</v>
      </c>
      <c r="P4929">
        <v>4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1.2188093397247703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1.2188093397247703</v>
      </c>
    </row>
    <row r="4930" spans="1:31" x14ac:dyDescent="0.25">
      <c r="A4930">
        <v>1674883</v>
      </c>
      <c r="B4930">
        <v>1</v>
      </c>
      <c r="C4930" t="s">
        <v>81</v>
      </c>
      <c r="D4930" t="s">
        <v>115</v>
      </c>
      <c r="E4930" t="s">
        <v>151</v>
      </c>
      <c r="F4930" t="s">
        <v>14252</v>
      </c>
      <c r="G4930" t="s">
        <v>153</v>
      </c>
      <c r="H4930" t="s">
        <v>143</v>
      </c>
      <c r="I4930" t="s">
        <v>135</v>
      </c>
      <c r="J4930" t="s">
        <v>136</v>
      </c>
      <c r="K4930" t="s">
        <v>137</v>
      </c>
      <c r="L4930" t="s">
        <v>14253</v>
      </c>
      <c r="M4930" t="s">
        <v>14254</v>
      </c>
      <c r="N4930">
        <v>3.1844444439999999</v>
      </c>
      <c r="O4930">
        <v>0</v>
      </c>
      <c r="P4930">
        <v>20</v>
      </c>
      <c r="Q4930">
        <v>0</v>
      </c>
      <c r="R4930">
        <v>2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1.95111968929922</v>
      </c>
      <c r="Y4930">
        <v>0</v>
      </c>
      <c r="Z4930">
        <v>0.2285170807527242</v>
      </c>
      <c r="AA4930">
        <v>0</v>
      </c>
      <c r="AB4930">
        <v>0</v>
      </c>
      <c r="AC4930">
        <v>0</v>
      </c>
      <c r="AD4930">
        <v>0</v>
      </c>
      <c r="AE4930">
        <v>2.1796367700519443</v>
      </c>
    </row>
    <row r="4931" spans="1:31" x14ac:dyDescent="0.25">
      <c r="A4931">
        <v>1675369</v>
      </c>
      <c r="B4931">
        <v>1</v>
      </c>
      <c r="C4931" t="s">
        <v>81</v>
      </c>
      <c r="D4931" t="s">
        <v>112</v>
      </c>
      <c r="E4931" t="s">
        <v>131</v>
      </c>
      <c r="F4931" t="s">
        <v>14255</v>
      </c>
      <c r="G4931" t="s">
        <v>161</v>
      </c>
      <c r="H4931" t="s">
        <v>134</v>
      </c>
      <c r="I4931" t="s">
        <v>135</v>
      </c>
      <c r="J4931" t="s">
        <v>136</v>
      </c>
      <c r="K4931" t="s">
        <v>137</v>
      </c>
      <c r="L4931" t="s">
        <v>14256</v>
      </c>
      <c r="M4931" t="s">
        <v>14257</v>
      </c>
      <c r="N4931">
        <v>3.954722222</v>
      </c>
      <c r="O4931">
        <v>0</v>
      </c>
      <c r="P4931">
        <v>1026</v>
      </c>
      <c r="Q4931">
        <v>1</v>
      </c>
      <c r="R4931">
        <v>10</v>
      </c>
      <c r="S4931">
        <v>4</v>
      </c>
      <c r="T4931">
        <v>54</v>
      </c>
      <c r="U4931">
        <v>0</v>
      </c>
      <c r="V4931">
        <v>1</v>
      </c>
      <c r="W4931">
        <v>0</v>
      </c>
      <c r="X4931">
        <v>281.28699649513027</v>
      </c>
      <c r="Y4931">
        <v>0.90448145553055026</v>
      </c>
      <c r="Z4931">
        <v>2.1042951614660805</v>
      </c>
      <c r="AA4931">
        <v>215.48490130819431</v>
      </c>
      <c r="AB4931">
        <v>28.673572466786677</v>
      </c>
      <c r="AC4931">
        <v>0</v>
      </c>
      <c r="AD4931">
        <v>14.840087560394355</v>
      </c>
      <c r="AE4931">
        <v>543.29433444750237</v>
      </c>
    </row>
    <row r="4932" spans="1:31" x14ac:dyDescent="0.25">
      <c r="A4932">
        <v>1675126</v>
      </c>
      <c r="B4932">
        <v>1</v>
      </c>
      <c r="C4932" t="s">
        <v>80</v>
      </c>
      <c r="D4932" t="s">
        <v>89</v>
      </c>
      <c r="E4932" t="s">
        <v>146</v>
      </c>
      <c r="F4932" t="s">
        <v>14258</v>
      </c>
      <c r="G4932" t="s">
        <v>222</v>
      </c>
      <c r="H4932" t="s">
        <v>143</v>
      </c>
      <c r="I4932" t="s">
        <v>135</v>
      </c>
      <c r="J4932" t="s">
        <v>136</v>
      </c>
      <c r="K4932" t="s">
        <v>137</v>
      </c>
      <c r="L4932" t="s">
        <v>14259</v>
      </c>
      <c r="M4932" t="s">
        <v>14260</v>
      </c>
      <c r="N4932">
        <v>0.63749999999999996</v>
      </c>
      <c r="O4932">
        <v>0</v>
      </c>
      <c r="P4932">
        <v>9</v>
      </c>
      <c r="Q4932">
        <v>0</v>
      </c>
      <c r="R4932">
        <v>28</v>
      </c>
      <c r="S4932">
        <v>0</v>
      </c>
      <c r="T4932">
        <v>16</v>
      </c>
      <c r="U4932">
        <v>0</v>
      </c>
      <c r="V4932">
        <v>0</v>
      </c>
      <c r="W4932">
        <v>0</v>
      </c>
      <c r="X4932">
        <v>2.1191558793559695</v>
      </c>
      <c r="Y4932">
        <v>0</v>
      </c>
      <c r="Z4932">
        <v>1.3105097276252349</v>
      </c>
      <c r="AA4932">
        <v>0</v>
      </c>
      <c r="AB4932">
        <v>8.725043825200828</v>
      </c>
      <c r="AC4932">
        <v>0</v>
      </c>
      <c r="AD4932">
        <v>0</v>
      </c>
      <c r="AE4932">
        <v>12.154709432182033</v>
      </c>
    </row>
    <row r="4933" spans="1:31" x14ac:dyDescent="0.25">
      <c r="A4933">
        <v>1674385</v>
      </c>
      <c r="B4933">
        <v>1</v>
      </c>
      <c r="C4933" t="s">
        <v>81</v>
      </c>
      <c r="D4933" t="s">
        <v>112</v>
      </c>
      <c r="E4933" t="s">
        <v>151</v>
      </c>
      <c r="F4933" t="s">
        <v>14261</v>
      </c>
      <c r="G4933" t="s">
        <v>153</v>
      </c>
      <c r="H4933" t="s">
        <v>143</v>
      </c>
      <c r="I4933" t="s">
        <v>135</v>
      </c>
      <c r="J4933" t="s">
        <v>136</v>
      </c>
      <c r="K4933" t="s">
        <v>137</v>
      </c>
      <c r="L4933" t="s">
        <v>14262</v>
      </c>
      <c r="M4933" t="s">
        <v>14263</v>
      </c>
      <c r="N4933">
        <v>0.99944444399999999</v>
      </c>
      <c r="O4933">
        <v>0</v>
      </c>
      <c r="P4933">
        <v>0</v>
      </c>
      <c r="Q4933">
        <v>0</v>
      </c>
      <c r="R4933">
        <v>12</v>
      </c>
      <c r="S4933">
        <v>0</v>
      </c>
      <c r="T4933">
        <v>3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2.1774977798436592</v>
      </c>
      <c r="AA4933">
        <v>0</v>
      </c>
      <c r="AB4933">
        <v>2.6552369907505554E-3</v>
      </c>
      <c r="AC4933">
        <v>0</v>
      </c>
      <c r="AD4933">
        <v>0</v>
      </c>
      <c r="AE4933">
        <v>2.1801530168344097</v>
      </c>
    </row>
    <row r="4934" spans="1:31" x14ac:dyDescent="0.25">
      <c r="A4934">
        <v>1674977</v>
      </c>
      <c r="B4934">
        <v>1</v>
      </c>
      <c r="C4934" t="s">
        <v>80</v>
      </c>
      <c r="D4934" t="s">
        <v>82</v>
      </c>
      <c r="E4934" t="s">
        <v>151</v>
      </c>
      <c r="F4934" t="s">
        <v>14264</v>
      </c>
      <c r="G4934" t="s">
        <v>153</v>
      </c>
      <c r="H4934" t="s">
        <v>143</v>
      </c>
      <c r="I4934" t="s">
        <v>135</v>
      </c>
      <c r="J4934" t="s">
        <v>136</v>
      </c>
      <c r="K4934" t="s">
        <v>137</v>
      </c>
      <c r="L4934" t="s">
        <v>14265</v>
      </c>
      <c r="M4934" t="s">
        <v>14266</v>
      </c>
      <c r="N4934">
        <v>5.8227777769999998</v>
      </c>
      <c r="O4934">
        <v>0</v>
      </c>
      <c r="P4934">
        <v>87</v>
      </c>
      <c r="Q4934">
        <v>0</v>
      </c>
      <c r="R4934">
        <v>0</v>
      </c>
      <c r="S4934">
        <v>0</v>
      </c>
      <c r="T4934">
        <v>8</v>
      </c>
      <c r="U4934">
        <v>0</v>
      </c>
      <c r="V4934">
        <v>0</v>
      </c>
      <c r="W4934">
        <v>0</v>
      </c>
      <c r="X4934">
        <v>190.43811224523881</v>
      </c>
      <c r="Y4934">
        <v>0</v>
      </c>
      <c r="Z4934">
        <v>0</v>
      </c>
      <c r="AA4934">
        <v>0</v>
      </c>
      <c r="AB4934">
        <v>45.465286400427985</v>
      </c>
      <c r="AC4934">
        <v>0</v>
      </c>
      <c r="AD4934">
        <v>0</v>
      </c>
      <c r="AE4934">
        <v>235.90339864566681</v>
      </c>
    </row>
    <row r="4935" spans="1:31" x14ac:dyDescent="0.25">
      <c r="A4935">
        <v>1674585</v>
      </c>
      <c r="B4935">
        <v>1</v>
      </c>
      <c r="C4935" t="s">
        <v>80</v>
      </c>
      <c r="D4935" t="s">
        <v>97</v>
      </c>
      <c r="E4935" t="s">
        <v>146</v>
      </c>
      <c r="F4935" t="s">
        <v>14267</v>
      </c>
      <c r="G4935" t="s">
        <v>148</v>
      </c>
      <c r="H4935" t="s">
        <v>143</v>
      </c>
      <c r="I4935" t="s">
        <v>135</v>
      </c>
      <c r="J4935" t="s">
        <v>136</v>
      </c>
      <c r="K4935" t="s">
        <v>137</v>
      </c>
      <c r="L4935" t="s">
        <v>14268</v>
      </c>
      <c r="M4935" t="s">
        <v>14269</v>
      </c>
      <c r="N4935">
        <v>0.75305555499999999</v>
      </c>
      <c r="O4935">
        <v>0</v>
      </c>
      <c r="P4935">
        <v>25</v>
      </c>
      <c r="Q4935">
        <v>0</v>
      </c>
      <c r="R4935">
        <v>37</v>
      </c>
      <c r="S4935">
        <v>0</v>
      </c>
      <c r="T4935">
        <v>16</v>
      </c>
      <c r="U4935">
        <v>0</v>
      </c>
      <c r="V4935">
        <v>0</v>
      </c>
      <c r="W4935">
        <v>0</v>
      </c>
      <c r="X4935">
        <v>8.1765205547714359</v>
      </c>
      <c r="Y4935">
        <v>0</v>
      </c>
      <c r="Z4935">
        <v>16.045634652117041</v>
      </c>
      <c r="AA4935">
        <v>0</v>
      </c>
      <c r="AB4935">
        <v>13.928935068796781</v>
      </c>
      <c r="AC4935">
        <v>0</v>
      </c>
      <c r="AD4935">
        <v>0</v>
      </c>
      <c r="AE4935">
        <v>38.151090275685256</v>
      </c>
    </row>
    <row r="4936" spans="1:31" x14ac:dyDescent="0.25">
      <c r="A4936">
        <v>1674734</v>
      </c>
      <c r="B4936">
        <v>1</v>
      </c>
      <c r="C4936" t="s">
        <v>80</v>
      </c>
      <c r="D4936" t="s">
        <v>105</v>
      </c>
      <c r="E4936" t="s">
        <v>151</v>
      </c>
      <c r="F4936" t="s">
        <v>14270</v>
      </c>
      <c r="G4936" t="s">
        <v>153</v>
      </c>
      <c r="H4936" t="s">
        <v>143</v>
      </c>
      <c r="I4936" t="s">
        <v>135</v>
      </c>
      <c r="J4936" t="s">
        <v>136</v>
      </c>
      <c r="K4936" t="s">
        <v>137</v>
      </c>
      <c r="L4936" t="s">
        <v>14271</v>
      </c>
      <c r="M4936" t="s">
        <v>14272</v>
      </c>
      <c r="N4936">
        <v>8.1838888880000003</v>
      </c>
      <c r="O4936">
        <v>0</v>
      </c>
      <c r="P4936">
        <v>2</v>
      </c>
      <c r="Q4936">
        <v>0</v>
      </c>
      <c r="R4936">
        <v>4</v>
      </c>
      <c r="S4936">
        <v>0</v>
      </c>
      <c r="T4936">
        <v>2</v>
      </c>
      <c r="U4936">
        <v>0</v>
      </c>
      <c r="V4936">
        <v>0</v>
      </c>
      <c r="W4936">
        <v>0</v>
      </c>
      <c r="X4936">
        <v>11.696918399169359</v>
      </c>
      <c r="Y4936">
        <v>0</v>
      </c>
      <c r="Z4936">
        <v>0.68868786179067343</v>
      </c>
      <c r="AA4936">
        <v>0</v>
      </c>
      <c r="AB4936">
        <v>17.362026781241418</v>
      </c>
      <c r="AC4936">
        <v>0</v>
      </c>
      <c r="AD4936">
        <v>0</v>
      </c>
      <c r="AE4936">
        <v>29.74763304220145</v>
      </c>
    </row>
    <row r="4937" spans="1:31" x14ac:dyDescent="0.25">
      <c r="A4937">
        <v>1675275</v>
      </c>
      <c r="B4937">
        <v>1</v>
      </c>
      <c r="C4937" t="s">
        <v>81</v>
      </c>
      <c r="D4937" t="s">
        <v>112</v>
      </c>
      <c r="E4937" t="s">
        <v>151</v>
      </c>
      <c r="F4937" t="s">
        <v>14273</v>
      </c>
      <c r="G4937" t="s">
        <v>148</v>
      </c>
      <c r="H4937" t="s">
        <v>143</v>
      </c>
      <c r="I4937" t="s">
        <v>135</v>
      </c>
      <c r="J4937" t="s">
        <v>136</v>
      </c>
      <c r="K4937" t="s">
        <v>137</v>
      </c>
      <c r="L4937" t="s">
        <v>14274</v>
      </c>
      <c r="M4937" t="s">
        <v>14275</v>
      </c>
      <c r="N4937">
        <v>0.77249999999999996</v>
      </c>
      <c r="O4937">
        <v>0</v>
      </c>
      <c r="P4937">
        <v>116</v>
      </c>
      <c r="Q4937">
        <v>0</v>
      </c>
      <c r="R4937">
        <v>9</v>
      </c>
      <c r="S4937">
        <v>0</v>
      </c>
      <c r="T4937">
        <v>34</v>
      </c>
      <c r="U4937">
        <v>0</v>
      </c>
      <c r="V4937">
        <v>0</v>
      </c>
      <c r="W4937">
        <v>0</v>
      </c>
      <c r="X4937">
        <v>20.795908190858736</v>
      </c>
      <c r="Y4937">
        <v>0</v>
      </c>
      <c r="Z4937">
        <v>1.083546180123385</v>
      </c>
      <c r="AA4937">
        <v>0</v>
      </c>
      <c r="AB4937">
        <v>5.7346286091295982</v>
      </c>
      <c r="AC4937">
        <v>0</v>
      </c>
      <c r="AD4937">
        <v>0</v>
      </c>
      <c r="AE4937">
        <v>27.614082980111718</v>
      </c>
    </row>
    <row r="4938" spans="1:31" x14ac:dyDescent="0.25">
      <c r="A4938">
        <v>1674382</v>
      </c>
      <c r="B4938">
        <v>1</v>
      </c>
      <c r="C4938" t="s">
        <v>80</v>
      </c>
      <c r="D4938" t="s">
        <v>90</v>
      </c>
      <c r="E4938" t="s">
        <v>140</v>
      </c>
      <c r="F4938" t="s">
        <v>14276</v>
      </c>
      <c r="G4938" t="s">
        <v>142</v>
      </c>
      <c r="H4938" t="s">
        <v>143</v>
      </c>
      <c r="I4938" t="s">
        <v>135</v>
      </c>
      <c r="J4938" t="s">
        <v>136</v>
      </c>
      <c r="K4938" t="s">
        <v>137</v>
      </c>
      <c r="L4938" t="s">
        <v>14277</v>
      </c>
      <c r="M4938" t="s">
        <v>14278</v>
      </c>
      <c r="N4938">
        <v>6.8091666660000003</v>
      </c>
      <c r="O4938">
        <v>0</v>
      </c>
      <c r="P4938">
        <v>2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3.7355123376145625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3.7355123376145625</v>
      </c>
    </row>
    <row r="4939" spans="1:31" x14ac:dyDescent="0.25">
      <c r="A4939">
        <v>1675046</v>
      </c>
      <c r="B4939">
        <v>1</v>
      </c>
      <c r="C4939" t="s">
        <v>80</v>
      </c>
      <c r="D4939" t="s">
        <v>85</v>
      </c>
      <c r="E4939" t="s">
        <v>151</v>
      </c>
      <c r="F4939" t="s">
        <v>14279</v>
      </c>
      <c r="G4939" t="s">
        <v>267</v>
      </c>
      <c r="H4939" t="s">
        <v>143</v>
      </c>
      <c r="I4939" t="s">
        <v>135</v>
      </c>
      <c r="J4939" t="s">
        <v>136</v>
      </c>
      <c r="K4939" t="s">
        <v>137</v>
      </c>
      <c r="L4939" t="s">
        <v>14280</v>
      </c>
      <c r="M4939" t="s">
        <v>14281</v>
      </c>
      <c r="N4939">
        <v>0.47888888800000001</v>
      </c>
      <c r="O4939">
        <v>0</v>
      </c>
      <c r="P4939">
        <v>113</v>
      </c>
      <c r="Q4939">
        <v>0</v>
      </c>
      <c r="R4939">
        <v>0</v>
      </c>
      <c r="S4939">
        <v>0</v>
      </c>
      <c r="T4939">
        <v>7</v>
      </c>
      <c r="U4939">
        <v>0</v>
      </c>
      <c r="V4939">
        <v>0</v>
      </c>
      <c r="W4939">
        <v>0</v>
      </c>
      <c r="X4939">
        <v>16.131834893136624</v>
      </c>
      <c r="Y4939">
        <v>0</v>
      </c>
      <c r="Z4939">
        <v>0</v>
      </c>
      <c r="AA4939">
        <v>0</v>
      </c>
      <c r="AB4939">
        <v>5.2389444898959496</v>
      </c>
      <c r="AC4939">
        <v>0</v>
      </c>
      <c r="AD4939">
        <v>0</v>
      </c>
      <c r="AE4939">
        <v>21.370779383032573</v>
      </c>
    </row>
    <row r="4940" spans="1:31" x14ac:dyDescent="0.25">
      <c r="A4940">
        <v>1675069</v>
      </c>
      <c r="B4940">
        <v>1</v>
      </c>
      <c r="C4940" t="s">
        <v>81</v>
      </c>
      <c r="D4940" t="s">
        <v>118</v>
      </c>
      <c r="E4940" t="s">
        <v>146</v>
      </c>
      <c r="F4940" t="s">
        <v>14282</v>
      </c>
      <c r="G4940" t="s">
        <v>153</v>
      </c>
      <c r="H4940" t="s">
        <v>143</v>
      </c>
      <c r="I4940" t="s">
        <v>135</v>
      </c>
      <c r="J4940" t="s">
        <v>136</v>
      </c>
      <c r="K4940" t="s">
        <v>137</v>
      </c>
      <c r="L4940" t="s">
        <v>14283</v>
      </c>
      <c r="M4940" t="s">
        <v>14284</v>
      </c>
      <c r="N4940">
        <v>1.9186111109999999</v>
      </c>
      <c r="O4940">
        <v>0</v>
      </c>
      <c r="P4940">
        <v>84</v>
      </c>
      <c r="Q4940">
        <v>0</v>
      </c>
      <c r="R4940">
        <v>1</v>
      </c>
      <c r="S4940">
        <v>0</v>
      </c>
      <c r="T4940">
        <v>2</v>
      </c>
      <c r="U4940">
        <v>0</v>
      </c>
      <c r="V4940">
        <v>0</v>
      </c>
      <c r="W4940">
        <v>0</v>
      </c>
      <c r="X4940">
        <v>10.407933228591949</v>
      </c>
      <c r="Y4940">
        <v>0</v>
      </c>
      <c r="Z4940">
        <v>2.649390048631E-2</v>
      </c>
      <c r="AA4940">
        <v>0</v>
      </c>
      <c r="AB4940">
        <v>7.393685651608334E-4</v>
      </c>
      <c r="AC4940">
        <v>0</v>
      </c>
      <c r="AD4940">
        <v>0</v>
      </c>
      <c r="AE4940">
        <v>10.435166497643419</v>
      </c>
    </row>
    <row r="4941" spans="1:31" x14ac:dyDescent="0.25">
      <c r="A4941">
        <v>1674405</v>
      </c>
      <c r="B4941">
        <v>1</v>
      </c>
      <c r="C4941" t="s">
        <v>81</v>
      </c>
      <c r="D4941" t="s">
        <v>126</v>
      </c>
      <c r="E4941" t="s">
        <v>146</v>
      </c>
      <c r="F4941" t="s">
        <v>14285</v>
      </c>
      <c r="G4941" t="s">
        <v>281</v>
      </c>
      <c r="H4941" t="s">
        <v>143</v>
      </c>
      <c r="I4941" t="s">
        <v>135</v>
      </c>
      <c r="J4941" t="s">
        <v>136</v>
      </c>
      <c r="K4941" t="s">
        <v>167</v>
      </c>
      <c r="L4941" t="s">
        <v>14286</v>
      </c>
      <c r="M4941" t="s">
        <v>14287</v>
      </c>
      <c r="N4941">
        <v>0.60981666599999995</v>
      </c>
      <c r="O4941">
        <v>0</v>
      </c>
      <c r="P4941">
        <v>28</v>
      </c>
      <c r="Q4941">
        <v>0</v>
      </c>
      <c r="R4941">
        <v>3</v>
      </c>
      <c r="S4941">
        <v>0</v>
      </c>
      <c r="T4941">
        <v>1</v>
      </c>
      <c r="U4941">
        <v>0</v>
      </c>
      <c r="V4941">
        <v>0</v>
      </c>
      <c r="W4941">
        <v>0</v>
      </c>
      <c r="X4941">
        <v>1.9354157938425018</v>
      </c>
      <c r="Y4941">
        <v>0</v>
      </c>
      <c r="Z4941">
        <v>0.77262241456693226</v>
      </c>
      <c r="AA4941">
        <v>0</v>
      </c>
      <c r="AB4941">
        <v>0.37108443992755114</v>
      </c>
      <c r="AC4941">
        <v>0</v>
      </c>
      <c r="AD4941">
        <v>0</v>
      </c>
      <c r="AE4941">
        <v>3.0791226483369849</v>
      </c>
    </row>
    <row r="4942" spans="1:31" x14ac:dyDescent="0.25">
      <c r="A4942">
        <v>1675000</v>
      </c>
      <c r="B4942">
        <v>1</v>
      </c>
      <c r="C4942" t="s">
        <v>81</v>
      </c>
      <c r="D4942" t="s">
        <v>119</v>
      </c>
      <c r="E4942" t="s">
        <v>146</v>
      </c>
      <c r="F4942" t="s">
        <v>14288</v>
      </c>
      <c r="G4942" t="s">
        <v>222</v>
      </c>
      <c r="H4942" t="s">
        <v>143</v>
      </c>
      <c r="I4942" t="s">
        <v>135</v>
      </c>
      <c r="J4942" t="s">
        <v>136</v>
      </c>
      <c r="K4942" t="s">
        <v>137</v>
      </c>
      <c r="L4942" t="s">
        <v>14289</v>
      </c>
      <c r="M4942" t="s">
        <v>14290</v>
      </c>
      <c r="N4942">
        <v>1.5780555549999999</v>
      </c>
      <c r="O4942">
        <v>0</v>
      </c>
      <c r="P4942">
        <v>5</v>
      </c>
      <c r="Q4942">
        <v>0</v>
      </c>
      <c r="R4942">
        <v>24</v>
      </c>
      <c r="S4942">
        <v>0</v>
      </c>
      <c r="T4942">
        <v>3</v>
      </c>
      <c r="U4942">
        <v>0</v>
      </c>
      <c r="V4942">
        <v>0</v>
      </c>
      <c r="W4942">
        <v>0</v>
      </c>
      <c r="X4942">
        <v>0.13096338959642417</v>
      </c>
      <c r="Y4942">
        <v>0</v>
      </c>
      <c r="Z4942">
        <v>19.759441554779894</v>
      </c>
      <c r="AA4942">
        <v>0</v>
      </c>
      <c r="AB4942">
        <v>6.139202641917227</v>
      </c>
      <c r="AC4942">
        <v>0</v>
      </c>
      <c r="AD4942">
        <v>0</v>
      </c>
      <c r="AE4942">
        <v>26.029607586293544</v>
      </c>
    </row>
    <row r="4943" spans="1:31" x14ac:dyDescent="0.25">
      <c r="A4943">
        <v>1674359</v>
      </c>
      <c r="B4943">
        <v>1</v>
      </c>
      <c r="C4943" t="s">
        <v>80</v>
      </c>
      <c r="D4943" t="s">
        <v>100</v>
      </c>
      <c r="E4943" t="s">
        <v>164</v>
      </c>
      <c r="F4943" t="s">
        <v>8779</v>
      </c>
      <c r="G4943" t="s">
        <v>324</v>
      </c>
      <c r="H4943" t="s">
        <v>134</v>
      </c>
      <c r="I4943" t="s">
        <v>135</v>
      </c>
      <c r="J4943" t="s">
        <v>136</v>
      </c>
      <c r="K4943" t="s">
        <v>137</v>
      </c>
      <c r="L4943" t="s">
        <v>14291</v>
      </c>
      <c r="M4943" t="s">
        <v>14292</v>
      </c>
      <c r="N4943">
        <v>0.36</v>
      </c>
      <c r="O4943">
        <v>0</v>
      </c>
      <c r="P4943">
        <v>795</v>
      </c>
      <c r="Q4943">
        <v>0</v>
      </c>
      <c r="R4943">
        <v>96</v>
      </c>
      <c r="S4943">
        <v>4</v>
      </c>
      <c r="T4943">
        <v>221</v>
      </c>
      <c r="U4943">
        <v>1</v>
      </c>
      <c r="V4943">
        <v>1</v>
      </c>
      <c r="W4943">
        <v>0</v>
      </c>
      <c r="X4943">
        <v>105.9347600694506</v>
      </c>
      <c r="Y4943">
        <v>0</v>
      </c>
      <c r="Z4943">
        <v>3.3654307959500409</v>
      </c>
      <c r="AA4943">
        <v>3.6467018864679597</v>
      </c>
      <c r="AB4943">
        <v>48.529393439574264</v>
      </c>
      <c r="AC4943">
        <v>7.0385507346959999</v>
      </c>
      <c r="AD4943">
        <v>1.1954825423063999</v>
      </c>
      <c r="AE4943">
        <v>169.71031946844528</v>
      </c>
    </row>
    <row r="4944" spans="1:31" x14ac:dyDescent="0.25">
      <c r="A4944">
        <v>1674551</v>
      </c>
      <c r="B4944">
        <v>1</v>
      </c>
      <c r="C4944" t="s">
        <v>80</v>
      </c>
      <c r="D4944" t="s">
        <v>105</v>
      </c>
      <c r="E4944" t="s">
        <v>131</v>
      </c>
      <c r="F4944" t="s">
        <v>14293</v>
      </c>
      <c r="G4944" t="s">
        <v>161</v>
      </c>
      <c r="H4944" t="s">
        <v>134</v>
      </c>
      <c r="I4944" t="s">
        <v>135</v>
      </c>
      <c r="J4944" t="s">
        <v>136</v>
      </c>
      <c r="K4944" t="s">
        <v>137</v>
      </c>
      <c r="L4944" t="s">
        <v>14294</v>
      </c>
      <c r="M4944" t="s">
        <v>14295</v>
      </c>
      <c r="N4944">
        <v>1.639444444</v>
      </c>
      <c r="O4944">
        <v>1</v>
      </c>
      <c r="P4944">
        <v>849</v>
      </c>
      <c r="Q4944">
        <v>3</v>
      </c>
      <c r="R4944">
        <v>34</v>
      </c>
      <c r="S4944">
        <v>16</v>
      </c>
      <c r="T4944">
        <v>68</v>
      </c>
      <c r="U4944">
        <v>3</v>
      </c>
      <c r="V4944">
        <v>0</v>
      </c>
      <c r="W4944">
        <v>1.2270776579475049</v>
      </c>
      <c r="X4944">
        <v>298.47614039485046</v>
      </c>
      <c r="Y4944">
        <v>4.0161434902511157</v>
      </c>
      <c r="Z4944">
        <v>3.3227180730232311</v>
      </c>
      <c r="AA4944">
        <v>198.05588435197049</v>
      </c>
      <c r="AB4944">
        <v>104.54882446672987</v>
      </c>
      <c r="AC4944">
        <v>280.45165895051338</v>
      </c>
      <c r="AD4944">
        <v>0</v>
      </c>
      <c r="AE4944">
        <v>890.09844738528614</v>
      </c>
    </row>
    <row r="4945" spans="1:31" x14ac:dyDescent="0.25">
      <c r="A4945">
        <v>1675192</v>
      </c>
      <c r="B4945">
        <v>1</v>
      </c>
      <c r="C4945" t="s">
        <v>81</v>
      </c>
      <c r="D4945" t="s">
        <v>127</v>
      </c>
      <c r="E4945" t="s">
        <v>151</v>
      </c>
      <c r="F4945" t="s">
        <v>4673</v>
      </c>
      <c r="G4945" t="s">
        <v>153</v>
      </c>
      <c r="H4945" t="s">
        <v>143</v>
      </c>
      <c r="I4945" t="s">
        <v>135</v>
      </c>
      <c r="J4945" t="s">
        <v>136</v>
      </c>
      <c r="K4945" t="s">
        <v>137</v>
      </c>
      <c r="L4945" t="s">
        <v>14296</v>
      </c>
      <c r="M4945" t="s">
        <v>14297</v>
      </c>
      <c r="N4945">
        <v>1.223055555</v>
      </c>
      <c r="O4945">
        <v>0</v>
      </c>
      <c r="P4945">
        <v>64</v>
      </c>
      <c r="Q4945">
        <v>0</v>
      </c>
      <c r="R4945">
        <v>0</v>
      </c>
      <c r="S4945">
        <v>0</v>
      </c>
      <c r="T4945">
        <v>15</v>
      </c>
      <c r="U4945">
        <v>0</v>
      </c>
      <c r="V4945">
        <v>0</v>
      </c>
      <c r="W4945">
        <v>0</v>
      </c>
      <c r="X4945">
        <v>26.807239019869769</v>
      </c>
      <c r="Y4945">
        <v>0</v>
      </c>
      <c r="Z4945">
        <v>0</v>
      </c>
      <c r="AA4945">
        <v>0</v>
      </c>
      <c r="AB4945">
        <v>13.213356919598331</v>
      </c>
      <c r="AC4945">
        <v>0</v>
      </c>
      <c r="AD4945">
        <v>0</v>
      </c>
      <c r="AE4945">
        <v>40.020595939468102</v>
      </c>
    </row>
    <row r="4946" spans="1:31" x14ac:dyDescent="0.25">
      <c r="A4946">
        <v>1675238</v>
      </c>
      <c r="B4946">
        <v>1</v>
      </c>
      <c r="C4946" t="s">
        <v>80</v>
      </c>
      <c r="D4946" t="s">
        <v>110</v>
      </c>
      <c r="E4946" t="s">
        <v>140</v>
      </c>
      <c r="F4946" t="s">
        <v>14298</v>
      </c>
      <c r="G4946" t="s">
        <v>197</v>
      </c>
      <c r="H4946" t="s">
        <v>143</v>
      </c>
      <c r="I4946" t="s">
        <v>135</v>
      </c>
      <c r="J4946" t="s">
        <v>136</v>
      </c>
      <c r="K4946" t="s">
        <v>137</v>
      </c>
      <c r="L4946" t="s">
        <v>14299</v>
      </c>
      <c r="M4946" t="s">
        <v>14300</v>
      </c>
      <c r="N4946">
        <v>4.5486111109999996</v>
      </c>
      <c r="O4946">
        <v>0</v>
      </c>
      <c r="P4946">
        <v>1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1.0046336281465611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1.0046336281465611</v>
      </c>
    </row>
    <row r="4947" spans="1:31" x14ac:dyDescent="0.25">
      <c r="A4947">
        <v>1674708</v>
      </c>
      <c r="B4947">
        <v>1</v>
      </c>
      <c r="C4947" t="s">
        <v>80</v>
      </c>
      <c r="D4947" t="s">
        <v>103</v>
      </c>
      <c r="E4947" t="s">
        <v>164</v>
      </c>
      <c r="F4947" t="s">
        <v>7633</v>
      </c>
      <c r="G4947" t="s">
        <v>1828</v>
      </c>
      <c r="H4947" t="s">
        <v>134</v>
      </c>
      <c r="I4947" t="s">
        <v>135</v>
      </c>
      <c r="J4947" t="s">
        <v>136</v>
      </c>
      <c r="K4947" t="s">
        <v>137</v>
      </c>
      <c r="L4947" t="s">
        <v>14301</v>
      </c>
      <c r="M4947" t="s">
        <v>14302</v>
      </c>
      <c r="N4947">
        <v>2.093611111</v>
      </c>
      <c r="O4947">
        <v>0</v>
      </c>
      <c r="P4947">
        <v>476</v>
      </c>
      <c r="Q4947">
        <v>0</v>
      </c>
      <c r="R4947">
        <v>1</v>
      </c>
      <c r="S4947">
        <v>0</v>
      </c>
      <c r="T4947">
        <v>22</v>
      </c>
      <c r="U4947">
        <v>0</v>
      </c>
      <c r="V4947">
        <v>0</v>
      </c>
      <c r="W4947">
        <v>0</v>
      </c>
      <c r="X4947">
        <v>324.91867173043619</v>
      </c>
      <c r="Y4947">
        <v>0</v>
      </c>
      <c r="Z4947">
        <v>0.44818088241973753</v>
      </c>
      <c r="AA4947">
        <v>0</v>
      </c>
      <c r="AB4947">
        <v>129.06832529703601</v>
      </c>
      <c r="AC4947">
        <v>0</v>
      </c>
      <c r="AD4947">
        <v>0</v>
      </c>
      <c r="AE4947">
        <v>454.43517790989199</v>
      </c>
    </row>
    <row r="4948" spans="1:31" x14ac:dyDescent="0.25">
      <c r="A4948">
        <v>1675100</v>
      </c>
      <c r="B4948">
        <v>1</v>
      </c>
      <c r="C4948" t="s">
        <v>80</v>
      </c>
      <c r="D4948" t="s">
        <v>97</v>
      </c>
      <c r="E4948" t="s">
        <v>164</v>
      </c>
      <c r="F4948" t="s">
        <v>5039</v>
      </c>
      <c r="G4948" t="s">
        <v>596</v>
      </c>
      <c r="H4948" t="s">
        <v>134</v>
      </c>
      <c r="I4948" t="s">
        <v>135</v>
      </c>
      <c r="J4948" t="s">
        <v>136</v>
      </c>
      <c r="K4948" t="s">
        <v>137</v>
      </c>
      <c r="L4948" t="s">
        <v>14303</v>
      </c>
      <c r="M4948" t="s">
        <v>14304</v>
      </c>
      <c r="N4948">
        <v>16.638333332999999</v>
      </c>
      <c r="O4948">
        <v>1</v>
      </c>
      <c r="P4948">
        <v>238</v>
      </c>
      <c r="Q4948">
        <v>2</v>
      </c>
      <c r="R4948">
        <v>11</v>
      </c>
      <c r="S4948">
        <v>7</v>
      </c>
      <c r="T4948">
        <v>24</v>
      </c>
      <c r="U4948">
        <v>0</v>
      </c>
      <c r="V4948">
        <v>0</v>
      </c>
      <c r="W4948">
        <v>16.027654155656521</v>
      </c>
      <c r="X4948">
        <v>786.42923328453094</v>
      </c>
      <c r="Y4948">
        <v>4.9971203076953383</v>
      </c>
      <c r="Z4948">
        <v>12.725542218950107</v>
      </c>
      <c r="AA4948">
        <v>328.41017844469565</v>
      </c>
      <c r="AB4948">
        <v>125.77898815915205</v>
      </c>
      <c r="AC4948">
        <v>0</v>
      </c>
      <c r="AD4948">
        <v>0</v>
      </c>
      <c r="AE4948">
        <v>1274.3687165706806</v>
      </c>
    </row>
    <row r="4949" spans="1:31" x14ac:dyDescent="0.25">
      <c r="A4949">
        <v>1675395</v>
      </c>
      <c r="B4949">
        <v>1</v>
      </c>
      <c r="C4949" t="s">
        <v>80</v>
      </c>
      <c r="D4949" t="s">
        <v>97</v>
      </c>
      <c r="E4949" t="s">
        <v>164</v>
      </c>
      <c r="F4949" t="s">
        <v>14305</v>
      </c>
      <c r="G4949" t="s">
        <v>161</v>
      </c>
      <c r="H4949" t="s">
        <v>134</v>
      </c>
      <c r="I4949" t="s">
        <v>135</v>
      </c>
      <c r="J4949" t="s">
        <v>136</v>
      </c>
      <c r="K4949" t="s">
        <v>137</v>
      </c>
      <c r="L4949" t="s">
        <v>14306</v>
      </c>
      <c r="M4949" t="s">
        <v>14307</v>
      </c>
      <c r="N4949">
        <v>0.79638888799999996</v>
      </c>
      <c r="O4949">
        <v>0</v>
      </c>
      <c r="P4949">
        <v>238</v>
      </c>
      <c r="Q4949">
        <v>0</v>
      </c>
      <c r="R4949">
        <v>3</v>
      </c>
      <c r="S4949">
        <v>0</v>
      </c>
      <c r="T4949">
        <v>4</v>
      </c>
      <c r="U4949">
        <v>0</v>
      </c>
      <c r="V4949">
        <v>0</v>
      </c>
      <c r="W4949">
        <v>0</v>
      </c>
      <c r="X4949">
        <v>23.712307084783664</v>
      </c>
      <c r="Y4949">
        <v>0</v>
      </c>
      <c r="Z4949">
        <v>0.23045229700610498</v>
      </c>
      <c r="AA4949">
        <v>0</v>
      </c>
      <c r="AB4949">
        <v>0.84635545841362003</v>
      </c>
      <c r="AC4949">
        <v>0</v>
      </c>
      <c r="AD4949">
        <v>0</v>
      </c>
      <c r="AE4949">
        <v>24.789114840203389</v>
      </c>
    </row>
    <row r="4950" spans="1:31" x14ac:dyDescent="0.25">
      <c r="A4950">
        <v>1674754</v>
      </c>
      <c r="B4950">
        <v>1</v>
      </c>
      <c r="C4950" t="s">
        <v>81</v>
      </c>
      <c r="D4950" t="s">
        <v>120</v>
      </c>
      <c r="E4950" t="s">
        <v>151</v>
      </c>
      <c r="F4950" t="s">
        <v>14308</v>
      </c>
      <c r="G4950" t="s">
        <v>153</v>
      </c>
      <c r="H4950" t="s">
        <v>143</v>
      </c>
      <c r="I4950" t="s">
        <v>135</v>
      </c>
      <c r="J4950" t="s">
        <v>136</v>
      </c>
      <c r="K4950" t="s">
        <v>137</v>
      </c>
      <c r="L4950" t="s">
        <v>14309</v>
      </c>
      <c r="M4950" t="s">
        <v>13413</v>
      </c>
      <c r="N4950">
        <v>0.512222222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21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3.9048269951747696</v>
      </c>
      <c r="AC4950">
        <v>0</v>
      </c>
      <c r="AD4950">
        <v>0</v>
      </c>
      <c r="AE4950">
        <v>3.9048269951747696</v>
      </c>
    </row>
    <row r="4951" spans="1:31" x14ac:dyDescent="0.25">
      <c r="A4951">
        <v>1675441</v>
      </c>
      <c r="B4951">
        <v>1</v>
      </c>
      <c r="C4951" t="s">
        <v>80</v>
      </c>
      <c r="D4951" t="s">
        <v>99</v>
      </c>
      <c r="E4951" t="s">
        <v>159</v>
      </c>
      <c r="F4951" t="s">
        <v>8568</v>
      </c>
      <c r="G4951" t="s">
        <v>1484</v>
      </c>
      <c r="H4951" t="s">
        <v>134</v>
      </c>
      <c r="I4951" t="s">
        <v>135</v>
      </c>
      <c r="J4951" t="s">
        <v>136</v>
      </c>
      <c r="K4951" t="s">
        <v>137</v>
      </c>
      <c r="L4951" t="s">
        <v>14310</v>
      </c>
      <c r="M4951" t="s">
        <v>14311</v>
      </c>
      <c r="N4951">
        <v>0.87944444399999999</v>
      </c>
      <c r="O4951">
        <v>0</v>
      </c>
      <c r="P4951">
        <v>27</v>
      </c>
      <c r="Q4951">
        <v>0</v>
      </c>
      <c r="R4951">
        <v>14</v>
      </c>
      <c r="S4951">
        <v>0</v>
      </c>
      <c r="T4951">
        <v>7</v>
      </c>
      <c r="U4951">
        <v>0</v>
      </c>
      <c r="V4951">
        <v>0</v>
      </c>
      <c r="W4951">
        <v>0</v>
      </c>
      <c r="X4951">
        <v>4.2684610300816415</v>
      </c>
      <c r="Y4951">
        <v>0</v>
      </c>
      <c r="Z4951">
        <v>0.59343863516233897</v>
      </c>
      <c r="AA4951">
        <v>0</v>
      </c>
      <c r="AB4951">
        <v>0.19449804181441668</v>
      </c>
      <c r="AC4951">
        <v>0</v>
      </c>
      <c r="AD4951">
        <v>0</v>
      </c>
      <c r="AE4951">
        <v>5.0563977070583972</v>
      </c>
    </row>
    <row r="4952" spans="1:31" x14ac:dyDescent="0.25">
      <c r="A4952">
        <v>1674900</v>
      </c>
      <c r="B4952">
        <v>1</v>
      </c>
      <c r="C4952" t="s">
        <v>80</v>
      </c>
      <c r="D4952" t="s">
        <v>110</v>
      </c>
      <c r="E4952" t="s">
        <v>140</v>
      </c>
      <c r="F4952" t="s">
        <v>14312</v>
      </c>
      <c r="G4952" t="s">
        <v>197</v>
      </c>
      <c r="H4952" t="s">
        <v>143</v>
      </c>
      <c r="I4952" t="s">
        <v>135</v>
      </c>
      <c r="J4952" t="s">
        <v>136</v>
      </c>
      <c r="K4952" t="s">
        <v>137</v>
      </c>
      <c r="L4952" t="s">
        <v>14313</v>
      </c>
      <c r="M4952" t="s">
        <v>14314</v>
      </c>
      <c r="N4952">
        <v>1.426666666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0.49284029186832923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0.49284029186832923</v>
      </c>
    </row>
    <row r="4953" spans="1:31" x14ac:dyDescent="0.25">
      <c r="A4953">
        <v>1675203</v>
      </c>
      <c r="B4953">
        <v>1</v>
      </c>
      <c r="C4953" t="s">
        <v>81</v>
      </c>
      <c r="D4953" t="s">
        <v>117</v>
      </c>
      <c r="E4953" t="s">
        <v>131</v>
      </c>
      <c r="F4953" t="s">
        <v>5766</v>
      </c>
      <c r="G4953" t="s">
        <v>566</v>
      </c>
      <c r="H4953" t="s">
        <v>134</v>
      </c>
      <c r="I4953" t="s">
        <v>135</v>
      </c>
      <c r="J4953" t="s">
        <v>136</v>
      </c>
      <c r="K4953" t="s">
        <v>137</v>
      </c>
      <c r="L4953" t="s">
        <v>14315</v>
      </c>
      <c r="M4953" t="s">
        <v>14316</v>
      </c>
      <c r="N4953">
        <v>2.9966666659999999</v>
      </c>
      <c r="O4953">
        <v>0</v>
      </c>
      <c r="P4953">
        <v>824</v>
      </c>
      <c r="Q4953">
        <v>15</v>
      </c>
      <c r="R4953">
        <v>76</v>
      </c>
      <c r="S4953">
        <v>5</v>
      </c>
      <c r="T4953">
        <v>40</v>
      </c>
      <c r="U4953">
        <v>0</v>
      </c>
      <c r="V4953">
        <v>0</v>
      </c>
      <c r="W4953">
        <v>0</v>
      </c>
      <c r="X4953">
        <v>269.90908863013811</v>
      </c>
      <c r="Y4953">
        <v>16.240671886220511</v>
      </c>
      <c r="Z4953">
        <v>6.7476770764267862</v>
      </c>
      <c r="AA4953">
        <v>53.991612076718575</v>
      </c>
      <c r="AB4953">
        <v>105.08691923414662</v>
      </c>
      <c r="AC4953">
        <v>0</v>
      </c>
      <c r="AD4953">
        <v>0</v>
      </c>
      <c r="AE4953">
        <v>451.9759689036506</v>
      </c>
    </row>
    <row r="4954" spans="1:31" x14ac:dyDescent="0.25">
      <c r="A4954">
        <v>1674954</v>
      </c>
      <c r="B4954">
        <v>1</v>
      </c>
      <c r="C4954" t="s">
        <v>80</v>
      </c>
      <c r="D4954" t="s">
        <v>104</v>
      </c>
      <c r="E4954" t="s">
        <v>140</v>
      </c>
      <c r="F4954" t="s">
        <v>14317</v>
      </c>
      <c r="G4954" t="s">
        <v>197</v>
      </c>
      <c r="H4954" t="s">
        <v>143</v>
      </c>
      <c r="I4954" t="s">
        <v>135</v>
      </c>
      <c r="J4954" t="s">
        <v>136</v>
      </c>
      <c r="K4954" t="s">
        <v>137</v>
      </c>
      <c r="L4954" t="s">
        <v>14318</v>
      </c>
      <c r="M4954" t="s">
        <v>14319</v>
      </c>
      <c r="N4954">
        <v>5.8272222219999996</v>
      </c>
      <c r="O4954">
        <v>0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3.5172088326372801</v>
      </c>
      <c r="AA4954">
        <v>0</v>
      </c>
      <c r="AB4954">
        <v>0</v>
      </c>
      <c r="AC4954">
        <v>0</v>
      </c>
      <c r="AD4954">
        <v>0</v>
      </c>
      <c r="AE4954">
        <v>3.5172088326372801</v>
      </c>
    </row>
    <row r="4955" spans="1:31" x14ac:dyDescent="0.25">
      <c r="A4955">
        <v>1674854</v>
      </c>
      <c r="B4955">
        <v>1</v>
      </c>
      <c r="C4955" t="s">
        <v>81</v>
      </c>
      <c r="D4955" t="s">
        <v>122</v>
      </c>
      <c r="E4955" t="s">
        <v>7370</v>
      </c>
      <c r="F4955" t="s">
        <v>14320</v>
      </c>
      <c r="G4955" t="s">
        <v>482</v>
      </c>
      <c r="H4955" t="s">
        <v>143</v>
      </c>
      <c r="I4955" t="s">
        <v>135</v>
      </c>
      <c r="J4955" t="s">
        <v>136</v>
      </c>
      <c r="K4955" t="s">
        <v>137</v>
      </c>
      <c r="L4955" t="s">
        <v>14321</v>
      </c>
      <c r="M4955" t="s">
        <v>14322</v>
      </c>
      <c r="N4955">
        <v>2.111111111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3.8768245530646999</v>
      </c>
      <c r="AC4955">
        <v>0</v>
      </c>
      <c r="AD4955">
        <v>0</v>
      </c>
      <c r="AE4955">
        <v>3.8768245530646999</v>
      </c>
    </row>
    <row r="4956" spans="1:31" x14ac:dyDescent="0.25">
      <c r="A4956">
        <v>1675249</v>
      </c>
      <c r="B4956">
        <v>1</v>
      </c>
      <c r="C4956" t="s">
        <v>80</v>
      </c>
      <c r="D4956" t="s">
        <v>102</v>
      </c>
      <c r="E4956" t="s">
        <v>159</v>
      </c>
      <c r="F4956" t="s">
        <v>14323</v>
      </c>
      <c r="G4956" t="s">
        <v>596</v>
      </c>
      <c r="H4956" t="s">
        <v>134</v>
      </c>
      <c r="I4956" t="s">
        <v>135</v>
      </c>
      <c r="J4956" t="s">
        <v>136</v>
      </c>
      <c r="K4956" t="s">
        <v>137</v>
      </c>
      <c r="L4956" t="s">
        <v>14324</v>
      </c>
      <c r="M4956" t="s">
        <v>14325</v>
      </c>
      <c r="N4956">
        <v>3.0249999999999999</v>
      </c>
      <c r="O4956">
        <v>0</v>
      </c>
      <c r="P4956">
        <v>110</v>
      </c>
      <c r="Q4956">
        <v>0</v>
      </c>
      <c r="R4956">
        <v>38</v>
      </c>
      <c r="S4956">
        <v>0</v>
      </c>
      <c r="T4956">
        <v>16</v>
      </c>
      <c r="U4956">
        <v>0</v>
      </c>
      <c r="V4956">
        <v>0</v>
      </c>
      <c r="W4956">
        <v>0</v>
      </c>
      <c r="X4956">
        <v>52.683659495255817</v>
      </c>
      <c r="Y4956">
        <v>0</v>
      </c>
      <c r="Z4956">
        <v>21.510221174036115</v>
      </c>
      <c r="AA4956">
        <v>0</v>
      </c>
      <c r="AB4956">
        <v>25.56189393815357</v>
      </c>
      <c r="AC4956">
        <v>0</v>
      </c>
      <c r="AD4956">
        <v>0</v>
      </c>
      <c r="AE4956">
        <v>99.755774607445503</v>
      </c>
    </row>
    <row r="4957" spans="1:31" x14ac:dyDescent="0.25">
      <c r="A4957">
        <v>1674662</v>
      </c>
      <c r="B4957">
        <v>1</v>
      </c>
      <c r="C4957" t="s">
        <v>80</v>
      </c>
      <c r="D4957" t="s">
        <v>97</v>
      </c>
      <c r="E4957" t="s">
        <v>151</v>
      </c>
      <c r="F4957" t="s">
        <v>1176</v>
      </c>
      <c r="G4957" t="s">
        <v>153</v>
      </c>
      <c r="H4957" t="s">
        <v>143</v>
      </c>
      <c r="I4957" t="s">
        <v>135</v>
      </c>
      <c r="J4957" t="s">
        <v>136</v>
      </c>
      <c r="K4957" t="s">
        <v>137</v>
      </c>
      <c r="L4957" t="s">
        <v>14326</v>
      </c>
      <c r="M4957" t="s">
        <v>14327</v>
      </c>
      <c r="N4957">
        <v>7.4633333329999996</v>
      </c>
      <c r="O4957">
        <v>0</v>
      </c>
      <c r="P4957">
        <v>6</v>
      </c>
      <c r="Q4957">
        <v>0</v>
      </c>
      <c r="R4957">
        <v>15</v>
      </c>
      <c r="S4957">
        <v>0</v>
      </c>
      <c r="T4957">
        <v>2</v>
      </c>
      <c r="U4957">
        <v>0</v>
      </c>
      <c r="V4957">
        <v>0</v>
      </c>
      <c r="W4957">
        <v>0</v>
      </c>
      <c r="X4957">
        <v>19.620575977105929</v>
      </c>
      <c r="Y4957">
        <v>0</v>
      </c>
      <c r="Z4957">
        <v>33.479120769817612</v>
      </c>
      <c r="AA4957">
        <v>0</v>
      </c>
      <c r="AB4957">
        <v>10.226904925022556</v>
      </c>
      <c r="AC4957">
        <v>0</v>
      </c>
      <c r="AD4957">
        <v>0</v>
      </c>
      <c r="AE4957">
        <v>63.326601671946094</v>
      </c>
    </row>
    <row r="4958" spans="1:31" x14ac:dyDescent="0.25">
      <c r="A4958">
        <v>1675349</v>
      </c>
      <c r="B4958">
        <v>1</v>
      </c>
      <c r="C4958" t="s">
        <v>80</v>
      </c>
      <c r="D4958" t="s">
        <v>93</v>
      </c>
      <c r="E4958" t="s">
        <v>151</v>
      </c>
      <c r="F4958" t="s">
        <v>14328</v>
      </c>
      <c r="G4958" t="s">
        <v>153</v>
      </c>
      <c r="H4958" t="s">
        <v>143</v>
      </c>
      <c r="I4958" t="s">
        <v>135</v>
      </c>
      <c r="J4958" t="s">
        <v>136</v>
      </c>
      <c r="K4958" t="s">
        <v>137</v>
      </c>
      <c r="L4958" t="s">
        <v>14329</v>
      </c>
      <c r="M4958" t="s">
        <v>14330</v>
      </c>
      <c r="N4958">
        <v>1.6669444440000001</v>
      </c>
      <c r="O4958">
        <v>0</v>
      </c>
      <c r="P4958">
        <v>1</v>
      </c>
      <c r="Q4958">
        <v>0</v>
      </c>
      <c r="R4958">
        <v>2</v>
      </c>
      <c r="S4958">
        <v>0</v>
      </c>
      <c r="T4958">
        <v>2</v>
      </c>
      <c r="U4958">
        <v>0</v>
      </c>
      <c r="V4958">
        <v>0</v>
      </c>
      <c r="W4958">
        <v>0</v>
      </c>
      <c r="X4958">
        <v>1.0460252575796529</v>
      </c>
      <c r="Y4958">
        <v>0</v>
      </c>
      <c r="Z4958">
        <v>2.111371631662518</v>
      </c>
      <c r="AA4958">
        <v>0</v>
      </c>
      <c r="AB4958">
        <v>3.5753245342609334</v>
      </c>
      <c r="AC4958">
        <v>0</v>
      </c>
      <c r="AD4958">
        <v>0</v>
      </c>
      <c r="AE4958">
        <v>6.7327214235031043</v>
      </c>
    </row>
    <row r="4959" spans="1:31" x14ac:dyDescent="0.25">
      <c r="A4959">
        <v>1674808</v>
      </c>
      <c r="B4959">
        <v>1</v>
      </c>
      <c r="C4959" t="s">
        <v>80</v>
      </c>
      <c r="D4959" t="s">
        <v>96</v>
      </c>
      <c r="E4959" t="s">
        <v>151</v>
      </c>
      <c r="F4959" t="s">
        <v>14331</v>
      </c>
      <c r="G4959" t="s">
        <v>222</v>
      </c>
      <c r="H4959" t="s">
        <v>143</v>
      </c>
      <c r="I4959" t="s">
        <v>135</v>
      </c>
      <c r="J4959" t="s">
        <v>136</v>
      </c>
      <c r="K4959" t="s">
        <v>137</v>
      </c>
      <c r="L4959" t="s">
        <v>14332</v>
      </c>
      <c r="M4959" t="s">
        <v>14333</v>
      </c>
      <c r="N4959">
        <v>1.211944444</v>
      </c>
      <c r="O4959">
        <v>0</v>
      </c>
      <c r="P4959">
        <v>66</v>
      </c>
      <c r="Q4959">
        <v>0</v>
      </c>
      <c r="R4959">
        <v>11</v>
      </c>
      <c r="S4959">
        <v>0</v>
      </c>
      <c r="T4959">
        <v>17</v>
      </c>
      <c r="U4959">
        <v>0</v>
      </c>
      <c r="V4959">
        <v>0</v>
      </c>
      <c r="W4959">
        <v>0</v>
      </c>
      <c r="X4959">
        <v>25.718511179718007</v>
      </c>
      <c r="Y4959">
        <v>0</v>
      </c>
      <c r="Z4959">
        <v>2.6638765992973092</v>
      </c>
      <c r="AA4959">
        <v>0</v>
      </c>
      <c r="AB4959">
        <v>18.789804263761226</v>
      </c>
      <c r="AC4959">
        <v>0</v>
      </c>
      <c r="AD4959">
        <v>0</v>
      </c>
      <c r="AE4959">
        <v>47.172192042776544</v>
      </c>
    </row>
    <row r="4960" spans="1:31" x14ac:dyDescent="0.25">
      <c r="A4960">
        <v>1674562</v>
      </c>
      <c r="B4960">
        <v>1</v>
      </c>
      <c r="C4960" t="s">
        <v>80</v>
      </c>
      <c r="D4960" t="s">
        <v>96</v>
      </c>
      <c r="E4960" t="s">
        <v>151</v>
      </c>
      <c r="F4960" t="s">
        <v>14334</v>
      </c>
      <c r="G4960" t="s">
        <v>222</v>
      </c>
      <c r="H4960" t="s">
        <v>143</v>
      </c>
      <c r="I4960" t="s">
        <v>135</v>
      </c>
      <c r="J4960" t="s">
        <v>136</v>
      </c>
      <c r="K4960" t="s">
        <v>137</v>
      </c>
      <c r="L4960" t="s">
        <v>14335</v>
      </c>
      <c r="M4960" t="s">
        <v>14336</v>
      </c>
      <c r="N4960">
        <v>3.1072222219999999</v>
      </c>
      <c r="O4960">
        <v>0</v>
      </c>
      <c r="P4960">
        <v>90</v>
      </c>
      <c r="Q4960">
        <v>0</v>
      </c>
      <c r="R4960">
        <v>0</v>
      </c>
      <c r="S4960">
        <v>0</v>
      </c>
      <c r="T4960">
        <v>4</v>
      </c>
      <c r="U4960">
        <v>0</v>
      </c>
      <c r="V4960">
        <v>0</v>
      </c>
      <c r="W4960">
        <v>0</v>
      </c>
      <c r="X4960">
        <v>60.050980075885192</v>
      </c>
      <c r="Y4960">
        <v>0</v>
      </c>
      <c r="Z4960">
        <v>0</v>
      </c>
      <c r="AA4960">
        <v>0</v>
      </c>
      <c r="AB4960">
        <v>2.2651273445992599</v>
      </c>
      <c r="AC4960">
        <v>0</v>
      </c>
      <c r="AD4960">
        <v>0</v>
      </c>
      <c r="AE4960">
        <v>62.31610742048445</v>
      </c>
    </row>
    <row r="4961" spans="1:31" x14ac:dyDescent="0.25">
      <c r="A4961">
        <v>1674370</v>
      </c>
      <c r="B4961">
        <v>1</v>
      </c>
      <c r="C4961" t="s">
        <v>80</v>
      </c>
      <c r="D4961" t="s">
        <v>96</v>
      </c>
      <c r="E4961" t="s">
        <v>151</v>
      </c>
      <c r="F4961" t="s">
        <v>3323</v>
      </c>
      <c r="G4961" t="s">
        <v>153</v>
      </c>
      <c r="H4961" t="s">
        <v>143</v>
      </c>
      <c r="I4961" t="s">
        <v>135</v>
      </c>
      <c r="J4961" t="s">
        <v>136</v>
      </c>
      <c r="K4961" t="s">
        <v>137</v>
      </c>
      <c r="L4961" t="s">
        <v>14337</v>
      </c>
      <c r="M4961" t="s">
        <v>14338</v>
      </c>
      <c r="N4961">
        <v>1.2255555549999999</v>
      </c>
      <c r="O4961">
        <v>0</v>
      </c>
      <c r="P4961">
        <v>38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23.72261711983893</v>
      </c>
      <c r="Y4961">
        <v>0</v>
      </c>
      <c r="Z4961">
        <v>0</v>
      </c>
      <c r="AA4961">
        <v>0</v>
      </c>
      <c r="AB4961">
        <v>4.8403387355400007E-2</v>
      </c>
      <c r="AC4961">
        <v>0</v>
      </c>
      <c r="AD4961">
        <v>0</v>
      </c>
      <c r="AE4961">
        <v>23.771020507194329</v>
      </c>
    </row>
    <row r="4962" spans="1:31" x14ac:dyDescent="0.25">
      <c r="A4962">
        <v>1674559</v>
      </c>
      <c r="B4962">
        <v>1</v>
      </c>
      <c r="C4962" t="s">
        <v>80</v>
      </c>
      <c r="D4962" t="s">
        <v>99</v>
      </c>
      <c r="E4962" t="s">
        <v>164</v>
      </c>
      <c r="F4962" t="s">
        <v>14339</v>
      </c>
      <c r="G4962" t="s">
        <v>161</v>
      </c>
      <c r="H4962" t="s">
        <v>134</v>
      </c>
      <c r="I4962" t="s">
        <v>135</v>
      </c>
      <c r="J4962" t="s">
        <v>136</v>
      </c>
      <c r="K4962" t="s">
        <v>137</v>
      </c>
      <c r="L4962" t="s">
        <v>14340</v>
      </c>
      <c r="M4962" t="s">
        <v>14341</v>
      </c>
      <c r="N4962">
        <v>2.0730555549999998</v>
      </c>
      <c r="O4962">
        <v>3</v>
      </c>
      <c r="P4962">
        <v>1652</v>
      </c>
      <c r="Q4962">
        <v>1</v>
      </c>
      <c r="R4962">
        <v>28</v>
      </c>
      <c r="S4962">
        <v>8</v>
      </c>
      <c r="T4962">
        <v>148</v>
      </c>
      <c r="U4962">
        <v>0</v>
      </c>
      <c r="V4962">
        <v>3</v>
      </c>
      <c r="W4962">
        <v>4.8083441528502453</v>
      </c>
      <c r="X4962">
        <v>549.12238522621942</v>
      </c>
      <c r="Y4962">
        <v>0.50808344898933333</v>
      </c>
      <c r="Z4962">
        <v>9.8779378210216588</v>
      </c>
      <c r="AA4962">
        <v>27.0934458998778</v>
      </c>
      <c r="AB4962">
        <v>221.40881146137093</v>
      </c>
      <c r="AC4962">
        <v>0</v>
      </c>
      <c r="AD4962">
        <v>9.6423516305578421</v>
      </c>
      <c r="AE4962">
        <v>822.46135964088717</v>
      </c>
    </row>
    <row r="4963" spans="1:31" x14ac:dyDescent="0.25">
      <c r="A4963">
        <v>1674608</v>
      </c>
      <c r="B4963">
        <v>1</v>
      </c>
      <c r="C4963" t="s">
        <v>81</v>
      </c>
      <c r="D4963" t="s">
        <v>127</v>
      </c>
      <c r="E4963" t="s">
        <v>159</v>
      </c>
      <c r="F4963" t="s">
        <v>14342</v>
      </c>
      <c r="G4963" t="s">
        <v>161</v>
      </c>
      <c r="H4963" t="s">
        <v>134</v>
      </c>
      <c r="I4963" t="s">
        <v>135</v>
      </c>
      <c r="J4963" t="s">
        <v>136</v>
      </c>
      <c r="K4963" t="s">
        <v>137</v>
      </c>
      <c r="L4963" t="s">
        <v>14343</v>
      </c>
      <c r="M4963" t="s">
        <v>14344</v>
      </c>
      <c r="N4963">
        <v>0.55888888800000003</v>
      </c>
      <c r="O4963">
        <v>0</v>
      </c>
      <c r="P4963">
        <v>602</v>
      </c>
      <c r="Q4963">
        <v>0</v>
      </c>
      <c r="R4963">
        <v>2</v>
      </c>
      <c r="S4963">
        <v>0</v>
      </c>
      <c r="T4963">
        <v>52</v>
      </c>
      <c r="U4963">
        <v>0</v>
      </c>
      <c r="V4963">
        <v>0</v>
      </c>
      <c r="W4963">
        <v>0</v>
      </c>
      <c r="X4963">
        <v>82.927244211257928</v>
      </c>
      <c r="Y4963">
        <v>0</v>
      </c>
      <c r="Z4963">
        <v>4.2280947419737779E-2</v>
      </c>
      <c r="AA4963">
        <v>0</v>
      </c>
      <c r="AB4963">
        <v>51.408669977368362</v>
      </c>
      <c r="AC4963">
        <v>0</v>
      </c>
      <c r="AD4963">
        <v>0</v>
      </c>
      <c r="AE4963">
        <v>134.37819513604603</v>
      </c>
    </row>
    <row r="4964" spans="1:31" x14ac:dyDescent="0.25">
      <c r="A4964">
        <v>1675415</v>
      </c>
      <c r="B4964">
        <v>1</v>
      </c>
      <c r="C4964" t="s">
        <v>80</v>
      </c>
      <c r="D4964" t="s">
        <v>97</v>
      </c>
      <c r="E4964" t="s">
        <v>146</v>
      </c>
      <c r="F4964" t="s">
        <v>6148</v>
      </c>
      <c r="G4964" t="s">
        <v>148</v>
      </c>
      <c r="H4964" t="s">
        <v>143</v>
      </c>
      <c r="I4964" t="s">
        <v>135</v>
      </c>
      <c r="J4964" t="s">
        <v>136</v>
      </c>
      <c r="K4964" t="s">
        <v>137</v>
      </c>
      <c r="L4964" t="s">
        <v>14345</v>
      </c>
      <c r="M4964" t="s">
        <v>14346</v>
      </c>
      <c r="N4964">
        <v>12.341388887999999</v>
      </c>
      <c r="O4964">
        <v>0</v>
      </c>
      <c r="P4964">
        <v>34</v>
      </c>
      <c r="Q4964">
        <v>0</v>
      </c>
      <c r="R4964">
        <v>9</v>
      </c>
      <c r="S4964">
        <v>0</v>
      </c>
      <c r="T4964">
        <v>5</v>
      </c>
      <c r="U4964">
        <v>0</v>
      </c>
      <c r="V4964">
        <v>0</v>
      </c>
      <c r="W4964">
        <v>0</v>
      </c>
      <c r="X4964">
        <v>240.80513646185852</v>
      </c>
      <c r="Y4964">
        <v>0</v>
      </c>
      <c r="Z4964">
        <v>114.66249909088121</v>
      </c>
      <c r="AA4964">
        <v>0</v>
      </c>
      <c r="AB4964">
        <v>145.35921004635341</v>
      </c>
      <c r="AC4964">
        <v>0</v>
      </c>
      <c r="AD4964">
        <v>0</v>
      </c>
      <c r="AE4964">
        <v>500.82684559909319</v>
      </c>
    </row>
    <row r="4965" spans="1:31" x14ac:dyDescent="0.25">
      <c r="A4965">
        <v>1674966</v>
      </c>
      <c r="B4965">
        <v>1</v>
      </c>
      <c r="C4965" t="s">
        <v>80</v>
      </c>
      <c r="D4965" t="s">
        <v>104</v>
      </c>
      <c r="E4965" t="s">
        <v>131</v>
      </c>
      <c r="F4965" t="s">
        <v>5832</v>
      </c>
      <c r="G4965" t="s">
        <v>1484</v>
      </c>
      <c r="H4965" t="s">
        <v>134</v>
      </c>
      <c r="I4965" t="s">
        <v>135</v>
      </c>
      <c r="J4965" t="s">
        <v>136</v>
      </c>
      <c r="K4965" t="s">
        <v>137</v>
      </c>
      <c r="L4965" t="s">
        <v>14347</v>
      </c>
      <c r="M4965" t="s">
        <v>14348</v>
      </c>
      <c r="N4965">
        <v>2.1130555549999999</v>
      </c>
      <c r="O4965">
        <v>2</v>
      </c>
      <c r="P4965">
        <v>850</v>
      </c>
      <c r="Q4965">
        <v>12</v>
      </c>
      <c r="R4965">
        <v>78</v>
      </c>
      <c r="S4965">
        <v>4</v>
      </c>
      <c r="T4965">
        <v>183</v>
      </c>
      <c r="U4965">
        <v>3</v>
      </c>
      <c r="V4965">
        <v>0</v>
      </c>
      <c r="W4965">
        <v>1.4184556605914429</v>
      </c>
      <c r="X4965">
        <v>333.74533775860567</v>
      </c>
      <c r="Y4965">
        <v>2.6552614801165753</v>
      </c>
      <c r="Z4965">
        <v>27.572953382780007</v>
      </c>
      <c r="AA4965">
        <v>5.315865937352398</v>
      </c>
      <c r="AB4965">
        <v>251.60776578691517</v>
      </c>
      <c r="AC4965">
        <v>104.38745350169405</v>
      </c>
      <c r="AD4965">
        <v>0</v>
      </c>
      <c r="AE4965">
        <v>726.7030935080553</v>
      </c>
    </row>
    <row r="4966" spans="1:31" x14ac:dyDescent="0.25">
      <c r="A4966">
        <v>1674800</v>
      </c>
      <c r="B4966">
        <v>1</v>
      </c>
      <c r="C4966" t="s">
        <v>80</v>
      </c>
      <c r="D4966" t="s">
        <v>100</v>
      </c>
      <c r="E4966" t="s">
        <v>179</v>
      </c>
      <c r="F4966" t="s">
        <v>8520</v>
      </c>
      <c r="G4966" t="s">
        <v>161</v>
      </c>
      <c r="H4966" t="s">
        <v>134</v>
      </c>
      <c r="I4966" t="s">
        <v>135</v>
      </c>
      <c r="J4966" t="s">
        <v>136</v>
      </c>
      <c r="K4966" t="s">
        <v>137</v>
      </c>
      <c r="L4966" t="s">
        <v>14349</v>
      </c>
      <c r="M4966" t="s">
        <v>14100</v>
      </c>
      <c r="N4966">
        <v>0.85499999999999998</v>
      </c>
      <c r="O4966">
        <v>13</v>
      </c>
      <c r="P4966">
        <v>5685</v>
      </c>
      <c r="Q4966">
        <v>325</v>
      </c>
      <c r="R4966">
        <v>1404</v>
      </c>
      <c r="S4966">
        <v>56</v>
      </c>
      <c r="T4966">
        <v>1003</v>
      </c>
      <c r="U4966">
        <v>1</v>
      </c>
      <c r="V4966">
        <v>1</v>
      </c>
      <c r="W4966">
        <v>13.815761539670561</v>
      </c>
      <c r="X4966">
        <v>1138.9314561820991</v>
      </c>
      <c r="Y4966">
        <v>936.08230517493439</v>
      </c>
      <c r="Z4966">
        <v>552.07343042753496</v>
      </c>
      <c r="AA4966">
        <v>220.23108642754622</v>
      </c>
      <c r="AB4966">
        <v>804.63228589463108</v>
      </c>
      <c r="AC4966">
        <v>14.977477086105029</v>
      </c>
      <c r="AD4966">
        <v>154.72574553610161</v>
      </c>
      <c r="AE4966">
        <v>3835.4695482686229</v>
      </c>
    </row>
    <row r="4967" spans="1:31" x14ac:dyDescent="0.25">
      <c r="A4967">
        <v>1675464</v>
      </c>
      <c r="B4967">
        <v>1</v>
      </c>
      <c r="C4967" t="s">
        <v>81</v>
      </c>
      <c r="D4967" t="s">
        <v>123</v>
      </c>
      <c r="E4967" t="s">
        <v>140</v>
      </c>
      <c r="F4967" t="s">
        <v>14350</v>
      </c>
      <c r="G4967" t="s">
        <v>197</v>
      </c>
      <c r="H4967" t="s">
        <v>143</v>
      </c>
      <c r="I4967" t="s">
        <v>135</v>
      </c>
      <c r="J4967" t="s">
        <v>136</v>
      </c>
      <c r="K4967" t="s">
        <v>137</v>
      </c>
      <c r="L4967" t="s">
        <v>14351</v>
      </c>
      <c r="M4967" t="s">
        <v>14352</v>
      </c>
      <c r="N4967">
        <v>4.6344444439999997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0.71229469999993889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0.71229469999993889</v>
      </c>
    </row>
    <row r="4968" spans="1:31" x14ac:dyDescent="0.25">
      <c r="A4968">
        <v>1675292</v>
      </c>
      <c r="B4968">
        <v>1</v>
      </c>
      <c r="C4968" t="s">
        <v>80</v>
      </c>
      <c r="D4968" t="s">
        <v>108</v>
      </c>
      <c r="E4968" t="s">
        <v>151</v>
      </c>
      <c r="F4968" t="s">
        <v>14353</v>
      </c>
      <c r="G4968" t="s">
        <v>153</v>
      </c>
      <c r="H4968" t="s">
        <v>143</v>
      </c>
      <c r="I4968" t="s">
        <v>135</v>
      </c>
      <c r="J4968" t="s">
        <v>136</v>
      </c>
      <c r="K4968" t="s">
        <v>137</v>
      </c>
      <c r="L4968" t="s">
        <v>14354</v>
      </c>
      <c r="M4968" t="s">
        <v>14355</v>
      </c>
      <c r="N4968">
        <v>2.5580555550000001</v>
      </c>
      <c r="O4968">
        <v>0</v>
      </c>
      <c r="P4968">
        <v>15</v>
      </c>
      <c r="Q4968">
        <v>0</v>
      </c>
      <c r="R4968">
        <v>4</v>
      </c>
      <c r="S4968">
        <v>0</v>
      </c>
      <c r="T4968">
        <v>3</v>
      </c>
      <c r="U4968">
        <v>0</v>
      </c>
      <c r="V4968">
        <v>0</v>
      </c>
      <c r="W4968">
        <v>0</v>
      </c>
      <c r="X4968">
        <v>5.6564597538709274</v>
      </c>
      <c r="Y4968">
        <v>0</v>
      </c>
      <c r="Z4968">
        <v>5.3491005181667502E-2</v>
      </c>
      <c r="AA4968">
        <v>0</v>
      </c>
      <c r="AB4968">
        <v>0.13192347676807112</v>
      </c>
      <c r="AC4968">
        <v>0</v>
      </c>
      <c r="AD4968">
        <v>0</v>
      </c>
      <c r="AE4968">
        <v>5.8418742358206659</v>
      </c>
    </row>
    <row r="4969" spans="1:31" x14ac:dyDescent="0.25">
      <c r="A4969">
        <v>1675315</v>
      </c>
      <c r="B4969">
        <v>1</v>
      </c>
      <c r="C4969" t="s">
        <v>80</v>
      </c>
      <c r="D4969" t="s">
        <v>101</v>
      </c>
      <c r="E4969" t="s">
        <v>151</v>
      </c>
      <c r="F4969" t="s">
        <v>14356</v>
      </c>
      <c r="G4969" t="s">
        <v>222</v>
      </c>
      <c r="H4969" t="s">
        <v>143</v>
      </c>
      <c r="I4969" t="s">
        <v>135</v>
      </c>
      <c r="J4969" t="s">
        <v>136</v>
      </c>
      <c r="K4969" t="s">
        <v>137</v>
      </c>
      <c r="L4969" t="s">
        <v>14357</v>
      </c>
      <c r="M4969" t="s">
        <v>14358</v>
      </c>
      <c r="N4969">
        <v>3.6855555550000001</v>
      </c>
      <c r="O4969">
        <v>0</v>
      </c>
      <c r="P4969">
        <v>85</v>
      </c>
      <c r="Q4969">
        <v>0</v>
      </c>
      <c r="R4969">
        <v>0</v>
      </c>
      <c r="S4969">
        <v>0</v>
      </c>
      <c r="T4969">
        <v>8</v>
      </c>
      <c r="U4969">
        <v>0</v>
      </c>
      <c r="V4969">
        <v>0</v>
      </c>
      <c r="W4969">
        <v>0</v>
      </c>
      <c r="X4969">
        <v>101.28449190556404</v>
      </c>
      <c r="Y4969">
        <v>0</v>
      </c>
      <c r="Z4969">
        <v>0</v>
      </c>
      <c r="AA4969">
        <v>0</v>
      </c>
      <c r="AB4969">
        <v>4.0980767854134044</v>
      </c>
      <c r="AC4969">
        <v>0</v>
      </c>
      <c r="AD4969">
        <v>0</v>
      </c>
      <c r="AE4969">
        <v>105.38256869097745</v>
      </c>
    </row>
    <row r="4970" spans="1:31" x14ac:dyDescent="0.25">
      <c r="A4970">
        <v>1674674</v>
      </c>
      <c r="B4970">
        <v>1</v>
      </c>
      <c r="C4970" t="s">
        <v>80</v>
      </c>
      <c r="D4970" t="s">
        <v>106</v>
      </c>
      <c r="E4970" t="s">
        <v>131</v>
      </c>
      <c r="F4970" t="s">
        <v>14359</v>
      </c>
      <c r="G4970" t="s">
        <v>161</v>
      </c>
      <c r="H4970" t="s">
        <v>134</v>
      </c>
      <c r="I4970" t="s">
        <v>135</v>
      </c>
      <c r="J4970" t="s">
        <v>136</v>
      </c>
      <c r="K4970" t="s">
        <v>137</v>
      </c>
      <c r="L4970" t="s">
        <v>14360</v>
      </c>
      <c r="M4970" t="s">
        <v>14361</v>
      </c>
      <c r="N4970">
        <v>1.1924999999999999</v>
      </c>
      <c r="O4970">
        <v>0</v>
      </c>
      <c r="P4970">
        <v>0</v>
      </c>
      <c r="Q4970">
        <v>8</v>
      </c>
      <c r="R4970">
        <v>70</v>
      </c>
      <c r="S4970">
        <v>6</v>
      </c>
      <c r="T4970">
        <v>8</v>
      </c>
      <c r="U4970">
        <v>0</v>
      </c>
      <c r="V4970">
        <v>0</v>
      </c>
      <c r="W4970">
        <v>0</v>
      </c>
      <c r="X4970">
        <v>0</v>
      </c>
      <c r="Y4970">
        <v>2.9839624120267381</v>
      </c>
      <c r="Z4970">
        <v>89.387617486448036</v>
      </c>
      <c r="AA4970">
        <v>26.876275489866092</v>
      </c>
      <c r="AB4970">
        <v>12.292302812081536</v>
      </c>
      <c r="AC4970">
        <v>0</v>
      </c>
      <c r="AD4970">
        <v>0</v>
      </c>
      <c r="AE4970">
        <v>131.54015820042241</v>
      </c>
    </row>
    <row r="4971" spans="1:31" x14ac:dyDescent="0.25">
      <c r="A4971">
        <v>1674943</v>
      </c>
      <c r="B4971">
        <v>1</v>
      </c>
      <c r="C4971" t="s">
        <v>80</v>
      </c>
      <c r="D4971" t="s">
        <v>101</v>
      </c>
      <c r="E4971" t="s">
        <v>131</v>
      </c>
      <c r="F4971" t="s">
        <v>14362</v>
      </c>
      <c r="G4971" t="s">
        <v>166</v>
      </c>
      <c r="H4971" t="s">
        <v>134</v>
      </c>
      <c r="I4971" t="s">
        <v>173</v>
      </c>
      <c r="J4971" t="s">
        <v>136</v>
      </c>
      <c r="K4971" t="s">
        <v>167</v>
      </c>
      <c r="L4971" t="s">
        <v>14363</v>
      </c>
      <c r="M4971" t="s">
        <v>14364</v>
      </c>
      <c r="N4971">
        <v>5.9766660000000003E-3</v>
      </c>
      <c r="O4971">
        <v>3</v>
      </c>
      <c r="P4971">
        <v>876</v>
      </c>
      <c r="Q4971">
        <v>6</v>
      </c>
      <c r="R4971">
        <v>30</v>
      </c>
      <c r="S4971">
        <v>5</v>
      </c>
      <c r="T4971">
        <v>103</v>
      </c>
      <c r="U4971">
        <v>2</v>
      </c>
      <c r="V4971">
        <v>0</v>
      </c>
      <c r="W4971">
        <v>1.6458442875453335E-2</v>
      </c>
      <c r="X4971">
        <v>1.6740694518839752</v>
      </c>
      <c r="Y4971">
        <v>0.37585651151952443</v>
      </c>
      <c r="Z4971">
        <v>2.2308643579493338E-2</v>
      </c>
      <c r="AA4971">
        <v>5.4194519155528892E-2</v>
      </c>
      <c r="AB4971">
        <v>0.60311966920314997</v>
      </c>
      <c r="AC4971">
        <v>0.7915977935713101</v>
      </c>
      <c r="AD4971">
        <v>0</v>
      </c>
      <c r="AE4971">
        <v>3.537605031788436</v>
      </c>
    </row>
    <row r="4972" spans="1:31" x14ac:dyDescent="0.25">
      <c r="A4972">
        <v>1675384</v>
      </c>
      <c r="B4972">
        <v>1</v>
      </c>
      <c r="C4972" t="s">
        <v>81</v>
      </c>
      <c r="D4972" t="s">
        <v>127</v>
      </c>
      <c r="E4972" t="s">
        <v>151</v>
      </c>
      <c r="F4972" t="s">
        <v>6022</v>
      </c>
      <c r="G4972" t="s">
        <v>263</v>
      </c>
      <c r="H4972" t="s">
        <v>143</v>
      </c>
      <c r="I4972" t="s">
        <v>135</v>
      </c>
      <c r="J4972" t="s">
        <v>136</v>
      </c>
      <c r="K4972" t="s">
        <v>137</v>
      </c>
      <c r="L4972" t="s">
        <v>14365</v>
      </c>
      <c r="M4972" t="s">
        <v>14366</v>
      </c>
      <c r="N4972">
        <v>3.028611111</v>
      </c>
      <c r="O4972">
        <v>0</v>
      </c>
      <c r="P4972">
        <v>150</v>
      </c>
      <c r="Q4972">
        <v>0</v>
      </c>
      <c r="R4972">
        <v>0</v>
      </c>
      <c r="S4972">
        <v>0</v>
      </c>
      <c r="T4972">
        <v>3</v>
      </c>
      <c r="U4972">
        <v>0</v>
      </c>
      <c r="V4972">
        <v>0</v>
      </c>
      <c r="W4972">
        <v>0</v>
      </c>
      <c r="X4972">
        <v>122.74416866160301</v>
      </c>
      <c r="Y4972">
        <v>0</v>
      </c>
      <c r="Z4972">
        <v>0</v>
      </c>
      <c r="AA4972">
        <v>0</v>
      </c>
      <c r="AB4972">
        <v>11.476695092676476</v>
      </c>
      <c r="AC4972">
        <v>0</v>
      </c>
      <c r="AD4972">
        <v>0</v>
      </c>
      <c r="AE4972">
        <v>134.22086375427949</v>
      </c>
    </row>
    <row r="4973" spans="1:31" x14ac:dyDescent="0.25">
      <c r="A4973">
        <v>1675372</v>
      </c>
      <c r="B4973">
        <v>1</v>
      </c>
      <c r="C4973" t="s">
        <v>80</v>
      </c>
      <c r="D4973" t="s">
        <v>90</v>
      </c>
      <c r="E4973" t="s">
        <v>159</v>
      </c>
      <c r="F4973" t="s">
        <v>13629</v>
      </c>
      <c r="G4973" t="s">
        <v>596</v>
      </c>
      <c r="H4973" t="s">
        <v>134</v>
      </c>
      <c r="I4973" t="s">
        <v>135</v>
      </c>
      <c r="J4973" t="s">
        <v>136</v>
      </c>
      <c r="K4973" t="s">
        <v>137</v>
      </c>
      <c r="L4973" t="s">
        <v>14367</v>
      </c>
      <c r="M4973" t="s">
        <v>14368</v>
      </c>
      <c r="N4973">
        <v>2.4583333330000001</v>
      </c>
      <c r="O4973">
        <v>0</v>
      </c>
      <c r="P4973">
        <v>48</v>
      </c>
      <c r="Q4973">
        <v>0</v>
      </c>
      <c r="R4973">
        <v>0</v>
      </c>
      <c r="S4973">
        <v>0</v>
      </c>
      <c r="T4973">
        <v>7</v>
      </c>
      <c r="U4973">
        <v>0</v>
      </c>
      <c r="V4973">
        <v>0</v>
      </c>
      <c r="W4973">
        <v>0</v>
      </c>
      <c r="X4973">
        <v>45.954577067434997</v>
      </c>
      <c r="Y4973">
        <v>0</v>
      </c>
      <c r="Z4973">
        <v>0</v>
      </c>
      <c r="AA4973">
        <v>0</v>
      </c>
      <c r="AB4973">
        <v>13.414636088975001</v>
      </c>
      <c r="AC4973">
        <v>0</v>
      </c>
      <c r="AD4973">
        <v>0</v>
      </c>
      <c r="AE4973">
        <v>59.369213156409998</v>
      </c>
    </row>
    <row r="4974" spans="1:31" x14ac:dyDescent="0.25">
      <c r="A4974">
        <v>1674874</v>
      </c>
      <c r="B4974">
        <v>1</v>
      </c>
      <c r="C4974" t="s">
        <v>80</v>
      </c>
      <c r="D4974" t="s">
        <v>103</v>
      </c>
      <c r="E4974" t="s">
        <v>151</v>
      </c>
      <c r="F4974" t="s">
        <v>14369</v>
      </c>
      <c r="G4974" t="s">
        <v>526</v>
      </c>
      <c r="H4974" t="s">
        <v>143</v>
      </c>
      <c r="I4974" t="s">
        <v>135</v>
      </c>
      <c r="J4974" t="s">
        <v>136</v>
      </c>
      <c r="K4974" t="s">
        <v>137</v>
      </c>
      <c r="L4974" t="s">
        <v>14370</v>
      </c>
      <c r="M4974" t="s">
        <v>14371</v>
      </c>
      <c r="N4974">
        <v>0.91500000000000004</v>
      </c>
      <c r="O4974">
        <v>0</v>
      </c>
      <c r="P4974">
        <v>6</v>
      </c>
      <c r="Q4974">
        <v>0</v>
      </c>
      <c r="R4974">
        <v>1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1.1972643497104767</v>
      </c>
      <c r="Y4974">
        <v>0</v>
      </c>
      <c r="Z4974">
        <v>2.0574993219200002E-2</v>
      </c>
      <c r="AA4974">
        <v>0</v>
      </c>
      <c r="AB4974">
        <v>0</v>
      </c>
      <c r="AC4974">
        <v>0</v>
      </c>
      <c r="AD4974">
        <v>0</v>
      </c>
      <c r="AE4974">
        <v>1.2178393429296768</v>
      </c>
    </row>
    <row r="4975" spans="1:31" x14ac:dyDescent="0.25">
      <c r="A4975">
        <v>1674923</v>
      </c>
      <c r="B4975">
        <v>1</v>
      </c>
      <c r="C4975" t="s">
        <v>80</v>
      </c>
      <c r="D4975" t="s">
        <v>92</v>
      </c>
      <c r="E4975" t="s">
        <v>164</v>
      </c>
      <c r="F4975" t="s">
        <v>5797</v>
      </c>
      <c r="G4975" t="s">
        <v>1484</v>
      </c>
      <c r="H4975" t="s">
        <v>134</v>
      </c>
      <c r="I4975" t="s">
        <v>135</v>
      </c>
      <c r="J4975" t="s">
        <v>136</v>
      </c>
      <c r="K4975" t="s">
        <v>137</v>
      </c>
      <c r="L4975" t="s">
        <v>14372</v>
      </c>
      <c r="M4975" t="s">
        <v>14373</v>
      </c>
      <c r="N4975">
        <v>9.4636111110000005</v>
      </c>
      <c r="O4975">
        <v>3</v>
      </c>
      <c r="P4975">
        <v>181</v>
      </c>
      <c r="Q4975">
        <v>5</v>
      </c>
      <c r="R4975">
        <v>3</v>
      </c>
      <c r="S4975">
        <v>6</v>
      </c>
      <c r="T4975">
        <v>25</v>
      </c>
      <c r="U4975">
        <v>0</v>
      </c>
      <c r="V4975">
        <v>0</v>
      </c>
      <c r="W4975">
        <v>8.9656777596126584</v>
      </c>
      <c r="X4975">
        <v>254.53999510643789</v>
      </c>
      <c r="Y4975">
        <v>102.15032033361565</v>
      </c>
      <c r="Z4975">
        <v>0.19536901877328</v>
      </c>
      <c r="AA4975">
        <v>189.80502189237561</v>
      </c>
      <c r="AB4975">
        <v>211.42545780582046</v>
      </c>
      <c r="AC4975">
        <v>0</v>
      </c>
      <c r="AD4975">
        <v>0</v>
      </c>
      <c r="AE4975">
        <v>767.08184191663554</v>
      </c>
    </row>
    <row r="4976" spans="1:31" x14ac:dyDescent="0.25">
      <c r="A4976">
        <v>1674682</v>
      </c>
      <c r="B4976">
        <v>1</v>
      </c>
      <c r="C4976" t="s">
        <v>81</v>
      </c>
      <c r="D4976" t="s">
        <v>120</v>
      </c>
      <c r="E4976" t="s">
        <v>146</v>
      </c>
      <c r="F4976" t="s">
        <v>3252</v>
      </c>
      <c r="G4976" t="s">
        <v>153</v>
      </c>
      <c r="H4976" t="s">
        <v>143</v>
      </c>
      <c r="I4976" t="s">
        <v>135</v>
      </c>
      <c r="J4976" t="s">
        <v>136</v>
      </c>
      <c r="K4976" t="s">
        <v>137</v>
      </c>
      <c r="L4976" t="s">
        <v>14374</v>
      </c>
      <c r="M4976" t="s">
        <v>14375</v>
      </c>
      <c r="N4976">
        <v>1.064444444</v>
      </c>
      <c r="O4976">
        <v>0</v>
      </c>
      <c r="P4976">
        <v>123</v>
      </c>
      <c r="Q4976">
        <v>0</v>
      </c>
      <c r="R4976">
        <v>6</v>
      </c>
      <c r="S4976">
        <v>0</v>
      </c>
      <c r="T4976">
        <v>9</v>
      </c>
      <c r="U4976">
        <v>0</v>
      </c>
      <c r="V4976">
        <v>0</v>
      </c>
      <c r="W4976">
        <v>0</v>
      </c>
      <c r="X4976">
        <v>19.821675752935096</v>
      </c>
      <c r="Y4976">
        <v>0</v>
      </c>
      <c r="Z4976">
        <v>0.57596575819873397</v>
      </c>
      <c r="AA4976">
        <v>0</v>
      </c>
      <c r="AB4976">
        <v>5.8992549531367127</v>
      </c>
      <c r="AC4976">
        <v>0</v>
      </c>
      <c r="AD4976">
        <v>0</v>
      </c>
      <c r="AE4976">
        <v>26.296896464270542</v>
      </c>
    </row>
    <row r="4977" spans="1:31" x14ac:dyDescent="0.25">
      <c r="A4977">
        <v>1675080</v>
      </c>
      <c r="B4977">
        <v>1</v>
      </c>
      <c r="C4977" t="s">
        <v>80</v>
      </c>
      <c r="D4977" t="s">
        <v>105</v>
      </c>
      <c r="E4977" t="s">
        <v>140</v>
      </c>
      <c r="F4977" t="s">
        <v>14376</v>
      </c>
      <c r="G4977" t="s">
        <v>389</v>
      </c>
      <c r="H4977" t="s">
        <v>143</v>
      </c>
      <c r="I4977" t="s">
        <v>135</v>
      </c>
      <c r="J4977" t="s">
        <v>136</v>
      </c>
      <c r="K4977" t="s">
        <v>137</v>
      </c>
      <c r="L4977" t="s">
        <v>14377</v>
      </c>
      <c r="M4977" t="s">
        <v>14378</v>
      </c>
      <c r="N4977">
        <v>3.3316666659999998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1.1322032285011141</v>
      </c>
      <c r="AC4977">
        <v>0</v>
      </c>
      <c r="AD4977">
        <v>0</v>
      </c>
      <c r="AE4977">
        <v>1.1322032285011141</v>
      </c>
    </row>
    <row r="4978" spans="1:31" x14ac:dyDescent="0.25">
      <c r="A4978">
        <v>1674439</v>
      </c>
      <c r="B4978">
        <v>1</v>
      </c>
      <c r="C4978" t="s">
        <v>80</v>
      </c>
      <c r="D4978" t="s">
        <v>105</v>
      </c>
      <c r="E4978" t="s">
        <v>140</v>
      </c>
      <c r="F4978" t="s">
        <v>14379</v>
      </c>
      <c r="G4978" t="s">
        <v>389</v>
      </c>
      <c r="H4978" t="s">
        <v>143</v>
      </c>
      <c r="I4978" t="s">
        <v>135</v>
      </c>
      <c r="J4978" t="s">
        <v>136</v>
      </c>
      <c r="K4978" t="s">
        <v>137</v>
      </c>
      <c r="L4978" t="s">
        <v>14380</v>
      </c>
      <c r="M4978" t="s">
        <v>14381</v>
      </c>
      <c r="N4978">
        <v>9.7630555549999993</v>
      </c>
      <c r="O4978">
        <v>0</v>
      </c>
      <c r="P4978">
        <v>13</v>
      </c>
      <c r="Q4978">
        <v>0</v>
      </c>
      <c r="R4978">
        <v>0</v>
      </c>
      <c r="S4978">
        <v>0</v>
      </c>
      <c r="T4978">
        <v>2</v>
      </c>
      <c r="U4978">
        <v>0</v>
      </c>
      <c r="V4978">
        <v>0</v>
      </c>
      <c r="W4978">
        <v>0</v>
      </c>
      <c r="X4978">
        <v>41.296034012097962</v>
      </c>
      <c r="Y4978">
        <v>0</v>
      </c>
      <c r="Z4978">
        <v>0</v>
      </c>
      <c r="AA4978">
        <v>0</v>
      </c>
      <c r="AB4978">
        <v>19.695388011297638</v>
      </c>
      <c r="AC4978">
        <v>0</v>
      </c>
      <c r="AD4978">
        <v>0</v>
      </c>
      <c r="AE4978">
        <v>60.9914220233956</v>
      </c>
    </row>
    <row r="4979" spans="1:31" x14ac:dyDescent="0.25">
      <c r="A4979">
        <v>1674980</v>
      </c>
      <c r="B4979">
        <v>1</v>
      </c>
      <c r="C4979" t="s">
        <v>80</v>
      </c>
      <c r="D4979" t="s">
        <v>84</v>
      </c>
      <c r="E4979" t="s">
        <v>151</v>
      </c>
      <c r="F4979" t="s">
        <v>14382</v>
      </c>
      <c r="G4979" t="s">
        <v>153</v>
      </c>
      <c r="H4979" t="s">
        <v>143</v>
      </c>
      <c r="I4979" t="s">
        <v>135</v>
      </c>
      <c r="J4979" t="s">
        <v>136</v>
      </c>
      <c r="K4979" t="s">
        <v>137</v>
      </c>
      <c r="L4979" t="s">
        <v>14383</v>
      </c>
      <c r="M4979" t="s">
        <v>14384</v>
      </c>
      <c r="N4979">
        <v>1.561388888</v>
      </c>
      <c r="O4979">
        <v>0</v>
      </c>
      <c r="P4979">
        <v>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4.5941857991944451E-4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4.5941857991944451E-4</v>
      </c>
    </row>
    <row r="4980" spans="1:31" x14ac:dyDescent="0.25">
      <c r="A4980">
        <v>1674571</v>
      </c>
      <c r="B4980">
        <v>1</v>
      </c>
      <c r="C4980" t="s">
        <v>80</v>
      </c>
      <c r="D4980" t="s">
        <v>94</v>
      </c>
      <c r="E4980" t="s">
        <v>151</v>
      </c>
      <c r="F4980" t="s">
        <v>14385</v>
      </c>
      <c r="G4980" t="s">
        <v>403</v>
      </c>
      <c r="H4980" t="s">
        <v>143</v>
      </c>
      <c r="I4980" t="s">
        <v>135</v>
      </c>
      <c r="J4980" t="s">
        <v>136</v>
      </c>
      <c r="K4980" t="s">
        <v>137</v>
      </c>
      <c r="L4980" t="s">
        <v>14386</v>
      </c>
      <c r="M4980" t="s">
        <v>14387</v>
      </c>
      <c r="N4980">
        <v>1.5780555549999999</v>
      </c>
      <c r="O4980">
        <v>0</v>
      </c>
      <c r="P4980">
        <v>34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1.5322865762881333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1.5322865762881333</v>
      </c>
    </row>
    <row r="4981" spans="1:31" x14ac:dyDescent="0.25">
      <c r="A4981">
        <v>1674665</v>
      </c>
      <c r="B4981">
        <v>1</v>
      </c>
      <c r="C4981" t="s">
        <v>80</v>
      </c>
      <c r="D4981" t="s">
        <v>90</v>
      </c>
      <c r="E4981" t="s">
        <v>140</v>
      </c>
      <c r="F4981" t="s">
        <v>14388</v>
      </c>
      <c r="G4981" t="s">
        <v>197</v>
      </c>
      <c r="H4981" t="s">
        <v>143</v>
      </c>
      <c r="I4981" t="s">
        <v>135</v>
      </c>
      <c r="J4981" t="s">
        <v>136</v>
      </c>
      <c r="K4981" t="s">
        <v>137</v>
      </c>
      <c r="L4981" t="s">
        <v>14389</v>
      </c>
      <c r="M4981" t="s">
        <v>14390</v>
      </c>
      <c r="N4981">
        <v>2.9672222220000002</v>
      </c>
      <c r="O4981">
        <v>0</v>
      </c>
      <c r="P4981">
        <v>2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1.5169037267896868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1.5169037267896868</v>
      </c>
    </row>
    <row r="4982" spans="1:31" x14ac:dyDescent="0.25">
      <c r="A4982">
        <v>1674379</v>
      </c>
      <c r="B4982">
        <v>1</v>
      </c>
      <c r="C4982" t="s">
        <v>81</v>
      </c>
      <c r="D4982" t="s">
        <v>116</v>
      </c>
      <c r="E4982" t="s">
        <v>159</v>
      </c>
      <c r="F4982" t="s">
        <v>14391</v>
      </c>
      <c r="G4982" t="s">
        <v>133</v>
      </c>
      <c r="H4982" t="s">
        <v>134</v>
      </c>
      <c r="I4982" t="s">
        <v>135</v>
      </c>
      <c r="J4982" t="s">
        <v>136</v>
      </c>
      <c r="K4982" t="s">
        <v>137</v>
      </c>
      <c r="L4982" t="s">
        <v>14392</v>
      </c>
      <c r="M4982" t="s">
        <v>14393</v>
      </c>
      <c r="N4982">
        <v>4.3144444440000003</v>
      </c>
      <c r="O4982">
        <v>0</v>
      </c>
      <c r="P4982">
        <v>325</v>
      </c>
      <c r="Q4982">
        <v>0</v>
      </c>
      <c r="R4982">
        <v>0</v>
      </c>
      <c r="S4982">
        <v>0</v>
      </c>
      <c r="T4982">
        <v>50</v>
      </c>
      <c r="U4982">
        <v>0</v>
      </c>
      <c r="V4982">
        <v>0</v>
      </c>
      <c r="W4982">
        <v>0</v>
      </c>
      <c r="X4982">
        <v>194.20207417687661</v>
      </c>
      <c r="Y4982">
        <v>0</v>
      </c>
      <c r="Z4982">
        <v>0</v>
      </c>
      <c r="AA4982">
        <v>0</v>
      </c>
      <c r="AB4982">
        <v>68.852992443889548</v>
      </c>
      <c r="AC4982">
        <v>0</v>
      </c>
      <c r="AD4982">
        <v>0</v>
      </c>
      <c r="AE4982">
        <v>263.05506662076618</v>
      </c>
    </row>
    <row r="4983" spans="1:31" x14ac:dyDescent="0.25">
      <c r="A4983">
        <v>1674717</v>
      </c>
      <c r="B4983">
        <v>1</v>
      </c>
      <c r="C4983" t="s">
        <v>80</v>
      </c>
      <c r="D4983" t="s">
        <v>109</v>
      </c>
      <c r="E4983" t="s">
        <v>140</v>
      </c>
      <c r="F4983" t="s">
        <v>14394</v>
      </c>
      <c r="G4983" t="s">
        <v>197</v>
      </c>
      <c r="H4983" t="s">
        <v>143</v>
      </c>
      <c r="I4983" t="s">
        <v>135</v>
      </c>
      <c r="J4983" t="s">
        <v>136</v>
      </c>
      <c r="K4983" t="s">
        <v>137</v>
      </c>
      <c r="L4983" t="s">
        <v>14395</v>
      </c>
      <c r="M4983" t="s">
        <v>14396</v>
      </c>
      <c r="N4983">
        <v>1.531111111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3.1064699834084495</v>
      </c>
      <c r="AC4983">
        <v>0</v>
      </c>
      <c r="AD4983">
        <v>0</v>
      </c>
      <c r="AE4983">
        <v>3.1064699834084495</v>
      </c>
    </row>
    <row r="4984" spans="1:31" x14ac:dyDescent="0.25">
      <c r="A4984">
        <v>1675335</v>
      </c>
      <c r="B4984">
        <v>1</v>
      </c>
      <c r="C4984" t="s">
        <v>80</v>
      </c>
      <c r="D4984" t="s">
        <v>97</v>
      </c>
      <c r="E4984" t="s">
        <v>151</v>
      </c>
      <c r="F4984" t="s">
        <v>14397</v>
      </c>
      <c r="G4984" t="s">
        <v>153</v>
      </c>
      <c r="H4984" t="s">
        <v>143</v>
      </c>
      <c r="I4984" t="s">
        <v>135</v>
      </c>
      <c r="J4984" t="s">
        <v>136</v>
      </c>
      <c r="K4984" t="s">
        <v>137</v>
      </c>
      <c r="L4984" t="s">
        <v>14398</v>
      </c>
      <c r="M4984" t="s">
        <v>14399</v>
      </c>
      <c r="N4984">
        <v>3.7833333329999999</v>
      </c>
      <c r="O4984">
        <v>0</v>
      </c>
      <c r="P4984">
        <v>22</v>
      </c>
      <c r="Q4984">
        <v>0</v>
      </c>
      <c r="R4984">
        <v>2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34.387510284912857</v>
      </c>
      <c r="Y4984">
        <v>0</v>
      </c>
      <c r="Z4984">
        <v>0.52742149443310005</v>
      </c>
      <c r="AA4984">
        <v>0</v>
      </c>
      <c r="AB4984">
        <v>4.1465283399703337</v>
      </c>
      <c r="AC4984">
        <v>0</v>
      </c>
      <c r="AD4984">
        <v>0</v>
      </c>
      <c r="AE4984">
        <v>39.061460119316287</v>
      </c>
    </row>
    <row r="4985" spans="1:31" x14ac:dyDescent="0.25">
      <c r="A4985">
        <v>1675312</v>
      </c>
      <c r="B4985">
        <v>1</v>
      </c>
      <c r="C4985" t="s">
        <v>80</v>
      </c>
      <c r="D4985" t="s">
        <v>106</v>
      </c>
      <c r="E4985" t="s">
        <v>164</v>
      </c>
      <c r="F4985" t="s">
        <v>14400</v>
      </c>
      <c r="G4985" t="s">
        <v>161</v>
      </c>
      <c r="H4985" t="s">
        <v>134</v>
      </c>
      <c r="I4985" t="s">
        <v>135</v>
      </c>
      <c r="J4985" t="s">
        <v>136</v>
      </c>
      <c r="K4985" t="s">
        <v>137</v>
      </c>
      <c r="L4985" t="s">
        <v>13010</v>
      </c>
      <c r="M4985" t="s">
        <v>14401</v>
      </c>
      <c r="N4985">
        <v>0.72277777700000001</v>
      </c>
      <c r="O4985">
        <v>0</v>
      </c>
      <c r="P4985">
        <v>8</v>
      </c>
      <c r="Q4985">
        <v>30</v>
      </c>
      <c r="R4985">
        <v>76</v>
      </c>
      <c r="S4985">
        <v>11</v>
      </c>
      <c r="T4985">
        <v>18</v>
      </c>
      <c r="U4985">
        <v>1</v>
      </c>
      <c r="V4985">
        <v>0</v>
      </c>
      <c r="W4985">
        <v>0</v>
      </c>
      <c r="X4985">
        <v>2.3189647866356471</v>
      </c>
      <c r="Y4985">
        <v>38.05072843801522</v>
      </c>
      <c r="Z4985">
        <v>89.788764369944261</v>
      </c>
      <c r="AA4985">
        <v>31.184233722449079</v>
      </c>
      <c r="AB4985">
        <v>6.1667661575038792</v>
      </c>
      <c r="AC4985">
        <v>9.5316003457189904</v>
      </c>
      <c r="AD4985">
        <v>0</v>
      </c>
      <c r="AE4985">
        <v>177.04105782026707</v>
      </c>
    </row>
    <row r="4986" spans="1:31" x14ac:dyDescent="0.25">
      <c r="A4986">
        <v>1674525</v>
      </c>
      <c r="B4986">
        <v>1</v>
      </c>
      <c r="C4986" t="s">
        <v>80</v>
      </c>
      <c r="D4986" t="s">
        <v>101</v>
      </c>
      <c r="E4986" t="s">
        <v>140</v>
      </c>
      <c r="F4986" t="s">
        <v>14402</v>
      </c>
      <c r="G4986" t="s">
        <v>142</v>
      </c>
      <c r="H4986" t="s">
        <v>143</v>
      </c>
      <c r="I4986" t="s">
        <v>135</v>
      </c>
      <c r="J4986" t="s">
        <v>136</v>
      </c>
      <c r="K4986" t="s">
        <v>137</v>
      </c>
      <c r="L4986" t="s">
        <v>14403</v>
      </c>
      <c r="M4986" t="s">
        <v>14404</v>
      </c>
      <c r="N4986">
        <v>47.563055554999998</v>
      </c>
      <c r="O4986">
        <v>0</v>
      </c>
      <c r="P4986">
        <v>4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32.369263450506423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32.369263450506423</v>
      </c>
    </row>
    <row r="4987" spans="1:31" x14ac:dyDescent="0.25">
      <c r="A4987">
        <v>1675112</v>
      </c>
      <c r="B4987">
        <v>1</v>
      </c>
      <c r="C4987" t="s">
        <v>80</v>
      </c>
      <c r="D4987" t="s">
        <v>88</v>
      </c>
      <c r="E4987" t="s">
        <v>140</v>
      </c>
      <c r="F4987" t="s">
        <v>14405</v>
      </c>
      <c r="G4987" t="s">
        <v>209</v>
      </c>
      <c r="H4987" t="s">
        <v>143</v>
      </c>
      <c r="I4987" t="s">
        <v>135</v>
      </c>
      <c r="J4987" t="s">
        <v>136</v>
      </c>
      <c r="K4987" t="s">
        <v>137</v>
      </c>
      <c r="L4987" t="s">
        <v>14406</v>
      </c>
      <c r="M4987" t="s">
        <v>14407</v>
      </c>
      <c r="N4987">
        <v>1.888055555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5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23.352568369727919</v>
      </c>
      <c r="AC4987">
        <v>0</v>
      </c>
      <c r="AD4987">
        <v>0</v>
      </c>
      <c r="AE4987">
        <v>23.352568369727919</v>
      </c>
    </row>
    <row r="4988" spans="1:31" x14ac:dyDescent="0.25">
      <c r="A4988">
        <v>1675195</v>
      </c>
      <c r="B4988">
        <v>1</v>
      </c>
      <c r="C4988" t="s">
        <v>80</v>
      </c>
      <c r="D4988" t="s">
        <v>89</v>
      </c>
      <c r="E4988" t="s">
        <v>146</v>
      </c>
      <c r="F4988" t="s">
        <v>14408</v>
      </c>
      <c r="G4988" t="s">
        <v>526</v>
      </c>
      <c r="H4988" t="s">
        <v>143</v>
      </c>
      <c r="I4988" t="s">
        <v>135</v>
      </c>
      <c r="J4988" t="s">
        <v>136</v>
      </c>
      <c r="K4988" t="s">
        <v>137</v>
      </c>
      <c r="L4988" t="s">
        <v>14409</v>
      </c>
      <c r="M4988" t="s">
        <v>14410</v>
      </c>
      <c r="N4988">
        <v>0.62749999999999995</v>
      </c>
      <c r="O4988">
        <v>0</v>
      </c>
      <c r="P4988">
        <v>108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63.954380319617393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63.954380319617393</v>
      </c>
    </row>
    <row r="4989" spans="1:31" x14ac:dyDescent="0.25">
      <c r="A4989">
        <v>1675049</v>
      </c>
      <c r="B4989">
        <v>1</v>
      </c>
      <c r="C4989" t="s">
        <v>80</v>
      </c>
      <c r="D4989" t="s">
        <v>95</v>
      </c>
      <c r="E4989" t="s">
        <v>159</v>
      </c>
      <c r="F4989" t="s">
        <v>14411</v>
      </c>
      <c r="G4989" t="s">
        <v>596</v>
      </c>
      <c r="H4989" t="s">
        <v>134</v>
      </c>
      <c r="I4989" t="s">
        <v>135</v>
      </c>
      <c r="J4989" t="s">
        <v>136</v>
      </c>
      <c r="K4989" t="s">
        <v>137</v>
      </c>
      <c r="L4989" t="s">
        <v>14412</v>
      </c>
      <c r="M4989" t="s">
        <v>14413</v>
      </c>
      <c r="N4989">
        <v>1.1613888880000001</v>
      </c>
      <c r="O4989">
        <v>0</v>
      </c>
      <c r="P4989">
        <v>70</v>
      </c>
      <c r="Q4989">
        <v>0</v>
      </c>
      <c r="R4989">
        <v>1</v>
      </c>
      <c r="S4989">
        <v>0</v>
      </c>
      <c r="T4989">
        <v>3</v>
      </c>
      <c r="U4989">
        <v>0</v>
      </c>
      <c r="V4989">
        <v>0</v>
      </c>
      <c r="W4989">
        <v>0</v>
      </c>
      <c r="X4989">
        <v>23.257782203507492</v>
      </c>
      <c r="Y4989">
        <v>0</v>
      </c>
      <c r="Z4989">
        <v>1.2843959813194444E-4</v>
      </c>
      <c r="AA4989">
        <v>0</v>
      </c>
      <c r="AB4989">
        <v>0.18181951693298612</v>
      </c>
      <c r="AC4989">
        <v>0</v>
      </c>
      <c r="AD4989">
        <v>0</v>
      </c>
      <c r="AE4989">
        <v>23.439730160038611</v>
      </c>
    </row>
    <row r="4990" spans="1:31" x14ac:dyDescent="0.25">
      <c r="A4990">
        <v>1674462</v>
      </c>
      <c r="B4990">
        <v>1</v>
      </c>
      <c r="C4990" t="s">
        <v>81</v>
      </c>
      <c r="D4990" t="s">
        <v>118</v>
      </c>
      <c r="E4990" t="s">
        <v>151</v>
      </c>
      <c r="F4990" t="s">
        <v>14414</v>
      </c>
      <c r="G4990" t="s">
        <v>253</v>
      </c>
      <c r="H4990" t="s">
        <v>143</v>
      </c>
      <c r="I4990" t="s">
        <v>135</v>
      </c>
      <c r="J4990" t="s">
        <v>136</v>
      </c>
      <c r="K4990" t="s">
        <v>167</v>
      </c>
      <c r="L4990" t="s">
        <v>14023</v>
      </c>
      <c r="M4990" t="s">
        <v>14415</v>
      </c>
      <c r="N4990">
        <v>0.331641666</v>
      </c>
      <c r="O4990">
        <v>0</v>
      </c>
      <c r="P4990">
        <v>11</v>
      </c>
      <c r="Q4990">
        <v>0</v>
      </c>
      <c r="R4990">
        <v>2</v>
      </c>
      <c r="S4990">
        <v>0</v>
      </c>
      <c r="T4990">
        <v>2</v>
      </c>
      <c r="U4990">
        <v>0</v>
      </c>
      <c r="V4990">
        <v>0</v>
      </c>
      <c r="W4990">
        <v>0</v>
      </c>
      <c r="X4990">
        <v>1.1602487407236663</v>
      </c>
      <c r="Y4990">
        <v>0</v>
      </c>
      <c r="Z4990">
        <v>5.1356005754108341E-2</v>
      </c>
      <c r="AA4990">
        <v>0</v>
      </c>
      <c r="AB4990">
        <v>0.20805537346656502</v>
      </c>
      <c r="AC4990">
        <v>0</v>
      </c>
      <c r="AD4990">
        <v>0</v>
      </c>
      <c r="AE4990">
        <v>1.4196601199443397</v>
      </c>
    </row>
    <row r="4991" spans="1:31" x14ac:dyDescent="0.25">
      <c r="A4991">
        <v>1675352</v>
      </c>
      <c r="B4991">
        <v>1</v>
      </c>
      <c r="C4991" t="s">
        <v>81</v>
      </c>
      <c r="D4991" t="s">
        <v>128</v>
      </c>
      <c r="E4991" t="s">
        <v>131</v>
      </c>
      <c r="F4991" t="s">
        <v>14416</v>
      </c>
      <c r="G4991" t="s">
        <v>161</v>
      </c>
      <c r="H4991" t="s">
        <v>134</v>
      </c>
      <c r="I4991" t="s">
        <v>135</v>
      </c>
      <c r="J4991" t="s">
        <v>136</v>
      </c>
      <c r="K4991" t="s">
        <v>137</v>
      </c>
      <c r="L4991" t="s">
        <v>14417</v>
      </c>
      <c r="M4991" t="s">
        <v>14418</v>
      </c>
      <c r="N4991">
        <v>3.1152777770000002</v>
      </c>
      <c r="O4991">
        <v>3</v>
      </c>
      <c r="P4991">
        <v>1</v>
      </c>
      <c r="Q4991">
        <v>21</v>
      </c>
      <c r="R4991">
        <v>7</v>
      </c>
      <c r="S4991">
        <v>8</v>
      </c>
      <c r="T4991">
        <v>0</v>
      </c>
      <c r="U4991">
        <v>0</v>
      </c>
      <c r="V4991">
        <v>0</v>
      </c>
      <c r="W4991">
        <v>4.2666762532805729</v>
      </c>
      <c r="X4991">
        <v>6.9985273992344166E-2</v>
      </c>
      <c r="Y4991">
        <v>29.187640186084707</v>
      </c>
      <c r="Z4991">
        <v>3.9990543931751343</v>
      </c>
      <c r="AA4991">
        <v>272.26342454442397</v>
      </c>
      <c r="AB4991">
        <v>0</v>
      </c>
      <c r="AC4991">
        <v>0</v>
      </c>
      <c r="AD4991">
        <v>0</v>
      </c>
      <c r="AE4991">
        <v>309.78678065095676</v>
      </c>
    </row>
    <row r="4992" spans="1:31" x14ac:dyDescent="0.25">
      <c r="A4992">
        <v>1674811</v>
      </c>
      <c r="B4992">
        <v>1</v>
      </c>
      <c r="C4992" t="s">
        <v>81</v>
      </c>
      <c r="D4992" t="s">
        <v>112</v>
      </c>
      <c r="E4992" t="s">
        <v>151</v>
      </c>
      <c r="F4992" t="s">
        <v>7263</v>
      </c>
      <c r="G4992" t="s">
        <v>153</v>
      </c>
      <c r="H4992" t="s">
        <v>143</v>
      </c>
      <c r="I4992" t="s">
        <v>135</v>
      </c>
      <c r="J4992" t="s">
        <v>136</v>
      </c>
      <c r="K4992" t="s">
        <v>137</v>
      </c>
      <c r="L4992" t="s">
        <v>14419</v>
      </c>
      <c r="M4992" t="s">
        <v>14420</v>
      </c>
      <c r="N4992">
        <v>2.2213888879999999</v>
      </c>
      <c r="O4992">
        <v>0</v>
      </c>
      <c r="P4992">
        <v>1</v>
      </c>
      <c r="Q4992">
        <v>0</v>
      </c>
      <c r="R4992">
        <v>1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5.5818743520433062E-2</v>
      </c>
      <c r="AA4992">
        <v>0</v>
      </c>
      <c r="AB4992">
        <v>0</v>
      </c>
      <c r="AC4992">
        <v>0</v>
      </c>
      <c r="AD4992">
        <v>0</v>
      </c>
      <c r="AE4992">
        <v>5.5818743520433062E-2</v>
      </c>
    </row>
    <row r="4993" spans="1:31" x14ac:dyDescent="0.25">
      <c r="A4993">
        <v>1674611</v>
      </c>
      <c r="B4993">
        <v>1</v>
      </c>
      <c r="C4993" t="s">
        <v>80</v>
      </c>
      <c r="D4993" t="s">
        <v>83</v>
      </c>
      <c r="E4993" t="s">
        <v>151</v>
      </c>
      <c r="F4993" t="s">
        <v>14421</v>
      </c>
      <c r="G4993" t="s">
        <v>526</v>
      </c>
      <c r="H4993" t="s">
        <v>143</v>
      </c>
      <c r="I4993" t="s">
        <v>135</v>
      </c>
      <c r="J4993" t="s">
        <v>136</v>
      </c>
      <c r="K4993" t="s">
        <v>137</v>
      </c>
      <c r="L4993" t="s">
        <v>14422</v>
      </c>
      <c r="M4993" t="s">
        <v>14423</v>
      </c>
      <c r="N4993">
        <v>1.651944444</v>
      </c>
      <c r="O4993">
        <v>0</v>
      </c>
      <c r="P4993">
        <v>39</v>
      </c>
      <c r="Q4993">
        <v>0</v>
      </c>
      <c r="R4993">
        <v>0</v>
      </c>
      <c r="S4993">
        <v>0</v>
      </c>
      <c r="T4993">
        <v>9</v>
      </c>
      <c r="U4993">
        <v>0</v>
      </c>
      <c r="V4993">
        <v>0</v>
      </c>
      <c r="W4993">
        <v>0</v>
      </c>
      <c r="X4993">
        <v>22.930263292911423</v>
      </c>
      <c r="Y4993">
        <v>0</v>
      </c>
      <c r="Z4993">
        <v>0</v>
      </c>
      <c r="AA4993">
        <v>0</v>
      </c>
      <c r="AB4993">
        <v>58.627613180238079</v>
      </c>
      <c r="AC4993">
        <v>0</v>
      </c>
      <c r="AD4993">
        <v>0</v>
      </c>
      <c r="AE4993">
        <v>81.557876473149506</v>
      </c>
    </row>
    <row r="4994" spans="1:31" x14ac:dyDescent="0.25">
      <c r="A4994">
        <v>1675398</v>
      </c>
      <c r="B4994">
        <v>1</v>
      </c>
      <c r="C4994" t="s">
        <v>81</v>
      </c>
      <c r="D4994" t="s">
        <v>128</v>
      </c>
      <c r="E4994" t="s">
        <v>151</v>
      </c>
      <c r="F4994" t="s">
        <v>13557</v>
      </c>
      <c r="G4994" t="s">
        <v>222</v>
      </c>
      <c r="H4994" t="s">
        <v>143</v>
      </c>
      <c r="I4994" t="s">
        <v>135</v>
      </c>
      <c r="J4994" t="s">
        <v>136</v>
      </c>
      <c r="K4994" t="s">
        <v>137</v>
      </c>
      <c r="L4994" t="s">
        <v>14424</v>
      </c>
      <c r="M4994" t="s">
        <v>14425</v>
      </c>
      <c r="N4994">
        <v>5.1666666660000002</v>
      </c>
      <c r="O4994">
        <v>0</v>
      </c>
      <c r="P4994">
        <v>315</v>
      </c>
      <c r="Q4994">
        <v>0</v>
      </c>
      <c r="R4994">
        <v>7</v>
      </c>
      <c r="S4994">
        <v>0</v>
      </c>
      <c r="T4994">
        <v>18</v>
      </c>
      <c r="U4994">
        <v>0</v>
      </c>
      <c r="V4994">
        <v>0</v>
      </c>
      <c r="W4994">
        <v>0</v>
      </c>
      <c r="X4994">
        <v>343.25723543322624</v>
      </c>
      <c r="Y4994">
        <v>0</v>
      </c>
      <c r="Z4994">
        <v>1.8605171908604166</v>
      </c>
      <c r="AA4994">
        <v>0</v>
      </c>
      <c r="AB4994">
        <v>30.122621599905507</v>
      </c>
      <c r="AC4994">
        <v>0</v>
      </c>
      <c r="AD4994">
        <v>0</v>
      </c>
      <c r="AE4994">
        <v>375.24037422399221</v>
      </c>
    </row>
    <row r="4995" spans="1:31" x14ac:dyDescent="0.25">
      <c r="A4995">
        <v>1675461</v>
      </c>
      <c r="B4995">
        <v>1</v>
      </c>
      <c r="C4995" t="s">
        <v>80</v>
      </c>
      <c r="D4995" t="s">
        <v>82</v>
      </c>
      <c r="E4995" t="s">
        <v>140</v>
      </c>
      <c r="F4995" t="s">
        <v>14426</v>
      </c>
      <c r="G4995" t="s">
        <v>197</v>
      </c>
      <c r="H4995" t="s">
        <v>143</v>
      </c>
      <c r="I4995" t="s">
        <v>135</v>
      </c>
      <c r="J4995" t="s">
        <v>136</v>
      </c>
      <c r="K4995" t="s">
        <v>137</v>
      </c>
      <c r="L4995" t="s">
        <v>14427</v>
      </c>
      <c r="M4995" t="s">
        <v>14428</v>
      </c>
      <c r="N4995">
        <v>1.6205555549999999</v>
      </c>
      <c r="O4995">
        <v>0</v>
      </c>
      <c r="P4995">
        <v>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1.1219772779033115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1.1219772779033115</v>
      </c>
    </row>
    <row r="4996" spans="1:31" x14ac:dyDescent="0.25">
      <c r="A4996">
        <v>1674940</v>
      </c>
      <c r="B4996">
        <v>1</v>
      </c>
      <c r="C4996" t="s">
        <v>80</v>
      </c>
      <c r="D4996" t="s">
        <v>99</v>
      </c>
      <c r="E4996" t="s">
        <v>164</v>
      </c>
      <c r="F4996" t="s">
        <v>14429</v>
      </c>
      <c r="G4996" t="s">
        <v>161</v>
      </c>
      <c r="H4996" t="s">
        <v>134</v>
      </c>
      <c r="I4996" t="s">
        <v>135</v>
      </c>
      <c r="J4996" t="s">
        <v>136</v>
      </c>
      <c r="K4996" t="s">
        <v>137</v>
      </c>
      <c r="L4996" t="s">
        <v>14430</v>
      </c>
      <c r="M4996" t="s">
        <v>14431</v>
      </c>
      <c r="N4996">
        <v>0.49166666599999997</v>
      </c>
      <c r="O4996">
        <v>0</v>
      </c>
      <c r="P4996">
        <v>620</v>
      </c>
      <c r="Q4996">
        <v>0</v>
      </c>
      <c r="R4996">
        <v>11</v>
      </c>
      <c r="S4996">
        <v>2</v>
      </c>
      <c r="T4996">
        <v>63</v>
      </c>
      <c r="U4996">
        <v>0</v>
      </c>
      <c r="V4996">
        <v>3</v>
      </c>
      <c r="W4996">
        <v>0</v>
      </c>
      <c r="X4996">
        <v>77.26121204832279</v>
      </c>
      <c r="Y4996">
        <v>0</v>
      </c>
      <c r="Z4996">
        <v>0.99737418536696554</v>
      </c>
      <c r="AA4996">
        <v>0.7864539754814166</v>
      </c>
      <c r="AB4996">
        <v>24.066459897985361</v>
      </c>
      <c r="AC4996">
        <v>0</v>
      </c>
      <c r="AD4996">
        <v>4.0195701316834116</v>
      </c>
      <c r="AE4996">
        <v>107.13107023883994</v>
      </c>
    </row>
    <row r="4997" spans="1:31" x14ac:dyDescent="0.25">
      <c r="A4997">
        <v>1675057</v>
      </c>
      <c r="B4997">
        <v>1</v>
      </c>
      <c r="C4997" t="s">
        <v>80</v>
      </c>
      <c r="D4997" t="s">
        <v>91</v>
      </c>
      <c r="E4997" t="s">
        <v>159</v>
      </c>
      <c r="F4997" t="s">
        <v>14432</v>
      </c>
      <c r="G4997" t="s">
        <v>566</v>
      </c>
      <c r="H4997" t="s">
        <v>134</v>
      </c>
      <c r="I4997" t="s">
        <v>135</v>
      </c>
      <c r="J4997" t="s">
        <v>136</v>
      </c>
      <c r="K4997" t="s">
        <v>137</v>
      </c>
      <c r="L4997" t="s">
        <v>14433</v>
      </c>
      <c r="M4997" t="s">
        <v>14434</v>
      </c>
      <c r="N4997">
        <v>4.7605555549999998</v>
      </c>
      <c r="O4997">
        <v>0</v>
      </c>
      <c r="P4997">
        <v>0</v>
      </c>
      <c r="Q4997">
        <v>0</v>
      </c>
      <c r="R4997">
        <v>5</v>
      </c>
      <c r="S4997">
        <v>0</v>
      </c>
      <c r="T4997">
        <v>1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23.852642328569715</v>
      </c>
      <c r="AA4997">
        <v>0</v>
      </c>
      <c r="AB4997">
        <v>0.45850668121759997</v>
      </c>
      <c r="AC4997">
        <v>0</v>
      </c>
      <c r="AD4997">
        <v>0</v>
      </c>
      <c r="AE4997">
        <v>24.311149009787314</v>
      </c>
    </row>
    <row r="4998" spans="1:31" x14ac:dyDescent="0.25">
      <c r="A4998">
        <v>1674442</v>
      </c>
      <c r="B4998">
        <v>1</v>
      </c>
      <c r="C4998" t="s">
        <v>80</v>
      </c>
      <c r="D4998" t="s">
        <v>97</v>
      </c>
      <c r="E4998" t="s">
        <v>140</v>
      </c>
      <c r="F4998" t="s">
        <v>14435</v>
      </c>
      <c r="G4998" t="s">
        <v>197</v>
      </c>
      <c r="H4998" t="s">
        <v>143</v>
      </c>
      <c r="I4998" t="s">
        <v>135</v>
      </c>
      <c r="J4998" t="s">
        <v>136</v>
      </c>
      <c r="K4998" t="s">
        <v>137</v>
      </c>
      <c r="L4998" t="s">
        <v>14436</v>
      </c>
      <c r="M4998" t="s">
        <v>14437</v>
      </c>
      <c r="N4998">
        <v>1.7297222219999999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1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1.0123855303532019</v>
      </c>
      <c r="AC4998">
        <v>0</v>
      </c>
      <c r="AD4998">
        <v>0</v>
      </c>
      <c r="AE4998">
        <v>1.0123855303532019</v>
      </c>
    </row>
    <row r="4999" spans="1:31" x14ac:dyDescent="0.25">
      <c r="A4999">
        <v>1674654</v>
      </c>
      <c r="B4999">
        <v>1</v>
      </c>
      <c r="C4999" t="s">
        <v>80</v>
      </c>
      <c r="D4999" t="s">
        <v>105</v>
      </c>
      <c r="E4999" t="s">
        <v>131</v>
      </c>
      <c r="F4999" t="s">
        <v>2202</v>
      </c>
      <c r="G4999" t="s">
        <v>952</v>
      </c>
      <c r="H4999" t="s">
        <v>134</v>
      </c>
      <c r="I4999" t="s">
        <v>135</v>
      </c>
      <c r="J4999" t="s">
        <v>136</v>
      </c>
      <c r="K4999" t="s">
        <v>137</v>
      </c>
      <c r="L4999" t="s">
        <v>14438</v>
      </c>
      <c r="M4999" t="s">
        <v>14439</v>
      </c>
      <c r="N4999">
        <v>4.9675000000000002</v>
      </c>
      <c r="O4999">
        <v>1</v>
      </c>
      <c r="P4999">
        <v>274</v>
      </c>
      <c r="Q4999">
        <v>1</v>
      </c>
      <c r="R4999">
        <v>2</v>
      </c>
      <c r="S4999">
        <v>4</v>
      </c>
      <c r="T4999">
        <v>24</v>
      </c>
      <c r="U4999">
        <v>0</v>
      </c>
      <c r="V4999">
        <v>0</v>
      </c>
      <c r="W4999">
        <v>3.5433219185787497</v>
      </c>
      <c r="X4999">
        <v>236.57320158327221</v>
      </c>
      <c r="Y4999">
        <v>3.4247478952686694</v>
      </c>
      <c r="Z4999">
        <v>1.39522328837413</v>
      </c>
      <c r="AA4999">
        <v>35.612935374291212</v>
      </c>
      <c r="AB4999">
        <v>61.612686427387573</v>
      </c>
      <c r="AC4999">
        <v>0</v>
      </c>
      <c r="AD4999">
        <v>0</v>
      </c>
      <c r="AE4999">
        <v>342.16211648717257</v>
      </c>
    </row>
    <row r="5000" spans="1:31" x14ac:dyDescent="0.25">
      <c r="A5000">
        <v>1675481</v>
      </c>
      <c r="B5000">
        <v>1</v>
      </c>
      <c r="C5000" t="s">
        <v>80</v>
      </c>
      <c r="D5000" t="s">
        <v>101</v>
      </c>
      <c r="E5000" t="s">
        <v>146</v>
      </c>
      <c r="F5000" t="s">
        <v>14440</v>
      </c>
      <c r="G5000" t="s">
        <v>148</v>
      </c>
      <c r="H5000" t="s">
        <v>143</v>
      </c>
      <c r="I5000" t="s">
        <v>135</v>
      </c>
      <c r="J5000" t="s">
        <v>136</v>
      </c>
      <c r="K5000" t="s">
        <v>137</v>
      </c>
      <c r="L5000" t="s">
        <v>14441</v>
      </c>
      <c r="M5000" t="s">
        <v>14442</v>
      </c>
      <c r="N5000">
        <v>13.124166666000001</v>
      </c>
      <c r="O5000">
        <v>0</v>
      </c>
      <c r="P5000">
        <v>0</v>
      </c>
      <c r="Q5000">
        <v>2</v>
      </c>
      <c r="R5000">
        <v>0</v>
      </c>
      <c r="S5000">
        <v>2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22.299170892811372</v>
      </c>
      <c r="Z5000">
        <v>0</v>
      </c>
      <c r="AA5000">
        <v>21.044015050480816</v>
      </c>
      <c r="AB5000">
        <v>0</v>
      </c>
      <c r="AC5000">
        <v>0</v>
      </c>
      <c r="AD5000">
        <v>0</v>
      </c>
      <c r="AE5000">
        <v>43.343185943292184</v>
      </c>
    </row>
    <row r="5001" spans="1:31" x14ac:dyDescent="0.25">
      <c r="A5001">
        <v>1674920</v>
      </c>
      <c r="B5001">
        <v>1</v>
      </c>
      <c r="C5001" t="s">
        <v>80</v>
      </c>
      <c r="D5001" t="s">
        <v>83</v>
      </c>
      <c r="E5001" t="s">
        <v>146</v>
      </c>
      <c r="F5001" t="s">
        <v>14443</v>
      </c>
      <c r="G5001" t="s">
        <v>148</v>
      </c>
      <c r="H5001" t="s">
        <v>143</v>
      </c>
      <c r="I5001" t="s">
        <v>135</v>
      </c>
      <c r="J5001" t="s">
        <v>136</v>
      </c>
      <c r="K5001" t="s">
        <v>137</v>
      </c>
      <c r="L5001" t="s">
        <v>14444</v>
      </c>
      <c r="M5001" t="s">
        <v>14445</v>
      </c>
      <c r="N5001">
        <v>1.0238888880000001</v>
      </c>
      <c r="O5001">
        <v>0</v>
      </c>
      <c r="P5001">
        <v>7</v>
      </c>
      <c r="Q5001">
        <v>0</v>
      </c>
      <c r="R5001">
        <v>2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2.3599700173279694</v>
      </c>
      <c r="Y5001">
        <v>0</v>
      </c>
      <c r="Z5001">
        <v>0.87951143167454604</v>
      </c>
      <c r="AA5001">
        <v>0</v>
      </c>
      <c r="AB5001">
        <v>0</v>
      </c>
      <c r="AC5001">
        <v>0</v>
      </c>
      <c r="AD5001">
        <v>0</v>
      </c>
      <c r="AE5001">
        <v>3.2394814490025157</v>
      </c>
    </row>
    <row r="5002" spans="1:31" x14ac:dyDescent="0.25">
      <c r="A5002">
        <v>1674771</v>
      </c>
      <c r="B5002">
        <v>1</v>
      </c>
      <c r="C5002" t="s">
        <v>80</v>
      </c>
      <c r="D5002" t="s">
        <v>106</v>
      </c>
      <c r="E5002" t="s">
        <v>131</v>
      </c>
      <c r="F5002" t="s">
        <v>13334</v>
      </c>
      <c r="G5002" t="s">
        <v>161</v>
      </c>
      <c r="H5002" t="s">
        <v>134</v>
      </c>
      <c r="I5002" t="s">
        <v>135</v>
      </c>
      <c r="J5002" t="s">
        <v>136</v>
      </c>
      <c r="K5002" t="s">
        <v>137</v>
      </c>
      <c r="L5002" t="s">
        <v>14446</v>
      </c>
      <c r="M5002" t="s">
        <v>14447</v>
      </c>
      <c r="N5002">
        <v>2.3833333329999999</v>
      </c>
      <c r="O5002">
        <v>0</v>
      </c>
      <c r="P5002">
        <v>1233</v>
      </c>
      <c r="Q5002">
        <v>20</v>
      </c>
      <c r="R5002">
        <v>148</v>
      </c>
      <c r="S5002">
        <v>12</v>
      </c>
      <c r="T5002">
        <v>249</v>
      </c>
      <c r="U5002">
        <v>0</v>
      </c>
      <c r="V5002">
        <v>0</v>
      </c>
      <c r="W5002">
        <v>0</v>
      </c>
      <c r="X5002">
        <v>387.79002301407343</v>
      </c>
      <c r="Y5002">
        <v>29.871494151457942</v>
      </c>
      <c r="Z5002">
        <v>29.655842444041063</v>
      </c>
      <c r="AA5002">
        <v>136.71180527109354</v>
      </c>
      <c r="AB5002">
        <v>334.42810760480671</v>
      </c>
      <c r="AC5002">
        <v>0</v>
      </c>
      <c r="AD5002">
        <v>0</v>
      </c>
      <c r="AE5002">
        <v>918.45727248547269</v>
      </c>
    </row>
    <row r="5003" spans="1:31" x14ac:dyDescent="0.25">
      <c r="A5003">
        <v>1674591</v>
      </c>
      <c r="B5003">
        <v>1</v>
      </c>
      <c r="C5003" t="s">
        <v>80</v>
      </c>
      <c r="D5003" t="s">
        <v>90</v>
      </c>
      <c r="E5003" t="s">
        <v>151</v>
      </c>
      <c r="F5003" t="s">
        <v>13326</v>
      </c>
      <c r="G5003" t="s">
        <v>153</v>
      </c>
      <c r="H5003" t="s">
        <v>143</v>
      </c>
      <c r="I5003" t="s">
        <v>135</v>
      </c>
      <c r="J5003" t="s">
        <v>136</v>
      </c>
      <c r="K5003" t="s">
        <v>137</v>
      </c>
      <c r="L5003" t="s">
        <v>14448</v>
      </c>
      <c r="M5003" t="s">
        <v>14449</v>
      </c>
      <c r="N5003">
        <v>3.036944444</v>
      </c>
      <c r="O5003">
        <v>0</v>
      </c>
      <c r="P5003">
        <v>40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27.033125276627054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27.033125276627054</v>
      </c>
    </row>
    <row r="5004" spans="1:31" x14ac:dyDescent="0.25">
      <c r="A5004">
        <v>1674579</v>
      </c>
      <c r="B5004">
        <v>1</v>
      </c>
      <c r="C5004" t="s">
        <v>80</v>
      </c>
      <c r="D5004" t="s">
        <v>92</v>
      </c>
      <c r="E5004" t="s">
        <v>140</v>
      </c>
      <c r="F5004" t="s">
        <v>14450</v>
      </c>
      <c r="G5004" t="s">
        <v>197</v>
      </c>
      <c r="H5004" t="s">
        <v>143</v>
      </c>
      <c r="I5004" t="s">
        <v>135</v>
      </c>
      <c r="J5004" t="s">
        <v>136</v>
      </c>
      <c r="K5004" t="s">
        <v>137</v>
      </c>
      <c r="L5004" t="s">
        <v>14451</v>
      </c>
      <c r="M5004" t="s">
        <v>14452</v>
      </c>
      <c r="N5004">
        <v>2.3902777770000001</v>
      </c>
      <c r="O5004">
        <v>0</v>
      </c>
      <c r="P5004">
        <v>2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0.3095893994565167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0.3095893994565167</v>
      </c>
    </row>
    <row r="5005" spans="1:31" x14ac:dyDescent="0.25">
      <c r="A5005">
        <v>1674877</v>
      </c>
      <c r="B5005">
        <v>1</v>
      </c>
      <c r="C5005" t="s">
        <v>81</v>
      </c>
      <c r="D5005" t="s">
        <v>128</v>
      </c>
      <c r="E5005" t="s">
        <v>164</v>
      </c>
      <c r="F5005" t="s">
        <v>14453</v>
      </c>
      <c r="G5005" t="s">
        <v>161</v>
      </c>
      <c r="H5005" t="s">
        <v>134</v>
      </c>
      <c r="I5005" t="s">
        <v>135</v>
      </c>
      <c r="J5005" t="s">
        <v>136</v>
      </c>
      <c r="K5005" t="s">
        <v>137</v>
      </c>
      <c r="L5005" t="s">
        <v>14454</v>
      </c>
      <c r="M5005" t="s">
        <v>14455</v>
      </c>
      <c r="N5005">
        <v>0.34333333300000002</v>
      </c>
      <c r="O5005">
        <v>41</v>
      </c>
      <c r="P5005">
        <v>4423</v>
      </c>
      <c r="Q5005">
        <v>532</v>
      </c>
      <c r="R5005">
        <v>358</v>
      </c>
      <c r="S5005">
        <v>67</v>
      </c>
      <c r="T5005">
        <v>539</v>
      </c>
      <c r="U5005">
        <v>5</v>
      </c>
      <c r="V5005">
        <v>1</v>
      </c>
      <c r="W5005">
        <v>2.1788271023297767</v>
      </c>
      <c r="X5005">
        <v>202.80777386057142</v>
      </c>
      <c r="Y5005">
        <v>68.66587685030251</v>
      </c>
      <c r="Z5005">
        <v>26.086268610143335</v>
      </c>
      <c r="AA5005">
        <v>627.85090072105356</v>
      </c>
      <c r="AB5005">
        <v>107.57106914488145</v>
      </c>
      <c r="AC5005">
        <v>134.7479803756728</v>
      </c>
      <c r="AD5005">
        <v>2.1196088906993142</v>
      </c>
      <c r="AE5005">
        <v>1172.0283055556542</v>
      </c>
    </row>
    <row r="5006" spans="1:31" x14ac:dyDescent="0.25">
      <c r="A5006">
        <v>1675375</v>
      </c>
      <c r="B5006">
        <v>1</v>
      </c>
      <c r="C5006" t="s">
        <v>81</v>
      </c>
      <c r="D5006" t="s">
        <v>112</v>
      </c>
      <c r="E5006" t="s">
        <v>151</v>
      </c>
      <c r="F5006" t="s">
        <v>14456</v>
      </c>
      <c r="G5006" t="s">
        <v>559</v>
      </c>
      <c r="H5006" t="s">
        <v>143</v>
      </c>
      <c r="I5006" t="s">
        <v>135</v>
      </c>
      <c r="J5006" t="s">
        <v>136</v>
      </c>
      <c r="K5006" t="s">
        <v>137</v>
      </c>
      <c r="L5006" t="s">
        <v>14457</v>
      </c>
      <c r="M5006" t="s">
        <v>14458</v>
      </c>
      <c r="N5006">
        <v>1.3588888880000001</v>
      </c>
      <c r="O5006">
        <v>0</v>
      </c>
      <c r="P5006">
        <v>20</v>
      </c>
      <c r="Q5006">
        <v>0</v>
      </c>
      <c r="R5006">
        <v>1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7.2471307209374007</v>
      </c>
      <c r="Y5006">
        <v>0</v>
      </c>
      <c r="Z5006">
        <v>0</v>
      </c>
      <c r="AA5006">
        <v>0</v>
      </c>
      <c r="AB5006">
        <v>1.4166125732982251</v>
      </c>
      <c r="AC5006">
        <v>0</v>
      </c>
      <c r="AD5006">
        <v>0</v>
      </c>
      <c r="AE5006">
        <v>8.6637432942356263</v>
      </c>
    </row>
    <row r="5007" spans="1:31" x14ac:dyDescent="0.25">
      <c r="A5007">
        <v>1675026</v>
      </c>
      <c r="B5007">
        <v>1</v>
      </c>
      <c r="C5007" t="s">
        <v>80</v>
      </c>
      <c r="D5007" t="s">
        <v>110</v>
      </c>
      <c r="E5007" t="s">
        <v>151</v>
      </c>
      <c r="F5007" t="s">
        <v>14459</v>
      </c>
      <c r="G5007" t="s">
        <v>153</v>
      </c>
      <c r="H5007" t="s">
        <v>143</v>
      </c>
      <c r="I5007" t="s">
        <v>135</v>
      </c>
      <c r="J5007" t="s">
        <v>136</v>
      </c>
      <c r="K5007" t="s">
        <v>137</v>
      </c>
      <c r="L5007" t="s">
        <v>14460</v>
      </c>
      <c r="M5007" t="s">
        <v>14461</v>
      </c>
      <c r="N5007">
        <v>1.900555555</v>
      </c>
      <c r="O5007">
        <v>0</v>
      </c>
      <c r="P5007">
        <v>86</v>
      </c>
      <c r="Q5007">
        <v>0</v>
      </c>
      <c r="R5007">
        <v>0</v>
      </c>
      <c r="S5007">
        <v>0</v>
      </c>
      <c r="T5007">
        <v>13</v>
      </c>
      <c r="U5007">
        <v>0</v>
      </c>
      <c r="V5007">
        <v>0</v>
      </c>
      <c r="W5007">
        <v>0</v>
      </c>
      <c r="X5007">
        <v>71.285457402982047</v>
      </c>
      <c r="Y5007">
        <v>0</v>
      </c>
      <c r="Z5007">
        <v>0</v>
      </c>
      <c r="AA5007">
        <v>0</v>
      </c>
      <c r="AB5007">
        <v>20.215099519711753</v>
      </c>
      <c r="AC5007">
        <v>0</v>
      </c>
      <c r="AD5007">
        <v>0</v>
      </c>
      <c r="AE5007">
        <v>91.500556922693804</v>
      </c>
    </row>
    <row r="5008" spans="1:31" x14ac:dyDescent="0.25">
      <c r="A5008">
        <v>1674485</v>
      </c>
      <c r="B5008">
        <v>1</v>
      </c>
      <c r="C5008" t="s">
        <v>80</v>
      </c>
      <c r="D5008" t="s">
        <v>96</v>
      </c>
      <c r="E5008" t="s">
        <v>140</v>
      </c>
      <c r="F5008" t="s">
        <v>14462</v>
      </c>
      <c r="G5008" t="s">
        <v>197</v>
      </c>
      <c r="H5008" t="s">
        <v>143</v>
      </c>
      <c r="I5008" t="s">
        <v>135</v>
      </c>
      <c r="J5008" t="s">
        <v>136</v>
      </c>
      <c r="K5008" t="s">
        <v>137</v>
      </c>
      <c r="L5008" t="s">
        <v>14463</v>
      </c>
      <c r="M5008" t="s">
        <v>14464</v>
      </c>
      <c r="N5008">
        <v>0.91833333299999997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1</v>
      </c>
      <c r="U5008">
        <v>0</v>
      </c>
      <c r="V5008">
        <v>0</v>
      </c>
      <c r="W5008">
        <v>0</v>
      </c>
      <c r="X5008">
        <v>2.2696680970600005E-3</v>
      </c>
      <c r="Y5008">
        <v>0</v>
      </c>
      <c r="Z5008">
        <v>0</v>
      </c>
      <c r="AA5008">
        <v>0</v>
      </c>
      <c r="AB5008">
        <v>1.0845747584E-2</v>
      </c>
      <c r="AC5008">
        <v>0</v>
      </c>
      <c r="AD5008">
        <v>0</v>
      </c>
      <c r="AE5008">
        <v>1.3115415681060002E-2</v>
      </c>
    </row>
    <row r="5009" spans="1:31" x14ac:dyDescent="0.25">
      <c r="A5009">
        <v>1674983</v>
      </c>
      <c r="B5009">
        <v>1</v>
      </c>
      <c r="C5009" t="s">
        <v>80</v>
      </c>
      <c r="D5009" t="s">
        <v>97</v>
      </c>
      <c r="E5009" t="s">
        <v>151</v>
      </c>
      <c r="F5009" t="s">
        <v>1795</v>
      </c>
      <c r="G5009" t="s">
        <v>153</v>
      </c>
      <c r="H5009" t="s">
        <v>143</v>
      </c>
      <c r="I5009" t="s">
        <v>135</v>
      </c>
      <c r="J5009" t="s">
        <v>136</v>
      </c>
      <c r="K5009" t="s">
        <v>137</v>
      </c>
      <c r="L5009" t="s">
        <v>14465</v>
      </c>
      <c r="M5009" t="s">
        <v>14466</v>
      </c>
      <c r="N5009">
        <v>20.332222221999999</v>
      </c>
      <c r="O5009">
        <v>0</v>
      </c>
      <c r="P5009">
        <v>48</v>
      </c>
      <c r="Q5009">
        <v>0</v>
      </c>
      <c r="R5009">
        <v>1</v>
      </c>
      <c r="S5009">
        <v>0</v>
      </c>
      <c r="T5009">
        <v>2</v>
      </c>
      <c r="U5009">
        <v>0</v>
      </c>
      <c r="V5009">
        <v>0</v>
      </c>
      <c r="W5009">
        <v>0</v>
      </c>
      <c r="X5009">
        <v>658.44488427190367</v>
      </c>
      <c r="Y5009">
        <v>0</v>
      </c>
      <c r="Z5009">
        <v>1.7437581958206667E-2</v>
      </c>
      <c r="AA5009">
        <v>0</v>
      </c>
      <c r="AB5009">
        <v>1.774448093128056E-2</v>
      </c>
      <c r="AC5009">
        <v>0</v>
      </c>
      <c r="AD5009">
        <v>0</v>
      </c>
      <c r="AE5009">
        <v>658.48006633479315</v>
      </c>
    </row>
    <row r="5010" spans="1:31" x14ac:dyDescent="0.25">
      <c r="A5010">
        <v>1675175</v>
      </c>
      <c r="B5010">
        <v>1</v>
      </c>
      <c r="C5010" t="s">
        <v>81</v>
      </c>
      <c r="D5010" t="s">
        <v>113</v>
      </c>
      <c r="E5010" t="s">
        <v>131</v>
      </c>
      <c r="F5010" t="s">
        <v>13035</v>
      </c>
      <c r="G5010" t="s">
        <v>161</v>
      </c>
      <c r="H5010" t="s">
        <v>134</v>
      </c>
      <c r="I5010" t="s">
        <v>135</v>
      </c>
      <c r="J5010" t="s">
        <v>136</v>
      </c>
      <c r="K5010" t="s">
        <v>137</v>
      </c>
      <c r="L5010" t="s">
        <v>14467</v>
      </c>
      <c r="M5010" t="s">
        <v>14468</v>
      </c>
      <c r="N5010">
        <v>0.466388888</v>
      </c>
      <c r="O5010">
        <v>0</v>
      </c>
      <c r="P5010">
        <v>236</v>
      </c>
      <c r="Q5010">
        <v>96</v>
      </c>
      <c r="R5010">
        <v>183</v>
      </c>
      <c r="S5010">
        <v>8</v>
      </c>
      <c r="T5010">
        <v>14</v>
      </c>
      <c r="U5010">
        <v>1</v>
      </c>
      <c r="V5010">
        <v>0</v>
      </c>
      <c r="W5010">
        <v>0</v>
      </c>
      <c r="X5010">
        <v>17.073732497041384</v>
      </c>
      <c r="Y5010">
        <v>33.282542860263405</v>
      </c>
      <c r="Z5010">
        <v>47.173134918961203</v>
      </c>
      <c r="AA5010">
        <v>10.608824189573811</v>
      </c>
      <c r="AB5010">
        <v>2.2009212443547108</v>
      </c>
      <c r="AC5010">
        <v>1.3579996784033919</v>
      </c>
      <c r="AD5010">
        <v>0</v>
      </c>
      <c r="AE5010">
        <v>111.69715538859791</v>
      </c>
    </row>
    <row r="5011" spans="1:31" x14ac:dyDescent="0.25">
      <c r="A5011">
        <v>1675226</v>
      </c>
      <c r="B5011">
        <v>1</v>
      </c>
      <c r="C5011" t="s">
        <v>80</v>
      </c>
      <c r="D5011" t="s">
        <v>100</v>
      </c>
      <c r="E5011" t="s">
        <v>164</v>
      </c>
      <c r="F5011" t="s">
        <v>14469</v>
      </c>
      <c r="G5011" t="s">
        <v>161</v>
      </c>
      <c r="H5011" t="s">
        <v>134</v>
      </c>
      <c r="I5011" t="s">
        <v>135</v>
      </c>
      <c r="J5011" t="s">
        <v>136</v>
      </c>
      <c r="K5011" t="s">
        <v>137</v>
      </c>
      <c r="L5011" t="s">
        <v>14470</v>
      </c>
      <c r="M5011" t="s">
        <v>14471</v>
      </c>
      <c r="N5011">
        <v>0.509444444</v>
      </c>
      <c r="O5011">
        <v>1</v>
      </c>
      <c r="P5011">
        <v>2756</v>
      </c>
      <c r="Q5011">
        <v>1</v>
      </c>
      <c r="R5011">
        <v>47</v>
      </c>
      <c r="S5011">
        <v>6</v>
      </c>
      <c r="T5011">
        <v>242</v>
      </c>
      <c r="U5011">
        <v>1</v>
      </c>
      <c r="V5011">
        <v>0</v>
      </c>
      <c r="W5011">
        <v>3.8392719898986019</v>
      </c>
      <c r="X5011">
        <v>370.5538735901406</v>
      </c>
      <c r="Y5011">
        <v>2.8772036209887064</v>
      </c>
      <c r="Z5011">
        <v>6.6041901968907197</v>
      </c>
      <c r="AA5011">
        <v>19.70544682272072</v>
      </c>
      <c r="AB5011">
        <v>106.11482997026016</v>
      </c>
      <c r="AC5011">
        <v>6.6275889819938643</v>
      </c>
      <c r="AD5011">
        <v>0</v>
      </c>
      <c r="AE5011">
        <v>516.32240517289335</v>
      </c>
    </row>
    <row r="5012" spans="1:31" x14ac:dyDescent="0.25">
      <c r="A5012">
        <v>1674975</v>
      </c>
      <c r="B5012">
        <v>1</v>
      </c>
      <c r="C5012" t="s">
        <v>80</v>
      </c>
      <c r="D5012" t="s">
        <v>92</v>
      </c>
      <c r="E5012" t="s">
        <v>151</v>
      </c>
      <c r="F5012" t="s">
        <v>14472</v>
      </c>
      <c r="G5012" t="s">
        <v>222</v>
      </c>
      <c r="H5012" t="s">
        <v>143</v>
      </c>
      <c r="I5012" t="s">
        <v>135</v>
      </c>
      <c r="J5012" t="s">
        <v>136</v>
      </c>
      <c r="K5012" t="s">
        <v>137</v>
      </c>
      <c r="L5012" t="s">
        <v>14473</v>
      </c>
      <c r="M5012" t="s">
        <v>14474</v>
      </c>
      <c r="N5012">
        <v>3.7761111110000001</v>
      </c>
      <c r="O5012">
        <v>0</v>
      </c>
      <c r="P5012">
        <v>3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2.047092415833164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2.047092415833164</v>
      </c>
    </row>
    <row r="5013" spans="1:31" x14ac:dyDescent="0.25">
      <c r="A5013">
        <v>1674952</v>
      </c>
      <c r="B5013">
        <v>1</v>
      </c>
      <c r="C5013" t="s">
        <v>81</v>
      </c>
      <c r="D5013" t="s">
        <v>127</v>
      </c>
      <c r="E5013" t="s">
        <v>151</v>
      </c>
      <c r="F5013" t="s">
        <v>8325</v>
      </c>
      <c r="G5013" t="s">
        <v>153</v>
      </c>
      <c r="H5013" t="s">
        <v>143</v>
      </c>
      <c r="I5013" t="s">
        <v>135</v>
      </c>
      <c r="J5013" t="s">
        <v>136</v>
      </c>
      <c r="K5013" t="s">
        <v>137</v>
      </c>
      <c r="L5013" t="s">
        <v>14475</v>
      </c>
      <c r="M5013" t="s">
        <v>14476</v>
      </c>
      <c r="N5013">
        <v>1.557222222</v>
      </c>
      <c r="O5013">
        <v>0</v>
      </c>
      <c r="P5013">
        <v>41</v>
      </c>
      <c r="Q5013">
        <v>0</v>
      </c>
      <c r="R5013">
        <v>1</v>
      </c>
      <c r="S5013">
        <v>0</v>
      </c>
      <c r="T5013">
        <v>2</v>
      </c>
      <c r="U5013">
        <v>0</v>
      </c>
      <c r="V5013">
        <v>0</v>
      </c>
      <c r="W5013">
        <v>0</v>
      </c>
      <c r="X5013">
        <v>7.9787252792978336</v>
      </c>
      <c r="Y5013">
        <v>0</v>
      </c>
      <c r="Z5013">
        <v>2.2529776569444449E-4</v>
      </c>
      <c r="AA5013">
        <v>0</v>
      </c>
      <c r="AB5013">
        <v>0.26146065118836331</v>
      </c>
      <c r="AC5013">
        <v>0</v>
      </c>
      <c r="AD5013">
        <v>0</v>
      </c>
      <c r="AE5013">
        <v>8.240411228251892</v>
      </c>
    </row>
    <row r="5014" spans="1:31" x14ac:dyDescent="0.25">
      <c r="A5014">
        <v>1675021</v>
      </c>
      <c r="B5014">
        <v>1</v>
      </c>
      <c r="C5014" t="s">
        <v>81</v>
      </c>
      <c r="D5014" t="s">
        <v>123</v>
      </c>
      <c r="E5014" t="s">
        <v>146</v>
      </c>
      <c r="F5014" t="s">
        <v>5234</v>
      </c>
      <c r="G5014" t="s">
        <v>263</v>
      </c>
      <c r="H5014" t="s">
        <v>143</v>
      </c>
      <c r="I5014" t="s">
        <v>135</v>
      </c>
      <c r="J5014" t="s">
        <v>136</v>
      </c>
      <c r="K5014" t="s">
        <v>137</v>
      </c>
      <c r="L5014" t="s">
        <v>14477</v>
      </c>
      <c r="M5014" t="s">
        <v>14478</v>
      </c>
      <c r="N5014">
        <v>1.6825000000000001</v>
      </c>
      <c r="O5014">
        <v>0</v>
      </c>
      <c r="P5014">
        <v>749</v>
      </c>
      <c r="Q5014">
        <v>0</v>
      </c>
      <c r="R5014">
        <v>0</v>
      </c>
      <c r="S5014">
        <v>1</v>
      </c>
      <c r="T5014">
        <v>136</v>
      </c>
      <c r="U5014">
        <v>0</v>
      </c>
      <c r="V5014">
        <v>1</v>
      </c>
      <c r="W5014">
        <v>0</v>
      </c>
      <c r="X5014">
        <v>342.49327425360383</v>
      </c>
      <c r="Y5014">
        <v>0</v>
      </c>
      <c r="Z5014">
        <v>0</v>
      </c>
      <c r="AA5014">
        <v>0</v>
      </c>
      <c r="AB5014">
        <v>133.7901496062785</v>
      </c>
      <c r="AC5014">
        <v>0</v>
      </c>
      <c r="AD5014">
        <v>11.54158695033234</v>
      </c>
      <c r="AE5014">
        <v>487.82501081021462</v>
      </c>
    </row>
    <row r="5015" spans="1:31" x14ac:dyDescent="0.25">
      <c r="A5015">
        <v>1674998</v>
      </c>
      <c r="B5015">
        <v>1</v>
      </c>
      <c r="C5015" t="s">
        <v>80</v>
      </c>
      <c r="D5015" t="s">
        <v>84</v>
      </c>
      <c r="E5015" t="s">
        <v>140</v>
      </c>
      <c r="F5015" t="s">
        <v>14479</v>
      </c>
      <c r="G5015" t="s">
        <v>209</v>
      </c>
      <c r="H5015" t="s">
        <v>143</v>
      </c>
      <c r="I5015" t="s">
        <v>135</v>
      </c>
      <c r="J5015" t="s">
        <v>136</v>
      </c>
      <c r="K5015" t="s">
        <v>137</v>
      </c>
      <c r="L5015" t="s">
        <v>14480</v>
      </c>
      <c r="M5015" t="s">
        <v>14481</v>
      </c>
      <c r="N5015">
        <v>6.3461111109999999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2.6474749480031026</v>
      </c>
      <c r="AC5015">
        <v>0</v>
      </c>
      <c r="AD5015">
        <v>0</v>
      </c>
      <c r="AE5015">
        <v>2.6474749480031026</v>
      </c>
    </row>
    <row r="5016" spans="1:31" x14ac:dyDescent="0.25">
      <c r="A5016">
        <v>1674480</v>
      </c>
      <c r="B5016">
        <v>1</v>
      </c>
      <c r="C5016" t="s">
        <v>80</v>
      </c>
      <c r="D5016" t="s">
        <v>99</v>
      </c>
      <c r="E5016" t="s">
        <v>164</v>
      </c>
      <c r="F5016" t="s">
        <v>13506</v>
      </c>
      <c r="G5016" t="s">
        <v>161</v>
      </c>
      <c r="H5016" t="s">
        <v>134</v>
      </c>
      <c r="I5016" t="s">
        <v>135</v>
      </c>
      <c r="J5016" t="s">
        <v>136</v>
      </c>
      <c r="K5016" t="s">
        <v>137</v>
      </c>
      <c r="L5016" t="s">
        <v>14482</v>
      </c>
      <c r="M5016" t="s">
        <v>14483</v>
      </c>
      <c r="N5016">
        <v>1.112777777</v>
      </c>
      <c r="O5016">
        <v>3</v>
      </c>
      <c r="P5016">
        <v>1522</v>
      </c>
      <c r="Q5016">
        <v>1</v>
      </c>
      <c r="R5016">
        <v>25</v>
      </c>
      <c r="S5016">
        <v>8</v>
      </c>
      <c r="T5016">
        <v>132</v>
      </c>
      <c r="U5016">
        <v>0</v>
      </c>
      <c r="V5016">
        <v>2</v>
      </c>
      <c r="W5016">
        <v>2.8126927101321901</v>
      </c>
      <c r="X5016">
        <v>293.48280593352638</v>
      </c>
      <c r="Y5016">
        <v>0.28771206325066667</v>
      </c>
      <c r="Z5016">
        <v>5.7316235285113333</v>
      </c>
      <c r="AA5016">
        <v>15.46944609075894</v>
      </c>
      <c r="AB5016">
        <v>112.02355502092732</v>
      </c>
      <c r="AC5016">
        <v>0</v>
      </c>
      <c r="AD5016">
        <v>5.7234281148665547</v>
      </c>
      <c r="AE5016">
        <v>435.53126346197337</v>
      </c>
    </row>
    <row r="5017" spans="1:31" x14ac:dyDescent="0.25">
      <c r="A5017">
        <v>1675167</v>
      </c>
      <c r="B5017">
        <v>1</v>
      </c>
      <c r="C5017" t="s">
        <v>81</v>
      </c>
      <c r="D5017" t="s">
        <v>122</v>
      </c>
      <c r="E5017" t="s">
        <v>151</v>
      </c>
      <c r="F5017" t="s">
        <v>14484</v>
      </c>
      <c r="G5017" t="s">
        <v>153</v>
      </c>
      <c r="H5017" t="s">
        <v>143</v>
      </c>
      <c r="I5017" t="s">
        <v>135</v>
      </c>
      <c r="J5017" t="s">
        <v>136</v>
      </c>
      <c r="K5017" t="s">
        <v>137</v>
      </c>
      <c r="L5017" t="s">
        <v>14485</v>
      </c>
      <c r="M5017" t="s">
        <v>14486</v>
      </c>
      <c r="N5017">
        <v>1.213055555</v>
      </c>
      <c r="O5017">
        <v>0</v>
      </c>
      <c r="P5017">
        <v>177</v>
      </c>
      <c r="Q5017">
        <v>0</v>
      </c>
      <c r="R5017">
        <v>0</v>
      </c>
      <c r="S5017">
        <v>0</v>
      </c>
      <c r="T5017">
        <v>25</v>
      </c>
      <c r="U5017">
        <v>0</v>
      </c>
      <c r="V5017">
        <v>0</v>
      </c>
      <c r="W5017">
        <v>0</v>
      </c>
      <c r="X5017">
        <v>55.721314941641637</v>
      </c>
      <c r="Y5017">
        <v>0</v>
      </c>
      <c r="Z5017">
        <v>0</v>
      </c>
      <c r="AA5017">
        <v>0</v>
      </c>
      <c r="AB5017">
        <v>22.129887220966637</v>
      </c>
      <c r="AC5017">
        <v>0</v>
      </c>
      <c r="AD5017">
        <v>0</v>
      </c>
      <c r="AE5017">
        <v>77.851202162608274</v>
      </c>
    </row>
    <row r="5018" spans="1:31" x14ac:dyDescent="0.25">
      <c r="A5018">
        <v>1675190</v>
      </c>
      <c r="B5018">
        <v>1</v>
      </c>
      <c r="C5018" t="s">
        <v>80</v>
      </c>
      <c r="D5018" t="s">
        <v>103</v>
      </c>
      <c r="E5018" t="s">
        <v>151</v>
      </c>
      <c r="F5018" t="s">
        <v>14487</v>
      </c>
      <c r="G5018" t="s">
        <v>153</v>
      </c>
      <c r="H5018" t="s">
        <v>143</v>
      </c>
      <c r="I5018" t="s">
        <v>135</v>
      </c>
      <c r="J5018" t="s">
        <v>136</v>
      </c>
      <c r="K5018" t="s">
        <v>137</v>
      </c>
      <c r="L5018" t="s">
        <v>14488</v>
      </c>
      <c r="M5018" t="s">
        <v>14489</v>
      </c>
      <c r="N5018">
        <v>1.1927777770000001</v>
      </c>
      <c r="O5018">
        <v>0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8.8601359301733337E-2</v>
      </c>
      <c r="AA5018">
        <v>0</v>
      </c>
      <c r="AB5018">
        <v>0</v>
      </c>
      <c r="AC5018">
        <v>0</v>
      </c>
      <c r="AD5018">
        <v>0</v>
      </c>
      <c r="AE5018">
        <v>8.8601359301733337E-2</v>
      </c>
    </row>
    <row r="5019" spans="1:31" x14ac:dyDescent="0.25">
      <c r="A5019">
        <v>1675052</v>
      </c>
      <c r="B5019">
        <v>1</v>
      </c>
      <c r="C5019" t="s">
        <v>80</v>
      </c>
      <c r="D5019" t="s">
        <v>100</v>
      </c>
      <c r="E5019" t="s">
        <v>131</v>
      </c>
      <c r="F5019" t="s">
        <v>6178</v>
      </c>
      <c r="G5019" t="s">
        <v>566</v>
      </c>
      <c r="H5019" t="s">
        <v>134</v>
      </c>
      <c r="I5019" t="s">
        <v>135</v>
      </c>
      <c r="J5019" t="s">
        <v>136</v>
      </c>
      <c r="K5019" t="s">
        <v>137</v>
      </c>
      <c r="L5019" t="s">
        <v>14490</v>
      </c>
      <c r="M5019" t="s">
        <v>13879</v>
      </c>
      <c r="N5019">
        <v>2.261111111</v>
      </c>
      <c r="O5019">
        <v>0</v>
      </c>
      <c r="P5019">
        <v>3</v>
      </c>
      <c r="Q5019">
        <v>58</v>
      </c>
      <c r="R5019">
        <v>75</v>
      </c>
      <c r="S5019">
        <v>2</v>
      </c>
      <c r="T5019">
        <v>4</v>
      </c>
      <c r="U5019">
        <v>0</v>
      </c>
      <c r="V5019">
        <v>0</v>
      </c>
      <c r="W5019">
        <v>0</v>
      </c>
      <c r="X5019">
        <v>1.1251442218201777</v>
      </c>
      <c r="Y5019">
        <v>404.36115738417317</v>
      </c>
      <c r="Z5019">
        <v>198.43764758058182</v>
      </c>
      <c r="AA5019">
        <v>54.43488374286418</v>
      </c>
      <c r="AB5019">
        <v>4.9614350233534443</v>
      </c>
      <c r="AC5019">
        <v>0</v>
      </c>
      <c r="AD5019">
        <v>0</v>
      </c>
      <c r="AE5019">
        <v>663.32026795279273</v>
      </c>
    </row>
    <row r="5020" spans="1:31" x14ac:dyDescent="0.25">
      <c r="A5020">
        <v>1674649</v>
      </c>
      <c r="B5020">
        <v>1</v>
      </c>
      <c r="C5020" t="s">
        <v>80</v>
      </c>
      <c r="D5020" t="s">
        <v>86</v>
      </c>
      <c r="E5020" t="s">
        <v>151</v>
      </c>
      <c r="F5020" t="s">
        <v>14491</v>
      </c>
      <c r="G5020" t="s">
        <v>222</v>
      </c>
      <c r="H5020" t="s">
        <v>143</v>
      </c>
      <c r="I5020" t="s">
        <v>135</v>
      </c>
      <c r="J5020" t="s">
        <v>136</v>
      </c>
      <c r="K5020" t="s">
        <v>137</v>
      </c>
      <c r="L5020" t="s">
        <v>14492</v>
      </c>
      <c r="M5020" t="s">
        <v>14493</v>
      </c>
      <c r="N5020">
        <v>2.0208333330000001</v>
      </c>
      <c r="O5020">
        <v>0</v>
      </c>
      <c r="P5020">
        <v>173</v>
      </c>
      <c r="Q5020">
        <v>0</v>
      </c>
      <c r="R5020">
        <v>0</v>
      </c>
      <c r="S5020">
        <v>0</v>
      </c>
      <c r="T5020">
        <v>14</v>
      </c>
      <c r="U5020">
        <v>0</v>
      </c>
      <c r="V5020">
        <v>0</v>
      </c>
      <c r="W5020">
        <v>0</v>
      </c>
      <c r="X5020">
        <v>100.63131056779216</v>
      </c>
      <c r="Y5020">
        <v>0</v>
      </c>
      <c r="Z5020">
        <v>0</v>
      </c>
      <c r="AA5020">
        <v>0</v>
      </c>
      <c r="AB5020">
        <v>40.668092893512089</v>
      </c>
      <c r="AC5020">
        <v>0</v>
      </c>
      <c r="AD5020">
        <v>0</v>
      </c>
      <c r="AE5020">
        <v>141.29940346130425</v>
      </c>
    </row>
    <row r="5021" spans="1:31" x14ac:dyDescent="0.25">
      <c r="A5021">
        <v>1675290</v>
      </c>
      <c r="B5021">
        <v>1</v>
      </c>
      <c r="C5021" t="s">
        <v>80</v>
      </c>
      <c r="D5021" t="s">
        <v>107</v>
      </c>
      <c r="E5021" t="s">
        <v>151</v>
      </c>
      <c r="F5021" t="s">
        <v>14494</v>
      </c>
      <c r="G5021" t="s">
        <v>526</v>
      </c>
      <c r="H5021" t="s">
        <v>143</v>
      </c>
      <c r="I5021" t="s">
        <v>135</v>
      </c>
      <c r="J5021" t="s">
        <v>136</v>
      </c>
      <c r="K5021" t="s">
        <v>137</v>
      </c>
      <c r="L5021" t="s">
        <v>14495</v>
      </c>
      <c r="M5021" t="s">
        <v>14496</v>
      </c>
      <c r="N5021">
        <v>2.2233333329999998</v>
      </c>
      <c r="O5021">
        <v>0</v>
      </c>
      <c r="P5021">
        <v>2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1.5417888712498611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1.5417888712498611</v>
      </c>
    </row>
    <row r="5022" spans="1:31" x14ac:dyDescent="0.25">
      <c r="A5022">
        <v>1674852</v>
      </c>
      <c r="B5022">
        <v>1</v>
      </c>
      <c r="C5022" t="s">
        <v>80</v>
      </c>
      <c r="D5022" t="s">
        <v>110</v>
      </c>
      <c r="E5022" t="s">
        <v>151</v>
      </c>
      <c r="F5022" t="s">
        <v>13409</v>
      </c>
      <c r="G5022" t="s">
        <v>153</v>
      </c>
      <c r="H5022" t="s">
        <v>143</v>
      </c>
      <c r="I5022" t="s">
        <v>135</v>
      </c>
      <c r="J5022" t="s">
        <v>136</v>
      </c>
      <c r="K5022" t="s">
        <v>137</v>
      </c>
      <c r="L5022" t="s">
        <v>14497</v>
      </c>
      <c r="M5022" t="s">
        <v>14498</v>
      </c>
      <c r="N5022">
        <v>4.193888888</v>
      </c>
      <c r="O5022">
        <v>0</v>
      </c>
      <c r="P5022">
        <v>226</v>
      </c>
      <c r="Q5022">
        <v>0</v>
      </c>
      <c r="R5022">
        <v>0</v>
      </c>
      <c r="S5022">
        <v>0</v>
      </c>
      <c r="T5022">
        <v>25</v>
      </c>
      <c r="U5022">
        <v>0</v>
      </c>
      <c r="V5022">
        <v>0</v>
      </c>
      <c r="W5022">
        <v>0</v>
      </c>
      <c r="X5022">
        <v>397.36160224193594</v>
      </c>
      <c r="Y5022">
        <v>0</v>
      </c>
      <c r="Z5022">
        <v>0</v>
      </c>
      <c r="AA5022">
        <v>0</v>
      </c>
      <c r="AB5022">
        <v>86.678003618860174</v>
      </c>
      <c r="AC5022">
        <v>0</v>
      </c>
      <c r="AD5022">
        <v>0</v>
      </c>
      <c r="AE5022">
        <v>484.03960586079609</v>
      </c>
    </row>
    <row r="5023" spans="1:31" x14ac:dyDescent="0.25">
      <c r="A5023">
        <v>1674603</v>
      </c>
      <c r="B5023">
        <v>1</v>
      </c>
      <c r="C5023" t="s">
        <v>81</v>
      </c>
      <c r="D5023" t="s">
        <v>127</v>
      </c>
      <c r="E5023" t="s">
        <v>140</v>
      </c>
      <c r="F5023" t="s">
        <v>14499</v>
      </c>
      <c r="G5023" t="s">
        <v>148</v>
      </c>
      <c r="H5023" t="s">
        <v>143</v>
      </c>
      <c r="I5023" t="s">
        <v>135</v>
      </c>
      <c r="J5023" t="s">
        <v>136</v>
      </c>
      <c r="K5023" t="s">
        <v>137</v>
      </c>
      <c r="L5023" t="s">
        <v>14500</v>
      </c>
      <c r="M5023" t="s">
        <v>14501</v>
      </c>
      <c r="N5023">
        <v>1.843611111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1.5982929249875001E-3</v>
      </c>
      <c r="AC5023">
        <v>0</v>
      </c>
      <c r="AD5023">
        <v>0</v>
      </c>
      <c r="AE5023">
        <v>1.5982929249875001E-3</v>
      </c>
    </row>
    <row r="5024" spans="1:31" x14ac:dyDescent="0.25">
      <c r="A5024">
        <v>1675244</v>
      </c>
      <c r="B5024">
        <v>1</v>
      </c>
      <c r="C5024" t="s">
        <v>81</v>
      </c>
      <c r="D5024" t="s">
        <v>112</v>
      </c>
      <c r="E5024" t="s">
        <v>164</v>
      </c>
      <c r="F5024" t="s">
        <v>14502</v>
      </c>
      <c r="G5024" t="s">
        <v>161</v>
      </c>
      <c r="H5024" t="s">
        <v>134</v>
      </c>
      <c r="I5024" t="s">
        <v>135</v>
      </c>
      <c r="J5024" t="s">
        <v>136</v>
      </c>
      <c r="K5024" t="s">
        <v>137</v>
      </c>
      <c r="L5024" t="s">
        <v>14503</v>
      </c>
      <c r="M5024" t="s">
        <v>14504</v>
      </c>
      <c r="N5024">
        <v>5.2641666660000004</v>
      </c>
      <c r="O5024">
        <v>4</v>
      </c>
      <c r="P5024">
        <v>1641</v>
      </c>
      <c r="Q5024">
        <v>95</v>
      </c>
      <c r="R5024">
        <v>321</v>
      </c>
      <c r="S5024">
        <v>38</v>
      </c>
      <c r="T5024">
        <v>121</v>
      </c>
      <c r="U5024">
        <v>10</v>
      </c>
      <c r="V5024">
        <v>2</v>
      </c>
      <c r="W5024">
        <v>45.345835309364006</v>
      </c>
      <c r="X5024">
        <v>1032.8491988991148</v>
      </c>
      <c r="Y5024">
        <v>1033.3248868138728</v>
      </c>
      <c r="Z5024">
        <v>235.02266144840704</v>
      </c>
      <c r="AA5024">
        <v>570.89740501599147</v>
      </c>
      <c r="AB5024">
        <v>148.15434562801323</v>
      </c>
      <c r="AC5024">
        <v>2405.9208639563158</v>
      </c>
      <c r="AD5024">
        <v>12.403015382023005</v>
      </c>
      <c r="AE5024">
        <v>5483.9182124531026</v>
      </c>
    </row>
    <row r="5025" spans="1:31" x14ac:dyDescent="0.25">
      <c r="A5025">
        <v>1675393</v>
      </c>
      <c r="B5025">
        <v>1</v>
      </c>
      <c r="C5025" t="s">
        <v>81</v>
      </c>
      <c r="D5025" t="s">
        <v>118</v>
      </c>
      <c r="E5025" t="s">
        <v>159</v>
      </c>
      <c r="F5025" t="s">
        <v>2349</v>
      </c>
      <c r="G5025" t="s">
        <v>596</v>
      </c>
      <c r="H5025" t="s">
        <v>134</v>
      </c>
      <c r="I5025" t="s">
        <v>135</v>
      </c>
      <c r="J5025" t="s">
        <v>136</v>
      </c>
      <c r="K5025" t="s">
        <v>137</v>
      </c>
      <c r="L5025" t="s">
        <v>14505</v>
      </c>
      <c r="M5025" t="s">
        <v>14506</v>
      </c>
      <c r="N5025">
        <v>1.221666666</v>
      </c>
      <c r="O5025">
        <v>1</v>
      </c>
      <c r="P5025">
        <v>219</v>
      </c>
      <c r="Q5025">
        <v>20</v>
      </c>
      <c r="R5025">
        <v>7</v>
      </c>
      <c r="S5025">
        <v>2</v>
      </c>
      <c r="T5025">
        <v>8</v>
      </c>
      <c r="U5025">
        <v>0</v>
      </c>
      <c r="V5025">
        <v>0</v>
      </c>
      <c r="W5025">
        <v>6.1695803004808897E-2</v>
      </c>
      <c r="X5025">
        <v>13.99403082732759</v>
      </c>
      <c r="Y5025">
        <v>14.926166534299536</v>
      </c>
      <c r="Z5025">
        <v>0.91337098962395513</v>
      </c>
      <c r="AA5025">
        <v>5.8913579565676955</v>
      </c>
      <c r="AB5025">
        <v>3.0130233198475715</v>
      </c>
      <c r="AC5025">
        <v>0</v>
      </c>
      <c r="AD5025">
        <v>0</v>
      </c>
      <c r="AE5025">
        <v>38.799645430671156</v>
      </c>
    </row>
    <row r="5026" spans="1:31" x14ac:dyDescent="0.25">
      <c r="A5026">
        <v>1674557</v>
      </c>
      <c r="B5026">
        <v>1</v>
      </c>
      <c r="C5026" t="s">
        <v>80</v>
      </c>
      <c r="D5026" t="s">
        <v>86</v>
      </c>
      <c r="E5026" t="s">
        <v>151</v>
      </c>
      <c r="F5026" t="s">
        <v>14507</v>
      </c>
      <c r="G5026" t="s">
        <v>526</v>
      </c>
      <c r="H5026" t="s">
        <v>143</v>
      </c>
      <c r="I5026" t="s">
        <v>135</v>
      </c>
      <c r="J5026" t="s">
        <v>136</v>
      </c>
      <c r="K5026" t="s">
        <v>137</v>
      </c>
      <c r="L5026" t="s">
        <v>14508</v>
      </c>
      <c r="M5026" t="s">
        <v>14509</v>
      </c>
      <c r="N5026">
        <v>1.6133333329999999</v>
      </c>
      <c r="O5026">
        <v>0</v>
      </c>
      <c r="P5026">
        <v>24</v>
      </c>
      <c r="Q5026">
        <v>0</v>
      </c>
      <c r="R5026">
        <v>0</v>
      </c>
      <c r="S5026">
        <v>0</v>
      </c>
      <c r="T5026">
        <v>1</v>
      </c>
      <c r="U5026">
        <v>0</v>
      </c>
      <c r="V5026">
        <v>0</v>
      </c>
      <c r="W5026">
        <v>0</v>
      </c>
      <c r="X5026">
        <v>10.589117080451889</v>
      </c>
      <c r="Y5026">
        <v>0</v>
      </c>
      <c r="Z5026">
        <v>0</v>
      </c>
      <c r="AA5026">
        <v>0</v>
      </c>
      <c r="AB5026">
        <v>0.94650030658405326</v>
      </c>
      <c r="AC5026">
        <v>0</v>
      </c>
      <c r="AD5026">
        <v>0</v>
      </c>
      <c r="AE5026">
        <v>11.535617387035941</v>
      </c>
    </row>
    <row r="5027" spans="1:31" x14ac:dyDescent="0.25">
      <c r="A5027">
        <v>1675198</v>
      </c>
      <c r="B5027">
        <v>1</v>
      </c>
      <c r="C5027" t="s">
        <v>80</v>
      </c>
      <c r="D5027" t="s">
        <v>91</v>
      </c>
      <c r="E5027" t="s">
        <v>151</v>
      </c>
      <c r="F5027" t="s">
        <v>14510</v>
      </c>
      <c r="G5027" t="s">
        <v>153</v>
      </c>
      <c r="H5027" t="s">
        <v>143</v>
      </c>
      <c r="I5027" t="s">
        <v>135</v>
      </c>
      <c r="J5027" t="s">
        <v>136</v>
      </c>
      <c r="K5027" t="s">
        <v>137</v>
      </c>
      <c r="L5027" t="s">
        <v>14511</v>
      </c>
      <c r="M5027" t="s">
        <v>14512</v>
      </c>
      <c r="N5027">
        <v>7.0961111109999999</v>
      </c>
      <c r="O5027">
        <v>0</v>
      </c>
      <c r="P5027">
        <v>0</v>
      </c>
      <c r="Q5027">
        <v>0</v>
      </c>
      <c r="R5027">
        <v>3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4.6477355500286963</v>
      </c>
      <c r="AA5027">
        <v>0</v>
      </c>
      <c r="AB5027">
        <v>0</v>
      </c>
      <c r="AC5027">
        <v>0</v>
      </c>
      <c r="AD5027">
        <v>0</v>
      </c>
      <c r="AE5027">
        <v>4.6477355500286963</v>
      </c>
    </row>
    <row r="5028" spans="1:31" x14ac:dyDescent="0.25">
      <c r="A5028">
        <v>1675347</v>
      </c>
      <c r="B5028">
        <v>1</v>
      </c>
      <c r="C5028" t="s">
        <v>81</v>
      </c>
      <c r="D5028" t="s">
        <v>118</v>
      </c>
      <c r="E5028" t="s">
        <v>159</v>
      </c>
      <c r="F5028" t="s">
        <v>14513</v>
      </c>
      <c r="G5028" t="s">
        <v>161</v>
      </c>
      <c r="H5028" t="s">
        <v>134</v>
      </c>
      <c r="I5028" t="s">
        <v>173</v>
      </c>
      <c r="J5028" t="s">
        <v>136</v>
      </c>
      <c r="K5028" t="s">
        <v>137</v>
      </c>
      <c r="L5028" t="s">
        <v>14514</v>
      </c>
      <c r="M5028" t="s">
        <v>14515</v>
      </c>
      <c r="N5028">
        <v>2.2777776999999999E-2</v>
      </c>
      <c r="O5028">
        <v>2</v>
      </c>
      <c r="P5028">
        <v>1393</v>
      </c>
      <c r="Q5028">
        <v>168</v>
      </c>
      <c r="R5028">
        <v>167</v>
      </c>
      <c r="S5028">
        <v>25</v>
      </c>
      <c r="T5028">
        <v>127</v>
      </c>
      <c r="U5028">
        <v>1</v>
      </c>
      <c r="V5028">
        <v>0</v>
      </c>
      <c r="W5028">
        <v>8.371799436013334E-3</v>
      </c>
      <c r="X5028">
        <v>3.4891859309348803</v>
      </c>
      <c r="Y5028">
        <v>3.7977445867904756</v>
      </c>
      <c r="Z5028">
        <v>0.66428383301517635</v>
      </c>
      <c r="AA5028">
        <v>1.7957343985771408</v>
      </c>
      <c r="AB5028">
        <v>0.63677731296434015</v>
      </c>
      <c r="AC5028">
        <v>1.0210688106666669E-2</v>
      </c>
      <c r="AD5028">
        <v>0</v>
      </c>
      <c r="AE5028">
        <v>10.402308549824692</v>
      </c>
    </row>
    <row r="5029" spans="1:31" x14ac:dyDescent="0.25">
      <c r="A5029">
        <v>1674365</v>
      </c>
      <c r="B5029">
        <v>1</v>
      </c>
      <c r="C5029" t="s">
        <v>80</v>
      </c>
      <c r="D5029" t="s">
        <v>96</v>
      </c>
      <c r="E5029" t="s">
        <v>140</v>
      </c>
      <c r="F5029" t="s">
        <v>14516</v>
      </c>
      <c r="G5029" t="s">
        <v>197</v>
      </c>
      <c r="H5029" t="s">
        <v>143</v>
      </c>
      <c r="I5029" t="s">
        <v>135</v>
      </c>
      <c r="J5029" t="s">
        <v>136</v>
      </c>
      <c r="K5029" t="s">
        <v>137</v>
      </c>
      <c r="L5029" t="s">
        <v>14517</v>
      </c>
      <c r="M5029" t="s">
        <v>14518</v>
      </c>
      <c r="N5029">
        <v>2.227777777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0.11601779964242666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0.11601779964242666</v>
      </c>
    </row>
    <row r="5030" spans="1:31" x14ac:dyDescent="0.25">
      <c r="A5030">
        <v>1675447</v>
      </c>
      <c r="B5030">
        <v>1</v>
      </c>
      <c r="C5030" t="s">
        <v>81</v>
      </c>
      <c r="D5030" t="s">
        <v>118</v>
      </c>
      <c r="E5030" t="s">
        <v>159</v>
      </c>
      <c r="F5030" t="s">
        <v>14519</v>
      </c>
      <c r="G5030" t="s">
        <v>596</v>
      </c>
      <c r="H5030" t="s">
        <v>134</v>
      </c>
      <c r="I5030" t="s">
        <v>135</v>
      </c>
      <c r="J5030" t="s">
        <v>136</v>
      </c>
      <c r="K5030" t="s">
        <v>137</v>
      </c>
      <c r="L5030" t="s">
        <v>14520</v>
      </c>
      <c r="M5030" t="s">
        <v>14521</v>
      </c>
      <c r="N5030">
        <v>5.733333333</v>
      </c>
      <c r="O5030">
        <v>0</v>
      </c>
      <c r="P5030">
        <v>16</v>
      </c>
      <c r="Q5030">
        <v>0</v>
      </c>
      <c r="R5030">
        <v>20</v>
      </c>
      <c r="S5030">
        <v>0</v>
      </c>
      <c r="T5030">
        <v>7</v>
      </c>
      <c r="U5030">
        <v>0</v>
      </c>
      <c r="V5030">
        <v>0</v>
      </c>
      <c r="W5030">
        <v>0</v>
      </c>
      <c r="X5030">
        <v>13.024242238946309</v>
      </c>
      <c r="Y5030">
        <v>0</v>
      </c>
      <c r="Z5030">
        <v>6.9423907128618696</v>
      </c>
      <c r="AA5030">
        <v>0</v>
      </c>
      <c r="AB5030">
        <v>11.168657873068</v>
      </c>
      <c r="AC5030">
        <v>0</v>
      </c>
      <c r="AD5030">
        <v>0</v>
      </c>
      <c r="AE5030">
        <v>31.135290824876179</v>
      </c>
    </row>
    <row r="5031" spans="1:31" x14ac:dyDescent="0.25">
      <c r="A5031">
        <v>1675390</v>
      </c>
      <c r="B5031">
        <v>1</v>
      </c>
      <c r="C5031" t="s">
        <v>80</v>
      </c>
      <c r="D5031" t="s">
        <v>92</v>
      </c>
      <c r="E5031" t="s">
        <v>159</v>
      </c>
      <c r="F5031" t="s">
        <v>14522</v>
      </c>
      <c r="G5031" t="s">
        <v>596</v>
      </c>
      <c r="H5031" t="s">
        <v>134</v>
      </c>
      <c r="I5031" t="s">
        <v>135</v>
      </c>
      <c r="J5031" t="s">
        <v>136</v>
      </c>
      <c r="K5031" t="s">
        <v>137</v>
      </c>
      <c r="L5031" t="s">
        <v>14523</v>
      </c>
      <c r="M5031" t="s">
        <v>14524</v>
      </c>
      <c r="N5031">
        <v>7.7038888879999998</v>
      </c>
      <c r="O5031">
        <v>0</v>
      </c>
      <c r="P5031">
        <v>43</v>
      </c>
      <c r="Q5031">
        <v>0</v>
      </c>
      <c r="R5031">
        <v>8</v>
      </c>
      <c r="S5031">
        <v>0</v>
      </c>
      <c r="T5031">
        <v>9</v>
      </c>
      <c r="U5031">
        <v>0</v>
      </c>
      <c r="V5031">
        <v>0</v>
      </c>
      <c r="W5031">
        <v>0</v>
      </c>
      <c r="X5031">
        <v>144.84669361295238</v>
      </c>
      <c r="Y5031">
        <v>0</v>
      </c>
      <c r="Z5031">
        <v>0.84264550124095627</v>
      </c>
      <c r="AA5031">
        <v>0</v>
      </c>
      <c r="AB5031">
        <v>20.948286137262006</v>
      </c>
      <c r="AC5031">
        <v>0</v>
      </c>
      <c r="AD5031">
        <v>0</v>
      </c>
      <c r="AE5031">
        <v>166.63762525145535</v>
      </c>
    </row>
    <row r="5032" spans="1:31" x14ac:dyDescent="0.25">
      <c r="A5032">
        <v>1675413</v>
      </c>
      <c r="B5032">
        <v>1</v>
      </c>
      <c r="C5032" t="s">
        <v>80</v>
      </c>
      <c r="D5032" t="s">
        <v>103</v>
      </c>
      <c r="E5032" t="s">
        <v>164</v>
      </c>
      <c r="F5032" t="s">
        <v>14525</v>
      </c>
      <c r="G5032" t="s">
        <v>161</v>
      </c>
      <c r="H5032" t="s">
        <v>134</v>
      </c>
      <c r="I5032" t="s">
        <v>135</v>
      </c>
      <c r="J5032" t="s">
        <v>136</v>
      </c>
      <c r="K5032" t="s">
        <v>137</v>
      </c>
      <c r="L5032" t="s">
        <v>14526</v>
      </c>
      <c r="M5032" t="s">
        <v>14527</v>
      </c>
      <c r="N5032">
        <v>0.768055555</v>
      </c>
      <c r="O5032">
        <v>1</v>
      </c>
      <c r="P5032">
        <v>286</v>
      </c>
      <c r="Q5032">
        <v>21</v>
      </c>
      <c r="R5032">
        <v>115</v>
      </c>
      <c r="S5032">
        <v>8</v>
      </c>
      <c r="T5032">
        <v>46</v>
      </c>
      <c r="U5032">
        <v>4</v>
      </c>
      <c r="V5032">
        <v>0</v>
      </c>
      <c r="W5032">
        <v>2.0421476375023211</v>
      </c>
      <c r="X5032">
        <v>55.504173794855689</v>
      </c>
      <c r="Y5032">
        <v>184.49364448885441</v>
      </c>
      <c r="Z5032">
        <v>31.265746324113948</v>
      </c>
      <c r="AA5032">
        <v>175.71397396357094</v>
      </c>
      <c r="AB5032">
        <v>14.969199086755157</v>
      </c>
      <c r="AC5032">
        <v>15.231569185665489</v>
      </c>
      <c r="AD5032">
        <v>0</v>
      </c>
      <c r="AE5032">
        <v>479.22045448131797</v>
      </c>
    </row>
    <row r="5033" spans="1:31" x14ac:dyDescent="0.25">
      <c r="A5033">
        <v>1675247</v>
      </c>
      <c r="B5033">
        <v>1</v>
      </c>
      <c r="C5033" t="s">
        <v>80</v>
      </c>
      <c r="D5033" t="s">
        <v>85</v>
      </c>
      <c r="E5033" t="s">
        <v>151</v>
      </c>
      <c r="F5033" t="s">
        <v>14528</v>
      </c>
      <c r="G5033" t="s">
        <v>153</v>
      </c>
      <c r="H5033" t="s">
        <v>143</v>
      </c>
      <c r="I5033" t="s">
        <v>135</v>
      </c>
      <c r="J5033" t="s">
        <v>136</v>
      </c>
      <c r="K5033" t="s">
        <v>137</v>
      </c>
      <c r="L5033" t="s">
        <v>14529</v>
      </c>
      <c r="M5033" t="s">
        <v>14530</v>
      </c>
      <c r="N5033">
        <v>6.181944444</v>
      </c>
      <c r="O5033">
        <v>0</v>
      </c>
      <c r="P5033">
        <v>127</v>
      </c>
      <c r="Q5033">
        <v>0</v>
      </c>
      <c r="R5033">
        <v>0</v>
      </c>
      <c r="S5033">
        <v>0</v>
      </c>
      <c r="T5033">
        <v>5</v>
      </c>
      <c r="U5033">
        <v>0</v>
      </c>
      <c r="V5033">
        <v>0</v>
      </c>
      <c r="W5033">
        <v>0</v>
      </c>
      <c r="X5033">
        <v>263.13639261464436</v>
      </c>
      <c r="Y5033">
        <v>0</v>
      </c>
      <c r="Z5033">
        <v>0</v>
      </c>
      <c r="AA5033">
        <v>0</v>
      </c>
      <c r="AB5033">
        <v>19.029515704756669</v>
      </c>
      <c r="AC5033">
        <v>0</v>
      </c>
      <c r="AD5033">
        <v>0</v>
      </c>
      <c r="AE5033">
        <v>282.16590831940101</v>
      </c>
    </row>
    <row r="5034" spans="1:31" x14ac:dyDescent="0.25">
      <c r="A5034">
        <v>1675462</v>
      </c>
      <c r="B5034">
        <v>1</v>
      </c>
      <c r="C5034" t="s">
        <v>81</v>
      </c>
      <c r="D5034" t="s">
        <v>118</v>
      </c>
      <c r="E5034" t="s">
        <v>151</v>
      </c>
      <c r="F5034" t="s">
        <v>5999</v>
      </c>
      <c r="G5034" t="s">
        <v>153</v>
      </c>
      <c r="H5034" t="s">
        <v>143</v>
      </c>
      <c r="I5034" t="s">
        <v>135</v>
      </c>
      <c r="J5034" t="s">
        <v>136</v>
      </c>
      <c r="K5034" t="s">
        <v>137</v>
      </c>
      <c r="L5034" t="s">
        <v>13528</v>
      </c>
      <c r="M5034" t="s">
        <v>14531</v>
      </c>
      <c r="N5034">
        <v>0.60250000000000004</v>
      </c>
      <c r="O5034">
        <v>0</v>
      </c>
      <c r="P5034">
        <v>12</v>
      </c>
      <c r="Q5034">
        <v>0</v>
      </c>
      <c r="R5034">
        <v>0</v>
      </c>
      <c r="S5034">
        <v>0</v>
      </c>
      <c r="T5034">
        <v>3</v>
      </c>
      <c r="U5034">
        <v>0</v>
      </c>
      <c r="V5034">
        <v>0</v>
      </c>
      <c r="W5034">
        <v>0</v>
      </c>
      <c r="X5034">
        <v>0.96244885046104156</v>
      </c>
      <c r="Y5034">
        <v>0</v>
      </c>
      <c r="Z5034">
        <v>0</v>
      </c>
      <c r="AA5034">
        <v>0</v>
      </c>
      <c r="AB5034">
        <v>2.9277990853298617</v>
      </c>
      <c r="AC5034">
        <v>0</v>
      </c>
      <c r="AD5034">
        <v>0</v>
      </c>
      <c r="AE5034">
        <v>3.890247935790903</v>
      </c>
    </row>
    <row r="5035" spans="1:31" x14ac:dyDescent="0.25">
      <c r="A5035">
        <v>1674606</v>
      </c>
      <c r="B5035">
        <v>1</v>
      </c>
      <c r="C5035" t="s">
        <v>81</v>
      </c>
      <c r="D5035" t="s">
        <v>128</v>
      </c>
      <c r="E5035" t="s">
        <v>140</v>
      </c>
      <c r="F5035" t="s">
        <v>14532</v>
      </c>
      <c r="G5035" t="s">
        <v>209</v>
      </c>
      <c r="H5035" t="s">
        <v>143</v>
      </c>
      <c r="I5035" t="s">
        <v>135</v>
      </c>
      <c r="J5035" t="s">
        <v>136</v>
      </c>
      <c r="K5035" t="s">
        <v>137</v>
      </c>
      <c r="L5035" t="s">
        <v>14533</v>
      </c>
      <c r="M5035" t="s">
        <v>14534</v>
      </c>
      <c r="N5035">
        <v>8.1730555549999995</v>
      </c>
      <c r="O5035">
        <v>0</v>
      </c>
      <c r="P5035">
        <v>7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13.04759318328065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13.04759318328065</v>
      </c>
    </row>
    <row r="5036" spans="1:31" x14ac:dyDescent="0.25">
      <c r="A5036">
        <v>1674629</v>
      </c>
      <c r="B5036">
        <v>1</v>
      </c>
      <c r="C5036" t="s">
        <v>80</v>
      </c>
      <c r="D5036" t="s">
        <v>99</v>
      </c>
      <c r="E5036" t="s">
        <v>151</v>
      </c>
      <c r="F5036" t="s">
        <v>14535</v>
      </c>
      <c r="G5036" t="s">
        <v>222</v>
      </c>
      <c r="H5036" t="s">
        <v>143</v>
      </c>
      <c r="I5036" t="s">
        <v>135</v>
      </c>
      <c r="J5036" t="s">
        <v>136</v>
      </c>
      <c r="K5036" t="s">
        <v>137</v>
      </c>
      <c r="L5036" t="s">
        <v>14536</v>
      </c>
      <c r="M5036" t="s">
        <v>14537</v>
      </c>
      <c r="N5036">
        <v>1.123888888</v>
      </c>
      <c r="O5036">
        <v>0</v>
      </c>
      <c r="P5036">
        <v>29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4.121983145421936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4.121983145421936</v>
      </c>
    </row>
    <row r="5037" spans="1:31" x14ac:dyDescent="0.25">
      <c r="A5037">
        <v>1675482</v>
      </c>
      <c r="B5037">
        <v>1</v>
      </c>
      <c r="C5037" t="s">
        <v>80</v>
      </c>
      <c r="D5037" t="s">
        <v>96</v>
      </c>
      <c r="E5037" t="s">
        <v>140</v>
      </c>
      <c r="F5037" t="s">
        <v>14538</v>
      </c>
      <c r="G5037" t="s">
        <v>197</v>
      </c>
      <c r="H5037" t="s">
        <v>143</v>
      </c>
      <c r="I5037" t="s">
        <v>135</v>
      </c>
      <c r="J5037" t="s">
        <v>136</v>
      </c>
      <c r="K5037" t="s">
        <v>137</v>
      </c>
      <c r="L5037" t="s">
        <v>14539</v>
      </c>
      <c r="M5037" t="s">
        <v>14540</v>
      </c>
      <c r="N5037">
        <v>4.2536111109999997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0.28167618862857502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0.28167618862857502</v>
      </c>
    </row>
    <row r="5038" spans="1:31" x14ac:dyDescent="0.25">
      <c r="A5038">
        <v>1674872</v>
      </c>
      <c r="B5038">
        <v>1</v>
      </c>
      <c r="C5038" t="s">
        <v>81</v>
      </c>
      <c r="D5038" t="s">
        <v>112</v>
      </c>
      <c r="E5038" t="s">
        <v>164</v>
      </c>
      <c r="F5038" t="s">
        <v>14541</v>
      </c>
      <c r="G5038" t="s">
        <v>161</v>
      </c>
      <c r="H5038" t="s">
        <v>134</v>
      </c>
      <c r="I5038" t="s">
        <v>135</v>
      </c>
      <c r="J5038" t="s">
        <v>136</v>
      </c>
      <c r="K5038" t="s">
        <v>137</v>
      </c>
      <c r="L5038" t="s">
        <v>14542</v>
      </c>
      <c r="M5038" t="s">
        <v>14543</v>
      </c>
      <c r="N5038">
        <v>1.8744444440000001</v>
      </c>
      <c r="O5038">
        <v>3</v>
      </c>
      <c r="P5038">
        <v>883</v>
      </c>
      <c r="Q5038">
        <v>268</v>
      </c>
      <c r="R5038">
        <v>89</v>
      </c>
      <c r="S5038">
        <v>23</v>
      </c>
      <c r="T5038">
        <v>112</v>
      </c>
      <c r="U5038">
        <v>5</v>
      </c>
      <c r="V5038">
        <v>1</v>
      </c>
      <c r="W5038">
        <v>1.683180705536</v>
      </c>
      <c r="X5038">
        <v>288.12071377079695</v>
      </c>
      <c r="Y5038">
        <v>2146.4469003575218</v>
      </c>
      <c r="Z5038">
        <v>139.25986687891486</v>
      </c>
      <c r="AA5038">
        <v>618.64569246594635</v>
      </c>
      <c r="AB5038">
        <v>237.05568352182561</v>
      </c>
      <c r="AC5038">
        <v>1135.1865864479737</v>
      </c>
      <c r="AD5038">
        <v>1.5006635297564206</v>
      </c>
      <c r="AE5038">
        <v>4567.8992876782722</v>
      </c>
    </row>
    <row r="5039" spans="1:31" x14ac:dyDescent="0.25">
      <c r="A5039">
        <v>1674772</v>
      </c>
      <c r="B5039">
        <v>1</v>
      </c>
      <c r="C5039" t="s">
        <v>80</v>
      </c>
      <c r="D5039" t="s">
        <v>96</v>
      </c>
      <c r="E5039" t="s">
        <v>151</v>
      </c>
      <c r="F5039" t="s">
        <v>14544</v>
      </c>
      <c r="G5039" t="s">
        <v>222</v>
      </c>
      <c r="H5039" t="s">
        <v>143</v>
      </c>
      <c r="I5039" t="s">
        <v>135</v>
      </c>
      <c r="J5039" t="s">
        <v>136</v>
      </c>
      <c r="K5039" t="s">
        <v>137</v>
      </c>
      <c r="L5039" t="s">
        <v>14545</v>
      </c>
      <c r="M5039" t="s">
        <v>14546</v>
      </c>
      <c r="N5039">
        <v>6.0519444440000001</v>
      </c>
      <c r="O5039">
        <v>0</v>
      </c>
      <c r="P5039">
        <v>6</v>
      </c>
      <c r="Q5039">
        <v>0</v>
      </c>
      <c r="R5039">
        <v>4</v>
      </c>
      <c r="S5039">
        <v>0</v>
      </c>
      <c r="T5039">
        <v>2</v>
      </c>
      <c r="U5039">
        <v>0</v>
      </c>
      <c r="V5039">
        <v>0</v>
      </c>
      <c r="W5039">
        <v>0</v>
      </c>
      <c r="X5039">
        <v>37.140239809655839</v>
      </c>
      <c r="Y5039">
        <v>0</v>
      </c>
      <c r="Z5039">
        <v>16.15721439628059</v>
      </c>
      <c r="AA5039">
        <v>0</v>
      </c>
      <c r="AB5039">
        <v>6.928402432015349</v>
      </c>
      <c r="AC5039">
        <v>0</v>
      </c>
      <c r="AD5039">
        <v>0</v>
      </c>
      <c r="AE5039">
        <v>60.225856637951779</v>
      </c>
    </row>
    <row r="5040" spans="1:31" x14ac:dyDescent="0.25">
      <c r="A5040">
        <v>1674941</v>
      </c>
      <c r="B5040">
        <v>1</v>
      </c>
      <c r="C5040" t="s">
        <v>80</v>
      </c>
      <c r="D5040" t="s">
        <v>100</v>
      </c>
      <c r="E5040" t="s">
        <v>151</v>
      </c>
      <c r="F5040" t="s">
        <v>14547</v>
      </c>
      <c r="G5040" t="s">
        <v>153</v>
      </c>
      <c r="H5040" t="s">
        <v>143</v>
      </c>
      <c r="I5040" t="s">
        <v>135</v>
      </c>
      <c r="J5040" t="s">
        <v>136</v>
      </c>
      <c r="K5040" t="s">
        <v>137</v>
      </c>
      <c r="L5040" t="s">
        <v>14548</v>
      </c>
      <c r="M5040" t="s">
        <v>14549</v>
      </c>
      <c r="N5040">
        <v>5.6919444439999998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12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64.908989627100979</v>
      </c>
      <c r="AC5040">
        <v>0</v>
      </c>
      <c r="AD5040">
        <v>0</v>
      </c>
      <c r="AE5040">
        <v>64.908989627100979</v>
      </c>
    </row>
    <row r="5041" spans="1:31" x14ac:dyDescent="0.25">
      <c r="A5041">
        <v>1674886</v>
      </c>
      <c r="B5041">
        <v>1</v>
      </c>
      <c r="C5041" t="s">
        <v>80</v>
      </c>
      <c r="D5041" t="s">
        <v>85</v>
      </c>
      <c r="E5041" t="s">
        <v>151</v>
      </c>
      <c r="F5041" t="s">
        <v>14550</v>
      </c>
      <c r="G5041" t="s">
        <v>222</v>
      </c>
      <c r="H5041" t="s">
        <v>143</v>
      </c>
      <c r="I5041" t="s">
        <v>135</v>
      </c>
      <c r="J5041" t="s">
        <v>136</v>
      </c>
      <c r="K5041" t="s">
        <v>137</v>
      </c>
      <c r="L5041" t="s">
        <v>14551</v>
      </c>
      <c r="M5041" t="s">
        <v>14552</v>
      </c>
      <c r="N5041">
        <v>3.4525000000000001</v>
      </c>
      <c r="O5041">
        <v>0</v>
      </c>
      <c r="P5041">
        <v>15</v>
      </c>
      <c r="Q5041">
        <v>0</v>
      </c>
      <c r="R5041">
        <v>0</v>
      </c>
      <c r="S5041">
        <v>0</v>
      </c>
      <c r="T5041">
        <v>4</v>
      </c>
      <c r="U5041">
        <v>0</v>
      </c>
      <c r="V5041">
        <v>0</v>
      </c>
      <c r="W5041">
        <v>0</v>
      </c>
      <c r="X5041">
        <v>12.832857406136256</v>
      </c>
      <c r="Y5041">
        <v>0</v>
      </c>
      <c r="Z5041">
        <v>0</v>
      </c>
      <c r="AA5041">
        <v>0</v>
      </c>
      <c r="AB5041">
        <v>2.8977257894270401</v>
      </c>
      <c r="AC5041">
        <v>0</v>
      </c>
      <c r="AD5041">
        <v>0</v>
      </c>
      <c r="AE5041">
        <v>15.730583195563296</v>
      </c>
    </row>
    <row r="5042" spans="1:31" x14ac:dyDescent="0.25">
      <c r="A5042">
        <v>1674400</v>
      </c>
      <c r="B5042">
        <v>1</v>
      </c>
      <c r="C5042" t="s">
        <v>81</v>
      </c>
      <c r="D5042" t="s">
        <v>114</v>
      </c>
      <c r="E5042" t="s">
        <v>164</v>
      </c>
      <c r="F5042" t="s">
        <v>14553</v>
      </c>
      <c r="G5042" t="s">
        <v>161</v>
      </c>
      <c r="H5042" t="s">
        <v>134</v>
      </c>
      <c r="I5042" t="s">
        <v>135</v>
      </c>
      <c r="J5042" t="s">
        <v>136</v>
      </c>
      <c r="K5042" t="s">
        <v>137</v>
      </c>
      <c r="L5042" t="s">
        <v>14554</v>
      </c>
      <c r="M5042" t="s">
        <v>14555</v>
      </c>
      <c r="N5042">
        <v>0.46750000000000003</v>
      </c>
      <c r="O5042">
        <v>0</v>
      </c>
      <c r="P5042">
        <v>1790</v>
      </c>
      <c r="Q5042">
        <v>0</v>
      </c>
      <c r="R5042">
        <v>46</v>
      </c>
      <c r="S5042">
        <v>8</v>
      </c>
      <c r="T5042">
        <v>159</v>
      </c>
      <c r="U5042">
        <v>1</v>
      </c>
      <c r="V5042">
        <v>1</v>
      </c>
      <c r="W5042">
        <v>0</v>
      </c>
      <c r="X5042">
        <v>70.863577811877974</v>
      </c>
      <c r="Y5042">
        <v>0</v>
      </c>
      <c r="Z5042">
        <v>0.47315342108660863</v>
      </c>
      <c r="AA5042">
        <v>27.128208451018914</v>
      </c>
      <c r="AB5042">
        <v>20.951962120583126</v>
      </c>
      <c r="AC5042">
        <v>0.63760246027270839</v>
      </c>
      <c r="AD5042">
        <v>0</v>
      </c>
      <c r="AE5042">
        <v>120.05450426483931</v>
      </c>
    </row>
    <row r="5043" spans="1:31" x14ac:dyDescent="0.25">
      <c r="A5043">
        <v>1675313</v>
      </c>
      <c r="B5043">
        <v>1</v>
      </c>
      <c r="C5043" t="s">
        <v>80</v>
      </c>
      <c r="D5043" t="s">
        <v>108</v>
      </c>
      <c r="E5043" t="s">
        <v>146</v>
      </c>
      <c r="F5043" t="s">
        <v>372</v>
      </c>
      <c r="G5043" t="s">
        <v>148</v>
      </c>
      <c r="H5043" t="s">
        <v>143</v>
      </c>
      <c r="I5043" t="s">
        <v>135</v>
      </c>
      <c r="J5043" t="s">
        <v>136</v>
      </c>
      <c r="K5043" t="s">
        <v>137</v>
      </c>
      <c r="L5043" t="s">
        <v>14556</v>
      </c>
      <c r="M5043" t="s">
        <v>14557</v>
      </c>
      <c r="N5043">
        <v>1.6247222219999999</v>
      </c>
      <c r="O5043">
        <v>0</v>
      </c>
      <c r="P5043">
        <v>23</v>
      </c>
      <c r="Q5043">
        <v>0</v>
      </c>
      <c r="R5043">
        <v>2</v>
      </c>
      <c r="S5043">
        <v>0</v>
      </c>
      <c r="T5043">
        <v>2</v>
      </c>
      <c r="U5043">
        <v>0</v>
      </c>
      <c r="V5043">
        <v>0</v>
      </c>
      <c r="W5043">
        <v>0</v>
      </c>
      <c r="X5043">
        <v>3.9454627330543599</v>
      </c>
      <c r="Y5043">
        <v>0</v>
      </c>
      <c r="Z5043">
        <v>3.3558309502337506E-2</v>
      </c>
      <c r="AA5043">
        <v>0</v>
      </c>
      <c r="AB5043">
        <v>4.169691367394527E-2</v>
      </c>
      <c r="AC5043">
        <v>0</v>
      </c>
      <c r="AD5043">
        <v>0</v>
      </c>
      <c r="AE5043">
        <v>4.0207179562306425</v>
      </c>
    </row>
    <row r="5044" spans="1:31" x14ac:dyDescent="0.25">
      <c r="A5044">
        <v>1674921</v>
      </c>
      <c r="B5044">
        <v>1</v>
      </c>
      <c r="C5044" t="s">
        <v>81</v>
      </c>
      <c r="D5044" t="s">
        <v>112</v>
      </c>
      <c r="E5044" t="s">
        <v>151</v>
      </c>
      <c r="F5044" t="s">
        <v>14558</v>
      </c>
      <c r="G5044" t="s">
        <v>153</v>
      </c>
      <c r="H5044" t="s">
        <v>143</v>
      </c>
      <c r="I5044" t="s">
        <v>135</v>
      </c>
      <c r="J5044" t="s">
        <v>136</v>
      </c>
      <c r="K5044" t="s">
        <v>137</v>
      </c>
      <c r="L5044" t="s">
        <v>14559</v>
      </c>
      <c r="M5044" t="s">
        <v>14560</v>
      </c>
      <c r="N5044">
        <v>1.5422222219999999</v>
      </c>
      <c r="O5044">
        <v>0</v>
      </c>
      <c r="P5044">
        <v>1</v>
      </c>
      <c r="Q5044">
        <v>0</v>
      </c>
      <c r="R5044">
        <v>2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1.1058146793977779E-3</v>
      </c>
      <c r="Y5044">
        <v>0</v>
      </c>
      <c r="Z5044">
        <v>9.9703387674811121E-3</v>
      </c>
      <c r="AA5044">
        <v>0</v>
      </c>
      <c r="AB5044">
        <v>0</v>
      </c>
      <c r="AC5044">
        <v>0</v>
      </c>
      <c r="AD5044">
        <v>0</v>
      </c>
      <c r="AE5044">
        <v>1.107615344687889E-2</v>
      </c>
    </row>
    <row r="5045" spans="1:31" x14ac:dyDescent="0.25">
      <c r="A5045">
        <v>1675121</v>
      </c>
      <c r="B5045">
        <v>1</v>
      </c>
      <c r="C5045" t="s">
        <v>80</v>
      </c>
      <c r="D5045" t="s">
        <v>83</v>
      </c>
      <c r="E5045" t="s">
        <v>159</v>
      </c>
      <c r="F5045" t="s">
        <v>14561</v>
      </c>
      <c r="G5045" t="s">
        <v>161</v>
      </c>
      <c r="H5045" t="s">
        <v>134</v>
      </c>
      <c r="I5045" t="s">
        <v>135</v>
      </c>
      <c r="J5045" t="s">
        <v>136</v>
      </c>
      <c r="K5045" t="s">
        <v>137</v>
      </c>
      <c r="L5045" t="s">
        <v>14562</v>
      </c>
      <c r="M5045" t="s">
        <v>14563</v>
      </c>
      <c r="N5045">
        <v>0.135833333</v>
      </c>
      <c r="O5045">
        <v>0</v>
      </c>
      <c r="P5045">
        <v>2740</v>
      </c>
      <c r="Q5045">
        <v>0</v>
      </c>
      <c r="R5045">
        <v>22</v>
      </c>
      <c r="S5045">
        <v>9</v>
      </c>
      <c r="T5045">
        <v>409</v>
      </c>
      <c r="U5045">
        <v>1</v>
      </c>
      <c r="V5045">
        <v>7</v>
      </c>
      <c r="W5045">
        <v>0</v>
      </c>
      <c r="X5045">
        <v>167.04438924067537</v>
      </c>
      <c r="Y5045">
        <v>0</v>
      </c>
      <c r="Z5045">
        <v>3.3555419264820334</v>
      </c>
      <c r="AA5045">
        <v>21.413130353299003</v>
      </c>
      <c r="AB5045">
        <v>55.938237729135906</v>
      </c>
      <c r="AC5045">
        <v>1.3189238214818151</v>
      </c>
      <c r="AD5045">
        <v>25.907675690149674</v>
      </c>
      <c r="AE5045">
        <v>274.9778987612238</v>
      </c>
    </row>
    <row r="5046" spans="1:31" x14ac:dyDescent="0.25">
      <c r="A5046">
        <v>1675470</v>
      </c>
      <c r="B5046">
        <v>1</v>
      </c>
      <c r="C5046" t="s">
        <v>80</v>
      </c>
      <c r="D5046" t="s">
        <v>104</v>
      </c>
      <c r="E5046" t="s">
        <v>159</v>
      </c>
      <c r="F5046" t="s">
        <v>345</v>
      </c>
      <c r="G5046" t="s">
        <v>161</v>
      </c>
      <c r="H5046" t="s">
        <v>134</v>
      </c>
      <c r="I5046" t="s">
        <v>135</v>
      </c>
      <c r="J5046" t="s">
        <v>136</v>
      </c>
      <c r="K5046" t="s">
        <v>137</v>
      </c>
      <c r="L5046" t="s">
        <v>14564</v>
      </c>
      <c r="M5046" t="s">
        <v>14565</v>
      </c>
      <c r="N5046">
        <v>0.92888888800000002</v>
      </c>
      <c r="O5046">
        <v>3</v>
      </c>
      <c r="P5046">
        <v>554</v>
      </c>
      <c r="Q5046">
        <v>1</v>
      </c>
      <c r="R5046">
        <v>32</v>
      </c>
      <c r="S5046">
        <v>2</v>
      </c>
      <c r="T5046">
        <v>72</v>
      </c>
      <c r="U5046">
        <v>0</v>
      </c>
      <c r="V5046">
        <v>0</v>
      </c>
      <c r="W5046">
        <v>2.6659799975047362</v>
      </c>
      <c r="X5046">
        <v>113.29272855750908</v>
      </c>
      <c r="Y5046">
        <v>0.42081079988729053</v>
      </c>
      <c r="Z5046">
        <v>4.2731469713166232</v>
      </c>
      <c r="AA5046">
        <v>3.6958059617845764</v>
      </c>
      <c r="AB5046">
        <v>26.31736807566109</v>
      </c>
      <c r="AC5046">
        <v>0</v>
      </c>
      <c r="AD5046">
        <v>0</v>
      </c>
      <c r="AE5046">
        <v>150.66584036366339</v>
      </c>
    </row>
    <row r="5047" spans="1:31" x14ac:dyDescent="0.25">
      <c r="A5047">
        <v>1674729</v>
      </c>
      <c r="B5047">
        <v>1</v>
      </c>
      <c r="C5047" t="s">
        <v>81</v>
      </c>
      <c r="D5047" t="s">
        <v>120</v>
      </c>
      <c r="E5047" t="s">
        <v>140</v>
      </c>
      <c r="F5047" t="s">
        <v>14566</v>
      </c>
      <c r="G5047" t="s">
        <v>197</v>
      </c>
      <c r="H5047" t="s">
        <v>143</v>
      </c>
      <c r="I5047" t="s">
        <v>135</v>
      </c>
      <c r="J5047" t="s">
        <v>136</v>
      </c>
      <c r="K5047" t="s">
        <v>137</v>
      </c>
      <c r="L5047" t="s">
        <v>14567</v>
      </c>
      <c r="M5047" t="s">
        <v>14568</v>
      </c>
      <c r="N5047">
        <v>1.5852777769999999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</row>
    <row r="5048" spans="1:31" x14ac:dyDescent="0.25">
      <c r="A5048">
        <v>1674978</v>
      </c>
      <c r="B5048">
        <v>1</v>
      </c>
      <c r="C5048" t="s">
        <v>80</v>
      </c>
      <c r="D5048" t="s">
        <v>93</v>
      </c>
      <c r="E5048" t="s">
        <v>146</v>
      </c>
      <c r="F5048" t="s">
        <v>14569</v>
      </c>
      <c r="G5048" t="s">
        <v>148</v>
      </c>
      <c r="H5048" t="s">
        <v>143</v>
      </c>
      <c r="I5048" t="s">
        <v>135</v>
      </c>
      <c r="J5048" t="s">
        <v>136</v>
      </c>
      <c r="K5048" t="s">
        <v>137</v>
      </c>
      <c r="L5048" t="s">
        <v>14570</v>
      </c>
      <c r="M5048" t="s">
        <v>14571</v>
      </c>
      <c r="N5048">
        <v>3.02</v>
      </c>
      <c r="O5048">
        <v>0</v>
      </c>
      <c r="P5048">
        <v>221</v>
      </c>
      <c r="Q5048">
        <v>0</v>
      </c>
      <c r="R5048">
        <v>0</v>
      </c>
      <c r="S5048">
        <v>0</v>
      </c>
      <c r="T5048">
        <v>17</v>
      </c>
      <c r="U5048">
        <v>0</v>
      </c>
      <c r="V5048">
        <v>0</v>
      </c>
      <c r="W5048">
        <v>0</v>
      </c>
      <c r="X5048">
        <v>106.39754373343487</v>
      </c>
      <c r="Y5048">
        <v>0</v>
      </c>
      <c r="Z5048">
        <v>0</v>
      </c>
      <c r="AA5048">
        <v>0</v>
      </c>
      <c r="AB5048">
        <v>9.3202987684902396</v>
      </c>
      <c r="AC5048">
        <v>0</v>
      </c>
      <c r="AD5048">
        <v>0</v>
      </c>
      <c r="AE5048">
        <v>115.71784250192511</v>
      </c>
    </row>
    <row r="5049" spans="1:31" x14ac:dyDescent="0.25">
      <c r="A5049">
        <v>1675370</v>
      </c>
      <c r="B5049">
        <v>1</v>
      </c>
      <c r="C5049" t="s">
        <v>80</v>
      </c>
      <c r="D5049" t="s">
        <v>104</v>
      </c>
      <c r="E5049" t="s">
        <v>151</v>
      </c>
      <c r="F5049" t="s">
        <v>14572</v>
      </c>
      <c r="G5049" t="s">
        <v>153</v>
      </c>
      <c r="H5049" t="s">
        <v>143</v>
      </c>
      <c r="I5049" t="s">
        <v>135</v>
      </c>
      <c r="J5049" t="s">
        <v>136</v>
      </c>
      <c r="K5049" t="s">
        <v>137</v>
      </c>
      <c r="L5049" t="s">
        <v>14573</v>
      </c>
      <c r="M5049" t="s">
        <v>14574</v>
      </c>
      <c r="N5049">
        <v>1.500555555</v>
      </c>
      <c r="O5049">
        <v>0</v>
      </c>
      <c r="P5049">
        <v>23</v>
      </c>
      <c r="Q5049">
        <v>0</v>
      </c>
      <c r="R5049">
        <v>2</v>
      </c>
      <c r="S5049">
        <v>0</v>
      </c>
      <c r="T5049">
        <v>5</v>
      </c>
      <c r="U5049">
        <v>0</v>
      </c>
      <c r="V5049">
        <v>0</v>
      </c>
      <c r="W5049">
        <v>0</v>
      </c>
      <c r="X5049">
        <v>10.252323311954353</v>
      </c>
      <c r="Y5049">
        <v>0</v>
      </c>
      <c r="Z5049">
        <v>0.65653878511714303</v>
      </c>
      <c r="AA5049">
        <v>0</v>
      </c>
      <c r="AB5049">
        <v>3.5481512239211677</v>
      </c>
      <c r="AC5049">
        <v>0</v>
      </c>
      <c r="AD5049">
        <v>0</v>
      </c>
      <c r="AE5049">
        <v>14.457013320992662</v>
      </c>
    </row>
    <row r="5050" spans="1:31" x14ac:dyDescent="0.25">
      <c r="A5050">
        <v>1674829</v>
      </c>
      <c r="B5050">
        <v>1</v>
      </c>
      <c r="C5050" t="s">
        <v>80</v>
      </c>
      <c r="D5050" t="s">
        <v>99</v>
      </c>
      <c r="E5050" t="s">
        <v>140</v>
      </c>
      <c r="F5050" t="s">
        <v>14575</v>
      </c>
      <c r="G5050" t="s">
        <v>197</v>
      </c>
      <c r="H5050" t="s">
        <v>143</v>
      </c>
      <c r="I5050" t="s">
        <v>135</v>
      </c>
      <c r="J5050" t="s">
        <v>136</v>
      </c>
      <c r="K5050" t="s">
        <v>137</v>
      </c>
      <c r="L5050" t="s">
        <v>14576</v>
      </c>
      <c r="M5050" t="s">
        <v>14577</v>
      </c>
      <c r="N5050">
        <v>8.6741666659999996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3.4777458009476396E-2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3.4777458009476396E-2</v>
      </c>
    </row>
    <row r="5051" spans="1:31" x14ac:dyDescent="0.25">
      <c r="A5051">
        <v>1675178</v>
      </c>
      <c r="B5051">
        <v>1</v>
      </c>
      <c r="C5051" t="s">
        <v>80</v>
      </c>
      <c r="D5051" t="s">
        <v>83</v>
      </c>
      <c r="E5051" t="s">
        <v>159</v>
      </c>
      <c r="F5051" t="s">
        <v>14578</v>
      </c>
      <c r="G5051" t="s">
        <v>566</v>
      </c>
      <c r="H5051" t="s">
        <v>134</v>
      </c>
      <c r="I5051" t="s">
        <v>135</v>
      </c>
      <c r="J5051" t="s">
        <v>136</v>
      </c>
      <c r="K5051" t="s">
        <v>137</v>
      </c>
      <c r="L5051" t="s">
        <v>14579</v>
      </c>
      <c r="M5051" t="s">
        <v>14580</v>
      </c>
      <c r="N5051">
        <v>2.7527777769999999</v>
      </c>
      <c r="O5051">
        <v>0</v>
      </c>
      <c r="P5051">
        <v>946</v>
      </c>
      <c r="Q5051">
        <v>0</v>
      </c>
      <c r="R5051">
        <v>12</v>
      </c>
      <c r="S5051">
        <v>9</v>
      </c>
      <c r="T5051">
        <v>52</v>
      </c>
      <c r="U5051">
        <v>1</v>
      </c>
      <c r="V5051">
        <v>4</v>
      </c>
      <c r="W5051">
        <v>0</v>
      </c>
      <c r="X5051">
        <v>1105.1377502623095</v>
      </c>
      <c r="Y5051">
        <v>0</v>
      </c>
      <c r="Z5051">
        <v>37.517894293061886</v>
      </c>
      <c r="AA5051">
        <v>408.95276881374332</v>
      </c>
      <c r="AB5051">
        <v>141.6401488435142</v>
      </c>
      <c r="AC5051">
        <v>26.155505686944522</v>
      </c>
      <c r="AD5051">
        <v>257.53743075061567</v>
      </c>
      <c r="AE5051">
        <v>1976.941498650189</v>
      </c>
    </row>
    <row r="5052" spans="1:31" x14ac:dyDescent="0.25">
      <c r="A5052">
        <v>1674437</v>
      </c>
      <c r="B5052">
        <v>1</v>
      </c>
      <c r="C5052" t="s">
        <v>81</v>
      </c>
      <c r="D5052" t="s">
        <v>128</v>
      </c>
      <c r="E5052" t="s">
        <v>159</v>
      </c>
      <c r="F5052" t="s">
        <v>14581</v>
      </c>
      <c r="G5052" t="s">
        <v>281</v>
      </c>
      <c r="H5052" t="s">
        <v>134</v>
      </c>
      <c r="I5052" t="s">
        <v>135</v>
      </c>
      <c r="J5052" t="s">
        <v>136</v>
      </c>
      <c r="K5052" t="s">
        <v>167</v>
      </c>
      <c r="L5052" t="s">
        <v>14582</v>
      </c>
      <c r="M5052" t="s">
        <v>14583</v>
      </c>
      <c r="N5052">
        <v>8.1472222219999999</v>
      </c>
      <c r="O5052">
        <v>0</v>
      </c>
      <c r="P5052">
        <v>1031</v>
      </c>
      <c r="Q5052">
        <v>0</v>
      </c>
      <c r="R5052">
        <v>0</v>
      </c>
      <c r="S5052">
        <v>0</v>
      </c>
      <c r="T5052">
        <v>92</v>
      </c>
      <c r="U5052">
        <v>0</v>
      </c>
      <c r="V5052">
        <v>0</v>
      </c>
      <c r="W5052">
        <v>0</v>
      </c>
      <c r="X5052">
        <v>1734.4696492616599</v>
      </c>
      <c r="Y5052">
        <v>0</v>
      </c>
      <c r="Z5052">
        <v>0</v>
      </c>
      <c r="AA5052">
        <v>0</v>
      </c>
      <c r="AB5052">
        <v>870.2742622819643</v>
      </c>
      <c r="AC5052">
        <v>0</v>
      </c>
      <c r="AD5052">
        <v>0</v>
      </c>
      <c r="AE5052">
        <v>2604.7439115436241</v>
      </c>
    </row>
    <row r="5053" spans="1:31" x14ac:dyDescent="0.25">
      <c r="A5053">
        <v>1674537</v>
      </c>
      <c r="B5053">
        <v>1</v>
      </c>
      <c r="C5053" t="s">
        <v>80</v>
      </c>
      <c r="D5053" t="s">
        <v>82</v>
      </c>
      <c r="E5053" t="s">
        <v>140</v>
      </c>
      <c r="F5053" t="s">
        <v>14584</v>
      </c>
      <c r="G5053" t="s">
        <v>209</v>
      </c>
      <c r="H5053" t="s">
        <v>143</v>
      </c>
      <c r="I5053" t="s">
        <v>135</v>
      </c>
      <c r="J5053" t="s">
        <v>136</v>
      </c>
      <c r="K5053" t="s">
        <v>137</v>
      </c>
      <c r="L5053" t="s">
        <v>14585</v>
      </c>
      <c r="M5053" t="s">
        <v>14586</v>
      </c>
      <c r="N5053">
        <v>1.7569444439999999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1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8.4469798071197505E-2</v>
      </c>
      <c r="AC5053">
        <v>0</v>
      </c>
      <c r="AD5053">
        <v>0</v>
      </c>
      <c r="AE5053">
        <v>8.4469798071197505E-2</v>
      </c>
    </row>
    <row r="5054" spans="1:31" x14ac:dyDescent="0.25">
      <c r="A5054">
        <v>1674809</v>
      </c>
      <c r="B5054">
        <v>1</v>
      </c>
      <c r="C5054" t="s">
        <v>80</v>
      </c>
      <c r="D5054" t="s">
        <v>96</v>
      </c>
      <c r="E5054" t="s">
        <v>159</v>
      </c>
      <c r="F5054" t="s">
        <v>14587</v>
      </c>
      <c r="G5054" t="s">
        <v>596</v>
      </c>
      <c r="H5054" t="s">
        <v>134</v>
      </c>
      <c r="I5054" t="s">
        <v>135</v>
      </c>
      <c r="J5054" t="s">
        <v>136</v>
      </c>
      <c r="K5054" t="s">
        <v>137</v>
      </c>
      <c r="L5054" t="s">
        <v>14588</v>
      </c>
      <c r="M5054" t="s">
        <v>14307</v>
      </c>
      <c r="N5054">
        <v>8.3744444439999999</v>
      </c>
      <c r="O5054">
        <v>0</v>
      </c>
      <c r="P5054">
        <v>142</v>
      </c>
      <c r="Q5054">
        <v>0</v>
      </c>
      <c r="R5054">
        <v>1</v>
      </c>
      <c r="S5054">
        <v>0</v>
      </c>
      <c r="T5054">
        <v>15</v>
      </c>
      <c r="U5054">
        <v>0</v>
      </c>
      <c r="V5054">
        <v>0</v>
      </c>
      <c r="W5054">
        <v>0</v>
      </c>
      <c r="X5054">
        <v>1041.5244025306977</v>
      </c>
      <c r="Y5054">
        <v>0</v>
      </c>
      <c r="Z5054">
        <v>9.383203587994398</v>
      </c>
      <c r="AA5054">
        <v>0</v>
      </c>
      <c r="AB5054">
        <v>76.682238995899993</v>
      </c>
      <c r="AC5054">
        <v>0</v>
      </c>
      <c r="AD5054">
        <v>0</v>
      </c>
      <c r="AE5054">
        <v>1127.589845114592</v>
      </c>
    </row>
    <row r="5055" spans="1:31" x14ac:dyDescent="0.25">
      <c r="A5055">
        <v>1675141</v>
      </c>
      <c r="B5055">
        <v>1</v>
      </c>
      <c r="C5055" t="s">
        <v>81</v>
      </c>
      <c r="D5055" t="s">
        <v>112</v>
      </c>
      <c r="E5055" t="s">
        <v>140</v>
      </c>
      <c r="F5055" t="s">
        <v>14589</v>
      </c>
      <c r="G5055" t="s">
        <v>197</v>
      </c>
      <c r="H5055" t="s">
        <v>143</v>
      </c>
      <c r="I5055" t="s">
        <v>135</v>
      </c>
      <c r="J5055" t="s">
        <v>136</v>
      </c>
      <c r="K5055" t="s">
        <v>137</v>
      </c>
      <c r="L5055" t="s">
        <v>14590</v>
      </c>
      <c r="M5055" t="s">
        <v>14591</v>
      </c>
      <c r="N5055">
        <v>0.84777777700000001</v>
      </c>
      <c r="O5055">
        <v>0</v>
      </c>
      <c r="P5055">
        <v>6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1.8409165001051999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1.8409165001051999</v>
      </c>
    </row>
    <row r="5056" spans="1:31" x14ac:dyDescent="0.25">
      <c r="A5056">
        <v>1675118</v>
      </c>
      <c r="B5056">
        <v>1</v>
      </c>
      <c r="C5056" t="s">
        <v>80</v>
      </c>
      <c r="D5056" t="s">
        <v>103</v>
      </c>
      <c r="E5056" t="s">
        <v>151</v>
      </c>
      <c r="F5056" t="s">
        <v>14592</v>
      </c>
      <c r="G5056" t="s">
        <v>153</v>
      </c>
      <c r="H5056" t="s">
        <v>143</v>
      </c>
      <c r="I5056" t="s">
        <v>135</v>
      </c>
      <c r="J5056" t="s">
        <v>136</v>
      </c>
      <c r="K5056" t="s">
        <v>137</v>
      </c>
      <c r="L5056" t="s">
        <v>14593</v>
      </c>
      <c r="M5056" t="s">
        <v>14594</v>
      </c>
      <c r="N5056">
        <v>2.3047222220000001</v>
      </c>
      <c r="O5056">
        <v>0</v>
      </c>
      <c r="P5056">
        <v>59</v>
      </c>
      <c r="Q5056">
        <v>0</v>
      </c>
      <c r="R5056">
        <v>2</v>
      </c>
      <c r="S5056">
        <v>0</v>
      </c>
      <c r="T5056">
        <v>3</v>
      </c>
      <c r="U5056">
        <v>0</v>
      </c>
      <c r="V5056">
        <v>1</v>
      </c>
      <c r="W5056">
        <v>0</v>
      </c>
      <c r="X5056">
        <v>79.737088067505525</v>
      </c>
      <c r="Y5056">
        <v>0</v>
      </c>
      <c r="Z5056">
        <v>8.0391735383368452</v>
      </c>
      <c r="AA5056">
        <v>0</v>
      </c>
      <c r="AB5056">
        <v>6.9815483677389176</v>
      </c>
      <c r="AC5056">
        <v>0</v>
      </c>
      <c r="AD5056">
        <v>2.0342893165923805</v>
      </c>
      <c r="AE5056">
        <v>96.792099290173667</v>
      </c>
    </row>
    <row r="5057" spans="1:31" x14ac:dyDescent="0.25">
      <c r="A5057">
        <v>1675095</v>
      </c>
      <c r="B5057">
        <v>1</v>
      </c>
      <c r="C5057" t="s">
        <v>80</v>
      </c>
      <c r="D5057" t="s">
        <v>100</v>
      </c>
      <c r="E5057" t="s">
        <v>140</v>
      </c>
      <c r="F5057" t="s">
        <v>14595</v>
      </c>
      <c r="G5057" t="s">
        <v>197</v>
      </c>
      <c r="H5057" t="s">
        <v>143</v>
      </c>
      <c r="I5057" t="s">
        <v>135</v>
      </c>
      <c r="J5057" t="s">
        <v>136</v>
      </c>
      <c r="K5057" t="s">
        <v>137</v>
      </c>
      <c r="L5057" t="s">
        <v>14596</v>
      </c>
      <c r="M5057" t="s">
        <v>14597</v>
      </c>
      <c r="N5057">
        <v>4.8322222220000004</v>
      </c>
      <c r="O5057">
        <v>0</v>
      </c>
      <c r="P5057">
        <v>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8.3043597768677149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8.3043597768677149</v>
      </c>
    </row>
    <row r="5058" spans="1:31" x14ac:dyDescent="0.25">
      <c r="A5058">
        <v>1675024</v>
      </c>
      <c r="B5058">
        <v>1</v>
      </c>
      <c r="C5058" t="s">
        <v>80</v>
      </c>
      <c r="D5058" t="s">
        <v>105</v>
      </c>
      <c r="E5058" t="s">
        <v>151</v>
      </c>
      <c r="F5058" t="s">
        <v>14598</v>
      </c>
      <c r="G5058" t="s">
        <v>559</v>
      </c>
      <c r="H5058" t="s">
        <v>143</v>
      </c>
      <c r="I5058" t="s">
        <v>135</v>
      </c>
      <c r="J5058" t="s">
        <v>136</v>
      </c>
      <c r="K5058" t="s">
        <v>137</v>
      </c>
      <c r="L5058" t="s">
        <v>14599</v>
      </c>
      <c r="M5058" t="s">
        <v>14600</v>
      </c>
      <c r="N5058">
        <v>4.432222222</v>
      </c>
      <c r="O5058">
        <v>0</v>
      </c>
      <c r="P5058">
        <v>132</v>
      </c>
      <c r="Q5058">
        <v>0</v>
      </c>
      <c r="R5058">
        <v>1</v>
      </c>
      <c r="S5058">
        <v>0</v>
      </c>
      <c r="T5058">
        <v>5</v>
      </c>
      <c r="U5058">
        <v>0</v>
      </c>
      <c r="V5058">
        <v>0</v>
      </c>
      <c r="W5058">
        <v>0</v>
      </c>
      <c r="X5058">
        <v>182.27029091150581</v>
      </c>
      <c r="Y5058">
        <v>0</v>
      </c>
      <c r="Z5058">
        <v>0.75251293437935807</v>
      </c>
      <c r="AA5058">
        <v>0</v>
      </c>
      <c r="AB5058">
        <v>7.2545018849093852</v>
      </c>
      <c r="AC5058">
        <v>0</v>
      </c>
      <c r="AD5058">
        <v>0</v>
      </c>
      <c r="AE5058">
        <v>190.27730573079455</v>
      </c>
    </row>
    <row r="5059" spans="1:31" x14ac:dyDescent="0.25">
      <c r="A5059">
        <v>1675427</v>
      </c>
      <c r="B5059">
        <v>1</v>
      </c>
      <c r="C5059" t="s">
        <v>81</v>
      </c>
      <c r="D5059" t="s">
        <v>128</v>
      </c>
      <c r="E5059" t="s">
        <v>151</v>
      </c>
      <c r="F5059" t="s">
        <v>14601</v>
      </c>
      <c r="G5059" t="s">
        <v>482</v>
      </c>
      <c r="H5059" t="s">
        <v>143</v>
      </c>
      <c r="I5059" t="s">
        <v>135</v>
      </c>
      <c r="J5059" t="s">
        <v>136</v>
      </c>
      <c r="K5059" t="s">
        <v>137</v>
      </c>
      <c r="L5059" t="s">
        <v>14602</v>
      </c>
      <c r="M5059" t="s">
        <v>14603</v>
      </c>
      <c r="N5059">
        <v>3.9677777769999998</v>
      </c>
      <c r="O5059">
        <v>0</v>
      </c>
      <c r="P5059">
        <v>148</v>
      </c>
      <c r="Q5059">
        <v>0</v>
      </c>
      <c r="R5059">
        <v>0</v>
      </c>
      <c r="S5059">
        <v>0</v>
      </c>
      <c r="T5059">
        <v>1</v>
      </c>
      <c r="U5059">
        <v>0</v>
      </c>
      <c r="V5059">
        <v>0</v>
      </c>
      <c r="W5059">
        <v>0</v>
      </c>
      <c r="X5059">
        <v>150.31625957140565</v>
      </c>
      <c r="Y5059">
        <v>0</v>
      </c>
      <c r="Z5059">
        <v>0</v>
      </c>
      <c r="AA5059">
        <v>0</v>
      </c>
      <c r="AB5059">
        <v>0.93266574150361115</v>
      </c>
      <c r="AC5059">
        <v>0</v>
      </c>
      <c r="AD5059">
        <v>0</v>
      </c>
      <c r="AE5059">
        <v>151.24892531290925</v>
      </c>
    </row>
    <row r="5060" spans="1:31" x14ac:dyDescent="0.25">
      <c r="A5060">
        <v>1674408</v>
      </c>
      <c r="B5060">
        <v>1</v>
      </c>
      <c r="C5060" t="s">
        <v>81</v>
      </c>
      <c r="D5060" t="s">
        <v>120</v>
      </c>
      <c r="E5060" t="s">
        <v>131</v>
      </c>
      <c r="F5060" t="s">
        <v>14604</v>
      </c>
      <c r="G5060" t="s">
        <v>281</v>
      </c>
      <c r="H5060" t="s">
        <v>134</v>
      </c>
      <c r="I5060" t="s">
        <v>135</v>
      </c>
      <c r="J5060" t="s">
        <v>136</v>
      </c>
      <c r="K5060" t="s">
        <v>167</v>
      </c>
      <c r="L5060" t="s">
        <v>14605</v>
      </c>
      <c r="M5060" t="s">
        <v>14606</v>
      </c>
      <c r="N5060">
        <v>1.197297222</v>
      </c>
      <c r="O5060">
        <v>0</v>
      </c>
      <c r="P5060">
        <v>895</v>
      </c>
      <c r="Q5060">
        <v>32</v>
      </c>
      <c r="R5060">
        <v>66</v>
      </c>
      <c r="S5060">
        <v>7</v>
      </c>
      <c r="T5060">
        <v>64</v>
      </c>
      <c r="U5060">
        <v>1</v>
      </c>
      <c r="V5060">
        <v>0</v>
      </c>
      <c r="W5060">
        <v>0</v>
      </c>
      <c r="X5060">
        <v>202.52558906834614</v>
      </c>
      <c r="Y5060">
        <v>16.540764830043528</v>
      </c>
      <c r="Z5060">
        <v>19.123847832903945</v>
      </c>
      <c r="AA5060">
        <v>156.03887414462852</v>
      </c>
      <c r="AB5060">
        <v>53.74640459194223</v>
      </c>
      <c r="AC5060">
        <v>4.9161061297374218</v>
      </c>
      <c r="AD5060">
        <v>0</v>
      </c>
      <c r="AE5060">
        <v>452.89158659760182</v>
      </c>
    </row>
    <row r="5061" spans="1:31" x14ac:dyDescent="0.25">
      <c r="A5061">
        <v>1674949</v>
      </c>
      <c r="B5061">
        <v>1</v>
      </c>
      <c r="C5061" t="s">
        <v>80</v>
      </c>
      <c r="D5061" t="s">
        <v>90</v>
      </c>
      <c r="E5061" t="s">
        <v>151</v>
      </c>
      <c r="F5061" t="s">
        <v>14607</v>
      </c>
      <c r="G5061" t="s">
        <v>153</v>
      </c>
      <c r="H5061" t="s">
        <v>143</v>
      </c>
      <c r="I5061" t="s">
        <v>135</v>
      </c>
      <c r="J5061" t="s">
        <v>136</v>
      </c>
      <c r="K5061" t="s">
        <v>137</v>
      </c>
      <c r="L5061" t="s">
        <v>14608</v>
      </c>
      <c r="M5061" t="s">
        <v>14609</v>
      </c>
      <c r="N5061">
        <v>9.6077777770000008</v>
      </c>
      <c r="O5061">
        <v>0</v>
      </c>
      <c r="P5061">
        <v>143</v>
      </c>
      <c r="Q5061">
        <v>0</v>
      </c>
      <c r="R5061">
        <v>0</v>
      </c>
      <c r="S5061">
        <v>0</v>
      </c>
      <c r="T5061">
        <v>2</v>
      </c>
      <c r="U5061">
        <v>0</v>
      </c>
      <c r="V5061">
        <v>0</v>
      </c>
      <c r="W5061">
        <v>0</v>
      </c>
      <c r="X5061">
        <v>561.03692402861816</v>
      </c>
      <c r="Y5061">
        <v>0</v>
      </c>
      <c r="Z5061">
        <v>0</v>
      </c>
      <c r="AA5061">
        <v>0</v>
      </c>
      <c r="AB5061">
        <v>11.178554107391694</v>
      </c>
      <c r="AC5061">
        <v>0</v>
      </c>
      <c r="AD5061">
        <v>0</v>
      </c>
      <c r="AE5061">
        <v>572.21547813600989</v>
      </c>
    </row>
    <row r="5062" spans="1:31" x14ac:dyDescent="0.25">
      <c r="A5062">
        <v>1675310</v>
      </c>
      <c r="B5062">
        <v>1</v>
      </c>
      <c r="C5062" t="s">
        <v>80</v>
      </c>
      <c r="D5062" t="s">
        <v>84</v>
      </c>
      <c r="E5062" t="s">
        <v>151</v>
      </c>
      <c r="F5062" t="s">
        <v>14610</v>
      </c>
      <c r="G5062" t="s">
        <v>222</v>
      </c>
      <c r="H5062" t="s">
        <v>143</v>
      </c>
      <c r="I5062" t="s">
        <v>135</v>
      </c>
      <c r="J5062" t="s">
        <v>136</v>
      </c>
      <c r="K5062" t="s">
        <v>137</v>
      </c>
      <c r="L5062" t="s">
        <v>14611</v>
      </c>
      <c r="M5062" t="s">
        <v>14612</v>
      </c>
      <c r="N5062">
        <v>1.604166666</v>
      </c>
      <c r="O5062">
        <v>0</v>
      </c>
      <c r="P5062">
        <v>68</v>
      </c>
      <c r="Q5062">
        <v>0</v>
      </c>
      <c r="R5062">
        <v>0</v>
      </c>
      <c r="S5062">
        <v>0</v>
      </c>
      <c r="T5062">
        <v>22</v>
      </c>
      <c r="U5062">
        <v>0</v>
      </c>
      <c r="V5062">
        <v>0</v>
      </c>
      <c r="W5062">
        <v>0</v>
      </c>
      <c r="X5062">
        <v>30.979608601896899</v>
      </c>
      <c r="Y5062">
        <v>0</v>
      </c>
      <c r="Z5062">
        <v>0</v>
      </c>
      <c r="AA5062">
        <v>0</v>
      </c>
      <c r="AB5062">
        <v>8.0402122339817357</v>
      </c>
      <c r="AC5062">
        <v>0</v>
      </c>
      <c r="AD5062">
        <v>0</v>
      </c>
      <c r="AE5062">
        <v>39.019820835878633</v>
      </c>
    </row>
    <row r="5063" spans="1:31" x14ac:dyDescent="0.25">
      <c r="A5063">
        <v>1675333</v>
      </c>
      <c r="B5063">
        <v>1</v>
      </c>
      <c r="C5063" t="s">
        <v>80</v>
      </c>
      <c r="D5063" t="s">
        <v>108</v>
      </c>
      <c r="E5063" t="s">
        <v>131</v>
      </c>
      <c r="F5063" t="s">
        <v>12396</v>
      </c>
      <c r="G5063" t="s">
        <v>161</v>
      </c>
      <c r="H5063" t="s">
        <v>134</v>
      </c>
      <c r="I5063" t="s">
        <v>135</v>
      </c>
      <c r="J5063" t="s">
        <v>136</v>
      </c>
      <c r="K5063" t="s">
        <v>137</v>
      </c>
      <c r="L5063" t="s">
        <v>14613</v>
      </c>
      <c r="M5063" t="s">
        <v>14614</v>
      </c>
      <c r="N5063">
        <v>0.56527777700000004</v>
      </c>
      <c r="O5063">
        <v>0</v>
      </c>
      <c r="P5063">
        <v>697</v>
      </c>
      <c r="Q5063">
        <v>0</v>
      </c>
      <c r="R5063">
        <v>210</v>
      </c>
      <c r="S5063">
        <v>3</v>
      </c>
      <c r="T5063">
        <v>139</v>
      </c>
      <c r="U5063">
        <v>0</v>
      </c>
      <c r="V5063">
        <v>0</v>
      </c>
      <c r="W5063">
        <v>0</v>
      </c>
      <c r="X5063">
        <v>59.66562390018121</v>
      </c>
      <c r="Y5063">
        <v>0</v>
      </c>
      <c r="Z5063">
        <v>31.244772465470103</v>
      </c>
      <c r="AA5063">
        <v>4.3936514417119996</v>
      </c>
      <c r="AB5063">
        <v>37.414541852316646</v>
      </c>
      <c r="AC5063">
        <v>0</v>
      </c>
      <c r="AD5063">
        <v>0</v>
      </c>
      <c r="AE5063">
        <v>132.71858965967994</v>
      </c>
    </row>
    <row r="5064" spans="1:31" x14ac:dyDescent="0.25">
      <c r="A5064">
        <v>1674600</v>
      </c>
      <c r="B5064">
        <v>1</v>
      </c>
      <c r="C5064" t="s">
        <v>80</v>
      </c>
      <c r="D5064" t="s">
        <v>105</v>
      </c>
      <c r="E5064" t="s">
        <v>151</v>
      </c>
      <c r="F5064" t="s">
        <v>14615</v>
      </c>
      <c r="G5064" t="s">
        <v>222</v>
      </c>
      <c r="H5064" t="s">
        <v>143</v>
      </c>
      <c r="I5064" t="s">
        <v>135</v>
      </c>
      <c r="J5064" t="s">
        <v>136</v>
      </c>
      <c r="K5064" t="s">
        <v>137</v>
      </c>
      <c r="L5064" t="s">
        <v>14616</v>
      </c>
      <c r="M5064" t="s">
        <v>14617</v>
      </c>
      <c r="N5064">
        <v>3.1130555549999999</v>
      </c>
      <c r="O5064">
        <v>0</v>
      </c>
      <c r="P5064">
        <v>114</v>
      </c>
      <c r="Q5064">
        <v>0</v>
      </c>
      <c r="R5064">
        <v>3</v>
      </c>
      <c r="S5064">
        <v>0</v>
      </c>
      <c r="T5064">
        <v>9</v>
      </c>
      <c r="U5064">
        <v>0</v>
      </c>
      <c r="V5064">
        <v>0</v>
      </c>
      <c r="W5064">
        <v>0</v>
      </c>
      <c r="X5064">
        <v>82.466048825077152</v>
      </c>
      <c r="Y5064">
        <v>0</v>
      </c>
      <c r="Z5064">
        <v>2.4335442963544538</v>
      </c>
      <c r="AA5064">
        <v>0</v>
      </c>
      <c r="AB5064">
        <v>25.323925955265771</v>
      </c>
      <c r="AC5064">
        <v>0</v>
      </c>
      <c r="AD5064">
        <v>0</v>
      </c>
      <c r="AE5064">
        <v>110.22351907669739</v>
      </c>
    </row>
    <row r="5065" spans="1:31" x14ac:dyDescent="0.25">
      <c r="A5065">
        <v>1674523</v>
      </c>
      <c r="B5065">
        <v>1</v>
      </c>
      <c r="C5065" t="s">
        <v>80</v>
      </c>
      <c r="D5065" t="s">
        <v>96</v>
      </c>
      <c r="E5065" t="s">
        <v>140</v>
      </c>
      <c r="F5065" t="s">
        <v>14618</v>
      </c>
      <c r="G5065" t="s">
        <v>142</v>
      </c>
      <c r="H5065" t="s">
        <v>143</v>
      </c>
      <c r="I5065" t="s">
        <v>135</v>
      </c>
      <c r="J5065" t="s">
        <v>136</v>
      </c>
      <c r="K5065" t="s">
        <v>137</v>
      </c>
      <c r="L5065" t="s">
        <v>14619</v>
      </c>
      <c r="M5065" t="s">
        <v>14620</v>
      </c>
      <c r="N5065">
        <v>4.682222222</v>
      </c>
      <c r="O5065">
        <v>0</v>
      </c>
      <c r="P5065">
        <v>1</v>
      </c>
      <c r="Q5065">
        <v>0</v>
      </c>
      <c r="R5065">
        <v>0</v>
      </c>
      <c r="S5065">
        <v>0</v>
      </c>
      <c r="T5065">
        <v>2</v>
      </c>
      <c r="U5065">
        <v>0</v>
      </c>
      <c r="V5065">
        <v>0</v>
      </c>
      <c r="W5065">
        <v>0</v>
      </c>
      <c r="X5065">
        <v>6.0178456900727166</v>
      </c>
      <c r="Y5065">
        <v>0</v>
      </c>
      <c r="Z5065">
        <v>0</v>
      </c>
      <c r="AA5065">
        <v>0</v>
      </c>
      <c r="AB5065">
        <v>6.493549723185934</v>
      </c>
      <c r="AC5065">
        <v>0</v>
      </c>
      <c r="AD5065">
        <v>0</v>
      </c>
      <c r="AE5065">
        <v>12.511395413258651</v>
      </c>
    </row>
    <row r="5066" spans="1:31" x14ac:dyDescent="0.25">
      <c r="A5066">
        <v>1675064</v>
      </c>
      <c r="B5066">
        <v>1</v>
      </c>
      <c r="C5066" t="s">
        <v>81</v>
      </c>
      <c r="D5066" t="s">
        <v>115</v>
      </c>
      <c r="E5066" t="s">
        <v>151</v>
      </c>
      <c r="F5066" t="s">
        <v>14621</v>
      </c>
      <c r="G5066" t="s">
        <v>153</v>
      </c>
      <c r="H5066" t="s">
        <v>143</v>
      </c>
      <c r="I5066" t="s">
        <v>135</v>
      </c>
      <c r="J5066" t="s">
        <v>136</v>
      </c>
      <c r="K5066" t="s">
        <v>137</v>
      </c>
      <c r="L5066" t="s">
        <v>14622</v>
      </c>
      <c r="M5066" t="s">
        <v>14623</v>
      </c>
      <c r="N5066">
        <v>5.2830555549999998</v>
      </c>
      <c r="O5066">
        <v>0</v>
      </c>
      <c r="P5066">
        <v>3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0.89508079024193776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0.89508079024193776</v>
      </c>
    </row>
    <row r="5067" spans="1:31" x14ac:dyDescent="0.25">
      <c r="A5067">
        <v>1675456</v>
      </c>
      <c r="B5067">
        <v>1</v>
      </c>
      <c r="C5067" t="s">
        <v>81</v>
      </c>
      <c r="D5067" t="s">
        <v>123</v>
      </c>
      <c r="E5067" t="s">
        <v>159</v>
      </c>
      <c r="F5067" t="s">
        <v>14624</v>
      </c>
      <c r="G5067" t="s">
        <v>161</v>
      </c>
      <c r="H5067" t="s">
        <v>134</v>
      </c>
      <c r="I5067" t="s">
        <v>135</v>
      </c>
      <c r="J5067" t="s">
        <v>136</v>
      </c>
      <c r="K5067" t="s">
        <v>137</v>
      </c>
      <c r="L5067" t="s">
        <v>14625</v>
      </c>
      <c r="M5067" t="s">
        <v>14626</v>
      </c>
      <c r="N5067">
        <v>3.3558333330000001</v>
      </c>
      <c r="O5067">
        <v>0</v>
      </c>
      <c r="P5067">
        <v>2</v>
      </c>
      <c r="Q5067">
        <v>0</v>
      </c>
      <c r="R5067">
        <v>26</v>
      </c>
      <c r="S5067">
        <v>5</v>
      </c>
      <c r="T5067">
        <v>1</v>
      </c>
      <c r="U5067">
        <v>2</v>
      </c>
      <c r="V5067">
        <v>1</v>
      </c>
      <c r="W5067">
        <v>0</v>
      </c>
      <c r="X5067">
        <v>1.09870496421769</v>
      </c>
      <c r="Y5067">
        <v>0</v>
      </c>
      <c r="Z5067">
        <v>22.563832038269076</v>
      </c>
      <c r="AA5067">
        <v>155.6103084439664</v>
      </c>
      <c r="AB5067">
        <v>3.5490724752921664E-2</v>
      </c>
      <c r="AC5067">
        <v>43.113717395761739</v>
      </c>
      <c r="AD5067">
        <v>2.1575383460746269</v>
      </c>
      <c r="AE5067">
        <v>224.57959191304246</v>
      </c>
    </row>
    <row r="5068" spans="1:31" x14ac:dyDescent="0.25">
      <c r="A5068">
        <v>1675158</v>
      </c>
      <c r="B5068">
        <v>1</v>
      </c>
      <c r="C5068" t="s">
        <v>81</v>
      </c>
      <c r="D5068" t="s">
        <v>114</v>
      </c>
      <c r="E5068" t="s">
        <v>159</v>
      </c>
      <c r="F5068" t="s">
        <v>14627</v>
      </c>
      <c r="G5068" t="s">
        <v>133</v>
      </c>
      <c r="H5068" t="s">
        <v>134</v>
      </c>
      <c r="I5068" t="s">
        <v>135</v>
      </c>
      <c r="J5068" t="s">
        <v>136</v>
      </c>
      <c r="K5068" t="s">
        <v>137</v>
      </c>
      <c r="L5068" t="s">
        <v>14628</v>
      </c>
      <c r="M5068" t="s">
        <v>14629</v>
      </c>
      <c r="N5068">
        <v>1.3244444440000001</v>
      </c>
      <c r="O5068">
        <v>0</v>
      </c>
      <c r="P5068">
        <v>51</v>
      </c>
      <c r="Q5068">
        <v>0</v>
      </c>
      <c r="R5068">
        <v>7</v>
      </c>
      <c r="S5068">
        <v>0</v>
      </c>
      <c r="T5068">
        <v>5</v>
      </c>
      <c r="U5068">
        <v>0</v>
      </c>
      <c r="V5068">
        <v>0</v>
      </c>
      <c r="W5068">
        <v>0</v>
      </c>
      <c r="X5068">
        <v>6.4305461272236091</v>
      </c>
      <c r="Y5068">
        <v>0</v>
      </c>
      <c r="Z5068">
        <v>2.4610794221400001E-2</v>
      </c>
      <c r="AA5068">
        <v>0</v>
      </c>
      <c r="AB5068">
        <v>0.91558371607037781</v>
      </c>
      <c r="AC5068">
        <v>0</v>
      </c>
      <c r="AD5068">
        <v>0</v>
      </c>
      <c r="AE5068">
        <v>7.3707406375153868</v>
      </c>
    </row>
    <row r="5069" spans="1:31" x14ac:dyDescent="0.25">
      <c r="A5069">
        <v>1675055</v>
      </c>
      <c r="B5069">
        <v>1</v>
      </c>
      <c r="C5069" t="s">
        <v>80</v>
      </c>
      <c r="D5069" t="s">
        <v>99</v>
      </c>
      <c r="E5069" t="s">
        <v>164</v>
      </c>
      <c r="F5069" t="s">
        <v>14630</v>
      </c>
      <c r="G5069" t="s">
        <v>161</v>
      </c>
      <c r="H5069" t="s">
        <v>134</v>
      </c>
      <c r="I5069" t="s">
        <v>135</v>
      </c>
      <c r="J5069" t="s">
        <v>136</v>
      </c>
      <c r="K5069" t="s">
        <v>137</v>
      </c>
      <c r="L5069" t="s">
        <v>14631</v>
      </c>
      <c r="M5069" t="s">
        <v>14632</v>
      </c>
      <c r="N5069">
        <v>0.4975</v>
      </c>
      <c r="O5069">
        <v>7</v>
      </c>
      <c r="P5069">
        <v>1211</v>
      </c>
      <c r="Q5069">
        <v>12</v>
      </c>
      <c r="R5069">
        <v>151</v>
      </c>
      <c r="S5069">
        <v>23</v>
      </c>
      <c r="T5069">
        <v>101</v>
      </c>
      <c r="U5069">
        <v>0</v>
      </c>
      <c r="V5069">
        <v>4</v>
      </c>
      <c r="W5069">
        <v>13.469277254339685</v>
      </c>
      <c r="X5069">
        <v>116.81352224728103</v>
      </c>
      <c r="Y5069">
        <v>12.47155581424107</v>
      </c>
      <c r="Z5069">
        <v>15.410182505878383</v>
      </c>
      <c r="AA5069">
        <v>30.319081503185661</v>
      </c>
      <c r="AB5069">
        <v>25.523873816863446</v>
      </c>
      <c r="AC5069">
        <v>0</v>
      </c>
      <c r="AD5069">
        <v>1.5791206118942447</v>
      </c>
      <c r="AE5069">
        <v>215.58661375368351</v>
      </c>
    </row>
    <row r="5070" spans="1:31" x14ac:dyDescent="0.25">
      <c r="A5070">
        <v>1674663</v>
      </c>
      <c r="B5070">
        <v>1</v>
      </c>
      <c r="C5070" t="s">
        <v>81</v>
      </c>
      <c r="D5070" t="s">
        <v>128</v>
      </c>
      <c r="E5070" t="s">
        <v>151</v>
      </c>
      <c r="F5070" t="s">
        <v>14633</v>
      </c>
      <c r="G5070" t="s">
        <v>486</v>
      </c>
      <c r="H5070" t="s">
        <v>143</v>
      </c>
      <c r="I5070" t="s">
        <v>135</v>
      </c>
      <c r="J5070" t="s">
        <v>136</v>
      </c>
      <c r="K5070" t="s">
        <v>137</v>
      </c>
      <c r="L5070" t="s">
        <v>14634</v>
      </c>
      <c r="M5070" t="s">
        <v>14635</v>
      </c>
      <c r="N5070">
        <v>9.153611111</v>
      </c>
      <c r="O5070">
        <v>0</v>
      </c>
      <c r="P5070">
        <v>41</v>
      </c>
      <c r="Q5070">
        <v>0</v>
      </c>
      <c r="R5070">
        <v>0</v>
      </c>
      <c r="S5070">
        <v>0</v>
      </c>
      <c r="T5070">
        <v>2</v>
      </c>
      <c r="U5070">
        <v>0</v>
      </c>
      <c r="V5070">
        <v>0</v>
      </c>
      <c r="W5070">
        <v>0</v>
      </c>
      <c r="X5070">
        <v>46.128435803252238</v>
      </c>
      <c r="Y5070">
        <v>0</v>
      </c>
      <c r="Z5070">
        <v>0</v>
      </c>
      <c r="AA5070">
        <v>0</v>
      </c>
      <c r="AB5070">
        <v>41.681810399724789</v>
      </c>
      <c r="AC5070">
        <v>0</v>
      </c>
      <c r="AD5070">
        <v>0</v>
      </c>
      <c r="AE5070">
        <v>87.810246202977027</v>
      </c>
    </row>
    <row r="5071" spans="1:31" x14ac:dyDescent="0.25">
      <c r="A5071">
        <v>1674609</v>
      </c>
      <c r="B5071">
        <v>1</v>
      </c>
      <c r="C5071" t="s">
        <v>81</v>
      </c>
      <c r="D5071" t="s">
        <v>123</v>
      </c>
      <c r="E5071" t="s">
        <v>159</v>
      </c>
      <c r="F5071" t="s">
        <v>14636</v>
      </c>
      <c r="G5071" t="s">
        <v>161</v>
      </c>
      <c r="H5071" t="s">
        <v>134</v>
      </c>
      <c r="I5071" t="s">
        <v>135</v>
      </c>
      <c r="J5071" t="s">
        <v>136</v>
      </c>
      <c r="K5071" t="s">
        <v>137</v>
      </c>
      <c r="L5071" t="s">
        <v>14637</v>
      </c>
      <c r="M5071" t="s">
        <v>14638</v>
      </c>
      <c r="N5071">
        <v>0.59722222199999997</v>
      </c>
      <c r="O5071">
        <v>0</v>
      </c>
      <c r="P5071">
        <v>1</v>
      </c>
      <c r="Q5071">
        <v>1</v>
      </c>
      <c r="R5071">
        <v>1</v>
      </c>
      <c r="S5071">
        <v>8</v>
      </c>
      <c r="T5071">
        <v>141</v>
      </c>
      <c r="U5071">
        <v>10</v>
      </c>
      <c r="V5071">
        <v>3</v>
      </c>
      <c r="W5071">
        <v>0</v>
      </c>
      <c r="X5071">
        <v>8.0688194950000014E-2</v>
      </c>
      <c r="Y5071">
        <v>0.48022978386549997</v>
      </c>
      <c r="Z5071">
        <v>3.1613731871444443E-2</v>
      </c>
      <c r="AA5071">
        <v>91.575927960409942</v>
      </c>
      <c r="AB5071">
        <v>96.077498177826016</v>
      </c>
      <c r="AC5071">
        <v>824.88371211284709</v>
      </c>
      <c r="AD5071">
        <v>24.781588545503979</v>
      </c>
      <c r="AE5071">
        <v>1037.9112585072739</v>
      </c>
    </row>
    <row r="5072" spans="1:31" x14ac:dyDescent="0.25">
      <c r="A5072">
        <v>1675350</v>
      </c>
      <c r="B5072">
        <v>1</v>
      </c>
      <c r="C5072" t="s">
        <v>80</v>
      </c>
      <c r="D5072" t="s">
        <v>97</v>
      </c>
      <c r="E5072" t="s">
        <v>151</v>
      </c>
      <c r="F5072" t="s">
        <v>3735</v>
      </c>
      <c r="G5072" t="s">
        <v>153</v>
      </c>
      <c r="H5072" t="s">
        <v>143</v>
      </c>
      <c r="I5072" t="s">
        <v>135</v>
      </c>
      <c r="J5072" t="s">
        <v>136</v>
      </c>
      <c r="K5072" t="s">
        <v>137</v>
      </c>
      <c r="L5072" t="s">
        <v>14639</v>
      </c>
      <c r="M5072" t="s">
        <v>14640</v>
      </c>
      <c r="N5072">
        <v>21.930833332999999</v>
      </c>
      <c r="O5072">
        <v>0</v>
      </c>
      <c r="P5072">
        <v>72</v>
      </c>
      <c r="Q5072">
        <v>0</v>
      </c>
      <c r="R5072">
        <v>0</v>
      </c>
      <c r="S5072">
        <v>0</v>
      </c>
      <c r="T5072">
        <v>2</v>
      </c>
      <c r="U5072">
        <v>0</v>
      </c>
      <c r="V5072">
        <v>0</v>
      </c>
      <c r="W5072">
        <v>0</v>
      </c>
      <c r="X5072">
        <v>689.25815961986723</v>
      </c>
      <c r="Y5072">
        <v>0</v>
      </c>
      <c r="Z5072">
        <v>0</v>
      </c>
      <c r="AA5072">
        <v>0</v>
      </c>
      <c r="AB5072">
        <v>74.914818538209843</v>
      </c>
      <c r="AC5072">
        <v>0</v>
      </c>
      <c r="AD5072">
        <v>0</v>
      </c>
      <c r="AE5072">
        <v>764.17297815807706</v>
      </c>
    </row>
    <row r="5073" spans="1:31" x14ac:dyDescent="0.25">
      <c r="A5073">
        <v>1674855</v>
      </c>
      <c r="B5073">
        <v>1</v>
      </c>
      <c r="C5073" t="s">
        <v>80</v>
      </c>
      <c r="D5073" t="s">
        <v>92</v>
      </c>
      <c r="E5073" t="s">
        <v>159</v>
      </c>
      <c r="F5073" t="s">
        <v>14641</v>
      </c>
      <c r="G5073" t="s">
        <v>596</v>
      </c>
      <c r="H5073" t="s">
        <v>134</v>
      </c>
      <c r="I5073" t="s">
        <v>135</v>
      </c>
      <c r="J5073" t="s">
        <v>136</v>
      </c>
      <c r="K5073" t="s">
        <v>137</v>
      </c>
      <c r="L5073" t="s">
        <v>14642</v>
      </c>
      <c r="M5073" t="s">
        <v>14643</v>
      </c>
      <c r="N5073">
        <v>3.8338888880000002</v>
      </c>
      <c r="O5073">
        <v>0</v>
      </c>
      <c r="P5073">
        <v>166</v>
      </c>
      <c r="Q5073">
        <v>0</v>
      </c>
      <c r="R5073">
        <v>1</v>
      </c>
      <c r="S5073">
        <v>0</v>
      </c>
      <c r="T5073">
        <v>8</v>
      </c>
      <c r="U5073">
        <v>0</v>
      </c>
      <c r="V5073">
        <v>0</v>
      </c>
      <c r="W5073">
        <v>0</v>
      </c>
      <c r="X5073">
        <v>393.65166385298949</v>
      </c>
      <c r="Y5073">
        <v>0</v>
      </c>
      <c r="Z5073">
        <v>0.57252939513670165</v>
      </c>
      <c r="AA5073">
        <v>0</v>
      </c>
      <c r="AB5073">
        <v>34.112240212224854</v>
      </c>
      <c r="AC5073">
        <v>0</v>
      </c>
      <c r="AD5073">
        <v>0</v>
      </c>
      <c r="AE5073">
        <v>428.33643346035103</v>
      </c>
    </row>
    <row r="5074" spans="1:31" x14ac:dyDescent="0.25">
      <c r="A5074">
        <v>1675012</v>
      </c>
      <c r="B5074">
        <v>1</v>
      </c>
      <c r="C5074" t="s">
        <v>80</v>
      </c>
      <c r="D5074" t="s">
        <v>101</v>
      </c>
      <c r="E5074" t="s">
        <v>164</v>
      </c>
      <c r="F5074" t="s">
        <v>14644</v>
      </c>
      <c r="G5074" t="s">
        <v>161</v>
      </c>
      <c r="H5074" t="s">
        <v>134</v>
      </c>
      <c r="I5074" t="s">
        <v>135</v>
      </c>
      <c r="J5074" t="s">
        <v>136</v>
      </c>
      <c r="K5074" t="s">
        <v>137</v>
      </c>
      <c r="L5074" t="s">
        <v>14645</v>
      </c>
      <c r="M5074" t="s">
        <v>14646</v>
      </c>
      <c r="N5074">
        <v>0.1</v>
      </c>
      <c r="O5074">
        <v>0</v>
      </c>
      <c r="P5074">
        <v>3559</v>
      </c>
      <c r="Q5074">
        <v>0</v>
      </c>
      <c r="R5074">
        <v>1</v>
      </c>
      <c r="S5074">
        <v>7</v>
      </c>
      <c r="T5074">
        <v>684</v>
      </c>
      <c r="U5074">
        <v>0</v>
      </c>
      <c r="V5074">
        <v>0</v>
      </c>
      <c r="W5074">
        <v>0</v>
      </c>
      <c r="X5074">
        <v>130.85294592624263</v>
      </c>
      <c r="Y5074">
        <v>0</v>
      </c>
      <c r="Z5074">
        <v>1.4562075718000001E-3</v>
      </c>
      <c r="AA5074">
        <v>4.3464152129132003</v>
      </c>
      <c r="AB5074">
        <v>104.46689711257599</v>
      </c>
      <c r="AC5074">
        <v>0</v>
      </c>
      <c r="AD5074">
        <v>0</v>
      </c>
      <c r="AE5074">
        <v>239.66771445930362</v>
      </c>
    </row>
    <row r="5075" spans="1:31" x14ac:dyDescent="0.25">
      <c r="A5075">
        <v>1674938</v>
      </c>
      <c r="B5075">
        <v>1</v>
      </c>
      <c r="C5075" t="s">
        <v>80</v>
      </c>
      <c r="D5075" t="s">
        <v>94</v>
      </c>
      <c r="E5075" t="s">
        <v>146</v>
      </c>
      <c r="F5075" t="s">
        <v>918</v>
      </c>
      <c r="G5075" t="s">
        <v>148</v>
      </c>
      <c r="H5075" t="s">
        <v>143</v>
      </c>
      <c r="I5075" t="s">
        <v>135</v>
      </c>
      <c r="J5075" t="s">
        <v>136</v>
      </c>
      <c r="K5075" t="s">
        <v>137</v>
      </c>
      <c r="L5075" t="s">
        <v>14608</v>
      </c>
      <c r="M5075" t="s">
        <v>14647</v>
      </c>
      <c r="N5075">
        <v>0.80472222199999999</v>
      </c>
      <c r="O5075">
        <v>0</v>
      </c>
      <c r="P5075">
        <v>31</v>
      </c>
      <c r="Q5075">
        <v>0</v>
      </c>
      <c r="R5075">
        <v>0</v>
      </c>
      <c r="S5075">
        <v>0</v>
      </c>
      <c r="T5075">
        <v>3</v>
      </c>
      <c r="U5075">
        <v>0</v>
      </c>
      <c r="V5075">
        <v>0</v>
      </c>
      <c r="W5075">
        <v>0</v>
      </c>
      <c r="X5075">
        <v>2.0518407570321342</v>
      </c>
      <c r="Y5075">
        <v>0</v>
      </c>
      <c r="Z5075">
        <v>0</v>
      </c>
      <c r="AA5075">
        <v>0</v>
      </c>
      <c r="AB5075">
        <v>0.76455810486491771</v>
      </c>
      <c r="AC5075">
        <v>0</v>
      </c>
      <c r="AD5075">
        <v>0</v>
      </c>
      <c r="AE5075">
        <v>2.8163988618970519</v>
      </c>
    </row>
    <row r="5076" spans="1:31" x14ac:dyDescent="0.25">
      <c r="A5076">
        <v>1674420</v>
      </c>
      <c r="B5076">
        <v>1</v>
      </c>
      <c r="C5076" t="s">
        <v>81</v>
      </c>
      <c r="D5076" t="s">
        <v>115</v>
      </c>
      <c r="E5076" t="s">
        <v>131</v>
      </c>
      <c r="F5076" t="s">
        <v>14648</v>
      </c>
      <c r="G5076" t="s">
        <v>271</v>
      </c>
      <c r="H5076" t="s">
        <v>181</v>
      </c>
      <c r="I5076" t="s">
        <v>135</v>
      </c>
      <c r="J5076" t="s">
        <v>136</v>
      </c>
      <c r="K5076" t="s">
        <v>167</v>
      </c>
      <c r="L5076" t="s">
        <v>14649</v>
      </c>
      <c r="M5076" t="s">
        <v>14650</v>
      </c>
      <c r="N5076">
        <v>11</v>
      </c>
      <c r="O5076">
        <v>0</v>
      </c>
      <c r="P5076">
        <v>606</v>
      </c>
      <c r="Q5076">
        <v>1</v>
      </c>
      <c r="R5076">
        <v>8</v>
      </c>
      <c r="S5076">
        <v>2</v>
      </c>
      <c r="T5076">
        <v>56</v>
      </c>
      <c r="U5076">
        <v>1</v>
      </c>
      <c r="V5076">
        <v>0</v>
      </c>
      <c r="W5076">
        <v>0</v>
      </c>
      <c r="X5076">
        <v>535.2582778379508</v>
      </c>
      <c r="Y5076">
        <v>6.4443345204630003</v>
      </c>
      <c r="Z5076">
        <v>2.7624652713499995</v>
      </c>
      <c r="AA5076">
        <v>77.141596022771992</v>
      </c>
      <c r="AB5076">
        <v>100.54056338443478</v>
      </c>
      <c r="AC5076">
        <v>239.04768564396079</v>
      </c>
      <c r="AD5076">
        <v>0</v>
      </c>
      <c r="AE5076">
        <v>961.19492268093143</v>
      </c>
    </row>
    <row r="5077" spans="1:31" x14ac:dyDescent="0.25">
      <c r="A5077">
        <v>1674703</v>
      </c>
      <c r="B5077">
        <v>1</v>
      </c>
      <c r="C5077" t="s">
        <v>80</v>
      </c>
      <c r="D5077" t="s">
        <v>99</v>
      </c>
      <c r="E5077" t="s">
        <v>151</v>
      </c>
      <c r="F5077" t="s">
        <v>14651</v>
      </c>
      <c r="G5077" t="s">
        <v>153</v>
      </c>
      <c r="H5077" t="s">
        <v>143</v>
      </c>
      <c r="I5077" t="s">
        <v>135</v>
      </c>
      <c r="J5077" t="s">
        <v>136</v>
      </c>
      <c r="K5077" t="s">
        <v>137</v>
      </c>
      <c r="L5077" t="s">
        <v>14652</v>
      </c>
      <c r="M5077" t="s">
        <v>14653</v>
      </c>
      <c r="N5077">
        <v>12.761111111</v>
      </c>
      <c r="O5077">
        <v>0</v>
      </c>
      <c r="P5077">
        <v>66</v>
      </c>
      <c r="Q5077">
        <v>0</v>
      </c>
      <c r="R5077">
        <v>0</v>
      </c>
      <c r="S5077">
        <v>0</v>
      </c>
      <c r="T5077">
        <v>2</v>
      </c>
      <c r="U5077">
        <v>0</v>
      </c>
      <c r="V5077">
        <v>0</v>
      </c>
      <c r="W5077">
        <v>0</v>
      </c>
      <c r="X5077">
        <v>135.13396381180067</v>
      </c>
      <c r="Y5077">
        <v>0</v>
      </c>
      <c r="Z5077">
        <v>0</v>
      </c>
      <c r="AA5077">
        <v>0</v>
      </c>
      <c r="AB5077">
        <v>0.36913852241528894</v>
      </c>
      <c r="AC5077">
        <v>0</v>
      </c>
      <c r="AD5077">
        <v>0</v>
      </c>
      <c r="AE5077">
        <v>135.50310233421595</v>
      </c>
    </row>
    <row r="5078" spans="1:31" x14ac:dyDescent="0.25">
      <c r="A5078">
        <v>1675416</v>
      </c>
      <c r="B5078">
        <v>1</v>
      </c>
      <c r="C5078" t="s">
        <v>81</v>
      </c>
      <c r="D5078" t="s">
        <v>112</v>
      </c>
      <c r="E5078" t="s">
        <v>151</v>
      </c>
      <c r="F5078" t="s">
        <v>14654</v>
      </c>
      <c r="G5078" t="s">
        <v>153</v>
      </c>
      <c r="H5078" t="s">
        <v>143</v>
      </c>
      <c r="I5078" t="s">
        <v>135</v>
      </c>
      <c r="J5078" t="s">
        <v>136</v>
      </c>
      <c r="K5078" t="s">
        <v>137</v>
      </c>
      <c r="L5078" t="s">
        <v>14655</v>
      </c>
      <c r="M5078" t="s">
        <v>14656</v>
      </c>
      <c r="N5078">
        <v>2.239166666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2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31.122460894100737</v>
      </c>
      <c r="AC5078">
        <v>0</v>
      </c>
      <c r="AD5078">
        <v>0</v>
      </c>
      <c r="AE5078">
        <v>31.122460894100737</v>
      </c>
    </row>
    <row r="5079" spans="1:31" x14ac:dyDescent="0.25">
      <c r="A5079">
        <v>1674397</v>
      </c>
      <c r="B5079">
        <v>1</v>
      </c>
      <c r="C5079" t="s">
        <v>80</v>
      </c>
      <c r="D5079" t="s">
        <v>103</v>
      </c>
      <c r="E5079" t="s">
        <v>159</v>
      </c>
      <c r="F5079" t="s">
        <v>14657</v>
      </c>
      <c r="G5079" t="s">
        <v>161</v>
      </c>
      <c r="H5079" t="s">
        <v>134</v>
      </c>
      <c r="I5079" t="s">
        <v>135</v>
      </c>
      <c r="J5079" t="s">
        <v>136</v>
      </c>
      <c r="K5079" t="s">
        <v>137</v>
      </c>
      <c r="L5079" t="s">
        <v>13986</v>
      </c>
      <c r="M5079" t="s">
        <v>14658</v>
      </c>
      <c r="N5079">
        <v>0.64388888799999999</v>
      </c>
      <c r="O5079">
        <v>36</v>
      </c>
      <c r="P5079">
        <v>7220</v>
      </c>
      <c r="Q5079">
        <v>29</v>
      </c>
      <c r="R5079">
        <v>361</v>
      </c>
      <c r="S5079">
        <v>30</v>
      </c>
      <c r="T5079">
        <v>989</v>
      </c>
      <c r="U5079">
        <v>0</v>
      </c>
      <c r="V5079">
        <v>0</v>
      </c>
      <c r="W5079">
        <v>10.913045213823114</v>
      </c>
      <c r="X5079">
        <v>1587.411867112444</v>
      </c>
      <c r="Y5079">
        <v>82.783537357413351</v>
      </c>
      <c r="Z5079">
        <v>77.19539487088889</v>
      </c>
      <c r="AA5079">
        <v>92.360951903377412</v>
      </c>
      <c r="AB5079">
        <v>698.99504557332091</v>
      </c>
      <c r="AC5079">
        <v>0</v>
      </c>
      <c r="AD5079">
        <v>0</v>
      </c>
      <c r="AE5079">
        <v>2549.6598420312675</v>
      </c>
    </row>
    <row r="5080" spans="1:31" x14ac:dyDescent="0.25">
      <c r="A5080">
        <v>1674895</v>
      </c>
      <c r="B5080">
        <v>1</v>
      </c>
      <c r="C5080" t="s">
        <v>80</v>
      </c>
      <c r="D5080" t="s">
        <v>106</v>
      </c>
      <c r="E5080" t="s">
        <v>140</v>
      </c>
      <c r="F5080" t="s">
        <v>14659</v>
      </c>
      <c r="G5080" t="s">
        <v>209</v>
      </c>
      <c r="H5080" t="s">
        <v>143</v>
      </c>
      <c r="I5080" t="s">
        <v>135</v>
      </c>
      <c r="J5080" t="s">
        <v>136</v>
      </c>
      <c r="K5080" t="s">
        <v>137</v>
      </c>
      <c r="L5080" t="s">
        <v>14660</v>
      </c>
      <c r="M5080" t="s">
        <v>14661</v>
      </c>
      <c r="N5080">
        <v>1.33</v>
      </c>
      <c r="O5080">
        <v>0</v>
      </c>
      <c r="P5080">
        <v>4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0.22338986901521582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0.22338986901521582</v>
      </c>
    </row>
    <row r="5081" spans="1:31" x14ac:dyDescent="0.25">
      <c r="A5081">
        <v>1674746</v>
      </c>
      <c r="B5081">
        <v>1</v>
      </c>
      <c r="C5081" t="s">
        <v>80</v>
      </c>
      <c r="D5081" t="s">
        <v>100</v>
      </c>
      <c r="E5081" t="s">
        <v>164</v>
      </c>
      <c r="F5081" t="s">
        <v>14662</v>
      </c>
      <c r="G5081" t="s">
        <v>161</v>
      </c>
      <c r="H5081" t="s">
        <v>134</v>
      </c>
      <c r="I5081" t="s">
        <v>173</v>
      </c>
      <c r="J5081" t="s">
        <v>136</v>
      </c>
      <c r="K5081" t="s">
        <v>137</v>
      </c>
      <c r="L5081" t="s">
        <v>14663</v>
      </c>
      <c r="M5081" t="s">
        <v>14664</v>
      </c>
      <c r="N5081">
        <v>1.6666666E-2</v>
      </c>
      <c r="O5081">
        <v>6</v>
      </c>
      <c r="P5081">
        <v>4371</v>
      </c>
      <c r="Q5081">
        <v>66</v>
      </c>
      <c r="R5081">
        <v>1135</v>
      </c>
      <c r="S5081">
        <v>36</v>
      </c>
      <c r="T5081">
        <v>824</v>
      </c>
      <c r="U5081">
        <v>0</v>
      </c>
      <c r="V5081">
        <v>1</v>
      </c>
      <c r="W5081">
        <v>0.21628661748953334</v>
      </c>
      <c r="X5081">
        <v>15.661279063690495</v>
      </c>
      <c r="Y5081">
        <v>4.3530005130815166</v>
      </c>
      <c r="Z5081">
        <v>6.6895405127239904</v>
      </c>
      <c r="AA5081">
        <v>3.1457359746000839</v>
      </c>
      <c r="AB5081">
        <v>12.64806505155928</v>
      </c>
      <c r="AC5081">
        <v>0</v>
      </c>
      <c r="AD5081">
        <v>3.0282883888319998</v>
      </c>
      <c r="AE5081">
        <v>45.742196121976903</v>
      </c>
    </row>
    <row r="5082" spans="1:31" x14ac:dyDescent="0.25">
      <c r="A5082">
        <v>1675459</v>
      </c>
      <c r="B5082">
        <v>1</v>
      </c>
      <c r="C5082" t="s">
        <v>81</v>
      </c>
      <c r="D5082" t="s">
        <v>123</v>
      </c>
      <c r="E5082" t="s">
        <v>151</v>
      </c>
      <c r="F5082" t="s">
        <v>14665</v>
      </c>
      <c r="G5082" t="s">
        <v>153</v>
      </c>
      <c r="H5082" t="s">
        <v>143</v>
      </c>
      <c r="I5082" t="s">
        <v>135</v>
      </c>
      <c r="J5082" t="s">
        <v>136</v>
      </c>
      <c r="K5082" t="s">
        <v>137</v>
      </c>
      <c r="L5082" t="s">
        <v>14666</v>
      </c>
      <c r="M5082" t="s">
        <v>14667</v>
      </c>
      <c r="N5082">
        <v>1.865555555</v>
      </c>
      <c r="O5082">
        <v>0</v>
      </c>
      <c r="P5082">
        <v>302</v>
      </c>
      <c r="Q5082">
        <v>0</v>
      </c>
      <c r="R5082">
        <v>0</v>
      </c>
      <c r="S5082">
        <v>0</v>
      </c>
      <c r="T5082">
        <v>10</v>
      </c>
      <c r="U5082">
        <v>0</v>
      </c>
      <c r="V5082">
        <v>0</v>
      </c>
      <c r="W5082">
        <v>0</v>
      </c>
      <c r="X5082">
        <v>110.9794558778014</v>
      </c>
      <c r="Y5082">
        <v>0</v>
      </c>
      <c r="Z5082">
        <v>0</v>
      </c>
      <c r="AA5082">
        <v>0</v>
      </c>
      <c r="AB5082">
        <v>6.5401576165697231</v>
      </c>
      <c r="AC5082">
        <v>0</v>
      </c>
      <c r="AD5082">
        <v>0</v>
      </c>
      <c r="AE5082">
        <v>117.51961349437113</v>
      </c>
    </row>
    <row r="5083" spans="1:31" x14ac:dyDescent="0.25">
      <c r="A5083">
        <v>1674918</v>
      </c>
      <c r="B5083">
        <v>1</v>
      </c>
      <c r="C5083" t="s">
        <v>81</v>
      </c>
      <c r="D5083" t="s">
        <v>116</v>
      </c>
      <c r="E5083" t="s">
        <v>140</v>
      </c>
      <c r="F5083" t="s">
        <v>14668</v>
      </c>
      <c r="G5083" t="s">
        <v>197</v>
      </c>
      <c r="H5083" t="s">
        <v>143</v>
      </c>
      <c r="I5083" t="s">
        <v>135</v>
      </c>
      <c r="J5083" t="s">
        <v>136</v>
      </c>
      <c r="K5083" t="s">
        <v>137</v>
      </c>
      <c r="L5083" t="s">
        <v>14669</v>
      </c>
      <c r="M5083" t="s">
        <v>14670</v>
      </c>
      <c r="N5083">
        <v>3.153611111</v>
      </c>
      <c r="O5083">
        <v>0</v>
      </c>
      <c r="P5083">
        <v>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0.62584946332362335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0.62584946332362335</v>
      </c>
    </row>
    <row r="5084" spans="1:31" x14ac:dyDescent="0.25">
      <c r="A5084">
        <v>1674483</v>
      </c>
      <c r="B5084">
        <v>1</v>
      </c>
      <c r="C5084" t="s">
        <v>80</v>
      </c>
      <c r="D5084" t="s">
        <v>101</v>
      </c>
      <c r="E5084" t="s">
        <v>140</v>
      </c>
      <c r="F5084" t="s">
        <v>14671</v>
      </c>
      <c r="G5084" t="s">
        <v>197</v>
      </c>
      <c r="H5084" t="s">
        <v>143</v>
      </c>
      <c r="I5084" t="s">
        <v>135</v>
      </c>
      <c r="J5084" t="s">
        <v>136</v>
      </c>
      <c r="K5084" t="s">
        <v>137</v>
      </c>
      <c r="L5084" t="s">
        <v>14672</v>
      </c>
      <c r="M5084" t="s">
        <v>14673</v>
      </c>
      <c r="N5084">
        <v>1.216388888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9.2488643343997239E-3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9.2488643343997239E-3</v>
      </c>
    </row>
    <row r="5085" spans="1:31" x14ac:dyDescent="0.25">
      <c r="A5085">
        <v>1674448</v>
      </c>
      <c r="B5085">
        <v>1</v>
      </c>
      <c r="C5085" t="s">
        <v>80</v>
      </c>
      <c r="D5085" t="s">
        <v>97</v>
      </c>
      <c r="E5085" t="s">
        <v>151</v>
      </c>
      <c r="F5085" t="s">
        <v>1030</v>
      </c>
      <c r="G5085" t="s">
        <v>153</v>
      </c>
      <c r="H5085" t="s">
        <v>143</v>
      </c>
      <c r="I5085" t="s">
        <v>135</v>
      </c>
      <c r="J5085" t="s">
        <v>136</v>
      </c>
      <c r="K5085" t="s">
        <v>137</v>
      </c>
      <c r="L5085" t="s">
        <v>14674</v>
      </c>
      <c r="M5085" t="s">
        <v>14675</v>
      </c>
      <c r="N5085">
        <v>0.85305555499999997</v>
      </c>
      <c r="O5085">
        <v>0</v>
      </c>
      <c r="P5085">
        <v>10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6.6514027638117739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6.6514027638117739</v>
      </c>
    </row>
    <row r="5086" spans="1:31" x14ac:dyDescent="0.25">
      <c r="A5086">
        <v>1675087</v>
      </c>
      <c r="B5086">
        <v>1</v>
      </c>
      <c r="C5086" t="s">
        <v>80</v>
      </c>
      <c r="D5086" t="s">
        <v>106</v>
      </c>
      <c r="E5086" t="s">
        <v>140</v>
      </c>
      <c r="F5086" t="s">
        <v>14676</v>
      </c>
      <c r="G5086" t="s">
        <v>197</v>
      </c>
      <c r="H5086" t="s">
        <v>143</v>
      </c>
      <c r="I5086" t="s">
        <v>135</v>
      </c>
      <c r="J5086" t="s">
        <v>136</v>
      </c>
      <c r="K5086" t="s">
        <v>137</v>
      </c>
      <c r="L5086" t="s">
        <v>14677</v>
      </c>
      <c r="M5086" t="s">
        <v>14678</v>
      </c>
      <c r="N5086">
        <v>4.7336111110000001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</row>
    <row r="5087" spans="1:31" x14ac:dyDescent="0.25">
      <c r="A5087">
        <v>1675181</v>
      </c>
      <c r="B5087">
        <v>1</v>
      </c>
      <c r="C5087" t="s">
        <v>80</v>
      </c>
      <c r="D5087" t="s">
        <v>105</v>
      </c>
      <c r="E5087" t="s">
        <v>131</v>
      </c>
      <c r="F5087" t="s">
        <v>14679</v>
      </c>
      <c r="G5087" t="s">
        <v>566</v>
      </c>
      <c r="H5087" t="s">
        <v>134</v>
      </c>
      <c r="I5087" t="s">
        <v>135</v>
      </c>
      <c r="J5087" t="s">
        <v>136</v>
      </c>
      <c r="K5087" t="s">
        <v>137</v>
      </c>
      <c r="L5087" t="s">
        <v>14680</v>
      </c>
      <c r="M5087" t="s">
        <v>14681</v>
      </c>
      <c r="N5087">
        <v>5.7119444440000002</v>
      </c>
      <c r="O5087">
        <v>1</v>
      </c>
      <c r="P5087">
        <v>849</v>
      </c>
      <c r="Q5087">
        <v>3</v>
      </c>
      <c r="R5087">
        <v>34</v>
      </c>
      <c r="S5087">
        <v>17</v>
      </c>
      <c r="T5087">
        <v>68</v>
      </c>
      <c r="U5087">
        <v>3</v>
      </c>
      <c r="V5087">
        <v>0</v>
      </c>
      <c r="W5087">
        <v>5.052439796263843</v>
      </c>
      <c r="X5087">
        <v>1226.3082689895239</v>
      </c>
      <c r="Y5087">
        <v>13.112655907592352</v>
      </c>
      <c r="Z5087">
        <v>10.838465938304093</v>
      </c>
      <c r="AA5087">
        <v>469.89680616566659</v>
      </c>
      <c r="AB5087">
        <v>208.51633281271421</v>
      </c>
      <c r="AC5087">
        <v>684.63978689989835</v>
      </c>
      <c r="AD5087">
        <v>0</v>
      </c>
      <c r="AE5087">
        <v>2618.3647565099632</v>
      </c>
    </row>
    <row r="5088" spans="1:31" x14ac:dyDescent="0.25">
      <c r="A5088">
        <v>1674491</v>
      </c>
      <c r="B5088">
        <v>1</v>
      </c>
      <c r="C5088" t="s">
        <v>80</v>
      </c>
      <c r="D5088" t="s">
        <v>82</v>
      </c>
      <c r="E5088" t="s">
        <v>146</v>
      </c>
      <c r="F5088" t="s">
        <v>14682</v>
      </c>
      <c r="G5088" t="s">
        <v>153</v>
      </c>
      <c r="H5088" t="s">
        <v>143</v>
      </c>
      <c r="I5088" t="s">
        <v>135</v>
      </c>
      <c r="J5088" t="s">
        <v>136</v>
      </c>
      <c r="K5088" t="s">
        <v>137</v>
      </c>
      <c r="L5088" t="s">
        <v>14683</v>
      </c>
      <c r="M5088" t="s">
        <v>14684</v>
      </c>
      <c r="N5088">
        <v>2.380833333</v>
      </c>
      <c r="O5088">
        <v>0</v>
      </c>
      <c r="P5088">
        <v>60</v>
      </c>
      <c r="Q5088">
        <v>0</v>
      </c>
      <c r="R5088">
        <v>0</v>
      </c>
      <c r="S5088">
        <v>0</v>
      </c>
      <c r="T5088">
        <v>167</v>
      </c>
      <c r="U5088">
        <v>0</v>
      </c>
      <c r="V5088">
        <v>1</v>
      </c>
      <c r="W5088">
        <v>0</v>
      </c>
      <c r="X5088">
        <v>42.413870094768868</v>
      </c>
      <c r="Y5088">
        <v>0</v>
      </c>
      <c r="Z5088">
        <v>0</v>
      </c>
      <c r="AA5088">
        <v>0</v>
      </c>
      <c r="AB5088">
        <v>216.4635150953664</v>
      </c>
      <c r="AC5088">
        <v>0</v>
      </c>
      <c r="AD5088">
        <v>28.278619742447077</v>
      </c>
      <c r="AE5088">
        <v>287.15600493258233</v>
      </c>
    </row>
    <row r="5089" spans="1:31" x14ac:dyDescent="0.25">
      <c r="A5089">
        <v>1675032</v>
      </c>
      <c r="B5089">
        <v>1</v>
      </c>
      <c r="C5089" t="s">
        <v>80</v>
      </c>
      <c r="D5089" t="s">
        <v>101</v>
      </c>
      <c r="E5089" t="s">
        <v>151</v>
      </c>
      <c r="F5089" t="s">
        <v>5483</v>
      </c>
      <c r="G5089" t="s">
        <v>222</v>
      </c>
      <c r="H5089" t="s">
        <v>143</v>
      </c>
      <c r="I5089" t="s">
        <v>135</v>
      </c>
      <c r="J5089" t="s">
        <v>136</v>
      </c>
      <c r="K5089" t="s">
        <v>137</v>
      </c>
      <c r="L5089" t="s">
        <v>14685</v>
      </c>
      <c r="M5089" t="s">
        <v>14686</v>
      </c>
      <c r="N5089">
        <v>1.065555555</v>
      </c>
      <c r="O5089">
        <v>0</v>
      </c>
      <c r="P5089">
        <v>39</v>
      </c>
      <c r="Q5089">
        <v>0</v>
      </c>
      <c r="R5089">
        <v>0</v>
      </c>
      <c r="S5089">
        <v>0</v>
      </c>
      <c r="T5089">
        <v>9</v>
      </c>
      <c r="U5089">
        <v>0</v>
      </c>
      <c r="V5089">
        <v>0</v>
      </c>
      <c r="W5089">
        <v>0</v>
      </c>
      <c r="X5089">
        <v>15.122927119600364</v>
      </c>
      <c r="Y5089">
        <v>0</v>
      </c>
      <c r="Z5089">
        <v>0</v>
      </c>
      <c r="AA5089">
        <v>0</v>
      </c>
      <c r="AB5089">
        <v>29.435911029026723</v>
      </c>
      <c r="AC5089">
        <v>0</v>
      </c>
      <c r="AD5089">
        <v>0</v>
      </c>
      <c r="AE5089">
        <v>44.558838148627089</v>
      </c>
    </row>
    <row r="5090" spans="1:31" x14ac:dyDescent="0.25">
      <c r="A5090">
        <v>1675373</v>
      </c>
      <c r="B5090">
        <v>1</v>
      </c>
      <c r="C5090" t="s">
        <v>80</v>
      </c>
      <c r="D5090" t="s">
        <v>97</v>
      </c>
      <c r="E5090" t="s">
        <v>164</v>
      </c>
      <c r="F5090" t="s">
        <v>9119</v>
      </c>
      <c r="G5090" t="s">
        <v>161</v>
      </c>
      <c r="H5090" t="s">
        <v>134</v>
      </c>
      <c r="I5090" t="s">
        <v>135</v>
      </c>
      <c r="J5090" t="s">
        <v>136</v>
      </c>
      <c r="K5090" t="s">
        <v>137</v>
      </c>
      <c r="L5090" t="s">
        <v>14687</v>
      </c>
      <c r="M5090" t="s">
        <v>14688</v>
      </c>
      <c r="N5090">
        <v>5.85</v>
      </c>
      <c r="O5090">
        <v>7</v>
      </c>
      <c r="P5090">
        <v>860</v>
      </c>
      <c r="Q5090">
        <v>13</v>
      </c>
      <c r="R5090">
        <v>668</v>
      </c>
      <c r="S5090">
        <v>21</v>
      </c>
      <c r="T5090">
        <v>243</v>
      </c>
      <c r="U5090">
        <v>3</v>
      </c>
      <c r="V5090">
        <v>0</v>
      </c>
      <c r="W5090">
        <v>535.822918147216</v>
      </c>
      <c r="X5090">
        <v>2837.8740062133538</v>
      </c>
      <c r="Y5090">
        <v>273.39931078068292</v>
      </c>
      <c r="Z5090">
        <v>1397.9109816031153</v>
      </c>
      <c r="AA5090">
        <v>828.90447255550134</v>
      </c>
      <c r="AB5090">
        <v>946.6132633477182</v>
      </c>
      <c r="AC5090">
        <v>202.07054450597028</v>
      </c>
      <c r="AD5090">
        <v>0</v>
      </c>
      <c r="AE5090">
        <v>7022.5954971535575</v>
      </c>
    </row>
    <row r="5091" spans="1:31" x14ac:dyDescent="0.25">
      <c r="A5091">
        <v>1674832</v>
      </c>
      <c r="B5091">
        <v>1</v>
      </c>
      <c r="C5091" t="s">
        <v>81</v>
      </c>
      <c r="D5091" t="s">
        <v>118</v>
      </c>
      <c r="E5091" t="s">
        <v>151</v>
      </c>
      <c r="F5091" t="s">
        <v>6773</v>
      </c>
      <c r="G5091" t="s">
        <v>153</v>
      </c>
      <c r="H5091" t="s">
        <v>143</v>
      </c>
      <c r="I5091" t="s">
        <v>135</v>
      </c>
      <c r="J5091" t="s">
        <v>136</v>
      </c>
      <c r="K5091" t="s">
        <v>137</v>
      </c>
      <c r="L5091" t="s">
        <v>14689</v>
      </c>
      <c r="M5091" t="s">
        <v>14690</v>
      </c>
      <c r="N5091">
        <v>1.474722222</v>
      </c>
      <c r="O5091">
        <v>0</v>
      </c>
      <c r="P5091">
        <v>1</v>
      </c>
      <c r="Q5091">
        <v>0</v>
      </c>
      <c r="R5091">
        <v>2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0.47115614409453332</v>
      </c>
      <c r="Y5091">
        <v>0</v>
      </c>
      <c r="Z5091">
        <v>0.56223082705157001</v>
      </c>
      <c r="AA5091">
        <v>0</v>
      </c>
      <c r="AB5091">
        <v>0</v>
      </c>
      <c r="AC5091">
        <v>0</v>
      </c>
      <c r="AD5091">
        <v>0</v>
      </c>
      <c r="AE5091">
        <v>1.0333869711461032</v>
      </c>
    </row>
    <row r="5092" spans="1:31" x14ac:dyDescent="0.25">
      <c r="A5092">
        <v>1675307</v>
      </c>
      <c r="B5092">
        <v>1</v>
      </c>
      <c r="C5092" t="s">
        <v>80</v>
      </c>
      <c r="D5092" t="s">
        <v>102</v>
      </c>
      <c r="E5092" t="s">
        <v>151</v>
      </c>
      <c r="F5092" t="s">
        <v>14691</v>
      </c>
      <c r="G5092" t="s">
        <v>222</v>
      </c>
      <c r="H5092" t="s">
        <v>143</v>
      </c>
      <c r="I5092" t="s">
        <v>135</v>
      </c>
      <c r="J5092" t="s">
        <v>136</v>
      </c>
      <c r="K5092" t="s">
        <v>137</v>
      </c>
      <c r="L5092" t="s">
        <v>14692</v>
      </c>
      <c r="M5092" t="s">
        <v>14693</v>
      </c>
      <c r="N5092">
        <v>2.8630555549999999</v>
      </c>
      <c r="O5092">
        <v>0</v>
      </c>
      <c r="P5092">
        <v>3</v>
      </c>
      <c r="Q5092">
        <v>0</v>
      </c>
      <c r="R5092">
        <v>7</v>
      </c>
      <c r="S5092">
        <v>0</v>
      </c>
      <c r="T5092">
        <v>1</v>
      </c>
      <c r="U5092">
        <v>0</v>
      </c>
      <c r="V5092">
        <v>0</v>
      </c>
      <c r="W5092">
        <v>0</v>
      </c>
      <c r="X5092">
        <v>0.22229764951900616</v>
      </c>
      <c r="Y5092">
        <v>0</v>
      </c>
      <c r="Z5092">
        <v>3.9658688523071319</v>
      </c>
      <c r="AA5092">
        <v>0</v>
      </c>
      <c r="AB5092">
        <v>34.808387209717928</v>
      </c>
      <c r="AC5092">
        <v>0</v>
      </c>
      <c r="AD5092">
        <v>0</v>
      </c>
      <c r="AE5092">
        <v>38.996553711544067</v>
      </c>
    </row>
    <row r="5093" spans="1:31" x14ac:dyDescent="0.25">
      <c r="A5093">
        <v>1674643</v>
      </c>
      <c r="B5093">
        <v>1</v>
      </c>
      <c r="C5093" t="s">
        <v>80</v>
      </c>
      <c r="D5093" t="s">
        <v>97</v>
      </c>
      <c r="E5093" t="s">
        <v>159</v>
      </c>
      <c r="F5093" t="s">
        <v>14694</v>
      </c>
      <c r="G5093" t="s">
        <v>596</v>
      </c>
      <c r="H5093" t="s">
        <v>134</v>
      </c>
      <c r="I5093" t="s">
        <v>135</v>
      </c>
      <c r="J5093" t="s">
        <v>136</v>
      </c>
      <c r="K5093" t="s">
        <v>137</v>
      </c>
      <c r="L5093" t="s">
        <v>14695</v>
      </c>
      <c r="M5093" t="s">
        <v>14696</v>
      </c>
      <c r="N5093">
        <v>2.3972222219999999</v>
      </c>
      <c r="O5093">
        <v>0</v>
      </c>
      <c r="P5093">
        <v>41</v>
      </c>
      <c r="Q5093">
        <v>0</v>
      </c>
      <c r="R5093">
        <v>1</v>
      </c>
      <c r="S5093">
        <v>0</v>
      </c>
      <c r="T5093">
        <v>2</v>
      </c>
      <c r="U5093">
        <v>0</v>
      </c>
      <c r="V5093">
        <v>0</v>
      </c>
      <c r="W5093">
        <v>0</v>
      </c>
      <c r="X5093">
        <v>54.550950194720748</v>
      </c>
      <c r="Y5093">
        <v>0</v>
      </c>
      <c r="Z5093">
        <v>2.420968017031945E-2</v>
      </c>
      <c r="AA5093">
        <v>0</v>
      </c>
      <c r="AB5093">
        <v>7.832531079593978</v>
      </c>
      <c r="AC5093">
        <v>0</v>
      </c>
      <c r="AD5093">
        <v>0</v>
      </c>
      <c r="AE5093">
        <v>62.407690954485048</v>
      </c>
    </row>
    <row r="5094" spans="1:31" x14ac:dyDescent="0.25">
      <c r="A5094">
        <v>1675284</v>
      </c>
      <c r="B5094">
        <v>1</v>
      </c>
      <c r="C5094" t="s">
        <v>81</v>
      </c>
      <c r="D5094" t="s">
        <v>116</v>
      </c>
      <c r="E5094" t="s">
        <v>131</v>
      </c>
      <c r="F5094" t="s">
        <v>14697</v>
      </c>
      <c r="G5094" t="s">
        <v>596</v>
      </c>
      <c r="H5094" t="s">
        <v>134</v>
      </c>
      <c r="I5094" t="s">
        <v>135</v>
      </c>
      <c r="J5094" t="s">
        <v>136</v>
      </c>
      <c r="K5094" t="s">
        <v>137</v>
      </c>
      <c r="L5094" t="s">
        <v>14698</v>
      </c>
      <c r="M5094" t="s">
        <v>14699</v>
      </c>
      <c r="N5094">
        <v>0.92888888800000002</v>
      </c>
      <c r="O5094">
        <v>0</v>
      </c>
      <c r="P5094">
        <v>893</v>
      </c>
      <c r="Q5094">
        <v>6</v>
      </c>
      <c r="R5094">
        <v>74</v>
      </c>
      <c r="S5094">
        <v>11</v>
      </c>
      <c r="T5094">
        <v>52</v>
      </c>
      <c r="U5094">
        <v>0</v>
      </c>
      <c r="V5094">
        <v>0</v>
      </c>
      <c r="W5094">
        <v>0</v>
      </c>
      <c r="X5094">
        <v>90.996133009945339</v>
      </c>
      <c r="Y5094">
        <v>4.0052621787354239</v>
      </c>
      <c r="Z5094">
        <v>7.3925742213059644</v>
      </c>
      <c r="AA5094">
        <v>33.108608764327769</v>
      </c>
      <c r="AB5094">
        <v>13.101724173246707</v>
      </c>
      <c r="AC5094">
        <v>0</v>
      </c>
      <c r="AD5094">
        <v>0</v>
      </c>
      <c r="AE5094">
        <v>148.6043023475612</v>
      </c>
    </row>
    <row r="5095" spans="1:31" x14ac:dyDescent="0.25">
      <c r="A5095">
        <v>1674620</v>
      </c>
      <c r="B5095">
        <v>1</v>
      </c>
      <c r="C5095" t="s">
        <v>80</v>
      </c>
      <c r="D5095" t="s">
        <v>105</v>
      </c>
      <c r="E5095" t="s">
        <v>159</v>
      </c>
      <c r="F5095" t="s">
        <v>14700</v>
      </c>
      <c r="G5095" t="s">
        <v>596</v>
      </c>
      <c r="H5095" t="s">
        <v>134</v>
      </c>
      <c r="I5095" t="s">
        <v>135</v>
      </c>
      <c r="J5095" t="s">
        <v>136</v>
      </c>
      <c r="K5095" t="s">
        <v>137</v>
      </c>
      <c r="L5095" t="s">
        <v>14701</v>
      </c>
      <c r="M5095" t="s">
        <v>14702</v>
      </c>
      <c r="N5095">
        <v>10.014166665999999</v>
      </c>
      <c r="O5095">
        <v>0</v>
      </c>
      <c r="P5095">
        <v>139</v>
      </c>
      <c r="Q5095">
        <v>0</v>
      </c>
      <c r="R5095">
        <v>16</v>
      </c>
      <c r="S5095">
        <v>0</v>
      </c>
      <c r="T5095">
        <v>61</v>
      </c>
      <c r="U5095">
        <v>0</v>
      </c>
      <c r="V5095">
        <v>0</v>
      </c>
      <c r="W5095">
        <v>0</v>
      </c>
      <c r="X5095">
        <v>600.58339070025499</v>
      </c>
      <c r="Y5095">
        <v>0</v>
      </c>
      <c r="Z5095">
        <v>120.44808512334494</v>
      </c>
      <c r="AA5095">
        <v>0</v>
      </c>
      <c r="AB5095">
        <v>498.14700853334375</v>
      </c>
      <c r="AC5095">
        <v>0</v>
      </c>
      <c r="AD5095">
        <v>0</v>
      </c>
      <c r="AE5095">
        <v>1219.1784843569437</v>
      </c>
    </row>
    <row r="5096" spans="1:31" x14ac:dyDescent="0.25">
      <c r="A5096">
        <v>1675353</v>
      </c>
      <c r="B5096">
        <v>1</v>
      </c>
      <c r="C5096" t="s">
        <v>80</v>
      </c>
      <c r="D5096" t="s">
        <v>93</v>
      </c>
      <c r="E5096" t="s">
        <v>151</v>
      </c>
      <c r="F5096" t="s">
        <v>14703</v>
      </c>
      <c r="G5096" t="s">
        <v>153</v>
      </c>
      <c r="H5096" t="s">
        <v>143</v>
      </c>
      <c r="I5096" t="s">
        <v>135</v>
      </c>
      <c r="J5096" t="s">
        <v>136</v>
      </c>
      <c r="K5096" t="s">
        <v>137</v>
      </c>
      <c r="L5096" t="s">
        <v>14704</v>
      </c>
      <c r="M5096" t="s">
        <v>13217</v>
      </c>
      <c r="N5096">
        <v>1.622777777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1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0.31320026218513336</v>
      </c>
      <c r="AC5096">
        <v>0</v>
      </c>
      <c r="AD5096">
        <v>0</v>
      </c>
      <c r="AE5096">
        <v>0.31320026218513336</v>
      </c>
    </row>
    <row r="5097" spans="1:31" x14ac:dyDescent="0.25">
      <c r="A5097">
        <v>1675330</v>
      </c>
      <c r="B5097">
        <v>1</v>
      </c>
      <c r="C5097" t="s">
        <v>80</v>
      </c>
      <c r="D5097" t="s">
        <v>93</v>
      </c>
      <c r="E5097" t="s">
        <v>164</v>
      </c>
      <c r="F5097" t="s">
        <v>14705</v>
      </c>
      <c r="G5097" t="s">
        <v>161</v>
      </c>
      <c r="H5097" t="s">
        <v>134</v>
      </c>
      <c r="I5097" t="s">
        <v>135</v>
      </c>
      <c r="J5097" t="s">
        <v>136</v>
      </c>
      <c r="K5097" t="s">
        <v>137</v>
      </c>
      <c r="L5097" t="s">
        <v>14706</v>
      </c>
      <c r="M5097" t="s">
        <v>14707</v>
      </c>
      <c r="N5097">
        <v>2.9602777769999999</v>
      </c>
      <c r="O5097">
        <v>1</v>
      </c>
      <c r="P5097">
        <v>97</v>
      </c>
      <c r="Q5097">
        <v>9</v>
      </c>
      <c r="R5097">
        <v>149</v>
      </c>
      <c r="S5097">
        <v>2</v>
      </c>
      <c r="T5097">
        <v>60</v>
      </c>
      <c r="U5097">
        <v>3</v>
      </c>
      <c r="V5097">
        <v>0</v>
      </c>
      <c r="W5097">
        <v>0.140988251421335</v>
      </c>
      <c r="X5097">
        <v>66.216412632408847</v>
      </c>
      <c r="Y5097">
        <v>35.749849353671756</v>
      </c>
      <c r="Z5097">
        <v>128.00673565125797</v>
      </c>
      <c r="AA5097">
        <v>66.716579599231963</v>
      </c>
      <c r="AB5097">
        <v>99.624290967263477</v>
      </c>
      <c r="AC5097">
        <v>333.34735627889927</v>
      </c>
      <c r="AD5097">
        <v>0</v>
      </c>
      <c r="AE5097">
        <v>729.80221273415464</v>
      </c>
    </row>
    <row r="5098" spans="1:31" x14ac:dyDescent="0.25">
      <c r="A5098">
        <v>1674666</v>
      </c>
      <c r="B5098">
        <v>1</v>
      </c>
      <c r="C5098" t="s">
        <v>80</v>
      </c>
      <c r="D5098" t="s">
        <v>111</v>
      </c>
      <c r="E5098" t="s">
        <v>151</v>
      </c>
      <c r="F5098" t="s">
        <v>14708</v>
      </c>
      <c r="G5098" t="s">
        <v>148</v>
      </c>
      <c r="H5098" t="s">
        <v>143</v>
      </c>
      <c r="I5098" t="s">
        <v>135</v>
      </c>
      <c r="J5098" t="s">
        <v>136</v>
      </c>
      <c r="K5098" t="s">
        <v>137</v>
      </c>
      <c r="L5098" t="s">
        <v>14709</v>
      </c>
      <c r="M5098" t="s">
        <v>14710</v>
      </c>
      <c r="N5098">
        <v>2.2011111109999999</v>
      </c>
      <c r="O5098">
        <v>0</v>
      </c>
      <c r="P5098">
        <v>79</v>
      </c>
      <c r="Q5098">
        <v>0</v>
      </c>
      <c r="R5098">
        <v>0</v>
      </c>
      <c r="S5098">
        <v>0</v>
      </c>
      <c r="T5098">
        <v>12</v>
      </c>
      <c r="U5098">
        <v>0</v>
      </c>
      <c r="V5098">
        <v>0</v>
      </c>
      <c r="W5098">
        <v>0</v>
      </c>
      <c r="X5098">
        <v>42.434229232621298</v>
      </c>
      <c r="Y5098">
        <v>0</v>
      </c>
      <c r="Z5098">
        <v>0</v>
      </c>
      <c r="AA5098">
        <v>0</v>
      </c>
      <c r="AB5098">
        <v>16.973271208984809</v>
      </c>
      <c r="AC5098">
        <v>0</v>
      </c>
      <c r="AD5098">
        <v>0</v>
      </c>
      <c r="AE5098">
        <v>59.407500441606103</v>
      </c>
    </row>
    <row r="5099" spans="1:31" x14ac:dyDescent="0.25">
      <c r="A5099">
        <v>1674497</v>
      </c>
      <c r="B5099">
        <v>1</v>
      </c>
      <c r="C5099" t="s">
        <v>80</v>
      </c>
      <c r="D5099" t="s">
        <v>84</v>
      </c>
      <c r="E5099" t="s">
        <v>151</v>
      </c>
      <c r="F5099" t="s">
        <v>266</v>
      </c>
      <c r="G5099" t="s">
        <v>482</v>
      </c>
      <c r="H5099" t="s">
        <v>143</v>
      </c>
      <c r="I5099" t="s">
        <v>135</v>
      </c>
      <c r="J5099" t="s">
        <v>136</v>
      </c>
      <c r="K5099" t="s">
        <v>137</v>
      </c>
      <c r="L5099" t="s">
        <v>14711</v>
      </c>
      <c r="M5099" t="s">
        <v>14712</v>
      </c>
      <c r="N5099">
        <v>3.2083333330000001</v>
      </c>
      <c r="O5099">
        <v>0</v>
      </c>
      <c r="P5099">
        <v>2</v>
      </c>
      <c r="Q5099">
        <v>0</v>
      </c>
      <c r="R5099">
        <v>0</v>
      </c>
      <c r="S5099">
        <v>0</v>
      </c>
      <c r="T5099">
        <v>16</v>
      </c>
      <c r="U5099">
        <v>0</v>
      </c>
      <c r="V5099">
        <v>1</v>
      </c>
      <c r="W5099">
        <v>0</v>
      </c>
      <c r="X5099">
        <v>1.9178166236511258</v>
      </c>
      <c r="Y5099">
        <v>0</v>
      </c>
      <c r="Z5099">
        <v>0</v>
      </c>
      <c r="AA5099">
        <v>0</v>
      </c>
      <c r="AB5099">
        <v>82.665705717640535</v>
      </c>
      <c r="AC5099">
        <v>0</v>
      </c>
      <c r="AD5099">
        <v>95.968909260543938</v>
      </c>
      <c r="AE5099">
        <v>180.55243160183559</v>
      </c>
    </row>
    <row r="5100" spans="1:31" x14ac:dyDescent="0.25">
      <c r="A5100">
        <v>1675261</v>
      </c>
      <c r="B5100">
        <v>1</v>
      </c>
      <c r="C5100" t="s">
        <v>80</v>
      </c>
      <c r="D5100" t="s">
        <v>101</v>
      </c>
      <c r="E5100" t="s">
        <v>146</v>
      </c>
      <c r="F5100" t="s">
        <v>14713</v>
      </c>
      <c r="G5100" t="s">
        <v>153</v>
      </c>
      <c r="H5100" t="s">
        <v>143</v>
      </c>
      <c r="I5100" t="s">
        <v>135</v>
      </c>
      <c r="J5100" t="s">
        <v>136</v>
      </c>
      <c r="K5100" t="s">
        <v>137</v>
      </c>
      <c r="L5100" t="s">
        <v>14714</v>
      </c>
      <c r="M5100" t="s">
        <v>14715</v>
      </c>
      <c r="N5100">
        <v>3.244722222</v>
      </c>
      <c r="O5100">
        <v>0</v>
      </c>
      <c r="P5100">
        <v>264</v>
      </c>
      <c r="Q5100">
        <v>0</v>
      </c>
      <c r="R5100">
        <v>0</v>
      </c>
      <c r="S5100">
        <v>0</v>
      </c>
      <c r="T5100">
        <v>9</v>
      </c>
      <c r="U5100">
        <v>0</v>
      </c>
      <c r="V5100">
        <v>0</v>
      </c>
      <c r="W5100">
        <v>0</v>
      </c>
      <c r="X5100">
        <v>173.39421570608081</v>
      </c>
      <c r="Y5100">
        <v>0</v>
      </c>
      <c r="Z5100">
        <v>0</v>
      </c>
      <c r="AA5100">
        <v>0</v>
      </c>
      <c r="AB5100">
        <v>9.2746285435379914</v>
      </c>
      <c r="AC5100">
        <v>0</v>
      </c>
      <c r="AD5100">
        <v>0</v>
      </c>
      <c r="AE5100">
        <v>182.66884424961881</v>
      </c>
    </row>
    <row r="5101" spans="1:31" x14ac:dyDescent="0.25">
      <c r="A5101">
        <v>1674597</v>
      </c>
      <c r="B5101">
        <v>1</v>
      </c>
      <c r="C5101" t="s">
        <v>80</v>
      </c>
      <c r="D5101" t="s">
        <v>82</v>
      </c>
      <c r="E5101" t="s">
        <v>140</v>
      </c>
      <c r="F5101" t="s">
        <v>14716</v>
      </c>
      <c r="G5101" t="s">
        <v>197</v>
      </c>
      <c r="H5101" t="s">
        <v>143</v>
      </c>
      <c r="I5101" t="s">
        <v>135</v>
      </c>
      <c r="J5101" t="s">
        <v>136</v>
      </c>
      <c r="K5101" t="s">
        <v>137</v>
      </c>
      <c r="L5101" t="s">
        <v>14717</v>
      </c>
      <c r="M5101" t="s">
        <v>14718</v>
      </c>
      <c r="N5101">
        <v>5.1511111109999996</v>
      </c>
      <c r="O5101">
        <v>0</v>
      </c>
      <c r="P5101">
        <v>3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1.9320178318079648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1.9320178318079648</v>
      </c>
    </row>
    <row r="5102" spans="1:31" x14ac:dyDescent="0.25">
      <c r="A5102">
        <v>1674428</v>
      </c>
      <c r="B5102">
        <v>1</v>
      </c>
      <c r="C5102" t="s">
        <v>80</v>
      </c>
      <c r="D5102" t="s">
        <v>98</v>
      </c>
      <c r="E5102" t="s">
        <v>151</v>
      </c>
      <c r="F5102" t="s">
        <v>14719</v>
      </c>
      <c r="G5102" t="s">
        <v>281</v>
      </c>
      <c r="H5102" t="s">
        <v>143</v>
      </c>
      <c r="I5102" t="s">
        <v>135</v>
      </c>
      <c r="J5102" t="s">
        <v>136</v>
      </c>
      <c r="K5102" t="s">
        <v>167</v>
      </c>
      <c r="L5102" t="s">
        <v>14720</v>
      </c>
      <c r="M5102" t="s">
        <v>14721</v>
      </c>
      <c r="N5102">
        <v>7.961402777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38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155.00592658054143</v>
      </c>
      <c r="AC5102">
        <v>0</v>
      </c>
      <c r="AD5102">
        <v>0</v>
      </c>
      <c r="AE5102">
        <v>155.00592658054143</v>
      </c>
    </row>
    <row r="5103" spans="1:31" x14ac:dyDescent="0.25">
      <c r="A5103">
        <v>1675115</v>
      </c>
      <c r="B5103">
        <v>1</v>
      </c>
      <c r="C5103" t="s">
        <v>81</v>
      </c>
      <c r="D5103" t="s">
        <v>118</v>
      </c>
      <c r="E5103" t="s">
        <v>146</v>
      </c>
      <c r="F5103" t="s">
        <v>14722</v>
      </c>
      <c r="G5103" t="s">
        <v>153</v>
      </c>
      <c r="H5103" t="s">
        <v>143</v>
      </c>
      <c r="I5103" t="s">
        <v>135</v>
      </c>
      <c r="J5103" t="s">
        <v>136</v>
      </c>
      <c r="K5103" t="s">
        <v>137</v>
      </c>
      <c r="L5103" t="s">
        <v>14723</v>
      </c>
      <c r="M5103" t="s">
        <v>14724</v>
      </c>
      <c r="N5103">
        <v>2.9047222220000002</v>
      </c>
      <c r="O5103">
        <v>0</v>
      </c>
      <c r="P5103">
        <v>227</v>
      </c>
      <c r="Q5103">
        <v>0</v>
      </c>
      <c r="R5103">
        <v>0</v>
      </c>
      <c r="S5103">
        <v>0</v>
      </c>
      <c r="T5103">
        <v>22</v>
      </c>
      <c r="U5103">
        <v>0</v>
      </c>
      <c r="V5103">
        <v>0</v>
      </c>
      <c r="W5103">
        <v>0</v>
      </c>
      <c r="X5103">
        <v>53.883166739920384</v>
      </c>
      <c r="Y5103">
        <v>0</v>
      </c>
      <c r="Z5103">
        <v>0</v>
      </c>
      <c r="AA5103">
        <v>0</v>
      </c>
      <c r="AB5103">
        <v>21.716829100816597</v>
      </c>
      <c r="AC5103">
        <v>0</v>
      </c>
      <c r="AD5103">
        <v>0</v>
      </c>
      <c r="AE5103">
        <v>75.59999584073698</v>
      </c>
    </row>
    <row r="5104" spans="1:31" x14ac:dyDescent="0.25">
      <c r="A5104">
        <v>1674451</v>
      </c>
      <c r="B5104">
        <v>1</v>
      </c>
      <c r="C5104" t="s">
        <v>80</v>
      </c>
      <c r="D5104" t="s">
        <v>103</v>
      </c>
      <c r="E5104" t="s">
        <v>151</v>
      </c>
      <c r="F5104" t="s">
        <v>14725</v>
      </c>
      <c r="G5104" t="s">
        <v>253</v>
      </c>
      <c r="H5104" t="s">
        <v>143</v>
      </c>
      <c r="I5104" t="s">
        <v>135</v>
      </c>
      <c r="J5104" t="s">
        <v>136</v>
      </c>
      <c r="K5104" t="s">
        <v>167</v>
      </c>
      <c r="L5104" t="s">
        <v>14726</v>
      </c>
      <c r="M5104" t="s">
        <v>14727</v>
      </c>
      <c r="N5104">
        <v>2.412638888</v>
      </c>
      <c r="O5104">
        <v>0</v>
      </c>
      <c r="P5104">
        <v>131</v>
      </c>
      <c r="Q5104">
        <v>0</v>
      </c>
      <c r="R5104">
        <v>1</v>
      </c>
      <c r="S5104">
        <v>0</v>
      </c>
      <c r="T5104">
        <v>16</v>
      </c>
      <c r="U5104">
        <v>0</v>
      </c>
      <c r="V5104">
        <v>0</v>
      </c>
      <c r="W5104">
        <v>0</v>
      </c>
      <c r="X5104">
        <v>102.32040021643938</v>
      </c>
      <c r="Y5104">
        <v>0</v>
      </c>
      <c r="Z5104">
        <v>0.31730292272069943</v>
      </c>
      <c r="AA5104">
        <v>0</v>
      </c>
      <c r="AB5104">
        <v>21.314528233599166</v>
      </c>
      <c r="AC5104">
        <v>0</v>
      </c>
      <c r="AD5104">
        <v>0</v>
      </c>
      <c r="AE5104">
        <v>123.95223137275924</v>
      </c>
    </row>
    <row r="5105" spans="1:31" x14ac:dyDescent="0.25">
      <c r="A5105">
        <v>1674566</v>
      </c>
      <c r="B5105">
        <v>1</v>
      </c>
      <c r="C5105" t="s">
        <v>81</v>
      </c>
      <c r="D5105" t="s">
        <v>117</v>
      </c>
      <c r="E5105" t="s">
        <v>164</v>
      </c>
      <c r="F5105" t="s">
        <v>13166</v>
      </c>
      <c r="G5105" t="s">
        <v>161</v>
      </c>
      <c r="H5105" t="s">
        <v>134</v>
      </c>
      <c r="I5105" t="s">
        <v>135</v>
      </c>
      <c r="J5105" t="s">
        <v>136</v>
      </c>
      <c r="K5105" t="s">
        <v>137</v>
      </c>
      <c r="L5105" t="s">
        <v>14728</v>
      </c>
      <c r="M5105" t="s">
        <v>14729</v>
      </c>
      <c r="N5105">
        <v>0.14611111099999999</v>
      </c>
      <c r="O5105">
        <v>0</v>
      </c>
      <c r="P5105">
        <v>2440</v>
      </c>
      <c r="Q5105">
        <v>36</v>
      </c>
      <c r="R5105">
        <v>84</v>
      </c>
      <c r="S5105">
        <v>22</v>
      </c>
      <c r="T5105">
        <v>239</v>
      </c>
      <c r="U5105">
        <v>8</v>
      </c>
      <c r="V5105">
        <v>1</v>
      </c>
      <c r="W5105">
        <v>0</v>
      </c>
      <c r="X5105">
        <v>43.463508328817944</v>
      </c>
      <c r="Y5105">
        <v>9.8113822494639091</v>
      </c>
      <c r="Z5105">
        <v>2.4363129867661613</v>
      </c>
      <c r="AA5105">
        <v>20.976811098501244</v>
      </c>
      <c r="AB5105">
        <v>24.064434307237565</v>
      </c>
      <c r="AC5105">
        <v>88.362573088927803</v>
      </c>
      <c r="AD5105">
        <v>2.1212941452048844</v>
      </c>
      <c r="AE5105">
        <v>191.23631620491952</v>
      </c>
    </row>
    <row r="5106" spans="1:31" x14ac:dyDescent="0.25">
      <c r="A5106">
        <v>1675253</v>
      </c>
      <c r="B5106">
        <v>1</v>
      </c>
      <c r="C5106" t="s">
        <v>80</v>
      </c>
      <c r="D5106" t="s">
        <v>93</v>
      </c>
      <c r="E5106" t="s">
        <v>151</v>
      </c>
      <c r="F5106" t="s">
        <v>14730</v>
      </c>
      <c r="G5106" t="s">
        <v>526</v>
      </c>
      <c r="H5106" t="s">
        <v>143</v>
      </c>
      <c r="I5106" t="s">
        <v>135</v>
      </c>
      <c r="J5106" t="s">
        <v>136</v>
      </c>
      <c r="K5106" t="s">
        <v>137</v>
      </c>
      <c r="L5106" t="s">
        <v>13354</v>
      </c>
      <c r="M5106" t="s">
        <v>14731</v>
      </c>
      <c r="N5106">
        <v>3.335</v>
      </c>
      <c r="O5106">
        <v>0</v>
      </c>
      <c r="P5106">
        <v>7</v>
      </c>
      <c r="Q5106">
        <v>0</v>
      </c>
      <c r="R5106">
        <v>14</v>
      </c>
      <c r="S5106">
        <v>0</v>
      </c>
      <c r="T5106">
        <v>4</v>
      </c>
      <c r="U5106">
        <v>0</v>
      </c>
      <c r="V5106">
        <v>0</v>
      </c>
      <c r="W5106">
        <v>0</v>
      </c>
      <c r="X5106">
        <v>3.1652280737346126</v>
      </c>
      <c r="Y5106">
        <v>0</v>
      </c>
      <c r="Z5106">
        <v>11.728898358539302</v>
      </c>
      <c r="AA5106">
        <v>0</v>
      </c>
      <c r="AB5106">
        <v>7.7490256129822219</v>
      </c>
      <c r="AC5106">
        <v>0</v>
      </c>
      <c r="AD5106">
        <v>0</v>
      </c>
      <c r="AE5106">
        <v>22.643152045256137</v>
      </c>
    </row>
    <row r="5107" spans="1:31" x14ac:dyDescent="0.25">
      <c r="A5107">
        <v>1674958</v>
      </c>
      <c r="B5107">
        <v>1</v>
      </c>
      <c r="C5107" t="s">
        <v>80</v>
      </c>
      <c r="D5107" t="s">
        <v>91</v>
      </c>
      <c r="E5107" t="s">
        <v>146</v>
      </c>
      <c r="F5107" t="s">
        <v>14732</v>
      </c>
      <c r="G5107" t="s">
        <v>486</v>
      </c>
      <c r="H5107" t="s">
        <v>143</v>
      </c>
      <c r="I5107" t="s">
        <v>135</v>
      </c>
      <c r="J5107" t="s">
        <v>136</v>
      </c>
      <c r="K5107" t="s">
        <v>137</v>
      </c>
      <c r="L5107" t="s">
        <v>14733</v>
      </c>
      <c r="M5107" t="s">
        <v>14734</v>
      </c>
      <c r="N5107">
        <v>2.5499999999999998</v>
      </c>
      <c r="O5107">
        <v>0</v>
      </c>
      <c r="P5107">
        <v>743</v>
      </c>
      <c r="Q5107">
        <v>0</v>
      </c>
      <c r="R5107">
        <v>0</v>
      </c>
      <c r="S5107">
        <v>0</v>
      </c>
      <c r="T5107">
        <v>27</v>
      </c>
      <c r="U5107">
        <v>0</v>
      </c>
      <c r="V5107">
        <v>0</v>
      </c>
      <c r="W5107">
        <v>0</v>
      </c>
      <c r="X5107">
        <v>636.52101376210987</v>
      </c>
      <c r="Y5107">
        <v>0</v>
      </c>
      <c r="Z5107">
        <v>0</v>
      </c>
      <c r="AA5107">
        <v>0</v>
      </c>
      <c r="AB5107">
        <v>74.894488551881992</v>
      </c>
      <c r="AC5107">
        <v>0</v>
      </c>
      <c r="AD5107">
        <v>0</v>
      </c>
      <c r="AE5107">
        <v>711.41550231399185</v>
      </c>
    </row>
    <row r="5108" spans="1:31" x14ac:dyDescent="0.25">
      <c r="A5108">
        <v>1674766</v>
      </c>
      <c r="B5108">
        <v>1</v>
      </c>
      <c r="C5108" t="s">
        <v>81</v>
      </c>
      <c r="D5108" t="s">
        <v>127</v>
      </c>
      <c r="E5108" t="s">
        <v>146</v>
      </c>
      <c r="F5108" t="s">
        <v>14735</v>
      </c>
      <c r="G5108" t="s">
        <v>253</v>
      </c>
      <c r="H5108" t="s">
        <v>143</v>
      </c>
      <c r="I5108" t="s">
        <v>135</v>
      </c>
      <c r="J5108" t="s">
        <v>136</v>
      </c>
      <c r="K5108" t="s">
        <v>167</v>
      </c>
      <c r="L5108" t="s">
        <v>14736</v>
      </c>
      <c r="M5108" t="s">
        <v>14737</v>
      </c>
      <c r="N5108">
        <v>0.33333333300000001</v>
      </c>
      <c r="O5108">
        <v>0</v>
      </c>
      <c r="P5108">
        <v>274</v>
      </c>
      <c r="Q5108">
        <v>0</v>
      </c>
      <c r="R5108">
        <v>0</v>
      </c>
      <c r="S5108">
        <v>0</v>
      </c>
      <c r="T5108">
        <v>32</v>
      </c>
      <c r="U5108">
        <v>0</v>
      </c>
      <c r="V5108">
        <v>0</v>
      </c>
      <c r="W5108">
        <v>0</v>
      </c>
      <c r="X5108">
        <v>18.640580993664319</v>
      </c>
      <c r="Y5108">
        <v>0</v>
      </c>
      <c r="Z5108">
        <v>0</v>
      </c>
      <c r="AA5108">
        <v>0</v>
      </c>
      <c r="AB5108">
        <v>13.863116139353332</v>
      </c>
      <c r="AC5108">
        <v>0</v>
      </c>
      <c r="AD5108">
        <v>0</v>
      </c>
      <c r="AE5108">
        <v>32.503697133017653</v>
      </c>
    </row>
    <row r="5109" spans="1:31" x14ac:dyDescent="0.25">
      <c r="A5109">
        <v>1675207</v>
      </c>
      <c r="B5109">
        <v>1</v>
      </c>
      <c r="C5109" t="s">
        <v>81</v>
      </c>
      <c r="D5109" t="s">
        <v>122</v>
      </c>
      <c r="E5109" t="s">
        <v>164</v>
      </c>
      <c r="F5109" t="s">
        <v>894</v>
      </c>
      <c r="G5109" t="s">
        <v>161</v>
      </c>
      <c r="H5109" t="s">
        <v>134</v>
      </c>
      <c r="I5109" t="s">
        <v>135</v>
      </c>
      <c r="J5109" t="s">
        <v>136</v>
      </c>
      <c r="K5109" t="s">
        <v>137</v>
      </c>
      <c r="L5109" t="s">
        <v>14738</v>
      </c>
      <c r="M5109" t="s">
        <v>14739</v>
      </c>
      <c r="N5109">
        <v>0.82583333299999995</v>
      </c>
      <c r="O5109">
        <v>1</v>
      </c>
      <c r="P5109">
        <v>368</v>
      </c>
      <c r="Q5109">
        <v>39</v>
      </c>
      <c r="R5109">
        <v>16</v>
      </c>
      <c r="S5109">
        <v>12</v>
      </c>
      <c r="T5109">
        <v>47</v>
      </c>
      <c r="U5109">
        <v>2</v>
      </c>
      <c r="V5109">
        <v>0</v>
      </c>
      <c r="W5109">
        <v>9.5952428305344454E-3</v>
      </c>
      <c r="X5109">
        <v>42.248343019389829</v>
      </c>
      <c r="Y5109">
        <v>49.139642690955803</v>
      </c>
      <c r="Z5109">
        <v>1.6256513451852608</v>
      </c>
      <c r="AA5109">
        <v>101.16521952933206</v>
      </c>
      <c r="AB5109">
        <v>33.063552844994391</v>
      </c>
      <c r="AC5109">
        <v>3.7224014839701844</v>
      </c>
      <c r="AD5109">
        <v>0</v>
      </c>
      <c r="AE5109">
        <v>230.97440615665803</v>
      </c>
    </row>
    <row r="5110" spans="1:31" x14ac:dyDescent="0.25">
      <c r="A5110">
        <v>1674912</v>
      </c>
      <c r="B5110">
        <v>1</v>
      </c>
      <c r="C5110" t="s">
        <v>80</v>
      </c>
      <c r="D5110" t="s">
        <v>108</v>
      </c>
      <c r="E5110" t="s">
        <v>146</v>
      </c>
      <c r="F5110" t="s">
        <v>1243</v>
      </c>
      <c r="G5110" t="s">
        <v>385</v>
      </c>
      <c r="H5110" t="s">
        <v>143</v>
      </c>
      <c r="I5110" t="s">
        <v>135</v>
      </c>
      <c r="J5110" t="s">
        <v>136</v>
      </c>
      <c r="K5110" t="s">
        <v>137</v>
      </c>
      <c r="L5110" t="s">
        <v>14740</v>
      </c>
      <c r="M5110" t="s">
        <v>14741</v>
      </c>
      <c r="N5110">
        <v>3.12</v>
      </c>
      <c r="O5110">
        <v>0</v>
      </c>
      <c r="P5110">
        <v>31</v>
      </c>
      <c r="Q5110">
        <v>0</v>
      </c>
      <c r="R5110">
        <v>2</v>
      </c>
      <c r="S5110">
        <v>0</v>
      </c>
      <c r="T5110">
        <v>5</v>
      </c>
      <c r="U5110">
        <v>0</v>
      </c>
      <c r="V5110">
        <v>0</v>
      </c>
      <c r="W5110">
        <v>0</v>
      </c>
      <c r="X5110">
        <v>9.6498640006718457</v>
      </c>
      <c r="Y5110">
        <v>0</v>
      </c>
      <c r="Z5110">
        <v>0.16286624346787221</v>
      </c>
      <c r="AA5110">
        <v>0</v>
      </c>
      <c r="AB5110">
        <v>39.172573195890322</v>
      </c>
      <c r="AC5110">
        <v>0</v>
      </c>
      <c r="AD5110">
        <v>0</v>
      </c>
      <c r="AE5110">
        <v>48.985303440030037</v>
      </c>
    </row>
    <row r="5111" spans="1:31" x14ac:dyDescent="0.25">
      <c r="A5111">
        <v>1675453</v>
      </c>
      <c r="B5111">
        <v>1</v>
      </c>
      <c r="C5111" t="s">
        <v>80</v>
      </c>
      <c r="D5111" t="s">
        <v>99</v>
      </c>
      <c r="E5111" t="s">
        <v>151</v>
      </c>
      <c r="F5111" t="s">
        <v>14742</v>
      </c>
      <c r="G5111" t="s">
        <v>153</v>
      </c>
      <c r="H5111" t="s">
        <v>143</v>
      </c>
      <c r="I5111" t="s">
        <v>135</v>
      </c>
      <c r="J5111" t="s">
        <v>136</v>
      </c>
      <c r="K5111" t="s">
        <v>137</v>
      </c>
      <c r="L5111" t="s">
        <v>14743</v>
      </c>
      <c r="M5111" t="s">
        <v>14744</v>
      </c>
      <c r="N5111">
        <v>4.523055555</v>
      </c>
      <c r="O5111">
        <v>0</v>
      </c>
      <c r="P5111">
        <v>13</v>
      </c>
      <c r="Q5111">
        <v>0</v>
      </c>
      <c r="R5111">
        <v>2</v>
      </c>
      <c r="S5111">
        <v>0</v>
      </c>
      <c r="T5111">
        <v>1</v>
      </c>
      <c r="U5111">
        <v>0</v>
      </c>
      <c r="V5111">
        <v>0</v>
      </c>
      <c r="W5111">
        <v>0</v>
      </c>
      <c r="X5111">
        <v>30.057147336428514</v>
      </c>
      <c r="Y5111">
        <v>0</v>
      </c>
      <c r="Z5111">
        <v>0.38833582382988252</v>
      </c>
      <c r="AA5111">
        <v>0</v>
      </c>
      <c r="AB5111">
        <v>5.5959323083662221E-2</v>
      </c>
      <c r="AC5111">
        <v>0</v>
      </c>
      <c r="AD5111">
        <v>0</v>
      </c>
      <c r="AE5111">
        <v>30.501442483342061</v>
      </c>
    </row>
    <row r="5112" spans="1:31" x14ac:dyDescent="0.25">
      <c r="A5112">
        <v>1674812</v>
      </c>
      <c r="B5112">
        <v>1</v>
      </c>
      <c r="C5112" t="s">
        <v>80</v>
      </c>
      <c r="D5112" t="s">
        <v>84</v>
      </c>
      <c r="E5112" t="s">
        <v>159</v>
      </c>
      <c r="F5112" t="s">
        <v>14745</v>
      </c>
      <c r="G5112" t="s">
        <v>596</v>
      </c>
      <c r="H5112" t="s">
        <v>134</v>
      </c>
      <c r="I5112" t="s">
        <v>135</v>
      </c>
      <c r="J5112" t="s">
        <v>136</v>
      </c>
      <c r="K5112" t="s">
        <v>137</v>
      </c>
      <c r="L5112" t="s">
        <v>14746</v>
      </c>
      <c r="M5112" t="s">
        <v>14747</v>
      </c>
      <c r="N5112">
        <v>5.7933333329999996</v>
      </c>
      <c r="O5112">
        <v>0</v>
      </c>
      <c r="P5112">
        <v>228</v>
      </c>
      <c r="Q5112">
        <v>0</v>
      </c>
      <c r="R5112">
        <v>19</v>
      </c>
      <c r="S5112">
        <v>0</v>
      </c>
      <c r="T5112">
        <v>34</v>
      </c>
      <c r="U5112">
        <v>0</v>
      </c>
      <c r="V5112">
        <v>0</v>
      </c>
      <c r="W5112">
        <v>0</v>
      </c>
      <c r="X5112">
        <v>405.09759463119258</v>
      </c>
      <c r="Y5112">
        <v>0</v>
      </c>
      <c r="Z5112">
        <v>62.568038660698505</v>
      </c>
      <c r="AA5112">
        <v>0</v>
      </c>
      <c r="AB5112">
        <v>114.86740869435113</v>
      </c>
      <c r="AC5112">
        <v>0</v>
      </c>
      <c r="AD5112">
        <v>0</v>
      </c>
      <c r="AE5112">
        <v>582.53304198624221</v>
      </c>
    </row>
    <row r="5113" spans="1:31" x14ac:dyDescent="0.25">
      <c r="A5113">
        <v>1675399</v>
      </c>
      <c r="B5113">
        <v>1</v>
      </c>
      <c r="C5113" t="s">
        <v>81</v>
      </c>
      <c r="D5113" t="s">
        <v>118</v>
      </c>
      <c r="E5113" t="s">
        <v>140</v>
      </c>
      <c r="F5113" t="s">
        <v>14748</v>
      </c>
      <c r="G5113" t="s">
        <v>197</v>
      </c>
      <c r="H5113" t="s">
        <v>143</v>
      </c>
      <c r="I5113" t="s">
        <v>135</v>
      </c>
      <c r="J5113" t="s">
        <v>136</v>
      </c>
      <c r="K5113" t="s">
        <v>137</v>
      </c>
      <c r="L5113" t="s">
        <v>14749</v>
      </c>
      <c r="M5113" t="s">
        <v>14750</v>
      </c>
      <c r="N5113">
        <v>2.6583333329999999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0.74404545060832228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0.74404545060832228</v>
      </c>
    </row>
    <row r="5114" spans="1:31" x14ac:dyDescent="0.25">
      <c r="A5114">
        <v>1674858</v>
      </c>
      <c r="B5114">
        <v>1</v>
      </c>
      <c r="C5114" t="s">
        <v>80</v>
      </c>
      <c r="D5114" t="s">
        <v>101</v>
      </c>
      <c r="E5114" t="s">
        <v>131</v>
      </c>
      <c r="F5114" t="s">
        <v>4219</v>
      </c>
      <c r="G5114" t="s">
        <v>161</v>
      </c>
      <c r="H5114" t="s">
        <v>134</v>
      </c>
      <c r="I5114" t="s">
        <v>135</v>
      </c>
      <c r="J5114" t="s">
        <v>136</v>
      </c>
      <c r="K5114" t="s">
        <v>137</v>
      </c>
      <c r="L5114" t="s">
        <v>14751</v>
      </c>
      <c r="M5114" t="s">
        <v>14752</v>
      </c>
      <c r="N5114">
        <v>0.16388888800000001</v>
      </c>
      <c r="O5114">
        <v>3</v>
      </c>
      <c r="P5114">
        <v>876</v>
      </c>
      <c r="Q5114">
        <v>6</v>
      </c>
      <c r="R5114">
        <v>30</v>
      </c>
      <c r="S5114">
        <v>5</v>
      </c>
      <c r="T5114">
        <v>103</v>
      </c>
      <c r="U5114">
        <v>2</v>
      </c>
      <c r="V5114">
        <v>0</v>
      </c>
      <c r="W5114">
        <v>0.42275699317875831</v>
      </c>
      <c r="X5114">
        <v>43.00069379541597</v>
      </c>
      <c r="Y5114">
        <v>10.626778186895022</v>
      </c>
      <c r="Z5114">
        <v>0.58219284614953348</v>
      </c>
      <c r="AA5114">
        <v>1.6040551991344836</v>
      </c>
      <c r="AB5114">
        <v>17.669446104286713</v>
      </c>
      <c r="AC5114">
        <v>24.331547901128555</v>
      </c>
      <c r="AD5114">
        <v>0</v>
      </c>
      <c r="AE5114">
        <v>98.237471026189041</v>
      </c>
    </row>
    <row r="5115" spans="1:31" x14ac:dyDescent="0.25">
      <c r="A5115">
        <v>1675104</v>
      </c>
      <c r="B5115">
        <v>1</v>
      </c>
      <c r="C5115" t="s">
        <v>81</v>
      </c>
      <c r="D5115" t="s">
        <v>113</v>
      </c>
      <c r="E5115" t="s">
        <v>151</v>
      </c>
      <c r="F5115" t="s">
        <v>14753</v>
      </c>
      <c r="G5115" t="s">
        <v>153</v>
      </c>
      <c r="H5115" t="s">
        <v>143</v>
      </c>
      <c r="I5115" t="s">
        <v>135</v>
      </c>
      <c r="J5115" t="s">
        <v>136</v>
      </c>
      <c r="K5115" t="s">
        <v>137</v>
      </c>
      <c r="L5115" t="s">
        <v>14754</v>
      </c>
      <c r="M5115" t="s">
        <v>14755</v>
      </c>
      <c r="N5115">
        <v>3.5625</v>
      </c>
      <c r="O5115">
        <v>0</v>
      </c>
      <c r="P5115">
        <v>25</v>
      </c>
      <c r="Q5115">
        <v>0</v>
      </c>
      <c r="R5115">
        <v>1</v>
      </c>
      <c r="S5115">
        <v>0</v>
      </c>
      <c r="T5115">
        <v>3</v>
      </c>
      <c r="U5115">
        <v>0</v>
      </c>
      <c r="V5115">
        <v>0</v>
      </c>
      <c r="W5115">
        <v>0</v>
      </c>
      <c r="X5115">
        <v>25.451968703162574</v>
      </c>
      <c r="Y5115">
        <v>0</v>
      </c>
      <c r="Z5115">
        <v>0.50347843083015997</v>
      </c>
      <c r="AA5115">
        <v>0</v>
      </c>
      <c r="AB5115">
        <v>2.316548281506754</v>
      </c>
      <c r="AC5115">
        <v>0</v>
      </c>
      <c r="AD5115">
        <v>0</v>
      </c>
      <c r="AE5115">
        <v>28.271995415499489</v>
      </c>
    </row>
    <row r="5116" spans="1:31" x14ac:dyDescent="0.25">
      <c r="A5116">
        <v>1674463</v>
      </c>
      <c r="B5116">
        <v>1</v>
      </c>
      <c r="C5116" t="s">
        <v>80</v>
      </c>
      <c r="D5116" t="s">
        <v>93</v>
      </c>
      <c r="E5116" t="s">
        <v>151</v>
      </c>
      <c r="F5116" t="s">
        <v>14756</v>
      </c>
      <c r="G5116" t="s">
        <v>526</v>
      </c>
      <c r="H5116" t="s">
        <v>143</v>
      </c>
      <c r="I5116" t="s">
        <v>135</v>
      </c>
      <c r="J5116" t="s">
        <v>136</v>
      </c>
      <c r="K5116" t="s">
        <v>137</v>
      </c>
      <c r="L5116" t="s">
        <v>14757</v>
      </c>
      <c r="M5116" t="s">
        <v>14758</v>
      </c>
      <c r="N5116">
        <v>1.5461111110000001</v>
      </c>
      <c r="O5116">
        <v>0</v>
      </c>
      <c r="P5116">
        <v>0</v>
      </c>
      <c r="Q5116">
        <v>0</v>
      </c>
      <c r="R5116">
        <v>4</v>
      </c>
      <c r="S5116">
        <v>0</v>
      </c>
      <c r="T5116">
        <v>2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2.4230533538637475</v>
      </c>
      <c r="AA5116">
        <v>0</v>
      </c>
      <c r="AB5116">
        <v>1.4528599937144224</v>
      </c>
      <c r="AC5116">
        <v>0</v>
      </c>
      <c r="AD5116">
        <v>0</v>
      </c>
      <c r="AE5116">
        <v>3.87591334757817</v>
      </c>
    </row>
    <row r="5117" spans="1:31" x14ac:dyDescent="0.25">
      <c r="A5117">
        <v>1674394</v>
      </c>
      <c r="B5117">
        <v>1</v>
      </c>
      <c r="C5117" t="s">
        <v>80</v>
      </c>
      <c r="D5117" t="s">
        <v>96</v>
      </c>
      <c r="E5117" t="s">
        <v>140</v>
      </c>
      <c r="F5117" t="s">
        <v>14759</v>
      </c>
      <c r="G5117" t="s">
        <v>389</v>
      </c>
      <c r="H5117" t="s">
        <v>143</v>
      </c>
      <c r="I5117" t="s">
        <v>135</v>
      </c>
      <c r="J5117" t="s">
        <v>136</v>
      </c>
      <c r="K5117" t="s">
        <v>137</v>
      </c>
      <c r="L5117" t="s">
        <v>14760</v>
      </c>
      <c r="M5117" t="s">
        <v>14761</v>
      </c>
      <c r="N5117">
        <v>28.803888887999999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0.55541930222393987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0.55541930222393987</v>
      </c>
    </row>
    <row r="5118" spans="1:31" x14ac:dyDescent="0.25">
      <c r="A5118">
        <v>1674417</v>
      </c>
      <c r="B5118">
        <v>1</v>
      </c>
      <c r="C5118" t="s">
        <v>80</v>
      </c>
      <c r="D5118" t="s">
        <v>93</v>
      </c>
      <c r="E5118" t="s">
        <v>164</v>
      </c>
      <c r="F5118" t="s">
        <v>14762</v>
      </c>
      <c r="G5118" t="s">
        <v>281</v>
      </c>
      <c r="H5118" t="s">
        <v>134</v>
      </c>
      <c r="I5118" t="s">
        <v>135</v>
      </c>
      <c r="J5118" t="s">
        <v>136</v>
      </c>
      <c r="K5118" t="s">
        <v>167</v>
      </c>
      <c r="L5118" t="s">
        <v>14763</v>
      </c>
      <c r="M5118" t="s">
        <v>14764</v>
      </c>
      <c r="N5118">
        <v>8.8305555550000001</v>
      </c>
      <c r="O5118">
        <v>3</v>
      </c>
      <c r="P5118">
        <v>1847</v>
      </c>
      <c r="Q5118">
        <v>81</v>
      </c>
      <c r="R5118">
        <v>532</v>
      </c>
      <c r="S5118">
        <v>28</v>
      </c>
      <c r="T5118">
        <v>511</v>
      </c>
      <c r="U5118">
        <v>1</v>
      </c>
      <c r="V5118">
        <v>1</v>
      </c>
      <c r="W5118">
        <v>13.987465680675381</v>
      </c>
      <c r="X5118">
        <v>3239.1608395466969</v>
      </c>
      <c r="Y5118">
        <v>1927.7070850056866</v>
      </c>
      <c r="Z5118">
        <v>3257.5583261046218</v>
      </c>
      <c r="AA5118">
        <v>1232.5244922346933</v>
      </c>
      <c r="AB5118">
        <v>4696.6904956138942</v>
      </c>
      <c r="AC5118">
        <v>1094.1201711705812</v>
      </c>
      <c r="AD5118">
        <v>278.14614546925856</v>
      </c>
      <c r="AE5118">
        <v>15739.895020826107</v>
      </c>
    </row>
    <row r="5119" spans="1:31" x14ac:dyDescent="0.25">
      <c r="A5119">
        <v>1674915</v>
      </c>
      <c r="B5119">
        <v>1</v>
      </c>
      <c r="C5119" t="s">
        <v>81</v>
      </c>
      <c r="D5119" t="s">
        <v>128</v>
      </c>
      <c r="E5119" t="s">
        <v>151</v>
      </c>
      <c r="F5119" t="s">
        <v>14765</v>
      </c>
      <c r="G5119" t="s">
        <v>153</v>
      </c>
      <c r="H5119" t="s">
        <v>143</v>
      </c>
      <c r="I5119" t="s">
        <v>135</v>
      </c>
      <c r="J5119" t="s">
        <v>136</v>
      </c>
      <c r="K5119" t="s">
        <v>137</v>
      </c>
      <c r="L5119" t="s">
        <v>14766</v>
      </c>
      <c r="M5119" t="s">
        <v>14767</v>
      </c>
      <c r="N5119">
        <v>14.885277777000001</v>
      </c>
      <c r="O5119">
        <v>0</v>
      </c>
      <c r="P5119">
        <v>78</v>
      </c>
      <c r="Q5119">
        <v>0</v>
      </c>
      <c r="R5119">
        <v>6</v>
      </c>
      <c r="S5119">
        <v>0</v>
      </c>
      <c r="T5119">
        <v>9</v>
      </c>
      <c r="U5119">
        <v>0</v>
      </c>
      <c r="V5119">
        <v>0</v>
      </c>
      <c r="W5119">
        <v>0</v>
      </c>
      <c r="X5119">
        <v>297.06445816930903</v>
      </c>
      <c r="Y5119">
        <v>0</v>
      </c>
      <c r="Z5119">
        <v>6.6496447297148125</v>
      </c>
      <c r="AA5119">
        <v>0</v>
      </c>
      <c r="AB5119">
        <v>121.44942112555495</v>
      </c>
      <c r="AC5119">
        <v>0</v>
      </c>
      <c r="AD5119">
        <v>0</v>
      </c>
      <c r="AE5119">
        <v>425.16352402457881</v>
      </c>
    </row>
    <row r="5120" spans="1:31" x14ac:dyDescent="0.25">
      <c r="A5120">
        <v>1675107</v>
      </c>
      <c r="B5120">
        <v>1</v>
      </c>
      <c r="C5120" t="s">
        <v>80</v>
      </c>
      <c r="D5120" t="s">
        <v>101</v>
      </c>
      <c r="E5120" t="s">
        <v>140</v>
      </c>
      <c r="F5120" t="s">
        <v>14768</v>
      </c>
      <c r="G5120" t="s">
        <v>209</v>
      </c>
      <c r="H5120" t="s">
        <v>143</v>
      </c>
      <c r="I5120" t="s">
        <v>135</v>
      </c>
      <c r="J5120" t="s">
        <v>136</v>
      </c>
      <c r="K5120" t="s">
        <v>137</v>
      </c>
      <c r="L5120" t="s">
        <v>14769</v>
      </c>
      <c r="M5120" t="s">
        <v>14770</v>
      </c>
      <c r="N5120">
        <v>1.3983333330000001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0.42757978041100003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0.42757978041100003</v>
      </c>
    </row>
    <row r="5121" spans="1:31" x14ac:dyDescent="0.25">
      <c r="A5121">
        <v>1675035</v>
      </c>
      <c r="B5121">
        <v>1</v>
      </c>
      <c r="C5121" t="s">
        <v>80</v>
      </c>
      <c r="D5121" t="s">
        <v>97</v>
      </c>
      <c r="E5121" t="s">
        <v>159</v>
      </c>
      <c r="F5121" t="s">
        <v>13368</v>
      </c>
      <c r="G5121" t="s">
        <v>596</v>
      </c>
      <c r="H5121" t="s">
        <v>134</v>
      </c>
      <c r="I5121" t="s">
        <v>135</v>
      </c>
      <c r="J5121" t="s">
        <v>136</v>
      </c>
      <c r="K5121" t="s">
        <v>137</v>
      </c>
      <c r="L5121" t="s">
        <v>14771</v>
      </c>
      <c r="M5121" t="s">
        <v>14772</v>
      </c>
      <c r="N5121">
        <v>0.52916666599999995</v>
      </c>
      <c r="O5121">
        <v>5</v>
      </c>
      <c r="P5121">
        <v>1828</v>
      </c>
      <c r="Q5121">
        <v>3</v>
      </c>
      <c r="R5121">
        <v>270</v>
      </c>
      <c r="S5121">
        <v>14</v>
      </c>
      <c r="T5121">
        <v>262</v>
      </c>
      <c r="U5121">
        <v>0</v>
      </c>
      <c r="V5121">
        <v>0</v>
      </c>
      <c r="W5121">
        <v>63.846339792387596</v>
      </c>
      <c r="X5121">
        <v>436.06276617473526</v>
      </c>
      <c r="Y5121">
        <v>0.58686904069379997</v>
      </c>
      <c r="Z5121">
        <v>50.216931615697206</v>
      </c>
      <c r="AA5121">
        <v>281.91843040758562</v>
      </c>
      <c r="AB5121">
        <v>87.256879494684014</v>
      </c>
      <c r="AC5121">
        <v>0</v>
      </c>
      <c r="AD5121">
        <v>0</v>
      </c>
      <c r="AE5121">
        <v>919.88821652578349</v>
      </c>
    </row>
    <row r="5122" spans="1:31" x14ac:dyDescent="0.25">
      <c r="A5122">
        <v>1675084</v>
      </c>
      <c r="B5122">
        <v>1</v>
      </c>
      <c r="C5122" t="s">
        <v>80</v>
      </c>
      <c r="D5122" t="s">
        <v>97</v>
      </c>
      <c r="E5122" t="s">
        <v>151</v>
      </c>
      <c r="F5122" t="s">
        <v>14773</v>
      </c>
      <c r="G5122" t="s">
        <v>153</v>
      </c>
      <c r="H5122" t="s">
        <v>143</v>
      </c>
      <c r="I5122" t="s">
        <v>135</v>
      </c>
      <c r="J5122" t="s">
        <v>136</v>
      </c>
      <c r="K5122" t="s">
        <v>137</v>
      </c>
      <c r="L5122" t="s">
        <v>14774</v>
      </c>
      <c r="M5122" t="s">
        <v>14775</v>
      </c>
      <c r="N5122">
        <v>17.713611110999999</v>
      </c>
      <c r="O5122">
        <v>0</v>
      </c>
      <c r="P5122">
        <v>46</v>
      </c>
      <c r="Q5122">
        <v>0</v>
      </c>
      <c r="R5122">
        <v>8</v>
      </c>
      <c r="S5122">
        <v>0</v>
      </c>
      <c r="T5122">
        <v>10</v>
      </c>
      <c r="U5122">
        <v>0</v>
      </c>
      <c r="V5122">
        <v>0</v>
      </c>
      <c r="W5122">
        <v>0</v>
      </c>
      <c r="X5122">
        <v>426.89677235758535</v>
      </c>
      <c r="Y5122">
        <v>0</v>
      </c>
      <c r="Z5122">
        <v>119.21705237659674</v>
      </c>
      <c r="AA5122">
        <v>0</v>
      </c>
      <c r="AB5122">
        <v>82.134207724946762</v>
      </c>
      <c r="AC5122">
        <v>0</v>
      </c>
      <c r="AD5122">
        <v>0</v>
      </c>
      <c r="AE5122">
        <v>628.24803245912892</v>
      </c>
    </row>
    <row r="5123" spans="1:31" x14ac:dyDescent="0.25">
      <c r="A5123">
        <v>1674723</v>
      </c>
      <c r="B5123">
        <v>1</v>
      </c>
      <c r="C5123" t="s">
        <v>80</v>
      </c>
      <c r="D5123" t="s">
        <v>91</v>
      </c>
      <c r="E5123" t="s">
        <v>131</v>
      </c>
      <c r="F5123" t="s">
        <v>14776</v>
      </c>
      <c r="G5123" t="s">
        <v>166</v>
      </c>
      <c r="H5123" t="s">
        <v>134</v>
      </c>
      <c r="I5123" t="s">
        <v>173</v>
      </c>
      <c r="J5123" t="s">
        <v>136</v>
      </c>
      <c r="K5123" t="s">
        <v>137</v>
      </c>
      <c r="L5123" t="s">
        <v>14073</v>
      </c>
      <c r="M5123" t="s">
        <v>14777</v>
      </c>
      <c r="N5123">
        <v>1.1111111E-2</v>
      </c>
      <c r="O5123">
        <v>0</v>
      </c>
      <c r="P5123">
        <v>463</v>
      </c>
      <c r="Q5123">
        <v>0</v>
      </c>
      <c r="R5123">
        <v>12</v>
      </c>
      <c r="S5123">
        <v>2</v>
      </c>
      <c r="T5123">
        <v>78</v>
      </c>
      <c r="U5123">
        <v>1</v>
      </c>
      <c r="V5123">
        <v>0</v>
      </c>
      <c r="W5123">
        <v>0</v>
      </c>
      <c r="X5123">
        <v>1.4024847863919456</v>
      </c>
      <c r="Y5123">
        <v>0</v>
      </c>
      <c r="Z5123">
        <v>0.12635552517274448</v>
      </c>
      <c r="AA5123">
        <v>0.44705928529471117</v>
      </c>
      <c r="AB5123">
        <v>1.4889055198456873</v>
      </c>
      <c r="AC5123">
        <v>0.2388400383622</v>
      </c>
      <c r="AD5123">
        <v>0</v>
      </c>
      <c r="AE5123">
        <v>3.7036451550672882</v>
      </c>
    </row>
    <row r="5124" spans="1:31" x14ac:dyDescent="0.25">
      <c r="A5124">
        <v>1674866</v>
      </c>
      <c r="B5124">
        <v>1</v>
      </c>
      <c r="C5124" t="s">
        <v>80</v>
      </c>
      <c r="D5124" t="s">
        <v>90</v>
      </c>
      <c r="E5124" t="s">
        <v>151</v>
      </c>
      <c r="F5124" t="s">
        <v>14778</v>
      </c>
      <c r="G5124" t="s">
        <v>153</v>
      </c>
      <c r="H5124" t="s">
        <v>143</v>
      </c>
      <c r="I5124" t="s">
        <v>135</v>
      </c>
      <c r="J5124" t="s">
        <v>136</v>
      </c>
      <c r="K5124" t="s">
        <v>137</v>
      </c>
      <c r="L5124" t="s">
        <v>14779</v>
      </c>
      <c r="M5124" t="s">
        <v>14780</v>
      </c>
      <c r="N5124">
        <v>1.115</v>
      </c>
      <c r="O5124">
        <v>0</v>
      </c>
      <c r="P5124">
        <v>211</v>
      </c>
      <c r="Q5124">
        <v>0</v>
      </c>
      <c r="R5124">
        <v>0</v>
      </c>
      <c r="S5124">
        <v>0</v>
      </c>
      <c r="T5124">
        <v>6</v>
      </c>
      <c r="U5124">
        <v>0</v>
      </c>
      <c r="V5124">
        <v>0</v>
      </c>
      <c r="W5124">
        <v>0</v>
      </c>
      <c r="X5124">
        <v>50.854217133009705</v>
      </c>
      <c r="Y5124">
        <v>0</v>
      </c>
      <c r="Z5124">
        <v>0</v>
      </c>
      <c r="AA5124">
        <v>0</v>
      </c>
      <c r="AB5124">
        <v>4.5640044599613194</v>
      </c>
      <c r="AC5124">
        <v>0</v>
      </c>
      <c r="AD5124">
        <v>0</v>
      </c>
      <c r="AE5124">
        <v>55.418221592971022</v>
      </c>
    </row>
    <row r="5125" spans="1:31" x14ac:dyDescent="0.25">
      <c r="A5125">
        <v>1674823</v>
      </c>
      <c r="B5125">
        <v>1</v>
      </c>
      <c r="C5125" t="s">
        <v>81</v>
      </c>
      <c r="D5125" t="s">
        <v>127</v>
      </c>
      <c r="E5125" t="s">
        <v>159</v>
      </c>
      <c r="F5125" t="s">
        <v>14781</v>
      </c>
      <c r="G5125" t="s">
        <v>161</v>
      </c>
      <c r="H5125" t="s">
        <v>134</v>
      </c>
      <c r="I5125" t="s">
        <v>135</v>
      </c>
      <c r="J5125" t="s">
        <v>136</v>
      </c>
      <c r="K5125" t="s">
        <v>137</v>
      </c>
      <c r="L5125" t="s">
        <v>14782</v>
      </c>
      <c r="M5125" t="s">
        <v>14783</v>
      </c>
      <c r="N5125">
        <v>3.1983333329999999</v>
      </c>
      <c r="O5125">
        <v>0</v>
      </c>
      <c r="P5125">
        <v>51</v>
      </c>
      <c r="Q5125">
        <v>0</v>
      </c>
      <c r="R5125">
        <v>8</v>
      </c>
      <c r="S5125">
        <v>0</v>
      </c>
      <c r="T5125">
        <v>3</v>
      </c>
      <c r="U5125">
        <v>0</v>
      </c>
      <c r="V5125">
        <v>0</v>
      </c>
      <c r="W5125">
        <v>0</v>
      </c>
      <c r="X5125">
        <v>33.00199284212659</v>
      </c>
      <c r="Y5125">
        <v>0</v>
      </c>
      <c r="Z5125">
        <v>1.4713998751184443E-2</v>
      </c>
      <c r="AA5125">
        <v>0</v>
      </c>
      <c r="AB5125">
        <v>6.9022863828620284</v>
      </c>
      <c r="AC5125">
        <v>0</v>
      </c>
      <c r="AD5125">
        <v>0</v>
      </c>
      <c r="AE5125">
        <v>39.918993223739804</v>
      </c>
    </row>
    <row r="5126" spans="1:31" x14ac:dyDescent="0.25">
      <c r="A5126">
        <v>1674700</v>
      </c>
      <c r="B5126">
        <v>1</v>
      </c>
      <c r="C5126" t="s">
        <v>80</v>
      </c>
      <c r="D5126" t="s">
        <v>94</v>
      </c>
      <c r="E5126" t="s">
        <v>131</v>
      </c>
      <c r="F5126" t="s">
        <v>2976</v>
      </c>
      <c r="G5126" t="s">
        <v>161</v>
      </c>
      <c r="H5126" t="s">
        <v>134</v>
      </c>
      <c r="I5126" t="s">
        <v>135</v>
      </c>
      <c r="J5126" t="s">
        <v>136</v>
      </c>
      <c r="K5126" t="s">
        <v>137</v>
      </c>
      <c r="L5126" t="s">
        <v>14784</v>
      </c>
      <c r="M5126" t="s">
        <v>14785</v>
      </c>
      <c r="N5126">
        <v>0.80305555500000003</v>
      </c>
      <c r="O5126">
        <v>0</v>
      </c>
      <c r="P5126">
        <v>241</v>
      </c>
      <c r="Q5126">
        <v>1</v>
      </c>
      <c r="R5126">
        <v>14</v>
      </c>
      <c r="S5126">
        <v>5</v>
      </c>
      <c r="T5126">
        <v>34</v>
      </c>
      <c r="U5126">
        <v>1</v>
      </c>
      <c r="V5126">
        <v>0</v>
      </c>
      <c r="W5126">
        <v>0</v>
      </c>
      <c r="X5126">
        <v>19.353373254659303</v>
      </c>
      <c r="Y5126">
        <v>0</v>
      </c>
      <c r="Z5126">
        <v>0.99264423620639186</v>
      </c>
      <c r="AA5126">
        <v>7.4310546454181043</v>
      </c>
      <c r="AB5126">
        <v>19.209946458554032</v>
      </c>
      <c r="AC5126">
        <v>345.13960644943893</v>
      </c>
      <c r="AD5126">
        <v>0</v>
      </c>
      <c r="AE5126">
        <v>392.12662504427675</v>
      </c>
    </row>
    <row r="5127" spans="1:31" x14ac:dyDescent="0.25">
      <c r="A5127">
        <v>1674374</v>
      </c>
      <c r="B5127">
        <v>1</v>
      </c>
      <c r="C5127" t="s">
        <v>80</v>
      </c>
      <c r="D5127" t="s">
        <v>103</v>
      </c>
      <c r="E5127" t="s">
        <v>140</v>
      </c>
      <c r="F5127" t="s">
        <v>13252</v>
      </c>
      <c r="G5127" t="s">
        <v>389</v>
      </c>
      <c r="H5127" t="s">
        <v>143</v>
      </c>
      <c r="I5127" t="s">
        <v>135</v>
      </c>
      <c r="J5127" t="s">
        <v>136</v>
      </c>
      <c r="K5127" t="s">
        <v>137</v>
      </c>
      <c r="L5127" t="s">
        <v>14786</v>
      </c>
      <c r="M5127" t="s">
        <v>14787</v>
      </c>
      <c r="N5127">
        <v>0.5625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0.20248579131653749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0.20248579131653749</v>
      </c>
    </row>
    <row r="5128" spans="1:31" x14ac:dyDescent="0.25">
      <c r="A5128">
        <v>1675015</v>
      </c>
      <c r="B5128">
        <v>1</v>
      </c>
      <c r="C5128" t="s">
        <v>80</v>
      </c>
      <c r="D5128" t="s">
        <v>105</v>
      </c>
      <c r="E5128" t="s">
        <v>151</v>
      </c>
      <c r="F5128" t="s">
        <v>14788</v>
      </c>
      <c r="G5128" t="s">
        <v>153</v>
      </c>
      <c r="H5128" t="s">
        <v>143</v>
      </c>
      <c r="I5128" t="s">
        <v>135</v>
      </c>
      <c r="J5128" t="s">
        <v>136</v>
      </c>
      <c r="K5128" t="s">
        <v>137</v>
      </c>
      <c r="L5128" t="s">
        <v>14789</v>
      </c>
      <c r="M5128" t="s">
        <v>14790</v>
      </c>
      <c r="N5128">
        <v>7.7969444440000002</v>
      </c>
      <c r="O5128">
        <v>0</v>
      </c>
      <c r="P5128">
        <v>60</v>
      </c>
      <c r="Q5128">
        <v>0</v>
      </c>
      <c r="R5128">
        <v>0</v>
      </c>
      <c r="S5128">
        <v>0</v>
      </c>
      <c r="T5128">
        <v>8</v>
      </c>
      <c r="U5128">
        <v>0</v>
      </c>
      <c r="V5128">
        <v>0</v>
      </c>
      <c r="W5128">
        <v>0</v>
      </c>
      <c r="X5128">
        <v>100.13472363148051</v>
      </c>
      <c r="Y5128">
        <v>0</v>
      </c>
      <c r="Z5128">
        <v>0</v>
      </c>
      <c r="AA5128">
        <v>0</v>
      </c>
      <c r="AB5128">
        <v>29.553275149791236</v>
      </c>
      <c r="AC5128">
        <v>0</v>
      </c>
      <c r="AD5128">
        <v>0</v>
      </c>
      <c r="AE5128">
        <v>129.68799878127174</v>
      </c>
    </row>
    <row r="5129" spans="1:31" x14ac:dyDescent="0.25">
      <c r="A5129">
        <v>1675433</v>
      </c>
      <c r="B5129">
        <v>1</v>
      </c>
      <c r="C5129" t="s">
        <v>80</v>
      </c>
      <c r="D5129" t="s">
        <v>82</v>
      </c>
      <c r="E5129" t="s">
        <v>140</v>
      </c>
      <c r="F5129" t="s">
        <v>14791</v>
      </c>
      <c r="G5129" t="s">
        <v>197</v>
      </c>
      <c r="H5129" t="s">
        <v>143</v>
      </c>
      <c r="I5129" t="s">
        <v>135</v>
      </c>
      <c r="J5129" t="s">
        <v>136</v>
      </c>
      <c r="K5129" t="s">
        <v>137</v>
      </c>
      <c r="L5129" t="s">
        <v>14792</v>
      </c>
      <c r="M5129" t="s">
        <v>14793</v>
      </c>
      <c r="N5129">
        <v>3.3933333330000002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2.5954957811302664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2.5954957811302664</v>
      </c>
    </row>
    <row r="5130" spans="1:31" x14ac:dyDescent="0.25">
      <c r="A5130">
        <v>1674992</v>
      </c>
      <c r="B5130">
        <v>1</v>
      </c>
      <c r="C5130" t="s">
        <v>80</v>
      </c>
      <c r="D5130" t="s">
        <v>85</v>
      </c>
      <c r="E5130" t="s">
        <v>151</v>
      </c>
      <c r="F5130" t="s">
        <v>14794</v>
      </c>
      <c r="G5130" t="s">
        <v>153</v>
      </c>
      <c r="H5130" t="s">
        <v>143</v>
      </c>
      <c r="I5130" t="s">
        <v>135</v>
      </c>
      <c r="J5130" t="s">
        <v>136</v>
      </c>
      <c r="K5130" t="s">
        <v>137</v>
      </c>
      <c r="L5130" t="s">
        <v>14795</v>
      </c>
      <c r="M5130" t="s">
        <v>14796</v>
      </c>
      <c r="N5130">
        <v>0.39444444400000001</v>
      </c>
      <c r="O5130">
        <v>0</v>
      </c>
      <c r="P5130">
        <v>124</v>
      </c>
      <c r="Q5130">
        <v>0</v>
      </c>
      <c r="R5130">
        <v>0</v>
      </c>
      <c r="S5130">
        <v>0</v>
      </c>
      <c r="T5130">
        <v>16</v>
      </c>
      <c r="U5130">
        <v>0</v>
      </c>
      <c r="V5130">
        <v>0</v>
      </c>
      <c r="W5130">
        <v>0</v>
      </c>
      <c r="X5130">
        <v>16.927157560469041</v>
      </c>
      <c r="Y5130">
        <v>0</v>
      </c>
      <c r="Z5130">
        <v>0</v>
      </c>
      <c r="AA5130">
        <v>0</v>
      </c>
      <c r="AB5130">
        <v>4.4232695469837227</v>
      </c>
      <c r="AC5130">
        <v>0</v>
      </c>
      <c r="AD5130">
        <v>0</v>
      </c>
      <c r="AE5130">
        <v>21.350427107452763</v>
      </c>
    </row>
    <row r="5131" spans="1:31" x14ac:dyDescent="0.25">
      <c r="A5131">
        <v>1675419</v>
      </c>
      <c r="B5131">
        <v>1</v>
      </c>
      <c r="C5131" t="s">
        <v>80</v>
      </c>
      <c r="D5131" t="s">
        <v>102</v>
      </c>
      <c r="E5131" t="s">
        <v>164</v>
      </c>
      <c r="F5131" t="s">
        <v>13089</v>
      </c>
      <c r="G5131" t="s">
        <v>161</v>
      </c>
      <c r="H5131" t="s">
        <v>134</v>
      </c>
      <c r="I5131" t="s">
        <v>135</v>
      </c>
      <c r="J5131" t="s">
        <v>136</v>
      </c>
      <c r="K5131" t="s">
        <v>137</v>
      </c>
      <c r="L5131" t="s">
        <v>14797</v>
      </c>
      <c r="M5131" t="s">
        <v>14798</v>
      </c>
      <c r="N5131">
        <v>0.62611111100000005</v>
      </c>
      <c r="O5131">
        <v>1</v>
      </c>
      <c r="P5131">
        <v>656</v>
      </c>
      <c r="Q5131">
        <v>43</v>
      </c>
      <c r="R5131">
        <v>118</v>
      </c>
      <c r="S5131">
        <v>11</v>
      </c>
      <c r="T5131">
        <v>79</v>
      </c>
      <c r="U5131">
        <v>0</v>
      </c>
      <c r="V5131">
        <v>0</v>
      </c>
      <c r="W5131">
        <v>0.18404392144786666</v>
      </c>
      <c r="X5131">
        <v>71.679016062649069</v>
      </c>
      <c r="Y5131">
        <v>75.325530461499042</v>
      </c>
      <c r="Z5131">
        <v>18.683392718128466</v>
      </c>
      <c r="AA5131">
        <v>37.62292229141903</v>
      </c>
      <c r="AB5131">
        <v>27.490066790522004</v>
      </c>
      <c r="AC5131">
        <v>0</v>
      </c>
      <c r="AD5131">
        <v>0</v>
      </c>
      <c r="AE5131">
        <v>230.98497224566549</v>
      </c>
    </row>
    <row r="5132" spans="1:31" x14ac:dyDescent="0.25">
      <c r="A5132">
        <v>1674792</v>
      </c>
      <c r="B5132">
        <v>1</v>
      </c>
      <c r="C5132" t="s">
        <v>81</v>
      </c>
      <c r="D5132" t="s">
        <v>118</v>
      </c>
      <c r="E5132" t="s">
        <v>151</v>
      </c>
      <c r="F5132" t="s">
        <v>14799</v>
      </c>
      <c r="G5132" t="s">
        <v>482</v>
      </c>
      <c r="H5132" t="s">
        <v>143</v>
      </c>
      <c r="I5132" t="s">
        <v>135</v>
      </c>
      <c r="J5132" t="s">
        <v>136</v>
      </c>
      <c r="K5132" t="s">
        <v>137</v>
      </c>
      <c r="L5132" t="s">
        <v>14800</v>
      </c>
      <c r="M5132" t="s">
        <v>14801</v>
      </c>
      <c r="N5132">
        <v>2.9216666660000001</v>
      </c>
      <c r="O5132">
        <v>0</v>
      </c>
      <c r="P5132">
        <v>119</v>
      </c>
      <c r="Q5132">
        <v>0</v>
      </c>
      <c r="R5132">
        <v>1</v>
      </c>
      <c r="S5132">
        <v>0</v>
      </c>
      <c r="T5132">
        <v>8</v>
      </c>
      <c r="U5132">
        <v>0</v>
      </c>
      <c r="V5132">
        <v>0</v>
      </c>
      <c r="W5132">
        <v>0</v>
      </c>
      <c r="X5132">
        <v>77.311517253677863</v>
      </c>
      <c r="Y5132">
        <v>0</v>
      </c>
      <c r="Z5132">
        <v>2.9729304441217505E-2</v>
      </c>
      <c r="AA5132">
        <v>0</v>
      </c>
      <c r="AB5132">
        <v>12.972350726516311</v>
      </c>
      <c r="AC5132">
        <v>0</v>
      </c>
      <c r="AD5132">
        <v>0</v>
      </c>
      <c r="AE5132">
        <v>90.313597284635392</v>
      </c>
    </row>
    <row r="5133" spans="1:31" x14ac:dyDescent="0.25">
      <c r="A5133">
        <v>1674743</v>
      </c>
      <c r="B5133">
        <v>1</v>
      </c>
      <c r="C5133" t="s">
        <v>81</v>
      </c>
      <c r="D5133" t="s">
        <v>113</v>
      </c>
      <c r="E5133" t="s">
        <v>151</v>
      </c>
      <c r="F5133" t="s">
        <v>14802</v>
      </c>
      <c r="G5133" t="s">
        <v>222</v>
      </c>
      <c r="H5133" t="s">
        <v>143</v>
      </c>
      <c r="I5133" t="s">
        <v>135</v>
      </c>
      <c r="J5133" t="s">
        <v>136</v>
      </c>
      <c r="K5133" t="s">
        <v>137</v>
      </c>
      <c r="L5133" t="s">
        <v>14803</v>
      </c>
      <c r="M5133" t="s">
        <v>13269</v>
      </c>
      <c r="N5133">
        <v>0.85694444400000003</v>
      </c>
      <c r="O5133">
        <v>0</v>
      </c>
      <c r="P5133">
        <v>18</v>
      </c>
      <c r="Q5133">
        <v>0</v>
      </c>
      <c r="R5133">
        <v>1</v>
      </c>
      <c r="S5133">
        <v>0</v>
      </c>
      <c r="T5133">
        <v>2</v>
      </c>
      <c r="U5133">
        <v>0</v>
      </c>
      <c r="V5133">
        <v>0</v>
      </c>
      <c r="W5133">
        <v>0</v>
      </c>
      <c r="X5133">
        <v>4.7857923410091923</v>
      </c>
      <c r="Y5133">
        <v>0</v>
      </c>
      <c r="Z5133">
        <v>0.16962504736325001</v>
      </c>
      <c r="AA5133">
        <v>0</v>
      </c>
      <c r="AB5133">
        <v>0.57899494868554457</v>
      </c>
      <c r="AC5133">
        <v>0</v>
      </c>
      <c r="AD5133">
        <v>0</v>
      </c>
      <c r="AE5133">
        <v>5.5344123370579865</v>
      </c>
    </row>
    <row r="5134" spans="1:31" x14ac:dyDescent="0.25">
      <c r="A5134">
        <v>1674935</v>
      </c>
      <c r="B5134">
        <v>1</v>
      </c>
      <c r="C5134" t="s">
        <v>81</v>
      </c>
      <c r="D5134" t="s">
        <v>117</v>
      </c>
      <c r="E5134" t="s">
        <v>159</v>
      </c>
      <c r="F5134" t="s">
        <v>14804</v>
      </c>
      <c r="G5134" t="s">
        <v>596</v>
      </c>
      <c r="H5134" t="s">
        <v>134</v>
      </c>
      <c r="I5134" t="s">
        <v>135</v>
      </c>
      <c r="J5134" t="s">
        <v>136</v>
      </c>
      <c r="K5134" t="s">
        <v>137</v>
      </c>
      <c r="L5134" t="s">
        <v>14805</v>
      </c>
      <c r="M5134" t="s">
        <v>14806</v>
      </c>
      <c r="N5134">
        <v>1.5525</v>
      </c>
      <c r="O5134">
        <v>0</v>
      </c>
      <c r="P5134">
        <v>0</v>
      </c>
      <c r="Q5134">
        <v>6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23.823941741628929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23.823941741628929</v>
      </c>
    </row>
    <row r="5135" spans="1:31" x14ac:dyDescent="0.25">
      <c r="A5135">
        <v>1674494</v>
      </c>
      <c r="B5135">
        <v>1</v>
      </c>
      <c r="C5135" t="s">
        <v>81</v>
      </c>
      <c r="D5135" t="s">
        <v>127</v>
      </c>
      <c r="E5135" t="s">
        <v>140</v>
      </c>
      <c r="F5135" t="s">
        <v>14807</v>
      </c>
      <c r="G5135" t="s">
        <v>142</v>
      </c>
      <c r="H5135" t="s">
        <v>143</v>
      </c>
      <c r="I5135" t="s">
        <v>135</v>
      </c>
      <c r="J5135" t="s">
        <v>136</v>
      </c>
      <c r="K5135" t="s">
        <v>137</v>
      </c>
      <c r="L5135" t="s">
        <v>14808</v>
      </c>
      <c r="M5135" t="s">
        <v>13112</v>
      </c>
      <c r="N5135">
        <v>9.5086111110000004</v>
      </c>
      <c r="O5135">
        <v>0</v>
      </c>
      <c r="P5135">
        <v>13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28.282620595154729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28.282620595154729</v>
      </c>
    </row>
    <row r="5136" spans="1:31" x14ac:dyDescent="0.25">
      <c r="A5136">
        <v>1675476</v>
      </c>
      <c r="B5136">
        <v>1</v>
      </c>
      <c r="C5136" t="s">
        <v>81</v>
      </c>
      <c r="D5136" t="s">
        <v>128</v>
      </c>
      <c r="E5136" t="s">
        <v>146</v>
      </c>
      <c r="F5136" t="s">
        <v>14809</v>
      </c>
      <c r="G5136" t="s">
        <v>148</v>
      </c>
      <c r="H5136" t="s">
        <v>143</v>
      </c>
      <c r="I5136" t="s">
        <v>135</v>
      </c>
      <c r="J5136" t="s">
        <v>136</v>
      </c>
      <c r="K5136" t="s">
        <v>137</v>
      </c>
      <c r="L5136" t="s">
        <v>14810</v>
      </c>
      <c r="M5136" t="s">
        <v>14811</v>
      </c>
      <c r="N5136">
        <v>4.1408333329999998</v>
      </c>
      <c r="O5136">
        <v>0</v>
      </c>
      <c r="P5136">
        <v>339</v>
      </c>
      <c r="Q5136">
        <v>0</v>
      </c>
      <c r="R5136">
        <v>0</v>
      </c>
      <c r="S5136">
        <v>0</v>
      </c>
      <c r="T5136">
        <v>10</v>
      </c>
      <c r="U5136">
        <v>0</v>
      </c>
      <c r="V5136">
        <v>0</v>
      </c>
      <c r="W5136">
        <v>0</v>
      </c>
      <c r="X5136">
        <v>321.62344502020926</v>
      </c>
      <c r="Y5136">
        <v>0</v>
      </c>
      <c r="Z5136">
        <v>0</v>
      </c>
      <c r="AA5136">
        <v>0</v>
      </c>
      <c r="AB5136">
        <v>74.706122354374813</v>
      </c>
      <c r="AC5136">
        <v>0</v>
      </c>
      <c r="AD5136">
        <v>0</v>
      </c>
      <c r="AE5136">
        <v>396.32956737458409</v>
      </c>
    </row>
    <row r="5137" spans="1:31" x14ac:dyDescent="0.25">
      <c r="A5137">
        <v>1674835</v>
      </c>
      <c r="B5137">
        <v>1</v>
      </c>
      <c r="C5137" t="s">
        <v>80</v>
      </c>
      <c r="D5137" t="s">
        <v>94</v>
      </c>
      <c r="E5137" t="s">
        <v>164</v>
      </c>
      <c r="F5137" t="s">
        <v>13654</v>
      </c>
      <c r="G5137" t="s">
        <v>723</v>
      </c>
      <c r="H5137" t="s">
        <v>134</v>
      </c>
      <c r="I5137" t="s">
        <v>135</v>
      </c>
      <c r="J5137" t="s">
        <v>136</v>
      </c>
      <c r="K5137" t="s">
        <v>137</v>
      </c>
      <c r="L5137" t="s">
        <v>14812</v>
      </c>
      <c r="M5137" t="s">
        <v>14813</v>
      </c>
      <c r="N5137">
        <v>0.12555555500000001</v>
      </c>
      <c r="O5137">
        <v>0</v>
      </c>
      <c r="P5137">
        <v>1383</v>
      </c>
      <c r="Q5137">
        <v>24</v>
      </c>
      <c r="R5137">
        <v>32</v>
      </c>
      <c r="S5137">
        <v>7</v>
      </c>
      <c r="T5137">
        <v>285</v>
      </c>
      <c r="U5137">
        <v>2</v>
      </c>
      <c r="V5137">
        <v>0</v>
      </c>
      <c r="W5137">
        <v>0</v>
      </c>
      <c r="X5137">
        <v>22.120485287574709</v>
      </c>
      <c r="Y5137">
        <v>1.5791799413493783</v>
      </c>
      <c r="Z5137">
        <v>0.30393029228991775</v>
      </c>
      <c r="AA5137">
        <v>5.3884698577255872</v>
      </c>
      <c r="AB5137">
        <v>18.430616554190387</v>
      </c>
      <c r="AC5137">
        <v>12.052372438328273</v>
      </c>
      <c r="AD5137">
        <v>0</v>
      </c>
      <c r="AE5137">
        <v>59.875054371458248</v>
      </c>
    </row>
    <row r="5138" spans="1:31" x14ac:dyDescent="0.25">
      <c r="A5138">
        <v>1674586</v>
      </c>
      <c r="B5138">
        <v>1</v>
      </c>
      <c r="C5138" t="s">
        <v>80</v>
      </c>
      <c r="D5138" t="s">
        <v>84</v>
      </c>
      <c r="E5138" t="s">
        <v>151</v>
      </c>
      <c r="F5138" t="s">
        <v>14814</v>
      </c>
      <c r="G5138" t="s">
        <v>153</v>
      </c>
      <c r="H5138" t="s">
        <v>143</v>
      </c>
      <c r="I5138" t="s">
        <v>135</v>
      </c>
      <c r="J5138" t="s">
        <v>136</v>
      </c>
      <c r="K5138" t="s">
        <v>137</v>
      </c>
      <c r="L5138" t="s">
        <v>14815</v>
      </c>
      <c r="M5138" t="s">
        <v>14816</v>
      </c>
      <c r="N5138">
        <v>1.8602777770000001</v>
      </c>
      <c r="O5138">
        <v>0</v>
      </c>
      <c r="P5138">
        <v>231</v>
      </c>
      <c r="Q5138">
        <v>0</v>
      </c>
      <c r="R5138">
        <v>0</v>
      </c>
      <c r="S5138">
        <v>0</v>
      </c>
      <c r="T5138">
        <v>24</v>
      </c>
      <c r="U5138">
        <v>0</v>
      </c>
      <c r="V5138">
        <v>0</v>
      </c>
      <c r="W5138">
        <v>0</v>
      </c>
      <c r="X5138">
        <v>98.380563197959447</v>
      </c>
      <c r="Y5138">
        <v>0</v>
      </c>
      <c r="Z5138">
        <v>0</v>
      </c>
      <c r="AA5138">
        <v>0</v>
      </c>
      <c r="AB5138">
        <v>40.109679112320173</v>
      </c>
      <c r="AC5138">
        <v>0</v>
      </c>
      <c r="AD5138">
        <v>0</v>
      </c>
      <c r="AE5138">
        <v>138.49024231027963</v>
      </c>
    </row>
    <row r="5139" spans="1:31" x14ac:dyDescent="0.25">
      <c r="A5139">
        <v>1674477</v>
      </c>
      <c r="B5139">
        <v>1</v>
      </c>
      <c r="C5139" t="s">
        <v>81</v>
      </c>
      <c r="D5139" t="s">
        <v>122</v>
      </c>
      <c r="E5139" t="s">
        <v>140</v>
      </c>
      <c r="F5139" t="s">
        <v>14817</v>
      </c>
      <c r="G5139" t="s">
        <v>197</v>
      </c>
      <c r="H5139" t="s">
        <v>143</v>
      </c>
      <c r="I5139" t="s">
        <v>135</v>
      </c>
      <c r="J5139" t="s">
        <v>136</v>
      </c>
      <c r="K5139" t="s">
        <v>137</v>
      </c>
      <c r="L5139" t="s">
        <v>14818</v>
      </c>
      <c r="M5139" t="s">
        <v>14819</v>
      </c>
      <c r="N5139">
        <v>0.79944444400000003</v>
      </c>
      <c r="O5139">
        <v>0</v>
      </c>
      <c r="P5139">
        <v>4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0.26423453520874668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0.26423453520874668</v>
      </c>
    </row>
    <row r="5140" spans="1:31" x14ac:dyDescent="0.25">
      <c r="A5140">
        <v>1674454</v>
      </c>
      <c r="B5140">
        <v>1</v>
      </c>
      <c r="C5140" t="s">
        <v>80</v>
      </c>
      <c r="D5140" t="s">
        <v>96</v>
      </c>
      <c r="E5140" t="s">
        <v>151</v>
      </c>
      <c r="F5140" t="s">
        <v>14820</v>
      </c>
      <c r="G5140" t="s">
        <v>281</v>
      </c>
      <c r="H5140" t="s">
        <v>143</v>
      </c>
      <c r="I5140" t="s">
        <v>135</v>
      </c>
      <c r="J5140" t="s">
        <v>136</v>
      </c>
      <c r="K5140" t="s">
        <v>167</v>
      </c>
      <c r="L5140" t="s">
        <v>14821</v>
      </c>
      <c r="M5140" t="s">
        <v>14822</v>
      </c>
      <c r="N5140">
        <v>9.2288888880000002</v>
      </c>
      <c r="O5140">
        <v>0</v>
      </c>
      <c r="P5140">
        <v>44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46.398019786668634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46.398019786668634</v>
      </c>
    </row>
    <row r="5141" spans="1:31" x14ac:dyDescent="0.25">
      <c r="A5141">
        <v>1674786</v>
      </c>
      <c r="B5141">
        <v>1</v>
      </c>
      <c r="C5141" t="s">
        <v>80</v>
      </c>
      <c r="D5141" t="s">
        <v>92</v>
      </c>
      <c r="E5141" t="s">
        <v>159</v>
      </c>
      <c r="F5141" t="s">
        <v>14823</v>
      </c>
      <c r="G5141" t="s">
        <v>596</v>
      </c>
      <c r="H5141" t="s">
        <v>134</v>
      </c>
      <c r="I5141" t="s">
        <v>135</v>
      </c>
      <c r="J5141" t="s">
        <v>136</v>
      </c>
      <c r="K5141" t="s">
        <v>137</v>
      </c>
      <c r="L5141" t="s">
        <v>14824</v>
      </c>
      <c r="M5141" t="s">
        <v>14825</v>
      </c>
      <c r="N5141">
        <v>3.2188888879999999</v>
      </c>
      <c r="O5141">
        <v>0</v>
      </c>
      <c r="P5141">
        <v>81</v>
      </c>
      <c r="Q5141">
        <v>0</v>
      </c>
      <c r="R5141">
        <v>0</v>
      </c>
      <c r="S5141">
        <v>0</v>
      </c>
      <c r="T5141">
        <v>1</v>
      </c>
      <c r="U5141">
        <v>0</v>
      </c>
      <c r="V5141">
        <v>0</v>
      </c>
      <c r="W5141">
        <v>0</v>
      </c>
      <c r="X5141">
        <v>213.58200680282508</v>
      </c>
      <c r="Y5141">
        <v>0</v>
      </c>
      <c r="Z5141">
        <v>0</v>
      </c>
      <c r="AA5141">
        <v>0</v>
      </c>
      <c r="AB5141">
        <v>5.9529126880559495</v>
      </c>
      <c r="AC5141">
        <v>0</v>
      </c>
      <c r="AD5141">
        <v>0</v>
      </c>
      <c r="AE5141">
        <v>219.53491949088104</v>
      </c>
    </row>
    <row r="5142" spans="1:31" x14ac:dyDescent="0.25">
      <c r="A5142">
        <v>1674763</v>
      </c>
      <c r="B5142">
        <v>1</v>
      </c>
      <c r="C5142" t="s">
        <v>81</v>
      </c>
      <c r="D5142" t="s">
        <v>115</v>
      </c>
      <c r="E5142" t="s">
        <v>151</v>
      </c>
      <c r="F5142" t="s">
        <v>14826</v>
      </c>
      <c r="G5142" t="s">
        <v>222</v>
      </c>
      <c r="H5142" t="s">
        <v>143</v>
      </c>
      <c r="I5142" t="s">
        <v>135</v>
      </c>
      <c r="J5142" t="s">
        <v>136</v>
      </c>
      <c r="K5142" t="s">
        <v>137</v>
      </c>
      <c r="L5142" t="s">
        <v>14827</v>
      </c>
      <c r="M5142" t="s">
        <v>14828</v>
      </c>
      <c r="N5142">
        <v>1.0277777770000001</v>
      </c>
      <c r="O5142">
        <v>0</v>
      </c>
      <c r="P5142">
        <v>31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0.59089647884844454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0.59089647884844454</v>
      </c>
    </row>
    <row r="5143" spans="1:31" x14ac:dyDescent="0.25">
      <c r="A5143">
        <v>1674431</v>
      </c>
      <c r="B5143">
        <v>1</v>
      </c>
      <c r="C5143" t="s">
        <v>81</v>
      </c>
      <c r="D5143" t="s">
        <v>127</v>
      </c>
      <c r="E5143" t="s">
        <v>140</v>
      </c>
      <c r="F5143" t="s">
        <v>14829</v>
      </c>
      <c r="G5143" t="s">
        <v>197</v>
      </c>
      <c r="H5143" t="s">
        <v>143</v>
      </c>
      <c r="I5143" t="s">
        <v>135</v>
      </c>
      <c r="J5143" t="s">
        <v>136</v>
      </c>
      <c r="K5143" t="s">
        <v>137</v>
      </c>
      <c r="L5143" t="s">
        <v>14830</v>
      </c>
      <c r="M5143" t="s">
        <v>14831</v>
      </c>
      <c r="N5143">
        <v>4.5961111109999999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0.64826479376910218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0.64826479376910218</v>
      </c>
    </row>
    <row r="5144" spans="1:31" x14ac:dyDescent="0.25">
      <c r="A5144">
        <v>1674740</v>
      </c>
      <c r="B5144">
        <v>1</v>
      </c>
      <c r="C5144" t="s">
        <v>80</v>
      </c>
      <c r="D5144" t="s">
        <v>105</v>
      </c>
      <c r="E5144" t="s">
        <v>151</v>
      </c>
      <c r="F5144" t="s">
        <v>14832</v>
      </c>
      <c r="G5144" t="s">
        <v>153</v>
      </c>
      <c r="H5144" t="s">
        <v>143</v>
      </c>
      <c r="I5144" t="s">
        <v>135</v>
      </c>
      <c r="J5144" t="s">
        <v>136</v>
      </c>
      <c r="K5144" t="s">
        <v>137</v>
      </c>
      <c r="L5144" t="s">
        <v>14833</v>
      </c>
      <c r="M5144" t="s">
        <v>14834</v>
      </c>
      <c r="N5144">
        <v>1.64</v>
      </c>
      <c r="O5144">
        <v>0</v>
      </c>
      <c r="P5144">
        <v>3</v>
      </c>
      <c r="Q5144">
        <v>0</v>
      </c>
      <c r="R5144">
        <v>0</v>
      </c>
      <c r="S5144">
        <v>0</v>
      </c>
      <c r="T5144">
        <v>15</v>
      </c>
      <c r="U5144">
        <v>0</v>
      </c>
      <c r="V5144">
        <v>0</v>
      </c>
      <c r="W5144">
        <v>0</v>
      </c>
      <c r="X5144">
        <v>0.97817028484251101</v>
      </c>
      <c r="Y5144">
        <v>0</v>
      </c>
      <c r="Z5144">
        <v>0</v>
      </c>
      <c r="AA5144">
        <v>0</v>
      </c>
      <c r="AB5144">
        <v>22.165933511825756</v>
      </c>
      <c r="AC5144">
        <v>0</v>
      </c>
      <c r="AD5144">
        <v>0</v>
      </c>
      <c r="AE5144">
        <v>23.144103796668269</v>
      </c>
    </row>
    <row r="5145" spans="1:31" x14ac:dyDescent="0.25">
      <c r="A5145">
        <v>1675281</v>
      </c>
      <c r="B5145">
        <v>1</v>
      </c>
      <c r="C5145" t="s">
        <v>80</v>
      </c>
      <c r="D5145" t="s">
        <v>106</v>
      </c>
      <c r="E5145" t="s">
        <v>164</v>
      </c>
      <c r="F5145" t="s">
        <v>14835</v>
      </c>
      <c r="G5145" t="s">
        <v>161</v>
      </c>
      <c r="H5145" t="s">
        <v>134</v>
      </c>
      <c r="I5145" t="s">
        <v>135</v>
      </c>
      <c r="J5145" t="s">
        <v>136</v>
      </c>
      <c r="K5145" t="s">
        <v>137</v>
      </c>
      <c r="L5145" t="s">
        <v>14256</v>
      </c>
      <c r="M5145" t="s">
        <v>14836</v>
      </c>
      <c r="N5145">
        <v>0.318611111</v>
      </c>
      <c r="O5145">
        <v>7</v>
      </c>
      <c r="P5145">
        <v>2302</v>
      </c>
      <c r="Q5145">
        <v>61</v>
      </c>
      <c r="R5145">
        <v>253</v>
      </c>
      <c r="S5145">
        <v>24</v>
      </c>
      <c r="T5145">
        <v>341</v>
      </c>
      <c r="U5145">
        <v>0</v>
      </c>
      <c r="V5145">
        <v>0</v>
      </c>
      <c r="W5145">
        <v>0.56234895145815922</v>
      </c>
      <c r="X5145">
        <v>117.8907997125965</v>
      </c>
      <c r="Y5145">
        <v>19.864967072778118</v>
      </c>
      <c r="Z5145">
        <v>45.866397405818965</v>
      </c>
      <c r="AA5145">
        <v>19.671338236911421</v>
      </c>
      <c r="AB5145">
        <v>46.542285590560553</v>
      </c>
      <c r="AC5145">
        <v>0</v>
      </c>
      <c r="AD5145">
        <v>0</v>
      </c>
      <c r="AE5145">
        <v>250.39813697012374</v>
      </c>
    </row>
    <row r="5146" spans="1:31" x14ac:dyDescent="0.25">
      <c r="A5146">
        <v>1675379</v>
      </c>
      <c r="B5146">
        <v>1</v>
      </c>
      <c r="C5146" t="s">
        <v>80</v>
      </c>
      <c r="D5146" t="s">
        <v>100</v>
      </c>
      <c r="E5146" t="s">
        <v>140</v>
      </c>
      <c r="F5146" t="s">
        <v>14837</v>
      </c>
      <c r="G5146" t="s">
        <v>197</v>
      </c>
      <c r="H5146" t="s">
        <v>143</v>
      </c>
      <c r="I5146" t="s">
        <v>135</v>
      </c>
      <c r="J5146" t="s">
        <v>136</v>
      </c>
      <c r="K5146" t="s">
        <v>137</v>
      </c>
      <c r="L5146" t="s">
        <v>14838</v>
      </c>
      <c r="M5146" t="s">
        <v>14839</v>
      </c>
      <c r="N5146">
        <v>4.363611111</v>
      </c>
      <c r="O5146">
        <v>0</v>
      </c>
      <c r="P5146">
        <v>7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3.7857818486591239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3.7857818486591239</v>
      </c>
    </row>
    <row r="5147" spans="1:31" x14ac:dyDescent="0.25">
      <c r="A5147">
        <v>1675233</v>
      </c>
      <c r="B5147">
        <v>1</v>
      </c>
      <c r="C5147" t="s">
        <v>80</v>
      </c>
      <c r="D5147" t="s">
        <v>94</v>
      </c>
      <c r="E5147" t="s">
        <v>164</v>
      </c>
      <c r="F5147" t="s">
        <v>225</v>
      </c>
      <c r="G5147" t="s">
        <v>161</v>
      </c>
      <c r="H5147" t="s">
        <v>134</v>
      </c>
      <c r="I5147" t="s">
        <v>135</v>
      </c>
      <c r="J5147" t="s">
        <v>136</v>
      </c>
      <c r="K5147" t="s">
        <v>137</v>
      </c>
      <c r="L5147" t="s">
        <v>14840</v>
      </c>
      <c r="M5147" t="s">
        <v>14841</v>
      </c>
      <c r="N5147">
        <v>0.75833333300000005</v>
      </c>
      <c r="O5147">
        <v>0</v>
      </c>
      <c r="P5147">
        <v>0</v>
      </c>
      <c r="Q5147">
        <v>1</v>
      </c>
      <c r="R5147">
        <v>129</v>
      </c>
      <c r="S5147">
        <v>0</v>
      </c>
      <c r="T5147">
        <v>4</v>
      </c>
      <c r="U5147">
        <v>0</v>
      </c>
      <c r="V5147">
        <v>0</v>
      </c>
      <c r="W5147">
        <v>0</v>
      </c>
      <c r="X5147">
        <v>0</v>
      </c>
      <c r="Y5147">
        <v>0.39314412378150004</v>
      </c>
      <c r="Z5147">
        <v>113.10791975960296</v>
      </c>
      <c r="AA5147">
        <v>0</v>
      </c>
      <c r="AB5147">
        <v>0.47602786242526657</v>
      </c>
      <c r="AC5147">
        <v>0</v>
      </c>
      <c r="AD5147">
        <v>0</v>
      </c>
      <c r="AE5147">
        <v>113.97709174580973</v>
      </c>
    </row>
    <row r="5148" spans="1:31" x14ac:dyDescent="0.25">
      <c r="A5148">
        <v>1675210</v>
      </c>
      <c r="B5148">
        <v>1</v>
      </c>
      <c r="C5148" t="s">
        <v>80</v>
      </c>
      <c r="D5148" t="s">
        <v>91</v>
      </c>
      <c r="E5148" t="s">
        <v>131</v>
      </c>
      <c r="F5148" t="s">
        <v>14842</v>
      </c>
      <c r="G5148" t="s">
        <v>161</v>
      </c>
      <c r="H5148" t="s">
        <v>134</v>
      </c>
      <c r="I5148" t="s">
        <v>135</v>
      </c>
      <c r="J5148" t="s">
        <v>136</v>
      </c>
      <c r="K5148" t="s">
        <v>137</v>
      </c>
      <c r="L5148" t="s">
        <v>14843</v>
      </c>
      <c r="M5148" t="s">
        <v>14844</v>
      </c>
      <c r="N5148">
        <v>2.7166666660000001</v>
      </c>
      <c r="O5148">
        <v>11</v>
      </c>
      <c r="P5148">
        <v>16</v>
      </c>
      <c r="Q5148">
        <v>18</v>
      </c>
      <c r="R5148">
        <v>28</v>
      </c>
      <c r="S5148">
        <v>12</v>
      </c>
      <c r="T5148">
        <v>7</v>
      </c>
      <c r="U5148">
        <v>2</v>
      </c>
      <c r="V5148">
        <v>1</v>
      </c>
      <c r="W5148">
        <v>12.609515274823485</v>
      </c>
      <c r="X5148">
        <v>5.9181301357399345</v>
      </c>
      <c r="Y5148">
        <v>34.693648140366747</v>
      </c>
      <c r="Z5148">
        <v>7.148180689998278</v>
      </c>
      <c r="AA5148">
        <v>151.61588878878129</v>
      </c>
      <c r="AB5148">
        <v>6.2230036712111261</v>
      </c>
      <c r="AC5148">
        <v>40.194240636417504</v>
      </c>
      <c r="AD5148">
        <v>44.146338717876461</v>
      </c>
      <c r="AE5148">
        <v>302.54894605521486</v>
      </c>
    </row>
    <row r="5149" spans="1:31" x14ac:dyDescent="0.25">
      <c r="A5149">
        <v>1674995</v>
      </c>
      <c r="B5149">
        <v>1</v>
      </c>
      <c r="C5149" t="s">
        <v>80</v>
      </c>
      <c r="D5149" t="s">
        <v>100</v>
      </c>
      <c r="E5149" t="s">
        <v>146</v>
      </c>
      <c r="F5149" t="s">
        <v>14845</v>
      </c>
      <c r="G5149" t="s">
        <v>148</v>
      </c>
      <c r="H5149" t="s">
        <v>143</v>
      </c>
      <c r="I5149" t="s">
        <v>135</v>
      </c>
      <c r="J5149" t="s">
        <v>136</v>
      </c>
      <c r="K5149" t="s">
        <v>137</v>
      </c>
      <c r="L5149" t="s">
        <v>14846</v>
      </c>
      <c r="M5149" t="s">
        <v>14847</v>
      </c>
      <c r="N5149">
        <v>3.744722222</v>
      </c>
      <c r="O5149">
        <v>0</v>
      </c>
      <c r="P5149">
        <v>164</v>
      </c>
      <c r="Q5149">
        <v>0</v>
      </c>
      <c r="R5149">
        <v>3</v>
      </c>
      <c r="S5149">
        <v>0</v>
      </c>
      <c r="T5149">
        <v>13</v>
      </c>
      <c r="U5149">
        <v>0</v>
      </c>
      <c r="V5149">
        <v>0</v>
      </c>
      <c r="W5149">
        <v>0</v>
      </c>
      <c r="X5149">
        <v>140.06804852217664</v>
      </c>
      <c r="Y5149">
        <v>0</v>
      </c>
      <c r="Z5149">
        <v>0.66547221075930996</v>
      </c>
      <c r="AA5149">
        <v>0</v>
      </c>
      <c r="AB5149">
        <v>38.71052874607593</v>
      </c>
      <c r="AC5149">
        <v>0</v>
      </c>
      <c r="AD5149">
        <v>0</v>
      </c>
      <c r="AE5149">
        <v>179.44404947901188</v>
      </c>
    </row>
    <row r="5150" spans="1:31" x14ac:dyDescent="0.25">
      <c r="A5150">
        <v>1674669</v>
      </c>
      <c r="B5150">
        <v>1</v>
      </c>
      <c r="C5150" t="s">
        <v>80</v>
      </c>
      <c r="D5150" t="s">
        <v>110</v>
      </c>
      <c r="E5150" t="s">
        <v>140</v>
      </c>
      <c r="F5150" t="s">
        <v>14848</v>
      </c>
      <c r="G5150" t="s">
        <v>197</v>
      </c>
      <c r="H5150" t="s">
        <v>143</v>
      </c>
      <c r="I5150" t="s">
        <v>135</v>
      </c>
      <c r="J5150" t="s">
        <v>136</v>
      </c>
      <c r="K5150" t="s">
        <v>137</v>
      </c>
      <c r="L5150" t="s">
        <v>14849</v>
      </c>
      <c r="M5150" t="s">
        <v>14850</v>
      </c>
      <c r="N5150">
        <v>1.4025000000000001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8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4.1980895018279618</v>
      </c>
      <c r="AC5150">
        <v>0</v>
      </c>
      <c r="AD5150">
        <v>0</v>
      </c>
      <c r="AE5150">
        <v>4.1980895018279618</v>
      </c>
    </row>
    <row r="5151" spans="1:31" x14ac:dyDescent="0.25">
      <c r="A5151">
        <v>1675041</v>
      </c>
      <c r="B5151">
        <v>1</v>
      </c>
      <c r="C5151" t="s">
        <v>81</v>
      </c>
      <c r="D5151" t="s">
        <v>113</v>
      </c>
      <c r="E5151" t="s">
        <v>159</v>
      </c>
      <c r="F5151" t="s">
        <v>14851</v>
      </c>
      <c r="G5151" t="s">
        <v>161</v>
      </c>
      <c r="H5151" t="s">
        <v>134</v>
      </c>
      <c r="I5151" t="s">
        <v>135</v>
      </c>
      <c r="J5151" t="s">
        <v>136</v>
      </c>
      <c r="K5151" t="s">
        <v>137</v>
      </c>
      <c r="L5151" t="s">
        <v>14852</v>
      </c>
      <c r="M5151" t="s">
        <v>14853</v>
      </c>
      <c r="N5151">
        <v>0.35583333299999997</v>
      </c>
      <c r="O5151">
        <v>0</v>
      </c>
      <c r="P5151">
        <v>276</v>
      </c>
      <c r="Q5151">
        <v>4</v>
      </c>
      <c r="R5151">
        <v>17</v>
      </c>
      <c r="S5151">
        <v>0</v>
      </c>
      <c r="T5151">
        <v>11</v>
      </c>
      <c r="U5151">
        <v>0</v>
      </c>
      <c r="V5151">
        <v>0</v>
      </c>
      <c r="W5151">
        <v>0</v>
      </c>
      <c r="X5151">
        <v>17.985181411266304</v>
      </c>
      <c r="Y5151">
        <v>1.70532717151804</v>
      </c>
      <c r="Z5151">
        <v>1.5747192832624166</v>
      </c>
      <c r="AA5151">
        <v>0</v>
      </c>
      <c r="AB5151">
        <v>2.083190815058062</v>
      </c>
      <c r="AC5151">
        <v>0</v>
      </c>
      <c r="AD5151">
        <v>0</v>
      </c>
      <c r="AE5151">
        <v>23.348418681104825</v>
      </c>
    </row>
    <row r="5152" spans="1:31" x14ac:dyDescent="0.25">
      <c r="A5152">
        <v>1675164</v>
      </c>
      <c r="B5152">
        <v>1</v>
      </c>
      <c r="C5152" t="s">
        <v>81</v>
      </c>
      <c r="D5152" t="s">
        <v>118</v>
      </c>
      <c r="E5152" t="s">
        <v>151</v>
      </c>
      <c r="F5152" t="s">
        <v>6700</v>
      </c>
      <c r="G5152" t="s">
        <v>153</v>
      </c>
      <c r="H5152" t="s">
        <v>143</v>
      </c>
      <c r="I5152" t="s">
        <v>135</v>
      </c>
      <c r="J5152" t="s">
        <v>136</v>
      </c>
      <c r="K5152" t="s">
        <v>137</v>
      </c>
      <c r="L5152" t="s">
        <v>14854</v>
      </c>
      <c r="M5152" t="s">
        <v>14855</v>
      </c>
      <c r="N5152">
        <v>1.160555555</v>
      </c>
      <c r="O5152">
        <v>0</v>
      </c>
      <c r="P5152">
        <v>2</v>
      </c>
      <c r="Q5152">
        <v>0</v>
      </c>
      <c r="R5152">
        <v>1</v>
      </c>
      <c r="S5152">
        <v>0</v>
      </c>
      <c r="T5152">
        <v>4</v>
      </c>
      <c r="U5152">
        <v>0</v>
      </c>
      <c r="V5152">
        <v>0</v>
      </c>
      <c r="W5152">
        <v>0</v>
      </c>
      <c r="X5152">
        <v>0.65324978806492395</v>
      </c>
      <c r="Y5152">
        <v>0</v>
      </c>
      <c r="Z5152">
        <v>9.4965041289397228E-2</v>
      </c>
      <c r="AA5152">
        <v>0</v>
      </c>
      <c r="AB5152">
        <v>4.2223400742712398</v>
      </c>
      <c r="AC5152">
        <v>0</v>
      </c>
      <c r="AD5152">
        <v>0</v>
      </c>
      <c r="AE5152">
        <v>4.970554903625561</v>
      </c>
    </row>
    <row r="5153" spans="1:31" x14ac:dyDescent="0.25">
      <c r="A5153">
        <v>1674500</v>
      </c>
      <c r="B5153">
        <v>1</v>
      </c>
      <c r="C5153" t="s">
        <v>81</v>
      </c>
      <c r="D5153" t="s">
        <v>112</v>
      </c>
      <c r="E5153" t="s">
        <v>151</v>
      </c>
      <c r="F5153" t="s">
        <v>14856</v>
      </c>
      <c r="G5153" t="s">
        <v>222</v>
      </c>
      <c r="H5153" t="s">
        <v>143</v>
      </c>
      <c r="I5153" t="s">
        <v>135</v>
      </c>
      <c r="J5153" t="s">
        <v>136</v>
      </c>
      <c r="K5153" t="s">
        <v>137</v>
      </c>
      <c r="L5153" t="s">
        <v>14857</v>
      </c>
      <c r="M5153" t="s">
        <v>14858</v>
      </c>
      <c r="N5153">
        <v>2.2769444440000002</v>
      </c>
      <c r="O5153">
        <v>0</v>
      </c>
      <c r="P5153">
        <v>71</v>
      </c>
      <c r="Q5153">
        <v>0</v>
      </c>
      <c r="R5153">
        <v>0</v>
      </c>
      <c r="S5153">
        <v>0</v>
      </c>
      <c r="T5153">
        <v>4</v>
      </c>
      <c r="U5153">
        <v>0</v>
      </c>
      <c r="V5153">
        <v>0</v>
      </c>
      <c r="W5153">
        <v>0</v>
      </c>
      <c r="X5153">
        <v>30.00433212179701</v>
      </c>
      <c r="Y5153">
        <v>0</v>
      </c>
      <c r="Z5153">
        <v>0</v>
      </c>
      <c r="AA5153">
        <v>0</v>
      </c>
      <c r="AB5153">
        <v>0.92695090348069509</v>
      </c>
      <c r="AC5153">
        <v>0</v>
      </c>
      <c r="AD5153">
        <v>0</v>
      </c>
      <c r="AE5153">
        <v>30.931283025277704</v>
      </c>
    </row>
    <row r="5154" spans="1:31" x14ac:dyDescent="0.25">
      <c r="A5154">
        <v>1675147</v>
      </c>
      <c r="B5154">
        <v>1</v>
      </c>
      <c r="C5154" t="s">
        <v>80</v>
      </c>
      <c r="D5154" t="s">
        <v>94</v>
      </c>
      <c r="E5154" t="s">
        <v>164</v>
      </c>
      <c r="F5154" t="s">
        <v>14859</v>
      </c>
      <c r="G5154" t="s">
        <v>161</v>
      </c>
      <c r="H5154" t="s">
        <v>134</v>
      </c>
      <c r="I5154" t="s">
        <v>135</v>
      </c>
      <c r="J5154" t="s">
        <v>136</v>
      </c>
      <c r="K5154" t="s">
        <v>137</v>
      </c>
      <c r="L5154" t="s">
        <v>14860</v>
      </c>
      <c r="M5154" t="s">
        <v>14861</v>
      </c>
      <c r="N5154">
        <v>0.95499999999999996</v>
      </c>
      <c r="O5154">
        <v>5</v>
      </c>
      <c r="P5154">
        <v>3448</v>
      </c>
      <c r="Q5154">
        <v>86</v>
      </c>
      <c r="R5154">
        <v>579</v>
      </c>
      <c r="S5154">
        <v>30</v>
      </c>
      <c r="T5154">
        <v>374</v>
      </c>
      <c r="U5154">
        <v>6</v>
      </c>
      <c r="V5154">
        <v>0</v>
      </c>
      <c r="W5154">
        <v>3.0641965375136313</v>
      </c>
      <c r="X5154">
        <v>417.81037038041592</v>
      </c>
      <c r="Y5154">
        <v>43.892787229163119</v>
      </c>
      <c r="Z5154">
        <v>133.54405175137452</v>
      </c>
      <c r="AA5154">
        <v>99.129174353272333</v>
      </c>
      <c r="AB5154">
        <v>125.31235341133545</v>
      </c>
      <c r="AC5154">
        <v>133.08864954349914</v>
      </c>
      <c r="AD5154">
        <v>0</v>
      </c>
      <c r="AE5154">
        <v>955.84158320657423</v>
      </c>
    </row>
    <row r="5155" spans="1:31" x14ac:dyDescent="0.25">
      <c r="A5155">
        <v>1674815</v>
      </c>
      <c r="B5155">
        <v>1</v>
      </c>
      <c r="C5155" t="s">
        <v>81</v>
      </c>
      <c r="D5155" t="s">
        <v>112</v>
      </c>
      <c r="E5155" t="s">
        <v>140</v>
      </c>
      <c r="F5155" t="s">
        <v>14862</v>
      </c>
      <c r="G5155" t="s">
        <v>209</v>
      </c>
      <c r="H5155" t="s">
        <v>143</v>
      </c>
      <c r="I5155" t="s">
        <v>135</v>
      </c>
      <c r="J5155" t="s">
        <v>136</v>
      </c>
      <c r="K5155" t="s">
        <v>137</v>
      </c>
      <c r="L5155" t="s">
        <v>14863</v>
      </c>
      <c r="M5155" t="s">
        <v>14864</v>
      </c>
      <c r="N5155">
        <v>0.82361111099999995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4.2490465984444442E-4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4.2490465984444442E-4</v>
      </c>
    </row>
    <row r="5156" spans="1:31" x14ac:dyDescent="0.25">
      <c r="A5156">
        <v>1674849</v>
      </c>
      <c r="B5156">
        <v>1</v>
      </c>
      <c r="C5156" t="s">
        <v>81</v>
      </c>
      <c r="D5156" t="s">
        <v>128</v>
      </c>
      <c r="E5156" t="s">
        <v>159</v>
      </c>
      <c r="F5156" t="s">
        <v>10416</v>
      </c>
      <c r="G5156" t="s">
        <v>133</v>
      </c>
      <c r="H5156" t="s">
        <v>134</v>
      </c>
      <c r="I5156" t="s">
        <v>135</v>
      </c>
      <c r="J5156" t="s">
        <v>136</v>
      </c>
      <c r="K5156" t="s">
        <v>137</v>
      </c>
      <c r="L5156" t="s">
        <v>14865</v>
      </c>
      <c r="M5156" t="s">
        <v>14866</v>
      </c>
      <c r="N5156">
        <v>19.004722222000002</v>
      </c>
      <c r="O5156">
        <v>0</v>
      </c>
      <c r="P5156">
        <v>281</v>
      </c>
      <c r="Q5156">
        <v>0</v>
      </c>
      <c r="R5156">
        <v>5</v>
      </c>
      <c r="S5156">
        <v>0</v>
      </c>
      <c r="T5156">
        <v>8</v>
      </c>
      <c r="U5156">
        <v>0</v>
      </c>
      <c r="V5156">
        <v>0</v>
      </c>
      <c r="W5156">
        <v>0</v>
      </c>
      <c r="X5156">
        <v>1388.9631718343735</v>
      </c>
      <c r="Y5156">
        <v>0</v>
      </c>
      <c r="Z5156">
        <v>11.78811806312285</v>
      </c>
      <c r="AA5156">
        <v>0</v>
      </c>
      <c r="AB5156">
        <v>62.353284695279285</v>
      </c>
      <c r="AC5156">
        <v>0</v>
      </c>
      <c r="AD5156">
        <v>0</v>
      </c>
      <c r="AE5156">
        <v>1463.1045745927754</v>
      </c>
    </row>
    <row r="5157" spans="1:31" x14ac:dyDescent="0.25">
      <c r="A5157">
        <v>1675304</v>
      </c>
      <c r="B5157">
        <v>1</v>
      </c>
      <c r="C5157" t="s">
        <v>80</v>
      </c>
      <c r="D5157" t="s">
        <v>101</v>
      </c>
      <c r="E5157" t="s">
        <v>146</v>
      </c>
      <c r="F5157" t="s">
        <v>14867</v>
      </c>
      <c r="G5157" t="s">
        <v>148</v>
      </c>
      <c r="H5157" t="s">
        <v>143</v>
      </c>
      <c r="I5157" t="s">
        <v>135</v>
      </c>
      <c r="J5157" t="s">
        <v>136</v>
      </c>
      <c r="K5157" t="s">
        <v>137</v>
      </c>
      <c r="L5157" t="s">
        <v>14868</v>
      </c>
      <c r="M5157" t="s">
        <v>14869</v>
      </c>
      <c r="N5157">
        <v>1.8991666659999999</v>
      </c>
      <c r="O5157">
        <v>0</v>
      </c>
      <c r="P5157">
        <v>19</v>
      </c>
      <c r="Q5157">
        <v>0</v>
      </c>
      <c r="R5157">
        <v>0</v>
      </c>
      <c r="S5157">
        <v>0</v>
      </c>
      <c r="T5157">
        <v>5</v>
      </c>
      <c r="U5157">
        <v>0</v>
      </c>
      <c r="V5157">
        <v>0</v>
      </c>
      <c r="W5157">
        <v>0</v>
      </c>
      <c r="X5157">
        <v>17.419512167770971</v>
      </c>
      <c r="Y5157">
        <v>0</v>
      </c>
      <c r="Z5157">
        <v>0</v>
      </c>
      <c r="AA5157">
        <v>0</v>
      </c>
      <c r="AB5157">
        <v>8.9071680244555207</v>
      </c>
      <c r="AC5157">
        <v>0</v>
      </c>
      <c r="AD5157">
        <v>0</v>
      </c>
      <c r="AE5157">
        <v>26.32668019222649</v>
      </c>
    </row>
    <row r="5158" spans="1:31" x14ac:dyDescent="0.25">
      <c r="A5158">
        <v>1674657</v>
      </c>
      <c r="B5158">
        <v>1</v>
      </c>
      <c r="C5158" t="s">
        <v>81</v>
      </c>
      <c r="D5158" t="s">
        <v>127</v>
      </c>
      <c r="E5158" t="s">
        <v>146</v>
      </c>
      <c r="F5158" t="s">
        <v>14870</v>
      </c>
      <c r="G5158" t="s">
        <v>526</v>
      </c>
      <c r="H5158" t="s">
        <v>143</v>
      </c>
      <c r="I5158" t="s">
        <v>135</v>
      </c>
      <c r="J5158" t="s">
        <v>136</v>
      </c>
      <c r="K5158" t="s">
        <v>137</v>
      </c>
      <c r="L5158" t="s">
        <v>14871</v>
      </c>
      <c r="M5158" t="s">
        <v>14872</v>
      </c>
      <c r="N5158">
        <v>5.1805555549999998</v>
      </c>
      <c r="O5158">
        <v>0</v>
      </c>
      <c r="P5158">
        <v>316</v>
      </c>
      <c r="Q5158">
        <v>0</v>
      </c>
      <c r="R5158">
        <v>11</v>
      </c>
      <c r="S5158">
        <v>0</v>
      </c>
      <c r="T5158">
        <v>20</v>
      </c>
      <c r="U5158">
        <v>0</v>
      </c>
      <c r="V5158">
        <v>0</v>
      </c>
      <c r="W5158">
        <v>0</v>
      </c>
      <c r="X5158">
        <v>453.97124867796339</v>
      </c>
      <c r="Y5158">
        <v>0</v>
      </c>
      <c r="Z5158">
        <v>5.006088873439114</v>
      </c>
      <c r="AA5158">
        <v>0</v>
      </c>
      <c r="AB5158">
        <v>51.614633122858478</v>
      </c>
      <c r="AC5158">
        <v>0</v>
      </c>
      <c r="AD5158">
        <v>0</v>
      </c>
      <c r="AE5158">
        <v>510.59197067426101</v>
      </c>
    </row>
    <row r="5159" spans="1:31" x14ac:dyDescent="0.25">
      <c r="A5159">
        <v>1675101</v>
      </c>
      <c r="B5159">
        <v>1</v>
      </c>
      <c r="C5159" t="s">
        <v>81</v>
      </c>
      <c r="D5159" t="s">
        <v>113</v>
      </c>
      <c r="E5159" t="s">
        <v>151</v>
      </c>
      <c r="F5159" t="s">
        <v>14873</v>
      </c>
      <c r="G5159" t="s">
        <v>1061</v>
      </c>
      <c r="H5159" t="s">
        <v>143</v>
      </c>
      <c r="I5159" t="s">
        <v>135</v>
      </c>
      <c r="J5159" t="s">
        <v>136</v>
      </c>
      <c r="K5159" t="s">
        <v>137</v>
      </c>
      <c r="L5159" t="s">
        <v>14874</v>
      </c>
      <c r="M5159" t="s">
        <v>14875</v>
      </c>
      <c r="N5159">
        <v>3.78</v>
      </c>
      <c r="O5159">
        <v>0</v>
      </c>
      <c r="P5159">
        <v>6</v>
      </c>
      <c r="Q5159">
        <v>0</v>
      </c>
      <c r="R5159">
        <v>3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3.7991685695067865</v>
      </c>
      <c r="Y5159">
        <v>0</v>
      </c>
      <c r="Z5159">
        <v>1.7237318870815799</v>
      </c>
      <c r="AA5159">
        <v>0</v>
      </c>
      <c r="AB5159">
        <v>0</v>
      </c>
      <c r="AC5159">
        <v>0</v>
      </c>
      <c r="AD5159">
        <v>0</v>
      </c>
      <c r="AE5159">
        <v>5.5229004565883661</v>
      </c>
    </row>
    <row r="5160" spans="1:31" x14ac:dyDescent="0.25">
      <c r="A5160">
        <v>1674414</v>
      </c>
      <c r="B5160">
        <v>1</v>
      </c>
      <c r="C5160" t="s">
        <v>81</v>
      </c>
      <c r="D5160" t="s">
        <v>120</v>
      </c>
      <c r="E5160" t="s">
        <v>131</v>
      </c>
      <c r="F5160" t="s">
        <v>14876</v>
      </c>
      <c r="G5160" t="s">
        <v>281</v>
      </c>
      <c r="H5160" t="s">
        <v>134</v>
      </c>
      <c r="I5160" t="s">
        <v>135</v>
      </c>
      <c r="J5160" t="s">
        <v>136</v>
      </c>
      <c r="K5160" t="s">
        <v>167</v>
      </c>
      <c r="L5160" t="s">
        <v>14877</v>
      </c>
      <c r="M5160" t="s">
        <v>14878</v>
      </c>
      <c r="N5160">
        <v>9.2256544439999999</v>
      </c>
      <c r="O5160">
        <v>0</v>
      </c>
      <c r="P5160">
        <v>72</v>
      </c>
      <c r="Q5160">
        <v>68</v>
      </c>
      <c r="R5160">
        <v>11</v>
      </c>
      <c r="S5160">
        <v>14</v>
      </c>
      <c r="T5160">
        <v>5</v>
      </c>
      <c r="U5160">
        <v>0</v>
      </c>
      <c r="V5160">
        <v>0</v>
      </c>
      <c r="W5160">
        <v>0</v>
      </c>
      <c r="X5160">
        <v>174.68902893412513</v>
      </c>
      <c r="Y5160">
        <v>1234.0170521888176</v>
      </c>
      <c r="Z5160">
        <v>29.620741402033918</v>
      </c>
      <c r="AA5160">
        <v>496.29199786497713</v>
      </c>
      <c r="AB5160">
        <v>29.438360051499547</v>
      </c>
      <c r="AC5160">
        <v>0</v>
      </c>
      <c r="AD5160">
        <v>0</v>
      </c>
      <c r="AE5160">
        <v>1964.0571804414533</v>
      </c>
    </row>
    <row r="5161" spans="1:31" x14ac:dyDescent="0.25">
      <c r="A5161">
        <v>1674955</v>
      </c>
      <c r="B5161">
        <v>1</v>
      </c>
      <c r="C5161" t="s">
        <v>80</v>
      </c>
      <c r="D5161" t="s">
        <v>90</v>
      </c>
      <c r="E5161" t="s">
        <v>151</v>
      </c>
      <c r="F5161" t="s">
        <v>14879</v>
      </c>
      <c r="G5161" t="s">
        <v>153</v>
      </c>
      <c r="H5161" t="s">
        <v>143</v>
      </c>
      <c r="I5161" t="s">
        <v>135</v>
      </c>
      <c r="J5161" t="s">
        <v>136</v>
      </c>
      <c r="K5161" t="s">
        <v>137</v>
      </c>
      <c r="L5161" t="s">
        <v>14880</v>
      </c>
      <c r="M5161" t="s">
        <v>14881</v>
      </c>
      <c r="N5161">
        <v>6.0733333329999999</v>
      </c>
      <c r="O5161">
        <v>0</v>
      </c>
      <c r="P5161">
        <v>53</v>
      </c>
      <c r="Q5161">
        <v>0</v>
      </c>
      <c r="R5161">
        <v>0</v>
      </c>
      <c r="S5161">
        <v>0</v>
      </c>
      <c r="T5161">
        <v>1</v>
      </c>
      <c r="U5161">
        <v>0</v>
      </c>
      <c r="V5161">
        <v>0</v>
      </c>
      <c r="W5161">
        <v>0</v>
      </c>
      <c r="X5161">
        <v>114.20541288120535</v>
      </c>
      <c r="Y5161">
        <v>0</v>
      </c>
      <c r="Z5161">
        <v>0</v>
      </c>
      <c r="AA5161">
        <v>0</v>
      </c>
      <c r="AB5161">
        <v>3.04076802194583</v>
      </c>
      <c r="AC5161">
        <v>0</v>
      </c>
      <c r="AD5161">
        <v>0</v>
      </c>
      <c r="AE5161">
        <v>117.24618090315118</v>
      </c>
    </row>
    <row r="5162" spans="1:31" x14ac:dyDescent="0.25">
      <c r="A5162">
        <v>1675250</v>
      </c>
      <c r="B5162">
        <v>1</v>
      </c>
      <c r="C5162" t="s">
        <v>80</v>
      </c>
      <c r="D5162" t="s">
        <v>110</v>
      </c>
      <c r="E5162" t="s">
        <v>140</v>
      </c>
      <c r="F5162" t="s">
        <v>14882</v>
      </c>
      <c r="G5162" t="s">
        <v>197</v>
      </c>
      <c r="H5162" t="s">
        <v>143</v>
      </c>
      <c r="I5162" t="s">
        <v>135</v>
      </c>
      <c r="J5162" t="s">
        <v>136</v>
      </c>
      <c r="K5162" t="s">
        <v>137</v>
      </c>
      <c r="L5162" t="s">
        <v>14883</v>
      </c>
      <c r="M5162" t="s">
        <v>14884</v>
      </c>
      <c r="N5162">
        <v>4.2613888879999999</v>
      </c>
      <c r="O5162">
        <v>0</v>
      </c>
      <c r="P5162">
        <v>2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0.91102869028374756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0.91102869028374756</v>
      </c>
    </row>
    <row r="5163" spans="1:31" x14ac:dyDescent="0.25">
      <c r="A5163">
        <v>1674709</v>
      </c>
      <c r="B5163">
        <v>1</v>
      </c>
      <c r="C5163" t="s">
        <v>80</v>
      </c>
      <c r="D5163" t="s">
        <v>96</v>
      </c>
      <c r="E5163" t="s">
        <v>151</v>
      </c>
      <c r="F5163" t="s">
        <v>2145</v>
      </c>
      <c r="G5163" t="s">
        <v>222</v>
      </c>
      <c r="H5163" t="s">
        <v>143</v>
      </c>
      <c r="I5163" t="s">
        <v>135</v>
      </c>
      <c r="J5163" t="s">
        <v>136</v>
      </c>
      <c r="K5163" t="s">
        <v>137</v>
      </c>
      <c r="L5163" t="s">
        <v>14885</v>
      </c>
      <c r="M5163" t="s">
        <v>14886</v>
      </c>
      <c r="N5163">
        <v>2.6638888879999998</v>
      </c>
      <c r="O5163">
        <v>0</v>
      </c>
      <c r="P5163">
        <v>42</v>
      </c>
      <c r="Q5163">
        <v>0</v>
      </c>
      <c r="R5163">
        <v>0</v>
      </c>
      <c r="S5163">
        <v>0</v>
      </c>
      <c r="T5163">
        <v>26</v>
      </c>
      <c r="U5163">
        <v>0</v>
      </c>
      <c r="V5163">
        <v>0</v>
      </c>
      <c r="W5163">
        <v>0</v>
      </c>
      <c r="X5163">
        <v>45.542136278246737</v>
      </c>
      <c r="Y5163">
        <v>0</v>
      </c>
      <c r="Z5163">
        <v>0</v>
      </c>
      <c r="AA5163">
        <v>0</v>
      </c>
      <c r="AB5163">
        <v>129.70572792651353</v>
      </c>
      <c r="AC5163">
        <v>0</v>
      </c>
      <c r="AD5163">
        <v>0</v>
      </c>
      <c r="AE5163">
        <v>175.24786420476028</v>
      </c>
    </row>
    <row r="5164" spans="1:31" x14ac:dyDescent="0.25">
      <c r="A5164">
        <v>1674560</v>
      </c>
      <c r="B5164">
        <v>1</v>
      </c>
      <c r="C5164" t="s">
        <v>80</v>
      </c>
      <c r="D5164" t="s">
        <v>105</v>
      </c>
      <c r="E5164" t="s">
        <v>159</v>
      </c>
      <c r="F5164" t="s">
        <v>14887</v>
      </c>
      <c r="G5164" t="s">
        <v>596</v>
      </c>
      <c r="H5164" t="s">
        <v>134</v>
      </c>
      <c r="I5164" t="s">
        <v>135</v>
      </c>
      <c r="J5164" t="s">
        <v>136</v>
      </c>
      <c r="K5164" t="s">
        <v>137</v>
      </c>
      <c r="L5164" t="s">
        <v>14888</v>
      </c>
      <c r="M5164" t="s">
        <v>14889</v>
      </c>
      <c r="N5164">
        <v>1.278333333</v>
      </c>
      <c r="O5164">
        <v>0</v>
      </c>
      <c r="P5164">
        <v>15</v>
      </c>
      <c r="Q5164">
        <v>0</v>
      </c>
      <c r="R5164">
        <v>4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5.2585020519910337</v>
      </c>
      <c r="Y5164">
        <v>0</v>
      </c>
      <c r="Z5164">
        <v>2.0500812154759576</v>
      </c>
      <c r="AA5164">
        <v>0</v>
      </c>
      <c r="AB5164">
        <v>0.13232342664117</v>
      </c>
      <c r="AC5164">
        <v>0</v>
      </c>
      <c r="AD5164">
        <v>0</v>
      </c>
      <c r="AE5164">
        <v>7.4409066941081612</v>
      </c>
    </row>
    <row r="5165" spans="1:31" x14ac:dyDescent="0.25">
      <c r="A5165">
        <v>1675081</v>
      </c>
      <c r="B5165">
        <v>1</v>
      </c>
      <c r="C5165" t="s">
        <v>81</v>
      </c>
      <c r="D5165" t="s">
        <v>127</v>
      </c>
      <c r="E5165" t="s">
        <v>146</v>
      </c>
      <c r="F5165" t="s">
        <v>5547</v>
      </c>
      <c r="G5165" t="s">
        <v>1061</v>
      </c>
      <c r="H5165" t="s">
        <v>143</v>
      </c>
      <c r="I5165" t="s">
        <v>135</v>
      </c>
      <c r="J5165" t="s">
        <v>136</v>
      </c>
      <c r="K5165" t="s">
        <v>137</v>
      </c>
      <c r="L5165" t="s">
        <v>14890</v>
      </c>
      <c r="M5165" t="s">
        <v>14891</v>
      </c>
      <c r="N5165">
        <v>0.32777777699999999</v>
      </c>
      <c r="O5165">
        <v>0</v>
      </c>
      <c r="P5165">
        <v>142</v>
      </c>
      <c r="Q5165">
        <v>0</v>
      </c>
      <c r="R5165">
        <v>4</v>
      </c>
      <c r="S5165">
        <v>0</v>
      </c>
      <c r="T5165">
        <v>12</v>
      </c>
      <c r="U5165">
        <v>0</v>
      </c>
      <c r="V5165">
        <v>0</v>
      </c>
      <c r="W5165">
        <v>0</v>
      </c>
      <c r="X5165">
        <v>7.5764591270865989</v>
      </c>
      <c r="Y5165">
        <v>0</v>
      </c>
      <c r="Z5165">
        <v>3.615432658848889E-2</v>
      </c>
      <c r="AA5165">
        <v>0</v>
      </c>
      <c r="AB5165">
        <v>0.66648529879346663</v>
      </c>
      <c r="AC5165">
        <v>0</v>
      </c>
      <c r="AD5165">
        <v>0</v>
      </c>
      <c r="AE5165">
        <v>8.2790987524685544</v>
      </c>
    </row>
    <row r="5166" spans="1:31" x14ac:dyDescent="0.25">
      <c r="A5166">
        <v>1675367</v>
      </c>
      <c r="B5166">
        <v>1</v>
      </c>
      <c r="C5166" t="s">
        <v>80</v>
      </c>
      <c r="D5166" t="s">
        <v>83</v>
      </c>
      <c r="E5166" t="s">
        <v>159</v>
      </c>
      <c r="F5166" t="s">
        <v>14578</v>
      </c>
      <c r="G5166" t="s">
        <v>566</v>
      </c>
      <c r="H5166" t="s">
        <v>134</v>
      </c>
      <c r="I5166" t="s">
        <v>135</v>
      </c>
      <c r="J5166" t="s">
        <v>136</v>
      </c>
      <c r="K5166" t="s">
        <v>137</v>
      </c>
      <c r="L5166" t="s">
        <v>14892</v>
      </c>
      <c r="M5166" t="s">
        <v>14893</v>
      </c>
      <c r="N5166">
        <v>1.2777777770000001</v>
      </c>
      <c r="O5166">
        <v>0</v>
      </c>
      <c r="P5166">
        <v>946</v>
      </c>
      <c r="Q5166">
        <v>0</v>
      </c>
      <c r="R5166">
        <v>12</v>
      </c>
      <c r="S5166">
        <v>9</v>
      </c>
      <c r="T5166">
        <v>52</v>
      </c>
      <c r="U5166">
        <v>1</v>
      </c>
      <c r="V5166">
        <v>4</v>
      </c>
      <c r="W5166">
        <v>0</v>
      </c>
      <c r="X5166">
        <v>442.87514095254085</v>
      </c>
      <c r="Y5166">
        <v>0</v>
      </c>
      <c r="Z5166">
        <v>15.838031141138007</v>
      </c>
      <c r="AA5166">
        <v>167.59962800850249</v>
      </c>
      <c r="AB5166">
        <v>52.095643894674559</v>
      </c>
      <c r="AC5166">
        <v>11.471837288565567</v>
      </c>
      <c r="AD5166">
        <v>104.09188395707675</v>
      </c>
      <c r="AE5166">
        <v>793.97216524249825</v>
      </c>
    </row>
    <row r="5167" spans="1:31" x14ac:dyDescent="0.25">
      <c r="A5167">
        <v>1675293</v>
      </c>
      <c r="B5167">
        <v>1</v>
      </c>
      <c r="C5167" t="s">
        <v>81</v>
      </c>
      <c r="D5167" t="s">
        <v>118</v>
      </c>
      <c r="E5167" t="s">
        <v>140</v>
      </c>
      <c r="F5167" t="s">
        <v>14894</v>
      </c>
      <c r="G5167" t="s">
        <v>197</v>
      </c>
      <c r="H5167" t="s">
        <v>143</v>
      </c>
      <c r="I5167" t="s">
        <v>135</v>
      </c>
      <c r="J5167" t="s">
        <v>136</v>
      </c>
      <c r="K5167" t="s">
        <v>137</v>
      </c>
      <c r="L5167" t="s">
        <v>14895</v>
      </c>
      <c r="M5167" t="s">
        <v>14896</v>
      </c>
      <c r="N5167">
        <v>1.0480555549999999</v>
      </c>
      <c r="O5167">
        <v>0</v>
      </c>
      <c r="P5167">
        <v>1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8.7439203651934999E-2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8.7439203651934999E-2</v>
      </c>
    </row>
    <row r="5168" spans="1:31" x14ac:dyDescent="0.25">
      <c r="A5168">
        <v>1675061</v>
      </c>
      <c r="B5168">
        <v>1</v>
      </c>
      <c r="C5168" t="s">
        <v>81</v>
      </c>
      <c r="D5168" t="s">
        <v>113</v>
      </c>
      <c r="E5168" t="s">
        <v>131</v>
      </c>
      <c r="F5168" t="s">
        <v>13276</v>
      </c>
      <c r="G5168" t="s">
        <v>161</v>
      </c>
      <c r="H5168" t="s">
        <v>134</v>
      </c>
      <c r="I5168" t="s">
        <v>173</v>
      </c>
      <c r="J5168" t="s">
        <v>136</v>
      </c>
      <c r="K5168" t="s">
        <v>137</v>
      </c>
      <c r="L5168" t="s">
        <v>14897</v>
      </c>
      <c r="M5168" t="s">
        <v>14898</v>
      </c>
      <c r="N5168">
        <v>3.0555550000000002E-3</v>
      </c>
      <c r="O5168">
        <v>0</v>
      </c>
      <c r="P5168">
        <v>687</v>
      </c>
      <c r="Q5168">
        <v>51</v>
      </c>
      <c r="R5168">
        <v>256</v>
      </c>
      <c r="S5168">
        <v>8</v>
      </c>
      <c r="T5168">
        <v>39</v>
      </c>
      <c r="U5168">
        <v>1</v>
      </c>
      <c r="V5168">
        <v>0</v>
      </c>
      <c r="W5168">
        <v>0</v>
      </c>
      <c r="X5168">
        <v>0.53051639669898842</v>
      </c>
      <c r="Y5168">
        <v>9.8366590849715829E-2</v>
      </c>
      <c r="Z5168">
        <v>0.47033757577461066</v>
      </c>
      <c r="AA5168">
        <v>0.25621395626549259</v>
      </c>
      <c r="AB5168">
        <v>6.230454036002777E-2</v>
      </c>
      <c r="AC5168">
        <v>5.3252492449658337E-2</v>
      </c>
      <c r="AD5168">
        <v>0</v>
      </c>
      <c r="AE5168">
        <v>1.4709915523984936</v>
      </c>
    </row>
    <row r="5169" spans="1:31" x14ac:dyDescent="0.25">
      <c r="A5169">
        <v>1675387</v>
      </c>
      <c r="B5169">
        <v>1</v>
      </c>
      <c r="C5169" t="s">
        <v>80</v>
      </c>
      <c r="D5169" t="s">
        <v>104</v>
      </c>
      <c r="E5169" t="s">
        <v>131</v>
      </c>
      <c r="F5169" t="s">
        <v>7410</v>
      </c>
      <c r="G5169" t="s">
        <v>161</v>
      </c>
      <c r="H5169" t="s">
        <v>134</v>
      </c>
      <c r="I5169" t="s">
        <v>135</v>
      </c>
      <c r="J5169" t="s">
        <v>136</v>
      </c>
      <c r="K5169" t="s">
        <v>137</v>
      </c>
      <c r="L5169" t="s">
        <v>14899</v>
      </c>
      <c r="M5169" t="s">
        <v>14900</v>
      </c>
      <c r="N5169">
        <v>2.3463888879999999</v>
      </c>
      <c r="O5169">
        <v>2</v>
      </c>
      <c r="P5169">
        <v>850</v>
      </c>
      <c r="Q5169">
        <v>12</v>
      </c>
      <c r="R5169">
        <v>78</v>
      </c>
      <c r="S5169">
        <v>4</v>
      </c>
      <c r="T5169">
        <v>183</v>
      </c>
      <c r="U5169">
        <v>3</v>
      </c>
      <c r="V5169">
        <v>0</v>
      </c>
      <c r="W5169">
        <v>1.400020642375875</v>
      </c>
      <c r="X5169">
        <v>328.48850522089316</v>
      </c>
      <c r="Y5169">
        <v>2.9099818211696378</v>
      </c>
      <c r="Z5169">
        <v>23.7391650377585</v>
      </c>
      <c r="AA5169">
        <v>4.6177085657996884</v>
      </c>
      <c r="AB5169">
        <v>171.73035536083768</v>
      </c>
      <c r="AC5169">
        <v>96.595082186788858</v>
      </c>
      <c r="AD5169">
        <v>0</v>
      </c>
      <c r="AE5169">
        <v>629.4808188356235</v>
      </c>
    </row>
    <row r="5170" spans="1:31" x14ac:dyDescent="0.25">
      <c r="A5170">
        <v>1674889</v>
      </c>
      <c r="B5170">
        <v>1</v>
      </c>
      <c r="C5170" t="s">
        <v>81</v>
      </c>
      <c r="D5170" t="s">
        <v>112</v>
      </c>
      <c r="E5170" t="s">
        <v>140</v>
      </c>
      <c r="F5170" t="s">
        <v>14901</v>
      </c>
      <c r="G5170" t="s">
        <v>197</v>
      </c>
      <c r="H5170" t="s">
        <v>143</v>
      </c>
      <c r="I5170" t="s">
        <v>135</v>
      </c>
      <c r="J5170" t="s">
        <v>136</v>
      </c>
      <c r="K5170" t="s">
        <v>137</v>
      </c>
      <c r="L5170" t="s">
        <v>14902</v>
      </c>
      <c r="M5170" t="s">
        <v>14903</v>
      </c>
      <c r="N5170">
        <v>1.1688888879999999</v>
      </c>
      <c r="O5170">
        <v>0</v>
      </c>
      <c r="P5170">
        <v>1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0.95298216164660055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0.95298216164660055</v>
      </c>
    </row>
    <row r="5171" spans="1:31" x14ac:dyDescent="0.25">
      <c r="A5171">
        <v>1675038</v>
      </c>
      <c r="B5171">
        <v>1</v>
      </c>
      <c r="C5171" t="s">
        <v>80</v>
      </c>
      <c r="D5171" t="s">
        <v>93</v>
      </c>
      <c r="E5171" t="s">
        <v>159</v>
      </c>
      <c r="F5171" t="s">
        <v>14904</v>
      </c>
      <c r="G5171" t="s">
        <v>403</v>
      </c>
      <c r="H5171" t="s">
        <v>134</v>
      </c>
      <c r="I5171" t="s">
        <v>135</v>
      </c>
      <c r="J5171" t="s">
        <v>136</v>
      </c>
      <c r="K5171" t="s">
        <v>137</v>
      </c>
      <c r="L5171" t="s">
        <v>14905</v>
      </c>
      <c r="M5171" t="s">
        <v>14906</v>
      </c>
      <c r="N5171">
        <v>0.78722222200000003</v>
      </c>
      <c r="O5171">
        <v>0</v>
      </c>
      <c r="P5171">
        <v>147</v>
      </c>
      <c r="Q5171">
        <v>0</v>
      </c>
      <c r="R5171">
        <v>0</v>
      </c>
      <c r="S5171">
        <v>0</v>
      </c>
      <c r="T5171">
        <v>6</v>
      </c>
      <c r="U5171">
        <v>0</v>
      </c>
      <c r="V5171">
        <v>0</v>
      </c>
      <c r="W5171">
        <v>0</v>
      </c>
      <c r="X5171">
        <v>20.991097826109076</v>
      </c>
      <c r="Y5171">
        <v>0</v>
      </c>
      <c r="Z5171">
        <v>0</v>
      </c>
      <c r="AA5171">
        <v>0</v>
      </c>
      <c r="AB5171">
        <v>0.516912909135125</v>
      </c>
      <c r="AC5171">
        <v>0</v>
      </c>
      <c r="AD5171">
        <v>0</v>
      </c>
      <c r="AE5171">
        <v>21.508010735244202</v>
      </c>
    </row>
    <row r="5172" spans="1:31" x14ac:dyDescent="0.25">
      <c r="A5172">
        <v>1674846</v>
      </c>
      <c r="B5172">
        <v>1</v>
      </c>
      <c r="C5172" t="s">
        <v>80</v>
      </c>
      <c r="D5172" t="s">
        <v>86</v>
      </c>
      <c r="E5172" t="s">
        <v>146</v>
      </c>
      <c r="F5172" t="s">
        <v>5181</v>
      </c>
      <c r="G5172" t="s">
        <v>148</v>
      </c>
      <c r="H5172" t="s">
        <v>143</v>
      </c>
      <c r="I5172" t="s">
        <v>135</v>
      </c>
      <c r="J5172" t="s">
        <v>136</v>
      </c>
      <c r="K5172" t="s">
        <v>137</v>
      </c>
      <c r="L5172" t="s">
        <v>14907</v>
      </c>
      <c r="M5172" t="s">
        <v>14908</v>
      </c>
      <c r="N5172">
        <v>1.0347222220000001</v>
      </c>
      <c r="O5172">
        <v>0</v>
      </c>
      <c r="P5172">
        <v>25</v>
      </c>
      <c r="Q5172">
        <v>0</v>
      </c>
      <c r="R5172">
        <v>26</v>
      </c>
      <c r="S5172">
        <v>0</v>
      </c>
      <c r="T5172">
        <v>17</v>
      </c>
      <c r="U5172">
        <v>0</v>
      </c>
      <c r="V5172">
        <v>0</v>
      </c>
      <c r="W5172">
        <v>0</v>
      </c>
      <c r="X5172">
        <v>104.34412399964256</v>
      </c>
      <c r="Y5172">
        <v>0</v>
      </c>
      <c r="Z5172">
        <v>8.333683810241542</v>
      </c>
      <c r="AA5172">
        <v>0</v>
      </c>
      <c r="AB5172">
        <v>63.750533644618727</v>
      </c>
      <c r="AC5172">
        <v>0</v>
      </c>
      <c r="AD5172">
        <v>0</v>
      </c>
      <c r="AE5172">
        <v>176.42834145450283</v>
      </c>
    </row>
    <row r="5173" spans="1:31" x14ac:dyDescent="0.25">
      <c r="A5173">
        <v>1674869</v>
      </c>
      <c r="B5173">
        <v>1</v>
      </c>
      <c r="C5173" t="s">
        <v>80</v>
      </c>
      <c r="D5173" t="s">
        <v>91</v>
      </c>
      <c r="E5173" t="s">
        <v>131</v>
      </c>
      <c r="F5173" t="s">
        <v>5465</v>
      </c>
      <c r="G5173" t="s">
        <v>161</v>
      </c>
      <c r="H5173" t="s">
        <v>134</v>
      </c>
      <c r="I5173" t="s">
        <v>135</v>
      </c>
      <c r="J5173" t="s">
        <v>136</v>
      </c>
      <c r="K5173" t="s">
        <v>137</v>
      </c>
      <c r="L5173" t="s">
        <v>14909</v>
      </c>
      <c r="M5173" t="s">
        <v>14910</v>
      </c>
      <c r="N5173">
        <v>1.2627777769999999</v>
      </c>
      <c r="O5173">
        <v>11</v>
      </c>
      <c r="P5173">
        <v>16</v>
      </c>
      <c r="Q5173">
        <v>18</v>
      </c>
      <c r="R5173">
        <v>28</v>
      </c>
      <c r="S5173">
        <v>12</v>
      </c>
      <c r="T5173">
        <v>7</v>
      </c>
      <c r="U5173">
        <v>2</v>
      </c>
      <c r="V5173">
        <v>1</v>
      </c>
      <c r="W5173">
        <v>4.4764660517684796</v>
      </c>
      <c r="X5173">
        <v>2.10097756061116</v>
      </c>
      <c r="Y5173">
        <v>16.47436386411346</v>
      </c>
      <c r="Z5173">
        <v>3.4192473692173793</v>
      </c>
      <c r="AA5173">
        <v>94.107024807849896</v>
      </c>
      <c r="AB5173">
        <v>4.5702358882202798</v>
      </c>
      <c r="AC5173">
        <v>30.915977516090003</v>
      </c>
      <c r="AD5173">
        <v>50.202515526158003</v>
      </c>
      <c r="AE5173">
        <v>206.26680858402867</v>
      </c>
    </row>
    <row r="5174" spans="1:31" x14ac:dyDescent="0.25">
      <c r="A5174">
        <v>1675410</v>
      </c>
      <c r="B5174">
        <v>1</v>
      </c>
      <c r="C5174" t="s">
        <v>81</v>
      </c>
      <c r="D5174" t="s">
        <v>118</v>
      </c>
      <c r="E5174" t="s">
        <v>164</v>
      </c>
      <c r="F5174" t="s">
        <v>14911</v>
      </c>
      <c r="G5174" t="s">
        <v>161</v>
      </c>
      <c r="H5174" t="s">
        <v>134</v>
      </c>
      <c r="I5174" t="s">
        <v>135</v>
      </c>
      <c r="J5174" t="s">
        <v>136</v>
      </c>
      <c r="K5174" t="s">
        <v>137</v>
      </c>
      <c r="L5174" t="s">
        <v>14912</v>
      </c>
      <c r="M5174" t="s">
        <v>14913</v>
      </c>
      <c r="N5174">
        <v>0.69666666600000005</v>
      </c>
      <c r="O5174">
        <v>23</v>
      </c>
      <c r="P5174">
        <v>3295</v>
      </c>
      <c r="Q5174">
        <v>270</v>
      </c>
      <c r="R5174">
        <v>308</v>
      </c>
      <c r="S5174">
        <v>46</v>
      </c>
      <c r="T5174">
        <v>291</v>
      </c>
      <c r="U5174">
        <v>1</v>
      </c>
      <c r="V5174">
        <v>0</v>
      </c>
      <c r="W5174">
        <v>4.8284221772302791</v>
      </c>
      <c r="X5174">
        <v>469.02721323341751</v>
      </c>
      <c r="Y5174">
        <v>298.4740635601965</v>
      </c>
      <c r="Z5174">
        <v>39.70181846178383</v>
      </c>
      <c r="AA5174">
        <v>520.27693063191202</v>
      </c>
      <c r="AB5174">
        <v>59.272891125363763</v>
      </c>
      <c r="AC5174">
        <v>18.362152771804151</v>
      </c>
      <c r="AD5174">
        <v>0</v>
      </c>
      <c r="AE5174">
        <v>1409.9434919617081</v>
      </c>
    </row>
    <row r="5175" spans="1:31" x14ac:dyDescent="0.25">
      <c r="A5175">
        <v>1674732</v>
      </c>
      <c r="B5175">
        <v>1</v>
      </c>
      <c r="C5175" t="s">
        <v>81</v>
      </c>
      <c r="D5175" t="s">
        <v>127</v>
      </c>
      <c r="E5175" t="s">
        <v>140</v>
      </c>
      <c r="F5175" t="s">
        <v>14914</v>
      </c>
      <c r="G5175" t="s">
        <v>209</v>
      </c>
      <c r="H5175" t="s">
        <v>143</v>
      </c>
      <c r="I5175" t="s">
        <v>135</v>
      </c>
      <c r="J5175" t="s">
        <v>136</v>
      </c>
      <c r="K5175" t="s">
        <v>137</v>
      </c>
      <c r="L5175" t="s">
        <v>14915</v>
      </c>
      <c r="M5175" t="s">
        <v>14916</v>
      </c>
      <c r="N5175">
        <v>2.0336111109999999</v>
      </c>
      <c r="O5175">
        <v>0</v>
      </c>
      <c r="P5175">
        <v>1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0.52168613182921664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0.52168613182921664</v>
      </c>
    </row>
    <row r="5176" spans="1:31" x14ac:dyDescent="0.25">
      <c r="A5176">
        <v>1674838</v>
      </c>
      <c r="B5176">
        <v>1</v>
      </c>
      <c r="C5176" t="s">
        <v>80</v>
      </c>
      <c r="D5176" t="s">
        <v>90</v>
      </c>
      <c r="E5176" t="s">
        <v>151</v>
      </c>
      <c r="F5176" t="s">
        <v>14917</v>
      </c>
      <c r="G5176" t="s">
        <v>222</v>
      </c>
      <c r="H5176" t="s">
        <v>143</v>
      </c>
      <c r="I5176" t="s">
        <v>135</v>
      </c>
      <c r="J5176" t="s">
        <v>136</v>
      </c>
      <c r="K5176" t="s">
        <v>137</v>
      </c>
      <c r="L5176" t="s">
        <v>14918</v>
      </c>
      <c r="M5176" t="s">
        <v>14919</v>
      </c>
      <c r="N5176">
        <v>0.69888888800000004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7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19.501775453639489</v>
      </c>
      <c r="AC5176">
        <v>0</v>
      </c>
      <c r="AD5176">
        <v>0</v>
      </c>
      <c r="AE5176">
        <v>19.501775453639489</v>
      </c>
    </row>
    <row r="5177" spans="1:31" x14ac:dyDescent="0.25">
      <c r="A5177">
        <v>1674391</v>
      </c>
      <c r="B5177">
        <v>1</v>
      </c>
      <c r="C5177" t="s">
        <v>80</v>
      </c>
      <c r="D5177" t="s">
        <v>97</v>
      </c>
      <c r="E5177" t="s">
        <v>140</v>
      </c>
      <c r="F5177" t="s">
        <v>14920</v>
      </c>
      <c r="G5177" t="s">
        <v>197</v>
      </c>
      <c r="H5177" t="s">
        <v>143</v>
      </c>
      <c r="I5177" t="s">
        <v>135</v>
      </c>
      <c r="J5177" t="s">
        <v>136</v>
      </c>
      <c r="K5177" t="s">
        <v>137</v>
      </c>
      <c r="L5177" t="s">
        <v>14921</v>
      </c>
      <c r="M5177" t="s">
        <v>14922</v>
      </c>
      <c r="N5177">
        <v>3.6208333330000002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1.6847281287594999E-2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1.6847281287594999E-2</v>
      </c>
    </row>
    <row r="5178" spans="1:31" x14ac:dyDescent="0.25">
      <c r="A5178">
        <v>1674540</v>
      </c>
      <c r="B5178">
        <v>1</v>
      </c>
      <c r="C5178" t="s">
        <v>80</v>
      </c>
      <c r="D5178" t="s">
        <v>108</v>
      </c>
      <c r="E5178" t="s">
        <v>146</v>
      </c>
      <c r="F5178" t="s">
        <v>14923</v>
      </c>
      <c r="G5178" t="s">
        <v>891</v>
      </c>
      <c r="H5178" t="s">
        <v>143</v>
      </c>
      <c r="I5178" t="s">
        <v>135</v>
      </c>
      <c r="J5178" t="s">
        <v>136</v>
      </c>
      <c r="K5178" t="s">
        <v>137</v>
      </c>
      <c r="L5178" t="s">
        <v>14924</v>
      </c>
      <c r="M5178" t="s">
        <v>14925</v>
      </c>
      <c r="N5178">
        <v>3.1238888880000002</v>
      </c>
      <c r="O5178">
        <v>0</v>
      </c>
      <c r="P5178">
        <v>55</v>
      </c>
      <c r="Q5178">
        <v>0</v>
      </c>
      <c r="R5178">
        <v>34</v>
      </c>
      <c r="S5178">
        <v>0</v>
      </c>
      <c r="T5178">
        <v>11</v>
      </c>
      <c r="U5178">
        <v>0</v>
      </c>
      <c r="V5178">
        <v>0</v>
      </c>
      <c r="W5178">
        <v>0</v>
      </c>
      <c r="X5178">
        <v>42.349130787769106</v>
      </c>
      <c r="Y5178">
        <v>0</v>
      </c>
      <c r="Z5178">
        <v>26.776006650108002</v>
      </c>
      <c r="AA5178">
        <v>0</v>
      </c>
      <c r="AB5178">
        <v>69.923252870937546</v>
      </c>
      <c r="AC5178">
        <v>0</v>
      </c>
      <c r="AD5178">
        <v>0</v>
      </c>
      <c r="AE5178">
        <v>139.04839030881465</v>
      </c>
    </row>
    <row r="5179" spans="1:31" x14ac:dyDescent="0.25">
      <c r="A5179">
        <v>1674932</v>
      </c>
      <c r="B5179">
        <v>1</v>
      </c>
      <c r="C5179" t="s">
        <v>80</v>
      </c>
      <c r="D5179" t="s">
        <v>91</v>
      </c>
      <c r="E5179" t="s">
        <v>159</v>
      </c>
      <c r="F5179" t="s">
        <v>14926</v>
      </c>
      <c r="G5179" t="s">
        <v>596</v>
      </c>
      <c r="H5179" t="s">
        <v>134</v>
      </c>
      <c r="I5179" t="s">
        <v>135</v>
      </c>
      <c r="J5179" t="s">
        <v>136</v>
      </c>
      <c r="K5179" t="s">
        <v>137</v>
      </c>
      <c r="L5179" t="s">
        <v>14927</v>
      </c>
      <c r="M5179" t="s">
        <v>14928</v>
      </c>
      <c r="N5179">
        <v>0.93527777700000003</v>
      </c>
      <c r="O5179">
        <v>0</v>
      </c>
      <c r="P5179">
        <v>399</v>
      </c>
      <c r="Q5179">
        <v>0</v>
      </c>
      <c r="R5179">
        <v>0</v>
      </c>
      <c r="S5179">
        <v>0</v>
      </c>
      <c r="T5179">
        <v>23</v>
      </c>
      <c r="U5179">
        <v>0</v>
      </c>
      <c r="V5179">
        <v>0</v>
      </c>
      <c r="W5179">
        <v>0</v>
      </c>
      <c r="X5179">
        <v>105.576829589827</v>
      </c>
      <c r="Y5179">
        <v>0</v>
      </c>
      <c r="Z5179">
        <v>0</v>
      </c>
      <c r="AA5179">
        <v>0</v>
      </c>
      <c r="AB5179">
        <v>18.176721903662884</v>
      </c>
      <c r="AC5179">
        <v>0</v>
      </c>
      <c r="AD5179">
        <v>0</v>
      </c>
      <c r="AE5179">
        <v>123.75355149348988</v>
      </c>
    </row>
    <row r="5180" spans="1:31" x14ac:dyDescent="0.25">
      <c r="A5180">
        <v>1675324</v>
      </c>
      <c r="B5180">
        <v>1</v>
      </c>
      <c r="C5180" t="s">
        <v>81</v>
      </c>
      <c r="D5180" t="s">
        <v>127</v>
      </c>
      <c r="E5180" t="s">
        <v>140</v>
      </c>
      <c r="F5180" t="s">
        <v>14929</v>
      </c>
      <c r="G5180" t="s">
        <v>197</v>
      </c>
      <c r="H5180" t="s">
        <v>143</v>
      </c>
      <c r="I5180" t="s">
        <v>135</v>
      </c>
      <c r="J5180" t="s">
        <v>136</v>
      </c>
      <c r="K5180" t="s">
        <v>137</v>
      </c>
      <c r="L5180" t="s">
        <v>14930</v>
      </c>
      <c r="M5180" t="s">
        <v>14931</v>
      </c>
      <c r="N5180">
        <v>8.5330555550000007</v>
      </c>
      <c r="O5180">
        <v>0</v>
      </c>
      <c r="P5180">
        <v>0</v>
      </c>
      <c r="Q5180">
        <v>0</v>
      </c>
      <c r="R5180">
        <v>3</v>
      </c>
      <c r="S5180">
        <v>0</v>
      </c>
      <c r="T5180">
        <v>1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4.275092688668189</v>
      </c>
      <c r="AA5180">
        <v>0</v>
      </c>
      <c r="AB5180">
        <v>1.4289846818332799</v>
      </c>
      <c r="AC5180">
        <v>0</v>
      </c>
      <c r="AD5180">
        <v>0</v>
      </c>
      <c r="AE5180">
        <v>5.7040773705014693</v>
      </c>
    </row>
    <row r="5181" spans="1:31" x14ac:dyDescent="0.25">
      <c r="A5181">
        <v>1676255</v>
      </c>
      <c r="B5181">
        <v>1</v>
      </c>
      <c r="C5181" t="s">
        <v>80</v>
      </c>
      <c r="D5181" t="s">
        <v>93</v>
      </c>
      <c r="E5181" t="s">
        <v>151</v>
      </c>
      <c r="F5181" t="s">
        <v>14932</v>
      </c>
      <c r="G5181" t="s">
        <v>153</v>
      </c>
      <c r="H5181" t="s">
        <v>143</v>
      </c>
      <c r="I5181" t="s">
        <v>135</v>
      </c>
      <c r="J5181" t="s">
        <v>136</v>
      </c>
      <c r="K5181" t="s">
        <v>137</v>
      </c>
      <c r="L5181" t="s">
        <v>14933</v>
      </c>
      <c r="M5181" t="s">
        <v>14934</v>
      </c>
      <c r="N5181">
        <v>4.72</v>
      </c>
      <c r="O5181">
        <v>0</v>
      </c>
      <c r="P5181">
        <v>3</v>
      </c>
      <c r="Q5181">
        <v>0</v>
      </c>
      <c r="R5181">
        <v>3</v>
      </c>
      <c r="S5181">
        <v>0</v>
      </c>
      <c r="T5181">
        <v>2</v>
      </c>
      <c r="U5181">
        <v>0</v>
      </c>
      <c r="V5181">
        <v>0</v>
      </c>
      <c r="W5181">
        <v>0</v>
      </c>
      <c r="X5181">
        <v>12.08047194301049</v>
      </c>
      <c r="Y5181">
        <v>0</v>
      </c>
      <c r="Z5181">
        <v>0.37465442357237999</v>
      </c>
      <c r="AA5181">
        <v>0</v>
      </c>
      <c r="AB5181">
        <v>9.7486080029502773</v>
      </c>
      <c r="AC5181">
        <v>0</v>
      </c>
      <c r="AD5181">
        <v>0</v>
      </c>
      <c r="AE5181">
        <v>22.203734369533148</v>
      </c>
    </row>
    <row r="5182" spans="1:31" x14ac:dyDescent="0.25">
      <c r="A5182">
        <v>1675923</v>
      </c>
      <c r="B5182">
        <v>1</v>
      </c>
      <c r="C5182" t="s">
        <v>81</v>
      </c>
      <c r="D5182" t="s">
        <v>113</v>
      </c>
      <c r="E5182" t="s">
        <v>159</v>
      </c>
      <c r="F5182" t="s">
        <v>14935</v>
      </c>
      <c r="G5182" t="s">
        <v>723</v>
      </c>
      <c r="H5182" t="s">
        <v>134</v>
      </c>
      <c r="I5182" t="s">
        <v>135</v>
      </c>
      <c r="J5182" t="s">
        <v>136</v>
      </c>
      <c r="K5182" t="s">
        <v>137</v>
      </c>
      <c r="L5182" t="s">
        <v>14936</v>
      </c>
      <c r="M5182" t="s">
        <v>14937</v>
      </c>
      <c r="N5182">
        <v>0.68</v>
      </c>
      <c r="O5182">
        <v>0</v>
      </c>
      <c r="P5182">
        <v>29</v>
      </c>
      <c r="Q5182">
        <v>0</v>
      </c>
      <c r="R5182">
        <v>7</v>
      </c>
      <c r="S5182">
        <v>0</v>
      </c>
      <c r="T5182">
        <v>2</v>
      </c>
      <c r="U5182">
        <v>0</v>
      </c>
      <c r="V5182">
        <v>0</v>
      </c>
      <c r="W5182">
        <v>0</v>
      </c>
      <c r="X5182">
        <v>1.1756447785083268</v>
      </c>
      <c r="Y5182">
        <v>0</v>
      </c>
      <c r="Z5182">
        <v>0.78559684432985011</v>
      </c>
      <c r="AA5182">
        <v>0</v>
      </c>
      <c r="AB5182">
        <v>1.0210674159097819</v>
      </c>
      <c r="AC5182">
        <v>0</v>
      </c>
      <c r="AD5182">
        <v>0</v>
      </c>
      <c r="AE5182">
        <v>2.9823090387479585</v>
      </c>
    </row>
    <row r="5183" spans="1:31" x14ac:dyDescent="0.25">
      <c r="A5183">
        <v>1675900</v>
      </c>
      <c r="B5183">
        <v>1</v>
      </c>
      <c r="C5183" t="s">
        <v>81</v>
      </c>
      <c r="D5183" t="s">
        <v>128</v>
      </c>
      <c r="E5183" t="s">
        <v>140</v>
      </c>
      <c r="F5183" t="s">
        <v>14938</v>
      </c>
      <c r="G5183" t="s">
        <v>209</v>
      </c>
      <c r="H5183" t="s">
        <v>143</v>
      </c>
      <c r="I5183" t="s">
        <v>135</v>
      </c>
      <c r="J5183" t="s">
        <v>136</v>
      </c>
      <c r="K5183" t="s">
        <v>137</v>
      </c>
      <c r="L5183" t="s">
        <v>14939</v>
      </c>
      <c r="M5183" t="s">
        <v>14940</v>
      </c>
      <c r="N5183">
        <v>0.91277777699999996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2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3.1452930563859143</v>
      </c>
      <c r="AC5183">
        <v>0</v>
      </c>
      <c r="AD5183">
        <v>0</v>
      </c>
      <c r="AE5183">
        <v>3.1452930563859143</v>
      </c>
    </row>
    <row r="5184" spans="1:31" x14ac:dyDescent="0.25">
      <c r="A5184">
        <v>1675969</v>
      </c>
      <c r="B5184">
        <v>1</v>
      </c>
      <c r="C5184" t="s">
        <v>80</v>
      </c>
      <c r="D5184" t="s">
        <v>83</v>
      </c>
      <c r="E5184" t="s">
        <v>140</v>
      </c>
      <c r="F5184" t="s">
        <v>14941</v>
      </c>
      <c r="G5184" t="s">
        <v>209</v>
      </c>
      <c r="H5184" t="s">
        <v>143</v>
      </c>
      <c r="I5184" t="s">
        <v>135</v>
      </c>
      <c r="J5184" t="s">
        <v>136</v>
      </c>
      <c r="K5184" t="s">
        <v>137</v>
      </c>
      <c r="L5184" t="s">
        <v>14942</v>
      </c>
      <c r="M5184" t="s">
        <v>14943</v>
      </c>
      <c r="N5184">
        <v>4.4752777769999996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1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</row>
    <row r="5185" spans="1:31" x14ac:dyDescent="0.25">
      <c r="A5185">
        <v>1676301</v>
      </c>
      <c r="B5185">
        <v>1</v>
      </c>
      <c r="C5185" t="s">
        <v>80</v>
      </c>
      <c r="D5185" t="s">
        <v>97</v>
      </c>
      <c r="E5185" t="s">
        <v>140</v>
      </c>
      <c r="F5185" t="s">
        <v>14944</v>
      </c>
      <c r="G5185" t="s">
        <v>197</v>
      </c>
      <c r="H5185" t="s">
        <v>143</v>
      </c>
      <c r="I5185" t="s">
        <v>135</v>
      </c>
      <c r="J5185" t="s">
        <v>136</v>
      </c>
      <c r="K5185" t="s">
        <v>137</v>
      </c>
      <c r="L5185" t="s">
        <v>14945</v>
      </c>
      <c r="M5185" t="s">
        <v>14946</v>
      </c>
      <c r="N5185">
        <v>0.78972222199999997</v>
      </c>
      <c r="O5185">
        <v>0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0.66981518766091663</v>
      </c>
      <c r="AA5185">
        <v>0</v>
      </c>
      <c r="AB5185">
        <v>0</v>
      </c>
      <c r="AC5185">
        <v>0</v>
      </c>
      <c r="AD5185">
        <v>0</v>
      </c>
      <c r="AE5185">
        <v>0.66981518766091663</v>
      </c>
    </row>
    <row r="5186" spans="1:31" x14ac:dyDescent="0.25">
      <c r="A5186">
        <v>1675614</v>
      </c>
      <c r="B5186">
        <v>1</v>
      </c>
      <c r="C5186" t="s">
        <v>80</v>
      </c>
      <c r="D5186" t="s">
        <v>82</v>
      </c>
      <c r="E5186" t="s">
        <v>200</v>
      </c>
      <c r="F5186" t="s">
        <v>14947</v>
      </c>
      <c r="G5186" t="s">
        <v>153</v>
      </c>
      <c r="H5186" t="s">
        <v>143</v>
      </c>
      <c r="I5186" t="s">
        <v>135</v>
      </c>
      <c r="J5186" t="s">
        <v>136</v>
      </c>
      <c r="K5186" t="s">
        <v>137</v>
      </c>
      <c r="L5186" t="s">
        <v>14948</v>
      </c>
      <c r="M5186" t="s">
        <v>14949</v>
      </c>
      <c r="N5186">
        <v>1.0252777769999999</v>
      </c>
      <c r="O5186">
        <v>0</v>
      </c>
      <c r="P5186">
        <v>37</v>
      </c>
      <c r="Q5186">
        <v>0</v>
      </c>
      <c r="R5186">
        <v>0</v>
      </c>
      <c r="S5186">
        <v>0</v>
      </c>
      <c r="T5186">
        <v>28</v>
      </c>
      <c r="U5186">
        <v>0</v>
      </c>
      <c r="V5186">
        <v>0</v>
      </c>
      <c r="W5186">
        <v>0</v>
      </c>
      <c r="X5186">
        <v>12.120058971868167</v>
      </c>
      <c r="Y5186">
        <v>0</v>
      </c>
      <c r="Z5186">
        <v>0</v>
      </c>
      <c r="AA5186">
        <v>0</v>
      </c>
      <c r="AB5186">
        <v>19.281100287072007</v>
      </c>
      <c r="AC5186">
        <v>0</v>
      </c>
      <c r="AD5186">
        <v>0</v>
      </c>
      <c r="AE5186">
        <v>31.401159258940176</v>
      </c>
    </row>
    <row r="5187" spans="1:31" x14ac:dyDescent="0.25">
      <c r="A5187">
        <v>1675946</v>
      </c>
      <c r="B5187">
        <v>1</v>
      </c>
      <c r="C5187" t="s">
        <v>80</v>
      </c>
      <c r="D5187" t="s">
        <v>85</v>
      </c>
      <c r="E5187" t="s">
        <v>140</v>
      </c>
      <c r="F5187" t="s">
        <v>14950</v>
      </c>
      <c r="G5187" t="s">
        <v>197</v>
      </c>
      <c r="H5187" t="s">
        <v>143</v>
      </c>
      <c r="I5187" t="s">
        <v>135</v>
      </c>
      <c r="J5187" t="s">
        <v>136</v>
      </c>
      <c r="K5187" t="s">
        <v>137</v>
      </c>
      <c r="L5187" t="s">
        <v>14951</v>
      </c>
      <c r="M5187" t="s">
        <v>14952</v>
      </c>
      <c r="N5187">
        <v>0.65638888799999995</v>
      </c>
      <c r="O5187">
        <v>0</v>
      </c>
      <c r="P5187">
        <v>2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0.22439419807469055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0.22439419807469055</v>
      </c>
    </row>
    <row r="5188" spans="1:31" x14ac:dyDescent="0.25">
      <c r="A5188">
        <v>1675754</v>
      </c>
      <c r="B5188">
        <v>1</v>
      </c>
      <c r="C5188" t="s">
        <v>80</v>
      </c>
      <c r="D5188" t="s">
        <v>96</v>
      </c>
      <c r="E5188" t="s">
        <v>159</v>
      </c>
      <c r="F5188" t="s">
        <v>7392</v>
      </c>
      <c r="G5188" t="s">
        <v>161</v>
      </c>
      <c r="H5188" t="s">
        <v>134</v>
      </c>
      <c r="I5188" t="s">
        <v>135</v>
      </c>
      <c r="J5188" t="s">
        <v>136</v>
      </c>
      <c r="K5188" t="s">
        <v>137</v>
      </c>
      <c r="L5188" t="s">
        <v>14953</v>
      </c>
      <c r="M5188" t="s">
        <v>14954</v>
      </c>
      <c r="N5188">
        <v>2.5269444440000002</v>
      </c>
      <c r="O5188">
        <v>2</v>
      </c>
      <c r="P5188">
        <v>811</v>
      </c>
      <c r="Q5188">
        <v>6</v>
      </c>
      <c r="R5188">
        <v>8</v>
      </c>
      <c r="S5188">
        <v>7</v>
      </c>
      <c r="T5188">
        <v>150</v>
      </c>
      <c r="U5188">
        <v>1</v>
      </c>
      <c r="V5188">
        <v>0</v>
      </c>
      <c r="W5188">
        <v>13.599444027459919</v>
      </c>
      <c r="X5188">
        <v>856.29119881255485</v>
      </c>
      <c r="Y5188">
        <v>6.5367130987155893</v>
      </c>
      <c r="Z5188">
        <v>13.3533191706775</v>
      </c>
      <c r="AA5188">
        <v>156.60693318005428</v>
      </c>
      <c r="AB5188">
        <v>376.12582098242279</v>
      </c>
      <c r="AC5188">
        <v>88.274258216614484</v>
      </c>
      <c r="AD5188">
        <v>0</v>
      </c>
      <c r="AE5188">
        <v>1510.7876874884994</v>
      </c>
    </row>
    <row r="5189" spans="1:31" x14ac:dyDescent="0.25">
      <c r="A5189">
        <v>1675760</v>
      </c>
      <c r="B5189">
        <v>1</v>
      </c>
      <c r="C5189" t="s">
        <v>80</v>
      </c>
      <c r="D5189" t="s">
        <v>104</v>
      </c>
      <c r="E5189" t="s">
        <v>151</v>
      </c>
      <c r="F5189" t="s">
        <v>14955</v>
      </c>
      <c r="G5189" t="s">
        <v>153</v>
      </c>
      <c r="H5189" t="s">
        <v>143</v>
      </c>
      <c r="I5189" t="s">
        <v>135</v>
      </c>
      <c r="J5189" t="s">
        <v>136</v>
      </c>
      <c r="K5189" t="s">
        <v>137</v>
      </c>
      <c r="L5189" t="s">
        <v>14956</v>
      </c>
      <c r="M5189" t="s">
        <v>14957</v>
      </c>
      <c r="N5189">
        <v>5.1833333330000002</v>
      </c>
      <c r="O5189">
        <v>0</v>
      </c>
      <c r="P5189">
        <v>6</v>
      </c>
      <c r="Q5189">
        <v>0</v>
      </c>
      <c r="R5189">
        <v>0</v>
      </c>
      <c r="S5189">
        <v>0</v>
      </c>
      <c r="T5189">
        <v>1</v>
      </c>
      <c r="U5189">
        <v>0</v>
      </c>
      <c r="V5189">
        <v>0</v>
      </c>
      <c r="W5189">
        <v>0</v>
      </c>
      <c r="X5189">
        <v>1.8527196748040053</v>
      </c>
      <c r="Y5189">
        <v>0</v>
      </c>
      <c r="Z5189">
        <v>0</v>
      </c>
      <c r="AA5189">
        <v>0</v>
      </c>
      <c r="AB5189">
        <v>10.436744316726964</v>
      </c>
      <c r="AC5189">
        <v>0</v>
      </c>
      <c r="AD5189">
        <v>0</v>
      </c>
      <c r="AE5189">
        <v>12.289463991530969</v>
      </c>
    </row>
    <row r="5190" spans="1:31" x14ac:dyDescent="0.25">
      <c r="A5190">
        <v>1675777</v>
      </c>
      <c r="B5190">
        <v>1</v>
      </c>
      <c r="C5190" t="s">
        <v>80</v>
      </c>
      <c r="D5190" t="s">
        <v>99</v>
      </c>
      <c r="E5190" t="s">
        <v>151</v>
      </c>
      <c r="F5190" t="s">
        <v>14958</v>
      </c>
      <c r="G5190" t="s">
        <v>153</v>
      </c>
      <c r="H5190" t="s">
        <v>143</v>
      </c>
      <c r="I5190" t="s">
        <v>135</v>
      </c>
      <c r="J5190" t="s">
        <v>136</v>
      </c>
      <c r="K5190" t="s">
        <v>137</v>
      </c>
      <c r="L5190" t="s">
        <v>14959</v>
      </c>
      <c r="M5190" t="s">
        <v>14960</v>
      </c>
      <c r="N5190">
        <v>0.18333333299999999</v>
      </c>
      <c r="O5190">
        <v>0</v>
      </c>
      <c r="P5190">
        <v>37</v>
      </c>
      <c r="Q5190">
        <v>0</v>
      </c>
      <c r="R5190">
        <v>1</v>
      </c>
      <c r="S5190">
        <v>0</v>
      </c>
      <c r="T5190">
        <v>34</v>
      </c>
      <c r="U5190">
        <v>0</v>
      </c>
      <c r="V5190">
        <v>1</v>
      </c>
      <c r="W5190">
        <v>0</v>
      </c>
      <c r="X5190">
        <v>1.3127104256651001</v>
      </c>
      <c r="Y5190">
        <v>0</v>
      </c>
      <c r="Z5190">
        <v>6.3863226395466668E-2</v>
      </c>
      <c r="AA5190">
        <v>0</v>
      </c>
      <c r="AB5190">
        <v>9.9290458731843483</v>
      </c>
      <c r="AC5190">
        <v>0</v>
      </c>
      <c r="AD5190">
        <v>4.1414616842753</v>
      </c>
      <c r="AE5190">
        <v>15.447081209520213</v>
      </c>
    </row>
    <row r="5191" spans="1:31" x14ac:dyDescent="0.25">
      <c r="A5191">
        <v>1675551</v>
      </c>
      <c r="B5191">
        <v>1</v>
      </c>
      <c r="C5191" t="s">
        <v>81</v>
      </c>
      <c r="D5191" t="s">
        <v>128</v>
      </c>
      <c r="E5191" t="s">
        <v>151</v>
      </c>
      <c r="F5191" t="s">
        <v>14961</v>
      </c>
      <c r="G5191" t="s">
        <v>526</v>
      </c>
      <c r="H5191" t="s">
        <v>143</v>
      </c>
      <c r="I5191" t="s">
        <v>135</v>
      </c>
      <c r="J5191" t="s">
        <v>136</v>
      </c>
      <c r="K5191" t="s">
        <v>137</v>
      </c>
      <c r="L5191" t="s">
        <v>14962</v>
      </c>
      <c r="M5191" t="s">
        <v>14963</v>
      </c>
      <c r="N5191">
        <v>5.0272222219999998</v>
      </c>
      <c r="O5191">
        <v>0</v>
      </c>
      <c r="P5191">
        <v>10</v>
      </c>
      <c r="Q5191">
        <v>0</v>
      </c>
      <c r="R5191">
        <v>3</v>
      </c>
      <c r="S5191">
        <v>0</v>
      </c>
      <c r="T5191">
        <v>2</v>
      </c>
      <c r="U5191">
        <v>0</v>
      </c>
      <c r="V5191">
        <v>0</v>
      </c>
      <c r="W5191">
        <v>0</v>
      </c>
      <c r="X5191">
        <v>5.2573511644633584</v>
      </c>
      <c r="Y5191">
        <v>0</v>
      </c>
      <c r="Z5191">
        <v>1.0523140236537156</v>
      </c>
      <c r="AA5191">
        <v>0</v>
      </c>
      <c r="AB5191">
        <v>0.68076157294609241</v>
      </c>
      <c r="AC5191">
        <v>0</v>
      </c>
      <c r="AD5191">
        <v>0</v>
      </c>
      <c r="AE5191">
        <v>6.9904267610631665</v>
      </c>
    </row>
    <row r="5192" spans="1:31" x14ac:dyDescent="0.25">
      <c r="A5192">
        <v>1676132</v>
      </c>
      <c r="B5192">
        <v>1</v>
      </c>
      <c r="C5192" t="s">
        <v>81</v>
      </c>
      <c r="D5192" t="s">
        <v>122</v>
      </c>
      <c r="E5192" t="s">
        <v>140</v>
      </c>
      <c r="F5192" t="s">
        <v>14964</v>
      </c>
      <c r="G5192" t="s">
        <v>197</v>
      </c>
      <c r="H5192" t="s">
        <v>143</v>
      </c>
      <c r="I5192" t="s">
        <v>135</v>
      </c>
      <c r="J5192" t="s">
        <v>136</v>
      </c>
      <c r="K5192" t="s">
        <v>137</v>
      </c>
      <c r="L5192" t="s">
        <v>14965</v>
      </c>
      <c r="M5192" t="s">
        <v>14966</v>
      </c>
      <c r="N5192">
        <v>1.821388888</v>
      </c>
      <c r="O5192">
        <v>0</v>
      </c>
      <c r="P5192">
        <v>4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1.3429376527876946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1.3429376527876946</v>
      </c>
    </row>
    <row r="5193" spans="1:31" x14ac:dyDescent="0.25">
      <c r="A5193">
        <v>1675883</v>
      </c>
      <c r="B5193">
        <v>1</v>
      </c>
      <c r="C5193" t="s">
        <v>80</v>
      </c>
      <c r="D5193" t="s">
        <v>100</v>
      </c>
      <c r="E5193" t="s">
        <v>140</v>
      </c>
      <c r="F5193" t="s">
        <v>14967</v>
      </c>
      <c r="G5193" t="s">
        <v>197</v>
      </c>
      <c r="H5193" t="s">
        <v>143</v>
      </c>
      <c r="I5193" t="s">
        <v>135</v>
      </c>
      <c r="J5193" t="s">
        <v>136</v>
      </c>
      <c r="K5193" t="s">
        <v>137</v>
      </c>
      <c r="L5193" t="s">
        <v>14968</v>
      </c>
      <c r="M5193" t="s">
        <v>14969</v>
      </c>
      <c r="N5193">
        <v>3.29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1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6.425942550461202</v>
      </c>
      <c r="AC5193">
        <v>0</v>
      </c>
      <c r="AD5193">
        <v>0</v>
      </c>
      <c r="AE5193">
        <v>6.425942550461202</v>
      </c>
    </row>
    <row r="5194" spans="1:31" x14ac:dyDescent="0.25">
      <c r="A5194">
        <v>1675737</v>
      </c>
      <c r="B5194">
        <v>1</v>
      </c>
      <c r="C5194" t="s">
        <v>80</v>
      </c>
      <c r="D5194" t="s">
        <v>106</v>
      </c>
      <c r="E5194" t="s">
        <v>159</v>
      </c>
      <c r="F5194" t="s">
        <v>14970</v>
      </c>
      <c r="G5194" t="s">
        <v>281</v>
      </c>
      <c r="H5194" t="s">
        <v>134</v>
      </c>
      <c r="I5194" t="s">
        <v>135</v>
      </c>
      <c r="J5194" t="s">
        <v>136</v>
      </c>
      <c r="K5194" t="s">
        <v>167</v>
      </c>
      <c r="L5194" t="s">
        <v>14971</v>
      </c>
      <c r="M5194" t="s">
        <v>14972</v>
      </c>
      <c r="N5194">
        <v>1.2556805550000001</v>
      </c>
      <c r="O5194">
        <v>0</v>
      </c>
      <c r="P5194">
        <v>12</v>
      </c>
      <c r="Q5194">
        <v>0</v>
      </c>
      <c r="R5194">
        <v>10</v>
      </c>
      <c r="S5194">
        <v>0</v>
      </c>
      <c r="T5194">
        <v>8</v>
      </c>
      <c r="U5194">
        <v>0</v>
      </c>
      <c r="V5194">
        <v>0</v>
      </c>
      <c r="W5194">
        <v>0</v>
      </c>
      <c r="X5194">
        <v>2.9588653937057336</v>
      </c>
      <c r="Y5194">
        <v>0</v>
      </c>
      <c r="Z5194">
        <v>5.0887946275257683</v>
      </c>
      <c r="AA5194">
        <v>0</v>
      </c>
      <c r="AB5194">
        <v>6.7793315986518161</v>
      </c>
      <c r="AC5194">
        <v>0</v>
      </c>
      <c r="AD5194">
        <v>0</v>
      </c>
      <c r="AE5194">
        <v>14.826991619883319</v>
      </c>
    </row>
    <row r="5195" spans="1:31" x14ac:dyDescent="0.25">
      <c r="A5195">
        <v>1675837</v>
      </c>
      <c r="B5195">
        <v>1</v>
      </c>
      <c r="C5195" t="s">
        <v>81</v>
      </c>
      <c r="D5195" t="s">
        <v>118</v>
      </c>
      <c r="E5195" t="s">
        <v>151</v>
      </c>
      <c r="F5195" t="s">
        <v>14973</v>
      </c>
      <c r="G5195" t="s">
        <v>153</v>
      </c>
      <c r="H5195" t="s">
        <v>143</v>
      </c>
      <c r="I5195" t="s">
        <v>135</v>
      </c>
      <c r="J5195" t="s">
        <v>136</v>
      </c>
      <c r="K5195" t="s">
        <v>137</v>
      </c>
      <c r="L5195" t="s">
        <v>14974</v>
      </c>
      <c r="M5195" t="s">
        <v>14975</v>
      </c>
      <c r="N5195">
        <v>2.0024999999999999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0.20261335440258249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0.20261335440258249</v>
      </c>
    </row>
    <row r="5196" spans="1:31" x14ac:dyDescent="0.25">
      <c r="A5196">
        <v>1676172</v>
      </c>
      <c r="B5196">
        <v>1</v>
      </c>
      <c r="C5196" t="s">
        <v>80</v>
      </c>
      <c r="D5196" t="s">
        <v>108</v>
      </c>
      <c r="E5196" t="s">
        <v>151</v>
      </c>
      <c r="F5196" t="s">
        <v>14976</v>
      </c>
      <c r="G5196" t="s">
        <v>526</v>
      </c>
      <c r="H5196" t="s">
        <v>143</v>
      </c>
      <c r="I5196" t="s">
        <v>135</v>
      </c>
      <c r="J5196" t="s">
        <v>136</v>
      </c>
      <c r="K5196" t="s">
        <v>137</v>
      </c>
      <c r="L5196" t="s">
        <v>14977</v>
      </c>
      <c r="M5196" t="s">
        <v>14978</v>
      </c>
      <c r="N5196">
        <v>3.7308333330000001</v>
      </c>
      <c r="O5196">
        <v>0</v>
      </c>
      <c r="P5196">
        <v>5</v>
      </c>
      <c r="Q5196">
        <v>0</v>
      </c>
      <c r="R5196">
        <v>2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2.4204966520139171</v>
      </c>
      <c r="Y5196">
        <v>0</v>
      </c>
      <c r="Z5196">
        <v>0.5309976452677766</v>
      </c>
      <c r="AA5196">
        <v>0</v>
      </c>
      <c r="AB5196">
        <v>0</v>
      </c>
      <c r="AC5196">
        <v>0</v>
      </c>
      <c r="AD5196">
        <v>0</v>
      </c>
      <c r="AE5196">
        <v>2.9514942972816938</v>
      </c>
    </row>
    <row r="5197" spans="1:31" x14ac:dyDescent="0.25">
      <c r="A5197">
        <v>1675674</v>
      </c>
      <c r="B5197">
        <v>1</v>
      </c>
      <c r="C5197" t="s">
        <v>81</v>
      </c>
      <c r="D5197" t="s">
        <v>119</v>
      </c>
      <c r="E5197" t="s">
        <v>159</v>
      </c>
      <c r="F5197" t="s">
        <v>14979</v>
      </c>
      <c r="G5197" t="s">
        <v>281</v>
      </c>
      <c r="H5197" t="s">
        <v>134</v>
      </c>
      <c r="I5197" t="s">
        <v>135</v>
      </c>
      <c r="J5197" t="s">
        <v>136</v>
      </c>
      <c r="K5197" t="s">
        <v>167</v>
      </c>
      <c r="L5197" t="s">
        <v>14980</v>
      </c>
      <c r="M5197" t="s">
        <v>14981</v>
      </c>
      <c r="N5197">
        <v>7.3847222219999997</v>
      </c>
      <c r="O5197">
        <v>0</v>
      </c>
      <c r="P5197">
        <v>66</v>
      </c>
      <c r="Q5197">
        <v>0</v>
      </c>
      <c r="R5197">
        <v>1</v>
      </c>
      <c r="S5197">
        <v>0</v>
      </c>
      <c r="T5197">
        <v>5</v>
      </c>
      <c r="U5197">
        <v>0</v>
      </c>
      <c r="V5197">
        <v>0</v>
      </c>
      <c r="W5197">
        <v>0</v>
      </c>
      <c r="X5197">
        <v>75.590516888504155</v>
      </c>
      <c r="Y5197">
        <v>0</v>
      </c>
      <c r="Z5197">
        <v>0.46952978316955618</v>
      </c>
      <c r="AA5197">
        <v>0</v>
      </c>
      <c r="AB5197">
        <v>13.549832778131726</v>
      </c>
      <c r="AC5197">
        <v>0</v>
      </c>
      <c r="AD5197">
        <v>0</v>
      </c>
      <c r="AE5197">
        <v>89.609879449805447</v>
      </c>
    </row>
    <row r="5198" spans="1:31" x14ac:dyDescent="0.25">
      <c r="A5198">
        <v>1676338</v>
      </c>
      <c r="B5198">
        <v>1</v>
      </c>
      <c r="C5198" t="s">
        <v>80</v>
      </c>
      <c r="D5198" t="s">
        <v>94</v>
      </c>
      <c r="E5198" t="s">
        <v>140</v>
      </c>
      <c r="F5198" t="s">
        <v>14982</v>
      </c>
      <c r="G5198" t="s">
        <v>197</v>
      </c>
      <c r="H5198" t="s">
        <v>143</v>
      </c>
      <c r="I5198" t="s">
        <v>135</v>
      </c>
      <c r="J5198" t="s">
        <v>136</v>
      </c>
      <c r="K5198" t="s">
        <v>137</v>
      </c>
      <c r="L5198" t="s">
        <v>14983</v>
      </c>
      <c r="M5198" t="s">
        <v>14984</v>
      </c>
      <c r="N5198">
        <v>0.883611111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0.2761974280612986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0.2761974280612986</v>
      </c>
    </row>
    <row r="5199" spans="1:31" x14ac:dyDescent="0.25">
      <c r="A5199">
        <v>1676195</v>
      </c>
      <c r="B5199">
        <v>1</v>
      </c>
      <c r="C5199" t="s">
        <v>81</v>
      </c>
      <c r="D5199" t="s">
        <v>128</v>
      </c>
      <c r="E5199" t="s">
        <v>131</v>
      </c>
      <c r="F5199" t="s">
        <v>14985</v>
      </c>
      <c r="G5199" t="s">
        <v>161</v>
      </c>
      <c r="H5199" t="s">
        <v>134</v>
      </c>
      <c r="I5199" t="s">
        <v>135</v>
      </c>
      <c r="J5199" t="s">
        <v>136</v>
      </c>
      <c r="K5199" t="s">
        <v>137</v>
      </c>
      <c r="L5199" t="s">
        <v>14986</v>
      </c>
      <c r="M5199" t="s">
        <v>14987</v>
      </c>
      <c r="N5199">
        <v>0.43916666599999998</v>
      </c>
      <c r="O5199">
        <v>35</v>
      </c>
      <c r="P5199">
        <v>3852</v>
      </c>
      <c r="Q5199">
        <v>409</v>
      </c>
      <c r="R5199">
        <v>323</v>
      </c>
      <c r="S5199">
        <v>46</v>
      </c>
      <c r="T5199">
        <v>457</v>
      </c>
      <c r="U5199">
        <v>4</v>
      </c>
      <c r="V5199">
        <v>1</v>
      </c>
      <c r="W5199">
        <v>1.9518190057382874</v>
      </c>
      <c r="X5199">
        <v>225.14732572773661</v>
      </c>
      <c r="Y5199">
        <v>60.389828806783648</v>
      </c>
      <c r="Z5199">
        <v>32.998274679413086</v>
      </c>
      <c r="AA5199">
        <v>188.27491979475417</v>
      </c>
      <c r="AB5199">
        <v>88.841662426995853</v>
      </c>
      <c r="AC5199">
        <v>10.846298408168023</v>
      </c>
      <c r="AD5199">
        <v>1.8016700513132402</v>
      </c>
      <c r="AE5199">
        <v>610.25179890090294</v>
      </c>
    </row>
    <row r="5200" spans="1:31" x14ac:dyDescent="0.25">
      <c r="A5200">
        <v>1675697</v>
      </c>
      <c r="B5200">
        <v>1</v>
      </c>
      <c r="C5200" t="s">
        <v>80</v>
      </c>
      <c r="D5200" t="s">
        <v>107</v>
      </c>
      <c r="E5200" t="s">
        <v>140</v>
      </c>
      <c r="F5200" t="s">
        <v>14988</v>
      </c>
      <c r="G5200" t="s">
        <v>142</v>
      </c>
      <c r="H5200" t="s">
        <v>143</v>
      </c>
      <c r="I5200" t="s">
        <v>135</v>
      </c>
      <c r="J5200" t="s">
        <v>136</v>
      </c>
      <c r="K5200" t="s">
        <v>137</v>
      </c>
      <c r="L5200" t="s">
        <v>14989</v>
      </c>
      <c r="M5200" t="s">
        <v>14990</v>
      </c>
      <c r="N5200">
        <v>0.80722222200000004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0.53392774997743997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0.53392774997743997</v>
      </c>
    </row>
    <row r="5201" spans="1:31" x14ac:dyDescent="0.25">
      <c r="A5201">
        <v>1675531</v>
      </c>
      <c r="B5201">
        <v>1</v>
      </c>
      <c r="C5201" t="s">
        <v>80</v>
      </c>
      <c r="D5201" t="s">
        <v>105</v>
      </c>
      <c r="E5201" t="s">
        <v>179</v>
      </c>
      <c r="F5201" t="s">
        <v>14991</v>
      </c>
      <c r="G5201" t="s">
        <v>166</v>
      </c>
      <c r="H5201" t="s">
        <v>181</v>
      </c>
      <c r="I5201" t="s">
        <v>135</v>
      </c>
      <c r="J5201" t="s">
        <v>136</v>
      </c>
      <c r="K5201" t="s">
        <v>167</v>
      </c>
      <c r="L5201" t="s">
        <v>714</v>
      </c>
      <c r="M5201" t="s">
        <v>14992</v>
      </c>
      <c r="N5201">
        <v>0.56944444400000005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5</v>
      </c>
      <c r="U5201">
        <v>1</v>
      </c>
      <c r="V5201">
        <v>2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10.943852886694444</v>
      </c>
      <c r="AC5201">
        <v>0</v>
      </c>
      <c r="AD5201">
        <v>39.697114150760001</v>
      </c>
      <c r="AE5201">
        <v>50.640967037454445</v>
      </c>
    </row>
    <row r="5202" spans="1:31" x14ac:dyDescent="0.25">
      <c r="A5202">
        <v>1676029</v>
      </c>
      <c r="B5202">
        <v>1</v>
      </c>
      <c r="C5202" t="s">
        <v>80</v>
      </c>
      <c r="D5202" t="s">
        <v>83</v>
      </c>
      <c r="E5202" t="s">
        <v>140</v>
      </c>
      <c r="F5202" t="s">
        <v>14134</v>
      </c>
      <c r="G5202" t="s">
        <v>197</v>
      </c>
      <c r="H5202" t="s">
        <v>143</v>
      </c>
      <c r="I5202" t="s">
        <v>135</v>
      </c>
      <c r="J5202" t="s">
        <v>136</v>
      </c>
      <c r="K5202" t="s">
        <v>137</v>
      </c>
      <c r="L5202" t="s">
        <v>14993</v>
      </c>
      <c r="M5202" t="s">
        <v>14994</v>
      </c>
      <c r="N5202">
        <v>2.41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5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21.351575477581068</v>
      </c>
      <c r="AC5202">
        <v>0</v>
      </c>
      <c r="AD5202">
        <v>0</v>
      </c>
      <c r="AE5202">
        <v>21.351575477581068</v>
      </c>
    </row>
    <row r="5203" spans="1:31" x14ac:dyDescent="0.25">
      <c r="A5203">
        <v>1675511</v>
      </c>
      <c r="B5203">
        <v>1</v>
      </c>
      <c r="C5203" t="s">
        <v>80</v>
      </c>
      <c r="D5203" t="s">
        <v>90</v>
      </c>
      <c r="E5203" t="s">
        <v>151</v>
      </c>
      <c r="F5203" t="s">
        <v>14995</v>
      </c>
      <c r="G5203" t="s">
        <v>482</v>
      </c>
      <c r="H5203" t="s">
        <v>143</v>
      </c>
      <c r="I5203" t="s">
        <v>135</v>
      </c>
      <c r="J5203" t="s">
        <v>136</v>
      </c>
      <c r="K5203" t="s">
        <v>137</v>
      </c>
      <c r="L5203" t="s">
        <v>14996</v>
      </c>
      <c r="M5203" t="s">
        <v>14997</v>
      </c>
      <c r="N5203">
        <v>0.896666666</v>
      </c>
      <c r="O5203">
        <v>0</v>
      </c>
      <c r="P5203">
        <v>54</v>
      </c>
      <c r="Q5203">
        <v>0</v>
      </c>
      <c r="R5203">
        <v>0</v>
      </c>
      <c r="S5203">
        <v>0</v>
      </c>
      <c r="T5203">
        <v>6</v>
      </c>
      <c r="U5203">
        <v>0</v>
      </c>
      <c r="V5203">
        <v>0</v>
      </c>
      <c r="W5203">
        <v>0</v>
      </c>
      <c r="X5203">
        <v>12.178434553096373</v>
      </c>
      <c r="Y5203">
        <v>0</v>
      </c>
      <c r="Z5203">
        <v>0</v>
      </c>
      <c r="AA5203">
        <v>0</v>
      </c>
      <c r="AB5203">
        <v>1.9753408900035199</v>
      </c>
      <c r="AC5203">
        <v>0</v>
      </c>
      <c r="AD5203">
        <v>0</v>
      </c>
      <c r="AE5203">
        <v>14.153775443099892</v>
      </c>
    </row>
    <row r="5204" spans="1:31" x14ac:dyDescent="0.25">
      <c r="A5204">
        <v>1675654</v>
      </c>
      <c r="B5204">
        <v>1</v>
      </c>
      <c r="C5204" t="s">
        <v>80</v>
      </c>
      <c r="D5204" t="s">
        <v>93</v>
      </c>
      <c r="E5204" t="s">
        <v>151</v>
      </c>
      <c r="F5204" t="s">
        <v>1941</v>
      </c>
      <c r="G5204" t="s">
        <v>1774</v>
      </c>
      <c r="H5204" t="s">
        <v>143</v>
      </c>
      <c r="I5204" t="s">
        <v>135</v>
      </c>
      <c r="J5204" t="s">
        <v>136</v>
      </c>
      <c r="K5204" t="s">
        <v>137</v>
      </c>
      <c r="L5204" t="s">
        <v>14998</v>
      </c>
      <c r="M5204" t="s">
        <v>14999</v>
      </c>
      <c r="N5204">
        <v>3.9583333330000001</v>
      </c>
      <c r="O5204">
        <v>0</v>
      </c>
      <c r="P5204">
        <v>1</v>
      </c>
      <c r="Q5204">
        <v>0</v>
      </c>
      <c r="R5204">
        <v>3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1.0120712734429778</v>
      </c>
      <c r="Y5204">
        <v>0</v>
      </c>
      <c r="Z5204">
        <v>4.9948519343360314</v>
      </c>
      <c r="AA5204">
        <v>0</v>
      </c>
      <c r="AB5204">
        <v>0</v>
      </c>
      <c r="AC5204">
        <v>0</v>
      </c>
      <c r="AD5204">
        <v>0</v>
      </c>
      <c r="AE5204">
        <v>6.0069232077790087</v>
      </c>
    </row>
    <row r="5205" spans="1:31" x14ac:dyDescent="0.25">
      <c r="A5205">
        <v>1676152</v>
      </c>
      <c r="B5205">
        <v>1</v>
      </c>
      <c r="C5205" t="s">
        <v>80</v>
      </c>
      <c r="D5205" t="s">
        <v>96</v>
      </c>
      <c r="E5205" t="s">
        <v>140</v>
      </c>
      <c r="F5205" t="s">
        <v>15000</v>
      </c>
      <c r="G5205" t="s">
        <v>142</v>
      </c>
      <c r="H5205" t="s">
        <v>143</v>
      </c>
      <c r="I5205" t="s">
        <v>135</v>
      </c>
      <c r="J5205" t="s">
        <v>136</v>
      </c>
      <c r="K5205" t="s">
        <v>137</v>
      </c>
      <c r="L5205" t="s">
        <v>15001</v>
      </c>
      <c r="M5205" t="s">
        <v>15002</v>
      </c>
      <c r="N5205">
        <v>2.8366666660000002</v>
      </c>
      <c r="O5205">
        <v>0</v>
      </c>
      <c r="P5205">
        <v>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0.80218430938651664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0.80218430938651664</v>
      </c>
    </row>
    <row r="5206" spans="1:31" x14ac:dyDescent="0.25">
      <c r="A5206">
        <v>1676052</v>
      </c>
      <c r="B5206">
        <v>1</v>
      </c>
      <c r="C5206" t="s">
        <v>80</v>
      </c>
      <c r="D5206" t="s">
        <v>93</v>
      </c>
      <c r="E5206" t="s">
        <v>140</v>
      </c>
      <c r="F5206" t="s">
        <v>15003</v>
      </c>
      <c r="G5206" t="s">
        <v>197</v>
      </c>
      <c r="H5206" t="s">
        <v>143</v>
      </c>
      <c r="I5206" t="s">
        <v>135</v>
      </c>
      <c r="J5206" t="s">
        <v>136</v>
      </c>
      <c r="K5206" t="s">
        <v>137</v>
      </c>
      <c r="L5206" t="s">
        <v>15004</v>
      </c>
      <c r="M5206" t="s">
        <v>15005</v>
      </c>
      <c r="N5206">
        <v>3.9041666660000001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3.4174507867475001E-2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3.4174507867475001E-2</v>
      </c>
    </row>
    <row r="5207" spans="1:31" x14ac:dyDescent="0.25">
      <c r="A5207">
        <v>1675574</v>
      </c>
      <c r="B5207">
        <v>1</v>
      </c>
      <c r="C5207" t="s">
        <v>80</v>
      </c>
      <c r="D5207" t="s">
        <v>104</v>
      </c>
      <c r="E5207" t="s">
        <v>159</v>
      </c>
      <c r="F5207" t="s">
        <v>15006</v>
      </c>
      <c r="G5207" t="s">
        <v>596</v>
      </c>
      <c r="H5207" t="s">
        <v>134</v>
      </c>
      <c r="I5207" t="s">
        <v>135</v>
      </c>
      <c r="J5207" t="s">
        <v>136</v>
      </c>
      <c r="K5207" t="s">
        <v>137</v>
      </c>
      <c r="L5207" t="s">
        <v>15007</v>
      </c>
      <c r="M5207" t="s">
        <v>15008</v>
      </c>
      <c r="N5207">
        <v>2.9611111110000001</v>
      </c>
      <c r="O5207">
        <v>0</v>
      </c>
      <c r="P5207">
        <v>0</v>
      </c>
      <c r="Q5207">
        <v>1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220.62381676176494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220.62381676176494</v>
      </c>
    </row>
    <row r="5208" spans="1:31" x14ac:dyDescent="0.25">
      <c r="A5208">
        <v>1676072</v>
      </c>
      <c r="B5208">
        <v>1</v>
      </c>
      <c r="C5208" t="s">
        <v>80</v>
      </c>
      <c r="D5208" t="s">
        <v>101</v>
      </c>
      <c r="E5208" t="s">
        <v>151</v>
      </c>
      <c r="F5208" t="s">
        <v>15009</v>
      </c>
      <c r="G5208" t="s">
        <v>153</v>
      </c>
      <c r="H5208" t="s">
        <v>143</v>
      </c>
      <c r="I5208" t="s">
        <v>135</v>
      </c>
      <c r="J5208" t="s">
        <v>136</v>
      </c>
      <c r="K5208" t="s">
        <v>137</v>
      </c>
      <c r="L5208" t="s">
        <v>15010</v>
      </c>
      <c r="M5208" t="s">
        <v>15011</v>
      </c>
      <c r="N5208">
        <v>0.77333333299999996</v>
      </c>
      <c r="O5208">
        <v>0</v>
      </c>
      <c r="P5208">
        <v>17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2.5109616584173868</v>
      </c>
      <c r="Y5208">
        <v>0</v>
      </c>
      <c r="Z5208">
        <v>0</v>
      </c>
      <c r="AA5208">
        <v>0</v>
      </c>
      <c r="AB5208">
        <v>1.3826703928938666</v>
      </c>
      <c r="AC5208">
        <v>0</v>
      </c>
      <c r="AD5208">
        <v>0</v>
      </c>
      <c r="AE5208">
        <v>3.8936320513112532</v>
      </c>
    </row>
    <row r="5209" spans="1:31" x14ac:dyDescent="0.25">
      <c r="A5209">
        <v>1675860</v>
      </c>
      <c r="B5209">
        <v>1</v>
      </c>
      <c r="C5209" t="s">
        <v>81</v>
      </c>
      <c r="D5209" t="s">
        <v>122</v>
      </c>
      <c r="E5209" t="s">
        <v>164</v>
      </c>
      <c r="F5209" t="s">
        <v>4186</v>
      </c>
      <c r="G5209" t="s">
        <v>161</v>
      </c>
      <c r="H5209" t="s">
        <v>134</v>
      </c>
      <c r="I5209" t="s">
        <v>135</v>
      </c>
      <c r="J5209" t="s">
        <v>136</v>
      </c>
      <c r="K5209" t="s">
        <v>137</v>
      </c>
      <c r="L5209" t="s">
        <v>15012</v>
      </c>
      <c r="M5209" t="s">
        <v>15013</v>
      </c>
      <c r="N5209">
        <v>0.37888888799999998</v>
      </c>
      <c r="O5209">
        <v>5</v>
      </c>
      <c r="P5209">
        <v>3975</v>
      </c>
      <c r="Q5209">
        <v>72</v>
      </c>
      <c r="R5209">
        <v>149</v>
      </c>
      <c r="S5209">
        <v>52</v>
      </c>
      <c r="T5209">
        <v>381</v>
      </c>
      <c r="U5209">
        <v>6</v>
      </c>
      <c r="V5209">
        <v>1</v>
      </c>
      <c r="W5209">
        <v>0.55901114984183331</v>
      </c>
      <c r="X5209">
        <v>182.54412479272452</v>
      </c>
      <c r="Y5209">
        <v>39.261971106726683</v>
      </c>
      <c r="Z5209">
        <v>5.5308376275863829</v>
      </c>
      <c r="AA5209">
        <v>362.95381999067598</v>
      </c>
      <c r="AB5209">
        <v>96.572676910104377</v>
      </c>
      <c r="AC5209">
        <v>110.19458902553617</v>
      </c>
      <c r="AD5209">
        <v>0.37539696110488002</v>
      </c>
      <c r="AE5209">
        <v>797.9924275643009</v>
      </c>
    </row>
    <row r="5210" spans="1:31" x14ac:dyDescent="0.25">
      <c r="A5210">
        <v>1676009</v>
      </c>
      <c r="B5210">
        <v>1</v>
      </c>
      <c r="C5210" t="s">
        <v>80</v>
      </c>
      <c r="D5210" t="s">
        <v>104</v>
      </c>
      <c r="E5210" t="s">
        <v>140</v>
      </c>
      <c r="F5210" t="s">
        <v>15014</v>
      </c>
      <c r="G5210" t="s">
        <v>197</v>
      </c>
      <c r="H5210" t="s">
        <v>143</v>
      </c>
      <c r="I5210" t="s">
        <v>135</v>
      </c>
      <c r="J5210" t="s">
        <v>136</v>
      </c>
      <c r="K5210" t="s">
        <v>137</v>
      </c>
      <c r="L5210" t="s">
        <v>15015</v>
      </c>
      <c r="M5210" t="s">
        <v>15016</v>
      </c>
      <c r="N5210">
        <v>4.6950000000000003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2.3737735175395007E-2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2.3737735175395007E-2</v>
      </c>
    </row>
    <row r="5211" spans="1:31" x14ac:dyDescent="0.25">
      <c r="A5211">
        <v>1676258</v>
      </c>
      <c r="B5211">
        <v>1</v>
      </c>
      <c r="C5211" t="s">
        <v>80</v>
      </c>
      <c r="D5211" t="s">
        <v>104</v>
      </c>
      <c r="E5211" t="s">
        <v>151</v>
      </c>
      <c r="F5211" t="s">
        <v>15017</v>
      </c>
      <c r="G5211" t="s">
        <v>526</v>
      </c>
      <c r="H5211" t="s">
        <v>143</v>
      </c>
      <c r="I5211" t="s">
        <v>135</v>
      </c>
      <c r="J5211" t="s">
        <v>136</v>
      </c>
      <c r="K5211" t="s">
        <v>137</v>
      </c>
      <c r="L5211" t="s">
        <v>15018</v>
      </c>
      <c r="M5211" t="s">
        <v>15019</v>
      </c>
      <c r="N5211">
        <v>2.4819444439999998</v>
      </c>
      <c r="O5211">
        <v>0</v>
      </c>
      <c r="P5211">
        <v>53</v>
      </c>
      <c r="Q5211">
        <v>0</v>
      </c>
      <c r="R5211">
        <v>0</v>
      </c>
      <c r="S5211">
        <v>0</v>
      </c>
      <c r="T5211">
        <v>2</v>
      </c>
      <c r="U5211">
        <v>0</v>
      </c>
      <c r="V5211">
        <v>0</v>
      </c>
      <c r="W5211">
        <v>0</v>
      </c>
      <c r="X5211">
        <v>34.236242292051564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34.236242292051564</v>
      </c>
    </row>
    <row r="5212" spans="1:31" x14ac:dyDescent="0.25">
      <c r="A5212">
        <v>1676109</v>
      </c>
      <c r="B5212">
        <v>1</v>
      </c>
      <c r="C5212" t="s">
        <v>80</v>
      </c>
      <c r="D5212" t="s">
        <v>108</v>
      </c>
      <c r="E5212" t="s">
        <v>151</v>
      </c>
      <c r="F5212" t="s">
        <v>6685</v>
      </c>
      <c r="G5212" t="s">
        <v>153</v>
      </c>
      <c r="H5212" t="s">
        <v>143</v>
      </c>
      <c r="I5212" t="s">
        <v>135</v>
      </c>
      <c r="J5212" t="s">
        <v>136</v>
      </c>
      <c r="K5212" t="s">
        <v>137</v>
      </c>
      <c r="L5212" t="s">
        <v>15020</v>
      </c>
      <c r="M5212" t="s">
        <v>15021</v>
      </c>
      <c r="N5212">
        <v>2.335</v>
      </c>
      <c r="O5212">
        <v>0</v>
      </c>
      <c r="P5212">
        <v>14</v>
      </c>
      <c r="Q5212">
        <v>0</v>
      </c>
      <c r="R5212">
        <v>4</v>
      </c>
      <c r="S5212">
        <v>0</v>
      </c>
      <c r="T5212">
        <v>3</v>
      </c>
      <c r="U5212">
        <v>0</v>
      </c>
      <c r="V5212">
        <v>0</v>
      </c>
      <c r="W5212">
        <v>0</v>
      </c>
      <c r="X5212">
        <v>3.6043179720227996</v>
      </c>
      <c r="Y5212">
        <v>0</v>
      </c>
      <c r="Z5212">
        <v>0.73447749517940009</v>
      </c>
      <c r="AA5212">
        <v>0</v>
      </c>
      <c r="AB5212">
        <v>4.7541883569177788E-2</v>
      </c>
      <c r="AC5212">
        <v>0</v>
      </c>
      <c r="AD5212">
        <v>0</v>
      </c>
      <c r="AE5212">
        <v>4.3863373507713774</v>
      </c>
    </row>
    <row r="5213" spans="1:31" x14ac:dyDescent="0.25">
      <c r="A5213">
        <v>1676115</v>
      </c>
      <c r="B5213">
        <v>1</v>
      </c>
      <c r="C5213" t="s">
        <v>80</v>
      </c>
      <c r="D5213" t="s">
        <v>110</v>
      </c>
      <c r="E5213" t="s">
        <v>140</v>
      </c>
      <c r="F5213" t="s">
        <v>15022</v>
      </c>
      <c r="G5213" t="s">
        <v>197</v>
      </c>
      <c r="H5213" t="s">
        <v>143</v>
      </c>
      <c r="I5213" t="s">
        <v>135</v>
      </c>
      <c r="J5213" t="s">
        <v>136</v>
      </c>
      <c r="K5213" t="s">
        <v>137</v>
      </c>
      <c r="L5213" t="s">
        <v>15023</v>
      </c>
      <c r="M5213" t="s">
        <v>15024</v>
      </c>
      <c r="N5213">
        <v>3.375</v>
      </c>
      <c r="O5213">
        <v>0</v>
      </c>
      <c r="P5213">
        <v>4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6.6534599188087835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6.6534599188087835</v>
      </c>
    </row>
    <row r="5214" spans="1:31" x14ac:dyDescent="0.25">
      <c r="A5214">
        <v>1675966</v>
      </c>
      <c r="B5214">
        <v>1</v>
      </c>
      <c r="C5214" t="s">
        <v>80</v>
      </c>
      <c r="D5214" t="s">
        <v>97</v>
      </c>
      <c r="E5214" t="s">
        <v>151</v>
      </c>
      <c r="F5214" t="s">
        <v>12978</v>
      </c>
      <c r="G5214" t="s">
        <v>153</v>
      </c>
      <c r="H5214" t="s">
        <v>143</v>
      </c>
      <c r="I5214" t="s">
        <v>135</v>
      </c>
      <c r="J5214" t="s">
        <v>136</v>
      </c>
      <c r="K5214" t="s">
        <v>137</v>
      </c>
      <c r="L5214" t="s">
        <v>15025</v>
      </c>
      <c r="M5214" t="s">
        <v>15026</v>
      </c>
      <c r="N5214">
        <v>9.6797222220000005</v>
      </c>
      <c r="O5214">
        <v>0</v>
      </c>
      <c r="P5214">
        <v>6</v>
      </c>
      <c r="Q5214">
        <v>0</v>
      </c>
      <c r="R5214">
        <v>5</v>
      </c>
      <c r="S5214">
        <v>0</v>
      </c>
      <c r="T5214">
        <v>2</v>
      </c>
      <c r="U5214">
        <v>0</v>
      </c>
      <c r="V5214">
        <v>0</v>
      </c>
      <c r="W5214">
        <v>0</v>
      </c>
      <c r="X5214">
        <v>19.541441804982814</v>
      </c>
      <c r="Y5214">
        <v>0</v>
      </c>
      <c r="Z5214">
        <v>4.8650588681188793</v>
      </c>
      <c r="AA5214">
        <v>0</v>
      </c>
      <c r="AB5214">
        <v>14.766916611144143</v>
      </c>
      <c r="AC5214">
        <v>0</v>
      </c>
      <c r="AD5214">
        <v>0</v>
      </c>
      <c r="AE5214">
        <v>39.173417284245836</v>
      </c>
    </row>
    <row r="5215" spans="1:31" x14ac:dyDescent="0.25">
      <c r="A5215">
        <v>1675817</v>
      </c>
      <c r="B5215">
        <v>1</v>
      </c>
      <c r="C5215" t="s">
        <v>80</v>
      </c>
      <c r="D5215" t="s">
        <v>107</v>
      </c>
      <c r="E5215" t="s">
        <v>140</v>
      </c>
      <c r="F5215" t="s">
        <v>15027</v>
      </c>
      <c r="G5215" t="s">
        <v>197</v>
      </c>
      <c r="H5215" t="s">
        <v>143</v>
      </c>
      <c r="I5215" t="s">
        <v>135</v>
      </c>
      <c r="J5215" t="s">
        <v>136</v>
      </c>
      <c r="K5215" t="s">
        <v>137</v>
      </c>
      <c r="L5215" t="s">
        <v>15028</v>
      </c>
      <c r="M5215" t="s">
        <v>15029</v>
      </c>
      <c r="N5215">
        <v>3.5313888879999999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0.98450986524538087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0.98450986524538087</v>
      </c>
    </row>
    <row r="5216" spans="1:31" x14ac:dyDescent="0.25">
      <c r="A5216">
        <v>1675757</v>
      </c>
      <c r="B5216">
        <v>1</v>
      </c>
      <c r="C5216" t="s">
        <v>80</v>
      </c>
      <c r="D5216" t="s">
        <v>109</v>
      </c>
      <c r="E5216" t="s">
        <v>151</v>
      </c>
      <c r="F5216" t="s">
        <v>15030</v>
      </c>
      <c r="G5216" t="s">
        <v>222</v>
      </c>
      <c r="H5216" t="s">
        <v>143</v>
      </c>
      <c r="I5216" t="s">
        <v>135</v>
      </c>
      <c r="J5216" t="s">
        <v>136</v>
      </c>
      <c r="K5216" t="s">
        <v>137</v>
      </c>
      <c r="L5216" t="s">
        <v>15031</v>
      </c>
      <c r="M5216" t="s">
        <v>15032</v>
      </c>
      <c r="N5216">
        <v>1.876944444</v>
      </c>
      <c r="O5216">
        <v>0</v>
      </c>
      <c r="P5216">
        <v>14</v>
      </c>
      <c r="Q5216">
        <v>0</v>
      </c>
      <c r="R5216">
        <v>0</v>
      </c>
      <c r="S5216">
        <v>0</v>
      </c>
      <c r="T5216">
        <v>2</v>
      </c>
      <c r="U5216">
        <v>0</v>
      </c>
      <c r="V5216">
        <v>0</v>
      </c>
      <c r="W5216">
        <v>0</v>
      </c>
      <c r="X5216">
        <v>2.0840642737946369</v>
      </c>
      <c r="Y5216">
        <v>0</v>
      </c>
      <c r="Z5216">
        <v>0</v>
      </c>
      <c r="AA5216">
        <v>0</v>
      </c>
      <c r="AB5216">
        <v>5.0885484098452782E-2</v>
      </c>
      <c r="AC5216">
        <v>0</v>
      </c>
      <c r="AD5216">
        <v>0</v>
      </c>
      <c r="AE5216">
        <v>2.1349497578930898</v>
      </c>
    </row>
    <row r="5217" spans="1:31" x14ac:dyDescent="0.25">
      <c r="A5217">
        <v>1675734</v>
      </c>
      <c r="B5217">
        <v>1</v>
      </c>
      <c r="C5217" t="s">
        <v>80</v>
      </c>
      <c r="D5217" t="s">
        <v>100</v>
      </c>
      <c r="E5217" t="s">
        <v>140</v>
      </c>
      <c r="F5217" t="s">
        <v>15033</v>
      </c>
      <c r="G5217" t="s">
        <v>197</v>
      </c>
      <c r="H5217" t="s">
        <v>143</v>
      </c>
      <c r="I5217" t="s">
        <v>135</v>
      </c>
      <c r="J5217" t="s">
        <v>136</v>
      </c>
      <c r="K5217" t="s">
        <v>137</v>
      </c>
      <c r="L5217" t="s">
        <v>15034</v>
      </c>
      <c r="M5217" t="s">
        <v>15035</v>
      </c>
      <c r="N5217">
        <v>2.4969444439999999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3.0965206984537502E-2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3.0965206984537502E-2</v>
      </c>
    </row>
    <row r="5218" spans="1:31" x14ac:dyDescent="0.25">
      <c r="A5218">
        <v>1675588</v>
      </c>
      <c r="B5218">
        <v>1</v>
      </c>
      <c r="C5218" t="s">
        <v>81</v>
      </c>
      <c r="D5218" t="s">
        <v>128</v>
      </c>
      <c r="E5218" t="s">
        <v>151</v>
      </c>
      <c r="F5218" t="s">
        <v>15036</v>
      </c>
      <c r="G5218" t="s">
        <v>526</v>
      </c>
      <c r="H5218" t="s">
        <v>143</v>
      </c>
      <c r="I5218" t="s">
        <v>135</v>
      </c>
      <c r="J5218" t="s">
        <v>136</v>
      </c>
      <c r="K5218" t="s">
        <v>137</v>
      </c>
      <c r="L5218" t="s">
        <v>15037</v>
      </c>
      <c r="M5218" t="s">
        <v>15038</v>
      </c>
      <c r="N5218">
        <v>3.7549999999999999</v>
      </c>
      <c r="O5218">
        <v>0</v>
      </c>
      <c r="P5218">
        <v>149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120.8146528542548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120.8146528542548</v>
      </c>
    </row>
    <row r="5219" spans="1:31" x14ac:dyDescent="0.25">
      <c r="A5219">
        <v>1676275</v>
      </c>
      <c r="B5219">
        <v>1</v>
      </c>
      <c r="C5219" t="s">
        <v>81</v>
      </c>
      <c r="D5219" t="s">
        <v>112</v>
      </c>
      <c r="E5219" t="s">
        <v>146</v>
      </c>
      <c r="F5219" t="s">
        <v>15039</v>
      </c>
      <c r="G5219" t="s">
        <v>4534</v>
      </c>
      <c r="H5219" t="s">
        <v>143</v>
      </c>
      <c r="I5219" t="s">
        <v>135</v>
      </c>
      <c r="J5219" t="s">
        <v>5</v>
      </c>
      <c r="K5219" t="s">
        <v>137</v>
      </c>
      <c r="L5219" t="s">
        <v>15040</v>
      </c>
      <c r="M5219" t="s">
        <v>15041</v>
      </c>
      <c r="N5219">
        <v>0.75472222200000005</v>
      </c>
      <c r="O5219">
        <v>0</v>
      </c>
      <c r="P5219">
        <v>151</v>
      </c>
      <c r="Q5219">
        <v>0</v>
      </c>
      <c r="R5219">
        <v>7</v>
      </c>
      <c r="S5219">
        <v>0</v>
      </c>
      <c r="T5219">
        <v>2</v>
      </c>
      <c r="U5219">
        <v>0</v>
      </c>
      <c r="V5219">
        <v>0</v>
      </c>
      <c r="W5219">
        <v>0</v>
      </c>
      <c r="X5219">
        <v>21.262215357674556</v>
      </c>
      <c r="Y5219">
        <v>0</v>
      </c>
      <c r="Z5219">
        <v>2.5560462261116669E-3</v>
      </c>
      <c r="AA5219">
        <v>0</v>
      </c>
      <c r="AB5219">
        <v>0.11124951632390917</v>
      </c>
      <c r="AC5219">
        <v>0</v>
      </c>
      <c r="AD5219">
        <v>0</v>
      </c>
      <c r="AE5219">
        <v>21.376020920224576</v>
      </c>
    </row>
    <row r="5220" spans="1:31" x14ac:dyDescent="0.25">
      <c r="A5220">
        <v>1675611</v>
      </c>
      <c r="B5220">
        <v>1</v>
      </c>
      <c r="C5220" t="s">
        <v>80</v>
      </c>
      <c r="D5220" t="s">
        <v>93</v>
      </c>
      <c r="E5220" t="s">
        <v>131</v>
      </c>
      <c r="F5220" t="s">
        <v>15042</v>
      </c>
      <c r="G5220" t="s">
        <v>161</v>
      </c>
      <c r="H5220" t="s">
        <v>134</v>
      </c>
      <c r="I5220" t="s">
        <v>135</v>
      </c>
      <c r="J5220" t="s">
        <v>136</v>
      </c>
      <c r="K5220" t="s">
        <v>137</v>
      </c>
      <c r="L5220" t="s">
        <v>15043</v>
      </c>
      <c r="M5220" t="s">
        <v>15044</v>
      </c>
      <c r="N5220">
        <v>1.551666666</v>
      </c>
      <c r="O5220">
        <v>0</v>
      </c>
      <c r="P5220">
        <v>185</v>
      </c>
      <c r="Q5220">
        <v>2</v>
      </c>
      <c r="R5220">
        <v>22</v>
      </c>
      <c r="S5220">
        <v>0</v>
      </c>
      <c r="T5220">
        <v>14</v>
      </c>
      <c r="U5220">
        <v>0</v>
      </c>
      <c r="V5220">
        <v>0</v>
      </c>
      <c r="W5220">
        <v>0</v>
      </c>
      <c r="X5220">
        <v>18.99927607869434</v>
      </c>
      <c r="Y5220">
        <v>18.225759401842499</v>
      </c>
      <c r="Z5220">
        <v>1.2584664906095593</v>
      </c>
      <c r="AA5220">
        <v>0</v>
      </c>
      <c r="AB5220">
        <v>8.7680164952056945</v>
      </c>
      <c r="AC5220">
        <v>0</v>
      </c>
      <c r="AD5220">
        <v>0</v>
      </c>
      <c r="AE5220">
        <v>47.251518466352088</v>
      </c>
    </row>
    <row r="5221" spans="1:31" x14ac:dyDescent="0.25">
      <c r="A5221">
        <v>1675803</v>
      </c>
      <c r="B5221">
        <v>1</v>
      </c>
      <c r="C5221" t="s">
        <v>80</v>
      </c>
      <c r="D5221" t="s">
        <v>101</v>
      </c>
      <c r="E5221" t="s">
        <v>146</v>
      </c>
      <c r="F5221" t="s">
        <v>15045</v>
      </c>
      <c r="G5221" t="s">
        <v>202</v>
      </c>
      <c r="H5221" t="s">
        <v>143</v>
      </c>
      <c r="I5221" t="s">
        <v>135</v>
      </c>
      <c r="J5221" t="s">
        <v>136</v>
      </c>
      <c r="K5221" t="s">
        <v>137</v>
      </c>
      <c r="L5221" t="s">
        <v>15046</v>
      </c>
      <c r="M5221" t="s">
        <v>15047</v>
      </c>
      <c r="N5221">
        <v>5.346666666</v>
      </c>
      <c r="O5221">
        <v>0</v>
      </c>
      <c r="P5221">
        <v>494</v>
      </c>
      <c r="Q5221">
        <v>0</v>
      </c>
      <c r="R5221">
        <v>0</v>
      </c>
      <c r="S5221">
        <v>0</v>
      </c>
      <c r="T5221">
        <v>59</v>
      </c>
      <c r="U5221">
        <v>0</v>
      </c>
      <c r="V5221">
        <v>0</v>
      </c>
      <c r="W5221">
        <v>0</v>
      </c>
      <c r="X5221">
        <v>410.68005190678673</v>
      </c>
      <c r="Y5221">
        <v>0</v>
      </c>
      <c r="Z5221">
        <v>0</v>
      </c>
      <c r="AA5221">
        <v>0</v>
      </c>
      <c r="AB5221">
        <v>1104.4966731778281</v>
      </c>
      <c r="AC5221">
        <v>0</v>
      </c>
      <c r="AD5221">
        <v>0</v>
      </c>
      <c r="AE5221">
        <v>1515.1767250846149</v>
      </c>
    </row>
    <row r="5222" spans="1:31" x14ac:dyDescent="0.25">
      <c r="A5222">
        <v>1675880</v>
      </c>
      <c r="B5222">
        <v>1</v>
      </c>
      <c r="C5222" t="s">
        <v>81</v>
      </c>
      <c r="D5222" t="s">
        <v>113</v>
      </c>
      <c r="E5222" t="s">
        <v>151</v>
      </c>
      <c r="F5222" t="s">
        <v>9850</v>
      </c>
      <c r="G5222" t="s">
        <v>153</v>
      </c>
      <c r="H5222" t="s">
        <v>143</v>
      </c>
      <c r="I5222" t="s">
        <v>135</v>
      </c>
      <c r="J5222" t="s">
        <v>136</v>
      </c>
      <c r="K5222" t="s">
        <v>137</v>
      </c>
      <c r="L5222" t="s">
        <v>15048</v>
      </c>
      <c r="M5222" t="s">
        <v>15049</v>
      </c>
      <c r="N5222">
        <v>1.3588888880000001</v>
      </c>
      <c r="O5222">
        <v>0</v>
      </c>
      <c r="P5222">
        <v>18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1.4084633493348886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1.4084633493348886</v>
      </c>
    </row>
    <row r="5223" spans="1:31" x14ac:dyDescent="0.25">
      <c r="A5223">
        <v>1676298</v>
      </c>
      <c r="B5223">
        <v>1</v>
      </c>
      <c r="C5223" t="s">
        <v>80</v>
      </c>
      <c r="D5223" t="s">
        <v>84</v>
      </c>
      <c r="E5223" t="s">
        <v>140</v>
      </c>
      <c r="F5223" t="s">
        <v>15050</v>
      </c>
      <c r="G5223" t="s">
        <v>197</v>
      </c>
      <c r="H5223" t="s">
        <v>143</v>
      </c>
      <c r="I5223" t="s">
        <v>135</v>
      </c>
      <c r="J5223" t="s">
        <v>136</v>
      </c>
      <c r="K5223" t="s">
        <v>137</v>
      </c>
      <c r="L5223" t="s">
        <v>15051</v>
      </c>
      <c r="M5223" t="s">
        <v>15052</v>
      </c>
      <c r="N5223">
        <v>0.84388888799999995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1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1.2227383626164641</v>
      </c>
      <c r="AC5223">
        <v>0</v>
      </c>
      <c r="AD5223">
        <v>0</v>
      </c>
      <c r="AE5223">
        <v>1.2227383626164641</v>
      </c>
    </row>
    <row r="5224" spans="1:31" x14ac:dyDescent="0.25">
      <c r="A5224">
        <v>1675634</v>
      </c>
      <c r="B5224">
        <v>1</v>
      </c>
      <c r="C5224" t="s">
        <v>80</v>
      </c>
      <c r="D5224" t="s">
        <v>84</v>
      </c>
      <c r="E5224" t="s">
        <v>151</v>
      </c>
      <c r="F5224" t="s">
        <v>15053</v>
      </c>
      <c r="G5224" t="s">
        <v>153</v>
      </c>
      <c r="H5224" t="s">
        <v>143</v>
      </c>
      <c r="I5224" t="s">
        <v>135</v>
      </c>
      <c r="J5224" t="s">
        <v>136</v>
      </c>
      <c r="K5224" t="s">
        <v>137</v>
      </c>
      <c r="L5224" t="s">
        <v>15054</v>
      </c>
      <c r="M5224" t="s">
        <v>15055</v>
      </c>
      <c r="N5224">
        <v>0.76888888799999999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22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12.8833036253333</v>
      </c>
      <c r="AC5224">
        <v>0</v>
      </c>
      <c r="AD5224">
        <v>0</v>
      </c>
      <c r="AE5224">
        <v>12.8833036253333</v>
      </c>
    </row>
    <row r="5225" spans="1:31" x14ac:dyDescent="0.25">
      <c r="A5225">
        <v>1675657</v>
      </c>
      <c r="B5225">
        <v>1</v>
      </c>
      <c r="C5225" t="s">
        <v>81</v>
      </c>
      <c r="D5225" t="s">
        <v>115</v>
      </c>
      <c r="E5225" t="s">
        <v>151</v>
      </c>
      <c r="F5225" t="s">
        <v>15056</v>
      </c>
      <c r="G5225" t="s">
        <v>281</v>
      </c>
      <c r="H5225" t="s">
        <v>143</v>
      </c>
      <c r="I5225" t="s">
        <v>135</v>
      </c>
      <c r="J5225" t="s">
        <v>136</v>
      </c>
      <c r="K5225" t="s">
        <v>167</v>
      </c>
      <c r="L5225" t="s">
        <v>15057</v>
      </c>
      <c r="M5225" t="s">
        <v>15058</v>
      </c>
      <c r="N5225">
        <v>1.405</v>
      </c>
      <c r="O5225">
        <v>0</v>
      </c>
      <c r="P5225">
        <v>43</v>
      </c>
      <c r="Q5225">
        <v>0</v>
      </c>
      <c r="R5225">
        <v>0</v>
      </c>
      <c r="S5225">
        <v>0</v>
      </c>
      <c r="T5225">
        <v>4</v>
      </c>
      <c r="U5225">
        <v>0</v>
      </c>
      <c r="V5225">
        <v>0</v>
      </c>
      <c r="W5225">
        <v>0</v>
      </c>
      <c r="X5225">
        <v>8.7174219569709006</v>
      </c>
      <c r="Y5225">
        <v>0</v>
      </c>
      <c r="Z5225">
        <v>0</v>
      </c>
      <c r="AA5225">
        <v>0</v>
      </c>
      <c r="AB5225">
        <v>0.55305337317847825</v>
      </c>
      <c r="AC5225">
        <v>0</v>
      </c>
      <c r="AD5225">
        <v>0</v>
      </c>
      <c r="AE5225">
        <v>9.2704753301493792</v>
      </c>
    </row>
    <row r="5226" spans="1:31" x14ac:dyDescent="0.25">
      <c r="A5226">
        <v>1675780</v>
      </c>
      <c r="B5226">
        <v>1</v>
      </c>
      <c r="C5226" t="s">
        <v>80</v>
      </c>
      <c r="D5226" t="s">
        <v>92</v>
      </c>
      <c r="E5226" t="s">
        <v>164</v>
      </c>
      <c r="F5226" t="s">
        <v>5797</v>
      </c>
      <c r="G5226" t="s">
        <v>161</v>
      </c>
      <c r="H5226" t="s">
        <v>134</v>
      </c>
      <c r="I5226" t="s">
        <v>135</v>
      </c>
      <c r="J5226" t="s">
        <v>136</v>
      </c>
      <c r="K5226" t="s">
        <v>137</v>
      </c>
      <c r="L5226" t="s">
        <v>15059</v>
      </c>
      <c r="M5226" t="s">
        <v>15060</v>
      </c>
      <c r="N5226">
        <v>0.66666666600000002</v>
      </c>
      <c r="O5226">
        <v>3</v>
      </c>
      <c r="P5226">
        <v>181</v>
      </c>
      <c r="Q5226">
        <v>5</v>
      </c>
      <c r="R5226">
        <v>3</v>
      </c>
      <c r="S5226">
        <v>6</v>
      </c>
      <c r="T5226">
        <v>25</v>
      </c>
      <c r="U5226">
        <v>0</v>
      </c>
      <c r="V5226">
        <v>0</v>
      </c>
      <c r="W5226">
        <v>0.53326120370100005</v>
      </c>
      <c r="X5226">
        <v>15.142830770264505</v>
      </c>
      <c r="Y5226">
        <v>8.1472495911750009</v>
      </c>
      <c r="Z5226">
        <v>1.6586607724500005E-2</v>
      </c>
      <c r="AA5226">
        <v>19.928597323582</v>
      </c>
      <c r="AB5226">
        <v>23.481116864795663</v>
      </c>
      <c r="AC5226">
        <v>0</v>
      </c>
      <c r="AD5226">
        <v>0</v>
      </c>
      <c r="AE5226">
        <v>67.249642361242664</v>
      </c>
    </row>
    <row r="5227" spans="1:31" x14ac:dyDescent="0.25">
      <c r="A5227">
        <v>1676321</v>
      </c>
      <c r="B5227">
        <v>1</v>
      </c>
      <c r="C5227" t="s">
        <v>81</v>
      </c>
      <c r="D5227" t="s">
        <v>127</v>
      </c>
      <c r="E5227" t="s">
        <v>140</v>
      </c>
      <c r="F5227" t="s">
        <v>15061</v>
      </c>
      <c r="G5227" t="s">
        <v>197</v>
      </c>
      <c r="H5227" t="s">
        <v>143</v>
      </c>
      <c r="I5227" t="s">
        <v>135</v>
      </c>
      <c r="J5227" t="s">
        <v>136</v>
      </c>
      <c r="K5227" t="s">
        <v>137</v>
      </c>
      <c r="L5227" t="s">
        <v>15062</v>
      </c>
      <c r="M5227" t="s">
        <v>15063</v>
      </c>
      <c r="N5227">
        <v>5.2622222220000001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9.5977470741786669E-2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9.5977470741786669E-2</v>
      </c>
    </row>
    <row r="5228" spans="1:31" x14ac:dyDescent="0.25">
      <c r="A5228">
        <v>1676344</v>
      </c>
      <c r="B5228">
        <v>1</v>
      </c>
      <c r="C5228" t="s">
        <v>80</v>
      </c>
      <c r="D5228" t="s">
        <v>97</v>
      </c>
      <c r="E5228" t="s">
        <v>151</v>
      </c>
      <c r="F5228" t="s">
        <v>15064</v>
      </c>
      <c r="G5228" t="s">
        <v>222</v>
      </c>
      <c r="H5228" t="s">
        <v>143</v>
      </c>
      <c r="I5228" t="s">
        <v>135</v>
      </c>
      <c r="J5228" t="s">
        <v>136</v>
      </c>
      <c r="K5228" t="s">
        <v>137</v>
      </c>
      <c r="L5228" t="s">
        <v>15065</v>
      </c>
      <c r="M5228" t="s">
        <v>15066</v>
      </c>
      <c r="N5228">
        <v>0.81944444400000005</v>
      </c>
      <c r="O5228">
        <v>0</v>
      </c>
      <c r="P5228">
        <v>45</v>
      </c>
      <c r="Q5228">
        <v>0</v>
      </c>
      <c r="R5228">
        <v>0</v>
      </c>
      <c r="S5228">
        <v>0</v>
      </c>
      <c r="T5228">
        <v>11</v>
      </c>
      <c r="U5228">
        <v>0</v>
      </c>
      <c r="V5228">
        <v>0</v>
      </c>
      <c r="W5228">
        <v>0</v>
      </c>
      <c r="X5228">
        <v>9.7696397297665882</v>
      </c>
      <c r="Y5228">
        <v>0</v>
      </c>
      <c r="Z5228">
        <v>0</v>
      </c>
      <c r="AA5228">
        <v>0</v>
      </c>
      <c r="AB5228">
        <v>3.3750919511100665</v>
      </c>
      <c r="AC5228">
        <v>0</v>
      </c>
      <c r="AD5228">
        <v>0</v>
      </c>
      <c r="AE5228">
        <v>13.144731680876655</v>
      </c>
    </row>
    <row r="5229" spans="1:31" x14ac:dyDescent="0.25">
      <c r="A5229">
        <v>1676129</v>
      </c>
      <c r="B5229">
        <v>1</v>
      </c>
      <c r="C5229" t="s">
        <v>80</v>
      </c>
      <c r="D5229" t="s">
        <v>96</v>
      </c>
      <c r="E5229" t="s">
        <v>159</v>
      </c>
      <c r="F5229" t="s">
        <v>15067</v>
      </c>
      <c r="G5229" t="s">
        <v>596</v>
      </c>
      <c r="H5229" t="s">
        <v>134</v>
      </c>
      <c r="I5229" t="s">
        <v>135</v>
      </c>
      <c r="J5229" t="s">
        <v>136</v>
      </c>
      <c r="K5229" t="s">
        <v>137</v>
      </c>
      <c r="L5229" t="s">
        <v>15068</v>
      </c>
      <c r="M5229" t="s">
        <v>15069</v>
      </c>
      <c r="N5229">
        <v>0.66861111100000004</v>
      </c>
      <c r="O5229">
        <v>0</v>
      </c>
      <c r="P5229">
        <v>0</v>
      </c>
      <c r="Q5229">
        <v>0</v>
      </c>
      <c r="R5229">
        <v>0</v>
      </c>
      <c r="S5229">
        <v>2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41.576335397714708</v>
      </c>
      <c r="AB5229">
        <v>0</v>
      </c>
      <c r="AC5229">
        <v>0</v>
      </c>
      <c r="AD5229">
        <v>0</v>
      </c>
      <c r="AE5229">
        <v>41.576335397714708</v>
      </c>
    </row>
    <row r="5230" spans="1:31" x14ac:dyDescent="0.25">
      <c r="A5230">
        <v>1675797</v>
      </c>
      <c r="B5230">
        <v>1</v>
      </c>
      <c r="C5230" t="s">
        <v>80</v>
      </c>
      <c r="D5230" t="s">
        <v>84</v>
      </c>
      <c r="E5230" t="s">
        <v>146</v>
      </c>
      <c r="F5230" t="s">
        <v>15070</v>
      </c>
      <c r="G5230" t="s">
        <v>891</v>
      </c>
      <c r="H5230" t="s">
        <v>143</v>
      </c>
      <c r="I5230" t="s">
        <v>135</v>
      </c>
      <c r="J5230" t="s">
        <v>136</v>
      </c>
      <c r="K5230" t="s">
        <v>137</v>
      </c>
      <c r="L5230" t="s">
        <v>15071</v>
      </c>
      <c r="M5230" t="s">
        <v>15072</v>
      </c>
      <c r="N5230">
        <v>0.65194444399999996</v>
      </c>
      <c r="O5230">
        <v>0</v>
      </c>
      <c r="P5230">
        <v>891</v>
      </c>
      <c r="Q5230">
        <v>0</v>
      </c>
      <c r="R5230">
        <v>0</v>
      </c>
      <c r="S5230">
        <v>0</v>
      </c>
      <c r="T5230">
        <v>58</v>
      </c>
      <c r="U5230">
        <v>0</v>
      </c>
      <c r="V5230">
        <v>0</v>
      </c>
      <c r="W5230">
        <v>0</v>
      </c>
      <c r="X5230">
        <v>158.15423766966461</v>
      </c>
      <c r="Y5230">
        <v>0</v>
      </c>
      <c r="Z5230">
        <v>0</v>
      </c>
      <c r="AA5230">
        <v>0</v>
      </c>
      <c r="AB5230">
        <v>75.641776026503109</v>
      </c>
      <c r="AC5230">
        <v>0</v>
      </c>
      <c r="AD5230">
        <v>0</v>
      </c>
      <c r="AE5230">
        <v>233.79601369616773</v>
      </c>
    </row>
    <row r="5231" spans="1:31" x14ac:dyDescent="0.25">
      <c r="A5231">
        <v>1675594</v>
      </c>
      <c r="B5231">
        <v>1</v>
      </c>
      <c r="C5231" t="s">
        <v>81</v>
      </c>
      <c r="D5231" t="s">
        <v>113</v>
      </c>
      <c r="E5231" t="s">
        <v>146</v>
      </c>
      <c r="F5231" t="s">
        <v>15073</v>
      </c>
      <c r="G5231" t="s">
        <v>148</v>
      </c>
      <c r="H5231" t="s">
        <v>143</v>
      </c>
      <c r="I5231" t="s">
        <v>135</v>
      </c>
      <c r="J5231" t="s">
        <v>136</v>
      </c>
      <c r="K5231" t="s">
        <v>137</v>
      </c>
      <c r="L5231" t="s">
        <v>15074</v>
      </c>
      <c r="M5231" t="s">
        <v>15075</v>
      </c>
      <c r="N5231">
        <v>0.834166666</v>
      </c>
      <c r="O5231">
        <v>0</v>
      </c>
      <c r="P5231">
        <v>94</v>
      </c>
      <c r="Q5231">
        <v>0</v>
      </c>
      <c r="R5231">
        <v>28</v>
      </c>
      <c r="S5231">
        <v>0</v>
      </c>
      <c r="T5231">
        <v>7</v>
      </c>
      <c r="U5231">
        <v>0</v>
      </c>
      <c r="V5231">
        <v>0</v>
      </c>
      <c r="W5231">
        <v>0</v>
      </c>
      <c r="X5231">
        <v>12.443394999535954</v>
      </c>
      <c r="Y5231">
        <v>0</v>
      </c>
      <c r="Z5231">
        <v>4.5321778518491982</v>
      </c>
      <c r="AA5231">
        <v>0</v>
      </c>
      <c r="AB5231">
        <v>2.9983352192403201</v>
      </c>
      <c r="AC5231">
        <v>0</v>
      </c>
      <c r="AD5231">
        <v>0</v>
      </c>
      <c r="AE5231">
        <v>19.973908070625473</v>
      </c>
    </row>
    <row r="5232" spans="1:31" x14ac:dyDescent="0.25">
      <c r="A5232">
        <v>1675843</v>
      </c>
      <c r="B5232">
        <v>1</v>
      </c>
      <c r="C5232" t="s">
        <v>80</v>
      </c>
      <c r="D5232" t="s">
        <v>106</v>
      </c>
      <c r="E5232" t="s">
        <v>151</v>
      </c>
      <c r="F5232" t="s">
        <v>15076</v>
      </c>
      <c r="G5232" t="s">
        <v>153</v>
      </c>
      <c r="H5232" t="s">
        <v>143</v>
      </c>
      <c r="I5232" t="s">
        <v>135</v>
      </c>
      <c r="J5232" t="s">
        <v>136</v>
      </c>
      <c r="K5232" t="s">
        <v>137</v>
      </c>
      <c r="L5232" t="s">
        <v>15077</v>
      </c>
      <c r="M5232" t="s">
        <v>15078</v>
      </c>
      <c r="N5232">
        <v>1.4680555550000001</v>
      </c>
      <c r="O5232">
        <v>0</v>
      </c>
      <c r="P5232">
        <v>0</v>
      </c>
      <c r="Q5232">
        <v>0</v>
      </c>
      <c r="R5232">
        <v>2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0.92184643157805013</v>
      </c>
      <c r="AA5232">
        <v>0</v>
      </c>
      <c r="AB5232">
        <v>0</v>
      </c>
      <c r="AC5232">
        <v>0</v>
      </c>
      <c r="AD5232">
        <v>0</v>
      </c>
      <c r="AE5232">
        <v>0.92184643157805013</v>
      </c>
    </row>
    <row r="5233" spans="1:31" x14ac:dyDescent="0.25">
      <c r="A5233">
        <v>1676135</v>
      </c>
      <c r="B5233">
        <v>1</v>
      </c>
      <c r="C5233" t="s">
        <v>80</v>
      </c>
      <c r="D5233" t="s">
        <v>103</v>
      </c>
      <c r="E5233" t="s">
        <v>140</v>
      </c>
      <c r="F5233" t="s">
        <v>15079</v>
      </c>
      <c r="G5233" t="s">
        <v>197</v>
      </c>
      <c r="H5233" t="s">
        <v>143</v>
      </c>
      <c r="I5233" t="s">
        <v>135</v>
      </c>
      <c r="J5233" t="s">
        <v>136</v>
      </c>
      <c r="K5233" t="s">
        <v>137</v>
      </c>
      <c r="L5233" t="s">
        <v>15080</v>
      </c>
      <c r="M5233" t="s">
        <v>15081</v>
      </c>
      <c r="N5233">
        <v>0.62527777699999998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0.35721599516864999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0.35721599516864999</v>
      </c>
    </row>
    <row r="5234" spans="1:31" x14ac:dyDescent="0.25">
      <c r="A5234">
        <v>1675694</v>
      </c>
      <c r="B5234">
        <v>1</v>
      </c>
      <c r="C5234" t="s">
        <v>80</v>
      </c>
      <c r="D5234" t="s">
        <v>108</v>
      </c>
      <c r="E5234" t="s">
        <v>151</v>
      </c>
      <c r="F5234" t="s">
        <v>14353</v>
      </c>
      <c r="G5234" t="s">
        <v>153</v>
      </c>
      <c r="H5234" t="s">
        <v>143</v>
      </c>
      <c r="I5234" t="s">
        <v>135</v>
      </c>
      <c r="J5234" t="s">
        <v>136</v>
      </c>
      <c r="K5234" t="s">
        <v>137</v>
      </c>
      <c r="L5234" t="s">
        <v>15082</v>
      </c>
      <c r="M5234" t="s">
        <v>15083</v>
      </c>
      <c r="N5234">
        <v>4.4358333329999997</v>
      </c>
      <c r="O5234">
        <v>0</v>
      </c>
      <c r="P5234">
        <v>15</v>
      </c>
      <c r="Q5234">
        <v>0</v>
      </c>
      <c r="R5234">
        <v>4</v>
      </c>
      <c r="S5234">
        <v>0</v>
      </c>
      <c r="T5234">
        <v>3</v>
      </c>
      <c r="U5234">
        <v>0</v>
      </c>
      <c r="V5234">
        <v>0</v>
      </c>
      <c r="W5234">
        <v>0</v>
      </c>
      <c r="X5234">
        <v>7.6935809308847798</v>
      </c>
      <c r="Y5234">
        <v>0</v>
      </c>
      <c r="Z5234">
        <v>0.10580995795107445</v>
      </c>
      <c r="AA5234">
        <v>0</v>
      </c>
      <c r="AB5234">
        <v>0.43669918663617335</v>
      </c>
      <c r="AC5234">
        <v>0</v>
      </c>
      <c r="AD5234">
        <v>0</v>
      </c>
      <c r="AE5234">
        <v>8.2360900754720276</v>
      </c>
    </row>
    <row r="5235" spans="1:31" x14ac:dyDescent="0.25">
      <c r="A5235">
        <v>1675989</v>
      </c>
      <c r="B5235">
        <v>1</v>
      </c>
      <c r="C5235" t="s">
        <v>81</v>
      </c>
      <c r="D5235" t="s">
        <v>122</v>
      </c>
      <c r="E5235" t="s">
        <v>140</v>
      </c>
      <c r="F5235" t="s">
        <v>15084</v>
      </c>
      <c r="G5235" t="s">
        <v>197</v>
      </c>
      <c r="H5235" t="s">
        <v>143</v>
      </c>
      <c r="I5235" t="s">
        <v>135</v>
      </c>
      <c r="J5235" t="s">
        <v>136</v>
      </c>
      <c r="K5235" t="s">
        <v>137</v>
      </c>
      <c r="L5235" t="s">
        <v>15085</v>
      </c>
      <c r="M5235" t="s">
        <v>15086</v>
      </c>
      <c r="N5235">
        <v>3.2858333329999998</v>
      </c>
      <c r="O5235">
        <v>0</v>
      </c>
      <c r="P5235">
        <v>3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0.52622197632307421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0.52622197632307421</v>
      </c>
    </row>
    <row r="5236" spans="1:31" x14ac:dyDescent="0.25">
      <c r="A5236">
        <v>1675840</v>
      </c>
      <c r="B5236">
        <v>1</v>
      </c>
      <c r="C5236" t="s">
        <v>80</v>
      </c>
      <c r="D5236" t="s">
        <v>105</v>
      </c>
      <c r="E5236" t="s">
        <v>140</v>
      </c>
      <c r="F5236" t="s">
        <v>15087</v>
      </c>
      <c r="G5236" t="s">
        <v>142</v>
      </c>
      <c r="H5236" t="s">
        <v>143</v>
      </c>
      <c r="I5236" t="s">
        <v>135</v>
      </c>
      <c r="J5236" t="s">
        <v>136</v>
      </c>
      <c r="K5236" t="s">
        <v>137</v>
      </c>
      <c r="L5236" t="s">
        <v>15088</v>
      </c>
      <c r="M5236" t="s">
        <v>15089</v>
      </c>
      <c r="N5236">
        <v>2.7605555549999998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1.2064441331996301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1.2064441331996301</v>
      </c>
    </row>
    <row r="5237" spans="1:31" x14ac:dyDescent="0.25">
      <c r="A5237">
        <v>1675508</v>
      </c>
      <c r="B5237">
        <v>1</v>
      </c>
      <c r="C5237" t="s">
        <v>80</v>
      </c>
      <c r="D5237" t="s">
        <v>86</v>
      </c>
      <c r="E5237" t="s">
        <v>151</v>
      </c>
      <c r="F5237" t="s">
        <v>15090</v>
      </c>
      <c r="G5237" t="s">
        <v>153</v>
      </c>
      <c r="H5237" t="s">
        <v>143</v>
      </c>
      <c r="I5237" t="s">
        <v>135</v>
      </c>
      <c r="J5237" t="s">
        <v>136</v>
      </c>
      <c r="K5237" t="s">
        <v>137</v>
      </c>
      <c r="L5237" t="s">
        <v>15091</v>
      </c>
      <c r="M5237" t="s">
        <v>15092</v>
      </c>
      <c r="N5237">
        <v>1.4997222219999999</v>
      </c>
      <c r="O5237">
        <v>0</v>
      </c>
      <c r="P5237">
        <v>61</v>
      </c>
      <c r="Q5237">
        <v>0</v>
      </c>
      <c r="R5237">
        <v>0</v>
      </c>
      <c r="S5237">
        <v>0</v>
      </c>
      <c r="T5237">
        <v>3</v>
      </c>
      <c r="U5237">
        <v>0</v>
      </c>
      <c r="V5237">
        <v>0</v>
      </c>
      <c r="W5237">
        <v>0</v>
      </c>
      <c r="X5237">
        <v>26.267065874092207</v>
      </c>
      <c r="Y5237">
        <v>0</v>
      </c>
      <c r="Z5237">
        <v>0</v>
      </c>
      <c r="AA5237">
        <v>0</v>
      </c>
      <c r="AB5237">
        <v>2.8144238258903198</v>
      </c>
      <c r="AC5237">
        <v>0</v>
      </c>
      <c r="AD5237">
        <v>0</v>
      </c>
      <c r="AE5237">
        <v>29.081489699982527</v>
      </c>
    </row>
    <row r="5238" spans="1:31" x14ac:dyDescent="0.25">
      <c r="A5238">
        <v>1675863</v>
      </c>
      <c r="B5238">
        <v>1</v>
      </c>
      <c r="C5238" t="s">
        <v>80</v>
      </c>
      <c r="D5238" t="s">
        <v>92</v>
      </c>
      <c r="E5238" t="s">
        <v>151</v>
      </c>
      <c r="F5238" t="s">
        <v>15093</v>
      </c>
      <c r="G5238" t="s">
        <v>222</v>
      </c>
      <c r="H5238" t="s">
        <v>143</v>
      </c>
      <c r="I5238" t="s">
        <v>135</v>
      </c>
      <c r="J5238" t="s">
        <v>136</v>
      </c>
      <c r="K5238" t="s">
        <v>137</v>
      </c>
      <c r="L5238" t="s">
        <v>15094</v>
      </c>
      <c r="M5238" t="s">
        <v>15095</v>
      </c>
      <c r="N5238">
        <v>1.841388888</v>
      </c>
      <c r="O5238">
        <v>0</v>
      </c>
      <c r="P5238">
        <v>47</v>
      </c>
      <c r="Q5238">
        <v>0</v>
      </c>
      <c r="R5238">
        <v>0</v>
      </c>
      <c r="S5238">
        <v>0</v>
      </c>
      <c r="T5238">
        <v>8</v>
      </c>
      <c r="U5238">
        <v>0</v>
      </c>
      <c r="V5238">
        <v>0</v>
      </c>
      <c r="W5238">
        <v>0</v>
      </c>
      <c r="X5238">
        <v>13.696530922112192</v>
      </c>
      <c r="Y5238">
        <v>0</v>
      </c>
      <c r="Z5238">
        <v>0</v>
      </c>
      <c r="AA5238">
        <v>0</v>
      </c>
      <c r="AB5238">
        <v>9.409041339195312</v>
      </c>
      <c r="AC5238">
        <v>0</v>
      </c>
      <c r="AD5238">
        <v>0</v>
      </c>
      <c r="AE5238">
        <v>23.105572261307504</v>
      </c>
    </row>
    <row r="5239" spans="1:31" x14ac:dyDescent="0.25">
      <c r="A5239">
        <v>1676218</v>
      </c>
      <c r="B5239">
        <v>1</v>
      </c>
      <c r="C5239" t="s">
        <v>80</v>
      </c>
      <c r="D5239" t="s">
        <v>85</v>
      </c>
      <c r="E5239" t="s">
        <v>151</v>
      </c>
      <c r="F5239" t="s">
        <v>15096</v>
      </c>
      <c r="G5239" t="s">
        <v>389</v>
      </c>
      <c r="H5239" t="s">
        <v>143</v>
      </c>
      <c r="I5239" t="s">
        <v>135</v>
      </c>
      <c r="J5239" t="s">
        <v>136</v>
      </c>
      <c r="K5239" t="s">
        <v>137</v>
      </c>
      <c r="L5239" t="s">
        <v>15097</v>
      </c>
      <c r="M5239" t="s">
        <v>15098</v>
      </c>
      <c r="N5239">
        <v>0.93527777700000003</v>
      </c>
      <c r="O5239">
        <v>0</v>
      </c>
      <c r="P5239">
        <v>73</v>
      </c>
      <c r="Q5239">
        <v>0</v>
      </c>
      <c r="R5239">
        <v>0</v>
      </c>
      <c r="S5239">
        <v>0</v>
      </c>
      <c r="T5239">
        <v>7</v>
      </c>
      <c r="U5239">
        <v>0</v>
      </c>
      <c r="V5239">
        <v>0</v>
      </c>
      <c r="W5239">
        <v>0</v>
      </c>
      <c r="X5239">
        <v>27.91792637946449</v>
      </c>
      <c r="Y5239">
        <v>0</v>
      </c>
      <c r="Z5239">
        <v>0</v>
      </c>
      <c r="AA5239">
        <v>0</v>
      </c>
      <c r="AB5239">
        <v>2.7311576929763048</v>
      </c>
      <c r="AC5239">
        <v>0</v>
      </c>
      <c r="AD5239">
        <v>0</v>
      </c>
      <c r="AE5239">
        <v>30.649084072440793</v>
      </c>
    </row>
    <row r="5240" spans="1:31" x14ac:dyDescent="0.25">
      <c r="A5240">
        <v>1675983</v>
      </c>
      <c r="B5240">
        <v>1</v>
      </c>
      <c r="C5240" t="s">
        <v>80</v>
      </c>
      <c r="D5240" t="s">
        <v>110</v>
      </c>
      <c r="E5240" t="s">
        <v>140</v>
      </c>
      <c r="F5240" t="s">
        <v>15099</v>
      </c>
      <c r="G5240" t="s">
        <v>197</v>
      </c>
      <c r="H5240" t="s">
        <v>143</v>
      </c>
      <c r="I5240" t="s">
        <v>135</v>
      </c>
      <c r="J5240" t="s">
        <v>136</v>
      </c>
      <c r="K5240" t="s">
        <v>137</v>
      </c>
      <c r="L5240" t="s">
        <v>15100</v>
      </c>
      <c r="M5240" t="s">
        <v>15101</v>
      </c>
      <c r="N5240">
        <v>1.39</v>
      </c>
      <c r="O5240">
        <v>0</v>
      </c>
      <c r="P5240">
        <v>2</v>
      </c>
      <c r="Q5240">
        <v>0</v>
      </c>
      <c r="R5240">
        <v>0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0.87048831138497995</v>
      </c>
      <c r="Y5240">
        <v>0</v>
      </c>
      <c r="Z5240">
        <v>0</v>
      </c>
      <c r="AA5240">
        <v>0</v>
      </c>
      <c r="AB5240">
        <v>8.5458760631954997E-2</v>
      </c>
      <c r="AC5240">
        <v>0</v>
      </c>
      <c r="AD5240">
        <v>0</v>
      </c>
      <c r="AE5240">
        <v>0.95594707201693496</v>
      </c>
    </row>
    <row r="5241" spans="1:31" x14ac:dyDescent="0.25">
      <c r="A5241">
        <v>1675677</v>
      </c>
      <c r="B5241">
        <v>1</v>
      </c>
      <c r="C5241" t="s">
        <v>80</v>
      </c>
      <c r="D5241" t="s">
        <v>90</v>
      </c>
      <c r="E5241" t="s">
        <v>159</v>
      </c>
      <c r="F5241" t="s">
        <v>15102</v>
      </c>
      <c r="G5241" t="s">
        <v>281</v>
      </c>
      <c r="H5241" t="s">
        <v>134</v>
      </c>
      <c r="I5241" t="s">
        <v>135</v>
      </c>
      <c r="J5241" t="s">
        <v>136</v>
      </c>
      <c r="K5241" t="s">
        <v>167</v>
      </c>
      <c r="L5241" t="s">
        <v>15103</v>
      </c>
      <c r="M5241" t="s">
        <v>15104</v>
      </c>
      <c r="N5241">
        <v>8.93</v>
      </c>
      <c r="O5241">
        <v>0</v>
      </c>
      <c r="P5241">
        <v>1033</v>
      </c>
      <c r="Q5241">
        <v>0</v>
      </c>
      <c r="R5241">
        <v>0</v>
      </c>
      <c r="S5241">
        <v>0</v>
      </c>
      <c r="T5241">
        <v>63</v>
      </c>
      <c r="U5241">
        <v>0</v>
      </c>
      <c r="V5241">
        <v>1</v>
      </c>
      <c r="W5241">
        <v>0</v>
      </c>
      <c r="X5241">
        <v>2107.6660318058125</v>
      </c>
      <c r="Y5241">
        <v>0</v>
      </c>
      <c r="Z5241">
        <v>0</v>
      </c>
      <c r="AA5241">
        <v>0</v>
      </c>
      <c r="AB5241">
        <v>841.59507346341331</v>
      </c>
      <c r="AC5241">
        <v>0</v>
      </c>
      <c r="AD5241">
        <v>119.34589117940945</v>
      </c>
      <c r="AE5241">
        <v>3068.6069964486355</v>
      </c>
    </row>
    <row r="5242" spans="1:31" x14ac:dyDescent="0.25">
      <c r="A5242">
        <v>1675485</v>
      </c>
      <c r="B5242">
        <v>1</v>
      </c>
      <c r="C5242" t="s">
        <v>81</v>
      </c>
      <c r="D5242" t="s">
        <v>128</v>
      </c>
      <c r="E5242" t="s">
        <v>151</v>
      </c>
      <c r="F5242" t="s">
        <v>15105</v>
      </c>
      <c r="G5242" t="s">
        <v>526</v>
      </c>
      <c r="H5242" t="s">
        <v>143</v>
      </c>
      <c r="I5242" t="s">
        <v>135</v>
      </c>
      <c r="J5242" t="s">
        <v>136</v>
      </c>
      <c r="K5242" t="s">
        <v>137</v>
      </c>
      <c r="L5242" t="s">
        <v>15106</v>
      </c>
      <c r="M5242" t="s">
        <v>15107</v>
      </c>
      <c r="N5242">
        <v>1.0608333329999999</v>
      </c>
      <c r="O5242">
        <v>0</v>
      </c>
      <c r="P5242">
        <v>11</v>
      </c>
      <c r="Q5242">
        <v>0</v>
      </c>
      <c r="R5242">
        <v>1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1.8037390773537596</v>
      </c>
      <c r="Y5242">
        <v>0</v>
      </c>
      <c r="Z5242">
        <v>0.26668871341814004</v>
      </c>
      <c r="AA5242">
        <v>0</v>
      </c>
      <c r="AB5242">
        <v>0</v>
      </c>
      <c r="AC5242">
        <v>0</v>
      </c>
      <c r="AD5242">
        <v>0</v>
      </c>
      <c r="AE5242">
        <v>2.0704277907718995</v>
      </c>
    </row>
    <row r="5243" spans="1:31" x14ac:dyDescent="0.25">
      <c r="A5243">
        <v>1676026</v>
      </c>
      <c r="B5243">
        <v>1</v>
      </c>
      <c r="C5243" t="s">
        <v>80</v>
      </c>
      <c r="D5243" t="s">
        <v>102</v>
      </c>
      <c r="E5243" t="s">
        <v>140</v>
      </c>
      <c r="F5243" t="s">
        <v>15108</v>
      </c>
      <c r="G5243" t="s">
        <v>197</v>
      </c>
      <c r="H5243" t="s">
        <v>143</v>
      </c>
      <c r="I5243" t="s">
        <v>135</v>
      </c>
      <c r="J5243" t="s">
        <v>136</v>
      </c>
      <c r="K5243" t="s">
        <v>137</v>
      </c>
      <c r="L5243" t="s">
        <v>15109</v>
      </c>
      <c r="M5243" t="s">
        <v>15110</v>
      </c>
      <c r="N5243">
        <v>2.6163888879999999</v>
      </c>
      <c r="O5243">
        <v>0</v>
      </c>
      <c r="P5243">
        <v>2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0.80172062515431697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0.80172062515431697</v>
      </c>
    </row>
    <row r="5244" spans="1:31" x14ac:dyDescent="0.25">
      <c r="A5244">
        <v>1676198</v>
      </c>
      <c r="B5244">
        <v>1</v>
      </c>
      <c r="C5244" t="s">
        <v>80</v>
      </c>
      <c r="D5244" t="s">
        <v>110</v>
      </c>
      <c r="E5244" t="s">
        <v>140</v>
      </c>
      <c r="F5244" t="s">
        <v>15111</v>
      </c>
      <c r="G5244" t="s">
        <v>197</v>
      </c>
      <c r="H5244" t="s">
        <v>143</v>
      </c>
      <c r="I5244" t="s">
        <v>135</v>
      </c>
      <c r="J5244" t="s">
        <v>136</v>
      </c>
      <c r="K5244" t="s">
        <v>137</v>
      </c>
      <c r="L5244" t="s">
        <v>15112</v>
      </c>
      <c r="M5244" t="s">
        <v>15113</v>
      </c>
      <c r="N5244">
        <v>0.94888888800000004</v>
      </c>
      <c r="O5244">
        <v>0</v>
      </c>
      <c r="P5244">
        <v>4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1.8784546382403438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1.8784546382403438</v>
      </c>
    </row>
    <row r="5245" spans="1:31" x14ac:dyDescent="0.25">
      <c r="A5245">
        <v>1675465</v>
      </c>
      <c r="B5245">
        <v>1</v>
      </c>
      <c r="C5245" t="s">
        <v>81</v>
      </c>
      <c r="D5245" t="s">
        <v>117</v>
      </c>
      <c r="E5245" t="s">
        <v>164</v>
      </c>
      <c r="F5245" t="s">
        <v>13166</v>
      </c>
      <c r="G5245" t="s">
        <v>161</v>
      </c>
      <c r="H5245" t="s">
        <v>134</v>
      </c>
      <c r="I5245" t="s">
        <v>135</v>
      </c>
      <c r="J5245" t="s">
        <v>136</v>
      </c>
      <c r="K5245" t="s">
        <v>137</v>
      </c>
      <c r="L5245" t="s">
        <v>15114</v>
      </c>
      <c r="M5245" t="s">
        <v>15115</v>
      </c>
      <c r="N5245">
        <v>1.7197222219999999</v>
      </c>
      <c r="O5245">
        <v>0</v>
      </c>
      <c r="P5245">
        <v>2440</v>
      </c>
      <c r="Q5245">
        <v>36</v>
      </c>
      <c r="R5245">
        <v>84</v>
      </c>
      <c r="S5245">
        <v>22</v>
      </c>
      <c r="T5245">
        <v>239</v>
      </c>
      <c r="U5245">
        <v>8</v>
      </c>
      <c r="V5245">
        <v>1</v>
      </c>
      <c r="W5245">
        <v>0</v>
      </c>
      <c r="X5245">
        <v>457.00922687324476</v>
      </c>
      <c r="Y5245">
        <v>107.52347457261789</v>
      </c>
      <c r="Z5245">
        <v>20.736173506224301</v>
      </c>
      <c r="AA5245">
        <v>144.07815455264114</v>
      </c>
      <c r="AB5245">
        <v>123.15739880295901</v>
      </c>
      <c r="AC5245">
        <v>603.32220812707169</v>
      </c>
      <c r="AD5245">
        <v>9.4539897596182794</v>
      </c>
      <c r="AE5245">
        <v>1465.280626194377</v>
      </c>
    </row>
    <row r="5246" spans="1:31" x14ac:dyDescent="0.25">
      <c r="A5246">
        <v>1675671</v>
      </c>
      <c r="B5246">
        <v>1</v>
      </c>
      <c r="C5246" t="s">
        <v>81</v>
      </c>
      <c r="D5246" t="s">
        <v>120</v>
      </c>
      <c r="E5246" t="s">
        <v>131</v>
      </c>
      <c r="F5246" t="s">
        <v>15116</v>
      </c>
      <c r="G5246" t="s">
        <v>281</v>
      </c>
      <c r="H5246" t="s">
        <v>134</v>
      </c>
      <c r="I5246" t="s">
        <v>135</v>
      </c>
      <c r="J5246" t="s">
        <v>136</v>
      </c>
      <c r="K5246" t="s">
        <v>167</v>
      </c>
      <c r="L5246" t="s">
        <v>15117</v>
      </c>
      <c r="M5246" t="s">
        <v>15118</v>
      </c>
      <c r="N5246">
        <v>9.9322944440000001</v>
      </c>
      <c r="O5246">
        <v>0</v>
      </c>
      <c r="P5246">
        <v>570</v>
      </c>
      <c r="Q5246">
        <v>29</v>
      </c>
      <c r="R5246">
        <v>6</v>
      </c>
      <c r="S5246">
        <v>4</v>
      </c>
      <c r="T5246">
        <v>86</v>
      </c>
      <c r="U5246">
        <v>0</v>
      </c>
      <c r="V5246">
        <v>0</v>
      </c>
      <c r="W5246">
        <v>0</v>
      </c>
      <c r="X5246">
        <v>1071.4164858083575</v>
      </c>
      <c r="Y5246">
        <v>567.86290041835844</v>
      </c>
      <c r="Z5246">
        <v>8.9807061396937158</v>
      </c>
      <c r="AA5246">
        <v>699.04954438890593</v>
      </c>
      <c r="AB5246">
        <v>535.29056034787993</v>
      </c>
      <c r="AC5246">
        <v>0</v>
      </c>
      <c r="AD5246">
        <v>0</v>
      </c>
      <c r="AE5246">
        <v>2882.6001971031951</v>
      </c>
    </row>
    <row r="5247" spans="1:31" x14ac:dyDescent="0.25">
      <c r="A5247">
        <v>1675852</v>
      </c>
      <c r="B5247">
        <v>1</v>
      </c>
      <c r="C5247" t="s">
        <v>80</v>
      </c>
      <c r="D5247" t="s">
        <v>96</v>
      </c>
      <c r="E5247" t="s">
        <v>140</v>
      </c>
      <c r="F5247" t="s">
        <v>15119</v>
      </c>
      <c r="G5247" t="s">
        <v>197</v>
      </c>
      <c r="H5247" t="s">
        <v>143</v>
      </c>
      <c r="I5247" t="s">
        <v>135</v>
      </c>
      <c r="J5247" t="s">
        <v>136</v>
      </c>
      <c r="K5247" t="s">
        <v>137</v>
      </c>
      <c r="L5247" t="s">
        <v>15120</v>
      </c>
      <c r="M5247" t="s">
        <v>15121</v>
      </c>
      <c r="N5247">
        <v>3.6486111110000001</v>
      </c>
      <c r="O5247">
        <v>0</v>
      </c>
      <c r="P5247">
        <v>1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0.1853288087545889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0.1853288087545889</v>
      </c>
    </row>
    <row r="5248" spans="1:31" x14ac:dyDescent="0.25">
      <c r="A5248">
        <v>1675637</v>
      </c>
      <c r="B5248">
        <v>1</v>
      </c>
      <c r="C5248" t="s">
        <v>80</v>
      </c>
      <c r="D5248" t="s">
        <v>106</v>
      </c>
      <c r="E5248" t="s">
        <v>151</v>
      </c>
      <c r="F5248" t="s">
        <v>15122</v>
      </c>
      <c r="G5248" t="s">
        <v>222</v>
      </c>
      <c r="H5248" t="s">
        <v>143</v>
      </c>
      <c r="I5248" t="s">
        <v>135</v>
      </c>
      <c r="J5248" t="s">
        <v>136</v>
      </c>
      <c r="K5248" t="s">
        <v>137</v>
      </c>
      <c r="L5248" t="s">
        <v>15123</v>
      </c>
      <c r="M5248" t="s">
        <v>15124</v>
      </c>
      <c r="N5248">
        <v>6.2380555549999999</v>
      </c>
      <c r="O5248">
        <v>0</v>
      </c>
      <c r="P5248">
        <v>6</v>
      </c>
      <c r="Q5248">
        <v>0</v>
      </c>
      <c r="R5248">
        <v>4</v>
      </c>
      <c r="S5248">
        <v>0</v>
      </c>
      <c r="T5248">
        <v>3</v>
      </c>
      <c r="U5248">
        <v>0</v>
      </c>
      <c r="V5248">
        <v>0</v>
      </c>
      <c r="W5248">
        <v>0</v>
      </c>
      <c r="X5248">
        <v>2.1743675295734857</v>
      </c>
      <c r="Y5248">
        <v>0</v>
      </c>
      <c r="Z5248">
        <v>2.7413383681412093</v>
      </c>
      <c r="AA5248">
        <v>0</v>
      </c>
      <c r="AB5248">
        <v>2.0978324817380352</v>
      </c>
      <c r="AC5248">
        <v>0</v>
      </c>
      <c r="AD5248">
        <v>0</v>
      </c>
      <c r="AE5248">
        <v>7.0135383794527293</v>
      </c>
    </row>
    <row r="5249" spans="1:31" x14ac:dyDescent="0.25">
      <c r="A5249">
        <v>1675683</v>
      </c>
      <c r="B5249">
        <v>1</v>
      </c>
      <c r="C5249" t="s">
        <v>80</v>
      </c>
      <c r="D5249" t="s">
        <v>93</v>
      </c>
      <c r="E5249" t="s">
        <v>164</v>
      </c>
      <c r="F5249" t="s">
        <v>2352</v>
      </c>
      <c r="G5249" t="s">
        <v>281</v>
      </c>
      <c r="H5249" t="s">
        <v>134</v>
      </c>
      <c r="I5249" t="s">
        <v>135</v>
      </c>
      <c r="J5249" t="s">
        <v>136</v>
      </c>
      <c r="K5249" t="s">
        <v>167</v>
      </c>
      <c r="L5249" t="s">
        <v>15125</v>
      </c>
      <c r="M5249" t="s">
        <v>15126</v>
      </c>
      <c r="N5249">
        <v>8.4022488880000008</v>
      </c>
      <c r="O5249">
        <v>1</v>
      </c>
      <c r="P5249">
        <v>308</v>
      </c>
      <c r="Q5249">
        <v>37</v>
      </c>
      <c r="R5249">
        <v>165</v>
      </c>
      <c r="S5249">
        <v>7</v>
      </c>
      <c r="T5249">
        <v>96</v>
      </c>
      <c r="U5249">
        <v>0</v>
      </c>
      <c r="V5249">
        <v>0</v>
      </c>
      <c r="W5249">
        <v>8.6922039997045921</v>
      </c>
      <c r="X5249">
        <v>526.68919735318411</v>
      </c>
      <c r="Y5249">
        <v>1046.5940402199997</v>
      </c>
      <c r="Z5249">
        <v>1397.3859620166954</v>
      </c>
      <c r="AA5249">
        <v>194.09502062247321</v>
      </c>
      <c r="AB5249">
        <v>1205.4992862487602</v>
      </c>
      <c r="AC5249">
        <v>0</v>
      </c>
      <c r="AD5249">
        <v>0</v>
      </c>
      <c r="AE5249">
        <v>4378.9557104608175</v>
      </c>
    </row>
    <row r="5250" spans="1:31" x14ac:dyDescent="0.25">
      <c r="A5250">
        <v>1675806</v>
      </c>
      <c r="B5250">
        <v>1</v>
      </c>
      <c r="C5250" t="s">
        <v>80</v>
      </c>
      <c r="D5250" t="s">
        <v>90</v>
      </c>
      <c r="E5250" t="s">
        <v>140</v>
      </c>
      <c r="F5250" t="s">
        <v>15127</v>
      </c>
      <c r="G5250" t="s">
        <v>197</v>
      </c>
      <c r="H5250" t="s">
        <v>143</v>
      </c>
      <c r="I5250" t="s">
        <v>135</v>
      </c>
      <c r="J5250" t="s">
        <v>136</v>
      </c>
      <c r="K5250" t="s">
        <v>137</v>
      </c>
      <c r="L5250" t="s">
        <v>15128</v>
      </c>
      <c r="M5250" t="s">
        <v>15129</v>
      </c>
      <c r="N5250">
        <v>1.981666666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0.40669209110566007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0.40669209110566007</v>
      </c>
    </row>
    <row r="5251" spans="1:31" x14ac:dyDescent="0.25">
      <c r="A5251">
        <v>1675975</v>
      </c>
      <c r="B5251">
        <v>1</v>
      </c>
      <c r="C5251" t="s">
        <v>81</v>
      </c>
      <c r="D5251" t="s">
        <v>123</v>
      </c>
      <c r="E5251" t="s">
        <v>140</v>
      </c>
      <c r="F5251" t="s">
        <v>15130</v>
      </c>
      <c r="G5251" t="s">
        <v>267</v>
      </c>
      <c r="H5251" t="s">
        <v>143</v>
      </c>
      <c r="I5251" t="s">
        <v>135</v>
      </c>
      <c r="J5251" t="s">
        <v>136</v>
      </c>
      <c r="K5251" t="s">
        <v>137</v>
      </c>
      <c r="L5251" t="s">
        <v>15131</v>
      </c>
      <c r="M5251" t="s">
        <v>15132</v>
      </c>
      <c r="N5251">
        <v>2.051111111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368.52489155547732</v>
      </c>
      <c r="AE5251">
        <v>368.52489155547732</v>
      </c>
    </row>
    <row r="5252" spans="1:31" x14ac:dyDescent="0.25">
      <c r="A5252">
        <v>1675706</v>
      </c>
      <c r="B5252">
        <v>1</v>
      </c>
      <c r="C5252" t="s">
        <v>80</v>
      </c>
      <c r="D5252" t="s">
        <v>92</v>
      </c>
      <c r="E5252" t="s">
        <v>159</v>
      </c>
      <c r="F5252" t="s">
        <v>14522</v>
      </c>
      <c r="G5252" t="s">
        <v>1173</v>
      </c>
      <c r="H5252" t="s">
        <v>134</v>
      </c>
      <c r="I5252" t="s">
        <v>135</v>
      </c>
      <c r="J5252" t="s">
        <v>136</v>
      </c>
      <c r="K5252" t="s">
        <v>137</v>
      </c>
      <c r="L5252" t="s">
        <v>15133</v>
      </c>
      <c r="M5252" t="s">
        <v>15134</v>
      </c>
      <c r="N5252">
        <v>1.7991666660000001</v>
      </c>
      <c r="O5252">
        <v>0</v>
      </c>
      <c r="P5252">
        <v>43</v>
      </c>
      <c r="Q5252">
        <v>0</v>
      </c>
      <c r="R5252">
        <v>8</v>
      </c>
      <c r="S5252">
        <v>0</v>
      </c>
      <c r="T5252">
        <v>9</v>
      </c>
      <c r="U5252">
        <v>0</v>
      </c>
      <c r="V5252">
        <v>0</v>
      </c>
      <c r="W5252">
        <v>0</v>
      </c>
      <c r="X5252">
        <v>30.772234109651066</v>
      </c>
      <c r="Y5252">
        <v>0</v>
      </c>
      <c r="Z5252">
        <v>0.25244421433905673</v>
      </c>
      <c r="AA5252">
        <v>0</v>
      </c>
      <c r="AB5252">
        <v>10.009464005674353</v>
      </c>
      <c r="AC5252">
        <v>0</v>
      </c>
      <c r="AD5252">
        <v>0</v>
      </c>
      <c r="AE5252">
        <v>41.034142329664476</v>
      </c>
    </row>
    <row r="5253" spans="1:31" x14ac:dyDescent="0.25">
      <c r="A5253">
        <v>1675952</v>
      </c>
      <c r="B5253">
        <v>1</v>
      </c>
      <c r="C5253" t="s">
        <v>80</v>
      </c>
      <c r="D5253" t="s">
        <v>105</v>
      </c>
      <c r="E5253" t="s">
        <v>140</v>
      </c>
      <c r="F5253" t="s">
        <v>15135</v>
      </c>
      <c r="G5253" t="s">
        <v>197</v>
      </c>
      <c r="H5253" t="s">
        <v>143</v>
      </c>
      <c r="I5253" t="s">
        <v>135</v>
      </c>
      <c r="J5253" t="s">
        <v>136</v>
      </c>
      <c r="K5253" t="s">
        <v>137</v>
      </c>
      <c r="L5253" t="s">
        <v>15136</v>
      </c>
      <c r="M5253" t="s">
        <v>15137</v>
      </c>
      <c r="N5253">
        <v>1.460555555</v>
      </c>
      <c r="O5253">
        <v>0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0.23876991045643056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0.23876991045643056</v>
      </c>
    </row>
    <row r="5254" spans="1:31" x14ac:dyDescent="0.25">
      <c r="A5254">
        <v>1676178</v>
      </c>
      <c r="B5254">
        <v>1</v>
      </c>
      <c r="C5254" t="s">
        <v>80</v>
      </c>
      <c r="D5254" t="s">
        <v>82</v>
      </c>
      <c r="E5254" t="s">
        <v>200</v>
      </c>
      <c r="F5254" t="s">
        <v>15138</v>
      </c>
      <c r="G5254" t="s">
        <v>240</v>
      </c>
      <c r="H5254" t="s">
        <v>143</v>
      </c>
      <c r="I5254" t="s">
        <v>135</v>
      </c>
      <c r="J5254" t="s">
        <v>136</v>
      </c>
      <c r="K5254" t="s">
        <v>137</v>
      </c>
      <c r="L5254" t="s">
        <v>15139</v>
      </c>
      <c r="M5254" t="s">
        <v>15140</v>
      </c>
      <c r="N5254">
        <v>1.9994444440000001</v>
      </c>
      <c r="O5254">
        <v>0</v>
      </c>
      <c r="P5254">
        <v>166</v>
      </c>
      <c r="Q5254">
        <v>0</v>
      </c>
      <c r="R5254">
        <v>0</v>
      </c>
      <c r="S5254">
        <v>0</v>
      </c>
      <c r="T5254">
        <v>21</v>
      </c>
      <c r="U5254">
        <v>0</v>
      </c>
      <c r="V5254">
        <v>0</v>
      </c>
      <c r="W5254">
        <v>0</v>
      </c>
      <c r="X5254">
        <v>92.321085444340682</v>
      </c>
      <c r="Y5254">
        <v>0</v>
      </c>
      <c r="Z5254">
        <v>0</v>
      </c>
      <c r="AA5254">
        <v>0</v>
      </c>
      <c r="AB5254">
        <v>19.690769083653485</v>
      </c>
      <c r="AC5254">
        <v>0</v>
      </c>
      <c r="AD5254">
        <v>0</v>
      </c>
      <c r="AE5254">
        <v>112.01185452799416</v>
      </c>
    </row>
    <row r="5255" spans="1:31" x14ac:dyDescent="0.25">
      <c r="A5255">
        <v>1675929</v>
      </c>
      <c r="B5255">
        <v>1</v>
      </c>
      <c r="C5255" t="s">
        <v>80</v>
      </c>
      <c r="D5255" t="s">
        <v>107</v>
      </c>
      <c r="E5255" t="s">
        <v>159</v>
      </c>
      <c r="F5255" t="s">
        <v>15141</v>
      </c>
      <c r="G5255" t="s">
        <v>596</v>
      </c>
      <c r="H5255" t="s">
        <v>134</v>
      </c>
      <c r="I5255" t="s">
        <v>135</v>
      </c>
      <c r="J5255" t="s">
        <v>136</v>
      </c>
      <c r="K5255" t="s">
        <v>137</v>
      </c>
      <c r="L5255" t="s">
        <v>15142</v>
      </c>
      <c r="M5255" t="s">
        <v>15143</v>
      </c>
      <c r="N5255">
        <v>1.7638888880000001</v>
      </c>
      <c r="O5255">
        <v>0</v>
      </c>
      <c r="P5255">
        <v>81</v>
      </c>
      <c r="Q5255">
        <v>0</v>
      </c>
      <c r="R5255">
        <v>0</v>
      </c>
      <c r="S5255">
        <v>0</v>
      </c>
      <c r="T5255">
        <v>4</v>
      </c>
      <c r="U5255">
        <v>0</v>
      </c>
      <c r="V5255">
        <v>0</v>
      </c>
      <c r="W5255">
        <v>0</v>
      </c>
      <c r="X5255">
        <v>10.300779499589053</v>
      </c>
      <c r="Y5255">
        <v>0</v>
      </c>
      <c r="Z5255">
        <v>0</v>
      </c>
      <c r="AA5255">
        <v>0</v>
      </c>
      <c r="AB5255">
        <v>2.3323857043971588</v>
      </c>
      <c r="AC5255">
        <v>0</v>
      </c>
      <c r="AD5255">
        <v>0</v>
      </c>
      <c r="AE5255">
        <v>12.633165203986213</v>
      </c>
    </row>
    <row r="5256" spans="1:31" x14ac:dyDescent="0.25">
      <c r="A5256">
        <v>1675597</v>
      </c>
      <c r="B5256">
        <v>1</v>
      </c>
      <c r="C5256" t="s">
        <v>80</v>
      </c>
      <c r="D5256" t="s">
        <v>106</v>
      </c>
      <c r="E5256" t="s">
        <v>151</v>
      </c>
      <c r="F5256" t="s">
        <v>15144</v>
      </c>
      <c r="G5256" t="s">
        <v>153</v>
      </c>
      <c r="H5256" t="s">
        <v>143</v>
      </c>
      <c r="I5256" t="s">
        <v>135</v>
      </c>
      <c r="J5256" t="s">
        <v>136</v>
      </c>
      <c r="K5256" t="s">
        <v>137</v>
      </c>
      <c r="L5256" t="s">
        <v>15145</v>
      </c>
      <c r="M5256" t="s">
        <v>15146</v>
      </c>
      <c r="N5256">
        <v>2.7774999999999999</v>
      </c>
      <c r="O5256">
        <v>0</v>
      </c>
      <c r="P5256">
        <v>0</v>
      </c>
      <c r="Q5256">
        <v>0</v>
      </c>
      <c r="R5256">
        <v>2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1.2089352180191288</v>
      </c>
      <c r="AA5256">
        <v>0</v>
      </c>
      <c r="AB5256">
        <v>0</v>
      </c>
      <c r="AC5256">
        <v>0</v>
      </c>
      <c r="AD5256">
        <v>0</v>
      </c>
      <c r="AE5256">
        <v>1.2089352180191288</v>
      </c>
    </row>
    <row r="5257" spans="1:31" x14ac:dyDescent="0.25">
      <c r="A5257">
        <v>1675846</v>
      </c>
      <c r="B5257">
        <v>1</v>
      </c>
      <c r="C5257" t="s">
        <v>81</v>
      </c>
      <c r="D5257" t="s">
        <v>127</v>
      </c>
      <c r="E5257" t="s">
        <v>151</v>
      </c>
      <c r="F5257" t="s">
        <v>15147</v>
      </c>
      <c r="G5257" t="s">
        <v>153</v>
      </c>
      <c r="H5257" t="s">
        <v>143</v>
      </c>
      <c r="I5257" t="s">
        <v>135</v>
      </c>
      <c r="J5257" t="s">
        <v>136</v>
      </c>
      <c r="K5257" t="s">
        <v>137</v>
      </c>
      <c r="L5257" t="s">
        <v>15148</v>
      </c>
      <c r="M5257" t="s">
        <v>15149</v>
      </c>
      <c r="N5257">
        <v>7.238888888</v>
      </c>
      <c r="O5257">
        <v>0</v>
      </c>
      <c r="P5257">
        <v>10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4.4100945294055851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4.4100945294055851</v>
      </c>
    </row>
    <row r="5258" spans="1:31" x14ac:dyDescent="0.25">
      <c r="A5258">
        <v>1675537</v>
      </c>
      <c r="B5258">
        <v>1</v>
      </c>
      <c r="C5258" t="s">
        <v>80</v>
      </c>
      <c r="D5258" t="s">
        <v>105</v>
      </c>
      <c r="E5258" t="s">
        <v>179</v>
      </c>
      <c r="F5258" t="s">
        <v>15150</v>
      </c>
      <c r="G5258" t="s">
        <v>166</v>
      </c>
      <c r="H5258" t="s">
        <v>181</v>
      </c>
      <c r="I5258" t="s">
        <v>135</v>
      </c>
      <c r="J5258" t="s">
        <v>136</v>
      </c>
      <c r="K5258" t="s">
        <v>167</v>
      </c>
      <c r="L5258" t="s">
        <v>15151</v>
      </c>
      <c r="M5258" t="s">
        <v>15152</v>
      </c>
      <c r="N5258">
        <v>0.122412777</v>
      </c>
      <c r="O5258">
        <v>0</v>
      </c>
      <c r="P5258">
        <v>8340</v>
      </c>
      <c r="Q5258">
        <v>0</v>
      </c>
      <c r="R5258">
        <v>1</v>
      </c>
      <c r="S5258">
        <v>0</v>
      </c>
      <c r="T5258">
        <v>571</v>
      </c>
      <c r="U5258">
        <v>0</v>
      </c>
      <c r="V5258">
        <v>0</v>
      </c>
      <c r="W5258">
        <v>0</v>
      </c>
      <c r="X5258">
        <v>323.17901688470783</v>
      </c>
      <c r="Y5258">
        <v>0</v>
      </c>
      <c r="Z5258">
        <v>7.4093311826625E-2</v>
      </c>
      <c r="AA5258">
        <v>0</v>
      </c>
      <c r="AB5258">
        <v>51.5421885372864</v>
      </c>
      <c r="AC5258">
        <v>0</v>
      </c>
      <c r="AD5258">
        <v>0</v>
      </c>
      <c r="AE5258">
        <v>374.79529873382086</v>
      </c>
    </row>
    <row r="5259" spans="1:31" x14ac:dyDescent="0.25">
      <c r="A5259">
        <v>1675491</v>
      </c>
      <c r="B5259">
        <v>1</v>
      </c>
      <c r="C5259" t="s">
        <v>81</v>
      </c>
      <c r="D5259" t="s">
        <v>118</v>
      </c>
      <c r="E5259" t="s">
        <v>151</v>
      </c>
      <c r="F5259" t="s">
        <v>15153</v>
      </c>
      <c r="G5259" t="s">
        <v>153</v>
      </c>
      <c r="H5259" t="s">
        <v>143</v>
      </c>
      <c r="I5259" t="s">
        <v>135</v>
      </c>
      <c r="J5259" t="s">
        <v>136</v>
      </c>
      <c r="K5259" t="s">
        <v>137</v>
      </c>
      <c r="L5259" t="s">
        <v>15154</v>
      </c>
      <c r="M5259" t="s">
        <v>15155</v>
      </c>
      <c r="N5259">
        <v>1.3519444439999999</v>
      </c>
      <c r="O5259">
        <v>0</v>
      </c>
      <c r="P5259">
        <v>8</v>
      </c>
      <c r="Q5259">
        <v>0</v>
      </c>
      <c r="R5259">
        <v>0</v>
      </c>
      <c r="S5259">
        <v>0</v>
      </c>
      <c r="T5259">
        <v>3</v>
      </c>
      <c r="U5259">
        <v>0</v>
      </c>
      <c r="V5259">
        <v>0</v>
      </c>
      <c r="W5259">
        <v>0</v>
      </c>
      <c r="X5259">
        <v>0.73802227483038174</v>
      </c>
      <c r="Y5259">
        <v>0</v>
      </c>
      <c r="Z5259">
        <v>0</v>
      </c>
      <c r="AA5259">
        <v>0</v>
      </c>
      <c r="AB5259">
        <v>0.74941667826192515</v>
      </c>
      <c r="AC5259">
        <v>0</v>
      </c>
      <c r="AD5259">
        <v>0</v>
      </c>
      <c r="AE5259">
        <v>1.4874389530923069</v>
      </c>
    </row>
    <row r="5260" spans="1:31" x14ac:dyDescent="0.25">
      <c r="A5260">
        <v>1676330</v>
      </c>
      <c r="B5260">
        <v>1</v>
      </c>
      <c r="C5260" t="s">
        <v>81</v>
      </c>
      <c r="D5260" t="s">
        <v>127</v>
      </c>
      <c r="E5260" t="s">
        <v>140</v>
      </c>
      <c r="F5260" t="s">
        <v>15156</v>
      </c>
      <c r="G5260" t="s">
        <v>209</v>
      </c>
      <c r="H5260" t="s">
        <v>143</v>
      </c>
      <c r="I5260" t="s">
        <v>135</v>
      </c>
      <c r="J5260" t="s">
        <v>136</v>
      </c>
      <c r="K5260" t="s">
        <v>137</v>
      </c>
      <c r="L5260" t="s">
        <v>15157</v>
      </c>
      <c r="M5260" t="s">
        <v>15158</v>
      </c>
      <c r="N5260">
        <v>5.551388888</v>
      </c>
      <c r="O5260">
        <v>0</v>
      </c>
      <c r="P5260">
        <v>1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0.77933400575829181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0.77933400575829181</v>
      </c>
    </row>
    <row r="5261" spans="1:31" x14ac:dyDescent="0.25">
      <c r="A5261">
        <v>1676138</v>
      </c>
      <c r="B5261">
        <v>1</v>
      </c>
      <c r="C5261" t="s">
        <v>80</v>
      </c>
      <c r="D5261" t="s">
        <v>106</v>
      </c>
      <c r="E5261" t="s">
        <v>151</v>
      </c>
      <c r="F5261" t="s">
        <v>15159</v>
      </c>
      <c r="G5261" t="s">
        <v>153</v>
      </c>
      <c r="H5261" t="s">
        <v>143</v>
      </c>
      <c r="I5261" t="s">
        <v>135</v>
      </c>
      <c r="J5261" t="s">
        <v>136</v>
      </c>
      <c r="K5261" t="s">
        <v>137</v>
      </c>
      <c r="L5261" t="s">
        <v>15160</v>
      </c>
      <c r="M5261" t="s">
        <v>15161</v>
      </c>
      <c r="N5261">
        <v>4.4733333330000002</v>
      </c>
      <c r="O5261">
        <v>0</v>
      </c>
      <c r="P5261">
        <v>8</v>
      </c>
      <c r="Q5261">
        <v>0</v>
      </c>
      <c r="R5261">
        <v>0</v>
      </c>
      <c r="S5261">
        <v>0</v>
      </c>
      <c r="T5261">
        <v>7</v>
      </c>
      <c r="U5261">
        <v>0</v>
      </c>
      <c r="V5261">
        <v>0</v>
      </c>
      <c r="W5261">
        <v>0</v>
      </c>
      <c r="X5261">
        <v>8.0785391855970676</v>
      </c>
      <c r="Y5261">
        <v>0</v>
      </c>
      <c r="Z5261">
        <v>0</v>
      </c>
      <c r="AA5261">
        <v>0</v>
      </c>
      <c r="AB5261">
        <v>7.3459908516420986</v>
      </c>
      <c r="AC5261">
        <v>0</v>
      </c>
      <c r="AD5261">
        <v>0</v>
      </c>
      <c r="AE5261">
        <v>15.424530037239165</v>
      </c>
    </row>
    <row r="5262" spans="1:31" x14ac:dyDescent="0.25">
      <c r="A5262">
        <v>1675743</v>
      </c>
      <c r="B5262">
        <v>1</v>
      </c>
      <c r="C5262" t="s">
        <v>81</v>
      </c>
      <c r="D5262" t="s">
        <v>121</v>
      </c>
      <c r="E5262" t="s">
        <v>151</v>
      </c>
      <c r="F5262" t="s">
        <v>15162</v>
      </c>
      <c r="G5262" t="s">
        <v>153</v>
      </c>
      <c r="H5262" t="s">
        <v>143</v>
      </c>
      <c r="I5262" t="s">
        <v>135</v>
      </c>
      <c r="J5262" t="s">
        <v>136</v>
      </c>
      <c r="K5262" t="s">
        <v>137</v>
      </c>
      <c r="L5262" t="s">
        <v>15163</v>
      </c>
      <c r="M5262" t="s">
        <v>15164</v>
      </c>
      <c r="N5262">
        <v>1.5891666659999999</v>
      </c>
      <c r="O5262">
        <v>0</v>
      </c>
      <c r="P5262">
        <v>7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1.5465037873306819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1.5465037873306819</v>
      </c>
    </row>
    <row r="5263" spans="1:31" x14ac:dyDescent="0.25">
      <c r="A5263">
        <v>1676284</v>
      </c>
      <c r="B5263">
        <v>1</v>
      </c>
      <c r="C5263" t="s">
        <v>81</v>
      </c>
      <c r="D5263" t="s">
        <v>118</v>
      </c>
      <c r="E5263" t="s">
        <v>140</v>
      </c>
      <c r="F5263" t="s">
        <v>15165</v>
      </c>
      <c r="G5263" t="s">
        <v>142</v>
      </c>
      <c r="H5263" t="s">
        <v>143</v>
      </c>
      <c r="I5263" t="s">
        <v>135</v>
      </c>
      <c r="J5263" t="s">
        <v>136</v>
      </c>
      <c r="K5263" t="s">
        <v>137</v>
      </c>
      <c r="L5263" t="s">
        <v>15166</v>
      </c>
      <c r="M5263" t="s">
        <v>15167</v>
      </c>
      <c r="N5263">
        <v>0.76249999999999996</v>
      </c>
      <c r="O5263">
        <v>0</v>
      </c>
      <c r="P5263">
        <v>10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1.9284951812334372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1.9284951812334372</v>
      </c>
    </row>
    <row r="5264" spans="1:31" x14ac:dyDescent="0.25">
      <c r="A5264">
        <v>1676078</v>
      </c>
      <c r="B5264">
        <v>1</v>
      </c>
      <c r="C5264" t="s">
        <v>80</v>
      </c>
      <c r="D5264" t="s">
        <v>97</v>
      </c>
      <c r="E5264" t="s">
        <v>164</v>
      </c>
      <c r="F5264" t="s">
        <v>15168</v>
      </c>
      <c r="G5264" t="s">
        <v>161</v>
      </c>
      <c r="H5264" t="s">
        <v>134</v>
      </c>
      <c r="I5264" t="s">
        <v>135</v>
      </c>
      <c r="J5264" t="s">
        <v>136</v>
      </c>
      <c r="K5264" t="s">
        <v>137</v>
      </c>
      <c r="L5264" t="s">
        <v>15169</v>
      </c>
      <c r="M5264" t="s">
        <v>15170</v>
      </c>
      <c r="N5264">
        <v>0.516666666</v>
      </c>
      <c r="O5264">
        <v>1</v>
      </c>
      <c r="P5264">
        <v>238</v>
      </c>
      <c r="Q5264">
        <v>2</v>
      </c>
      <c r="R5264">
        <v>11</v>
      </c>
      <c r="S5264">
        <v>7</v>
      </c>
      <c r="T5264">
        <v>24</v>
      </c>
      <c r="U5264">
        <v>0</v>
      </c>
      <c r="V5264">
        <v>0</v>
      </c>
      <c r="W5264">
        <v>0.3770309780629334</v>
      </c>
      <c r="X5264">
        <v>18.485341169007512</v>
      </c>
      <c r="Y5264">
        <v>0.15006010242740003</v>
      </c>
      <c r="Z5264">
        <v>0.42209743736976679</v>
      </c>
      <c r="AA5264">
        <v>12.053316732052902</v>
      </c>
      <c r="AB5264">
        <v>5.0524832638189334</v>
      </c>
      <c r="AC5264">
        <v>0</v>
      </c>
      <c r="AD5264">
        <v>0</v>
      </c>
      <c r="AE5264">
        <v>36.540329682739447</v>
      </c>
    </row>
    <row r="5265" spans="1:31" x14ac:dyDescent="0.25">
      <c r="A5265">
        <v>1675580</v>
      </c>
      <c r="B5265">
        <v>1</v>
      </c>
      <c r="C5265" t="s">
        <v>80</v>
      </c>
      <c r="D5265" t="s">
        <v>101</v>
      </c>
      <c r="E5265" t="s">
        <v>151</v>
      </c>
      <c r="F5265" t="s">
        <v>15171</v>
      </c>
      <c r="G5265" t="s">
        <v>153</v>
      </c>
      <c r="H5265" t="s">
        <v>143</v>
      </c>
      <c r="I5265" t="s">
        <v>135</v>
      </c>
      <c r="J5265" t="s">
        <v>136</v>
      </c>
      <c r="K5265" t="s">
        <v>137</v>
      </c>
      <c r="L5265" t="s">
        <v>15172</v>
      </c>
      <c r="M5265" t="s">
        <v>15173</v>
      </c>
      <c r="N5265">
        <v>3.173333333</v>
      </c>
      <c r="O5265">
        <v>0</v>
      </c>
      <c r="P5265">
        <v>5</v>
      </c>
      <c r="Q5265">
        <v>0</v>
      </c>
      <c r="R5265">
        <v>3</v>
      </c>
      <c r="S5265">
        <v>0</v>
      </c>
      <c r="T5265">
        <v>4</v>
      </c>
      <c r="U5265">
        <v>0</v>
      </c>
      <c r="V5265">
        <v>0</v>
      </c>
      <c r="W5265">
        <v>0</v>
      </c>
      <c r="X5265">
        <v>5.7508906630434407</v>
      </c>
      <c r="Y5265">
        <v>0</v>
      </c>
      <c r="Z5265">
        <v>4.6560208567090706</v>
      </c>
      <c r="AA5265">
        <v>0</v>
      </c>
      <c r="AB5265">
        <v>128.1902636736996</v>
      </c>
      <c r="AC5265">
        <v>0</v>
      </c>
      <c r="AD5265">
        <v>0</v>
      </c>
      <c r="AE5265">
        <v>138.59717519345213</v>
      </c>
    </row>
    <row r="5266" spans="1:31" x14ac:dyDescent="0.25">
      <c r="A5266">
        <v>1676244</v>
      </c>
      <c r="B5266">
        <v>1</v>
      </c>
      <c r="C5266" t="s">
        <v>81</v>
      </c>
      <c r="D5266" t="s">
        <v>117</v>
      </c>
      <c r="E5266" t="s">
        <v>146</v>
      </c>
      <c r="F5266" t="s">
        <v>15174</v>
      </c>
      <c r="G5266" t="s">
        <v>596</v>
      </c>
      <c r="H5266" t="s">
        <v>134</v>
      </c>
      <c r="I5266" t="s">
        <v>135</v>
      </c>
      <c r="J5266" t="s">
        <v>136</v>
      </c>
      <c r="K5266" t="s">
        <v>137</v>
      </c>
      <c r="L5266" t="s">
        <v>15175</v>
      </c>
      <c r="M5266" t="s">
        <v>15176</v>
      </c>
      <c r="N5266">
        <v>2.3008333329999999</v>
      </c>
      <c r="O5266">
        <v>0</v>
      </c>
      <c r="P5266">
        <v>30</v>
      </c>
      <c r="Q5266">
        <v>0</v>
      </c>
      <c r="R5266">
        <v>2</v>
      </c>
      <c r="S5266">
        <v>0</v>
      </c>
      <c r="T5266">
        <v>4</v>
      </c>
      <c r="U5266">
        <v>0</v>
      </c>
      <c r="V5266">
        <v>0</v>
      </c>
      <c r="W5266">
        <v>0</v>
      </c>
      <c r="X5266">
        <v>5.9636105334221163</v>
      </c>
      <c r="Y5266">
        <v>0</v>
      </c>
      <c r="Z5266">
        <v>1.2998684308740511</v>
      </c>
      <c r="AA5266">
        <v>0</v>
      </c>
      <c r="AB5266">
        <v>9.4396083443191721</v>
      </c>
      <c r="AC5266">
        <v>0</v>
      </c>
      <c r="AD5266">
        <v>0</v>
      </c>
      <c r="AE5266">
        <v>16.703087308615338</v>
      </c>
    </row>
    <row r="5267" spans="1:31" x14ac:dyDescent="0.25">
      <c r="A5267">
        <v>1675723</v>
      </c>
      <c r="B5267">
        <v>1</v>
      </c>
      <c r="C5267" t="s">
        <v>81</v>
      </c>
      <c r="D5267" t="s">
        <v>127</v>
      </c>
      <c r="E5267" t="s">
        <v>151</v>
      </c>
      <c r="F5267" t="s">
        <v>15177</v>
      </c>
      <c r="G5267" t="s">
        <v>153</v>
      </c>
      <c r="H5267" t="s">
        <v>143</v>
      </c>
      <c r="I5267" t="s">
        <v>135</v>
      </c>
      <c r="J5267" t="s">
        <v>136</v>
      </c>
      <c r="K5267" t="s">
        <v>137</v>
      </c>
      <c r="L5267" t="s">
        <v>15178</v>
      </c>
      <c r="M5267" t="s">
        <v>15179</v>
      </c>
      <c r="N5267">
        <v>5.545833333</v>
      </c>
      <c r="O5267">
        <v>0</v>
      </c>
      <c r="P5267">
        <v>49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52.593563374856885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52.593563374856885</v>
      </c>
    </row>
    <row r="5268" spans="1:31" x14ac:dyDescent="0.25">
      <c r="A5268">
        <v>1675909</v>
      </c>
      <c r="B5268">
        <v>1</v>
      </c>
      <c r="C5268" t="s">
        <v>80</v>
      </c>
      <c r="D5268" t="s">
        <v>93</v>
      </c>
      <c r="E5268" t="s">
        <v>179</v>
      </c>
      <c r="F5268" t="s">
        <v>15180</v>
      </c>
      <c r="G5268" t="s">
        <v>723</v>
      </c>
      <c r="H5268" t="s">
        <v>134</v>
      </c>
      <c r="I5268" t="s">
        <v>135</v>
      </c>
      <c r="J5268" t="s">
        <v>5</v>
      </c>
      <c r="K5268" t="s">
        <v>137</v>
      </c>
      <c r="L5268" t="s">
        <v>15181</v>
      </c>
      <c r="M5268" t="s">
        <v>15182</v>
      </c>
      <c r="N5268">
        <v>0.27333333300000001</v>
      </c>
      <c r="O5268">
        <v>0</v>
      </c>
      <c r="P5268">
        <v>10642</v>
      </c>
      <c r="Q5268">
        <v>68</v>
      </c>
      <c r="R5268">
        <v>2525</v>
      </c>
      <c r="S5268">
        <v>82</v>
      </c>
      <c r="T5268">
        <v>1914</v>
      </c>
      <c r="U5268">
        <v>2</v>
      </c>
      <c r="V5268">
        <v>0</v>
      </c>
      <c r="W5268">
        <v>0</v>
      </c>
      <c r="X5268">
        <v>330.26288719432443</v>
      </c>
      <c r="Y5268">
        <v>7.0479301231130052</v>
      </c>
      <c r="Z5268">
        <v>121.28750318109995</v>
      </c>
      <c r="AA5268">
        <v>198.1211963484869</v>
      </c>
      <c r="AB5268">
        <v>418.4343647061753</v>
      </c>
      <c r="AC5268">
        <v>7.3952209481580002</v>
      </c>
      <c r="AD5268">
        <v>0</v>
      </c>
      <c r="AE5268">
        <v>1082.5491025013578</v>
      </c>
    </row>
    <row r="5269" spans="1:31" x14ac:dyDescent="0.25">
      <c r="A5269">
        <v>1675680</v>
      </c>
      <c r="B5269">
        <v>1</v>
      </c>
      <c r="C5269" t="s">
        <v>81</v>
      </c>
      <c r="D5269" t="s">
        <v>115</v>
      </c>
      <c r="E5269" t="s">
        <v>131</v>
      </c>
      <c r="F5269" t="s">
        <v>14648</v>
      </c>
      <c r="G5269" t="s">
        <v>271</v>
      </c>
      <c r="H5269" t="s">
        <v>181</v>
      </c>
      <c r="I5269" t="s">
        <v>135</v>
      </c>
      <c r="J5269" t="s">
        <v>136</v>
      </c>
      <c r="K5269" t="s">
        <v>167</v>
      </c>
      <c r="L5269" t="s">
        <v>15183</v>
      </c>
      <c r="M5269" t="s">
        <v>15184</v>
      </c>
      <c r="N5269">
        <v>8.3949888880000003</v>
      </c>
      <c r="O5269">
        <v>0</v>
      </c>
      <c r="P5269">
        <v>606</v>
      </c>
      <c r="Q5269">
        <v>1</v>
      </c>
      <c r="R5269">
        <v>8</v>
      </c>
      <c r="S5269">
        <v>2</v>
      </c>
      <c r="T5269">
        <v>56</v>
      </c>
      <c r="U5269">
        <v>1</v>
      </c>
      <c r="V5269">
        <v>0</v>
      </c>
      <c r="W5269">
        <v>0</v>
      </c>
      <c r="X5269">
        <v>330.90483999294588</v>
      </c>
      <c r="Y5269">
        <v>4.849553628812016</v>
      </c>
      <c r="Z5269">
        <v>2.0828893388812504</v>
      </c>
      <c r="AA5269">
        <v>58.00514703124653</v>
      </c>
      <c r="AB5269">
        <v>74.230070480964102</v>
      </c>
      <c r="AC5269">
        <v>199.60009842063988</v>
      </c>
      <c r="AD5269">
        <v>0</v>
      </c>
      <c r="AE5269">
        <v>669.67259889348975</v>
      </c>
    </row>
    <row r="5270" spans="1:31" x14ac:dyDescent="0.25">
      <c r="A5270">
        <v>1676201</v>
      </c>
      <c r="B5270">
        <v>1</v>
      </c>
      <c r="C5270" t="s">
        <v>80</v>
      </c>
      <c r="D5270" t="s">
        <v>97</v>
      </c>
      <c r="E5270" t="s">
        <v>151</v>
      </c>
      <c r="F5270" t="s">
        <v>14397</v>
      </c>
      <c r="G5270" t="s">
        <v>153</v>
      </c>
      <c r="H5270" t="s">
        <v>143</v>
      </c>
      <c r="I5270" t="s">
        <v>135</v>
      </c>
      <c r="J5270" t="s">
        <v>136</v>
      </c>
      <c r="K5270" t="s">
        <v>137</v>
      </c>
      <c r="L5270" t="s">
        <v>15185</v>
      </c>
      <c r="M5270" t="s">
        <v>15186</v>
      </c>
      <c r="N5270">
        <v>1.499166666</v>
      </c>
      <c r="O5270">
        <v>0</v>
      </c>
      <c r="P5270">
        <v>22</v>
      </c>
      <c r="Q5270">
        <v>0</v>
      </c>
      <c r="R5270">
        <v>2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13.029220912395044</v>
      </c>
      <c r="Y5270">
        <v>0</v>
      </c>
      <c r="Z5270">
        <v>0.24269544121709422</v>
      </c>
      <c r="AA5270">
        <v>0</v>
      </c>
      <c r="AB5270">
        <v>2.303909058256175</v>
      </c>
      <c r="AC5270">
        <v>0</v>
      </c>
      <c r="AD5270">
        <v>0</v>
      </c>
      <c r="AE5270">
        <v>15.575825411868312</v>
      </c>
    </row>
    <row r="5271" spans="1:31" x14ac:dyDescent="0.25">
      <c r="A5271">
        <v>1675809</v>
      </c>
      <c r="B5271">
        <v>1</v>
      </c>
      <c r="C5271" t="s">
        <v>81</v>
      </c>
      <c r="D5271" t="s">
        <v>117</v>
      </c>
      <c r="E5271" t="s">
        <v>159</v>
      </c>
      <c r="F5271" t="s">
        <v>15187</v>
      </c>
      <c r="G5271" t="s">
        <v>253</v>
      </c>
      <c r="H5271" t="s">
        <v>134</v>
      </c>
      <c r="I5271" t="s">
        <v>135</v>
      </c>
      <c r="J5271" t="s">
        <v>136</v>
      </c>
      <c r="K5271" t="s">
        <v>167</v>
      </c>
      <c r="L5271" t="s">
        <v>15188</v>
      </c>
      <c r="M5271" t="s">
        <v>15189</v>
      </c>
      <c r="N5271">
        <v>2.5127777770000002</v>
      </c>
      <c r="O5271">
        <v>0</v>
      </c>
      <c r="P5271">
        <v>814</v>
      </c>
      <c r="Q5271">
        <v>0</v>
      </c>
      <c r="R5271">
        <v>0</v>
      </c>
      <c r="S5271">
        <v>0</v>
      </c>
      <c r="T5271">
        <v>43</v>
      </c>
      <c r="U5271">
        <v>0</v>
      </c>
      <c r="V5271">
        <v>1</v>
      </c>
      <c r="W5271">
        <v>0</v>
      </c>
      <c r="X5271">
        <v>278.44125138415899</v>
      </c>
      <c r="Y5271">
        <v>0</v>
      </c>
      <c r="Z5271">
        <v>0</v>
      </c>
      <c r="AA5271">
        <v>0</v>
      </c>
      <c r="AB5271">
        <v>32.280446528414267</v>
      </c>
      <c r="AC5271">
        <v>0</v>
      </c>
      <c r="AD5271">
        <v>629.00911634980548</v>
      </c>
      <c r="AE5271">
        <v>939.73081426237877</v>
      </c>
    </row>
    <row r="5272" spans="1:31" x14ac:dyDescent="0.25">
      <c r="A5272">
        <v>1676058</v>
      </c>
      <c r="B5272">
        <v>1</v>
      </c>
      <c r="C5272" t="s">
        <v>80</v>
      </c>
      <c r="D5272" t="s">
        <v>104</v>
      </c>
      <c r="E5272" t="s">
        <v>140</v>
      </c>
      <c r="F5272" t="s">
        <v>15190</v>
      </c>
      <c r="G5272" t="s">
        <v>197</v>
      </c>
      <c r="H5272" t="s">
        <v>143</v>
      </c>
      <c r="I5272" t="s">
        <v>135</v>
      </c>
      <c r="J5272" t="s">
        <v>136</v>
      </c>
      <c r="K5272" t="s">
        <v>137</v>
      </c>
      <c r="L5272" t="s">
        <v>15191</v>
      </c>
      <c r="M5272" t="s">
        <v>15192</v>
      </c>
      <c r="N5272">
        <v>3.852777777</v>
      </c>
      <c r="O5272">
        <v>0</v>
      </c>
      <c r="P5272">
        <v>1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0.96932927569525007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0.96932927569525007</v>
      </c>
    </row>
    <row r="5273" spans="1:31" x14ac:dyDescent="0.25">
      <c r="A5273">
        <v>1675872</v>
      </c>
      <c r="B5273">
        <v>1</v>
      </c>
      <c r="C5273" t="s">
        <v>81</v>
      </c>
      <c r="D5273" t="s">
        <v>118</v>
      </c>
      <c r="E5273" t="s">
        <v>140</v>
      </c>
      <c r="F5273" t="s">
        <v>15193</v>
      </c>
      <c r="G5273" t="s">
        <v>197</v>
      </c>
      <c r="H5273" t="s">
        <v>143</v>
      </c>
      <c r="I5273" t="s">
        <v>135</v>
      </c>
      <c r="J5273" t="s">
        <v>136</v>
      </c>
      <c r="K5273" t="s">
        <v>137</v>
      </c>
      <c r="L5273" t="s">
        <v>15194</v>
      </c>
      <c r="M5273" t="s">
        <v>15195</v>
      </c>
      <c r="N5273">
        <v>4.4633333329999996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1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</row>
    <row r="5274" spans="1:31" x14ac:dyDescent="0.25">
      <c r="A5274">
        <v>1676264</v>
      </c>
      <c r="B5274">
        <v>1</v>
      </c>
      <c r="C5274" t="s">
        <v>81</v>
      </c>
      <c r="D5274" t="s">
        <v>112</v>
      </c>
      <c r="E5274" t="s">
        <v>151</v>
      </c>
      <c r="F5274" t="s">
        <v>15196</v>
      </c>
      <c r="G5274" t="s">
        <v>153</v>
      </c>
      <c r="H5274" t="s">
        <v>143</v>
      </c>
      <c r="I5274" t="s">
        <v>135</v>
      </c>
      <c r="J5274" t="s">
        <v>136</v>
      </c>
      <c r="K5274" t="s">
        <v>137</v>
      </c>
      <c r="L5274" t="s">
        <v>15197</v>
      </c>
      <c r="M5274" t="s">
        <v>15198</v>
      </c>
      <c r="N5274">
        <v>1.0974999999999999</v>
      </c>
      <c r="O5274">
        <v>0</v>
      </c>
      <c r="P5274">
        <v>5</v>
      </c>
      <c r="Q5274">
        <v>0</v>
      </c>
      <c r="R5274">
        <v>14</v>
      </c>
      <c r="S5274">
        <v>0</v>
      </c>
      <c r="T5274">
        <v>1</v>
      </c>
      <c r="U5274">
        <v>0</v>
      </c>
      <c r="V5274">
        <v>0</v>
      </c>
      <c r="W5274">
        <v>0</v>
      </c>
      <c r="X5274">
        <v>1.0918966165669735</v>
      </c>
      <c r="Y5274">
        <v>0</v>
      </c>
      <c r="Z5274">
        <v>2.1271654926825341</v>
      </c>
      <c r="AA5274">
        <v>0</v>
      </c>
      <c r="AB5274">
        <v>8.169570341686222E-2</v>
      </c>
      <c r="AC5274">
        <v>0</v>
      </c>
      <c r="AD5274">
        <v>0</v>
      </c>
      <c r="AE5274">
        <v>3.3007578126663697</v>
      </c>
    </row>
    <row r="5275" spans="1:31" x14ac:dyDescent="0.25">
      <c r="A5275">
        <v>1675517</v>
      </c>
      <c r="B5275">
        <v>1</v>
      </c>
      <c r="C5275" t="s">
        <v>81</v>
      </c>
      <c r="D5275" t="s">
        <v>118</v>
      </c>
      <c r="E5275" t="s">
        <v>159</v>
      </c>
      <c r="F5275" t="s">
        <v>15199</v>
      </c>
      <c r="G5275" t="s">
        <v>596</v>
      </c>
      <c r="H5275" t="s">
        <v>134</v>
      </c>
      <c r="I5275" t="s">
        <v>135</v>
      </c>
      <c r="J5275" t="s">
        <v>136</v>
      </c>
      <c r="K5275" t="s">
        <v>137</v>
      </c>
      <c r="L5275" t="s">
        <v>15200</v>
      </c>
      <c r="M5275" t="s">
        <v>15201</v>
      </c>
      <c r="N5275">
        <v>0.15805555499999999</v>
      </c>
      <c r="O5275">
        <v>0</v>
      </c>
      <c r="P5275">
        <v>86</v>
      </c>
      <c r="Q5275">
        <v>0</v>
      </c>
      <c r="R5275">
        <v>11</v>
      </c>
      <c r="S5275">
        <v>0</v>
      </c>
      <c r="T5275">
        <v>5</v>
      </c>
      <c r="U5275">
        <v>0</v>
      </c>
      <c r="V5275">
        <v>0</v>
      </c>
      <c r="W5275">
        <v>0</v>
      </c>
      <c r="X5275">
        <v>1.4887642384173767</v>
      </c>
      <c r="Y5275">
        <v>0</v>
      </c>
      <c r="Z5275">
        <v>0.10588661945946834</v>
      </c>
      <c r="AA5275">
        <v>0</v>
      </c>
      <c r="AB5275">
        <v>0.48024855762389557</v>
      </c>
      <c r="AC5275">
        <v>0</v>
      </c>
      <c r="AD5275">
        <v>0</v>
      </c>
      <c r="AE5275">
        <v>2.0748994155007408</v>
      </c>
    </row>
    <row r="5276" spans="1:31" x14ac:dyDescent="0.25">
      <c r="A5276">
        <v>1676015</v>
      </c>
      <c r="B5276">
        <v>1</v>
      </c>
      <c r="C5276" t="s">
        <v>81</v>
      </c>
      <c r="D5276" t="s">
        <v>122</v>
      </c>
      <c r="E5276" t="s">
        <v>159</v>
      </c>
      <c r="F5276" t="s">
        <v>15202</v>
      </c>
      <c r="G5276" t="s">
        <v>161</v>
      </c>
      <c r="H5276" t="s">
        <v>134</v>
      </c>
      <c r="I5276" t="s">
        <v>135</v>
      </c>
      <c r="J5276" t="s">
        <v>136</v>
      </c>
      <c r="K5276" t="s">
        <v>137</v>
      </c>
      <c r="L5276" t="s">
        <v>15203</v>
      </c>
      <c r="M5276" t="s">
        <v>15204</v>
      </c>
      <c r="N5276">
        <v>1.0705555550000001</v>
      </c>
      <c r="O5276">
        <v>0</v>
      </c>
      <c r="P5276">
        <v>169</v>
      </c>
      <c r="Q5276">
        <v>0</v>
      </c>
      <c r="R5276">
        <v>1</v>
      </c>
      <c r="S5276">
        <v>0</v>
      </c>
      <c r="T5276">
        <v>13</v>
      </c>
      <c r="U5276">
        <v>0</v>
      </c>
      <c r="V5276">
        <v>0</v>
      </c>
      <c r="W5276">
        <v>0</v>
      </c>
      <c r="X5276">
        <v>22.149847721646115</v>
      </c>
      <c r="Y5276">
        <v>0</v>
      </c>
      <c r="Z5276">
        <v>0.12863744212233752</v>
      </c>
      <c r="AA5276">
        <v>0</v>
      </c>
      <c r="AB5276">
        <v>29.529009927244289</v>
      </c>
      <c r="AC5276">
        <v>0</v>
      </c>
      <c r="AD5276">
        <v>0</v>
      </c>
      <c r="AE5276">
        <v>51.80749509101274</v>
      </c>
    </row>
    <row r="5277" spans="1:31" x14ac:dyDescent="0.25">
      <c r="A5277">
        <v>1675766</v>
      </c>
      <c r="B5277">
        <v>1</v>
      </c>
      <c r="C5277" t="s">
        <v>80</v>
      </c>
      <c r="D5277" t="s">
        <v>102</v>
      </c>
      <c r="E5277" t="s">
        <v>159</v>
      </c>
      <c r="F5277" t="s">
        <v>15205</v>
      </c>
      <c r="G5277" t="s">
        <v>596</v>
      </c>
      <c r="H5277" t="s">
        <v>134</v>
      </c>
      <c r="I5277" t="s">
        <v>135</v>
      </c>
      <c r="J5277" t="s">
        <v>136</v>
      </c>
      <c r="K5277" t="s">
        <v>137</v>
      </c>
      <c r="L5277" t="s">
        <v>15206</v>
      </c>
      <c r="M5277" t="s">
        <v>15207</v>
      </c>
      <c r="N5277">
        <v>1.295555555</v>
      </c>
      <c r="O5277">
        <v>1</v>
      </c>
      <c r="P5277">
        <v>683</v>
      </c>
      <c r="Q5277">
        <v>1</v>
      </c>
      <c r="R5277">
        <v>7</v>
      </c>
      <c r="S5277">
        <v>2</v>
      </c>
      <c r="T5277">
        <v>42</v>
      </c>
      <c r="U5277">
        <v>0</v>
      </c>
      <c r="V5277">
        <v>0</v>
      </c>
      <c r="W5277">
        <v>0.38814393004366843</v>
      </c>
      <c r="X5277">
        <v>90.254874798137479</v>
      </c>
      <c r="Y5277">
        <v>0.78040924128578892</v>
      </c>
      <c r="Z5277">
        <v>0.81876407439842891</v>
      </c>
      <c r="AA5277">
        <v>13.11135647037678</v>
      </c>
      <c r="AB5277">
        <v>34.981425047770834</v>
      </c>
      <c r="AC5277">
        <v>0</v>
      </c>
      <c r="AD5277">
        <v>0</v>
      </c>
      <c r="AE5277">
        <v>140.33497356201298</v>
      </c>
    </row>
    <row r="5278" spans="1:31" x14ac:dyDescent="0.25">
      <c r="A5278">
        <v>1675617</v>
      </c>
      <c r="B5278">
        <v>1</v>
      </c>
      <c r="C5278" t="s">
        <v>81</v>
      </c>
      <c r="D5278" t="s">
        <v>128</v>
      </c>
      <c r="E5278" t="s">
        <v>151</v>
      </c>
      <c r="F5278" t="s">
        <v>15208</v>
      </c>
      <c r="G5278" t="s">
        <v>153</v>
      </c>
      <c r="H5278" t="s">
        <v>143</v>
      </c>
      <c r="I5278" t="s">
        <v>135</v>
      </c>
      <c r="J5278" t="s">
        <v>136</v>
      </c>
      <c r="K5278" t="s">
        <v>137</v>
      </c>
      <c r="L5278" t="s">
        <v>15209</v>
      </c>
      <c r="M5278" t="s">
        <v>15210</v>
      </c>
      <c r="N5278">
        <v>1.6655555550000001</v>
      </c>
      <c r="O5278">
        <v>0</v>
      </c>
      <c r="P5278">
        <v>77</v>
      </c>
      <c r="Q5278">
        <v>0</v>
      </c>
      <c r="R5278">
        <v>0</v>
      </c>
      <c r="S5278">
        <v>0</v>
      </c>
      <c r="T5278">
        <v>2</v>
      </c>
      <c r="U5278">
        <v>0</v>
      </c>
      <c r="V5278">
        <v>0</v>
      </c>
      <c r="W5278">
        <v>0</v>
      </c>
      <c r="X5278">
        <v>26.699003723135711</v>
      </c>
      <c r="Y5278">
        <v>0</v>
      </c>
      <c r="Z5278">
        <v>0</v>
      </c>
      <c r="AA5278">
        <v>0</v>
      </c>
      <c r="AB5278">
        <v>14.075203714023299</v>
      </c>
      <c r="AC5278">
        <v>0</v>
      </c>
      <c r="AD5278">
        <v>0</v>
      </c>
      <c r="AE5278">
        <v>40.774207437159006</v>
      </c>
    </row>
    <row r="5279" spans="1:31" x14ac:dyDescent="0.25">
      <c r="A5279">
        <v>1675623</v>
      </c>
      <c r="B5279">
        <v>1</v>
      </c>
      <c r="C5279" t="s">
        <v>81</v>
      </c>
      <c r="D5279" t="s">
        <v>118</v>
      </c>
      <c r="E5279" t="s">
        <v>131</v>
      </c>
      <c r="F5279" t="s">
        <v>15211</v>
      </c>
      <c r="G5279" t="s">
        <v>161</v>
      </c>
      <c r="H5279" t="s">
        <v>134</v>
      </c>
      <c r="I5279" t="s">
        <v>135</v>
      </c>
      <c r="J5279" t="s">
        <v>136</v>
      </c>
      <c r="K5279" t="s">
        <v>137</v>
      </c>
      <c r="L5279" t="s">
        <v>15212</v>
      </c>
      <c r="M5279" t="s">
        <v>15213</v>
      </c>
      <c r="N5279">
        <v>2.2858333329999998</v>
      </c>
      <c r="O5279">
        <v>9</v>
      </c>
      <c r="P5279">
        <v>278</v>
      </c>
      <c r="Q5279">
        <v>74</v>
      </c>
      <c r="R5279">
        <v>13</v>
      </c>
      <c r="S5279">
        <v>22</v>
      </c>
      <c r="T5279">
        <v>10</v>
      </c>
      <c r="U5279">
        <v>6</v>
      </c>
      <c r="V5279">
        <v>0</v>
      </c>
      <c r="W5279">
        <v>5.5117628855658003</v>
      </c>
      <c r="X5279">
        <v>139.76819748349632</v>
      </c>
      <c r="Y5279">
        <v>225.42010904571694</v>
      </c>
      <c r="Z5279">
        <v>8.9976839159990316</v>
      </c>
      <c r="AA5279">
        <v>368.3121256285803</v>
      </c>
      <c r="AB5279">
        <v>28.928739112566461</v>
      </c>
      <c r="AC5279">
        <v>1208.8408526730354</v>
      </c>
      <c r="AD5279">
        <v>0</v>
      </c>
      <c r="AE5279">
        <v>1985.7794707449602</v>
      </c>
    </row>
    <row r="5280" spans="1:31" x14ac:dyDescent="0.25">
      <c r="A5280">
        <v>1676164</v>
      </c>
      <c r="B5280">
        <v>1</v>
      </c>
      <c r="C5280" t="s">
        <v>81</v>
      </c>
      <c r="D5280" t="s">
        <v>120</v>
      </c>
      <c r="E5280" t="s">
        <v>146</v>
      </c>
      <c r="F5280" t="s">
        <v>15214</v>
      </c>
      <c r="G5280" t="s">
        <v>5315</v>
      </c>
      <c r="H5280" t="s">
        <v>143</v>
      </c>
      <c r="I5280" t="s">
        <v>135</v>
      </c>
      <c r="J5280" t="s">
        <v>136</v>
      </c>
      <c r="K5280" t="s">
        <v>137</v>
      </c>
      <c r="L5280" t="s">
        <v>14977</v>
      </c>
      <c r="M5280" t="s">
        <v>15215</v>
      </c>
      <c r="N5280">
        <v>1.2638888880000001</v>
      </c>
      <c r="O5280">
        <v>0</v>
      </c>
      <c r="P5280">
        <v>132</v>
      </c>
      <c r="Q5280">
        <v>0</v>
      </c>
      <c r="R5280">
        <v>3</v>
      </c>
      <c r="S5280">
        <v>0</v>
      </c>
      <c r="T5280">
        <v>14</v>
      </c>
      <c r="U5280">
        <v>0</v>
      </c>
      <c r="V5280">
        <v>0</v>
      </c>
      <c r="W5280">
        <v>0</v>
      </c>
      <c r="X5280">
        <v>34.536311498153069</v>
      </c>
      <c r="Y5280">
        <v>0</v>
      </c>
      <c r="Z5280">
        <v>0.33327355015589721</v>
      </c>
      <c r="AA5280">
        <v>0</v>
      </c>
      <c r="AB5280">
        <v>4.585873160585165</v>
      </c>
      <c r="AC5280">
        <v>0</v>
      </c>
      <c r="AD5280">
        <v>0</v>
      </c>
      <c r="AE5280">
        <v>39.455458208894129</v>
      </c>
    </row>
    <row r="5281" spans="1:31" x14ac:dyDescent="0.25">
      <c r="A5281">
        <v>1676307</v>
      </c>
      <c r="B5281">
        <v>1</v>
      </c>
      <c r="C5281" t="s">
        <v>80</v>
      </c>
      <c r="D5281" t="s">
        <v>104</v>
      </c>
      <c r="E5281" t="s">
        <v>140</v>
      </c>
      <c r="F5281" t="s">
        <v>15216</v>
      </c>
      <c r="G5281" t="s">
        <v>209</v>
      </c>
      <c r="H5281" t="s">
        <v>143</v>
      </c>
      <c r="I5281" t="s">
        <v>135</v>
      </c>
      <c r="J5281" t="s">
        <v>136</v>
      </c>
      <c r="K5281" t="s">
        <v>137</v>
      </c>
      <c r="L5281" t="s">
        <v>15217</v>
      </c>
      <c r="M5281" t="s">
        <v>15218</v>
      </c>
      <c r="N5281">
        <v>1.5933333329999999</v>
      </c>
      <c r="O5281">
        <v>0</v>
      </c>
      <c r="P5281">
        <v>6</v>
      </c>
      <c r="Q5281">
        <v>0</v>
      </c>
      <c r="R5281">
        <v>0</v>
      </c>
      <c r="S5281">
        <v>0</v>
      </c>
      <c r="T5281">
        <v>1</v>
      </c>
      <c r="U5281">
        <v>0</v>
      </c>
      <c r="V5281">
        <v>0</v>
      </c>
      <c r="W5281">
        <v>0</v>
      </c>
      <c r="X5281">
        <v>2.6689499693501997</v>
      </c>
      <c r="Y5281">
        <v>0</v>
      </c>
      <c r="Z5281">
        <v>0</v>
      </c>
      <c r="AA5281">
        <v>0</v>
      </c>
      <c r="AB5281">
        <v>1.8621547066594801</v>
      </c>
      <c r="AC5281">
        <v>0</v>
      </c>
      <c r="AD5281">
        <v>0</v>
      </c>
      <c r="AE5281">
        <v>4.5311046760096794</v>
      </c>
    </row>
    <row r="5282" spans="1:31" x14ac:dyDescent="0.25">
      <c r="A5282">
        <v>1675866</v>
      </c>
      <c r="B5282">
        <v>1</v>
      </c>
      <c r="C5282" t="s">
        <v>80</v>
      </c>
      <c r="D5282" t="s">
        <v>96</v>
      </c>
      <c r="E5282" t="s">
        <v>140</v>
      </c>
      <c r="F5282" t="s">
        <v>15219</v>
      </c>
      <c r="G5282" t="s">
        <v>197</v>
      </c>
      <c r="H5282" t="s">
        <v>143</v>
      </c>
      <c r="I5282" t="s">
        <v>135</v>
      </c>
      <c r="J5282" t="s">
        <v>136</v>
      </c>
      <c r="K5282" t="s">
        <v>137</v>
      </c>
      <c r="L5282" t="s">
        <v>15220</v>
      </c>
      <c r="M5282" t="s">
        <v>15221</v>
      </c>
      <c r="N5282">
        <v>8.7605555549999998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5.2654410035223892E-2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5.2654410035223892E-2</v>
      </c>
    </row>
    <row r="5283" spans="1:31" x14ac:dyDescent="0.25">
      <c r="A5283">
        <v>1676018</v>
      </c>
      <c r="B5283">
        <v>1</v>
      </c>
      <c r="C5283" t="s">
        <v>81</v>
      </c>
      <c r="D5283" t="s">
        <v>118</v>
      </c>
      <c r="E5283" t="s">
        <v>151</v>
      </c>
      <c r="F5283" t="s">
        <v>15222</v>
      </c>
      <c r="G5283" t="s">
        <v>153</v>
      </c>
      <c r="H5283" t="s">
        <v>143</v>
      </c>
      <c r="I5283" t="s">
        <v>135</v>
      </c>
      <c r="J5283" t="s">
        <v>136</v>
      </c>
      <c r="K5283" t="s">
        <v>137</v>
      </c>
      <c r="L5283" t="s">
        <v>15223</v>
      </c>
      <c r="M5283" t="s">
        <v>15224</v>
      </c>
      <c r="N5283">
        <v>2.1977777770000002</v>
      </c>
      <c r="O5283">
        <v>0</v>
      </c>
      <c r="P5283">
        <v>8</v>
      </c>
      <c r="Q5283">
        <v>0</v>
      </c>
      <c r="R5283">
        <v>4</v>
      </c>
      <c r="S5283">
        <v>0</v>
      </c>
      <c r="T5283">
        <v>4</v>
      </c>
      <c r="U5283">
        <v>0</v>
      </c>
      <c r="V5283">
        <v>0</v>
      </c>
      <c r="W5283">
        <v>0</v>
      </c>
      <c r="X5283">
        <v>2.6989460232971738</v>
      </c>
      <c r="Y5283">
        <v>0</v>
      </c>
      <c r="Z5283">
        <v>0.70102498420343995</v>
      </c>
      <c r="AA5283">
        <v>0</v>
      </c>
      <c r="AB5283">
        <v>4.1483172726686952</v>
      </c>
      <c r="AC5283">
        <v>0</v>
      </c>
      <c r="AD5283">
        <v>0</v>
      </c>
      <c r="AE5283">
        <v>7.5482882801693094</v>
      </c>
    </row>
    <row r="5284" spans="1:31" x14ac:dyDescent="0.25">
      <c r="A5284">
        <v>1676304</v>
      </c>
      <c r="B5284">
        <v>1</v>
      </c>
      <c r="C5284" t="s">
        <v>81</v>
      </c>
      <c r="D5284" t="s">
        <v>120</v>
      </c>
      <c r="E5284" t="s">
        <v>140</v>
      </c>
      <c r="F5284" t="s">
        <v>15225</v>
      </c>
      <c r="G5284" t="s">
        <v>197</v>
      </c>
      <c r="H5284" t="s">
        <v>143</v>
      </c>
      <c r="I5284" t="s">
        <v>135</v>
      </c>
      <c r="J5284" t="s">
        <v>136</v>
      </c>
      <c r="K5284" t="s">
        <v>137</v>
      </c>
      <c r="L5284" t="s">
        <v>15226</v>
      </c>
      <c r="M5284" t="s">
        <v>15227</v>
      </c>
      <c r="N5284">
        <v>3.0702777769999998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0.38415222790914216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0.38415222790914216</v>
      </c>
    </row>
    <row r="5285" spans="1:31" x14ac:dyDescent="0.25">
      <c r="A5285">
        <v>1675663</v>
      </c>
      <c r="B5285">
        <v>1</v>
      </c>
      <c r="C5285" t="s">
        <v>81</v>
      </c>
      <c r="D5285" t="s">
        <v>123</v>
      </c>
      <c r="E5285" t="s">
        <v>131</v>
      </c>
      <c r="F5285" t="s">
        <v>15228</v>
      </c>
      <c r="G5285" t="s">
        <v>281</v>
      </c>
      <c r="H5285" t="s">
        <v>134</v>
      </c>
      <c r="I5285" t="s">
        <v>135</v>
      </c>
      <c r="J5285" t="s">
        <v>136</v>
      </c>
      <c r="K5285" t="s">
        <v>167</v>
      </c>
      <c r="L5285" t="s">
        <v>15229</v>
      </c>
      <c r="M5285" t="s">
        <v>15230</v>
      </c>
      <c r="N5285">
        <v>8.7758333329999996</v>
      </c>
      <c r="O5285">
        <v>0</v>
      </c>
      <c r="P5285">
        <v>4147</v>
      </c>
      <c r="Q5285">
        <v>0</v>
      </c>
      <c r="R5285">
        <v>82</v>
      </c>
      <c r="S5285">
        <v>3</v>
      </c>
      <c r="T5285">
        <v>240</v>
      </c>
      <c r="U5285">
        <v>0</v>
      </c>
      <c r="V5285">
        <v>1</v>
      </c>
      <c r="W5285">
        <v>0</v>
      </c>
      <c r="X5285">
        <v>7141.4888921974843</v>
      </c>
      <c r="Y5285">
        <v>0</v>
      </c>
      <c r="Z5285">
        <v>154.16632303840018</v>
      </c>
      <c r="AA5285">
        <v>30.599701505212781</v>
      </c>
      <c r="AB5285">
        <v>1884.2654564546933</v>
      </c>
      <c r="AC5285">
        <v>0</v>
      </c>
      <c r="AD5285">
        <v>32.336618690365185</v>
      </c>
      <c r="AE5285">
        <v>9242.8569918861558</v>
      </c>
    </row>
    <row r="5286" spans="1:31" x14ac:dyDescent="0.25">
      <c r="A5286">
        <v>1675995</v>
      </c>
      <c r="B5286">
        <v>1</v>
      </c>
      <c r="C5286" t="s">
        <v>80</v>
      </c>
      <c r="D5286" t="s">
        <v>101</v>
      </c>
      <c r="E5286" t="s">
        <v>140</v>
      </c>
      <c r="F5286" t="s">
        <v>15231</v>
      </c>
      <c r="G5286" t="s">
        <v>197</v>
      </c>
      <c r="H5286" t="s">
        <v>143</v>
      </c>
      <c r="I5286" t="s">
        <v>135</v>
      </c>
      <c r="J5286" t="s">
        <v>136</v>
      </c>
      <c r="K5286" t="s">
        <v>137</v>
      </c>
      <c r="L5286" t="s">
        <v>15232</v>
      </c>
      <c r="M5286" t="s">
        <v>15233</v>
      </c>
      <c r="N5286">
        <v>2.770277777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1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7.1162054541797994</v>
      </c>
      <c r="AC5286">
        <v>0</v>
      </c>
      <c r="AD5286">
        <v>0</v>
      </c>
      <c r="AE5286">
        <v>7.1162054541797994</v>
      </c>
    </row>
    <row r="5287" spans="1:31" x14ac:dyDescent="0.25">
      <c r="A5287">
        <v>1676327</v>
      </c>
      <c r="B5287">
        <v>1</v>
      </c>
      <c r="C5287" t="s">
        <v>80</v>
      </c>
      <c r="D5287" t="s">
        <v>97</v>
      </c>
      <c r="E5287" t="s">
        <v>140</v>
      </c>
      <c r="F5287" t="s">
        <v>15234</v>
      </c>
      <c r="G5287" t="s">
        <v>209</v>
      </c>
      <c r="H5287" t="s">
        <v>143</v>
      </c>
      <c r="I5287" t="s">
        <v>135</v>
      </c>
      <c r="J5287" t="s">
        <v>136</v>
      </c>
      <c r="K5287" t="s">
        <v>137</v>
      </c>
      <c r="L5287" t="s">
        <v>15235</v>
      </c>
      <c r="M5287" t="s">
        <v>15236</v>
      </c>
      <c r="N5287">
        <v>1.7938888879999999</v>
      </c>
      <c r="O5287">
        <v>0</v>
      </c>
      <c r="P5287">
        <v>6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5.2430142105845192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5.2430142105845192</v>
      </c>
    </row>
    <row r="5288" spans="1:31" x14ac:dyDescent="0.25">
      <c r="A5288">
        <v>1675849</v>
      </c>
      <c r="B5288">
        <v>1</v>
      </c>
      <c r="C5288" t="s">
        <v>80</v>
      </c>
      <c r="D5288" t="s">
        <v>88</v>
      </c>
      <c r="E5288" t="s">
        <v>151</v>
      </c>
      <c r="F5288" t="s">
        <v>15237</v>
      </c>
      <c r="G5288" t="s">
        <v>222</v>
      </c>
      <c r="H5288" t="s">
        <v>143</v>
      </c>
      <c r="I5288" t="s">
        <v>135</v>
      </c>
      <c r="J5288" t="s">
        <v>136</v>
      </c>
      <c r="K5288" t="s">
        <v>137</v>
      </c>
      <c r="L5288" t="s">
        <v>15238</v>
      </c>
      <c r="M5288" t="s">
        <v>15239</v>
      </c>
      <c r="N5288">
        <v>3.3333333330000001</v>
      </c>
      <c r="O5288">
        <v>0</v>
      </c>
      <c r="P5288">
        <v>144</v>
      </c>
      <c r="Q5288">
        <v>0</v>
      </c>
      <c r="R5288">
        <v>0</v>
      </c>
      <c r="S5288">
        <v>0</v>
      </c>
      <c r="T5288">
        <v>7</v>
      </c>
      <c r="U5288">
        <v>0</v>
      </c>
      <c r="V5288">
        <v>0</v>
      </c>
      <c r="W5288">
        <v>0</v>
      </c>
      <c r="X5288">
        <v>102.93956895225644</v>
      </c>
      <c r="Y5288">
        <v>0</v>
      </c>
      <c r="Z5288">
        <v>0</v>
      </c>
      <c r="AA5288">
        <v>0</v>
      </c>
      <c r="AB5288">
        <v>6.1442565733728012</v>
      </c>
      <c r="AC5288">
        <v>0</v>
      </c>
      <c r="AD5288">
        <v>0</v>
      </c>
      <c r="AE5288">
        <v>109.08382552562924</v>
      </c>
    </row>
    <row r="5289" spans="1:31" x14ac:dyDescent="0.25">
      <c r="A5289">
        <v>1675826</v>
      </c>
      <c r="B5289">
        <v>1</v>
      </c>
      <c r="C5289" t="s">
        <v>80</v>
      </c>
      <c r="D5289" t="s">
        <v>99</v>
      </c>
      <c r="E5289" t="s">
        <v>164</v>
      </c>
      <c r="F5289" t="s">
        <v>15240</v>
      </c>
      <c r="G5289" t="s">
        <v>253</v>
      </c>
      <c r="H5289" t="s">
        <v>134</v>
      </c>
      <c r="I5289" t="s">
        <v>135</v>
      </c>
      <c r="J5289" t="s">
        <v>136</v>
      </c>
      <c r="K5289" t="s">
        <v>167</v>
      </c>
      <c r="L5289" t="s">
        <v>15241</v>
      </c>
      <c r="M5289" t="s">
        <v>15242</v>
      </c>
      <c r="N5289">
        <v>6.0669444439999998</v>
      </c>
      <c r="O5289">
        <v>11</v>
      </c>
      <c r="P5289">
        <v>7239</v>
      </c>
      <c r="Q5289">
        <v>1</v>
      </c>
      <c r="R5289">
        <v>121</v>
      </c>
      <c r="S5289">
        <v>28</v>
      </c>
      <c r="T5289">
        <v>734</v>
      </c>
      <c r="U5289">
        <v>3</v>
      </c>
      <c r="V5289">
        <v>6</v>
      </c>
      <c r="W5289">
        <v>200.42149505571768</v>
      </c>
      <c r="X5289">
        <v>8116.2529122335091</v>
      </c>
      <c r="Y5289">
        <v>1.4760536846800001</v>
      </c>
      <c r="Z5289">
        <v>165.77333181634026</v>
      </c>
      <c r="AA5289">
        <v>1402.0889574798182</v>
      </c>
      <c r="AB5289">
        <v>4707.6716803995023</v>
      </c>
      <c r="AC5289">
        <v>263.31236431824124</v>
      </c>
      <c r="AD5289">
        <v>32.90856891842008</v>
      </c>
      <c r="AE5289">
        <v>14889.905363906229</v>
      </c>
    </row>
    <row r="5290" spans="1:31" x14ac:dyDescent="0.25">
      <c r="A5290">
        <v>1675949</v>
      </c>
      <c r="B5290">
        <v>1</v>
      </c>
      <c r="C5290" t="s">
        <v>80</v>
      </c>
      <c r="D5290" t="s">
        <v>94</v>
      </c>
      <c r="E5290" t="s">
        <v>140</v>
      </c>
      <c r="F5290" t="s">
        <v>15243</v>
      </c>
      <c r="G5290" t="s">
        <v>197</v>
      </c>
      <c r="H5290" t="s">
        <v>143</v>
      </c>
      <c r="I5290" t="s">
        <v>135</v>
      </c>
      <c r="J5290" t="s">
        <v>136</v>
      </c>
      <c r="K5290" t="s">
        <v>137</v>
      </c>
      <c r="L5290" t="s">
        <v>15244</v>
      </c>
      <c r="M5290" t="s">
        <v>15245</v>
      </c>
      <c r="N5290">
        <v>2.6697222219999999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0.30013706646661004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0.30013706646661004</v>
      </c>
    </row>
    <row r="5291" spans="1:31" x14ac:dyDescent="0.25">
      <c r="A5291">
        <v>1676095</v>
      </c>
      <c r="B5291">
        <v>1</v>
      </c>
      <c r="C5291" t="s">
        <v>80</v>
      </c>
      <c r="D5291" t="s">
        <v>109</v>
      </c>
      <c r="E5291" t="s">
        <v>151</v>
      </c>
      <c r="F5291" t="s">
        <v>11582</v>
      </c>
      <c r="G5291" t="s">
        <v>153</v>
      </c>
      <c r="H5291" t="s">
        <v>143</v>
      </c>
      <c r="I5291" t="s">
        <v>135</v>
      </c>
      <c r="J5291" t="s">
        <v>136</v>
      </c>
      <c r="K5291" t="s">
        <v>137</v>
      </c>
      <c r="L5291" t="s">
        <v>15246</v>
      </c>
      <c r="M5291" t="s">
        <v>15247</v>
      </c>
      <c r="N5291">
        <v>1.2480555550000001</v>
      </c>
      <c r="O5291">
        <v>0</v>
      </c>
      <c r="P5291">
        <v>7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0.8644606079381999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0.8644606079381999</v>
      </c>
    </row>
    <row r="5292" spans="1:31" x14ac:dyDescent="0.25">
      <c r="A5292">
        <v>1675703</v>
      </c>
      <c r="B5292">
        <v>1</v>
      </c>
      <c r="C5292" t="s">
        <v>80</v>
      </c>
      <c r="D5292" t="s">
        <v>109</v>
      </c>
      <c r="E5292" t="s">
        <v>151</v>
      </c>
      <c r="F5292" t="s">
        <v>2107</v>
      </c>
      <c r="G5292" t="s">
        <v>153</v>
      </c>
      <c r="H5292" t="s">
        <v>143</v>
      </c>
      <c r="I5292" t="s">
        <v>135</v>
      </c>
      <c r="J5292" t="s">
        <v>136</v>
      </c>
      <c r="K5292" t="s">
        <v>137</v>
      </c>
      <c r="L5292" t="s">
        <v>15248</v>
      </c>
      <c r="M5292" t="s">
        <v>15249</v>
      </c>
      <c r="N5292">
        <v>5.4336111110000003</v>
      </c>
      <c r="O5292">
        <v>0</v>
      </c>
      <c r="P5292">
        <v>19</v>
      </c>
      <c r="Q5292">
        <v>0</v>
      </c>
      <c r="R5292">
        <v>0</v>
      </c>
      <c r="S5292">
        <v>0</v>
      </c>
      <c r="T5292">
        <v>1</v>
      </c>
      <c r="U5292">
        <v>0</v>
      </c>
      <c r="V5292">
        <v>0</v>
      </c>
      <c r="W5292">
        <v>0</v>
      </c>
      <c r="X5292">
        <v>6.5755227541373049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6.5755227541373049</v>
      </c>
    </row>
    <row r="5293" spans="1:31" x14ac:dyDescent="0.25">
      <c r="A5293">
        <v>1676227</v>
      </c>
      <c r="B5293">
        <v>1</v>
      </c>
      <c r="C5293" t="s">
        <v>80</v>
      </c>
      <c r="D5293" t="s">
        <v>97</v>
      </c>
      <c r="E5293" t="s">
        <v>140</v>
      </c>
      <c r="F5293" t="s">
        <v>15250</v>
      </c>
      <c r="G5293" t="s">
        <v>389</v>
      </c>
      <c r="H5293" t="s">
        <v>143</v>
      </c>
      <c r="I5293" t="s">
        <v>135</v>
      </c>
      <c r="J5293" t="s">
        <v>136</v>
      </c>
      <c r="K5293" t="s">
        <v>137</v>
      </c>
      <c r="L5293" t="s">
        <v>15251</v>
      </c>
      <c r="M5293" t="s">
        <v>15252</v>
      </c>
      <c r="N5293">
        <v>1.554444444</v>
      </c>
      <c r="O5293">
        <v>0</v>
      </c>
      <c r="P5293">
        <v>2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8.499125139924999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8.499125139924999</v>
      </c>
    </row>
    <row r="5294" spans="1:31" x14ac:dyDescent="0.25">
      <c r="A5294">
        <v>1675786</v>
      </c>
      <c r="B5294">
        <v>1</v>
      </c>
      <c r="C5294" t="s">
        <v>81</v>
      </c>
      <c r="D5294" t="s">
        <v>113</v>
      </c>
      <c r="E5294" t="s">
        <v>146</v>
      </c>
      <c r="F5294" t="s">
        <v>15253</v>
      </c>
      <c r="G5294" t="s">
        <v>148</v>
      </c>
      <c r="H5294" t="s">
        <v>143</v>
      </c>
      <c r="I5294" t="s">
        <v>135</v>
      </c>
      <c r="J5294" t="s">
        <v>136</v>
      </c>
      <c r="K5294" t="s">
        <v>137</v>
      </c>
      <c r="L5294" t="s">
        <v>15254</v>
      </c>
      <c r="M5294" t="s">
        <v>15255</v>
      </c>
      <c r="N5294">
        <v>4.2350000000000003</v>
      </c>
      <c r="O5294">
        <v>0</v>
      </c>
      <c r="P5294">
        <v>45</v>
      </c>
      <c r="Q5294">
        <v>0</v>
      </c>
      <c r="R5294">
        <v>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12.524401256116347</v>
      </c>
      <c r="Y5294">
        <v>0</v>
      </c>
      <c r="Z5294">
        <v>2.2127823589787088</v>
      </c>
      <c r="AA5294">
        <v>0</v>
      </c>
      <c r="AB5294">
        <v>0</v>
      </c>
      <c r="AC5294">
        <v>0</v>
      </c>
      <c r="AD5294">
        <v>0</v>
      </c>
      <c r="AE5294">
        <v>14.737183615095056</v>
      </c>
    </row>
    <row r="5295" spans="1:31" x14ac:dyDescent="0.25">
      <c r="A5295">
        <v>1675600</v>
      </c>
      <c r="B5295">
        <v>1</v>
      </c>
      <c r="C5295" t="s">
        <v>80</v>
      </c>
      <c r="D5295" t="s">
        <v>107</v>
      </c>
      <c r="E5295" t="s">
        <v>131</v>
      </c>
      <c r="F5295" t="s">
        <v>11727</v>
      </c>
      <c r="G5295" t="s">
        <v>161</v>
      </c>
      <c r="H5295" t="s">
        <v>134</v>
      </c>
      <c r="I5295" t="s">
        <v>135</v>
      </c>
      <c r="J5295" t="s">
        <v>136</v>
      </c>
      <c r="K5295" t="s">
        <v>137</v>
      </c>
      <c r="L5295" t="s">
        <v>15256</v>
      </c>
      <c r="M5295" t="s">
        <v>15257</v>
      </c>
      <c r="N5295">
        <v>0.79361111100000004</v>
      </c>
      <c r="O5295">
        <v>8</v>
      </c>
      <c r="P5295">
        <v>1721</v>
      </c>
      <c r="Q5295">
        <v>0</v>
      </c>
      <c r="R5295">
        <v>0</v>
      </c>
      <c r="S5295">
        <v>15</v>
      </c>
      <c r="T5295">
        <v>128</v>
      </c>
      <c r="U5295">
        <v>0</v>
      </c>
      <c r="V5295">
        <v>1</v>
      </c>
      <c r="W5295">
        <v>18.064069100675809</v>
      </c>
      <c r="X5295">
        <v>128.24453992071702</v>
      </c>
      <c r="Y5295">
        <v>0</v>
      </c>
      <c r="Z5295">
        <v>0</v>
      </c>
      <c r="AA5295">
        <v>19.199192231232278</v>
      </c>
      <c r="AB5295">
        <v>154.02042104070927</v>
      </c>
      <c r="AC5295">
        <v>0</v>
      </c>
      <c r="AD5295">
        <v>0.10991080608325889</v>
      </c>
      <c r="AE5295">
        <v>319.63813309941759</v>
      </c>
    </row>
    <row r="5296" spans="1:31" x14ac:dyDescent="0.25">
      <c r="A5296">
        <v>1676181</v>
      </c>
      <c r="B5296">
        <v>1</v>
      </c>
      <c r="C5296" t="s">
        <v>80</v>
      </c>
      <c r="D5296" t="s">
        <v>96</v>
      </c>
      <c r="E5296" t="s">
        <v>151</v>
      </c>
      <c r="F5296" t="s">
        <v>15258</v>
      </c>
      <c r="G5296" t="s">
        <v>222</v>
      </c>
      <c r="H5296" t="s">
        <v>143</v>
      </c>
      <c r="I5296" t="s">
        <v>135</v>
      </c>
      <c r="J5296" t="s">
        <v>136</v>
      </c>
      <c r="K5296" t="s">
        <v>137</v>
      </c>
      <c r="L5296" t="s">
        <v>15259</v>
      </c>
      <c r="M5296" t="s">
        <v>15260</v>
      </c>
      <c r="N5296">
        <v>2.719166666</v>
      </c>
      <c r="O5296">
        <v>0</v>
      </c>
      <c r="P5296">
        <v>48</v>
      </c>
      <c r="Q5296">
        <v>0</v>
      </c>
      <c r="R5296">
        <v>0</v>
      </c>
      <c r="S5296">
        <v>0</v>
      </c>
      <c r="T5296">
        <v>2</v>
      </c>
      <c r="U5296">
        <v>0</v>
      </c>
      <c r="V5296">
        <v>0</v>
      </c>
      <c r="W5296">
        <v>0</v>
      </c>
      <c r="X5296">
        <v>59.504521227946043</v>
      </c>
      <c r="Y5296">
        <v>0</v>
      </c>
      <c r="Z5296">
        <v>0</v>
      </c>
      <c r="AA5296">
        <v>0</v>
      </c>
      <c r="AB5296">
        <v>4.4102868101213488</v>
      </c>
      <c r="AC5296">
        <v>0</v>
      </c>
      <c r="AD5296">
        <v>0</v>
      </c>
      <c r="AE5296">
        <v>63.914808038067392</v>
      </c>
    </row>
    <row r="5297" spans="1:31" x14ac:dyDescent="0.25">
      <c r="A5297">
        <v>1676287</v>
      </c>
      <c r="B5297">
        <v>1</v>
      </c>
      <c r="C5297" t="s">
        <v>81</v>
      </c>
      <c r="D5297" t="s">
        <v>113</v>
      </c>
      <c r="E5297" t="s">
        <v>151</v>
      </c>
      <c r="F5297" t="s">
        <v>15261</v>
      </c>
      <c r="G5297" t="s">
        <v>153</v>
      </c>
      <c r="H5297" t="s">
        <v>143</v>
      </c>
      <c r="I5297" t="s">
        <v>135</v>
      </c>
      <c r="J5297" t="s">
        <v>136</v>
      </c>
      <c r="K5297" t="s">
        <v>137</v>
      </c>
      <c r="L5297" t="s">
        <v>15262</v>
      </c>
      <c r="M5297" t="s">
        <v>15263</v>
      </c>
      <c r="N5297">
        <v>3.1630555550000001</v>
      </c>
      <c r="O5297">
        <v>0</v>
      </c>
      <c r="P5297">
        <v>28</v>
      </c>
      <c r="Q5297">
        <v>0</v>
      </c>
      <c r="R5297">
        <v>18</v>
      </c>
      <c r="S5297">
        <v>0</v>
      </c>
      <c r="T5297">
        <v>4</v>
      </c>
      <c r="U5297">
        <v>0</v>
      </c>
      <c r="V5297">
        <v>0</v>
      </c>
      <c r="W5297">
        <v>0</v>
      </c>
      <c r="X5297">
        <v>8.901116646774355</v>
      </c>
      <c r="Y5297">
        <v>0</v>
      </c>
      <c r="Z5297">
        <v>1.607143345760687</v>
      </c>
      <c r="AA5297">
        <v>0</v>
      </c>
      <c r="AB5297">
        <v>22.857138392048817</v>
      </c>
      <c r="AC5297">
        <v>0</v>
      </c>
      <c r="AD5297">
        <v>0</v>
      </c>
      <c r="AE5297">
        <v>33.365398384583855</v>
      </c>
    </row>
    <row r="5298" spans="1:31" x14ac:dyDescent="0.25">
      <c r="A5298">
        <v>1675889</v>
      </c>
      <c r="B5298">
        <v>1</v>
      </c>
      <c r="C5298" t="s">
        <v>81</v>
      </c>
      <c r="D5298" t="s">
        <v>113</v>
      </c>
      <c r="E5298" t="s">
        <v>140</v>
      </c>
      <c r="F5298" t="s">
        <v>15264</v>
      </c>
      <c r="G5298" t="s">
        <v>197</v>
      </c>
      <c r="H5298" t="s">
        <v>143</v>
      </c>
      <c r="I5298" t="s">
        <v>135</v>
      </c>
      <c r="J5298" t="s">
        <v>136</v>
      </c>
      <c r="K5298" t="s">
        <v>137</v>
      </c>
      <c r="L5298" t="s">
        <v>15265</v>
      </c>
      <c r="M5298" t="s">
        <v>15266</v>
      </c>
      <c r="N5298">
        <v>1.8747222219999999</v>
      </c>
      <c r="O5298">
        <v>0</v>
      </c>
      <c r="P5298">
        <v>1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4.2188566693166668E-4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4.2188566693166668E-4</v>
      </c>
    </row>
    <row r="5299" spans="1:31" x14ac:dyDescent="0.25">
      <c r="A5299">
        <v>1675912</v>
      </c>
      <c r="B5299">
        <v>1</v>
      </c>
      <c r="C5299" t="s">
        <v>80</v>
      </c>
      <c r="D5299" t="s">
        <v>93</v>
      </c>
      <c r="E5299" t="s">
        <v>179</v>
      </c>
      <c r="F5299" t="s">
        <v>15267</v>
      </c>
      <c r="G5299" t="s">
        <v>723</v>
      </c>
      <c r="H5299" t="s">
        <v>134</v>
      </c>
      <c r="I5299" t="s">
        <v>135</v>
      </c>
      <c r="J5299" t="s">
        <v>5</v>
      </c>
      <c r="K5299" t="s">
        <v>137</v>
      </c>
      <c r="L5299" t="s">
        <v>15268</v>
      </c>
      <c r="M5299" t="s">
        <v>15269</v>
      </c>
      <c r="N5299">
        <v>0.34638888800000001</v>
      </c>
      <c r="O5299">
        <v>1</v>
      </c>
      <c r="P5299">
        <v>15457</v>
      </c>
      <c r="Q5299">
        <v>19</v>
      </c>
      <c r="R5299">
        <v>2058</v>
      </c>
      <c r="S5299">
        <v>59</v>
      </c>
      <c r="T5299">
        <v>3704</v>
      </c>
      <c r="U5299">
        <v>15</v>
      </c>
      <c r="V5299">
        <v>7</v>
      </c>
      <c r="W5299">
        <v>0.12258167363606251</v>
      </c>
      <c r="X5299">
        <v>876.05578862515995</v>
      </c>
      <c r="Y5299">
        <v>1.863388978063798</v>
      </c>
      <c r="Z5299">
        <v>211.73389908955687</v>
      </c>
      <c r="AA5299">
        <v>298.12616800417419</v>
      </c>
      <c r="AB5299">
        <v>1044.8131184261727</v>
      </c>
      <c r="AC5299">
        <v>553.24486986059947</v>
      </c>
      <c r="AD5299">
        <v>135.72830175101305</v>
      </c>
      <c r="AE5299">
        <v>3121.6881164083761</v>
      </c>
    </row>
    <row r="5300" spans="1:31" x14ac:dyDescent="0.25">
      <c r="A5300">
        <v>1675700</v>
      </c>
      <c r="B5300">
        <v>1</v>
      </c>
      <c r="C5300" t="s">
        <v>80</v>
      </c>
      <c r="D5300" t="s">
        <v>108</v>
      </c>
      <c r="E5300" t="s">
        <v>151</v>
      </c>
      <c r="F5300" t="s">
        <v>6758</v>
      </c>
      <c r="G5300" t="s">
        <v>153</v>
      </c>
      <c r="H5300" t="s">
        <v>143</v>
      </c>
      <c r="I5300" t="s">
        <v>135</v>
      </c>
      <c r="J5300" t="s">
        <v>136</v>
      </c>
      <c r="K5300" t="s">
        <v>137</v>
      </c>
      <c r="L5300" t="s">
        <v>15270</v>
      </c>
      <c r="M5300" t="s">
        <v>15271</v>
      </c>
      <c r="N5300">
        <v>2.6944444440000002</v>
      </c>
      <c r="O5300">
        <v>0</v>
      </c>
      <c r="P5300">
        <v>5</v>
      </c>
      <c r="Q5300">
        <v>0</v>
      </c>
      <c r="R5300">
        <v>1</v>
      </c>
      <c r="S5300">
        <v>0</v>
      </c>
      <c r="T5300">
        <v>1</v>
      </c>
      <c r="U5300">
        <v>0</v>
      </c>
      <c r="V5300">
        <v>0</v>
      </c>
      <c r="W5300">
        <v>0</v>
      </c>
      <c r="X5300">
        <v>1.5661799442644957</v>
      </c>
      <c r="Y5300">
        <v>0</v>
      </c>
      <c r="Z5300">
        <v>0.27354420137728447</v>
      </c>
      <c r="AA5300">
        <v>0</v>
      </c>
      <c r="AB5300">
        <v>2.1752886286222225E-3</v>
      </c>
      <c r="AC5300">
        <v>0</v>
      </c>
      <c r="AD5300">
        <v>0</v>
      </c>
      <c r="AE5300">
        <v>1.8418994342704023</v>
      </c>
    </row>
    <row r="5301" spans="1:31" x14ac:dyDescent="0.25">
      <c r="A5301">
        <v>1676098</v>
      </c>
      <c r="B5301">
        <v>1</v>
      </c>
      <c r="C5301" t="s">
        <v>80</v>
      </c>
      <c r="D5301" t="s">
        <v>104</v>
      </c>
      <c r="E5301" t="s">
        <v>151</v>
      </c>
      <c r="F5301" t="s">
        <v>15272</v>
      </c>
      <c r="G5301" t="s">
        <v>153</v>
      </c>
      <c r="H5301" t="s">
        <v>143</v>
      </c>
      <c r="I5301" t="s">
        <v>135</v>
      </c>
      <c r="J5301" t="s">
        <v>136</v>
      </c>
      <c r="K5301" t="s">
        <v>137</v>
      </c>
      <c r="L5301" t="s">
        <v>15273</v>
      </c>
      <c r="M5301" t="s">
        <v>15274</v>
      </c>
      <c r="N5301">
        <v>1.0066666660000001</v>
      </c>
      <c r="O5301">
        <v>0</v>
      </c>
      <c r="P5301">
        <v>37</v>
      </c>
      <c r="Q5301">
        <v>0</v>
      </c>
      <c r="R5301">
        <v>3</v>
      </c>
      <c r="S5301">
        <v>0</v>
      </c>
      <c r="T5301">
        <v>7</v>
      </c>
      <c r="U5301">
        <v>0</v>
      </c>
      <c r="V5301">
        <v>0</v>
      </c>
      <c r="W5301">
        <v>0</v>
      </c>
      <c r="X5301">
        <v>14.522855416769239</v>
      </c>
      <c r="Y5301">
        <v>0</v>
      </c>
      <c r="Z5301">
        <v>3.4151516804061135</v>
      </c>
      <c r="AA5301">
        <v>0</v>
      </c>
      <c r="AB5301">
        <v>10.281043503297138</v>
      </c>
      <c r="AC5301">
        <v>0</v>
      </c>
      <c r="AD5301">
        <v>0</v>
      </c>
      <c r="AE5301">
        <v>28.219050600472489</v>
      </c>
    </row>
    <row r="5302" spans="1:31" x14ac:dyDescent="0.25">
      <c r="A5302">
        <v>1675955</v>
      </c>
      <c r="B5302">
        <v>1</v>
      </c>
      <c r="C5302" t="s">
        <v>80</v>
      </c>
      <c r="D5302" t="s">
        <v>107</v>
      </c>
      <c r="E5302" t="s">
        <v>151</v>
      </c>
      <c r="F5302" t="s">
        <v>1749</v>
      </c>
      <c r="G5302" t="s">
        <v>153</v>
      </c>
      <c r="H5302" t="s">
        <v>143</v>
      </c>
      <c r="I5302" t="s">
        <v>135</v>
      </c>
      <c r="J5302" t="s">
        <v>136</v>
      </c>
      <c r="K5302" t="s">
        <v>137</v>
      </c>
      <c r="L5302" t="s">
        <v>15275</v>
      </c>
      <c r="M5302" t="s">
        <v>15276</v>
      </c>
      <c r="N5302">
        <v>0.627222222</v>
      </c>
      <c r="O5302">
        <v>0</v>
      </c>
      <c r="P5302">
        <v>11</v>
      </c>
      <c r="Q5302">
        <v>0</v>
      </c>
      <c r="R5302">
        <v>15</v>
      </c>
      <c r="S5302">
        <v>0</v>
      </c>
      <c r="T5302">
        <v>6</v>
      </c>
      <c r="U5302">
        <v>0</v>
      </c>
      <c r="V5302">
        <v>0</v>
      </c>
      <c r="W5302">
        <v>0</v>
      </c>
      <c r="X5302">
        <v>0.86999354449803323</v>
      </c>
      <c r="Y5302">
        <v>0</v>
      </c>
      <c r="Z5302">
        <v>0.68128878246940006</v>
      </c>
      <c r="AA5302">
        <v>0</v>
      </c>
      <c r="AB5302">
        <v>5.4445578555220981</v>
      </c>
      <c r="AC5302">
        <v>0</v>
      </c>
      <c r="AD5302">
        <v>0</v>
      </c>
      <c r="AE5302">
        <v>6.9958401824895313</v>
      </c>
    </row>
    <row r="5303" spans="1:31" x14ac:dyDescent="0.25">
      <c r="A5303">
        <v>1675557</v>
      </c>
      <c r="B5303">
        <v>1</v>
      </c>
      <c r="C5303" t="s">
        <v>81</v>
      </c>
      <c r="D5303" t="s">
        <v>118</v>
      </c>
      <c r="E5303" t="s">
        <v>151</v>
      </c>
      <c r="F5303" t="s">
        <v>6773</v>
      </c>
      <c r="G5303" t="s">
        <v>153</v>
      </c>
      <c r="H5303" t="s">
        <v>143</v>
      </c>
      <c r="I5303" t="s">
        <v>135</v>
      </c>
      <c r="J5303" t="s">
        <v>136</v>
      </c>
      <c r="K5303" t="s">
        <v>137</v>
      </c>
      <c r="L5303" t="s">
        <v>15277</v>
      </c>
      <c r="M5303" t="s">
        <v>15278</v>
      </c>
      <c r="N5303">
        <v>1.2649999999999999</v>
      </c>
      <c r="O5303">
        <v>0</v>
      </c>
      <c r="P5303">
        <v>1</v>
      </c>
      <c r="Q5303">
        <v>0</v>
      </c>
      <c r="R5303">
        <v>2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0.45281444896476253</v>
      </c>
      <c r="Y5303">
        <v>0</v>
      </c>
      <c r="Z5303">
        <v>0.56263031262468</v>
      </c>
      <c r="AA5303">
        <v>0</v>
      </c>
      <c r="AB5303">
        <v>0</v>
      </c>
      <c r="AC5303">
        <v>0</v>
      </c>
      <c r="AD5303">
        <v>0</v>
      </c>
      <c r="AE5303">
        <v>1.0154447615894426</v>
      </c>
    </row>
    <row r="5304" spans="1:31" x14ac:dyDescent="0.25">
      <c r="A5304">
        <v>1675534</v>
      </c>
      <c r="B5304">
        <v>1</v>
      </c>
      <c r="C5304" t="s">
        <v>80</v>
      </c>
      <c r="D5304" t="s">
        <v>105</v>
      </c>
      <c r="E5304" t="s">
        <v>164</v>
      </c>
      <c r="F5304" t="s">
        <v>15279</v>
      </c>
      <c r="G5304" t="s">
        <v>166</v>
      </c>
      <c r="H5304" t="s">
        <v>181</v>
      </c>
      <c r="I5304" t="s">
        <v>135</v>
      </c>
      <c r="J5304" t="s">
        <v>136</v>
      </c>
      <c r="K5304" t="s">
        <v>167</v>
      </c>
      <c r="L5304" t="s">
        <v>15280</v>
      </c>
      <c r="M5304" t="s">
        <v>15281</v>
      </c>
      <c r="N5304">
        <v>0.22374444399999999</v>
      </c>
      <c r="O5304">
        <v>0</v>
      </c>
      <c r="P5304">
        <v>946</v>
      </c>
      <c r="Q5304">
        <v>0</v>
      </c>
      <c r="R5304">
        <v>17</v>
      </c>
      <c r="S5304">
        <v>6</v>
      </c>
      <c r="T5304">
        <v>31</v>
      </c>
      <c r="U5304">
        <v>5</v>
      </c>
      <c r="V5304">
        <v>0</v>
      </c>
      <c r="W5304">
        <v>0</v>
      </c>
      <c r="X5304">
        <v>66.571156550418863</v>
      </c>
      <c r="Y5304">
        <v>0</v>
      </c>
      <c r="Z5304">
        <v>0.90730802154207224</v>
      </c>
      <c r="AA5304">
        <v>4.5866720583026712</v>
      </c>
      <c r="AB5304">
        <v>4.0501745055416087</v>
      </c>
      <c r="AC5304">
        <v>31.693180651200251</v>
      </c>
      <c r="AD5304">
        <v>0</v>
      </c>
      <c r="AE5304">
        <v>107.80849178700547</v>
      </c>
    </row>
    <row r="5305" spans="1:31" x14ac:dyDescent="0.25">
      <c r="A5305">
        <v>1676075</v>
      </c>
      <c r="B5305">
        <v>1</v>
      </c>
      <c r="C5305" t="s">
        <v>80</v>
      </c>
      <c r="D5305" t="s">
        <v>104</v>
      </c>
      <c r="E5305" t="s">
        <v>151</v>
      </c>
      <c r="F5305" t="s">
        <v>15282</v>
      </c>
      <c r="G5305" t="s">
        <v>153</v>
      </c>
      <c r="H5305" t="s">
        <v>143</v>
      </c>
      <c r="I5305" t="s">
        <v>135</v>
      </c>
      <c r="J5305" t="s">
        <v>136</v>
      </c>
      <c r="K5305" t="s">
        <v>137</v>
      </c>
      <c r="L5305" t="s">
        <v>15283</v>
      </c>
      <c r="M5305" t="s">
        <v>15284</v>
      </c>
      <c r="N5305">
        <v>2.6944444440000002</v>
      </c>
      <c r="O5305">
        <v>0</v>
      </c>
      <c r="P5305">
        <v>1</v>
      </c>
      <c r="Q5305">
        <v>0</v>
      </c>
      <c r="R5305">
        <v>7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2.979387881393138</v>
      </c>
      <c r="AA5305">
        <v>0</v>
      </c>
      <c r="AB5305">
        <v>0</v>
      </c>
      <c r="AC5305">
        <v>0</v>
      </c>
      <c r="AD5305">
        <v>0</v>
      </c>
      <c r="AE5305">
        <v>2.979387881393138</v>
      </c>
    </row>
    <row r="5306" spans="1:31" x14ac:dyDescent="0.25">
      <c r="A5306">
        <v>1676012</v>
      </c>
      <c r="B5306">
        <v>1</v>
      </c>
      <c r="C5306" t="s">
        <v>80</v>
      </c>
      <c r="D5306" t="s">
        <v>82</v>
      </c>
      <c r="E5306" t="s">
        <v>200</v>
      </c>
      <c r="F5306" t="s">
        <v>14947</v>
      </c>
      <c r="G5306" t="s">
        <v>153</v>
      </c>
      <c r="H5306" t="s">
        <v>143</v>
      </c>
      <c r="I5306" t="s">
        <v>135</v>
      </c>
      <c r="J5306" t="s">
        <v>136</v>
      </c>
      <c r="K5306" t="s">
        <v>137</v>
      </c>
      <c r="L5306" t="s">
        <v>15285</v>
      </c>
      <c r="M5306" t="s">
        <v>15286</v>
      </c>
      <c r="N5306">
        <v>1.039722222</v>
      </c>
      <c r="O5306">
        <v>0</v>
      </c>
      <c r="P5306">
        <v>37</v>
      </c>
      <c r="Q5306">
        <v>0</v>
      </c>
      <c r="R5306">
        <v>0</v>
      </c>
      <c r="S5306">
        <v>0</v>
      </c>
      <c r="T5306">
        <v>28</v>
      </c>
      <c r="U5306">
        <v>0</v>
      </c>
      <c r="V5306">
        <v>0</v>
      </c>
      <c r="W5306">
        <v>0</v>
      </c>
      <c r="X5306">
        <v>9.740826801050309</v>
      </c>
      <c r="Y5306">
        <v>0</v>
      </c>
      <c r="Z5306">
        <v>0</v>
      </c>
      <c r="AA5306">
        <v>0</v>
      </c>
      <c r="AB5306">
        <v>16.594149307757032</v>
      </c>
      <c r="AC5306">
        <v>0</v>
      </c>
      <c r="AD5306">
        <v>0</v>
      </c>
      <c r="AE5306">
        <v>26.334976108807339</v>
      </c>
    </row>
    <row r="5307" spans="1:31" x14ac:dyDescent="0.25">
      <c r="A5307">
        <v>1675869</v>
      </c>
      <c r="B5307">
        <v>1</v>
      </c>
      <c r="C5307" t="s">
        <v>80</v>
      </c>
      <c r="D5307" t="s">
        <v>84</v>
      </c>
      <c r="E5307" t="s">
        <v>146</v>
      </c>
      <c r="F5307" t="s">
        <v>15287</v>
      </c>
      <c r="G5307" t="s">
        <v>253</v>
      </c>
      <c r="H5307" t="s">
        <v>143</v>
      </c>
      <c r="I5307" t="s">
        <v>135</v>
      </c>
      <c r="J5307" t="s">
        <v>136</v>
      </c>
      <c r="K5307" t="s">
        <v>167</v>
      </c>
      <c r="L5307" t="s">
        <v>15288</v>
      </c>
      <c r="M5307" t="s">
        <v>15289</v>
      </c>
      <c r="N5307">
        <v>2.5160822220000001</v>
      </c>
      <c r="O5307">
        <v>0</v>
      </c>
      <c r="P5307">
        <v>377</v>
      </c>
      <c r="Q5307">
        <v>0</v>
      </c>
      <c r="R5307">
        <v>5</v>
      </c>
      <c r="S5307">
        <v>0</v>
      </c>
      <c r="T5307">
        <v>41</v>
      </c>
      <c r="U5307">
        <v>0</v>
      </c>
      <c r="V5307">
        <v>0</v>
      </c>
      <c r="W5307">
        <v>0</v>
      </c>
      <c r="X5307">
        <v>151.18648719361192</v>
      </c>
      <c r="Y5307">
        <v>0</v>
      </c>
      <c r="Z5307">
        <v>3.3829395906853552</v>
      </c>
      <c r="AA5307">
        <v>0</v>
      </c>
      <c r="AB5307">
        <v>64.147142066483795</v>
      </c>
      <c r="AC5307">
        <v>0</v>
      </c>
      <c r="AD5307">
        <v>0</v>
      </c>
      <c r="AE5307">
        <v>218.71656885078107</v>
      </c>
    </row>
    <row r="5308" spans="1:31" x14ac:dyDescent="0.25">
      <c r="A5308">
        <v>1675477</v>
      </c>
      <c r="B5308">
        <v>1</v>
      </c>
      <c r="C5308" t="s">
        <v>80</v>
      </c>
      <c r="D5308" t="s">
        <v>82</v>
      </c>
      <c r="E5308" t="s">
        <v>140</v>
      </c>
      <c r="F5308" t="s">
        <v>15290</v>
      </c>
      <c r="G5308" t="s">
        <v>197</v>
      </c>
      <c r="H5308" t="s">
        <v>143</v>
      </c>
      <c r="I5308" t="s">
        <v>135</v>
      </c>
      <c r="J5308" t="s">
        <v>136</v>
      </c>
      <c r="K5308" t="s">
        <v>137</v>
      </c>
      <c r="L5308" t="s">
        <v>15291</v>
      </c>
      <c r="M5308" t="s">
        <v>13951</v>
      </c>
      <c r="N5308">
        <v>2.1102777769999999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</row>
    <row r="5309" spans="1:31" x14ac:dyDescent="0.25">
      <c r="A5309">
        <v>1676118</v>
      </c>
      <c r="B5309">
        <v>1</v>
      </c>
      <c r="C5309" t="s">
        <v>80</v>
      </c>
      <c r="D5309" t="s">
        <v>92</v>
      </c>
      <c r="E5309" t="s">
        <v>159</v>
      </c>
      <c r="F5309" t="s">
        <v>6306</v>
      </c>
      <c r="G5309" t="s">
        <v>133</v>
      </c>
      <c r="H5309" t="s">
        <v>134</v>
      </c>
      <c r="I5309" t="s">
        <v>135</v>
      </c>
      <c r="J5309" t="s">
        <v>136</v>
      </c>
      <c r="K5309" t="s">
        <v>137</v>
      </c>
      <c r="L5309" t="s">
        <v>15292</v>
      </c>
      <c r="M5309" t="s">
        <v>15293</v>
      </c>
      <c r="N5309">
        <v>1.410833333</v>
      </c>
      <c r="O5309">
        <v>0</v>
      </c>
      <c r="P5309">
        <v>102</v>
      </c>
      <c r="Q5309">
        <v>0</v>
      </c>
      <c r="R5309">
        <v>4</v>
      </c>
      <c r="S5309">
        <v>0</v>
      </c>
      <c r="T5309">
        <v>10</v>
      </c>
      <c r="U5309">
        <v>0</v>
      </c>
      <c r="V5309">
        <v>0</v>
      </c>
      <c r="W5309">
        <v>0</v>
      </c>
      <c r="X5309">
        <v>37.601128030266082</v>
      </c>
      <c r="Y5309">
        <v>0</v>
      </c>
      <c r="Z5309">
        <v>3.4179362153031541</v>
      </c>
      <c r="AA5309">
        <v>0</v>
      </c>
      <c r="AB5309">
        <v>8.1875334154995176</v>
      </c>
      <c r="AC5309">
        <v>0</v>
      </c>
      <c r="AD5309">
        <v>0</v>
      </c>
      <c r="AE5309">
        <v>49.206597661068756</v>
      </c>
    </row>
    <row r="5310" spans="1:31" x14ac:dyDescent="0.25">
      <c r="A5310">
        <v>1675471</v>
      </c>
      <c r="B5310">
        <v>1</v>
      </c>
      <c r="C5310" t="s">
        <v>81</v>
      </c>
      <c r="D5310" t="s">
        <v>113</v>
      </c>
      <c r="E5310" t="s">
        <v>159</v>
      </c>
      <c r="F5310" t="s">
        <v>15294</v>
      </c>
      <c r="G5310" t="s">
        <v>133</v>
      </c>
      <c r="H5310" t="s">
        <v>134</v>
      </c>
      <c r="I5310" t="s">
        <v>135</v>
      </c>
      <c r="J5310" t="s">
        <v>136</v>
      </c>
      <c r="K5310" t="s">
        <v>137</v>
      </c>
      <c r="L5310" t="s">
        <v>15295</v>
      </c>
      <c r="M5310" t="s">
        <v>15296</v>
      </c>
      <c r="N5310">
        <v>2.0225</v>
      </c>
      <c r="O5310">
        <v>0</v>
      </c>
      <c r="P5310">
        <v>85</v>
      </c>
      <c r="Q5310">
        <v>0</v>
      </c>
      <c r="R5310">
        <v>27</v>
      </c>
      <c r="S5310">
        <v>0</v>
      </c>
      <c r="T5310">
        <v>6</v>
      </c>
      <c r="U5310">
        <v>0</v>
      </c>
      <c r="V5310">
        <v>0</v>
      </c>
      <c r="W5310">
        <v>0</v>
      </c>
      <c r="X5310">
        <v>10.959142550039076</v>
      </c>
      <c r="Y5310">
        <v>0</v>
      </c>
      <c r="Z5310">
        <v>3.6148915992998094</v>
      </c>
      <c r="AA5310">
        <v>0</v>
      </c>
      <c r="AB5310">
        <v>5.1603938531227129</v>
      </c>
      <c r="AC5310">
        <v>0</v>
      </c>
      <c r="AD5310">
        <v>0</v>
      </c>
      <c r="AE5310">
        <v>19.734428002461598</v>
      </c>
    </row>
    <row r="5311" spans="1:31" x14ac:dyDescent="0.25">
      <c r="A5311">
        <v>1675720</v>
      </c>
      <c r="B5311">
        <v>1</v>
      </c>
      <c r="C5311" t="s">
        <v>81</v>
      </c>
      <c r="D5311" t="s">
        <v>115</v>
      </c>
      <c r="E5311" t="s">
        <v>146</v>
      </c>
      <c r="F5311" t="s">
        <v>309</v>
      </c>
      <c r="G5311" t="s">
        <v>281</v>
      </c>
      <c r="H5311" t="s">
        <v>143</v>
      </c>
      <c r="I5311" t="s">
        <v>135</v>
      </c>
      <c r="J5311" t="s">
        <v>136</v>
      </c>
      <c r="K5311" t="s">
        <v>167</v>
      </c>
      <c r="L5311" t="s">
        <v>15297</v>
      </c>
      <c r="M5311" t="s">
        <v>15298</v>
      </c>
      <c r="N5311">
        <v>8.6280555549999995</v>
      </c>
      <c r="O5311">
        <v>0</v>
      </c>
      <c r="P5311">
        <v>257</v>
      </c>
      <c r="Q5311">
        <v>0</v>
      </c>
      <c r="R5311">
        <v>0</v>
      </c>
      <c r="S5311">
        <v>0</v>
      </c>
      <c r="T5311">
        <v>3</v>
      </c>
      <c r="U5311">
        <v>0</v>
      </c>
      <c r="V5311">
        <v>0</v>
      </c>
      <c r="W5311">
        <v>0</v>
      </c>
      <c r="X5311">
        <v>252.05684022180438</v>
      </c>
      <c r="Y5311">
        <v>0</v>
      </c>
      <c r="Z5311">
        <v>0</v>
      </c>
      <c r="AA5311">
        <v>0</v>
      </c>
      <c r="AB5311">
        <v>9.5632264096694168</v>
      </c>
      <c r="AC5311">
        <v>0</v>
      </c>
      <c r="AD5311">
        <v>0</v>
      </c>
      <c r="AE5311">
        <v>261.62006663147378</v>
      </c>
    </row>
    <row r="5312" spans="1:31" x14ac:dyDescent="0.25">
      <c r="A5312">
        <v>1676310</v>
      </c>
      <c r="B5312">
        <v>1</v>
      </c>
      <c r="C5312" t="s">
        <v>80</v>
      </c>
      <c r="D5312" t="s">
        <v>107</v>
      </c>
      <c r="E5312" t="s">
        <v>140</v>
      </c>
      <c r="F5312" t="s">
        <v>15299</v>
      </c>
      <c r="G5312" t="s">
        <v>142</v>
      </c>
      <c r="H5312" t="s">
        <v>143</v>
      </c>
      <c r="I5312" t="s">
        <v>135</v>
      </c>
      <c r="J5312" t="s">
        <v>136</v>
      </c>
      <c r="K5312" t="s">
        <v>137</v>
      </c>
      <c r="L5312" t="s">
        <v>15300</v>
      </c>
      <c r="M5312" t="s">
        <v>15301</v>
      </c>
      <c r="N5312">
        <v>2.6783333329999999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1.1959605191441041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1.1959605191441041</v>
      </c>
    </row>
    <row r="5313" spans="1:31" x14ac:dyDescent="0.25">
      <c r="A5313">
        <v>1675620</v>
      </c>
      <c r="B5313">
        <v>1</v>
      </c>
      <c r="C5313" t="s">
        <v>80</v>
      </c>
      <c r="D5313" t="s">
        <v>102</v>
      </c>
      <c r="E5313" t="s">
        <v>159</v>
      </c>
      <c r="F5313" t="s">
        <v>15302</v>
      </c>
      <c r="G5313" t="s">
        <v>596</v>
      </c>
      <c r="H5313" t="s">
        <v>134</v>
      </c>
      <c r="I5313" t="s">
        <v>135</v>
      </c>
      <c r="J5313" t="s">
        <v>136</v>
      </c>
      <c r="K5313" t="s">
        <v>137</v>
      </c>
      <c r="L5313" t="s">
        <v>15303</v>
      </c>
      <c r="M5313" t="s">
        <v>15304</v>
      </c>
      <c r="N5313">
        <v>2.6611111109999999</v>
      </c>
      <c r="O5313">
        <v>0</v>
      </c>
      <c r="P5313">
        <v>2</v>
      </c>
      <c r="Q5313">
        <v>0</v>
      </c>
      <c r="R5313">
        <v>32</v>
      </c>
      <c r="S5313">
        <v>0</v>
      </c>
      <c r="T5313">
        <v>3</v>
      </c>
      <c r="U5313">
        <v>0</v>
      </c>
      <c r="V5313">
        <v>0</v>
      </c>
      <c r="W5313">
        <v>0</v>
      </c>
      <c r="X5313">
        <v>1.4490151594529832</v>
      </c>
      <c r="Y5313">
        <v>0</v>
      </c>
      <c r="Z5313">
        <v>18.082074578412147</v>
      </c>
      <c r="AA5313">
        <v>0</v>
      </c>
      <c r="AB5313">
        <v>11.619767985123037</v>
      </c>
      <c r="AC5313">
        <v>0</v>
      </c>
      <c r="AD5313">
        <v>0</v>
      </c>
      <c r="AE5313">
        <v>31.150857722988167</v>
      </c>
    </row>
    <row r="5314" spans="1:31" x14ac:dyDescent="0.25">
      <c r="A5314">
        <v>1676161</v>
      </c>
      <c r="B5314">
        <v>1</v>
      </c>
      <c r="C5314" t="s">
        <v>80</v>
      </c>
      <c r="D5314" t="s">
        <v>97</v>
      </c>
      <c r="E5314" t="s">
        <v>140</v>
      </c>
      <c r="F5314" t="s">
        <v>15305</v>
      </c>
      <c r="G5314" t="s">
        <v>209</v>
      </c>
      <c r="H5314" t="s">
        <v>143</v>
      </c>
      <c r="I5314" t="s">
        <v>135</v>
      </c>
      <c r="J5314" t="s">
        <v>136</v>
      </c>
      <c r="K5314" t="s">
        <v>137</v>
      </c>
      <c r="L5314" t="s">
        <v>15306</v>
      </c>
      <c r="M5314" t="s">
        <v>15307</v>
      </c>
      <c r="N5314">
        <v>3.602222222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1.2071633654533332E-2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1.2071633654533332E-2</v>
      </c>
    </row>
    <row r="5315" spans="1:31" x14ac:dyDescent="0.25">
      <c r="A5315">
        <v>1675543</v>
      </c>
      <c r="B5315">
        <v>1</v>
      </c>
      <c r="C5315" t="s">
        <v>81</v>
      </c>
      <c r="D5315" t="s">
        <v>127</v>
      </c>
      <c r="E5315" t="s">
        <v>131</v>
      </c>
      <c r="F5315" t="s">
        <v>13258</v>
      </c>
      <c r="G5315" t="s">
        <v>161</v>
      </c>
      <c r="H5315" t="s">
        <v>134</v>
      </c>
      <c r="I5315" t="s">
        <v>135</v>
      </c>
      <c r="J5315" t="s">
        <v>136</v>
      </c>
      <c r="K5315" t="s">
        <v>137</v>
      </c>
      <c r="L5315" t="s">
        <v>15308</v>
      </c>
      <c r="M5315" t="s">
        <v>15309</v>
      </c>
      <c r="N5315">
        <v>1.9555555549999999</v>
      </c>
      <c r="O5315">
        <v>0</v>
      </c>
      <c r="P5315">
        <v>126</v>
      </c>
      <c r="Q5315">
        <v>33</v>
      </c>
      <c r="R5315">
        <v>37</v>
      </c>
      <c r="S5315">
        <v>0</v>
      </c>
      <c r="T5315">
        <v>18</v>
      </c>
      <c r="U5315">
        <v>0</v>
      </c>
      <c r="V5315">
        <v>0</v>
      </c>
      <c r="W5315">
        <v>0</v>
      </c>
      <c r="X5315">
        <v>31.551576425162629</v>
      </c>
      <c r="Y5315">
        <v>40.266374087915025</v>
      </c>
      <c r="Z5315">
        <v>8.4269796570221764</v>
      </c>
      <c r="AA5315">
        <v>0</v>
      </c>
      <c r="AB5315">
        <v>16.616855482574884</v>
      </c>
      <c r="AC5315">
        <v>0</v>
      </c>
      <c r="AD5315">
        <v>0</v>
      </c>
      <c r="AE5315">
        <v>96.861785652674712</v>
      </c>
    </row>
    <row r="5316" spans="1:31" x14ac:dyDescent="0.25">
      <c r="A5316">
        <v>1676207</v>
      </c>
      <c r="B5316">
        <v>1</v>
      </c>
      <c r="C5316" t="s">
        <v>81</v>
      </c>
      <c r="D5316" t="s">
        <v>113</v>
      </c>
      <c r="E5316" t="s">
        <v>159</v>
      </c>
      <c r="F5316" t="s">
        <v>15310</v>
      </c>
      <c r="G5316" t="s">
        <v>1571</v>
      </c>
      <c r="H5316" t="s">
        <v>134</v>
      </c>
      <c r="I5316" t="s">
        <v>135</v>
      </c>
      <c r="J5316" t="s">
        <v>136</v>
      </c>
      <c r="K5316" t="s">
        <v>137</v>
      </c>
      <c r="L5316" t="s">
        <v>15311</v>
      </c>
      <c r="M5316" t="s">
        <v>15312</v>
      </c>
      <c r="N5316">
        <v>3.3977777769999999</v>
      </c>
      <c r="O5316">
        <v>0</v>
      </c>
      <c r="P5316">
        <v>547</v>
      </c>
      <c r="Q5316">
        <v>2</v>
      </c>
      <c r="R5316">
        <v>116</v>
      </c>
      <c r="S5316">
        <v>4</v>
      </c>
      <c r="T5316">
        <v>38</v>
      </c>
      <c r="U5316">
        <v>0</v>
      </c>
      <c r="V5316">
        <v>0</v>
      </c>
      <c r="W5316">
        <v>0</v>
      </c>
      <c r="X5316">
        <v>257.39336338494337</v>
      </c>
      <c r="Y5316">
        <v>1.5794840325737267</v>
      </c>
      <c r="Z5316">
        <v>48.483794576905865</v>
      </c>
      <c r="AA5316">
        <v>59.813312771577422</v>
      </c>
      <c r="AB5316">
        <v>118.49035321437479</v>
      </c>
      <c r="AC5316">
        <v>0</v>
      </c>
      <c r="AD5316">
        <v>0</v>
      </c>
      <c r="AE5316">
        <v>485.76030798037522</v>
      </c>
    </row>
    <row r="5317" spans="1:31" x14ac:dyDescent="0.25">
      <c r="A5317">
        <v>1675875</v>
      </c>
      <c r="B5317">
        <v>1</v>
      </c>
      <c r="C5317" t="s">
        <v>81</v>
      </c>
      <c r="D5317" t="s">
        <v>126</v>
      </c>
      <c r="E5317" t="s">
        <v>140</v>
      </c>
      <c r="F5317" t="s">
        <v>15313</v>
      </c>
      <c r="G5317" t="s">
        <v>197</v>
      </c>
      <c r="H5317" t="s">
        <v>143</v>
      </c>
      <c r="I5317" t="s">
        <v>135</v>
      </c>
      <c r="J5317" t="s">
        <v>136</v>
      </c>
      <c r="K5317" t="s">
        <v>137</v>
      </c>
      <c r="L5317" t="s">
        <v>15314</v>
      </c>
      <c r="M5317" t="s">
        <v>15315</v>
      </c>
      <c r="N5317">
        <v>0.85694444400000003</v>
      </c>
      <c r="O5317">
        <v>0</v>
      </c>
      <c r="P5317">
        <v>0</v>
      </c>
      <c r="Q5317">
        <v>0</v>
      </c>
      <c r="R5317">
        <v>2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3.1456657372075002E-2</v>
      </c>
      <c r="AA5317">
        <v>0</v>
      </c>
      <c r="AB5317">
        <v>0</v>
      </c>
      <c r="AC5317">
        <v>0</v>
      </c>
      <c r="AD5317">
        <v>0</v>
      </c>
      <c r="AE5317">
        <v>3.1456657372075002E-2</v>
      </c>
    </row>
    <row r="5318" spans="1:31" x14ac:dyDescent="0.25">
      <c r="A5318">
        <v>1675566</v>
      </c>
      <c r="B5318">
        <v>1</v>
      </c>
      <c r="C5318" t="s">
        <v>81</v>
      </c>
      <c r="D5318" t="s">
        <v>128</v>
      </c>
      <c r="E5318" t="s">
        <v>151</v>
      </c>
      <c r="F5318" t="s">
        <v>1709</v>
      </c>
      <c r="G5318" t="s">
        <v>153</v>
      </c>
      <c r="H5318" t="s">
        <v>143</v>
      </c>
      <c r="I5318" t="s">
        <v>135</v>
      </c>
      <c r="J5318" t="s">
        <v>136</v>
      </c>
      <c r="K5318" t="s">
        <v>137</v>
      </c>
      <c r="L5318" t="s">
        <v>15316</v>
      </c>
      <c r="M5318" t="s">
        <v>15317</v>
      </c>
      <c r="N5318">
        <v>1.605277777</v>
      </c>
      <c r="O5318">
        <v>0</v>
      </c>
      <c r="P5318">
        <v>538</v>
      </c>
      <c r="Q5318">
        <v>0</v>
      </c>
      <c r="R5318">
        <v>2</v>
      </c>
      <c r="S5318">
        <v>0</v>
      </c>
      <c r="T5318">
        <v>30</v>
      </c>
      <c r="U5318">
        <v>0</v>
      </c>
      <c r="V5318">
        <v>0</v>
      </c>
      <c r="W5318">
        <v>0</v>
      </c>
      <c r="X5318">
        <v>184.68638886945257</v>
      </c>
      <c r="Y5318">
        <v>0</v>
      </c>
      <c r="Z5318">
        <v>0</v>
      </c>
      <c r="AA5318">
        <v>0</v>
      </c>
      <c r="AB5318">
        <v>22.117049964939739</v>
      </c>
      <c r="AC5318">
        <v>0</v>
      </c>
      <c r="AD5318">
        <v>0</v>
      </c>
      <c r="AE5318">
        <v>206.8034388343923</v>
      </c>
    </row>
    <row r="5319" spans="1:31" x14ac:dyDescent="0.25">
      <c r="A5319">
        <v>1675735</v>
      </c>
      <c r="B5319">
        <v>1</v>
      </c>
      <c r="C5319" t="s">
        <v>80</v>
      </c>
      <c r="D5319" t="s">
        <v>106</v>
      </c>
      <c r="E5319" t="s">
        <v>164</v>
      </c>
      <c r="F5319" t="s">
        <v>15318</v>
      </c>
      <c r="G5319" t="s">
        <v>161</v>
      </c>
      <c r="H5319" t="s">
        <v>134</v>
      </c>
      <c r="I5319" t="s">
        <v>135</v>
      </c>
      <c r="J5319" t="s">
        <v>136</v>
      </c>
      <c r="K5319" t="s">
        <v>137</v>
      </c>
      <c r="L5319" t="s">
        <v>15319</v>
      </c>
      <c r="M5319" t="s">
        <v>15320</v>
      </c>
      <c r="N5319">
        <v>1.1186111110000001</v>
      </c>
      <c r="O5319">
        <v>0</v>
      </c>
      <c r="P5319">
        <v>601</v>
      </c>
      <c r="Q5319">
        <v>24</v>
      </c>
      <c r="R5319">
        <v>180</v>
      </c>
      <c r="S5319">
        <v>10</v>
      </c>
      <c r="T5319">
        <v>128</v>
      </c>
      <c r="U5319">
        <v>0</v>
      </c>
      <c r="V5319">
        <v>0</v>
      </c>
      <c r="W5319">
        <v>0</v>
      </c>
      <c r="X5319">
        <v>134.35460374214892</v>
      </c>
      <c r="Y5319">
        <v>92.152749071782793</v>
      </c>
      <c r="Z5319">
        <v>74.70278483391624</v>
      </c>
      <c r="AA5319">
        <v>23.80673301325994</v>
      </c>
      <c r="AB5319">
        <v>125.7377689011076</v>
      </c>
      <c r="AC5319">
        <v>0</v>
      </c>
      <c r="AD5319">
        <v>0</v>
      </c>
      <c r="AE5319">
        <v>450.75463956221552</v>
      </c>
    </row>
    <row r="5320" spans="1:31" x14ac:dyDescent="0.25">
      <c r="A5320">
        <v>1676067</v>
      </c>
      <c r="B5320">
        <v>1</v>
      </c>
      <c r="C5320" t="s">
        <v>80</v>
      </c>
      <c r="D5320" t="s">
        <v>105</v>
      </c>
      <c r="E5320" t="s">
        <v>140</v>
      </c>
      <c r="F5320" t="s">
        <v>15321</v>
      </c>
      <c r="G5320" t="s">
        <v>209</v>
      </c>
      <c r="H5320" t="s">
        <v>143</v>
      </c>
      <c r="I5320" t="s">
        <v>135</v>
      </c>
      <c r="J5320" t="s">
        <v>136</v>
      </c>
      <c r="K5320" t="s">
        <v>137</v>
      </c>
      <c r="L5320" t="s">
        <v>15169</v>
      </c>
      <c r="M5320" t="s">
        <v>15322</v>
      </c>
      <c r="N5320">
        <v>3.9338888879999998</v>
      </c>
      <c r="O5320">
        <v>0</v>
      </c>
      <c r="P5320">
        <v>4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1.513877268461687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1.513877268461687</v>
      </c>
    </row>
    <row r="5321" spans="1:31" x14ac:dyDescent="0.25">
      <c r="A5321">
        <v>1675921</v>
      </c>
      <c r="B5321">
        <v>1</v>
      </c>
      <c r="C5321" t="s">
        <v>80</v>
      </c>
      <c r="D5321" t="s">
        <v>91</v>
      </c>
      <c r="E5321" t="s">
        <v>146</v>
      </c>
      <c r="F5321" t="s">
        <v>15323</v>
      </c>
      <c r="G5321" t="s">
        <v>281</v>
      </c>
      <c r="H5321" t="s">
        <v>143</v>
      </c>
      <c r="I5321" t="s">
        <v>135</v>
      </c>
      <c r="J5321" t="s">
        <v>136</v>
      </c>
      <c r="K5321" t="s">
        <v>167</v>
      </c>
      <c r="L5321" t="s">
        <v>15324</v>
      </c>
      <c r="M5321" t="s">
        <v>15325</v>
      </c>
      <c r="N5321">
        <v>4.5175000000000001</v>
      </c>
      <c r="O5321">
        <v>0</v>
      </c>
      <c r="P5321">
        <v>392</v>
      </c>
      <c r="Q5321">
        <v>0</v>
      </c>
      <c r="R5321">
        <v>0</v>
      </c>
      <c r="S5321">
        <v>0</v>
      </c>
      <c r="T5321">
        <v>4</v>
      </c>
      <c r="U5321">
        <v>0</v>
      </c>
      <c r="V5321">
        <v>0</v>
      </c>
      <c r="W5321">
        <v>0</v>
      </c>
      <c r="X5321">
        <v>464.93770120708405</v>
      </c>
      <c r="Y5321">
        <v>0</v>
      </c>
      <c r="Z5321">
        <v>0</v>
      </c>
      <c r="AA5321">
        <v>0</v>
      </c>
      <c r="AB5321">
        <v>8.0431350611830172</v>
      </c>
      <c r="AC5321">
        <v>0</v>
      </c>
      <c r="AD5321">
        <v>0</v>
      </c>
      <c r="AE5321">
        <v>472.98083626826707</v>
      </c>
    </row>
    <row r="5322" spans="1:31" x14ac:dyDescent="0.25">
      <c r="A5322">
        <v>1675589</v>
      </c>
      <c r="B5322">
        <v>1</v>
      </c>
      <c r="C5322" t="s">
        <v>80</v>
      </c>
      <c r="D5322" t="s">
        <v>82</v>
      </c>
      <c r="E5322" t="s">
        <v>140</v>
      </c>
      <c r="F5322" t="s">
        <v>15326</v>
      </c>
      <c r="G5322" t="s">
        <v>209</v>
      </c>
      <c r="H5322" t="s">
        <v>143</v>
      </c>
      <c r="I5322" t="s">
        <v>135</v>
      </c>
      <c r="J5322" t="s">
        <v>136</v>
      </c>
      <c r="K5322" t="s">
        <v>137</v>
      </c>
      <c r="L5322" t="s">
        <v>15327</v>
      </c>
      <c r="M5322" t="s">
        <v>15328</v>
      </c>
      <c r="N5322">
        <v>1.068888888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10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22.327685551672136</v>
      </c>
      <c r="AC5322">
        <v>0</v>
      </c>
      <c r="AD5322">
        <v>0</v>
      </c>
      <c r="AE5322">
        <v>22.327685551672136</v>
      </c>
    </row>
    <row r="5323" spans="1:31" x14ac:dyDescent="0.25">
      <c r="A5323">
        <v>1675712</v>
      </c>
      <c r="B5323">
        <v>1</v>
      </c>
      <c r="C5323" t="s">
        <v>80</v>
      </c>
      <c r="D5323" t="s">
        <v>104</v>
      </c>
      <c r="E5323" t="s">
        <v>140</v>
      </c>
      <c r="F5323" t="s">
        <v>15329</v>
      </c>
      <c r="G5323" t="s">
        <v>197</v>
      </c>
      <c r="H5323" t="s">
        <v>143</v>
      </c>
      <c r="I5323" t="s">
        <v>135</v>
      </c>
      <c r="J5323" t="s">
        <v>136</v>
      </c>
      <c r="K5323" t="s">
        <v>137</v>
      </c>
      <c r="L5323" t="s">
        <v>15330</v>
      </c>
      <c r="M5323" t="s">
        <v>15331</v>
      </c>
      <c r="N5323">
        <v>2.7344444440000002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0.20790155181093667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0.20790155181093667</v>
      </c>
    </row>
    <row r="5324" spans="1:31" x14ac:dyDescent="0.25">
      <c r="A5324">
        <v>1675729</v>
      </c>
      <c r="B5324">
        <v>1</v>
      </c>
      <c r="C5324" t="s">
        <v>80</v>
      </c>
      <c r="D5324" t="s">
        <v>96</v>
      </c>
      <c r="E5324" t="s">
        <v>146</v>
      </c>
      <c r="F5324" t="s">
        <v>10559</v>
      </c>
      <c r="G5324" t="s">
        <v>281</v>
      </c>
      <c r="H5324" t="s">
        <v>143</v>
      </c>
      <c r="I5324" t="s">
        <v>135</v>
      </c>
      <c r="J5324" t="s">
        <v>136</v>
      </c>
      <c r="K5324" t="s">
        <v>167</v>
      </c>
      <c r="L5324" t="s">
        <v>15332</v>
      </c>
      <c r="M5324" t="s">
        <v>15333</v>
      </c>
      <c r="N5324">
        <v>30.7425</v>
      </c>
      <c r="O5324">
        <v>0</v>
      </c>
      <c r="P5324">
        <v>129</v>
      </c>
      <c r="Q5324">
        <v>0</v>
      </c>
      <c r="R5324">
        <v>0</v>
      </c>
      <c r="S5324">
        <v>0</v>
      </c>
      <c r="T5324">
        <v>8</v>
      </c>
      <c r="U5324">
        <v>0</v>
      </c>
      <c r="V5324">
        <v>0</v>
      </c>
      <c r="W5324">
        <v>0</v>
      </c>
      <c r="X5324">
        <v>964.81939883405175</v>
      </c>
      <c r="Y5324">
        <v>0</v>
      </c>
      <c r="Z5324">
        <v>0</v>
      </c>
      <c r="AA5324">
        <v>0</v>
      </c>
      <c r="AB5324">
        <v>91.703018706565317</v>
      </c>
      <c r="AC5324">
        <v>0</v>
      </c>
      <c r="AD5324">
        <v>0</v>
      </c>
      <c r="AE5324">
        <v>1056.522417540617</v>
      </c>
    </row>
    <row r="5325" spans="1:31" x14ac:dyDescent="0.25">
      <c r="A5325">
        <v>1676190</v>
      </c>
      <c r="B5325">
        <v>1</v>
      </c>
      <c r="C5325" t="s">
        <v>80</v>
      </c>
      <c r="D5325" t="s">
        <v>107</v>
      </c>
      <c r="E5325" t="s">
        <v>140</v>
      </c>
      <c r="F5325" t="s">
        <v>15334</v>
      </c>
      <c r="G5325" t="s">
        <v>197</v>
      </c>
      <c r="H5325" t="s">
        <v>143</v>
      </c>
      <c r="I5325" t="s">
        <v>135</v>
      </c>
      <c r="J5325" t="s">
        <v>136</v>
      </c>
      <c r="K5325" t="s">
        <v>137</v>
      </c>
      <c r="L5325" t="s">
        <v>15335</v>
      </c>
      <c r="M5325" t="s">
        <v>15336</v>
      </c>
      <c r="N5325">
        <v>1.2166666660000001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6.2128534729466667E-2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6.2128534729466667E-2</v>
      </c>
    </row>
    <row r="5326" spans="1:31" x14ac:dyDescent="0.25">
      <c r="A5326">
        <v>1675881</v>
      </c>
      <c r="B5326">
        <v>1</v>
      </c>
      <c r="C5326" t="s">
        <v>80</v>
      </c>
      <c r="D5326" t="s">
        <v>96</v>
      </c>
      <c r="E5326" t="s">
        <v>151</v>
      </c>
      <c r="F5326" t="s">
        <v>15337</v>
      </c>
      <c r="G5326" t="s">
        <v>222</v>
      </c>
      <c r="H5326" t="s">
        <v>143</v>
      </c>
      <c r="I5326" t="s">
        <v>135</v>
      </c>
      <c r="J5326" t="s">
        <v>136</v>
      </c>
      <c r="K5326" t="s">
        <v>137</v>
      </c>
      <c r="L5326" t="s">
        <v>15338</v>
      </c>
      <c r="M5326" t="s">
        <v>15339</v>
      </c>
      <c r="N5326">
        <v>5.579722222</v>
      </c>
      <c r="O5326">
        <v>0</v>
      </c>
      <c r="P5326">
        <v>53</v>
      </c>
      <c r="Q5326">
        <v>0</v>
      </c>
      <c r="R5326">
        <v>0</v>
      </c>
      <c r="S5326">
        <v>0</v>
      </c>
      <c r="T5326">
        <v>4</v>
      </c>
      <c r="U5326">
        <v>0</v>
      </c>
      <c r="V5326">
        <v>0</v>
      </c>
      <c r="W5326">
        <v>0</v>
      </c>
      <c r="X5326">
        <v>116.11208709424831</v>
      </c>
      <c r="Y5326">
        <v>0</v>
      </c>
      <c r="Z5326">
        <v>0</v>
      </c>
      <c r="AA5326">
        <v>0</v>
      </c>
      <c r="AB5326">
        <v>16.018917830143646</v>
      </c>
      <c r="AC5326">
        <v>0</v>
      </c>
      <c r="AD5326">
        <v>0</v>
      </c>
      <c r="AE5326">
        <v>132.13100492439196</v>
      </c>
    </row>
    <row r="5327" spans="1:31" x14ac:dyDescent="0.25">
      <c r="A5327">
        <v>1675835</v>
      </c>
      <c r="B5327">
        <v>1</v>
      </c>
      <c r="C5327" t="s">
        <v>80</v>
      </c>
      <c r="D5327" t="s">
        <v>110</v>
      </c>
      <c r="E5327" t="s">
        <v>146</v>
      </c>
      <c r="F5327" t="s">
        <v>15340</v>
      </c>
      <c r="G5327" t="s">
        <v>267</v>
      </c>
      <c r="H5327" t="s">
        <v>143</v>
      </c>
      <c r="I5327" t="s">
        <v>135</v>
      </c>
      <c r="J5327" t="s">
        <v>136</v>
      </c>
      <c r="K5327" t="s">
        <v>137</v>
      </c>
      <c r="L5327" t="s">
        <v>14972</v>
      </c>
      <c r="M5327" t="s">
        <v>15341</v>
      </c>
      <c r="N5327">
        <v>0.34277777700000001</v>
      </c>
      <c r="O5327">
        <v>0</v>
      </c>
      <c r="P5327">
        <v>336</v>
      </c>
      <c r="Q5327">
        <v>0</v>
      </c>
      <c r="R5327">
        <v>0</v>
      </c>
      <c r="S5327">
        <v>0</v>
      </c>
      <c r="T5327">
        <v>27</v>
      </c>
      <c r="U5327">
        <v>0</v>
      </c>
      <c r="V5327">
        <v>0</v>
      </c>
      <c r="W5327">
        <v>0</v>
      </c>
      <c r="X5327">
        <v>42.927573751547648</v>
      </c>
      <c r="Y5327">
        <v>0</v>
      </c>
      <c r="Z5327">
        <v>0</v>
      </c>
      <c r="AA5327">
        <v>0</v>
      </c>
      <c r="AB5327">
        <v>9.5452818208583761</v>
      </c>
      <c r="AC5327">
        <v>0</v>
      </c>
      <c r="AD5327">
        <v>0</v>
      </c>
      <c r="AE5327">
        <v>52.472855572406026</v>
      </c>
    </row>
    <row r="5328" spans="1:31" x14ac:dyDescent="0.25">
      <c r="A5328">
        <v>1676130</v>
      </c>
      <c r="B5328">
        <v>1</v>
      </c>
      <c r="C5328" t="s">
        <v>80</v>
      </c>
      <c r="D5328" t="s">
        <v>90</v>
      </c>
      <c r="E5328" t="s">
        <v>151</v>
      </c>
      <c r="F5328" t="s">
        <v>15342</v>
      </c>
      <c r="G5328" t="s">
        <v>153</v>
      </c>
      <c r="H5328" t="s">
        <v>143</v>
      </c>
      <c r="I5328" t="s">
        <v>135</v>
      </c>
      <c r="J5328" t="s">
        <v>136</v>
      </c>
      <c r="K5328" t="s">
        <v>137</v>
      </c>
      <c r="L5328" t="s">
        <v>15343</v>
      </c>
      <c r="M5328" t="s">
        <v>15344</v>
      </c>
      <c r="N5328">
        <v>10.102222222</v>
      </c>
      <c r="O5328">
        <v>0</v>
      </c>
      <c r="P5328">
        <v>134</v>
      </c>
      <c r="Q5328">
        <v>0</v>
      </c>
      <c r="R5328">
        <v>1</v>
      </c>
      <c r="S5328">
        <v>0</v>
      </c>
      <c r="T5328">
        <v>10</v>
      </c>
      <c r="U5328">
        <v>0</v>
      </c>
      <c r="V5328">
        <v>0</v>
      </c>
      <c r="W5328">
        <v>0</v>
      </c>
      <c r="X5328">
        <v>677.88764858851857</v>
      </c>
      <c r="Y5328">
        <v>0</v>
      </c>
      <c r="Z5328">
        <v>9.6160100565911115E-3</v>
      </c>
      <c r="AA5328">
        <v>0</v>
      </c>
      <c r="AB5328">
        <v>147.32683588755637</v>
      </c>
      <c r="AC5328">
        <v>0</v>
      </c>
      <c r="AD5328">
        <v>0</v>
      </c>
      <c r="AE5328">
        <v>825.22410048613153</v>
      </c>
    </row>
    <row r="5329" spans="1:31" x14ac:dyDescent="0.25">
      <c r="A5329">
        <v>1675689</v>
      </c>
      <c r="B5329">
        <v>1</v>
      </c>
      <c r="C5329" t="s">
        <v>80</v>
      </c>
      <c r="D5329" t="s">
        <v>104</v>
      </c>
      <c r="E5329" t="s">
        <v>131</v>
      </c>
      <c r="F5329" t="s">
        <v>15345</v>
      </c>
      <c r="G5329" t="s">
        <v>281</v>
      </c>
      <c r="H5329" t="s">
        <v>134</v>
      </c>
      <c r="I5329" t="s">
        <v>135</v>
      </c>
      <c r="J5329" t="s">
        <v>136</v>
      </c>
      <c r="K5329" t="s">
        <v>167</v>
      </c>
      <c r="L5329" t="s">
        <v>15346</v>
      </c>
      <c r="M5329" t="s">
        <v>15347</v>
      </c>
      <c r="N5329">
        <v>7.9738888880000003</v>
      </c>
      <c r="O5329">
        <v>0</v>
      </c>
      <c r="P5329">
        <v>129</v>
      </c>
      <c r="Q5329">
        <v>0</v>
      </c>
      <c r="R5329">
        <v>16</v>
      </c>
      <c r="S5329">
        <v>0</v>
      </c>
      <c r="T5329">
        <v>19</v>
      </c>
      <c r="U5329">
        <v>0</v>
      </c>
      <c r="V5329">
        <v>0</v>
      </c>
      <c r="W5329">
        <v>0</v>
      </c>
      <c r="X5329">
        <v>331.90057689502066</v>
      </c>
      <c r="Y5329">
        <v>0</v>
      </c>
      <c r="Z5329">
        <v>39.497689884978591</v>
      </c>
      <c r="AA5329">
        <v>0</v>
      </c>
      <c r="AB5329">
        <v>104.58937026912454</v>
      </c>
      <c r="AC5329">
        <v>0</v>
      </c>
      <c r="AD5329">
        <v>0</v>
      </c>
      <c r="AE5329">
        <v>475.9876370491238</v>
      </c>
    </row>
    <row r="5330" spans="1:31" x14ac:dyDescent="0.25">
      <c r="A5330">
        <v>1676336</v>
      </c>
      <c r="B5330">
        <v>1</v>
      </c>
      <c r="C5330" t="s">
        <v>80</v>
      </c>
      <c r="D5330" t="s">
        <v>105</v>
      </c>
      <c r="E5330" t="s">
        <v>159</v>
      </c>
      <c r="F5330" t="s">
        <v>15348</v>
      </c>
      <c r="G5330" t="s">
        <v>596</v>
      </c>
      <c r="H5330" t="s">
        <v>134</v>
      </c>
      <c r="I5330" t="s">
        <v>135</v>
      </c>
      <c r="J5330" t="s">
        <v>136</v>
      </c>
      <c r="K5330" t="s">
        <v>137</v>
      </c>
      <c r="L5330" t="s">
        <v>15349</v>
      </c>
      <c r="M5330" t="s">
        <v>15350</v>
      </c>
      <c r="N5330">
        <v>1.609722222</v>
      </c>
      <c r="O5330">
        <v>2</v>
      </c>
      <c r="P5330">
        <v>0</v>
      </c>
      <c r="Q5330">
        <v>4</v>
      </c>
      <c r="R5330">
        <v>0</v>
      </c>
      <c r="S5330">
        <v>3</v>
      </c>
      <c r="T5330">
        <v>0</v>
      </c>
      <c r="U5330">
        <v>0</v>
      </c>
      <c r="V5330">
        <v>0</v>
      </c>
      <c r="W5330">
        <v>0.8875735293464575</v>
      </c>
      <c r="X5330">
        <v>0</v>
      </c>
      <c r="Y5330">
        <v>1.8720417494076882</v>
      </c>
      <c r="Z5330">
        <v>0</v>
      </c>
      <c r="AA5330">
        <v>7.6080604015782276</v>
      </c>
      <c r="AB5330">
        <v>0</v>
      </c>
      <c r="AC5330">
        <v>0</v>
      </c>
      <c r="AD5330">
        <v>0</v>
      </c>
      <c r="AE5330">
        <v>10.367675680332374</v>
      </c>
    </row>
    <row r="5331" spans="1:31" x14ac:dyDescent="0.25">
      <c r="A5331">
        <v>1675603</v>
      </c>
      <c r="B5331">
        <v>1</v>
      </c>
      <c r="C5331" t="s">
        <v>80</v>
      </c>
      <c r="D5331" t="s">
        <v>107</v>
      </c>
      <c r="E5331" t="s">
        <v>164</v>
      </c>
      <c r="F5331" t="s">
        <v>15351</v>
      </c>
      <c r="G5331" t="s">
        <v>161</v>
      </c>
      <c r="H5331" t="s">
        <v>134</v>
      </c>
      <c r="I5331" t="s">
        <v>135</v>
      </c>
      <c r="J5331" t="s">
        <v>136</v>
      </c>
      <c r="K5331" t="s">
        <v>137</v>
      </c>
      <c r="L5331" t="s">
        <v>15256</v>
      </c>
      <c r="M5331" t="s">
        <v>15352</v>
      </c>
      <c r="N5331">
        <v>0.77694444399999996</v>
      </c>
      <c r="O5331">
        <v>1</v>
      </c>
      <c r="P5331">
        <v>3117</v>
      </c>
      <c r="Q5331">
        <v>0</v>
      </c>
      <c r="R5331">
        <v>6</v>
      </c>
      <c r="S5331">
        <v>3</v>
      </c>
      <c r="T5331">
        <v>217</v>
      </c>
      <c r="U5331">
        <v>0</v>
      </c>
      <c r="V5331">
        <v>1</v>
      </c>
      <c r="W5331">
        <v>0</v>
      </c>
      <c r="X5331">
        <v>372.1681399960928</v>
      </c>
      <c r="Y5331">
        <v>0</v>
      </c>
      <c r="Z5331">
        <v>0.66487540880325346</v>
      </c>
      <c r="AA5331">
        <v>49.737647669224152</v>
      </c>
      <c r="AB5331">
        <v>170.38754058489155</v>
      </c>
      <c r="AC5331">
        <v>0</v>
      </c>
      <c r="AD5331">
        <v>6.8047899444316669E-3</v>
      </c>
      <c r="AE5331">
        <v>592.96500844895627</v>
      </c>
    </row>
    <row r="5332" spans="1:31" x14ac:dyDescent="0.25">
      <c r="A5332">
        <v>1676313</v>
      </c>
      <c r="B5332">
        <v>1</v>
      </c>
      <c r="C5332" t="s">
        <v>80</v>
      </c>
      <c r="D5332" t="s">
        <v>97</v>
      </c>
      <c r="E5332" t="s">
        <v>151</v>
      </c>
      <c r="F5332" t="s">
        <v>15353</v>
      </c>
      <c r="G5332" t="s">
        <v>153</v>
      </c>
      <c r="H5332" t="s">
        <v>143</v>
      </c>
      <c r="I5332" t="s">
        <v>135</v>
      </c>
      <c r="J5332" t="s">
        <v>136</v>
      </c>
      <c r="K5332" t="s">
        <v>137</v>
      </c>
      <c r="L5332" t="s">
        <v>15354</v>
      </c>
      <c r="M5332" t="s">
        <v>15355</v>
      </c>
      <c r="N5332">
        <v>5.9041666660000001</v>
      </c>
      <c r="O5332">
        <v>0</v>
      </c>
      <c r="P5332">
        <v>15</v>
      </c>
      <c r="Q5332">
        <v>0</v>
      </c>
      <c r="R5332">
        <v>36</v>
      </c>
      <c r="S5332">
        <v>0</v>
      </c>
      <c r="T5332">
        <v>3</v>
      </c>
      <c r="U5332">
        <v>0</v>
      </c>
      <c r="V5332">
        <v>0</v>
      </c>
      <c r="W5332">
        <v>0</v>
      </c>
      <c r="X5332">
        <v>85.927083399540535</v>
      </c>
      <c r="Y5332">
        <v>0</v>
      </c>
      <c r="Z5332">
        <v>55.574812207540511</v>
      </c>
      <c r="AA5332">
        <v>0</v>
      </c>
      <c r="AB5332">
        <v>12.308790766261907</v>
      </c>
      <c r="AC5332">
        <v>0</v>
      </c>
      <c r="AD5332">
        <v>0</v>
      </c>
      <c r="AE5332">
        <v>153.81068637334295</v>
      </c>
    </row>
    <row r="5333" spans="1:31" x14ac:dyDescent="0.25">
      <c r="A5333">
        <v>1675652</v>
      </c>
      <c r="B5333">
        <v>1</v>
      </c>
      <c r="C5333" t="s">
        <v>80</v>
      </c>
      <c r="D5333" t="s">
        <v>104</v>
      </c>
      <c r="E5333" t="s">
        <v>146</v>
      </c>
      <c r="F5333" t="s">
        <v>15356</v>
      </c>
      <c r="G5333" t="s">
        <v>148</v>
      </c>
      <c r="H5333" t="s">
        <v>143</v>
      </c>
      <c r="I5333" t="s">
        <v>135</v>
      </c>
      <c r="J5333" t="s">
        <v>136</v>
      </c>
      <c r="K5333" t="s">
        <v>137</v>
      </c>
      <c r="L5333" t="s">
        <v>15357</v>
      </c>
      <c r="M5333" t="s">
        <v>15358</v>
      </c>
      <c r="N5333">
        <v>4.9133333329999997</v>
      </c>
      <c r="O5333">
        <v>0</v>
      </c>
      <c r="P5333">
        <v>54</v>
      </c>
      <c r="Q5333">
        <v>0</v>
      </c>
      <c r="R5333">
        <v>4</v>
      </c>
      <c r="S5333">
        <v>0</v>
      </c>
      <c r="T5333">
        <v>15</v>
      </c>
      <c r="U5333">
        <v>0</v>
      </c>
      <c r="V5333">
        <v>0</v>
      </c>
      <c r="W5333">
        <v>0</v>
      </c>
      <c r="X5333">
        <v>60.499094586303762</v>
      </c>
      <c r="Y5333">
        <v>0</v>
      </c>
      <c r="Z5333">
        <v>0.63278499380157904</v>
      </c>
      <c r="AA5333">
        <v>0</v>
      </c>
      <c r="AB5333">
        <v>110.3566757867593</v>
      </c>
      <c r="AC5333">
        <v>0</v>
      </c>
      <c r="AD5333">
        <v>0</v>
      </c>
      <c r="AE5333">
        <v>171.48855536686463</v>
      </c>
    </row>
    <row r="5334" spans="1:31" x14ac:dyDescent="0.25">
      <c r="A5334">
        <v>1675984</v>
      </c>
      <c r="B5334">
        <v>1</v>
      </c>
      <c r="C5334" t="s">
        <v>80</v>
      </c>
      <c r="D5334" t="s">
        <v>95</v>
      </c>
      <c r="E5334" t="s">
        <v>140</v>
      </c>
      <c r="F5334" t="s">
        <v>15359</v>
      </c>
      <c r="G5334" t="s">
        <v>197</v>
      </c>
      <c r="H5334" t="s">
        <v>143</v>
      </c>
      <c r="I5334" t="s">
        <v>135</v>
      </c>
      <c r="J5334" t="s">
        <v>136</v>
      </c>
      <c r="K5334" t="s">
        <v>137</v>
      </c>
      <c r="L5334" t="s">
        <v>15360</v>
      </c>
      <c r="M5334" t="s">
        <v>15361</v>
      </c>
      <c r="N5334">
        <v>5.4541666659999999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2.4349660082944244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2.4349660082944244</v>
      </c>
    </row>
    <row r="5335" spans="1:31" x14ac:dyDescent="0.25">
      <c r="A5335">
        <v>1675958</v>
      </c>
      <c r="B5335">
        <v>1</v>
      </c>
      <c r="C5335" t="s">
        <v>81</v>
      </c>
      <c r="D5335" t="s">
        <v>112</v>
      </c>
      <c r="E5335" t="s">
        <v>151</v>
      </c>
      <c r="F5335" t="s">
        <v>15362</v>
      </c>
      <c r="G5335" t="s">
        <v>153</v>
      </c>
      <c r="H5335" t="s">
        <v>143</v>
      </c>
      <c r="I5335" t="s">
        <v>135</v>
      </c>
      <c r="J5335" t="s">
        <v>136</v>
      </c>
      <c r="K5335" t="s">
        <v>137</v>
      </c>
      <c r="L5335" t="s">
        <v>15363</v>
      </c>
      <c r="M5335" t="s">
        <v>15364</v>
      </c>
      <c r="N5335">
        <v>1.8005555550000001</v>
      </c>
      <c r="O5335">
        <v>0</v>
      </c>
      <c r="P5335">
        <v>1</v>
      </c>
      <c r="Q5335">
        <v>0</v>
      </c>
      <c r="R5335">
        <v>2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6.2614045247160563E-2</v>
      </c>
      <c r="Y5335">
        <v>0</v>
      </c>
      <c r="Z5335">
        <v>9.2363092153669513</v>
      </c>
      <c r="AA5335">
        <v>0</v>
      </c>
      <c r="AB5335">
        <v>0</v>
      </c>
      <c r="AC5335">
        <v>0</v>
      </c>
      <c r="AD5335">
        <v>0</v>
      </c>
      <c r="AE5335">
        <v>9.2989232606141119</v>
      </c>
    </row>
    <row r="5336" spans="1:31" x14ac:dyDescent="0.25">
      <c r="A5336">
        <v>1676193</v>
      </c>
      <c r="B5336">
        <v>1</v>
      </c>
      <c r="C5336" t="s">
        <v>80</v>
      </c>
      <c r="D5336" t="s">
        <v>84</v>
      </c>
      <c r="E5336" t="s">
        <v>140</v>
      </c>
      <c r="F5336" t="s">
        <v>15365</v>
      </c>
      <c r="G5336" t="s">
        <v>267</v>
      </c>
      <c r="H5336" t="s">
        <v>143</v>
      </c>
      <c r="I5336" t="s">
        <v>135</v>
      </c>
      <c r="J5336" t="s">
        <v>136</v>
      </c>
      <c r="K5336" t="s">
        <v>137</v>
      </c>
      <c r="L5336" t="s">
        <v>15366</v>
      </c>
      <c r="M5336" t="s">
        <v>15367</v>
      </c>
      <c r="N5336">
        <v>0.73</v>
      </c>
      <c r="O5336">
        <v>0</v>
      </c>
      <c r="P5336">
        <v>6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0.68079762647589337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0.68079762647589337</v>
      </c>
    </row>
    <row r="5337" spans="1:31" x14ac:dyDescent="0.25">
      <c r="A5337">
        <v>1676170</v>
      </c>
      <c r="B5337">
        <v>1</v>
      </c>
      <c r="C5337" t="s">
        <v>80</v>
      </c>
      <c r="D5337" t="s">
        <v>97</v>
      </c>
      <c r="E5337" t="s">
        <v>159</v>
      </c>
      <c r="F5337" t="s">
        <v>15368</v>
      </c>
      <c r="G5337" t="s">
        <v>596</v>
      </c>
      <c r="H5337" t="s">
        <v>134</v>
      </c>
      <c r="I5337" t="s">
        <v>135</v>
      </c>
      <c r="J5337" t="s">
        <v>136</v>
      </c>
      <c r="K5337" t="s">
        <v>137</v>
      </c>
      <c r="L5337" t="s">
        <v>15369</v>
      </c>
      <c r="M5337" t="s">
        <v>15370</v>
      </c>
      <c r="N5337">
        <v>1.55</v>
      </c>
      <c r="O5337">
        <v>5</v>
      </c>
      <c r="P5337">
        <v>0</v>
      </c>
      <c r="Q5337">
        <v>6</v>
      </c>
      <c r="R5337">
        <v>0</v>
      </c>
      <c r="S5337">
        <v>5</v>
      </c>
      <c r="T5337">
        <v>0</v>
      </c>
      <c r="U5337">
        <v>1</v>
      </c>
      <c r="V5337">
        <v>0</v>
      </c>
      <c r="W5337">
        <v>57.537113011273959</v>
      </c>
      <c r="X5337">
        <v>0</v>
      </c>
      <c r="Y5337">
        <v>51.41618472680625</v>
      </c>
      <c r="Z5337">
        <v>0</v>
      </c>
      <c r="AA5337">
        <v>64.096455116116147</v>
      </c>
      <c r="AB5337">
        <v>0</v>
      </c>
      <c r="AC5337">
        <v>0</v>
      </c>
      <c r="AD5337">
        <v>0</v>
      </c>
      <c r="AE5337">
        <v>173.04975285419636</v>
      </c>
    </row>
    <row r="5338" spans="1:31" x14ac:dyDescent="0.25">
      <c r="A5338">
        <v>1675629</v>
      </c>
      <c r="B5338">
        <v>1</v>
      </c>
      <c r="C5338" t="s">
        <v>80</v>
      </c>
      <c r="D5338" t="s">
        <v>93</v>
      </c>
      <c r="E5338" t="s">
        <v>164</v>
      </c>
      <c r="F5338" t="s">
        <v>15371</v>
      </c>
      <c r="G5338" t="s">
        <v>161</v>
      </c>
      <c r="H5338" t="s">
        <v>134</v>
      </c>
      <c r="I5338" t="s">
        <v>135</v>
      </c>
      <c r="J5338" t="s">
        <v>136</v>
      </c>
      <c r="K5338" t="s">
        <v>137</v>
      </c>
      <c r="L5338" t="s">
        <v>15372</v>
      </c>
      <c r="M5338" t="s">
        <v>15373</v>
      </c>
      <c r="N5338">
        <v>2.366666666</v>
      </c>
      <c r="O5338">
        <v>0</v>
      </c>
      <c r="P5338">
        <v>120</v>
      </c>
      <c r="Q5338">
        <v>2</v>
      </c>
      <c r="R5338">
        <v>6</v>
      </c>
      <c r="S5338">
        <v>0</v>
      </c>
      <c r="T5338">
        <v>28</v>
      </c>
      <c r="U5338">
        <v>0</v>
      </c>
      <c r="V5338">
        <v>0</v>
      </c>
      <c r="W5338">
        <v>0</v>
      </c>
      <c r="X5338">
        <v>58.669262374366987</v>
      </c>
      <c r="Y5338">
        <v>13.813504904212937</v>
      </c>
      <c r="Z5338">
        <v>52.760004830812171</v>
      </c>
      <c r="AA5338">
        <v>0</v>
      </c>
      <c r="AB5338">
        <v>44.480664290894964</v>
      </c>
      <c r="AC5338">
        <v>0</v>
      </c>
      <c r="AD5338">
        <v>0</v>
      </c>
      <c r="AE5338">
        <v>169.72343640028706</v>
      </c>
    </row>
    <row r="5339" spans="1:31" x14ac:dyDescent="0.25">
      <c r="A5339">
        <v>1676127</v>
      </c>
      <c r="B5339">
        <v>1</v>
      </c>
      <c r="C5339" t="s">
        <v>80</v>
      </c>
      <c r="D5339" t="s">
        <v>85</v>
      </c>
      <c r="E5339" t="s">
        <v>140</v>
      </c>
      <c r="F5339" t="s">
        <v>15374</v>
      </c>
      <c r="G5339" t="s">
        <v>197</v>
      </c>
      <c r="H5339" t="s">
        <v>143</v>
      </c>
      <c r="I5339" t="s">
        <v>135</v>
      </c>
      <c r="J5339" t="s">
        <v>136</v>
      </c>
      <c r="K5339" t="s">
        <v>137</v>
      </c>
      <c r="L5339" t="s">
        <v>15375</v>
      </c>
      <c r="M5339" t="s">
        <v>15376</v>
      </c>
      <c r="N5339">
        <v>1.2977777770000001</v>
      </c>
      <c r="O5339">
        <v>0</v>
      </c>
      <c r="P5339">
        <v>2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0.1051824191854222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0.1051824191854222</v>
      </c>
    </row>
    <row r="5340" spans="1:31" x14ac:dyDescent="0.25">
      <c r="A5340">
        <v>1676150</v>
      </c>
      <c r="B5340">
        <v>1</v>
      </c>
      <c r="C5340" t="s">
        <v>80</v>
      </c>
      <c r="D5340" t="s">
        <v>97</v>
      </c>
      <c r="E5340" t="s">
        <v>140</v>
      </c>
      <c r="F5340" t="s">
        <v>15377</v>
      </c>
      <c r="G5340" t="s">
        <v>389</v>
      </c>
      <c r="H5340" t="s">
        <v>143</v>
      </c>
      <c r="I5340" t="s">
        <v>135</v>
      </c>
      <c r="J5340" t="s">
        <v>136</v>
      </c>
      <c r="K5340" t="s">
        <v>137</v>
      </c>
      <c r="L5340" t="s">
        <v>15378</v>
      </c>
      <c r="M5340" t="s">
        <v>15379</v>
      </c>
      <c r="N5340">
        <v>2.6397222220000001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0.33834417753480173</v>
      </c>
      <c r="AC5340">
        <v>0</v>
      </c>
      <c r="AD5340">
        <v>0</v>
      </c>
      <c r="AE5340">
        <v>0.33834417753480173</v>
      </c>
    </row>
    <row r="5341" spans="1:31" x14ac:dyDescent="0.25">
      <c r="A5341">
        <v>1675978</v>
      </c>
      <c r="B5341">
        <v>1</v>
      </c>
      <c r="C5341" t="s">
        <v>81</v>
      </c>
      <c r="D5341" t="s">
        <v>113</v>
      </c>
      <c r="E5341" t="s">
        <v>140</v>
      </c>
      <c r="F5341" t="s">
        <v>15380</v>
      </c>
      <c r="G5341" t="s">
        <v>197</v>
      </c>
      <c r="H5341" t="s">
        <v>143</v>
      </c>
      <c r="I5341" t="s">
        <v>135</v>
      </c>
      <c r="J5341" t="s">
        <v>136</v>
      </c>
      <c r="K5341" t="s">
        <v>137</v>
      </c>
      <c r="L5341" t="s">
        <v>15381</v>
      </c>
      <c r="M5341" t="s">
        <v>15382</v>
      </c>
      <c r="N5341">
        <v>3.1608333329999998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0.39250727715635336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0.39250727715635336</v>
      </c>
    </row>
    <row r="5342" spans="1:31" x14ac:dyDescent="0.25">
      <c r="A5342">
        <v>1676001</v>
      </c>
      <c r="B5342">
        <v>1</v>
      </c>
      <c r="C5342" t="s">
        <v>80</v>
      </c>
      <c r="D5342" t="s">
        <v>92</v>
      </c>
      <c r="E5342" t="s">
        <v>140</v>
      </c>
      <c r="F5342" t="s">
        <v>15383</v>
      </c>
      <c r="G5342" t="s">
        <v>197</v>
      </c>
      <c r="H5342" t="s">
        <v>143</v>
      </c>
      <c r="I5342" t="s">
        <v>135</v>
      </c>
      <c r="J5342" t="s">
        <v>136</v>
      </c>
      <c r="K5342" t="s">
        <v>137</v>
      </c>
      <c r="L5342" t="s">
        <v>15384</v>
      </c>
      <c r="M5342" t="s">
        <v>15385</v>
      </c>
      <c r="N5342">
        <v>8.0649999999999995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1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0.14435018548852249</v>
      </c>
      <c r="AC5342">
        <v>0</v>
      </c>
      <c r="AD5342">
        <v>0</v>
      </c>
      <c r="AE5342">
        <v>0.14435018548852249</v>
      </c>
    </row>
    <row r="5343" spans="1:31" x14ac:dyDescent="0.25">
      <c r="A5343">
        <v>1676107</v>
      </c>
      <c r="B5343">
        <v>1</v>
      </c>
      <c r="C5343" t="s">
        <v>80</v>
      </c>
      <c r="D5343" t="s">
        <v>99</v>
      </c>
      <c r="E5343" t="s">
        <v>164</v>
      </c>
      <c r="F5343" t="s">
        <v>13284</v>
      </c>
      <c r="G5343" t="s">
        <v>161</v>
      </c>
      <c r="H5343" t="s">
        <v>134</v>
      </c>
      <c r="I5343" t="s">
        <v>135</v>
      </c>
      <c r="J5343" t="s">
        <v>136</v>
      </c>
      <c r="K5343" t="s">
        <v>137</v>
      </c>
      <c r="L5343" t="s">
        <v>15386</v>
      </c>
      <c r="M5343" t="s">
        <v>15387</v>
      </c>
      <c r="N5343">
        <v>0.466388888</v>
      </c>
      <c r="O5343">
        <v>14</v>
      </c>
      <c r="P5343">
        <v>456</v>
      </c>
      <c r="Q5343">
        <v>1</v>
      </c>
      <c r="R5343">
        <v>6</v>
      </c>
      <c r="S5343">
        <v>4</v>
      </c>
      <c r="T5343">
        <v>41</v>
      </c>
      <c r="U5343">
        <v>0</v>
      </c>
      <c r="V5343">
        <v>1</v>
      </c>
      <c r="W5343">
        <v>8.9582918043461977</v>
      </c>
      <c r="X5343">
        <v>34.571555392218286</v>
      </c>
      <c r="Y5343">
        <v>0.14485730129970448</v>
      </c>
      <c r="Z5343">
        <v>0.64688547491690174</v>
      </c>
      <c r="AA5343">
        <v>20.368413434309943</v>
      </c>
      <c r="AB5343">
        <v>4.9974609643906076</v>
      </c>
      <c r="AC5343">
        <v>0</v>
      </c>
      <c r="AD5343">
        <v>2.421653559423298</v>
      </c>
      <c r="AE5343">
        <v>72.109117930904944</v>
      </c>
    </row>
    <row r="5344" spans="1:31" x14ac:dyDescent="0.25">
      <c r="A5344">
        <v>1676213</v>
      </c>
      <c r="B5344">
        <v>1</v>
      </c>
      <c r="C5344" t="s">
        <v>80</v>
      </c>
      <c r="D5344" t="s">
        <v>97</v>
      </c>
      <c r="E5344" t="s">
        <v>140</v>
      </c>
      <c r="F5344" t="s">
        <v>1467</v>
      </c>
      <c r="G5344" t="s">
        <v>389</v>
      </c>
      <c r="H5344" t="s">
        <v>143</v>
      </c>
      <c r="I5344" t="s">
        <v>135</v>
      </c>
      <c r="J5344" t="s">
        <v>136</v>
      </c>
      <c r="K5344" t="s">
        <v>137</v>
      </c>
      <c r="L5344" t="s">
        <v>15388</v>
      </c>
      <c r="M5344" t="s">
        <v>15389</v>
      </c>
      <c r="N5344">
        <v>1.7575000000000001</v>
      </c>
      <c r="O5344">
        <v>0</v>
      </c>
      <c r="P5344">
        <v>3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3.4767458969352099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3.4767458969352099</v>
      </c>
    </row>
    <row r="5345" spans="1:31" x14ac:dyDescent="0.25">
      <c r="A5345">
        <v>1675480</v>
      </c>
      <c r="B5345">
        <v>1</v>
      </c>
      <c r="C5345" t="s">
        <v>80</v>
      </c>
      <c r="D5345" t="s">
        <v>99</v>
      </c>
      <c r="E5345" t="s">
        <v>164</v>
      </c>
      <c r="F5345" t="s">
        <v>3086</v>
      </c>
      <c r="G5345" t="s">
        <v>1484</v>
      </c>
      <c r="H5345" t="s">
        <v>134</v>
      </c>
      <c r="I5345" t="s">
        <v>135</v>
      </c>
      <c r="J5345" t="s">
        <v>136</v>
      </c>
      <c r="K5345" t="s">
        <v>137</v>
      </c>
      <c r="L5345" t="s">
        <v>15390</v>
      </c>
      <c r="M5345" t="s">
        <v>15391</v>
      </c>
      <c r="N5345">
        <v>0.26055555499999999</v>
      </c>
      <c r="O5345">
        <v>7</v>
      </c>
      <c r="P5345">
        <v>1070</v>
      </c>
      <c r="Q5345">
        <v>12</v>
      </c>
      <c r="R5345">
        <v>151</v>
      </c>
      <c r="S5345">
        <v>23</v>
      </c>
      <c r="T5345">
        <v>95</v>
      </c>
      <c r="U5345">
        <v>0</v>
      </c>
      <c r="V5345">
        <v>3</v>
      </c>
      <c r="W5345">
        <v>5.3052880281961929</v>
      </c>
      <c r="X5345">
        <v>42.185394056373212</v>
      </c>
      <c r="Y5345">
        <v>6.2721805362654699</v>
      </c>
      <c r="Z5345">
        <v>5.8030138747055942</v>
      </c>
      <c r="AA5345">
        <v>13.126922587227233</v>
      </c>
      <c r="AB5345">
        <v>7.7821418181766999</v>
      </c>
      <c r="AC5345">
        <v>0</v>
      </c>
      <c r="AD5345">
        <v>0.14781541846698668</v>
      </c>
      <c r="AE5345">
        <v>80.622756319411394</v>
      </c>
    </row>
    <row r="5346" spans="1:31" x14ac:dyDescent="0.25">
      <c r="A5346">
        <v>1675666</v>
      </c>
      <c r="B5346">
        <v>1</v>
      </c>
      <c r="C5346" t="s">
        <v>81</v>
      </c>
      <c r="D5346" t="s">
        <v>112</v>
      </c>
      <c r="E5346" t="s">
        <v>159</v>
      </c>
      <c r="F5346" t="s">
        <v>15392</v>
      </c>
      <c r="G5346" t="s">
        <v>1173</v>
      </c>
      <c r="H5346" t="s">
        <v>134</v>
      </c>
      <c r="I5346" t="s">
        <v>135</v>
      </c>
      <c r="J5346" t="s">
        <v>136</v>
      </c>
      <c r="K5346" t="s">
        <v>137</v>
      </c>
      <c r="L5346" t="s">
        <v>15393</v>
      </c>
      <c r="M5346" t="s">
        <v>15394</v>
      </c>
      <c r="N5346">
        <v>2.3066666659999999</v>
      </c>
      <c r="O5346">
        <v>0</v>
      </c>
      <c r="P5346">
        <v>635</v>
      </c>
      <c r="Q5346">
        <v>1</v>
      </c>
      <c r="R5346">
        <v>6</v>
      </c>
      <c r="S5346">
        <v>0</v>
      </c>
      <c r="T5346">
        <v>19</v>
      </c>
      <c r="U5346">
        <v>0</v>
      </c>
      <c r="V5346">
        <v>0</v>
      </c>
      <c r="W5346">
        <v>0</v>
      </c>
      <c r="X5346">
        <v>79.707076849015706</v>
      </c>
      <c r="Y5346">
        <v>0.60181017633139</v>
      </c>
      <c r="Z5346">
        <v>1.395228955038945</v>
      </c>
      <c r="AA5346">
        <v>0</v>
      </c>
      <c r="AB5346">
        <v>21.071039006472315</v>
      </c>
      <c r="AC5346">
        <v>0</v>
      </c>
      <c r="AD5346">
        <v>0</v>
      </c>
      <c r="AE5346">
        <v>102.77515498685835</v>
      </c>
    </row>
    <row r="5347" spans="1:31" x14ac:dyDescent="0.25">
      <c r="A5347">
        <v>1676064</v>
      </c>
      <c r="B5347">
        <v>1</v>
      </c>
      <c r="C5347" t="s">
        <v>80</v>
      </c>
      <c r="D5347" t="s">
        <v>84</v>
      </c>
      <c r="E5347" t="s">
        <v>140</v>
      </c>
      <c r="F5347" t="s">
        <v>15050</v>
      </c>
      <c r="G5347" t="s">
        <v>197</v>
      </c>
      <c r="H5347" t="s">
        <v>143</v>
      </c>
      <c r="I5347" t="s">
        <v>135</v>
      </c>
      <c r="J5347" t="s">
        <v>136</v>
      </c>
      <c r="K5347" t="s">
        <v>137</v>
      </c>
      <c r="L5347" t="s">
        <v>15395</v>
      </c>
      <c r="M5347" t="s">
        <v>15396</v>
      </c>
      <c r="N5347">
        <v>1.768888888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3.7029987321682074</v>
      </c>
      <c r="AC5347">
        <v>0</v>
      </c>
      <c r="AD5347">
        <v>0</v>
      </c>
      <c r="AE5347">
        <v>3.7029987321682074</v>
      </c>
    </row>
    <row r="5348" spans="1:31" x14ac:dyDescent="0.25">
      <c r="A5348">
        <v>1675855</v>
      </c>
      <c r="B5348">
        <v>1</v>
      </c>
      <c r="C5348" t="s">
        <v>80</v>
      </c>
      <c r="D5348" t="s">
        <v>94</v>
      </c>
      <c r="E5348" t="s">
        <v>140</v>
      </c>
      <c r="F5348" t="s">
        <v>15397</v>
      </c>
      <c r="G5348" t="s">
        <v>197</v>
      </c>
      <c r="H5348" t="s">
        <v>143</v>
      </c>
      <c r="I5348" t="s">
        <v>135</v>
      </c>
      <c r="J5348" t="s">
        <v>136</v>
      </c>
      <c r="K5348" t="s">
        <v>137</v>
      </c>
      <c r="L5348" t="s">
        <v>15398</v>
      </c>
      <c r="M5348" t="s">
        <v>15399</v>
      </c>
      <c r="N5348">
        <v>2.0605555550000001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8.0296604361250001E-4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8.0296604361250001E-4</v>
      </c>
    </row>
    <row r="5349" spans="1:31" x14ac:dyDescent="0.25">
      <c r="A5349">
        <v>1675901</v>
      </c>
      <c r="B5349">
        <v>1</v>
      </c>
      <c r="C5349" t="s">
        <v>80</v>
      </c>
      <c r="D5349" t="s">
        <v>94</v>
      </c>
      <c r="E5349" t="s">
        <v>179</v>
      </c>
      <c r="F5349" t="s">
        <v>15400</v>
      </c>
      <c r="G5349" t="s">
        <v>1477</v>
      </c>
      <c r="H5349" t="s">
        <v>134</v>
      </c>
      <c r="I5349" t="s">
        <v>135</v>
      </c>
      <c r="J5349" t="s">
        <v>136</v>
      </c>
      <c r="K5349" t="s">
        <v>137</v>
      </c>
      <c r="L5349" t="s">
        <v>15401</v>
      </c>
      <c r="M5349" t="s">
        <v>15095</v>
      </c>
      <c r="N5349">
        <v>1.291388888</v>
      </c>
      <c r="O5349">
        <v>0</v>
      </c>
      <c r="P5349">
        <v>1733</v>
      </c>
      <c r="Q5349">
        <v>11</v>
      </c>
      <c r="R5349">
        <v>509</v>
      </c>
      <c r="S5349">
        <v>21</v>
      </c>
      <c r="T5349">
        <v>219</v>
      </c>
      <c r="U5349">
        <v>13</v>
      </c>
      <c r="V5349">
        <v>0</v>
      </c>
      <c r="W5349">
        <v>0</v>
      </c>
      <c r="X5349">
        <v>252.02872224862048</v>
      </c>
      <c r="Y5349">
        <v>14.242277723687891</v>
      </c>
      <c r="Z5349">
        <v>164.25352567553392</v>
      </c>
      <c r="AA5349">
        <v>237.39970321834957</v>
      </c>
      <c r="AB5349">
        <v>342.94124919385592</v>
      </c>
      <c r="AC5349">
        <v>2799.0465808406429</v>
      </c>
      <c r="AD5349">
        <v>0</v>
      </c>
      <c r="AE5349">
        <v>3809.9120589006907</v>
      </c>
    </row>
    <row r="5350" spans="1:31" x14ac:dyDescent="0.25">
      <c r="A5350">
        <v>1675755</v>
      </c>
      <c r="B5350">
        <v>1</v>
      </c>
      <c r="C5350" t="s">
        <v>80</v>
      </c>
      <c r="D5350" t="s">
        <v>103</v>
      </c>
      <c r="E5350" t="s">
        <v>151</v>
      </c>
      <c r="F5350" t="s">
        <v>15402</v>
      </c>
      <c r="G5350" t="s">
        <v>482</v>
      </c>
      <c r="H5350" t="s">
        <v>143</v>
      </c>
      <c r="I5350" t="s">
        <v>135</v>
      </c>
      <c r="J5350" t="s">
        <v>136</v>
      </c>
      <c r="K5350" t="s">
        <v>137</v>
      </c>
      <c r="L5350" t="s">
        <v>15403</v>
      </c>
      <c r="M5350" t="s">
        <v>15404</v>
      </c>
      <c r="N5350">
        <v>2.2494444439999999</v>
      </c>
      <c r="O5350">
        <v>0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5.1036772770186666E-2</v>
      </c>
      <c r="AA5350">
        <v>0</v>
      </c>
      <c r="AB5350">
        <v>0</v>
      </c>
      <c r="AC5350">
        <v>0</v>
      </c>
      <c r="AD5350">
        <v>0</v>
      </c>
      <c r="AE5350">
        <v>5.1036772770186666E-2</v>
      </c>
    </row>
    <row r="5351" spans="1:31" x14ac:dyDescent="0.25">
      <c r="A5351">
        <v>1675878</v>
      </c>
      <c r="B5351">
        <v>1</v>
      </c>
      <c r="C5351" t="s">
        <v>81</v>
      </c>
      <c r="D5351" t="s">
        <v>113</v>
      </c>
      <c r="E5351" t="s">
        <v>151</v>
      </c>
      <c r="F5351" t="s">
        <v>15405</v>
      </c>
      <c r="G5351" t="s">
        <v>222</v>
      </c>
      <c r="H5351" t="s">
        <v>143</v>
      </c>
      <c r="I5351" t="s">
        <v>135</v>
      </c>
      <c r="J5351" t="s">
        <v>136</v>
      </c>
      <c r="K5351" t="s">
        <v>137</v>
      </c>
      <c r="L5351" t="s">
        <v>15406</v>
      </c>
      <c r="M5351" t="s">
        <v>15407</v>
      </c>
      <c r="N5351">
        <v>3.4288888879999999</v>
      </c>
      <c r="O5351">
        <v>0</v>
      </c>
      <c r="P5351">
        <v>25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5.8877971117167824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5.8877971117167824</v>
      </c>
    </row>
    <row r="5352" spans="1:31" x14ac:dyDescent="0.25">
      <c r="A5352">
        <v>1675941</v>
      </c>
      <c r="B5352">
        <v>1</v>
      </c>
      <c r="C5352" t="s">
        <v>80</v>
      </c>
      <c r="D5352" t="s">
        <v>83</v>
      </c>
      <c r="E5352" t="s">
        <v>140</v>
      </c>
      <c r="F5352" t="s">
        <v>15408</v>
      </c>
      <c r="G5352" t="s">
        <v>197</v>
      </c>
      <c r="H5352" t="s">
        <v>143</v>
      </c>
      <c r="I5352" t="s">
        <v>135</v>
      </c>
      <c r="J5352" t="s">
        <v>136</v>
      </c>
      <c r="K5352" t="s">
        <v>137</v>
      </c>
      <c r="L5352" t="s">
        <v>15409</v>
      </c>
      <c r="M5352" t="s">
        <v>15410</v>
      </c>
      <c r="N5352">
        <v>6.6341666659999996</v>
      </c>
      <c r="O5352">
        <v>0</v>
      </c>
      <c r="P5352">
        <v>2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6.6795350863181318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6.6795350863181318</v>
      </c>
    </row>
    <row r="5353" spans="1:31" x14ac:dyDescent="0.25">
      <c r="A5353">
        <v>1675692</v>
      </c>
      <c r="B5353">
        <v>1</v>
      </c>
      <c r="C5353" t="s">
        <v>80</v>
      </c>
      <c r="D5353" t="s">
        <v>96</v>
      </c>
      <c r="E5353" t="s">
        <v>151</v>
      </c>
      <c r="F5353" t="s">
        <v>14820</v>
      </c>
      <c r="G5353" t="s">
        <v>281</v>
      </c>
      <c r="H5353" t="s">
        <v>143</v>
      </c>
      <c r="I5353" t="s">
        <v>135</v>
      </c>
      <c r="J5353" t="s">
        <v>136</v>
      </c>
      <c r="K5353" t="s">
        <v>167</v>
      </c>
      <c r="L5353" t="s">
        <v>15411</v>
      </c>
      <c r="M5353" t="s">
        <v>15412</v>
      </c>
      <c r="N5353">
        <v>4.7440138879999996</v>
      </c>
      <c r="O5353">
        <v>0</v>
      </c>
      <c r="P5353">
        <v>44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20.567178075321088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20.567178075321088</v>
      </c>
    </row>
    <row r="5354" spans="1:31" x14ac:dyDescent="0.25">
      <c r="A5354">
        <v>1675586</v>
      </c>
      <c r="B5354">
        <v>1</v>
      </c>
      <c r="C5354" t="s">
        <v>81</v>
      </c>
      <c r="D5354" t="s">
        <v>112</v>
      </c>
      <c r="E5354" t="s">
        <v>151</v>
      </c>
      <c r="F5354" t="s">
        <v>13215</v>
      </c>
      <c r="G5354" t="s">
        <v>222</v>
      </c>
      <c r="H5354" t="s">
        <v>143</v>
      </c>
      <c r="I5354" t="s">
        <v>135</v>
      </c>
      <c r="J5354" t="s">
        <v>136</v>
      </c>
      <c r="K5354" t="s">
        <v>137</v>
      </c>
      <c r="L5354" t="s">
        <v>15413</v>
      </c>
      <c r="M5354" t="s">
        <v>15414</v>
      </c>
      <c r="N5354">
        <v>3.2455555550000001</v>
      </c>
      <c r="O5354">
        <v>0</v>
      </c>
      <c r="P5354">
        <v>16</v>
      </c>
      <c r="Q5354">
        <v>0</v>
      </c>
      <c r="R5354">
        <v>3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7.1261813466753328</v>
      </c>
      <c r="Y5354">
        <v>0</v>
      </c>
      <c r="Z5354">
        <v>2.0613709326363614E-2</v>
      </c>
      <c r="AA5354">
        <v>0</v>
      </c>
      <c r="AB5354">
        <v>6.8484860496119193</v>
      </c>
      <c r="AC5354">
        <v>0</v>
      </c>
      <c r="AD5354">
        <v>0</v>
      </c>
      <c r="AE5354">
        <v>13.995281105613616</v>
      </c>
    </row>
    <row r="5355" spans="1:31" x14ac:dyDescent="0.25">
      <c r="A5355">
        <v>1675895</v>
      </c>
      <c r="B5355">
        <v>1</v>
      </c>
      <c r="C5355" t="s">
        <v>80</v>
      </c>
      <c r="D5355" t="s">
        <v>107</v>
      </c>
      <c r="E5355" t="s">
        <v>151</v>
      </c>
      <c r="F5355" t="s">
        <v>1749</v>
      </c>
      <c r="G5355" t="s">
        <v>153</v>
      </c>
      <c r="H5355" t="s">
        <v>143</v>
      </c>
      <c r="I5355" t="s">
        <v>135</v>
      </c>
      <c r="J5355" t="s">
        <v>136</v>
      </c>
      <c r="K5355" t="s">
        <v>137</v>
      </c>
      <c r="L5355" t="s">
        <v>15415</v>
      </c>
      <c r="M5355" t="s">
        <v>15416</v>
      </c>
      <c r="N5355">
        <v>2.009166666</v>
      </c>
      <c r="O5355">
        <v>0</v>
      </c>
      <c r="P5355">
        <v>13</v>
      </c>
      <c r="Q5355">
        <v>0</v>
      </c>
      <c r="R5355">
        <v>17</v>
      </c>
      <c r="S5355">
        <v>0</v>
      </c>
      <c r="T5355">
        <v>10</v>
      </c>
      <c r="U5355">
        <v>0</v>
      </c>
      <c r="V5355">
        <v>0</v>
      </c>
      <c r="W5355">
        <v>0</v>
      </c>
      <c r="X5355">
        <v>3.3397941624842926</v>
      </c>
      <c r="Y5355">
        <v>0</v>
      </c>
      <c r="Z5355">
        <v>2.6938984054479067</v>
      </c>
      <c r="AA5355">
        <v>0</v>
      </c>
      <c r="AB5355">
        <v>21.823766746547612</v>
      </c>
      <c r="AC5355">
        <v>0</v>
      </c>
      <c r="AD5355">
        <v>0</v>
      </c>
      <c r="AE5355">
        <v>27.857459314479811</v>
      </c>
    </row>
    <row r="5356" spans="1:31" x14ac:dyDescent="0.25">
      <c r="A5356">
        <v>1676187</v>
      </c>
      <c r="B5356">
        <v>1</v>
      </c>
      <c r="C5356" t="s">
        <v>80</v>
      </c>
      <c r="D5356" t="s">
        <v>104</v>
      </c>
      <c r="E5356" t="s">
        <v>151</v>
      </c>
      <c r="F5356" t="s">
        <v>15417</v>
      </c>
      <c r="G5356" t="s">
        <v>153</v>
      </c>
      <c r="H5356" t="s">
        <v>143</v>
      </c>
      <c r="I5356" t="s">
        <v>135</v>
      </c>
      <c r="J5356" t="s">
        <v>136</v>
      </c>
      <c r="K5356" t="s">
        <v>137</v>
      </c>
      <c r="L5356" t="s">
        <v>15418</v>
      </c>
      <c r="M5356" t="s">
        <v>15419</v>
      </c>
      <c r="N5356">
        <v>3.128055555</v>
      </c>
      <c r="O5356">
        <v>0</v>
      </c>
      <c r="P5356">
        <v>8</v>
      </c>
      <c r="Q5356">
        <v>0</v>
      </c>
      <c r="R5356">
        <v>3</v>
      </c>
      <c r="S5356">
        <v>0</v>
      </c>
      <c r="T5356">
        <v>3</v>
      </c>
      <c r="U5356">
        <v>0</v>
      </c>
      <c r="V5356">
        <v>0</v>
      </c>
      <c r="W5356">
        <v>0</v>
      </c>
      <c r="X5356">
        <v>18.384095833658495</v>
      </c>
      <c r="Y5356">
        <v>0</v>
      </c>
      <c r="Z5356">
        <v>6.3430568003119765</v>
      </c>
      <c r="AA5356">
        <v>0</v>
      </c>
      <c r="AB5356">
        <v>5.2724626697330876</v>
      </c>
      <c r="AC5356">
        <v>0</v>
      </c>
      <c r="AD5356">
        <v>0</v>
      </c>
      <c r="AE5356">
        <v>29.99961530370356</v>
      </c>
    </row>
    <row r="5357" spans="1:31" x14ac:dyDescent="0.25">
      <c r="A5357">
        <v>1675500</v>
      </c>
      <c r="B5357">
        <v>1</v>
      </c>
      <c r="C5357" t="s">
        <v>81</v>
      </c>
      <c r="D5357" t="s">
        <v>121</v>
      </c>
      <c r="E5357" t="s">
        <v>131</v>
      </c>
      <c r="F5357" t="s">
        <v>15420</v>
      </c>
      <c r="G5357" t="s">
        <v>161</v>
      </c>
      <c r="H5357" t="s">
        <v>134</v>
      </c>
      <c r="I5357" t="s">
        <v>135</v>
      </c>
      <c r="J5357" t="s">
        <v>136</v>
      </c>
      <c r="K5357" t="s">
        <v>137</v>
      </c>
      <c r="L5357" t="s">
        <v>15421</v>
      </c>
      <c r="M5357" t="s">
        <v>15422</v>
      </c>
      <c r="N5357">
        <v>0.86083333299999998</v>
      </c>
      <c r="O5357">
        <v>0</v>
      </c>
      <c r="P5357">
        <v>700</v>
      </c>
      <c r="Q5357">
        <v>0</v>
      </c>
      <c r="R5357">
        <v>10</v>
      </c>
      <c r="S5357">
        <v>4</v>
      </c>
      <c r="T5357">
        <v>46</v>
      </c>
      <c r="U5357">
        <v>0</v>
      </c>
      <c r="V5357">
        <v>0</v>
      </c>
      <c r="W5357">
        <v>0</v>
      </c>
      <c r="X5357">
        <v>46.687575709763358</v>
      </c>
      <c r="Y5357">
        <v>0</v>
      </c>
      <c r="Z5357">
        <v>0.16420086080707999</v>
      </c>
      <c r="AA5357">
        <v>14.791666848073717</v>
      </c>
      <c r="AB5357">
        <v>7.4890838793583727</v>
      </c>
      <c r="AC5357">
        <v>0</v>
      </c>
      <c r="AD5357">
        <v>0</v>
      </c>
      <c r="AE5357">
        <v>69.132527298002529</v>
      </c>
    </row>
    <row r="5358" spans="1:31" x14ac:dyDescent="0.25">
      <c r="A5358">
        <v>1675795</v>
      </c>
      <c r="B5358">
        <v>1</v>
      </c>
      <c r="C5358" t="s">
        <v>81</v>
      </c>
      <c r="D5358" t="s">
        <v>118</v>
      </c>
      <c r="E5358" t="s">
        <v>140</v>
      </c>
      <c r="F5358" t="s">
        <v>15423</v>
      </c>
      <c r="G5358" t="s">
        <v>197</v>
      </c>
      <c r="H5358" t="s">
        <v>143</v>
      </c>
      <c r="I5358" t="s">
        <v>135</v>
      </c>
      <c r="J5358" t="s">
        <v>136</v>
      </c>
      <c r="K5358" t="s">
        <v>137</v>
      </c>
      <c r="L5358" t="s">
        <v>15424</v>
      </c>
      <c r="M5358" t="s">
        <v>15425</v>
      </c>
      <c r="N5358">
        <v>2.591111111</v>
      </c>
      <c r="O5358">
        <v>0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</row>
    <row r="5359" spans="1:31" x14ac:dyDescent="0.25">
      <c r="A5359">
        <v>1675838</v>
      </c>
      <c r="B5359">
        <v>1</v>
      </c>
      <c r="C5359" t="s">
        <v>80</v>
      </c>
      <c r="D5359" t="s">
        <v>99</v>
      </c>
      <c r="E5359" t="s">
        <v>140</v>
      </c>
      <c r="F5359" t="s">
        <v>15426</v>
      </c>
      <c r="G5359" t="s">
        <v>197</v>
      </c>
      <c r="H5359" t="s">
        <v>143</v>
      </c>
      <c r="I5359" t="s">
        <v>135</v>
      </c>
      <c r="J5359" t="s">
        <v>136</v>
      </c>
      <c r="K5359" t="s">
        <v>137</v>
      </c>
      <c r="L5359" t="s">
        <v>15427</v>
      </c>
      <c r="M5359" t="s">
        <v>15428</v>
      </c>
      <c r="N5359">
        <v>5.0766666660000004</v>
      </c>
      <c r="O5359">
        <v>0</v>
      </c>
      <c r="P5359">
        <v>2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</row>
    <row r="5360" spans="1:31" x14ac:dyDescent="0.25">
      <c r="A5360">
        <v>1676087</v>
      </c>
      <c r="B5360">
        <v>1</v>
      </c>
      <c r="C5360" t="s">
        <v>80</v>
      </c>
      <c r="D5360" t="s">
        <v>96</v>
      </c>
      <c r="E5360" t="s">
        <v>151</v>
      </c>
      <c r="F5360" t="s">
        <v>15429</v>
      </c>
      <c r="G5360" t="s">
        <v>222</v>
      </c>
      <c r="H5360" t="s">
        <v>143</v>
      </c>
      <c r="I5360" t="s">
        <v>135</v>
      </c>
      <c r="J5360" t="s">
        <v>136</v>
      </c>
      <c r="K5360" t="s">
        <v>137</v>
      </c>
      <c r="L5360" t="s">
        <v>15430</v>
      </c>
      <c r="M5360" t="s">
        <v>15431</v>
      </c>
      <c r="N5360">
        <v>4.5527777770000002</v>
      </c>
      <c r="O5360">
        <v>0</v>
      </c>
      <c r="P5360">
        <v>3</v>
      </c>
      <c r="Q5360">
        <v>0</v>
      </c>
      <c r="R5360">
        <v>7</v>
      </c>
      <c r="S5360">
        <v>0</v>
      </c>
      <c r="T5360">
        <v>1</v>
      </c>
      <c r="U5360">
        <v>0</v>
      </c>
      <c r="V5360">
        <v>0</v>
      </c>
      <c r="W5360">
        <v>0</v>
      </c>
      <c r="X5360">
        <v>4.6723002862392855</v>
      </c>
      <c r="Y5360">
        <v>0</v>
      </c>
      <c r="Z5360">
        <v>18.73888128670287</v>
      </c>
      <c r="AA5360">
        <v>0</v>
      </c>
      <c r="AB5360">
        <v>7.149244399518083</v>
      </c>
      <c r="AC5360">
        <v>0</v>
      </c>
      <c r="AD5360">
        <v>0</v>
      </c>
      <c r="AE5360">
        <v>30.560425972460237</v>
      </c>
    </row>
    <row r="5361" spans="1:31" x14ac:dyDescent="0.25">
      <c r="A5361">
        <v>1675792</v>
      </c>
      <c r="B5361">
        <v>1</v>
      </c>
      <c r="C5361" t="s">
        <v>80</v>
      </c>
      <c r="D5361" t="s">
        <v>101</v>
      </c>
      <c r="E5361" t="s">
        <v>151</v>
      </c>
      <c r="F5361" t="s">
        <v>15432</v>
      </c>
      <c r="G5361" t="s">
        <v>222</v>
      </c>
      <c r="H5361" t="s">
        <v>143</v>
      </c>
      <c r="I5361" t="s">
        <v>135</v>
      </c>
      <c r="J5361" t="s">
        <v>136</v>
      </c>
      <c r="K5361" t="s">
        <v>137</v>
      </c>
      <c r="L5361" t="s">
        <v>15433</v>
      </c>
      <c r="M5361" t="s">
        <v>15434</v>
      </c>
      <c r="N5361">
        <v>4.4141666659999999</v>
      </c>
      <c r="O5361">
        <v>0</v>
      </c>
      <c r="P5361">
        <v>8</v>
      </c>
      <c r="Q5361">
        <v>0</v>
      </c>
      <c r="R5361">
        <v>1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18.893042887164011</v>
      </c>
      <c r="Y5361">
        <v>0</v>
      </c>
      <c r="Z5361">
        <v>3.8456166955206671E-2</v>
      </c>
      <c r="AA5361">
        <v>0</v>
      </c>
      <c r="AB5361">
        <v>0</v>
      </c>
      <c r="AC5361">
        <v>0</v>
      </c>
      <c r="AD5361">
        <v>0</v>
      </c>
      <c r="AE5361">
        <v>18.931499054119218</v>
      </c>
    </row>
    <row r="5362" spans="1:31" x14ac:dyDescent="0.25">
      <c r="A5362">
        <v>1676333</v>
      </c>
      <c r="B5362">
        <v>1</v>
      </c>
      <c r="C5362" t="s">
        <v>81</v>
      </c>
      <c r="D5362" t="s">
        <v>113</v>
      </c>
      <c r="E5362" t="s">
        <v>146</v>
      </c>
      <c r="F5362" t="s">
        <v>15435</v>
      </c>
      <c r="G5362" t="s">
        <v>148</v>
      </c>
      <c r="H5362" t="s">
        <v>143</v>
      </c>
      <c r="I5362" t="s">
        <v>135</v>
      </c>
      <c r="J5362" t="s">
        <v>136</v>
      </c>
      <c r="K5362" t="s">
        <v>137</v>
      </c>
      <c r="L5362" t="s">
        <v>15436</v>
      </c>
      <c r="M5362" t="s">
        <v>15437</v>
      </c>
      <c r="N5362">
        <v>4.8572222219999999</v>
      </c>
      <c r="O5362">
        <v>0</v>
      </c>
      <c r="P5362">
        <v>2</v>
      </c>
      <c r="Q5362">
        <v>0</v>
      </c>
      <c r="R5362">
        <v>11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1.0995013801421596</v>
      </c>
      <c r="Y5362">
        <v>0</v>
      </c>
      <c r="Z5362">
        <v>9.9971056845166277</v>
      </c>
      <c r="AA5362">
        <v>0</v>
      </c>
      <c r="AB5362">
        <v>0</v>
      </c>
      <c r="AC5362">
        <v>0</v>
      </c>
      <c r="AD5362">
        <v>0</v>
      </c>
      <c r="AE5362">
        <v>11.096607064658787</v>
      </c>
    </row>
    <row r="5363" spans="1:31" x14ac:dyDescent="0.25">
      <c r="A5363">
        <v>1676316</v>
      </c>
      <c r="B5363">
        <v>1</v>
      </c>
      <c r="C5363" t="s">
        <v>81</v>
      </c>
      <c r="D5363" t="s">
        <v>127</v>
      </c>
      <c r="E5363" t="s">
        <v>151</v>
      </c>
      <c r="F5363" t="s">
        <v>15438</v>
      </c>
      <c r="G5363" t="s">
        <v>486</v>
      </c>
      <c r="H5363" t="s">
        <v>143</v>
      </c>
      <c r="I5363" t="s">
        <v>135</v>
      </c>
      <c r="J5363" t="s">
        <v>136</v>
      </c>
      <c r="K5363" t="s">
        <v>137</v>
      </c>
      <c r="L5363" t="s">
        <v>15439</v>
      </c>
      <c r="M5363" t="s">
        <v>15440</v>
      </c>
      <c r="N5363">
        <v>5.6169444439999996</v>
      </c>
      <c r="O5363">
        <v>0</v>
      </c>
      <c r="P5363">
        <v>2</v>
      </c>
      <c r="Q5363">
        <v>0</v>
      </c>
      <c r="R5363">
        <v>1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1.4744324902662864</v>
      </c>
      <c r="Y5363">
        <v>0</v>
      </c>
      <c r="Z5363">
        <v>0.26803464238643887</v>
      </c>
      <c r="AA5363">
        <v>0</v>
      </c>
      <c r="AB5363">
        <v>0</v>
      </c>
      <c r="AC5363">
        <v>0</v>
      </c>
      <c r="AD5363">
        <v>0</v>
      </c>
      <c r="AE5363">
        <v>1.7424671326527252</v>
      </c>
    </row>
    <row r="5364" spans="1:31" x14ac:dyDescent="0.25">
      <c r="A5364">
        <v>1676290</v>
      </c>
      <c r="B5364">
        <v>1</v>
      </c>
      <c r="C5364" t="s">
        <v>80</v>
      </c>
      <c r="D5364" t="s">
        <v>85</v>
      </c>
      <c r="E5364" t="s">
        <v>151</v>
      </c>
      <c r="F5364" t="s">
        <v>15441</v>
      </c>
      <c r="G5364" t="s">
        <v>267</v>
      </c>
      <c r="H5364" t="s">
        <v>143</v>
      </c>
      <c r="I5364" t="s">
        <v>135</v>
      </c>
      <c r="J5364" t="s">
        <v>136</v>
      </c>
      <c r="K5364" t="s">
        <v>137</v>
      </c>
      <c r="L5364" t="s">
        <v>15442</v>
      </c>
      <c r="M5364" t="s">
        <v>15443</v>
      </c>
      <c r="N5364">
        <v>0.53333333299999997</v>
      </c>
      <c r="O5364">
        <v>0</v>
      </c>
      <c r="P5364">
        <v>225</v>
      </c>
      <c r="Q5364">
        <v>0</v>
      </c>
      <c r="R5364">
        <v>1</v>
      </c>
      <c r="S5364">
        <v>0</v>
      </c>
      <c r="T5364">
        <v>21</v>
      </c>
      <c r="U5364">
        <v>0</v>
      </c>
      <c r="V5364">
        <v>0</v>
      </c>
      <c r="W5364">
        <v>0</v>
      </c>
      <c r="X5364">
        <v>37.471164658689645</v>
      </c>
      <c r="Y5364">
        <v>0</v>
      </c>
      <c r="Z5364">
        <v>2.7448682816000004E-3</v>
      </c>
      <c r="AA5364">
        <v>0</v>
      </c>
      <c r="AB5364">
        <v>10.001720680436797</v>
      </c>
      <c r="AC5364">
        <v>0</v>
      </c>
      <c r="AD5364">
        <v>0</v>
      </c>
      <c r="AE5364">
        <v>47.475630207408045</v>
      </c>
    </row>
    <row r="5365" spans="1:31" x14ac:dyDescent="0.25">
      <c r="A5365">
        <v>1675626</v>
      </c>
      <c r="B5365">
        <v>1</v>
      </c>
      <c r="C5365" t="s">
        <v>80</v>
      </c>
      <c r="D5365" t="s">
        <v>88</v>
      </c>
      <c r="E5365" t="s">
        <v>146</v>
      </c>
      <c r="F5365" t="s">
        <v>15444</v>
      </c>
      <c r="G5365" t="s">
        <v>294</v>
      </c>
      <c r="H5365" t="s">
        <v>143</v>
      </c>
      <c r="I5365" t="s">
        <v>135</v>
      </c>
      <c r="J5365" t="s">
        <v>136</v>
      </c>
      <c r="K5365" t="s">
        <v>167</v>
      </c>
      <c r="L5365" t="s">
        <v>15445</v>
      </c>
      <c r="M5365" t="s">
        <v>15446</v>
      </c>
      <c r="N5365">
        <v>1.072505555</v>
      </c>
      <c r="O5365">
        <v>0</v>
      </c>
      <c r="P5365">
        <v>337</v>
      </c>
      <c r="Q5365">
        <v>0</v>
      </c>
      <c r="R5365">
        <v>0</v>
      </c>
      <c r="S5365">
        <v>0</v>
      </c>
      <c r="T5365">
        <v>23</v>
      </c>
      <c r="U5365">
        <v>0</v>
      </c>
      <c r="V5365">
        <v>0</v>
      </c>
      <c r="W5365">
        <v>0</v>
      </c>
      <c r="X5365">
        <v>99.649424329489221</v>
      </c>
      <c r="Y5365">
        <v>0</v>
      </c>
      <c r="Z5365">
        <v>0</v>
      </c>
      <c r="AA5365">
        <v>0</v>
      </c>
      <c r="AB5365">
        <v>47.386973686456429</v>
      </c>
      <c r="AC5365">
        <v>0</v>
      </c>
      <c r="AD5365">
        <v>0</v>
      </c>
      <c r="AE5365">
        <v>147.03639801594565</v>
      </c>
    </row>
    <row r="5366" spans="1:31" x14ac:dyDescent="0.25">
      <c r="A5366">
        <v>1676339</v>
      </c>
      <c r="B5366">
        <v>1</v>
      </c>
      <c r="C5366" t="s">
        <v>81</v>
      </c>
      <c r="D5366" t="s">
        <v>127</v>
      </c>
      <c r="E5366" t="s">
        <v>140</v>
      </c>
      <c r="F5366" t="s">
        <v>15447</v>
      </c>
      <c r="G5366" t="s">
        <v>197</v>
      </c>
      <c r="H5366" t="s">
        <v>143</v>
      </c>
      <c r="I5366" t="s">
        <v>135</v>
      </c>
      <c r="J5366" t="s">
        <v>136</v>
      </c>
      <c r="K5366" t="s">
        <v>137</v>
      </c>
      <c r="L5366" t="s">
        <v>15448</v>
      </c>
      <c r="M5366" t="s">
        <v>15449</v>
      </c>
      <c r="N5366">
        <v>4.5441666659999997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2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5.2873672926657598</v>
      </c>
      <c r="AC5366">
        <v>0</v>
      </c>
      <c r="AD5366">
        <v>0</v>
      </c>
      <c r="AE5366">
        <v>5.2873672926657598</v>
      </c>
    </row>
    <row r="5367" spans="1:31" x14ac:dyDescent="0.25">
      <c r="A5367">
        <v>1675606</v>
      </c>
      <c r="B5367">
        <v>1</v>
      </c>
      <c r="C5367" t="s">
        <v>80</v>
      </c>
      <c r="D5367" t="s">
        <v>104</v>
      </c>
      <c r="E5367" t="s">
        <v>151</v>
      </c>
      <c r="F5367" t="s">
        <v>15450</v>
      </c>
      <c r="G5367" t="s">
        <v>153</v>
      </c>
      <c r="H5367" t="s">
        <v>143</v>
      </c>
      <c r="I5367" t="s">
        <v>135</v>
      </c>
      <c r="J5367" t="s">
        <v>136</v>
      </c>
      <c r="K5367" t="s">
        <v>137</v>
      </c>
      <c r="L5367" t="s">
        <v>15451</v>
      </c>
      <c r="M5367" t="s">
        <v>15452</v>
      </c>
      <c r="N5367">
        <v>7.1230555549999997</v>
      </c>
      <c r="O5367">
        <v>0</v>
      </c>
      <c r="P5367">
        <v>36</v>
      </c>
      <c r="Q5367">
        <v>0</v>
      </c>
      <c r="R5367">
        <v>0</v>
      </c>
      <c r="S5367">
        <v>0</v>
      </c>
      <c r="T5367">
        <v>5</v>
      </c>
      <c r="U5367">
        <v>0</v>
      </c>
      <c r="V5367">
        <v>0</v>
      </c>
      <c r="W5367">
        <v>0</v>
      </c>
      <c r="X5367">
        <v>58.407472675075162</v>
      </c>
      <c r="Y5367">
        <v>0</v>
      </c>
      <c r="Z5367">
        <v>0</v>
      </c>
      <c r="AA5367">
        <v>0</v>
      </c>
      <c r="AB5367">
        <v>38.889142311327426</v>
      </c>
      <c r="AC5367">
        <v>0</v>
      </c>
      <c r="AD5367">
        <v>0</v>
      </c>
      <c r="AE5367">
        <v>97.296614986402588</v>
      </c>
    </row>
    <row r="5368" spans="1:31" x14ac:dyDescent="0.25">
      <c r="A5368">
        <v>1676104</v>
      </c>
      <c r="B5368">
        <v>1</v>
      </c>
      <c r="C5368" t="s">
        <v>81</v>
      </c>
      <c r="D5368" t="s">
        <v>128</v>
      </c>
      <c r="E5368" t="s">
        <v>140</v>
      </c>
      <c r="F5368" t="s">
        <v>15453</v>
      </c>
      <c r="G5368" t="s">
        <v>197</v>
      </c>
      <c r="H5368" t="s">
        <v>143</v>
      </c>
      <c r="I5368" t="s">
        <v>135</v>
      </c>
      <c r="J5368" t="s">
        <v>136</v>
      </c>
      <c r="K5368" t="s">
        <v>137</v>
      </c>
      <c r="L5368" t="s">
        <v>15454</v>
      </c>
      <c r="M5368" t="s">
        <v>15455</v>
      </c>
      <c r="N5368">
        <v>3.841111111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0.2250490108859611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0.2250490108859611</v>
      </c>
    </row>
    <row r="5369" spans="1:31" x14ac:dyDescent="0.25">
      <c r="A5369">
        <v>1675506</v>
      </c>
      <c r="B5369">
        <v>1</v>
      </c>
      <c r="C5369" t="s">
        <v>81</v>
      </c>
      <c r="D5369" t="s">
        <v>124</v>
      </c>
      <c r="E5369" t="s">
        <v>164</v>
      </c>
      <c r="F5369" t="s">
        <v>13937</v>
      </c>
      <c r="G5369" t="s">
        <v>161</v>
      </c>
      <c r="H5369" t="s">
        <v>134</v>
      </c>
      <c r="I5369" t="s">
        <v>135</v>
      </c>
      <c r="J5369" t="s">
        <v>136</v>
      </c>
      <c r="K5369" t="s">
        <v>137</v>
      </c>
      <c r="L5369" t="s">
        <v>15456</v>
      </c>
      <c r="M5369" t="s">
        <v>15457</v>
      </c>
      <c r="N5369">
        <v>0.96527777699999995</v>
      </c>
      <c r="O5369">
        <v>0</v>
      </c>
      <c r="P5369">
        <v>182</v>
      </c>
      <c r="Q5369">
        <v>39</v>
      </c>
      <c r="R5369">
        <v>121</v>
      </c>
      <c r="S5369">
        <v>8</v>
      </c>
      <c r="T5369">
        <v>20</v>
      </c>
      <c r="U5369">
        <v>1</v>
      </c>
      <c r="V5369">
        <v>0</v>
      </c>
      <c r="W5369">
        <v>0</v>
      </c>
      <c r="X5369">
        <v>22.496420174359958</v>
      </c>
      <c r="Y5369">
        <v>9.263617173770287</v>
      </c>
      <c r="Z5369">
        <v>28.842240895821345</v>
      </c>
      <c r="AA5369">
        <v>31.157285404344027</v>
      </c>
      <c r="AB5369">
        <v>5.1975150710591889</v>
      </c>
      <c r="AC5369">
        <v>2.8360514256194032</v>
      </c>
      <c r="AD5369">
        <v>0</v>
      </c>
      <c r="AE5369">
        <v>99.793130144974199</v>
      </c>
    </row>
    <row r="5370" spans="1:31" x14ac:dyDescent="0.25">
      <c r="A5370">
        <v>1675463</v>
      </c>
      <c r="B5370">
        <v>1</v>
      </c>
      <c r="C5370" t="s">
        <v>80</v>
      </c>
      <c r="D5370" t="s">
        <v>86</v>
      </c>
      <c r="E5370" t="s">
        <v>159</v>
      </c>
      <c r="F5370" t="s">
        <v>15458</v>
      </c>
      <c r="G5370" t="s">
        <v>596</v>
      </c>
      <c r="H5370" t="s">
        <v>134</v>
      </c>
      <c r="I5370" t="s">
        <v>135</v>
      </c>
      <c r="J5370" t="s">
        <v>136</v>
      </c>
      <c r="K5370" t="s">
        <v>137</v>
      </c>
      <c r="L5370" t="s">
        <v>15459</v>
      </c>
      <c r="M5370" t="s">
        <v>15460</v>
      </c>
      <c r="N5370">
        <v>0.60388888799999996</v>
      </c>
      <c r="O5370">
        <v>0</v>
      </c>
      <c r="P5370">
        <v>684</v>
      </c>
      <c r="Q5370">
        <v>0</v>
      </c>
      <c r="R5370">
        <v>0</v>
      </c>
      <c r="S5370">
        <v>0</v>
      </c>
      <c r="T5370">
        <v>30</v>
      </c>
      <c r="U5370">
        <v>0</v>
      </c>
      <c r="V5370">
        <v>0</v>
      </c>
      <c r="W5370">
        <v>0</v>
      </c>
      <c r="X5370">
        <v>123.27878663232852</v>
      </c>
      <c r="Y5370">
        <v>0</v>
      </c>
      <c r="Z5370">
        <v>0</v>
      </c>
      <c r="AA5370">
        <v>0</v>
      </c>
      <c r="AB5370">
        <v>4.7146400081755626</v>
      </c>
      <c r="AC5370">
        <v>0</v>
      </c>
      <c r="AD5370">
        <v>0</v>
      </c>
      <c r="AE5370">
        <v>127.99342664050408</v>
      </c>
    </row>
    <row r="5371" spans="1:31" x14ac:dyDescent="0.25">
      <c r="A5371">
        <v>1676004</v>
      </c>
      <c r="B5371">
        <v>1</v>
      </c>
      <c r="C5371" t="s">
        <v>80</v>
      </c>
      <c r="D5371" t="s">
        <v>87</v>
      </c>
      <c r="E5371" t="s">
        <v>140</v>
      </c>
      <c r="F5371" t="s">
        <v>15461</v>
      </c>
      <c r="G5371" t="s">
        <v>153</v>
      </c>
      <c r="H5371" t="s">
        <v>143</v>
      </c>
      <c r="I5371" t="s">
        <v>135</v>
      </c>
      <c r="J5371" t="s">
        <v>136</v>
      </c>
      <c r="K5371" t="s">
        <v>137</v>
      </c>
      <c r="L5371" t="s">
        <v>15462</v>
      </c>
      <c r="M5371" t="s">
        <v>15463</v>
      </c>
      <c r="N5371">
        <v>0.82027777700000004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1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27.543334218915362</v>
      </c>
      <c r="AE5371">
        <v>27.543334218915362</v>
      </c>
    </row>
    <row r="5372" spans="1:31" x14ac:dyDescent="0.25">
      <c r="A5372">
        <v>1675483</v>
      </c>
      <c r="B5372">
        <v>1</v>
      </c>
      <c r="C5372" t="s">
        <v>80</v>
      </c>
      <c r="D5372" t="s">
        <v>99</v>
      </c>
      <c r="E5372" t="s">
        <v>164</v>
      </c>
      <c r="F5372" t="s">
        <v>15464</v>
      </c>
      <c r="G5372" t="s">
        <v>161</v>
      </c>
      <c r="H5372" t="s">
        <v>134</v>
      </c>
      <c r="I5372" t="s">
        <v>135</v>
      </c>
      <c r="J5372" t="s">
        <v>136</v>
      </c>
      <c r="K5372" t="s">
        <v>137</v>
      </c>
      <c r="L5372" t="s">
        <v>15465</v>
      </c>
      <c r="M5372" t="s">
        <v>15466</v>
      </c>
      <c r="N5372">
        <v>0.15888888800000001</v>
      </c>
      <c r="O5372">
        <v>22</v>
      </c>
      <c r="P5372">
        <v>4433</v>
      </c>
      <c r="Q5372">
        <v>13</v>
      </c>
      <c r="R5372">
        <v>178</v>
      </c>
      <c r="S5372">
        <v>33</v>
      </c>
      <c r="T5372">
        <v>574</v>
      </c>
      <c r="U5372">
        <v>0</v>
      </c>
      <c r="V5372">
        <v>10</v>
      </c>
      <c r="W5372">
        <v>7.0100833994826566</v>
      </c>
      <c r="X5372">
        <v>147.64039686418241</v>
      </c>
      <c r="Y5372">
        <v>3.8741917911887658</v>
      </c>
      <c r="Z5372">
        <v>4.1161630275267074</v>
      </c>
      <c r="AA5372">
        <v>15.812130148077758</v>
      </c>
      <c r="AB5372">
        <v>49.096156550565183</v>
      </c>
      <c r="AC5372">
        <v>0</v>
      </c>
      <c r="AD5372">
        <v>2.7327503142673066</v>
      </c>
      <c r="AE5372">
        <v>230.28187209529079</v>
      </c>
    </row>
    <row r="5373" spans="1:31" x14ac:dyDescent="0.25">
      <c r="A5373">
        <v>1675583</v>
      </c>
      <c r="B5373">
        <v>1</v>
      </c>
      <c r="C5373" t="s">
        <v>80</v>
      </c>
      <c r="D5373" t="s">
        <v>92</v>
      </c>
      <c r="E5373" t="s">
        <v>140</v>
      </c>
      <c r="F5373" t="s">
        <v>15467</v>
      </c>
      <c r="G5373" t="s">
        <v>142</v>
      </c>
      <c r="H5373" t="s">
        <v>143</v>
      </c>
      <c r="I5373" t="s">
        <v>135</v>
      </c>
      <c r="J5373" t="s">
        <v>136</v>
      </c>
      <c r="K5373" t="s">
        <v>137</v>
      </c>
      <c r="L5373" t="s">
        <v>15468</v>
      </c>
      <c r="M5373" t="s">
        <v>15469</v>
      </c>
      <c r="N5373">
        <v>6.4608333330000001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4.9314800017020177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4.9314800017020177</v>
      </c>
    </row>
    <row r="5374" spans="1:31" x14ac:dyDescent="0.25">
      <c r="A5374">
        <v>1676124</v>
      </c>
      <c r="B5374">
        <v>1</v>
      </c>
      <c r="C5374" t="s">
        <v>80</v>
      </c>
      <c r="D5374" t="s">
        <v>97</v>
      </c>
      <c r="E5374" t="s">
        <v>140</v>
      </c>
      <c r="F5374" t="s">
        <v>15470</v>
      </c>
      <c r="G5374" t="s">
        <v>209</v>
      </c>
      <c r="H5374" t="s">
        <v>143</v>
      </c>
      <c r="I5374" t="s">
        <v>135</v>
      </c>
      <c r="J5374" t="s">
        <v>136</v>
      </c>
      <c r="K5374" t="s">
        <v>137</v>
      </c>
      <c r="L5374" t="s">
        <v>15471</v>
      </c>
      <c r="M5374" t="s">
        <v>15472</v>
      </c>
      <c r="N5374">
        <v>2.6069444439999998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0.32771142422491006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0.32771142422491006</v>
      </c>
    </row>
    <row r="5375" spans="1:31" x14ac:dyDescent="0.25">
      <c r="A5375">
        <v>1675918</v>
      </c>
      <c r="B5375">
        <v>1</v>
      </c>
      <c r="C5375" t="s">
        <v>80</v>
      </c>
      <c r="D5375" t="s">
        <v>107</v>
      </c>
      <c r="E5375" t="s">
        <v>140</v>
      </c>
      <c r="F5375" t="s">
        <v>15473</v>
      </c>
      <c r="G5375" t="s">
        <v>197</v>
      </c>
      <c r="H5375" t="s">
        <v>143</v>
      </c>
      <c r="I5375" t="s">
        <v>135</v>
      </c>
      <c r="J5375" t="s">
        <v>136</v>
      </c>
      <c r="K5375" t="s">
        <v>137</v>
      </c>
      <c r="L5375" t="s">
        <v>15474</v>
      </c>
      <c r="M5375" t="s">
        <v>15475</v>
      </c>
      <c r="N5375">
        <v>2.500277777</v>
      </c>
      <c r="O5375">
        <v>0</v>
      </c>
      <c r="P5375">
        <v>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2.8395546263138886E-2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2.8395546263138886E-2</v>
      </c>
    </row>
    <row r="5376" spans="1:31" x14ac:dyDescent="0.25">
      <c r="A5376">
        <v>1675563</v>
      </c>
      <c r="B5376">
        <v>1</v>
      </c>
      <c r="C5376" t="s">
        <v>81</v>
      </c>
      <c r="D5376" t="s">
        <v>127</v>
      </c>
      <c r="E5376" t="s">
        <v>159</v>
      </c>
      <c r="F5376" t="s">
        <v>12304</v>
      </c>
      <c r="G5376" t="s">
        <v>596</v>
      </c>
      <c r="H5376" t="s">
        <v>134</v>
      </c>
      <c r="I5376" t="s">
        <v>135</v>
      </c>
      <c r="J5376" t="s">
        <v>136</v>
      </c>
      <c r="K5376" t="s">
        <v>137</v>
      </c>
      <c r="L5376" t="s">
        <v>15476</v>
      </c>
      <c r="M5376" t="s">
        <v>15477</v>
      </c>
      <c r="N5376">
        <v>8.0061111109999992</v>
      </c>
      <c r="O5376">
        <v>0</v>
      </c>
      <c r="P5376">
        <v>62</v>
      </c>
      <c r="Q5376">
        <v>0</v>
      </c>
      <c r="R5376">
        <v>14</v>
      </c>
      <c r="S5376">
        <v>0</v>
      </c>
      <c r="T5376">
        <v>5</v>
      </c>
      <c r="U5376">
        <v>0</v>
      </c>
      <c r="V5376">
        <v>0</v>
      </c>
      <c r="W5376">
        <v>0</v>
      </c>
      <c r="X5376">
        <v>82.457138252272372</v>
      </c>
      <c r="Y5376">
        <v>0</v>
      </c>
      <c r="Z5376">
        <v>11.233366202516896</v>
      </c>
      <c r="AA5376">
        <v>0</v>
      </c>
      <c r="AB5376">
        <v>5.5210650633035323</v>
      </c>
      <c r="AC5376">
        <v>0</v>
      </c>
      <c r="AD5376">
        <v>0</v>
      </c>
      <c r="AE5376">
        <v>99.211569518092801</v>
      </c>
    </row>
    <row r="5377" spans="1:31" x14ac:dyDescent="0.25">
      <c r="A5377">
        <v>1676110</v>
      </c>
      <c r="B5377">
        <v>1</v>
      </c>
      <c r="C5377" t="s">
        <v>80</v>
      </c>
      <c r="D5377" t="s">
        <v>96</v>
      </c>
      <c r="E5377" t="s">
        <v>140</v>
      </c>
      <c r="F5377" t="s">
        <v>15478</v>
      </c>
      <c r="G5377" t="s">
        <v>197</v>
      </c>
      <c r="H5377" t="s">
        <v>143</v>
      </c>
      <c r="I5377" t="s">
        <v>135</v>
      </c>
      <c r="J5377" t="s">
        <v>136</v>
      </c>
      <c r="K5377" t="s">
        <v>137</v>
      </c>
      <c r="L5377" t="s">
        <v>15479</v>
      </c>
      <c r="M5377" t="s">
        <v>15480</v>
      </c>
      <c r="N5377">
        <v>7.8705555550000001</v>
      </c>
      <c r="O5377">
        <v>0</v>
      </c>
      <c r="P5377">
        <v>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2.1959287680140114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2.1959287680140114</v>
      </c>
    </row>
    <row r="5378" spans="1:31" x14ac:dyDescent="0.25">
      <c r="A5378">
        <v>1675961</v>
      </c>
      <c r="B5378">
        <v>1</v>
      </c>
      <c r="C5378" t="s">
        <v>81</v>
      </c>
      <c r="D5378" t="s">
        <v>128</v>
      </c>
      <c r="E5378" t="s">
        <v>159</v>
      </c>
      <c r="F5378" t="s">
        <v>15481</v>
      </c>
      <c r="G5378" t="s">
        <v>161</v>
      </c>
      <c r="H5378" t="s">
        <v>134</v>
      </c>
      <c r="I5378" t="s">
        <v>135</v>
      </c>
      <c r="J5378" t="s">
        <v>136</v>
      </c>
      <c r="K5378" t="s">
        <v>137</v>
      </c>
      <c r="L5378" t="s">
        <v>15482</v>
      </c>
      <c r="M5378" t="s">
        <v>15483</v>
      </c>
      <c r="N5378">
        <v>4.2658333329999998</v>
      </c>
      <c r="O5378">
        <v>0</v>
      </c>
      <c r="P5378">
        <v>15</v>
      </c>
      <c r="Q5378">
        <v>0</v>
      </c>
      <c r="R5378">
        <v>19</v>
      </c>
      <c r="S5378">
        <v>8</v>
      </c>
      <c r="T5378">
        <v>5</v>
      </c>
      <c r="U5378">
        <v>2</v>
      </c>
      <c r="V5378">
        <v>0</v>
      </c>
      <c r="W5378">
        <v>0</v>
      </c>
      <c r="X5378">
        <v>16.087181395259229</v>
      </c>
      <c r="Y5378">
        <v>0</v>
      </c>
      <c r="Z5378">
        <v>22.840142806812562</v>
      </c>
      <c r="AA5378">
        <v>3822.8800638461466</v>
      </c>
      <c r="AB5378">
        <v>124.26492144910127</v>
      </c>
      <c r="AC5378">
        <v>583.06725491120187</v>
      </c>
      <c r="AD5378">
        <v>0</v>
      </c>
      <c r="AE5378">
        <v>4569.1395644085214</v>
      </c>
    </row>
    <row r="5379" spans="1:31" x14ac:dyDescent="0.25">
      <c r="A5379">
        <v>1675569</v>
      </c>
      <c r="B5379">
        <v>1</v>
      </c>
      <c r="C5379" t="s">
        <v>80</v>
      </c>
      <c r="D5379" t="s">
        <v>105</v>
      </c>
      <c r="E5379" t="s">
        <v>159</v>
      </c>
      <c r="F5379" t="s">
        <v>15484</v>
      </c>
      <c r="G5379" t="s">
        <v>596</v>
      </c>
      <c r="H5379" t="s">
        <v>134</v>
      </c>
      <c r="I5379" t="s">
        <v>135</v>
      </c>
      <c r="J5379" t="s">
        <v>136</v>
      </c>
      <c r="K5379" t="s">
        <v>137</v>
      </c>
      <c r="L5379" t="s">
        <v>15485</v>
      </c>
      <c r="M5379" t="s">
        <v>15486</v>
      </c>
      <c r="N5379">
        <v>1.7666666660000001</v>
      </c>
      <c r="O5379">
        <v>0</v>
      </c>
      <c r="P5379">
        <v>1541</v>
      </c>
      <c r="Q5379">
        <v>0</v>
      </c>
      <c r="R5379">
        <v>30</v>
      </c>
      <c r="S5379">
        <v>1</v>
      </c>
      <c r="T5379">
        <v>263</v>
      </c>
      <c r="U5379">
        <v>1</v>
      </c>
      <c r="V5379">
        <v>0</v>
      </c>
      <c r="W5379">
        <v>0</v>
      </c>
      <c r="X5379">
        <v>805.00333403230866</v>
      </c>
      <c r="Y5379">
        <v>0</v>
      </c>
      <c r="Z5379">
        <v>15.940051509360943</v>
      </c>
      <c r="AA5379">
        <v>2.0315792791902223</v>
      </c>
      <c r="AB5379">
        <v>552.13557282177055</v>
      </c>
      <c r="AC5379">
        <v>36.477517047249115</v>
      </c>
      <c r="AD5379">
        <v>0</v>
      </c>
      <c r="AE5379">
        <v>1411.5880546898795</v>
      </c>
    </row>
    <row r="5380" spans="1:31" x14ac:dyDescent="0.25">
      <c r="A5380">
        <v>1675669</v>
      </c>
      <c r="B5380">
        <v>1</v>
      </c>
      <c r="C5380" t="s">
        <v>81</v>
      </c>
      <c r="D5380" t="s">
        <v>120</v>
      </c>
      <c r="E5380" t="s">
        <v>146</v>
      </c>
      <c r="F5380" t="s">
        <v>1216</v>
      </c>
      <c r="G5380" t="s">
        <v>281</v>
      </c>
      <c r="H5380" t="s">
        <v>143</v>
      </c>
      <c r="I5380" t="s">
        <v>135</v>
      </c>
      <c r="J5380" t="s">
        <v>136</v>
      </c>
      <c r="K5380" t="s">
        <v>167</v>
      </c>
      <c r="L5380" t="s">
        <v>15487</v>
      </c>
      <c r="M5380" t="s">
        <v>15488</v>
      </c>
      <c r="N5380">
        <v>9.4994544439999995</v>
      </c>
      <c r="O5380">
        <v>0</v>
      </c>
      <c r="P5380">
        <v>267</v>
      </c>
      <c r="Q5380">
        <v>0</v>
      </c>
      <c r="R5380">
        <v>2</v>
      </c>
      <c r="S5380">
        <v>0</v>
      </c>
      <c r="T5380">
        <v>13</v>
      </c>
      <c r="U5380">
        <v>0</v>
      </c>
      <c r="V5380">
        <v>0</v>
      </c>
      <c r="W5380">
        <v>0</v>
      </c>
      <c r="X5380">
        <v>580.62968964475465</v>
      </c>
      <c r="Y5380">
        <v>0</v>
      </c>
      <c r="Z5380">
        <v>0.18428790775724502</v>
      </c>
      <c r="AA5380">
        <v>0</v>
      </c>
      <c r="AB5380">
        <v>128.81799149131032</v>
      </c>
      <c r="AC5380">
        <v>0</v>
      </c>
      <c r="AD5380">
        <v>0</v>
      </c>
      <c r="AE5380">
        <v>709.63196904382221</v>
      </c>
    </row>
    <row r="5381" spans="1:31" x14ac:dyDescent="0.25">
      <c r="A5381">
        <v>1676210</v>
      </c>
      <c r="B5381">
        <v>1</v>
      </c>
      <c r="C5381" t="s">
        <v>80</v>
      </c>
      <c r="D5381" t="s">
        <v>97</v>
      </c>
      <c r="E5381" t="s">
        <v>140</v>
      </c>
      <c r="F5381" t="s">
        <v>906</v>
      </c>
      <c r="G5381" t="s">
        <v>389</v>
      </c>
      <c r="H5381" t="s">
        <v>143</v>
      </c>
      <c r="I5381" t="s">
        <v>135</v>
      </c>
      <c r="J5381" t="s">
        <v>136</v>
      </c>
      <c r="K5381" t="s">
        <v>137</v>
      </c>
      <c r="L5381" t="s">
        <v>15489</v>
      </c>
      <c r="M5381" t="s">
        <v>15490</v>
      </c>
      <c r="N5381">
        <v>2.8180555549999999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0.26419085805522224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0.26419085805522224</v>
      </c>
    </row>
    <row r="5382" spans="1:31" x14ac:dyDescent="0.25">
      <c r="A5382">
        <v>1676090</v>
      </c>
      <c r="B5382">
        <v>1</v>
      </c>
      <c r="C5382" t="s">
        <v>80</v>
      </c>
      <c r="D5382" t="s">
        <v>105</v>
      </c>
      <c r="E5382" t="s">
        <v>146</v>
      </c>
      <c r="F5382" t="s">
        <v>15491</v>
      </c>
      <c r="G5382" t="s">
        <v>202</v>
      </c>
      <c r="H5382" t="s">
        <v>143</v>
      </c>
      <c r="I5382" t="s">
        <v>135</v>
      </c>
      <c r="J5382" t="s">
        <v>136</v>
      </c>
      <c r="K5382" t="s">
        <v>137</v>
      </c>
      <c r="L5382" t="s">
        <v>15492</v>
      </c>
      <c r="M5382" t="s">
        <v>15493</v>
      </c>
      <c r="N5382">
        <v>3.0975000000000001</v>
      </c>
      <c r="O5382">
        <v>0</v>
      </c>
      <c r="P5382">
        <v>5</v>
      </c>
      <c r="Q5382">
        <v>0</v>
      </c>
      <c r="R5382">
        <v>58</v>
      </c>
      <c r="S5382">
        <v>0</v>
      </c>
      <c r="T5382">
        <v>6</v>
      </c>
      <c r="U5382">
        <v>0</v>
      </c>
      <c r="V5382">
        <v>0</v>
      </c>
      <c r="W5382">
        <v>0</v>
      </c>
      <c r="X5382">
        <v>1.8328492834291199</v>
      </c>
      <c r="Y5382">
        <v>0</v>
      </c>
      <c r="Z5382">
        <v>16.831011170011951</v>
      </c>
      <c r="AA5382">
        <v>0</v>
      </c>
      <c r="AB5382">
        <v>15.411534204510385</v>
      </c>
      <c r="AC5382">
        <v>0</v>
      </c>
      <c r="AD5382">
        <v>0</v>
      </c>
      <c r="AE5382">
        <v>34.075394657951456</v>
      </c>
    </row>
    <row r="5383" spans="1:31" x14ac:dyDescent="0.25">
      <c r="A5383">
        <v>1675758</v>
      </c>
      <c r="B5383">
        <v>1</v>
      </c>
      <c r="C5383" t="s">
        <v>81</v>
      </c>
      <c r="D5383" t="s">
        <v>118</v>
      </c>
      <c r="E5383" t="s">
        <v>151</v>
      </c>
      <c r="F5383" t="s">
        <v>15494</v>
      </c>
      <c r="G5383" t="s">
        <v>526</v>
      </c>
      <c r="H5383" t="s">
        <v>143</v>
      </c>
      <c r="I5383" t="s">
        <v>135</v>
      </c>
      <c r="J5383" t="s">
        <v>136</v>
      </c>
      <c r="K5383" t="s">
        <v>137</v>
      </c>
      <c r="L5383" t="s">
        <v>15495</v>
      </c>
      <c r="M5383" t="s">
        <v>15496</v>
      </c>
      <c r="N5383">
        <v>4.6544444440000001</v>
      </c>
      <c r="O5383">
        <v>0</v>
      </c>
      <c r="P5383">
        <v>82</v>
      </c>
      <c r="Q5383">
        <v>0</v>
      </c>
      <c r="R5383">
        <v>0</v>
      </c>
      <c r="S5383">
        <v>0</v>
      </c>
      <c r="T5383">
        <v>5</v>
      </c>
      <c r="U5383">
        <v>0</v>
      </c>
      <c r="V5383">
        <v>0</v>
      </c>
      <c r="W5383">
        <v>0</v>
      </c>
      <c r="X5383">
        <v>46.605824641724169</v>
      </c>
      <c r="Y5383">
        <v>0</v>
      </c>
      <c r="Z5383">
        <v>0</v>
      </c>
      <c r="AA5383">
        <v>0</v>
      </c>
      <c r="AB5383">
        <v>4.3466117499652457</v>
      </c>
      <c r="AC5383">
        <v>0</v>
      </c>
      <c r="AD5383">
        <v>0</v>
      </c>
      <c r="AE5383">
        <v>50.952436391689417</v>
      </c>
    </row>
    <row r="5384" spans="1:31" x14ac:dyDescent="0.25">
      <c r="A5384">
        <v>1675612</v>
      </c>
      <c r="B5384">
        <v>1</v>
      </c>
      <c r="C5384" t="s">
        <v>81</v>
      </c>
      <c r="D5384" t="s">
        <v>118</v>
      </c>
      <c r="E5384" t="s">
        <v>131</v>
      </c>
      <c r="F5384" t="s">
        <v>15497</v>
      </c>
      <c r="G5384" t="s">
        <v>161</v>
      </c>
      <c r="H5384" t="s">
        <v>134</v>
      </c>
      <c r="I5384" t="s">
        <v>173</v>
      </c>
      <c r="J5384" t="s">
        <v>136</v>
      </c>
      <c r="K5384" t="s">
        <v>137</v>
      </c>
      <c r="L5384" t="s">
        <v>15498</v>
      </c>
      <c r="M5384" t="s">
        <v>15499</v>
      </c>
      <c r="N5384">
        <v>8.3333330000000001E-3</v>
      </c>
      <c r="O5384">
        <v>7</v>
      </c>
      <c r="P5384">
        <v>699</v>
      </c>
      <c r="Q5384">
        <v>93</v>
      </c>
      <c r="R5384">
        <v>244</v>
      </c>
      <c r="S5384">
        <v>12</v>
      </c>
      <c r="T5384">
        <v>93</v>
      </c>
      <c r="U5384">
        <v>6</v>
      </c>
      <c r="V5384">
        <v>0</v>
      </c>
      <c r="W5384">
        <v>2.2026954612666665E-2</v>
      </c>
      <c r="X5384">
        <v>0.89205634382894128</v>
      </c>
      <c r="Y5384">
        <v>0.58251498229309984</v>
      </c>
      <c r="Z5384">
        <v>1.0743013730271413</v>
      </c>
      <c r="AA5384">
        <v>0.86065600916936658</v>
      </c>
      <c r="AB5384">
        <v>0.96349384071703326</v>
      </c>
      <c r="AC5384">
        <v>1.8498880403353164</v>
      </c>
      <c r="AD5384">
        <v>0</v>
      </c>
      <c r="AE5384">
        <v>6.244937543983565</v>
      </c>
    </row>
    <row r="5385" spans="1:31" x14ac:dyDescent="0.25">
      <c r="A5385">
        <v>1675950</v>
      </c>
      <c r="B5385">
        <v>1</v>
      </c>
      <c r="C5385" t="s">
        <v>80</v>
      </c>
      <c r="D5385" t="s">
        <v>106</v>
      </c>
      <c r="E5385" t="s">
        <v>151</v>
      </c>
      <c r="F5385" t="s">
        <v>15500</v>
      </c>
      <c r="G5385" t="s">
        <v>1774</v>
      </c>
      <c r="H5385" t="s">
        <v>143</v>
      </c>
      <c r="I5385" t="s">
        <v>135</v>
      </c>
      <c r="J5385" t="s">
        <v>136</v>
      </c>
      <c r="K5385" t="s">
        <v>137</v>
      </c>
      <c r="L5385" t="s">
        <v>15501</v>
      </c>
      <c r="M5385" t="s">
        <v>15502</v>
      </c>
      <c r="N5385">
        <v>2.6097222219999998</v>
      </c>
      <c r="O5385">
        <v>0</v>
      </c>
      <c r="P5385">
        <v>0</v>
      </c>
      <c r="Q5385">
        <v>0</v>
      </c>
      <c r="R5385">
        <v>2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18.62530596314037</v>
      </c>
      <c r="AA5385">
        <v>0</v>
      </c>
      <c r="AB5385">
        <v>0</v>
      </c>
      <c r="AC5385">
        <v>0</v>
      </c>
      <c r="AD5385">
        <v>0</v>
      </c>
      <c r="AE5385">
        <v>18.62530596314037</v>
      </c>
    </row>
    <row r="5386" spans="1:31" x14ac:dyDescent="0.25">
      <c r="A5386">
        <v>1675635</v>
      </c>
      <c r="B5386">
        <v>1</v>
      </c>
      <c r="C5386" t="s">
        <v>80</v>
      </c>
      <c r="D5386" t="s">
        <v>99</v>
      </c>
      <c r="E5386" t="s">
        <v>151</v>
      </c>
      <c r="F5386" t="s">
        <v>15503</v>
      </c>
      <c r="G5386" t="s">
        <v>222</v>
      </c>
      <c r="H5386" t="s">
        <v>143</v>
      </c>
      <c r="I5386" t="s">
        <v>135</v>
      </c>
      <c r="J5386" t="s">
        <v>136</v>
      </c>
      <c r="K5386" t="s">
        <v>137</v>
      </c>
      <c r="L5386" t="s">
        <v>15504</v>
      </c>
      <c r="M5386" t="s">
        <v>15505</v>
      </c>
      <c r="N5386">
        <v>1.5780555549999999</v>
      </c>
      <c r="O5386">
        <v>0</v>
      </c>
      <c r="P5386">
        <v>46</v>
      </c>
      <c r="Q5386">
        <v>0</v>
      </c>
      <c r="R5386">
        <v>0</v>
      </c>
      <c r="S5386">
        <v>0</v>
      </c>
      <c r="T5386">
        <v>2</v>
      </c>
      <c r="U5386">
        <v>0</v>
      </c>
      <c r="V5386">
        <v>0</v>
      </c>
      <c r="W5386">
        <v>0</v>
      </c>
      <c r="X5386">
        <v>21.067830464680704</v>
      </c>
      <c r="Y5386">
        <v>0</v>
      </c>
      <c r="Z5386">
        <v>0</v>
      </c>
      <c r="AA5386">
        <v>0</v>
      </c>
      <c r="AB5386">
        <v>3.4592397243265687</v>
      </c>
      <c r="AC5386">
        <v>0</v>
      </c>
      <c r="AD5386">
        <v>0</v>
      </c>
      <c r="AE5386">
        <v>24.527070189007272</v>
      </c>
    </row>
    <row r="5387" spans="1:31" x14ac:dyDescent="0.25">
      <c r="A5387">
        <v>1676299</v>
      </c>
      <c r="B5387">
        <v>1</v>
      </c>
      <c r="C5387" t="s">
        <v>81</v>
      </c>
      <c r="D5387" t="s">
        <v>118</v>
      </c>
      <c r="E5387" t="s">
        <v>151</v>
      </c>
      <c r="F5387" t="s">
        <v>15506</v>
      </c>
      <c r="G5387" t="s">
        <v>153</v>
      </c>
      <c r="H5387" t="s">
        <v>143</v>
      </c>
      <c r="I5387" t="s">
        <v>135</v>
      </c>
      <c r="J5387" t="s">
        <v>136</v>
      </c>
      <c r="K5387" t="s">
        <v>137</v>
      </c>
      <c r="L5387" t="s">
        <v>15507</v>
      </c>
      <c r="M5387" t="s">
        <v>15508</v>
      </c>
      <c r="N5387">
        <v>2.468611111</v>
      </c>
      <c r="O5387">
        <v>0</v>
      </c>
      <c r="P5387">
        <v>4</v>
      </c>
      <c r="Q5387">
        <v>0</v>
      </c>
      <c r="R5387">
        <v>0</v>
      </c>
      <c r="S5387">
        <v>0</v>
      </c>
      <c r="T5387">
        <v>1</v>
      </c>
      <c r="U5387">
        <v>0</v>
      </c>
      <c r="V5387">
        <v>0</v>
      </c>
      <c r="W5387">
        <v>0</v>
      </c>
      <c r="X5387">
        <v>0.49775894395554177</v>
      </c>
      <c r="Y5387">
        <v>0</v>
      </c>
      <c r="Z5387">
        <v>0</v>
      </c>
      <c r="AA5387">
        <v>0</v>
      </c>
      <c r="AB5387">
        <v>7.3923082593269003</v>
      </c>
      <c r="AC5387">
        <v>0</v>
      </c>
      <c r="AD5387">
        <v>0</v>
      </c>
      <c r="AE5387">
        <v>7.8900672032824417</v>
      </c>
    </row>
    <row r="5388" spans="1:31" x14ac:dyDescent="0.25">
      <c r="A5388">
        <v>1675904</v>
      </c>
      <c r="B5388">
        <v>1</v>
      </c>
      <c r="C5388" t="s">
        <v>80</v>
      </c>
      <c r="D5388" t="s">
        <v>97</v>
      </c>
      <c r="E5388" t="s">
        <v>131</v>
      </c>
      <c r="F5388" t="s">
        <v>1600</v>
      </c>
      <c r="G5388" t="s">
        <v>161</v>
      </c>
      <c r="H5388" t="s">
        <v>134</v>
      </c>
      <c r="I5388" t="s">
        <v>135</v>
      </c>
      <c r="J5388" t="s">
        <v>136</v>
      </c>
      <c r="K5388" t="s">
        <v>137</v>
      </c>
      <c r="L5388" t="s">
        <v>15509</v>
      </c>
      <c r="M5388" t="s">
        <v>15510</v>
      </c>
      <c r="N5388">
        <v>0.85388888799999996</v>
      </c>
      <c r="O5388">
        <v>3</v>
      </c>
      <c r="P5388">
        <v>367</v>
      </c>
      <c r="Q5388">
        <v>5</v>
      </c>
      <c r="R5388">
        <v>68</v>
      </c>
      <c r="S5388">
        <v>12</v>
      </c>
      <c r="T5388">
        <v>47</v>
      </c>
      <c r="U5388">
        <v>0</v>
      </c>
      <c r="V5388">
        <v>0</v>
      </c>
      <c r="W5388">
        <v>107.12752014423374</v>
      </c>
      <c r="X5388">
        <v>119.2868118083654</v>
      </c>
      <c r="Y5388">
        <v>342.40293532657677</v>
      </c>
      <c r="Z5388">
        <v>8.4751470135517533</v>
      </c>
      <c r="AA5388">
        <v>230.52227788647463</v>
      </c>
      <c r="AB5388">
        <v>73.31850437851304</v>
      </c>
      <c r="AC5388">
        <v>0</v>
      </c>
      <c r="AD5388">
        <v>0</v>
      </c>
      <c r="AE5388">
        <v>881.13319655771534</v>
      </c>
    </row>
    <row r="5389" spans="1:31" x14ac:dyDescent="0.25">
      <c r="A5389">
        <v>1676322</v>
      </c>
      <c r="B5389">
        <v>1</v>
      </c>
      <c r="C5389" t="s">
        <v>80</v>
      </c>
      <c r="D5389" t="s">
        <v>99</v>
      </c>
      <c r="E5389" t="s">
        <v>151</v>
      </c>
      <c r="F5389" t="s">
        <v>15511</v>
      </c>
      <c r="G5389" t="s">
        <v>486</v>
      </c>
      <c r="H5389" t="s">
        <v>143</v>
      </c>
      <c r="I5389" t="s">
        <v>135</v>
      </c>
      <c r="J5389" t="s">
        <v>136</v>
      </c>
      <c r="K5389" t="s">
        <v>137</v>
      </c>
      <c r="L5389" t="s">
        <v>15512</v>
      </c>
      <c r="M5389" t="s">
        <v>15513</v>
      </c>
      <c r="N5389">
        <v>2.8075000000000001</v>
      </c>
      <c r="O5389">
        <v>0</v>
      </c>
      <c r="P5389">
        <v>28</v>
      </c>
      <c r="Q5389">
        <v>0</v>
      </c>
      <c r="R5389">
        <v>0</v>
      </c>
      <c r="S5389">
        <v>0</v>
      </c>
      <c r="T5389">
        <v>2</v>
      </c>
      <c r="U5389">
        <v>0</v>
      </c>
      <c r="V5389">
        <v>0</v>
      </c>
      <c r="W5389">
        <v>0</v>
      </c>
      <c r="X5389">
        <v>12.50872315379369</v>
      </c>
      <c r="Y5389">
        <v>0</v>
      </c>
      <c r="Z5389">
        <v>0</v>
      </c>
      <c r="AA5389">
        <v>0</v>
      </c>
      <c r="AB5389">
        <v>0.17427649170011111</v>
      </c>
      <c r="AC5389">
        <v>0</v>
      </c>
      <c r="AD5389">
        <v>0</v>
      </c>
      <c r="AE5389">
        <v>12.682999645493801</v>
      </c>
    </row>
    <row r="5390" spans="1:31" x14ac:dyDescent="0.25">
      <c r="A5390">
        <v>1675549</v>
      </c>
      <c r="B5390">
        <v>1</v>
      </c>
      <c r="C5390" t="s">
        <v>80</v>
      </c>
      <c r="D5390" t="s">
        <v>102</v>
      </c>
      <c r="E5390" t="s">
        <v>146</v>
      </c>
      <c r="F5390" t="s">
        <v>15514</v>
      </c>
      <c r="G5390" t="s">
        <v>148</v>
      </c>
      <c r="H5390" t="s">
        <v>143</v>
      </c>
      <c r="I5390" t="s">
        <v>135</v>
      </c>
      <c r="J5390" t="s">
        <v>136</v>
      </c>
      <c r="K5390" t="s">
        <v>137</v>
      </c>
      <c r="L5390" t="s">
        <v>15515</v>
      </c>
      <c r="M5390" t="s">
        <v>15516</v>
      </c>
      <c r="N5390">
        <v>1.4580555550000001</v>
      </c>
      <c r="O5390">
        <v>0</v>
      </c>
      <c r="P5390">
        <v>25</v>
      </c>
      <c r="Q5390">
        <v>0</v>
      </c>
      <c r="R5390">
        <v>8</v>
      </c>
      <c r="S5390">
        <v>0</v>
      </c>
      <c r="T5390">
        <v>2</v>
      </c>
      <c r="U5390">
        <v>0</v>
      </c>
      <c r="V5390">
        <v>0</v>
      </c>
      <c r="W5390">
        <v>0</v>
      </c>
      <c r="X5390">
        <v>8.5881019691351099</v>
      </c>
      <c r="Y5390">
        <v>0</v>
      </c>
      <c r="Z5390">
        <v>1.084315605456255</v>
      </c>
      <c r="AA5390">
        <v>0</v>
      </c>
      <c r="AB5390">
        <v>1.4713285409381001</v>
      </c>
      <c r="AC5390">
        <v>0</v>
      </c>
      <c r="AD5390">
        <v>0</v>
      </c>
      <c r="AE5390">
        <v>11.143746115529463</v>
      </c>
    </row>
    <row r="5391" spans="1:31" x14ac:dyDescent="0.25">
      <c r="A5391">
        <v>1676096</v>
      </c>
      <c r="B5391">
        <v>1</v>
      </c>
      <c r="C5391" t="s">
        <v>81</v>
      </c>
      <c r="D5391" t="s">
        <v>128</v>
      </c>
      <c r="E5391" t="s">
        <v>146</v>
      </c>
      <c r="F5391" t="s">
        <v>4766</v>
      </c>
      <c r="G5391" t="s">
        <v>148</v>
      </c>
      <c r="H5391" t="s">
        <v>143</v>
      </c>
      <c r="I5391" t="s">
        <v>135</v>
      </c>
      <c r="J5391" t="s">
        <v>136</v>
      </c>
      <c r="K5391" t="s">
        <v>137</v>
      </c>
      <c r="L5391" t="s">
        <v>15517</v>
      </c>
      <c r="M5391" t="s">
        <v>15518</v>
      </c>
      <c r="N5391">
        <v>4.1544444440000001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97</v>
      </c>
      <c r="U5391">
        <v>0</v>
      </c>
      <c r="V5391">
        <v>5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402.64989734792056</v>
      </c>
      <c r="AC5391">
        <v>0</v>
      </c>
      <c r="AD5391">
        <v>270.47620814327138</v>
      </c>
      <c r="AE5391">
        <v>673.12610549119199</v>
      </c>
    </row>
    <row r="5392" spans="1:31" x14ac:dyDescent="0.25">
      <c r="A5392">
        <v>1675489</v>
      </c>
      <c r="B5392">
        <v>1</v>
      </c>
      <c r="C5392" t="s">
        <v>81</v>
      </c>
      <c r="D5392" t="s">
        <v>118</v>
      </c>
      <c r="E5392" t="s">
        <v>151</v>
      </c>
      <c r="F5392" t="s">
        <v>15519</v>
      </c>
      <c r="G5392" t="s">
        <v>153</v>
      </c>
      <c r="H5392" t="s">
        <v>143</v>
      </c>
      <c r="I5392" t="s">
        <v>135</v>
      </c>
      <c r="J5392" t="s">
        <v>136</v>
      </c>
      <c r="K5392" t="s">
        <v>137</v>
      </c>
      <c r="L5392" t="s">
        <v>15520</v>
      </c>
      <c r="M5392" t="s">
        <v>15521</v>
      </c>
      <c r="N5392">
        <v>1.1975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19</v>
      </c>
      <c r="U5392">
        <v>0</v>
      </c>
      <c r="V5392">
        <v>1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8.7429910735567855</v>
      </c>
      <c r="AC5392">
        <v>0</v>
      </c>
      <c r="AD5392">
        <v>0.1923076974419986</v>
      </c>
      <c r="AE5392">
        <v>8.9352987709987843</v>
      </c>
    </row>
    <row r="5393" spans="1:31" x14ac:dyDescent="0.25">
      <c r="A5393">
        <v>1675798</v>
      </c>
      <c r="B5393">
        <v>1</v>
      </c>
      <c r="C5393" t="s">
        <v>80</v>
      </c>
      <c r="D5393" t="s">
        <v>95</v>
      </c>
      <c r="E5393" t="s">
        <v>151</v>
      </c>
      <c r="F5393" t="s">
        <v>15522</v>
      </c>
      <c r="G5393" t="s">
        <v>153</v>
      </c>
      <c r="H5393" t="s">
        <v>143</v>
      </c>
      <c r="I5393" t="s">
        <v>135</v>
      </c>
      <c r="J5393" t="s">
        <v>136</v>
      </c>
      <c r="K5393" t="s">
        <v>137</v>
      </c>
      <c r="L5393" t="s">
        <v>15523</v>
      </c>
      <c r="M5393" t="s">
        <v>15524</v>
      </c>
      <c r="N5393">
        <v>0.74833333300000004</v>
      </c>
      <c r="O5393">
        <v>0</v>
      </c>
      <c r="P5393">
        <v>69</v>
      </c>
      <c r="Q5393">
        <v>0</v>
      </c>
      <c r="R5393">
        <v>0</v>
      </c>
      <c r="S5393">
        <v>0</v>
      </c>
      <c r="T5393">
        <v>7</v>
      </c>
      <c r="U5393">
        <v>0</v>
      </c>
      <c r="V5393">
        <v>1</v>
      </c>
      <c r="W5393">
        <v>0</v>
      </c>
      <c r="X5393">
        <v>18.745811982806664</v>
      </c>
      <c r="Y5393">
        <v>0</v>
      </c>
      <c r="Z5393">
        <v>0</v>
      </c>
      <c r="AA5393">
        <v>0</v>
      </c>
      <c r="AB5393">
        <v>15.292414427443466</v>
      </c>
      <c r="AC5393">
        <v>0</v>
      </c>
      <c r="AD5393">
        <v>13.235253250956859</v>
      </c>
      <c r="AE5393">
        <v>47.273479661206991</v>
      </c>
    </row>
    <row r="5394" spans="1:31" x14ac:dyDescent="0.25">
      <c r="A5394">
        <v>1675695</v>
      </c>
      <c r="B5394">
        <v>1</v>
      </c>
      <c r="C5394" t="s">
        <v>80</v>
      </c>
      <c r="D5394" t="s">
        <v>98</v>
      </c>
      <c r="E5394" t="s">
        <v>146</v>
      </c>
      <c r="F5394" t="s">
        <v>6303</v>
      </c>
      <c r="G5394" t="s">
        <v>281</v>
      </c>
      <c r="H5394" t="s">
        <v>143</v>
      </c>
      <c r="I5394" t="s">
        <v>135</v>
      </c>
      <c r="J5394" t="s">
        <v>136</v>
      </c>
      <c r="K5394" t="s">
        <v>167</v>
      </c>
      <c r="L5394" t="s">
        <v>15525</v>
      </c>
      <c r="M5394" t="s">
        <v>15526</v>
      </c>
      <c r="N5394">
        <v>7.6614452770000003</v>
      </c>
      <c r="O5394">
        <v>0</v>
      </c>
      <c r="P5394">
        <v>183</v>
      </c>
      <c r="Q5394">
        <v>0</v>
      </c>
      <c r="R5394">
        <v>7</v>
      </c>
      <c r="S5394">
        <v>0</v>
      </c>
      <c r="T5394">
        <v>32</v>
      </c>
      <c r="U5394">
        <v>0</v>
      </c>
      <c r="V5394">
        <v>0</v>
      </c>
      <c r="W5394">
        <v>0</v>
      </c>
      <c r="X5394">
        <v>190.14166294422728</v>
      </c>
      <c r="Y5394">
        <v>0</v>
      </c>
      <c r="Z5394">
        <v>6.035599964968636</v>
      </c>
      <c r="AA5394">
        <v>0</v>
      </c>
      <c r="AB5394">
        <v>116.05708912268622</v>
      </c>
      <c r="AC5394">
        <v>0</v>
      </c>
      <c r="AD5394">
        <v>0</v>
      </c>
      <c r="AE5394">
        <v>312.23435203188217</v>
      </c>
    </row>
    <row r="5395" spans="1:31" x14ac:dyDescent="0.25">
      <c r="A5395">
        <v>1675844</v>
      </c>
      <c r="B5395">
        <v>1</v>
      </c>
      <c r="C5395" t="s">
        <v>81</v>
      </c>
      <c r="D5395" t="s">
        <v>123</v>
      </c>
      <c r="E5395" t="s">
        <v>140</v>
      </c>
      <c r="F5395" t="s">
        <v>15527</v>
      </c>
      <c r="G5395" t="s">
        <v>197</v>
      </c>
      <c r="H5395" t="s">
        <v>143</v>
      </c>
      <c r="I5395" t="s">
        <v>135</v>
      </c>
      <c r="J5395" t="s">
        <v>136</v>
      </c>
      <c r="K5395" t="s">
        <v>137</v>
      </c>
      <c r="L5395" t="s">
        <v>15528</v>
      </c>
      <c r="M5395" t="s">
        <v>15529</v>
      </c>
      <c r="N5395">
        <v>1.8419444439999999</v>
      </c>
      <c r="O5395">
        <v>0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8.5098922412888897E-3</v>
      </c>
      <c r="AA5395">
        <v>0</v>
      </c>
      <c r="AB5395">
        <v>0</v>
      </c>
      <c r="AC5395">
        <v>0</v>
      </c>
      <c r="AD5395">
        <v>0</v>
      </c>
      <c r="AE5395">
        <v>8.5098922412888897E-3</v>
      </c>
    </row>
    <row r="5396" spans="1:31" x14ac:dyDescent="0.25">
      <c r="A5396">
        <v>1675741</v>
      </c>
      <c r="B5396">
        <v>1</v>
      </c>
      <c r="C5396" t="s">
        <v>80</v>
      </c>
      <c r="D5396" t="s">
        <v>92</v>
      </c>
      <c r="E5396" t="s">
        <v>164</v>
      </c>
      <c r="F5396" t="s">
        <v>15530</v>
      </c>
      <c r="G5396" t="s">
        <v>161</v>
      </c>
      <c r="H5396" t="s">
        <v>134</v>
      </c>
      <c r="I5396" t="s">
        <v>135</v>
      </c>
      <c r="J5396" t="s">
        <v>136</v>
      </c>
      <c r="K5396" t="s">
        <v>137</v>
      </c>
      <c r="L5396" t="s">
        <v>15531</v>
      </c>
      <c r="M5396" t="s">
        <v>15532</v>
      </c>
      <c r="N5396">
        <v>0.20749999999999999</v>
      </c>
      <c r="O5396">
        <v>1</v>
      </c>
      <c r="P5396">
        <v>2989</v>
      </c>
      <c r="Q5396">
        <v>0</v>
      </c>
      <c r="R5396">
        <v>390</v>
      </c>
      <c r="S5396">
        <v>11</v>
      </c>
      <c r="T5396">
        <v>381</v>
      </c>
      <c r="U5396">
        <v>1</v>
      </c>
      <c r="V5396">
        <v>0</v>
      </c>
      <c r="W5396">
        <v>3.0610440493930797</v>
      </c>
      <c r="X5396">
        <v>225.89410751081297</v>
      </c>
      <c r="Y5396">
        <v>0</v>
      </c>
      <c r="Z5396">
        <v>18.868150602197979</v>
      </c>
      <c r="AA5396">
        <v>53.190579032344807</v>
      </c>
      <c r="AB5396">
        <v>186.20732762648402</v>
      </c>
      <c r="AC5396">
        <v>0.16208008282127753</v>
      </c>
      <c r="AD5396">
        <v>0</v>
      </c>
      <c r="AE5396">
        <v>487.3832889040541</v>
      </c>
    </row>
    <row r="5397" spans="1:31" x14ac:dyDescent="0.25">
      <c r="A5397">
        <v>1675990</v>
      </c>
      <c r="B5397">
        <v>1</v>
      </c>
      <c r="C5397" t="s">
        <v>80</v>
      </c>
      <c r="D5397" t="s">
        <v>108</v>
      </c>
      <c r="E5397" t="s">
        <v>140</v>
      </c>
      <c r="F5397" t="s">
        <v>15533</v>
      </c>
      <c r="G5397" t="s">
        <v>197</v>
      </c>
      <c r="H5397" t="s">
        <v>143</v>
      </c>
      <c r="I5397" t="s">
        <v>135</v>
      </c>
      <c r="J5397" t="s">
        <v>136</v>
      </c>
      <c r="K5397" t="s">
        <v>137</v>
      </c>
      <c r="L5397" t="s">
        <v>15534</v>
      </c>
      <c r="M5397" t="s">
        <v>15535</v>
      </c>
      <c r="N5397">
        <v>2.668055555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1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7.3001983456633338E-3</v>
      </c>
      <c r="AC5397">
        <v>0</v>
      </c>
      <c r="AD5397">
        <v>0</v>
      </c>
      <c r="AE5397">
        <v>7.3001983456633338E-3</v>
      </c>
    </row>
    <row r="5398" spans="1:31" x14ac:dyDescent="0.25">
      <c r="A5398">
        <v>1676236</v>
      </c>
      <c r="B5398">
        <v>1</v>
      </c>
      <c r="C5398" t="s">
        <v>81</v>
      </c>
      <c r="D5398" t="s">
        <v>119</v>
      </c>
      <c r="E5398" t="s">
        <v>159</v>
      </c>
      <c r="F5398" t="s">
        <v>15536</v>
      </c>
      <c r="G5398" t="s">
        <v>133</v>
      </c>
      <c r="H5398" t="s">
        <v>134</v>
      </c>
      <c r="I5398" t="s">
        <v>135</v>
      </c>
      <c r="J5398" t="s">
        <v>136</v>
      </c>
      <c r="K5398" t="s">
        <v>137</v>
      </c>
      <c r="L5398" t="s">
        <v>15537</v>
      </c>
      <c r="M5398" t="s">
        <v>15538</v>
      </c>
      <c r="N5398">
        <v>3.4608333330000001</v>
      </c>
      <c r="O5398">
        <v>0</v>
      </c>
      <c r="P5398">
        <v>0</v>
      </c>
      <c r="Q5398">
        <v>0</v>
      </c>
      <c r="R5398">
        <v>11</v>
      </c>
      <c r="S5398">
        <v>0</v>
      </c>
      <c r="T5398">
        <v>1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9.0541591840382107</v>
      </c>
      <c r="AA5398">
        <v>0</v>
      </c>
      <c r="AB5398">
        <v>0</v>
      </c>
      <c r="AC5398">
        <v>0</v>
      </c>
      <c r="AD5398">
        <v>0</v>
      </c>
      <c r="AE5398">
        <v>9.0541591840382107</v>
      </c>
    </row>
    <row r="5399" spans="1:31" x14ac:dyDescent="0.25">
      <c r="A5399">
        <v>1675595</v>
      </c>
      <c r="B5399">
        <v>1</v>
      </c>
      <c r="C5399" t="s">
        <v>80</v>
      </c>
      <c r="D5399" t="s">
        <v>93</v>
      </c>
      <c r="E5399" t="s">
        <v>164</v>
      </c>
      <c r="F5399" t="s">
        <v>15539</v>
      </c>
      <c r="G5399" t="s">
        <v>161</v>
      </c>
      <c r="H5399" t="s">
        <v>134</v>
      </c>
      <c r="I5399" t="s">
        <v>135</v>
      </c>
      <c r="J5399" t="s">
        <v>136</v>
      </c>
      <c r="K5399" t="s">
        <v>137</v>
      </c>
      <c r="L5399" t="s">
        <v>15540</v>
      </c>
      <c r="M5399" t="s">
        <v>15541</v>
      </c>
      <c r="N5399">
        <v>0.24833333299999999</v>
      </c>
      <c r="O5399">
        <v>5</v>
      </c>
      <c r="P5399">
        <v>3792</v>
      </c>
      <c r="Q5399">
        <v>154</v>
      </c>
      <c r="R5399">
        <v>797</v>
      </c>
      <c r="S5399">
        <v>34</v>
      </c>
      <c r="T5399">
        <v>972</v>
      </c>
      <c r="U5399">
        <v>8</v>
      </c>
      <c r="V5399">
        <v>2</v>
      </c>
      <c r="W5399">
        <v>6.3233351490070664</v>
      </c>
      <c r="X5399">
        <v>216.66665426664838</v>
      </c>
      <c r="Y5399">
        <v>51.789750602050802</v>
      </c>
      <c r="Z5399">
        <v>130.57948198279465</v>
      </c>
      <c r="AA5399">
        <v>72.151481184020952</v>
      </c>
      <c r="AB5399">
        <v>232.80394539070878</v>
      </c>
      <c r="AC5399">
        <v>194.27397989399185</v>
      </c>
      <c r="AD5399">
        <v>5.7877753586183864</v>
      </c>
      <c r="AE5399">
        <v>910.37640382784093</v>
      </c>
    </row>
    <row r="5400" spans="1:31" x14ac:dyDescent="0.25">
      <c r="A5400">
        <v>1675721</v>
      </c>
      <c r="B5400">
        <v>1</v>
      </c>
      <c r="C5400" t="s">
        <v>80</v>
      </c>
      <c r="D5400" t="s">
        <v>83</v>
      </c>
      <c r="E5400" t="s">
        <v>131</v>
      </c>
      <c r="F5400" t="s">
        <v>11069</v>
      </c>
      <c r="G5400" t="s">
        <v>161</v>
      </c>
      <c r="H5400" t="s">
        <v>134</v>
      </c>
      <c r="I5400" t="s">
        <v>135</v>
      </c>
      <c r="J5400" t="s">
        <v>136</v>
      </c>
      <c r="K5400" t="s">
        <v>137</v>
      </c>
      <c r="L5400" t="s">
        <v>15542</v>
      </c>
      <c r="M5400" t="s">
        <v>15543</v>
      </c>
      <c r="N5400">
        <v>0.65888888800000001</v>
      </c>
      <c r="O5400">
        <v>1</v>
      </c>
      <c r="P5400">
        <v>533</v>
      </c>
      <c r="Q5400">
        <v>3</v>
      </c>
      <c r="R5400">
        <v>23</v>
      </c>
      <c r="S5400">
        <v>20</v>
      </c>
      <c r="T5400">
        <v>72</v>
      </c>
      <c r="U5400">
        <v>0</v>
      </c>
      <c r="V5400">
        <v>0</v>
      </c>
      <c r="W5400">
        <v>9.2843708572640016E-2</v>
      </c>
      <c r="X5400">
        <v>99.083984822770717</v>
      </c>
      <c r="Y5400">
        <v>0.86081111212692019</v>
      </c>
      <c r="Z5400">
        <v>11.330911851450765</v>
      </c>
      <c r="AA5400">
        <v>269.34477580055454</v>
      </c>
      <c r="AB5400">
        <v>246.03395641609023</v>
      </c>
      <c r="AC5400">
        <v>0</v>
      </c>
      <c r="AD5400">
        <v>0</v>
      </c>
      <c r="AE5400">
        <v>626.74728371156584</v>
      </c>
    </row>
    <row r="5401" spans="1:31" x14ac:dyDescent="0.25">
      <c r="A5401">
        <v>1676219</v>
      </c>
      <c r="B5401">
        <v>1</v>
      </c>
      <c r="C5401" t="s">
        <v>81</v>
      </c>
      <c r="D5401" t="s">
        <v>118</v>
      </c>
      <c r="E5401" t="s">
        <v>159</v>
      </c>
      <c r="F5401" t="s">
        <v>15544</v>
      </c>
      <c r="G5401" t="s">
        <v>133</v>
      </c>
      <c r="H5401" t="s">
        <v>134</v>
      </c>
      <c r="I5401" t="s">
        <v>135</v>
      </c>
      <c r="J5401" t="s">
        <v>136</v>
      </c>
      <c r="K5401" t="s">
        <v>137</v>
      </c>
      <c r="L5401" t="s">
        <v>15545</v>
      </c>
      <c r="M5401" t="s">
        <v>15546</v>
      </c>
      <c r="N5401">
        <v>4.7202777769999997</v>
      </c>
      <c r="O5401">
        <v>0</v>
      </c>
      <c r="P5401">
        <v>0</v>
      </c>
      <c r="Q5401">
        <v>4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7.5473075098972222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7.5473075098972222</v>
      </c>
    </row>
    <row r="5402" spans="1:31" x14ac:dyDescent="0.25">
      <c r="A5402">
        <v>1676242</v>
      </c>
      <c r="B5402">
        <v>1</v>
      </c>
      <c r="C5402" t="s">
        <v>80</v>
      </c>
      <c r="D5402" t="s">
        <v>97</v>
      </c>
      <c r="E5402" t="s">
        <v>151</v>
      </c>
      <c r="F5402" t="s">
        <v>13833</v>
      </c>
      <c r="G5402" t="s">
        <v>153</v>
      </c>
      <c r="H5402" t="s">
        <v>143</v>
      </c>
      <c r="I5402" t="s">
        <v>135</v>
      </c>
      <c r="J5402" t="s">
        <v>136</v>
      </c>
      <c r="K5402" t="s">
        <v>137</v>
      </c>
      <c r="L5402" t="s">
        <v>15547</v>
      </c>
      <c r="M5402" t="s">
        <v>15548</v>
      </c>
      <c r="N5402">
        <v>1.6783333330000001</v>
      </c>
      <c r="O5402">
        <v>0</v>
      </c>
      <c r="P5402">
        <v>16</v>
      </c>
      <c r="Q5402">
        <v>0</v>
      </c>
      <c r="R5402">
        <v>6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14.380551683400251</v>
      </c>
      <c r="Y5402">
        <v>0</v>
      </c>
      <c r="Z5402">
        <v>2.0077457507616514</v>
      </c>
      <c r="AA5402">
        <v>0</v>
      </c>
      <c r="AB5402">
        <v>0</v>
      </c>
      <c r="AC5402">
        <v>0</v>
      </c>
      <c r="AD5402">
        <v>0</v>
      </c>
      <c r="AE5402">
        <v>16.388297434161903</v>
      </c>
    </row>
    <row r="5403" spans="1:31" x14ac:dyDescent="0.25">
      <c r="A5403">
        <v>1676007</v>
      </c>
      <c r="B5403">
        <v>1</v>
      </c>
      <c r="C5403" t="s">
        <v>80</v>
      </c>
      <c r="D5403" t="s">
        <v>95</v>
      </c>
      <c r="E5403" t="s">
        <v>179</v>
      </c>
      <c r="F5403" t="s">
        <v>4044</v>
      </c>
      <c r="G5403" t="s">
        <v>133</v>
      </c>
      <c r="H5403" t="s">
        <v>134</v>
      </c>
      <c r="I5403" t="s">
        <v>135</v>
      </c>
      <c r="J5403" t="s">
        <v>136</v>
      </c>
      <c r="K5403" t="s">
        <v>137</v>
      </c>
      <c r="L5403" t="s">
        <v>15549</v>
      </c>
      <c r="M5403" t="s">
        <v>15550</v>
      </c>
      <c r="N5403">
        <v>0.41444444400000002</v>
      </c>
      <c r="O5403">
        <v>51</v>
      </c>
      <c r="P5403">
        <v>4591</v>
      </c>
      <c r="Q5403">
        <v>87</v>
      </c>
      <c r="R5403">
        <v>180</v>
      </c>
      <c r="S5403">
        <v>85</v>
      </c>
      <c r="T5403">
        <v>662</v>
      </c>
      <c r="U5403">
        <v>14</v>
      </c>
      <c r="V5403">
        <v>1</v>
      </c>
      <c r="W5403">
        <v>10.280221141006775</v>
      </c>
      <c r="X5403">
        <v>529.1449643185681</v>
      </c>
      <c r="Y5403">
        <v>217.5538770518209</v>
      </c>
      <c r="Z5403">
        <v>20.164816334305641</v>
      </c>
      <c r="AA5403">
        <v>211.73479565551543</v>
      </c>
      <c r="AB5403">
        <v>334.168849920703</v>
      </c>
      <c r="AC5403">
        <v>258.49178507506628</v>
      </c>
      <c r="AD5403">
        <v>0.92873391409037342</v>
      </c>
      <c r="AE5403">
        <v>1582.4680434110765</v>
      </c>
    </row>
    <row r="5404" spans="1:31" x14ac:dyDescent="0.25">
      <c r="A5404">
        <v>1676027</v>
      </c>
      <c r="B5404">
        <v>1</v>
      </c>
      <c r="C5404" t="s">
        <v>80</v>
      </c>
      <c r="D5404" t="s">
        <v>94</v>
      </c>
      <c r="E5404" t="s">
        <v>140</v>
      </c>
      <c r="F5404" t="s">
        <v>15551</v>
      </c>
      <c r="G5404" t="s">
        <v>142</v>
      </c>
      <c r="H5404" t="s">
        <v>143</v>
      </c>
      <c r="I5404" t="s">
        <v>135</v>
      </c>
      <c r="J5404" t="s">
        <v>136</v>
      </c>
      <c r="K5404" t="s">
        <v>137</v>
      </c>
      <c r="L5404" t="s">
        <v>15552</v>
      </c>
      <c r="M5404" t="s">
        <v>15553</v>
      </c>
      <c r="N5404">
        <v>1.9386111109999999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4.639082892161781</v>
      </c>
      <c r="AC5404">
        <v>0</v>
      </c>
      <c r="AD5404">
        <v>0</v>
      </c>
      <c r="AE5404">
        <v>4.639082892161781</v>
      </c>
    </row>
    <row r="5405" spans="1:31" x14ac:dyDescent="0.25">
      <c r="A5405">
        <v>1675701</v>
      </c>
      <c r="B5405">
        <v>1</v>
      </c>
      <c r="C5405" t="s">
        <v>80</v>
      </c>
      <c r="D5405" t="s">
        <v>99</v>
      </c>
      <c r="E5405" t="s">
        <v>7370</v>
      </c>
      <c r="F5405" t="s">
        <v>15554</v>
      </c>
      <c r="G5405" t="s">
        <v>596</v>
      </c>
      <c r="H5405" t="s">
        <v>134</v>
      </c>
      <c r="I5405" t="s">
        <v>135</v>
      </c>
      <c r="J5405" t="s">
        <v>136</v>
      </c>
      <c r="K5405" t="s">
        <v>137</v>
      </c>
      <c r="L5405" t="s">
        <v>15555</v>
      </c>
      <c r="M5405" t="s">
        <v>15556</v>
      </c>
      <c r="N5405">
        <v>8.7025000000000006</v>
      </c>
      <c r="O5405">
        <v>0</v>
      </c>
      <c r="P5405">
        <v>56</v>
      </c>
      <c r="Q5405">
        <v>0</v>
      </c>
      <c r="R5405">
        <v>31</v>
      </c>
      <c r="S5405">
        <v>0</v>
      </c>
      <c r="T5405">
        <v>7</v>
      </c>
      <c r="U5405">
        <v>0</v>
      </c>
      <c r="V5405">
        <v>0</v>
      </c>
      <c r="W5405">
        <v>0</v>
      </c>
      <c r="X5405">
        <v>51.905561476100324</v>
      </c>
      <c r="Y5405">
        <v>0</v>
      </c>
      <c r="Z5405">
        <v>37.151119923420822</v>
      </c>
      <c r="AA5405">
        <v>0</v>
      </c>
      <c r="AB5405">
        <v>6.7203323527306447</v>
      </c>
      <c r="AC5405">
        <v>0</v>
      </c>
      <c r="AD5405">
        <v>0</v>
      </c>
      <c r="AE5405">
        <v>95.777013752251804</v>
      </c>
    </row>
    <row r="5406" spans="1:31" x14ac:dyDescent="0.25">
      <c r="A5406">
        <v>1676199</v>
      </c>
      <c r="B5406">
        <v>1</v>
      </c>
      <c r="C5406" t="s">
        <v>81</v>
      </c>
      <c r="D5406" t="s">
        <v>119</v>
      </c>
      <c r="E5406" t="s">
        <v>140</v>
      </c>
      <c r="F5406" t="s">
        <v>15557</v>
      </c>
      <c r="G5406" t="s">
        <v>197</v>
      </c>
      <c r="H5406" t="s">
        <v>143</v>
      </c>
      <c r="I5406" t="s">
        <v>135</v>
      </c>
      <c r="J5406" t="s">
        <v>136</v>
      </c>
      <c r="K5406" t="s">
        <v>137</v>
      </c>
      <c r="L5406" t="s">
        <v>15558</v>
      </c>
      <c r="M5406" t="s">
        <v>15559</v>
      </c>
      <c r="N5406">
        <v>2.6005555550000001</v>
      </c>
      <c r="O5406">
        <v>0</v>
      </c>
      <c r="P5406">
        <v>1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0.27127895959612502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0.27127895959612502</v>
      </c>
    </row>
    <row r="5407" spans="1:31" x14ac:dyDescent="0.25">
      <c r="A5407">
        <v>1676342</v>
      </c>
      <c r="B5407">
        <v>1</v>
      </c>
      <c r="C5407" t="s">
        <v>80</v>
      </c>
      <c r="D5407" t="s">
        <v>82</v>
      </c>
      <c r="E5407" t="s">
        <v>200</v>
      </c>
      <c r="F5407" t="s">
        <v>14947</v>
      </c>
      <c r="G5407" t="s">
        <v>202</v>
      </c>
      <c r="H5407" t="s">
        <v>143</v>
      </c>
      <c r="I5407" t="s">
        <v>135</v>
      </c>
      <c r="J5407" t="s">
        <v>136</v>
      </c>
      <c r="K5407" t="s">
        <v>137</v>
      </c>
      <c r="L5407" t="s">
        <v>15560</v>
      </c>
      <c r="M5407" t="s">
        <v>15561</v>
      </c>
      <c r="N5407">
        <v>7.0408333330000001</v>
      </c>
      <c r="O5407">
        <v>0</v>
      </c>
      <c r="P5407">
        <v>37</v>
      </c>
      <c r="Q5407">
        <v>0</v>
      </c>
      <c r="R5407">
        <v>0</v>
      </c>
      <c r="S5407">
        <v>0</v>
      </c>
      <c r="T5407">
        <v>28</v>
      </c>
      <c r="U5407">
        <v>0</v>
      </c>
      <c r="V5407">
        <v>0</v>
      </c>
      <c r="W5407">
        <v>0</v>
      </c>
      <c r="X5407">
        <v>71.323850548849947</v>
      </c>
      <c r="Y5407">
        <v>0</v>
      </c>
      <c r="Z5407">
        <v>0</v>
      </c>
      <c r="AA5407">
        <v>0</v>
      </c>
      <c r="AB5407">
        <v>57.799154657487634</v>
      </c>
      <c r="AC5407">
        <v>0</v>
      </c>
      <c r="AD5407">
        <v>0</v>
      </c>
      <c r="AE5407">
        <v>129.12300520633758</v>
      </c>
    </row>
    <row r="5408" spans="1:31" x14ac:dyDescent="0.25">
      <c r="A5408">
        <v>1675678</v>
      </c>
      <c r="B5408">
        <v>1</v>
      </c>
      <c r="C5408" t="s">
        <v>80</v>
      </c>
      <c r="D5408" t="s">
        <v>99</v>
      </c>
      <c r="E5408" t="s">
        <v>140</v>
      </c>
      <c r="F5408" t="s">
        <v>15562</v>
      </c>
      <c r="G5408" t="s">
        <v>209</v>
      </c>
      <c r="H5408" t="s">
        <v>143</v>
      </c>
      <c r="I5408" t="s">
        <v>135</v>
      </c>
      <c r="J5408" t="s">
        <v>136</v>
      </c>
      <c r="K5408" t="s">
        <v>137</v>
      </c>
      <c r="L5408" t="s">
        <v>15563</v>
      </c>
      <c r="M5408" t="s">
        <v>15564</v>
      </c>
      <c r="N5408">
        <v>10.197777777000001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0.85438266387441675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0.85438266387441675</v>
      </c>
    </row>
    <row r="5409" spans="1:31" x14ac:dyDescent="0.25">
      <c r="A5409">
        <v>1676050</v>
      </c>
      <c r="B5409">
        <v>1</v>
      </c>
      <c r="C5409" t="s">
        <v>81</v>
      </c>
      <c r="D5409" t="s">
        <v>118</v>
      </c>
      <c r="E5409" t="s">
        <v>151</v>
      </c>
      <c r="F5409" t="s">
        <v>15565</v>
      </c>
      <c r="G5409" t="s">
        <v>222</v>
      </c>
      <c r="H5409" t="s">
        <v>143</v>
      </c>
      <c r="I5409" t="s">
        <v>135</v>
      </c>
      <c r="J5409" t="s">
        <v>136</v>
      </c>
      <c r="K5409" t="s">
        <v>137</v>
      </c>
      <c r="L5409" t="s">
        <v>15566</v>
      </c>
      <c r="M5409" t="s">
        <v>15567</v>
      </c>
      <c r="N5409">
        <v>3.613611111</v>
      </c>
      <c r="O5409">
        <v>0</v>
      </c>
      <c r="P5409">
        <v>3</v>
      </c>
      <c r="Q5409">
        <v>0</v>
      </c>
      <c r="R5409">
        <v>10</v>
      </c>
      <c r="S5409">
        <v>0</v>
      </c>
      <c r="T5409">
        <v>7</v>
      </c>
      <c r="U5409">
        <v>0</v>
      </c>
      <c r="V5409">
        <v>0</v>
      </c>
      <c r="W5409">
        <v>0</v>
      </c>
      <c r="X5409">
        <v>4.7865813566790365</v>
      </c>
      <c r="Y5409">
        <v>0</v>
      </c>
      <c r="Z5409">
        <v>3.0236691807413685</v>
      </c>
      <c r="AA5409">
        <v>0</v>
      </c>
      <c r="AB5409">
        <v>55.648752030289593</v>
      </c>
      <c r="AC5409">
        <v>0</v>
      </c>
      <c r="AD5409">
        <v>0</v>
      </c>
      <c r="AE5409">
        <v>63.459002567710002</v>
      </c>
    </row>
    <row r="5410" spans="1:31" x14ac:dyDescent="0.25">
      <c r="A5410">
        <v>1675715</v>
      </c>
      <c r="B5410">
        <v>1</v>
      </c>
      <c r="C5410" t="s">
        <v>81</v>
      </c>
      <c r="D5410" t="s">
        <v>112</v>
      </c>
      <c r="E5410" t="s">
        <v>151</v>
      </c>
      <c r="F5410" t="s">
        <v>15568</v>
      </c>
      <c r="G5410" t="s">
        <v>153</v>
      </c>
      <c r="H5410" t="s">
        <v>143</v>
      </c>
      <c r="I5410" t="s">
        <v>135</v>
      </c>
      <c r="J5410" t="s">
        <v>136</v>
      </c>
      <c r="K5410" t="s">
        <v>137</v>
      </c>
      <c r="L5410" t="s">
        <v>15569</v>
      </c>
      <c r="M5410" t="s">
        <v>15570</v>
      </c>
      <c r="N5410">
        <v>3.196388888</v>
      </c>
      <c r="O5410">
        <v>0</v>
      </c>
      <c r="P5410">
        <v>8</v>
      </c>
      <c r="Q5410">
        <v>0</v>
      </c>
      <c r="R5410">
        <v>0</v>
      </c>
      <c r="S5410">
        <v>0</v>
      </c>
      <c r="T5410">
        <v>1</v>
      </c>
      <c r="U5410">
        <v>0</v>
      </c>
      <c r="V5410">
        <v>0</v>
      </c>
      <c r="W5410">
        <v>0</v>
      </c>
      <c r="X5410">
        <v>3.3905376632297175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3.3905376632297175</v>
      </c>
    </row>
    <row r="5411" spans="1:31" x14ac:dyDescent="0.25">
      <c r="A5411">
        <v>1676070</v>
      </c>
      <c r="B5411">
        <v>1</v>
      </c>
      <c r="C5411" t="s">
        <v>81</v>
      </c>
      <c r="D5411" t="s">
        <v>128</v>
      </c>
      <c r="E5411" t="s">
        <v>140</v>
      </c>
      <c r="F5411" t="s">
        <v>15571</v>
      </c>
      <c r="G5411" t="s">
        <v>197</v>
      </c>
      <c r="H5411" t="s">
        <v>143</v>
      </c>
      <c r="I5411" t="s">
        <v>135</v>
      </c>
      <c r="J5411" t="s">
        <v>136</v>
      </c>
      <c r="K5411" t="s">
        <v>137</v>
      </c>
      <c r="L5411" t="s">
        <v>15572</v>
      </c>
      <c r="M5411" t="s">
        <v>15573</v>
      </c>
      <c r="N5411">
        <v>6.5108333329999999</v>
      </c>
      <c r="O5411">
        <v>0</v>
      </c>
      <c r="P5411">
        <v>5</v>
      </c>
      <c r="Q5411">
        <v>0</v>
      </c>
      <c r="R5411">
        <v>0</v>
      </c>
      <c r="S5411">
        <v>0</v>
      </c>
      <c r="T5411">
        <v>1</v>
      </c>
      <c r="U5411">
        <v>0</v>
      </c>
      <c r="V5411">
        <v>0</v>
      </c>
      <c r="W5411">
        <v>0</v>
      </c>
      <c r="X5411">
        <v>8.5662107181327638</v>
      </c>
      <c r="Y5411">
        <v>0</v>
      </c>
      <c r="Z5411">
        <v>0</v>
      </c>
      <c r="AA5411">
        <v>0</v>
      </c>
      <c r="AB5411">
        <v>7.1552867739375003E-3</v>
      </c>
      <c r="AC5411">
        <v>0</v>
      </c>
      <c r="AD5411">
        <v>0</v>
      </c>
      <c r="AE5411">
        <v>8.5733660049067009</v>
      </c>
    </row>
    <row r="5412" spans="1:31" x14ac:dyDescent="0.25">
      <c r="A5412">
        <v>1675907</v>
      </c>
      <c r="B5412">
        <v>1</v>
      </c>
      <c r="C5412" t="s">
        <v>80</v>
      </c>
      <c r="D5412" t="s">
        <v>94</v>
      </c>
      <c r="E5412" t="s">
        <v>146</v>
      </c>
      <c r="F5412" t="s">
        <v>15574</v>
      </c>
      <c r="G5412" t="s">
        <v>148</v>
      </c>
      <c r="H5412" t="s">
        <v>143</v>
      </c>
      <c r="I5412" t="s">
        <v>135</v>
      </c>
      <c r="J5412" t="s">
        <v>136</v>
      </c>
      <c r="K5412" t="s">
        <v>137</v>
      </c>
      <c r="L5412" t="s">
        <v>15575</v>
      </c>
      <c r="M5412" t="s">
        <v>15576</v>
      </c>
      <c r="N5412">
        <v>0.73472222200000004</v>
      </c>
      <c r="O5412">
        <v>0</v>
      </c>
      <c r="P5412">
        <v>315</v>
      </c>
      <c r="Q5412">
        <v>0</v>
      </c>
      <c r="R5412">
        <v>0</v>
      </c>
      <c r="S5412">
        <v>0</v>
      </c>
      <c r="T5412">
        <v>40</v>
      </c>
      <c r="U5412">
        <v>0</v>
      </c>
      <c r="V5412">
        <v>0</v>
      </c>
      <c r="W5412">
        <v>0</v>
      </c>
      <c r="X5412">
        <v>52.865206026000095</v>
      </c>
      <c r="Y5412">
        <v>0</v>
      </c>
      <c r="Z5412">
        <v>0</v>
      </c>
      <c r="AA5412">
        <v>0</v>
      </c>
      <c r="AB5412">
        <v>28.334030100086135</v>
      </c>
      <c r="AC5412">
        <v>0</v>
      </c>
      <c r="AD5412">
        <v>0</v>
      </c>
      <c r="AE5412">
        <v>81.199236126086234</v>
      </c>
    </row>
    <row r="5413" spans="1:31" x14ac:dyDescent="0.25">
      <c r="A5413">
        <v>1675821</v>
      </c>
      <c r="B5413">
        <v>1</v>
      </c>
      <c r="C5413" t="s">
        <v>80</v>
      </c>
      <c r="D5413" t="s">
        <v>88</v>
      </c>
      <c r="E5413" t="s">
        <v>140</v>
      </c>
      <c r="F5413" t="s">
        <v>9712</v>
      </c>
      <c r="G5413" t="s">
        <v>142</v>
      </c>
      <c r="H5413" t="s">
        <v>143</v>
      </c>
      <c r="I5413" t="s">
        <v>135</v>
      </c>
      <c r="J5413" t="s">
        <v>136</v>
      </c>
      <c r="K5413" t="s">
        <v>137</v>
      </c>
      <c r="L5413" t="s">
        <v>15577</v>
      </c>
      <c r="M5413" t="s">
        <v>15578</v>
      </c>
      <c r="N5413">
        <v>3.6311111110000001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35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62.906228693811116</v>
      </c>
      <c r="AC5413">
        <v>0</v>
      </c>
      <c r="AD5413">
        <v>0</v>
      </c>
      <c r="AE5413">
        <v>62.906228693811116</v>
      </c>
    </row>
    <row r="5414" spans="1:31" x14ac:dyDescent="0.25">
      <c r="A5414">
        <v>1676305</v>
      </c>
      <c r="B5414">
        <v>1</v>
      </c>
      <c r="C5414" t="s">
        <v>80</v>
      </c>
      <c r="D5414" t="s">
        <v>88</v>
      </c>
      <c r="E5414" t="s">
        <v>151</v>
      </c>
      <c r="F5414" t="s">
        <v>15579</v>
      </c>
      <c r="G5414" t="s">
        <v>222</v>
      </c>
      <c r="H5414" t="s">
        <v>143</v>
      </c>
      <c r="I5414" t="s">
        <v>135</v>
      </c>
      <c r="J5414" t="s">
        <v>136</v>
      </c>
      <c r="K5414" t="s">
        <v>137</v>
      </c>
      <c r="L5414" t="s">
        <v>15580</v>
      </c>
      <c r="M5414" t="s">
        <v>15581</v>
      </c>
      <c r="N5414">
        <v>1.4311111110000001</v>
      </c>
      <c r="O5414">
        <v>0</v>
      </c>
      <c r="P5414">
        <v>54</v>
      </c>
      <c r="Q5414">
        <v>0</v>
      </c>
      <c r="R5414">
        <v>0</v>
      </c>
      <c r="S5414">
        <v>0</v>
      </c>
      <c r="T5414">
        <v>16</v>
      </c>
      <c r="U5414">
        <v>0</v>
      </c>
      <c r="V5414">
        <v>0</v>
      </c>
      <c r="W5414">
        <v>0</v>
      </c>
      <c r="X5414">
        <v>44.526949274870795</v>
      </c>
      <c r="Y5414">
        <v>0</v>
      </c>
      <c r="Z5414">
        <v>0</v>
      </c>
      <c r="AA5414">
        <v>0</v>
      </c>
      <c r="AB5414">
        <v>6.7748610551961086</v>
      </c>
      <c r="AC5414">
        <v>0</v>
      </c>
      <c r="AD5414">
        <v>0</v>
      </c>
      <c r="AE5414">
        <v>51.3018103300669</v>
      </c>
    </row>
    <row r="5415" spans="1:31" x14ac:dyDescent="0.25">
      <c r="A5415">
        <v>1675572</v>
      </c>
      <c r="B5415">
        <v>1</v>
      </c>
      <c r="C5415" t="s">
        <v>80</v>
      </c>
      <c r="D5415" t="s">
        <v>98</v>
      </c>
      <c r="E5415" t="s">
        <v>146</v>
      </c>
      <c r="F5415" t="s">
        <v>15582</v>
      </c>
      <c r="G5415" t="s">
        <v>148</v>
      </c>
      <c r="H5415" t="s">
        <v>143</v>
      </c>
      <c r="I5415" t="s">
        <v>135</v>
      </c>
      <c r="J5415" t="s">
        <v>136</v>
      </c>
      <c r="K5415" t="s">
        <v>137</v>
      </c>
      <c r="L5415" t="s">
        <v>15583</v>
      </c>
      <c r="M5415" t="s">
        <v>15584</v>
      </c>
      <c r="N5415">
        <v>3.4933333329999998</v>
      </c>
      <c r="O5415">
        <v>0</v>
      </c>
      <c r="P5415">
        <v>0</v>
      </c>
      <c r="Q5415">
        <v>0</v>
      </c>
      <c r="R5415">
        <v>14</v>
      </c>
      <c r="S5415">
        <v>0</v>
      </c>
      <c r="T5415">
        <v>1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39.165425372546331</v>
      </c>
      <c r="AA5415">
        <v>0</v>
      </c>
      <c r="AB5415">
        <v>320.46984954111127</v>
      </c>
      <c r="AC5415">
        <v>0</v>
      </c>
      <c r="AD5415">
        <v>0</v>
      </c>
      <c r="AE5415">
        <v>359.63527491365761</v>
      </c>
    </row>
    <row r="5416" spans="1:31" x14ac:dyDescent="0.25">
      <c r="A5416">
        <v>1676013</v>
      </c>
      <c r="B5416">
        <v>1</v>
      </c>
      <c r="C5416" t="s">
        <v>81</v>
      </c>
      <c r="D5416" t="s">
        <v>115</v>
      </c>
      <c r="E5416" t="s">
        <v>151</v>
      </c>
      <c r="F5416" t="s">
        <v>15585</v>
      </c>
      <c r="G5416" t="s">
        <v>153</v>
      </c>
      <c r="H5416" t="s">
        <v>143</v>
      </c>
      <c r="I5416" t="s">
        <v>135</v>
      </c>
      <c r="J5416" t="s">
        <v>136</v>
      </c>
      <c r="K5416" t="s">
        <v>137</v>
      </c>
      <c r="L5416" t="s">
        <v>15586</v>
      </c>
      <c r="M5416" t="s">
        <v>15587</v>
      </c>
      <c r="N5416">
        <v>2.6072222219999999</v>
      </c>
      <c r="O5416">
        <v>0</v>
      </c>
      <c r="P5416">
        <v>5</v>
      </c>
      <c r="Q5416">
        <v>0</v>
      </c>
      <c r="R5416">
        <v>0</v>
      </c>
      <c r="S5416">
        <v>0</v>
      </c>
      <c r="T5416">
        <v>1</v>
      </c>
      <c r="U5416">
        <v>0</v>
      </c>
      <c r="V5416">
        <v>0</v>
      </c>
      <c r="W5416">
        <v>0</v>
      </c>
      <c r="X5416">
        <v>2.4696070905261434</v>
      </c>
      <c r="Y5416">
        <v>0</v>
      </c>
      <c r="Z5416">
        <v>0</v>
      </c>
      <c r="AA5416">
        <v>0</v>
      </c>
      <c r="AB5416">
        <v>0.12263429492222029</v>
      </c>
      <c r="AC5416">
        <v>0</v>
      </c>
      <c r="AD5416">
        <v>0</v>
      </c>
      <c r="AE5416">
        <v>2.5922413854483635</v>
      </c>
    </row>
    <row r="5417" spans="1:31" x14ac:dyDescent="0.25">
      <c r="A5417">
        <v>1675592</v>
      </c>
      <c r="B5417">
        <v>1</v>
      </c>
      <c r="C5417" t="s">
        <v>80</v>
      </c>
      <c r="D5417" t="s">
        <v>108</v>
      </c>
      <c r="E5417" t="s">
        <v>164</v>
      </c>
      <c r="F5417" t="s">
        <v>15588</v>
      </c>
      <c r="G5417" t="s">
        <v>161</v>
      </c>
      <c r="H5417" t="s">
        <v>134</v>
      </c>
      <c r="I5417" t="s">
        <v>173</v>
      </c>
      <c r="J5417" t="s">
        <v>136</v>
      </c>
      <c r="K5417" t="s">
        <v>137</v>
      </c>
      <c r="L5417" t="s">
        <v>15589</v>
      </c>
      <c r="M5417" t="s">
        <v>15590</v>
      </c>
      <c r="N5417">
        <v>1.6666666E-2</v>
      </c>
      <c r="O5417">
        <v>0</v>
      </c>
      <c r="P5417">
        <v>6769</v>
      </c>
      <c r="Q5417">
        <v>3</v>
      </c>
      <c r="R5417">
        <v>1161</v>
      </c>
      <c r="S5417">
        <v>22</v>
      </c>
      <c r="T5417">
        <v>1701</v>
      </c>
      <c r="U5417">
        <v>6</v>
      </c>
      <c r="V5417">
        <v>3</v>
      </c>
      <c r="W5417">
        <v>0</v>
      </c>
      <c r="X5417">
        <v>26.69379639662197</v>
      </c>
      <c r="Y5417">
        <v>1.12202295372E-2</v>
      </c>
      <c r="Z5417">
        <v>5.9390376558498668</v>
      </c>
      <c r="AA5417">
        <v>5.6055962554067662</v>
      </c>
      <c r="AB5417">
        <v>30.697191266377246</v>
      </c>
      <c r="AC5417">
        <v>8.0785198924269999</v>
      </c>
      <c r="AD5417">
        <v>0.33401069005896666</v>
      </c>
      <c r="AE5417">
        <v>77.359372386279006</v>
      </c>
    </row>
    <row r="5418" spans="1:31" x14ac:dyDescent="0.25">
      <c r="A5418">
        <v>1675638</v>
      </c>
      <c r="B5418">
        <v>1</v>
      </c>
      <c r="C5418" t="s">
        <v>80</v>
      </c>
      <c r="D5418" t="s">
        <v>105</v>
      </c>
      <c r="E5418" t="s">
        <v>151</v>
      </c>
      <c r="F5418" t="s">
        <v>4246</v>
      </c>
      <c r="G5418" t="s">
        <v>526</v>
      </c>
      <c r="H5418" t="s">
        <v>143</v>
      </c>
      <c r="I5418" t="s">
        <v>135</v>
      </c>
      <c r="J5418" t="s">
        <v>136</v>
      </c>
      <c r="K5418" t="s">
        <v>137</v>
      </c>
      <c r="L5418" t="s">
        <v>15591</v>
      </c>
      <c r="M5418" t="s">
        <v>15592</v>
      </c>
      <c r="N5418">
        <v>2.6855555550000001</v>
      </c>
      <c r="O5418">
        <v>0</v>
      </c>
      <c r="P5418">
        <v>61</v>
      </c>
      <c r="Q5418">
        <v>0</v>
      </c>
      <c r="R5418">
        <v>2</v>
      </c>
      <c r="S5418">
        <v>0</v>
      </c>
      <c r="T5418">
        <v>13</v>
      </c>
      <c r="U5418">
        <v>0</v>
      </c>
      <c r="V5418">
        <v>0</v>
      </c>
      <c r="W5418">
        <v>0</v>
      </c>
      <c r="X5418">
        <v>79.246065359235686</v>
      </c>
      <c r="Y5418">
        <v>0</v>
      </c>
      <c r="Z5418">
        <v>2.9644880050986853</v>
      </c>
      <c r="AA5418">
        <v>0</v>
      </c>
      <c r="AB5418">
        <v>48.604465320720635</v>
      </c>
      <c r="AC5418">
        <v>0</v>
      </c>
      <c r="AD5418">
        <v>0</v>
      </c>
      <c r="AE5418">
        <v>130.81501868505501</v>
      </c>
    </row>
    <row r="5419" spans="1:31" x14ac:dyDescent="0.25">
      <c r="A5419">
        <v>1675778</v>
      </c>
      <c r="B5419">
        <v>1</v>
      </c>
      <c r="C5419" t="s">
        <v>81</v>
      </c>
      <c r="D5419" t="s">
        <v>128</v>
      </c>
      <c r="E5419" t="s">
        <v>151</v>
      </c>
      <c r="F5419" t="s">
        <v>15593</v>
      </c>
      <c r="G5419" t="s">
        <v>222</v>
      </c>
      <c r="H5419" t="s">
        <v>143</v>
      </c>
      <c r="I5419" t="s">
        <v>135</v>
      </c>
      <c r="J5419" t="s">
        <v>136</v>
      </c>
      <c r="K5419" t="s">
        <v>137</v>
      </c>
      <c r="L5419" t="s">
        <v>15594</v>
      </c>
      <c r="M5419" t="s">
        <v>15595</v>
      </c>
      <c r="N5419">
        <v>5.0338888879999999</v>
      </c>
      <c r="O5419">
        <v>0</v>
      </c>
      <c r="P5419">
        <v>4</v>
      </c>
      <c r="Q5419">
        <v>0</v>
      </c>
      <c r="R5419">
        <v>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5.2327870963828547</v>
      </c>
      <c r="Y5419">
        <v>0</v>
      </c>
      <c r="Z5419">
        <v>10.392310332837466</v>
      </c>
      <c r="AA5419">
        <v>0</v>
      </c>
      <c r="AB5419">
        <v>0</v>
      </c>
      <c r="AC5419">
        <v>0</v>
      </c>
      <c r="AD5419">
        <v>0</v>
      </c>
      <c r="AE5419">
        <v>15.625097429220322</v>
      </c>
    </row>
    <row r="5420" spans="1:31" x14ac:dyDescent="0.25">
      <c r="A5420">
        <v>1675930</v>
      </c>
      <c r="B5420">
        <v>1</v>
      </c>
      <c r="C5420" t="s">
        <v>80</v>
      </c>
      <c r="D5420" t="s">
        <v>104</v>
      </c>
      <c r="E5420" t="s">
        <v>140</v>
      </c>
      <c r="F5420" t="s">
        <v>15596</v>
      </c>
      <c r="G5420" t="s">
        <v>197</v>
      </c>
      <c r="H5420" t="s">
        <v>143</v>
      </c>
      <c r="I5420" t="s">
        <v>135</v>
      </c>
      <c r="J5420" t="s">
        <v>136</v>
      </c>
      <c r="K5420" t="s">
        <v>137</v>
      </c>
      <c r="L5420" t="s">
        <v>15597</v>
      </c>
      <c r="M5420" t="s">
        <v>15598</v>
      </c>
      <c r="N5420">
        <v>3.1008333330000002</v>
      </c>
      <c r="O5420">
        <v>0</v>
      </c>
      <c r="P5420">
        <v>1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2.9332846287263501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2.9332846287263501</v>
      </c>
    </row>
    <row r="5421" spans="1:31" x14ac:dyDescent="0.25">
      <c r="A5421">
        <v>1675738</v>
      </c>
      <c r="B5421">
        <v>1</v>
      </c>
      <c r="C5421" t="s">
        <v>81</v>
      </c>
      <c r="D5421" t="s">
        <v>121</v>
      </c>
      <c r="E5421" t="s">
        <v>146</v>
      </c>
      <c r="F5421" t="s">
        <v>15599</v>
      </c>
      <c r="G5421" t="s">
        <v>253</v>
      </c>
      <c r="H5421" t="s">
        <v>143</v>
      </c>
      <c r="I5421" t="s">
        <v>135</v>
      </c>
      <c r="J5421" t="s">
        <v>136</v>
      </c>
      <c r="K5421" t="s">
        <v>167</v>
      </c>
      <c r="L5421" t="s">
        <v>15600</v>
      </c>
      <c r="M5421" t="s">
        <v>15601</v>
      </c>
      <c r="N5421">
        <v>3.1305555549999999</v>
      </c>
      <c r="O5421">
        <v>0</v>
      </c>
      <c r="P5421">
        <v>74</v>
      </c>
      <c r="Q5421">
        <v>0</v>
      </c>
      <c r="R5421">
        <v>6</v>
      </c>
      <c r="S5421">
        <v>0</v>
      </c>
      <c r="T5421">
        <v>6</v>
      </c>
      <c r="U5421">
        <v>0</v>
      </c>
      <c r="V5421">
        <v>0</v>
      </c>
      <c r="W5421">
        <v>0</v>
      </c>
      <c r="X5421">
        <v>27.634017997114618</v>
      </c>
      <c r="Y5421">
        <v>0</v>
      </c>
      <c r="Z5421">
        <v>1.0264501216031643</v>
      </c>
      <c r="AA5421">
        <v>0</v>
      </c>
      <c r="AB5421">
        <v>0.38695832207553554</v>
      </c>
      <c r="AC5421">
        <v>0</v>
      </c>
      <c r="AD5421">
        <v>0</v>
      </c>
      <c r="AE5421">
        <v>29.04742644079332</v>
      </c>
    </row>
    <row r="5422" spans="1:31" x14ac:dyDescent="0.25">
      <c r="A5422">
        <v>1675492</v>
      </c>
      <c r="B5422">
        <v>1</v>
      </c>
      <c r="C5422" t="s">
        <v>80</v>
      </c>
      <c r="D5422" t="s">
        <v>108</v>
      </c>
      <c r="E5422" t="s">
        <v>131</v>
      </c>
      <c r="F5422" t="s">
        <v>15602</v>
      </c>
      <c r="G5422" t="s">
        <v>161</v>
      </c>
      <c r="H5422" t="s">
        <v>134</v>
      </c>
      <c r="I5422" t="s">
        <v>135</v>
      </c>
      <c r="J5422" t="s">
        <v>136</v>
      </c>
      <c r="K5422" t="s">
        <v>137</v>
      </c>
      <c r="L5422" t="s">
        <v>15603</v>
      </c>
      <c r="M5422" t="s">
        <v>15604</v>
      </c>
      <c r="N5422">
        <v>1.369444444</v>
      </c>
      <c r="O5422">
        <v>0</v>
      </c>
      <c r="P5422">
        <v>160</v>
      </c>
      <c r="Q5422">
        <v>0</v>
      </c>
      <c r="R5422">
        <v>57</v>
      </c>
      <c r="S5422">
        <v>2</v>
      </c>
      <c r="T5422">
        <v>22</v>
      </c>
      <c r="U5422">
        <v>0</v>
      </c>
      <c r="V5422">
        <v>0</v>
      </c>
      <c r="W5422">
        <v>0</v>
      </c>
      <c r="X5422">
        <v>19.39574750508595</v>
      </c>
      <c r="Y5422">
        <v>0</v>
      </c>
      <c r="Z5422">
        <v>5.2706976763908031</v>
      </c>
      <c r="AA5422">
        <v>1.7630592771040539</v>
      </c>
      <c r="AB5422">
        <v>11.438584874256316</v>
      </c>
      <c r="AC5422">
        <v>0</v>
      </c>
      <c r="AD5422">
        <v>0</v>
      </c>
      <c r="AE5422">
        <v>37.868089332837123</v>
      </c>
    </row>
    <row r="5423" spans="1:31" x14ac:dyDescent="0.25">
      <c r="A5423">
        <v>1675847</v>
      </c>
      <c r="B5423">
        <v>1</v>
      </c>
      <c r="C5423" t="s">
        <v>80</v>
      </c>
      <c r="D5423" t="s">
        <v>92</v>
      </c>
      <c r="E5423" t="s">
        <v>151</v>
      </c>
      <c r="F5423" t="s">
        <v>15605</v>
      </c>
      <c r="G5423" t="s">
        <v>222</v>
      </c>
      <c r="H5423" t="s">
        <v>143</v>
      </c>
      <c r="I5423" t="s">
        <v>135</v>
      </c>
      <c r="J5423" t="s">
        <v>136</v>
      </c>
      <c r="K5423" t="s">
        <v>137</v>
      </c>
      <c r="L5423" t="s">
        <v>15606</v>
      </c>
      <c r="M5423" t="s">
        <v>15607</v>
      </c>
      <c r="N5423">
        <v>4.3116666659999998</v>
      </c>
      <c r="O5423">
        <v>0</v>
      </c>
      <c r="P5423">
        <v>24</v>
      </c>
      <c r="Q5423">
        <v>0</v>
      </c>
      <c r="R5423">
        <v>0</v>
      </c>
      <c r="S5423">
        <v>0</v>
      </c>
      <c r="T5423">
        <v>7</v>
      </c>
      <c r="U5423">
        <v>0</v>
      </c>
      <c r="V5423">
        <v>0</v>
      </c>
      <c r="W5423">
        <v>0</v>
      </c>
      <c r="X5423">
        <v>30.74792883681641</v>
      </c>
      <c r="Y5423">
        <v>0</v>
      </c>
      <c r="Z5423">
        <v>0</v>
      </c>
      <c r="AA5423">
        <v>0</v>
      </c>
      <c r="AB5423">
        <v>106.17144206887099</v>
      </c>
      <c r="AC5423">
        <v>0</v>
      </c>
      <c r="AD5423">
        <v>0</v>
      </c>
      <c r="AE5423">
        <v>136.9193709056874</v>
      </c>
    </row>
    <row r="5424" spans="1:31" x14ac:dyDescent="0.25">
      <c r="A5424">
        <v>1676179</v>
      </c>
      <c r="B5424">
        <v>1</v>
      </c>
      <c r="C5424" t="s">
        <v>80</v>
      </c>
      <c r="D5424" t="s">
        <v>100</v>
      </c>
      <c r="E5424" t="s">
        <v>159</v>
      </c>
      <c r="F5424" t="s">
        <v>15608</v>
      </c>
      <c r="G5424" t="s">
        <v>1912</v>
      </c>
      <c r="H5424" t="s">
        <v>134</v>
      </c>
      <c r="I5424" t="s">
        <v>135</v>
      </c>
      <c r="J5424" t="s">
        <v>136</v>
      </c>
      <c r="K5424" t="s">
        <v>137</v>
      </c>
      <c r="L5424" t="s">
        <v>15609</v>
      </c>
      <c r="M5424" t="s">
        <v>15610</v>
      </c>
      <c r="N5424">
        <v>0.51277777700000005</v>
      </c>
      <c r="O5424">
        <v>0</v>
      </c>
      <c r="P5424">
        <v>127</v>
      </c>
      <c r="Q5424">
        <v>0</v>
      </c>
      <c r="R5424">
        <v>47</v>
      </c>
      <c r="S5424">
        <v>0</v>
      </c>
      <c r="T5424">
        <v>28</v>
      </c>
      <c r="U5424">
        <v>0</v>
      </c>
      <c r="V5424">
        <v>0</v>
      </c>
      <c r="W5424">
        <v>0</v>
      </c>
      <c r="X5424">
        <v>16.570746953682473</v>
      </c>
      <c r="Y5424">
        <v>0</v>
      </c>
      <c r="Z5424">
        <v>8.2427196153964299</v>
      </c>
      <c r="AA5424">
        <v>0</v>
      </c>
      <c r="AB5424">
        <v>10.125413511837911</v>
      </c>
      <c r="AC5424">
        <v>0</v>
      </c>
      <c r="AD5424">
        <v>0</v>
      </c>
      <c r="AE5424">
        <v>34.938880080916817</v>
      </c>
    </row>
    <row r="5425" spans="1:31" x14ac:dyDescent="0.25">
      <c r="A5425">
        <v>1675884</v>
      </c>
      <c r="B5425">
        <v>1</v>
      </c>
      <c r="C5425" t="s">
        <v>80</v>
      </c>
      <c r="D5425" t="s">
        <v>96</v>
      </c>
      <c r="E5425" t="s">
        <v>140</v>
      </c>
      <c r="F5425" t="s">
        <v>15611</v>
      </c>
      <c r="G5425" t="s">
        <v>389</v>
      </c>
      <c r="H5425" t="s">
        <v>143</v>
      </c>
      <c r="I5425" t="s">
        <v>135</v>
      </c>
      <c r="J5425" t="s">
        <v>136</v>
      </c>
      <c r="K5425" t="s">
        <v>137</v>
      </c>
      <c r="L5425" t="s">
        <v>15612</v>
      </c>
      <c r="M5425" t="s">
        <v>15613</v>
      </c>
      <c r="N5425">
        <v>2.1861111110000002</v>
      </c>
      <c r="O5425">
        <v>0</v>
      </c>
      <c r="P5425">
        <v>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8.0247192779614096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8.0247192779614096</v>
      </c>
    </row>
    <row r="5426" spans="1:31" x14ac:dyDescent="0.25">
      <c r="A5426">
        <v>1676093</v>
      </c>
      <c r="B5426">
        <v>1</v>
      </c>
      <c r="C5426" t="s">
        <v>80</v>
      </c>
      <c r="D5426" t="s">
        <v>93</v>
      </c>
      <c r="E5426" t="s">
        <v>151</v>
      </c>
      <c r="F5426" t="s">
        <v>15614</v>
      </c>
      <c r="G5426" t="s">
        <v>153</v>
      </c>
      <c r="H5426" t="s">
        <v>143</v>
      </c>
      <c r="I5426" t="s">
        <v>135</v>
      </c>
      <c r="J5426" t="s">
        <v>136</v>
      </c>
      <c r="K5426" t="s">
        <v>137</v>
      </c>
      <c r="L5426" t="s">
        <v>15615</v>
      </c>
      <c r="M5426" t="s">
        <v>15616</v>
      </c>
      <c r="N5426">
        <v>5.2972222220000003</v>
      </c>
      <c r="O5426">
        <v>0</v>
      </c>
      <c r="P5426">
        <v>1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1.5611319269161725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1.5611319269161725</v>
      </c>
    </row>
    <row r="5427" spans="1:31" x14ac:dyDescent="0.25">
      <c r="A5427">
        <v>1676133</v>
      </c>
      <c r="B5427">
        <v>1</v>
      </c>
      <c r="C5427" t="s">
        <v>80</v>
      </c>
      <c r="D5427" t="s">
        <v>104</v>
      </c>
      <c r="E5427" t="s">
        <v>151</v>
      </c>
      <c r="F5427" t="s">
        <v>15617</v>
      </c>
      <c r="G5427" t="s">
        <v>153</v>
      </c>
      <c r="H5427" t="s">
        <v>143</v>
      </c>
      <c r="I5427" t="s">
        <v>135</v>
      </c>
      <c r="J5427" t="s">
        <v>136</v>
      </c>
      <c r="K5427" t="s">
        <v>137</v>
      </c>
      <c r="L5427" t="s">
        <v>15618</v>
      </c>
      <c r="M5427" t="s">
        <v>15619</v>
      </c>
      <c r="N5427">
        <v>1.361388888</v>
      </c>
      <c r="O5427">
        <v>0</v>
      </c>
      <c r="P5427">
        <v>8</v>
      </c>
      <c r="Q5427">
        <v>0</v>
      </c>
      <c r="R5427">
        <v>1</v>
      </c>
      <c r="S5427">
        <v>0</v>
      </c>
      <c r="T5427">
        <v>4</v>
      </c>
      <c r="U5427">
        <v>0</v>
      </c>
      <c r="V5427">
        <v>0</v>
      </c>
      <c r="W5427">
        <v>0</v>
      </c>
      <c r="X5427">
        <v>3.2347316265486392</v>
      </c>
      <c r="Y5427">
        <v>0</v>
      </c>
      <c r="Z5427">
        <v>8.0735601879300001E-3</v>
      </c>
      <c r="AA5427">
        <v>0</v>
      </c>
      <c r="AB5427">
        <v>0.94835577994141129</v>
      </c>
      <c r="AC5427">
        <v>0</v>
      </c>
      <c r="AD5427">
        <v>0</v>
      </c>
      <c r="AE5427">
        <v>4.1911609666779803</v>
      </c>
    </row>
    <row r="5428" spans="1:31" x14ac:dyDescent="0.25">
      <c r="A5428">
        <v>1675987</v>
      </c>
      <c r="B5428">
        <v>1</v>
      </c>
      <c r="C5428" t="s">
        <v>80</v>
      </c>
      <c r="D5428" t="s">
        <v>99</v>
      </c>
      <c r="E5428" t="s">
        <v>151</v>
      </c>
      <c r="F5428" t="s">
        <v>15620</v>
      </c>
      <c r="G5428" t="s">
        <v>222</v>
      </c>
      <c r="H5428" t="s">
        <v>143</v>
      </c>
      <c r="I5428" t="s">
        <v>135</v>
      </c>
      <c r="J5428" t="s">
        <v>136</v>
      </c>
      <c r="K5428" t="s">
        <v>137</v>
      </c>
      <c r="L5428" t="s">
        <v>15621</v>
      </c>
      <c r="M5428" t="s">
        <v>15463</v>
      </c>
      <c r="N5428">
        <v>1.2522222220000001</v>
      </c>
      <c r="O5428">
        <v>0</v>
      </c>
      <c r="P5428">
        <v>26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</v>
      </c>
      <c r="W5428">
        <v>0</v>
      </c>
      <c r="X5428">
        <v>3.4268155058978866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5.6090650352625913</v>
      </c>
      <c r="AE5428">
        <v>9.035880541160477</v>
      </c>
    </row>
    <row r="5429" spans="1:31" x14ac:dyDescent="0.25">
      <c r="A5429">
        <v>1675841</v>
      </c>
      <c r="B5429">
        <v>1</v>
      </c>
      <c r="C5429" t="s">
        <v>80</v>
      </c>
      <c r="D5429" t="s">
        <v>108</v>
      </c>
      <c r="E5429" t="s">
        <v>151</v>
      </c>
      <c r="F5429" t="s">
        <v>15622</v>
      </c>
      <c r="G5429" t="s">
        <v>153</v>
      </c>
      <c r="H5429" t="s">
        <v>143</v>
      </c>
      <c r="I5429" t="s">
        <v>135</v>
      </c>
      <c r="J5429" t="s">
        <v>136</v>
      </c>
      <c r="K5429" t="s">
        <v>137</v>
      </c>
      <c r="L5429" t="s">
        <v>15623</v>
      </c>
      <c r="M5429" t="s">
        <v>15624</v>
      </c>
      <c r="N5429">
        <v>1.448611111</v>
      </c>
      <c r="O5429">
        <v>0</v>
      </c>
      <c r="P5429">
        <v>13</v>
      </c>
      <c r="Q5429">
        <v>0</v>
      </c>
      <c r="R5429">
        <v>1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2.6139023599083395</v>
      </c>
      <c r="Y5429">
        <v>0</v>
      </c>
      <c r="Z5429">
        <v>1.5094479280627779E-2</v>
      </c>
      <c r="AA5429">
        <v>0</v>
      </c>
      <c r="AB5429">
        <v>0</v>
      </c>
      <c r="AC5429">
        <v>0</v>
      </c>
      <c r="AD5429">
        <v>0</v>
      </c>
      <c r="AE5429">
        <v>2.6289968391889671</v>
      </c>
    </row>
    <row r="5430" spans="1:31" x14ac:dyDescent="0.25">
      <c r="A5430">
        <v>1675532</v>
      </c>
      <c r="B5430">
        <v>1</v>
      </c>
      <c r="C5430" t="s">
        <v>81</v>
      </c>
      <c r="D5430" t="s">
        <v>120</v>
      </c>
      <c r="E5430" t="s">
        <v>146</v>
      </c>
      <c r="F5430" t="s">
        <v>15625</v>
      </c>
      <c r="G5430" t="s">
        <v>486</v>
      </c>
      <c r="H5430" t="s">
        <v>143</v>
      </c>
      <c r="I5430" t="s">
        <v>135</v>
      </c>
      <c r="J5430" t="s">
        <v>136</v>
      </c>
      <c r="K5430" t="s">
        <v>137</v>
      </c>
      <c r="L5430" t="s">
        <v>15626</v>
      </c>
      <c r="M5430" t="s">
        <v>15627</v>
      </c>
      <c r="N5430">
        <v>0.450833333</v>
      </c>
      <c r="O5430">
        <v>0</v>
      </c>
      <c r="P5430">
        <v>34</v>
      </c>
      <c r="Q5430">
        <v>0</v>
      </c>
      <c r="R5430">
        <v>12</v>
      </c>
      <c r="S5430">
        <v>0</v>
      </c>
      <c r="T5430">
        <v>21</v>
      </c>
      <c r="U5430">
        <v>0</v>
      </c>
      <c r="V5430">
        <v>1</v>
      </c>
      <c r="W5430">
        <v>0</v>
      </c>
      <c r="X5430">
        <v>2.3116670112869127</v>
      </c>
      <c r="Y5430">
        <v>0</v>
      </c>
      <c r="Z5430">
        <v>0.29390126144043333</v>
      </c>
      <c r="AA5430">
        <v>0</v>
      </c>
      <c r="AB5430">
        <v>2.7077748206070233</v>
      </c>
      <c r="AC5430">
        <v>0</v>
      </c>
      <c r="AD5430">
        <v>8.9130767275409202</v>
      </c>
      <c r="AE5430">
        <v>14.226419820875289</v>
      </c>
    </row>
    <row r="5431" spans="1:31" x14ac:dyDescent="0.25">
      <c r="A5431">
        <v>1675698</v>
      </c>
      <c r="B5431">
        <v>1</v>
      </c>
      <c r="C5431" t="s">
        <v>81</v>
      </c>
      <c r="D5431" t="s">
        <v>128</v>
      </c>
      <c r="E5431" t="s">
        <v>140</v>
      </c>
      <c r="F5431" t="s">
        <v>15628</v>
      </c>
      <c r="G5431" t="s">
        <v>197</v>
      </c>
      <c r="H5431" t="s">
        <v>143</v>
      </c>
      <c r="I5431" t="s">
        <v>135</v>
      </c>
      <c r="J5431" t="s">
        <v>136</v>
      </c>
      <c r="K5431" t="s">
        <v>137</v>
      </c>
      <c r="L5431" t="s">
        <v>15629</v>
      </c>
      <c r="M5431" t="s">
        <v>15630</v>
      </c>
      <c r="N5431">
        <v>10.169444444</v>
      </c>
      <c r="O5431">
        <v>0</v>
      </c>
      <c r="P5431">
        <v>1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1.4616349099875752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1.4616349099875752</v>
      </c>
    </row>
    <row r="5432" spans="1:31" x14ac:dyDescent="0.25">
      <c r="A5432">
        <v>1675555</v>
      </c>
      <c r="B5432">
        <v>1</v>
      </c>
      <c r="C5432" t="s">
        <v>80</v>
      </c>
      <c r="D5432" t="s">
        <v>92</v>
      </c>
      <c r="E5432" t="s">
        <v>164</v>
      </c>
      <c r="F5432" t="s">
        <v>15631</v>
      </c>
      <c r="G5432" t="s">
        <v>161</v>
      </c>
      <c r="H5432" t="s">
        <v>134</v>
      </c>
      <c r="I5432" t="s">
        <v>135</v>
      </c>
      <c r="J5432" t="s">
        <v>136</v>
      </c>
      <c r="K5432" t="s">
        <v>137</v>
      </c>
      <c r="L5432" t="s">
        <v>15632</v>
      </c>
      <c r="M5432" t="s">
        <v>15633</v>
      </c>
      <c r="N5432">
        <v>1.968611111</v>
      </c>
      <c r="O5432">
        <v>6</v>
      </c>
      <c r="P5432">
        <v>2434</v>
      </c>
      <c r="Q5432">
        <v>11</v>
      </c>
      <c r="R5432">
        <v>484</v>
      </c>
      <c r="S5432">
        <v>23</v>
      </c>
      <c r="T5432">
        <v>313</v>
      </c>
      <c r="U5432">
        <v>1</v>
      </c>
      <c r="V5432">
        <v>3</v>
      </c>
      <c r="W5432">
        <v>144.78460745758659</v>
      </c>
      <c r="X5432">
        <v>2429.5410757647583</v>
      </c>
      <c r="Y5432">
        <v>23.525088195958205</v>
      </c>
      <c r="Z5432">
        <v>402.45809265954745</v>
      </c>
      <c r="AA5432">
        <v>297.38345417711929</v>
      </c>
      <c r="AB5432">
        <v>748.22162998969725</v>
      </c>
      <c r="AC5432">
        <v>171.61857734829789</v>
      </c>
      <c r="AD5432">
        <v>43.932274988252438</v>
      </c>
      <c r="AE5432">
        <v>4261.4648005812169</v>
      </c>
    </row>
    <row r="5433" spans="1:31" x14ac:dyDescent="0.25">
      <c r="A5433">
        <v>1675675</v>
      </c>
      <c r="B5433">
        <v>1</v>
      </c>
      <c r="C5433" t="s">
        <v>80</v>
      </c>
      <c r="D5433" t="s">
        <v>85</v>
      </c>
      <c r="E5433" t="s">
        <v>7370</v>
      </c>
      <c r="F5433" t="s">
        <v>15634</v>
      </c>
      <c r="G5433" t="s">
        <v>281</v>
      </c>
      <c r="H5433" t="s">
        <v>134</v>
      </c>
      <c r="I5433" t="s">
        <v>135</v>
      </c>
      <c r="J5433" t="s">
        <v>136</v>
      </c>
      <c r="K5433" t="s">
        <v>167</v>
      </c>
      <c r="L5433" t="s">
        <v>15635</v>
      </c>
      <c r="M5433" t="s">
        <v>15636</v>
      </c>
      <c r="N5433">
        <v>8.5291666660000001</v>
      </c>
      <c r="O5433">
        <v>0</v>
      </c>
      <c r="P5433">
        <v>380</v>
      </c>
      <c r="Q5433">
        <v>0</v>
      </c>
      <c r="R5433">
        <v>0</v>
      </c>
      <c r="S5433">
        <v>0</v>
      </c>
      <c r="T5433">
        <v>17</v>
      </c>
      <c r="U5433">
        <v>0</v>
      </c>
      <c r="V5433">
        <v>0</v>
      </c>
      <c r="W5433">
        <v>0</v>
      </c>
      <c r="X5433">
        <v>814.24642115419806</v>
      </c>
      <c r="Y5433">
        <v>0</v>
      </c>
      <c r="Z5433">
        <v>0</v>
      </c>
      <c r="AA5433">
        <v>0</v>
      </c>
      <c r="AB5433">
        <v>596.83353485562725</v>
      </c>
      <c r="AC5433">
        <v>0</v>
      </c>
      <c r="AD5433">
        <v>0</v>
      </c>
      <c r="AE5433">
        <v>1411.0799560098253</v>
      </c>
    </row>
    <row r="5434" spans="1:31" x14ac:dyDescent="0.25">
      <c r="A5434">
        <v>1675655</v>
      </c>
      <c r="B5434">
        <v>1</v>
      </c>
      <c r="C5434" t="s">
        <v>81</v>
      </c>
      <c r="D5434" t="s">
        <v>126</v>
      </c>
      <c r="E5434" t="s">
        <v>140</v>
      </c>
      <c r="F5434" t="s">
        <v>15637</v>
      </c>
      <c r="G5434" t="s">
        <v>197</v>
      </c>
      <c r="H5434" t="s">
        <v>143</v>
      </c>
      <c r="I5434" t="s">
        <v>135</v>
      </c>
      <c r="J5434" t="s">
        <v>136</v>
      </c>
      <c r="K5434" t="s">
        <v>137</v>
      </c>
      <c r="L5434" t="s">
        <v>15638</v>
      </c>
      <c r="M5434" t="s">
        <v>15639</v>
      </c>
      <c r="N5434">
        <v>1.5308333329999999</v>
      </c>
      <c r="O5434">
        <v>0</v>
      </c>
      <c r="P5434">
        <v>1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0.14540459720053694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0.14540459720053694</v>
      </c>
    </row>
    <row r="5435" spans="1:31" x14ac:dyDescent="0.25">
      <c r="A5435">
        <v>1676153</v>
      </c>
      <c r="B5435">
        <v>1</v>
      </c>
      <c r="C5435" t="s">
        <v>80</v>
      </c>
      <c r="D5435" t="s">
        <v>97</v>
      </c>
      <c r="E5435" t="s">
        <v>151</v>
      </c>
      <c r="F5435" t="s">
        <v>15640</v>
      </c>
      <c r="G5435" t="s">
        <v>153</v>
      </c>
      <c r="H5435" t="s">
        <v>143</v>
      </c>
      <c r="I5435" t="s">
        <v>135</v>
      </c>
      <c r="J5435" t="s">
        <v>136</v>
      </c>
      <c r="K5435" t="s">
        <v>137</v>
      </c>
      <c r="L5435" t="s">
        <v>15641</v>
      </c>
      <c r="M5435" t="s">
        <v>15642</v>
      </c>
      <c r="N5435">
        <v>6.381388888</v>
      </c>
      <c r="O5435">
        <v>0</v>
      </c>
      <c r="P5435">
        <v>11</v>
      </c>
      <c r="Q5435">
        <v>0</v>
      </c>
      <c r="R5435">
        <v>0</v>
      </c>
      <c r="S5435">
        <v>0</v>
      </c>
      <c r="T5435">
        <v>5</v>
      </c>
      <c r="U5435">
        <v>0</v>
      </c>
      <c r="V5435">
        <v>0</v>
      </c>
      <c r="W5435">
        <v>0</v>
      </c>
      <c r="X5435">
        <v>22.532041783299078</v>
      </c>
      <c r="Y5435">
        <v>0</v>
      </c>
      <c r="Z5435">
        <v>0</v>
      </c>
      <c r="AA5435">
        <v>0</v>
      </c>
      <c r="AB5435">
        <v>18.349688270783169</v>
      </c>
      <c r="AC5435">
        <v>0</v>
      </c>
      <c r="AD5435">
        <v>0</v>
      </c>
      <c r="AE5435">
        <v>40.881730054082247</v>
      </c>
    </row>
    <row r="5436" spans="1:31" x14ac:dyDescent="0.25">
      <c r="A5436">
        <v>1675761</v>
      </c>
      <c r="B5436">
        <v>1</v>
      </c>
      <c r="C5436" t="s">
        <v>80</v>
      </c>
      <c r="D5436" t="s">
        <v>97</v>
      </c>
      <c r="E5436" t="s">
        <v>151</v>
      </c>
      <c r="F5436" t="s">
        <v>15643</v>
      </c>
      <c r="G5436" t="s">
        <v>153</v>
      </c>
      <c r="H5436" t="s">
        <v>143</v>
      </c>
      <c r="I5436" t="s">
        <v>135</v>
      </c>
      <c r="J5436" t="s">
        <v>136</v>
      </c>
      <c r="K5436" t="s">
        <v>137</v>
      </c>
      <c r="L5436" t="s">
        <v>15644</v>
      </c>
      <c r="M5436" t="s">
        <v>15645</v>
      </c>
      <c r="N5436">
        <v>0.765833333</v>
      </c>
      <c r="O5436">
        <v>0</v>
      </c>
      <c r="P5436">
        <v>17</v>
      </c>
      <c r="Q5436">
        <v>0</v>
      </c>
      <c r="R5436">
        <v>0</v>
      </c>
      <c r="S5436">
        <v>0</v>
      </c>
      <c r="T5436">
        <v>1</v>
      </c>
      <c r="U5436">
        <v>0</v>
      </c>
      <c r="V5436">
        <v>0</v>
      </c>
      <c r="W5436">
        <v>0</v>
      </c>
      <c r="X5436">
        <v>2.7559583256216102</v>
      </c>
      <c r="Y5436">
        <v>0</v>
      </c>
      <c r="Z5436">
        <v>0</v>
      </c>
      <c r="AA5436">
        <v>0</v>
      </c>
      <c r="AB5436">
        <v>1.9306494566767501E-2</v>
      </c>
      <c r="AC5436">
        <v>0</v>
      </c>
      <c r="AD5436">
        <v>0</v>
      </c>
      <c r="AE5436">
        <v>2.7752648201883776</v>
      </c>
    </row>
    <row r="5437" spans="1:31" x14ac:dyDescent="0.25">
      <c r="A5437">
        <v>1675618</v>
      </c>
      <c r="B5437">
        <v>1</v>
      </c>
      <c r="C5437" t="s">
        <v>80</v>
      </c>
      <c r="D5437" t="s">
        <v>92</v>
      </c>
      <c r="E5437" t="s">
        <v>151</v>
      </c>
      <c r="F5437" t="s">
        <v>15646</v>
      </c>
      <c r="G5437" t="s">
        <v>222</v>
      </c>
      <c r="H5437" t="s">
        <v>143</v>
      </c>
      <c r="I5437" t="s">
        <v>135</v>
      </c>
      <c r="J5437" t="s">
        <v>136</v>
      </c>
      <c r="K5437" t="s">
        <v>137</v>
      </c>
      <c r="L5437" t="s">
        <v>15647</v>
      </c>
      <c r="M5437" t="s">
        <v>15648</v>
      </c>
      <c r="N5437">
        <v>4.2722222219999999</v>
      </c>
      <c r="O5437">
        <v>0</v>
      </c>
      <c r="P5437">
        <v>0</v>
      </c>
      <c r="Q5437">
        <v>0</v>
      </c>
      <c r="R5437">
        <v>7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2.5219138219326815</v>
      </c>
      <c r="AA5437">
        <v>0</v>
      </c>
      <c r="AB5437">
        <v>0</v>
      </c>
      <c r="AC5437">
        <v>0</v>
      </c>
      <c r="AD5437">
        <v>0</v>
      </c>
      <c r="AE5437">
        <v>2.5219138219326815</v>
      </c>
    </row>
    <row r="5438" spans="1:31" x14ac:dyDescent="0.25">
      <c r="A5438">
        <v>1676116</v>
      </c>
      <c r="B5438">
        <v>1</v>
      </c>
      <c r="C5438" t="s">
        <v>80</v>
      </c>
      <c r="D5438" t="s">
        <v>110</v>
      </c>
      <c r="E5438" t="s">
        <v>140</v>
      </c>
      <c r="F5438" t="s">
        <v>15649</v>
      </c>
      <c r="G5438" t="s">
        <v>197</v>
      </c>
      <c r="H5438" t="s">
        <v>143</v>
      </c>
      <c r="I5438" t="s">
        <v>135</v>
      </c>
      <c r="J5438" t="s">
        <v>136</v>
      </c>
      <c r="K5438" t="s">
        <v>137</v>
      </c>
      <c r="L5438" t="s">
        <v>15650</v>
      </c>
      <c r="M5438" t="s">
        <v>15651</v>
      </c>
      <c r="N5438">
        <v>1.933333333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0.34259265273415473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0.34259265273415473</v>
      </c>
    </row>
    <row r="5439" spans="1:31" x14ac:dyDescent="0.25">
      <c r="A5439">
        <v>1676010</v>
      </c>
      <c r="B5439">
        <v>1</v>
      </c>
      <c r="C5439" t="s">
        <v>81</v>
      </c>
      <c r="D5439" t="s">
        <v>117</v>
      </c>
      <c r="E5439" t="s">
        <v>131</v>
      </c>
      <c r="F5439" t="s">
        <v>4255</v>
      </c>
      <c r="G5439" t="s">
        <v>161</v>
      </c>
      <c r="H5439" t="s">
        <v>134</v>
      </c>
      <c r="I5439" t="s">
        <v>135</v>
      </c>
      <c r="J5439" t="s">
        <v>136</v>
      </c>
      <c r="K5439" t="s">
        <v>137</v>
      </c>
      <c r="L5439" t="s">
        <v>15652</v>
      </c>
      <c r="M5439" t="s">
        <v>15653</v>
      </c>
      <c r="N5439">
        <v>0.27666666600000001</v>
      </c>
      <c r="O5439">
        <v>0</v>
      </c>
      <c r="P5439">
        <v>706</v>
      </c>
      <c r="Q5439">
        <v>7</v>
      </c>
      <c r="R5439">
        <v>8</v>
      </c>
      <c r="S5439">
        <v>7</v>
      </c>
      <c r="T5439">
        <v>24</v>
      </c>
      <c r="U5439">
        <v>0</v>
      </c>
      <c r="V5439">
        <v>0</v>
      </c>
      <c r="W5439">
        <v>0</v>
      </c>
      <c r="X5439">
        <v>9.3069633536777125</v>
      </c>
      <c r="Y5439">
        <v>9.1830321638318075</v>
      </c>
      <c r="Z5439">
        <v>2.0592320255804171</v>
      </c>
      <c r="AA5439">
        <v>6.1959641592732257</v>
      </c>
      <c r="AB5439">
        <v>1.9946107494765102</v>
      </c>
      <c r="AC5439">
        <v>0</v>
      </c>
      <c r="AD5439">
        <v>0</v>
      </c>
      <c r="AE5439">
        <v>28.739802451839676</v>
      </c>
    </row>
    <row r="5440" spans="1:31" x14ac:dyDescent="0.25">
      <c r="A5440">
        <v>1675967</v>
      </c>
      <c r="B5440">
        <v>1</v>
      </c>
      <c r="C5440" t="s">
        <v>81</v>
      </c>
      <c r="D5440" t="s">
        <v>123</v>
      </c>
      <c r="E5440" t="s">
        <v>151</v>
      </c>
      <c r="F5440" t="s">
        <v>15654</v>
      </c>
      <c r="G5440" t="s">
        <v>1447</v>
      </c>
      <c r="H5440" t="s">
        <v>143</v>
      </c>
      <c r="I5440" t="s">
        <v>135</v>
      </c>
      <c r="J5440" t="s">
        <v>136</v>
      </c>
      <c r="K5440" t="s">
        <v>137</v>
      </c>
      <c r="L5440" t="s">
        <v>15655</v>
      </c>
      <c r="M5440" t="s">
        <v>15656</v>
      </c>
      <c r="N5440">
        <v>0.90083333300000001</v>
      </c>
      <c r="O5440">
        <v>0</v>
      </c>
      <c r="P5440">
        <v>140</v>
      </c>
      <c r="Q5440">
        <v>0</v>
      </c>
      <c r="R5440">
        <v>0</v>
      </c>
      <c r="S5440">
        <v>0</v>
      </c>
      <c r="T5440">
        <v>5</v>
      </c>
      <c r="U5440">
        <v>0</v>
      </c>
      <c r="V5440">
        <v>0</v>
      </c>
      <c r="W5440">
        <v>0</v>
      </c>
      <c r="X5440">
        <v>25.071189759746449</v>
      </c>
      <c r="Y5440">
        <v>0</v>
      </c>
      <c r="Z5440">
        <v>0</v>
      </c>
      <c r="AA5440">
        <v>0</v>
      </c>
      <c r="AB5440">
        <v>3.7649229955474053</v>
      </c>
      <c r="AC5440">
        <v>0</v>
      </c>
      <c r="AD5440">
        <v>0</v>
      </c>
      <c r="AE5440">
        <v>28.836112755293854</v>
      </c>
    </row>
    <row r="5441" spans="1:31" x14ac:dyDescent="0.25">
      <c r="A5441">
        <v>1676159</v>
      </c>
      <c r="B5441">
        <v>1</v>
      </c>
      <c r="C5441" t="s">
        <v>80</v>
      </c>
      <c r="D5441" t="s">
        <v>93</v>
      </c>
      <c r="E5441" t="s">
        <v>151</v>
      </c>
      <c r="F5441" t="s">
        <v>15657</v>
      </c>
      <c r="G5441" t="s">
        <v>153</v>
      </c>
      <c r="H5441" t="s">
        <v>143</v>
      </c>
      <c r="I5441" t="s">
        <v>135</v>
      </c>
      <c r="J5441" t="s">
        <v>136</v>
      </c>
      <c r="K5441" t="s">
        <v>137</v>
      </c>
      <c r="L5441" t="s">
        <v>15658</v>
      </c>
      <c r="M5441" t="s">
        <v>15659</v>
      </c>
      <c r="N5441">
        <v>1.684722222</v>
      </c>
      <c r="O5441">
        <v>0</v>
      </c>
      <c r="P5441">
        <v>5</v>
      </c>
      <c r="Q5441">
        <v>0</v>
      </c>
      <c r="R5441">
        <v>11</v>
      </c>
      <c r="S5441">
        <v>0</v>
      </c>
      <c r="T5441">
        <v>13</v>
      </c>
      <c r="U5441">
        <v>0</v>
      </c>
      <c r="V5441">
        <v>0</v>
      </c>
      <c r="W5441">
        <v>0</v>
      </c>
      <c r="X5441">
        <v>1.2437665920071388</v>
      </c>
      <c r="Y5441">
        <v>0</v>
      </c>
      <c r="Z5441">
        <v>9.3736144999368705</v>
      </c>
      <c r="AA5441">
        <v>0</v>
      </c>
      <c r="AB5441">
        <v>32.576926857779704</v>
      </c>
      <c r="AC5441">
        <v>0</v>
      </c>
      <c r="AD5441">
        <v>0</v>
      </c>
      <c r="AE5441">
        <v>43.194307949723715</v>
      </c>
    </row>
    <row r="5442" spans="1:31" x14ac:dyDescent="0.25">
      <c r="A5442">
        <v>1676259</v>
      </c>
      <c r="B5442">
        <v>1</v>
      </c>
      <c r="C5442" t="s">
        <v>80</v>
      </c>
      <c r="D5442" t="s">
        <v>83</v>
      </c>
      <c r="E5442" t="s">
        <v>200</v>
      </c>
      <c r="F5442" t="s">
        <v>15660</v>
      </c>
      <c r="G5442" t="s">
        <v>240</v>
      </c>
      <c r="H5442" t="s">
        <v>143</v>
      </c>
      <c r="I5442" t="s">
        <v>135</v>
      </c>
      <c r="J5442" t="s">
        <v>136</v>
      </c>
      <c r="K5442" t="s">
        <v>137</v>
      </c>
      <c r="L5442" t="s">
        <v>15661</v>
      </c>
      <c r="M5442" t="s">
        <v>15662</v>
      </c>
      <c r="N5442">
        <v>2.4811111110000001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24</v>
      </c>
      <c r="U5442">
        <v>0</v>
      </c>
      <c r="V5442">
        <v>0</v>
      </c>
      <c r="W5442">
        <v>0</v>
      </c>
      <c r="X5442">
        <v>0.80365074224476662</v>
      </c>
      <c r="Y5442">
        <v>0</v>
      </c>
      <c r="Z5442">
        <v>0</v>
      </c>
      <c r="AA5442">
        <v>0</v>
      </c>
      <c r="AB5442">
        <v>43.245844768901875</v>
      </c>
      <c r="AC5442">
        <v>0</v>
      </c>
      <c r="AD5442">
        <v>0</v>
      </c>
      <c r="AE5442">
        <v>44.049495511146645</v>
      </c>
    </row>
    <row r="5443" spans="1:31" x14ac:dyDescent="0.25">
      <c r="A5443">
        <v>1675718</v>
      </c>
      <c r="B5443">
        <v>1</v>
      </c>
      <c r="C5443" t="s">
        <v>80</v>
      </c>
      <c r="D5443" t="s">
        <v>100</v>
      </c>
      <c r="E5443" t="s">
        <v>140</v>
      </c>
      <c r="F5443" t="s">
        <v>15663</v>
      </c>
      <c r="G5443" t="s">
        <v>197</v>
      </c>
      <c r="H5443" t="s">
        <v>143</v>
      </c>
      <c r="I5443" t="s">
        <v>135</v>
      </c>
      <c r="J5443" t="s">
        <v>136</v>
      </c>
      <c r="K5443" t="s">
        <v>137</v>
      </c>
      <c r="L5443" t="s">
        <v>15664</v>
      </c>
      <c r="M5443" t="s">
        <v>15665</v>
      </c>
      <c r="N5443">
        <v>2.2413888879999999</v>
      </c>
      <c r="O5443">
        <v>0</v>
      </c>
      <c r="P5443">
        <v>2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0.66293468386572507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0.66293468386572507</v>
      </c>
    </row>
    <row r="5444" spans="1:31" x14ac:dyDescent="0.25">
      <c r="A5444">
        <v>1676042</v>
      </c>
      <c r="B5444">
        <v>1</v>
      </c>
      <c r="C5444" t="s">
        <v>80</v>
      </c>
      <c r="D5444" t="s">
        <v>106</v>
      </c>
      <c r="E5444" t="s">
        <v>151</v>
      </c>
      <c r="F5444" t="s">
        <v>15666</v>
      </c>
      <c r="G5444" t="s">
        <v>153</v>
      </c>
      <c r="H5444" t="s">
        <v>143</v>
      </c>
      <c r="I5444" t="s">
        <v>135</v>
      </c>
      <c r="J5444" t="s">
        <v>136</v>
      </c>
      <c r="K5444" t="s">
        <v>137</v>
      </c>
      <c r="L5444" t="s">
        <v>15667</v>
      </c>
      <c r="M5444" t="s">
        <v>15668</v>
      </c>
      <c r="N5444">
        <v>1.6744444439999999</v>
      </c>
      <c r="O5444">
        <v>0</v>
      </c>
      <c r="P5444">
        <v>0</v>
      </c>
      <c r="Q5444">
        <v>0</v>
      </c>
      <c r="R5444">
        <v>3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5.2411253432905331</v>
      </c>
      <c r="AA5444">
        <v>0</v>
      </c>
      <c r="AB5444">
        <v>0</v>
      </c>
      <c r="AC5444">
        <v>0</v>
      </c>
      <c r="AD5444">
        <v>0</v>
      </c>
      <c r="AE5444">
        <v>5.2411253432905331</v>
      </c>
    </row>
    <row r="5445" spans="1:31" x14ac:dyDescent="0.25">
      <c r="A5445">
        <v>1676328</v>
      </c>
      <c r="B5445">
        <v>1</v>
      </c>
      <c r="C5445" t="s">
        <v>81</v>
      </c>
      <c r="D5445" t="s">
        <v>128</v>
      </c>
      <c r="E5445" t="s">
        <v>140</v>
      </c>
      <c r="F5445" t="s">
        <v>15669</v>
      </c>
      <c r="G5445" t="s">
        <v>197</v>
      </c>
      <c r="H5445" t="s">
        <v>143</v>
      </c>
      <c r="I5445" t="s">
        <v>135</v>
      </c>
      <c r="J5445" t="s">
        <v>136</v>
      </c>
      <c r="K5445" t="s">
        <v>137</v>
      </c>
      <c r="L5445" t="s">
        <v>15670</v>
      </c>
      <c r="M5445" t="s">
        <v>15671</v>
      </c>
      <c r="N5445">
        <v>1.297222222</v>
      </c>
      <c r="O5445">
        <v>0</v>
      </c>
      <c r="P5445">
        <v>9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3.3657029665595228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3.3657029665595228</v>
      </c>
    </row>
    <row r="5446" spans="1:31" x14ac:dyDescent="0.25">
      <c r="A5446">
        <v>1675687</v>
      </c>
      <c r="B5446">
        <v>1</v>
      </c>
      <c r="C5446" t="s">
        <v>81</v>
      </c>
      <c r="D5446" t="s">
        <v>127</v>
      </c>
      <c r="E5446" t="s">
        <v>146</v>
      </c>
      <c r="F5446" t="s">
        <v>15672</v>
      </c>
      <c r="G5446" t="s">
        <v>153</v>
      </c>
      <c r="H5446" t="s">
        <v>143</v>
      </c>
      <c r="I5446" t="s">
        <v>135</v>
      </c>
      <c r="J5446" t="s">
        <v>136</v>
      </c>
      <c r="K5446" t="s">
        <v>137</v>
      </c>
      <c r="L5446" t="s">
        <v>15673</v>
      </c>
      <c r="M5446" t="s">
        <v>15674</v>
      </c>
      <c r="N5446">
        <v>4.6441666660000003</v>
      </c>
      <c r="O5446">
        <v>0</v>
      </c>
      <c r="P5446">
        <v>1</v>
      </c>
      <c r="Q5446">
        <v>0</v>
      </c>
      <c r="R5446">
        <v>7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5.9731695725138891E-4</v>
      </c>
      <c r="Y5446">
        <v>0</v>
      </c>
      <c r="Z5446">
        <v>7.775809859721674</v>
      </c>
      <c r="AA5446">
        <v>0</v>
      </c>
      <c r="AB5446">
        <v>0</v>
      </c>
      <c r="AC5446">
        <v>0</v>
      </c>
      <c r="AD5446">
        <v>0</v>
      </c>
      <c r="AE5446">
        <v>7.7764071766789256</v>
      </c>
    </row>
    <row r="5447" spans="1:31" x14ac:dyDescent="0.25">
      <c r="A5447">
        <v>1675973</v>
      </c>
      <c r="B5447">
        <v>1</v>
      </c>
      <c r="C5447" t="s">
        <v>80</v>
      </c>
      <c r="D5447" t="s">
        <v>100</v>
      </c>
      <c r="E5447" t="s">
        <v>151</v>
      </c>
      <c r="F5447" t="s">
        <v>15675</v>
      </c>
      <c r="G5447" t="s">
        <v>403</v>
      </c>
      <c r="H5447" t="s">
        <v>143</v>
      </c>
      <c r="I5447" t="s">
        <v>135</v>
      </c>
      <c r="J5447" t="s">
        <v>136</v>
      </c>
      <c r="K5447" t="s">
        <v>137</v>
      </c>
      <c r="L5447" t="s">
        <v>15676</v>
      </c>
      <c r="M5447" t="s">
        <v>15677</v>
      </c>
      <c r="N5447">
        <v>0.55555555499999998</v>
      </c>
      <c r="O5447">
        <v>0</v>
      </c>
      <c r="P5447">
        <v>69</v>
      </c>
      <c r="Q5447">
        <v>0</v>
      </c>
      <c r="R5447">
        <v>4</v>
      </c>
      <c r="S5447">
        <v>0</v>
      </c>
      <c r="T5447">
        <v>7</v>
      </c>
      <c r="U5447">
        <v>0</v>
      </c>
      <c r="V5447">
        <v>0</v>
      </c>
      <c r="W5447">
        <v>0</v>
      </c>
      <c r="X5447">
        <v>9.7970417312083562</v>
      </c>
      <c r="Y5447">
        <v>0</v>
      </c>
      <c r="Z5447">
        <v>0.75831185952625002</v>
      </c>
      <c r="AA5447">
        <v>0</v>
      </c>
      <c r="AB5447">
        <v>5.4343769285326662</v>
      </c>
      <c r="AC5447">
        <v>0</v>
      </c>
      <c r="AD5447">
        <v>0</v>
      </c>
      <c r="AE5447">
        <v>15.989730519267273</v>
      </c>
    </row>
    <row r="5448" spans="1:31" x14ac:dyDescent="0.25">
      <c r="A5448">
        <v>1675850</v>
      </c>
      <c r="B5448">
        <v>1</v>
      </c>
      <c r="C5448" t="s">
        <v>80</v>
      </c>
      <c r="D5448" t="s">
        <v>108</v>
      </c>
      <c r="E5448" t="s">
        <v>151</v>
      </c>
      <c r="F5448" t="s">
        <v>15678</v>
      </c>
      <c r="G5448" t="s">
        <v>526</v>
      </c>
      <c r="H5448" t="s">
        <v>143</v>
      </c>
      <c r="I5448" t="s">
        <v>135</v>
      </c>
      <c r="J5448" t="s">
        <v>136</v>
      </c>
      <c r="K5448" t="s">
        <v>137</v>
      </c>
      <c r="L5448" t="s">
        <v>15679</v>
      </c>
      <c r="M5448" t="s">
        <v>15680</v>
      </c>
      <c r="N5448">
        <v>3.1311111110000001</v>
      </c>
      <c r="O5448">
        <v>0</v>
      </c>
      <c r="P5448">
        <v>37</v>
      </c>
      <c r="Q5448">
        <v>0</v>
      </c>
      <c r="R5448">
        <v>14</v>
      </c>
      <c r="S5448">
        <v>0</v>
      </c>
      <c r="T5448">
        <v>3</v>
      </c>
      <c r="U5448">
        <v>0</v>
      </c>
      <c r="V5448">
        <v>0</v>
      </c>
      <c r="W5448">
        <v>0</v>
      </c>
      <c r="X5448">
        <v>10.102631294509603</v>
      </c>
      <c r="Y5448">
        <v>0</v>
      </c>
      <c r="Z5448">
        <v>3.489381594814366</v>
      </c>
      <c r="AA5448">
        <v>0</v>
      </c>
      <c r="AB5448">
        <v>2.4558096723210974</v>
      </c>
      <c r="AC5448">
        <v>0</v>
      </c>
      <c r="AD5448">
        <v>0</v>
      </c>
      <c r="AE5448">
        <v>16.047822561645066</v>
      </c>
    </row>
    <row r="5449" spans="1:31" x14ac:dyDescent="0.25">
      <c r="A5449">
        <v>1675827</v>
      </c>
      <c r="B5449">
        <v>1</v>
      </c>
      <c r="C5449" t="s">
        <v>80</v>
      </c>
      <c r="D5449" t="s">
        <v>89</v>
      </c>
      <c r="E5449" t="s">
        <v>140</v>
      </c>
      <c r="F5449" t="s">
        <v>15681</v>
      </c>
      <c r="G5449" t="s">
        <v>197</v>
      </c>
      <c r="H5449" t="s">
        <v>143</v>
      </c>
      <c r="I5449" t="s">
        <v>135</v>
      </c>
      <c r="J5449" t="s">
        <v>136</v>
      </c>
      <c r="K5449" t="s">
        <v>137</v>
      </c>
      <c r="L5449" t="s">
        <v>15682</v>
      </c>
      <c r="M5449" t="s">
        <v>15683</v>
      </c>
      <c r="N5449">
        <v>1.278888888</v>
      </c>
      <c r="O5449">
        <v>0</v>
      </c>
      <c r="P5449">
        <v>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0.53223526819801004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0.53223526819801004</v>
      </c>
    </row>
    <row r="5450" spans="1:31" x14ac:dyDescent="0.25">
      <c r="A5450">
        <v>1675681</v>
      </c>
      <c r="B5450">
        <v>1</v>
      </c>
      <c r="C5450" t="s">
        <v>81</v>
      </c>
      <c r="D5450" t="s">
        <v>127</v>
      </c>
      <c r="E5450" t="s">
        <v>151</v>
      </c>
      <c r="F5450" t="s">
        <v>6022</v>
      </c>
      <c r="G5450" t="s">
        <v>222</v>
      </c>
      <c r="H5450" t="s">
        <v>143</v>
      </c>
      <c r="I5450" t="s">
        <v>135</v>
      </c>
      <c r="J5450" t="s">
        <v>136</v>
      </c>
      <c r="K5450" t="s">
        <v>137</v>
      </c>
      <c r="L5450" t="s">
        <v>15103</v>
      </c>
      <c r="M5450" t="s">
        <v>15684</v>
      </c>
      <c r="N5450">
        <v>3.4030555549999999</v>
      </c>
      <c r="O5450">
        <v>0</v>
      </c>
      <c r="P5450">
        <v>142</v>
      </c>
      <c r="Q5450">
        <v>0</v>
      </c>
      <c r="R5450">
        <v>0</v>
      </c>
      <c r="S5450">
        <v>0</v>
      </c>
      <c r="T5450">
        <v>3</v>
      </c>
      <c r="U5450">
        <v>0</v>
      </c>
      <c r="V5450">
        <v>0</v>
      </c>
      <c r="W5450">
        <v>0</v>
      </c>
      <c r="X5450">
        <v>119.24369578015649</v>
      </c>
      <c r="Y5450">
        <v>0</v>
      </c>
      <c r="Z5450">
        <v>0</v>
      </c>
      <c r="AA5450">
        <v>0</v>
      </c>
      <c r="AB5450">
        <v>27.237609831145701</v>
      </c>
      <c r="AC5450">
        <v>0</v>
      </c>
      <c r="AD5450">
        <v>0</v>
      </c>
      <c r="AE5450">
        <v>146.48130561130219</v>
      </c>
    </row>
    <row r="5451" spans="1:31" x14ac:dyDescent="0.25">
      <c r="A5451">
        <v>1675704</v>
      </c>
      <c r="B5451">
        <v>1</v>
      </c>
      <c r="C5451" t="s">
        <v>81</v>
      </c>
      <c r="D5451" t="s">
        <v>123</v>
      </c>
      <c r="E5451" t="s">
        <v>159</v>
      </c>
      <c r="F5451" t="s">
        <v>15685</v>
      </c>
      <c r="G5451" t="s">
        <v>161</v>
      </c>
      <c r="H5451" t="s">
        <v>134</v>
      </c>
      <c r="I5451" t="s">
        <v>135</v>
      </c>
      <c r="J5451" t="s">
        <v>136</v>
      </c>
      <c r="K5451" t="s">
        <v>137</v>
      </c>
      <c r="L5451" t="s">
        <v>15686</v>
      </c>
      <c r="M5451" t="s">
        <v>15687</v>
      </c>
      <c r="N5451">
        <v>1.2338888880000001</v>
      </c>
      <c r="O5451">
        <v>0</v>
      </c>
      <c r="P5451">
        <v>16</v>
      </c>
      <c r="Q5451">
        <v>103</v>
      </c>
      <c r="R5451">
        <v>19</v>
      </c>
      <c r="S5451">
        <v>4</v>
      </c>
      <c r="T5451">
        <v>24</v>
      </c>
      <c r="U5451">
        <v>0</v>
      </c>
      <c r="V5451">
        <v>0</v>
      </c>
      <c r="W5451">
        <v>0</v>
      </c>
      <c r="X5451">
        <v>2.4509893521106836</v>
      </c>
      <c r="Y5451">
        <v>45.013616264588237</v>
      </c>
      <c r="Z5451">
        <v>8.8975304102314521</v>
      </c>
      <c r="AA5451">
        <v>14.128123451456668</v>
      </c>
      <c r="AB5451">
        <v>16.410861077762853</v>
      </c>
      <c r="AC5451">
        <v>0</v>
      </c>
      <c r="AD5451">
        <v>0</v>
      </c>
      <c r="AE5451">
        <v>86.901120556149891</v>
      </c>
    </row>
    <row r="5452" spans="1:31" x14ac:dyDescent="0.25">
      <c r="A5452">
        <v>1676082</v>
      </c>
      <c r="B5452">
        <v>1</v>
      </c>
      <c r="C5452" t="s">
        <v>80</v>
      </c>
      <c r="D5452" t="s">
        <v>105</v>
      </c>
      <c r="E5452" t="s">
        <v>159</v>
      </c>
      <c r="F5452" t="s">
        <v>15348</v>
      </c>
      <c r="G5452" t="s">
        <v>596</v>
      </c>
      <c r="H5452" t="s">
        <v>134</v>
      </c>
      <c r="I5452" t="s">
        <v>135</v>
      </c>
      <c r="J5452" t="s">
        <v>136</v>
      </c>
      <c r="K5452" t="s">
        <v>137</v>
      </c>
      <c r="L5452" t="s">
        <v>15688</v>
      </c>
      <c r="M5452" t="s">
        <v>15689</v>
      </c>
      <c r="N5452">
        <v>3.653888888</v>
      </c>
      <c r="O5452">
        <v>2</v>
      </c>
      <c r="P5452">
        <v>0</v>
      </c>
      <c r="Q5452">
        <v>4</v>
      </c>
      <c r="R5452">
        <v>0</v>
      </c>
      <c r="S5452">
        <v>3</v>
      </c>
      <c r="T5452">
        <v>0</v>
      </c>
      <c r="U5452">
        <v>0</v>
      </c>
      <c r="V5452">
        <v>0</v>
      </c>
      <c r="W5452">
        <v>1.9668689898911151</v>
      </c>
      <c r="X5452">
        <v>0</v>
      </c>
      <c r="Y5452">
        <v>4.4192562557515469</v>
      </c>
      <c r="Z5452">
        <v>0</v>
      </c>
      <c r="AA5452">
        <v>22.799438819904747</v>
      </c>
      <c r="AB5452">
        <v>0</v>
      </c>
      <c r="AC5452">
        <v>0</v>
      </c>
      <c r="AD5452">
        <v>0</v>
      </c>
      <c r="AE5452">
        <v>29.18556406554741</v>
      </c>
    </row>
    <row r="5453" spans="1:31" x14ac:dyDescent="0.25">
      <c r="A5453">
        <v>1675833</v>
      </c>
      <c r="B5453">
        <v>1</v>
      </c>
      <c r="C5453" t="s">
        <v>80</v>
      </c>
      <c r="D5453" t="s">
        <v>107</v>
      </c>
      <c r="E5453" t="s">
        <v>151</v>
      </c>
      <c r="F5453" t="s">
        <v>15690</v>
      </c>
      <c r="G5453" t="s">
        <v>153</v>
      </c>
      <c r="H5453" t="s">
        <v>143</v>
      </c>
      <c r="I5453" t="s">
        <v>135</v>
      </c>
      <c r="J5453" t="s">
        <v>136</v>
      </c>
      <c r="K5453" t="s">
        <v>137</v>
      </c>
      <c r="L5453" t="s">
        <v>15691</v>
      </c>
      <c r="M5453" t="s">
        <v>15692</v>
      </c>
      <c r="N5453">
        <v>1.4969444439999999</v>
      </c>
      <c r="O5453">
        <v>0</v>
      </c>
      <c r="P5453">
        <v>15</v>
      </c>
      <c r="Q5453">
        <v>0</v>
      </c>
      <c r="R5453">
        <v>0</v>
      </c>
      <c r="S5453">
        <v>0</v>
      </c>
      <c r="T5453">
        <v>17</v>
      </c>
      <c r="U5453">
        <v>0</v>
      </c>
      <c r="V5453">
        <v>0</v>
      </c>
      <c r="W5453">
        <v>0</v>
      </c>
      <c r="X5453">
        <v>4.5723343308793973</v>
      </c>
      <c r="Y5453">
        <v>0</v>
      </c>
      <c r="Z5453">
        <v>0</v>
      </c>
      <c r="AA5453">
        <v>0</v>
      </c>
      <c r="AB5453">
        <v>51.889906174547519</v>
      </c>
      <c r="AC5453">
        <v>0</v>
      </c>
      <c r="AD5453">
        <v>0</v>
      </c>
      <c r="AE5453">
        <v>56.462240505426919</v>
      </c>
    </row>
    <row r="5454" spans="1:31" x14ac:dyDescent="0.25">
      <c r="A5454">
        <v>1675750</v>
      </c>
      <c r="B5454">
        <v>1</v>
      </c>
      <c r="C5454" t="s">
        <v>81</v>
      </c>
      <c r="D5454" t="s">
        <v>120</v>
      </c>
      <c r="E5454" t="s">
        <v>151</v>
      </c>
      <c r="F5454" t="s">
        <v>15693</v>
      </c>
      <c r="G5454" t="s">
        <v>222</v>
      </c>
      <c r="H5454" t="s">
        <v>143</v>
      </c>
      <c r="I5454" t="s">
        <v>135</v>
      </c>
      <c r="J5454" t="s">
        <v>136</v>
      </c>
      <c r="K5454" t="s">
        <v>137</v>
      </c>
      <c r="L5454" t="s">
        <v>15694</v>
      </c>
      <c r="M5454" t="s">
        <v>15695</v>
      </c>
      <c r="N5454">
        <v>4.5886111109999996</v>
      </c>
      <c r="O5454">
        <v>0</v>
      </c>
      <c r="P5454">
        <v>8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1.7607509211331827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1.7607509211331827</v>
      </c>
    </row>
    <row r="5455" spans="1:31" x14ac:dyDescent="0.25">
      <c r="A5455">
        <v>1676228</v>
      </c>
      <c r="B5455">
        <v>1</v>
      </c>
      <c r="C5455" t="s">
        <v>81</v>
      </c>
      <c r="D5455" t="s">
        <v>113</v>
      </c>
      <c r="E5455" t="s">
        <v>131</v>
      </c>
      <c r="F5455" t="s">
        <v>1499</v>
      </c>
      <c r="G5455" t="s">
        <v>596</v>
      </c>
      <c r="H5455" t="s">
        <v>134</v>
      </c>
      <c r="I5455" t="s">
        <v>135</v>
      </c>
      <c r="J5455" t="s">
        <v>136</v>
      </c>
      <c r="K5455" t="s">
        <v>137</v>
      </c>
      <c r="L5455" t="s">
        <v>15696</v>
      </c>
      <c r="M5455" t="s">
        <v>15140</v>
      </c>
      <c r="N5455">
        <v>0.502222222</v>
      </c>
      <c r="O5455">
        <v>2</v>
      </c>
      <c r="P5455">
        <v>775</v>
      </c>
      <c r="Q5455">
        <v>31</v>
      </c>
      <c r="R5455">
        <v>277</v>
      </c>
      <c r="S5455">
        <v>9</v>
      </c>
      <c r="T5455">
        <v>28</v>
      </c>
      <c r="U5455">
        <v>1</v>
      </c>
      <c r="V5455">
        <v>0</v>
      </c>
      <c r="W5455">
        <v>9.5390105693985552E-2</v>
      </c>
      <c r="X5455">
        <v>64.334190891391529</v>
      </c>
      <c r="Y5455">
        <v>12.757750885663574</v>
      </c>
      <c r="Z5455">
        <v>30.2676836152182</v>
      </c>
      <c r="AA5455">
        <v>27.498709455826805</v>
      </c>
      <c r="AB5455">
        <v>21.496769371507643</v>
      </c>
      <c r="AC5455">
        <v>11.155177389081334</v>
      </c>
      <c r="AD5455">
        <v>0</v>
      </c>
      <c r="AE5455">
        <v>167.60567171438305</v>
      </c>
    </row>
    <row r="5456" spans="1:31" x14ac:dyDescent="0.25">
      <c r="A5456">
        <v>1675896</v>
      </c>
      <c r="B5456">
        <v>1</v>
      </c>
      <c r="C5456" t="s">
        <v>80</v>
      </c>
      <c r="D5456" t="s">
        <v>105</v>
      </c>
      <c r="E5456" t="s">
        <v>140</v>
      </c>
      <c r="F5456" t="s">
        <v>15697</v>
      </c>
      <c r="G5456" t="s">
        <v>197</v>
      </c>
      <c r="H5456" t="s">
        <v>143</v>
      </c>
      <c r="I5456" t="s">
        <v>135</v>
      </c>
      <c r="J5456" t="s">
        <v>136</v>
      </c>
      <c r="K5456" t="s">
        <v>137</v>
      </c>
      <c r="L5456" t="s">
        <v>15698</v>
      </c>
      <c r="M5456" t="s">
        <v>15699</v>
      </c>
      <c r="N5456">
        <v>3.278888888</v>
      </c>
      <c r="O5456">
        <v>0</v>
      </c>
      <c r="P5456">
        <v>3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3.5526097177607405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3.5526097177607405</v>
      </c>
    </row>
    <row r="5457" spans="1:31" x14ac:dyDescent="0.25">
      <c r="A5457">
        <v>1675541</v>
      </c>
      <c r="B5457">
        <v>1</v>
      </c>
      <c r="C5457" t="s">
        <v>80</v>
      </c>
      <c r="D5457" t="s">
        <v>99</v>
      </c>
      <c r="E5457" t="s">
        <v>159</v>
      </c>
      <c r="F5457" t="s">
        <v>15700</v>
      </c>
      <c r="G5457" t="s">
        <v>1173</v>
      </c>
      <c r="H5457" t="s">
        <v>134</v>
      </c>
      <c r="I5457" t="s">
        <v>135</v>
      </c>
      <c r="J5457" t="s">
        <v>136</v>
      </c>
      <c r="K5457" t="s">
        <v>137</v>
      </c>
      <c r="L5457" t="s">
        <v>15701</v>
      </c>
      <c r="M5457" t="s">
        <v>15702</v>
      </c>
      <c r="N5457">
        <v>34.618333333000002</v>
      </c>
      <c r="O5457">
        <v>0</v>
      </c>
      <c r="P5457">
        <v>0</v>
      </c>
      <c r="Q5457">
        <v>0</v>
      </c>
      <c r="R5457">
        <v>0</v>
      </c>
      <c r="S5457">
        <v>6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5157.8213382323001</v>
      </c>
      <c r="AB5457">
        <v>0</v>
      </c>
      <c r="AC5457">
        <v>0</v>
      </c>
      <c r="AD5457">
        <v>0</v>
      </c>
      <c r="AE5457">
        <v>5157.8213382323001</v>
      </c>
    </row>
    <row r="5458" spans="1:31" x14ac:dyDescent="0.25">
      <c r="A5458">
        <v>1675647</v>
      </c>
      <c r="B5458">
        <v>1</v>
      </c>
      <c r="C5458" t="s">
        <v>80</v>
      </c>
      <c r="D5458" t="s">
        <v>96</v>
      </c>
      <c r="E5458" t="s">
        <v>151</v>
      </c>
      <c r="F5458" t="s">
        <v>7242</v>
      </c>
      <c r="G5458" t="s">
        <v>396</v>
      </c>
      <c r="H5458" t="s">
        <v>143</v>
      </c>
      <c r="I5458" t="s">
        <v>135</v>
      </c>
      <c r="J5458" t="s">
        <v>136</v>
      </c>
      <c r="K5458" t="s">
        <v>137</v>
      </c>
      <c r="L5458" t="s">
        <v>15703</v>
      </c>
      <c r="M5458" t="s">
        <v>15704</v>
      </c>
      <c r="N5458">
        <v>2.310277777</v>
      </c>
      <c r="O5458">
        <v>0</v>
      </c>
      <c r="P5458">
        <v>12</v>
      </c>
      <c r="Q5458">
        <v>0</v>
      </c>
      <c r="R5458">
        <v>13</v>
      </c>
      <c r="S5458">
        <v>0</v>
      </c>
      <c r="T5458">
        <v>5</v>
      </c>
      <c r="U5458">
        <v>0</v>
      </c>
      <c r="V5458">
        <v>0</v>
      </c>
      <c r="W5458">
        <v>0</v>
      </c>
      <c r="X5458">
        <v>14.364484754878173</v>
      </c>
      <c r="Y5458">
        <v>0</v>
      </c>
      <c r="Z5458">
        <v>22.559140336566195</v>
      </c>
      <c r="AA5458">
        <v>0</v>
      </c>
      <c r="AB5458">
        <v>18.116165256224225</v>
      </c>
      <c r="AC5458">
        <v>0</v>
      </c>
      <c r="AD5458">
        <v>0</v>
      </c>
      <c r="AE5458">
        <v>55.039790347668585</v>
      </c>
    </row>
    <row r="5459" spans="1:31" x14ac:dyDescent="0.25">
      <c r="A5459">
        <v>1676188</v>
      </c>
      <c r="B5459">
        <v>1</v>
      </c>
      <c r="C5459" t="s">
        <v>81</v>
      </c>
      <c r="D5459" t="s">
        <v>121</v>
      </c>
      <c r="E5459" t="s">
        <v>159</v>
      </c>
      <c r="F5459" t="s">
        <v>15705</v>
      </c>
      <c r="G5459" t="s">
        <v>596</v>
      </c>
      <c r="H5459" t="s">
        <v>134</v>
      </c>
      <c r="I5459" t="s">
        <v>135</v>
      </c>
      <c r="J5459" t="s">
        <v>136</v>
      </c>
      <c r="K5459" t="s">
        <v>137</v>
      </c>
      <c r="L5459" t="s">
        <v>15706</v>
      </c>
      <c r="M5459" t="s">
        <v>15707</v>
      </c>
      <c r="N5459">
        <v>0.93388888800000003</v>
      </c>
      <c r="O5459">
        <v>0</v>
      </c>
      <c r="P5459">
        <v>74</v>
      </c>
      <c r="Q5459">
        <v>0</v>
      </c>
      <c r="R5459">
        <v>6</v>
      </c>
      <c r="S5459">
        <v>0</v>
      </c>
      <c r="T5459">
        <v>6</v>
      </c>
      <c r="U5459">
        <v>0</v>
      </c>
      <c r="V5459">
        <v>0</v>
      </c>
      <c r="W5459">
        <v>0</v>
      </c>
      <c r="X5459">
        <v>9.5371335667528374</v>
      </c>
      <c r="Y5459">
        <v>0</v>
      </c>
      <c r="Z5459">
        <v>0.31294463836287723</v>
      </c>
      <c r="AA5459">
        <v>0</v>
      </c>
      <c r="AB5459">
        <v>8.5859725818946658E-2</v>
      </c>
      <c r="AC5459">
        <v>0</v>
      </c>
      <c r="AD5459">
        <v>0</v>
      </c>
      <c r="AE5459">
        <v>9.9359379309346618</v>
      </c>
    </row>
    <row r="5460" spans="1:31" x14ac:dyDescent="0.25">
      <c r="A5460">
        <v>1676182</v>
      </c>
      <c r="B5460">
        <v>1</v>
      </c>
      <c r="C5460" t="s">
        <v>80</v>
      </c>
      <c r="D5460" t="s">
        <v>94</v>
      </c>
      <c r="E5460" t="s">
        <v>140</v>
      </c>
      <c r="F5460" t="s">
        <v>15708</v>
      </c>
      <c r="G5460" t="s">
        <v>389</v>
      </c>
      <c r="H5460" t="s">
        <v>143</v>
      </c>
      <c r="I5460" t="s">
        <v>135</v>
      </c>
      <c r="J5460" t="s">
        <v>3</v>
      </c>
      <c r="K5460" t="s">
        <v>137</v>
      </c>
      <c r="L5460" t="s">
        <v>15709</v>
      </c>
      <c r="M5460" t="s">
        <v>15710</v>
      </c>
      <c r="N5460">
        <v>1.3625</v>
      </c>
      <c r="O5460">
        <v>0</v>
      </c>
      <c r="P5460">
        <v>2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0.60281583367848512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0.60281583367848512</v>
      </c>
    </row>
    <row r="5461" spans="1:31" x14ac:dyDescent="0.25">
      <c r="A5461">
        <v>1675890</v>
      </c>
      <c r="B5461">
        <v>1</v>
      </c>
      <c r="C5461" t="s">
        <v>80</v>
      </c>
      <c r="D5461" t="s">
        <v>105</v>
      </c>
      <c r="E5461" t="s">
        <v>140</v>
      </c>
      <c r="F5461" t="s">
        <v>15711</v>
      </c>
      <c r="G5461" t="s">
        <v>197</v>
      </c>
      <c r="H5461" t="s">
        <v>143</v>
      </c>
      <c r="I5461" t="s">
        <v>135</v>
      </c>
      <c r="J5461" t="s">
        <v>136</v>
      </c>
      <c r="K5461" t="s">
        <v>137</v>
      </c>
      <c r="L5461" t="s">
        <v>15712</v>
      </c>
      <c r="M5461" t="s">
        <v>15713</v>
      </c>
      <c r="N5461">
        <v>2.1563888879999999</v>
      </c>
      <c r="O5461">
        <v>0</v>
      </c>
      <c r="P5461">
        <v>2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2.6819569331039421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2.6819569331039421</v>
      </c>
    </row>
    <row r="5462" spans="1:31" x14ac:dyDescent="0.25">
      <c r="A5462">
        <v>1676125</v>
      </c>
      <c r="B5462">
        <v>1</v>
      </c>
      <c r="C5462" t="s">
        <v>80</v>
      </c>
      <c r="D5462" t="s">
        <v>82</v>
      </c>
      <c r="E5462" t="s">
        <v>140</v>
      </c>
      <c r="F5462" t="s">
        <v>15714</v>
      </c>
      <c r="G5462" t="s">
        <v>197</v>
      </c>
      <c r="H5462" t="s">
        <v>143</v>
      </c>
      <c r="I5462" t="s">
        <v>135</v>
      </c>
      <c r="J5462" t="s">
        <v>136</v>
      </c>
      <c r="K5462" t="s">
        <v>137</v>
      </c>
      <c r="L5462" t="s">
        <v>15715</v>
      </c>
      <c r="M5462" t="s">
        <v>15716</v>
      </c>
      <c r="N5462">
        <v>6.2691666660000003</v>
      </c>
      <c r="O5462">
        <v>0</v>
      </c>
      <c r="P5462">
        <v>5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6.2708228913750146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6.2708228913750146</v>
      </c>
    </row>
    <row r="5463" spans="1:31" x14ac:dyDescent="0.25">
      <c r="A5463">
        <v>1676291</v>
      </c>
      <c r="B5463">
        <v>1</v>
      </c>
      <c r="C5463" t="s">
        <v>80</v>
      </c>
      <c r="D5463" t="s">
        <v>88</v>
      </c>
      <c r="E5463" t="s">
        <v>140</v>
      </c>
      <c r="F5463" t="s">
        <v>15717</v>
      </c>
      <c r="G5463" t="s">
        <v>197</v>
      </c>
      <c r="H5463" t="s">
        <v>143</v>
      </c>
      <c r="I5463" t="s">
        <v>135</v>
      </c>
      <c r="J5463" t="s">
        <v>136</v>
      </c>
      <c r="K5463" t="s">
        <v>137</v>
      </c>
      <c r="L5463" t="s">
        <v>15718</v>
      </c>
      <c r="M5463" t="s">
        <v>15719</v>
      </c>
      <c r="N5463">
        <v>2.5208333330000001</v>
      </c>
      <c r="O5463">
        <v>0</v>
      </c>
      <c r="P5463">
        <v>1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0.85461632638903484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0.85461632638903484</v>
      </c>
    </row>
    <row r="5464" spans="1:31" x14ac:dyDescent="0.25">
      <c r="A5464">
        <v>1675770</v>
      </c>
      <c r="B5464">
        <v>1</v>
      </c>
      <c r="C5464" t="s">
        <v>80</v>
      </c>
      <c r="D5464" t="s">
        <v>105</v>
      </c>
      <c r="E5464" t="s">
        <v>140</v>
      </c>
      <c r="F5464" t="s">
        <v>15720</v>
      </c>
      <c r="G5464" t="s">
        <v>142</v>
      </c>
      <c r="H5464" t="s">
        <v>143</v>
      </c>
      <c r="I5464" t="s">
        <v>135</v>
      </c>
      <c r="J5464" t="s">
        <v>136</v>
      </c>
      <c r="K5464" t="s">
        <v>137</v>
      </c>
      <c r="L5464" t="s">
        <v>15721</v>
      </c>
      <c r="M5464" t="s">
        <v>15412</v>
      </c>
      <c r="N5464">
        <v>4.0175000000000001</v>
      </c>
      <c r="O5464">
        <v>0</v>
      </c>
      <c r="P5464">
        <v>1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</row>
    <row r="5465" spans="1:31" x14ac:dyDescent="0.25">
      <c r="A5465">
        <v>1676056</v>
      </c>
      <c r="B5465">
        <v>1</v>
      </c>
      <c r="C5465" t="s">
        <v>80</v>
      </c>
      <c r="D5465" t="s">
        <v>97</v>
      </c>
      <c r="E5465" t="s">
        <v>140</v>
      </c>
      <c r="F5465" t="s">
        <v>15722</v>
      </c>
      <c r="G5465" t="s">
        <v>389</v>
      </c>
      <c r="H5465" t="s">
        <v>143</v>
      </c>
      <c r="I5465" t="s">
        <v>135</v>
      </c>
      <c r="J5465" t="s">
        <v>136</v>
      </c>
      <c r="K5465" t="s">
        <v>137</v>
      </c>
      <c r="L5465" t="s">
        <v>15723</v>
      </c>
      <c r="M5465" t="s">
        <v>15724</v>
      </c>
      <c r="N5465">
        <v>2.571666666</v>
      </c>
      <c r="O5465">
        <v>0</v>
      </c>
      <c r="P5465">
        <v>3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2.2372352237565969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2.2372352237565969</v>
      </c>
    </row>
    <row r="5466" spans="1:31" x14ac:dyDescent="0.25">
      <c r="A5466">
        <v>1675956</v>
      </c>
      <c r="B5466">
        <v>1</v>
      </c>
      <c r="C5466" t="s">
        <v>80</v>
      </c>
      <c r="D5466" t="s">
        <v>97</v>
      </c>
      <c r="E5466" t="s">
        <v>164</v>
      </c>
      <c r="F5466" t="s">
        <v>9119</v>
      </c>
      <c r="G5466" t="s">
        <v>1173</v>
      </c>
      <c r="H5466" t="s">
        <v>134</v>
      </c>
      <c r="I5466" t="s">
        <v>135</v>
      </c>
      <c r="J5466" t="s">
        <v>136</v>
      </c>
      <c r="K5466" t="s">
        <v>137</v>
      </c>
      <c r="L5466" t="s">
        <v>15725</v>
      </c>
      <c r="M5466" t="s">
        <v>15726</v>
      </c>
      <c r="N5466">
        <v>3.4494444440000001</v>
      </c>
      <c r="O5466">
        <v>7</v>
      </c>
      <c r="P5466">
        <v>874</v>
      </c>
      <c r="Q5466">
        <v>13</v>
      </c>
      <c r="R5466">
        <v>711</v>
      </c>
      <c r="S5466">
        <v>21</v>
      </c>
      <c r="T5466">
        <v>261</v>
      </c>
      <c r="U5466">
        <v>3</v>
      </c>
      <c r="V5466">
        <v>1</v>
      </c>
      <c r="W5466">
        <v>230.95132179691686</v>
      </c>
      <c r="X5466">
        <v>1260.7099016082409</v>
      </c>
      <c r="Y5466">
        <v>165.87311144836465</v>
      </c>
      <c r="Z5466">
        <v>969.18570957862437</v>
      </c>
      <c r="AA5466">
        <v>696.19579526765483</v>
      </c>
      <c r="AB5466">
        <v>1008.3765986547264</v>
      </c>
      <c r="AC5466">
        <v>220.17334398932257</v>
      </c>
      <c r="AD5466">
        <v>5.6450671333956954</v>
      </c>
      <c r="AE5466">
        <v>4557.1108494772461</v>
      </c>
    </row>
    <row r="5467" spans="1:31" x14ac:dyDescent="0.25">
      <c r="A5467">
        <v>1676248</v>
      </c>
      <c r="B5467">
        <v>1</v>
      </c>
      <c r="C5467" t="s">
        <v>81</v>
      </c>
      <c r="D5467" t="s">
        <v>115</v>
      </c>
      <c r="E5467" t="s">
        <v>151</v>
      </c>
      <c r="F5467" t="s">
        <v>15727</v>
      </c>
      <c r="G5467" t="s">
        <v>153</v>
      </c>
      <c r="H5467" t="s">
        <v>143</v>
      </c>
      <c r="I5467" t="s">
        <v>135</v>
      </c>
      <c r="J5467" t="s">
        <v>136</v>
      </c>
      <c r="K5467" t="s">
        <v>137</v>
      </c>
      <c r="L5467" t="s">
        <v>15728</v>
      </c>
      <c r="M5467" t="s">
        <v>15729</v>
      </c>
      <c r="N5467">
        <v>1.007777777</v>
      </c>
      <c r="O5467">
        <v>0</v>
      </c>
      <c r="P5467">
        <v>24</v>
      </c>
      <c r="Q5467">
        <v>0</v>
      </c>
      <c r="R5467">
        <v>0</v>
      </c>
      <c r="S5467">
        <v>0</v>
      </c>
      <c r="T5467">
        <v>2</v>
      </c>
      <c r="U5467">
        <v>0</v>
      </c>
      <c r="V5467">
        <v>0</v>
      </c>
      <c r="W5467">
        <v>0</v>
      </c>
      <c r="X5467">
        <v>4.4625326331739199</v>
      </c>
      <c r="Y5467">
        <v>0</v>
      </c>
      <c r="Z5467">
        <v>0</v>
      </c>
      <c r="AA5467">
        <v>0</v>
      </c>
      <c r="AB5467">
        <v>0.12074377337848834</v>
      </c>
      <c r="AC5467">
        <v>0</v>
      </c>
      <c r="AD5467">
        <v>0</v>
      </c>
      <c r="AE5467">
        <v>4.5832764065524083</v>
      </c>
    </row>
    <row r="5468" spans="1:31" x14ac:dyDescent="0.25">
      <c r="A5468">
        <v>1675584</v>
      </c>
      <c r="B5468">
        <v>1</v>
      </c>
      <c r="C5468" t="s">
        <v>81</v>
      </c>
      <c r="D5468" t="s">
        <v>112</v>
      </c>
      <c r="E5468" t="s">
        <v>140</v>
      </c>
      <c r="F5468" t="s">
        <v>15730</v>
      </c>
      <c r="G5468" t="s">
        <v>197</v>
      </c>
      <c r="H5468" t="s">
        <v>143</v>
      </c>
      <c r="I5468" t="s">
        <v>135</v>
      </c>
      <c r="J5468" t="s">
        <v>136</v>
      </c>
      <c r="K5468" t="s">
        <v>137</v>
      </c>
      <c r="L5468" t="s">
        <v>15731</v>
      </c>
      <c r="M5468" t="s">
        <v>15732</v>
      </c>
      <c r="N5468">
        <v>4.6638888879999998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1.3950547425297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1.3950547425297</v>
      </c>
    </row>
    <row r="5469" spans="1:31" x14ac:dyDescent="0.25">
      <c r="A5469">
        <v>1675558</v>
      </c>
      <c r="B5469">
        <v>1</v>
      </c>
      <c r="C5469" t="s">
        <v>80</v>
      </c>
      <c r="D5469" t="s">
        <v>106</v>
      </c>
      <c r="E5469" t="s">
        <v>151</v>
      </c>
      <c r="F5469" t="s">
        <v>15733</v>
      </c>
      <c r="G5469" t="s">
        <v>153</v>
      </c>
      <c r="H5469" t="s">
        <v>143</v>
      </c>
      <c r="I5469" t="s">
        <v>135</v>
      </c>
      <c r="J5469" t="s">
        <v>136</v>
      </c>
      <c r="K5469" t="s">
        <v>137</v>
      </c>
      <c r="L5469" t="s">
        <v>15734</v>
      </c>
      <c r="M5469" t="s">
        <v>15735</v>
      </c>
      <c r="N5469">
        <v>1.585</v>
      </c>
      <c r="O5469">
        <v>0</v>
      </c>
      <c r="P5469">
        <v>0</v>
      </c>
      <c r="Q5469">
        <v>0</v>
      </c>
      <c r="R5469">
        <v>3</v>
      </c>
      <c r="S5469">
        <v>0</v>
      </c>
      <c r="T5469">
        <v>2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0.88662014678695511</v>
      </c>
      <c r="AA5469">
        <v>0</v>
      </c>
      <c r="AB5469">
        <v>2.277115796434571</v>
      </c>
      <c r="AC5469">
        <v>0</v>
      </c>
      <c r="AD5469">
        <v>0</v>
      </c>
      <c r="AE5469">
        <v>3.1637359432215262</v>
      </c>
    </row>
    <row r="5470" spans="1:31" x14ac:dyDescent="0.25">
      <c r="A5470">
        <v>1675621</v>
      </c>
      <c r="B5470">
        <v>1</v>
      </c>
      <c r="C5470" t="s">
        <v>81</v>
      </c>
      <c r="D5470" t="s">
        <v>128</v>
      </c>
      <c r="E5470" t="s">
        <v>151</v>
      </c>
      <c r="F5470" t="s">
        <v>7862</v>
      </c>
      <c r="G5470" t="s">
        <v>2777</v>
      </c>
      <c r="H5470" t="s">
        <v>143</v>
      </c>
      <c r="I5470" t="s">
        <v>135</v>
      </c>
      <c r="J5470" t="s">
        <v>136</v>
      </c>
      <c r="K5470" t="s">
        <v>137</v>
      </c>
      <c r="L5470" t="s">
        <v>15736</v>
      </c>
      <c r="M5470" t="s">
        <v>15737</v>
      </c>
      <c r="N5470">
        <v>3.7911111110000002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23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69.940042930079443</v>
      </c>
      <c r="AC5470">
        <v>0</v>
      </c>
      <c r="AD5470">
        <v>0</v>
      </c>
      <c r="AE5470">
        <v>69.940042930079443</v>
      </c>
    </row>
    <row r="5471" spans="1:31" x14ac:dyDescent="0.25">
      <c r="A5471">
        <v>1675870</v>
      </c>
      <c r="B5471">
        <v>1</v>
      </c>
      <c r="C5471" t="s">
        <v>81</v>
      </c>
      <c r="D5471" t="s">
        <v>128</v>
      </c>
      <c r="E5471" t="s">
        <v>151</v>
      </c>
      <c r="F5471" t="s">
        <v>15738</v>
      </c>
      <c r="G5471" t="s">
        <v>153</v>
      </c>
      <c r="H5471" t="s">
        <v>143</v>
      </c>
      <c r="I5471" t="s">
        <v>135</v>
      </c>
      <c r="J5471" t="s">
        <v>136</v>
      </c>
      <c r="K5471" t="s">
        <v>137</v>
      </c>
      <c r="L5471" t="s">
        <v>15739</v>
      </c>
      <c r="M5471" t="s">
        <v>15740</v>
      </c>
      <c r="N5471">
        <v>5.5319444439999996</v>
      </c>
      <c r="O5471">
        <v>0</v>
      </c>
      <c r="P5471">
        <v>189</v>
      </c>
      <c r="Q5471">
        <v>0</v>
      </c>
      <c r="R5471">
        <v>2</v>
      </c>
      <c r="S5471">
        <v>0</v>
      </c>
      <c r="T5471">
        <v>5</v>
      </c>
      <c r="U5471">
        <v>0</v>
      </c>
      <c r="V5471">
        <v>0</v>
      </c>
      <c r="W5471">
        <v>0</v>
      </c>
      <c r="X5471">
        <v>203.11781951068988</v>
      </c>
      <c r="Y5471">
        <v>0</v>
      </c>
      <c r="Z5471">
        <v>1.4364398542333334E-4</v>
      </c>
      <c r="AA5471">
        <v>0</v>
      </c>
      <c r="AB5471">
        <v>12.095883573459023</v>
      </c>
      <c r="AC5471">
        <v>0</v>
      </c>
      <c r="AD5471">
        <v>0</v>
      </c>
      <c r="AE5471">
        <v>215.21384672813431</v>
      </c>
    </row>
    <row r="5472" spans="1:31" x14ac:dyDescent="0.25">
      <c r="A5472">
        <v>1676119</v>
      </c>
      <c r="B5472">
        <v>1</v>
      </c>
      <c r="C5472" t="s">
        <v>80</v>
      </c>
      <c r="D5472" t="s">
        <v>104</v>
      </c>
      <c r="E5472" t="s">
        <v>159</v>
      </c>
      <c r="F5472" t="s">
        <v>15741</v>
      </c>
      <c r="G5472" t="s">
        <v>596</v>
      </c>
      <c r="H5472" t="s">
        <v>134</v>
      </c>
      <c r="I5472" t="s">
        <v>135</v>
      </c>
      <c r="J5472" t="s">
        <v>136</v>
      </c>
      <c r="K5472" t="s">
        <v>137</v>
      </c>
      <c r="L5472" t="s">
        <v>15742</v>
      </c>
      <c r="M5472" t="s">
        <v>15743</v>
      </c>
      <c r="N5472">
        <v>2.1186111109999999</v>
      </c>
      <c r="O5472">
        <v>0</v>
      </c>
      <c r="P5472">
        <v>3</v>
      </c>
      <c r="Q5472">
        <v>0</v>
      </c>
      <c r="R5472">
        <v>35</v>
      </c>
      <c r="S5472">
        <v>0</v>
      </c>
      <c r="T5472">
        <v>11</v>
      </c>
      <c r="U5472">
        <v>0</v>
      </c>
      <c r="V5472">
        <v>0</v>
      </c>
      <c r="W5472">
        <v>0</v>
      </c>
      <c r="X5472">
        <v>0.53503064672849954</v>
      </c>
      <c r="Y5472">
        <v>0</v>
      </c>
      <c r="Z5472">
        <v>8.6872637716066539</v>
      </c>
      <c r="AA5472">
        <v>0</v>
      </c>
      <c r="AB5472">
        <v>7.7808946699392081</v>
      </c>
      <c r="AC5472">
        <v>0</v>
      </c>
      <c r="AD5472">
        <v>0</v>
      </c>
      <c r="AE5472">
        <v>17.003189088274361</v>
      </c>
    </row>
    <row r="5473" spans="1:31" x14ac:dyDescent="0.25">
      <c r="A5473">
        <v>1676205</v>
      </c>
      <c r="B5473">
        <v>1</v>
      </c>
      <c r="C5473" t="s">
        <v>80</v>
      </c>
      <c r="D5473" t="s">
        <v>83</v>
      </c>
      <c r="E5473" t="s">
        <v>140</v>
      </c>
      <c r="F5473" t="s">
        <v>15744</v>
      </c>
      <c r="G5473" t="s">
        <v>209</v>
      </c>
      <c r="H5473" t="s">
        <v>143</v>
      </c>
      <c r="I5473" t="s">
        <v>135</v>
      </c>
      <c r="J5473" t="s">
        <v>136</v>
      </c>
      <c r="K5473" t="s">
        <v>137</v>
      </c>
      <c r="L5473" t="s">
        <v>15745</v>
      </c>
      <c r="M5473" t="s">
        <v>15746</v>
      </c>
      <c r="N5473">
        <v>2.3986111110000001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4.8524963137341199</v>
      </c>
      <c r="AC5473">
        <v>0</v>
      </c>
      <c r="AD5473">
        <v>0</v>
      </c>
      <c r="AE5473">
        <v>4.8524963137341199</v>
      </c>
    </row>
    <row r="5474" spans="1:31" x14ac:dyDescent="0.25">
      <c r="A5474">
        <v>1675813</v>
      </c>
      <c r="B5474">
        <v>1</v>
      </c>
      <c r="C5474" t="s">
        <v>80</v>
      </c>
      <c r="D5474" t="s">
        <v>93</v>
      </c>
      <c r="E5474" t="s">
        <v>164</v>
      </c>
      <c r="F5474" t="s">
        <v>15747</v>
      </c>
      <c r="G5474" t="s">
        <v>281</v>
      </c>
      <c r="H5474" t="s">
        <v>134</v>
      </c>
      <c r="I5474" t="s">
        <v>135</v>
      </c>
      <c r="J5474" t="s">
        <v>136</v>
      </c>
      <c r="K5474" t="s">
        <v>167</v>
      </c>
      <c r="L5474" t="s">
        <v>15306</v>
      </c>
      <c r="M5474" t="s">
        <v>15706</v>
      </c>
      <c r="N5474">
        <v>0.85499999999999998</v>
      </c>
      <c r="O5474">
        <v>2</v>
      </c>
      <c r="P5474">
        <v>371</v>
      </c>
      <c r="Q5474">
        <v>24</v>
      </c>
      <c r="R5474">
        <v>80</v>
      </c>
      <c r="S5474">
        <v>6</v>
      </c>
      <c r="T5474">
        <v>88</v>
      </c>
      <c r="U5474">
        <v>1</v>
      </c>
      <c r="V5474">
        <v>0</v>
      </c>
      <c r="W5474">
        <v>0.27707577036704167</v>
      </c>
      <c r="X5474">
        <v>72.497642413596949</v>
      </c>
      <c r="Y5474">
        <v>19.369368720685085</v>
      </c>
      <c r="Z5474">
        <v>46.993908748959399</v>
      </c>
      <c r="AA5474">
        <v>2.5204234163384998</v>
      </c>
      <c r="AB5474">
        <v>41.427717801651411</v>
      </c>
      <c r="AC5474">
        <v>82.359497114947857</v>
      </c>
      <c r="AD5474">
        <v>0</v>
      </c>
      <c r="AE5474">
        <v>265.44563398654623</v>
      </c>
    </row>
    <row r="5475" spans="1:31" x14ac:dyDescent="0.25">
      <c r="A5475">
        <v>1675913</v>
      </c>
      <c r="B5475">
        <v>1</v>
      </c>
      <c r="C5475" t="s">
        <v>81</v>
      </c>
      <c r="D5475" t="s">
        <v>123</v>
      </c>
      <c r="E5475" t="s">
        <v>140</v>
      </c>
      <c r="F5475" t="s">
        <v>15748</v>
      </c>
      <c r="G5475" t="s">
        <v>1713</v>
      </c>
      <c r="H5475" t="s">
        <v>143</v>
      </c>
      <c r="I5475" t="s">
        <v>135</v>
      </c>
      <c r="J5475" t="s">
        <v>136</v>
      </c>
      <c r="K5475" t="s">
        <v>137</v>
      </c>
      <c r="L5475" t="s">
        <v>15749</v>
      </c>
      <c r="M5475" t="s">
        <v>15750</v>
      </c>
      <c r="N5475">
        <v>1.500277777</v>
      </c>
      <c r="O5475">
        <v>0</v>
      </c>
      <c r="P5475">
        <v>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1.0304306139472645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1.0304306139472645</v>
      </c>
    </row>
    <row r="5476" spans="1:31" x14ac:dyDescent="0.25">
      <c r="A5476">
        <v>1675521</v>
      </c>
      <c r="B5476">
        <v>1</v>
      </c>
      <c r="C5476" t="s">
        <v>80</v>
      </c>
      <c r="D5476" t="s">
        <v>97</v>
      </c>
      <c r="E5476" t="s">
        <v>131</v>
      </c>
      <c r="F5476" t="s">
        <v>15751</v>
      </c>
      <c r="G5476" t="s">
        <v>161</v>
      </c>
      <c r="H5476" t="s">
        <v>134</v>
      </c>
      <c r="I5476" t="s">
        <v>135</v>
      </c>
      <c r="J5476" t="s">
        <v>136</v>
      </c>
      <c r="K5476" t="s">
        <v>137</v>
      </c>
      <c r="L5476" t="s">
        <v>15752</v>
      </c>
      <c r="M5476" t="s">
        <v>15427</v>
      </c>
      <c r="N5476">
        <v>9.1666666659999994</v>
      </c>
      <c r="O5476">
        <v>2</v>
      </c>
      <c r="P5476">
        <v>806</v>
      </c>
      <c r="Q5476">
        <v>5</v>
      </c>
      <c r="R5476">
        <v>12</v>
      </c>
      <c r="S5476">
        <v>10</v>
      </c>
      <c r="T5476">
        <v>80</v>
      </c>
      <c r="U5476">
        <v>0</v>
      </c>
      <c r="V5476">
        <v>2</v>
      </c>
      <c r="W5476">
        <v>1940.7801549815897</v>
      </c>
      <c r="X5476">
        <v>1813.7420874168438</v>
      </c>
      <c r="Y5476">
        <v>30.933697608756795</v>
      </c>
      <c r="Z5476">
        <v>3.4460036915753993</v>
      </c>
      <c r="AA5476">
        <v>208.56323843754387</v>
      </c>
      <c r="AB5476">
        <v>463.03423238732972</v>
      </c>
      <c r="AC5476">
        <v>0</v>
      </c>
      <c r="AD5476">
        <v>185.65158823966786</v>
      </c>
      <c r="AE5476">
        <v>4646.1510027633067</v>
      </c>
    </row>
    <row r="5477" spans="1:31" x14ac:dyDescent="0.25">
      <c r="A5477">
        <v>1676062</v>
      </c>
      <c r="B5477">
        <v>1</v>
      </c>
      <c r="C5477" t="s">
        <v>81</v>
      </c>
      <c r="D5477" t="s">
        <v>116</v>
      </c>
      <c r="E5477" t="s">
        <v>131</v>
      </c>
      <c r="F5477" t="s">
        <v>15753</v>
      </c>
      <c r="G5477" t="s">
        <v>161</v>
      </c>
      <c r="H5477" t="s">
        <v>134</v>
      </c>
      <c r="I5477" t="s">
        <v>135</v>
      </c>
      <c r="J5477" t="s">
        <v>136</v>
      </c>
      <c r="K5477" t="s">
        <v>137</v>
      </c>
      <c r="L5477" t="s">
        <v>15754</v>
      </c>
      <c r="M5477" t="s">
        <v>15755</v>
      </c>
      <c r="N5477">
        <v>0.37055555499999998</v>
      </c>
      <c r="O5477">
        <v>0</v>
      </c>
      <c r="P5477">
        <v>733</v>
      </c>
      <c r="Q5477">
        <v>2</v>
      </c>
      <c r="R5477">
        <v>34</v>
      </c>
      <c r="S5477">
        <v>0</v>
      </c>
      <c r="T5477">
        <v>108</v>
      </c>
      <c r="U5477">
        <v>1</v>
      </c>
      <c r="V5477">
        <v>0</v>
      </c>
      <c r="W5477">
        <v>0</v>
      </c>
      <c r="X5477">
        <v>30.435514913791074</v>
      </c>
      <c r="Y5477">
        <v>2.6171636207353337E-2</v>
      </c>
      <c r="Z5477">
        <v>0.38052730915696009</v>
      </c>
      <c r="AA5477">
        <v>0</v>
      </c>
      <c r="AB5477">
        <v>9.0269754744678394</v>
      </c>
      <c r="AC5477">
        <v>6.7747814016934029</v>
      </c>
      <c r="AD5477">
        <v>0</v>
      </c>
      <c r="AE5477">
        <v>46.643970735316628</v>
      </c>
    </row>
    <row r="5478" spans="1:31" x14ac:dyDescent="0.25">
      <c r="A5478">
        <v>1676208</v>
      </c>
      <c r="B5478">
        <v>1</v>
      </c>
      <c r="C5478" t="s">
        <v>80</v>
      </c>
      <c r="D5478" t="s">
        <v>97</v>
      </c>
      <c r="E5478" t="s">
        <v>140</v>
      </c>
      <c r="F5478" t="s">
        <v>15756</v>
      </c>
      <c r="G5478" t="s">
        <v>389</v>
      </c>
      <c r="H5478" t="s">
        <v>143</v>
      </c>
      <c r="I5478" t="s">
        <v>135</v>
      </c>
      <c r="J5478" t="s">
        <v>136</v>
      </c>
      <c r="K5478" t="s">
        <v>137</v>
      </c>
      <c r="L5478" t="s">
        <v>15757</v>
      </c>
      <c r="M5478" t="s">
        <v>15758</v>
      </c>
      <c r="N5478">
        <v>3.0136111109999999</v>
      </c>
      <c r="O5478">
        <v>0</v>
      </c>
      <c r="P5478">
        <v>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2.38218969010246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2.38218969010246</v>
      </c>
    </row>
    <row r="5479" spans="1:31" x14ac:dyDescent="0.25">
      <c r="A5479">
        <v>1675707</v>
      </c>
      <c r="B5479">
        <v>1</v>
      </c>
      <c r="C5479" t="s">
        <v>80</v>
      </c>
      <c r="D5479" t="s">
        <v>108</v>
      </c>
      <c r="E5479" t="s">
        <v>151</v>
      </c>
      <c r="F5479" t="s">
        <v>15759</v>
      </c>
      <c r="G5479" t="s">
        <v>486</v>
      </c>
      <c r="H5479" t="s">
        <v>143</v>
      </c>
      <c r="I5479" t="s">
        <v>135</v>
      </c>
      <c r="J5479" t="s">
        <v>136</v>
      </c>
      <c r="K5479" t="s">
        <v>137</v>
      </c>
      <c r="L5479" t="s">
        <v>15760</v>
      </c>
      <c r="M5479" t="s">
        <v>15761</v>
      </c>
      <c r="N5479">
        <v>6.8172222219999998</v>
      </c>
      <c r="O5479">
        <v>0</v>
      </c>
      <c r="P5479">
        <v>10</v>
      </c>
      <c r="Q5479">
        <v>0</v>
      </c>
      <c r="R5479">
        <v>0</v>
      </c>
      <c r="S5479">
        <v>0</v>
      </c>
      <c r="T5479">
        <v>1</v>
      </c>
      <c r="U5479">
        <v>0</v>
      </c>
      <c r="V5479">
        <v>0</v>
      </c>
      <c r="W5479">
        <v>0</v>
      </c>
      <c r="X5479">
        <v>5.2795697344885326</v>
      </c>
      <c r="Y5479">
        <v>0</v>
      </c>
      <c r="Z5479">
        <v>0</v>
      </c>
      <c r="AA5479">
        <v>0</v>
      </c>
      <c r="AB5479">
        <v>0.73665087512791116</v>
      </c>
      <c r="AC5479">
        <v>0</v>
      </c>
      <c r="AD5479">
        <v>0</v>
      </c>
      <c r="AE5479">
        <v>6.0162206096164441</v>
      </c>
    </row>
    <row r="5480" spans="1:31" x14ac:dyDescent="0.25">
      <c r="A5480">
        <v>1675807</v>
      </c>
      <c r="B5480">
        <v>1</v>
      </c>
      <c r="C5480" t="s">
        <v>80</v>
      </c>
      <c r="D5480" t="s">
        <v>101</v>
      </c>
      <c r="E5480" t="s">
        <v>151</v>
      </c>
      <c r="F5480" t="s">
        <v>5483</v>
      </c>
      <c r="G5480" t="s">
        <v>559</v>
      </c>
      <c r="H5480" t="s">
        <v>143</v>
      </c>
      <c r="I5480" t="s">
        <v>135</v>
      </c>
      <c r="J5480" t="s">
        <v>136</v>
      </c>
      <c r="K5480" t="s">
        <v>137</v>
      </c>
      <c r="L5480" t="s">
        <v>15762</v>
      </c>
      <c r="M5480" t="s">
        <v>15763</v>
      </c>
      <c r="N5480">
        <v>3.1502777769999999</v>
      </c>
      <c r="O5480">
        <v>0</v>
      </c>
      <c r="P5480">
        <v>39</v>
      </c>
      <c r="Q5480">
        <v>0</v>
      </c>
      <c r="R5480">
        <v>0</v>
      </c>
      <c r="S5480">
        <v>0</v>
      </c>
      <c r="T5480">
        <v>9</v>
      </c>
      <c r="U5480">
        <v>0</v>
      </c>
      <c r="V5480">
        <v>0</v>
      </c>
      <c r="W5480">
        <v>0</v>
      </c>
      <c r="X5480">
        <v>30.288168020602154</v>
      </c>
      <c r="Y5480">
        <v>0</v>
      </c>
      <c r="Z5480">
        <v>0</v>
      </c>
      <c r="AA5480">
        <v>0</v>
      </c>
      <c r="AB5480">
        <v>110.65750524518934</v>
      </c>
      <c r="AC5480">
        <v>0</v>
      </c>
      <c r="AD5480">
        <v>0</v>
      </c>
      <c r="AE5480">
        <v>140.9456732657915</v>
      </c>
    </row>
    <row r="5481" spans="1:31" x14ac:dyDescent="0.25">
      <c r="A5481">
        <v>1675999</v>
      </c>
      <c r="B5481">
        <v>1</v>
      </c>
      <c r="C5481" t="s">
        <v>81</v>
      </c>
      <c r="D5481" t="s">
        <v>128</v>
      </c>
      <c r="E5481" t="s">
        <v>131</v>
      </c>
      <c r="F5481" t="s">
        <v>8368</v>
      </c>
      <c r="G5481" t="s">
        <v>161</v>
      </c>
      <c r="H5481" t="s">
        <v>134</v>
      </c>
      <c r="I5481" t="s">
        <v>135</v>
      </c>
      <c r="J5481" t="s">
        <v>136</v>
      </c>
      <c r="K5481" t="s">
        <v>137</v>
      </c>
      <c r="L5481" t="s">
        <v>15764</v>
      </c>
      <c r="M5481" t="s">
        <v>15765</v>
      </c>
      <c r="N5481">
        <v>2.3747222219999999</v>
      </c>
      <c r="O5481">
        <v>3</v>
      </c>
      <c r="P5481">
        <v>497</v>
      </c>
      <c r="Q5481">
        <v>89</v>
      </c>
      <c r="R5481">
        <v>26</v>
      </c>
      <c r="S5481">
        <v>6</v>
      </c>
      <c r="T5481">
        <v>56</v>
      </c>
      <c r="U5481">
        <v>0</v>
      </c>
      <c r="V5481">
        <v>0</v>
      </c>
      <c r="W5481">
        <v>1.9005008551601805</v>
      </c>
      <c r="X5481">
        <v>165.82615393765778</v>
      </c>
      <c r="Y5481">
        <v>108.34702026565029</v>
      </c>
      <c r="Z5481">
        <v>11.026506611386125</v>
      </c>
      <c r="AA5481">
        <v>67.591306627227297</v>
      </c>
      <c r="AB5481">
        <v>70.473687943576238</v>
      </c>
      <c r="AC5481">
        <v>0</v>
      </c>
      <c r="AD5481">
        <v>0</v>
      </c>
      <c r="AE5481">
        <v>425.1651762406579</v>
      </c>
    </row>
    <row r="5482" spans="1:31" x14ac:dyDescent="0.25">
      <c r="A5482">
        <v>1675830</v>
      </c>
      <c r="B5482">
        <v>1</v>
      </c>
      <c r="C5482" t="s">
        <v>81</v>
      </c>
      <c r="D5482" t="s">
        <v>120</v>
      </c>
      <c r="E5482" t="s">
        <v>146</v>
      </c>
      <c r="F5482" t="s">
        <v>15766</v>
      </c>
      <c r="G5482" t="s">
        <v>294</v>
      </c>
      <c r="H5482" t="s">
        <v>143</v>
      </c>
      <c r="I5482" t="s">
        <v>135</v>
      </c>
      <c r="J5482" t="s">
        <v>136</v>
      </c>
      <c r="K5482" t="s">
        <v>167</v>
      </c>
      <c r="L5482" t="s">
        <v>15767</v>
      </c>
      <c r="M5482" t="s">
        <v>15768</v>
      </c>
      <c r="N5482">
        <v>2.665231388</v>
      </c>
      <c r="O5482">
        <v>0</v>
      </c>
      <c r="P5482">
        <v>347</v>
      </c>
      <c r="Q5482">
        <v>0</v>
      </c>
      <c r="R5482">
        <v>0</v>
      </c>
      <c r="S5482">
        <v>0</v>
      </c>
      <c r="T5482">
        <v>106</v>
      </c>
      <c r="U5482">
        <v>0</v>
      </c>
      <c r="V5482">
        <v>0</v>
      </c>
      <c r="W5482">
        <v>0</v>
      </c>
      <c r="X5482">
        <v>188.83514740635781</v>
      </c>
      <c r="Y5482">
        <v>0</v>
      </c>
      <c r="Z5482">
        <v>0</v>
      </c>
      <c r="AA5482">
        <v>0</v>
      </c>
      <c r="AB5482">
        <v>305.0524588089869</v>
      </c>
      <c r="AC5482">
        <v>0</v>
      </c>
      <c r="AD5482">
        <v>0</v>
      </c>
      <c r="AE5482">
        <v>493.8876062153447</v>
      </c>
    </row>
    <row r="5483" spans="1:31" x14ac:dyDescent="0.25">
      <c r="A5483">
        <v>1675853</v>
      </c>
      <c r="B5483">
        <v>1</v>
      </c>
      <c r="C5483" t="s">
        <v>80</v>
      </c>
      <c r="D5483" t="s">
        <v>104</v>
      </c>
      <c r="E5483" t="s">
        <v>131</v>
      </c>
      <c r="F5483" t="s">
        <v>11530</v>
      </c>
      <c r="G5483" t="s">
        <v>1173</v>
      </c>
      <c r="H5483" t="s">
        <v>134</v>
      </c>
      <c r="I5483" t="s">
        <v>135</v>
      </c>
      <c r="J5483" t="s">
        <v>136</v>
      </c>
      <c r="K5483" t="s">
        <v>137</v>
      </c>
      <c r="L5483" t="s">
        <v>15769</v>
      </c>
      <c r="M5483" t="s">
        <v>15770</v>
      </c>
      <c r="N5483">
        <v>2.9141666659999999</v>
      </c>
      <c r="O5483">
        <v>7</v>
      </c>
      <c r="P5483">
        <v>351</v>
      </c>
      <c r="Q5483">
        <v>13</v>
      </c>
      <c r="R5483">
        <v>15</v>
      </c>
      <c r="S5483">
        <v>17</v>
      </c>
      <c r="T5483">
        <v>54</v>
      </c>
      <c r="U5483">
        <v>0</v>
      </c>
      <c r="V5483">
        <v>0</v>
      </c>
      <c r="W5483">
        <v>6.3494538951420303</v>
      </c>
      <c r="X5483">
        <v>153.76785747695635</v>
      </c>
      <c r="Y5483">
        <v>12.655980116004852</v>
      </c>
      <c r="Z5483">
        <v>16.601796952342067</v>
      </c>
      <c r="AA5483">
        <v>147.55845050521114</v>
      </c>
      <c r="AB5483">
        <v>125.495612367083</v>
      </c>
      <c r="AC5483">
        <v>0</v>
      </c>
      <c r="AD5483">
        <v>0</v>
      </c>
      <c r="AE5483">
        <v>462.42915131273946</v>
      </c>
    </row>
    <row r="5484" spans="1:31" x14ac:dyDescent="0.25">
      <c r="A5484">
        <v>1675976</v>
      </c>
      <c r="B5484">
        <v>1</v>
      </c>
      <c r="C5484" t="s">
        <v>80</v>
      </c>
      <c r="D5484" t="s">
        <v>82</v>
      </c>
      <c r="E5484" t="s">
        <v>151</v>
      </c>
      <c r="F5484" t="s">
        <v>15771</v>
      </c>
      <c r="G5484" t="s">
        <v>403</v>
      </c>
      <c r="H5484" t="s">
        <v>143</v>
      </c>
      <c r="I5484" t="s">
        <v>135</v>
      </c>
      <c r="J5484" t="s">
        <v>136</v>
      </c>
      <c r="K5484" t="s">
        <v>137</v>
      </c>
      <c r="L5484" t="s">
        <v>15772</v>
      </c>
      <c r="M5484" t="s">
        <v>15773</v>
      </c>
      <c r="N5484">
        <v>2.3372222219999998</v>
      </c>
      <c r="O5484">
        <v>0</v>
      </c>
      <c r="P5484">
        <v>145</v>
      </c>
      <c r="Q5484">
        <v>0</v>
      </c>
      <c r="R5484">
        <v>0</v>
      </c>
      <c r="S5484">
        <v>0</v>
      </c>
      <c r="T5484">
        <v>34</v>
      </c>
      <c r="U5484">
        <v>0</v>
      </c>
      <c r="V5484">
        <v>0</v>
      </c>
      <c r="W5484">
        <v>0</v>
      </c>
      <c r="X5484">
        <v>78.439119095096402</v>
      </c>
      <c r="Y5484">
        <v>0</v>
      </c>
      <c r="Z5484">
        <v>0</v>
      </c>
      <c r="AA5484">
        <v>0</v>
      </c>
      <c r="AB5484">
        <v>89.456195212729114</v>
      </c>
      <c r="AC5484">
        <v>0</v>
      </c>
      <c r="AD5484">
        <v>0</v>
      </c>
      <c r="AE5484">
        <v>167.89531430782552</v>
      </c>
    </row>
    <row r="5485" spans="1:31" x14ac:dyDescent="0.25">
      <c r="A5485">
        <v>1675730</v>
      </c>
      <c r="B5485">
        <v>1</v>
      </c>
      <c r="C5485" t="s">
        <v>81</v>
      </c>
      <c r="D5485" t="s">
        <v>127</v>
      </c>
      <c r="E5485" t="s">
        <v>159</v>
      </c>
      <c r="F5485" t="s">
        <v>15774</v>
      </c>
      <c r="G5485" t="s">
        <v>596</v>
      </c>
      <c r="H5485" t="s">
        <v>134</v>
      </c>
      <c r="I5485" t="s">
        <v>135</v>
      </c>
      <c r="J5485" t="s">
        <v>136</v>
      </c>
      <c r="K5485" t="s">
        <v>137</v>
      </c>
      <c r="L5485" t="s">
        <v>15775</v>
      </c>
      <c r="M5485" t="s">
        <v>15776</v>
      </c>
      <c r="N5485">
        <v>1.8558333330000001</v>
      </c>
      <c r="O5485">
        <v>0</v>
      </c>
      <c r="P5485">
        <v>76</v>
      </c>
      <c r="Q5485">
        <v>0</v>
      </c>
      <c r="R5485">
        <v>4</v>
      </c>
      <c r="S5485">
        <v>0</v>
      </c>
      <c r="T5485">
        <v>5</v>
      </c>
      <c r="U5485">
        <v>0</v>
      </c>
      <c r="V5485">
        <v>0</v>
      </c>
      <c r="W5485">
        <v>0</v>
      </c>
      <c r="X5485">
        <v>17.552262855634176</v>
      </c>
      <c r="Y5485">
        <v>0</v>
      </c>
      <c r="Z5485">
        <v>0</v>
      </c>
      <c r="AA5485">
        <v>0</v>
      </c>
      <c r="AB5485">
        <v>14.174167499367249</v>
      </c>
      <c r="AC5485">
        <v>0</v>
      </c>
      <c r="AD5485">
        <v>0</v>
      </c>
      <c r="AE5485">
        <v>31.726430355001426</v>
      </c>
    </row>
    <row r="5486" spans="1:31" x14ac:dyDescent="0.25">
      <c r="A5486">
        <v>1675598</v>
      </c>
      <c r="B5486">
        <v>1</v>
      </c>
      <c r="C5486" t="s">
        <v>81</v>
      </c>
      <c r="D5486" t="s">
        <v>118</v>
      </c>
      <c r="E5486" t="s">
        <v>151</v>
      </c>
      <c r="F5486" t="s">
        <v>15777</v>
      </c>
      <c r="G5486" t="s">
        <v>526</v>
      </c>
      <c r="H5486" t="s">
        <v>143</v>
      </c>
      <c r="I5486" t="s">
        <v>135</v>
      </c>
      <c r="J5486" t="s">
        <v>136</v>
      </c>
      <c r="K5486" t="s">
        <v>137</v>
      </c>
      <c r="L5486" t="s">
        <v>15778</v>
      </c>
      <c r="M5486" t="s">
        <v>15779</v>
      </c>
      <c r="N5486">
        <v>3.7088888880000002</v>
      </c>
      <c r="O5486">
        <v>0</v>
      </c>
      <c r="P5486">
        <v>20</v>
      </c>
      <c r="Q5486">
        <v>0</v>
      </c>
      <c r="R5486">
        <v>1</v>
      </c>
      <c r="S5486">
        <v>0</v>
      </c>
      <c r="T5486">
        <v>2</v>
      </c>
      <c r="U5486">
        <v>0</v>
      </c>
      <c r="V5486">
        <v>0</v>
      </c>
      <c r="W5486">
        <v>0</v>
      </c>
      <c r="X5486">
        <v>12.734163047751862</v>
      </c>
      <c r="Y5486">
        <v>0</v>
      </c>
      <c r="Z5486">
        <v>8.426317223616666E-3</v>
      </c>
      <c r="AA5486">
        <v>0</v>
      </c>
      <c r="AB5486">
        <v>6.9894824426352606</v>
      </c>
      <c r="AC5486">
        <v>0</v>
      </c>
      <c r="AD5486">
        <v>0</v>
      </c>
      <c r="AE5486">
        <v>19.732071807610737</v>
      </c>
    </row>
    <row r="5487" spans="1:31" x14ac:dyDescent="0.25">
      <c r="A5487">
        <v>1676225</v>
      </c>
      <c r="B5487">
        <v>1</v>
      </c>
      <c r="C5487" t="s">
        <v>80</v>
      </c>
      <c r="D5487" t="s">
        <v>93</v>
      </c>
      <c r="E5487" t="s">
        <v>151</v>
      </c>
      <c r="F5487" t="s">
        <v>15780</v>
      </c>
      <c r="G5487" t="s">
        <v>153</v>
      </c>
      <c r="H5487" t="s">
        <v>143</v>
      </c>
      <c r="I5487" t="s">
        <v>135</v>
      </c>
      <c r="J5487" t="s">
        <v>136</v>
      </c>
      <c r="K5487" t="s">
        <v>137</v>
      </c>
      <c r="L5487" t="s">
        <v>15781</v>
      </c>
      <c r="M5487" t="s">
        <v>15782</v>
      </c>
      <c r="N5487">
        <v>1.011666666</v>
      </c>
      <c r="O5487">
        <v>0</v>
      </c>
      <c r="P5487">
        <v>1</v>
      </c>
      <c r="Q5487">
        <v>0</v>
      </c>
      <c r="R5487">
        <v>3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5.3841156220586675E-2</v>
      </c>
      <c r="Y5487">
        <v>0</v>
      </c>
      <c r="Z5487">
        <v>1.8048047483144001</v>
      </c>
      <c r="AA5487">
        <v>0</v>
      </c>
      <c r="AB5487">
        <v>0.5772530372044683</v>
      </c>
      <c r="AC5487">
        <v>0</v>
      </c>
      <c r="AD5487">
        <v>0</v>
      </c>
      <c r="AE5487">
        <v>2.4358989417394552</v>
      </c>
    </row>
    <row r="5488" spans="1:31" x14ac:dyDescent="0.25">
      <c r="A5488">
        <v>1675790</v>
      </c>
      <c r="B5488">
        <v>1</v>
      </c>
      <c r="C5488" t="s">
        <v>80</v>
      </c>
      <c r="D5488" t="s">
        <v>96</v>
      </c>
      <c r="E5488" t="s">
        <v>151</v>
      </c>
      <c r="F5488" t="s">
        <v>14544</v>
      </c>
      <c r="G5488" t="s">
        <v>222</v>
      </c>
      <c r="H5488" t="s">
        <v>143</v>
      </c>
      <c r="I5488" t="s">
        <v>135</v>
      </c>
      <c r="J5488" t="s">
        <v>136</v>
      </c>
      <c r="K5488" t="s">
        <v>137</v>
      </c>
      <c r="L5488" t="s">
        <v>15783</v>
      </c>
      <c r="M5488" t="s">
        <v>15784</v>
      </c>
      <c r="N5488">
        <v>2.8936111109999998</v>
      </c>
      <c r="O5488">
        <v>0</v>
      </c>
      <c r="P5488">
        <v>6</v>
      </c>
      <c r="Q5488">
        <v>0</v>
      </c>
      <c r="R5488">
        <v>3</v>
      </c>
      <c r="S5488">
        <v>0</v>
      </c>
      <c r="T5488">
        <v>1</v>
      </c>
      <c r="U5488">
        <v>0</v>
      </c>
      <c r="V5488">
        <v>0</v>
      </c>
      <c r="W5488">
        <v>0</v>
      </c>
      <c r="X5488">
        <v>14.090012240107406</v>
      </c>
      <c r="Y5488">
        <v>0</v>
      </c>
      <c r="Z5488">
        <v>6.383443581159101</v>
      </c>
      <c r="AA5488">
        <v>0</v>
      </c>
      <c r="AB5488">
        <v>3.9539685533466984</v>
      </c>
      <c r="AC5488">
        <v>0</v>
      </c>
      <c r="AD5488">
        <v>0</v>
      </c>
      <c r="AE5488">
        <v>24.427424374613203</v>
      </c>
    </row>
    <row r="5489" spans="1:31" x14ac:dyDescent="0.25">
      <c r="A5489">
        <v>1676039</v>
      </c>
      <c r="B5489">
        <v>1</v>
      </c>
      <c r="C5489" t="s">
        <v>80</v>
      </c>
      <c r="D5489" t="s">
        <v>104</v>
      </c>
      <c r="E5489" t="s">
        <v>140</v>
      </c>
      <c r="F5489" t="s">
        <v>15785</v>
      </c>
      <c r="G5489" t="s">
        <v>142</v>
      </c>
      <c r="H5489" t="s">
        <v>143</v>
      </c>
      <c r="I5489" t="s">
        <v>135</v>
      </c>
      <c r="J5489" t="s">
        <v>136</v>
      </c>
      <c r="K5489" t="s">
        <v>137</v>
      </c>
      <c r="L5489" t="s">
        <v>15786</v>
      </c>
      <c r="M5489" t="s">
        <v>15787</v>
      </c>
      <c r="N5489">
        <v>9.0038888880000005</v>
      </c>
      <c r="O5489">
        <v>0</v>
      </c>
      <c r="P5489">
        <v>7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7.8517127230732413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7.8517127230732413</v>
      </c>
    </row>
    <row r="5490" spans="1:31" x14ac:dyDescent="0.25">
      <c r="A5490">
        <v>1676185</v>
      </c>
      <c r="B5490">
        <v>1</v>
      </c>
      <c r="C5490" t="s">
        <v>80</v>
      </c>
      <c r="D5490" t="s">
        <v>99</v>
      </c>
      <c r="E5490" t="s">
        <v>164</v>
      </c>
      <c r="F5490" t="s">
        <v>13284</v>
      </c>
      <c r="G5490" t="s">
        <v>161</v>
      </c>
      <c r="H5490" t="s">
        <v>134</v>
      </c>
      <c r="I5490" t="s">
        <v>135</v>
      </c>
      <c r="J5490" t="s">
        <v>136</v>
      </c>
      <c r="K5490" t="s">
        <v>137</v>
      </c>
      <c r="L5490" t="s">
        <v>15788</v>
      </c>
      <c r="M5490" t="s">
        <v>15789</v>
      </c>
      <c r="N5490">
        <v>0.48638888800000002</v>
      </c>
      <c r="O5490">
        <v>14</v>
      </c>
      <c r="P5490">
        <v>456</v>
      </c>
      <c r="Q5490">
        <v>1</v>
      </c>
      <c r="R5490">
        <v>6</v>
      </c>
      <c r="S5490">
        <v>4</v>
      </c>
      <c r="T5490">
        <v>41</v>
      </c>
      <c r="U5490">
        <v>0</v>
      </c>
      <c r="V5490">
        <v>1</v>
      </c>
      <c r="W5490">
        <v>10.597960564940406</v>
      </c>
      <c r="X5490">
        <v>39.992022843884214</v>
      </c>
      <c r="Y5490">
        <v>0.15335539194354611</v>
      </c>
      <c r="Z5490">
        <v>0.70301598009414168</v>
      </c>
      <c r="AA5490">
        <v>19.765902137627034</v>
      </c>
      <c r="AB5490">
        <v>4.9058708837802341</v>
      </c>
      <c r="AC5490">
        <v>0</v>
      </c>
      <c r="AD5490">
        <v>1.8297101138313203</v>
      </c>
      <c r="AE5490">
        <v>77.947837916100909</v>
      </c>
    </row>
    <row r="5491" spans="1:31" x14ac:dyDescent="0.25">
      <c r="A5491">
        <v>1675644</v>
      </c>
      <c r="B5491">
        <v>1</v>
      </c>
      <c r="C5491" t="s">
        <v>80</v>
      </c>
      <c r="D5491" t="s">
        <v>109</v>
      </c>
      <c r="E5491" t="s">
        <v>151</v>
      </c>
      <c r="F5491" t="s">
        <v>5763</v>
      </c>
      <c r="G5491" t="s">
        <v>153</v>
      </c>
      <c r="H5491" t="s">
        <v>143</v>
      </c>
      <c r="I5491" t="s">
        <v>135</v>
      </c>
      <c r="J5491" t="s">
        <v>136</v>
      </c>
      <c r="K5491" t="s">
        <v>137</v>
      </c>
      <c r="L5491" t="s">
        <v>15790</v>
      </c>
      <c r="M5491" t="s">
        <v>15791</v>
      </c>
      <c r="N5491">
        <v>1.3591666659999999</v>
      </c>
      <c r="O5491">
        <v>0</v>
      </c>
      <c r="P5491">
        <v>9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0.55411799208859447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0.55411799208859447</v>
      </c>
    </row>
    <row r="5492" spans="1:31" x14ac:dyDescent="0.25">
      <c r="A5492">
        <v>1675604</v>
      </c>
      <c r="B5492">
        <v>1</v>
      </c>
      <c r="C5492" t="s">
        <v>80</v>
      </c>
      <c r="D5492" t="s">
        <v>108</v>
      </c>
      <c r="E5492" t="s">
        <v>146</v>
      </c>
      <c r="F5492" t="s">
        <v>9817</v>
      </c>
      <c r="G5492" t="s">
        <v>148</v>
      </c>
      <c r="H5492" t="s">
        <v>143</v>
      </c>
      <c r="I5492" t="s">
        <v>135</v>
      </c>
      <c r="J5492" t="s">
        <v>136</v>
      </c>
      <c r="K5492" t="s">
        <v>137</v>
      </c>
      <c r="L5492" t="s">
        <v>15792</v>
      </c>
      <c r="M5492" t="s">
        <v>15793</v>
      </c>
      <c r="N5492">
        <v>2.7475000000000001</v>
      </c>
      <c r="O5492">
        <v>0</v>
      </c>
      <c r="P5492">
        <v>26</v>
      </c>
      <c r="Q5492">
        <v>0</v>
      </c>
      <c r="R5492">
        <v>25</v>
      </c>
      <c r="S5492">
        <v>0</v>
      </c>
      <c r="T5492">
        <v>5</v>
      </c>
      <c r="U5492">
        <v>0</v>
      </c>
      <c r="V5492">
        <v>0</v>
      </c>
      <c r="W5492">
        <v>0</v>
      </c>
      <c r="X5492">
        <v>5.4034857969498065</v>
      </c>
      <c r="Y5492">
        <v>0</v>
      </c>
      <c r="Z5492">
        <v>2.4898808840386999</v>
      </c>
      <c r="AA5492">
        <v>0</v>
      </c>
      <c r="AB5492">
        <v>1.1431940804917999</v>
      </c>
      <c r="AC5492">
        <v>0</v>
      </c>
      <c r="AD5492">
        <v>0</v>
      </c>
      <c r="AE5492">
        <v>9.0365607614803061</v>
      </c>
    </row>
    <row r="5493" spans="1:31" x14ac:dyDescent="0.25">
      <c r="A5493">
        <v>1675936</v>
      </c>
      <c r="B5493">
        <v>1</v>
      </c>
      <c r="C5493" t="s">
        <v>81</v>
      </c>
      <c r="D5493" t="s">
        <v>121</v>
      </c>
      <c r="E5493" t="s">
        <v>151</v>
      </c>
      <c r="F5493" t="s">
        <v>15794</v>
      </c>
      <c r="G5493" t="s">
        <v>526</v>
      </c>
      <c r="H5493" t="s">
        <v>143</v>
      </c>
      <c r="I5493" t="s">
        <v>135</v>
      </c>
      <c r="J5493" t="s">
        <v>136</v>
      </c>
      <c r="K5493" t="s">
        <v>137</v>
      </c>
      <c r="L5493" t="s">
        <v>15795</v>
      </c>
      <c r="M5493" t="s">
        <v>15796</v>
      </c>
      <c r="N5493">
        <v>1.9613888880000001</v>
      </c>
      <c r="O5493">
        <v>0</v>
      </c>
      <c r="P5493">
        <v>26</v>
      </c>
      <c r="Q5493">
        <v>0</v>
      </c>
      <c r="R5493">
        <v>1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4.657246976528465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4.657246976528465</v>
      </c>
    </row>
    <row r="5494" spans="1:31" x14ac:dyDescent="0.25">
      <c r="A5494">
        <v>1676102</v>
      </c>
      <c r="B5494">
        <v>1</v>
      </c>
      <c r="C5494" t="s">
        <v>80</v>
      </c>
      <c r="D5494" t="s">
        <v>95</v>
      </c>
      <c r="E5494" t="s">
        <v>151</v>
      </c>
      <c r="F5494" t="s">
        <v>7865</v>
      </c>
      <c r="G5494" t="s">
        <v>222</v>
      </c>
      <c r="H5494" t="s">
        <v>143</v>
      </c>
      <c r="I5494" t="s">
        <v>135</v>
      </c>
      <c r="J5494" t="s">
        <v>136</v>
      </c>
      <c r="K5494" t="s">
        <v>137</v>
      </c>
      <c r="L5494" t="s">
        <v>15797</v>
      </c>
      <c r="M5494" t="s">
        <v>15798</v>
      </c>
      <c r="N5494">
        <v>1.374166666</v>
      </c>
      <c r="O5494">
        <v>0</v>
      </c>
      <c r="P5494">
        <v>37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5.161619315122274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5.161619315122274</v>
      </c>
    </row>
    <row r="5495" spans="1:31" x14ac:dyDescent="0.25">
      <c r="A5495">
        <v>1675910</v>
      </c>
      <c r="B5495">
        <v>1</v>
      </c>
      <c r="C5495" t="s">
        <v>80</v>
      </c>
      <c r="D5495" t="s">
        <v>83</v>
      </c>
      <c r="E5495" t="s">
        <v>151</v>
      </c>
      <c r="F5495" t="s">
        <v>15799</v>
      </c>
      <c r="G5495" t="s">
        <v>202</v>
      </c>
      <c r="H5495" t="s">
        <v>143</v>
      </c>
      <c r="I5495" t="s">
        <v>135</v>
      </c>
      <c r="J5495" t="s">
        <v>136</v>
      </c>
      <c r="K5495" t="s">
        <v>137</v>
      </c>
      <c r="L5495" t="s">
        <v>15800</v>
      </c>
      <c r="M5495" t="s">
        <v>15801</v>
      </c>
      <c r="N5495">
        <v>4.5333333329999999</v>
      </c>
      <c r="O5495">
        <v>0</v>
      </c>
      <c r="P5495">
        <v>18</v>
      </c>
      <c r="Q5495">
        <v>0</v>
      </c>
      <c r="R5495">
        <v>0</v>
      </c>
      <c r="S5495">
        <v>0</v>
      </c>
      <c r="T5495">
        <v>11</v>
      </c>
      <c r="U5495">
        <v>0</v>
      </c>
      <c r="V5495">
        <v>1</v>
      </c>
      <c r="W5495">
        <v>0</v>
      </c>
      <c r="X5495">
        <v>28.364738868141004</v>
      </c>
      <c r="Y5495">
        <v>0</v>
      </c>
      <c r="Z5495">
        <v>0</v>
      </c>
      <c r="AA5495">
        <v>0</v>
      </c>
      <c r="AB5495">
        <v>238.40740624101201</v>
      </c>
      <c r="AC5495">
        <v>0</v>
      </c>
      <c r="AD5495">
        <v>482.36439467676985</v>
      </c>
      <c r="AE5495">
        <v>749.13653978592288</v>
      </c>
    </row>
    <row r="5496" spans="1:31" x14ac:dyDescent="0.25">
      <c r="A5496">
        <v>1675747</v>
      </c>
      <c r="B5496">
        <v>1</v>
      </c>
      <c r="C5496" t="s">
        <v>81</v>
      </c>
      <c r="D5496" t="s">
        <v>118</v>
      </c>
      <c r="E5496" t="s">
        <v>151</v>
      </c>
      <c r="F5496" t="s">
        <v>15802</v>
      </c>
      <c r="G5496" t="s">
        <v>148</v>
      </c>
      <c r="H5496" t="s">
        <v>143</v>
      </c>
      <c r="I5496" t="s">
        <v>135</v>
      </c>
      <c r="J5496" t="s">
        <v>136</v>
      </c>
      <c r="K5496" t="s">
        <v>137</v>
      </c>
      <c r="L5496" t="s">
        <v>15803</v>
      </c>
      <c r="M5496" t="s">
        <v>15804</v>
      </c>
      <c r="N5496">
        <v>3.5494444440000001</v>
      </c>
      <c r="O5496">
        <v>0</v>
      </c>
      <c r="P5496">
        <v>9</v>
      </c>
      <c r="Q5496">
        <v>0</v>
      </c>
      <c r="R5496">
        <v>5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2.6215853775412494</v>
      </c>
      <c r="Y5496">
        <v>0</v>
      </c>
      <c r="Z5496">
        <v>3.8488216183006267</v>
      </c>
      <c r="AA5496">
        <v>0</v>
      </c>
      <c r="AB5496">
        <v>0</v>
      </c>
      <c r="AC5496">
        <v>0</v>
      </c>
      <c r="AD5496">
        <v>0</v>
      </c>
      <c r="AE5496">
        <v>6.4704069958418762</v>
      </c>
    </row>
    <row r="5497" spans="1:31" x14ac:dyDescent="0.25">
      <c r="A5497">
        <v>1676079</v>
      </c>
      <c r="B5497">
        <v>1</v>
      </c>
      <c r="C5497" t="s">
        <v>80</v>
      </c>
      <c r="D5497" t="s">
        <v>95</v>
      </c>
      <c r="E5497" t="s">
        <v>140</v>
      </c>
      <c r="F5497" t="s">
        <v>15805</v>
      </c>
      <c r="G5497" t="s">
        <v>209</v>
      </c>
      <c r="H5497" t="s">
        <v>143</v>
      </c>
      <c r="I5497" t="s">
        <v>135</v>
      </c>
      <c r="J5497" t="s">
        <v>136</v>
      </c>
      <c r="K5497" t="s">
        <v>137</v>
      </c>
      <c r="L5497" t="s">
        <v>15806</v>
      </c>
      <c r="M5497" t="s">
        <v>15807</v>
      </c>
      <c r="N5497">
        <v>1.893333333</v>
      </c>
      <c r="O5497">
        <v>0</v>
      </c>
      <c r="P5497">
        <v>9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2.4196453140889997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2.4196453140889997</v>
      </c>
    </row>
    <row r="5498" spans="1:31" x14ac:dyDescent="0.25">
      <c r="A5498">
        <v>1676265</v>
      </c>
      <c r="B5498">
        <v>1</v>
      </c>
      <c r="C5498" t="s">
        <v>80</v>
      </c>
      <c r="D5498" t="s">
        <v>96</v>
      </c>
      <c r="E5498" t="s">
        <v>140</v>
      </c>
      <c r="F5498" t="s">
        <v>15808</v>
      </c>
      <c r="G5498" t="s">
        <v>197</v>
      </c>
      <c r="H5498" t="s">
        <v>143</v>
      </c>
      <c r="I5498" t="s">
        <v>135</v>
      </c>
      <c r="J5498" t="s">
        <v>136</v>
      </c>
      <c r="K5498" t="s">
        <v>137</v>
      </c>
      <c r="L5498" t="s">
        <v>15809</v>
      </c>
      <c r="M5498" t="s">
        <v>15810</v>
      </c>
      <c r="N5498">
        <v>2.3811111110000001</v>
      </c>
      <c r="O5498">
        <v>0</v>
      </c>
      <c r="P5498">
        <v>3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4.3415689064078071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4.3415689064078071</v>
      </c>
    </row>
    <row r="5499" spans="1:31" x14ac:dyDescent="0.25">
      <c r="A5499">
        <v>1676122</v>
      </c>
      <c r="B5499">
        <v>1</v>
      </c>
      <c r="C5499" t="s">
        <v>81</v>
      </c>
      <c r="D5499" t="s">
        <v>115</v>
      </c>
      <c r="E5499" t="s">
        <v>151</v>
      </c>
      <c r="F5499" t="s">
        <v>15811</v>
      </c>
      <c r="G5499" t="s">
        <v>153</v>
      </c>
      <c r="H5499" t="s">
        <v>143</v>
      </c>
      <c r="I5499" t="s">
        <v>135</v>
      </c>
      <c r="J5499" t="s">
        <v>136</v>
      </c>
      <c r="K5499" t="s">
        <v>137</v>
      </c>
      <c r="L5499" t="s">
        <v>15812</v>
      </c>
      <c r="M5499" t="s">
        <v>15813</v>
      </c>
      <c r="N5499">
        <v>3.437777777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0.56987232093798335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0.56987232093798335</v>
      </c>
    </row>
    <row r="5500" spans="1:31" x14ac:dyDescent="0.25">
      <c r="A5500">
        <v>1676145</v>
      </c>
      <c r="B5500">
        <v>1</v>
      </c>
      <c r="C5500" t="s">
        <v>80</v>
      </c>
      <c r="D5500" t="s">
        <v>88</v>
      </c>
      <c r="E5500" t="s">
        <v>140</v>
      </c>
      <c r="F5500" t="s">
        <v>9712</v>
      </c>
      <c r="G5500" t="s">
        <v>197</v>
      </c>
      <c r="H5500" t="s">
        <v>143</v>
      </c>
      <c r="I5500" t="s">
        <v>135</v>
      </c>
      <c r="J5500" t="s">
        <v>136</v>
      </c>
      <c r="K5500" t="s">
        <v>137</v>
      </c>
      <c r="L5500" t="s">
        <v>15814</v>
      </c>
      <c r="M5500" t="s">
        <v>15815</v>
      </c>
      <c r="N5500">
        <v>2.5463888880000001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35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34.702482230358548</v>
      </c>
      <c r="AC5500">
        <v>0</v>
      </c>
      <c r="AD5500">
        <v>0</v>
      </c>
      <c r="AE5500">
        <v>34.702482230358548</v>
      </c>
    </row>
    <row r="5501" spans="1:31" x14ac:dyDescent="0.25">
      <c r="A5501">
        <v>1675979</v>
      </c>
      <c r="B5501">
        <v>1</v>
      </c>
      <c r="C5501" t="s">
        <v>80</v>
      </c>
      <c r="D5501" t="s">
        <v>89</v>
      </c>
      <c r="E5501" t="s">
        <v>140</v>
      </c>
      <c r="F5501" t="s">
        <v>15816</v>
      </c>
      <c r="G5501" t="s">
        <v>209</v>
      </c>
      <c r="H5501" t="s">
        <v>143</v>
      </c>
      <c r="I5501" t="s">
        <v>135</v>
      </c>
      <c r="J5501" t="s">
        <v>136</v>
      </c>
      <c r="K5501" t="s">
        <v>137</v>
      </c>
      <c r="L5501" t="s">
        <v>15817</v>
      </c>
      <c r="M5501" t="s">
        <v>15818</v>
      </c>
      <c r="N5501">
        <v>0.86333333300000004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0.72967099977201111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0.72967099977201111</v>
      </c>
    </row>
    <row r="5502" spans="1:31" x14ac:dyDescent="0.25">
      <c r="A5502">
        <v>1676245</v>
      </c>
      <c r="B5502">
        <v>1</v>
      </c>
      <c r="C5502" t="s">
        <v>80</v>
      </c>
      <c r="D5502" t="s">
        <v>100</v>
      </c>
      <c r="E5502" t="s">
        <v>131</v>
      </c>
      <c r="F5502" t="s">
        <v>15819</v>
      </c>
      <c r="G5502" t="s">
        <v>161</v>
      </c>
      <c r="H5502" t="s">
        <v>134</v>
      </c>
      <c r="I5502" t="s">
        <v>135</v>
      </c>
      <c r="J5502" t="s">
        <v>136</v>
      </c>
      <c r="K5502" t="s">
        <v>137</v>
      </c>
      <c r="L5502" t="s">
        <v>15820</v>
      </c>
      <c r="M5502" t="s">
        <v>15821</v>
      </c>
      <c r="N5502">
        <v>0.74472222200000004</v>
      </c>
      <c r="O5502">
        <v>2</v>
      </c>
      <c r="P5502">
        <v>13</v>
      </c>
      <c r="Q5502">
        <v>4</v>
      </c>
      <c r="R5502">
        <v>23</v>
      </c>
      <c r="S5502">
        <v>14</v>
      </c>
      <c r="T5502">
        <v>11</v>
      </c>
      <c r="U5502">
        <v>1</v>
      </c>
      <c r="V5502">
        <v>0</v>
      </c>
      <c r="W5502">
        <v>0.49484433917505005</v>
      </c>
      <c r="X5502">
        <v>1.5877111174263019</v>
      </c>
      <c r="Y5502">
        <v>0.78983953482453462</v>
      </c>
      <c r="Z5502">
        <v>6.173779616221549</v>
      </c>
      <c r="AA5502">
        <v>60.119741441402184</v>
      </c>
      <c r="AB5502">
        <v>8.7585340742584155</v>
      </c>
      <c r="AC5502">
        <v>17.48449462712885</v>
      </c>
      <c r="AD5502">
        <v>0</v>
      </c>
      <c r="AE5502">
        <v>95.408944750436888</v>
      </c>
    </row>
    <row r="5503" spans="1:31" x14ac:dyDescent="0.25">
      <c r="A5503">
        <v>1676222</v>
      </c>
      <c r="B5503">
        <v>1</v>
      </c>
      <c r="C5503" t="s">
        <v>81</v>
      </c>
      <c r="D5503" t="s">
        <v>128</v>
      </c>
      <c r="E5503" t="s">
        <v>164</v>
      </c>
      <c r="F5503" t="s">
        <v>15822</v>
      </c>
      <c r="G5503" t="s">
        <v>161</v>
      </c>
      <c r="H5503" t="s">
        <v>134</v>
      </c>
      <c r="I5503" t="s">
        <v>135</v>
      </c>
      <c r="J5503" t="s">
        <v>136</v>
      </c>
      <c r="K5503" t="s">
        <v>137</v>
      </c>
      <c r="L5503" t="s">
        <v>15823</v>
      </c>
      <c r="M5503" t="s">
        <v>15824</v>
      </c>
      <c r="N5503">
        <v>2.0833333330000001</v>
      </c>
      <c r="O5503">
        <v>0</v>
      </c>
      <c r="P5503">
        <v>968</v>
      </c>
      <c r="Q5503">
        <v>3</v>
      </c>
      <c r="R5503">
        <v>11</v>
      </c>
      <c r="S5503">
        <v>5</v>
      </c>
      <c r="T5503">
        <v>101</v>
      </c>
      <c r="U5503">
        <v>0</v>
      </c>
      <c r="V5503">
        <v>0</v>
      </c>
      <c r="W5503">
        <v>0</v>
      </c>
      <c r="X5503">
        <v>260.76977446580321</v>
      </c>
      <c r="Y5503">
        <v>6.4765786757808925</v>
      </c>
      <c r="Z5503">
        <v>20.534340078825299</v>
      </c>
      <c r="AA5503">
        <v>20.174574804697833</v>
      </c>
      <c r="AB5503">
        <v>55.614313429244746</v>
      </c>
      <c r="AC5503">
        <v>0</v>
      </c>
      <c r="AD5503">
        <v>0</v>
      </c>
      <c r="AE5503">
        <v>363.56958145435203</v>
      </c>
    </row>
    <row r="5504" spans="1:31" x14ac:dyDescent="0.25">
      <c r="A5504">
        <v>1675953</v>
      </c>
      <c r="B5504">
        <v>1</v>
      </c>
      <c r="C5504" t="s">
        <v>81</v>
      </c>
      <c r="D5504" t="s">
        <v>112</v>
      </c>
      <c r="E5504" t="s">
        <v>140</v>
      </c>
      <c r="F5504" t="s">
        <v>15825</v>
      </c>
      <c r="G5504" t="s">
        <v>197</v>
      </c>
      <c r="H5504" t="s">
        <v>143</v>
      </c>
      <c r="I5504" t="s">
        <v>135</v>
      </c>
      <c r="J5504" t="s">
        <v>136</v>
      </c>
      <c r="K5504" t="s">
        <v>137</v>
      </c>
      <c r="L5504" t="s">
        <v>15826</v>
      </c>
      <c r="M5504" t="s">
        <v>15827</v>
      </c>
      <c r="N5504">
        <v>4.3286111109999998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0.66992415607626132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0.66992415607626132</v>
      </c>
    </row>
    <row r="5505" spans="1:31" x14ac:dyDescent="0.25">
      <c r="A5505">
        <v>1675561</v>
      </c>
      <c r="B5505">
        <v>1</v>
      </c>
      <c r="C5505" t="s">
        <v>81</v>
      </c>
      <c r="D5505" t="s">
        <v>118</v>
      </c>
      <c r="E5505" t="s">
        <v>151</v>
      </c>
      <c r="F5505" t="s">
        <v>15494</v>
      </c>
      <c r="G5505" t="s">
        <v>153</v>
      </c>
      <c r="H5505" t="s">
        <v>143</v>
      </c>
      <c r="I5505" t="s">
        <v>135</v>
      </c>
      <c r="J5505" t="s">
        <v>136</v>
      </c>
      <c r="K5505" t="s">
        <v>137</v>
      </c>
      <c r="L5505" t="s">
        <v>15828</v>
      </c>
      <c r="M5505" t="s">
        <v>15829</v>
      </c>
      <c r="N5505">
        <v>2.119722222</v>
      </c>
      <c r="O5505">
        <v>0</v>
      </c>
      <c r="P5505">
        <v>82</v>
      </c>
      <c r="Q5505">
        <v>0</v>
      </c>
      <c r="R5505">
        <v>0</v>
      </c>
      <c r="S5505">
        <v>0</v>
      </c>
      <c r="T5505">
        <v>5</v>
      </c>
      <c r="U5505">
        <v>0</v>
      </c>
      <c r="V5505">
        <v>0</v>
      </c>
      <c r="W5505">
        <v>0</v>
      </c>
      <c r="X5505">
        <v>25.765015560408944</v>
      </c>
      <c r="Y5505">
        <v>0</v>
      </c>
      <c r="Z5505">
        <v>0</v>
      </c>
      <c r="AA5505">
        <v>0</v>
      </c>
      <c r="AB5505">
        <v>1.7775349706761081</v>
      </c>
      <c r="AC5505">
        <v>0</v>
      </c>
      <c r="AD5505">
        <v>0</v>
      </c>
      <c r="AE5505">
        <v>27.542550531085052</v>
      </c>
    </row>
    <row r="5506" spans="1:31" x14ac:dyDescent="0.25">
      <c r="A5506">
        <v>1676059</v>
      </c>
      <c r="B5506">
        <v>1</v>
      </c>
      <c r="C5506" t="s">
        <v>80</v>
      </c>
      <c r="D5506" t="s">
        <v>88</v>
      </c>
      <c r="E5506" t="s">
        <v>140</v>
      </c>
      <c r="F5506" t="s">
        <v>15830</v>
      </c>
      <c r="G5506" t="s">
        <v>197</v>
      </c>
      <c r="H5506" t="s">
        <v>143</v>
      </c>
      <c r="I5506" t="s">
        <v>135</v>
      </c>
      <c r="J5506" t="s">
        <v>136</v>
      </c>
      <c r="K5506" t="s">
        <v>137</v>
      </c>
      <c r="L5506" t="s">
        <v>15831</v>
      </c>
      <c r="M5506" t="s">
        <v>15832</v>
      </c>
      <c r="N5506">
        <v>1.474444444</v>
      </c>
      <c r="O5506">
        <v>0</v>
      </c>
      <c r="P5506">
        <v>2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0.16970136619020362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0.16970136619020362</v>
      </c>
    </row>
    <row r="5507" spans="1:31" x14ac:dyDescent="0.25">
      <c r="A5507">
        <v>1675810</v>
      </c>
      <c r="B5507">
        <v>1</v>
      </c>
      <c r="C5507" t="s">
        <v>80</v>
      </c>
      <c r="D5507" t="s">
        <v>97</v>
      </c>
      <c r="E5507" t="s">
        <v>151</v>
      </c>
      <c r="F5507" t="s">
        <v>15833</v>
      </c>
      <c r="G5507" t="s">
        <v>222</v>
      </c>
      <c r="H5507" t="s">
        <v>143</v>
      </c>
      <c r="I5507" t="s">
        <v>135</v>
      </c>
      <c r="J5507" t="s">
        <v>136</v>
      </c>
      <c r="K5507" t="s">
        <v>137</v>
      </c>
      <c r="L5507" t="s">
        <v>15834</v>
      </c>
      <c r="M5507" t="s">
        <v>15835</v>
      </c>
      <c r="N5507">
        <v>4.9444444440000002</v>
      </c>
      <c r="O5507">
        <v>0</v>
      </c>
      <c r="P5507">
        <v>8</v>
      </c>
      <c r="Q5507">
        <v>0</v>
      </c>
      <c r="R5507">
        <v>2</v>
      </c>
      <c r="S5507">
        <v>0</v>
      </c>
      <c r="T5507">
        <v>10</v>
      </c>
      <c r="U5507">
        <v>0</v>
      </c>
      <c r="V5507">
        <v>0</v>
      </c>
      <c r="W5507">
        <v>0</v>
      </c>
      <c r="X5507">
        <v>25.79005127601603</v>
      </c>
      <c r="Y5507">
        <v>0</v>
      </c>
      <c r="Z5507">
        <v>6.0945371043117156</v>
      </c>
      <c r="AA5507">
        <v>0</v>
      </c>
      <c r="AB5507">
        <v>65.733803822079039</v>
      </c>
      <c r="AC5507">
        <v>0</v>
      </c>
      <c r="AD5507">
        <v>0</v>
      </c>
      <c r="AE5507">
        <v>97.618392202406781</v>
      </c>
    </row>
    <row r="5508" spans="1:31" x14ac:dyDescent="0.25">
      <c r="A5508">
        <v>1675624</v>
      </c>
      <c r="B5508">
        <v>1</v>
      </c>
      <c r="C5508" t="s">
        <v>81</v>
      </c>
      <c r="D5508" t="s">
        <v>123</v>
      </c>
      <c r="E5508" t="s">
        <v>151</v>
      </c>
      <c r="F5508" t="s">
        <v>15836</v>
      </c>
      <c r="G5508" t="s">
        <v>153</v>
      </c>
      <c r="H5508" t="s">
        <v>143</v>
      </c>
      <c r="I5508" t="s">
        <v>135</v>
      </c>
      <c r="J5508" t="s">
        <v>136</v>
      </c>
      <c r="K5508" t="s">
        <v>137</v>
      </c>
      <c r="L5508" t="s">
        <v>15837</v>
      </c>
      <c r="M5508" t="s">
        <v>15838</v>
      </c>
      <c r="N5508">
        <v>3.289722222</v>
      </c>
      <c r="O5508">
        <v>0</v>
      </c>
      <c r="P5508">
        <v>23</v>
      </c>
      <c r="Q5508">
        <v>0</v>
      </c>
      <c r="R5508">
        <v>4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5.6137272509988767</v>
      </c>
      <c r="Y5508">
        <v>0</v>
      </c>
      <c r="Z5508">
        <v>2.2842513460002226E-2</v>
      </c>
      <c r="AA5508">
        <v>0</v>
      </c>
      <c r="AB5508">
        <v>0</v>
      </c>
      <c r="AC5508">
        <v>0</v>
      </c>
      <c r="AD5508">
        <v>0</v>
      </c>
      <c r="AE5508">
        <v>5.636569764458879</v>
      </c>
    </row>
    <row r="5509" spans="1:31" x14ac:dyDescent="0.25">
      <c r="A5509">
        <v>1675475</v>
      </c>
      <c r="B5509">
        <v>1</v>
      </c>
      <c r="C5509" t="s">
        <v>81</v>
      </c>
      <c r="D5509" t="s">
        <v>118</v>
      </c>
      <c r="E5509" t="s">
        <v>131</v>
      </c>
      <c r="F5509" t="s">
        <v>15839</v>
      </c>
      <c r="G5509" t="s">
        <v>161</v>
      </c>
      <c r="H5509" t="s">
        <v>134</v>
      </c>
      <c r="I5509" t="s">
        <v>135</v>
      </c>
      <c r="J5509" t="s">
        <v>136</v>
      </c>
      <c r="K5509" t="s">
        <v>137</v>
      </c>
      <c r="L5509" t="s">
        <v>15840</v>
      </c>
      <c r="M5509" t="s">
        <v>15841</v>
      </c>
      <c r="N5509">
        <v>0.77583333300000001</v>
      </c>
      <c r="O5509">
        <v>0</v>
      </c>
      <c r="P5509">
        <v>453</v>
      </c>
      <c r="Q5509">
        <v>0</v>
      </c>
      <c r="R5509">
        <v>24</v>
      </c>
      <c r="S5509">
        <v>1</v>
      </c>
      <c r="T5509">
        <v>15</v>
      </c>
      <c r="U5509">
        <v>0</v>
      </c>
      <c r="V5509">
        <v>0</v>
      </c>
      <c r="W5509">
        <v>0</v>
      </c>
      <c r="X5509">
        <v>36.886090097982731</v>
      </c>
      <c r="Y5509">
        <v>0</v>
      </c>
      <c r="Z5509">
        <v>1.3434017575019999</v>
      </c>
      <c r="AA5509">
        <v>3.2227588322258121</v>
      </c>
      <c r="AB5509">
        <v>4.8935718675931499</v>
      </c>
      <c r="AC5509">
        <v>0</v>
      </c>
      <c r="AD5509">
        <v>0</v>
      </c>
      <c r="AE5509">
        <v>46.345822555303698</v>
      </c>
    </row>
    <row r="5510" spans="1:31" x14ac:dyDescent="0.25">
      <c r="A5510">
        <v>1675518</v>
      </c>
      <c r="B5510">
        <v>1</v>
      </c>
      <c r="C5510" t="s">
        <v>81</v>
      </c>
      <c r="D5510" t="s">
        <v>113</v>
      </c>
      <c r="E5510" t="s">
        <v>131</v>
      </c>
      <c r="F5510" t="s">
        <v>15842</v>
      </c>
      <c r="G5510" t="s">
        <v>161</v>
      </c>
      <c r="H5510" t="s">
        <v>134</v>
      </c>
      <c r="I5510" t="s">
        <v>173</v>
      </c>
      <c r="J5510" t="s">
        <v>136</v>
      </c>
      <c r="K5510" t="s">
        <v>137</v>
      </c>
      <c r="L5510" t="s">
        <v>15843</v>
      </c>
      <c r="M5510" t="s">
        <v>15844</v>
      </c>
      <c r="N5510">
        <v>6.9444440000000001E-3</v>
      </c>
      <c r="O5510">
        <v>0</v>
      </c>
      <c r="P5510">
        <v>531</v>
      </c>
      <c r="Q5510">
        <v>2</v>
      </c>
      <c r="R5510">
        <v>29</v>
      </c>
      <c r="S5510">
        <v>3</v>
      </c>
      <c r="T5510">
        <v>13</v>
      </c>
      <c r="U5510">
        <v>0</v>
      </c>
      <c r="V5510">
        <v>0</v>
      </c>
      <c r="W5510">
        <v>0</v>
      </c>
      <c r="X5510">
        <v>0.30836692858329179</v>
      </c>
      <c r="Y5510">
        <v>1.009831997E-3</v>
      </c>
      <c r="Z5510">
        <v>1.9459857478645832E-2</v>
      </c>
      <c r="AA5510">
        <v>0.19602220895634725</v>
      </c>
      <c r="AB5510">
        <v>1.6526449728569443E-2</v>
      </c>
      <c r="AC5510">
        <v>0</v>
      </c>
      <c r="AD5510">
        <v>0</v>
      </c>
      <c r="AE5510">
        <v>0.54138527674385428</v>
      </c>
    </row>
    <row r="5511" spans="1:31" x14ac:dyDescent="0.25">
      <c r="A5511">
        <v>1675916</v>
      </c>
      <c r="B5511">
        <v>1</v>
      </c>
      <c r="C5511" t="s">
        <v>81</v>
      </c>
      <c r="D5511" t="s">
        <v>123</v>
      </c>
      <c r="E5511" t="s">
        <v>151</v>
      </c>
      <c r="F5511" t="s">
        <v>15845</v>
      </c>
      <c r="G5511" t="s">
        <v>1061</v>
      </c>
      <c r="H5511" t="s">
        <v>143</v>
      </c>
      <c r="I5511" t="s">
        <v>135</v>
      </c>
      <c r="J5511" t="s">
        <v>136</v>
      </c>
      <c r="K5511" t="s">
        <v>137</v>
      </c>
      <c r="L5511" t="s">
        <v>15846</v>
      </c>
      <c r="M5511" t="s">
        <v>15847</v>
      </c>
      <c r="N5511">
        <v>1.2669444439999999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73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46.73993652237116</v>
      </c>
      <c r="AC5511">
        <v>0</v>
      </c>
      <c r="AD5511">
        <v>0</v>
      </c>
      <c r="AE5511">
        <v>46.73993652237116</v>
      </c>
    </row>
    <row r="5512" spans="1:31" x14ac:dyDescent="0.25">
      <c r="A5512">
        <v>1675667</v>
      </c>
      <c r="B5512">
        <v>1</v>
      </c>
      <c r="C5512" t="s">
        <v>80</v>
      </c>
      <c r="D5512" t="s">
        <v>90</v>
      </c>
      <c r="E5512" t="s">
        <v>146</v>
      </c>
      <c r="F5512" t="s">
        <v>15848</v>
      </c>
      <c r="G5512" t="s">
        <v>281</v>
      </c>
      <c r="H5512" t="s">
        <v>143</v>
      </c>
      <c r="I5512" t="s">
        <v>135</v>
      </c>
      <c r="J5512" t="s">
        <v>136</v>
      </c>
      <c r="K5512" t="s">
        <v>167</v>
      </c>
      <c r="L5512" t="s">
        <v>15849</v>
      </c>
      <c r="M5512" t="s">
        <v>15850</v>
      </c>
      <c r="N5512">
        <v>8.3888887999999995E-2</v>
      </c>
      <c r="O5512">
        <v>0</v>
      </c>
      <c r="P5512">
        <v>381</v>
      </c>
      <c r="Q5512">
        <v>0</v>
      </c>
      <c r="R5512">
        <v>0</v>
      </c>
      <c r="S5512">
        <v>0</v>
      </c>
      <c r="T5512">
        <v>53</v>
      </c>
      <c r="U5512">
        <v>0</v>
      </c>
      <c r="V5512">
        <v>0</v>
      </c>
      <c r="W5512">
        <v>0</v>
      </c>
      <c r="X5512">
        <v>12.959996406649257</v>
      </c>
      <c r="Y5512">
        <v>0</v>
      </c>
      <c r="Z5512">
        <v>0</v>
      </c>
      <c r="AA5512">
        <v>0</v>
      </c>
      <c r="AB5512">
        <v>3.2784506657947095</v>
      </c>
      <c r="AC5512">
        <v>0</v>
      </c>
      <c r="AD5512">
        <v>0</v>
      </c>
      <c r="AE5512">
        <v>16.238447072443968</v>
      </c>
    </row>
    <row r="5513" spans="1:31" x14ac:dyDescent="0.25">
      <c r="A5513">
        <v>1676308</v>
      </c>
      <c r="B5513">
        <v>1</v>
      </c>
      <c r="C5513" t="s">
        <v>80</v>
      </c>
      <c r="D5513" t="s">
        <v>100</v>
      </c>
      <c r="E5513" t="s">
        <v>140</v>
      </c>
      <c r="F5513" t="s">
        <v>12937</v>
      </c>
      <c r="G5513" t="s">
        <v>197</v>
      </c>
      <c r="H5513" t="s">
        <v>143</v>
      </c>
      <c r="I5513" t="s">
        <v>135</v>
      </c>
      <c r="J5513" t="s">
        <v>136</v>
      </c>
      <c r="K5513" t="s">
        <v>137</v>
      </c>
      <c r="L5513" t="s">
        <v>15851</v>
      </c>
      <c r="M5513" t="s">
        <v>15852</v>
      </c>
      <c r="N5513">
        <v>1.916388888</v>
      </c>
      <c r="O5513">
        <v>0</v>
      </c>
      <c r="P5513">
        <v>1</v>
      </c>
      <c r="Q5513">
        <v>0</v>
      </c>
      <c r="R5513">
        <v>1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2.6499242637500003E-2</v>
      </c>
      <c r="Y5513">
        <v>0</v>
      </c>
      <c r="Z5513">
        <v>0.11715702966368999</v>
      </c>
      <c r="AA5513">
        <v>0</v>
      </c>
      <c r="AB5513">
        <v>0</v>
      </c>
      <c r="AC5513">
        <v>0</v>
      </c>
      <c r="AD5513">
        <v>0</v>
      </c>
      <c r="AE5513">
        <v>0.14365627230118999</v>
      </c>
    </row>
    <row r="5514" spans="1:31" x14ac:dyDescent="0.25">
      <c r="A5514">
        <v>1675710</v>
      </c>
      <c r="B5514">
        <v>1</v>
      </c>
      <c r="C5514" t="s">
        <v>80</v>
      </c>
      <c r="D5514" t="s">
        <v>94</v>
      </c>
      <c r="E5514" t="s">
        <v>146</v>
      </c>
      <c r="F5514" t="s">
        <v>10981</v>
      </c>
      <c r="G5514" t="s">
        <v>281</v>
      </c>
      <c r="H5514" t="s">
        <v>143</v>
      </c>
      <c r="I5514" t="s">
        <v>135</v>
      </c>
      <c r="J5514" t="s">
        <v>136</v>
      </c>
      <c r="K5514" t="s">
        <v>167</v>
      </c>
      <c r="L5514" t="s">
        <v>15853</v>
      </c>
      <c r="M5514" t="s">
        <v>15854</v>
      </c>
      <c r="N5514">
        <v>6.6894444440000003</v>
      </c>
      <c r="O5514">
        <v>0</v>
      </c>
      <c r="P5514">
        <v>810</v>
      </c>
      <c r="Q5514">
        <v>0</v>
      </c>
      <c r="R5514">
        <v>0</v>
      </c>
      <c r="S5514">
        <v>0</v>
      </c>
      <c r="T5514">
        <v>85</v>
      </c>
      <c r="U5514">
        <v>0</v>
      </c>
      <c r="V5514">
        <v>0</v>
      </c>
      <c r="W5514">
        <v>0</v>
      </c>
      <c r="X5514">
        <v>1237.6948217460706</v>
      </c>
      <c r="Y5514">
        <v>0</v>
      </c>
      <c r="Z5514">
        <v>0</v>
      </c>
      <c r="AA5514">
        <v>0</v>
      </c>
      <c r="AB5514">
        <v>398.67218045062356</v>
      </c>
      <c r="AC5514">
        <v>0</v>
      </c>
      <c r="AD5514">
        <v>0</v>
      </c>
      <c r="AE5514">
        <v>1636.3670021966941</v>
      </c>
    </row>
    <row r="5515" spans="1:31" x14ac:dyDescent="0.25">
      <c r="A5515">
        <v>1675733</v>
      </c>
      <c r="B5515">
        <v>1</v>
      </c>
      <c r="C5515" t="s">
        <v>80</v>
      </c>
      <c r="D5515" t="s">
        <v>95</v>
      </c>
      <c r="E5515" t="s">
        <v>151</v>
      </c>
      <c r="F5515" t="s">
        <v>15855</v>
      </c>
      <c r="G5515" t="s">
        <v>153</v>
      </c>
      <c r="H5515" t="s">
        <v>143</v>
      </c>
      <c r="I5515" t="s">
        <v>135</v>
      </c>
      <c r="J5515" t="s">
        <v>136</v>
      </c>
      <c r="K5515" t="s">
        <v>137</v>
      </c>
      <c r="L5515" t="s">
        <v>15856</v>
      </c>
      <c r="M5515" t="s">
        <v>15857</v>
      </c>
      <c r="N5515">
        <v>2.0411111110000002</v>
      </c>
      <c r="O5515">
        <v>0</v>
      </c>
      <c r="P5515">
        <v>59</v>
      </c>
      <c r="Q5515">
        <v>0</v>
      </c>
      <c r="R5515">
        <v>0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15.061620852195549</v>
      </c>
      <c r="Y5515">
        <v>0</v>
      </c>
      <c r="Z5515">
        <v>0</v>
      </c>
      <c r="AA5515">
        <v>0</v>
      </c>
      <c r="AB5515">
        <v>0.14737536407670665</v>
      </c>
      <c r="AC5515">
        <v>0</v>
      </c>
      <c r="AD5515">
        <v>0</v>
      </c>
      <c r="AE5515">
        <v>15.208996216272256</v>
      </c>
    </row>
    <row r="5516" spans="1:31" x14ac:dyDescent="0.25">
      <c r="A5516">
        <v>1676065</v>
      </c>
      <c r="B5516">
        <v>1</v>
      </c>
      <c r="C5516" t="s">
        <v>80</v>
      </c>
      <c r="D5516" t="s">
        <v>105</v>
      </c>
      <c r="E5516" t="s">
        <v>140</v>
      </c>
      <c r="F5516" t="s">
        <v>15858</v>
      </c>
      <c r="G5516" t="s">
        <v>1713</v>
      </c>
      <c r="H5516" t="s">
        <v>143</v>
      </c>
      <c r="I5516" t="s">
        <v>135</v>
      </c>
      <c r="J5516" t="s">
        <v>136</v>
      </c>
      <c r="K5516" t="s">
        <v>137</v>
      </c>
      <c r="L5516" t="s">
        <v>15859</v>
      </c>
      <c r="M5516" t="s">
        <v>15860</v>
      </c>
      <c r="N5516">
        <v>1.713333333</v>
      </c>
      <c r="O5516">
        <v>0</v>
      </c>
      <c r="P5516">
        <v>49</v>
      </c>
      <c r="Q5516">
        <v>0</v>
      </c>
      <c r="R5516">
        <v>0</v>
      </c>
      <c r="S5516">
        <v>0</v>
      </c>
      <c r="T5516">
        <v>2</v>
      </c>
      <c r="U5516">
        <v>0</v>
      </c>
      <c r="V5516">
        <v>0</v>
      </c>
      <c r="W5516">
        <v>0</v>
      </c>
      <c r="X5516">
        <v>18.836416270114952</v>
      </c>
      <c r="Y5516">
        <v>0</v>
      </c>
      <c r="Z5516">
        <v>0</v>
      </c>
      <c r="AA5516">
        <v>0</v>
      </c>
      <c r="AB5516">
        <v>0.20243603072319166</v>
      </c>
      <c r="AC5516">
        <v>0</v>
      </c>
      <c r="AD5516">
        <v>0</v>
      </c>
      <c r="AE5516">
        <v>19.038852300838144</v>
      </c>
    </row>
    <row r="5517" spans="1:31" x14ac:dyDescent="0.25">
      <c r="A5517">
        <v>1675856</v>
      </c>
      <c r="B5517">
        <v>1</v>
      </c>
      <c r="C5517" t="s">
        <v>80</v>
      </c>
      <c r="D5517" t="s">
        <v>94</v>
      </c>
      <c r="E5517" t="s">
        <v>179</v>
      </c>
      <c r="F5517" t="s">
        <v>15400</v>
      </c>
      <c r="G5517" t="s">
        <v>161</v>
      </c>
      <c r="H5517" t="s">
        <v>134</v>
      </c>
      <c r="I5517" t="s">
        <v>135</v>
      </c>
      <c r="J5517" t="s">
        <v>136</v>
      </c>
      <c r="K5517" t="s">
        <v>137</v>
      </c>
      <c r="L5517" t="s">
        <v>15861</v>
      </c>
      <c r="M5517" t="s">
        <v>15862</v>
      </c>
      <c r="N5517">
        <v>0.47416666600000001</v>
      </c>
      <c r="O5517">
        <v>0</v>
      </c>
      <c r="P5517">
        <v>1733</v>
      </c>
      <c r="Q5517">
        <v>11</v>
      </c>
      <c r="R5517">
        <v>509</v>
      </c>
      <c r="S5517">
        <v>21</v>
      </c>
      <c r="T5517">
        <v>219</v>
      </c>
      <c r="U5517">
        <v>13</v>
      </c>
      <c r="V5517">
        <v>0</v>
      </c>
      <c r="W5517">
        <v>0</v>
      </c>
      <c r="X5517">
        <v>98.016789670701101</v>
      </c>
      <c r="Y5517">
        <v>5.1325733618223692</v>
      </c>
      <c r="Z5517">
        <v>65.72233060264422</v>
      </c>
      <c r="AA5517">
        <v>88.052339876388658</v>
      </c>
      <c r="AB5517">
        <v>131.01408520834784</v>
      </c>
      <c r="AC5517">
        <v>925.24888318612398</v>
      </c>
      <c r="AD5517">
        <v>0</v>
      </c>
      <c r="AE5517">
        <v>1313.1870019060282</v>
      </c>
    </row>
    <row r="5518" spans="1:31" x14ac:dyDescent="0.25">
      <c r="A5518">
        <v>1675902</v>
      </c>
      <c r="B5518">
        <v>1</v>
      </c>
      <c r="C5518" t="s">
        <v>81</v>
      </c>
      <c r="D5518" t="s">
        <v>118</v>
      </c>
      <c r="E5518" t="s">
        <v>146</v>
      </c>
      <c r="F5518" t="s">
        <v>15863</v>
      </c>
      <c r="G5518" t="s">
        <v>148</v>
      </c>
      <c r="H5518" t="s">
        <v>143</v>
      </c>
      <c r="I5518" t="s">
        <v>135</v>
      </c>
      <c r="J5518" t="s">
        <v>136</v>
      </c>
      <c r="K5518" t="s">
        <v>137</v>
      </c>
      <c r="L5518" t="s">
        <v>15864</v>
      </c>
      <c r="M5518" t="s">
        <v>15865</v>
      </c>
      <c r="N5518">
        <v>3.4411111110000001</v>
      </c>
      <c r="O5518">
        <v>0</v>
      </c>
      <c r="P5518">
        <v>0</v>
      </c>
      <c r="Q5518">
        <v>0</v>
      </c>
      <c r="R5518">
        <v>15</v>
      </c>
      <c r="S5518">
        <v>0</v>
      </c>
      <c r="T5518">
        <v>2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17.618927394156163</v>
      </c>
      <c r="AA5518">
        <v>0</v>
      </c>
      <c r="AB5518">
        <v>8.4602338697646182</v>
      </c>
      <c r="AC5518">
        <v>0</v>
      </c>
      <c r="AD5518">
        <v>0</v>
      </c>
      <c r="AE5518">
        <v>26.079161263920781</v>
      </c>
    </row>
    <row r="5519" spans="1:31" x14ac:dyDescent="0.25">
      <c r="A5519">
        <v>1676048</v>
      </c>
      <c r="B5519">
        <v>1</v>
      </c>
      <c r="C5519" t="s">
        <v>81</v>
      </c>
      <c r="D5519" t="s">
        <v>112</v>
      </c>
      <c r="E5519" t="s">
        <v>151</v>
      </c>
      <c r="F5519" t="s">
        <v>15866</v>
      </c>
      <c r="G5519" t="s">
        <v>389</v>
      </c>
      <c r="H5519" t="s">
        <v>143</v>
      </c>
      <c r="I5519" t="s">
        <v>135</v>
      </c>
      <c r="J5519" t="s">
        <v>3</v>
      </c>
      <c r="K5519" t="s">
        <v>137</v>
      </c>
      <c r="L5519" t="s">
        <v>15867</v>
      </c>
      <c r="M5519" t="s">
        <v>15868</v>
      </c>
      <c r="N5519">
        <v>0.67555555499999997</v>
      </c>
      <c r="O5519">
        <v>0</v>
      </c>
      <c r="P5519">
        <v>36</v>
      </c>
      <c r="Q5519">
        <v>0</v>
      </c>
      <c r="R5519">
        <v>1</v>
      </c>
      <c r="S5519">
        <v>0</v>
      </c>
      <c r="T5519">
        <v>3</v>
      </c>
      <c r="U5519">
        <v>0</v>
      </c>
      <c r="V5519">
        <v>0</v>
      </c>
      <c r="W5519">
        <v>0</v>
      </c>
      <c r="X5519">
        <v>4.0722287897540532</v>
      </c>
      <c r="Y5519">
        <v>0</v>
      </c>
      <c r="Z5519">
        <v>1.4710875419800002E-2</v>
      </c>
      <c r="AA5519">
        <v>0</v>
      </c>
      <c r="AB5519">
        <v>1.3855701246187959</v>
      </c>
      <c r="AC5519">
        <v>0</v>
      </c>
      <c r="AD5519">
        <v>0</v>
      </c>
      <c r="AE5519">
        <v>5.4725097897926487</v>
      </c>
    </row>
    <row r="5520" spans="1:31" x14ac:dyDescent="0.25">
      <c r="A5520">
        <v>1675587</v>
      </c>
      <c r="B5520">
        <v>1</v>
      </c>
      <c r="C5520" t="s">
        <v>81</v>
      </c>
      <c r="D5520" t="s">
        <v>127</v>
      </c>
      <c r="E5520" t="s">
        <v>140</v>
      </c>
      <c r="F5520" t="s">
        <v>15869</v>
      </c>
      <c r="G5520" t="s">
        <v>197</v>
      </c>
      <c r="H5520" t="s">
        <v>143</v>
      </c>
      <c r="I5520" t="s">
        <v>135</v>
      </c>
      <c r="J5520" t="s">
        <v>136</v>
      </c>
      <c r="K5520" t="s">
        <v>137</v>
      </c>
      <c r="L5520" t="s">
        <v>15870</v>
      </c>
      <c r="M5520" t="s">
        <v>15871</v>
      </c>
      <c r="N5520">
        <v>3.1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0.1569376625991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0.1569376625991</v>
      </c>
    </row>
    <row r="5521" spans="1:31" x14ac:dyDescent="0.25">
      <c r="A5521">
        <v>1675547</v>
      </c>
      <c r="B5521">
        <v>1</v>
      </c>
      <c r="C5521" t="s">
        <v>80</v>
      </c>
      <c r="D5521" t="s">
        <v>102</v>
      </c>
      <c r="E5521" t="s">
        <v>159</v>
      </c>
      <c r="F5521" t="s">
        <v>15872</v>
      </c>
      <c r="G5521" t="s">
        <v>1484</v>
      </c>
      <c r="H5521" t="s">
        <v>134</v>
      </c>
      <c r="I5521" t="s">
        <v>135</v>
      </c>
      <c r="J5521" t="s">
        <v>136</v>
      </c>
      <c r="K5521" t="s">
        <v>137</v>
      </c>
      <c r="L5521" t="s">
        <v>15873</v>
      </c>
      <c r="M5521" t="s">
        <v>15874</v>
      </c>
      <c r="N5521">
        <v>13.188333332999999</v>
      </c>
      <c r="O5521">
        <v>0</v>
      </c>
      <c r="P5521">
        <v>109</v>
      </c>
      <c r="Q5521">
        <v>0</v>
      </c>
      <c r="R5521">
        <v>2</v>
      </c>
      <c r="S5521">
        <v>0</v>
      </c>
      <c r="T5521">
        <v>12</v>
      </c>
      <c r="U5521">
        <v>0</v>
      </c>
      <c r="V5521">
        <v>0</v>
      </c>
      <c r="W5521">
        <v>0</v>
      </c>
      <c r="X5521">
        <v>122.02901184124408</v>
      </c>
      <c r="Y5521">
        <v>0</v>
      </c>
      <c r="Z5521">
        <v>8.7702011076500011E-2</v>
      </c>
      <c r="AA5521">
        <v>0</v>
      </c>
      <c r="AB5521">
        <v>12.715997869126522</v>
      </c>
      <c r="AC5521">
        <v>0</v>
      </c>
      <c r="AD5521">
        <v>0</v>
      </c>
      <c r="AE5521">
        <v>134.83271172144711</v>
      </c>
    </row>
    <row r="5522" spans="1:31" x14ac:dyDescent="0.25">
      <c r="A5522">
        <v>1675796</v>
      </c>
      <c r="B5522">
        <v>1</v>
      </c>
      <c r="C5522" t="s">
        <v>80</v>
      </c>
      <c r="D5522" t="s">
        <v>91</v>
      </c>
      <c r="E5522" t="s">
        <v>146</v>
      </c>
      <c r="F5522" t="s">
        <v>15875</v>
      </c>
      <c r="G5522" t="s">
        <v>281</v>
      </c>
      <c r="H5522" t="s">
        <v>134</v>
      </c>
      <c r="I5522" t="s">
        <v>135</v>
      </c>
      <c r="J5522" t="s">
        <v>136</v>
      </c>
      <c r="K5522" t="s">
        <v>167</v>
      </c>
      <c r="L5522" t="s">
        <v>15876</v>
      </c>
      <c r="M5522" t="s">
        <v>15877</v>
      </c>
      <c r="N5522">
        <v>8.1258333329999992</v>
      </c>
      <c r="O5522">
        <v>0</v>
      </c>
      <c r="P5522">
        <v>352</v>
      </c>
      <c r="Q5522">
        <v>0</v>
      </c>
      <c r="R5522">
        <v>0</v>
      </c>
      <c r="S5522">
        <v>0</v>
      </c>
      <c r="T5522">
        <v>7</v>
      </c>
      <c r="U5522">
        <v>0</v>
      </c>
      <c r="V5522">
        <v>0</v>
      </c>
      <c r="W5522">
        <v>0</v>
      </c>
      <c r="X5522">
        <v>770.7217007791894</v>
      </c>
      <c r="Y5522">
        <v>0</v>
      </c>
      <c r="Z5522">
        <v>0</v>
      </c>
      <c r="AA5522">
        <v>0</v>
      </c>
      <c r="AB5522">
        <v>49.98562345146933</v>
      </c>
      <c r="AC5522">
        <v>0</v>
      </c>
      <c r="AD5522">
        <v>0</v>
      </c>
      <c r="AE5522">
        <v>820.70732423065874</v>
      </c>
    </row>
    <row r="5523" spans="1:31" x14ac:dyDescent="0.25">
      <c r="A5523">
        <v>1675839</v>
      </c>
      <c r="B5523">
        <v>1</v>
      </c>
      <c r="C5523" t="s">
        <v>81</v>
      </c>
      <c r="D5523" t="s">
        <v>112</v>
      </c>
      <c r="E5523" t="s">
        <v>140</v>
      </c>
      <c r="F5523" t="s">
        <v>15878</v>
      </c>
      <c r="G5523" t="s">
        <v>197</v>
      </c>
      <c r="H5523" t="s">
        <v>143</v>
      </c>
      <c r="I5523" t="s">
        <v>135</v>
      </c>
      <c r="J5523" t="s">
        <v>136</v>
      </c>
      <c r="K5523" t="s">
        <v>137</v>
      </c>
      <c r="L5523" t="s">
        <v>15879</v>
      </c>
      <c r="M5523" t="s">
        <v>15880</v>
      </c>
      <c r="N5523">
        <v>3.3927777770000001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0.18878946818229164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0.18878946818229164</v>
      </c>
    </row>
    <row r="5524" spans="1:31" x14ac:dyDescent="0.25">
      <c r="A5524">
        <v>1676334</v>
      </c>
      <c r="B5524">
        <v>1</v>
      </c>
      <c r="C5524" t="s">
        <v>80</v>
      </c>
      <c r="D5524" t="s">
        <v>97</v>
      </c>
      <c r="E5524" t="s">
        <v>140</v>
      </c>
      <c r="F5524" t="s">
        <v>15881</v>
      </c>
      <c r="G5524" t="s">
        <v>389</v>
      </c>
      <c r="H5524" t="s">
        <v>143</v>
      </c>
      <c r="I5524" t="s">
        <v>135</v>
      </c>
      <c r="J5524" t="s">
        <v>136</v>
      </c>
      <c r="K5524" t="s">
        <v>137</v>
      </c>
      <c r="L5524" t="s">
        <v>15882</v>
      </c>
      <c r="M5524" t="s">
        <v>15883</v>
      </c>
      <c r="N5524">
        <v>1.348055555</v>
      </c>
      <c r="O5524">
        <v>0</v>
      </c>
      <c r="P5524">
        <v>1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1.0314303334863011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1.0314303334863011</v>
      </c>
    </row>
    <row r="5525" spans="1:31" x14ac:dyDescent="0.25">
      <c r="A5525">
        <v>1675693</v>
      </c>
      <c r="B5525">
        <v>1</v>
      </c>
      <c r="C5525" t="s">
        <v>81</v>
      </c>
      <c r="D5525" t="s">
        <v>113</v>
      </c>
      <c r="E5525" t="s">
        <v>131</v>
      </c>
      <c r="F5525" t="s">
        <v>15884</v>
      </c>
      <c r="G5525" t="s">
        <v>253</v>
      </c>
      <c r="H5525" t="s">
        <v>134</v>
      </c>
      <c r="I5525" t="s">
        <v>135</v>
      </c>
      <c r="J5525" t="s">
        <v>136</v>
      </c>
      <c r="K5525" t="s">
        <v>167</v>
      </c>
      <c r="L5525" t="s">
        <v>15885</v>
      </c>
      <c r="M5525" t="s">
        <v>15886</v>
      </c>
      <c r="N5525">
        <v>5.750555555</v>
      </c>
      <c r="O5525">
        <v>1</v>
      </c>
      <c r="P5525">
        <v>1559</v>
      </c>
      <c r="Q5525">
        <v>17</v>
      </c>
      <c r="R5525">
        <v>407</v>
      </c>
      <c r="S5525">
        <v>14</v>
      </c>
      <c r="T5525">
        <v>124</v>
      </c>
      <c r="U5525">
        <v>0</v>
      </c>
      <c r="V5525">
        <v>1</v>
      </c>
      <c r="W5525">
        <v>3.505011376988123</v>
      </c>
      <c r="X5525">
        <v>1261.7509702128621</v>
      </c>
      <c r="Y5525">
        <v>42.643351648356827</v>
      </c>
      <c r="Z5525">
        <v>471.65859658288844</v>
      </c>
      <c r="AA5525">
        <v>2928.2913478304367</v>
      </c>
      <c r="AB5525">
        <v>714.70197189030466</v>
      </c>
      <c r="AC5525">
        <v>0</v>
      </c>
      <c r="AD5525">
        <v>9.6161974668287886</v>
      </c>
      <c r="AE5525">
        <v>5432.1674470086655</v>
      </c>
    </row>
    <row r="5526" spans="1:31" x14ac:dyDescent="0.25">
      <c r="A5526">
        <v>1675627</v>
      </c>
      <c r="B5526">
        <v>1</v>
      </c>
      <c r="C5526" t="s">
        <v>81</v>
      </c>
      <c r="D5526" t="s">
        <v>120</v>
      </c>
      <c r="E5526" t="s">
        <v>164</v>
      </c>
      <c r="F5526" t="s">
        <v>15887</v>
      </c>
      <c r="G5526" t="s">
        <v>161</v>
      </c>
      <c r="H5526" t="s">
        <v>134</v>
      </c>
      <c r="I5526" t="s">
        <v>135</v>
      </c>
      <c r="J5526" t="s">
        <v>136</v>
      </c>
      <c r="K5526" t="s">
        <v>137</v>
      </c>
      <c r="L5526" t="s">
        <v>15888</v>
      </c>
      <c r="M5526" t="s">
        <v>15889</v>
      </c>
      <c r="N5526">
        <v>2.125277777</v>
      </c>
      <c r="O5526">
        <v>3</v>
      </c>
      <c r="P5526">
        <v>11</v>
      </c>
      <c r="Q5526">
        <v>32</v>
      </c>
      <c r="R5526">
        <v>28</v>
      </c>
      <c r="S5526">
        <v>4</v>
      </c>
      <c r="T5526">
        <v>0</v>
      </c>
      <c r="U5526">
        <v>1</v>
      </c>
      <c r="V5526">
        <v>0</v>
      </c>
      <c r="W5526">
        <v>1.9722897086079998</v>
      </c>
      <c r="X5526">
        <v>4.3059860978050679</v>
      </c>
      <c r="Y5526">
        <v>1513.7671093899128</v>
      </c>
      <c r="Z5526">
        <v>61.193853727658549</v>
      </c>
      <c r="AA5526">
        <v>656.1815872296271</v>
      </c>
      <c r="AB5526">
        <v>0</v>
      </c>
      <c r="AC5526">
        <v>681.77377658008299</v>
      </c>
      <c r="AD5526">
        <v>0</v>
      </c>
      <c r="AE5526">
        <v>2919.1946027336944</v>
      </c>
    </row>
    <row r="5527" spans="1:31" x14ac:dyDescent="0.25">
      <c r="A5527">
        <v>1675793</v>
      </c>
      <c r="B5527">
        <v>1</v>
      </c>
      <c r="C5527" t="s">
        <v>80</v>
      </c>
      <c r="D5527" t="s">
        <v>92</v>
      </c>
      <c r="E5527" t="s">
        <v>151</v>
      </c>
      <c r="F5527" t="s">
        <v>15890</v>
      </c>
      <c r="G5527" t="s">
        <v>153</v>
      </c>
      <c r="H5527" t="s">
        <v>143</v>
      </c>
      <c r="I5527" t="s">
        <v>135</v>
      </c>
      <c r="J5527" t="s">
        <v>136</v>
      </c>
      <c r="K5527" t="s">
        <v>137</v>
      </c>
      <c r="L5527" t="s">
        <v>15891</v>
      </c>
      <c r="M5527" t="s">
        <v>15892</v>
      </c>
      <c r="N5527">
        <v>1.1530555549999999</v>
      </c>
      <c r="O5527">
        <v>0</v>
      </c>
      <c r="P5527">
        <v>7</v>
      </c>
      <c r="Q5527">
        <v>0</v>
      </c>
      <c r="R5527">
        <v>11</v>
      </c>
      <c r="S5527">
        <v>0</v>
      </c>
      <c r="T5527">
        <v>3</v>
      </c>
      <c r="U5527">
        <v>0</v>
      </c>
      <c r="V5527">
        <v>0</v>
      </c>
      <c r="W5527">
        <v>0</v>
      </c>
      <c r="X5527">
        <v>6.413879961865641</v>
      </c>
      <c r="Y5527">
        <v>0</v>
      </c>
      <c r="Z5527">
        <v>0.36104009966332007</v>
      </c>
      <c r="AA5527">
        <v>0</v>
      </c>
      <c r="AB5527">
        <v>2.9183587724761826</v>
      </c>
      <c r="AC5527">
        <v>0</v>
      </c>
      <c r="AD5527">
        <v>0</v>
      </c>
      <c r="AE5527">
        <v>9.6932788340051435</v>
      </c>
    </row>
    <row r="5528" spans="1:31" x14ac:dyDescent="0.25">
      <c r="A5528">
        <v>1676340</v>
      </c>
      <c r="B5528">
        <v>1</v>
      </c>
      <c r="C5528" t="s">
        <v>80</v>
      </c>
      <c r="D5528" t="s">
        <v>107</v>
      </c>
      <c r="E5528" t="s">
        <v>140</v>
      </c>
      <c r="F5528" t="s">
        <v>8286</v>
      </c>
      <c r="G5528" t="s">
        <v>209</v>
      </c>
      <c r="H5528" t="s">
        <v>143</v>
      </c>
      <c r="I5528" t="s">
        <v>135</v>
      </c>
      <c r="J5528" t="s">
        <v>136</v>
      </c>
      <c r="K5528" t="s">
        <v>137</v>
      </c>
      <c r="L5528" t="s">
        <v>15893</v>
      </c>
      <c r="M5528" t="s">
        <v>15894</v>
      </c>
      <c r="N5528">
        <v>0.587777777</v>
      </c>
      <c r="O5528">
        <v>0</v>
      </c>
      <c r="P5528">
        <v>6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0.5418012936460912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0.5418012936460912</v>
      </c>
    </row>
    <row r="5529" spans="1:31" x14ac:dyDescent="0.25">
      <c r="A5529">
        <v>1675982</v>
      </c>
      <c r="B5529">
        <v>1</v>
      </c>
      <c r="C5529" t="s">
        <v>80</v>
      </c>
      <c r="D5529" t="s">
        <v>103</v>
      </c>
      <c r="E5529" t="s">
        <v>140</v>
      </c>
      <c r="F5529" t="s">
        <v>15895</v>
      </c>
      <c r="G5529" t="s">
        <v>197</v>
      </c>
      <c r="H5529" t="s">
        <v>143</v>
      </c>
      <c r="I5529" t="s">
        <v>135</v>
      </c>
      <c r="J5529" t="s">
        <v>136</v>
      </c>
      <c r="K5529" t="s">
        <v>137</v>
      </c>
      <c r="L5529" t="s">
        <v>15896</v>
      </c>
      <c r="M5529" t="s">
        <v>15897</v>
      </c>
      <c r="N5529">
        <v>0.67972222199999999</v>
      </c>
      <c r="O5529">
        <v>0</v>
      </c>
      <c r="P5529">
        <v>3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0.31632044931172082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0.31632044931172082</v>
      </c>
    </row>
    <row r="5530" spans="1:31" x14ac:dyDescent="0.25">
      <c r="A5530">
        <v>1676317</v>
      </c>
      <c r="B5530">
        <v>1</v>
      </c>
      <c r="C5530" t="s">
        <v>80</v>
      </c>
      <c r="D5530" t="s">
        <v>93</v>
      </c>
      <c r="E5530" t="s">
        <v>151</v>
      </c>
      <c r="F5530" t="s">
        <v>15898</v>
      </c>
      <c r="G5530" t="s">
        <v>153</v>
      </c>
      <c r="H5530" t="s">
        <v>143</v>
      </c>
      <c r="I5530" t="s">
        <v>135</v>
      </c>
      <c r="J5530" t="s">
        <v>136</v>
      </c>
      <c r="K5530" t="s">
        <v>137</v>
      </c>
      <c r="L5530" t="s">
        <v>15899</v>
      </c>
      <c r="M5530" t="s">
        <v>15900</v>
      </c>
      <c r="N5530">
        <v>2.3824999999999998</v>
      </c>
      <c r="O5530">
        <v>0</v>
      </c>
      <c r="P5530">
        <v>6</v>
      </c>
      <c r="Q5530">
        <v>0</v>
      </c>
      <c r="R5530">
        <v>2</v>
      </c>
      <c r="S5530">
        <v>0</v>
      </c>
      <c r="T5530">
        <v>2</v>
      </c>
      <c r="U5530">
        <v>0</v>
      </c>
      <c r="V5530">
        <v>0</v>
      </c>
      <c r="W5530">
        <v>0</v>
      </c>
      <c r="X5530">
        <v>2.3385943720605336</v>
      </c>
      <c r="Y5530">
        <v>0</v>
      </c>
      <c r="Z5530">
        <v>0.40078371861569756</v>
      </c>
      <c r="AA5530">
        <v>0</v>
      </c>
      <c r="AB5530">
        <v>2.7509858615433131</v>
      </c>
      <c r="AC5530">
        <v>0</v>
      </c>
      <c r="AD5530">
        <v>0</v>
      </c>
      <c r="AE5530">
        <v>5.4903639522195444</v>
      </c>
    </row>
    <row r="5531" spans="1:31" x14ac:dyDescent="0.25">
      <c r="A5531">
        <v>1675507</v>
      </c>
      <c r="B5531">
        <v>1</v>
      </c>
      <c r="C5531" t="s">
        <v>81</v>
      </c>
      <c r="D5531" t="s">
        <v>113</v>
      </c>
      <c r="E5531" t="s">
        <v>131</v>
      </c>
      <c r="F5531" t="s">
        <v>13570</v>
      </c>
      <c r="G5531" t="s">
        <v>161</v>
      </c>
      <c r="H5531" t="s">
        <v>134</v>
      </c>
      <c r="I5531" t="s">
        <v>135</v>
      </c>
      <c r="J5531" t="s">
        <v>136</v>
      </c>
      <c r="K5531" t="s">
        <v>137</v>
      </c>
      <c r="L5531" t="s">
        <v>15901</v>
      </c>
      <c r="M5531" t="s">
        <v>15902</v>
      </c>
      <c r="N5531">
        <v>0.281388888</v>
      </c>
      <c r="O5531">
        <v>0</v>
      </c>
      <c r="P5531">
        <v>492</v>
      </c>
      <c r="Q5531">
        <v>18</v>
      </c>
      <c r="R5531">
        <v>65</v>
      </c>
      <c r="S5531">
        <v>1</v>
      </c>
      <c r="T5531">
        <v>28</v>
      </c>
      <c r="U5531">
        <v>0</v>
      </c>
      <c r="V5531">
        <v>0</v>
      </c>
      <c r="W5531">
        <v>0</v>
      </c>
      <c r="X5531">
        <v>14.565539719747141</v>
      </c>
      <c r="Y5531">
        <v>1.2751902817391723</v>
      </c>
      <c r="Z5531">
        <v>2.9279478425471908</v>
      </c>
      <c r="AA5531">
        <v>0</v>
      </c>
      <c r="AB5531">
        <v>1.8086596252289737</v>
      </c>
      <c r="AC5531">
        <v>0</v>
      </c>
      <c r="AD5531">
        <v>0</v>
      </c>
      <c r="AE5531">
        <v>20.577337469262478</v>
      </c>
    </row>
    <row r="5532" spans="1:31" x14ac:dyDescent="0.25">
      <c r="A5532">
        <v>1675607</v>
      </c>
      <c r="B5532">
        <v>1</v>
      </c>
      <c r="C5532" t="s">
        <v>81</v>
      </c>
      <c r="D5532" t="s">
        <v>113</v>
      </c>
      <c r="E5532" t="s">
        <v>140</v>
      </c>
      <c r="F5532" t="s">
        <v>15903</v>
      </c>
      <c r="G5532" t="s">
        <v>197</v>
      </c>
      <c r="H5532" t="s">
        <v>143</v>
      </c>
      <c r="I5532" t="s">
        <v>135</v>
      </c>
      <c r="J5532" t="s">
        <v>136</v>
      </c>
      <c r="K5532" t="s">
        <v>137</v>
      </c>
      <c r="L5532" t="s">
        <v>15904</v>
      </c>
      <c r="M5532" t="s">
        <v>15905</v>
      </c>
      <c r="N5532">
        <v>6.6655555550000001</v>
      </c>
      <c r="O5532">
        <v>0</v>
      </c>
      <c r="P5532">
        <v>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1.1049673893191736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1.1049673893191736</v>
      </c>
    </row>
    <row r="5533" spans="1:31" x14ac:dyDescent="0.25">
      <c r="A5533">
        <v>1676148</v>
      </c>
      <c r="B5533">
        <v>1</v>
      </c>
      <c r="C5533" t="s">
        <v>80</v>
      </c>
      <c r="D5533" t="s">
        <v>97</v>
      </c>
      <c r="E5533" t="s">
        <v>140</v>
      </c>
      <c r="F5533" t="s">
        <v>15906</v>
      </c>
      <c r="G5533" t="s">
        <v>209</v>
      </c>
      <c r="H5533" t="s">
        <v>143</v>
      </c>
      <c r="I5533" t="s">
        <v>135</v>
      </c>
      <c r="J5533" t="s">
        <v>136</v>
      </c>
      <c r="K5533" t="s">
        <v>137</v>
      </c>
      <c r="L5533" t="s">
        <v>15907</v>
      </c>
      <c r="M5533" t="s">
        <v>15908</v>
      </c>
      <c r="N5533">
        <v>5.3777777770000004</v>
      </c>
      <c r="O5533">
        <v>0</v>
      </c>
      <c r="P5533">
        <v>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15.480920656593312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15.480920656593312</v>
      </c>
    </row>
    <row r="5534" spans="1:31" x14ac:dyDescent="0.25">
      <c r="A5534">
        <v>1676025</v>
      </c>
      <c r="B5534">
        <v>1</v>
      </c>
      <c r="C5534" t="s">
        <v>80</v>
      </c>
      <c r="D5534" t="s">
        <v>103</v>
      </c>
      <c r="E5534" t="s">
        <v>140</v>
      </c>
      <c r="F5534" t="s">
        <v>15909</v>
      </c>
      <c r="G5534" t="s">
        <v>197</v>
      </c>
      <c r="H5534" t="s">
        <v>143</v>
      </c>
      <c r="I5534" t="s">
        <v>135</v>
      </c>
      <c r="J5534" t="s">
        <v>136</v>
      </c>
      <c r="K5534" t="s">
        <v>137</v>
      </c>
      <c r="L5534" t="s">
        <v>15910</v>
      </c>
      <c r="M5534" t="s">
        <v>15911</v>
      </c>
      <c r="N5534">
        <v>1.249166666</v>
      </c>
      <c r="O5534">
        <v>0</v>
      </c>
      <c r="P5534">
        <v>2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2.4176006796588583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2.4176006796588583</v>
      </c>
    </row>
    <row r="5535" spans="1:31" x14ac:dyDescent="0.25">
      <c r="A5535">
        <v>1675776</v>
      </c>
      <c r="B5535">
        <v>1</v>
      </c>
      <c r="C5535" t="s">
        <v>80</v>
      </c>
      <c r="D5535" t="s">
        <v>97</v>
      </c>
      <c r="E5535" t="s">
        <v>151</v>
      </c>
      <c r="F5535" t="s">
        <v>15912</v>
      </c>
      <c r="G5535" t="s">
        <v>281</v>
      </c>
      <c r="H5535" t="s">
        <v>143</v>
      </c>
      <c r="I5535" t="s">
        <v>135</v>
      </c>
      <c r="J5535" t="s">
        <v>136</v>
      </c>
      <c r="K5535" t="s">
        <v>167</v>
      </c>
      <c r="L5535" t="s">
        <v>15913</v>
      </c>
      <c r="M5535" t="s">
        <v>15914</v>
      </c>
      <c r="N5535">
        <v>7.5203555550000001</v>
      </c>
      <c r="O5535">
        <v>0</v>
      </c>
      <c r="P5535">
        <v>40</v>
      </c>
      <c r="Q5535">
        <v>0</v>
      </c>
      <c r="R5535">
        <v>27</v>
      </c>
      <c r="S5535">
        <v>0</v>
      </c>
      <c r="T5535">
        <v>9</v>
      </c>
      <c r="U5535">
        <v>0</v>
      </c>
      <c r="V5535">
        <v>0</v>
      </c>
      <c r="W5535">
        <v>0</v>
      </c>
      <c r="X5535">
        <v>150.99530825943285</v>
      </c>
      <c r="Y5535">
        <v>0</v>
      </c>
      <c r="Z5535">
        <v>105.20523982177396</v>
      </c>
      <c r="AA5535">
        <v>0</v>
      </c>
      <c r="AB5535">
        <v>50.353352637887589</v>
      </c>
      <c r="AC5535">
        <v>0</v>
      </c>
      <c r="AD5535">
        <v>0</v>
      </c>
      <c r="AE5535">
        <v>306.55390071909443</v>
      </c>
    </row>
    <row r="5536" spans="1:31" x14ac:dyDescent="0.25">
      <c r="A5536">
        <v>1676168</v>
      </c>
      <c r="B5536">
        <v>1</v>
      </c>
      <c r="C5536" t="s">
        <v>80</v>
      </c>
      <c r="D5536" t="s">
        <v>83</v>
      </c>
      <c r="E5536" t="s">
        <v>140</v>
      </c>
      <c r="F5536" t="s">
        <v>15915</v>
      </c>
      <c r="G5536" t="s">
        <v>197</v>
      </c>
      <c r="H5536" t="s">
        <v>143</v>
      </c>
      <c r="I5536" t="s">
        <v>135</v>
      </c>
      <c r="J5536" t="s">
        <v>136</v>
      </c>
      <c r="K5536" t="s">
        <v>137</v>
      </c>
      <c r="L5536" t="s">
        <v>15916</v>
      </c>
      <c r="M5536" t="s">
        <v>15917</v>
      </c>
      <c r="N5536">
        <v>3.8805555549999999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1</v>
      </c>
      <c r="U5536">
        <v>0</v>
      </c>
      <c r="V5536">
        <v>0</v>
      </c>
      <c r="W5536">
        <v>0</v>
      </c>
      <c r="X5536">
        <v>0.35226320409958339</v>
      </c>
      <c r="Y5536">
        <v>0</v>
      </c>
      <c r="Z5536">
        <v>0</v>
      </c>
      <c r="AA5536">
        <v>0</v>
      </c>
      <c r="AB5536">
        <v>2.4244482086167389</v>
      </c>
      <c r="AC5536">
        <v>0</v>
      </c>
      <c r="AD5536">
        <v>0</v>
      </c>
      <c r="AE5536">
        <v>2.7767114127163222</v>
      </c>
    </row>
    <row r="5537" spans="1:31" x14ac:dyDescent="0.25">
      <c r="A5537">
        <v>1675919</v>
      </c>
      <c r="B5537">
        <v>1</v>
      </c>
      <c r="C5537" t="s">
        <v>80</v>
      </c>
      <c r="D5537" t="s">
        <v>83</v>
      </c>
      <c r="E5537" t="s">
        <v>140</v>
      </c>
      <c r="F5537" t="s">
        <v>15918</v>
      </c>
      <c r="G5537" t="s">
        <v>197</v>
      </c>
      <c r="H5537" t="s">
        <v>143</v>
      </c>
      <c r="I5537" t="s">
        <v>135</v>
      </c>
      <c r="J5537" t="s">
        <v>136</v>
      </c>
      <c r="K5537" t="s">
        <v>137</v>
      </c>
      <c r="L5537" t="s">
        <v>15919</v>
      </c>
      <c r="M5537" t="s">
        <v>15920</v>
      </c>
      <c r="N5537">
        <v>1.5422222219999999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0.20565581465351168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0.20565581465351168</v>
      </c>
    </row>
    <row r="5538" spans="1:31" x14ac:dyDescent="0.25">
      <c r="A5538">
        <v>1675713</v>
      </c>
      <c r="B5538">
        <v>1</v>
      </c>
      <c r="C5538" t="s">
        <v>80</v>
      </c>
      <c r="D5538" t="s">
        <v>97</v>
      </c>
      <c r="E5538" t="s">
        <v>151</v>
      </c>
      <c r="F5538" t="s">
        <v>13339</v>
      </c>
      <c r="G5538" t="s">
        <v>281</v>
      </c>
      <c r="H5538" t="s">
        <v>143</v>
      </c>
      <c r="I5538" t="s">
        <v>135</v>
      </c>
      <c r="J5538" t="s">
        <v>136</v>
      </c>
      <c r="K5538" t="s">
        <v>167</v>
      </c>
      <c r="L5538" t="s">
        <v>15921</v>
      </c>
      <c r="M5538" t="s">
        <v>15922</v>
      </c>
      <c r="N5538">
        <v>7.9522702770000002</v>
      </c>
      <c r="O5538">
        <v>0</v>
      </c>
      <c r="P5538">
        <v>37</v>
      </c>
      <c r="Q5538">
        <v>0</v>
      </c>
      <c r="R5538">
        <v>0</v>
      </c>
      <c r="S5538">
        <v>0</v>
      </c>
      <c r="T5538">
        <v>2</v>
      </c>
      <c r="U5538">
        <v>0</v>
      </c>
      <c r="V5538">
        <v>0</v>
      </c>
      <c r="W5538">
        <v>0</v>
      </c>
      <c r="X5538">
        <v>100.05872086479857</v>
      </c>
      <c r="Y5538">
        <v>0</v>
      </c>
      <c r="Z5538">
        <v>0</v>
      </c>
      <c r="AA5538">
        <v>0</v>
      </c>
      <c r="AB5538">
        <v>31.051894642714444</v>
      </c>
      <c r="AC5538">
        <v>0</v>
      </c>
      <c r="AD5538">
        <v>0</v>
      </c>
      <c r="AE5538">
        <v>131.11061550751302</v>
      </c>
    </row>
    <row r="5539" spans="1:31" x14ac:dyDescent="0.25">
      <c r="A5539">
        <v>1676211</v>
      </c>
      <c r="B5539">
        <v>1</v>
      </c>
      <c r="C5539" t="s">
        <v>81</v>
      </c>
      <c r="D5539" t="s">
        <v>120</v>
      </c>
      <c r="E5539" t="s">
        <v>159</v>
      </c>
      <c r="F5539" t="s">
        <v>15923</v>
      </c>
      <c r="G5539" t="s">
        <v>161</v>
      </c>
      <c r="H5539" t="s">
        <v>134</v>
      </c>
      <c r="I5539" t="s">
        <v>135</v>
      </c>
      <c r="J5539" t="s">
        <v>136</v>
      </c>
      <c r="K5539" t="s">
        <v>137</v>
      </c>
      <c r="L5539" t="s">
        <v>15924</v>
      </c>
      <c r="M5539" t="s">
        <v>15925</v>
      </c>
      <c r="N5539">
        <v>1.1333333329999999</v>
      </c>
      <c r="O5539">
        <v>0</v>
      </c>
      <c r="P5539">
        <v>0</v>
      </c>
      <c r="Q5539">
        <v>17</v>
      </c>
      <c r="R5539">
        <v>0</v>
      </c>
      <c r="S5539">
        <v>2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56.274661202013867</v>
      </c>
      <c r="Z5539">
        <v>0</v>
      </c>
      <c r="AA5539">
        <v>7.6087114905528015</v>
      </c>
      <c r="AB5539">
        <v>0</v>
      </c>
      <c r="AC5539">
        <v>0</v>
      </c>
      <c r="AD5539">
        <v>0</v>
      </c>
      <c r="AE5539">
        <v>63.883372692566667</v>
      </c>
    </row>
    <row r="5540" spans="1:31" x14ac:dyDescent="0.25">
      <c r="A5540">
        <v>1675670</v>
      </c>
      <c r="B5540">
        <v>1</v>
      </c>
      <c r="C5540" t="s">
        <v>80</v>
      </c>
      <c r="D5540" t="s">
        <v>90</v>
      </c>
      <c r="E5540" t="s">
        <v>7370</v>
      </c>
      <c r="F5540" t="s">
        <v>15926</v>
      </c>
      <c r="G5540" t="s">
        <v>281</v>
      </c>
      <c r="H5540" t="s">
        <v>134</v>
      </c>
      <c r="I5540" t="s">
        <v>135</v>
      </c>
      <c r="J5540" t="s">
        <v>136</v>
      </c>
      <c r="K5540" t="s">
        <v>167</v>
      </c>
      <c r="L5540" t="s">
        <v>15927</v>
      </c>
      <c r="M5540" t="s">
        <v>15928</v>
      </c>
      <c r="N5540">
        <v>8.8244444439999992</v>
      </c>
      <c r="O5540">
        <v>0</v>
      </c>
      <c r="P5540">
        <v>730</v>
      </c>
      <c r="Q5540">
        <v>0</v>
      </c>
      <c r="R5540">
        <v>0</v>
      </c>
      <c r="S5540">
        <v>0</v>
      </c>
      <c r="T5540">
        <v>55</v>
      </c>
      <c r="U5540">
        <v>0</v>
      </c>
      <c r="V5540">
        <v>0</v>
      </c>
      <c r="W5540">
        <v>0</v>
      </c>
      <c r="X5540">
        <v>1426.2724613477462</v>
      </c>
      <c r="Y5540">
        <v>0</v>
      </c>
      <c r="Z5540">
        <v>0</v>
      </c>
      <c r="AA5540">
        <v>0</v>
      </c>
      <c r="AB5540">
        <v>898.21339928267946</v>
      </c>
      <c r="AC5540">
        <v>0</v>
      </c>
      <c r="AD5540">
        <v>0</v>
      </c>
      <c r="AE5540">
        <v>2324.4858606304256</v>
      </c>
    </row>
    <row r="5541" spans="1:31" x14ac:dyDescent="0.25">
      <c r="A5541">
        <v>1675570</v>
      </c>
      <c r="B5541">
        <v>1</v>
      </c>
      <c r="C5541" t="s">
        <v>80</v>
      </c>
      <c r="D5541" t="s">
        <v>99</v>
      </c>
      <c r="E5541" t="s">
        <v>151</v>
      </c>
      <c r="F5541" t="s">
        <v>15929</v>
      </c>
      <c r="G5541" t="s">
        <v>153</v>
      </c>
      <c r="H5541" t="s">
        <v>143</v>
      </c>
      <c r="I5541" t="s">
        <v>135</v>
      </c>
      <c r="J5541" t="s">
        <v>136</v>
      </c>
      <c r="K5541" t="s">
        <v>137</v>
      </c>
      <c r="L5541" t="s">
        <v>15930</v>
      </c>
      <c r="M5541" t="s">
        <v>15931</v>
      </c>
      <c r="N5541">
        <v>12.967222222</v>
      </c>
      <c r="O5541">
        <v>0</v>
      </c>
      <c r="P5541">
        <v>31</v>
      </c>
      <c r="Q5541">
        <v>0</v>
      </c>
      <c r="R5541">
        <v>0</v>
      </c>
      <c r="S5541">
        <v>0</v>
      </c>
      <c r="T5541">
        <v>3</v>
      </c>
      <c r="U5541">
        <v>0</v>
      </c>
      <c r="V5541">
        <v>0</v>
      </c>
      <c r="W5541">
        <v>0</v>
      </c>
      <c r="X5541">
        <v>42.94165387877041</v>
      </c>
      <c r="Y5541">
        <v>0</v>
      </c>
      <c r="Z5541">
        <v>0</v>
      </c>
      <c r="AA5541">
        <v>0</v>
      </c>
      <c r="AB5541">
        <v>24.448224798833767</v>
      </c>
      <c r="AC5541">
        <v>0</v>
      </c>
      <c r="AD5541">
        <v>0</v>
      </c>
      <c r="AE5541">
        <v>67.389878677604173</v>
      </c>
    </row>
    <row r="5542" spans="1:31" x14ac:dyDescent="0.25">
      <c r="A5542">
        <v>1675876</v>
      </c>
      <c r="B5542">
        <v>1</v>
      </c>
      <c r="C5542" t="s">
        <v>80</v>
      </c>
      <c r="D5542" t="s">
        <v>90</v>
      </c>
      <c r="E5542" t="s">
        <v>140</v>
      </c>
      <c r="F5542" t="s">
        <v>4518</v>
      </c>
      <c r="G5542" t="s">
        <v>197</v>
      </c>
      <c r="H5542" t="s">
        <v>143</v>
      </c>
      <c r="I5542" t="s">
        <v>135</v>
      </c>
      <c r="J5542" t="s">
        <v>136</v>
      </c>
      <c r="K5542" t="s">
        <v>137</v>
      </c>
      <c r="L5542" t="s">
        <v>15932</v>
      </c>
      <c r="M5542" t="s">
        <v>15933</v>
      </c>
      <c r="N5542">
        <v>0.92027777700000002</v>
      </c>
      <c r="O5542">
        <v>0</v>
      </c>
      <c r="P5542">
        <v>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0.34183009260539998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0.34183009260539998</v>
      </c>
    </row>
    <row r="5543" spans="1:31" x14ac:dyDescent="0.25">
      <c r="A5543">
        <v>1676091</v>
      </c>
      <c r="B5543">
        <v>1</v>
      </c>
      <c r="C5543" t="s">
        <v>80</v>
      </c>
      <c r="D5543" t="s">
        <v>104</v>
      </c>
      <c r="E5543" t="s">
        <v>146</v>
      </c>
      <c r="F5543" t="s">
        <v>15934</v>
      </c>
      <c r="G5543" t="s">
        <v>148</v>
      </c>
      <c r="H5543" t="s">
        <v>143</v>
      </c>
      <c r="I5543" t="s">
        <v>135</v>
      </c>
      <c r="J5543" t="s">
        <v>136</v>
      </c>
      <c r="K5543" t="s">
        <v>137</v>
      </c>
      <c r="L5543" t="s">
        <v>15935</v>
      </c>
      <c r="M5543" t="s">
        <v>15936</v>
      </c>
      <c r="N5543">
        <v>1.9797222219999999</v>
      </c>
      <c r="O5543">
        <v>0</v>
      </c>
      <c r="P5543">
        <v>2</v>
      </c>
      <c r="Q5543">
        <v>0</v>
      </c>
      <c r="R5543">
        <v>6</v>
      </c>
      <c r="S5543">
        <v>0</v>
      </c>
      <c r="T5543">
        <v>1</v>
      </c>
      <c r="U5543">
        <v>0</v>
      </c>
      <c r="V5543">
        <v>0</v>
      </c>
      <c r="W5543">
        <v>0</v>
      </c>
      <c r="X5543">
        <v>0.54947880213030642</v>
      </c>
      <c r="Y5543">
        <v>0</v>
      </c>
      <c r="Z5543">
        <v>0.76582815301643881</v>
      </c>
      <c r="AA5543">
        <v>0</v>
      </c>
      <c r="AB5543">
        <v>4.8050739602250002E-3</v>
      </c>
      <c r="AC5543">
        <v>0</v>
      </c>
      <c r="AD5543">
        <v>0</v>
      </c>
      <c r="AE5543">
        <v>1.3201120291069703</v>
      </c>
    </row>
    <row r="5544" spans="1:31" x14ac:dyDescent="0.25">
      <c r="A5544">
        <v>1675590</v>
      </c>
      <c r="B5544">
        <v>1</v>
      </c>
      <c r="C5544" t="s">
        <v>81</v>
      </c>
      <c r="D5544" t="s">
        <v>115</v>
      </c>
      <c r="E5544" t="s">
        <v>151</v>
      </c>
      <c r="F5544" t="s">
        <v>15937</v>
      </c>
      <c r="G5544" t="s">
        <v>153</v>
      </c>
      <c r="H5544" t="s">
        <v>143</v>
      </c>
      <c r="I5544" t="s">
        <v>135</v>
      </c>
      <c r="J5544" t="s">
        <v>136</v>
      </c>
      <c r="K5544" t="s">
        <v>137</v>
      </c>
      <c r="L5544" t="s">
        <v>15938</v>
      </c>
      <c r="M5544" t="s">
        <v>15939</v>
      </c>
      <c r="N5544">
        <v>3.43</v>
      </c>
      <c r="O5544">
        <v>0</v>
      </c>
      <c r="P5544">
        <v>5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3.3381104422966081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3.3381104422966081</v>
      </c>
    </row>
    <row r="5545" spans="1:31" x14ac:dyDescent="0.25">
      <c r="A5545">
        <v>1675922</v>
      </c>
      <c r="B5545">
        <v>1</v>
      </c>
      <c r="C5545" t="s">
        <v>80</v>
      </c>
      <c r="D5545" t="s">
        <v>97</v>
      </c>
      <c r="E5545" t="s">
        <v>140</v>
      </c>
      <c r="F5545" t="s">
        <v>15940</v>
      </c>
      <c r="G5545" t="s">
        <v>142</v>
      </c>
      <c r="H5545" t="s">
        <v>143</v>
      </c>
      <c r="I5545" t="s">
        <v>135</v>
      </c>
      <c r="J5545" t="s">
        <v>136</v>
      </c>
      <c r="K5545" t="s">
        <v>137</v>
      </c>
      <c r="L5545" t="s">
        <v>15941</v>
      </c>
      <c r="M5545" t="s">
        <v>15942</v>
      </c>
      <c r="N5545">
        <v>1.811666666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1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</row>
    <row r="5546" spans="1:31" x14ac:dyDescent="0.25">
      <c r="A5546">
        <v>1675945</v>
      </c>
      <c r="B5546">
        <v>1</v>
      </c>
      <c r="C5546" t="s">
        <v>80</v>
      </c>
      <c r="D5546" t="s">
        <v>99</v>
      </c>
      <c r="E5546" t="s">
        <v>140</v>
      </c>
      <c r="F5546" t="s">
        <v>15943</v>
      </c>
      <c r="G5546" t="s">
        <v>197</v>
      </c>
      <c r="H5546" t="s">
        <v>143</v>
      </c>
      <c r="I5546" t="s">
        <v>135</v>
      </c>
      <c r="J5546" t="s">
        <v>136</v>
      </c>
      <c r="K5546" t="s">
        <v>137</v>
      </c>
      <c r="L5546" t="s">
        <v>15944</v>
      </c>
      <c r="M5546" t="s">
        <v>15945</v>
      </c>
      <c r="N5546">
        <v>1.3716666660000001</v>
      </c>
      <c r="O5546">
        <v>0</v>
      </c>
      <c r="P5546">
        <v>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5.0090118349763346E-2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5.0090118349763346E-2</v>
      </c>
    </row>
    <row r="5547" spans="1:31" x14ac:dyDescent="0.25">
      <c r="A5547">
        <v>1675736</v>
      </c>
      <c r="B5547">
        <v>1</v>
      </c>
      <c r="C5547" t="s">
        <v>80</v>
      </c>
      <c r="D5547" t="s">
        <v>91</v>
      </c>
      <c r="E5547" t="s">
        <v>146</v>
      </c>
      <c r="F5547" t="s">
        <v>15946</v>
      </c>
      <c r="G5547" t="s">
        <v>281</v>
      </c>
      <c r="H5547" t="s">
        <v>143</v>
      </c>
      <c r="I5547" t="s">
        <v>135</v>
      </c>
      <c r="J5547" t="s">
        <v>136</v>
      </c>
      <c r="K5547" t="s">
        <v>167</v>
      </c>
      <c r="L5547" t="s">
        <v>15947</v>
      </c>
      <c r="M5547" t="s">
        <v>15948</v>
      </c>
      <c r="N5547">
        <v>3.2866666659999999</v>
      </c>
      <c r="O5547">
        <v>0</v>
      </c>
      <c r="P5547">
        <v>265</v>
      </c>
      <c r="Q5547">
        <v>0</v>
      </c>
      <c r="R5547">
        <v>0</v>
      </c>
      <c r="S5547">
        <v>0</v>
      </c>
      <c r="T5547">
        <v>3</v>
      </c>
      <c r="U5547">
        <v>0</v>
      </c>
      <c r="V5547">
        <v>0</v>
      </c>
      <c r="W5547">
        <v>0</v>
      </c>
      <c r="X5547">
        <v>216.15207408971216</v>
      </c>
      <c r="Y5547">
        <v>0</v>
      </c>
      <c r="Z5547">
        <v>0</v>
      </c>
      <c r="AA5547">
        <v>0</v>
      </c>
      <c r="AB5547">
        <v>6.9508279129773616</v>
      </c>
      <c r="AC5547">
        <v>0</v>
      </c>
      <c r="AD5547">
        <v>0</v>
      </c>
      <c r="AE5547">
        <v>223.10290200268952</v>
      </c>
    </row>
    <row r="5548" spans="1:31" x14ac:dyDescent="0.25">
      <c r="A5548">
        <v>1676277</v>
      </c>
      <c r="B5548">
        <v>1</v>
      </c>
      <c r="C5548" t="s">
        <v>80</v>
      </c>
      <c r="D5548" t="s">
        <v>107</v>
      </c>
      <c r="E5548" t="s">
        <v>140</v>
      </c>
      <c r="F5548" t="s">
        <v>8286</v>
      </c>
      <c r="G5548" t="s">
        <v>209</v>
      </c>
      <c r="H5548" t="s">
        <v>143</v>
      </c>
      <c r="I5548" t="s">
        <v>135</v>
      </c>
      <c r="J5548" t="s">
        <v>136</v>
      </c>
      <c r="K5548" t="s">
        <v>137</v>
      </c>
      <c r="L5548" t="s">
        <v>15949</v>
      </c>
      <c r="M5548" t="s">
        <v>15950</v>
      </c>
      <c r="N5548">
        <v>1.174722222</v>
      </c>
      <c r="O5548">
        <v>0</v>
      </c>
      <c r="P5548">
        <v>6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1.3461012338703691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1.3461012338703691</v>
      </c>
    </row>
    <row r="5549" spans="1:31" x14ac:dyDescent="0.25">
      <c r="A5549">
        <v>1675613</v>
      </c>
      <c r="B5549">
        <v>1</v>
      </c>
      <c r="C5549" t="s">
        <v>80</v>
      </c>
      <c r="D5549" t="s">
        <v>101</v>
      </c>
      <c r="E5549" t="s">
        <v>159</v>
      </c>
      <c r="F5549" t="s">
        <v>15951</v>
      </c>
      <c r="G5549" t="s">
        <v>161</v>
      </c>
      <c r="H5549" t="s">
        <v>134</v>
      </c>
      <c r="I5549" t="s">
        <v>135</v>
      </c>
      <c r="J5549" t="s">
        <v>136</v>
      </c>
      <c r="K5549" t="s">
        <v>137</v>
      </c>
      <c r="L5549" t="s">
        <v>15952</v>
      </c>
      <c r="M5549" t="s">
        <v>15953</v>
      </c>
      <c r="N5549">
        <v>3.4872222220000002</v>
      </c>
      <c r="O5549">
        <v>0</v>
      </c>
      <c r="P5549">
        <v>1306</v>
      </c>
      <c r="Q5549">
        <v>0</v>
      </c>
      <c r="R5549">
        <v>0</v>
      </c>
      <c r="S5549">
        <v>1</v>
      </c>
      <c r="T5549">
        <v>32</v>
      </c>
      <c r="U5549">
        <v>0</v>
      </c>
      <c r="V5549">
        <v>0</v>
      </c>
      <c r="W5549">
        <v>0</v>
      </c>
      <c r="X5549">
        <v>612.77003112647242</v>
      </c>
      <c r="Y5549">
        <v>0</v>
      </c>
      <c r="Z5549">
        <v>0</v>
      </c>
      <c r="AA5549">
        <v>15.090093087974957</v>
      </c>
      <c r="AB5549">
        <v>71.36293080577245</v>
      </c>
      <c r="AC5549">
        <v>0</v>
      </c>
      <c r="AD5549">
        <v>0</v>
      </c>
      <c r="AE5549">
        <v>699.22305502021982</v>
      </c>
    </row>
    <row r="5550" spans="1:31" x14ac:dyDescent="0.25">
      <c r="A5550">
        <v>1676045</v>
      </c>
      <c r="B5550">
        <v>1</v>
      </c>
      <c r="C5550" t="s">
        <v>80</v>
      </c>
      <c r="D5550" t="s">
        <v>100</v>
      </c>
      <c r="E5550" t="s">
        <v>159</v>
      </c>
      <c r="F5550" t="s">
        <v>15954</v>
      </c>
      <c r="G5550" t="s">
        <v>596</v>
      </c>
      <c r="H5550" t="s">
        <v>134</v>
      </c>
      <c r="I5550" t="s">
        <v>135</v>
      </c>
      <c r="J5550" t="s">
        <v>136</v>
      </c>
      <c r="K5550" t="s">
        <v>137</v>
      </c>
      <c r="L5550" t="s">
        <v>15955</v>
      </c>
      <c r="M5550" t="s">
        <v>15956</v>
      </c>
      <c r="N5550">
        <v>3.4652777769999998</v>
      </c>
      <c r="O5550">
        <v>0</v>
      </c>
      <c r="P5550">
        <v>0</v>
      </c>
      <c r="Q5550">
        <v>0</v>
      </c>
      <c r="R5550">
        <v>0</v>
      </c>
      <c r="S5550">
        <v>2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12.614362797516611</v>
      </c>
      <c r="AB5550">
        <v>0</v>
      </c>
      <c r="AC5550">
        <v>0</v>
      </c>
      <c r="AD5550">
        <v>0</v>
      </c>
      <c r="AE5550">
        <v>12.614362797516611</v>
      </c>
    </row>
    <row r="5551" spans="1:31" x14ac:dyDescent="0.25">
      <c r="A5551">
        <v>1676022</v>
      </c>
      <c r="B5551">
        <v>1</v>
      </c>
      <c r="C5551" t="s">
        <v>80</v>
      </c>
      <c r="D5551" t="s">
        <v>109</v>
      </c>
      <c r="E5551" t="s">
        <v>159</v>
      </c>
      <c r="F5551" t="s">
        <v>15957</v>
      </c>
      <c r="G5551" t="s">
        <v>1912</v>
      </c>
      <c r="H5551" t="s">
        <v>134</v>
      </c>
      <c r="I5551" t="s">
        <v>135</v>
      </c>
      <c r="J5551" t="s">
        <v>136</v>
      </c>
      <c r="K5551" t="s">
        <v>137</v>
      </c>
      <c r="L5551" t="s">
        <v>15958</v>
      </c>
      <c r="M5551" t="s">
        <v>15959</v>
      </c>
      <c r="N5551">
        <v>1.956111111</v>
      </c>
      <c r="O5551">
        <v>0</v>
      </c>
      <c r="P5551">
        <v>33</v>
      </c>
      <c r="Q5551">
        <v>0</v>
      </c>
      <c r="R5551">
        <v>0</v>
      </c>
      <c r="S5551">
        <v>0</v>
      </c>
      <c r="T5551">
        <v>3</v>
      </c>
      <c r="U5551">
        <v>0</v>
      </c>
      <c r="V5551">
        <v>0</v>
      </c>
      <c r="W5551">
        <v>0</v>
      </c>
      <c r="X5551">
        <v>4.4699256951193425</v>
      </c>
      <c r="Y5551">
        <v>0</v>
      </c>
      <c r="Z5551">
        <v>0</v>
      </c>
      <c r="AA5551">
        <v>0</v>
      </c>
      <c r="AB5551">
        <v>0.14054248858964552</v>
      </c>
      <c r="AC5551">
        <v>0</v>
      </c>
      <c r="AD5551">
        <v>0</v>
      </c>
      <c r="AE5551">
        <v>4.6104681837089876</v>
      </c>
    </row>
    <row r="5552" spans="1:31" x14ac:dyDescent="0.25">
      <c r="A5552">
        <v>1675753</v>
      </c>
      <c r="B5552">
        <v>1</v>
      </c>
      <c r="C5552" t="s">
        <v>81</v>
      </c>
      <c r="D5552" t="s">
        <v>115</v>
      </c>
      <c r="E5552" t="s">
        <v>151</v>
      </c>
      <c r="F5552" t="s">
        <v>15960</v>
      </c>
      <c r="G5552" t="s">
        <v>153</v>
      </c>
      <c r="H5552" t="s">
        <v>143</v>
      </c>
      <c r="I5552" t="s">
        <v>135</v>
      </c>
      <c r="J5552" t="s">
        <v>136</v>
      </c>
      <c r="K5552" t="s">
        <v>137</v>
      </c>
      <c r="L5552" t="s">
        <v>15961</v>
      </c>
      <c r="M5552" t="s">
        <v>15962</v>
      </c>
      <c r="N5552">
        <v>2.7366666660000001</v>
      </c>
      <c r="O5552">
        <v>0</v>
      </c>
      <c r="P5552">
        <v>9</v>
      </c>
      <c r="Q5552">
        <v>0</v>
      </c>
      <c r="R5552">
        <v>1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0.86985506446381011</v>
      </c>
      <c r="Y5552">
        <v>0</v>
      </c>
      <c r="Z5552">
        <v>5.4939237637411126E-2</v>
      </c>
      <c r="AA5552">
        <v>0</v>
      </c>
      <c r="AB5552">
        <v>0</v>
      </c>
      <c r="AC5552">
        <v>0</v>
      </c>
      <c r="AD5552">
        <v>0</v>
      </c>
      <c r="AE5552">
        <v>0.92479430210122127</v>
      </c>
    </row>
    <row r="5553" spans="1:31" x14ac:dyDescent="0.25">
      <c r="A5553">
        <v>1675799</v>
      </c>
      <c r="B5553">
        <v>1</v>
      </c>
      <c r="C5553" t="s">
        <v>80</v>
      </c>
      <c r="D5553" t="s">
        <v>99</v>
      </c>
      <c r="E5553" t="s">
        <v>140</v>
      </c>
      <c r="F5553" t="s">
        <v>15963</v>
      </c>
      <c r="G5553" t="s">
        <v>197</v>
      </c>
      <c r="H5553" t="s">
        <v>143</v>
      </c>
      <c r="I5553" t="s">
        <v>135</v>
      </c>
      <c r="J5553" t="s">
        <v>136</v>
      </c>
      <c r="K5553" t="s">
        <v>137</v>
      </c>
      <c r="L5553" t="s">
        <v>15964</v>
      </c>
      <c r="M5553" t="s">
        <v>15965</v>
      </c>
      <c r="N5553">
        <v>0.268055555</v>
      </c>
      <c r="O5553">
        <v>0</v>
      </c>
      <c r="P5553">
        <v>4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0.13048986105129584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0.13048986105129584</v>
      </c>
    </row>
    <row r="5554" spans="1:31" x14ac:dyDescent="0.25">
      <c r="A5554">
        <v>1675550</v>
      </c>
      <c r="B5554">
        <v>1</v>
      </c>
      <c r="C5554" t="s">
        <v>81</v>
      </c>
      <c r="D5554" t="s">
        <v>112</v>
      </c>
      <c r="E5554" t="s">
        <v>151</v>
      </c>
      <c r="F5554" t="s">
        <v>152</v>
      </c>
      <c r="G5554" t="s">
        <v>153</v>
      </c>
      <c r="H5554" t="s">
        <v>143</v>
      </c>
      <c r="I5554" t="s">
        <v>135</v>
      </c>
      <c r="J5554" t="s">
        <v>136</v>
      </c>
      <c r="K5554" t="s">
        <v>137</v>
      </c>
      <c r="L5554" t="s">
        <v>15966</v>
      </c>
      <c r="M5554" t="s">
        <v>15967</v>
      </c>
      <c r="N5554">
        <v>1.6513888880000001</v>
      </c>
      <c r="O5554">
        <v>0</v>
      </c>
      <c r="P5554">
        <v>0</v>
      </c>
      <c r="Q5554">
        <v>0</v>
      </c>
      <c r="R5554">
        <v>3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0.80557147783060512</v>
      </c>
      <c r="AA5554">
        <v>0</v>
      </c>
      <c r="AB5554">
        <v>0</v>
      </c>
      <c r="AC5554">
        <v>0</v>
      </c>
      <c r="AD5554">
        <v>0</v>
      </c>
      <c r="AE5554">
        <v>0.80557147783060512</v>
      </c>
    </row>
    <row r="5555" spans="1:31" x14ac:dyDescent="0.25">
      <c r="A5555">
        <v>1676237</v>
      </c>
      <c r="B5555">
        <v>1</v>
      </c>
      <c r="C5555" t="s">
        <v>81</v>
      </c>
      <c r="D5555" t="s">
        <v>127</v>
      </c>
      <c r="E5555" t="s">
        <v>146</v>
      </c>
      <c r="F5555" t="s">
        <v>15968</v>
      </c>
      <c r="G5555" t="s">
        <v>482</v>
      </c>
      <c r="H5555" t="s">
        <v>143</v>
      </c>
      <c r="I5555" t="s">
        <v>135</v>
      </c>
      <c r="J5555" t="s">
        <v>136</v>
      </c>
      <c r="K5555" t="s">
        <v>137</v>
      </c>
      <c r="L5555" t="s">
        <v>15969</v>
      </c>
      <c r="M5555" t="s">
        <v>15970</v>
      </c>
      <c r="N5555">
        <v>0.375</v>
      </c>
      <c r="O5555">
        <v>0</v>
      </c>
      <c r="P5555">
        <v>35</v>
      </c>
      <c r="Q5555">
        <v>0</v>
      </c>
      <c r="R5555">
        <v>11</v>
      </c>
      <c r="S5555">
        <v>0</v>
      </c>
      <c r="T5555">
        <v>11</v>
      </c>
      <c r="U5555">
        <v>0</v>
      </c>
      <c r="V5555">
        <v>0</v>
      </c>
      <c r="W5555">
        <v>0</v>
      </c>
      <c r="X5555">
        <v>2.3947499611740004</v>
      </c>
      <c r="Y5555">
        <v>0</v>
      </c>
      <c r="Z5555">
        <v>2.1948200457333753</v>
      </c>
      <c r="AA5555">
        <v>0</v>
      </c>
      <c r="AB5555">
        <v>3.2804080960128741</v>
      </c>
      <c r="AC5555">
        <v>0</v>
      </c>
      <c r="AD5555">
        <v>0</v>
      </c>
      <c r="AE5555">
        <v>7.8699781029202498</v>
      </c>
    </row>
    <row r="5556" spans="1:31" x14ac:dyDescent="0.25">
      <c r="A5556">
        <v>1675504</v>
      </c>
      <c r="B5556">
        <v>1</v>
      </c>
      <c r="C5556" t="s">
        <v>81</v>
      </c>
      <c r="D5556" t="s">
        <v>118</v>
      </c>
      <c r="E5556" t="s">
        <v>151</v>
      </c>
      <c r="F5556" t="s">
        <v>15971</v>
      </c>
      <c r="G5556" t="s">
        <v>222</v>
      </c>
      <c r="H5556" t="s">
        <v>143</v>
      </c>
      <c r="I5556" t="s">
        <v>135</v>
      </c>
      <c r="J5556" t="s">
        <v>136</v>
      </c>
      <c r="K5556" t="s">
        <v>137</v>
      </c>
      <c r="L5556" t="s">
        <v>15972</v>
      </c>
      <c r="M5556" t="s">
        <v>15973</v>
      </c>
      <c r="N5556">
        <v>1.131388888</v>
      </c>
      <c r="O5556">
        <v>0</v>
      </c>
      <c r="P5556">
        <v>41</v>
      </c>
      <c r="Q5556">
        <v>0</v>
      </c>
      <c r="R5556">
        <v>0</v>
      </c>
      <c r="S5556">
        <v>0</v>
      </c>
      <c r="T5556">
        <v>6</v>
      </c>
      <c r="U5556">
        <v>0</v>
      </c>
      <c r="V5556">
        <v>0</v>
      </c>
      <c r="W5556">
        <v>0</v>
      </c>
      <c r="X5556">
        <v>8.4053326237892882</v>
      </c>
      <c r="Y5556">
        <v>0</v>
      </c>
      <c r="Z5556">
        <v>0</v>
      </c>
      <c r="AA5556">
        <v>0</v>
      </c>
      <c r="AB5556">
        <v>9.6060748949550009E-2</v>
      </c>
      <c r="AC5556">
        <v>0</v>
      </c>
      <c r="AD5556">
        <v>0</v>
      </c>
      <c r="AE5556">
        <v>8.5013933727388391</v>
      </c>
    </row>
    <row r="5557" spans="1:31" x14ac:dyDescent="0.25">
      <c r="A5557">
        <v>1676191</v>
      </c>
      <c r="B5557">
        <v>1</v>
      </c>
      <c r="C5557" t="s">
        <v>80</v>
      </c>
      <c r="D5557" t="s">
        <v>92</v>
      </c>
      <c r="E5557" t="s">
        <v>140</v>
      </c>
      <c r="F5557" t="s">
        <v>15974</v>
      </c>
      <c r="G5557" t="s">
        <v>209</v>
      </c>
      <c r="H5557" t="s">
        <v>143</v>
      </c>
      <c r="I5557" t="s">
        <v>135</v>
      </c>
      <c r="J5557" t="s">
        <v>136</v>
      </c>
      <c r="K5557" t="s">
        <v>137</v>
      </c>
      <c r="L5557" t="s">
        <v>15975</v>
      </c>
      <c r="M5557" t="s">
        <v>15976</v>
      </c>
      <c r="N5557">
        <v>1.2169444439999999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0.18161059832462945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0.18161059832462945</v>
      </c>
    </row>
    <row r="5558" spans="1:31" x14ac:dyDescent="0.25">
      <c r="A5558">
        <v>1675696</v>
      </c>
      <c r="B5558">
        <v>1</v>
      </c>
      <c r="C5558" t="s">
        <v>81</v>
      </c>
      <c r="D5558" t="s">
        <v>122</v>
      </c>
      <c r="E5558" t="s">
        <v>159</v>
      </c>
      <c r="F5558" t="s">
        <v>1024</v>
      </c>
      <c r="G5558" t="s">
        <v>161</v>
      </c>
      <c r="H5558" t="s">
        <v>134</v>
      </c>
      <c r="I5558" t="s">
        <v>135</v>
      </c>
      <c r="J5558" t="s">
        <v>136</v>
      </c>
      <c r="K5558" t="s">
        <v>137</v>
      </c>
      <c r="L5558" t="s">
        <v>15977</v>
      </c>
      <c r="M5558" t="s">
        <v>15978</v>
      </c>
      <c r="N5558">
        <v>5.6944443999999997E-2</v>
      </c>
      <c r="O5558">
        <v>14</v>
      </c>
      <c r="P5558">
        <v>901</v>
      </c>
      <c r="Q5558">
        <v>1</v>
      </c>
      <c r="R5558">
        <v>20</v>
      </c>
      <c r="S5558">
        <v>6</v>
      </c>
      <c r="T5558">
        <v>69</v>
      </c>
      <c r="U5558">
        <v>1</v>
      </c>
      <c r="V5558">
        <v>0</v>
      </c>
      <c r="W5558">
        <v>8.1029210937999988E-2</v>
      </c>
      <c r="X5558">
        <v>4.6055559489946454</v>
      </c>
      <c r="Y5558">
        <v>6.7275046800000001E-5</v>
      </c>
      <c r="Z5558">
        <v>0.12536076577413888</v>
      </c>
      <c r="AA5558">
        <v>6.6904870925258813</v>
      </c>
      <c r="AB5558">
        <v>1.3774272130190583</v>
      </c>
      <c r="AC5558">
        <v>9.8307207197412511E-2</v>
      </c>
      <c r="AD5558">
        <v>0</v>
      </c>
      <c r="AE5558">
        <v>12.978234713495938</v>
      </c>
    </row>
    <row r="5559" spans="1:31" x14ac:dyDescent="0.25">
      <c r="A5559">
        <v>1675939</v>
      </c>
      <c r="B5559">
        <v>1</v>
      </c>
      <c r="C5559" t="s">
        <v>80</v>
      </c>
      <c r="D5559" t="s">
        <v>107</v>
      </c>
      <c r="E5559" t="s">
        <v>151</v>
      </c>
      <c r="F5559" t="s">
        <v>15979</v>
      </c>
      <c r="G5559" t="s">
        <v>403</v>
      </c>
      <c r="H5559" t="s">
        <v>143</v>
      </c>
      <c r="I5559" t="s">
        <v>135</v>
      </c>
      <c r="J5559" t="s">
        <v>136</v>
      </c>
      <c r="K5559" t="s">
        <v>137</v>
      </c>
      <c r="L5559" t="s">
        <v>15980</v>
      </c>
      <c r="M5559" t="s">
        <v>15981</v>
      </c>
      <c r="N5559">
        <v>1.4058333329999999</v>
      </c>
      <c r="O5559">
        <v>0</v>
      </c>
      <c r="P5559">
        <v>95</v>
      </c>
      <c r="Q5559">
        <v>0</v>
      </c>
      <c r="R5559">
        <v>0</v>
      </c>
      <c r="S5559">
        <v>0</v>
      </c>
      <c r="T5559">
        <v>6</v>
      </c>
      <c r="U5559">
        <v>0</v>
      </c>
      <c r="V5559">
        <v>0</v>
      </c>
      <c r="W5559">
        <v>0</v>
      </c>
      <c r="X5559">
        <v>26.899981447033849</v>
      </c>
      <c r="Y5559">
        <v>0</v>
      </c>
      <c r="Z5559">
        <v>0</v>
      </c>
      <c r="AA5559">
        <v>0</v>
      </c>
      <c r="AB5559">
        <v>11.6721101830411</v>
      </c>
      <c r="AC5559">
        <v>0</v>
      </c>
      <c r="AD5559">
        <v>0</v>
      </c>
      <c r="AE5559">
        <v>38.572091630074951</v>
      </c>
    </row>
    <row r="5560" spans="1:31" x14ac:dyDescent="0.25">
      <c r="A5560">
        <v>1675673</v>
      </c>
      <c r="B5560">
        <v>1</v>
      </c>
      <c r="C5560" t="s">
        <v>81</v>
      </c>
      <c r="D5560" t="s">
        <v>118</v>
      </c>
      <c r="E5560" t="s">
        <v>164</v>
      </c>
      <c r="F5560" t="s">
        <v>15982</v>
      </c>
      <c r="G5560" t="s">
        <v>253</v>
      </c>
      <c r="H5560" t="s">
        <v>134</v>
      </c>
      <c r="I5560" t="s">
        <v>135</v>
      </c>
      <c r="J5560" t="s">
        <v>136</v>
      </c>
      <c r="K5560" t="s">
        <v>167</v>
      </c>
      <c r="L5560" t="s">
        <v>15983</v>
      </c>
      <c r="M5560" t="s">
        <v>15984</v>
      </c>
      <c r="N5560">
        <v>8.1505555550000004</v>
      </c>
      <c r="O5560">
        <v>4</v>
      </c>
      <c r="P5560">
        <v>459</v>
      </c>
      <c r="Q5560">
        <v>91</v>
      </c>
      <c r="R5560">
        <v>116</v>
      </c>
      <c r="S5560">
        <v>12</v>
      </c>
      <c r="T5560">
        <v>63</v>
      </c>
      <c r="U5560">
        <v>0</v>
      </c>
      <c r="V5560">
        <v>2</v>
      </c>
      <c r="W5560">
        <v>12.223922396478365</v>
      </c>
      <c r="X5560">
        <v>627.85762597356199</v>
      </c>
      <c r="Y5560">
        <v>376.84167781223357</v>
      </c>
      <c r="Z5560">
        <v>497.09844604473267</v>
      </c>
      <c r="AA5560">
        <v>138.20820459225664</v>
      </c>
      <c r="AB5560">
        <v>437.16225577773162</v>
      </c>
      <c r="AC5560">
        <v>0</v>
      </c>
      <c r="AD5560">
        <v>306.57122672004931</v>
      </c>
      <c r="AE5560">
        <v>2395.9633593170443</v>
      </c>
    </row>
    <row r="5561" spans="1:31" x14ac:dyDescent="0.25">
      <c r="A5561">
        <v>1676128</v>
      </c>
      <c r="B5561">
        <v>1</v>
      </c>
      <c r="C5561" t="s">
        <v>81</v>
      </c>
      <c r="D5561" t="s">
        <v>112</v>
      </c>
      <c r="E5561" t="s">
        <v>140</v>
      </c>
      <c r="F5561" t="s">
        <v>15985</v>
      </c>
      <c r="G5561" t="s">
        <v>209</v>
      </c>
      <c r="H5561" t="s">
        <v>143</v>
      </c>
      <c r="I5561" t="s">
        <v>135</v>
      </c>
      <c r="J5561" t="s">
        <v>136</v>
      </c>
      <c r="K5561" t="s">
        <v>137</v>
      </c>
      <c r="L5561" t="s">
        <v>15986</v>
      </c>
      <c r="M5561" t="s">
        <v>15987</v>
      </c>
      <c r="N5561">
        <v>0.77638888800000005</v>
      </c>
      <c r="O5561">
        <v>0</v>
      </c>
      <c r="P5561">
        <v>0</v>
      </c>
      <c r="Q5561">
        <v>0</v>
      </c>
      <c r="R5561">
        <v>2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6.5883415569598619E-2</v>
      </c>
      <c r="AA5561">
        <v>0</v>
      </c>
      <c r="AB5561">
        <v>0</v>
      </c>
      <c r="AC5561">
        <v>0</v>
      </c>
      <c r="AD5561">
        <v>0</v>
      </c>
      <c r="AE5561">
        <v>6.5883415569598619E-2</v>
      </c>
    </row>
    <row r="5562" spans="1:31" x14ac:dyDescent="0.25">
      <c r="A5562">
        <v>1676294</v>
      </c>
      <c r="B5562">
        <v>1</v>
      </c>
      <c r="C5562" t="s">
        <v>80</v>
      </c>
      <c r="D5562" t="s">
        <v>92</v>
      </c>
      <c r="E5562" t="s">
        <v>140</v>
      </c>
      <c r="F5562" t="s">
        <v>15988</v>
      </c>
      <c r="G5562" t="s">
        <v>197</v>
      </c>
      <c r="H5562" t="s">
        <v>143</v>
      </c>
      <c r="I5562" t="s">
        <v>135</v>
      </c>
      <c r="J5562" t="s">
        <v>136</v>
      </c>
      <c r="K5562" t="s">
        <v>137</v>
      </c>
      <c r="L5562" t="s">
        <v>15989</v>
      </c>
      <c r="M5562" t="s">
        <v>15990</v>
      </c>
      <c r="N5562">
        <v>0.87527777699999998</v>
      </c>
      <c r="O5562">
        <v>0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1.7241164665910837E-2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1.7241164665910837E-2</v>
      </c>
    </row>
    <row r="5563" spans="1:31" x14ac:dyDescent="0.25">
      <c r="A5563">
        <v>1675653</v>
      </c>
      <c r="B5563">
        <v>1</v>
      </c>
      <c r="C5563" t="s">
        <v>81</v>
      </c>
      <c r="D5563" t="s">
        <v>113</v>
      </c>
      <c r="E5563" t="s">
        <v>151</v>
      </c>
      <c r="F5563" t="s">
        <v>15991</v>
      </c>
      <c r="G5563" t="s">
        <v>222</v>
      </c>
      <c r="H5563" t="s">
        <v>143</v>
      </c>
      <c r="I5563" t="s">
        <v>135</v>
      </c>
      <c r="J5563" t="s">
        <v>136</v>
      </c>
      <c r="K5563" t="s">
        <v>137</v>
      </c>
      <c r="L5563" t="s">
        <v>15992</v>
      </c>
      <c r="M5563" t="s">
        <v>15993</v>
      </c>
      <c r="N5563">
        <v>3.4725000000000001</v>
      </c>
      <c r="O5563">
        <v>0</v>
      </c>
      <c r="P5563">
        <v>106</v>
      </c>
      <c r="Q5563">
        <v>0</v>
      </c>
      <c r="R5563">
        <v>0</v>
      </c>
      <c r="S5563">
        <v>0</v>
      </c>
      <c r="T5563">
        <v>13</v>
      </c>
      <c r="U5563">
        <v>0</v>
      </c>
      <c r="V5563">
        <v>0</v>
      </c>
      <c r="W5563">
        <v>0</v>
      </c>
      <c r="X5563">
        <v>67.043606867616219</v>
      </c>
      <c r="Y5563">
        <v>0</v>
      </c>
      <c r="Z5563">
        <v>0</v>
      </c>
      <c r="AA5563">
        <v>0</v>
      </c>
      <c r="AB5563">
        <v>37.275986035001488</v>
      </c>
      <c r="AC5563">
        <v>0</v>
      </c>
      <c r="AD5563">
        <v>0</v>
      </c>
      <c r="AE5563">
        <v>104.3195929026177</v>
      </c>
    </row>
    <row r="5564" spans="1:31" x14ac:dyDescent="0.25">
      <c r="A5564">
        <v>1676151</v>
      </c>
      <c r="B5564">
        <v>1</v>
      </c>
      <c r="C5564" t="s">
        <v>80</v>
      </c>
      <c r="D5564" t="s">
        <v>85</v>
      </c>
      <c r="E5564" t="s">
        <v>140</v>
      </c>
      <c r="F5564" t="s">
        <v>15994</v>
      </c>
      <c r="G5564" t="s">
        <v>209</v>
      </c>
      <c r="H5564" t="s">
        <v>143</v>
      </c>
      <c r="I5564" t="s">
        <v>135</v>
      </c>
      <c r="J5564" t="s">
        <v>136</v>
      </c>
      <c r="K5564" t="s">
        <v>137</v>
      </c>
      <c r="L5564" t="s">
        <v>15995</v>
      </c>
      <c r="M5564" t="s">
        <v>15996</v>
      </c>
      <c r="N5564">
        <v>2.065555555</v>
      </c>
      <c r="O5564">
        <v>0</v>
      </c>
      <c r="P5564">
        <v>7</v>
      </c>
      <c r="Q5564">
        <v>0</v>
      </c>
      <c r="R5564">
        <v>0</v>
      </c>
      <c r="S5564">
        <v>0</v>
      </c>
      <c r="T5564">
        <v>2</v>
      </c>
      <c r="U5564">
        <v>0</v>
      </c>
      <c r="V5564">
        <v>0</v>
      </c>
      <c r="W5564">
        <v>0</v>
      </c>
      <c r="X5564">
        <v>3.8680026592588908</v>
      </c>
      <c r="Y5564">
        <v>0</v>
      </c>
      <c r="Z5564">
        <v>0</v>
      </c>
      <c r="AA5564">
        <v>0</v>
      </c>
      <c r="AB5564">
        <v>1.2529019977421285</v>
      </c>
      <c r="AC5564">
        <v>0</v>
      </c>
      <c r="AD5564">
        <v>0</v>
      </c>
      <c r="AE5564">
        <v>5.1209046570010193</v>
      </c>
    </row>
    <row r="5565" spans="1:31" x14ac:dyDescent="0.25">
      <c r="A5565">
        <v>1676171</v>
      </c>
      <c r="B5565">
        <v>1</v>
      </c>
      <c r="C5565" t="s">
        <v>80</v>
      </c>
      <c r="D5565" t="s">
        <v>84</v>
      </c>
      <c r="E5565" t="s">
        <v>140</v>
      </c>
      <c r="F5565" t="s">
        <v>15997</v>
      </c>
      <c r="G5565" t="s">
        <v>197</v>
      </c>
      <c r="H5565" t="s">
        <v>143</v>
      </c>
      <c r="I5565" t="s">
        <v>135</v>
      </c>
      <c r="J5565" t="s">
        <v>136</v>
      </c>
      <c r="K5565" t="s">
        <v>137</v>
      </c>
      <c r="L5565" t="s">
        <v>15998</v>
      </c>
      <c r="M5565" t="s">
        <v>15999</v>
      </c>
      <c r="N5565">
        <v>2.4325000000000001</v>
      </c>
      <c r="O5565">
        <v>0</v>
      </c>
      <c r="P5565">
        <v>5</v>
      </c>
      <c r="Q5565">
        <v>0</v>
      </c>
      <c r="R5565">
        <v>0</v>
      </c>
      <c r="S5565">
        <v>0</v>
      </c>
      <c r="T5565">
        <v>1</v>
      </c>
      <c r="U5565">
        <v>0</v>
      </c>
      <c r="V5565">
        <v>0</v>
      </c>
      <c r="W5565">
        <v>0</v>
      </c>
      <c r="X5565">
        <v>0.30069445515392251</v>
      </c>
      <c r="Y5565">
        <v>0</v>
      </c>
      <c r="Z5565">
        <v>0</v>
      </c>
      <c r="AA5565">
        <v>0</v>
      </c>
      <c r="AB5565">
        <v>0.14417761482846336</v>
      </c>
      <c r="AC5565">
        <v>0</v>
      </c>
      <c r="AD5565">
        <v>0</v>
      </c>
      <c r="AE5565">
        <v>0.44487206998238588</v>
      </c>
    </row>
    <row r="5566" spans="1:31" x14ac:dyDescent="0.25">
      <c r="A5566">
        <v>1676002</v>
      </c>
      <c r="B5566">
        <v>1</v>
      </c>
      <c r="C5566" t="s">
        <v>80</v>
      </c>
      <c r="D5566" t="s">
        <v>107</v>
      </c>
      <c r="E5566" t="s">
        <v>164</v>
      </c>
      <c r="F5566" t="s">
        <v>15351</v>
      </c>
      <c r="G5566" t="s">
        <v>161</v>
      </c>
      <c r="H5566" t="s">
        <v>134</v>
      </c>
      <c r="I5566" t="s">
        <v>135</v>
      </c>
      <c r="J5566" t="s">
        <v>136</v>
      </c>
      <c r="K5566" t="s">
        <v>137</v>
      </c>
      <c r="L5566" t="s">
        <v>16000</v>
      </c>
      <c r="M5566" t="s">
        <v>16001</v>
      </c>
      <c r="N5566">
        <v>0.53222222200000002</v>
      </c>
      <c r="O5566">
        <v>1</v>
      </c>
      <c r="P5566">
        <v>3117</v>
      </c>
      <c r="Q5566">
        <v>0</v>
      </c>
      <c r="R5566">
        <v>6</v>
      </c>
      <c r="S5566">
        <v>3</v>
      </c>
      <c r="T5566">
        <v>217</v>
      </c>
      <c r="U5566">
        <v>0</v>
      </c>
      <c r="V5566">
        <v>1</v>
      </c>
      <c r="W5566">
        <v>0</v>
      </c>
      <c r="X5566">
        <v>199.42552350801046</v>
      </c>
      <c r="Y5566">
        <v>0</v>
      </c>
      <c r="Z5566">
        <v>0.37351388851377781</v>
      </c>
      <c r="AA5566">
        <v>30.181165688750447</v>
      </c>
      <c r="AB5566">
        <v>101.45301561008742</v>
      </c>
      <c r="AC5566">
        <v>0</v>
      </c>
      <c r="AD5566">
        <v>4.2272291078399998E-3</v>
      </c>
      <c r="AE5566">
        <v>331.4374459244699</v>
      </c>
    </row>
    <row r="5567" spans="1:31" x14ac:dyDescent="0.25">
      <c r="A5567">
        <v>1675716</v>
      </c>
      <c r="B5567">
        <v>1</v>
      </c>
      <c r="C5567" t="s">
        <v>80</v>
      </c>
      <c r="D5567" t="s">
        <v>84</v>
      </c>
      <c r="E5567" t="s">
        <v>151</v>
      </c>
      <c r="F5567" t="s">
        <v>266</v>
      </c>
      <c r="G5567" t="s">
        <v>153</v>
      </c>
      <c r="H5567" t="s">
        <v>143</v>
      </c>
      <c r="I5567" t="s">
        <v>135</v>
      </c>
      <c r="J5567" t="s">
        <v>136</v>
      </c>
      <c r="K5567" t="s">
        <v>137</v>
      </c>
      <c r="L5567" t="s">
        <v>16002</v>
      </c>
      <c r="M5567" t="s">
        <v>16003</v>
      </c>
      <c r="N5567">
        <v>4.6336111109999996</v>
      </c>
      <c r="O5567">
        <v>0</v>
      </c>
      <c r="P5567">
        <v>2</v>
      </c>
      <c r="Q5567">
        <v>0</v>
      </c>
      <c r="R5567">
        <v>0</v>
      </c>
      <c r="S5567">
        <v>0</v>
      </c>
      <c r="T5567">
        <v>16</v>
      </c>
      <c r="U5567">
        <v>0</v>
      </c>
      <c r="V5567">
        <v>1</v>
      </c>
      <c r="W5567">
        <v>0</v>
      </c>
      <c r="X5567">
        <v>2.3494577582898994</v>
      </c>
      <c r="Y5567">
        <v>0</v>
      </c>
      <c r="Z5567">
        <v>0</v>
      </c>
      <c r="AA5567">
        <v>0</v>
      </c>
      <c r="AB5567">
        <v>109.27813881748727</v>
      </c>
      <c r="AC5567">
        <v>0</v>
      </c>
      <c r="AD5567">
        <v>138.59798240448865</v>
      </c>
      <c r="AE5567">
        <v>250.22557898026582</v>
      </c>
    </row>
    <row r="5568" spans="1:31" x14ac:dyDescent="0.25">
      <c r="A5568">
        <v>1676108</v>
      </c>
      <c r="B5568">
        <v>1</v>
      </c>
      <c r="C5568" t="s">
        <v>80</v>
      </c>
      <c r="D5568" t="s">
        <v>90</v>
      </c>
      <c r="E5568" t="s">
        <v>140</v>
      </c>
      <c r="F5568" t="s">
        <v>16004</v>
      </c>
      <c r="G5568" t="s">
        <v>197</v>
      </c>
      <c r="H5568" t="s">
        <v>143</v>
      </c>
      <c r="I5568" t="s">
        <v>135</v>
      </c>
      <c r="J5568" t="s">
        <v>136</v>
      </c>
      <c r="K5568" t="s">
        <v>137</v>
      </c>
      <c r="L5568" t="s">
        <v>16005</v>
      </c>
      <c r="M5568" t="s">
        <v>16006</v>
      </c>
      <c r="N5568">
        <v>5.9338888880000003</v>
      </c>
      <c r="O5568">
        <v>0</v>
      </c>
      <c r="P5568">
        <v>3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9.0329179393704919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9.0329179393704919</v>
      </c>
    </row>
    <row r="5569" spans="1:31" x14ac:dyDescent="0.25">
      <c r="A5569">
        <v>1676251</v>
      </c>
      <c r="B5569">
        <v>1</v>
      </c>
      <c r="C5569" t="s">
        <v>81</v>
      </c>
      <c r="D5569" t="s">
        <v>119</v>
      </c>
      <c r="E5569" t="s">
        <v>146</v>
      </c>
      <c r="F5569" t="s">
        <v>16007</v>
      </c>
      <c r="G5569" t="s">
        <v>1061</v>
      </c>
      <c r="H5569" t="s">
        <v>143</v>
      </c>
      <c r="I5569" t="s">
        <v>135</v>
      </c>
      <c r="J5569" t="s">
        <v>136</v>
      </c>
      <c r="K5569" t="s">
        <v>137</v>
      </c>
      <c r="L5569" t="s">
        <v>16008</v>
      </c>
      <c r="M5569" t="s">
        <v>16009</v>
      </c>
      <c r="N5569">
        <v>3.9583333330000001</v>
      </c>
      <c r="O5569">
        <v>0</v>
      </c>
      <c r="P5569">
        <v>89</v>
      </c>
      <c r="Q5569">
        <v>0</v>
      </c>
      <c r="R5569">
        <v>14</v>
      </c>
      <c r="S5569">
        <v>0</v>
      </c>
      <c r="T5569">
        <v>7</v>
      </c>
      <c r="U5569">
        <v>0</v>
      </c>
      <c r="V5569">
        <v>0</v>
      </c>
      <c r="W5569">
        <v>0</v>
      </c>
      <c r="X5569">
        <v>62.143887836060692</v>
      </c>
      <c r="Y5569">
        <v>0</v>
      </c>
      <c r="Z5569">
        <v>8.0001211668613337</v>
      </c>
      <c r="AA5569">
        <v>0</v>
      </c>
      <c r="AB5569">
        <v>29.467350670061847</v>
      </c>
      <c r="AC5569">
        <v>0</v>
      </c>
      <c r="AD5569">
        <v>0</v>
      </c>
      <c r="AE5569">
        <v>99.611359672983866</v>
      </c>
    </row>
    <row r="5570" spans="1:31" x14ac:dyDescent="0.25">
      <c r="A5570">
        <v>1675859</v>
      </c>
      <c r="B5570">
        <v>1</v>
      </c>
      <c r="C5570" t="s">
        <v>81</v>
      </c>
      <c r="D5570" t="s">
        <v>122</v>
      </c>
      <c r="E5570" t="s">
        <v>164</v>
      </c>
      <c r="F5570" t="s">
        <v>16010</v>
      </c>
      <c r="G5570" t="s">
        <v>161</v>
      </c>
      <c r="H5570" t="s">
        <v>134</v>
      </c>
      <c r="I5570" t="s">
        <v>135</v>
      </c>
      <c r="J5570" t="s">
        <v>136</v>
      </c>
      <c r="K5570" t="s">
        <v>137</v>
      </c>
      <c r="L5570" t="s">
        <v>15012</v>
      </c>
      <c r="M5570" t="s">
        <v>16011</v>
      </c>
      <c r="N5570">
        <v>0.42972222199999999</v>
      </c>
      <c r="O5570">
        <v>0</v>
      </c>
      <c r="P5570">
        <v>10117</v>
      </c>
      <c r="Q5570">
        <v>0</v>
      </c>
      <c r="R5570">
        <v>0</v>
      </c>
      <c r="S5570">
        <v>6</v>
      </c>
      <c r="T5570">
        <v>1976</v>
      </c>
      <c r="U5570">
        <v>0</v>
      </c>
      <c r="V5570">
        <v>0</v>
      </c>
      <c r="W5570">
        <v>0</v>
      </c>
      <c r="X5570">
        <v>793.52294355206061</v>
      </c>
      <c r="Y5570">
        <v>0</v>
      </c>
      <c r="Z5570">
        <v>0</v>
      </c>
      <c r="AA5570">
        <v>82.963509382276911</v>
      </c>
      <c r="AB5570">
        <v>857.06850169367169</v>
      </c>
      <c r="AC5570">
        <v>0</v>
      </c>
      <c r="AD5570">
        <v>0</v>
      </c>
      <c r="AE5570">
        <v>1733.5549546280092</v>
      </c>
    </row>
    <row r="5571" spans="1:31" x14ac:dyDescent="0.25">
      <c r="A5571">
        <v>1675524</v>
      </c>
      <c r="B5571">
        <v>1</v>
      </c>
      <c r="C5571" t="s">
        <v>80</v>
      </c>
      <c r="D5571" t="s">
        <v>107</v>
      </c>
      <c r="E5571" t="s">
        <v>151</v>
      </c>
      <c r="F5571" t="s">
        <v>16012</v>
      </c>
      <c r="G5571" t="s">
        <v>153</v>
      </c>
      <c r="H5571" t="s">
        <v>143</v>
      </c>
      <c r="I5571" t="s">
        <v>135</v>
      </c>
      <c r="J5571" t="s">
        <v>136</v>
      </c>
      <c r="K5571" t="s">
        <v>137</v>
      </c>
      <c r="L5571" t="s">
        <v>16013</v>
      </c>
      <c r="M5571" t="s">
        <v>16014</v>
      </c>
      <c r="N5571">
        <v>1.1630555549999999</v>
      </c>
      <c r="O5571">
        <v>0</v>
      </c>
      <c r="P5571">
        <v>21</v>
      </c>
      <c r="Q5571">
        <v>0</v>
      </c>
      <c r="R5571">
        <v>0</v>
      </c>
      <c r="S5571">
        <v>0</v>
      </c>
      <c r="T5571">
        <v>2</v>
      </c>
      <c r="U5571">
        <v>0</v>
      </c>
      <c r="V5571">
        <v>0</v>
      </c>
      <c r="W5571">
        <v>0</v>
      </c>
      <c r="X5571">
        <v>9.5685258683712924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9.5685258683712924</v>
      </c>
    </row>
    <row r="5572" spans="1:31" x14ac:dyDescent="0.25">
      <c r="A5572">
        <v>1676303</v>
      </c>
      <c r="B5572">
        <v>1</v>
      </c>
      <c r="C5572" t="s">
        <v>80</v>
      </c>
      <c r="D5572" t="s">
        <v>100</v>
      </c>
      <c r="E5572" t="s">
        <v>140</v>
      </c>
      <c r="F5572" t="s">
        <v>16015</v>
      </c>
      <c r="G5572" t="s">
        <v>197</v>
      </c>
      <c r="H5572" t="s">
        <v>143</v>
      </c>
      <c r="I5572" t="s">
        <v>135</v>
      </c>
      <c r="J5572" t="s">
        <v>136</v>
      </c>
      <c r="K5572" t="s">
        <v>137</v>
      </c>
      <c r="L5572" t="s">
        <v>16016</v>
      </c>
      <c r="M5572" t="s">
        <v>16017</v>
      </c>
      <c r="N5572">
        <v>2.2799999999999998</v>
      </c>
      <c r="O5572">
        <v>0</v>
      </c>
      <c r="P5572">
        <v>3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3.2018409158540573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3.2018409158540573</v>
      </c>
    </row>
    <row r="5573" spans="1:31" x14ac:dyDescent="0.25">
      <c r="A5573">
        <v>1675616</v>
      </c>
      <c r="B5573">
        <v>1</v>
      </c>
      <c r="C5573" t="s">
        <v>80</v>
      </c>
      <c r="D5573" t="s">
        <v>110</v>
      </c>
      <c r="E5573" t="s">
        <v>140</v>
      </c>
      <c r="F5573" t="s">
        <v>16018</v>
      </c>
      <c r="G5573" t="s">
        <v>197</v>
      </c>
      <c r="H5573" t="s">
        <v>143</v>
      </c>
      <c r="I5573" t="s">
        <v>135</v>
      </c>
      <c r="J5573" t="s">
        <v>136</v>
      </c>
      <c r="K5573" t="s">
        <v>137</v>
      </c>
      <c r="L5573" t="s">
        <v>16019</v>
      </c>
      <c r="M5573" t="s">
        <v>16020</v>
      </c>
      <c r="N5573">
        <v>1.5725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0.64733035779851411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0.64733035779851411</v>
      </c>
    </row>
    <row r="5574" spans="1:31" x14ac:dyDescent="0.25">
      <c r="A5574">
        <v>1676280</v>
      </c>
      <c r="B5574">
        <v>1</v>
      </c>
      <c r="C5574" t="s">
        <v>80</v>
      </c>
      <c r="D5574" t="s">
        <v>97</v>
      </c>
      <c r="E5574" t="s">
        <v>140</v>
      </c>
      <c r="F5574" t="s">
        <v>16021</v>
      </c>
      <c r="G5574" t="s">
        <v>197</v>
      </c>
      <c r="H5574" t="s">
        <v>143</v>
      </c>
      <c r="I5574" t="s">
        <v>135</v>
      </c>
      <c r="J5574" t="s">
        <v>136</v>
      </c>
      <c r="K5574" t="s">
        <v>137</v>
      </c>
      <c r="L5574" t="s">
        <v>16022</v>
      </c>
      <c r="M5574" t="s">
        <v>16023</v>
      </c>
      <c r="N5574">
        <v>3.6386111109999999</v>
      </c>
      <c r="O5574">
        <v>0</v>
      </c>
      <c r="P5574">
        <v>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3.4078287636005533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3.4078287636005533</v>
      </c>
    </row>
    <row r="5575" spans="1:31" x14ac:dyDescent="0.25">
      <c r="A5575">
        <v>1675948</v>
      </c>
      <c r="B5575">
        <v>1</v>
      </c>
      <c r="C5575" t="s">
        <v>80</v>
      </c>
      <c r="D5575" t="s">
        <v>92</v>
      </c>
      <c r="E5575" t="s">
        <v>146</v>
      </c>
      <c r="F5575" t="s">
        <v>2220</v>
      </c>
      <c r="G5575" t="s">
        <v>148</v>
      </c>
      <c r="H5575" t="s">
        <v>143</v>
      </c>
      <c r="I5575" t="s">
        <v>135</v>
      </c>
      <c r="J5575" t="s">
        <v>136</v>
      </c>
      <c r="K5575" t="s">
        <v>137</v>
      </c>
      <c r="L5575" t="s">
        <v>16024</v>
      </c>
      <c r="M5575" t="s">
        <v>16025</v>
      </c>
      <c r="N5575">
        <v>1.356666666</v>
      </c>
      <c r="O5575">
        <v>0</v>
      </c>
      <c r="P5575">
        <v>0</v>
      </c>
      <c r="Q5575">
        <v>0</v>
      </c>
      <c r="R5575">
        <v>5</v>
      </c>
      <c r="S5575">
        <v>0</v>
      </c>
      <c r="T5575">
        <v>1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1.8368985233684592</v>
      </c>
      <c r="AA5575">
        <v>0</v>
      </c>
      <c r="AB5575">
        <v>1.0098277110421501</v>
      </c>
      <c r="AC5575">
        <v>0</v>
      </c>
      <c r="AD5575">
        <v>0</v>
      </c>
      <c r="AE5575">
        <v>2.8467262344106095</v>
      </c>
    </row>
    <row r="5576" spans="1:31" x14ac:dyDescent="0.25">
      <c r="A5576">
        <v>1675994</v>
      </c>
      <c r="B5576">
        <v>1</v>
      </c>
      <c r="C5576" t="s">
        <v>80</v>
      </c>
      <c r="D5576" t="s">
        <v>100</v>
      </c>
      <c r="E5576" t="s">
        <v>146</v>
      </c>
      <c r="F5576" t="s">
        <v>16026</v>
      </c>
      <c r="G5576" t="s">
        <v>153</v>
      </c>
      <c r="H5576" t="s">
        <v>143</v>
      </c>
      <c r="I5576" t="s">
        <v>135</v>
      </c>
      <c r="J5576" t="s">
        <v>136</v>
      </c>
      <c r="K5576" t="s">
        <v>137</v>
      </c>
      <c r="L5576" t="s">
        <v>16027</v>
      </c>
      <c r="M5576" t="s">
        <v>16028</v>
      </c>
      <c r="N5576">
        <v>1.8941666660000001</v>
      </c>
      <c r="O5576">
        <v>0</v>
      </c>
      <c r="P5576">
        <v>20</v>
      </c>
      <c r="Q5576">
        <v>0</v>
      </c>
      <c r="R5576">
        <v>0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7.5068999471688604</v>
      </c>
      <c r="Y5576">
        <v>0</v>
      </c>
      <c r="Z5576">
        <v>0</v>
      </c>
      <c r="AA5576">
        <v>0</v>
      </c>
      <c r="AB5576">
        <v>0.5152419400007</v>
      </c>
      <c r="AC5576">
        <v>0</v>
      </c>
      <c r="AD5576">
        <v>0</v>
      </c>
      <c r="AE5576">
        <v>8.0221418871695604</v>
      </c>
    </row>
    <row r="5577" spans="1:31" x14ac:dyDescent="0.25">
      <c r="A5577">
        <v>1675802</v>
      </c>
      <c r="B5577">
        <v>1</v>
      </c>
      <c r="C5577" t="s">
        <v>80</v>
      </c>
      <c r="D5577" t="s">
        <v>104</v>
      </c>
      <c r="E5577" t="s">
        <v>140</v>
      </c>
      <c r="F5577" t="s">
        <v>16029</v>
      </c>
      <c r="G5577" t="s">
        <v>209</v>
      </c>
      <c r="H5577" t="s">
        <v>143</v>
      </c>
      <c r="I5577" t="s">
        <v>135</v>
      </c>
      <c r="J5577" t="s">
        <v>136</v>
      </c>
      <c r="K5577" t="s">
        <v>137</v>
      </c>
      <c r="L5577" t="s">
        <v>16030</v>
      </c>
      <c r="M5577" t="s">
        <v>16031</v>
      </c>
      <c r="N5577">
        <v>4.6797222219999997</v>
      </c>
      <c r="O5577">
        <v>0</v>
      </c>
      <c r="P5577">
        <v>5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3.0398589938957925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3.0398589938957925</v>
      </c>
    </row>
    <row r="5578" spans="1:31" x14ac:dyDescent="0.25">
      <c r="A5578">
        <v>1675808</v>
      </c>
      <c r="B5578">
        <v>1</v>
      </c>
      <c r="C5578" t="s">
        <v>80</v>
      </c>
      <c r="D5578" t="s">
        <v>97</v>
      </c>
      <c r="E5578" t="s">
        <v>151</v>
      </c>
      <c r="F5578" t="s">
        <v>16032</v>
      </c>
      <c r="G5578" t="s">
        <v>153</v>
      </c>
      <c r="H5578" t="s">
        <v>143</v>
      </c>
      <c r="I5578" t="s">
        <v>135</v>
      </c>
      <c r="J5578" t="s">
        <v>136</v>
      </c>
      <c r="K5578" t="s">
        <v>137</v>
      </c>
      <c r="L5578" t="s">
        <v>16033</v>
      </c>
      <c r="M5578" t="s">
        <v>16034</v>
      </c>
      <c r="N5578">
        <v>3.8055555550000002</v>
      </c>
      <c r="O5578">
        <v>0</v>
      </c>
      <c r="P5578">
        <v>19</v>
      </c>
      <c r="Q5578">
        <v>0</v>
      </c>
      <c r="R5578">
        <v>0</v>
      </c>
      <c r="S5578">
        <v>0</v>
      </c>
      <c r="T5578">
        <v>3</v>
      </c>
      <c r="U5578">
        <v>0</v>
      </c>
      <c r="V5578">
        <v>0</v>
      </c>
      <c r="W5578">
        <v>0</v>
      </c>
      <c r="X5578">
        <v>54.109536113953098</v>
      </c>
      <c r="Y5578">
        <v>0</v>
      </c>
      <c r="Z5578">
        <v>0</v>
      </c>
      <c r="AA5578">
        <v>0</v>
      </c>
      <c r="AB5578">
        <v>24.409150294923357</v>
      </c>
      <c r="AC5578">
        <v>0</v>
      </c>
      <c r="AD5578">
        <v>0</v>
      </c>
      <c r="AE5578">
        <v>78.518686408876448</v>
      </c>
    </row>
    <row r="5579" spans="1:31" x14ac:dyDescent="0.25">
      <c r="A5579">
        <v>1675825</v>
      </c>
      <c r="B5579">
        <v>1</v>
      </c>
      <c r="C5579" t="s">
        <v>81</v>
      </c>
      <c r="D5579" t="s">
        <v>127</v>
      </c>
      <c r="E5579" t="s">
        <v>140</v>
      </c>
      <c r="F5579" t="s">
        <v>16035</v>
      </c>
      <c r="G5579" t="s">
        <v>197</v>
      </c>
      <c r="H5579" t="s">
        <v>143</v>
      </c>
      <c r="I5579" t="s">
        <v>135</v>
      </c>
      <c r="J5579" t="s">
        <v>136</v>
      </c>
      <c r="K5579" t="s">
        <v>137</v>
      </c>
      <c r="L5579" t="s">
        <v>16036</v>
      </c>
      <c r="M5579" t="s">
        <v>16037</v>
      </c>
      <c r="N5579">
        <v>2.5363888879999998</v>
      </c>
      <c r="O5579">
        <v>0</v>
      </c>
      <c r="P5579">
        <v>2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1.0772638535926862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1.0772638535926862</v>
      </c>
    </row>
    <row r="5580" spans="1:31" x14ac:dyDescent="0.25">
      <c r="A5580">
        <v>1676286</v>
      </c>
      <c r="B5580">
        <v>1</v>
      </c>
      <c r="C5580" t="s">
        <v>81</v>
      </c>
      <c r="D5580" t="s">
        <v>115</v>
      </c>
      <c r="E5580" t="s">
        <v>159</v>
      </c>
      <c r="F5580" t="s">
        <v>16038</v>
      </c>
      <c r="G5580" t="s">
        <v>133</v>
      </c>
      <c r="H5580" t="s">
        <v>134</v>
      </c>
      <c r="I5580" t="s">
        <v>135</v>
      </c>
      <c r="J5580" t="s">
        <v>136</v>
      </c>
      <c r="K5580" t="s">
        <v>137</v>
      </c>
      <c r="L5580" t="s">
        <v>16039</v>
      </c>
      <c r="M5580" t="s">
        <v>16040</v>
      </c>
      <c r="N5580">
        <v>3.2694444439999999</v>
      </c>
      <c r="O5580">
        <v>0</v>
      </c>
      <c r="P5580">
        <v>52</v>
      </c>
      <c r="Q5580">
        <v>0</v>
      </c>
      <c r="R5580">
        <v>6</v>
      </c>
      <c r="S5580">
        <v>1</v>
      </c>
      <c r="T5580">
        <v>0</v>
      </c>
      <c r="U5580">
        <v>0</v>
      </c>
      <c r="V5580">
        <v>0</v>
      </c>
      <c r="W5580">
        <v>0</v>
      </c>
      <c r="X5580">
        <v>6.9606542153576942</v>
      </c>
      <c r="Y5580">
        <v>0</v>
      </c>
      <c r="Z5580">
        <v>1.6789503987049705</v>
      </c>
      <c r="AA5580">
        <v>20.421636868589282</v>
      </c>
      <c r="AB5580">
        <v>0</v>
      </c>
      <c r="AC5580">
        <v>0</v>
      </c>
      <c r="AD5580">
        <v>0</v>
      </c>
      <c r="AE5580">
        <v>29.061241482651944</v>
      </c>
    </row>
    <row r="5581" spans="1:31" x14ac:dyDescent="0.25">
      <c r="A5581">
        <v>1675739</v>
      </c>
      <c r="B5581">
        <v>1</v>
      </c>
      <c r="C5581" t="s">
        <v>80</v>
      </c>
      <c r="D5581" t="s">
        <v>96</v>
      </c>
      <c r="E5581" t="s">
        <v>200</v>
      </c>
      <c r="F5581" t="s">
        <v>16041</v>
      </c>
      <c r="G5581" t="s">
        <v>153</v>
      </c>
      <c r="H5581" t="s">
        <v>143</v>
      </c>
      <c r="I5581" t="s">
        <v>135</v>
      </c>
      <c r="J5581" t="s">
        <v>136</v>
      </c>
      <c r="K5581" t="s">
        <v>137</v>
      </c>
      <c r="L5581" t="s">
        <v>16042</v>
      </c>
      <c r="M5581" t="s">
        <v>16043</v>
      </c>
      <c r="N5581">
        <v>4.4736111110000003</v>
      </c>
      <c r="O5581">
        <v>0</v>
      </c>
      <c r="P5581">
        <v>23</v>
      </c>
      <c r="Q5581">
        <v>0</v>
      </c>
      <c r="R5581">
        <v>0</v>
      </c>
      <c r="S5581">
        <v>0</v>
      </c>
      <c r="T5581">
        <v>1</v>
      </c>
      <c r="U5581">
        <v>0</v>
      </c>
      <c r="V5581">
        <v>0</v>
      </c>
      <c r="W5581">
        <v>0</v>
      </c>
      <c r="X5581">
        <v>47.216616677089398</v>
      </c>
      <c r="Y5581">
        <v>0</v>
      </c>
      <c r="Z5581">
        <v>0</v>
      </c>
      <c r="AA5581">
        <v>0</v>
      </c>
      <c r="AB5581">
        <v>5.7239374666177483</v>
      </c>
      <c r="AC5581">
        <v>0</v>
      </c>
      <c r="AD5581">
        <v>0</v>
      </c>
      <c r="AE5581">
        <v>52.940554143707146</v>
      </c>
    </row>
    <row r="5582" spans="1:31" x14ac:dyDescent="0.25">
      <c r="A5582">
        <v>1675599</v>
      </c>
      <c r="B5582">
        <v>1</v>
      </c>
      <c r="C5582" t="s">
        <v>80</v>
      </c>
      <c r="D5582" t="s">
        <v>106</v>
      </c>
      <c r="E5582" t="s">
        <v>159</v>
      </c>
      <c r="F5582" t="s">
        <v>16044</v>
      </c>
      <c r="G5582" t="s">
        <v>596</v>
      </c>
      <c r="H5582" t="s">
        <v>134</v>
      </c>
      <c r="I5582" t="s">
        <v>135</v>
      </c>
      <c r="J5582" t="s">
        <v>136</v>
      </c>
      <c r="K5582" t="s">
        <v>137</v>
      </c>
      <c r="L5582" t="s">
        <v>16045</v>
      </c>
      <c r="M5582" t="s">
        <v>16046</v>
      </c>
      <c r="N5582">
        <v>7.2686111110000002</v>
      </c>
      <c r="O5582">
        <v>0</v>
      </c>
      <c r="P5582">
        <v>15</v>
      </c>
      <c r="Q5582">
        <v>0</v>
      </c>
      <c r="R5582">
        <v>7</v>
      </c>
      <c r="S5582">
        <v>0</v>
      </c>
      <c r="T5582">
        <v>7</v>
      </c>
      <c r="U5582">
        <v>0</v>
      </c>
      <c r="V5582">
        <v>0</v>
      </c>
      <c r="W5582">
        <v>0</v>
      </c>
      <c r="X5582">
        <v>21.826355625055609</v>
      </c>
      <c r="Y5582">
        <v>0</v>
      </c>
      <c r="Z5582">
        <v>24.864201916157789</v>
      </c>
      <c r="AA5582">
        <v>0</v>
      </c>
      <c r="AB5582">
        <v>62.132412424356936</v>
      </c>
      <c r="AC5582">
        <v>0</v>
      </c>
      <c r="AD5582">
        <v>0</v>
      </c>
      <c r="AE5582">
        <v>108.82296996557034</v>
      </c>
    </row>
    <row r="5583" spans="1:31" x14ac:dyDescent="0.25">
      <c r="A5583">
        <v>1675848</v>
      </c>
      <c r="B5583">
        <v>1</v>
      </c>
      <c r="C5583" t="s">
        <v>80</v>
      </c>
      <c r="D5583" t="s">
        <v>108</v>
      </c>
      <c r="E5583" t="s">
        <v>151</v>
      </c>
      <c r="F5583" t="s">
        <v>16047</v>
      </c>
      <c r="G5583" t="s">
        <v>153</v>
      </c>
      <c r="H5583" t="s">
        <v>143</v>
      </c>
      <c r="I5583" t="s">
        <v>135</v>
      </c>
      <c r="J5583" t="s">
        <v>136</v>
      </c>
      <c r="K5583" t="s">
        <v>137</v>
      </c>
      <c r="L5583" t="s">
        <v>16048</v>
      </c>
      <c r="M5583" t="s">
        <v>16049</v>
      </c>
      <c r="N5583">
        <v>6.3391666659999997</v>
      </c>
      <c r="O5583">
        <v>0</v>
      </c>
      <c r="P5583">
        <v>1</v>
      </c>
      <c r="Q5583">
        <v>0</v>
      </c>
      <c r="R5583">
        <v>1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0.59025925957548975</v>
      </c>
      <c r="Y5583">
        <v>0</v>
      </c>
      <c r="Z5583">
        <v>0.13971978825977921</v>
      </c>
      <c r="AA5583">
        <v>0</v>
      </c>
      <c r="AB5583">
        <v>0</v>
      </c>
      <c r="AC5583">
        <v>0</v>
      </c>
      <c r="AD5583">
        <v>0</v>
      </c>
      <c r="AE5583">
        <v>0.72997904783526901</v>
      </c>
    </row>
    <row r="5584" spans="1:31" x14ac:dyDescent="0.25">
      <c r="A5584">
        <v>1675931</v>
      </c>
      <c r="B5584">
        <v>1</v>
      </c>
      <c r="C5584" t="s">
        <v>80</v>
      </c>
      <c r="D5584" t="s">
        <v>96</v>
      </c>
      <c r="E5584" t="s">
        <v>151</v>
      </c>
      <c r="F5584" t="s">
        <v>16050</v>
      </c>
      <c r="G5584" t="s">
        <v>153</v>
      </c>
      <c r="H5584" t="s">
        <v>143</v>
      </c>
      <c r="I5584" t="s">
        <v>135</v>
      </c>
      <c r="J5584" t="s">
        <v>136</v>
      </c>
      <c r="K5584" t="s">
        <v>137</v>
      </c>
      <c r="L5584" t="s">
        <v>16051</v>
      </c>
      <c r="M5584" t="s">
        <v>16052</v>
      </c>
      <c r="N5584">
        <v>3.5158333329999998</v>
      </c>
      <c r="O5584">
        <v>0</v>
      </c>
      <c r="P5584">
        <v>26</v>
      </c>
      <c r="Q5584">
        <v>0</v>
      </c>
      <c r="R5584">
        <v>0</v>
      </c>
      <c r="S5584">
        <v>0</v>
      </c>
      <c r="T5584">
        <v>3</v>
      </c>
      <c r="U5584">
        <v>0</v>
      </c>
      <c r="V5584">
        <v>0</v>
      </c>
      <c r="W5584">
        <v>0</v>
      </c>
      <c r="X5584">
        <v>26.294164994914311</v>
      </c>
      <c r="Y5584">
        <v>0</v>
      </c>
      <c r="Z5584">
        <v>0</v>
      </c>
      <c r="AA5584">
        <v>0</v>
      </c>
      <c r="AB5584">
        <v>43.223133842977838</v>
      </c>
      <c r="AC5584">
        <v>0</v>
      </c>
      <c r="AD5584">
        <v>0</v>
      </c>
      <c r="AE5584">
        <v>69.517298837892156</v>
      </c>
    </row>
    <row r="5585" spans="1:31" x14ac:dyDescent="0.25">
      <c r="A5585">
        <v>1675885</v>
      </c>
      <c r="B5585">
        <v>1</v>
      </c>
      <c r="C5585" t="s">
        <v>81</v>
      </c>
      <c r="D5585" t="s">
        <v>127</v>
      </c>
      <c r="E5585" t="s">
        <v>140</v>
      </c>
      <c r="F5585" t="s">
        <v>16053</v>
      </c>
      <c r="G5585" t="s">
        <v>148</v>
      </c>
      <c r="H5585" t="s">
        <v>143</v>
      </c>
      <c r="I5585" t="s">
        <v>135</v>
      </c>
      <c r="J5585" t="s">
        <v>136</v>
      </c>
      <c r="K5585" t="s">
        <v>137</v>
      </c>
      <c r="L5585" t="s">
        <v>16054</v>
      </c>
      <c r="M5585" t="s">
        <v>16055</v>
      </c>
      <c r="N5585">
        <v>5.9722222220000001</v>
      </c>
      <c r="O5585">
        <v>0</v>
      </c>
      <c r="P5585">
        <v>0</v>
      </c>
      <c r="Q5585">
        <v>0</v>
      </c>
      <c r="R5585">
        <v>3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1.7176763898809444</v>
      </c>
      <c r="AA5585">
        <v>0</v>
      </c>
      <c r="AB5585">
        <v>0</v>
      </c>
      <c r="AC5585">
        <v>0</v>
      </c>
      <c r="AD5585">
        <v>0</v>
      </c>
      <c r="AE5585">
        <v>1.7176763898809444</v>
      </c>
    </row>
    <row r="5586" spans="1:31" x14ac:dyDescent="0.25">
      <c r="A5586">
        <v>1675493</v>
      </c>
      <c r="B5586">
        <v>1</v>
      </c>
      <c r="C5586" t="s">
        <v>80</v>
      </c>
      <c r="D5586" t="s">
        <v>97</v>
      </c>
      <c r="E5586" t="s">
        <v>151</v>
      </c>
      <c r="F5586" t="s">
        <v>16056</v>
      </c>
      <c r="G5586" t="s">
        <v>153</v>
      </c>
      <c r="H5586" t="s">
        <v>143</v>
      </c>
      <c r="I5586" t="s">
        <v>135</v>
      </c>
      <c r="J5586" t="s">
        <v>136</v>
      </c>
      <c r="K5586" t="s">
        <v>137</v>
      </c>
      <c r="L5586" t="s">
        <v>16057</v>
      </c>
      <c r="M5586" t="s">
        <v>16058</v>
      </c>
      <c r="N5586">
        <v>14.767222221999999</v>
      </c>
      <c r="O5586">
        <v>0</v>
      </c>
      <c r="P5586">
        <v>2</v>
      </c>
      <c r="Q5586">
        <v>0</v>
      </c>
      <c r="R5586">
        <v>11</v>
      </c>
      <c r="S5586">
        <v>0</v>
      </c>
      <c r="T5586">
        <v>5</v>
      </c>
      <c r="U5586">
        <v>0</v>
      </c>
      <c r="V5586">
        <v>0</v>
      </c>
      <c r="W5586">
        <v>0</v>
      </c>
      <c r="X5586">
        <v>9.9123127415818146</v>
      </c>
      <c r="Y5586">
        <v>0</v>
      </c>
      <c r="Z5586">
        <v>24.007398971899516</v>
      </c>
      <c r="AA5586">
        <v>0</v>
      </c>
      <c r="AB5586">
        <v>197.90040800737955</v>
      </c>
      <c r="AC5586">
        <v>0</v>
      </c>
      <c r="AD5586">
        <v>0</v>
      </c>
      <c r="AE5586">
        <v>231.82011972086087</v>
      </c>
    </row>
    <row r="5587" spans="1:31" x14ac:dyDescent="0.25">
      <c r="A5587">
        <v>1676034</v>
      </c>
      <c r="B5587">
        <v>1</v>
      </c>
      <c r="C5587" t="s">
        <v>81</v>
      </c>
      <c r="D5587" t="s">
        <v>117</v>
      </c>
      <c r="E5587" t="s">
        <v>151</v>
      </c>
      <c r="F5587" t="s">
        <v>16059</v>
      </c>
      <c r="G5587" t="s">
        <v>222</v>
      </c>
      <c r="H5587" t="s">
        <v>143</v>
      </c>
      <c r="I5587" t="s">
        <v>135</v>
      </c>
      <c r="J5587" t="s">
        <v>136</v>
      </c>
      <c r="K5587" t="s">
        <v>137</v>
      </c>
      <c r="L5587" t="s">
        <v>16060</v>
      </c>
      <c r="M5587" t="s">
        <v>16061</v>
      </c>
      <c r="N5587">
        <v>1.389444444</v>
      </c>
      <c r="O5587">
        <v>0</v>
      </c>
      <c r="P5587">
        <v>9</v>
      </c>
      <c r="Q5587">
        <v>0</v>
      </c>
      <c r="R5587">
        <v>1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1.4810382136224334</v>
      </c>
      <c r="Y5587">
        <v>0</v>
      </c>
      <c r="Z5587">
        <v>9.3578847649661116E-3</v>
      </c>
      <c r="AA5587">
        <v>0</v>
      </c>
      <c r="AB5587">
        <v>0</v>
      </c>
      <c r="AC5587">
        <v>0</v>
      </c>
      <c r="AD5587">
        <v>0</v>
      </c>
      <c r="AE5587">
        <v>1.4903960983873994</v>
      </c>
    </row>
    <row r="5588" spans="1:31" x14ac:dyDescent="0.25">
      <c r="A5588">
        <v>1675593</v>
      </c>
      <c r="B5588">
        <v>1</v>
      </c>
      <c r="C5588" t="s">
        <v>80</v>
      </c>
      <c r="D5588" t="s">
        <v>93</v>
      </c>
      <c r="E5588" t="s">
        <v>164</v>
      </c>
      <c r="F5588" t="s">
        <v>16062</v>
      </c>
      <c r="G5588" t="s">
        <v>161</v>
      </c>
      <c r="H5588" t="s">
        <v>134</v>
      </c>
      <c r="I5588" t="s">
        <v>135</v>
      </c>
      <c r="J5588" t="s">
        <v>136</v>
      </c>
      <c r="K5588" t="s">
        <v>137</v>
      </c>
      <c r="L5588" t="s">
        <v>16063</v>
      </c>
      <c r="M5588" t="s">
        <v>16064</v>
      </c>
      <c r="N5588">
        <v>0.11388888799999999</v>
      </c>
      <c r="O5588">
        <v>5</v>
      </c>
      <c r="P5588">
        <v>3343</v>
      </c>
      <c r="Q5588">
        <v>103</v>
      </c>
      <c r="R5588">
        <v>492</v>
      </c>
      <c r="S5588">
        <v>31</v>
      </c>
      <c r="T5588">
        <v>774</v>
      </c>
      <c r="U5588">
        <v>5</v>
      </c>
      <c r="V5588">
        <v>2</v>
      </c>
      <c r="W5588">
        <v>2.8999635470837775</v>
      </c>
      <c r="X5588">
        <v>83.556123979940608</v>
      </c>
      <c r="Y5588">
        <v>7.9631829887971826</v>
      </c>
      <c r="Z5588">
        <v>32.358776520601424</v>
      </c>
      <c r="AA5588">
        <v>28.324264054814115</v>
      </c>
      <c r="AB5588">
        <v>86.985367635758337</v>
      </c>
      <c r="AC5588">
        <v>20.10842251084776</v>
      </c>
      <c r="AD5588">
        <v>2.654348878113578</v>
      </c>
      <c r="AE5588">
        <v>264.85045011595679</v>
      </c>
    </row>
    <row r="5589" spans="1:31" x14ac:dyDescent="0.25">
      <c r="A5589">
        <v>1675988</v>
      </c>
      <c r="B5589">
        <v>1</v>
      </c>
      <c r="C5589" t="s">
        <v>81</v>
      </c>
      <c r="D5589" t="s">
        <v>112</v>
      </c>
      <c r="E5589" t="s">
        <v>140</v>
      </c>
      <c r="F5589" t="s">
        <v>16065</v>
      </c>
      <c r="G5589" t="s">
        <v>197</v>
      </c>
      <c r="H5589" t="s">
        <v>143</v>
      </c>
      <c r="I5589" t="s">
        <v>135</v>
      </c>
      <c r="J5589" t="s">
        <v>136</v>
      </c>
      <c r="K5589" t="s">
        <v>137</v>
      </c>
      <c r="L5589" t="s">
        <v>16066</v>
      </c>
      <c r="M5589" t="s">
        <v>16067</v>
      </c>
      <c r="N5589">
        <v>3.551388888</v>
      </c>
      <c r="O5589">
        <v>0</v>
      </c>
      <c r="P5589">
        <v>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0.97939538367579004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0.97939538367579004</v>
      </c>
    </row>
    <row r="5590" spans="1:31" x14ac:dyDescent="0.25">
      <c r="A5590">
        <v>1675556</v>
      </c>
      <c r="B5590">
        <v>1</v>
      </c>
      <c r="C5590" t="s">
        <v>81</v>
      </c>
      <c r="D5590" t="s">
        <v>118</v>
      </c>
      <c r="E5590" t="s">
        <v>151</v>
      </c>
      <c r="F5590" t="s">
        <v>16068</v>
      </c>
      <c r="G5590" t="s">
        <v>153</v>
      </c>
      <c r="H5590" t="s">
        <v>143</v>
      </c>
      <c r="I5590" t="s">
        <v>135</v>
      </c>
      <c r="J5590" t="s">
        <v>136</v>
      </c>
      <c r="K5590" t="s">
        <v>137</v>
      </c>
      <c r="L5590" t="s">
        <v>16069</v>
      </c>
      <c r="M5590" t="s">
        <v>16070</v>
      </c>
      <c r="N5590">
        <v>4.5666666659999997</v>
      </c>
      <c r="O5590">
        <v>0</v>
      </c>
      <c r="P5590">
        <v>36</v>
      </c>
      <c r="Q5590">
        <v>0</v>
      </c>
      <c r="R5590">
        <v>0</v>
      </c>
      <c r="S5590">
        <v>0</v>
      </c>
      <c r="T5590">
        <v>1</v>
      </c>
      <c r="U5590">
        <v>0</v>
      </c>
      <c r="V5590">
        <v>0</v>
      </c>
      <c r="W5590">
        <v>0</v>
      </c>
      <c r="X5590">
        <v>37.333182664188328</v>
      </c>
      <c r="Y5590">
        <v>0</v>
      </c>
      <c r="Z5590">
        <v>0</v>
      </c>
      <c r="AA5590">
        <v>0</v>
      </c>
      <c r="AB5590">
        <v>1.9373978577997502</v>
      </c>
      <c r="AC5590">
        <v>0</v>
      </c>
      <c r="AD5590">
        <v>0</v>
      </c>
      <c r="AE5590">
        <v>39.27058052198808</v>
      </c>
    </row>
    <row r="5591" spans="1:31" x14ac:dyDescent="0.25">
      <c r="A5591">
        <v>1676054</v>
      </c>
      <c r="B5591">
        <v>1</v>
      </c>
      <c r="C5591" t="s">
        <v>80</v>
      </c>
      <c r="D5591" t="s">
        <v>83</v>
      </c>
      <c r="E5591" t="s">
        <v>151</v>
      </c>
      <c r="F5591" t="s">
        <v>16071</v>
      </c>
      <c r="G5591" t="s">
        <v>482</v>
      </c>
      <c r="H5591" t="s">
        <v>143</v>
      </c>
      <c r="I5591" t="s">
        <v>135</v>
      </c>
      <c r="J5591" t="s">
        <v>136</v>
      </c>
      <c r="K5591" t="s">
        <v>137</v>
      </c>
      <c r="L5591" t="s">
        <v>16072</v>
      </c>
      <c r="M5591" t="s">
        <v>16073</v>
      </c>
      <c r="N5591">
        <v>2.8661111109999999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33</v>
      </c>
      <c r="U5591">
        <v>0</v>
      </c>
      <c r="V5591">
        <v>3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78.136953598232026</v>
      </c>
      <c r="AC5591">
        <v>0</v>
      </c>
      <c r="AD5591">
        <v>242.55497592175647</v>
      </c>
      <c r="AE5591">
        <v>320.69192951998849</v>
      </c>
    </row>
    <row r="5592" spans="1:31" x14ac:dyDescent="0.25">
      <c r="A5592">
        <v>1675676</v>
      </c>
      <c r="B5592">
        <v>1</v>
      </c>
      <c r="C5592" t="s">
        <v>80</v>
      </c>
      <c r="D5592" t="s">
        <v>98</v>
      </c>
      <c r="E5592" t="s">
        <v>131</v>
      </c>
      <c r="F5592" t="s">
        <v>16074</v>
      </c>
      <c r="G5592" t="s">
        <v>161</v>
      </c>
      <c r="H5592" t="s">
        <v>134</v>
      </c>
      <c r="I5592" t="s">
        <v>135</v>
      </c>
      <c r="J5592" t="s">
        <v>136</v>
      </c>
      <c r="K5592" t="s">
        <v>137</v>
      </c>
      <c r="L5592" t="s">
        <v>16075</v>
      </c>
      <c r="M5592" t="s">
        <v>16076</v>
      </c>
      <c r="N5592">
        <v>0.57888888800000005</v>
      </c>
      <c r="O5592">
        <v>0</v>
      </c>
      <c r="P5592">
        <v>84</v>
      </c>
      <c r="Q5592">
        <v>0</v>
      </c>
      <c r="R5592">
        <v>21</v>
      </c>
      <c r="S5592">
        <v>0</v>
      </c>
      <c r="T5592">
        <v>27</v>
      </c>
      <c r="U5592">
        <v>0</v>
      </c>
      <c r="V5592">
        <v>0</v>
      </c>
      <c r="W5592">
        <v>0</v>
      </c>
      <c r="X5592">
        <v>16.152235330345928</v>
      </c>
      <c r="Y5592">
        <v>0</v>
      </c>
      <c r="Z5592">
        <v>6.0768559088800451</v>
      </c>
      <c r="AA5592">
        <v>0</v>
      </c>
      <c r="AB5592">
        <v>12.824683239373954</v>
      </c>
      <c r="AC5592">
        <v>0</v>
      </c>
      <c r="AD5592">
        <v>0</v>
      </c>
      <c r="AE5592">
        <v>35.053774478599927</v>
      </c>
    </row>
    <row r="5593" spans="1:31" x14ac:dyDescent="0.25">
      <c r="A5593">
        <v>1675699</v>
      </c>
      <c r="B5593">
        <v>1</v>
      </c>
      <c r="C5593" t="s">
        <v>81</v>
      </c>
      <c r="D5593" t="s">
        <v>128</v>
      </c>
      <c r="E5593" t="s">
        <v>151</v>
      </c>
      <c r="F5593" t="s">
        <v>16077</v>
      </c>
      <c r="G5593" t="s">
        <v>1061</v>
      </c>
      <c r="H5593" t="s">
        <v>143</v>
      </c>
      <c r="I5593" t="s">
        <v>135</v>
      </c>
      <c r="J5593" t="s">
        <v>136</v>
      </c>
      <c r="K5593" t="s">
        <v>137</v>
      </c>
      <c r="L5593" t="s">
        <v>16078</v>
      </c>
      <c r="M5593" t="s">
        <v>16079</v>
      </c>
      <c r="N5593">
        <v>4.7527777770000004</v>
      </c>
      <c r="O5593">
        <v>0</v>
      </c>
      <c r="P5593">
        <v>21</v>
      </c>
      <c r="Q5593">
        <v>0</v>
      </c>
      <c r="R5593">
        <v>0</v>
      </c>
      <c r="S5593">
        <v>0</v>
      </c>
      <c r="T5593">
        <v>1</v>
      </c>
      <c r="U5593">
        <v>0</v>
      </c>
      <c r="V5593">
        <v>0</v>
      </c>
      <c r="W5593">
        <v>0</v>
      </c>
      <c r="X5593">
        <v>14.066044125499037</v>
      </c>
      <c r="Y5593">
        <v>0</v>
      </c>
      <c r="Z5593">
        <v>0</v>
      </c>
      <c r="AA5593">
        <v>0</v>
      </c>
      <c r="AB5593">
        <v>3.4505308737666672E-4</v>
      </c>
      <c r="AC5593">
        <v>0</v>
      </c>
      <c r="AD5593">
        <v>0</v>
      </c>
      <c r="AE5593">
        <v>14.066389178586414</v>
      </c>
    </row>
    <row r="5594" spans="1:31" x14ac:dyDescent="0.25">
      <c r="A5594">
        <v>1676031</v>
      </c>
      <c r="B5594">
        <v>1</v>
      </c>
      <c r="C5594" t="s">
        <v>80</v>
      </c>
      <c r="D5594" t="s">
        <v>102</v>
      </c>
      <c r="E5594" t="s">
        <v>159</v>
      </c>
      <c r="F5594" t="s">
        <v>16080</v>
      </c>
      <c r="G5594" t="s">
        <v>596</v>
      </c>
      <c r="H5594" t="s">
        <v>134</v>
      </c>
      <c r="I5594" t="s">
        <v>135</v>
      </c>
      <c r="J5594" t="s">
        <v>136</v>
      </c>
      <c r="K5594" t="s">
        <v>137</v>
      </c>
      <c r="L5594" t="s">
        <v>16081</v>
      </c>
      <c r="M5594" t="s">
        <v>16082</v>
      </c>
      <c r="N5594">
        <v>1.5958333330000001</v>
      </c>
      <c r="O5594">
        <v>0</v>
      </c>
      <c r="P5594">
        <v>0</v>
      </c>
      <c r="Q5594">
        <v>0</v>
      </c>
      <c r="R5594">
        <v>9</v>
      </c>
      <c r="S5594">
        <v>0</v>
      </c>
      <c r="T5594">
        <v>2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5.6963410321423371</v>
      </c>
      <c r="AA5594">
        <v>0</v>
      </c>
      <c r="AB5594">
        <v>3.9462537013894501</v>
      </c>
      <c r="AC5594">
        <v>0</v>
      </c>
      <c r="AD5594">
        <v>0</v>
      </c>
      <c r="AE5594">
        <v>9.6425947335317872</v>
      </c>
    </row>
    <row r="5595" spans="1:31" x14ac:dyDescent="0.25">
      <c r="A5595">
        <v>1676217</v>
      </c>
      <c r="B5595">
        <v>1</v>
      </c>
      <c r="C5595" t="s">
        <v>81</v>
      </c>
      <c r="D5595" t="s">
        <v>121</v>
      </c>
      <c r="E5595" t="s">
        <v>159</v>
      </c>
      <c r="F5595" t="s">
        <v>16083</v>
      </c>
      <c r="G5595" t="s">
        <v>596</v>
      </c>
      <c r="H5595" t="s">
        <v>134</v>
      </c>
      <c r="I5595" t="s">
        <v>135</v>
      </c>
      <c r="J5595" t="s">
        <v>136</v>
      </c>
      <c r="K5595" t="s">
        <v>137</v>
      </c>
      <c r="L5595" t="s">
        <v>16084</v>
      </c>
      <c r="M5595" t="s">
        <v>16085</v>
      </c>
      <c r="N5595">
        <v>2.1358333329999999</v>
      </c>
      <c r="O5595">
        <v>0</v>
      </c>
      <c r="P5595">
        <v>15</v>
      </c>
      <c r="Q5595">
        <v>0</v>
      </c>
      <c r="R5595">
        <v>1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4.8733801033712139</v>
      </c>
      <c r="Y5595">
        <v>0</v>
      </c>
      <c r="Z5595">
        <v>0.20052192829838975</v>
      </c>
      <c r="AA5595">
        <v>0</v>
      </c>
      <c r="AB5595">
        <v>0</v>
      </c>
      <c r="AC5595">
        <v>0</v>
      </c>
      <c r="AD5595">
        <v>0</v>
      </c>
      <c r="AE5595">
        <v>5.0739020316696033</v>
      </c>
    </row>
    <row r="5596" spans="1:31" x14ac:dyDescent="0.25">
      <c r="A5596">
        <v>1675725</v>
      </c>
      <c r="B5596">
        <v>1</v>
      </c>
      <c r="C5596" t="s">
        <v>80</v>
      </c>
      <c r="D5596" t="s">
        <v>104</v>
      </c>
      <c r="E5596" t="s">
        <v>151</v>
      </c>
      <c r="F5596" t="s">
        <v>16086</v>
      </c>
      <c r="G5596" t="s">
        <v>486</v>
      </c>
      <c r="H5596" t="s">
        <v>143</v>
      </c>
      <c r="I5596" t="s">
        <v>135</v>
      </c>
      <c r="J5596" t="s">
        <v>136</v>
      </c>
      <c r="K5596" t="s">
        <v>137</v>
      </c>
      <c r="L5596" t="s">
        <v>16087</v>
      </c>
      <c r="M5596" t="s">
        <v>16088</v>
      </c>
      <c r="N5596">
        <v>7.8472222220000001</v>
      </c>
      <c r="O5596">
        <v>0</v>
      </c>
      <c r="P5596">
        <v>78</v>
      </c>
      <c r="Q5596">
        <v>0</v>
      </c>
      <c r="R5596">
        <v>2</v>
      </c>
      <c r="S5596">
        <v>0</v>
      </c>
      <c r="T5596">
        <v>4</v>
      </c>
      <c r="U5596">
        <v>0</v>
      </c>
      <c r="V5596">
        <v>0</v>
      </c>
      <c r="W5596">
        <v>0</v>
      </c>
      <c r="X5596">
        <v>100.39450666707961</v>
      </c>
      <c r="Y5596">
        <v>0</v>
      </c>
      <c r="Z5596">
        <v>9.7392178863604961</v>
      </c>
      <c r="AA5596">
        <v>0</v>
      </c>
      <c r="AB5596">
        <v>12.041588246276772</v>
      </c>
      <c r="AC5596">
        <v>0</v>
      </c>
      <c r="AD5596">
        <v>0</v>
      </c>
      <c r="AE5596">
        <v>122.17531279971688</v>
      </c>
    </row>
    <row r="5597" spans="1:31" x14ac:dyDescent="0.25">
      <c r="A5597">
        <v>1675533</v>
      </c>
      <c r="B5597">
        <v>1</v>
      </c>
      <c r="C5597" t="s">
        <v>80</v>
      </c>
      <c r="D5597" t="s">
        <v>104</v>
      </c>
      <c r="E5597" t="s">
        <v>146</v>
      </c>
      <c r="F5597" t="s">
        <v>16089</v>
      </c>
      <c r="G5597" t="s">
        <v>148</v>
      </c>
      <c r="H5597" t="s">
        <v>143</v>
      </c>
      <c r="I5597" t="s">
        <v>135</v>
      </c>
      <c r="J5597" t="s">
        <v>136</v>
      </c>
      <c r="K5597" t="s">
        <v>137</v>
      </c>
      <c r="L5597" t="s">
        <v>16090</v>
      </c>
      <c r="M5597" t="s">
        <v>16091</v>
      </c>
      <c r="N5597">
        <v>3.4702777770000002</v>
      </c>
      <c r="O5597">
        <v>0</v>
      </c>
      <c r="P5597">
        <v>213</v>
      </c>
      <c r="Q5597">
        <v>0</v>
      </c>
      <c r="R5597">
        <v>10</v>
      </c>
      <c r="S5597">
        <v>0</v>
      </c>
      <c r="T5597">
        <v>36</v>
      </c>
      <c r="U5597">
        <v>0</v>
      </c>
      <c r="V5597">
        <v>0</v>
      </c>
      <c r="W5597">
        <v>0</v>
      </c>
      <c r="X5597">
        <v>134.89242665515911</v>
      </c>
      <c r="Y5597">
        <v>0</v>
      </c>
      <c r="Z5597">
        <v>7.0641209686725697</v>
      </c>
      <c r="AA5597">
        <v>0</v>
      </c>
      <c r="AB5597">
        <v>42.620475049016193</v>
      </c>
      <c r="AC5597">
        <v>0</v>
      </c>
      <c r="AD5597">
        <v>0</v>
      </c>
      <c r="AE5597">
        <v>184.57702267284787</v>
      </c>
    </row>
    <row r="5598" spans="1:31" x14ac:dyDescent="0.25">
      <c r="A5598">
        <v>1676197</v>
      </c>
      <c r="B5598">
        <v>1</v>
      </c>
      <c r="C5598" t="s">
        <v>80</v>
      </c>
      <c r="D5598" t="s">
        <v>100</v>
      </c>
      <c r="E5598" t="s">
        <v>164</v>
      </c>
      <c r="F5598" t="s">
        <v>7820</v>
      </c>
      <c r="G5598" t="s">
        <v>166</v>
      </c>
      <c r="H5598" t="s">
        <v>134</v>
      </c>
      <c r="I5598" t="s">
        <v>135</v>
      </c>
      <c r="J5598" t="s">
        <v>136</v>
      </c>
      <c r="K5598" t="s">
        <v>137</v>
      </c>
      <c r="L5598" t="s">
        <v>16092</v>
      </c>
      <c r="M5598" t="s">
        <v>16093</v>
      </c>
      <c r="N5598">
        <v>0.36416666600000003</v>
      </c>
      <c r="O5598">
        <v>1</v>
      </c>
      <c r="P5598">
        <v>1334</v>
      </c>
      <c r="Q5598">
        <v>18</v>
      </c>
      <c r="R5598">
        <v>487</v>
      </c>
      <c r="S5598">
        <v>13</v>
      </c>
      <c r="T5598">
        <v>292</v>
      </c>
      <c r="U5598">
        <v>0</v>
      </c>
      <c r="V5598">
        <v>1</v>
      </c>
      <c r="W5598">
        <v>7.0333202159900021E-2</v>
      </c>
      <c r="X5598">
        <v>117.00734815677957</v>
      </c>
      <c r="Y5598">
        <v>36.729039919569757</v>
      </c>
      <c r="Z5598">
        <v>82.280091479987789</v>
      </c>
      <c r="AA5598">
        <v>33.868897831747056</v>
      </c>
      <c r="AB5598">
        <v>79.487334094899438</v>
      </c>
      <c r="AC5598">
        <v>0</v>
      </c>
      <c r="AD5598">
        <v>43.505348155231211</v>
      </c>
      <c r="AE5598">
        <v>392.94839284037471</v>
      </c>
    </row>
    <row r="5599" spans="1:31" x14ac:dyDescent="0.25">
      <c r="A5599">
        <v>1675656</v>
      </c>
      <c r="B5599">
        <v>1</v>
      </c>
      <c r="C5599" t="s">
        <v>80</v>
      </c>
      <c r="D5599" t="s">
        <v>82</v>
      </c>
      <c r="E5599" t="s">
        <v>140</v>
      </c>
      <c r="F5599" t="s">
        <v>16094</v>
      </c>
      <c r="G5599" t="s">
        <v>197</v>
      </c>
      <c r="H5599" t="s">
        <v>143</v>
      </c>
      <c r="I5599" t="s">
        <v>135</v>
      </c>
      <c r="J5599" t="s">
        <v>136</v>
      </c>
      <c r="K5599" t="s">
        <v>137</v>
      </c>
      <c r="L5599" t="s">
        <v>16095</v>
      </c>
      <c r="M5599" t="s">
        <v>16096</v>
      </c>
      <c r="N5599">
        <v>2.3430555549999998</v>
      </c>
      <c r="O5599">
        <v>0</v>
      </c>
      <c r="P5599">
        <v>1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0.92427928505214352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0.92427928505214352</v>
      </c>
    </row>
    <row r="5600" spans="1:31" x14ac:dyDescent="0.25">
      <c r="A5600">
        <v>1676074</v>
      </c>
      <c r="B5600">
        <v>1</v>
      </c>
      <c r="C5600" t="s">
        <v>81</v>
      </c>
      <c r="D5600" t="s">
        <v>127</v>
      </c>
      <c r="E5600" t="s">
        <v>151</v>
      </c>
      <c r="F5600" t="s">
        <v>16097</v>
      </c>
      <c r="G5600" t="s">
        <v>482</v>
      </c>
      <c r="H5600" t="s">
        <v>143</v>
      </c>
      <c r="I5600" t="s">
        <v>135</v>
      </c>
      <c r="J5600" t="s">
        <v>136</v>
      </c>
      <c r="K5600" t="s">
        <v>137</v>
      </c>
      <c r="L5600" t="s">
        <v>16098</v>
      </c>
      <c r="M5600" t="s">
        <v>16099</v>
      </c>
      <c r="N5600">
        <v>4.4416666659999997</v>
      </c>
      <c r="O5600">
        <v>0</v>
      </c>
      <c r="P5600">
        <v>57</v>
      </c>
      <c r="Q5600">
        <v>0</v>
      </c>
      <c r="R5600">
        <v>5</v>
      </c>
      <c r="S5600">
        <v>0</v>
      </c>
      <c r="T5600">
        <v>8</v>
      </c>
      <c r="U5600">
        <v>0</v>
      </c>
      <c r="V5600">
        <v>0</v>
      </c>
      <c r="W5600">
        <v>0</v>
      </c>
      <c r="X5600">
        <v>32.455440910452666</v>
      </c>
      <c r="Y5600">
        <v>0</v>
      </c>
      <c r="Z5600">
        <v>0.16360346995938338</v>
      </c>
      <c r="AA5600">
        <v>0</v>
      </c>
      <c r="AB5600">
        <v>9.5751763005944692</v>
      </c>
      <c r="AC5600">
        <v>0</v>
      </c>
      <c r="AD5600">
        <v>0</v>
      </c>
      <c r="AE5600">
        <v>42.19422068100652</v>
      </c>
    </row>
    <row r="5601" spans="1:31" x14ac:dyDescent="0.25">
      <c r="A5601">
        <v>1675905</v>
      </c>
      <c r="B5601">
        <v>1</v>
      </c>
      <c r="C5601" t="s">
        <v>81</v>
      </c>
      <c r="D5601" t="s">
        <v>127</v>
      </c>
      <c r="E5601" t="s">
        <v>140</v>
      </c>
      <c r="F5601" t="s">
        <v>16100</v>
      </c>
      <c r="G5601" t="s">
        <v>197</v>
      </c>
      <c r="H5601" t="s">
        <v>143</v>
      </c>
      <c r="I5601" t="s">
        <v>135</v>
      </c>
      <c r="J5601" t="s">
        <v>136</v>
      </c>
      <c r="K5601" t="s">
        <v>137</v>
      </c>
      <c r="L5601" t="s">
        <v>16101</v>
      </c>
      <c r="M5601" t="s">
        <v>16102</v>
      </c>
      <c r="N5601">
        <v>4.4736111110000003</v>
      </c>
      <c r="O5601">
        <v>0</v>
      </c>
      <c r="P5601">
        <v>4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7.5679800632046152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7.5679800632046152</v>
      </c>
    </row>
    <row r="5602" spans="1:31" x14ac:dyDescent="0.25">
      <c r="A5602">
        <v>1675954</v>
      </c>
      <c r="B5602">
        <v>1</v>
      </c>
      <c r="C5602" t="s">
        <v>80</v>
      </c>
      <c r="D5602" t="s">
        <v>82</v>
      </c>
      <c r="E5602" t="s">
        <v>140</v>
      </c>
      <c r="F5602" t="s">
        <v>16103</v>
      </c>
      <c r="G5602" t="s">
        <v>197</v>
      </c>
      <c r="H5602" t="s">
        <v>143</v>
      </c>
      <c r="I5602" t="s">
        <v>135</v>
      </c>
      <c r="J5602" t="s">
        <v>136</v>
      </c>
      <c r="K5602" t="s">
        <v>137</v>
      </c>
      <c r="L5602" t="s">
        <v>16104</v>
      </c>
      <c r="M5602" t="s">
        <v>16105</v>
      </c>
      <c r="N5602">
        <v>1.4450000000000001</v>
      </c>
      <c r="O5602">
        <v>0</v>
      </c>
      <c r="P5602">
        <v>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0.3021101659918467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0.3021101659918467</v>
      </c>
    </row>
    <row r="5603" spans="1:31" x14ac:dyDescent="0.25">
      <c r="A5603">
        <v>1675762</v>
      </c>
      <c r="B5603">
        <v>1</v>
      </c>
      <c r="C5603" t="s">
        <v>80</v>
      </c>
      <c r="D5603" t="s">
        <v>105</v>
      </c>
      <c r="E5603" t="s">
        <v>140</v>
      </c>
      <c r="F5603" t="s">
        <v>16106</v>
      </c>
      <c r="G5603" t="s">
        <v>197</v>
      </c>
      <c r="H5603" t="s">
        <v>143</v>
      </c>
      <c r="I5603" t="s">
        <v>135</v>
      </c>
      <c r="J5603" t="s">
        <v>136</v>
      </c>
      <c r="K5603" t="s">
        <v>137</v>
      </c>
      <c r="L5603" t="s">
        <v>16107</v>
      </c>
      <c r="M5603" t="s">
        <v>16108</v>
      </c>
      <c r="N5603">
        <v>2.3891666659999999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0.9580005179428801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0.9580005179428801</v>
      </c>
    </row>
    <row r="5604" spans="1:31" x14ac:dyDescent="0.25">
      <c r="A5604">
        <v>1675576</v>
      </c>
      <c r="B5604">
        <v>1</v>
      </c>
      <c r="C5604" t="s">
        <v>80</v>
      </c>
      <c r="D5604" t="s">
        <v>105</v>
      </c>
      <c r="E5604" t="s">
        <v>159</v>
      </c>
      <c r="F5604" t="s">
        <v>16109</v>
      </c>
      <c r="G5604" t="s">
        <v>596</v>
      </c>
      <c r="H5604" t="s">
        <v>134</v>
      </c>
      <c r="I5604" t="s">
        <v>135</v>
      </c>
      <c r="J5604" t="s">
        <v>136</v>
      </c>
      <c r="K5604" t="s">
        <v>137</v>
      </c>
      <c r="L5604" t="s">
        <v>16110</v>
      </c>
      <c r="M5604" t="s">
        <v>16111</v>
      </c>
      <c r="N5604">
        <v>5.0824999999999996</v>
      </c>
      <c r="O5604">
        <v>1</v>
      </c>
      <c r="P5604">
        <v>0</v>
      </c>
      <c r="Q5604">
        <v>1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19.29587227087363</v>
      </c>
      <c r="X5604">
        <v>0</v>
      </c>
      <c r="Y5604">
        <v>9.2959118285008913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28.591784099374522</v>
      </c>
    </row>
    <row r="5605" spans="1:31" x14ac:dyDescent="0.25">
      <c r="A5605">
        <v>1676117</v>
      </c>
      <c r="B5605">
        <v>1</v>
      </c>
      <c r="C5605" t="s">
        <v>80</v>
      </c>
      <c r="D5605" t="s">
        <v>82</v>
      </c>
      <c r="E5605" t="s">
        <v>146</v>
      </c>
      <c r="F5605" t="s">
        <v>16112</v>
      </c>
      <c r="G5605" t="s">
        <v>267</v>
      </c>
      <c r="H5605" t="s">
        <v>143</v>
      </c>
      <c r="I5605" t="s">
        <v>135</v>
      </c>
      <c r="J5605" t="s">
        <v>136</v>
      </c>
      <c r="K5605" t="s">
        <v>137</v>
      </c>
      <c r="L5605" t="s">
        <v>16113</v>
      </c>
      <c r="M5605" t="s">
        <v>15047</v>
      </c>
      <c r="N5605">
        <v>1.3286111110000001</v>
      </c>
      <c r="O5605">
        <v>0</v>
      </c>
      <c r="P5605">
        <v>730</v>
      </c>
      <c r="Q5605">
        <v>0</v>
      </c>
      <c r="R5605">
        <v>0</v>
      </c>
      <c r="S5605">
        <v>0</v>
      </c>
      <c r="T5605">
        <v>63</v>
      </c>
      <c r="U5605">
        <v>0</v>
      </c>
      <c r="V5605">
        <v>0</v>
      </c>
      <c r="W5605">
        <v>0</v>
      </c>
      <c r="X5605">
        <v>293.8370112752242</v>
      </c>
      <c r="Y5605">
        <v>0</v>
      </c>
      <c r="Z5605">
        <v>0</v>
      </c>
      <c r="AA5605">
        <v>0</v>
      </c>
      <c r="AB5605">
        <v>42.502223616515494</v>
      </c>
      <c r="AC5605">
        <v>0</v>
      </c>
      <c r="AD5605">
        <v>0</v>
      </c>
      <c r="AE5605">
        <v>336.33923489173969</v>
      </c>
    </row>
    <row r="5606" spans="1:31" x14ac:dyDescent="0.25">
      <c r="A5606">
        <v>1676203</v>
      </c>
      <c r="B5606">
        <v>1</v>
      </c>
      <c r="C5606" t="s">
        <v>80</v>
      </c>
      <c r="D5606" t="s">
        <v>96</v>
      </c>
      <c r="E5606" t="s">
        <v>140</v>
      </c>
      <c r="F5606" t="s">
        <v>16114</v>
      </c>
      <c r="G5606" t="s">
        <v>142</v>
      </c>
      <c r="H5606" t="s">
        <v>143</v>
      </c>
      <c r="I5606" t="s">
        <v>135</v>
      </c>
      <c r="J5606" t="s">
        <v>136</v>
      </c>
      <c r="K5606" t="s">
        <v>137</v>
      </c>
      <c r="L5606" t="s">
        <v>16115</v>
      </c>
      <c r="M5606" t="s">
        <v>16116</v>
      </c>
      <c r="N5606">
        <v>9.1930555550000008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1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10.810768517928349</v>
      </c>
      <c r="AC5606">
        <v>0</v>
      </c>
      <c r="AD5606">
        <v>0</v>
      </c>
      <c r="AE5606">
        <v>10.810768517928349</v>
      </c>
    </row>
    <row r="5607" spans="1:31" x14ac:dyDescent="0.25">
      <c r="A5607">
        <v>1675719</v>
      </c>
      <c r="B5607">
        <v>1</v>
      </c>
      <c r="C5607" t="s">
        <v>80</v>
      </c>
      <c r="D5607" t="s">
        <v>106</v>
      </c>
      <c r="E5607" t="s">
        <v>151</v>
      </c>
      <c r="F5607" t="s">
        <v>16117</v>
      </c>
      <c r="G5607" t="s">
        <v>153</v>
      </c>
      <c r="H5607" t="s">
        <v>143</v>
      </c>
      <c r="I5607" t="s">
        <v>135</v>
      </c>
      <c r="J5607" t="s">
        <v>136</v>
      </c>
      <c r="K5607" t="s">
        <v>137</v>
      </c>
      <c r="L5607" t="s">
        <v>15686</v>
      </c>
      <c r="M5607" t="s">
        <v>16118</v>
      </c>
      <c r="N5607">
        <v>6.4419444439999998</v>
      </c>
      <c r="O5607">
        <v>0</v>
      </c>
      <c r="P5607">
        <v>13</v>
      </c>
      <c r="Q5607">
        <v>0</v>
      </c>
      <c r="R5607">
        <v>1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5.1516959109205347</v>
      </c>
      <c r="Y5607">
        <v>0</v>
      </c>
      <c r="Z5607">
        <v>0.60682972070282726</v>
      </c>
      <c r="AA5607">
        <v>0</v>
      </c>
      <c r="AB5607">
        <v>23.010197216031138</v>
      </c>
      <c r="AC5607">
        <v>0</v>
      </c>
      <c r="AD5607">
        <v>0</v>
      </c>
      <c r="AE5607">
        <v>28.768722847654502</v>
      </c>
    </row>
    <row r="5608" spans="1:31" x14ac:dyDescent="0.25">
      <c r="A5608">
        <v>1676011</v>
      </c>
      <c r="B5608">
        <v>1</v>
      </c>
      <c r="C5608" t="s">
        <v>81</v>
      </c>
      <c r="D5608" t="s">
        <v>128</v>
      </c>
      <c r="E5608" t="s">
        <v>151</v>
      </c>
      <c r="F5608" t="s">
        <v>7466</v>
      </c>
      <c r="G5608" t="s">
        <v>486</v>
      </c>
      <c r="H5608" t="s">
        <v>143</v>
      </c>
      <c r="I5608" t="s">
        <v>135</v>
      </c>
      <c r="J5608" t="s">
        <v>136</v>
      </c>
      <c r="K5608" t="s">
        <v>137</v>
      </c>
      <c r="L5608" t="s">
        <v>16119</v>
      </c>
      <c r="M5608" t="s">
        <v>16120</v>
      </c>
      <c r="N5608">
        <v>2.4494444440000001</v>
      </c>
      <c r="O5608">
        <v>0</v>
      </c>
      <c r="P5608">
        <v>6</v>
      </c>
      <c r="Q5608">
        <v>0</v>
      </c>
      <c r="R5608">
        <v>0</v>
      </c>
      <c r="S5608">
        <v>0</v>
      </c>
      <c r="T5608">
        <v>2</v>
      </c>
      <c r="U5608">
        <v>0</v>
      </c>
      <c r="V5608">
        <v>0</v>
      </c>
      <c r="W5608">
        <v>0</v>
      </c>
      <c r="X5608">
        <v>1.6567371129600086</v>
      </c>
      <c r="Y5608">
        <v>0</v>
      </c>
      <c r="Z5608">
        <v>0</v>
      </c>
      <c r="AA5608">
        <v>0</v>
      </c>
      <c r="AB5608">
        <v>8.7160265229172893</v>
      </c>
      <c r="AC5608">
        <v>0</v>
      </c>
      <c r="AD5608">
        <v>0</v>
      </c>
      <c r="AE5608">
        <v>10.372763635877298</v>
      </c>
    </row>
    <row r="5609" spans="1:31" x14ac:dyDescent="0.25">
      <c r="A5609">
        <v>1676160</v>
      </c>
      <c r="B5609">
        <v>1</v>
      </c>
      <c r="C5609" t="s">
        <v>80</v>
      </c>
      <c r="D5609" t="s">
        <v>82</v>
      </c>
      <c r="E5609" t="s">
        <v>140</v>
      </c>
      <c r="F5609" t="s">
        <v>16121</v>
      </c>
      <c r="G5609" t="s">
        <v>197</v>
      </c>
      <c r="H5609" t="s">
        <v>143</v>
      </c>
      <c r="I5609" t="s">
        <v>135</v>
      </c>
      <c r="J5609" t="s">
        <v>136</v>
      </c>
      <c r="K5609" t="s">
        <v>137</v>
      </c>
      <c r="L5609" t="s">
        <v>16122</v>
      </c>
      <c r="M5609" t="s">
        <v>16123</v>
      </c>
      <c r="N5609">
        <v>3.6150000000000002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1.9068039036973408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1.9068039036973408</v>
      </c>
    </row>
    <row r="5610" spans="1:31" x14ac:dyDescent="0.25">
      <c r="A5610">
        <v>1676137</v>
      </c>
      <c r="B5610">
        <v>1</v>
      </c>
      <c r="C5610" t="s">
        <v>80</v>
      </c>
      <c r="D5610" t="s">
        <v>99</v>
      </c>
      <c r="E5610" t="s">
        <v>164</v>
      </c>
      <c r="F5610" t="s">
        <v>13284</v>
      </c>
      <c r="G5610" t="s">
        <v>161</v>
      </c>
      <c r="H5610" t="s">
        <v>134</v>
      </c>
      <c r="I5610" t="s">
        <v>135</v>
      </c>
      <c r="J5610" t="s">
        <v>136</v>
      </c>
      <c r="K5610" t="s">
        <v>137</v>
      </c>
      <c r="L5610" t="s">
        <v>16124</v>
      </c>
      <c r="M5610" t="s">
        <v>16125</v>
      </c>
      <c r="N5610">
        <v>0.156111111</v>
      </c>
      <c r="O5610">
        <v>14</v>
      </c>
      <c r="P5610">
        <v>456</v>
      </c>
      <c r="Q5610">
        <v>1</v>
      </c>
      <c r="R5610">
        <v>6</v>
      </c>
      <c r="S5610">
        <v>4</v>
      </c>
      <c r="T5610">
        <v>41</v>
      </c>
      <c r="U5610">
        <v>0</v>
      </c>
      <c r="V5610">
        <v>1</v>
      </c>
      <c r="W5610">
        <v>3.0099834582144558</v>
      </c>
      <c r="X5610">
        <v>11.616032613353809</v>
      </c>
      <c r="Y5610">
        <v>4.8363535484768898E-2</v>
      </c>
      <c r="Z5610">
        <v>0.21675729291366336</v>
      </c>
      <c r="AA5610">
        <v>6.7719364153192227</v>
      </c>
      <c r="AB5610">
        <v>1.6633388459284777</v>
      </c>
      <c r="AC5610">
        <v>0</v>
      </c>
      <c r="AD5610">
        <v>0.8066331753338718</v>
      </c>
      <c r="AE5610">
        <v>24.133045336548271</v>
      </c>
    </row>
    <row r="5611" spans="1:31" x14ac:dyDescent="0.25">
      <c r="A5611">
        <v>1676114</v>
      </c>
      <c r="B5611">
        <v>1</v>
      </c>
      <c r="C5611" t="s">
        <v>80</v>
      </c>
      <c r="D5611" t="s">
        <v>91</v>
      </c>
      <c r="E5611" t="s">
        <v>140</v>
      </c>
      <c r="F5611" t="s">
        <v>16126</v>
      </c>
      <c r="G5611" t="s">
        <v>222</v>
      </c>
      <c r="H5611" t="s">
        <v>143</v>
      </c>
      <c r="I5611" t="s">
        <v>135</v>
      </c>
      <c r="J5611" t="s">
        <v>136</v>
      </c>
      <c r="K5611" t="s">
        <v>137</v>
      </c>
      <c r="L5611" t="s">
        <v>16127</v>
      </c>
      <c r="M5611" t="s">
        <v>16128</v>
      </c>
      <c r="N5611">
        <v>2.809722222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1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6.083587590325E-2</v>
      </c>
      <c r="AC5611">
        <v>0</v>
      </c>
      <c r="AD5611">
        <v>0</v>
      </c>
      <c r="AE5611">
        <v>6.083587590325E-2</v>
      </c>
    </row>
    <row r="5612" spans="1:31" x14ac:dyDescent="0.25">
      <c r="A5612">
        <v>1676300</v>
      </c>
      <c r="B5612">
        <v>1</v>
      </c>
      <c r="C5612" t="s">
        <v>81</v>
      </c>
      <c r="D5612" t="s">
        <v>113</v>
      </c>
      <c r="E5612" t="s">
        <v>131</v>
      </c>
      <c r="F5612" t="s">
        <v>11227</v>
      </c>
      <c r="G5612" t="s">
        <v>166</v>
      </c>
      <c r="H5612" t="s">
        <v>134</v>
      </c>
      <c r="I5612" t="s">
        <v>135</v>
      </c>
      <c r="J5612" t="s">
        <v>136</v>
      </c>
      <c r="K5612" t="s">
        <v>137</v>
      </c>
      <c r="L5612" t="s">
        <v>16129</v>
      </c>
      <c r="M5612" t="s">
        <v>16130</v>
      </c>
      <c r="N5612">
        <v>0.35833333299999998</v>
      </c>
      <c r="O5612">
        <v>1</v>
      </c>
      <c r="P5612">
        <v>1559</v>
      </c>
      <c r="Q5612">
        <v>17</v>
      </c>
      <c r="R5612">
        <v>407</v>
      </c>
      <c r="S5612">
        <v>14</v>
      </c>
      <c r="T5612">
        <v>124</v>
      </c>
      <c r="U5612">
        <v>0</v>
      </c>
      <c r="V5612">
        <v>1</v>
      </c>
      <c r="W5612">
        <v>0.28892995104420505</v>
      </c>
      <c r="X5612">
        <v>103.82734618675858</v>
      </c>
      <c r="Y5612">
        <v>2.4501439846796149</v>
      </c>
      <c r="Z5612">
        <v>25.454003556381313</v>
      </c>
      <c r="AA5612">
        <v>136.86471041106475</v>
      </c>
      <c r="AB5612">
        <v>27.344779486698325</v>
      </c>
      <c r="AC5612">
        <v>0</v>
      </c>
      <c r="AD5612">
        <v>0.25046458566546664</v>
      </c>
      <c r="AE5612">
        <v>296.4803781622922</v>
      </c>
    </row>
    <row r="5613" spans="1:31" x14ac:dyDescent="0.25">
      <c r="A5613">
        <v>1675636</v>
      </c>
      <c r="B5613">
        <v>1</v>
      </c>
      <c r="C5613" t="s">
        <v>80</v>
      </c>
      <c r="D5613" t="s">
        <v>82</v>
      </c>
      <c r="E5613" t="s">
        <v>146</v>
      </c>
      <c r="F5613" t="s">
        <v>1597</v>
      </c>
      <c r="G5613" t="s">
        <v>148</v>
      </c>
      <c r="H5613" t="s">
        <v>143</v>
      </c>
      <c r="I5613" t="s">
        <v>135</v>
      </c>
      <c r="J5613" t="s">
        <v>136</v>
      </c>
      <c r="K5613" t="s">
        <v>137</v>
      </c>
      <c r="L5613" t="s">
        <v>16131</v>
      </c>
      <c r="M5613" t="s">
        <v>16132</v>
      </c>
      <c r="N5613">
        <v>0.64944444400000001</v>
      </c>
      <c r="O5613">
        <v>0</v>
      </c>
      <c r="P5613">
        <v>355</v>
      </c>
      <c r="Q5613">
        <v>0</v>
      </c>
      <c r="R5613">
        <v>0</v>
      </c>
      <c r="S5613">
        <v>0</v>
      </c>
      <c r="T5613">
        <v>76</v>
      </c>
      <c r="U5613">
        <v>0</v>
      </c>
      <c r="V5613">
        <v>0</v>
      </c>
      <c r="W5613">
        <v>0</v>
      </c>
      <c r="X5613">
        <v>98.94660152393935</v>
      </c>
      <c r="Y5613">
        <v>0</v>
      </c>
      <c r="Z5613">
        <v>0</v>
      </c>
      <c r="AA5613">
        <v>0</v>
      </c>
      <c r="AB5613">
        <v>148.15080328538156</v>
      </c>
      <c r="AC5613">
        <v>0</v>
      </c>
      <c r="AD5613">
        <v>0</v>
      </c>
      <c r="AE5613">
        <v>247.09740480932089</v>
      </c>
    </row>
    <row r="5614" spans="1:31" x14ac:dyDescent="0.25">
      <c r="A5614">
        <v>1675974</v>
      </c>
      <c r="B5614">
        <v>1</v>
      </c>
      <c r="C5614" t="s">
        <v>80</v>
      </c>
      <c r="D5614" t="s">
        <v>82</v>
      </c>
      <c r="E5614" t="s">
        <v>151</v>
      </c>
      <c r="F5614" t="s">
        <v>16133</v>
      </c>
      <c r="G5614" t="s">
        <v>403</v>
      </c>
      <c r="H5614" t="s">
        <v>143</v>
      </c>
      <c r="I5614" t="s">
        <v>135</v>
      </c>
      <c r="J5614" t="s">
        <v>136</v>
      </c>
      <c r="K5614" t="s">
        <v>137</v>
      </c>
      <c r="L5614" t="s">
        <v>16134</v>
      </c>
      <c r="M5614" t="s">
        <v>16135</v>
      </c>
      <c r="N5614">
        <v>1.3677777769999999</v>
      </c>
      <c r="O5614">
        <v>0</v>
      </c>
      <c r="P5614">
        <v>65</v>
      </c>
      <c r="Q5614">
        <v>0</v>
      </c>
      <c r="R5614">
        <v>0</v>
      </c>
      <c r="S5614">
        <v>0</v>
      </c>
      <c r="T5614">
        <v>24</v>
      </c>
      <c r="U5614">
        <v>0</v>
      </c>
      <c r="V5614">
        <v>0</v>
      </c>
      <c r="W5614">
        <v>0</v>
      </c>
      <c r="X5614">
        <v>21.956638307509717</v>
      </c>
      <c r="Y5614">
        <v>0</v>
      </c>
      <c r="Z5614">
        <v>0</v>
      </c>
      <c r="AA5614">
        <v>0</v>
      </c>
      <c r="AB5614">
        <v>24.448287043371387</v>
      </c>
      <c r="AC5614">
        <v>0</v>
      </c>
      <c r="AD5614">
        <v>0</v>
      </c>
      <c r="AE5614">
        <v>46.404925350881101</v>
      </c>
    </row>
    <row r="5615" spans="1:31" x14ac:dyDescent="0.25">
      <c r="A5615">
        <v>1675659</v>
      </c>
      <c r="B5615">
        <v>1</v>
      </c>
      <c r="C5615" t="s">
        <v>80</v>
      </c>
      <c r="D5615" t="s">
        <v>106</v>
      </c>
      <c r="E5615" t="s">
        <v>131</v>
      </c>
      <c r="F5615" t="s">
        <v>10892</v>
      </c>
      <c r="G5615" t="s">
        <v>281</v>
      </c>
      <c r="H5615" t="s">
        <v>134</v>
      </c>
      <c r="I5615" t="s">
        <v>135</v>
      </c>
      <c r="J5615" t="s">
        <v>136</v>
      </c>
      <c r="K5615" t="s">
        <v>167</v>
      </c>
      <c r="L5615" t="s">
        <v>16136</v>
      </c>
      <c r="M5615" t="s">
        <v>16137</v>
      </c>
      <c r="N5615">
        <v>8.3502777770000005</v>
      </c>
      <c r="O5615">
        <v>0</v>
      </c>
      <c r="P5615">
        <v>236</v>
      </c>
      <c r="Q5615">
        <v>4</v>
      </c>
      <c r="R5615">
        <v>43</v>
      </c>
      <c r="S5615">
        <v>2</v>
      </c>
      <c r="T5615">
        <v>29</v>
      </c>
      <c r="U5615">
        <v>0</v>
      </c>
      <c r="V5615">
        <v>0</v>
      </c>
      <c r="W5615">
        <v>0</v>
      </c>
      <c r="X5615">
        <v>252.99178672474991</v>
      </c>
      <c r="Y5615">
        <v>3.3032460158027201</v>
      </c>
      <c r="Z5615">
        <v>113.87752865664011</v>
      </c>
      <c r="AA5615">
        <v>24.194604658548549</v>
      </c>
      <c r="AB5615">
        <v>192.90770793221526</v>
      </c>
      <c r="AC5615">
        <v>0</v>
      </c>
      <c r="AD5615">
        <v>0</v>
      </c>
      <c r="AE5615">
        <v>587.27487398795654</v>
      </c>
    </row>
    <row r="5616" spans="1:31" x14ac:dyDescent="0.25">
      <c r="A5616">
        <v>1675682</v>
      </c>
      <c r="B5616">
        <v>1</v>
      </c>
      <c r="C5616" t="s">
        <v>80</v>
      </c>
      <c r="D5616" t="s">
        <v>82</v>
      </c>
      <c r="E5616" t="s">
        <v>200</v>
      </c>
      <c r="F5616" t="s">
        <v>16138</v>
      </c>
      <c r="G5616" t="s">
        <v>202</v>
      </c>
      <c r="H5616" t="s">
        <v>143</v>
      </c>
      <c r="I5616" t="s">
        <v>135</v>
      </c>
      <c r="J5616" t="s">
        <v>136</v>
      </c>
      <c r="K5616" t="s">
        <v>137</v>
      </c>
      <c r="L5616" t="s">
        <v>16139</v>
      </c>
      <c r="M5616" t="s">
        <v>16140</v>
      </c>
      <c r="N5616">
        <v>5.7294444440000003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80</v>
      </c>
      <c r="U5616">
        <v>0</v>
      </c>
      <c r="V5616">
        <v>0</v>
      </c>
      <c r="W5616">
        <v>0</v>
      </c>
      <c r="X5616">
        <v>1.2527823264462222E-2</v>
      </c>
      <c r="Y5616">
        <v>0</v>
      </c>
      <c r="Z5616">
        <v>0</v>
      </c>
      <c r="AA5616">
        <v>0</v>
      </c>
      <c r="AB5616">
        <v>315.52582984265968</v>
      </c>
      <c r="AC5616">
        <v>0</v>
      </c>
      <c r="AD5616">
        <v>0</v>
      </c>
      <c r="AE5616">
        <v>315.53835766592414</v>
      </c>
    </row>
    <row r="5617" spans="1:31" x14ac:dyDescent="0.25">
      <c r="A5617">
        <v>1675828</v>
      </c>
      <c r="B5617">
        <v>1</v>
      </c>
      <c r="C5617" t="s">
        <v>81</v>
      </c>
      <c r="D5617" t="s">
        <v>128</v>
      </c>
      <c r="E5617" t="s">
        <v>151</v>
      </c>
      <c r="F5617" t="s">
        <v>13861</v>
      </c>
      <c r="G5617" t="s">
        <v>153</v>
      </c>
      <c r="H5617" t="s">
        <v>143</v>
      </c>
      <c r="I5617" t="s">
        <v>135</v>
      </c>
      <c r="J5617" t="s">
        <v>136</v>
      </c>
      <c r="K5617" t="s">
        <v>137</v>
      </c>
      <c r="L5617" t="s">
        <v>16141</v>
      </c>
      <c r="M5617" t="s">
        <v>16142</v>
      </c>
      <c r="N5617">
        <v>4.329722222</v>
      </c>
      <c r="O5617">
        <v>0</v>
      </c>
      <c r="P5617">
        <v>53</v>
      </c>
      <c r="Q5617">
        <v>0</v>
      </c>
      <c r="R5617">
        <v>12</v>
      </c>
      <c r="S5617">
        <v>0</v>
      </c>
      <c r="T5617">
        <v>5</v>
      </c>
      <c r="U5617">
        <v>0</v>
      </c>
      <c r="V5617">
        <v>0</v>
      </c>
      <c r="W5617">
        <v>0</v>
      </c>
      <c r="X5617">
        <v>40.902089659750402</v>
      </c>
      <c r="Y5617">
        <v>0</v>
      </c>
      <c r="Z5617">
        <v>6.4955631218330776</v>
      </c>
      <c r="AA5617">
        <v>0</v>
      </c>
      <c r="AB5617">
        <v>18.875070153338054</v>
      </c>
      <c r="AC5617">
        <v>0</v>
      </c>
      <c r="AD5617">
        <v>0</v>
      </c>
      <c r="AE5617">
        <v>66.272722934921532</v>
      </c>
    </row>
    <row r="5618" spans="1:31" x14ac:dyDescent="0.25">
      <c r="A5618">
        <v>1675951</v>
      </c>
      <c r="B5618">
        <v>1</v>
      </c>
      <c r="C5618" t="s">
        <v>80</v>
      </c>
      <c r="D5618" t="s">
        <v>103</v>
      </c>
      <c r="E5618" t="s">
        <v>151</v>
      </c>
      <c r="F5618" t="s">
        <v>16143</v>
      </c>
      <c r="G5618" t="s">
        <v>153</v>
      </c>
      <c r="H5618" t="s">
        <v>143</v>
      </c>
      <c r="I5618" t="s">
        <v>135</v>
      </c>
      <c r="J5618" t="s">
        <v>136</v>
      </c>
      <c r="K5618" t="s">
        <v>137</v>
      </c>
      <c r="L5618" t="s">
        <v>16144</v>
      </c>
      <c r="M5618" t="s">
        <v>16145</v>
      </c>
      <c r="N5618">
        <v>1.3586111110000001</v>
      </c>
      <c r="O5618">
        <v>0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</row>
    <row r="5619" spans="1:31" x14ac:dyDescent="0.25">
      <c r="A5619">
        <v>1675845</v>
      </c>
      <c r="B5619">
        <v>1</v>
      </c>
      <c r="C5619" t="s">
        <v>80</v>
      </c>
      <c r="D5619" t="s">
        <v>97</v>
      </c>
      <c r="E5619" t="s">
        <v>151</v>
      </c>
      <c r="F5619" t="s">
        <v>14034</v>
      </c>
      <c r="G5619" t="s">
        <v>222</v>
      </c>
      <c r="H5619" t="s">
        <v>143</v>
      </c>
      <c r="I5619" t="s">
        <v>135</v>
      </c>
      <c r="J5619" t="s">
        <v>136</v>
      </c>
      <c r="K5619" t="s">
        <v>137</v>
      </c>
      <c r="L5619" t="s">
        <v>16146</v>
      </c>
      <c r="M5619" t="s">
        <v>16147</v>
      </c>
      <c r="N5619">
        <v>1.525555555</v>
      </c>
      <c r="O5619">
        <v>0</v>
      </c>
      <c r="P5619">
        <v>36</v>
      </c>
      <c r="Q5619">
        <v>0</v>
      </c>
      <c r="R5619">
        <v>0</v>
      </c>
      <c r="S5619">
        <v>0</v>
      </c>
      <c r="T5619">
        <v>4</v>
      </c>
      <c r="U5619">
        <v>0</v>
      </c>
      <c r="V5619">
        <v>0</v>
      </c>
      <c r="W5619">
        <v>0</v>
      </c>
      <c r="X5619">
        <v>20.840428892247225</v>
      </c>
      <c r="Y5619">
        <v>0</v>
      </c>
      <c r="Z5619">
        <v>0</v>
      </c>
      <c r="AA5619">
        <v>0</v>
      </c>
      <c r="AB5619">
        <v>13.273085542839953</v>
      </c>
      <c r="AC5619">
        <v>0</v>
      </c>
      <c r="AD5619">
        <v>0</v>
      </c>
      <c r="AE5619">
        <v>34.113514435087176</v>
      </c>
    </row>
    <row r="5620" spans="1:31" x14ac:dyDescent="0.25">
      <c r="A5620">
        <v>1675891</v>
      </c>
      <c r="B5620">
        <v>1</v>
      </c>
      <c r="C5620" t="s">
        <v>81</v>
      </c>
      <c r="D5620" t="s">
        <v>127</v>
      </c>
      <c r="E5620" t="s">
        <v>159</v>
      </c>
      <c r="F5620" t="s">
        <v>9316</v>
      </c>
      <c r="G5620" t="s">
        <v>161</v>
      </c>
      <c r="H5620" t="s">
        <v>134</v>
      </c>
      <c r="I5620" t="s">
        <v>173</v>
      </c>
      <c r="J5620" t="s">
        <v>136</v>
      </c>
      <c r="K5620" t="s">
        <v>137</v>
      </c>
      <c r="L5620" t="s">
        <v>16148</v>
      </c>
      <c r="M5620" t="s">
        <v>16149</v>
      </c>
      <c r="N5620">
        <v>5.8333329999999996E-3</v>
      </c>
      <c r="O5620">
        <v>0</v>
      </c>
      <c r="P5620">
        <v>439</v>
      </c>
      <c r="Q5620">
        <v>113</v>
      </c>
      <c r="R5620">
        <v>73</v>
      </c>
      <c r="S5620">
        <v>7</v>
      </c>
      <c r="T5620">
        <v>54</v>
      </c>
      <c r="U5620">
        <v>1</v>
      </c>
      <c r="V5620">
        <v>1</v>
      </c>
      <c r="W5620">
        <v>0</v>
      </c>
      <c r="X5620">
        <v>0.46782522373825014</v>
      </c>
      <c r="Y5620">
        <v>0.38959709894412992</v>
      </c>
      <c r="Z5620">
        <v>4.3476018453770006E-2</v>
      </c>
      <c r="AA5620">
        <v>0.31789630818172498</v>
      </c>
      <c r="AB5620">
        <v>0.10350036984583331</v>
      </c>
      <c r="AC5620">
        <v>0</v>
      </c>
      <c r="AD5620">
        <v>3.3799412307383342E-2</v>
      </c>
      <c r="AE5620">
        <v>1.3560944314710914</v>
      </c>
    </row>
    <row r="5621" spans="1:31" x14ac:dyDescent="0.25">
      <c r="A5621">
        <v>1675596</v>
      </c>
      <c r="B5621">
        <v>1</v>
      </c>
      <c r="C5621" t="s">
        <v>80</v>
      </c>
      <c r="D5621" t="s">
        <v>106</v>
      </c>
      <c r="E5621" t="s">
        <v>151</v>
      </c>
      <c r="F5621" t="s">
        <v>16150</v>
      </c>
      <c r="G5621" t="s">
        <v>385</v>
      </c>
      <c r="H5621" t="s">
        <v>143</v>
      </c>
      <c r="I5621" t="s">
        <v>135</v>
      </c>
      <c r="J5621" t="s">
        <v>136</v>
      </c>
      <c r="K5621" t="s">
        <v>137</v>
      </c>
      <c r="L5621" t="s">
        <v>16151</v>
      </c>
      <c r="M5621" t="s">
        <v>16152</v>
      </c>
      <c r="N5621">
        <v>2.4211111110000001</v>
      </c>
      <c r="O5621">
        <v>0</v>
      </c>
      <c r="P5621">
        <v>24</v>
      </c>
      <c r="Q5621">
        <v>0</v>
      </c>
      <c r="R5621">
        <v>5</v>
      </c>
      <c r="S5621">
        <v>0</v>
      </c>
      <c r="T5621">
        <v>2</v>
      </c>
      <c r="U5621">
        <v>0</v>
      </c>
      <c r="V5621">
        <v>0</v>
      </c>
      <c r="W5621">
        <v>0</v>
      </c>
      <c r="X5621">
        <v>13.96875597074982</v>
      </c>
      <c r="Y5621">
        <v>0</v>
      </c>
      <c r="Z5621">
        <v>10.868485182980251</v>
      </c>
      <c r="AA5621">
        <v>0</v>
      </c>
      <c r="AB5621">
        <v>0.21704746318322002</v>
      </c>
      <c r="AC5621">
        <v>0</v>
      </c>
      <c r="AD5621">
        <v>0</v>
      </c>
      <c r="AE5621">
        <v>25.05428861691329</v>
      </c>
    </row>
    <row r="5622" spans="1:31" x14ac:dyDescent="0.25">
      <c r="A5622">
        <v>1676037</v>
      </c>
      <c r="B5622">
        <v>1</v>
      </c>
      <c r="C5622" t="s">
        <v>80</v>
      </c>
      <c r="D5622" t="s">
        <v>90</v>
      </c>
      <c r="E5622" t="s">
        <v>140</v>
      </c>
      <c r="F5622" t="s">
        <v>16153</v>
      </c>
      <c r="G5622" t="s">
        <v>197</v>
      </c>
      <c r="H5622" t="s">
        <v>143</v>
      </c>
      <c r="I5622" t="s">
        <v>135</v>
      </c>
      <c r="J5622" t="s">
        <v>136</v>
      </c>
      <c r="K5622" t="s">
        <v>137</v>
      </c>
      <c r="L5622" t="s">
        <v>16154</v>
      </c>
      <c r="M5622" t="s">
        <v>16155</v>
      </c>
      <c r="N5622">
        <v>1.8633333329999999</v>
      </c>
      <c r="O5622">
        <v>0</v>
      </c>
      <c r="P5622">
        <v>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0.61134663477620788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0.61134663477620788</v>
      </c>
    </row>
    <row r="5623" spans="1:31" x14ac:dyDescent="0.25">
      <c r="A5623">
        <v>1676283</v>
      </c>
      <c r="B5623">
        <v>1</v>
      </c>
      <c r="C5623" t="s">
        <v>81</v>
      </c>
      <c r="D5623" t="s">
        <v>120</v>
      </c>
      <c r="E5623" t="s">
        <v>140</v>
      </c>
      <c r="F5623" t="s">
        <v>16156</v>
      </c>
      <c r="G5623" t="s">
        <v>197</v>
      </c>
      <c r="H5623" t="s">
        <v>143</v>
      </c>
      <c r="I5623" t="s">
        <v>135</v>
      </c>
      <c r="J5623" t="s">
        <v>136</v>
      </c>
      <c r="K5623" t="s">
        <v>137</v>
      </c>
      <c r="L5623" t="s">
        <v>16157</v>
      </c>
      <c r="M5623" t="s">
        <v>16158</v>
      </c>
      <c r="N5623">
        <v>4.4238888879999996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1.8375486656583332E-3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1.8375486656583332E-3</v>
      </c>
    </row>
    <row r="5624" spans="1:31" x14ac:dyDescent="0.25">
      <c r="A5624">
        <v>1675742</v>
      </c>
      <c r="B5624">
        <v>1</v>
      </c>
      <c r="C5624" t="s">
        <v>81</v>
      </c>
      <c r="D5624" t="s">
        <v>112</v>
      </c>
      <c r="E5624" t="s">
        <v>159</v>
      </c>
      <c r="F5624" t="s">
        <v>16159</v>
      </c>
      <c r="G5624" t="s">
        <v>596</v>
      </c>
      <c r="H5624" t="s">
        <v>134</v>
      </c>
      <c r="I5624" t="s">
        <v>135</v>
      </c>
      <c r="J5624" t="s">
        <v>136</v>
      </c>
      <c r="K5624" t="s">
        <v>137</v>
      </c>
      <c r="L5624" t="s">
        <v>16160</v>
      </c>
      <c r="M5624" t="s">
        <v>16161</v>
      </c>
      <c r="N5624">
        <v>3.9411111110000001</v>
      </c>
      <c r="O5624">
        <v>0</v>
      </c>
      <c r="P5624">
        <v>0</v>
      </c>
      <c r="Q5624">
        <v>0</v>
      </c>
      <c r="R5624">
        <v>3</v>
      </c>
      <c r="S5624">
        <v>0</v>
      </c>
      <c r="T5624">
        <v>1</v>
      </c>
      <c r="U5624">
        <v>1</v>
      </c>
      <c r="V5624">
        <v>0</v>
      </c>
      <c r="W5624">
        <v>0</v>
      </c>
      <c r="X5624">
        <v>0</v>
      </c>
      <c r="Y5624">
        <v>0</v>
      </c>
      <c r="Z5624">
        <v>3.0201464190523448</v>
      </c>
      <c r="AA5624">
        <v>0</v>
      </c>
      <c r="AB5624">
        <v>109.03765752655445</v>
      </c>
      <c r="AC5624">
        <v>21.798520881021279</v>
      </c>
      <c r="AD5624">
        <v>0</v>
      </c>
      <c r="AE5624">
        <v>133.85632482662808</v>
      </c>
    </row>
    <row r="5625" spans="1:31" x14ac:dyDescent="0.25">
      <c r="A5625">
        <v>1675579</v>
      </c>
      <c r="B5625">
        <v>1</v>
      </c>
      <c r="C5625" t="s">
        <v>81</v>
      </c>
      <c r="D5625" t="s">
        <v>120</v>
      </c>
      <c r="E5625" t="s">
        <v>131</v>
      </c>
      <c r="F5625" t="s">
        <v>16162</v>
      </c>
      <c r="G5625" t="s">
        <v>161</v>
      </c>
      <c r="H5625" t="s">
        <v>134</v>
      </c>
      <c r="I5625" t="s">
        <v>135</v>
      </c>
      <c r="J5625" t="s">
        <v>136</v>
      </c>
      <c r="K5625" t="s">
        <v>137</v>
      </c>
      <c r="L5625" t="s">
        <v>16163</v>
      </c>
      <c r="M5625" t="s">
        <v>16164</v>
      </c>
      <c r="N5625">
        <v>0.390833333</v>
      </c>
      <c r="O5625">
        <v>0</v>
      </c>
      <c r="P5625">
        <v>3303</v>
      </c>
      <c r="Q5625">
        <v>190</v>
      </c>
      <c r="R5625">
        <v>147</v>
      </c>
      <c r="S5625">
        <v>34</v>
      </c>
      <c r="T5625">
        <v>328</v>
      </c>
      <c r="U5625">
        <v>3</v>
      </c>
      <c r="V5625">
        <v>0</v>
      </c>
      <c r="W5625">
        <v>0</v>
      </c>
      <c r="X5625">
        <v>259.78262835981843</v>
      </c>
      <c r="Y5625">
        <v>236.47481167183142</v>
      </c>
      <c r="Z5625">
        <v>15.661394518129908</v>
      </c>
      <c r="AA5625">
        <v>109.92640254388526</v>
      </c>
      <c r="AB5625">
        <v>77.609792349369926</v>
      </c>
      <c r="AC5625">
        <v>19.918896397529945</v>
      </c>
      <c r="AD5625">
        <v>0</v>
      </c>
      <c r="AE5625">
        <v>719.37392584056488</v>
      </c>
    </row>
    <row r="5626" spans="1:31" x14ac:dyDescent="0.25">
      <c r="A5626">
        <v>1676077</v>
      </c>
      <c r="B5626">
        <v>1</v>
      </c>
      <c r="C5626" t="s">
        <v>81</v>
      </c>
      <c r="D5626" t="s">
        <v>126</v>
      </c>
      <c r="E5626" t="s">
        <v>146</v>
      </c>
      <c r="F5626" t="s">
        <v>16165</v>
      </c>
      <c r="G5626" t="s">
        <v>148</v>
      </c>
      <c r="H5626" t="s">
        <v>143</v>
      </c>
      <c r="I5626" t="s">
        <v>135</v>
      </c>
      <c r="J5626" t="s">
        <v>136</v>
      </c>
      <c r="K5626" t="s">
        <v>137</v>
      </c>
      <c r="L5626" t="s">
        <v>16166</v>
      </c>
      <c r="M5626" t="s">
        <v>16167</v>
      </c>
      <c r="N5626">
        <v>1.828333333</v>
      </c>
      <c r="O5626">
        <v>0</v>
      </c>
      <c r="P5626">
        <v>94</v>
      </c>
      <c r="Q5626">
        <v>0</v>
      </c>
      <c r="R5626">
        <v>8</v>
      </c>
      <c r="S5626">
        <v>0</v>
      </c>
      <c r="T5626">
        <v>13</v>
      </c>
      <c r="U5626">
        <v>0</v>
      </c>
      <c r="V5626">
        <v>0</v>
      </c>
      <c r="W5626">
        <v>0</v>
      </c>
      <c r="X5626">
        <v>7.4849183811838866</v>
      </c>
      <c r="Y5626">
        <v>0</v>
      </c>
      <c r="Z5626">
        <v>0.13287861880260418</v>
      </c>
      <c r="AA5626">
        <v>0</v>
      </c>
      <c r="AB5626">
        <v>11.071766617027812</v>
      </c>
      <c r="AC5626">
        <v>0</v>
      </c>
      <c r="AD5626">
        <v>0</v>
      </c>
      <c r="AE5626">
        <v>18.689563617014304</v>
      </c>
    </row>
    <row r="5627" spans="1:31" x14ac:dyDescent="0.25">
      <c r="A5627">
        <v>1676243</v>
      </c>
      <c r="B5627">
        <v>1</v>
      </c>
      <c r="C5627" t="s">
        <v>80</v>
      </c>
      <c r="D5627" t="s">
        <v>94</v>
      </c>
      <c r="E5627" t="s">
        <v>140</v>
      </c>
      <c r="F5627" t="s">
        <v>16168</v>
      </c>
      <c r="G5627" t="s">
        <v>197</v>
      </c>
      <c r="H5627" t="s">
        <v>143</v>
      </c>
      <c r="I5627" t="s">
        <v>135</v>
      </c>
      <c r="J5627" t="s">
        <v>136</v>
      </c>
      <c r="K5627" t="s">
        <v>137</v>
      </c>
      <c r="L5627" t="s">
        <v>16169</v>
      </c>
      <c r="M5627" t="s">
        <v>16170</v>
      </c>
      <c r="N5627">
        <v>1.5361111110000001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1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2.1751996239279165</v>
      </c>
      <c r="AC5627">
        <v>0</v>
      </c>
      <c r="AD5627">
        <v>0</v>
      </c>
      <c r="AE5627">
        <v>2.1751996239279165</v>
      </c>
    </row>
    <row r="5628" spans="1:31" x14ac:dyDescent="0.25">
      <c r="A5628">
        <v>1675553</v>
      </c>
      <c r="B5628">
        <v>1</v>
      </c>
      <c r="C5628" t="s">
        <v>80</v>
      </c>
      <c r="D5628" t="s">
        <v>108</v>
      </c>
      <c r="E5628" t="s">
        <v>151</v>
      </c>
      <c r="F5628" t="s">
        <v>985</v>
      </c>
      <c r="G5628" t="s">
        <v>153</v>
      </c>
      <c r="H5628" t="s">
        <v>143</v>
      </c>
      <c r="I5628" t="s">
        <v>135</v>
      </c>
      <c r="J5628" t="s">
        <v>136</v>
      </c>
      <c r="K5628" t="s">
        <v>137</v>
      </c>
      <c r="L5628" t="s">
        <v>16171</v>
      </c>
      <c r="M5628" t="s">
        <v>16172</v>
      </c>
      <c r="N5628">
        <v>0.85694444400000003</v>
      </c>
      <c r="O5628">
        <v>0</v>
      </c>
      <c r="P5628">
        <v>25</v>
      </c>
      <c r="Q5628">
        <v>0</v>
      </c>
      <c r="R5628">
        <v>1</v>
      </c>
      <c r="S5628">
        <v>0</v>
      </c>
      <c r="T5628">
        <v>4</v>
      </c>
      <c r="U5628">
        <v>0</v>
      </c>
      <c r="V5628">
        <v>0</v>
      </c>
      <c r="W5628">
        <v>0</v>
      </c>
      <c r="X5628">
        <v>5.0016879835307213</v>
      </c>
      <c r="Y5628">
        <v>0</v>
      </c>
      <c r="Z5628">
        <v>8.5052288166999994E-3</v>
      </c>
      <c r="AA5628">
        <v>0</v>
      </c>
      <c r="AB5628">
        <v>1.2761987617005681</v>
      </c>
      <c r="AC5628">
        <v>0</v>
      </c>
      <c r="AD5628">
        <v>0</v>
      </c>
      <c r="AE5628">
        <v>6.2863919740479899</v>
      </c>
    </row>
    <row r="5629" spans="1:31" x14ac:dyDescent="0.25">
      <c r="A5629">
        <v>1675536</v>
      </c>
      <c r="B5629">
        <v>1</v>
      </c>
      <c r="C5629" t="s">
        <v>80</v>
      </c>
      <c r="D5629" t="s">
        <v>105</v>
      </c>
      <c r="E5629" t="s">
        <v>164</v>
      </c>
      <c r="F5629" t="s">
        <v>16173</v>
      </c>
      <c r="G5629" t="s">
        <v>166</v>
      </c>
      <c r="H5629" t="s">
        <v>181</v>
      </c>
      <c r="I5629" t="s">
        <v>135</v>
      </c>
      <c r="J5629" t="s">
        <v>136</v>
      </c>
      <c r="K5629" t="s">
        <v>167</v>
      </c>
      <c r="L5629" t="s">
        <v>16174</v>
      </c>
      <c r="M5629" t="s">
        <v>16175</v>
      </c>
      <c r="N5629">
        <v>0.15295444399999999</v>
      </c>
      <c r="O5629">
        <v>0</v>
      </c>
      <c r="P5629">
        <v>136</v>
      </c>
      <c r="Q5629">
        <v>0</v>
      </c>
      <c r="R5629">
        <v>0</v>
      </c>
      <c r="S5629">
        <v>17</v>
      </c>
      <c r="T5629">
        <v>23</v>
      </c>
      <c r="U5629">
        <v>15</v>
      </c>
      <c r="V5629">
        <v>3</v>
      </c>
      <c r="W5629">
        <v>0</v>
      </c>
      <c r="X5629">
        <v>4.699288653260802</v>
      </c>
      <c r="Y5629">
        <v>0</v>
      </c>
      <c r="Z5629">
        <v>0</v>
      </c>
      <c r="AA5629">
        <v>9.580137572629928</v>
      </c>
      <c r="AB5629">
        <v>2.9734153984209741</v>
      </c>
      <c r="AC5629">
        <v>120.97241305829606</v>
      </c>
      <c r="AD5629">
        <v>5.980826990232651</v>
      </c>
      <c r="AE5629">
        <v>144.20608167284041</v>
      </c>
    </row>
    <row r="5630" spans="1:31" x14ac:dyDescent="0.25">
      <c r="A5630">
        <v>1675702</v>
      </c>
      <c r="B5630">
        <v>1</v>
      </c>
      <c r="C5630" t="s">
        <v>81</v>
      </c>
      <c r="D5630" t="s">
        <v>117</v>
      </c>
      <c r="E5630" t="s">
        <v>151</v>
      </c>
      <c r="F5630" t="s">
        <v>16176</v>
      </c>
      <c r="G5630" t="s">
        <v>153</v>
      </c>
      <c r="H5630" t="s">
        <v>143</v>
      </c>
      <c r="I5630" t="s">
        <v>135</v>
      </c>
      <c r="J5630" t="s">
        <v>136</v>
      </c>
      <c r="K5630" t="s">
        <v>137</v>
      </c>
      <c r="L5630" t="s">
        <v>16177</v>
      </c>
      <c r="M5630" t="s">
        <v>16178</v>
      </c>
      <c r="N5630">
        <v>2.1183333329999998</v>
      </c>
      <c r="O5630">
        <v>0</v>
      </c>
      <c r="P5630">
        <v>3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0.39942616309452333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0.39942616309452333</v>
      </c>
    </row>
    <row r="5631" spans="1:31" x14ac:dyDescent="0.25">
      <c r="A5631">
        <v>1676200</v>
      </c>
      <c r="B5631">
        <v>1</v>
      </c>
      <c r="C5631" t="s">
        <v>81</v>
      </c>
      <c r="D5631" t="s">
        <v>127</v>
      </c>
      <c r="E5631" t="s">
        <v>151</v>
      </c>
      <c r="F5631" t="s">
        <v>16179</v>
      </c>
      <c r="G5631" t="s">
        <v>526</v>
      </c>
      <c r="H5631" t="s">
        <v>143</v>
      </c>
      <c r="I5631" t="s">
        <v>135</v>
      </c>
      <c r="J5631" t="s">
        <v>136</v>
      </c>
      <c r="K5631" t="s">
        <v>137</v>
      </c>
      <c r="L5631" t="s">
        <v>16180</v>
      </c>
      <c r="M5631" t="s">
        <v>16181</v>
      </c>
      <c r="N5631">
        <v>2.3075000000000001</v>
      </c>
      <c r="O5631">
        <v>0</v>
      </c>
      <c r="P5631">
        <v>0</v>
      </c>
      <c r="Q5631">
        <v>0</v>
      </c>
      <c r="R5631">
        <v>1</v>
      </c>
      <c r="S5631">
        <v>0</v>
      </c>
      <c r="T5631">
        <v>4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1.4148618921409257</v>
      </c>
      <c r="AA5631">
        <v>0</v>
      </c>
      <c r="AB5631">
        <v>17.30280163197996</v>
      </c>
      <c r="AC5631">
        <v>0</v>
      </c>
      <c r="AD5631">
        <v>0</v>
      </c>
      <c r="AE5631">
        <v>18.717663524120887</v>
      </c>
    </row>
    <row r="5632" spans="1:31" x14ac:dyDescent="0.25">
      <c r="A5632">
        <v>1675510</v>
      </c>
      <c r="B5632">
        <v>1</v>
      </c>
      <c r="C5632" t="s">
        <v>80</v>
      </c>
      <c r="D5632" t="s">
        <v>102</v>
      </c>
      <c r="E5632" t="s">
        <v>164</v>
      </c>
      <c r="F5632" t="s">
        <v>16182</v>
      </c>
      <c r="G5632" t="s">
        <v>161</v>
      </c>
      <c r="H5632" t="s">
        <v>134</v>
      </c>
      <c r="I5632" t="s">
        <v>135</v>
      </c>
      <c r="J5632" t="s">
        <v>136</v>
      </c>
      <c r="K5632" t="s">
        <v>137</v>
      </c>
      <c r="L5632" t="s">
        <v>16183</v>
      </c>
      <c r="M5632" t="s">
        <v>16184</v>
      </c>
      <c r="N5632">
        <v>7.3122222219999999</v>
      </c>
      <c r="O5632">
        <v>0</v>
      </c>
      <c r="P5632">
        <v>57</v>
      </c>
      <c r="Q5632">
        <v>0</v>
      </c>
      <c r="R5632">
        <v>32</v>
      </c>
      <c r="S5632">
        <v>1</v>
      </c>
      <c r="T5632">
        <v>12</v>
      </c>
      <c r="U5632">
        <v>0</v>
      </c>
      <c r="V5632">
        <v>0</v>
      </c>
      <c r="W5632">
        <v>0</v>
      </c>
      <c r="X5632">
        <v>88.041845078149706</v>
      </c>
      <c r="Y5632">
        <v>0</v>
      </c>
      <c r="Z5632">
        <v>87.19745039674369</v>
      </c>
      <c r="AA5632">
        <v>994.64891442047565</v>
      </c>
      <c r="AB5632">
        <v>44.941396228711483</v>
      </c>
      <c r="AC5632">
        <v>0</v>
      </c>
      <c r="AD5632">
        <v>0</v>
      </c>
      <c r="AE5632">
        <v>1214.8296061240806</v>
      </c>
    </row>
    <row r="5633" spans="1:31" x14ac:dyDescent="0.25">
      <c r="A5633">
        <v>1675573</v>
      </c>
      <c r="B5633">
        <v>1</v>
      </c>
      <c r="C5633" t="s">
        <v>80</v>
      </c>
      <c r="D5633" t="s">
        <v>105</v>
      </c>
      <c r="E5633" t="s">
        <v>159</v>
      </c>
      <c r="F5633" t="s">
        <v>1564</v>
      </c>
      <c r="G5633" t="s">
        <v>596</v>
      </c>
      <c r="H5633" t="s">
        <v>134</v>
      </c>
      <c r="I5633" t="s">
        <v>135</v>
      </c>
      <c r="J5633" t="s">
        <v>136</v>
      </c>
      <c r="K5633" t="s">
        <v>137</v>
      </c>
      <c r="L5633" t="s">
        <v>16185</v>
      </c>
      <c r="M5633" t="s">
        <v>16186</v>
      </c>
      <c r="N5633">
        <v>0.87527777699999998</v>
      </c>
      <c r="O5633">
        <v>2</v>
      </c>
      <c r="P5633">
        <v>0</v>
      </c>
      <c r="Q5633">
        <v>2</v>
      </c>
      <c r="R5633">
        <v>0</v>
      </c>
      <c r="S5633">
        <v>14</v>
      </c>
      <c r="T5633">
        <v>0</v>
      </c>
      <c r="U5633">
        <v>1</v>
      </c>
      <c r="V5633">
        <v>0</v>
      </c>
      <c r="W5633">
        <v>1.513455887006397</v>
      </c>
      <c r="X5633">
        <v>0</v>
      </c>
      <c r="Y5633">
        <v>0.38508719404000002</v>
      </c>
      <c r="Z5633">
        <v>0</v>
      </c>
      <c r="AA5633">
        <v>26.607511185285098</v>
      </c>
      <c r="AB5633">
        <v>0</v>
      </c>
      <c r="AC5633">
        <v>21.351053862650218</v>
      </c>
      <c r="AD5633">
        <v>0</v>
      </c>
      <c r="AE5633">
        <v>49.857108128981714</v>
      </c>
    </row>
    <row r="5634" spans="1:31" x14ac:dyDescent="0.25">
      <c r="A5634">
        <v>1676263</v>
      </c>
      <c r="B5634">
        <v>1</v>
      </c>
      <c r="C5634" t="s">
        <v>81</v>
      </c>
      <c r="D5634" t="s">
        <v>127</v>
      </c>
      <c r="E5634" t="s">
        <v>146</v>
      </c>
      <c r="F5634" t="s">
        <v>16187</v>
      </c>
      <c r="G5634" t="s">
        <v>148</v>
      </c>
      <c r="H5634" t="s">
        <v>143</v>
      </c>
      <c r="I5634" t="s">
        <v>135</v>
      </c>
      <c r="J5634" t="s">
        <v>136</v>
      </c>
      <c r="K5634" t="s">
        <v>137</v>
      </c>
      <c r="L5634" t="s">
        <v>16188</v>
      </c>
      <c r="M5634" t="s">
        <v>16189</v>
      </c>
      <c r="N5634">
        <v>3.681944444</v>
      </c>
      <c r="O5634">
        <v>0</v>
      </c>
      <c r="P5634">
        <v>202</v>
      </c>
      <c r="Q5634">
        <v>0</v>
      </c>
      <c r="R5634">
        <v>4</v>
      </c>
      <c r="S5634">
        <v>0</v>
      </c>
      <c r="T5634">
        <v>7</v>
      </c>
      <c r="U5634">
        <v>0</v>
      </c>
      <c r="V5634">
        <v>0</v>
      </c>
      <c r="W5634">
        <v>0</v>
      </c>
      <c r="X5634">
        <v>150.35349991784236</v>
      </c>
      <c r="Y5634">
        <v>0</v>
      </c>
      <c r="Z5634">
        <v>0.41790623584728054</v>
      </c>
      <c r="AA5634">
        <v>0</v>
      </c>
      <c r="AB5634">
        <v>18.22171976201999</v>
      </c>
      <c r="AC5634">
        <v>0</v>
      </c>
      <c r="AD5634">
        <v>0</v>
      </c>
      <c r="AE5634">
        <v>168.99312591570964</v>
      </c>
    </row>
    <row r="5635" spans="1:31" x14ac:dyDescent="0.25">
      <c r="A5635">
        <v>1675908</v>
      </c>
      <c r="B5635">
        <v>1</v>
      </c>
      <c r="C5635" t="s">
        <v>80</v>
      </c>
      <c r="D5635" t="s">
        <v>83</v>
      </c>
      <c r="E5635" t="s">
        <v>140</v>
      </c>
      <c r="F5635" t="s">
        <v>16190</v>
      </c>
      <c r="G5635" t="s">
        <v>197</v>
      </c>
      <c r="H5635" t="s">
        <v>143</v>
      </c>
      <c r="I5635" t="s">
        <v>135</v>
      </c>
      <c r="J5635" t="s">
        <v>136</v>
      </c>
      <c r="K5635" t="s">
        <v>137</v>
      </c>
      <c r="L5635" t="s">
        <v>16191</v>
      </c>
      <c r="M5635" t="s">
        <v>16192</v>
      </c>
      <c r="N5635">
        <v>2.2647222220000001</v>
      </c>
      <c r="O5635">
        <v>0</v>
      </c>
      <c r="P5635">
        <v>5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3.9618679578692504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3.9618679578692504</v>
      </c>
    </row>
    <row r="5636" spans="1:31" x14ac:dyDescent="0.25">
      <c r="A5636">
        <v>1675822</v>
      </c>
      <c r="B5636">
        <v>1</v>
      </c>
      <c r="C5636" t="s">
        <v>80</v>
      </c>
      <c r="D5636" t="s">
        <v>96</v>
      </c>
      <c r="E5636" t="s">
        <v>140</v>
      </c>
      <c r="F5636" t="s">
        <v>16193</v>
      </c>
      <c r="G5636" t="s">
        <v>197</v>
      </c>
      <c r="H5636" t="s">
        <v>143</v>
      </c>
      <c r="I5636" t="s">
        <v>135</v>
      </c>
      <c r="J5636" t="s">
        <v>136</v>
      </c>
      <c r="K5636" t="s">
        <v>137</v>
      </c>
      <c r="L5636" t="s">
        <v>16194</v>
      </c>
      <c r="M5636" t="s">
        <v>16195</v>
      </c>
      <c r="N5636">
        <v>3.7652777770000001</v>
      </c>
      <c r="O5636">
        <v>0</v>
      </c>
      <c r="P5636">
        <v>2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1.7630069249543943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1.7630069249543943</v>
      </c>
    </row>
    <row r="5637" spans="1:31" x14ac:dyDescent="0.25">
      <c r="A5637">
        <v>1676157</v>
      </c>
      <c r="B5637">
        <v>1</v>
      </c>
      <c r="C5637" t="s">
        <v>81</v>
      </c>
      <c r="D5637" t="s">
        <v>117</v>
      </c>
      <c r="E5637" t="s">
        <v>131</v>
      </c>
      <c r="F5637" t="s">
        <v>3906</v>
      </c>
      <c r="G5637" t="s">
        <v>161</v>
      </c>
      <c r="H5637" t="s">
        <v>134</v>
      </c>
      <c r="I5637" t="s">
        <v>135</v>
      </c>
      <c r="J5637" t="s">
        <v>136</v>
      </c>
      <c r="K5637" t="s">
        <v>137</v>
      </c>
      <c r="L5637" t="s">
        <v>16196</v>
      </c>
      <c r="M5637" t="s">
        <v>16197</v>
      </c>
      <c r="N5637">
        <v>0.91611111099999998</v>
      </c>
      <c r="O5637">
        <v>0</v>
      </c>
      <c r="P5637">
        <v>706</v>
      </c>
      <c r="Q5637">
        <v>7</v>
      </c>
      <c r="R5637">
        <v>8</v>
      </c>
      <c r="S5637">
        <v>7</v>
      </c>
      <c r="T5637">
        <v>24</v>
      </c>
      <c r="U5637">
        <v>0</v>
      </c>
      <c r="V5637">
        <v>0</v>
      </c>
      <c r="W5637">
        <v>0</v>
      </c>
      <c r="X5637">
        <v>34.016632840703657</v>
      </c>
      <c r="Y5637">
        <v>29.056920711417433</v>
      </c>
      <c r="Z5637">
        <v>7.5094419154277983</v>
      </c>
      <c r="AA5637">
        <v>17.410615149149962</v>
      </c>
      <c r="AB5637">
        <v>5.6972179869283206</v>
      </c>
      <c r="AC5637">
        <v>0</v>
      </c>
      <c r="AD5637">
        <v>0</v>
      </c>
      <c r="AE5637">
        <v>93.690828603627168</v>
      </c>
    </row>
    <row r="5638" spans="1:31" x14ac:dyDescent="0.25">
      <c r="A5638">
        <v>1676014</v>
      </c>
      <c r="B5638">
        <v>1</v>
      </c>
      <c r="C5638" t="s">
        <v>80</v>
      </c>
      <c r="D5638" t="s">
        <v>100</v>
      </c>
      <c r="E5638" t="s">
        <v>140</v>
      </c>
      <c r="F5638" t="s">
        <v>16198</v>
      </c>
      <c r="G5638" t="s">
        <v>197</v>
      </c>
      <c r="H5638" t="s">
        <v>143</v>
      </c>
      <c r="I5638" t="s">
        <v>135</v>
      </c>
      <c r="J5638" t="s">
        <v>136</v>
      </c>
      <c r="K5638" t="s">
        <v>137</v>
      </c>
      <c r="L5638" t="s">
        <v>16199</v>
      </c>
      <c r="M5638" t="s">
        <v>16200</v>
      </c>
      <c r="N5638">
        <v>2.1855555550000001</v>
      </c>
      <c r="O5638">
        <v>0</v>
      </c>
      <c r="P5638">
        <v>1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6.5746841574577775E-2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6.5746841574577775E-2</v>
      </c>
    </row>
    <row r="5639" spans="1:31" x14ac:dyDescent="0.25">
      <c r="A5639">
        <v>1675831</v>
      </c>
      <c r="B5639">
        <v>1</v>
      </c>
      <c r="C5639" t="s">
        <v>80</v>
      </c>
      <c r="D5639" t="s">
        <v>93</v>
      </c>
      <c r="E5639" t="s">
        <v>146</v>
      </c>
      <c r="F5639" t="s">
        <v>16201</v>
      </c>
      <c r="G5639" t="s">
        <v>1912</v>
      </c>
      <c r="H5639" t="s">
        <v>134</v>
      </c>
      <c r="I5639" t="s">
        <v>135</v>
      </c>
      <c r="J5639" t="s">
        <v>136</v>
      </c>
      <c r="K5639" t="s">
        <v>137</v>
      </c>
      <c r="L5639" t="s">
        <v>16202</v>
      </c>
      <c r="M5639" t="s">
        <v>16203</v>
      </c>
      <c r="N5639">
        <v>2.6730555549999999</v>
      </c>
      <c r="O5639">
        <v>0</v>
      </c>
      <c r="P5639">
        <v>26</v>
      </c>
      <c r="Q5639">
        <v>0</v>
      </c>
      <c r="R5639">
        <v>14</v>
      </c>
      <c r="S5639">
        <v>0</v>
      </c>
      <c r="T5639">
        <v>11</v>
      </c>
      <c r="U5639">
        <v>0</v>
      </c>
      <c r="V5639">
        <v>0</v>
      </c>
      <c r="W5639">
        <v>0</v>
      </c>
      <c r="X5639">
        <v>5.2620255397883193</v>
      </c>
      <c r="Y5639">
        <v>0</v>
      </c>
      <c r="Z5639">
        <v>7.4721905531642401</v>
      </c>
      <c r="AA5639">
        <v>0</v>
      </c>
      <c r="AB5639">
        <v>32.240968491223569</v>
      </c>
      <c r="AC5639">
        <v>0</v>
      </c>
      <c r="AD5639">
        <v>0</v>
      </c>
      <c r="AE5639">
        <v>44.975184584176127</v>
      </c>
    </row>
    <row r="5640" spans="1:31" x14ac:dyDescent="0.25">
      <c r="A5640">
        <v>1676023</v>
      </c>
      <c r="B5640">
        <v>1</v>
      </c>
      <c r="C5640" t="s">
        <v>80</v>
      </c>
      <c r="D5640" t="s">
        <v>93</v>
      </c>
      <c r="E5640" t="s">
        <v>151</v>
      </c>
      <c r="F5640" t="s">
        <v>16204</v>
      </c>
      <c r="G5640" t="s">
        <v>153</v>
      </c>
      <c r="H5640" t="s">
        <v>143</v>
      </c>
      <c r="I5640" t="s">
        <v>135</v>
      </c>
      <c r="J5640" t="s">
        <v>136</v>
      </c>
      <c r="K5640" t="s">
        <v>137</v>
      </c>
      <c r="L5640" t="s">
        <v>16205</v>
      </c>
      <c r="M5640" t="s">
        <v>16206</v>
      </c>
      <c r="N5640">
        <v>1.423333333</v>
      </c>
      <c r="O5640">
        <v>0</v>
      </c>
      <c r="P5640">
        <v>60</v>
      </c>
      <c r="Q5640">
        <v>0</v>
      </c>
      <c r="R5640">
        <v>0</v>
      </c>
      <c r="S5640">
        <v>0</v>
      </c>
      <c r="T5640">
        <v>8</v>
      </c>
      <c r="U5640">
        <v>0</v>
      </c>
      <c r="V5640">
        <v>0</v>
      </c>
      <c r="W5640">
        <v>0</v>
      </c>
      <c r="X5640">
        <v>9.573174954317599</v>
      </c>
      <c r="Y5640">
        <v>0</v>
      </c>
      <c r="Z5640">
        <v>0</v>
      </c>
      <c r="AA5640">
        <v>0</v>
      </c>
      <c r="AB5640">
        <v>2.7834899085272307</v>
      </c>
      <c r="AC5640">
        <v>0</v>
      </c>
      <c r="AD5640">
        <v>0</v>
      </c>
      <c r="AE5640">
        <v>12.356664862844831</v>
      </c>
    </row>
    <row r="5641" spans="1:31" x14ac:dyDescent="0.25">
      <c r="A5641">
        <v>1675877</v>
      </c>
      <c r="B5641">
        <v>1</v>
      </c>
      <c r="C5641" t="s">
        <v>80</v>
      </c>
      <c r="D5641" t="s">
        <v>105</v>
      </c>
      <c r="E5641" t="s">
        <v>151</v>
      </c>
      <c r="F5641" t="s">
        <v>16207</v>
      </c>
      <c r="G5641" t="s">
        <v>153</v>
      </c>
      <c r="H5641" t="s">
        <v>143</v>
      </c>
      <c r="I5641" t="s">
        <v>135</v>
      </c>
      <c r="J5641" t="s">
        <v>136</v>
      </c>
      <c r="K5641" t="s">
        <v>137</v>
      </c>
      <c r="L5641" t="s">
        <v>16208</v>
      </c>
      <c r="M5641" t="s">
        <v>16209</v>
      </c>
      <c r="N5641">
        <v>0.92166666600000002</v>
      </c>
      <c r="O5641">
        <v>0</v>
      </c>
      <c r="P5641">
        <v>2</v>
      </c>
      <c r="Q5641">
        <v>0</v>
      </c>
      <c r="R5641">
        <v>8</v>
      </c>
      <c r="S5641">
        <v>0</v>
      </c>
      <c r="T5641">
        <v>1</v>
      </c>
      <c r="U5641">
        <v>0</v>
      </c>
      <c r="V5641">
        <v>0</v>
      </c>
      <c r="W5641">
        <v>0</v>
      </c>
      <c r="X5641">
        <v>1.7244519871090498</v>
      </c>
      <c r="Y5641">
        <v>0</v>
      </c>
      <c r="Z5641">
        <v>1.57834076343633</v>
      </c>
      <c r="AA5641">
        <v>0</v>
      </c>
      <c r="AB5641">
        <v>0.24596147111640335</v>
      </c>
      <c r="AC5641">
        <v>0</v>
      </c>
      <c r="AD5641">
        <v>0</v>
      </c>
      <c r="AE5641">
        <v>3.5487542216617833</v>
      </c>
    </row>
    <row r="5642" spans="1:31" x14ac:dyDescent="0.25">
      <c r="A5642">
        <v>1676000</v>
      </c>
      <c r="B5642">
        <v>1</v>
      </c>
      <c r="C5642" t="s">
        <v>80</v>
      </c>
      <c r="D5642" t="s">
        <v>82</v>
      </c>
      <c r="E5642" t="s">
        <v>140</v>
      </c>
      <c r="F5642" t="s">
        <v>16210</v>
      </c>
      <c r="G5642" t="s">
        <v>197</v>
      </c>
      <c r="H5642" t="s">
        <v>143</v>
      </c>
      <c r="I5642" t="s">
        <v>135</v>
      </c>
      <c r="J5642" t="s">
        <v>136</v>
      </c>
      <c r="K5642" t="s">
        <v>137</v>
      </c>
      <c r="L5642" t="s">
        <v>16211</v>
      </c>
      <c r="M5642" t="s">
        <v>16212</v>
      </c>
      <c r="N5642">
        <v>7.1675000000000004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3.2639245609680967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3.2639245609680967</v>
      </c>
    </row>
    <row r="5643" spans="1:31" x14ac:dyDescent="0.25">
      <c r="A5643">
        <v>1675645</v>
      </c>
      <c r="B5643">
        <v>1</v>
      </c>
      <c r="C5643" t="s">
        <v>80</v>
      </c>
      <c r="D5643" t="s">
        <v>103</v>
      </c>
      <c r="E5643" t="s">
        <v>131</v>
      </c>
      <c r="F5643" t="s">
        <v>16213</v>
      </c>
      <c r="G5643" t="s">
        <v>161</v>
      </c>
      <c r="H5643" t="s">
        <v>134</v>
      </c>
      <c r="I5643" t="s">
        <v>135</v>
      </c>
      <c r="J5643" t="s">
        <v>136</v>
      </c>
      <c r="K5643" t="s">
        <v>137</v>
      </c>
      <c r="L5643" t="s">
        <v>16214</v>
      </c>
      <c r="M5643" t="s">
        <v>16215</v>
      </c>
      <c r="N5643">
        <v>0.58666666599999995</v>
      </c>
      <c r="O5643">
        <v>0</v>
      </c>
      <c r="P5643">
        <v>1069</v>
      </c>
      <c r="Q5643">
        <v>10</v>
      </c>
      <c r="R5643">
        <v>17</v>
      </c>
      <c r="S5643">
        <v>2</v>
      </c>
      <c r="T5643">
        <v>186</v>
      </c>
      <c r="U5643">
        <v>0</v>
      </c>
      <c r="V5643">
        <v>3</v>
      </c>
      <c r="W5643">
        <v>0</v>
      </c>
      <c r="X5643">
        <v>240.65068377731569</v>
      </c>
      <c r="Y5643">
        <v>23.764255937782362</v>
      </c>
      <c r="Z5643">
        <v>13.557322109757132</v>
      </c>
      <c r="AA5643">
        <v>3.46397568217151</v>
      </c>
      <c r="AB5643">
        <v>138.92308123910254</v>
      </c>
      <c r="AC5643">
        <v>0</v>
      </c>
      <c r="AD5643">
        <v>4.2301475876135308</v>
      </c>
      <c r="AE5643">
        <v>424.58946633374279</v>
      </c>
    </row>
    <row r="5644" spans="1:31" x14ac:dyDescent="0.25">
      <c r="A5644">
        <v>1676226</v>
      </c>
      <c r="B5644">
        <v>1</v>
      </c>
      <c r="C5644" t="s">
        <v>80</v>
      </c>
      <c r="D5644" t="s">
        <v>90</v>
      </c>
      <c r="E5644" t="s">
        <v>146</v>
      </c>
      <c r="F5644" t="s">
        <v>16216</v>
      </c>
      <c r="G5644" t="s">
        <v>148</v>
      </c>
      <c r="H5644" t="s">
        <v>143</v>
      </c>
      <c r="I5644" t="s">
        <v>135</v>
      </c>
      <c r="J5644" t="s">
        <v>136</v>
      </c>
      <c r="K5644" t="s">
        <v>137</v>
      </c>
      <c r="L5644" t="s">
        <v>16217</v>
      </c>
      <c r="M5644" t="s">
        <v>16218</v>
      </c>
      <c r="N5644">
        <v>0.31305555499999999</v>
      </c>
      <c r="O5644">
        <v>0</v>
      </c>
      <c r="P5644">
        <v>670</v>
      </c>
      <c r="Q5644">
        <v>0</v>
      </c>
      <c r="R5644">
        <v>0</v>
      </c>
      <c r="S5644">
        <v>0</v>
      </c>
      <c r="T5644">
        <v>26</v>
      </c>
      <c r="U5644">
        <v>0</v>
      </c>
      <c r="V5644">
        <v>0</v>
      </c>
      <c r="W5644">
        <v>0</v>
      </c>
      <c r="X5644">
        <v>97.200074721381625</v>
      </c>
      <c r="Y5644">
        <v>0</v>
      </c>
      <c r="Z5644">
        <v>0</v>
      </c>
      <c r="AA5644">
        <v>0</v>
      </c>
      <c r="AB5644">
        <v>3.5473247159100274</v>
      </c>
      <c r="AC5644">
        <v>0</v>
      </c>
      <c r="AD5644">
        <v>0</v>
      </c>
      <c r="AE5644">
        <v>100.74739943729165</v>
      </c>
    </row>
    <row r="5645" spans="1:31" x14ac:dyDescent="0.25">
      <c r="A5645">
        <v>1675585</v>
      </c>
      <c r="B5645">
        <v>1</v>
      </c>
      <c r="C5645" t="s">
        <v>81</v>
      </c>
      <c r="D5645" t="s">
        <v>113</v>
      </c>
      <c r="E5645" t="s">
        <v>151</v>
      </c>
      <c r="F5645" t="s">
        <v>5391</v>
      </c>
      <c r="G5645" t="s">
        <v>153</v>
      </c>
      <c r="H5645" t="s">
        <v>143</v>
      </c>
      <c r="I5645" t="s">
        <v>135</v>
      </c>
      <c r="J5645" t="s">
        <v>136</v>
      </c>
      <c r="K5645" t="s">
        <v>137</v>
      </c>
      <c r="L5645" t="s">
        <v>16219</v>
      </c>
      <c r="M5645" t="s">
        <v>16220</v>
      </c>
      <c r="N5645">
        <v>2.2949999999999999</v>
      </c>
      <c r="O5645">
        <v>0</v>
      </c>
      <c r="P5645">
        <v>30</v>
      </c>
      <c r="Q5645">
        <v>0</v>
      </c>
      <c r="R5645">
        <v>0</v>
      </c>
      <c r="S5645">
        <v>0</v>
      </c>
      <c r="T5645">
        <v>1</v>
      </c>
      <c r="U5645">
        <v>0</v>
      </c>
      <c r="V5645">
        <v>0</v>
      </c>
      <c r="W5645">
        <v>0</v>
      </c>
      <c r="X5645">
        <v>5.4873826735601865</v>
      </c>
      <c r="Y5645">
        <v>0</v>
      </c>
      <c r="Z5645">
        <v>0</v>
      </c>
      <c r="AA5645">
        <v>0</v>
      </c>
      <c r="AB5645">
        <v>0.61026693100403229</v>
      </c>
      <c r="AC5645">
        <v>0</v>
      </c>
      <c r="AD5645">
        <v>0</v>
      </c>
      <c r="AE5645">
        <v>6.0976496045642188</v>
      </c>
    </row>
    <row r="5646" spans="1:31" x14ac:dyDescent="0.25">
      <c r="A5646">
        <v>1675539</v>
      </c>
      <c r="B5646">
        <v>1</v>
      </c>
      <c r="C5646" t="s">
        <v>81</v>
      </c>
      <c r="D5646" t="s">
        <v>123</v>
      </c>
      <c r="E5646" t="s">
        <v>159</v>
      </c>
      <c r="F5646" t="s">
        <v>11780</v>
      </c>
      <c r="G5646" t="s">
        <v>161</v>
      </c>
      <c r="H5646" t="s">
        <v>134</v>
      </c>
      <c r="I5646" t="s">
        <v>173</v>
      </c>
      <c r="J5646" t="s">
        <v>136</v>
      </c>
      <c r="K5646" t="s">
        <v>137</v>
      </c>
      <c r="L5646" t="s">
        <v>16221</v>
      </c>
      <c r="M5646" t="s">
        <v>16222</v>
      </c>
      <c r="N5646">
        <v>1.2500000000000001E-2</v>
      </c>
      <c r="O5646">
        <v>0</v>
      </c>
      <c r="P5646">
        <v>3271</v>
      </c>
      <c r="Q5646">
        <v>0</v>
      </c>
      <c r="R5646">
        <v>21</v>
      </c>
      <c r="S5646">
        <v>2</v>
      </c>
      <c r="T5646">
        <v>194</v>
      </c>
      <c r="U5646">
        <v>0</v>
      </c>
      <c r="V5646">
        <v>1</v>
      </c>
      <c r="W5646">
        <v>0</v>
      </c>
      <c r="X5646">
        <v>8.3180281266904323</v>
      </c>
      <c r="Y5646">
        <v>0</v>
      </c>
      <c r="Z5646">
        <v>2.4522872051125012E-2</v>
      </c>
      <c r="AA5646">
        <v>2.7643849478825002E-2</v>
      </c>
      <c r="AB5646">
        <v>1.1127758164990995</v>
      </c>
      <c r="AC5646">
        <v>0</v>
      </c>
      <c r="AD5646">
        <v>1.7249336253600003E-2</v>
      </c>
      <c r="AE5646">
        <v>9.5002200009730817</v>
      </c>
    </row>
    <row r="5647" spans="1:31" x14ac:dyDescent="0.25">
      <c r="A5647">
        <v>1676040</v>
      </c>
      <c r="B5647">
        <v>1</v>
      </c>
      <c r="C5647" t="s">
        <v>81</v>
      </c>
      <c r="D5647" t="s">
        <v>112</v>
      </c>
      <c r="E5647" t="s">
        <v>159</v>
      </c>
      <c r="F5647" t="s">
        <v>16223</v>
      </c>
      <c r="G5647" t="s">
        <v>161</v>
      </c>
      <c r="H5647" t="s">
        <v>134</v>
      </c>
      <c r="I5647" t="s">
        <v>173</v>
      </c>
      <c r="J5647" t="s">
        <v>136</v>
      </c>
      <c r="K5647" t="s">
        <v>137</v>
      </c>
      <c r="L5647" t="s">
        <v>16224</v>
      </c>
      <c r="M5647" t="s">
        <v>16225</v>
      </c>
      <c r="N5647">
        <v>2.2222222E-2</v>
      </c>
      <c r="O5647">
        <v>0</v>
      </c>
      <c r="P5647">
        <v>931</v>
      </c>
      <c r="Q5647">
        <v>6</v>
      </c>
      <c r="R5647">
        <v>167</v>
      </c>
      <c r="S5647">
        <v>12</v>
      </c>
      <c r="T5647">
        <v>56</v>
      </c>
      <c r="U5647">
        <v>1</v>
      </c>
      <c r="V5647">
        <v>0</v>
      </c>
      <c r="W5647">
        <v>0</v>
      </c>
      <c r="X5647">
        <v>1.2582922716057114</v>
      </c>
      <c r="Y5647">
        <v>2.5380136497954222</v>
      </c>
      <c r="Z5647">
        <v>0.18834073652442218</v>
      </c>
      <c r="AA5647">
        <v>0.75824731928497779</v>
      </c>
      <c r="AB5647">
        <v>0.39732719573793335</v>
      </c>
      <c r="AC5647">
        <v>1.6825380771295553</v>
      </c>
      <c r="AD5647">
        <v>0</v>
      </c>
      <c r="AE5647">
        <v>6.8227592500780219</v>
      </c>
    </row>
    <row r="5648" spans="1:31" x14ac:dyDescent="0.25">
      <c r="A5648">
        <v>1675691</v>
      </c>
      <c r="B5648">
        <v>1</v>
      </c>
      <c r="C5648" t="s">
        <v>80</v>
      </c>
      <c r="D5648" t="s">
        <v>93</v>
      </c>
      <c r="E5648" t="s">
        <v>164</v>
      </c>
      <c r="F5648" t="s">
        <v>16226</v>
      </c>
      <c r="G5648" t="s">
        <v>253</v>
      </c>
      <c r="H5648" t="s">
        <v>134</v>
      </c>
      <c r="I5648" t="s">
        <v>135</v>
      </c>
      <c r="J5648" t="s">
        <v>136</v>
      </c>
      <c r="K5648" t="s">
        <v>167</v>
      </c>
      <c r="L5648" t="s">
        <v>16227</v>
      </c>
      <c r="M5648" t="s">
        <v>16228</v>
      </c>
      <c r="N5648">
        <v>3.2069444439999999</v>
      </c>
      <c r="O5648">
        <v>0</v>
      </c>
      <c r="P5648">
        <v>387</v>
      </c>
      <c r="Q5648">
        <v>47</v>
      </c>
      <c r="R5648">
        <v>322</v>
      </c>
      <c r="S5648">
        <v>9</v>
      </c>
      <c r="T5648">
        <v>194</v>
      </c>
      <c r="U5648">
        <v>0</v>
      </c>
      <c r="V5648">
        <v>0</v>
      </c>
      <c r="W5648">
        <v>0</v>
      </c>
      <c r="X5648">
        <v>208.11859988767856</v>
      </c>
      <c r="Y5648">
        <v>12.456540610895789</v>
      </c>
      <c r="Z5648">
        <v>297.26011657805179</v>
      </c>
      <c r="AA5648">
        <v>349.92956669542116</v>
      </c>
      <c r="AB5648">
        <v>675.7777347338556</v>
      </c>
      <c r="AC5648">
        <v>0</v>
      </c>
      <c r="AD5648">
        <v>0</v>
      </c>
      <c r="AE5648">
        <v>1543.5425585059029</v>
      </c>
    </row>
    <row r="5649" spans="1:31" x14ac:dyDescent="0.25">
      <c r="A5649">
        <v>1676186</v>
      </c>
      <c r="B5649">
        <v>1</v>
      </c>
      <c r="C5649" t="s">
        <v>80</v>
      </c>
      <c r="D5649" t="s">
        <v>87</v>
      </c>
      <c r="E5649" t="s">
        <v>151</v>
      </c>
      <c r="F5649" t="s">
        <v>16229</v>
      </c>
      <c r="G5649" t="s">
        <v>153</v>
      </c>
      <c r="H5649" t="s">
        <v>143</v>
      </c>
      <c r="I5649" t="s">
        <v>135</v>
      </c>
      <c r="J5649" t="s">
        <v>136</v>
      </c>
      <c r="K5649" t="s">
        <v>137</v>
      </c>
      <c r="L5649" t="s">
        <v>16230</v>
      </c>
      <c r="M5649" t="s">
        <v>16231</v>
      </c>
      <c r="N5649">
        <v>1.5905555549999999</v>
      </c>
      <c r="O5649">
        <v>0</v>
      </c>
      <c r="P5649">
        <v>106</v>
      </c>
      <c r="Q5649">
        <v>0</v>
      </c>
      <c r="R5649">
        <v>0</v>
      </c>
      <c r="S5649">
        <v>0</v>
      </c>
      <c r="T5649">
        <v>6</v>
      </c>
      <c r="U5649">
        <v>0</v>
      </c>
      <c r="V5649">
        <v>0</v>
      </c>
      <c r="W5649">
        <v>0</v>
      </c>
      <c r="X5649">
        <v>55.683820414931624</v>
      </c>
      <c r="Y5649">
        <v>0</v>
      </c>
      <c r="Z5649">
        <v>0</v>
      </c>
      <c r="AA5649">
        <v>0</v>
      </c>
      <c r="AB5649">
        <v>17.281418041282496</v>
      </c>
      <c r="AC5649">
        <v>0</v>
      </c>
      <c r="AD5649">
        <v>0</v>
      </c>
      <c r="AE5649">
        <v>72.965238456214124</v>
      </c>
    </row>
    <row r="5650" spans="1:31" x14ac:dyDescent="0.25">
      <c r="A5650">
        <v>1675791</v>
      </c>
      <c r="B5650">
        <v>1</v>
      </c>
      <c r="C5650" t="s">
        <v>81</v>
      </c>
      <c r="D5650" t="s">
        <v>117</v>
      </c>
      <c r="E5650" t="s">
        <v>151</v>
      </c>
      <c r="F5650" t="s">
        <v>16232</v>
      </c>
      <c r="G5650" t="s">
        <v>153</v>
      </c>
      <c r="H5650" t="s">
        <v>143</v>
      </c>
      <c r="I5650" t="s">
        <v>135</v>
      </c>
      <c r="J5650" t="s">
        <v>136</v>
      </c>
      <c r="K5650" t="s">
        <v>137</v>
      </c>
      <c r="L5650" t="s">
        <v>16233</v>
      </c>
      <c r="M5650" t="s">
        <v>16234</v>
      </c>
      <c r="N5650">
        <v>1.8725000000000001</v>
      </c>
      <c r="O5650">
        <v>0</v>
      </c>
      <c r="P5650">
        <v>21</v>
      </c>
      <c r="Q5650">
        <v>0</v>
      </c>
      <c r="R5650">
        <v>2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1.8907676197255212</v>
      </c>
      <c r="Y5650">
        <v>0</v>
      </c>
      <c r="Z5650">
        <v>0.13369528442918721</v>
      </c>
      <c r="AA5650">
        <v>0</v>
      </c>
      <c r="AB5650">
        <v>0</v>
      </c>
      <c r="AC5650">
        <v>0</v>
      </c>
      <c r="AD5650">
        <v>0</v>
      </c>
      <c r="AE5650">
        <v>2.0244629041547082</v>
      </c>
    </row>
    <row r="5651" spans="1:31" x14ac:dyDescent="0.25">
      <c r="A5651">
        <v>1675545</v>
      </c>
      <c r="B5651">
        <v>1</v>
      </c>
      <c r="C5651" t="s">
        <v>81</v>
      </c>
      <c r="D5651" t="s">
        <v>127</v>
      </c>
      <c r="E5651" t="s">
        <v>146</v>
      </c>
      <c r="F5651" t="s">
        <v>16235</v>
      </c>
      <c r="G5651" t="s">
        <v>148</v>
      </c>
      <c r="H5651" t="s">
        <v>143</v>
      </c>
      <c r="I5651" t="s">
        <v>135</v>
      </c>
      <c r="J5651" t="s">
        <v>136</v>
      </c>
      <c r="K5651" t="s">
        <v>137</v>
      </c>
      <c r="L5651" t="s">
        <v>16236</v>
      </c>
      <c r="M5651" t="s">
        <v>16237</v>
      </c>
      <c r="N5651">
        <v>0.22388888800000001</v>
      </c>
      <c r="O5651">
        <v>0</v>
      </c>
      <c r="P5651">
        <v>21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1.1682781410877416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1.1682781410877416</v>
      </c>
    </row>
    <row r="5652" spans="1:31" x14ac:dyDescent="0.25">
      <c r="A5652">
        <v>1675748</v>
      </c>
      <c r="B5652">
        <v>1</v>
      </c>
      <c r="C5652" t="s">
        <v>81</v>
      </c>
      <c r="D5652" t="s">
        <v>120</v>
      </c>
      <c r="E5652" t="s">
        <v>159</v>
      </c>
      <c r="F5652" t="s">
        <v>16238</v>
      </c>
      <c r="G5652" t="s">
        <v>161</v>
      </c>
      <c r="H5652" t="s">
        <v>134</v>
      </c>
      <c r="I5652" t="s">
        <v>173</v>
      </c>
      <c r="J5652" t="s">
        <v>136</v>
      </c>
      <c r="K5652" t="s">
        <v>137</v>
      </c>
      <c r="L5652" t="s">
        <v>16239</v>
      </c>
      <c r="M5652" t="s">
        <v>16240</v>
      </c>
      <c r="N5652">
        <v>9.7222220000000008E-3</v>
      </c>
      <c r="O5652">
        <v>1</v>
      </c>
      <c r="P5652">
        <v>1164</v>
      </c>
      <c r="Q5652">
        <v>86</v>
      </c>
      <c r="R5652">
        <v>59</v>
      </c>
      <c r="S5652">
        <v>19</v>
      </c>
      <c r="T5652">
        <v>64</v>
      </c>
      <c r="U5652">
        <v>2</v>
      </c>
      <c r="V5652">
        <v>0</v>
      </c>
      <c r="W5652">
        <v>9.9334176760000007E-4</v>
      </c>
      <c r="X5652">
        <v>1.5089599763079353</v>
      </c>
      <c r="Y5652">
        <v>0.42834260799417517</v>
      </c>
      <c r="Z5652">
        <v>0.10716873785566668</v>
      </c>
      <c r="AA5652">
        <v>0.43936247055302791</v>
      </c>
      <c r="AB5652">
        <v>0.51393244421055806</v>
      </c>
      <c r="AC5652">
        <v>0.77514937226229996</v>
      </c>
      <c r="AD5652">
        <v>0</v>
      </c>
      <c r="AE5652">
        <v>3.7739089509512636</v>
      </c>
    </row>
    <row r="5653" spans="1:31" x14ac:dyDescent="0.25">
      <c r="A5653">
        <v>1675980</v>
      </c>
      <c r="B5653">
        <v>1</v>
      </c>
      <c r="C5653" t="s">
        <v>80</v>
      </c>
      <c r="D5653" t="s">
        <v>98</v>
      </c>
      <c r="E5653" t="s">
        <v>140</v>
      </c>
      <c r="F5653" t="s">
        <v>16241</v>
      </c>
      <c r="G5653" t="s">
        <v>197</v>
      </c>
      <c r="H5653" t="s">
        <v>143</v>
      </c>
      <c r="I5653" t="s">
        <v>135</v>
      </c>
      <c r="J5653" t="s">
        <v>136</v>
      </c>
      <c r="K5653" t="s">
        <v>137</v>
      </c>
      <c r="L5653" t="s">
        <v>16242</v>
      </c>
      <c r="M5653" t="s">
        <v>16243</v>
      </c>
      <c r="N5653">
        <v>1.821666666</v>
      </c>
      <c r="O5653">
        <v>0</v>
      </c>
      <c r="P5653">
        <v>0</v>
      </c>
      <c r="Q5653">
        <v>0</v>
      </c>
      <c r="R5653">
        <v>3</v>
      </c>
      <c r="S5653">
        <v>0</v>
      </c>
      <c r="T5653">
        <v>1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2.4736823320077781E-3</v>
      </c>
      <c r="AA5653">
        <v>0</v>
      </c>
      <c r="AB5653">
        <v>0.18588194980360417</v>
      </c>
      <c r="AC5653">
        <v>0</v>
      </c>
      <c r="AD5653">
        <v>0</v>
      </c>
      <c r="AE5653">
        <v>0.18835563213561196</v>
      </c>
    </row>
    <row r="5654" spans="1:31" x14ac:dyDescent="0.25">
      <c r="A5654">
        <v>1675605</v>
      </c>
      <c r="B5654">
        <v>1</v>
      </c>
      <c r="C5654" t="s">
        <v>81</v>
      </c>
      <c r="D5654" t="s">
        <v>113</v>
      </c>
      <c r="E5654" t="s">
        <v>159</v>
      </c>
      <c r="F5654" t="s">
        <v>16244</v>
      </c>
      <c r="G5654" t="s">
        <v>133</v>
      </c>
      <c r="H5654" t="s">
        <v>134</v>
      </c>
      <c r="I5654" t="s">
        <v>135</v>
      </c>
      <c r="J5654" t="s">
        <v>136</v>
      </c>
      <c r="K5654" t="s">
        <v>137</v>
      </c>
      <c r="L5654" t="s">
        <v>16245</v>
      </c>
      <c r="M5654" t="s">
        <v>16246</v>
      </c>
      <c r="N5654">
        <v>1.6102777770000001</v>
      </c>
      <c r="O5654">
        <v>0</v>
      </c>
      <c r="P5654">
        <v>45</v>
      </c>
      <c r="Q5654">
        <v>0</v>
      </c>
      <c r="R5654">
        <v>42</v>
      </c>
      <c r="S5654">
        <v>0</v>
      </c>
      <c r="T5654">
        <v>1</v>
      </c>
      <c r="U5654">
        <v>0</v>
      </c>
      <c r="V5654">
        <v>0</v>
      </c>
      <c r="W5654">
        <v>0</v>
      </c>
      <c r="X5654">
        <v>2.708064211619047</v>
      </c>
      <c r="Y5654">
        <v>0</v>
      </c>
      <c r="Z5654">
        <v>16.488200736377756</v>
      </c>
      <c r="AA5654">
        <v>0</v>
      </c>
      <c r="AB5654">
        <v>0.87264357413761662</v>
      </c>
      <c r="AC5654">
        <v>0</v>
      </c>
      <c r="AD5654">
        <v>0</v>
      </c>
      <c r="AE5654">
        <v>20.068908522134418</v>
      </c>
    </row>
    <row r="5655" spans="1:31" x14ac:dyDescent="0.25">
      <c r="A5655">
        <v>1676272</v>
      </c>
      <c r="B5655">
        <v>1</v>
      </c>
      <c r="C5655" t="s">
        <v>81</v>
      </c>
      <c r="D5655" t="s">
        <v>113</v>
      </c>
      <c r="E5655" t="s">
        <v>151</v>
      </c>
      <c r="F5655" t="s">
        <v>16247</v>
      </c>
      <c r="G5655" t="s">
        <v>153</v>
      </c>
      <c r="H5655" t="s">
        <v>143</v>
      </c>
      <c r="I5655" t="s">
        <v>135</v>
      </c>
      <c r="J5655" t="s">
        <v>136</v>
      </c>
      <c r="K5655" t="s">
        <v>137</v>
      </c>
      <c r="L5655" t="s">
        <v>16248</v>
      </c>
      <c r="M5655" t="s">
        <v>16249</v>
      </c>
      <c r="N5655">
        <v>3.0147222220000001</v>
      </c>
      <c r="O5655">
        <v>0</v>
      </c>
      <c r="P5655">
        <v>11</v>
      </c>
      <c r="Q5655">
        <v>0</v>
      </c>
      <c r="R5655">
        <v>2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3.5636287071020312</v>
      </c>
      <c r="Y5655">
        <v>0</v>
      </c>
      <c r="Z5655">
        <v>0.31920282132731054</v>
      </c>
      <c r="AA5655">
        <v>0</v>
      </c>
      <c r="AB5655">
        <v>0</v>
      </c>
      <c r="AC5655">
        <v>0</v>
      </c>
      <c r="AD5655">
        <v>0</v>
      </c>
      <c r="AE5655">
        <v>3.8828315284293415</v>
      </c>
    </row>
    <row r="5656" spans="1:31" x14ac:dyDescent="0.25">
      <c r="A5656">
        <v>1676123</v>
      </c>
      <c r="B5656">
        <v>1</v>
      </c>
      <c r="C5656" t="s">
        <v>81</v>
      </c>
      <c r="D5656" t="s">
        <v>116</v>
      </c>
      <c r="E5656" t="s">
        <v>146</v>
      </c>
      <c r="F5656" t="s">
        <v>16250</v>
      </c>
      <c r="G5656" t="s">
        <v>385</v>
      </c>
      <c r="H5656" t="s">
        <v>143</v>
      </c>
      <c r="I5656" t="s">
        <v>135</v>
      </c>
      <c r="J5656" t="s">
        <v>136</v>
      </c>
      <c r="K5656" t="s">
        <v>137</v>
      </c>
      <c r="L5656" t="s">
        <v>16251</v>
      </c>
      <c r="M5656" t="s">
        <v>16252</v>
      </c>
      <c r="N5656">
        <v>2.5802777770000001</v>
      </c>
      <c r="O5656">
        <v>0</v>
      </c>
      <c r="P5656">
        <v>15</v>
      </c>
      <c r="Q5656">
        <v>1</v>
      </c>
      <c r="R5656">
        <v>8</v>
      </c>
      <c r="S5656">
        <v>1</v>
      </c>
      <c r="T5656">
        <v>0</v>
      </c>
      <c r="U5656">
        <v>0</v>
      </c>
      <c r="V5656">
        <v>0</v>
      </c>
      <c r="W5656">
        <v>0</v>
      </c>
      <c r="X5656">
        <v>0.39767663669131892</v>
      </c>
      <c r="Y5656">
        <v>4.376220754202001E-2</v>
      </c>
      <c r="Z5656">
        <v>0.47182005260868531</v>
      </c>
      <c r="AA5656">
        <v>22.889514602131676</v>
      </c>
      <c r="AB5656">
        <v>0</v>
      </c>
      <c r="AC5656">
        <v>0</v>
      </c>
      <c r="AD5656">
        <v>0</v>
      </c>
      <c r="AE5656">
        <v>23.8027734989737</v>
      </c>
    </row>
    <row r="5657" spans="1:31" x14ac:dyDescent="0.25">
      <c r="A5657">
        <v>1675562</v>
      </c>
      <c r="B5657">
        <v>1</v>
      </c>
      <c r="C5657" t="s">
        <v>80</v>
      </c>
      <c r="D5657" t="s">
        <v>102</v>
      </c>
      <c r="E5657" t="s">
        <v>151</v>
      </c>
      <c r="F5657" t="s">
        <v>16253</v>
      </c>
      <c r="G5657" t="s">
        <v>153</v>
      </c>
      <c r="H5657" t="s">
        <v>143</v>
      </c>
      <c r="I5657" t="s">
        <v>135</v>
      </c>
      <c r="J5657" t="s">
        <v>136</v>
      </c>
      <c r="K5657" t="s">
        <v>137</v>
      </c>
      <c r="L5657" t="s">
        <v>16254</v>
      </c>
      <c r="M5657" t="s">
        <v>16255</v>
      </c>
      <c r="N5657">
        <v>2.7480555550000001</v>
      </c>
      <c r="O5657">
        <v>0</v>
      </c>
      <c r="P5657">
        <v>23</v>
      </c>
      <c r="Q5657">
        <v>0</v>
      </c>
      <c r="R5657">
        <v>6</v>
      </c>
      <c r="S5657">
        <v>0</v>
      </c>
      <c r="T5657">
        <v>6</v>
      </c>
      <c r="U5657">
        <v>0</v>
      </c>
      <c r="V5657">
        <v>0</v>
      </c>
      <c r="W5657">
        <v>0</v>
      </c>
      <c r="X5657">
        <v>17.052934171782731</v>
      </c>
      <c r="Y5657">
        <v>0</v>
      </c>
      <c r="Z5657">
        <v>3.1509166729749647</v>
      </c>
      <c r="AA5657">
        <v>0</v>
      </c>
      <c r="AB5657">
        <v>15.469841689086879</v>
      </c>
      <c r="AC5657">
        <v>0</v>
      </c>
      <c r="AD5657">
        <v>0</v>
      </c>
      <c r="AE5657">
        <v>35.673692533844573</v>
      </c>
    </row>
    <row r="5658" spans="1:31" x14ac:dyDescent="0.25">
      <c r="A5658">
        <v>1675917</v>
      </c>
      <c r="B5658">
        <v>1</v>
      </c>
      <c r="C5658" t="s">
        <v>80</v>
      </c>
      <c r="D5658" t="s">
        <v>107</v>
      </c>
      <c r="E5658" t="s">
        <v>140</v>
      </c>
      <c r="F5658" t="s">
        <v>16256</v>
      </c>
      <c r="G5658" t="s">
        <v>142</v>
      </c>
      <c r="H5658" t="s">
        <v>143</v>
      </c>
      <c r="I5658" t="s">
        <v>135</v>
      </c>
      <c r="J5658" t="s">
        <v>136</v>
      </c>
      <c r="K5658" t="s">
        <v>137</v>
      </c>
      <c r="L5658" t="s">
        <v>16257</v>
      </c>
      <c r="M5658" t="s">
        <v>16258</v>
      </c>
      <c r="N5658">
        <v>3.4083333329999999</v>
      </c>
      <c r="O5658">
        <v>0</v>
      </c>
      <c r="P5658">
        <v>1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5.0337025576253892E-2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5.0337025576253892E-2</v>
      </c>
    </row>
    <row r="5659" spans="1:31" x14ac:dyDescent="0.25">
      <c r="A5659">
        <v>1676252</v>
      </c>
      <c r="B5659">
        <v>1</v>
      </c>
      <c r="C5659" t="s">
        <v>80</v>
      </c>
      <c r="D5659" t="s">
        <v>97</v>
      </c>
      <c r="E5659" t="s">
        <v>151</v>
      </c>
      <c r="F5659" t="s">
        <v>16259</v>
      </c>
      <c r="G5659" t="s">
        <v>153</v>
      </c>
      <c r="H5659" t="s">
        <v>143</v>
      </c>
      <c r="I5659" t="s">
        <v>135</v>
      </c>
      <c r="J5659" t="s">
        <v>136</v>
      </c>
      <c r="K5659" t="s">
        <v>137</v>
      </c>
      <c r="L5659" t="s">
        <v>16260</v>
      </c>
      <c r="M5659" t="s">
        <v>16261</v>
      </c>
      <c r="N5659">
        <v>2.2263888879999998</v>
      </c>
      <c r="O5659">
        <v>0</v>
      </c>
      <c r="P5659">
        <v>19</v>
      </c>
      <c r="Q5659">
        <v>0</v>
      </c>
      <c r="R5659">
        <v>15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27.308912641298367</v>
      </c>
      <c r="Y5659">
        <v>0</v>
      </c>
      <c r="Z5659">
        <v>22.728054240704132</v>
      </c>
      <c r="AA5659">
        <v>0</v>
      </c>
      <c r="AB5659">
        <v>0.48029528075828082</v>
      </c>
      <c r="AC5659">
        <v>0</v>
      </c>
      <c r="AD5659">
        <v>0</v>
      </c>
      <c r="AE5659">
        <v>50.517262162760787</v>
      </c>
    </row>
    <row r="5660" spans="1:31" x14ac:dyDescent="0.25">
      <c r="A5660">
        <v>1676166</v>
      </c>
      <c r="B5660">
        <v>1</v>
      </c>
      <c r="C5660" t="s">
        <v>80</v>
      </c>
      <c r="D5660" t="s">
        <v>104</v>
      </c>
      <c r="E5660" t="s">
        <v>140</v>
      </c>
      <c r="F5660" t="s">
        <v>16262</v>
      </c>
      <c r="G5660" t="s">
        <v>209</v>
      </c>
      <c r="H5660" t="s">
        <v>143</v>
      </c>
      <c r="I5660" t="s">
        <v>135</v>
      </c>
      <c r="J5660" t="s">
        <v>136</v>
      </c>
      <c r="K5660" t="s">
        <v>137</v>
      </c>
      <c r="L5660" t="s">
        <v>16263</v>
      </c>
      <c r="M5660" t="s">
        <v>16264</v>
      </c>
      <c r="N5660">
        <v>2.6244444439999999</v>
      </c>
      <c r="O5660">
        <v>0</v>
      </c>
      <c r="P5660">
        <v>9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3.8553265513705979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3.8553265513705979</v>
      </c>
    </row>
    <row r="5661" spans="1:31" x14ac:dyDescent="0.25">
      <c r="A5661">
        <v>1675768</v>
      </c>
      <c r="B5661">
        <v>1</v>
      </c>
      <c r="C5661" t="s">
        <v>80</v>
      </c>
      <c r="D5661" t="s">
        <v>100</v>
      </c>
      <c r="E5661" t="s">
        <v>140</v>
      </c>
      <c r="F5661" t="s">
        <v>16265</v>
      </c>
      <c r="G5661" t="s">
        <v>197</v>
      </c>
      <c r="H5661" t="s">
        <v>143</v>
      </c>
      <c r="I5661" t="s">
        <v>135</v>
      </c>
      <c r="J5661" t="s">
        <v>136</v>
      </c>
      <c r="K5661" t="s">
        <v>137</v>
      </c>
      <c r="L5661" t="s">
        <v>16266</v>
      </c>
      <c r="M5661" t="s">
        <v>16267</v>
      </c>
      <c r="N5661">
        <v>1.422222222</v>
      </c>
      <c r="O5661">
        <v>0</v>
      </c>
      <c r="P5661">
        <v>1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0.10571906919025835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0.10571906919025835</v>
      </c>
    </row>
    <row r="5662" spans="1:31" x14ac:dyDescent="0.25">
      <c r="A5662">
        <v>1675668</v>
      </c>
      <c r="B5662">
        <v>1</v>
      </c>
      <c r="C5662" t="s">
        <v>81</v>
      </c>
      <c r="D5662" t="s">
        <v>118</v>
      </c>
      <c r="E5662" t="s">
        <v>146</v>
      </c>
      <c r="F5662" t="s">
        <v>979</v>
      </c>
      <c r="G5662" t="s">
        <v>281</v>
      </c>
      <c r="H5662" t="s">
        <v>143</v>
      </c>
      <c r="I5662" t="s">
        <v>135</v>
      </c>
      <c r="J5662" t="s">
        <v>136</v>
      </c>
      <c r="K5662" t="s">
        <v>167</v>
      </c>
      <c r="L5662" t="s">
        <v>16268</v>
      </c>
      <c r="M5662" t="s">
        <v>16269</v>
      </c>
      <c r="N5662">
        <v>8.0144286109999996</v>
      </c>
      <c r="O5662">
        <v>0</v>
      </c>
      <c r="P5662">
        <v>161</v>
      </c>
      <c r="Q5662">
        <v>0</v>
      </c>
      <c r="R5662">
        <v>32</v>
      </c>
      <c r="S5662">
        <v>0</v>
      </c>
      <c r="T5662">
        <v>12</v>
      </c>
      <c r="U5662">
        <v>0</v>
      </c>
      <c r="V5662">
        <v>0</v>
      </c>
      <c r="W5662">
        <v>0</v>
      </c>
      <c r="X5662">
        <v>165.30800018450489</v>
      </c>
      <c r="Y5662">
        <v>0</v>
      </c>
      <c r="Z5662">
        <v>14.169859217244117</v>
      </c>
      <c r="AA5662">
        <v>0</v>
      </c>
      <c r="AB5662">
        <v>78.449706362295927</v>
      </c>
      <c r="AC5662">
        <v>0</v>
      </c>
      <c r="AD5662">
        <v>0</v>
      </c>
      <c r="AE5662">
        <v>257.92756576404497</v>
      </c>
    </row>
    <row r="5663" spans="1:31" x14ac:dyDescent="0.25">
      <c r="A5663">
        <v>1676020</v>
      </c>
      <c r="B5663">
        <v>1</v>
      </c>
      <c r="C5663" t="s">
        <v>80</v>
      </c>
      <c r="D5663" t="s">
        <v>93</v>
      </c>
      <c r="E5663" t="s">
        <v>151</v>
      </c>
      <c r="F5663" t="s">
        <v>1941</v>
      </c>
      <c r="G5663" t="s">
        <v>1774</v>
      </c>
      <c r="H5663" t="s">
        <v>143</v>
      </c>
      <c r="I5663" t="s">
        <v>135</v>
      </c>
      <c r="J5663" t="s">
        <v>136</v>
      </c>
      <c r="K5663" t="s">
        <v>137</v>
      </c>
      <c r="L5663" t="s">
        <v>16270</v>
      </c>
      <c r="M5663" t="s">
        <v>16271</v>
      </c>
      <c r="N5663">
        <v>2.9561111109999998</v>
      </c>
      <c r="O5663">
        <v>0</v>
      </c>
      <c r="P5663">
        <v>1</v>
      </c>
      <c r="Q5663">
        <v>0</v>
      </c>
      <c r="R5663">
        <v>3</v>
      </c>
      <c r="S5663">
        <v>0</v>
      </c>
      <c r="T5663">
        <v>1</v>
      </c>
      <c r="U5663">
        <v>0</v>
      </c>
      <c r="V5663">
        <v>0</v>
      </c>
      <c r="W5663">
        <v>0</v>
      </c>
      <c r="X5663">
        <v>0.66852692628469446</v>
      </c>
      <c r="Y5663">
        <v>0</v>
      </c>
      <c r="Z5663">
        <v>3.4767982956099859</v>
      </c>
      <c r="AA5663">
        <v>0</v>
      </c>
      <c r="AB5663">
        <v>0</v>
      </c>
      <c r="AC5663">
        <v>0</v>
      </c>
      <c r="AD5663">
        <v>0</v>
      </c>
      <c r="AE5663">
        <v>4.1453252218946801</v>
      </c>
    </row>
    <row r="5664" spans="1:31" x14ac:dyDescent="0.25">
      <c r="A5664">
        <v>1675688</v>
      </c>
      <c r="B5664">
        <v>1</v>
      </c>
      <c r="C5664" t="s">
        <v>80</v>
      </c>
      <c r="D5664" t="s">
        <v>90</v>
      </c>
      <c r="E5664" t="s">
        <v>151</v>
      </c>
      <c r="F5664" t="s">
        <v>16272</v>
      </c>
      <c r="G5664" t="s">
        <v>281</v>
      </c>
      <c r="H5664" t="s">
        <v>143</v>
      </c>
      <c r="I5664" t="s">
        <v>135</v>
      </c>
      <c r="J5664" t="s">
        <v>136</v>
      </c>
      <c r="K5664" t="s">
        <v>167</v>
      </c>
      <c r="L5664" t="s">
        <v>16273</v>
      </c>
      <c r="M5664" t="s">
        <v>16274</v>
      </c>
      <c r="N5664">
        <v>8.7952777770000008</v>
      </c>
      <c r="O5664">
        <v>0</v>
      </c>
      <c r="P5664">
        <v>48</v>
      </c>
      <c r="Q5664">
        <v>0</v>
      </c>
      <c r="R5664">
        <v>0</v>
      </c>
      <c r="S5664">
        <v>0</v>
      </c>
      <c r="T5664">
        <v>3</v>
      </c>
      <c r="U5664">
        <v>0</v>
      </c>
      <c r="V5664">
        <v>0</v>
      </c>
      <c r="W5664">
        <v>0</v>
      </c>
      <c r="X5664">
        <v>157.62606773178379</v>
      </c>
      <c r="Y5664">
        <v>0</v>
      </c>
      <c r="Z5664">
        <v>0</v>
      </c>
      <c r="AA5664">
        <v>0</v>
      </c>
      <c r="AB5664">
        <v>4.8401368679985559</v>
      </c>
      <c r="AC5664">
        <v>0</v>
      </c>
      <c r="AD5664">
        <v>0</v>
      </c>
      <c r="AE5664">
        <v>162.46620459978234</v>
      </c>
    </row>
    <row r="5665" spans="1:31" x14ac:dyDescent="0.25">
      <c r="A5665">
        <v>1675711</v>
      </c>
      <c r="B5665">
        <v>1</v>
      </c>
      <c r="C5665" t="s">
        <v>80</v>
      </c>
      <c r="D5665" t="s">
        <v>90</v>
      </c>
      <c r="E5665" t="s">
        <v>151</v>
      </c>
      <c r="F5665" t="s">
        <v>16275</v>
      </c>
      <c r="G5665" t="s">
        <v>153</v>
      </c>
      <c r="H5665" t="s">
        <v>143</v>
      </c>
      <c r="I5665" t="s">
        <v>135</v>
      </c>
      <c r="J5665" t="s">
        <v>136</v>
      </c>
      <c r="K5665" t="s">
        <v>137</v>
      </c>
      <c r="L5665" t="s">
        <v>16276</v>
      </c>
      <c r="M5665" t="s">
        <v>16277</v>
      </c>
      <c r="N5665">
        <v>1.29</v>
      </c>
      <c r="O5665">
        <v>0</v>
      </c>
      <c r="P5665">
        <v>29</v>
      </c>
      <c r="Q5665">
        <v>0</v>
      </c>
      <c r="R5665">
        <v>0</v>
      </c>
      <c r="S5665">
        <v>0</v>
      </c>
      <c r="T5665">
        <v>2</v>
      </c>
      <c r="U5665">
        <v>0</v>
      </c>
      <c r="V5665">
        <v>0</v>
      </c>
      <c r="W5665">
        <v>0</v>
      </c>
      <c r="X5665">
        <v>13.267367954022234</v>
      </c>
      <c r="Y5665">
        <v>0</v>
      </c>
      <c r="Z5665">
        <v>0</v>
      </c>
      <c r="AA5665">
        <v>0</v>
      </c>
      <c r="AB5665">
        <v>3.2084712085188221</v>
      </c>
      <c r="AC5665">
        <v>0</v>
      </c>
      <c r="AD5665">
        <v>0</v>
      </c>
      <c r="AE5665">
        <v>16.475839162541057</v>
      </c>
    </row>
    <row r="5666" spans="1:31" x14ac:dyDescent="0.25">
      <c r="A5666">
        <v>1736916</v>
      </c>
      <c r="B5666">
        <v>1</v>
      </c>
      <c r="C5666" t="s">
        <v>80</v>
      </c>
      <c r="D5666" t="s">
        <v>97</v>
      </c>
      <c r="E5666" t="s">
        <v>164</v>
      </c>
      <c r="F5666" t="s">
        <v>9119</v>
      </c>
      <c r="G5666" t="s">
        <v>161</v>
      </c>
      <c r="H5666" t="s">
        <v>134</v>
      </c>
      <c r="I5666" t="s">
        <v>135</v>
      </c>
      <c r="J5666" t="s">
        <v>136</v>
      </c>
      <c r="K5666" t="s">
        <v>137</v>
      </c>
      <c r="L5666" t="s">
        <v>16278</v>
      </c>
      <c r="M5666" t="s">
        <v>16279</v>
      </c>
      <c r="N5666">
        <v>4.7166666660000001</v>
      </c>
      <c r="O5666">
        <v>7</v>
      </c>
      <c r="P5666">
        <v>787</v>
      </c>
      <c r="Q5666">
        <v>13</v>
      </c>
      <c r="R5666">
        <v>628</v>
      </c>
      <c r="S5666">
        <v>19</v>
      </c>
      <c r="T5666">
        <v>225</v>
      </c>
      <c r="U5666">
        <v>3</v>
      </c>
      <c r="V5666">
        <v>0</v>
      </c>
      <c r="W5666">
        <v>393.81676076181355</v>
      </c>
      <c r="X5666">
        <v>2105.2221024204237</v>
      </c>
      <c r="Y5666">
        <v>250.3452457129539</v>
      </c>
      <c r="Z5666">
        <v>1348.3962973219566</v>
      </c>
      <c r="AA5666">
        <v>611.59450892252494</v>
      </c>
      <c r="AB5666">
        <v>981.98185208314078</v>
      </c>
      <c r="AC5666">
        <v>227.03308496839483</v>
      </c>
      <c r="AD5666">
        <v>0</v>
      </c>
      <c r="AE5666">
        <v>5918.3898521912079</v>
      </c>
    </row>
    <row r="5667" spans="1:31" x14ac:dyDescent="0.25">
      <c r="A5667">
        <v>1675897</v>
      </c>
      <c r="B5667">
        <v>1</v>
      </c>
      <c r="C5667" t="s">
        <v>81</v>
      </c>
      <c r="D5667" t="s">
        <v>123</v>
      </c>
      <c r="E5667" t="s">
        <v>140</v>
      </c>
      <c r="F5667" t="s">
        <v>16280</v>
      </c>
      <c r="G5667" t="s">
        <v>385</v>
      </c>
      <c r="H5667" t="s">
        <v>143</v>
      </c>
      <c r="I5667" t="s">
        <v>135</v>
      </c>
      <c r="J5667" t="s">
        <v>136</v>
      </c>
      <c r="K5667" t="s">
        <v>137</v>
      </c>
      <c r="L5667" t="s">
        <v>16281</v>
      </c>
      <c r="M5667" t="s">
        <v>16282</v>
      </c>
      <c r="N5667">
        <v>0.61499999999999999</v>
      </c>
      <c r="O5667">
        <v>0</v>
      </c>
      <c r="P5667">
        <v>4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0.47841002166375002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0.47841002166375002</v>
      </c>
    </row>
    <row r="5668" spans="1:31" x14ac:dyDescent="0.25">
      <c r="A5668">
        <v>1675874</v>
      </c>
      <c r="B5668">
        <v>1</v>
      </c>
      <c r="C5668" t="s">
        <v>81</v>
      </c>
      <c r="D5668" t="s">
        <v>113</v>
      </c>
      <c r="E5668" t="s">
        <v>151</v>
      </c>
      <c r="F5668" t="s">
        <v>16283</v>
      </c>
      <c r="G5668" t="s">
        <v>5315</v>
      </c>
      <c r="H5668" t="s">
        <v>143</v>
      </c>
      <c r="I5668" t="s">
        <v>135</v>
      </c>
      <c r="J5668" t="s">
        <v>136</v>
      </c>
      <c r="K5668" t="s">
        <v>137</v>
      </c>
      <c r="L5668" t="s">
        <v>16284</v>
      </c>
      <c r="M5668" t="s">
        <v>16285</v>
      </c>
      <c r="N5668">
        <v>6.2222222220000001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68.783068627737208</v>
      </c>
      <c r="AC5668">
        <v>0</v>
      </c>
      <c r="AD5668">
        <v>0</v>
      </c>
      <c r="AE5668">
        <v>68.783068627737208</v>
      </c>
    </row>
    <row r="5669" spans="1:31" x14ac:dyDescent="0.25">
      <c r="A5669">
        <v>1679269</v>
      </c>
      <c r="B5669">
        <v>1</v>
      </c>
      <c r="C5669" t="s">
        <v>80</v>
      </c>
      <c r="D5669" t="s">
        <v>97</v>
      </c>
      <c r="E5669" t="s">
        <v>131</v>
      </c>
      <c r="F5669" t="s">
        <v>7966</v>
      </c>
      <c r="G5669" t="s">
        <v>596</v>
      </c>
      <c r="H5669" t="s">
        <v>134</v>
      </c>
      <c r="I5669" t="s">
        <v>135</v>
      </c>
      <c r="J5669" t="s">
        <v>136</v>
      </c>
      <c r="K5669" t="s">
        <v>137</v>
      </c>
      <c r="L5669" t="s">
        <v>16286</v>
      </c>
      <c r="M5669" t="s">
        <v>16287</v>
      </c>
      <c r="N5669">
        <v>6.6166666660000004</v>
      </c>
      <c r="O5669">
        <v>4</v>
      </c>
      <c r="P5669">
        <v>746</v>
      </c>
      <c r="Q5669">
        <v>4</v>
      </c>
      <c r="R5669">
        <v>104</v>
      </c>
      <c r="S5669">
        <v>5</v>
      </c>
      <c r="T5669">
        <v>121</v>
      </c>
      <c r="U5669">
        <v>0</v>
      </c>
      <c r="V5669">
        <v>0</v>
      </c>
      <c r="W5669">
        <v>57.474272592029592</v>
      </c>
      <c r="X5669">
        <v>2133.5100727095632</v>
      </c>
      <c r="Y5669">
        <v>18.840235632135165</v>
      </c>
      <c r="Z5669">
        <v>224.55282044329456</v>
      </c>
      <c r="AA5669">
        <v>473.8820770554189</v>
      </c>
      <c r="AB5669">
        <v>732.955637624215</v>
      </c>
      <c r="AC5669">
        <v>0</v>
      </c>
      <c r="AD5669">
        <v>0</v>
      </c>
      <c r="AE5669">
        <v>3641.2151160566564</v>
      </c>
    </row>
    <row r="5670" spans="1:31" x14ac:dyDescent="0.25">
      <c r="A5670">
        <v>1675705</v>
      </c>
      <c r="B5670">
        <v>1</v>
      </c>
      <c r="C5670" t="s">
        <v>81</v>
      </c>
      <c r="D5670" t="s">
        <v>114</v>
      </c>
      <c r="E5670" t="s">
        <v>151</v>
      </c>
      <c r="F5670" t="s">
        <v>14055</v>
      </c>
      <c r="G5670" t="s">
        <v>396</v>
      </c>
      <c r="H5670" t="s">
        <v>143</v>
      </c>
      <c r="I5670" t="s">
        <v>135</v>
      </c>
      <c r="J5670" t="s">
        <v>136</v>
      </c>
      <c r="K5670" t="s">
        <v>137</v>
      </c>
      <c r="L5670" t="s">
        <v>16288</v>
      </c>
      <c r="M5670" t="s">
        <v>16289</v>
      </c>
      <c r="N5670">
        <v>4.8552777770000004</v>
      </c>
      <c r="O5670">
        <v>0</v>
      </c>
      <c r="P5670">
        <v>78</v>
      </c>
      <c r="Q5670">
        <v>0</v>
      </c>
      <c r="R5670">
        <v>0</v>
      </c>
      <c r="S5670">
        <v>0</v>
      </c>
      <c r="T5670">
        <v>4</v>
      </c>
      <c r="U5670">
        <v>0</v>
      </c>
      <c r="V5670">
        <v>0</v>
      </c>
      <c r="W5670">
        <v>0</v>
      </c>
      <c r="X5670">
        <v>29.017319122912689</v>
      </c>
      <c r="Y5670">
        <v>0</v>
      </c>
      <c r="Z5670">
        <v>0</v>
      </c>
      <c r="AA5670">
        <v>0</v>
      </c>
      <c r="AB5670">
        <v>3.7025626527640334</v>
      </c>
      <c r="AC5670">
        <v>0</v>
      </c>
      <c r="AD5670">
        <v>0</v>
      </c>
      <c r="AE5670">
        <v>32.719881775676726</v>
      </c>
    </row>
    <row r="5671" spans="1:31" x14ac:dyDescent="0.25">
      <c r="A5671">
        <v>1675788</v>
      </c>
      <c r="B5671">
        <v>1</v>
      </c>
      <c r="C5671" t="s">
        <v>81</v>
      </c>
      <c r="D5671" t="s">
        <v>128</v>
      </c>
      <c r="E5671" t="s">
        <v>151</v>
      </c>
      <c r="F5671" t="s">
        <v>16290</v>
      </c>
      <c r="G5671" t="s">
        <v>222</v>
      </c>
      <c r="H5671" t="s">
        <v>143</v>
      </c>
      <c r="I5671" t="s">
        <v>135</v>
      </c>
      <c r="J5671" t="s">
        <v>136</v>
      </c>
      <c r="K5671" t="s">
        <v>137</v>
      </c>
      <c r="L5671" t="s">
        <v>16291</v>
      </c>
      <c r="M5671" t="s">
        <v>16292</v>
      </c>
      <c r="N5671">
        <v>5.2908333330000001</v>
      </c>
      <c r="O5671">
        <v>0</v>
      </c>
      <c r="P5671">
        <v>33</v>
      </c>
      <c r="Q5671">
        <v>0</v>
      </c>
      <c r="R5671">
        <v>15</v>
      </c>
      <c r="S5671">
        <v>0</v>
      </c>
      <c r="T5671">
        <v>2</v>
      </c>
      <c r="U5671">
        <v>0</v>
      </c>
      <c r="V5671">
        <v>0</v>
      </c>
      <c r="W5671">
        <v>0</v>
      </c>
      <c r="X5671">
        <v>42.103830266935191</v>
      </c>
      <c r="Y5671">
        <v>0</v>
      </c>
      <c r="Z5671">
        <v>16.270948124536915</v>
      </c>
      <c r="AA5671">
        <v>0</v>
      </c>
      <c r="AB5671">
        <v>5.7623225969483363</v>
      </c>
      <c r="AC5671">
        <v>0</v>
      </c>
      <c r="AD5671">
        <v>0</v>
      </c>
      <c r="AE5671">
        <v>64.137100988420443</v>
      </c>
    </row>
    <row r="5672" spans="1:31" x14ac:dyDescent="0.25">
      <c r="A5672">
        <v>1676083</v>
      </c>
      <c r="B5672">
        <v>1</v>
      </c>
      <c r="C5672" t="s">
        <v>80</v>
      </c>
      <c r="D5672" t="s">
        <v>105</v>
      </c>
      <c r="E5672" t="s">
        <v>151</v>
      </c>
      <c r="F5672" t="s">
        <v>12243</v>
      </c>
      <c r="G5672" t="s">
        <v>153</v>
      </c>
      <c r="H5672" t="s">
        <v>143</v>
      </c>
      <c r="I5672" t="s">
        <v>135</v>
      </c>
      <c r="J5672" t="s">
        <v>136</v>
      </c>
      <c r="K5672" t="s">
        <v>137</v>
      </c>
      <c r="L5672" t="s">
        <v>16293</v>
      </c>
      <c r="M5672" t="s">
        <v>16294</v>
      </c>
      <c r="N5672">
        <v>3.9097222220000001</v>
      </c>
      <c r="O5672">
        <v>0</v>
      </c>
      <c r="P5672">
        <v>12</v>
      </c>
      <c r="Q5672">
        <v>0</v>
      </c>
      <c r="R5672">
        <v>56</v>
      </c>
      <c r="S5672">
        <v>0</v>
      </c>
      <c r="T5672">
        <v>8</v>
      </c>
      <c r="U5672">
        <v>0</v>
      </c>
      <c r="V5672">
        <v>0</v>
      </c>
      <c r="W5672">
        <v>0</v>
      </c>
      <c r="X5672">
        <v>5.570181479064841</v>
      </c>
      <c r="Y5672">
        <v>0</v>
      </c>
      <c r="Z5672">
        <v>16.784714302317109</v>
      </c>
      <c r="AA5672">
        <v>0</v>
      </c>
      <c r="AB5672">
        <v>14.809472409960611</v>
      </c>
      <c r="AC5672">
        <v>0</v>
      </c>
      <c r="AD5672">
        <v>0</v>
      </c>
      <c r="AE5672">
        <v>37.164368191342561</v>
      </c>
    </row>
    <row r="5673" spans="1:31" x14ac:dyDescent="0.25">
      <c r="A5673">
        <v>1676189</v>
      </c>
      <c r="B5673">
        <v>1</v>
      </c>
      <c r="C5673" t="s">
        <v>80</v>
      </c>
      <c r="D5673" t="s">
        <v>84</v>
      </c>
      <c r="E5673" t="s">
        <v>140</v>
      </c>
      <c r="F5673" t="s">
        <v>16295</v>
      </c>
      <c r="G5673" t="s">
        <v>197</v>
      </c>
      <c r="H5673" t="s">
        <v>143</v>
      </c>
      <c r="I5673" t="s">
        <v>135</v>
      </c>
      <c r="J5673" t="s">
        <v>136</v>
      </c>
      <c r="K5673" t="s">
        <v>137</v>
      </c>
      <c r="L5673" t="s">
        <v>16296</v>
      </c>
      <c r="M5673" t="s">
        <v>16297</v>
      </c>
      <c r="N5673">
        <v>1.8</v>
      </c>
      <c r="O5673">
        <v>0</v>
      </c>
      <c r="P5673">
        <v>1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0.91458159157318919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0.91458159157318919</v>
      </c>
    </row>
    <row r="5674" spans="1:31" x14ac:dyDescent="0.25">
      <c r="A5674">
        <v>1675834</v>
      </c>
      <c r="B5674">
        <v>1</v>
      </c>
      <c r="C5674" t="s">
        <v>81</v>
      </c>
      <c r="D5674" t="s">
        <v>127</v>
      </c>
      <c r="E5674" t="s">
        <v>159</v>
      </c>
      <c r="F5674" t="s">
        <v>2682</v>
      </c>
      <c r="G5674" t="s">
        <v>161</v>
      </c>
      <c r="H5674" t="s">
        <v>134</v>
      </c>
      <c r="I5674" t="s">
        <v>135</v>
      </c>
      <c r="J5674" t="s">
        <v>136</v>
      </c>
      <c r="K5674" t="s">
        <v>137</v>
      </c>
      <c r="L5674" t="s">
        <v>16298</v>
      </c>
      <c r="M5674" t="s">
        <v>16299</v>
      </c>
      <c r="N5674">
        <v>9.1633333330000006</v>
      </c>
      <c r="O5674">
        <v>5</v>
      </c>
      <c r="P5674">
        <v>0</v>
      </c>
      <c r="Q5674">
        <v>155</v>
      </c>
      <c r="R5674">
        <v>6</v>
      </c>
      <c r="S5674">
        <v>6</v>
      </c>
      <c r="T5674">
        <v>0</v>
      </c>
      <c r="U5674">
        <v>0</v>
      </c>
      <c r="V5674">
        <v>0</v>
      </c>
      <c r="W5674">
        <v>5.1315097665484153</v>
      </c>
      <c r="X5674">
        <v>0</v>
      </c>
      <c r="Y5674">
        <v>414.07174479349129</v>
      </c>
      <c r="Z5674">
        <v>9.8809334745615978</v>
      </c>
      <c r="AA5674">
        <v>120.03925307252601</v>
      </c>
      <c r="AB5674">
        <v>0</v>
      </c>
      <c r="AC5674">
        <v>0</v>
      </c>
      <c r="AD5674">
        <v>0</v>
      </c>
      <c r="AE5674">
        <v>549.12344110712729</v>
      </c>
    </row>
    <row r="5675" spans="1:31" x14ac:dyDescent="0.25">
      <c r="A5675">
        <v>1675502</v>
      </c>
      <c r="B5675">
        <v>1</v>
      </c>
      <c r="C5675" t="s">
        <v>80</v>
      </c>
      <c r="D5675" t="s">
        <v>102</v>
      </c>
      <c r="E5675" t="s">
        <v>140</v>
      </c>
      <c r="F5675" t="s">
        <v>16300</v>
      </c>
      <c r="G5675" t="s">
        <v>209</v>
      </c>
      <c r="H5675" t="s">
        <v>143</v>
      </c>
      <c r="I5675" t="s">
        <v>135</v>
      </c>
      <c r="J5675" t="s">
        <v>136</v>
      </c>
      <c r="K5675" t="s">
        <v>137</v>
      </c>
      <c r="L5675" t="s">
        <v>16301</v>
      </c>
      <c r="M5675" t="s">
        <v>16302</v>
      </c>
      <c r="N5675">
        <v>9.7302777769999995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1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5.5747507248582968</v>
      </c>
      <c r="AC5675">
        <v>0</v>
      </c>
      <c r="AD5675">
        <v>0</v>
      </c>
      <c r="AE5675">
        <v>5.5747507248582968</v>
      </c>
    </row>
    <row r="5676" spans="1:31" x14ac:dyDescent="0.25">
      <c r="A5676">
        <v>1675648</v>
      </c>
      <c r="B5676">
        <v>1</v>
      </c>
      <c r="C5676" t="s">
        <v>81</v>
      </c>
      <c r="D5676" t="s">
        <v>120</v>
      </c>
      <c r="E5676" t="s">
        <v>151</v>
      </c>
      <c r="F5676" t="s">
        <v>16303</v>
      </c>
      <c r="G5676" t="s">
        <v>153</v>
      </c>
      <c r="H5676" t="s">
        <v>143</v>
      </c>
      <c r="I5676" t="s">
        <v>135</v>
      </c>
      <c r="J5676" t="s">
        <v>136</v>
      </c>
      <c r="K5676" t="s">
        <v>137</v>
      </c>
      <c r="L5676" t="s">
        <v>16304</v>
      </c>
      <c r="M5676" t="s">
        <v>16305</v>
      </c>
      <c r="N5676">
        <v>1.3719444439999999</v>
      </c>
      <c r="O5676">
        <v>0</v>
      </c>
      <c r="P5676">
        <v>2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0.1709225228799417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0.1709225228799417</v>
      </c>
    </row>
    <row r="5677" spans="1:31" x14ac:dyDescent="0.25">
      <c r="A5677">
        <v>1676229</v>
      </c>
      <c r="B5677">
        <v>1</v>
      </c>
      <c r="C5677" t="s">
        <v>80</v>
      </c>
      <c r="D5677" t="s">
        <v>110</v>
      </c>
      <c r="E5677" t="s">
        <v>200</v>
      </c>
      <c r="F5677" t="s">
        <v>16306</v>
      </c>
      <c r="G5677" t="s">
        <v>385</v>
      </c>
      <c r="H5677" t="s">
        <v>143</v>
      </c>
      <c r="I5677" t="s">
        <v>135</v>
      </c>
      <c r="J5677" t="s">
        <v>136</v>
      </c>
      <c r="K5677" t="s">
        <v>137</v>
      </c>
      <c r="L5677" t="s">
        <v>16307</v>
      </c>
      <c r="M5677" t="s">
        <v>16308</v>
      </c>
      <c r="N5677">
        <v>0.95277777699999999</v>
      </c>
      <c r="O5677">
        <v>0</v>
      </c>
      <c r="P5677">
        <v>26</v>
      </c>
      <c r="Q5677">
        <v>0</v>
      </c>
      <c r="R5677">
        <v>0</v>
      </c>
      <c r="S5677">
        <v>0</v>
      </c>
      <c r="T5677">
        <v>3</v>
      </c>
      <c r="U5677">
        <v>0</v>
      </c>
      <c r="V5677">
        <v>0</v>
      </c>
      <c r="W5677">
        <v>0</v>
      </c>
      <c r="X5677">
        <v>15.20672086298713</v>
      </c>
      <c r="Y5677">
        <v>0</v>
      </c>
      <c r="Z5677">
        <v>0</v>
      </c>
      <c r="AA5677">
        <v>0</v>
      </c>
      <c r="AB5677">
        <v>9.0161930986051466</v>
      </c>
      <c r="AC5677">
        <v>0</v>
      </c>
      <c r="AD5677">
        <v>0</v>
      </c>
      <c r="AE5677">
        <v>24.222913961592276</v>
      </c>
    </row>
    <row r="5678" spans="1:31" x14ac:dyDescent="0.25">
      <c r="A5678">
        <v>1675642</v>
      </c>
      <c r="B5678">
        <v>1</v>
      </c>
      <c r="C5678" t="s">
        <v>80</v>
      </c>
      <c r="D5678" t="s">
        <v>98</v>
      </c>
      <c r="E5678" t="s">
        <v>151</v>
      </c>
      <c r="F5678" t="s">
        <v>16309</v>
      </c>
      <c r="G5678" t="s">
        <v>222</v>
      </c>
      <c r="H5678" t="s">
        <v>143</v>
      </c>
      <c r="I5678" t="s">
        <v>135</v>
      </c>
      <c r="J5678" t="s">
        <v>136</v>
      </c>
      <c r="K5678" t="s">
        <v>137</v>
      </c>
      <c r="L5678" t="s">
        <v>16310</v>
      </c>
      <c r="M5678" t="s">
        <v>16311</v>
      </c>
      <c r="N5678">
        <v>2.977222222</v>
      </c>
      <c r="O5678">
        <v>0</v>
      </c>
      <c r="P5678">
        <v>0</v>
      </c>
      <c r="Q5678">
        <v>0</v>
      </c>
      <c r="R5678">
        <v>3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21.747659082144306</v>
      </c>
      <c r="AA5678">
        <v>0</v>
      </c>
      <c r="AB5678">
        <v>0.36914701401081668</v>
      </c>
      <c r="AC5678">
        <v>0</v>
      </c>
      <c r="AD5678">
        <v>0</v>
      </c>
      <c r="AE5678">
        <v>22.116806096155123</v>
      </c>
    </row>
    <row r="5679" spans="1:31" x14ac:dyDescent="0.25">
      <c r="A5679">
        <v>1676335</v>
      </c>
      <c r="B5679">
        <v>1</v>
      </c>
      <c r="C5679" t="s">
        <v>81</v>
      </c>
      <c r="D5679" t="s">
        <v>120</v>
      </c>
      <c r="E5679" t="s">
        <v>146</v>
      </c>
      <c r="F5679" t="s">
        <v>16312</v>
      </c>
      <c r="G5679" t="s">
        <v>148</v>
      </c>
      <c r="H5679" t="s">
        <v>143</v>
      </c>
      <c r="I5679" t="s">
        <v>135</v>
      </c>
      <c r="J5679" t="s">
        <v>136</v>
      </c>
      <c r="K5679" t="s">
        <v>137</v>
      </c>
      <c r="L5679" t="s">
        <v>16313</v>
      </c>
      <c r="M5679" t="s">
        <v>16314</v>
      </c>
      <c r="N5679">
        <v>1.3763888879999999</v>
      </c>
      <c r="O5679">
        <v>0</v>
      </c>
      <c r="P5679">
        <v>57</v>
      </c>
      <c r="Q5679">
        <v>0</v>
      </c>
      <c r="R5679">
        <v>11</v>
      </c>
      <c r="S5679">
        <v>0</v>
      </c>
      <c r="T5679">
        <v>9</v>
      </c>
      <c r="U5679">
        <v>0</v>
      </c>
      <c r="V5679">
        <v>0</v>
      </c>
      <c r="W5679">
        <v>0</v>
      </c>
      <c r="X5679">
        <v>21.198603760229627</v>
      </c>
      <c r="Y5679">
        <v>0</v>
      </c>
      <c r="Z5679">
        <v>1.1011237228108006</v>
      </c>
      <c r="AA5679">
        <v>0</v>
      </c>
      <c r="AB5679">
        <v>1.7288441758114999</v>
      </c>
      <c r="AC5679">
        <v>0</v>
      </c>
      <c r="AD5679">
        <v>0</v>
      </c>
      <c r="AE5679">
        <v>24.028571658851927</v>
      </c>
    </row>
    <row r="5680" spans="1:31" x14ac:dyDescent="0.25">
      <c r="A5680">
        <v>1676329</v>
      </c>
      <c r="B5680">
        <v>1</v>
      </c>
      <c r="C5680" t="s">
        <v>80</v>
      </c>
      <c r="D5680" t="s">
        <v>99</v>
      </c>
      <c r="E5680" t="s">
        <v>140</v>
      </c>
      <c r="F5680" t="s">
        <v>16315</v>
      </c>
      <c r="G5680" t="s">
        <v>197</v>
      </c>
      <c r="H5680" t="s">
        <v>143</v>
      </c>
      <c r="I5680" t="s">
        <v>135</v>
      </c>
      <c r="J5680" t="s">
        <v>136</v>
      </c>
      <c r="K5680" t="s">
        <v>137</v>
      </c>
      <c r="L5680" t="s">
        <v>16316</v>
      </c>
      <c r="M5680" t="s">
        <v>16317</v>
      </c>
      <c r="N5680">
        <v>4.5919444440000001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7.103333684966584E-2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7.103333684966584E-2</v>
      </c>
    </row>
    <row r="5681" spans="1:31" x14ac:dyDescent="0.25">
      <c r="A5681">
        <v>1675628</v>
      </c>
      <c r="B5681">
        <v>1</v>
      </c>
      <c r="C5681" t="s">
        <v>81</v>
      </c>
      <c r="D5681" t="s">
        <v>112</v>
      </c>
      <c r="E5681" t="s">
        <v>146</v>
      </c>
      <c r="F5681" t="s">
        <v>5249</v>
      </c>
      <c r="G5681" t="s">
        <v>1061</v>
      </c>
      <c r="H5681" t="s">
        <v>143</v>
      </c>
      <c r="I5681" t="s">
        <v>135</v>
      </c>
      <c r="J5681" t="s">
        <v>136</v>
      </c>
      <c r="K5681" t="s">
        <v>137</v>
      </c>
      <c r="L5681" t="s">
        <v>16318</v>
      </c>
      <c r="M5681" t="s">
        <v>16319</v>
      </c>
      <c r="N5681">
        <v>3.494444444</v>
      </c>
      <c r="O5681">
        <v>0</v>
      </c>
      <c r="P5681">
        <v>1</v>
      </c>
      <c r="Q5681">
        <v>0</v>
      </c>
      <c r="R5681">
        <v>1</v>
      </c>
      <c r="S5681">
        <v>0</v>
      </c>
      <c r="T5681">
        <v>1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9.7531337406830551E-2</v>
      </c>
      <c r="AA5681">
        <v>0</v>
      </c>
      <c r="AB5681">
        <v>0.50374247779584436</v>
      </c>
      <c r="AC5681">
        <v>0</v>
      </c>
      <c r="AD5681">
        <v>0</v>
      </c>
      <c r="AE5681">
        <v>0.60127381520267487</v>
      </c>
    </row>
    <row r="5682" spans="1:31" x14ac:dyDescent="0.25">
      <c r="A5682">
        <v>1675794</v>
      </c>
      <c r="B5682">
        <v>1</v>
      </c>
      <c r="C5682" t="s">
        <v>81</v>
      </c>
      <c r="D5682" t="s">
        <v>128</v>
      </c>
      <c r="E5682" t="s">
        <v>151</v>
      </c>
      <c r="F5682" t="s">
        <v>16320</v>
      </c>
      <c r="G5682" t="s">
        <v>153</v>
      </c>
      <c r="H5682" t="s">
        <v>143</v>
      </c>
      <c r="I5682" t="s">
        <v>135</v>
      </c>
      <c r="J5682" t="s">
        <v>136</v>
      </c>
      <c r="K5682" t="s">
        <v>137</v>
      </c>
      <c r="L5682" t="s">
        <v>16321</v>
      </c>
      <c r="M5682" t="s">
        <v>16322</v>
      </c>
      <c r="N5682">
        <v>5.5605555549999997</v>
      </c>
      <c r="O5682">
        <v>0</v>
      </c>
      <c r="P5682">
        <v>590</v>
      </c>
      <c r="Q5682">
        <v>0</v>
      </c>
      <c r="R5682">
        <v>0</v>
      </c>
      <c r="S5682">
        <v>0</v>
      </c>
      <c r="T5682">
        <v>70</v>
      </c>
      <c r="U5682">
        <v>0</v>
      </c>
      <c r="V5682">
        <v>0</v>
      </c>
      <c r="W5682">
        <v>0</v>
      </c>
      <c r="X5682">
        <v>605.33303210739086</v>
      </c>
      <c r="Y5682">
        <v>0</v>
      </c>
      <c r="Z5682">
        <v>0</v>
      </c>
      <c r="AA5682">
        <v>0</v>
      </c>
      <c r="AB5682">
        <v>484.77790893464476</v>
      </c>
      <c r="AC5682">
        <v>0</v>
      </c>
      <c r="AD5682">
        <v>0</v>
      </c>
      <c r="AE5682">
        <v>1090.1109410420356</v>
      </c>
    </row>
    <row r="5683" spans="1:31" x14ac:dyDescent="0.25">
      <c r="A5683">
        <v>1676126</v>
      </c>
      <c r="B5683">
        <v>1</v>
      </c>
      <c r="C5683" t="s">
        <v>80</v>
      </c>
      <c r="D5683" t="s">
        <v>105</v>
      </c>
      <c r="E5683" t="s">
        <v>140</v>
      </c>
      <c r="F5683" t="s">
        <v>16323</v>
      </c>
      <c r="G5683" t="s">
        <v>197</v>
      </c>
      <c r="H5683" t="s">
        <v>143</v>
      </c>
      <c r="I5683" t="s">
        <v>135</v>
      </c>
      <c r="J5683" t="s">
        <v>136</v>
      </c>
      <c r="K5683" t="s">
        <v>137</v>
      </c>
      <c r="L5683" t="s">
        <v>16324</v>
      </c>
      <c r="M5683" t="s">
        <v>16325</v>
      </c>
      <c r="N5683">
        <v>6.4583333329999997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5.1675587180227645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5.1675587180227645</v>
      </c>
    </row>
    <row r="5684" spans="1:31" x14ac:dyDescent="0.25">
      <c r="A5684">
        <v>1675934</v>
      </c>
      <c r="B5684">
        <v>1</v>
      </c>
      <c r="C5684" t="s">
        <v>80</v>
      </c>
      <c r="D5684" t="s">
        <v>94</v>
      </c>
      <c r="E5684" t="s">
        <v>179</v>
      </c>
      <c r="F5684" t="s">
        <v>16326</v>
      </c>
      <c r="G5684" t="s">
        <v>1477</v>
      </c>
      <c r="H5684" t="s">
        <v>134</v>
      </c>
      <c r="I5684" t="s">
        <v>135</v>
      </c>
      <c r="J5684" t="s">
        <v>136</v>
      </c>
      <c r="K5684" t="s">
        <v>137</v>
      </c>
      <c r="L5684" t="s">
        <v>16327</v>
      </c>
      <c r="M5684" t="s">
        <v>16328</v>
      </c>
      <c r="N5684">
        <v>0.78222222200000002</v>
      </c>
      <c r="O5684">
        <v>2</v>
      </c>
      <c r="P5684">
        <v>8577</v>
      </c>
      <c r="Q5684">
        <v>96</v>
      </c>
      <c r="R5684">
        <v>712</v>
      </c>
      <c r="S5684">
        <v>25</v>
      </c>
      <c r="T5684">
        <v>1381</v>
      </c>
      <c r="U5684">
        <v>3</v>
      </c>
      <c r="V5684">
        <v>1</v>
      </c>
      <c r="W5684">
        <v>0.38173056857720888</v>
      </c>
      <c r="X5684">
        <v>1110.7623375581927</v>
      </c>
      <c r="Y5684">
        <v>150.56084624983595</v>
      </c>
      <c r="Z5684">
        <v>184.00491452619769</v>
      </c>
      <c r="AA5684">
        <v>348.19423046166526</v>
      </c>
      <c r="AB5684">
        <v>918.39437162950162</v>
      </c>
      <c r="AC5684">
        <v>490.33478629390464</v>
      </c>
      <c r="AD5684">
        <v>0.69539141045440001</v>
      </c>
      <c r="AE5684">
        <v>3203.3286086983289</v>
      </c>
    </row>
    <row r="5685" spans="1:31" x14ac:dyDescent="0.25">
      <c r="A5685">
        <v>1675602</v>
      </c>
      <c r="B5685">
        <v>1</v>
      </c>
      <c r="C5685" t="s">
        <v>81</v>
      </c>
      <c r="D5685" t="s">
        <v>127</v>
      </c>
      <c r="E5685" t="s">
        <v>131</v>
      </c>
      <c r="F5685" t="s">
        <v>16329</v>
      </c>
      <c r="G5685" t="s">
        <v>161</v>
      </c>
      <c r="H5685" t="s">
        <v>134</v>
      </c>
      <c r="I5685" t="s">
        <v>135</v>
      </c>
      <c r="J5685" t="s">
        <v>136</v>
      </c>
      <c r="K5685" t="s">
        <v>137</v>
      </c>
      <c r="L5685" t="s">
        <v>16330</v>
      </c>
      <c r="M5685" t="s">
        <v>16331</v>
      </c>
      <c r="N5685">
        <v>5.2450000000000001</v>
      </c>
      <c r="O5685">
        <v>1</v>
      </c>
      <c r="P5685">
        <v>1</v>
      </c>
      <c r="Q5685">
        <v>88</v>
      </c>
      <c r="R5685">
        <v>71</v>
      </c>
      <c r="S5685">
        <v>5</v>
      </c>
      <c r="T5685">
        <v>1</v>
      </c>
      <c r="U5685">
        <v>0</v>
      </c>
      <c r="V5685">
        <v>0</v>
      </c>
      <c r="W5685">
        <v>0</v>
      </c>
      <c r="X5685">
        <v>0.65139622844123335</v>
      </c>
      <c r="Y5685">
        <v>112.7680111851913</v>
      </c>
      <c r="Z5685">
        <v>103.61576800661561</v>
      </c>
      <c r="AA5685">
        <v>10.639873437786754</v>
      </c>
      <c r="AB5685">
        <v>11.026372231084459</v>
      </c>
      <c r="AC5685">
        <v>0</v>
      </c>
      <c r="AD5685">
        <v>0</v>
      </c>
      <c r="AE5685">
        <v>238.70142108911935</v>
      </c>
    </row>
    <row r="5686" spans="1:31" x14ac:dyDescent="0.25">
      <c r="A5686">
        <v>1675771</v>
      </c>
      <c r="B5686">
        <v>1</v>
      </c>
      <c r="C5686" t="s">
        <v>80</v>
      </c>
      <c r="D5686" t="s">
        <v>90</v>
      </c>
      <c r="E5686" t="s">
        <v>151</v>
      </c>
      <c r="F5686" t="s">
        <v>16332</v>
      </c>
      <c r="G5686" t="s">
        <v>222</v>
      </c>
      <c r="H5686" t="s">
        <v>143</v>
      </c>
      <c r="I5686" t="s">
        <v>135</v>
      </c>
      <c r="J5686" t="s">
        <v>136</v>
      </c>
      <c r="K5686" t="s">
        <v>137</v>
      </c>
      <c r="L5686" t="s">
        <v>16333</v>
      </c>
      <c r="M5686" t="s">
        <v>16334</v>
      </c>
      <c r="N5686">
        <v>1.154722222</v>
      </c>
      <c r="O5686">
        <v>0</v>
      </c>
      <c r="P5686">
        <v>119</v>
      </c>
      <c r="Q5686">
        <v>0</v>
      </c>
      <c r="R5686">
        <v>0</v>
      </c>
      <c r="S5686">
        <v>0</v>
      </c>
      <c r="T5686">
        <v>2</v>
      </c>
      <c r="U5686">
        <v>0</v>
      </c>
      <c r="V5686">
        <v>0</v>
      </c>
      <c r="W5686">
        <v>0</v>
      </c>
      <c r="X5686">
        <v>43.446358523744294</v>
      </c>
      <c r="Y5686">
        <v>0</v>
      </c>
      <c r="Z5686">
        <v>0</v>
      </c>
      <c r="AA5686">
        <v>0</v>
      </c>
      <c r="AB5686">
        <v>0.26745478320049837</v>
      </c>
      <c r="AC5686">
        <v>0</v>
      </c>
      <c r="AD5686">
        <v>0</v>
      </c>
      <c r="AE5686">
        <v>43.713813306944793</v>
      </c>
    </row>
    <row r="5687" spans="1:31" x14ac:dyDescent="0.25">
      <c r="A5687">
        <v>1675957</v>
      </c>
      <c r="B5687">
        <v>1</v>
      </c>
      <c r="C5687" t="s">
        <v>80</v>
      </c>
      <c r="D5687" t="s">
        <v>106</v>
      </c>
      <c r="E5687" t="s">
        <v>151</v>
      </c>
      <c r="F5687" t="s">
        <v>16335</v>
      </c>
      <c r="G5687" t="s">
        <v>559</v>
      </c>
      <c r="H5687" t="s">
        <v>143</v>
      </c>
      <c r="I5687" t="s">
        <v>135</v>
      </c>
      <c r="J5687" t="s">
        <v>136</v>
      </c>
      <c r="K5687" t="s">
        <v>137</v>
      </c>
      <c r="L5687" t="s">
        <v>16336</v>
      </c>
      <c r="M5687" t="s">
        <v>16337</v>
      </c>
      <c r="N5687">
        <v>8.0588888880000003</v>
      </c>
      <c r="O5687">
        <v>0</v>
      </c>
      <c r="P5687">
        <v>1</v>
      </c>
      <c r="Q5687">
        <v>0</v>
      </c>
      <c r="R5687">
        <v>3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14.12388947113892</v>
      </c>
      <c r="AA5687">
        <v>0</v>
      </c>
      <c r="AB5687">
        <v>0</v>
      </c>
      <c r="AC5687">
        <v>0</v>
      </c>
      <c r="AD5687">
        <v>0</v>
      </c>
      <c r="AE5687">
        <v>14.12388947113892</v>
      </c>
    </row>
    <row r="5688" spans="1:31" x14ac:dyDescent="0.25">
      <c r="A5688">
        <v>1675559</v>
      </c>
      <c r="B5688">
        <v>1</v>
      </c>
      <c r="C5688" t="s">
        <v>81</v>
      </c>
      <c r="D5688" t="s">
        <v>118</v>
      </c>
      <c r="E5688" t="s">
        <v>146</v>
      </c>
      <c r="F5688" t="s">
        <v>15863</v>
      </c>
      <c r="G5688" t="s">
        <v>148</v>
      </c>
      <c r="H5688" t="s">
        <v>143</v>
      </c>
      <c r="I5688" t="s">
        <v>135</v>
      </c>
      <c r="J5688" t="s">
        <v>136</v>
      </c>
      <c r="K5688" t="s">
        <v>137</v>
      </c>
      <c r="L5688" t="s">
        <v>16338</v>
      </c>
      <c r="M5688" t="s">
        <v>16339</v>
      </c>
      <c r="N5688">
        <v>4.761111111</v>
      </c>
      <c r="O5688">
        <v>0</v>
      </c>
      <c r="P5688">
        <v>0</v>
      </c>
      <c r="Q5688">
        <v>0</v>
      </c>
      <c r="R5688">
        <v>15</v>
      </c>
      <c r="S5688">
        <v>0</v>
      </c>
      <c r="T5688">
        <v>2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28.449899703864695</v>
      </c>
      <c r="AA5688">
        <v>0</v>
      </c>
      <c r="AB5688">
        <v>12.165644744873063</v>
      </c>
      <c r="AC5688">
        <v>0</v>
      </c>
      <c r="AD5688">
        <v>0</v>
      </c>
      <c r="AE5688">
        <v>40.615544448737758</v>
      </c>
    </row>
    <row r="5689" spans="1:31" x14ac:dyDescent="0.25">
      <c r="A5689">
        <v>1675608</v>
      </c>
      <c r="B5689">
        <v>1</v>
      </c>
      <c r="C5689" t="s">
        <v>81</v>
      </c>
      <c r="D5689" t="s">
        <v>127</v>
      </c>
      <c r="E5689" t="s">
        <v>151</v>
      </c>
      <c r="F5689" t="s">
        <v>16340</v>
      </c>
      <c r="G5689" t="s">
        <v>222</v>
      </c>
      <c r="H5689" t="s">
        <v>143</v>
      </c>
      <c r="I5689" t="s">
        <v>135</v>
      </c>
      <c r="J5689" t="s">
        <v>136</v>
      </c>
      <c r="K5689" t="s">
        <v>137</v>
      </c>
      <c r="L5689" t="s">
        <v>16341</v>
      </c>
      <c r="M5689" t="s">
        <v>16342</v>
      </c>
      <c r="N5689">
        <v>1.0122222219999999</v>
      </c>
      <c r="O5689">
        <v>0</v>
      </c>
      <c r="P5689">
        <v>3</v>
      </c>
      <c r="Q5689">
        <v>0</v>
      </c>
      <c r="R5689">
        <v>0</v>
      </c>
      <c r="S5689">
        <v>0</v>
      </c>
      <c r="T5689">
        <v>1</v>
      </c>
      <c r="U5689">
        <v>0</v>
      </c>
      <c r="V5689">
        <v>0</v>
      </c>
      <c r="W5689">
        <v>0</v>
      </c>
      <c r="X5689">
        <v>0.1631904776872489</v>
      </c>
      <c r="Y5689">
        <v>0</v>
      </c>
      <c r="Z5689">
        <v>0</v>
      </c>
      <c r="AA5689">
        <v>0</v>
      </c>
      <c r="AB5689">
        <v>3.7332507001985333</v>
      </c>
      <c r="AC5689">
        <v>0</v>
      </c>
      <c r="AD5689">
        <v>0</v>
      </c>
      <c r="AE5689">
        <v>3.8964411778857824</v>
      </c>
    </row>
    <row r="5690" spans="1:31" x14ac:dyDescent="0.25">
      <c r="A5690">
        <v>1675479</v>
      </c>
      <c r="B5690">
        <v>1</v>
      </c>
      <c r="C5690" t="s">
        <v>80</v>
      </c>
      <c r="D5690" t="s">
        <v>88</v>
      </c>
      <c r="E5690" t="s">
        <v>140</v>
      </c>
      <c r="F5690" t="s">
        <v>16343</v>
      </c>
      <c r="G5690" t="s">
        <v>197</v>
      </c>
      <c r="H5690" t="s">
        <v>143</v>
      </c>
      <c r="I5690" t="s">
        <v>135</v>
      </c>
      <c r="J5690" t="s">
        <v>136</v>
      </c>
      <c r="K5690" t="s">
        <v>137</v>
      </c>
      <c r="L5690" t="s">
        <v>16344</v>
      </c>
      <c r="M5690" t="s">
        <v>16345</v>
      </c>
      <c r="N5690">
        <v>1.2727777769999999</v>
      </c>
      <c r="O5690">
        <v>0</v>
      </c>
      <c r="P5690">
        <v>48</v>
      </c>
      <c r="Q5690">
        <v>0</v>
      </c>
      <c r="R5690">
        <v>0</v>
      </c>
      <c r="S5690">
        <v>0</v>
      </c>
      <c r="T5690">
        <v>1</v>
      </c>
      <c r="U5690">
        <v>0</v>
      </c>
      <c r="V5690">
        <v>0</v>
      </c>
      <c r="W5690">
        <v>0</v>
      </c>
      <c r="X5690">
        <v>9.2055647120681954</v>
      </c>
      <c r="Y5690">
        <v>0</v>
      </c>
      <c r="Z5690">
        <v>0</v>
      </c>
      <c r="AA5690">
        <v>0</v>
      </c>
      <c r="AB5690">
        <v>3.2307099161093339E-2</v>
      </c>
      <c r="AC5690">
        <v>0</v>
      </c>
      <c r="AD5690">
        <v>0</v>
      </c>
      <c r="AE5690">
        <v>9.2378718112292884</v>
      </c>
    </row>
    <row r="5691" spans="1:31" x14ac:dyDescent="0.25">
      <c r="A5691">
        <v>1675622</v>
      </c>
      <c r="B5691">
        <v>1</v>
      </c>
      <c r="C5691" t="s">
        <v>80</v>
      </c>
      <c r="D5691" t="s">
        <v>104</v>
      </c>
      <c r="E5691" t="s">
        <v>146</v>
      </c>
      <c r="F5691" t="s">
        <v>16346</v>
      </c>
      <c r="G5691" t="s">
        <v>148</v>
      </c>
      <c r="H5691" t="s">
        <v>143</v>
      </c>
      <c r="I5691" t="s">
        <v>135</v>
      </c>
      <c r="J5691" t="s">
        <v>136</v>
      </c>
      <c r="K5691" t="s">
        <v>137</v>
      </c>
      <c r="L5691" t="s">
        <v>16347</v>
      </c>
      <c r="M5691" t="s">
        <v>16348</v>
      </c>
      <c r="N5691">
        <v>6.1633333329999997</v>
      </c>
      <c r="O5691">
        <v>0</v>
      </c>
      <c r="P5691">
        <v>422</v>
      </c>
      <c r="Q5691">
        <v>0</v>
      </c>
      <c r="R5691">
        <v>2</v>
      </c>
      <c r="S5691">
        <v>0</v>
      </c>
      <c r="T5691">
        <v>143</v>
      </c>
      <c r="U5691">
        <v>0</v>
      </c>
      <c r="V5691">
        <v>0</v>
      </c>
      <c r="W5691">
        <v>0</v>
      </c>
      <c r="X5691">
        <v>489.23767765981978</v>
      </c>
      <c r="Y5691">
        <v>0</v>
      </c>
      <c r="Z5691">
        <v>3.6163235611980293</v>
      </c>
      <c r="AA5691">
        <v>0</v>
      </c>
      <c r="AB5691">
        <v>740.42392120832085</v>
      </c>
      <c r="AC5691">
        <v>0</v>
      </c>
      <c r="AD5691">
        <v>0</v>
      </c>
      <c r="AE5691">
        <v>1233.2779224293386</v>
      </c>
    </row>
    <row r="5692" spans="1:31" x14ac:dyDescent="0.25">
      <c r="A5692">
        <v>1676106</v>
      </c>
      <c r="B5692">
        <v>1</v>
      </c>
      <c r="C5692" t="s">
        <v>81</v>
      </c>
      <c r="D5692" t="s">
        <v>118</v>
      </c>
      <c r="E5692" t="s">
        <v>146</v>
      </c>
      <c r="F5692" t="s">
        <v>16349</v>
      </c>
      <c r="G5692" t="s">
        <v>559</v>
      </c>
      <c r="H5692" t="s">
        <v>143</v>
      </c>
      <c r="I5692" t="s">
        <v>135</v>
      </c>
      <c r="J5692" t="s">
        <v>136</v>
      </c>
      <c r="K5692" t="s">
        <v>137</v>
      </c>
      <c r="L5692" t="s">
        <v>16350</v>
      </c>
      <c r="M5692" t="s">
        <v>16351</v>
      </c>
      <c r="N5692">
        <v>5.6741666659999996</v>
      </c>
      <c r="O5692">
        <v>0</v>
      </c>
      <c r="P5692">
        <v>28</v>
      </c>
      <c r="Q5692">
        <v>0</v>
      </c>
      <c r="R5692">
        <v>5</v>
      </c>
      <c r="S5692">
        <v>0</v>
      </c>
      <c r="T5692">
        <v>1</v>
      </c>
      <c r="U5692">
        <v>0</v>
      </c>
      <c r="V5692">
        <v>0</v>
      </c>
      <c r="W5692">
        <v>0</v>
      </c>
      <c r="X5692">
        <v>22.620806027931945</v>
      </c>
      <c r="Y5692">
        <v>0</v>
      </c>
      <c r="Z5692">
        <v>5.4930344785008698</v>
      </c>
      <c r="AA5692">
        <v>0</v>
      </c>
      <c r="AB5692">
        <v>4.3607921479249709</v>
      </c>
      <c r="AC5692">
        <v>0</v>
      </c>
      <c r="AD5692">
        <v>0</v>
      </c>
      <c r="AE5692">
        <v>32.474632654357784</v>
      </c>
    </row>
    <row r="5693" spans="1:31" x14ac:dyDescent="0.25">
      <c r="A5693">
        <v>1675871</v>
      </c>
      <c r="B5693">
        <v>1</v>
      </c>
      <c r="C5693" t="s">
        <v>80</v>
      </c>
      <c r="D5693" t="s">
        <v>99</v>
      </c>
      <c r="E5693" t="s">
        <v>164</v>
      </c>
      <c r="F5693" t="s">
        <v>16352</v>
      </c>
      <c r="G5693" t="s">
        <v>161</v>
      </c>
      <c r="H5693" t="s">
        <v>134</v>
      </c>
      <c r="I5693" t="s">
        <v>135</v>
      </c>
      <c r="J5693" t="s">
        <v>136</v>
      </c>
      <c r="K5693" t="s">
        <v>137</v>
      </c>
      <c r="L5693" t="s">
        <v>16353</v>
      </c>
      <c r="M5693" t="s">
        <v>16354</v>
      </c>
      <c r="N5693">
        <v>4.7266666659999999</v>
      </c>
      <c r="O5693">
        <v>0</v>
      </c>
      <c r="P5693">
        <v>0</v>
      </c>
      <c r="Q5693">
        <v>0</v>
      </c>
      <c r="R5693">
        <v>0</v>
      </c>
      <c r="S5693">
        <v>8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670.12680544926911</v>
      </c>
      <c r="AB5693">
        <v>0</v>
      </c>
      <c r="AC5693">
        <v>0</v>
      </c>
      <c r="AD5693">
        <v>0</v>
      </c>
      <c r="AE5693">
        <v>670.12680544926911</v>
      </c>
    </row>
    <row r="5694" spans="1:31" x14ac:dyDescent="0.25">
      <c r="A5694">
        <v>1675920</v>
      </c>
      <c r="B5694">
        <v>1</v>
      </c>
      <c r="C5694" t="s">
        <v>80</v>
      </c>
      <c r="D5694" t="s">
        <v>97</v>
      </c>
      <c r="E5694" t="s">
        <v>151</v>
      </c>
      <c r="F5694" t="s">
        <v>16355</v>
      </c>
      <c r="G5694" t="s">
        <v>222</v>
      </c>
      <c r="H5694" t="s">
        <v>143</v>
      </c>
      <c r="I5694" t="s">
        <v>135</v>
      </c>
      <c r="J5694" t="s">
        <v>136</v>
      </c>
      <c r="K5694" t="s">
        <v>137</v>
      </c>
      <c r="L5694" t="s">
        <v>16356</v>
      </c>
      <c r="M5694" t="s">
        <v>16357</v>
      </c>
      <c r="N5694">
        <v>3.9819444439999998</v>
      </c>
      <c r="O5694">
        <v>0</v>
      </c>
      <c r="P5694">
        <v>3</v>
      </c>
      <c r="Q5694">
        <v>0</v>
      </c>
      <c r="R5694">
        <v>4</v>
      </c>
      <c r="S5694">
        <v>0</v>
      </c>
      <c r="T5694">
        <v>4</v>
      </c>
      <c r="U5694">
        <v>0</v>
      </c>
      <c r="V5694">
        <v>0</v>
      </c>
      <c r="W5694">
        <v>0</v>
      </c>
      <c r="X5694">
        <v>12.495990122152261</v>
      </c>
      <c r="Y5694">
        <v>0</v>
      </c>
      <c r="Z5694">
        <v>6.9993362811505744</v>
      </c>
      <c r="AA5694">
        <v>0</v>
      </c>
      <c r="AB5694">
        <v>68.693801124786546</v>
      </c>
      <c r="AC5694">
        <v>0</v>
      </c>
      <c r="AD5694">
        <v>0</v>
      </c>
      <c r="AE5694">
        <v>88.189127528089386</v>
      </c>
    </row>
    <row r="5695" spans="1:31" x14ac:dyDescent="0.25">
      <c r="A5695">
        <v>1675565</v>
      </c>
      <c r="B5695">
        <v>1</v>
      </c>
      <c r="C5695" t="s">
        <v>81</v>
      </c>
      <c r="D5695" t="s">
        <v>128</v>
      </c>
      <c r="E5695" t="s">
        <v>131</v>
      </c>
      <c r="F5695" t="s">
        <v>1811</v>
      </c>
      <c r="G5695" t="s">
        <v>161</v>
      </c>
      <c r="H5695" t="s">
        <v>134</v>
      </c>
      <c r="I5695" t="s">
        <v>135</v>
      </c>
      <c r="J5695" t="s">
        <v>136</v>
      </c>
      <c r="K5695" t="s">
        <v>137</v>
      </c>
      <c r="L5695" t="s">
        <v>16358</v>
      </c>
      <c r="M5695" t="s">
        <v>16359</v>
      </c>
      <c r="N5695">
        <v>1.0533333330000001</v>
      </c>
      <c r="O5695">
        <v>3</v>
      </c>
      <c r="P5695">
        <v>536</v>
      </c>
      <c r="Q5695">
        <v>98</v>
      </c>
      <c r="R5695">
        <v>27</v>
      </c>
      <c r="S5695">
        <v>9</v>
      </c>
      <c r="T5695">
        <v>72</v>
      </c>
      <c r="U5695">
        <v>0</v>
      </c>
      <c r="V5695">
        <v>0</v>
      </c>
      <c r="W5695">
        <v>1.1113712613665752</v>
      </c>
      <c r="X5695">
        <v>99.573637610679285</v>
      </c>
      <c r="Y5695">
        <v>57.280362907866127</v>
      </c>
      <c r="Z5695">
        <v>5.7565060541146407</v>
      </c>
      <c r="AA5695">
        <v>56.641384465869571</v>
      </c>
      <c r="AB5695">
        <v>38.216682901571652</v>
      </c>
      <c r="AC5695">
        <v>0</v>
      </c>
      <c r="AD5695">
        <v>0</v>
      </c>
      <c r="AE5695">
        <v>258.57994520146786</v>
      </c>
    </row>
    <row r="5696" spans="1:31" x14ac:dyDescent="0.25">
      <c r="A5696">
        <v>1676063</v>
      </c>
      <c r="B5696">
        <v>1</v>
      </c>
      <c r="C5696" t="s">
        <v>80</v>
      </c>
      <c r="D5696" t="s">
        <v>90</v>
      </c>
      <c r="E5696" t="s">
        <v>140</v>
      </c>
      <c r="F5696" t="s">
        <v>16360</v>
      </c>
      <c r="G5696" t="s">
        <v>197</v>
      </c>
      <c r="H5696" t="s">
        <v>143</v>
      </c>
      <c r="I5696" t="s">
        <v>135</v>
      </c>
      <c r="J5696" t="s">
        <v>136</v>
      </c>
      <c r="K5696" t="s">
        <v>137</v>
      </c>
      <c r="L5696" t="s">
        <v>16361</v>
      </c>
      <c r="M5696" t="s">
        <v>16362</v>
      </c>
      <c r="N5696">
        <v>6.1727777770000003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3.0221713214589601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3.0221713214589601</v>
      </c>
    </row>
    <row r="5697" spans="1:31" x14ac:dyDescent="0.25">
      <c r="A5697">
        <v>1676163</v>
      </c>
      <c r="B5697">
        <v>1</v>
      </c>
      <c r="C5697" t="s">
        <v>80</v>
      </c>
      <c r="D5697" t="s">
        <v>84</v>
      </c>
      <c r="E5697" t="s">
        <v>140</v>
      </c>
      <c r="F5697" t="s">
        <v>16363</v>
      </c>
      <c r="G5697" t="s">
        <v>197</v>
      </c>
      <c r="H5697" t="s">
        <v>143</v>
      </c>
      <c r="I5697" t="s">
        <v>135</v>
      </c>
      <c r="J5697" t="s">
        <v>136</v>
      </c>
      <c r="K5697" t="s">
        <v>137</v>
      </c>
      <c r="L5697" t="s">
        <v>16364</v>
      </c>
      <c r="M5697" t="s">
        <v>16365</v>
      </c>
      <c r="N5697">
        <v>1.6563888879999999</v>
      </c>
      <c r="O5697">
        <v>0</v>
      </c>
      <c r="P5697">
        <v>4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2.4167197722297296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2.4167197722297296</v>
      </c>
    </row>
    <row r="5698" spans="1:31" x14ac:dyDescent="0.25">
      <c r="A5698">
        <v>1675665</v>
      </c>
      <c r="B5698">
        <v>1</v>
      </c>
      <c r="C5698" t="s">
        <v>80</v>
      </c>
      <c r="D5698" t="s">
        <v>86</v>
      </c>
      <c r="E5698" t="s">
        <v>146</v>
      </c>
      <c r="F5698" t="s">
        <v>147</v>
      </c>
      <c r="G5698" t="s">
        <v>482</v>
      </c>
      <c r="H5698" t="s">
        <v>143</v>
      </c>
      <c r="I5698" t="s">
        <v>135</v>
      </c>
      <c r="J5698" t="s">
        <v>136</v>
      </c>
      <c r="K5698" t="s">
        <v>137</v>
      </c>
      <c r="L5698" t="s">
        <v>16366</v>
      </c>
      <c r="M5698" t="s">
        <v>16367</v>
      </c>
      <c r="N5698">
        <v>2.5408333330000001</v>
      </c>
      <c r="O5698">
        <v>0</v>
      </c>
      <c r="P5698">
        <v>119</v>
      </c>
      <c r="Q5698">
        <v>0</v>
      </c>
      <c r="R5698">
        <v>7</v>
      </c>
      <c r="S5698">
        <v>0</v>
      </c>
      <c r="T5698">
        <v>10</v>
      </c>
      <c r="U5698">
        <v>0</v>
      </c>
      <c r="V5698">
        <v>0</v>
      </c>
      <c r="W5698">
        <v>0</v>
      </c>
      <c r="X5698">
        <v>151.92747111681274</v>
      </c>
      <c r="Y5698">
        <v>0</v>
      </c>
      <c r="Z5698">
        <v>5.0969815824119866</v>
      </c>
      <c r="AA5698">
        <v>0</v>
      </c>
      <c r="AB5698">
        <v>67.089734173575167</v>
      </c>
      <c r="AC5698">
        <v>0</v>
      </c>
      <c r="AD5698">
        <v>0</v>
      </c>
      <c r="AE5698">
        <v>224.11418687279991</v>
      </c>
    </row>
    <row r="5699" spans="1:31" x14ac:dyDescent="0.25">
      <c r="A5699">
        <v>1675914</v>
      </c>
      <c r="B5699">
        <v>1</v>
      </c>
      <c r="C5699" t="s">
        <v>80</v>
      </c>
      <c r="D5699" t="s">
        <v>82</v>
      </c>
      <c r="E5699" t="s">
        <v>140</v>
      </c>
      <c r="F5699" t="s">
        <v>16368</v>
      </c>
      <c r="G5699" t="s">
        <v>142</v>
      </c>
      <c r="H5699" t="s">
        <v>143</v>
      </c>
      <c r="I5699" t="s">
        <v>135</v>
      </c>
      <c r="J5699" t="s">
        <v>136</v>
      </c>
      <c r="K5699" t="s">
        <v>137</v>
      </c>
      <c r="L5699" t="s">
        <v>16369</v>
      </c>
      <c r="M5699" t="s">
        <v>16370</v>
      </c>
      <c r="N5699">
        <v>29.202222222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1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370.95761873865911</v>
      </c>
      <c r="AC5699">
        <v>0</v>
      </c>
      <c r="AD5699">
        <v>0</v>
      </c>
      <c r="AE5699">
        <v>370.95761873865911</v>
      </c>
    </row>
    <row r="5700" spans="1:31" x14ac:dyDescent="0.25">
      <c r="A5700">
        <v>1676965</v>
      </c>
      <c r="B5700">
        <v>1</v>
      </c>
      <c r="C5700" t="s">
        <v>81</v>
      </c>
      <c r="D5700" t="s">
        <v>123</v>
      </c>
      <c r="E5700" t="s">
        <v>146</v>
      </c>
      <c r="F5700" t="s">
        <v>10545</v>
      </c>
      <c r="G5700" t="s">
        <v>148</v>
      </c>
      <c r="H5700" t="s">
        <v>143</v>
      </c>
      <c r="I5700" t="s">
        <v>135</v>
      </c>
      <c r="J5700" t="s">
        <v>136</v>
      </c>
      <c r="K5700" t="s">
        <v>137</v>
      </c>
      <c r="L5700" t="s">
        <v>16371</v>
      </c>
      <c r="M5700" t="s">
        <v>16372</v>
      </c>
      <c r="N5700">
        <v>1.9975000000000001</v>
      </c>
      <c r="O5700">
        <v>0</v>
      </c>
      <c r="P5700">
        <v>2</v>
      </c>
      <c r="Q5700">
        <v>0</v>
      </c>
      <c r="R5700">
        <v>37</v>
      </c>
      <c r="S5700">
        <v>0</v>
      </c>
      <c r="T5700">
        <v>4</v>
      </c>
      <c r="U5700">
        <v>0</v>
      </c>
      <c r="V5700">
        <v>0</v>
      </c>
      <c r="W5700">
        <v>0</v>
      </c>
      <c r="X5700">
        <v>0.20703816019323501</v>
      </c>
      <c r="Y5700">
        <v>0</v>
      </c>
      <c r="Z5700">
        <v>25.443814672567221</v>
      </c>
      <c r="AA5700">
        <v>0</v>
      </c>
      <c r="AB5700">
        <v>4.424926115943288</v>
      </c>
      <c r="AC5700">
        <v>0</v>
      </c>
      <c r="AD5700">
        <v>0</v>
      </c>
      <c r="AE5700">
        <v>30.075778948703743</v>
      </c>
    </row>
    <row r="5701" spans="1:31" x14ac:dyDescent="0.25">
      <c r="A5701">
        <v>1676633</v>
      </c>
      <c r="B5701">
        <v>1</v>
      </c>
      <c r="C5701" t="s">
        <v>81</v>
      </c>
      <c r="D5701" t="s">
        <v>123</v>
      </c>
      <c r="E5701" t="s">
        <v>159</v>
      </c>
      <c r="F5701" t="s">
        <v>16373</v>
      </c>
      <c r="G5701" t="s">
        <v>161</v>
      </c>
      <c r="H5701" t="s">
        <v>134</v>
      </c>
      <c r="I5701" t="s">
        <v>135</v>
      </c>
      <c r="J5701" t="s">
        <v>136</v>
      </c>
      <c r="K5701" t="s">
        <v>137</v>
      </c>
      <c r="L5701" t="s">
        <v>16374</v>
      </c>
      <c r="M5701" t="s">
        <v>16375</v>
      </c>
      <c r="N5701">
        <v>0.43166666599999998</v>
      </c>
      <c r="O5701">
        <v>0</v>
      </c>
      <c r="P5701">
        <v>0</v>
      </c>
      <c r="Q5701">
        <v>1</v>
      </c>
      <c r="R5701">
        <v>35</v>
      </c>
      <c r="S5701">
        <v>0</v>
      </c>
      <c r="T5701">
        <v>8</v>
      </c>
      <c r="U5701">
        <v>0</v>
      </c>
      <c r="V5701">
        <v>0</v>
      </c>
      <c r="W5701">
        <v>0</v>
      </c>
      <c r="X5701">
        <v>0</v>
      </c>
      <c r="Y5701">
        <v>9.9003615081237992</v>
      </c>
      <c r="Z5701">
        <v>3.0441351530749605</v>
      </c>
      <c r="AA5701">
        <v>0</v>
      </c>
      <c r="AB5701">
        <v>3.5946619133181752</v>
      </c>
      <c r="AC5701">
        <v>0</v>
      </c>
      <c r="AD5701">
        <v>0</v>
      </c>
      <c r="AE5701">
        <v>16.539158574516932</v>
      </c>
    </row>
    <row r="5702" spans="1:31" x14ac:dyDescent="0.25">
      <c r="A5702">
        <v>1676610</v>
      </c>
      <c r="B5702">
        <v>1</v>
      </c>
      <c r="C5702" t="s">
        <v>80</v>
      </c>
      <c r="D5702" t="s">
        <v>97</v>
      </c>
      <c r="E5702" t="s">
        <v>140</v>
      </c>
      <c r="F5702" t="s">
        <v>16376</v>
      </c>
      <c r="G5702" t="s">
        <v>197</v>
      </c>
      <c r="H5702" t="s">
        <v>143</v>
      </c>
      <c r="I5702" t="s">
        <v>135</v>
      </c>
      <c r="J5702" t="s">
        <v>136</v>
      </c>
      <c r="K5702" t="s">
        <v>137</v>
      </c>
      <c r="L5702" t="s">
        <v>16377</v>
      </c>
      <c r="M5702" t="s">
        <v>16378</v>
      </c>
      <c r="N5702">
        <v>3.542777777</v>
      </c>
      <c r="O5702">
        <v>0</v>
      </c>
      <c r="P5702">
        <v>2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1.2257410951594729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1.2257410951594729</v>
      </c>
    </row>
    <row r="5703" spans="1:31" x14ac:dyDescent="0.25">
      <c r="A5703">
        <v>1676942</v>
      </c>
      <c r="B5703">
        <v>1</v>
      </c>
      <c r="C5703" t="s">
        <v>81</v>
      </c>
      <c r="D5703" t="s">
        <v>128</v>
      </c>
      <c r="E5703" t="s">
        <v>140</v>
      </c>
      <c r="F5703" t="s">
        <v>16379</v>
      </c>
      <c r="G5703" t="s">
        <v>197</v>
      </c>
      <c r="H5703" t="s">
        <v>143</v>
      </c>
      <c r="I5703" t="s">
        <v>135</v>
      </c>
      <c r="J5703" t="s">
        <v>136</v>
      </c>
      <c r="K5703" t="s">
        <v>137</v>
      </c>
      <c r="L5703" t="s">
        <v>16380</v>
      </c>
      <c r="M5703" t="s">
        <v>16381</v>
      </c>
      <c r="N5703">
        <v>1.635</v>
      </c>
      <c r="O5703">
        <v>0</v>
      </c>
      <c r="P5703">
        <v>7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2.0969229918270575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2.0969229918270575</v>
      </c>
    </row>
    <row r="5704" spans="1:31" x14ac:dyDescent="0.25">
      <c r="A5704">
        <v>1676424</v>
      </c>
      <c r="B5704">
        <v>1</v>
      </c>
      <c r="C5704" t="s">
        <v>81</v>
      </c>
      <c r="D5704" t="s">
        <v>123</v>
      </c>
      <c r="E5704" t="s">
        <v>151</v>
      </c>
      <c r="F5704" t="s">
        <v>16382</v>
      </c>
      <c r="G5704" t="s">
        <v>1061</v>
      </c>
      <c r="H5704" t="s">
        <v>143</v>
      </c>
      <c r="I5704" t="s">
        <v>135</v>
      </c>
      <c r="J5704" t="s">
        <v>136</v>
      </c>
      <c r="K5704" t="s">
        <v>137</v>
      </c>
      <c r="L5704" t="s">
        <v>16383</v>
      </c>
      <c r="M5704" t="s">
        <v>16384</v>
      </c>
      <c r="N5704">
        <v>1.1077777769999999</v>
      </c>
      <c r="O5704">
        <v>0</v>
      </c>
      <c r="P5704">
        <v>27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6.9425047556546629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6.9425047556546629</v>
      </c>
    </row>
    <row r="5705" spans="1:31" x14ac:dyDescent="0.25">
      <c r="A5705">
        <v>1676447</v>
      </c>
      <c r="B5705">
        <v>1</v>
      </c>
      <c r="C5705" t="s">
        <v>80</v>
      </c>
      <c r="D5705" t="s">
        <v>82</v>
      </c>
      <c r="E5705" t="s">
        <v>140</v>
      </c>
      <c r="F5705" t="s">
        <v>16385</v>
      </c>
      <c r="G5705" t="s">
        <v>197</v>
      </c>
      <c r="H5705" t="s">
        <v>143</v>
      </c>
      <c r="I5705" t="s">
        <v>135</v>
      </c>
      <c r="J5705" t="s">
        <v>136</v>
      </c>
      <c r="K5705" t="s">
        <v>137</v>
      </c>
      <c r="L5705" t="s">
        <v>16386</v>
      </c>
      <c r="M5705" t="s">
        <v>16387</v>
      </c>
      <c r="N5705">
        <v>1.1897222220000001</v>
      </c>
      <c r="O5705">
        <v>0</v>
      </c>
      <c r="P5705">
        <v>3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1.4058171139876299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1.4058171139876299</v>
      </c>
    </row>
    <row r="5706" spans="1:31" x14ac:dyDescent="0.25">
      <c r="A5706">
        <v>1676925</v>
      </c>
      <c r="B5706">
        <v>1</v>
      </c>
      <c r="C5706" t="s">
        <v>81</v>
      </c>
      <c r="D5706" t="s">
        <v>120</v>
      </c>
      <c r="E5706" t="s">
        <v>151</v>
      </c>
      <c r="F5706" t="s">
        <v>16388</v>
      </c>
      <c r="G5706" t="s">
        <v>153</v>
      </c>
      <c r="H5706" t="s">
        <v>143</v>
      </c>
      <c r="I5706" t="s">
        <v>135</v>
      </c>
      <c r="J5706" t="s">
        <v>136</v>
      </c>
      <c r="K5706" t="s">
        <v>137</v>
      </c>
      <c r="L5706" t="s">
        <v>16389</v>
      </c>
      <c r="M5706" t="s">
        <v>16390</v>
      </c>
      <c r="N5706">
        <v>1.811388888</v>
      </c>
      <c r="O5706">
        <v>0</v>
      </c>
      <c r="P5706">
        <v>3</v>
      </c>
      <c r="Q5706">
        <v>0</v>
      </c>
      <c r="R5706">
        <v>2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1.029913163318839</v>
      </c>
      <c r="Y5706">
        <v>0</v>
      </c>
      <c r="Z5706">
        <v>6.9091290452750836E-2</v>
      </c>
      <c r="AA5706">
        <v>0</v>
      </c>
      <c r="AB5706">
        <v>2.9242666317812506E-2</v>
      </c>
      <c r="AC5706">
        <v>0</v>
      </c>
      <c r="AD5706">
        <v>0</v>
      </c>
      <c r="AE5706">
        <v>1.1282471200894022</v>
      </c>
    </row>
    <row r="5707" spans="1:31" x14ac:dyDescent="0.25">
      <c r="A5707">
        <v>1676879</v>
      </c>
      <c r="B5707">
        <v>1</v>
      </c>
      <c r="C5707" t="s">
        <v>81</v>
      </c>
      <c r="D5707" t="s">
        <v>114</v>
      </c>
      <c r="E5707" t="s">
        <v>151</v>
      </c>
      <c r="F5707" t="s">
        <v>16391</v>
      </c>
      <c r="G5707" t="s">
        <v>153</v>
      </c>
      <c r="H5707" t="s">
        <v>143</v>
      </c>
      <c r="I5707" t="s">
        <v>135</v>
      </c>
      <c r="J5707" t="s">
        <v>136</v>
      </c>
      <c r="K5707" t="s">
        <v>137</v>
      </c>
      <c r="L5707" t="s">
        <v>16392</v>
      </c>
      <c r="M5707" t="s">
        <v>16393</v>
      </c>
      <c r="N5707">
        <v>1.288333333</v>
      </c>
      <c r="O5707">
        <v>0</v>
      </c>
      <c r="P5707">
        <v>27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4.3525185122353713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4.3525185122353713</v>
      </c>
    </row>
    <row r="5708" spans="1:31" x14ac:dyDescent="0.25">
      <c r="A5708">
        <v>1676524</v>
      </c>
      <c r="B5708">
        <v>1</v>
      </c>
      <c r="C5708" t="s">
        <v>81</v>
      </c>
      <c r="D5708" t="s">
        <v>117</v>
      </c>
      <c r="E5708" t="s">
        <v>164</v>
      </c>
      <c r="F5708" t="s">
        <v>16394</v>
      </c>
      <c r="G5708" t="s">
        <v>253</v>
      </c>
      <c r="H5708" t="s">
        <v>134</v>
      </c>
      <c r="I5708" t="s">
        <v>135</v>
      </c>
      <c r="J5708" t="s">
        <v>136</v>
      </c>
      <c r="K5708" t="s">
        <v>167</v>
      </c>
      <c r="L5708" t="s">
        <v>16395</v>
      </c>
      <c r="M5708" t="s">
        <v>16396</v>
      </c>
      <c r="N5708">
        <v>7.0691294439999997</v>
      </c>
      <c r="O5708">
        <v>0</v>
      </c>
      <c r="P5708">
        <v>2440</v>
      </c>
      <c r="Q5708">
        <v>36</v>
      </c>
      <c r="R5708">
        <v>84</v>
      </c>
      <c r="S5708">
        <v>22</v>
      </c>
      <c r="T5708">
        <v>239</v>
      </c>
      <c r="U5708">
        <v>8</v>
      </c>
      <c r="V5708">
        <v>1</v>
      </c>
      <c r="W5708">
        <v>0</v>
      </c>
      <c r="X5708">
        <v>1643.9210822984164</v>
      </c>
      <c r="Y5708">
        <v>476.67677884289162</v>
      </c>
      <c r="Z5708">
        <v>118.23631063704718</v>
      </c>
      <c r="AA5708">
        <v>900.03127218229724</v>
      </c>
      <c r="AB5708">
        <v>966.99450317346987</v>
      </c>
      <c r="AC5708">
        <v>4516.4463025595769</v>
      </c>
      <c r="AD5708">
        <v>103.62901448506516</v>
      </c>
      <c r="AE5708">
        <v>8725.9352641787627</v>
      </c>
    </row>
    <row r="5709" spans="1:31" x14ac:dyDescent="0.25">
      <c r="A5709">
        <v>1676819</v>
      </c>
      <c r="B5709">
        <v>1</v>
      </c>
      <c r="C5709" t="s">
        <v>80</v>
      </c>
      <c r="D5709" t="s">
        <v>108</v>
      </c>
      <c r="E5709" t="s">
        <v>146</v>
      </c>
      <c r="F5709" t="s">
        <v>1243</v>
      </c>
      <c r="G5709" t="s">
        <v>385</v>
      </c>
      <c r="H5709" t="s">
        <v>143</v>
      </c>
      <c r="I5709" t="s">
        <v>135</v>
      </c>
      <c r="J5709" t="s">
        <v>136</v>
      </c>
      <c r="K5709" t="s">
        <v>137</v>
      </c>
      <c r="L5709" t="s">
        <v>16397</v>
      </c>
      <c r="M5709" t="s">
        <v>16398</v>
      </c>
      <c r="N5709">
        <v>2.6863888880000002</v>
      </c>
      <c r="O5709">
        <v>0</v>
      </c>
      <c r="P5709">
        <v>31</v>
      </c>
      <c r="Q5709">
        <v>0</v>
      </c>
      <c r="R5709">
        <v>2</v>
      </c>
      <c r="S5709">
        <v>0</v>
      </c>
      <c r="T5709">
        <v>5</v>
      </c>
      <c r="U5709">
        <v>0</v>
      </c>
      <c r="V5709">
        <v>0</v>
      </c>
      <c r="W5709">
        <v>0</v>
      </c>
      <c r="X5709">
        <v>7.5149871835330506</v>
      </c>
      <c r="Y5709">
        <v>0</v>
      </c>
      <c r="Z5709">
        <v>0.15275708060844445</v>
      </c>
      <c r="AA5709">
        <v>0</v>
      </c>
      <c r="AB5709">
        <v>29.826536737289295</v>
      </c>
      <c r="AC5709">
        <v>0</v>
      </c>
      <c r="AD5709">
        <v>0</v>
      </c>
      <c r="AE5709">
        <v>37.494281001430792</v>
      </c>
    </row>
    <row r="5710" spans="1:31" x14ac:dyDescent="0.25">
      <c r="A5710">
        <v>1676487</v>
      </c>
      <c r="B5710">
        <v>1</v>
      </c>
      <c r="C5710" t="s">
        <v>81</v>
      </c>
      <c r="D5710" t="s">
        <v>122</v>
      </c>
      <c r="E5710" t="s">
        <v>159</v>
      </c>
      <c r="F5710" t="s">
        <v>16399</v>
      </c>
      <c r="G5710" t="s">
        <v>596</v>
      </c>
      <c r="H5710" t="s">
        <v>134</v>
      </c>
      <c r="I5710" t="s">
        <v>135</v>
      </c>
      <c r="J5710" t="s">
        <v>136</v>
      </c>
      <c r="K5710" t="s">
        <v>137</v>
      </c>
      <c r="L5710" t="s">
        <v>16400</v>
      </c>
      <c r="M5710" t="s">
        <v>16401</v>
      </c>
      <c r="N5710">
        <v>4.4141666659999999</v>
      </c>
      <c r="O5710">
        <v>0</v>
      </c>
      <c r="P5710">
        <v>125</v>
      </c>
      <c r="Q5710">
        <v>0</v>
      </c>
      <c r="R5710">
        <v>2</v>
      </c>
      <c r="S5710">
        <v>0</v>
      </c>
      <c r="T5710">
        <v>14</v>
      </c>
      <c r="U5710">
        <v>0</v>
      </c>
      <c r="V5710">
        <v>0</v>
      </c>
      <c r="W5710">
        <v>0</v>
      </c>
      <c r="X5710">
        <v>66.138469593369294</v>
      </c>
      <c r="Y5710">
        <v>0</v>
      </c>
      <c r="Z5710">
        <v>2.9291215023907226E-2</v>
      </c>
      <c r="AA5710">
        <v>0</v>
      </c>
      <c r="AB5710">
        <v>27.861490586468225</v>
      </c>
      <c r="AC5710">
        <v>0</v>
      </c>
      <c r="AD5710">
        <v>0</v>
      </c>
      <c r="AE5710">
        <v>94.029251394861419</v>
      </c>
    </row>
    <row r="5711" spans="1:31" x14ac:dyDescent="0.25">
      <c r="A5711">
        <v>1676733</v>
      </c>
      <c r="B5711">
        <v>1</v>
      </c>
      <c r="C5711" t="s">
        <v>80</v>
      </c>
      <c r="D5711" t="s">
        <v>83</v>
      </c>
      <c r="E5711" t="s">
        <v>140</v>
      </c>
      <c r="F5711" t="s">
        <v>16402</v>
      </c>
      <c r="G5711" t="s">
        <v>197</v>
      </c>
      <c r="H5711" t="s">
        <v>143</v>
      </c>
      <c r="I5711" t="s">
        <v>135</v>
      </c>
      <c r="J5711" t="s">
        <v>136</v>
      </c>
      <c r="K5711" t="s">
        <v>137</v>
      </c>
      <c r="L5711" t="s">
        <v>16403</v>
      </c>
      <c r="M5711" t="s">
        <v>16404</v>
      </c>
      <c r="N5711">
        <v>0.80944444400000004</v>
      </c>
      <c r="O5711">
        <v>0</v>
      </c>
      <c r="P5711">
        <v>5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1.1834286783124499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1.1834286783124499</v>
      </c>
    </row>
    <row r="5712" spans="1:31" x14ac:dyDescent="0.25">
      <c r="A5712">
        <v>1676779</v>
      </c>
      <c r="B5712">
        <v>1</v>
      </c>
      <c r="C5712" t="s">
        <v>81</v>
      </c>
      <c r="D5712" t="s">
        <v>113</v>
      </c>
      <c r="E5712" t="s">
        <v>151</v>
      </c>
      <c r="F5712" t="s">
        <v>16405</v>
      </c>
      <c r="G5712" t="s">
        <v>153</v>
      </c>
      <c r="H5712" t="s">
        <v>143</v>
      </c>
      <c r="I5712" t="s">
        <v>135</v>
      </c>
      <c r="J5712" t="s">
        <v>136</v>
      </c>
      <c r="K5712" t="s">
        <v>137</v>
      </c>
      <c r="L5712" t="s">
        <v>16406</v>
      </c>
      <c r="M5712" t="s">
        <v>16407</v>
      </c>
      <c r="N5712">
        <v>2.2094444439999998</v>
      </c>
      <c r="O5712">
        <v>0</v>
      </c>
      <c r="P5712">
        <v>16</v>
      </c>
      <c r="Q5712">
        <v>0</v>
      </c>
      <c r="R5712">
        <v>0</v>
      </c>
      <c r="S5712">
        <v>0</v>
      </c>
      <c r="T5712">
        <v>9</v>
      </c>
      <c r="U5712">
        <v>0</v>
      </c>
      <c r="V5712">
        <v>0</v>
      </c>
      <c r="W5712">
        <v>0</v>
      </c>
      <c r="X5712">
        <v>7.5939053482542258</v>
      </c>
      <c r="Y5712">
        <v>0</v>
      </c>
      <c r="Z5712">
        <v>0</v>
      </c>
      <c r="AA5712">
        <v>0</v>
      </c>
      <c r="AB5712">
        <v>3.8043008223939001</v>
      </c>
      <c r="AC5712">
        <v>0</v>
      </c>
      <c r="AD5712">
        <v>0</v>
      </c>
      <c r="AE5712">
        <v>11.398206170648127</v>
      </c>
    </row>
    <row r="5713" spans="1:31" x14ac:dyDescent="0.25">
      <c r="A5713">
        <v>1676384</v>
      </c>
      <c r="B5713">
        <v>1</v>
      </c>
      <c r="C5713" t="s">
        <v>81</v>
      </c>
      <c r="D5713" t="s">
        <v>124</v>
      </c>
      <c r="E5713" t="s">
        <v>164</v>
      </c>
      <c r="F5713" t="s">
        <v>5268</v>
      </c>
      <c r="G5713" t="s">
        <v>161</v>
      </c>
      <c r="H5713" t="s">
        <v>134</v>
      </c>
      <c r="I5713" t="s">
        <v>135</v>
      </c>
      <c r="J5713" t="s">
        <v>136</v>
      </c>
      <c r="K5713" t="s">
        <v>137</v>
      </c>
      <c r="L5713" t="s">
        <v>16408</v>
      </c>
      <c r="M5713" t="s">
        <v>16409</v>
      </c>
      <c r="N5713">
        <v>1.7894444439999999</v>
      </c>
      <c r="O5713">
        <v>10</v>
      </c>
      <c r="P5713">
        <v>720</v>
      </c>
      <c r="Q5713">
        <v>349</v>
      </c>
      <c r="R5713">
        <v>66</v>
      </c>
      <c r="S5713">
        <v>28</v>
      </c>
      <c r="T5713">
        <v>41</v>
      </c>
      <c r="U5713">
        <v>1</v>
      </c>
      <c r="V5713">
        <v>0</v>
      </c>
      <c r="W5713">
        <v>4.0480250861643405</v>
      </c>
      <c r="X5713">
        <v>186.96783640387684</v>
      </c>
      <c r="Y5713">
        <v>423.82817560721338</v>
      </c>
      <c r="Z5713">
        <v>61.341624791991556</v>
      </c>
      <c r="AA5713">
        <v>505.79966480966124</v>
      </c>
      <c r="AB5713">
        <v>42.023329815288157</v>
      </c>
      <c r="AC5713">
        <v>54.875710527941798</v>
      </c>
      <c r="AD5713">
        <v>0</v>
      </c>
      <c r="AE5713">
        <v>1278.8843670421372</v>
      </c>
    </row>
    <row r="5714" spans="1:31" x14ac:dyDescent="0.25">
      <c r="A5714">
        <v>1676527</v>
      </c>
      <c r="B5714">
        <v>1</v>
      </c>
      <c r="C5714" t="s">
        <v>80</v>
      </c>
      <c r="D5714" t="s">
        <v>104</v>
      </c>
      <c r="E5714" t="s">
        <v>146</v>
      </c>
      <c r="F5714" t="s">
        <v>6402</v>
      </c>
      <c r="G5714" t="s">
        <v>153</v>
      </c>
      <c r="H5714" t="s">
        <v>143</v>
      </c>
      <c r="I5714" t="s">
        <v>135</v>
      </c>
      <c r="J5714" t="s">
        <v>136</v>
      </c>
      <c r="K5714" t="s">
        <v>137</v>
      </c>
      <c r="L5714" t="s">
        <v>16410</v>
      </c>
      <c r="M5714" t="s">
        <v>16411</v>
      </c>
      <c r="N5714">
        <v>2.1372222220000001</v>
      </c>
      <c r="O5714">
        <v>0</v>
      </c>
      <c r="P5714">
        <v>5</v>
      </c>
      <c r="Q5714">
        <v>0</v>
      </c>
      <c r="R5714">
        <v>14</v>
      </c>
      <c r="S5714">
        <v>0</v>
      </c>
      <c r="T5714">
        <v>10</v>
      </c>
      <c r="U5714">
        <v>0</v>
      </c>
      <c r="V5714">
        <v>0</v>
      </c>
      <c r="W5714">
        <v>0</v>
      </c>
      <c r="X5714">
        <v>1.4500795068032291</v>
      </c>
      <c r="Y5714">
        <v>0</v>
      </c>
      <c r="Z5714">
        <v>8.5535746165102395</v>
      </c>
      <c r="AA5714">
        <v>0</v>
      </c>
      <c r="AB5714">
        <v>27.271511506679865</v>
      </c>
      <c r="AC5714">
        <v>0</v>
      </c>
      <c r="AD5714">
        <v>0</v>
      </c>
      <c r="AE5714">
        <v>37.275165629993332</v>
      </c>
    </row>
    <row r="5715" spans="1:31" x14ac:dyDescent="0.25">
      <c r="A5715">
        <v>1676693</v>
      </c>
      <c r="B5715">
        <v>1</v>
      </c>
      <c r="C5715" t="s">
        <v>80</v>
      </c>
      <c r="D5715" t="s">
        <v>105</v>
      </c>
      <c r="E5715" t="s">
        <v>140</v>
      </c>
      <c r="F5715" t="s">
        <v>16412</v>
      </c>
      <c r="G5715" t="s">
        <v>197</v>
      </c>
      <c r="H5715" t="s">
        <v>143</v>
      </c>
      <c r="I5715" t="s">
        <v>135</v>
      </c>
      <c r="J5715" t="s">
        <v>136</v>
      </c>
      <c r="K5715" t="s">
        <v>137</v>
      </c>
      <c r="L5715" t="s">
        <v>16413</v>
      </c>
      <c r="M5715" t="s">
        <v>16414</v>
      </c>
      <c r="N5715">
        <v>2.3561111110000001</v>
      </c>
      <c r="O5715">
        <v>0</v>
      </c>
      <c r="P5715">
        <v>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0.8003949811004033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0.8003949811004033</v>
      </c>
    </row>
    <row r="5716" spans="1:31" x14ac:dyDescent="0.25">
      <c r="A5716">
        <v>1676550</v>
      </c>
      <c r="B5716">
        <v>1</v>
      </c>
      <c r="C5716" t="s">
        <v>80</v>
      </c>
      <c r="D5716" t="s">
        <v>103</v>
      </c>
      <c r="E5716" t="s">
        <v>140</v>
      </c>
      <c r="F5716" t="s">
        <v>11990</v>
      </c>
      <c r="G5716" t="s">
        <v>142</v>
      </c>
      <c r="H5716" t="s">
        <v>143</v>
      </c>
      <c r="I5716" t="s">
        <v>135</v>
      </c>
      <c r="J5716" t="s">
        <v>136</v>
      </c>
      <c r="K5716" t="s">
        <v>137</v>
      </c>
      <c r="L5716" t="s">
        <v>16415</v>
      </c>
      <c r="M5716" t="s">
        <v>16416</v>
      </c>
      <c r="N5716">
        <v>5.3283333329999998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</row>
    <row r="5717" spans="1:31" x14ac:dyDescent="0.25">
      <c r="A5717">
        <v>1676905</v>
      </c>
      <c r="B5717">
        <v>1</v>
      </c>
      <c r="C5717" t="s">
        <v>80</v>
      </c>
      <c r="D5717" t="s">
        <v>88</v>
      </c>
      <c r="E5717" t="s">
        <v>200</v>
      </c>
      <c r="F5717" t="s">
        <v>16417</v>
      </c>
      <c r="G5717" t="s">
        <v>153</v>
      </c>
      <c r="H5717" t="s">
        <v>143</v>
      </c>
      <c r="I5717" t="s">
        <v>135</v>
      </c>
      <c r="J5717" t="s">
        <v>136</v>
      </c>
      <c r="K5717" t="s">
        <v>137</v>
      </c>
      <c r="L5717" t="s">
        <v>16418</v>
      </c>
      <c r="M5717" t="s">
        <v>16419</v>
      </c>
      <c r="N5717">
        <v>0.92861111100000004</v>
      </c>
      <c r="O5717">
        <v>0</v>
      </c>
      <c r="P5717">
        <v>67</v>
      </c>
      <c r="Q5717">
        <v>0</v>
      </c>
      <c r="R5717">
        <v>0</v>
      </c>
      <c r="S5717">
        <v>0</v>
      </c>
      <c r="T5717">
        <v>19</v>
      </c>
      <c r="U5717">
        <v>0</v>
      </c>
      <c r="V5717">
        <v>0</v>
      </c>
      <c r="W5717">
        <v>0</v>
      </c>
      <c r="X5717">
        <v>23.546793315640702</v>
      </c>
      <c r="Y5717">
        <v>0</v>
      </c>
      <c r="Z5717">
        <v>0</v>
      </c>
      <c r="AA5717">
        <v>0</v>
      </c>
      <c r="AB5717">
        <v>7.8306455987223655</v>
      </c>
      <c r="AC5717">
        <v>0</v>
      </c>
      <c r="AD5717">
        <v>0</v>
      </c>
      <c r="AE5717">
        <v>31.377438914363069</v>
      </c>
    </row>
    <row r="5718" spans="1:31" x14ac:dyDescent="0.25">
      <c r="A5718">
        <v>1676885</v>
      </c>
      <c r="B5718">
        <v>1</v>
      </c>
      <c r="C5718" t="s">
        <v>80</v>
      </c>
      <c r="D5718" t="s">
        <v>91</v>
      </c>
      <c r="E5718" t="s">
        <v>164</v>
      </c>
      <c r="F5718" t="s">
        <v>16420</v>
      </c>
      <c r="G5718" t="s">
        <v>161</v>
      </c>
      <c r="H5718" t="s">
        <v>134</v>
      </c>
      <c r="I5718" t="s">
        <v>135</v>
      </c>
      <c r="J5718" t="s">
        <v>136</v>
      </c>
      <c r="K5718" t="s">
        <v>137</v>
      </c>
      <c r="L5718" t="s">
        <v>16421</v>
      </c>
      <c r="M5718" t="s">
        <v>16422</v>
      </c>
      <c r="N5718">
        <v>0.62555555500000004</v>
      </c>
      <c r="O5718">
        <v>44</v>
      </c>
      <c r="P5718">
        <v>7722</v>
      </c>
      <c r="Q5718">
        <v>243</v>
      </c>
      <c r="R5718">
        <v>433</v>
      </c>
      <c r="S5718">
        <v>115</v>
      </c>
      <c r="T5718">
        <v>1896</v>
      </c>
      <c r="U5718">
        <v>9</v>
      </c>
      <c r="V5718">
        <v>8</v>
      </c>
      <c r="W5718">
        <v>24.841419483796173</v>
      </c>
      <c r="X5718">
        <v>1366.3816280595981</v>
      </c>
      <c r="Y5718">
        <v>214.71814375840279</v>
      </c>
      <c r="Z5718">
        <v>125.7814726442014</v>
      </c>
      <c r="AA5718">
        <v>547.76537523528179</v>
      </c>
      <c r="AB5718">
        <v>1193.6570060237434</v>
      </c>
      <c r="AC5718">
        <v>43.273998181898889</v>
      </c>
      <c r="AD5718">
        <v>146.01776049966827</v>
      </c>
      <c r="AE5718">
        <v>3662.4368038865914</v>
      </c>
    </row>
    <row r="5719" spans="1:31" x14ac:dyDescent="0.25">
      <c r="A5719">
        <v>1676713</v>
      </c>
      <c r="B5719">
        <v>1</v>
      </c>
      <c r="C5719" t="s">
        <v>80</v>
      </c>
      <c r="D5719" t="s">
        <v>103</v>
      </c>
      <c r="E5719" t="s">
        <v>146</v>
      </c>
      <c r="F5719" t="s">
        <v>16423</v>
      </c>
      <c r="G5719" t="s">
        <v>385</v>
      </c>
      <c r="H5719" t="s">
        <v>143</v>
      </c>
      <c r="I5719" t="s">
        <v>135</v>
      </c>
      <c r="J5719" t="s">
        <v>136</v>
      </c>
      <c r="K5719" t="s">
        <v>137</v>
      </c>
      <c r="L5719" t="s">
        <v>16424</v>
      </c>
      <c r="M5719" t="s">
        <v>16425</v>
      </c>
      <c r="N5719">
        <v>2.2833333329999999</v>
      </c>
      <c r="O5719">
        <v>0</v>
      </c>
      <c r="P5719">
        <v>211</v>
      </c>
      <c r="Q5719">
        <v>0</v>
      </c>
      <c r="R5719">
        <v>12</v>
      </c>
      <c r="S5719">
        <v>0</v>
      </c>
      <c r="T5719">
        <v>31</v>
      </c>
      <c r="U5719">
        <v>0</v>
      </c>
      <c r="V5719">
        <v>0</v>
      </c>
      <c r="W5719">
        <v>0</v>
      </c>
      <c r="X5719">
        <v>109.91693579782448</v>
      </c>
      <c r="Y5719">
        <v>0</v>
      </c>
      <c r="Z5719">
        <v>7.1181175694233527</v>
      </c>
      <c r="AA5719">
        <v>0</v>
      </c>
      <c r="AB5719">
        <v>68.449002526143829</v>
      </c>
      <c r="AC5719">
        <v>0</v>
      </c>
      <c r="AD5719">
        <v>0</v>
      </c>
      <c r="AE5719">
        <v>185.48405589339166</v>
      </c>
    </row>
    <row r="5720" spans="1:31" x14ac:dyDescent="0.25">
      <c r="A5720">
        <v>1676862</v>
      </c>
      <c r="B5720">
        <v>1</v>
      </c>
      <c r="C5720" t="s">
        <v>81</v>
      </c>
      <c r="D5720" t="s">
        <v>122</v>
      </c>
      <c r="E5720" t="s">
        <v>159</v>
      </c>
      <c r="F5720" t="s">
        <v>16426</v>
      </c>
      <c r="G5720" t="s">
        <v>596</v>
      </c>
      <c r="H5720" t="s">
        <v>134</v>
      </c>
      <c r="I5720" t="s">
        <v>135</v>
      </c>
      <c r="J5720" t="s">
        <v>136</v>
      </c>
      <c r="K5720" t="s">
        <v>137</v>
      </c>
      <c r="L5720" t="s">
        <v>16427</v>
      </c>
      <c r="M5720" t="s">
        <v>16428</v>
      </c>
      <c r="N5720">
        <v>10.726111111</v>
      </c>
      <c r="O5720">
        <v>0</v>
      </c>
      <c r="P5720">
        <v>201</v>
      </c>
      <c r="Q5720">
        <v>1</v>
      </c>
      <c r="R5720">
        <v>0</v>
      </c>
      <c r="S5720">
        <v>0</v>
      </c>
      <c r="T5720">
        <v>7</v>
      </c>
      <c r="U5720">
        <v>1</v>
      </c>
      <c r="V5720">
        <v>0</v>
      </c>
      <c r="W5720">
        <v>0</v>
      </c>
      <c r="X5720">
        <v>126.70060128877476</v>
      </c>
      <c r="Y5720">
        <v>6.5140699152520671</v>
      </c>
      <c r="Z5720">
        <v>0</v>
      </c>
      <c r="AA5720">
        <v>0</v>
      </c>
      <c r="AB5720">
        <v>1.2387419788712668</v>
      </c>
      <c r="AC5720">
        <v>16.320576334809815</v>
      </c>
      <c r="AD5720">
        <v>0</v>
      </c>
      <c r="AE5720">
        <v>150.77398951770795</v>
      </c>
    </row>
    <row r="5721" spans="1:31" x14ac:dyDescent="0.25">
      <c r="A5721">
        <v>1676842</v>
      </c>
      <c r="B5721">
        <v>1</v>
      </c>
      <c r="C5721" t="s">
        <v>80</v>
      </c>
      <c r="D5721" t="s">
        <v>104</v>
      </c>
      <c r="E5721" t="s">
        <v>140</v>
      </c>
      <c r="F5721" t="s">
        <v>16429</v>
      </c>
      <c r="G5721" t="s">
        <v>197</v>
      </c>
      <c r="H5721" t="s">
        <v>143</v>
      </c>
      <c r="I5721" t="s">
        <v>135</v>
      </c>
      <c r="J5721" t="s">
        <v>136</v>
      </c>
      <c r="K5721" t="s">
        <v>137</v>
      </c>
      <c r="L5721" t="s">
        <v>16430</v>
      </c>
      <c r="M5721" t="s">
        <v>16431</v>
      </c>
      <c r="N5721">
        <v>3.090833333</v>
      </c>
      <c r="O5721">
        <v>0</v>
      </c>
      <c r="P5721">
        <v>3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2.6703446650621649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2.6703446650621649</v>
      </c>
    </row>
    <row r="5722" spans="1:31" x14ac:dyDescent="0.25">
      <c r="A5722">
        <v>1676464</v>
      </c>
      <c r="B5722">
        <v>1</v>
      </c>
      <c r="C5722" t="s">
        <v>81</v>
      </c>
      <c r="D5722" t="s">
        <v>119</v>
      </c>
      <c r="E5722" t="s">
        <v>131</v>
      </c>
      <c r="F5722" t="s">
        <v>16432</v>
      </c>
      <c r="G5722" t="s">
        <v>281</v>
      </c>
      <c r="H5722" t="s">
        <v>134</v>
      </c>
      <c r="I5722" t="s">
        <v>135</v>
      </c>
      <c r="J5722" t="s">
        <v>136</v>
      </c>
      <c r="K5722" t="s">
        <v>167</v>
      </c>
      <c r="L5722" t="s">
        <v>16433</v>
      </c>
      <c r="M5722" t="s">
        <v>16434</v>
      </c>
      <c r="N5722">
        <v>7.8459488879999997</v>
      </c>
      <c r="O5722">
        <v>0</v>
      </c>
      <c r="P5722">
        <v>988</v>
      </c>
      <c r="Q5722">
        <v>57</v>
      </c>
      <c r="R5722">
        <v>111</v>
      </c>
      <c r="S5722">
        <v>5</v>
      </c>
      <c r="T5722">
        <v>77</v>
      </c>
      <c r="U5722">
        <v>0</v>
      </c>
      <c r="V5722">
        <v>0</v>
      </c>
      <c r="W5722">
        <v>0</v>
      </c>
      <c r="X5722">
        <v>1176.4313616840182</v>
      </c>
      <c r="Y5722">
        <v>1402.3754586540754</v>
      </c>
      <c r="Z5722">
        <v>421.61892053370508</v>
      </c>
      <c r="AA5722">
        <v>219.43062821483048</v>
      </c>
      <c r="AB5722">
        <v>292.92711158478437</v>
      </c>
      <c r="AC5722">
        <v>0</v>
      </c>
      <c r="AD5722">
        <v>0</v>
      </c>
      <c r="AE5722">
        <v>3512.7834806714136</v>
      </c>
    </row>
    <row r="5723" spans="1:31" x14ac:dyDescent="0.25">
      <c r="A5723">
        <v>1676401</v>
      </c>
      <c r="B5723">
        <v>1</v>
      </c>
      <c r="C5723" t="s">
        <v>81</v>
      </c>
      <c r="D5723" t="s">
        <v>128</v>
      </c>
      <c r="E5723" t="s">
        <v>151</v>
      </c>
      <c r="F5723" t="s">
        <v>15738</v>
      </c>
      <c r="G5723" t="s">
        <v>153</v>
      </c>
      <c r="H5723" t="s">
        <v>143</v>
      </c>
      <c r="I5723" t="s">
        <v>135</v>
      </c>
      <c r="J5723" t="s">
        <v>136</v>
      </c>
      <c r="K5723" t="s">
        <v>137</v>
      </c>
      <c r="L5723" t="s">
        <v>16435</v>
      </c>
      <c r="M5723" t="s">
        <v>16436</v>
      </c>
      <c r="N5723">
        <v>2.451944444</v>
      </c>
      <c r="O5723">
        <v>0</v>
      </c>
      <c r="P5723">
        <v>191</v>
      </c>
      <c r="Q5723">
        <v>0</v>
      </c>
      <c r="R5723">
        <v>2</v>
      </c>
      <c r="S5723">
        <v>0</v>
      </c>
      <c r="T5723">
        <v>5</v>
      </c>
      <c r="U5723">
        <v>0</v>
      </c>
      <c r="V5723">
        <v>0</v>
      </c>
      <c r="W5723">
        <v>0</v>
      </c>
      <c r="X5723">
        <v>105.57860645885818</v>
      </c>
      <c r="Y5723">
        <v>0</v>
      </c>
      <c r="Z5723">
        <v>7.1297550283333351E-5</v>
      </c>
      <c r="AA5723">
        <v>0</v>
      </c>
      <c r="AB5723">
        <v>5.5478006920455325</v>
      </c>
      <c r="AC5723">
        <v>0</v>
      </c>
      <c r="AD5723">
        <v>0</v>
      </c>
      <c r="AE5723">
        <v>111.12647844845398</v>
      </c>
    </row>
    <row r="5724" spans="1:31" x14ac:dyDescent="0.25">
      <c r="A5724">
        <v>1676507</v>
      </c>
      <c r="B5724">
        <v>1</v>
      </c>
      <c r="C5724" t="s">
        <v>81</v>
      </c>
      <c r="D5724" t="s">
        <v>128</v>
      </c>
      <c r="E5724" t="s">
        <v>151</v>
      </c>
      <c r="F5724" t="s">
        <v>16437</v>
      </c>
      <c r="G5724" t="s">
        <v>153</v>
      </c>
      <c r="H5724" t="s">
        <v>143</v>
      </c>
      <c r="I5724" t="s">
        <v>135</v>
      </c>
      <c r="J5724" t="s">
        <v>136</v>
      </c>
      <c r="K5724" t="s">
        <v>137</v>
      </c>
      <c r="L5724" t="s">
        <v>16438</v>
      </c>
      <c r="M5724" t="s">
        <v>16439</v>
      </c>
      <c r="N5724">
        <v>4.8372222220000003</v>
      </c>
      <c r="O5724">
        <v>0</v>
      </c>
      <c r="P5724">
        <v>12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4.5950957992811929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4.5950957992811929</v>
      </c>
    </row>
    <row r="5725" spans="1:31" x14ac:dyDescent="0.25">
      <c r="A5725">
        <v>1676756</v>
      </c>
      <c r="B5725">
        <v>1</v>
      </c>
      <c r="C5725" t="s">
        <v>80</v>
      </c>
      <c r="D5725" t="s">
        <v>91</v>
      </c>
      <c r="E5725" t="s">
        <v>140</v>
      </c>
      <c r="F5725" t="s">
        <v>16440</v>
      </c>
      <c r="G5725" t="s">
        <v>209</v>
      </c>
      <c r="H5725" t="s">
        <v>143</v>
      </c>
      <c r="I5725" t="s">
        <v>135</v>
      </c>
      <c r="J5725" t="s">
        <v>136</v>
      </c>
      <c r="K5725" t="s">
        <v>137</v>
      </c>
      <c r="L5725" t="s">
        <v>16441</v>
      </c>
      <c r="M5725" t="s">
        <v>16442</v>
      </c>
      <c r="N5725">
        <v>5.75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6.265161178357725</v>
      </c>
      <c r="AC5725">
        <v>0</v>
      </c>
      <c r="AD5725">
        <v>0</v>
      </c>
      <c r="AE5725">
        <v>6.265161178357725</v>
      </c>
    </row>
    <row r="5726" spans="1:31" x14ac:dyDescent="0.25">
      <c r="A5726">
        <v>1676650</v>
      </c>
      <c r="B5726">
        <v>1</v>
      </c>
      <c r="C5726" t="s">
        <v>80</v>
      </c>
      <c r="D5726" t="s">
        <v>96</v>
      </c>
      <c r="E5726" t="s">
        <v>140</v>
      </c>
      <c r="F5726" t="s">
        <v>16443</v>
      </c>
      <c r="G5726" t="s">
        <v>142</v>
      </c>
      <c r="H5726" t="s">
        <v>143</v>
      </c>
      <c r="I5726" t="s">
        <v>135</v>
      </c>
      <c r="J5726" t="s">
        <v>136</v>
      </c>
      <c r="K5726" t="s">
        <v>137</v>
      </c>
      <c r="L5726" t="s">
        <v>16444</v>
      </c>
      <c r="M5726" t="s">
        <v>16445</v>
      </c>
      <c r="N5726">
        <v>2.343611111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0.40580538793444787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0.40580538793444787</v>
      </c>
    </row>
    <row r="5727" spans="1:31" x14ac:dyDescent="0.25">
      <c r="A5727">
        <v>1676799</v>
      </c>
      <c r="B5727">
        <v>1</v>
      </c>
      <c r="C5727" t="s">
        <v>80</v>
      </c>
      <c r="D5727" t="s">
        <v>91</v>
      </c>
      <c r="E5727" t="s">
        <v>164</v>
      </c>
      <c r="F5727" t="s">
        <v>4112</v>
      </c>
      <c r="G5727" t="s">
        <v>596</v>
      </c>
      <c r="H5727" t="s">
        <v>134</v>
      </c>
      <c r="I5727" t="s">
        <v>135</v>
      </c>
      <c r="J5727" t="s">
        <v>136</v>
      </c>
      <c r="K5727" t="s">
        <v>137</v>
      </c>
      <c r="L5727" t="s">
        <v>16446</v>
      </c>
      <c r="M5727" t="s">
        <v>16447</v>
      </c>
      <c r="N5727">
        <v>0.63277777700000004</v>
      </c>
      <c r="O5727">
        <v>2</v>
      </c>
      <c r="P5727">
        <v>0</v>
      </c>
      <c r="Q5727">
        <v>52</v>
      </c>
      <c r="R5727">
        <v>17</v>
      </c>
      <c r="S5727">
        <v>30</v>
      </c>
      <c r="T5727">
        <v>10</v>
      </c>
      <c r="U5727">
        <v>2</v>
      </c>
      <c r="V5727">
        <v>0</v>
      </c>
      <c r="W5727">
        <v>0.85323260631643838</v>
      </c>
      <c r="X5727">
        <v>0</v>
      </c>
      <c r="Y5727">
        <v>63.421595842861962</v>
      </c>
      <c r="Z5727">
        <v>8.2677884695605552</v>
      </c>
      <c r="AA5727">
        <v>130.29548984782124</v>
      </c>
      <c r="AB5727">
        <v>9.1358497399120022</v>
      </c>
      <c r="AC5727">
        <v>2.3676237989794577</v>
      </c>
      <c r="AD5727">
        <v>0</v>
      </c>
      <c r="AE5727">
        <v>214.34158030545166</v>
      </c>
    </row>
    <row r="5728" spans="1:31" x14ac:dyDescent="0.25">
      <c r="A5728">
        <v>1676753</v>
      </c>
      <c r="B5728">
        <v>1</v>
      </c>
      <c r="C5728" t="s">
        <v>80</v>
      </c>
      <c r="D5728" t="s">
        <v>93</v>
      </c>
      <c r="E5728" t="s">
        <v>151</v>
      </c>
      <c r="F5728" t="s">
        <v>16448</v>
      </c>
      <c r="G5728" t="s">
        <v>153</v>
      </c>
      <c r="H5728" t="s">
        <v>143</v>
      </c>
      <c r="I5728" t="s">
        <v>135</v>
      </c>
      <c r="J5728" t="s">
        <v>136</v>
      </c>
      <c r="K5728" t="s">
        <v>137</v>
      </c>
      <c r="L5728" t="s">
        <v>16449</v>
      </c>
      <c r="M5728" t="s">
        <v>16450</v>
      </c>
      <c r="N5728">
        <v>1.6119444439999999</v>
      </c>
      <c r="O5728">
        <v>0</v>
      </c>
      <c r="P5728">
        <v>0</v>
      </c>
      <c r="Q5728">
        <v>0</v>
      </c>
      <c r="R5728">
        <v>3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0.35808108261793392</v>
      </c>
      <c r="AA5728">
        <v>0</v>
      </c>
      <c r="AB5728">
        <v>0</v>
      </c>
      <c r="AC5728">
        <v>0</v>
      </c>
      <c r="AD5728">
        <v>0</v>
      </c>
      <c r="AE5728">
        <v>0.35808108261793392</v>
      </c>
    </row>
    <row r="5729" spans="1:31" x14ac:dyDescent="0.25">
      <c r="A5729">
        <v>1676421</v>
      </c>
      <c r="B5729">
        <v>1</v>
      </c>
      <c r="C5729" t="s">
        <v>81</v>
      </c>
      <c r="D5729" t="s">
        <v>120</v>
      </c>
      <c r="E5729" t="s">
        <v>164</v>
      </c>
      <c r="F5729" t="s">
        <v>16451</v>
      </c>
      <c r="G5729" t="s">
        <v>161</v>
      </c>
      <c r="H5729" t="s">
        <v>134</v>
      </c>
      <c r="I5729" t="s">
        <v>173</v>
      </c>
      <c r="J5729" t="s">
        <v>136</v>
      </c>
      <c r="K5729" t="s">
        <v>137</v>
      </c>
      <c r="L5729" t="s">
        <v>16452</v>
      </c>
      <c r="M5729" t="s">
        <v>16453</v>
      </c>
      <c r="N5729">
        <v>6.9444440000000001E-3</v>
      </c>
      <c r="O5729">
        <v>1</v>
      </c>
      <c r="P5729">
        <v>304</v>
      </c>
      <c r="Q5729">
        <v>87</v>
      </c>
      <c r="R5729">
        <v>4</v>
      </c>
      <c r="S5729">
        <v>21</v>
      </c>
      <c r="T5729">
        <v>39</v>
      </c>
      <c r="U5729">
        <v>2</v>
      </c>
      <c r="V5729">
        <v>0</v>
      </c>
      <c r="W5729">
        <v>6.0903050346875001E-3</v>
      </c>
      <c r="X5729">
        <v>0.46820418372631234</v>
      </c>
      <c r="Y5729">
        <v>1.732824917781604</v>
      </c>
      <c r="Z5729">
        <v>8.5056503129861127E-3</v>
      </c>
      <c r="AA5729">
        <v>0.26953678600129166</v>
      </c>
      <c r="AB5729">
        <v>8.452526473440973E-2</v>
      </c>
      <c r="AC5729">
        <v>9.5059152304722228E-2</v>
      </c>
      <c r="AD5729">
        <v>0</v>
      </c>
      <c r="AE5729">
        <v>2.6647462598960132</v>
      </c>
    </row>
    <row r="5730" spans="1:31" x14ac:dyDescent="0.25">
      <c r="A5730">
        <v>1676968</v>
      </c>
      <c r="B5730">
        <v>1</v>
      </c>
      <c r="C5730" t="s">
        <v>81</v>
      </c>
      <c r="D5730" t="s">
        <v>115</v>
      </c>
      <c r="E5730" t="s">
        <v>159</v>
      </c>
      <c r="F5730" t="s">
        <v>16454</v>
      </c>
      <c r="G5730" t="s">
        <v>596</v>
      </c>
      <c r="H5730" t="s">
        <v>134</v>
      </c>
      <c r="I5730" t="s">
        <v>135</v>
      </c>
      <c r="J5730" t="s">
        <v>136</v>
      </c>
      <c r="K5730" t="s">
        <v>137</v>
      </c>
      <c r="L5730" t="s">
        <v>16455</v>
      </c>
      <c r="M5730" t="s">
        <v>16456</v>
      </c>
      <c r="N5730">
        <v>1.274444444</v>
      </c>
      <c r="O5730">
        <v>0</v>
      </c>
      <c r="P5730">
        <v>10</v>
      </c>
      <c r="Q5730">
        <v>0</v>
      </c>
      <c r="R5730">
        <v>2</v>
      </c>
      <c r="S5730">
        <v>0</v>
      </c>
      <c r="T5730">
        <v>1</v>
      </c>
      <c r="U5730">
        <v>0</v>
      </c>
      <c r="V5730">
        <v>0</v>
      </c>
      <c r="W5730">
        <v>0</v>
      </c>
      <c r="X5730">
        <v>0.28549712666291555</v>
      </c>
      <c r="Y5730">
        <v>0</v>
      </c>
      <c r="Z5730">
        <v>4.2757669902244444E-3</v>
      </c>
      <c r="AA5730">
        <v>0</v>
      </c>
      <c r="AB5730">
        <v>0.31987403508287782</v>
      </c>
      <c r="AC5730">
        <v>0</v>
      </c>
      <c r="AD5730">
        <v>0</v>
      </c>
      <c r="AE5730">
        <v>0.60964692873601778</v>
      </c>
    </row>
    <row r="5731" spans="1:31" x14ac:dyDescent="0.25">
      <c r="A5731">
        <v>1676467</v>
      </c>
      <c r="B5731">
        <v>1</v>
      </c>
      <c r="C5731" t="s">
        <v>80</v>
      </c>
      <c r="D5731" t="s">
        <v>93</v>
      </c>
      <c r="E5731" t="s">
        <v>164</v>
      </c>
      <c r="F5731" t="s">
        <v>1678</v>
      </c>
      <c r="G5731" t="s">
        <v>281</v>
      </c>
      <c r="H5731" t="s">
        <v>134</v>
      </c>
      <c r="I5731" t="s">
        <v>135</v>
      </c>
      <c r="J5731" t="s">
        <v>136</v>
      </c>
      <c r="K5731" t="s">
        <v>167</v>
      </c>
      <c r="L5731" t="s">
        <v>16457</v>
      </c>
      <c r="M5731" t="s">
        <v>16458</v>
      </c>
      <c r="N5731">
        <v>7.6354916660000001</v>
      </c>
      <c r="O5731">
        <v>1</v>
      </c>
      <c r="P5731">
        <v>312</v>
      </c>
      <c r="Q5731">
        <v>37</v>
      </c>
      <c r="R5731">
        <v>157</v>
      </c>
      <c r="S5731">
        <v>8</v>
      </c>
      <c r="T5731">
        <v>89</v>
      </c>
      <c r="U5731">
        <v>0</v>
      </c>
      <c r="V5731">
        <v>0</v>
      </c>
      <c r="W5731">
        <v>7.4781328217654073</v>
      </c>
      <c r="X5731">
        <v>455.57806507620853</v>
      </c>
      <c r="Y5731">
        <v>974.33065608731022</v>
      </c>
      <c r="Z5731">
        <v>1338.5191281084005</v>
      </c>
      <c r="AA5731">
        <v>176.05637217237287</v>
      </c>
      <c r="AB5731">
        <v>1017.6320081574283</v>
      </c>
      <c r="AC5731">
        <v>0</v>
      </c>
      <c r="AD5731">
        <v>0</v>
      </c>
      <c r="AE5731">
        <v>3969.594362423486</v>
      </c>
    </row>
    <row r="5732" spans="1:31" x14ac:dyDescent="0.25">
      <c r="A5732">
        <v>1676962</v>
      </c>
      <c r="B5732">
        <v>1</v>
      </c>
      <c r="C5732" t="s">
        <v>81</v>
      </c>
      <c r="D5732" t="s">
        <v>120</v>
      </c>
      <c r="E5732" t="s">
        <v>140</v>
      </c>
      <c r="F5732" t="s">
        <v>16459</v>
      </c>
      <c r="G5732" t="s">
        <v>197</v>
      </c>
      <c r="H5732" t="s">
        <v>143</v>
      </c>
      <c r="I5732" t="s">
        <v>135</v>
      </c>
      <c r="J5732" t="s">
        <v>136</v>
      </c>
      <c r="K5732" t="s">
        <v>137</v>
      </c>
      <c r="L5732" t="s">
        <v>16460</v>
      </c>
      <c r="M5732" t="s">
        <v>16461</v>
      </c>
      <c r="N5732">
        <v>2.8430555549999998</v>
      </c>
      <c r="O5732">
        <v>0</v>
      </c>
      <c r="P5732">
        <v>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0.37536643217419446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0.37536643217419446</v>
      </c>
    </row>
    <row r="5733" spans="1:31" x14ac:dyDescent="0.25">
      <c r="A5733">
        <v>1676985</v>
      </c>
      <c r="B5733">
        <v>1</v>
      </c>
      <c r="C5733" t="s">
        <v>80</v>
      </c>
      <c r="D5733" t="s">
        <v>93</v>
      </c>
      <c r="E5733" t="s">
        <v>151</v>
      </c>
      <c r="F5733" t="s">
        <v>16462</v>
      </c>
      <c r="G5733" t="s">
        <v>153</v>
      </c>
      <c r="H5733" t="s">
        <v>143</v>
      </c>
      <c r="I5733" t="s">
        <v>135</v>
      </c>
      <c r="J5733" t="s">
        <v>136</v>
      </c>
      <c r="K5733" t="s">
        <v>137</v>
      </c>
      <c r="L5733" t="s">
        <v>16463</v>
      </c>
      <c r="M5733" t="s">
        <v>16464</v>
      </c>
      <c r="N5733">
        <v>2.1349999999999998</v>
      </c>
      <c r="O5733">
        <v>0</v>
      </c>
      <c r="P5733">
        <v>2</v>
      </c>
      <c r="Q5733">
        <v>0</v>
      </c>
      <c r="R5733">
        <v>5</v>
      </c>
      <c r="S5733">
        <v>0</v>
      </c>
      <c r="T5733">
        <v>2</v>
      </c>
      <c r="U5733">
        <v>0</v>
      </c>
      <c r="V5733">
        <v>0</v>
      </c>
      <c r="W5733">
        <v>0</v>
      </c>
      <c r="X5733">
        <v>1.1399469227737451</v>
      </c>
      <c r="Y5733">
        <v>0</v>
      </c>
      <c r="Z5733">
        <v>0.62589963099726753</v>
      </c>
      <c r="AA5733">
        <v>0</v>
      </c>
      <c r="AB5733">
        <v>0.14281948518542004</v>
      </c>
      <c r="AC5733">
        <v>0</v>
      </c>
      <c r="AD5733">
        <v>0</v>
      </c>
      <c r="AE5733">
        <v>1.9086660389564327</v>
      </c>
    </row>
    <row r="5734" spans="1:31" x14ac:dyDescent="0.25">
      <c r="A5734">
        <v>1676567</v>
      </c>
      <c r="B5734">
        <v>1</v>
      </c>
      <c r="C5734" t="s">
        <v>80</v>
      </c>
      <c r="D5734" t="s">
        <v>102</v>
      </c>
      <c r="E5734" t="s">
        <v>159</v>
      </c>
      <c r="F5734" t="s">
        <v>14323</v>
      </c>
      <c r="G5734" t="s">
        <v>133</v>
      </c>
      <c r="H5734" t="s">
        <v>134</v>
      </c>
      <c r="I5734" t="s">
        <v>135</v>
      </c>
      <c r="J5734" t="s">
        <v>136</v>
      </c>
      <c r="K5734" t="s">
        <v>137</v>
      </c>
      <c r="L5734" t="s">
        <v>16465</v>
      </c>
      <c r="M5734" t="s">
        <v>16466</v>
      </c>
      <c r="N5734">
        <v>2.0211111110000002</v>
      </c>
      <c r="O5734">
        <v>0</v>
      </c>
      <c r="P5734">
        <v>110</v>
      </c>
      <c r="Q5734">
        <v>0</v>
      </c>
      <c r="R5734">
        <v>38</v>
      </c>
      <c r="S5734">
        <v>0</v>
      </c>
      <c r="T5734">
        <v>16</v>
      </c>
      <c r="U5734">
        <v>0</v>
      </c>
      <c r="V5734">
        <v>0</v>
      </c>
      <c r="W5734">
        <v>0</v>
      </c>
      <c r="X5734">
        <v>24.259150785381721</v>
      </c>
      <c r="Y5734">
        <v>0</v>
      </c>
      <c r="Z5734">
        <v>16.391953655421066</v>
      </c>
      <c r="AA5734">
        <v>0</v>
      </c>
      <c r="AB5734">
        <v>28.489238125910862</v>
      </c>
      <c r="AC5734">
        <v>0</v>
      </c>
      <c r="AD5734">
        <v>0</v>
      </c>
      <c r="AE5734">
        <v>69.140342566713642</v>
      </c>
    </row>
    <row r="5735" spans="1:31" x14ac:dyDescent="0.25">
      <c r="A5735">
        <v>1676427</v>
      </c>
      <c r="B5735">
        <v>1</v>
      </c>
      <c r="C5735" t="s">
        <v>81</v>
      </c>
      <c r="D5735" t="s">
        <v>123</v>
      </c>
      <c r="E5735" t="s">
        <v>140</v>
      </c>
      <c r="F5735" t="s">
        <v>16467</v>
      </c>
      <c r="G5735" t="s">
        <v>197</v>
      </c>
      <c r="H5735" t="s">
        <v>143</v>
      </c>
      <c r="I5735" t="s">
        <v>135</v>
      </c>
      <c r="J5735" t="s">
        <v>136</v>
      </c>
      <c r="K5735" t="s">
        <v>137</v>
      </c>
      <c r="L5735" t="s">
        <v>16468</v>
      </c>
      <c r="M5735" t="s">
        <v>16469</v>
      </c>
      <c r="N5735">
        <v>1.341388888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1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2.779605748266686</v>
      </c>
      <c r="AC5735">
        <v>0</v>
      </c>
      <c r="AD5735">
        <v>0</v>
      </c>
      <c r="AE5735">
        <v>2.779605748266686</v>
      </c>
    </row>
    <row r="5736" spans="1:31" x14ac:dyDescent="0.25">
      <c r="A5736">
        <v>1676736</v>
      </c>
      <c r="B5736">
        <v>1</v>
      </c>
      <c r="C5736" t="s">
        <v>80</v>
      </c>
      <c r="D5736" t="s">
        <v>107</v>
      </c>
      <c r="E5736" t="s">
        <v>140</v>
      </c>
      <c r="F5736" t="s">
        <v>16470</v>
      </c>
      <c r="G5736" t="s">
        <v>197</v>
      </c>
      <c r="H5736" t="s">
        <v>143</v>
      </c>
      <c r="I5736" t="s">
        <v>135</v>
      </c>
      <c r="J5736" t="s">
        <v>136</v>
      </c>
      <c r="K5736" t="s">
        <v>137</v>
      </c>
      <c r="L5736" t="s">
        <v>16471</v>
      </c>
      <c r="M5736" t="s">
        <v>16472</v>
      </c>
      <c r="N5736">
        <v>3.0616666659999998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0.12962114684039891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0.12962114684039891</v>
      </c>
    </row>
    <row r="5737" spans="1:31" x14ac:dyDescent="0.25">
      <c r="A5737">
        <v>1676922</v>
      </c>
      <c r="B5737">
        <v>1</v>
      </c>
      <c r="C5737" t="s">
        <v>80</v>
      </c>
      <c r="D5737" t="s">
        <v>94</v>
      </c>
      <c r="E5737" t="s">
        <v>140</v>
      </c>
      <c r="F5737" t="s">
        <v>16473</v>
      </c>
      <c r="G5737" t="s">
        <v>209</v>
      </c>
      <c r="H5737" t="s">
        <v>143</v>
      </c>
      <c r="I5737" t="s">
        <v>135</v>
      </c>
      <c r="J5737" t="s">
        <v>136</v>
      </c>
      <c r="K5737" t="s">
        <v>137</v>
      </c>
      <c r="L5737" t="s">
        <v>16474</v>
      </c>
      <c r="M5737" t="s">
        <v>16475</v>
      </c>
      <c r="N5737">
        <v>2.7433333329999998</v>
      </c>
      <c r="O5737">
        <v>0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8.2791243464034601</v>
      </c>
      <c r="AA5737">
        <v>0</v>
      </c>
      <c r="AB5737">
        <v>0</v>
      </c>
      <c r="AC5737">
        <v>0</v>
      </c>
      <c r="AD5737">
        <v>0</v>
      </c>
      <c r="AE5737">
        <v>8.2791243464034601</v>
      </c>
    </row>
    <row r="5738" spans="1:31" x14ac:dyDescent="0.25">
      <c r="A5738">
        <v>1676484</v>
      </c>
      <c r="B5738">
        <v>1</v>
      </c>
      <c r="C5738" t="s">
        <v>80</v>
      </c>
      <c r="D5738" t="s">
        <v>97</v>
      </c>
      <c r="E5738" t="s">
        <v>159</v>
      </c>
      <c r="F5738" t="s">
        <v>16476</v>
      </c>
      <c r="G5738" t="s">
        <v>281</v>
      </c>
      <c r="H5738" t="s">
        <v>134</v>
      </c>
      <c r="I5738" t="s">
        <v>135</v>
      </c>
      <c r="J5738" t="s">
        <v>136</v>
      </c>
      <c r="K5738" t="s">
        <v>167</v>
      </c>
      <c r="L5738" t="s">
        <v>16477</v>
      </c>
      <c r="M5738" t="s">
        <v>16478</v>
      </c>
      <c r="N5738">
        <v>10.494999999999999</v>
      </c>
      <c r="O5738">
        <v>7</v>
      </c>
      <c r="P5738">
        <v>594</v>
      </c>
      <c r="Q5738">
        <v>12</v>
      </c>
      <c r="R5738">
        <v>396</v>
      </c>
      <c r="S5738">
        <v>16</v>
      </c>
      <c r="T5738">
        <v>173</v>
      </c>
      <c r="U5738">
        <v>2</v>
      </c>
      <c r="V5738">
        <v>1</v>
      </c>
      <c r="W5738">
        <v>769.74148526949625</v>
      </c>
      <c r="X5738">
        <v>2831.6472828171463</v>
      </c>
      <c r="Y5738">
        <v>477.32962509964676</v>
      </c>
      <c r="Z5738">
        <v>2053.5561345590886</v>
      </c>
      <c r="AA5738">
        <v>1857.5943546359658</v>
      </c>
      <c r="AB5738">
        <v>2072.0066030755061</v>
      </c>
      <c r="AC5738">
        <v>531.62876264057468</v>
      </c>
      <c r="AD5738">
        <v>14.941978865152501</v>
      </c>
      <c r="AE5738">
        <v>10608.446226962578</v>
      </c>
    </row>
    <row r="5739" spans="1:31" x14ac:dyDescent="0.25">
      <c r="A5739">
        <v>1676381</v>
      </c>
      <c r="B5739">
        <v>1</v>
      </c>
      <c r="C5739" t="s">
        <v>80</v>
      </c>
      <c r="D5739" t="s">
        <v>85</v>
      </c>
      <c r="E5739" t="s">
        <v>200</v>
      </c>
      <c r="F5739" t="s">
        <v>16479</v>
      </c>
      <c r="G5739" t="s">
        <v>153</v>
      </c>
      <c r="H5739" t="s">
        <v>143</v>
      </c>
      <c r="I5739" t="s">
        <v>135</v>
      </c>
      <c r="J5739" t="s">
        <v>136</v>
      </c>
      <c r="K5739" t="s">
        <v>137</v>
      </c>
      <c r="L5739" t="s">
        <v>16480</v>
      </c>
      <c r="M5739" t="s">
        <v>16481</v>
      </c>
      <c r="N5739">
        <v>3.480555555</v>
      </c>
      <c r="O5739">
        <v>0</v>
      </c>
      <c r="P5739">
        <v>25</v>
      </c>
      <c r="Q5739">
        <v>0</v>
      </c>
      <c r="R5739">
        <v>0</v>
      </c>
      <c r="S5739">
        <v>0</v>
      </c>
      <c r="T5739">
        <v>4</v>
      </c>
      <c r="U5739">
        <v>0</v>
      </c>
      <c r="V5739">
        <v>0</v>
      </c>
      <c r="W5739">
        <v>0</v>
      </c>
      <c r="X5739">
        <v>24.949529661370047</v>
      </c>
      <c r="Y5739">
        <v>0</v>
      </c>
      <c r="Z5739">
        <v>0</v>
      </c>
      <c r="AA5739">
        <v>0</v>
      </c>
      <c r="AB5739">
        <v>17.015806253804907</v>
      </c>
      <c r="AC5739">
        <v>0</v>
      </c>
      <c r="AD5739">
        <v>0</v>
      </c>
      <c r="AE5739">
        <v>41.965335915174954</v>
      </c>
    </row>
    <row r="5740" spans="1:31" x14ac:dyDescent="0.25">
      <c r="A5740">
        <v>1676530</v>
      </c>
      <c r="B5740">
        <v>1</v>
      </c>
      <c r="C5740" t="s">
        <v>81</v>
      </c>
      <c r="D5740" t="s">
        <v>120</v>
      </c>
      <c r="E5740" t="s">
        <v>151</v>
      </c>
      <c r="F5740" t="s">
        <v>16482</v>
      </c>
      <c r="G5740" t="s">
        <v>153</v>
      </c>
      <c r="H5740" t="s">
        <v>143</v>
      </c>
      <c r="I5740" t="s">
        <v>135</v>
      </c>
      <c r="J5740" t="s">
        <v>136</v>
      </c>
      <c r="K5740" t="s">
        <v>137</v>
      </c>
      <c r="L5740" t="s">
        <v>16483</v>
      </c>
      <c r="M5740" t="s">
        <v>16484</v>
      </c>
      <c r="N5740">
        <v>1.1058333330000001</v>
      </c>
      <c r="O5740">
        <v>0</v>
      </c>
      <c r="P5740">
        <v>68</v>
      </c>
      <c r="Q5740">
        <v>0</v>
      </c>
      <c r="R5740">
        <v>1</v>
      </c>
      <c r="S5740">
        <v>0</v>
      </c>
      <c r="T5740">
        <v>8</v>
      </c>
      <c r="U5740">
        <v>0</v>
      </c>
      <c r="V5740">
        <v>0</v>
      </c>
      <c r="W5740">
        <v>0</v>
      </c>
      <c r="X5740">
        <v>13.297522337411975</v>
      </c>
      <c r="Y5740">
        <v>0</v>
      </c>
      <c r="Z5740">
        <v>0.13461138526356003</v>
      </c>
      <c r="AA5740">
        <v>0</v>
      </c>
      <c r="AB5740">
        <v>0.58901782724536511</v>
      </c>
      <c r="AC5740">
        <v>0</v>
      </c>
      <c r="AD5740">
        <v>0</v>
      </c>
      <c r="AE5740">
        <v>14.0211515499209</v>
      </c>
    </row>
    <row r="5741" spans="1:31" x14ac:dyDescent="0.25">
      <c r="A5741">
        <v>1676504</v>
      </c>
      <c r="B5741">
        <v>1</v>
      </c>
      <c r="C5741" t="s">
        <v>81</v>
      </c>
      <c r="D5741" t="s">
        <v>113</v>
      </c>
      <c r="E5741" t="s">
        <v>151</v>
      </c>
      <c r="F5741" t="s">
        <v>16485</v>
      </c>
      <c r="G5741" t="s">
        <v>1774</v>
      </c>
      <c r="H5741" t="s">
        <v>143</v>
      </c>
      <c r="I5741" t="s">
        <v>135</v>
      </c>
      <c r="J5741" t="s">
        <v>136</v>
      </c>
      <c r="K5741" t="s">
        <v>137</v>
      </c>
      <c r="L5741" t="s">
        <v>16486</v>
      </c>
      <c r="M5741" t="s">
        <v>16487</v>
      </c>
      <c r="N5741">
        <v>5.6188888879999999</v>
      </c>
      <c r="O5741">
        <v>0</v>
      </c>
      <c r="P5741">
        <v>8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3.7623628170089725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3.7623628170089725</v>
      </c>
    </row>
    <row r="5742" spans="1:31" x14ac:dyDescent="0.25">
      <c r="A5742">
        <v>1676859</v>
      </c>
      <c r="B5742">
        <v>1</v>
      </c>
      <c r="C5742" t="s">
        <v>80</v>
      </c>
      <c r="D5742" t="s">
        <v>94</v>
      </c>
      <c r="E5742" t="s">
        <v>146</v>
      </c>
      <c r="F5742" t="s">
        <v>16488</v>
      </c>
      <c r="G5742" t="s">
        <v>148</v>
      </c>
      <c r="H5742" t="s">
        <v>143</v>
      </c>
      <c r="I5742" t="s">
        <v>135</v>
      </c>
      <c r="J5742" t="s">
        <v>136</v>
      </c>
      <c r="K5742" t="s">
        <v>137</v>
      </c>
      <c r="L5742" t="s">
        <v>16489</v>
      </c>
      <c r="M5742" t="s">
        <v>16490</v>
      </c>
      <c r="N5742">
        <v>1.2536111109999999</v>
      </c>
      <c r="O5742">
        <v>0</v>
      </c>
      <c r="P5742">
        <v>0</v>
      </c>
      <c r="Q5742">
        <v>0</v>
      </c>
      <c r="R5742">
        <v>12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4.4614167648113776</v>
      </c>
      <c r="AA5742">
        <v>0</v>
      </c>
      <c r="AB5742">
        <v>0</v>
      </c>
      <c r="AC5742">
        <v>0</v>
      </c>
      <c r="AD5742">
        <v>0</v>
      </c>
      <c r="AE5742">
        <v>4.4614167648113776</v>
      </c>
    </row>
    <row r="5743" spans="1:31" x14ac:dyDescent="0.25">
      <c r="A5743">
        <v>1676361</v>
      </c>
      <c r="B5743">
        <v>1</v>
      </c>
      <c r="C5743" t="s">
        <v>80</v>
      </c>
      <c r="D5743" t="s">
        <v>107</v>
      </c>
      <c r="E5743" t="s">
        <v>164</v>
      </c>
      <c r="F5743" t="s">
        <v>16491</v>
      </c>
      <c r="G5743" t="s">
        <v>161</v>
      </c>
      <c r="H5743" t="s">
        <v>134</v>
      </c>
      <c r="I5743" t="s">
        <v>135</v>
      </c>
      <c r="J5743" t="s">
        <v>136</v>
      </c>
      <c r="K5743" t="s">
        <v>137</v>
      </c>
      <c r="L5743" t="s">
        <v>16492</v>
      </c>
      <c r="M5743" t="s">
        <v>16493</v>
      </c>
      <c r="N5743">
        <v>0.87222222199999999</v>
      </c>
      <c r="O5743">
        <v>3</v>
      </c>
      <c r="P5743">
        <v>1327</v>
      </c>
      <c r="Q5743">
        <v>8</v>
      </c>
      <c r="R5743">
        <v>113</v>
      </c>
      <c r="S5743">
        <v>17</v>
      </c>
      <c r="T5743">
        <v>196</v>
      </c>
      <c r="U5743">
        <v>0</v>
      </c>
      <c r="V5743">
        <v>4</v>
      </c>
      <c r="W5743">
        <v>0.36450417053540457</v>
      </c>
      <c r="X5743">
        <v>139.86531329947508</v>
      </c>
      <c r="Y5743">
        <v>7.4265373897123048</v>
      </c>
      <c r="Z5743">
        <v>8.7381264347593461</v>
      </c>
      <c r="AA5743">
        <v>31.603969511693617</v>
      </c>
      <c r="AB5743">
        <v>30.811269656122928</v>
      </c>
      <c r="AC5743">
        <v>0</v>
      </c>
      <c r="AD5743">
        <v>50.115562236051097</v>
      </c>
      <c r="AE5743">
        <v>268.9252826983498</v>
      </c>
    </row>
    <row r="5744" spans="1:31" x14ac:dyDescent="0.25">
      <c r="A5744">
        <v>1676882</v>
      </c>
      <c r="B5744">
        <v>1</v>
      </c>
      <c r="C5744" t="s">
        <v>81</v>
      </c>
      <c r="D5744" t="s">
        <v>118</v>
      </c>
      <c r="E5744" t="s">
        <v>151</v>
      </c>
      <c r="F5744" t="s">
        <v>16494</v>
      </c>
      <c r="G5744" t="s">
        <v>486</v>
      </c>
      <c r="H5744" t="s">
        <v>143</v>
      </c>
      <c r="I5744" t="s">
        <v>135</v>
      </c>
      <c r="J5744" t="s">
        <v>136</v>
      </c>
      <c r="K5744" t="s">
        <v>137</v>
      </c>
      <c r="L5744" t="s">
        <v>16495</v>
      </c>
      <c r="M5744" t="s">
        <v>16496</v>
      </c>
      <c r="N5744">
        <v>1.561666666</v>
      </c>
      <c r="O5744">
        <v>0</v>
      </c>
      <c r="P5744">
        <v>22</v>
      </c>
      <c r="Q5744">
        <v>0</v>
      </c>
      <c r="R5744">
        <v>9</v>
      </c>
      <c r="S5744">
        <v>0</v>
      </c>
      <c r="T5744">
        <v>1</v>
      </c>
      <c r="U5744">
        <v>0</v>
      </c>
      <c r="V5744">
        <v>0</v>
      </c>
      <c r="W5744">
        <v>0</v>
      </c>
      <c r="X5744">
        <v>3.1669473725019892</v>
      </c>
      <c r="Y5744">
        <v>0</v>
      </c>
      <c r="Z5744">
        <v>0.26929838274857221</v>
      </c>
      <c r="AA5744">
        <v>0</v>
      </c>
      <c r="AB5744">
        <v>2.363458511618989</v>
      </c>
      <c r="AC5744">
        <v>0</v>
      </c>
      <c r="AD5744">
        <v>0</v>
      </c>
      <c r="AE5744">
        <v>5.7997042668695507</v>
      </c>
    </row>
    <row r="5745" spans="1:31" x14ac:dyDescent="0.25">
      <c r="A5745">
        <v>1676696</v>
      </c>
      <c r="B5745">
        <v>1</v>
      </c>
      <c r="C5745" t="s">
        <v>80</v>
      </c>
      <c r="D5745" t="s">
        <v>93</v>
      </c>
      <c r="E5745" t="s">
        <v>140</v>
      </c>
      <c r="F5745" t="s">
        <v>16497</v>
      </c>
      <c r="G5745" t="s">
        <v>142</v>
      </c>
      <c r="H5745" t="s">
        <v>143</v>
      </c>
      <c r="I5745" t="s">
        <v>135</v>
      </c>
      <c r="J5745" t="s">
        <v>136</v>
      </c>
      <c r="K5745" t="s">
        <v>137</v>
      </c>
      <c r="L5745" t="s">
        <v>16498</v>
      </c>
      <c r="M5745" t="s">
        <v>16499</v>
      </c>
      <c r="N5745">
        <v>1.8233333329999999</v>
      </c>
      <c r="O5745">
        <v>0</v>
      </c>
      <c r="P5745">
        <v>3</v>
      </c>
      <c r="Q5745">
        <v>0</v>
      </c>
      <c r="R5745">
        <v>0</v>
      </c>
      <c r="S5745">
        <v>0</v>
      </c>
      <c r="T5745">
        <v>1</v>
      </c>
      <c r="U5745">
        <v>0</v>
      </c>
      <c r="V5745">
        <v>0</v>
      </c>
      <c r="W5745">
        <v>0</v>
      </c>
      <c r="X5745">
        <v>0.9032854264834842</v>
      </c>
      <c r="Y5745">
        <v>0</v>
      </c>
      <c r="Z5745">
        <v>0</v>
      </c>
      <c r="AA5745">
        <v>0</v>
      </c>
      <c r="AB5745">
        <v>5.6731276064333631</v>
      </c>
      <c r="AC5745">
        <v>0</v>
      </c>
      <c r="AD5745">
        <v>0</v>
      </c>
      <c r="AE5745">
        <v>6.5764130329168475</v>
      </c>
    </row>
    <row r="5746" spans="1:31" x14ac:dyDescent="0.25">
      <c r="A5746">
        <v>1676839</v>
      </c>
      <c r="B5746">
        <v>1</v>
      </c>
      <c r="C5746" t="s">
        <v>80</v>
      </c>
      <c r="D5746" t="s">
        <v>96</v>
      </c>
      <c r="E5746" t="s">
        <v>140</v>
      </c>
      <c r="F5746" t="s">
        <v>16500</v>
      </c>
      <c r="G5746" t="s">
        <v>197</v>
      </c>
      <c r="H5746" t="s">
        <v>143</v>
      </c>
      <c r="I5746" t="s">
        <v>135</v>
      </c>
      <c r="J5746" t="s">
        <v>136</v>
      </c>
      <c r="K5746" t="s">
        <v>137</v>
      </c>
      <c r="L5746" t="s">
        <v>16501</v>
      </c>
      <c r="M5746" t="s">
        <v>16502</v>
      </c>
      <c r="N5746">
        <v>8.6247222220000008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2.4057841642060915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2.4057841642060915</v>
      </c>
    </row>
    <row r="5747" spans="1:31" x14ac:dyDescent="0.25">
      <c r="A5747">
        <v>1676816</v>
      </c>
      <c r="B5747">
        <v>1</v>
      </c>
      <c r="C5747" t="s">
        <v>81</v>
      </c>
      <c r="D5747" t="s">
        <v>122</v>
      </c>
      <c r="E5747" t="s">
        <v>159</v>
      </c>
      <c r="F5747" t="s">
        <v>6324</v>
      </c>
      <c r="G5747" t="s">
        <v>596</v>
      </c>
      <c r="H5747" t="s">
        <v>134</v>
      </c>
      <c r="I5747" t="s">
        <v>135</v>
      </c>
      <c r="J5747" t="s">
        <v>136</v>
      </c>
      <c r="K5747" t="s">
        <v>137</v>
      </c>
      <c r="L5747" t="s">
        <v>16503</v>
      </c>
      <c r="M5747" t="s">
        <v>16504</v>
      </c>
      <c r="N5747">
        <v>10.774722221999999</v>
      </c>
      <c r="O5747">
        <v>0</v>
      </c>
      <c r="P5747">
        <v>85</v>
      </c>
      <c r="Q5747">
        <v>0</v>
      </c>
      <c r="R5747">
        <v>0</v>
      </c>
      <c r="S5747">
        <v>0</v>
      </c>
      <c r="T5747">
        <v>3</v>
      </c>
      <c r="U5747">
        <v>0</v>
      </c>
      <c r="V5747">
        <v>0</v>
      </c>
      <c r="W5747">
        <v>0</v>
      </c>
      <c r="X5747">
        <v>75.707865822185553</v>
      </c>
      <c r="Y5747">
        <v>0</v>
      </c>
      <c r="Z5747">
        <v>0</v>
      </c>
      <c r="AA5747">
        <v>0</v>
      </c>
      <c r="AB5747">
        <v>7.3846316154492511E-2</v>
      </c>
      <c r="AC5747">
        <v>0</v>
      </c>
      <c r="AD5747">
        <v>0</v>
      </c>
      <c r="AE5747">
        <v>75.78171213834004</v>
      </c>
    </row>
    <row r="5748" spans="1:31" x14ac:dyDescent="0.25">
      <c r="A5748">
        <v>1676716</v>
      </c>
      <c r="B5748">
        <v>1</v>
      </c>
      <c r="C5748" t="s">
        <v>80</v>
      </c>
      <c r="D5748" t="s">
        <v>100</v>
      </c>
      <c r="E5748" t="s">
        <v>140</v>
      </c>
      <c r="F5748" t="s">
        <v>16505</v>
      </c>
      <c r="G5748" t="s">
        <v>197</v>
      </c>
      <c r="H5748" t="s">
        <v>143</v>
      </c>
      <c r="I5748" t="s">
        <v>135</v>
      </c>
      <c r="J5748" t="s">
        <v>136</v>
      </c>
      <c r="K5748" t="s">
        <v>137</v>
      </c>
      <c r="L5748" t="s">
        <v>16506</v>
      </c>
      <c r="M5748" t="s">
        <v>16507</v>
      </c>
      <c r="N5748">
        <v>2.1919444440000002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1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4.0014390146432524</v>
      </c>
      <c r="AC5748">
        <v>0</v>
      </c>
      <c r="AD5748">
        <v>0</v>
      </c>
      <c r="AE5748">
        <v>4.0014390146432524</v>
      </c>
    </row>
    <row r="5749" spans="1:31" x14ac:dyDescent="0.25">
      <c r="A5749">
        <v>1676510</v>
      </c>
      <c r="B5749">
        <v>1</v>
      </c>
      <c r="C5749" t="s">
        <v>81</v>
      </c>
      <c r="D5749" t="s">
        <v>118</v>
      </c>
      <c r="E5749" t="s">
        <v>151</v>
      </c>
      <c r="F5749" t="s">
        <v>2858</v>
      </c>
      <c r="G5749" t="s">
        <v>281</v>
      </c>
      <c r="H5749" t="s">
        <v>143</v>
      </c>
      <c r="I5749" t="s">
        <v>135</v>
      </c>
      <c r="J5749" t="s">
        <v>136</v>
      </c>
      <c r="K5749" t="s">
        <v>167</v>
      </c>
      <c r="L5749" t="s">
        <v>16508</v>
      </c>
      <c r="M5749" t="s">
        <v>16509</v>
      </c>
      <c r="N5749">
        <v>7.2235341660000003</v>
      </c>
      <c r="O5749">
        <v>0</v>
      </c>
      <c r="P5749">
        <v>201</v>
      </c>
      <c r="Q5749">
        <v>0</v>
      </c>
      <c r="R5749">
        <v>1</v>
      </c>
      <c r="S5749">
        <v>0</v>
      </c>
      <c r="T5749">
        <v>21</v>
      </c>
      <c r="U5749">
        <v>0</v>
      </c>
      <c r="V5749">
        <v>0</v>
      </c>
      <c r="W5749">
        <v>0</v>
      </c>
      <c r="X5749">
        <v>294.16424879419537</v>
      </c>
      <c r="Y5749">
        <v>0</v>
      </c>
      <c r="Z5749">
        <v>0.5019721715071167</v>
      </c>
      <c r="AA5749">
        <v>0</v>
      </c>
      <c r="AB5749">
        <v>64.629291410745068</v>
      </c>
      <c r="AC5749">
        <v>0</v>
      </c>
      <c r="AD5749">
        <v>0</v>
      </c>
      <c r="AE5749">
        <v>359.29551237644756</v>
      </c>
    </row>
    <row r="5750" spans="1:31" x14ac:dyDescent="0.25">
      <c r="A5750">
        <v>1676902</v>
      </c>
      <c r="B5750">
        <v>1</v>
      </c>
      <c r="C5750" t="s">
        <v>81</v>
      </c>
      <c r="D5750" t="s">
        <v>118</v>
      </c>
      <c r="E5750" t="s">
        <v>151</v>
      </c>
      <c r="F5750" t="s">
        <v>16510</v>
      </c>
      <c r="G5750" t="s">
        <v>153</v>
      </c>
      <c r="H5750" t="s">
        <v>143</v>
      </c>
      <c r="I5750" t="s">
        <v>135</v>
      </c>
      <c r="J5750" t="s">
        <v>136</v>
      </c>
      <c r="K5750" t="s">
        <v>137</v>
      </c>
      <c r="L5750" t="s">
        <v>16511</v>
      </c>
      <c r="M5750" t="s">
        <v>16512</v>
      </c>
      <c r="N5750">
        <v>2.1663888880000002</v>
      </c>
      <c r="O5750">
        <v>0</v>
      </c>
      <c r="P5750">
        <v>9</v>
      </c>
      <c r="Q5750">
        <v>0</v>
      </c>
      <c r="R5750">
        <v>2</v>
      </c>
      <c r="S5750">
        <v>0</v>
      </c>
      <c r="T5750">
        <v>2</v>
      </c>
      <c r="U5750">
        <v>0</v>
      </c>
      <c r="V5750">
        <v>0</v>
      </c>
      <c r="W5750">
        <v>0</v>
      </c>
      <c r="X5750">
        <v>6.0890509684389116</v>
      </c>
      <c r="Y5750">
        <v>0</v>
      </c>
      <c r="Z5750">
        <v>2.7133530716412221E-2</v>
      </c>
      <c r="AA5750">
        <v>0</v>
      </c>
      <c r="AB5750">
        <v>2.5758362628194448E-2</v>
      </c>
      <c r="AC5750">
        <v>0</v>
      </c>
      <c r="AD5750">
        <v>0</v>
      </c>
      <c r="AE5750">
        <v>6.1419428617835186</v>
      </c>
    </row>
    <row r="5751" spans="1:31" x14ac:dyDescent="0.25">
      <c r="A5751">
        <v>1676404</v>
      </c>
      <c r="B5751">
        <v>1</v>
      </c>
      <c r="C5751" t="s">
        <v>81</v>
      </c>
      <c r="D5751" t="s">
        <v>118</v>
      </c>
      <c r="E5751" t="s">
        <v>179</v>
      </c>
      <c r="F5751" t="s">
        <v>6697</v>
      </c>
      <c r="G5751" t="s">
        <v>1828</v>
      </c>
      <c r="H5751" t="s">
        <v>134</v>
      </c>
      <c r="I5751" t="s">
        <v>135</v>
      </c>
      <c r="J5751" t="s">
        <v>136</v>
      </c>
      <c r="K5751" t="s">
        <v>137</v>
      </c>
      <c r="L5751" t="s">
        <v>16513</v>
      </c>
      <c r="M5751" t="s">
        <v>16514</v>
      </c>
      <c r="N5751">
        <v>2.568888888</v>
      </c>
      <c r="O5751">
        <v>8</v>
      </c>
      <c r="P5751">
        <v>2836</v>
      </c>
      <c r="Q5751">
        <v>496</v>
      </c>
      <c r="R5751">
        <v>622</v>
      </c>
      <c r="S5751">
        <v>56</v>
      </c>
      <c r="T5751">
        <v>355</v>
      </c>
      <c r="U5751">
        <v>3</v>
      </c>
      <c r="V5751">
        <v>1</v>
      </c>
      <c r="W5751">
        <v>12.467334060032888</v>
      </c>
      <c r="X5751">
        <v>903.19252221033992</v>
      </c>
      <c r="Y5751">
        <v>1410.976469964492</v>
      </c>
      <c r="Z5751">
        <v>611.01912628070272</v>
      </c>
      <c r="AA5751">
        <v>1163.6858434210812</v>
      </c>
      <c r="AB5751">
        <v>732.64761884266795</v>
      </c>
      <c r="AC5751">
        <v>406.54861880715004</v>
      </c>
      <c r="AD5751">
        <v>0.55328772917099867</v>
      </c>
      <c r="AE5751">
        <v>5241.0908213156372</v>
      </c>
    </row>
    <row r="5752" spans="1:31" x14ac:dyDescent="0.25">
      <c r="A5752">
        <v>1676547</v>
      </c>
      <c r="B5752">
        <v>1</v>
      </c>
      <c r="C5752" t="s">
        <v>80</v>
      </c>
      <c r="D5752" t="s">
        <v>88</v>
      </c>
      <c r="E5752" t="s">
        <v>140</v>
      </c>
      <c r="F5752" t="s">
        <v>16515</v>
      </c>
      <c r="G5752" t="s">
        <v>389</v>
      </c>
      <c r="H5752" t="s">
        <v>143</v>
      </c>
      <c r="I5752" t="s">
        <v>135</v>
      </c>
      <c r="J5752" t="s">
        <v>136</v>
      </c>
      <c r="K5752" t="s">
        <v>137</v>
      </c>
      <c r="L5752" t="s">
        <v>16516</v>
      </c>
      <c r="M5752" t="s">
        <v>16517</v>
      </c>
      <c r="N5752">
        <v>3.5322222220000001</v>
      </c>
      <c r="O5752">
        <v>0</v>
      </c>
      <c r="P5752">
        <v>3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1.5761742536600611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1.5761742536600611</v>
      </c>
    </row>
    <row r="5753" spans="1:31" x14ac:dyDescent="0.25">
      <c r="A5753">
        <v>1676945</v>
      </c>
      <c r="B5753">
        <v>1</v>
      </c>
      <c r="C5753" t="s">
        <v>80</v>
      </c>
      <c r="D5753" t="s">
        <v>83</v>
      </c>
      <c r="E5753" t="s">
        <v>151</v>
      </c>
      <c r="F5753" t="s">
        <v>16518</v>
      </c>
      <c r="G5753" t="s">
        <v>486</v>
      </c>
      <c r="H5753" t="s">
        <v>143</v>
      </c>
      <c r="I5753" t="s">
        <v>135</v>
      </c>
      <c r="J5753" t="s">
        <v>136</v>
      </c>
      <c r="K5753" t="s">
        <v>137</v>
      </c>
      <c r="L5753" t="s">
        <v>16519</v>
      </c>
      <c r="M5753" t="s">
        <v>16520</v>
      </c>
      <c r="N5753">
        <v>1.255833333</v>
      </c>
      <c r="O5753">
        <v>0</v>
      </c>
      <c r="P5753">
        <v>138</v>
      </c>
      <c r="Q5753">
        <v>0</v>
      </c>
      <c r="R5753">
        <v>0</v>
      </c>
      <c r="S5753">
        <v>0</v>
      </c>
      <c r="T5753">
        <v>10</v>
      </c>
      <c r="U5753">
        <v>0</v>
      </c>
      <c r="V5753">
        <v>0</v>
      </c>
      <c r="W5753">
        <v>0</v>
      </c>
      <c r="X5753">
        <v>62.539191884960168</v>
      </c>
      <c r="Y5753">
        <v>0</v>
      </c>
      <c r="Z5753">
        <v>0</v>
      </c>
      <c r="AA5753">
        <v>0</v>
      </c>
      <c r="AB5753">
        <v>4.5070895446711043</v>
      </c>
      <c r="AC5753">
        <v>0</v>
      </c>
      <c r="AD5753">
        <v>0</v>
      </c>
      <c r="AE5753">
        <v>67.046281429631279</v>
      </c>
    </row>
    <row r="5754" spans="1:31" x14ac:dyDescent="0.25">
      <c r="A5754">
        <v>1676802</v>
      </c>
      <c r="B5754">
        <v>1</v>
      </c>
      <c r="C5754" t="s">
        <v>80</v>
      </c>
      <c r="D5754" t="s">
        <v>104</v>
      </c>
      <c r="E5754" t="s">
        <v>140</v>
      </c>
      <c r="F5754" t="s">
        <v>16521</v>
      </c>
      <c r="G5754" t="s">
        <v>197</v>
      </c>
      <c r="H5754" t="s">
        <v>143</v>
      </c>
      <c r="I5754" t="s">
        <v>135</v>
      </c>
      <c r="J5754" t="s">
        <v>136</v>
      </c>
      <c r="K5754" t="s">
        <v>137</v>
      </c>
      <c r="L5754" t="s">
        <v>16522</v>
      </c>
      <c r="M5754" t="s">
        <v>16523</v>
      </c>
      <c r="N5754">
        <v>1.425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0.15011622564198834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0.15011622564198834</v>
      </c>
    </row>
    <row r="5755" spans="1:31" x14ac:dyDescent="0.25">
      <c r="A5755">
        <v>1676516</v>
      </c>
      <c r="B5755">
        <v>1</v>
      </c>
      <c r="C5755" t="s">
        <v>80</v>
      </c>
      <c r="D5755" t="s">
        <v>83</v>
      </c>
      <c r="E5755" t="s">
        <v>140</v>
      </c>
      <c r="F5755" t="s">
        <v>16524</v>
      </c>
      <c r="G5755" t="s">
        <v>153</v>
      </c>
      <c r="H5755" t="s">
        <v>143</v>
      </c>
      <c r="I5755" t="s">
        <v>135</v>
      </c>
      <c r="J5755" t="s">
        <v>136</v>
      </c>
      <c r="K5755" t="s">
        <v>137</v>
      </c>
      <c r="L5755" t="s">
        <v>16525</v>
      </c>
      <c r="M5755" t="s">
        <v>16526</v>
      </c>
      <c r="N5755">
        <v>2.2966666660000001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11</v>
      </c>
      <c r="U5755">
        <v>0</v>
      </c>
      <c r="V5755">
        <v>2</v>
      </c>
      <c r="W5755">
        <v>0</v>
      </c>
      <c r="X5755">
        <v>1.2900929910392822</v>
      </c>
      <c r="Y5755">
        <v>0</v>
      </c>
      <c r="Z5755">
        <v>0</v>
      </c>
      <c r="AA5755">
        <v>0</v>
      </c>
      <c r="AB5755">
        <v>84.226589430061182</v>
      </c>
      <c r="AC5755">
        <v>0</v>
      </c>
      <c r="AD5755">
        <v>25.357574569741725</v>
      </c>
      <c r="AE5755">
        <v>110.8742569908422</v>
      </c>
    </row>
    <row r="5756" spans="1:31" x14ac:dyDescent="0.25">
      <c r="A5756">
        <v>1676539</v>
      </c>
      <c r="B5756">
        <v>1</v>
      </c>
      <c r="C5756" t="s">
        <v>80</v>
      </c>
      <c r="D5756" t="s">
        <v>96</v>
      </c>
      <c r="E5756" t="s">
        <v>140</v>
      </c>
      <c r="F5756" t="s">
        <v>16527</v>
      </c>
      <c r="G5756" t="s">
        <v>142</v>
      </c>
      <c r="H5756" t="s">
        <v>143</v>
      </c>
      <c r="I5756" t="s">
        <v>135</v>
      </c>
      <c r="J5756" t="s">
        <v>136</v>
      </c>
      <c r="K5756" t="s">
        <v>137</v>
      </c>
      <c r="L5756" t="s">
        <v>16528</v>
      </c>
      <c r="M5756" t="s">
        <v>16529</v>
      </c>
      <c r="N5756">
        <v>5.2280555550000001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1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</row>
    <row r="5757" spans="1:31" x14ac:dyDescent="0.25">
      <c r="A5757">
        <v>1676871</v>
      </c>
      <c r="B5757">
        <v>1</v>
      </c>
      <c r="C5757" t="s">
        <v>81</v>
      </c>
      <c r="D5757" t="s">
        <v>113</v>
      </c>
      <c r="E5757" t="s">
        <v>151</v>
      </c>
      <c r="F5757" t="s">
        <v>16530</v>
      </c>
      <c r="G5757" t="s">
        <v>153</v>
      </c>
      <c r="H5757" t="s">
        <v>143</v>
      </c>
      <c r="I5757" t="s">
        <v>135</v>
      </c>
      <c r="J5757" t="s">
        <v>136</v>
      </c>
      <c r="K5757" t="s">
        <v>137</v>
      </c>
      <c r="L5757" t="s">
        <v>16531</v>
      </c>
      <c r="M5757" t="s">
        <v>16532</v>
      </c>
      <c r="N5757">
        <v>1.2866666659999999</v>
      </c>
      <c r="O5757">
        <v>0</v>
      </c>
      <c r="P5757">
        <v>31</v>
      </c>
      <c r="Q5757">
        <v>0</v>
      </c>
      <c r="R5757">
        <v>0</v>
      </c>
      <c r="S5757">
        <v>0</v>
      </c>
      <c r="T5757">
        <v>6</v>
      </c>
      <c r="U5757">
        <v>0</v>
      </c>
      <c r="V5757">
        <v>0</v>
      </c>
      <c r="W5757">
        <v>0</v>
      </c>
      <c r="X5757">
        <v>10.19903295602745</v>
      </c>
      <c r="Y5757">
        <v>0</v>
      </c>
      <c r="Z5757">
        <v>0</v>
      </c>
      <c r="AA5757">
        <v>0</v>
      </c>
      <c r="AB5757">
        <v>3.6070861519867501</v>
      </c>
      <c r="AC5757">
        <v>0</v>
      </c>
      <c r="AD5757">
        <v>0</v>
      </c>
      <c r="AE5757">
        <v>13.806119108014201</v>
      </c>
    </row>
    <row r="5758" spans="1:31" x14ac:dyDescent="0.25">
      <c r="A5758">
        <v>1676662</v>
      </c>
      <c r="B5758">
        <v>1</v>
      </c>
      <c r="C5758" t="s">
        <v>81</v>
      </c>
      <c r="D5758" t="s">
        <v>113</v>
      </c>
      <c r="E5758" t="s">
        <v>140</v>
      </c>
      <c r="F5758" t="s">
        <v>16533</v>
      </c>
      <c r="G5758" t="s">
        <v>197</v>
      </c>
      <c r="H5758" t="s">
        <v>143</v>
      </c>
      <c r="I5758" t="s">
        <v>135</v>
      </c>
      <c r="J5758" t="s">
        <v>136</v>
      </c>
      <c r="K5758" t="s">
        <v>137</v>
      </c>
      <c r="L5758" t="s">
        <v>16534</v>
      </c>
      <c r="M5758" t="s">
        <v>16535</v>
      </c>
      <c r="N5758">
        <v>4.6405555549999997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0.45370288087667637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0.45370288087667637</v>
      </c>
    </row>
    <row r="5759" spans="1:31" x14ac:dyDescent="0.25">
      <c r="A5759">
        <v>1676639</v>
      </c>
      <c r="B5759">
        <v>1</v>
      </c>
      <c r="C5759" t="s">
        <v>80</v>
      </c>
      <c r="D5759" t="s">
        <v>91</v>
      </c>
      <c r="E5759" t="s">
        <v>159</v>
      </c>
      <c r="F5759" t="s">
        <v>16536</v>
      </c>
      <c r="G5759" t="s">
        <v>281</v>
      </c>
      <c r="H5759" t="s">
        <v>134</v>
      </c>
      <c r="I5759" t="s">
        <v>135</v>
      </c>
      <c r="J5759" t="s">
        <v>136</v>
      </c>
      <c r="K5759" t="s">
        <v>167</v>
      </c>
      <c r="L5759" t="s">
        <v>16537</v>
      </c>
      <c r="M5759" t="s">
        <v>16538</v>
      </c>
      <c r="N5759">
        <v>6.0997222219999996</v>
      </c>
      <c r="O5759">
        <v>0</v>
      </c>
      <c r="P5759">
        <v>1522</v>
      </c>
      <c r="Q5759">
        <v>0</v>
      </c>
      <c r="R5759">
        <v>1</v>
      </c>
      <c r="S5759">
        <v>0</v>
      </c>
      <c r="T5759">
        <v>46</v>
      </c>
      <c r="U5759">
        <v>0</v>
      </c>
      <c r="V5759">
        <v>0</v>
      </c>
      <c r="W5759">
        <v>0</v>
      </c>
      <c r="X5759">
        <v>2365.4897991929279</v>
      </c>
      <c r="Y5759">
        <v>0</v>
      </c>
      <c r="Z5759">
        <v>106.51213452729243</v>
      </c>
      <c r="AA5759">
        <v>0</v>
      </c>
      <c r="AB5759">
        <v>315.41134218349794</v>
      </c>
      <c r="AC5759">
        <v>0</v>
      </c>
      <c r="AD5759">
        <v>0</v>
      </c>
      <c r="AE5759">
        <v>2787.4132759037184</v>
      </c>
    </row>
    <row r="5760" spans="1:31" x14ac:dyDescent="0.25">
      <c r="A5760">
        <v>1676470</v>
      </c>
      <c r="B5760">
        <v>1</v>
      </c>
      <c r="C5760" t="s">
        <v>80</v>
      </c>
      <c r="D5760" t="s">
        <v>97</v>
      </c>
      <c r="E5760" t="s">
        <v>164</v>
      </c>
      <c r="F5760" t="s">
        <v>9119</v>
      </c>
      <c r="G5760" t="s">
        <v>166</v>
      </c>
      <c r="H5760" t="s">
        <v>134</v>
      </c>
      <c r="I5760" t="s">
        <v>135</v>
      </c>
      <c r="J5760" t="s">
        <v>136</v>
      </c>
      <c r="K5760" t="s">
        <v>167</v>
      </c>
      <c r="L5760" t="s">
        <v>16539</v>
      </c>
      <c r="M5760" t="s">
        <v>16540</v>
      </c>
      <c r="N5760">
        <v>6.7175833000000004E-2</v>
      </c>
      <c r="O5760">
        <v>7</v>
      </c>
      <c r="P5760">
        <v>742</v>
      </c>
      <c r="Q5760">
        <v>13</v>
      </c>
      <c r="R5760">
        <v>579</v>
      </c>
      <c r="S5760">
        <v>20</v>
      </c>
      <c r="T5760">
        <v>182</v>
      </c>
      <c r="U5760">
        <v>3</v>
      </c>
      <c r="V5760">
        <v>0</v>
      </c>
      <c r="W5760">
        <v>5.0243180039468163</v>
      </c>
      <c r="X5760">
        <v>23.755368420606693</v>
      </c>
      <c r="Y5760">
        <v>3.5545241050889294</v>
      </c>
      <c r="Z5760">
        <v>16.170237650917933</v>
      </c>
      <c r="AA5760">
        <v>12.738702875874788</v>
      </c>
      <c r="AB5760">
        <v>13.345921698536287</v>
      </c>
      <c r="AC5760">
        <v>4.5603754693594478</v>
      </c>
      <c r="AD5760">
        <v>0</v>
      </c>
      <c r="AE5760">
        <v>79.149448224330897</v>
      </c>
    </row>
    <row r="5761" spans="1:31" x14ac:dyDescent="0.25">
      <c r="A5761">
        <v>1676493</v>
      </c>
      <c r="B5761">
        <v>1</v>
      </c>
      <c r="C5761" t="s">
        <v>80</v>
      </c>
      <c r="D5761" t="s">
        <v>93</v>
      </c>
      <c r="E5761" t="s">
        <v>146</v>
      </c>
      <c r="F5761" t="s">
        <v>16541</v>
      </c>
      <c r="G5761" t="s">
        <v>281</v>
      </c>
      <c r="H5761" t="s">
        <v>143</v>
      </c>
      <c r="I5761" t="s">
        <v>135</v>
      </c>
      <c r="J5761" t="s">
        <v>136</v>
      </c>
      <c r="K5761" t="s">
        <v>167</v>
      </c>
      <c r="L5761" t="s">
        <v>16542</v>
      </c>
      <c r="M5761" t="s">
        <v>16543</v>
      </c>
      <c r="N5761">
        <v>7.5816166660000004</v>
      </c>
      <c r="O5761">
        <v>0</v>
      </c>
      <c r="P5761">
        <v>12</v>
      </c>
      <c r="Q5761">
        <v>0</v>
      </c>
      <c r="R5761">
        <v>32</v>
      </c>
      <c r="S5761">
        <v>0</v>
      </c>
      <c r="T5761">
        <v>13</v>
      </c>
      <c r="U5761">
        <v>0</v>
      </c>
      <c r="V5761">
        <v>0</v>
      </c>
      <c r="W5761">
        <v>0</v>
      </c>
      <c r="X5761">
        <v>5.4203302742702553</v>
      </c>
      <c r="Y5761">
        <v>0</v>
      </c>
      <c r="Z5761">
        <v>109.42316854970012</v>
      </c>
      <c r="AA5761">
        <v>0</v>
      </c>
      <c r="AB5761">
        <v>209.84237473633507</v>
      </c>
      <c r="AC5761">
        <v>0</v>
      </c>
      <c r="AD5761">
        <v>0</v>
      </c>
      <c r="AE5761">
        <v>324.68587356030548</v>
      </c>
    </row>
    <row r="5762" spans="1:31" x14ac:dyDescent="0.25">
      <c r="A5762">
        <v>1676616</v>
      </c>
      <c r="B5762">
        <v>1</v>
      </c>
      <c r="C5762" t="s">
        <v>80</v>
      </c>
      <c r="D5762" t="s">
        <v>90</v>
      </c>
      <c r="E5762" t="s">
        <v>140</v>
      </c>
      <c r="F5762" t="s">
        <v>16544</v>
      </c>
      <c r="G5762" t="s">
        <v>197</v>
      </c>
      <c r="H5762" t="s">
        <v>143</v>
      </c>
      <c r="I5762" t="s">
        <v>135</v>
      </c>
      <c r="J5762" t="s">
        <v>136</v>
      </c>
      <c r="K5762" t="s">
        <v>137</v>
      </c>
      <c r="L5762" t="s">
        <v>16545</v>
      </c>
      <c r="M5762" t="s">
        <v>16546</v>
      </c>
      <c r="N5762">
        <v>2.8316666659999998</v>
      </c>
      <c r="O5762">
        <v>0</v>
      </c>
      <c r="P5762">
        <v>2</v>
      </c>
      <c r="Q5762">
        <v>0</v>
      </c>
      <c r="R5762">
        <v>0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2.9225447642503295</v>
      </c>
      <c r="Y5762">
        <v>0</v>
      </c>
      <c r="Z5762">
        <v>0</v>
      </c>
      <c r="AA5762">
        <v>0</v>
      </c>
      <c r="AB5762">
        <v>0.74788412357917333</v>
      </c>
      <c r="AC5762">
        <v>0</v>
      </c>
      <c r="AD5762">
        <v>0</v>
      </c>
      <c r="AE5762">
        <v>3.6704288878295026</v>
      </c>
    </row>
    <row r="5763" spans="1:31" x14ac:dyDescent="0.25">
      <c r="A5763">
        <v>1676865</v>
      </c>
      <c r="B5763">
        <v>1</v>
      </c>
      <c r="C5763" t="s">
        <v>80</v>
      </c>
      <c r="D5763" t="s">
        <v>101</v>
      </c>
      <c r="E5763" t="s">
        <v>140</v>
      </c>
      <c r="F5763" t="s">
        <v>16547</v>
      </c>
      <c r="G5763" t="s">
        <v>142</v>
      </c>
      <c r="H5763" t="s">
        <v>143</v>
      </c>
      <c r="I5763" t="s">
        <v>135</v>
      </c>
      <c r="J5763" t="s">
        <v>136</v>
      </c>
      <c r="K5763" t="s">
        <v>137</v>
      </c>
      <c r="L5763" t="s">
        <v>16548</v>
      </c>
      <c r="M5763" t="s">
        <v>16549</v>
      </c>
      <c r="N5763">
        <v>4.1924999999999999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1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0.10952315333872724</v>
      </c>
      <c r="AC5763">
        <v>0</v>
      </c>
      <c r="AD5763">
        <v>0</v>
      </c>
      <c r="AE5763">
        <v>0.10952315333872724</v>
      </c>
    </row>
    <row r="5764" spans="1:31" x14ac:dyDescent="0.25">
      <c r="A5764">
        <v>1676476</v>
      </c>
      <c r="B5764">
        <v>1</v>
      </c>
      <c r="C5764" t="s">
        <v>80</v>
      </c>
      <c r="D5764" t="s">
        <v>83</v>
      </c>
      <c r="E5764" t="s">
        <v>140</v>
      </c>
      <c r="F5764" t="s">
        <v>16550</v>
      </c>
      <c r="G5764" t="s">
        <v>142</v>
      </c>
      <c r="H5764" t="s">
        <v>143</v>
      </c>
      <c r="I5764" t="s">
        <v>135</v>
      </c>
      <c r="J5764" t="s">
        <v>136</v>
      </c>
      <c r="K5764" t="s">
        <v>137</v>
      </c>
      <c r="L5764" t="s">
        <v>16551</v>
      </c>
      <c r="M5764" t="s">
        <v>16552</v>
      </c>
      <c r="N5764">
        <v>6.0016666660000002</v>
      </c>
      <c r="O5764">
        <v>0</v>
      </c>
      <c r="P5764">
        <v>2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7.5429557331466093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7.5429557331466093</v>
      </c>
    </row>
    <row r="5765" spans="1:31" x14ac:dyDescent="0.25">
      <c r="A5765">
        <v>1676679</v>
      </c>
      <c r="B5765">
        <v>1</v>
      </c>
      <c r="C5765" t="s">
        <v>80</v>
      </c>
      <c r="D5765" t="s">
        <v>94</v>
      </c>
      <c r="E5765" t="s">
        <v>164</v>
      </c>
      <c r="F5765" t="s">
        <v>3284</v>
      </c>
      <c r="G5765" t="s">
        <v>161</v>
      </c>
      <c r="H5765" t="s">
        <v>134</v>
      </c>
      <c r="I5765" t="s">
        <v>135</v>
      </c>
      <c r="J5765" t="s">
        <v>136</v>
      </c>
      <c r="K5765" t="s">
        <v>137</v>
      </c>
      <c r="L5765" t="s">
        <v>16553</v>
      </c>
      <c r="M5765" t="s">
        <v>16554</v>
      </c>
      <c r="N5765">
        <v>1.845277777</v>
      </c>
      <c r="O5765">
        <v>0</v>
      </c>
      <c r="P5765">
        <v>3459</v>
      </c>
      <c r="Q5765">
        <v>102</v>
      </c>
      <c r="R5765">
        <v>866</v>
      </c>
      <c r="S5765">
        <v>21</v>
      </c>
      <c r="T5765">
        <v>464</v>
      </c>
      <c r="U5765">
        <v>4</v>
      </c>
      <c r="V5765">
        <v>2</v>
      </c>
      <c r="W5765">
        <v>0</v>
      </c>
      <c r="X5765">
        <v>689.12079046730946</v>
      </c>
      <c r="Y5765">
        <v>288.17510647687953</v>
      </c>
      <c r="Z5765">
        <v>687.5777182463728</v>
      </c>
      <c r="AA5765">
        <v>192.66448343810777</v>
      </c>
      <c r="AB5765">
        <v>519.85391418518918</v>
      </c>
      <c r="AC5765">
        <v>179.59015004097608</v>
      </c>
      <c r="AD5765">
        <v>6.8472932330731098</v>
      </c>
      <c r="AE5765">
        <v>2563.8294560879081</v>
      </c>
    </row>
    <row r="5766" spans="1:31" x14ac:dyDescent="0.25">
      <c r="A5766">
        <v>1676971</v>
      </c>
      <c r="B5766">
        <v>1</v>
      </c>
      <c r="C5766" t="s">
        <v>81</v>
      </c>
      <c r="D5766" t="s">
        <v>118</v>
      </c>
      <c r="E5766" t="s">
        <v>140</v>
      </c>
      <c r="F5766" t="s">
        <v>16555</v>
      </c>
      <c r="G5766" t="s">
        <v>197</v>
      </c>
      <c r="H5766" t="s">
        <v>143</v>
      </c>
      <c r="I5766" t="s">
        <v>135</v>
      </c>
      <c r="J5766" t="s">
        <v>136</v>
      </c>
      <c r="K5766" t="s">
        <v>137</v>
      </c>
      <c r="L5766" t="s">
        <v>16556</v>
      </c>
      <c r="M5766" t="s">
        <v>16557</v>
      </c>
      <c r="N5766">
        <v>0.67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0.14541336294484999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0.14541336294484999</v>
      </c>
    </row>
    <row r="5767" spans="1:31" x14ac:dyDescent="0.25">
      <c r="A5767">
        <v>1676825</v>
      </c>
      <c r="B5767">
        <v>1</v>
      </c>
      <c r="C5767" t="s">
        <v>80</v>
      </c>
      <c r="D5767" t="s">
        <v>85</v>
      </c>
      <c r="E5767" t="s">
        <v>200</v>
      </c>
      <c r="F5767" t="s">
        <v>16558</v>
      </c>
      <c r="G5767" t="s">
        <v>153</v>
      </c>
      <c r="H5767" t="s">
        <v>143</v>
      </c>
      <c r="I5767" t="s">
        <v>135</v>
      </c>
      <c r="J5767" t="s">
        <v>136</v>
      </c>
      <c r="K5767" t="s">
        <v>137</v>
      </c>
      <c r="L5767" t="s">
        <v>16559</v>
      </c>
      <c r="M5767" t="s">
        <v>16560</v>
      </c>
      <c r="N5767">
        <v>1.5891666659999999</v>
      </c>
      <c r="O5767">
        <v>0</v>
      </c>
      <c r="P5767">
        <v>18</v>
      </c>
      <c r="Q5767">
        <v>0</v>
      </c>
      <c r="R5767">
        <v>0</v>
      </c>
      <c r="S5767">
        <v>0</v>
      </c>
      <c r="T5767">
        <v>1</v>
      </c>
      <c r="U5767">
        <v>0</v>
      </c>
      <c r="V5767">
        <v>0</v>
      </c>
      <c r="W5767">
        <v>0</v>
      </c>
      <c r="X5767">
        <v>6.0818826866913733</v>
      </c>
      <c r="Y5767">
        <v>0</v>
      </c>
      <c r="Z5767">
        <v>0</v>
      </c>
      <c r="AA5767">
        <v>0</v>
      </c>
      <c r="AB5767">
        <v>10.089393052959897</v>
      </c>
      <c r="AC5767">
        <v>0</v>
      </c>
      <c r="AD5767">
        <v>0</v>
      </c>
      <c r="AE5767">
        <v>16.171275739651271</v>
      </c>
    </row>
    <row r="5768" spans="1:31" x14ac:dyDescent="0.25">
      <c r="A5768">
        <v>1676579</v>
      </c>
      <c r="B5768">
        <v>1</v>
      </c>
      <c r="C5768" t="s">
        <v>80</v>
      </c>
      <c r="D5768" t="s">
        <v>96</v>
      </c>
      <c r="E5768" t="s">
        <v>140</v>
      </c>
      <c r="F5768" t="s">
        <v>16561</v>
      </c>
      <c r="G5768" t="s">
        <v>209</v>
      </c>
      <c r="H5768" t="s">
        <v>143</v>
      </c>
      <c r="I5768" t="s">
        <v>135</v>
      </c>
      <c r="J5768" t="s">
        <v>136</v>
      </c>
      <c r="K5768" t="s">
        <v>137</v>
      </c>
      <c r="L5768" t="s">
        <v>16562</v>
      </c>
      <c r="M5768" t="s">
        <v>16563</v>
      </c>
      <c r="N5768">
        <v>5.2405555550000003</v>
      </c>
      <c r="O5768">
        <v>0</v>
      </c>
      <c r="P5768">
        <v>1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3.2057570310002719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3.2057570310002719</v>
      </c>
    </row>
    <row r="5769" spans="1:31" x14ac:dyDescent="0.25">
      <c r="A5769">
        <v>1676742</v>
      </c>
      <c r="B5769">
        <v>1</v>
      </c>
      <c r="C5769" t="s">
        <v>81</v>
      </c>
      <c r="D5769" t="s">
        <v>117</v>
      </c>
      <c r="E5769" t="s">
        <v>140</v>
      </c>
      <c r="F5769" t="s">
        <v>16564</v>
      </c>
      <c r="G5769" t="s">
        <v>197</v>
      </c>
      <c r="H5769" t="s">
        <v>143</v>
      </c>
      <c r="I5769" t="s">
        <v>135</v>
      </c>
      <c r="J5769" t="s">
        <v>136</v>
      </c>
      <c r="K5769" t="s">
        <v>137</v>
      </c>
      <c r="L5769" t="s">
        <v>16565</v>
      </c>
      <c r="M5769" t="s">
        <v>16566</v>
      </c>
      <c r="N5769">
        <v>4.4613888880000001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1.1033019400660955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1.1033019400660955</v>
      </c>
    </row>
    <row r="5770" spans="1:31" x14ac:dyDescent="0.25">
      <c r="A5770">
        <v>1676387</v>
      </c>
      <c r="B5770">
        <v>1</v>
      </c>
      <c r="C5770" t="s">
        <v>80</v>
      </c>
      <c r="D5770" t="s">
        <v>107</v>
      </c>
      <c r="E5770" t="s">
        <v>131</v>
      </c>
      <c r="F5770" t="s">
        <v>16567</v>
      </c>
      <c r="G5770" t="s">
        <v>161</v>
      </c>
      <c r="H5770" t="s">
        <v>134</v>
      </c>
      <c r="I5770" t="s">
        <v>135</v>
      </c>
      <c r="J5770" t="s">
        <v>136</v>
      </c>
      <c r="K5770" t="s">
        <v>137</v>
      </c>
      <c r="L5770" t="s">
        <v>16568</v>
      </c>
      <c r="M5770" t="s">
        <v>16569</v>
      </c>
      <c r="N5770">
        <v>2.6602777770000001</v>
      </c>
      <c r="O5770">
        <v>0</v>
      </c>
      <c r="P5770">
        <v>0</v>
      </c>
      <c r="Q5770">
        <v>1</v>
      </c>
      <c r="R5770">
        <v>8</v>
      </c>
      <c r="S5770">
        <v>1</v>
      </c>
      <c r="T5770">
        <v>3</v>
      </c>
      <c r="U5770">
        <v>0</v>
      </c>
      <c r="V5770">
        <v>0</v>
      </c>
      <c r="W5770">
        <v>0</v>
      </c>
      <c r="X5770">
        <v>0</v>
      </c>
      <c r="Y5770">
        <v>4.2575405815483771</v>
      </c>
      <c r="Z5770">
        <v>22.372366918233322</v>
      </c>
      <c r="AA5770">
        <v>4.8149003167634632</v>
      </c>
      <c r="AB5770">
        <v>25.921381850086735</v>
      </c>
      <c r="AC5770">
        <v>0</v>
      </c>
      <c r="AD5770">
        <v>0</v>
      </c>
      <c r="AE5770">
        <v>57.366189666631897</v>
      </c>
    </row>
    <row r="5771" spans="1:31" x14ac:dyDescent="0.25">
      <c r="A5771">
        <v>1676954</v>
      </c>
      <c r="B5771">
        <v>1</v>
      </c>
      <c r="C5771" t="s">
        <v>80</v>
      </c>
      <c r="D5771" t="s">
        <v>109</v>
      </c>
      <c r="E5771" t="s">
        <v>151</v>
      </c>
      <c r="F5771" t="s">
        <v>16570</v>
      </c>
      <c r="G5771" t="s">
        <v>153</v>
      </c>
      <c r="H5771" t="s">
        <v>143</v>
      </c>
      <c r="I5771" t="s">
        <v>135</v>
      </c>
      <c r="J5771" t="s">
        <v>136</v>
      </c>
      <c r="K5771" t="s">
        <v>137</v>
      </c>
      <c r="L5771" t="s">
        <v>16571</v>
      </c>
      <c r="M5771" t="s">
        <v>16572</v>
      </c>
      <c r="N5771">
        <v>2.792777777</v>
      </c>
      <c r="O5771">
        <v>0</v>
      </c>
      <c r="P5771">
        <v>19</v>
      </c>
      <c r="Q5771">
        <v>0</v>
      </c>
      <c r="R5771">
        <v>4</v>
      </c>
      <c r="S5771">
        <v>0</v>
      </c>
      <c r="T5771">
        <v>5</v>
      </c>
      <c r="U5771">
        <v>0</v>
      </c>
      <c r="V5771">
        <v>0</v>
      </c>
      <c r="W5771">
        <v>0</v>
      </c>
      <c r="X5771">
        <v>13.873745166771009</v>
      </c>
      <c r="Y5771">
        <v>0</v>
      </c>
      <c r="Z5771">
        <v>1.6135398887246051</v>
      </c>
      <c r="AA5771">
        <v>0</v>
      </c>
      <c r="AB5771">
        <v>5.594123281862811</v>
      </c>
      <c r="AC5771">
        <v>0</v>
      </c>
      <c r="AD5771">
        <v>0</v>
      </c>
      <c r="AE5771">
        <v>21.081408337358425</v>
      </c>
    </row>
    <row r="5772" spans="1:31" x14ac:dyDescent="0.25">
      <c r="A5772">
        <v>1676762</v>
      </c>
      <c r="B5772">
        <v>1</v>
      </c>
      <c r="C5772" t="s">
        <v>80</v>
      </c>
      <c r="D5772" t="s">
        <v>97</v>
      </c>
      <c r="E5772" t="s">
        <v>164</v>
      </c>
      <c r="F5772" t="s">
        <v>16573</v>
      </c>
      <c r="G5772" t="s">
        <v>161</v>
      </c>
      <c r="H5772" t="s">
        <v>134</v>
      </c>
      <c r="I5772" t="s">
        <v>135</v>
      </c>
      <c r="J5772" t="s">
        <v>136</v>
      </c>
      <c r="K5772" t="s">
        <v>137</v>
      </c>
      <c r="L5772" t="s">
        <v>16574</v>
      </c>
      <c r="M5772" t="s">
        <v>16575</v>
      </c>
      <c r="N5772">
        <v>2.3716666659999999</v>
      </c>
      <c r="O5772">
        <v>7</v>
      </c>
      <c r="P5772">
        <v>1143</v>
      </c>
      <c r="Q5772">
        <v>12</v>
      </c>
      <c r="R5772">
        <v>152</v>
      </c>
      <c r="S5772">
        <v>29</v>
      </c>
      <c r="T5772">
        <v>185</v>
      </c>
      <c r="U5772">
        <v>0</v>
      </c>
      <c r="V5772">
        <v>1</v>
      </c>
      <c r="W5772">
        <v>10.81553338649989</v>
      </c>
      <c r="X5772">
        <v>610.84422642068171</v>
      </c>
      <c r="Y5772">
        <v>38.604411471690902</v>
      </c>
      <c r="Z5772">
        <v>90.524682198876135</v>
      </c>
      <c r="AA5772">
        <v>1053.5541292362698</v>
      </c>
      <c r="AB5772">
        <v>262.77136163238674</v>
      </c>
      <c r="AC5772">
        <v>0</v>
      </c>
      <c r="AD5772">
        <v>14.534393117550366</v>
      </c>
      <c r="AE5772">
        <v>2081.6487374639555</v>
      </c>
    </row>
    <row r="5773" spans="1:31" x14ac:dyDescent="0.25">
      <c r="A5773">
        <v>1676768</v>
      </c>
      <c r="B5773">
        <v>1</v>
      </c>
      <c r="C5773" t="s">
        <v>81</v>
      </c>
      <c r="D5773" t="s">
        <v>128</v>
      </c>
      <c r="E5773" t="s">
        <v>140</v>
      </c>
      <c r="F5773" t="s">
        <v>16576</v>
      </c>
      <c r="G5773" t="s">
        <v>209</v>
      </c>
      <c r="H5773" t="s">
        <v>143</v>
      </c>
      <c r="I5773" t="s">
        <v>135</v>
      </c>
      <c r="J5773" t="s">
        <v>136</v>
      </c>
      <c r="K5773" t="s">
        <v>137</v>
      </c>
      <c r="L5773" t="s">
        <v>16577</v>
      </c>
      <c r="M5773" t="s">
        <v>16578</v>
      </c>
      <c r="N5773">
        <v>0.74805555499999998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0.25456067957924994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0.25456067957924994</v>
      </c>
    </row>
    <row r="5774" spans="1:31" x14ac:dyDescent="0.25">
      <c r="A5774">
        <v>1676785</v>
      </c>
      <c r="B5774">
        <v>1</v>
      </c>
      <c r="C5774" t="s">
        <v>80</v>
      </c>
      <c r="D5774" t="s">
        <v>107</v>
      </c>
      <c r="E5774" t="s">
        <v>140</v>
      </c>
      <c r="F5774" t="s">
        <v>16579</v>
      </c>
      <c r="G5774" t="s">
        <v>197</v>
      </c>
      <c r="H5774" t="s">
        <v>143</v>
      </c>
      <c r="I5774" t="s">
        <v>135</v>
      </c>
      <c r="J5774" t="s">
        <v>136</v>
      </c>
      <c r="K5774" t="s">
        <v>137</v>
      </c>
      <c r="L5774" t="s">
        <v>16580</v>
      </c>
      <c r="M5774" t="s">
        <v>16581</v>
      </c>
      <c r="N5774">
        <v>2.133888888</v>
      </c>
      <c r="O5774">
        <v>0</v>
      </c>
      <c r="P5774">
        <v>1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0.59195948461312442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0.59195948461312442</v>
      </c>
    </row>
    <row r="5775" spans="1:31" x14ac:dyDescent="0.25">
      <c r="A5775">
        <v>1676911</v>
      </c>
      <c r="B5775">
        <v>1</v>
      </c>
      <c r="C5775" t="s">
        <v>80</v>
      </c>
      <c r="D5775" t="s">
        <v>104</v>
      </c>
      <c r="E5775" t="s">
        <v>151</v>
      </c>
      <c r="F5775" t="s">
        <v>1603</v>
      </c>
      <c r="G5775" t="s">
        <v>153</v>
      </c>
      <c r="H5775" t="s">
        <v>143</v>
      </c>
      <c r="I5775" t="s">
        <v>135</v>
      </c>
      <c r="J5775" t="s">
        <v>136</v>
      </c>
      <c r="K5775" t="s">
        <v>137</v>
      </c>
      <c r="L5775" t="s">
        <v>16582</v>
      </c>
      <c r="M5775" t="s">
        <v>16583</v>
      </c>
      <c r="N5775">
        <v>1.3519444439999999</v>
      </c>
      <c r="O5775">
        <v>0</v>
      </c>
      <c r="P5775">
        <v>25</v>
      </c>
      <c r="Q5775">
        <v>0</v>
      </c>
      <c r="R5775">
        <v>2</v>
      </c>
      <c r="S5775">
        <v>0</v>
      </c>
      <c r="T5775">
        <v>12</v>
      </c>
      <c r="U5775">
        <v>0</v>
      </c>
      <c r="V5775">
        <v>0</v>
      </c>
      <c r="W5775">
        <v>0</v>
      </c>
      <c r="X5775">
        <v>8.3644232459028647</v>
      </c>
      <c r="Y5775">
        <v>0</v>
      </c>
      <c r="Z5775">
        <v>3.2058457786488616E-2</v>
      </c>
      <c r="AA5775">
        <v>0</v>
      </c>
      <c r="AB5775">
        <v>13.664535062884571</v>
      </c>
      <c r="AC5775">
        <v>0</v>
      </c>
      <c r="AD5775">
        <v>0</v>
      </c>
      <c r="AE5775">
        <v>22.061016766573925</v>
      </c>
    </row>
    <row r="5776" spans="1:31" x14ac:dyDescent="0.25">
      <c r="A5776">
        <v>1676699</v>
      </c>
      <c r="B5776">
        <v>1</v>
      </c>
      <c r="C5776" t="s">
        <v>80</v>
      </c>
      <c r="D5776" t="s">
        <v>84</v>
      </c>
      <c r="E5776" t="s">
        <v>140</v>
      </c>
      <c r="F5776" t="s">
        <v>16584</v>
      </c>
      <c r="G5776" t="s">
        <v>197</v>
      </c>
      <c r="H5776" t="s">
        <v>143</v>
      </c>
      <c r="I5776" t="s">
        <v>135</v>
      </c>
      <c r="J5776" t="s">
        <v>136</v>
      </c>
      <c r="K5776" t="s">
        <v>137</v>
      </c>
      <c r="L5776" t="s">
        <v>16585</v>
      </c>
      <c r="M5776" t="s">
        <v>16586</v>
      </c>
      <c r="N5776">
        <v>5.693888888</v>
      </c>
      <c r="O5776">
        <v>0</v>
      </c>
      <c r="P5776">
        <v>2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1.7907854146425546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1.7907854146425546</v>
      </c>
    </row>
    <row r="5777" spans="1:31" x14ac:dyDescent="0.25">
      <c r="A5777">
        <v>1676891</v>
      </c>
      <c r="B5777">
        <v>1</v>
      </c>
      <c r="C5777" t="s">
        <v>80</v>
      </c>
      <c r="D5777" t="s">
        <v>93</v>
      </c>
      <c r="E5777" t="s">
        <v>140</v>
      </c>
      <c r="F5777" t="s">
        <v>16587</v>
      </c>
      <c r="G5777" t="s">
        <v>197</v>
      </c>
      <c r="H5777" t="s">
        <v>143</v>
      </c>
      <c r="I5777" t="s">
        <v>135</v>
      </c>
      <c r="J5777" t="s">
        <v>136</v>
      </c>
      <c r="K5777" t="s">
        <v>137</v>
      </c>
      <c r="L5777" t="s">
        <v>16588</v>
      </c>
      <c r="M5777" t="s">
        <v>16589</v>
      </c>
      <c r="N5777">
        <v>3.1102777769999999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0.11755955712570418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0.11755955712570418</v>
      </c>
    </row>
    <row r="5778" spans="1:31" x14ac:dyDescent="0.25">
      <c r="A5778">
        <v>1676450</v>
      </c>
      <c r="B5778">
        <v>1</v>
      </c>
      <c r="C5778" t="s">
        <v>81</v>
      </c>
      <c r="D5778" t="s">
        <v>118</v>
      </c>
      <c r="E5778" t="s">
        <v>146</v>
      </c>
      <c r="F5778" t="s">
        <v>16590</v>
      </c>
      <c r="G5778" t="s">
        <v>253</v>
      </c>
      <c r="H5778" t="s">
        <v>143</v>
      </c>
      <c r="I5778" t="s">
        <v>135</v>
      </c>
      <c r="J5778" t="s">
        <v>136</v>
      </c>
      <c r="K5778" t="s">
        <v>167</v>
      </c>
      <c r="L5778" t="s">
        <v>16591</v>
      </c>
      <c r="M5778" t="s">
        <v>16592</v>
      </c>
      <c r="N5778">
        <v>3.013283333</v>
      </c>
      <c r="O5778">
        <v>0</v>
      </c>
      <c r="P5778">
        <v>4</v>
      </c>
      <c r="Q5778">
        <v>0</v>
      </c>
      <c r="R5778">
        <v>8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1.1897203059324</v>
      </c>
      <c r="Y5778">
        <v>0</v>
      </c>
      <c r="Z5778">
        <v>2.8232406711651001</v>
      </c>
      <c r="AA5778">
        <v>0</v>
      </c>
      <c r="AB5778">
        <v>0</v>
      </c>
      <c r="AC5778">
        <v>0</v>
      </c>
      <c r="AD5778">
        <v>0</v>
      </c>
      <c r="AE5778">
        <v>4.0129609770975003</v>
      </c>
    </row>
    <row r="5779" spans="1:31" x14ac:dyDescent="0.25">
      <c r="A5779">
        <v>1676556</v>
      </c>
      <c r="B5779">
        <v>1</v>
      </c>
      <c r="C5779" t="s">
        <v>80</v>
      </c>
      <c r="D5779" t="s">
        <v>92</v>
      </c>
      <c r="E5779" t="s">
        <v>151</v>
      </c>
      <c r="F5779" t="s">
        <v>16593</v>
      </c>
      <c r="G5779" t="s">
        <v>153</v>
      </c>
      <c r="H5779" t="s">
        <v>143</v>
      </c>
      <c r="I5779" t="s">
        <v>135</v>
      </c>
      <c r="J5779" t="s">
        <v>136</v>
      </c>
      <c r="K5779" t="s">
        <v>137</v>
      </c>
      <c r="L5779" t="s">
        <v>16594</v>
      </c>
      <c r="M5779" t="s">
        <v>16595</v>
      </c>
      <c r="N5779">
        <v>6.8274999999999997</v>
      </c>
      <c r="O5779">
        <v>0</v>
      </c>
      <c r="P5779">
        <v>3</v>
      </c>
      <c r="Q5779">
        <v>0</v>
      </c>
      <c r="R5779">
        <v>2</v>
      </c>
      <c r="S5779">
        <v>0</v>
      </c>
      <c r="T5779">
        <v>1</v>
      </c>
      <c r="U5779">
        <v>0</v>
      </c>
      <c r="V5779">
        <v>0</v>
      </c>
      <c r="W5779">
        <v>0</v>
      </c>
      <c r="X5779">
        <v>12.205751971605885</v>
      </c>
      <c r="Y5779">
        <v>0</v>
      </c>
      <c r="Z5779">
        <v>0.48432849611436662</v>
      </c>
      <c r="AA5779">
        <v>0</v>
      </c>
      <c r="AB5779">
        <v>7.6940555037500016E-4</v>
      </c>
      <c r="AC5779">
        <v>0</v>
      </c>
      <c r="AD5779">
        <v>0</v>
      </c>
      <c r="AE5779">
        <v>12.690849873270627</v>
      </c>
    </row>
    <row r="5780" spans="1:31" x14ac:dyDescent="0.25">
      <c r="A5780">
        <v>1676948</v>
      </c>
      <c r="B5780">
        <v>1</v>
      </c>
      <c r="C5780" t="s">
        <v>81</v>
      </c>
      <c r="D5780" t="s">
        <v>115</v>
      </c>
      <c r="E5780" t="s">
        <v>159</v>
      </c>
      <c r="F5780" t="s">
        <v>16596</v>
      </c>
      <c r="G5780" t="s">
        <v>133</v>
      </c>
      <c r="H5780" t="s">
        <v>134</v>
      </c>
      <c r="I5780" t="s">
        <v>135</v>
      </c>
      <c r="J5780" t="s">
        <v>136</v>
      </c>
      <c r="K5780" t="s">
        <v>137</v>
      </c>
      <c r="L5780" t="s">
        <v>16597</v>
      </c>
      <c r="M5780" t="s">
        <v>16598</v>
      </c>
      <c r="N5780">
        <v>1.4130555549999999</v>
      </c>
      <c r="O5780">
        <v>0</v>
      </c>
      <c r="P5780">
        <v>60</v>
      </c>
      <c r="Q5780">
        <v>0</v>
      </c>
      <c r="R5780">
        <v>0</v>
      </c>
      <c r="S5780">
        <v>0</v>
      </c>
      <c r="T5780">
        <v>5</v>
      </c>
      <c r="U5780">
        <v>0</v>
      </c>
      <c r="V5780">
        <v>0</v>
      </c>
      <c r="W5780">
        <v>0</v>
      </c>
      <c r="X5780">
        <v>7.6604314571003238</v>
      </c>
      <c r="Y5780">
        <v>0</v>
      </c>
      <c r="Z5780">
        <v>0</v>
      </c>
      <c r="AA5780">
        <v>0</v>
      </c>
      <c r="AB5780">
        <v>0.82736803438948936</v>
      </c>
      <c r="AC5780">
        <v>0</v>
      </c>
      <c r="AD5780">
        <v>0</v>
      </c>
      <c r="AE5780">
        <v>8.4877994914898132</v>
      </c>
    </row>
    <row r="5781" spans="1:31" x14ac:dyDescent="0.25">
      <c r="A5781">
        <v>1676456</v>
      </c>
      <c r="B5781">
        <v>1</v>
      </c>
      <c r="C5781" t="s">
        <v>80</v>
      </c>
      <c r="D5781" t="s">
        <v>84</v>
      </c>
      <c r="E5781" t="s">
        <v>151</v>
      </c>
      <c r="F5781" t="s">
        <v>16599</v>
      </c>
      <c r="G5781" t="s">
        <v>222</v>
      </c>
      <c r="H5781" t="s">
        <v>143</v>
      </c>
      <c r="I5781" t="s">
        <v>135</v>
      </c>
      <c r="J5781" t="s">
        <v>136</v>
      </c>
      <c r="K5781" t="s">
        <v>137</v>
      </c>
      <c r="L5781" t="s">
        <v>16600</v>
      </c>
      <c r="M5781" t="s">
        <v>16601</v>
      </c>
      <c r="N5781">
        <v>1.481666666</v>
      </c>
      <c r="O5781">
        <v>0</v>
      </c>
      <c r="P5781">
        <v>1</v>
      </c>
      <c r="Q5781">
        <v>0</v>
      </c>
      <c r="R5781">
        <v>0</v>
      </c>
      <c r="S5781">
        <v>0</v>
      </c>
      <c r="T5781">
        <v>12</v>
      </c>
      <c r="U5781">
        <v>0</v>
      </c>
      <c r="V5781">
        <v>0</v>
      </c>
      <c r="W5781">
        <v>0</v>
      </c>
      <c r="X5781">
        <v>1.7736472371820002E-2</v>
      </c>
      <c r="Y5781">
        <v>0</v>
      </c>
      <c r="Z5781">
        <v>0</v>
      </c>
      <c r="AA5781">
        <v>0</v>
      </c>
      <c r="AB5781">
        <v>46.29415277836987</v>
      </c>
      <c r="AC5781">
        <v>0</v>
      </c>
      <c r="AD5781">
        <v>0</v>
      </c>
      <c r="AE5781">
        <v>46.311889250741693</v>
      </c>
    </row>
    <row r="5782" spans="1:31" x14ac:dyDescent="0.25">
      <c r="A5782">
        <v>1676407</v>
      </c>
      <c r="B5782">
        <v>1</v>
      </c>
      <c r="C5782" t="s">
        <v>80</v>
      </c>
      <c r="D5782" t="s">
        <v>101</v>
      </c>
      <c r="E5782" t="s">
        <v>151</v>
      </c>
      <c r="F5782" t="s">
        <v>16602</v>
      </c>
      <c r="G5782" t="s">
        <v>153</v>
      </c>
      <c r="H5782" t="s">
        <v>143</v>
      </c>
      <c r="I5782" t="s">
        <v>135</v>
      </c>
      <c r="J5782" t="s">
        <v>136</v>
      </c>
      <c r="K5782" t="s">
        <v>137</v>
      </c>
      <c r="L5782" t="s">
        <v>16603</v>
      </c>
      <c r="M5782" t="s">
        <v>16604</v>
      </c>
      <c r="N5782">
        <v>2.9422222219999998</v>
      </c>
      <c r="O5782">
        <v>0</v>
      </c>
      <c r="P5782">
        <v>36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34.450963446748951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34.450963446748951</v>
      </c>
    </row>
    <row r="5783" spans="1:31" x14ac:dyDescent="0.25">
      <c r="A5783">
        <v>1676705</v>
      </c>
      <c r="B5783">
        <v>1</v>
      </c>
      <c r="C5783" t="s">
        <v>80</v>
      </c>
      <c r="D5783" t="s">
        <v>91</v>
      </c>
      <c r="E5783" t="s">
        <v>164</v>
      </c>
      <c r="F5783" t="s">
        <v>16605</v>
      </c>
      <c r="G5783" t="s">
        <v>596</v>
      </c>
      <c r="H5783" t="s">
        <v>134</v>
      </c>
      <c r="I5783" t="s">
        <v>135</v>
      </c>
      <c r="J5783" t="s">
        <v>136</v>
      </c>
      <c r="K5783" t="s">
        <v>137</v>
      </c>
      <c r="L5783" t="s">
        <v>16606</v>
      </c>
      <c r="M5783" t="s">
        <v>16607</v>
      </c>
      <c r="N5783">
        <v>0.88472222199999995</v>
      </c>
      <c r="O5783">
        <v>2</v>
      </c>
      <c r="P5783">
        <v>0</v>
      </c>
      <c r="Q5783">
        <v>16</v>
      </c>
      <c r="R5783">
        <v>23</v>
      </c>
      <c r="S5783">
        <v>10</v>
      </c>
      <c r="T5783">
        <v>5</v>
      </c>
      <c r="U5783">
        <v>0</v>
      </c>
      <c r="V5783">
        <v>0</v>
      </c>
      <c r="W5783">
        <v>0.42270580346922226</v>
      </c>
      <c r="X5783">
        <v>0</v>
      </c>
      <c r="Y5783">
        <v>20.170429042757348</v>
      </c>
      <c r="Z5783">
        <v>5.0751066567430243</v>
      </c>
      <c r="AA5783">
        <v>89.032783331089334</v>
      </c>
      <c r="AB5783">
        <v>21.17044260843295</v>
      </c>
      <c r="AC5783">
        <v>0</v>
      </c>
      <c r="AD5783">
        <v>0</v>
      </c>
      <c r="AE5783">
        <v>135.87146744249188</v>
      </c>
    </row>
    <row r="5784" spans="1:31" x14ac:dyDescent="0.25">
      <c r="A5784">
        <v>1676659</v>
      </c>
      <c r="B5784">
        <v>1</v>
      </c>
      <c r="C5784" t="s">
        <v>80</v>
      </c>
      <c r="D5784" t="s">
        <v>107</v>
      </c>
      <c r="E5784" t="s">
        <v>140</v>
      </c>
      <c r="F5784" t="s">
        <v>16608</v>
      </c>
      <c r="G5784" t="s">
        <v>142</v>
      </c>
      <c r="H5784" t="s">
        <v>143</v>
      </c>
      <c r="I5784" t="s">
        <v>135</v>
      </c>
      <c r="J5784" t="s">
        <v>136</v>
      </c>
      <c r="K5784" t="s">
        <v>137</v>
      </c>
      <c r="L5784" t="s">
        <v>16609</v>
      </c>
      <c r="M5784" t="s">
        <v>16610</v>
      </c>
      <c r="N5784">
        <v>5.8591666660000001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0.83564588211005097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0.83564588211005097</v>
      </c>
    </row>
    <row r="5785" spans="1:31" x14ac:dyDescent="0.25">
      <c r="A5785">
        <v>1676513</v>
      </c>
      <c r="B5785">
        <v>1</v>
      </c>
      <c r="C5785" t="s">
        <v>81</v>
      </c>
      <c r="D5785" t="s">
        <v>121</v>
      </c>
      <c r="E5785" t="s">
        <v>164</v>
      </c>
      <c r="F5785" t="s">
        <v>16611</v>
      </c>
      <c r="G5785" t="s">
        <v>161</v>
      </c>
      <c r="H5785" t="s">
        <v>134</v>
      </c>
      <c r="I5785" t="s">
        <v>173</v>
      </c>
      <c r="J5785" t="s">
        <v>136</v>
      </c>
      <c r="K5785" t="s">
        <v>137</v>
      </c>
      <c r="L5785" t="s">
        <v>16612</v>
      </c>
      <c r="M5785" t="s">
        <v>16613</v>
      </c>
      <c r="N5785">
        <v>9.7222220000000008E-3</v>
      </c>
      <c r="O5785">
        <v>0</v>
      </c>
      <c r="P5785">
        <v>314</v>
      </c>
      <c r="Q5785">
        <v>0</v>
      </c>
      <c r="R5785">
        <v>131</v>
      </c>
      <c r="S5785">
        <v>10</v>
      </c>
      <c r="T5785">
        <v>22</v>
      </c>
      <c r="U5785">
        <v>0</v>
      </c>
      <c r="V5785">
        <v>0</v>
      </c>
      <c r="W5785">
        <v>0</v>
      </c>
      <c r="X5785">
        <v>0.26829980037744705</v>
      </c>
      <c r="Y5785">
        <v>0</v>
      </c>
      <c r="Z5785">
        <v>0.15261393055775413</v>
      </c>
      <c r="AA5785">
        <v>0.19644603604708055</v>
      </c>
      <c r="AB5785">
        <v>0.26523251336576953</v>
      </c>
      <c r="AC5785">
        <v>0</v>
      </c>
      <c r="AD5785">
        <v>0</v>
      </c>
      <c r="AE5785">
        <v>0.88259228034805126</v>
      </c>
    </row>
    <row r="5786" spans="1:31" x14ac:dyDescent="0.25">
      <c r="A5786">
        <v>1676496</v>
      </c>
      <c r="B5786">
        <v>1</v>
      </c>
      <c r="C5786" t="s">
        <v>81</v>
      </c>
      <c r="D5786" t="s">
        <v>128</v>
      </c>
      <c r="E5786" t="s">
        <v>140</v>
      </c>
      <c r="F5786" t="s">
        <v>14938</v>
      </c>
      <c r="G5786" t="s">
        <v>209</v>
      </c>
      <c r="H5786" t="s">
        <v>143</v>
      </c>
      <c r="I5786" t="s">
        <v>135</v>
      </c>
      <c r="J5786" t="s">
        <v>136</v>
      </c>
      <c r="K5786" t="s">
        <v>137</v>
      </c>
      <c r="L5786" t="s">
        <v>16614</v>
      </c>
      <c r="M5786" t="s">
        <v>16615</v>
      </c>
      <c r="N5786">
        <v>1.29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2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4.6382353023436149</v>
      </c>
      <c r="AC5786">
        <v>0</v>
      </c>
      <c r="AD5786">
        <v>0</v>
      </c>
      <c r="AE5786">
        <v>4.6382353023436149</v>
      </c>
    </row>
    <row r="5787" spans="1:31" x14ac:dyDescent="0.25">
      <c r="A5787">
        <v>1676490</v>
      </c>
      <c r="B5787">
        <v>1</v>
      </c>
      <c r="C5787" t="s">
        <v>80</v>
      </c>
      <c r="D5787" t="s">
        <v>83</v>
      </c>
      <c r="E5787" t="s">
        <v>140</v>
      </c>
      <c r="F5787" t="s">
        <v>16616</v>
      </c>
      <c r="G5787" t="s">
        <v>197</v>
      </c>
      <c r="H5787" t="s">
        <v>143</v>
      </c>
      <c r="I5787" t="s">
        <v>135</v>
      </c>
      <c r="J5787" t="s">
        <v>136</v>
      </c>
      <c r="K5787" t="s">
        <v>137</v>
      </c>
      <c r="L5787" t="s">
        <v>16617</v>
      </c>
      <c r="M5787" t="s">
        <v>16618</v>
      </c>
      <c r="N5787">
        <v>1.748888888</v>
      </c>
      <c r="O5787">
        <v>0</v>
      </c>
      <c r="P5787">
        <v>4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2.2664516416369023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2.2664516416369023</v>
      </c>
    </row>
    <row r="5788" spans="1:31" x14ac:dyDescent="0.25">
      <c r="A5788">
        <v>1676473</v>
      </c>
      <c r="B5788">
        <v>1</v>
      </c>
      <c r="C5788" t="s">
        <v>80</v>
      </c>
      <c r="D5788" t="s">
        <v>89</v>
      </c>
      <c r="E5788" t="s">
        <v>151</v>
      </c>
      <c r="F5788" t="s">
        <v>16619</v>
      </c>
      <c r="G5788" t="s">
        <v>281</v>
      </c>
      <c r="H5788" t="s">
        <v>143</v>
      </c>
      <c r="I5788" t="s">
        <v>135</v>
      </c>
      <c r="J5788" t="s">
        <v>136</v>
      </c>
      <c r="K5788" t="s">
        <v>167</v>
      </c>
      <c r="L5788" t="s">
        <v>16620</v>
      </c>
      <c r="M5788" t="s">
        <v>16621</v>
      </c>
      <c r="N5788">
        <v>1.287182222</v>
      </c>
      <c r="O5788">
        <v>0</v>
      </c>
      <c r="P5788">
        <v>45</v>
      </c>
      <c r="Q5788">
        <v>0</v>
      </c>
      <c r="R5788">
        <v>1</v>
      </c>
      <c r="S5788">
        <v>0</v>
      </c>
      <c r="T5788">
        <v>3</v>
      </c>
      <c r="U5788">
        <v>0</v>
      </c>
      <c r="V5788">
        <v>0</v>
      </c>
      <c r="W5788">
        <v>0</v>
      </c>
      <c r="X5788">
        <v>19.284778377223599</v>
      </c>
      <c r="Y5788">
        <v>0</v>
      </c>
      <c r="Z5788">
        <v>1.0752919737555558E-4</v>
      </c>
      <c r="AA5788">
        <v>0</v>
      </c>
      <c r="AB5788">
        <v>9.4641002704422696</v>
      </c>
      <c r="AC5788">
        <v>0</v>
      </c>
      <c r="AD5788">
        <v>0</v>
      </c>
      <c r="AE5788">
        <v>28.748986176863244</v>
      </c>
    </row>
    <row r="5789" spans="1:31" x14ac:dyDescent="0.25">
      <c r="A5789">
        <v>1676390</v>
      </c>
      <c r="B5789">
        <v>1</v>
      </c>
      <c r="C5789" t="s">
        <v>81</v>
      </c>
      <c r="D5789" t="s">
        <v>122</v>
      </c>
      <c r="E5789" t="s">
        <v>164</v>
      </c>
      <c r="F5789" t="s">
        <v>16622</v>
      </c>
      <c r="G5789" t="s">
        <v>161</v>
      </c>
      <c r="H5789" t="s">
        <v>134</v>
      </c>
      <c r="I5789" t="s">
        <v>135</v>
      </c>
      <c r="J5789" t="s">
        <v>136</v>
      </c>
      <c r="K5789" t="s">
        <v>137</v>
      </c>
      <c r="L5789" t="s">
        <v>16623</v>
      </c>
      <c r="M5789" t="s">
        <v>16624</v>
      </c>
      <c r="N5789">
        <v>2.9102777770000001</v>
      </c>
      <c r="O5789">
        <v>2</v>
      </c>
      <c r="P5789">
        <v>110</v>
      </c>
      <c r="Q5789">
        <v>11</v>
      </c>
      <c r="R5789">
        <v>0</v>
      </c>
      <c r="S5789">
        <v>8</v>
      </c>
      <c r="T5789">
        <v>3</v>
      </c>
      <c r="U5789">
        <v>2</v>
      </c>
      <c r="V5789">
        <v>0</v>
      </c>
      <c r="W5789">
        <v>0.96724207328106504</v>
      </c>
      <c r="X5789">
        <v>28.743911401552797</v>
      </c>
      <c r="Y5789">
        <v>27.684566783049778</v>
      </c>
      <c r="Z5789">
        <v>0</v>
      </c>
      <c r="AA5789">
        <v>247.3254034822111</v>
      </c>
      <c r="AB5789">
        <v>0.77117624471991331</v>
      </c>
      <c r="AC5789">
        <v>715.87039269027412</v>
      </c>
      <c r="AD5789">
        <v>0</v>
      </c>
      <c r="AE5789">
        <v>1021.3626926750887</v>
      </c>
    </row>
    <row r="5790" spans="1:31" x14ac:dyDescent="0.25">
      <c r="A5790">
        <v>1676928</v>
      </c>
      <c r="B5790">
        <v>1</v>
      </c>
      <c r="C5790" t="s">
        <v>81</v>
      </c>
      <c r="D5790" t="s">
        <v>117</v>
      </c>
      <c r="E5790" t="s">
        <v>200</v>
      </c>
      <c r="F5790" t="s">
        <v>16625</v>
      </c>
      <c r="G5790" t="s">
        <v>240</v>
      </c>
      <c r="H5790" t="s">
        <v>143</v>
      </c>
      <c r="I5790" t="s">
        <v>135</v>
      </c>
      <c r="J5790" t="s">
        <v>136</v>
      </c>
      <c r="K5790" t="s">
        <v>137</v>
      </c>
      <c r="L5790" t="s">
        <v>16626</v>
      </c>
      <c r="M5790" t="s">
        <v>16627</v>
      </c>
      <c r="N5790">
        <v>1.2675000000000001</v>
      </c>
      <c r="O5790">
        <v>0</v>
      </c>
      <c r="P5790">
        <v>46</v>
      </c>
      <c r="Q5790">
        <v>0</v>
      </c>
      <c r="R5790">
        <v>0</v>
      </c>
      <c r="S5790">
        <v>0</v>
      </c>
      <c r="T5790">
        <v>2</v>
      </c>
      <c r="U5790">
        <v>0</v>
      </c>
      <c r="V5790">
        <v>0</v>
      </c>
      <c r="W5790">
        <v>0</v>
      </c>
      <c r="X5790">
        <v>17.389231935387745</v>
      </c>
      <c r="Y5790">
        <v>0</v>
      </c>
      <c r="Z5790">
        <v>0</v>
      </c>
      <c r="AA5790">
        <v>0</v>
      </c>
      <c r="AB5790">
        <v>11.426499490964199</v>
      </c>
      <c r="AC5790">
        <v>0</v>
      </c>
      <c r="AD5790">
        <v>0</v>
      </c>
      <c r="AE5790">
        <v>28.815731426351945</v>
      </c>
    </row>
    <row r="5791" spans="1:31" x14ac:dyDescent="0.25">
      <c r="A5791">
        <v>1676828</v>
      </c>
      <c r="B5791">
        <v>1</v>
      </c>
      <c r="C5791" t="s">
        <v>80</v>
      </c>
      <c r="D5791" t="s">
        <v>105</v>
      </c>
      <c r="E5791" t="s">
        <v>140</v>
      </c>
      <c r="F5791" t="s">
        <v>16628</v>
      </c>
      <c r="G5791" t="s">
        <v>197</v>
      </c>
      <c r="H5791" t="s">
        <v>143</v>
      </c>
      <c r="I5791" t="s">
        <v>135</v>
      </c>
      <c r="J5791" t="s">
        <v>136</v>
      </c>
      <c r="K5791" t="s">
        <v>137</v>
      </c>
      <c r="L5791" t="s">
        <v>16629</v>
      </c>
      <c r="M5791" t="s">
        <v>16630</v>
      </c>
      <c r="N5791">
        <v>4.1524999999999999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0.11603643870445002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0.11603643870445002</v>
      </c>
    </row>
    <row r="5792" spans="1:31" x14ac:dyDescent="0.25">
      <c r="A5792">
        <v>1676974</v>
      </c>
      <c r="B5792">
        <v>1</v>
      </c>
      <c r="C5792" t="s">
        <v>80</v>
      </c>
      <c r="D5792" t="s">
        <v>92</v>
      </c>
      <c r="E5792" t="s">
        <v>164</v>
      </c>
      <c r="F5792" t="s">
        <v>4003</v>
      </c>
      <c r="G5792" t="s">
        <v>161</v>
      </c>
      <c r="H5792" t="s">
        <v>134</v>
      </c>
      <c r="I5792" t="s">
        <v>135</v>
      </c>
      <c r="J5792" t="s">
        <v>136</v>
      </c>
      <c r="K5792" t="s">
        <v>137</v>
      </c>
      <c r="L5792" t="s">
        <v>16631</v>
      </c>
      <c r="M5792" t="s">
        <v>16557</v>
      </c>
      <c r="N5792">
        <v>0.34972222200000003</v>
      </c>
      <c r="O5792">
        <v>0</v>
      </c>
      <c r="P5792">
        <v>269</v>
      </c>
      <c r="Q5792">
        <v>0</v>
      </c>
      <c r="R5792">
        <v>1</v>
      </c>
      <c r="S5792">
        <v>8</v>
      </c>
      <c r="T5792">
        <v>18</v>
      </c>
      <c r="U5792">
        <v>0</v>
      </c>
      <c r="V5792">
        <v>0</v>
      </c>
      <c r="W5792">
        <v>0</v>
      </c>
      <c r="X5792">
        <v>30.811709834101688</v>
      </c>
      <c r="Y5792">
        <v>0</v>
      </c>
      <c r="Z5792">
        <v>0</v>
      </c>
      <c r="AA5792">
        <v>112.13325311589975</v>
      </c>
      <c r="AB5792">
        <v>2.3534853060044467</v>
      </c>
      <c r="AC5792">
        <v>0</v>
      </c>
      <c r="AD5792">
        <v>0</v>
      </c>
      <c r="AE5792">
        <v>145.29844825600588</v>
      </c>
    </row>
    <row r="5793" spans="1:31" x14ac:dyDescent="0.25">
      <c r="A5793">
        <v>1676765</v>
      </c>
      <c r="B5793">
        <v>1</v>
      </c>
      <c r="C5793" t="s">
        <v>81</v>
      </c>
      <c r="D5793" t="s">
        <v>113</v>
      </c>
      <c r="E5793" t="s">
        <v>151</v>
      </c>
      <c r="F5793" t="s">
        <v>16632</v>
      </c>
      <c r="G5793" t="s">
        <v>153</v>
      </c>
      <c r="H5793" t="s">
        <v>143</v>
      </c>
      <c r="I5793" t="s">
        <v>135</v>
      </c>
      <c r="J5793" t="s">
        <v>136</v>
      </c>
      <c r="K5793" t="s">
        <v>137</v>
      </c>
      <c r="L5793" t="s">
        <v>16633</v>
      </c>
      <c r="M5793" t="s">
        <v>16634</v>
      </c>
      <c r="N5793">
        <v>1.233055555</v>
      </c>
      <c r="O5793">
        <v>0</v>
      </c>
      <c r="P5793">
        <v>25</v>
      </c>
      <c r="Q5793">
        <v>0</v>
      </c>
      <c r="R5793">
        <v>3</v>
      </c>
      <c r="S5793">
        <v>0</v>
      </c>
      <c r="T5793">
        <v>2</v>
      </c>
      <c r="U5793">
        <v>0</v>
      </c>
      <c r="V5793">
        <v>0</v>
      </c>
      <c r="W5793">
        <v>0</v>
      </c>
      <c r="X5793">
        <v>2.7639738091689359</v>
      </c>
      <c r="Y5793">
        <v>0</v>
      </c>
      <c r="Z5793">
        <v>1.4194153566493066</v>
      </c>
      <c r="AA5793">
        <v>0</v>
      </c>
      <c r="AB5793">
        <v>0.45046780309382334</v>
      </c>
      <c r="AC5793">
        <v>0</v>
      </c>
      <c r="AD5793">
        <v>0</v>
      </c>
      <c r="AE5793">
        <v>4.6338569689120659</v>
      </c>
    </row>
    <row r="5794" spans="1:31" x14ac:dyDescent="0.25">
      <c r="A5794">
        <v>1676410</v>
      </c>
      <c r="B5794">
        <v>1</v>
      </c>
      <c r="C5794" t="s">
        <v>80</v>
      </c>
      <c r="D5794" t="s">
        <v>107</v>
      </c>
      <c r="E5794" t="s">
        <v>140</v>
      </c>
      <c r="F5794" t="s">
        <v>16635</v>
      </c>
      <c r="G5794" t="s">
        <v>142</v>
      </c>
      <c r="H5794" t="s">
        <v>143</v>
      </c>
      <c r="I5794" t="s">
        <v>135</v>
      </c>
      <c r="J5794" t="s">
        <v>136</v>
      </c>
      <c r="K5794" t="s">
        <v>137</v>
      </c>
      <c r="L5794" t="s">
        <v>16636</v>
      </c>
      <c r="M5794" t="s">
        <v>16637</v>
      </c>
      <c r="N5794">
        <v>1.713333333</v>
      </c>
      <c r="O5794">
        <v>0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0.15058861460540446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0.15058861460540446</v>
      </c>
    </row>
    <row r="5795" spans="1:31" x14ac:dyDescent="0.25">
      <c r="A5795">
        <v>1676788</v>
      </c>
      <c r="B5795">
        <v>1</v>
      </c>
      <c r="C5795" t="s">
        <v>80</v>
      </c>
      <c r="D5795" t="s">
        <v>97</v>
      </c>
      <c r="E5795" t="s">
        <v>200</v>
      </c>
      <c r="F5795" t="s">
        <v>16638</v>
      </c>
      <c r="G5795" t="s">
        <v>240</v>
      </c>
      <c r="H5795" t="s">
        <v>143</v>
      </c>
      <c r="I5795" t="s">
        <v>135</v>
      </c>
      <c r="J5795" t="s">
        <v>136</v>
      </c>
      <c r="K5795" t="s">
        <v>137</v>
      </c>
      <c r="L5795" t="s">
        <v>16639</v>
      </c>
      <c r="M5795" t="s">
        <v>16640</v>
      </c>
      <c r="N5795">
        <v>7.505833333</v>
      </c>
      <c r="O5795">
        <v>0</v>
      </c>
      <c r="P5795">
        <v>2</v>
      </c>
      <c r="Q5795">
        <v>0</v>
      </c>
      <c r="R5795">
        <v>0</v>
      </c>
      <c r="S5795">
        <v>0</v>
      </c>
      <c r="T5795">
        <v>5</v>
      </c>
      <c r="U5795">
        <v>0</v>
      </c>
      <c r="V5795">
        <v>0</v>
      </c>
      <c r="W5795">
        <v>0</v>
      </c>
      <c r="X5795">
        <v>9.8306770025227941</v>
      </c>
      <c r="Y5795">
        <v>0</v>
      </c>
      <c r="Z5795">
        <v>0</v>
      </c>
      <c r="AA5795">
        <v>0</v>
      </c>
      <c r="AB5795">
        <v>330.60434406720952</v>
      </c>
      <c r="AC5795">
        <v>0</v>
      </c>
      <c r="AD5795">
        <v>0</v>
      </c>
      <c r="AE5795">
        <v>340.43502106973233</v>
      </c>
    </row>
    <row r="5796" spans="1:31" x14ac:dyDescent="0.25">
      <c r="A5796">
        <v>1676367</v>
      </c>
      <c r="B5796">
        <v>1</v>
      </c>
      <c r="C5796" t="s">
        <v>81</v>
      </c>
      <c r="D5796" t="s">
        <v>128</v>
      </c>
      <c r="E5796" t="s">
        <v>146</v>
      </c>
      <c r="F5796" t="s">
        <v>4766</v>
      </c>
      <c r="G5796" t="s">
        <v>148</v>
      </c>
      <c r="H5796" t="s">
        <v>143</v>
      </c>
      <c r="I5796" t="s">
        <v>135</v>
      </c>
      <c r="J5796" t="s">
        <v>136</v>
      </c>
      <c r="K5796" t="s">
        <v>137</v>
      </c>
      <c r="L5796" t="s">
        <v>16641</v>
      </c>
      <c r="M5796" t="s">
        <v>16642</v>
      </c>
      <c r="N5796">
        <v>1.373888888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97</v>
      </c>
      <c r="U5796">
        <v>0</v>
      </c>
      <c r="V5796">
        <v>5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76.409407416077073</v>
      </c>
      <c r="AC5796">
        <v>0</v>
      </c>
      <c r="AD5796">
        <v>47.093345038123914</v>
      </c>
      <c r="AE5796">
        <v>123.50275245420099</v>
      </c>
    </row>
    <row r="5797" spans="1:31" x14ac:dyDescent="0.25">
      <c r="A5797">
        <v>1676951</v>
      </c>
      <c r="B5797">
        <v>1</v>
      </c>
      <c r="C5797" t="s">
        <v>80</v>
      </c>
      <c r="D5797" t="s">
        <v>101</v>
      </c>
      <c r="E5797" t="s">
        <v>200</v>
      </c>
      <c r="F5797" t="s">
        <v>16643</v>
      </c>
      <c r="G5797" t="s">
        <v>267</v>
      </c>
      <c r="H5797" t="s">
        <v>143</v>
      </c>
      <c r="I5797" t="s">
        <v>135</v>
      </c>
      <c r="J5797" t="s">
        <v>136</v>
      </c>
      <c r="K5797" t="s">
        <v>137</v>
      </c>
      <c r="L5797" t="s">
        <v>16644</v>
      </c>
      <c r="M5797" t="s">
        <v>16645</v>
      </c>
      <c r="N5797">
        <v>2.4683333329999999</v>
      </c>
      <c r="O5797">
        <v>0</v>
      </c>
      <c r="P5797">
        <v>11</v>
      </c>
      <c r="Q5797">
        <v>0</v>
      </c>
      <c r="R5797">
        <v>0</v>
      </c>
      <c r="S5797">
        <v>0</v>
      </c>
      <c r="T5797">
        <v>6</v>
      </c>
      <c r="U5797">
        <v>0</v>
      </c>
      <c r="V5797">
        <v>0</v>
      </c>
      <c r="W5797">
        <v>0</v>
      </c>
      <c r="X5797">
        <v>5.2671414291496008</v>
      </c>
      <c r="Y5797">
        <v>0</v>
      </c>
      <c r="Z5797">
        <v>0</v>
      </c>
      <c r="AA5797">
        <v>0</v>
      </c>
      <c r="AB5797">
        <v>13.871848612920902</v>
      </c>
      <c r="AC5797">
        <v>0</v>
      </c>
      <c r="AD5797">
        <v>0</v>
      </c>
      <c r="AE5797">
        <v>19.138990042070503</v>
      </c>
    </row>
    <row r="5798" spans="1:31" x14ac:dyDescent="0.25">
      <c r="A5798">
        <v>1676453</v>
      </c>
      <c r="B5798">
        <v>1</v>
      </c>
      <c r="C5798" t="s">
        <v>81</v>
      </c>
      <c r="D5798" t="s">
        <v>127</v>
      </c>
      <c r="E5798" t="s">
        <v>159</v>
      </c>
      <c r="F5798" t="s">
        <v>11837</v>
      </c>
      <c r="G5798" t="s">
        <v>161</v>
      </c>
      <c r="H5798" t="s">
        <v>134</v>
      </c>
      <c r="I5798" t="s">
        <v>135</v>
      </c>
      <c r="J5798" t="s">
        <v>136</v>
      </c>
      <c r="K5798" t="s">
        <v>137</v>
      </c>
      <c r="L5798" t="s">
        <v>16646</v>
      </c>
      <c r="M5798" t="s">
        <v>16647</v>
      </c>
      <c r="N5798">
        <v>1.6597222220000001</v>
      </c>
      <c r="O5798">
        <v>0</v>
      </c>
      <c r="P5798">
        <v>399</v>
      </c>
      <c r="Q5798">
        <v>25</v>
      </c>
      <c r="R5798">
        <v>55</v>
      </c>
      <c r="S5798">
        <v>4</v>
      </c>
      <c r="T5798">
        <v>30</v>
      </c>
      <c r="U5798">
        <v>0</v>
      </c>
      <c r="V5798">
        <v>0</v>
      </c>
      <c r="W5798">
        <v>0</v>
      </c>
      <c r="X5798">
        <v>92.53417484110615</v>
      </c>
      <c r="Y5798">
        <v>14.789989201309057</v>
      </c>
      <c r="Z5798">
        <v>26.69355944841945</v>
      </c>
      <c r="AA5798">
        <v>38.208513263102525</v>
      </c>
      <c r="AB5798">
        <v>32.379181044109203</v>
      </c>
      <c r="AC5798">
        <v>0</v>
      </c>
      <c r="AD5798">
        <v>0</v>
      </c>
      <c r="AE5798">
        <v>204.6054177980464</v>
      </c>
    </row>
    <row r="5799" spans="1:31" x14ac:dyDescent="0.25">
      <c r="A5799">
        <v>1676553</v>
      </c>
      <c r="B5799">
        <v>1</v>
      </c>
      <c r="C5799" t="s">
        <v>80</v>
      </c>
      <c r="D5799" t="s">
        <v>94</v>
      </c>
      <c r="E5799" t="s">
        <v>164</v>
      </c>
      <c r="F5799" t="s">
        <v>16648</v>
      </c>
      <c r="G5799" t="s">
        <v>161</v>
      </c>
      <c r="H5799" t="s">
        <v>134</v>
      </c>
      <c r="I5799" t="s">
        <v>135</v>
      </c>
      <c r="J5799" t="s">
        <v>136</v>
      </c>
      <c r="K5799" t="s">
        <v>137</v>
      </c>
      <c r="L5799" t="s">
        <v>16649</v>
      </c>
      <c r="M5799" t="s">
        <v>16650</v>
      </c>
      <c r="N5799">
        <v>3.5080555549999999</v>
      </c>
      <c r="O5799">
        <v>0</v>
      </c>
      <c r="P5799">
        <v>183</v>
      </c>
      <c r="Q5799">
        <v>0</v>
      </c>
      <c r="R5799">
        <v>5</v>
      </c>
      <c r="S5799">
        <v>0</v>
      </c>
      <c r="T5799">
        <v>4</v>
      </c>
      <c r="U5799">
        <v>0</v>
      </c>
      <c r="V5799">
        <v>0</v>
      </c>
      <c r="W5799">
        <v>0</v>
      </c>
      <c r="X5799">
        <v>41.559209113039564</v>
      </c>
      <c r="Y5799">
        <v>0</v>
      </c>
      <c r="Z5799">
        <v>3.4852616359991901</v>
      </c>
      <c r="AA5799">
        <v>0</v>
      </c>
      <c r="AB5799">
        <v>2.1032057146902639</v>
      </c>
      <c r="AC5799">
        <v>0</v>
      </c>
      <c r="AD5799">
        <v>0</v>
      </c>
      <c r="AE5799">
        <v>47.147676463729013</v>
      </c>
    </row>
    <row r="5800" spans="1:31" x14ac:dyDescent="0.25">
      <c r="A5800">
        <v>1676754</v>
      </c>
      <c r="B5800">
        <v>1</v>
      </c>
      <c r="C5800" t="s">
        <v>81</v>
      </c>
      <c r="D5800" t="s">
        <v>127</v>
      </c>
      <c r="E5800" t="s">
        <v>159</v>
      </c>
      <c r="F5800" t="s">
        <v>16651</v>
      </c>
      <c r="G5800" t="s">
        <v>596</v>
      </c>
      <c r="H5800" t="s">
        <v>134</v>
      </c>
      <c r="I5800" t="s">
        <v>135</v>
      </c>
      <c r="J5800" t="s">
        <v>136</v>
      </c>
      <c r="K5800" t="s">
        <v>137</v>
      </c>
      <c r="L5800" t="s">
        <v>16652</v>
      </c>
      <c r="M5800" t="s">
        <v>16653</v>
      </c>
      <c r="N5800">
        <v>1.4350000000000001</v>
      </c>
      <c r="O5800">
        <v>0</v>
      </c>
      <c r="P5800">
        <v>74</v>
      </c>
      <c r="Q5800">
        <v>0</v>
      </c>
      <c r="R5800">
        <v>22</v>
      </c>
      <c r="S5800">
        <v>1</v>
      </c>
      <c r="T5800">
        <v>8</v>
      </c>
      <c r="U5800">
        <v>0</v>
      </c>
      <c r="V5800">
        <v>1</v>
      </c>
      <c r="W5800">
        <v>0</v>
      </c>
      <c r="X5800">
        <v>15.211585454345336</v>
      </c>
      <c r="Y5800">
        <v>0</v>
      </c>
      <c r="Z5800">
        <v>9.5409755704496781</v>
      </c>
      <c r="AA5800">
        <v>12.889999785804562</v>
      </c>
      <c r="AB5800">
        <v>18.360461149934579</v>
      </c>
      <c r="AC5800">
        <v>0</v>
      </c>
      <c r="AD5800">
        <v>1.8536075634362676</v>
      </c>
      <c r="AE5800">
        <v>57.856629523970426</v>
      </c>
    </row>
    <row r="5801" spans="1:31" x14ac:dyDescent="0.25">
      <c r="A5801">
        <v>1676422</v>
      </c>
      <c r="B5801">
        <v>1</v>
      </c>
      <c r="C5801" t="s">
        <v>80</v>
      </c>
      <c r="D5801" t="s">
        <v>97</v>
      </c>
      <c r="E5801" t="s">
        <v>151</v>
      </c>
      <c r="F5801" t="s">
        <v>16654</v>
      </c>
      <c r="G5801" t="s">
        <v>153</v>
      </c>
      <c r="H5801" t="s">
        <v>143</v>
      </c>
      <c r="I5801" t="s">
        <v>135</v>
      </c>
      <c r="J5801" t="s">
        <v>136</v>
      </c>
      <c r="K5801" t="s">
        <v>137</v>
      </c>
      <c r="L5801" t="s">
        <v>16655</v>
      </c>
      <c r="M5801" t="s">
        <v>16656</v>
      </c>
      <c r="N5801">
        <v>3.1502777769999999</v>
      </c>
      <c r="O5801">
        <v>0</v>
      </c>
      <c r="P5801">
        <v>2</v>
      </c>
      <c r="Q5801">
        <v>0</v>
      </c>
      <c r="R5801">
        <v>5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3.1998935495005352</v>
      </c>
      <c r="Y5801">
        <v>0</v>
      </c>
      <c r="Z5801">
        <v>7.8946431925214675</v>
      </c>
      <c r="AA5801">
        <v>0</v>
      </c>
      <c r="AB5801">
        <v>0</v>
      </c>
      <c r="AC5801">
        <v>0</v>
      </c>
      <c r="AD5801">
        <v>0</v>
      </c>
      <c r="AE5801">
        <v>11.094536742022003</v>
      </c>
    </row>
    <row r="5802" spans="1:31" x14ac:dyDescent="0.25">
      <c r="A5802">
        <v>1676894</v>
      </c>
      <c r="B5802">
        <v>1</v>
      </c>
      <c r="C5802" t="s">
        <v>80</v>
      </c>
      <c r="D5802" t="s">
        <v>91</v>
      </c>
      <c r="E5802" t="s">
        <v>164</v>
      </c>
      <c r="F5802" t="s">
        <v>16657</v>
      </c>
      <c r="G5802" t="s">
        <v>161</v>
      </c>
      <c r="H5802" t="s">
        <v>134</v>
      </c>
      <c r="I5802" t="s">
        <v>173</v>
      </c>
      <c r="J5802" t="s">
        <v>136</v>
      </c>
      <c r="K5802" t="s">
        <v>137</v>
      </c>
      <c r="L5802" t="s">
        <v>16658</v>
      </c>
      <c r="M5802" t="s">
        <v>16659</v>
      </c>
      <c r="N5802">
        <v>3.4722221999999997E-2</v>
      </c>
      <c r="O5802">
        <v>30</v>
      </c>
      <c r="P5802">
        <v>10292</v>
      </c>
      <c r="Q5802">
        <v>105</v>
      </c>
      <c r="R5802">
        <v>370</v>
      </c>
      <c r="S5802">
        <v>83</v>
      </c>
      <c r="T5802">
        <v>828</v>
      </c>
      <c r="U5802">
        <v>6</v>
      </c>
      <c r="V5802">
        <v>0</v>
      </c>
      <c r="W5802">
        <v>1.2579484504102776</v>
      </c>
      <c r="X5802">
        <v>123.63244071195993</v>
      </c>
      <c r="Y5802">
        <v>2.3172137741567367</v>
      </c>
      <c r="Z5802">
        <v>3.2742409905662835</v>
      </c>
      <c r="AA5802">
        <v>36.377499105192157</v>
      </c>
      <c r="AB5802">
        <v>29.11477307957519</v>
      </c>
      <c r="AC5802">
        <v>4.4720818463312506</v>
      </c>
      <c r="AD5802">
        <v>0</v>
      </c>
      <c r="AE5802">
        <v>200.44619795819185</v>
      </c>
    </row>
    <row r="5803" spans="1:31" x14ac:dyDescent="0.25">
      <c r="A5803">
        <v>1676399</v>
      </c>
      <c r="B5803">
        <v>1</v>
      </c>
      <c r="C5803" t="s">
        <v>80</v>
      </c>
      <c r="D5803" t="s">
        <v>94</v>
      </c>
      <c r="E5803" t="s">
        <v>151</v>
      </c>
      <c r="F5803" t="s">
        <v>16660</v>
      </c>
      <c r="G5803" t="s">
        <v>486</v>
      </c>
      <c r="H5803" t="s">
        <v>143</v>
      </c>
      <c r="I5803" t="s">
        <v>135</v>
      </c>
      <c r="J5803" t="s">
        <v>136</v>
      </c>
      <c r="K5803" t="s">
        <v>137</v>
      </c>
      <c r="L5803" t="s">
        <v>16661</v>
      </c>
      <c r="M5803" t="s">
        <v>16662</v>
      </c>
      <c r="N5803">
        <v>6.0469444440000002</v>
      </c>
      <c r="O5803">
        <v>0</v>
      </c>
      <c r="P5803">
        <v>9</v>
      </c>
      <c r="Q5803">
        <v>0</v>
      </c>
      <c r="R5803">
        <v>0</v>
      </c>
      <c r="S5803">
        <v>0</v>
      </c>
      <c r="T5803">
        <v>2</v>
      </c>
      <c r="U5803">
        <v>0</v>
      </c>
      <c r="V5803">
        <v>0</v>
      </c>
      <c r="W5803">
        <v>0</v>
      </c>
      <c r="X5803">
        <v>5.5269797463888581</v>
      </c>
      <c r="Y5803">
        <v>0</v>
      </c>
      <c r="Z5803">
        <v>0</v>
      </c>
      <c r="AA5803">
        <v>0</v>
      </c>
      <c r="AB5803">
        <v>12.035341374789432</v>
      </c>
      <c r="AC5803">
        <v>0</v>
      </c>
      <c r="AD5803">
        <v>0</v>
      </c>
      <c r="AE5803">
        <v>17.562321121178289</v>
      </c>
    </row>
    <row r="5804" spans="1:31" x14ac:dyDescent="0.25">
      <c r="A5804">
        <v>1676376</v>
      </c>
      <c r="B5804">
        <v>1</v>
      </c>
      <c r="C5804" t="s">
        <v>80</v>
      </c>
      <c r="D5804" t="s">
        <v>94</v>
      </c>
      <c r="E5804" t="s">
        <v>179</v>
      </c>
      <c r="F5804" t="s">
        <v>16663</v>
      </c>
      <c r="G5804" t="s">
        <v>161</v>
      </c>
      <c r="H5804" t="s">
        <v>134</v>
      </c>
      <c r="I5804" t="s">
        <v>135</v>
      </c>
      <c r="J5804" t="s">
        <v>136</v>
      </c>
      <c r="K5804" t="s">
        <v>137</v>
      </c>
      <c r="L5804" t="s">
        <v>16664</v>
      </c>
      <c r="M5804" t="s">
        <v>16665</v>
      </c>
      <c r="N5804">
        <v>0.40111111100000002</v>
      </c>
      <c r="O5804">
        <v>0</v>
      </c>
      <c r="P5804">
        <v>3459</v>
      </c>
      <c r="Q5804">
        <v>102</v>
      </c>
      <c r="R5804">
        <v>866</v>
      </c>
      <c r="S5804">
        <v>21</v>
      </c>
      <c r="T5804">
        <v>464</v>
      </c>
      <c r="U5804">
        <v>4</v>
      </c>
      <c r="V5804">
        <v>2</v>
      </c>
      <c r="W5804">
        <v>0</v>
      </c>
      <c r="X5804">
        <v>165.61033293379492</v>
      </c>
      <c r="Y5804">
        <v>59.396887532689561</v>
      </c>
      <c r="Z5804">
        <v>141.3505954941738</v>
      </c>
      <c r="AA5804">
        <v>28.268408220323053</v>
      </c>
      <c r="AB5804">
        <v>62.036780224663296</v>
      </c>
      <c r="AC5804">
        <v>19.958160604202334</v>
      </c>
      <c r="AD5804">
        <v>0.56919064212060011</v>
      </c>
      <c r="AE5804">
        <v>477.19035565196759</v>
      </c>
    </row>
    <row r="5805" spans="1:31" x14ac:dyDescent="0.25">
      <c r="A5805">
        <v>1676708</v>
      </c>
      <c r="B5805">
        <v>1</v>
      </c>
      <c r="C5805" t="s">
        <v>80</v>
      </c>
      <c r="D5805" t="s">
        <v>85</v>
      </c>
      <c r="E5805" t="s">
        <v>200</v>
      </c>
      <c r="F5805" t="s">
        <v>16666</v>
      </c>
      <c r="G5805" t="s">
        <v>267</v>
      </c>
      <c r="H5805" t="s">
        <v>143</v>
      </c>
      <c r="I5805" t="s">
        <v>135</v>
      </c>
      <c r="J5805" t="s">
        <v>136</v>
      </c>
      <c r="K5805" t="s">
        <v>137</v>
      </c>
      <c r="L5805" t="s">
        <v>16667</v>
      </c>
      <c r="M5805" t="s">
        <v>16668</v>
      </c>
      <c r="N5805">
        <v>0.89027777699999999</v>
      </c>
      <c r="O5805">
        <v>0</v>
      </c>
      <c r="P5805">
        <v>74</v>
      </c>
      <c r="Q5805">
        <v>0</v>
      </c>
      <c r="R5805">
        <v>0</v>
      </c>
      <c r="S5805">
        <v>0</v>
      </c>
      <c r="T5805">
        <v>11</v>
      </c>
      <c r="U5805">
        <v>0</v>
      </c>
      <c r="V5805">
        <v>0</v>
      </c>
      <c r="W5805">
        <v>0</v>
      </c>
      <c r="X5805">
        <v>15.359310473756667</v>
      </c>
      <c r="Y5805">
        <v>0</v>
      </c>
      <c r="Z5805">
        <v>0</v>
      </c>
      <c r="AA5805">
        <v>0</v>
      </c>
      <c r="AB5805">
        <v>14.120567906110775</v>
      </c>
      <c r="AC5805">
        <v>0</v>
      </c>
      <c r="AD5805">
        <v>0</v>
      </c>
      <c r="AE5805">
        <v>29.479878379867444</v>
      </c>
    </row>
    <row r="5806" spans="1:31" x14ac:dyDescent="0.25">
      <c r="A5806">
        <v>1676585</v>
      </c>
      <c r="B5806">
        <v>1</v>
      </c>
      <c r="C5806" t="s">
        <v>81</v>
      </c>
      <c r="D5806" t="s">
        <v>118</v>
      </c>
      <c r="E5806" t="s">
        <v>151</v>
      </c>
      <c r="F5806" t="s">
        <v>14414</v>
      </c>
      <c r="G5806" t="s">
        <v>153</v>
      </c>
      <c r="H5806" t="s">
        <v>143</v>
      </c>
      <c r="I5806" t="s">
        <v>135</v>
      </c>
      <c r="J5806" t="s">
        <v>136</v>
      </c>
      <c r="K5806" t="s">
        <v>137</v>
      </c>
      <c r="L5806" t="s">
        <v>16669</v>
      </c>
      <c r="M5806" t="s">
        <v>16670</v>
      </c>
      <c r="N5806">
        <v>3.3991666660000002</v>
      </c>
      <c r="O5806">
        <v>0</v>
      </c>
      <c r="P5806">
        <v>11</v>
      </c>
      <c r="Q5806">
        <v>0</v>
      </c>
      <c r="R5806">
        <v>2</v>
      </c>
      <c r="S5806">
        <v>0</v>
      </c>
      <c r="T5806">
        <v>2</v>
      </c>
      <c r="U5806">
        <v>0</v>
      </c>
      <c r="V5806">
        <v>0</v>
      </c>
      <c r="W5806">
        <v>0</v>
      </c>
      <c r="X5806">
        <v>8.438396550896524</v>
      </c>
      <c r="Y5806">
        <v>0</v>
      </c>
      <c r="Z5806">
        <v>0.48409329369312698</v>
      </c>
      <c r="AA5806">
        <v>0</v>
      </c>
      <c r="AB5806">
        <v>1.7460515454090446</v>
      </c>
      <c r="AC5806">
        <v>0</v>
      </c>
      <c r="AD5806">
        <v>0</v>
      </c>
      <c r="AE5806">
        <v>10.668541389998694</v>
      </c>
    </row>
    <row r="5807" spans="1:31" x14ac:dyDescent="0.25">
      <c r="A5807">
        <v>1676917</v>
      </c>
      <c r="B5807">
        <v>1</v>
      </c>
      <c r="C5807" t="s">
        <v>81</v>
      </c>
      <c r="D5807" t="s">
        <v>115</v>
      </c>
      <c r="E5807" t="s">
        <v>151</v>
      </c>
      <c r="F5807" t="s">
        <v>16671</v>
      </c>
      <c r="G5807" t="s">
        <v>153</v>
      </c>
      <c r="H5807" t="s">
        <v>143</v>
      </c>
      <c r="I5807" t="s">
        <v>135</v>
      </c>
      <c r="J5807" t="s">
        <v>136</v>
      </c>
      <c r="K5807" t="s">
        <v>137</v>
      </c>
      <c r="L5807" t="s">
        <v>16672</v>
      </c>
      <c r="M5807" t="s">
        <v>16673</v>
      </c>
      <c r="N5807">
        <v>1.8955555550000001</v>
      </c>
      <c r="O5807">
        <v>0</v>
      </c>
      <c r="P5807">
        <v>4</v>
      </c>
      <c r="Q5807">
        <v>0</v>
      </c>
      <c r="R5807">
        <v>1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0.60974754402135334</v>
      </c>
      <c r="Y5807">
        <v>0</v>
      </c>
      <c r="Z5807">
        <v>3.1911563653333338E-5</v>
      </c>
      <c r="AA5807">
        <v>0</v>
      </c>
      <c r="AB5807">
        <v>0</v>
      </c>
      <c r="AC5807">
        <v>0</v>
      </c>
      <c r="AD5807">
        <v>0</v>
      </c>
      <c r="AE5807">
        <v>0.60977945558500668</v>
      </c>
    </row>
    <row r="5808" spans="1:31" x14ac:dyDescent="0.25">
      <c r="A5808">
        <v>1676940</v>
      </c>
      <c r="B5808">
        <v>1</v>
      </c>
      <c r="C5808" t="s">
        <v>80</v>
      </c>
      <c r="D5808" t="s">
        <v>106</v>
      </c>
      <c r="E5808" t="s">
        <v>151</v>
      </c>
      <c r="F5808" t="s">
        <v>15076</v>
      </c>
      <c r="G5808" t="s">
        <v>153</v>
      </c>
      <c r="H5808" t="s">
        <v>143</v>
      </c>
      <c r="I5808" t="s">
        <v>135</v>
      </c>
      <c r="J5808" t="s">
        <v>136</v>
      </c>
      <c r="K5808" t="s">
        <v>137</v>
      </c>
      <c r="L5808" t="s">
        <v>16674</v>
      </c>
      <c r="M5808" t="s">
        <v>16675</v>
      </c>
      <c r="N5808">
        <v>1.3149999999999999</v>
      </c>
      <c r="O5808">
        <v>0</v>
      </c>
      <c r="P5808">
        <v>0</v>
      </c>
      <c r="Q5808">
        <v>0</v>
      </c>
      <c r="R5808">
        <v>2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0.75528817087355515</v>
      </c>
      <c r="AA5808">
        <v>0</v>
      </c>
      <c r="AB5808">
        <v>0</v>
      </c>
      <c r="AC5808">
        <v>0</v>
      </c>
      <c r="AD5808">
        <v>0</v>
      </c>
      <c r="AE5808">
        <v>0.75528817087355515</v>
      </c>
    </row>
    <row r="5809" spans="1:31" x14ac:dyDescent="0.25">
      <c r="A5809">
        <v>1676439</v>
      </c>
      <c r="B5809">
        <v>1</v>
      </c>
      <c r="C5809" t="s">
        <v>80</v>
      </c>
      <c r="D5809" t="s">
        <v>86</v>
      </c>
      <c r="E5809" t="s">
        <v>151</v>
      </c>
      <c r="F5809" t="s">
        <v>16676</v>
      </c>
      <c r="G5809" t="s">
        <v>403</v>
      </c>
      <c r="H5809" t="s">
        <v>143</v>
      </c>
      <c r="I5809" t="s">
        <v>135</v>
      </c>
      <c r="J5809" t="s">
        <v>136</v>
      </c>
      <c r="K5809" t="s">
        <v>137</v>
      </c>
      <c r="L5809" t="s">
        <v>16677</v>
      </c>
      <c r="M5809" t="s">
        <v>16678</v>
      </c>
      <c r="N5809">
        <v>1.593611111</v>
      </c>
      <c r="O5809">
        <v>0</v>
      </c>
      <c r="P5809">
        <v>61</v>
      </c>
      <c r="Q5809">
        <v>0</v>
      </c>
      <c r="R5809">
        <v>0</v>
      </c>
      <c r="S5809">
        <v>0</v>
      </c>
      <c r="T5809">
        <v>3</v>
      </c>
      <c r="U5809">
        <v>0</v>
      </c>
      <c r="V5809">
        <v>0</v>
      </c>
      <c r="W5809">
        <v>0</v>
      </c>
      <c r="X5809">
        <v>33.327650867798887</v>
      </c>
      <c r="Y5809">
        <v>0</v>
      </c>
      <c r="Z5809">
        <v>0</v>
      </c>
      <c r="AA5809">
        <v>0</v>
      </c>
      <c r="AB5809">
        <v>4.1483709382437004</v>
      </c>
      <c r="AC5809">
        <v>0</v>
      </c>
      <c r="AD5809">
        <v>0</v>
      </c>
      <c r="AE5809">
        <v>37.476021806042588</v>
      </c>
    </row>
    <row r="5810" spans="1:31" x14ac:dyDescent="0.25">
      <c r="A5810">
        <v>1676522</v>
      </c>
      <c r="B5810">
        <v>1</v>
      </c>
      <c r="C5810" t="s">
        <v>80</v>
      </c>
      <c r="D5810" t="s">
        <v>100</v>
      </c>
      <c r="E5810" t="s">
        <v>151</v>
      </c>
      <c r="F5810" t="s">
        <v>16679</v>
      </c>
      <c r="G5810" t="s">
        <v>1095</v>
      </c>
      <c r="H5810" t="s">
        <v>143</v>
      </c>
      <c r="I5810" t="s">
        <v>135</v>
      </c>
      <c r="J5810" t="s">
        <v>136</v>
      </c>
      <c r="K5810" t="s">
        <v>137</v>
      </c>
      <c r="L5810" t="s">
        <v>16680</v>
      </c>
      <c r="M5810" t="s">
        <v>16681</v>
      </c>
      <c r="N5810">
        <v>6.1908333329999996</v>
      </c>
      <c r="O5810">
        <v>0</v>
      </c>
      <c r="P5810">
        <v>21</v>
      </c>
      <c r="Q5810">
        <v>0</v>
      </c>
      <c r="R5810">
        <v>10</v>
      </c>
      <c r="S5810">
        <v>0</v>
      </c>
      <c r="T5810">
        <v>5</v>
      </c>
      <c r="U5810">
        <v>0</v>
      </c>
      <c r="V5810">
        <v>0</v>
      </c>
      <c r="W5810">
        <v>0</v>
      </c>
      <c r="X5810">
        <v>13.769331392191095</v>
      </c>
      <c r="Y5810">
        <v>0</v>
      </c>
      <c r="Z5810">
        <v>15.695925423768832</v>
      </c>
      <c r="AA5810">
        <v>0</v>
      </c>
      <c r="AB5810">
        <v>41.792104276390631</v>
      </c>
      <c r="AC5810">
        <v>0</v>
      </c>
      <c r="AD5810">
        <v>0</v>
      </c>
      <c r="AE5810">
        <v>71.25736109235055</v>
      </c>
    </row>
    <row r="5811" spans="1:31" x14ac:dyDescent="0.25">
      <c r="A5811">
        <v>1676817</v>
      </c>
      <c r="B5811">
        <v>1</v>
      </c>
      <c r="C5811" t="s">
        <v>80</v>
      </c>
      <c r="D5811" t="s">
        <v>103</v>
      </c>
      <c r="E5811" t="s">
        <v>151</v>
      </c>
      <c r="F5811" t="s">
        <v>16682</v>
      </c>
      <c r="G5811" t="s">
        <v>153</v>
      </c>
      <c r="H5811" t="s">
        <v>143</v>
      </c>
      <c r="I5811" t="s">
        <v>135</v>
      </c>
      <c r="J5811" t="s">
        <v>136</v>
      </c>
      <c r="K5811" t="s">
        <v>137</v>
      </c>
      <c r="L5811" t="s">
        <v>16683</v>
      </c>
      <c r="M5811" t="s">
        <v>16684</v>
      </c>
      <c r="N5811">
        <v>2.5388888879999998</v>
      </c>
      <c r="O5811">
        <v>0</v>
      </c>
      <c r="P5811">
        <v>0</v>
      </c>
      <c r="Q5811">
        <v>0</v>
      </c>
      <c r="R5811">
        <v>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6.7063712247996925</v>
      </c>
      <c r="AA5811">
        <v>0</v>
      </c>
      <c r="AB5811">
        <v>0</v>
      </c>
      <c r="AC5811">
        <v>0</v>
      </c>
      <c r="AD5811">
        <v>0</v>
      </c>
      <c r="AE5811">
        <v>6.7063712247996925</v>
      </c>
    </row>
    <row r="5812" spans="1:31" x14ac:dyDescent="0.25">
      <c r="A5812">
        <v>1676831</v>
      </c>
      <c r="B5812">
        <v>1</v>
      </c>
      <c r="C5812" t="s">
        <v>81</v>
      </c>
      <c r="D5812" t="s">
        <v>118</v>
      </c>
      <c r="E5812" t="s">
        <v>151</v>
      </c>
      <c r="F5812" t="s">
        <v>16685</v>
      </c>
      <c r="G5812" t="s">
        <v>486</v>
      </c>
      <c r="H5812" t="s">
        <v>143</v>
      </c>
      <c r="I5812" t="s">
        <v>135</v>
      </c>
      <c r="J5812" t="s">
        <v>136</v>
      </c>
      <c r="K5812" t="s">
        <v>137</v>
      </c>
      <c r="L5812" t="s">
        <v>16686</v>
      </c>
      <c r="M5812" t="s">
        <v>16687</v>
      </c>
      <c r="N5812">
        <v>2.3091666659999999</v>
      </c>
      <c r="O5812">
        <v>0</v>
      </c>
      <c r="P5812">
        <v>32</v>
      </c>
      <c r="Q5812">
        <v>0</v>
      </c>
      <c r="R5812">
        <v>0</v>
      </c>
      <c r="S5812">
        <v>0</v>
      </c>
      <c r="T5812">
        <v>1</v>
      </c>
      <c r="U5812">
        <v>0</v>
      </c>
      <c r="V5812">
        <v>0</v>
      </c>
      <c r="W5812">
        <v>0</v>
      </c>
      <c r="X5812">
        <v>10.728461259851263</v>
      </c>
      <c r="Y5812">
        <v>0</v>
      </c>
      <c r="Z5812">
        <v>0</v>
      </c>
      <c r="AA5812">
        <v>0</v>
      </c>
      <c r="AB5812">
        <v>4.2378043007379338</v>
      </c>
      <c r="AC5812">
        <v>0</v>
      </c>
      <c r="AD5812">
        <v>0</v>
      </c>
      <c r="AE5812">
        <v>14.966265560589196</v>
      </c>
    </row>
    <row r="5813" spans="1:31" x14ac:dyDescent="0.25">
      <c r="A5813">
        <v>1676648</v>
      </c>
      <c r="B5813">
        <v>1</v>
      </c>
      <c r="C5813" t="s">
        <v>80</v>
      </c>
      <c r="D5813" t="s">
        <v>110</v>
      </c>
      <c r="E5813" t="s">
        <v>140</v>
      </c>
      <c r="F5813" t="s">
        <v>16688</v>
      </c>
      <c r="G5813" t="s">
        <v>197</v>
      </c>
      <c r="H5813" t="s">
        <v>143</v>
      </c>
      <c r="I5813" t="s">
        <v>135</v>
      </c>
      <c r="J5813" t="s">
        <v>136</v>
      </c>
      <c r="K5813" t="s">
        <v>137</v>
      </c>
      <c r="L5813" t="s">
        <v>16689</v>
      </c>
      <c r="M5813" t="s">
        <v>16690</v>
      </c>
      <c r="N5813">
        <v>2.7905555550000001</v>
      </c>
      <c r="O5813">
        <v>0</v>
      </c>
      <c r="P5813">
        <v>4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2.6274635579138002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2.6274635579138002</v>
      </c>
    </row>
    <row r="5814" spans="1:31" x14ac:dyDescent="0.25">
      <c r="A5814">
        <v>1676834</v>
      </c>
      <c r="B5814">
        <v>1</v>
      </c>
      <c r="C5814" t="s">
        <v>80</v>
      </c>
      <c r="D5814" t="s">
        <v>110</v>
      </c>
      <c r="E5814" t="s">
        <v>140</v>
      </c>
      <c r="F5814" t="s">
        <v>16691</v>
      </c>
      <c r="G5814" t="s">
        <v>197</v>
      </c>
      <c r="H5814" t="s">
        <v>143</v>
      </c>
      <c r="I5814" t="s">
        <v>135</v>
      </c>
      <c r="J5814" t="s">
        <v>136</v>
      </c>
      <c r="K5814" t="s">
        <v>137</v>
      </c>
      <c r="L5814" t="s">
        <v>16692</v>
      </c>
      <c r="M5814" t="s">
        <v>16693</v>
      </c>
      <c r="N5814">
        <v>1.988888888</v>
      </c>
      <c r="O5814">
        <v>0</v>
      </c>
      <c r="P5814">
        <v>4</v>
      </c>
      <c r="Q5814">
        <v>0</v>
      </c>
      <c r="R5814">
        <v>0</v>
      </c>
      <c r="S5814">
        <v>0</v>
      </c>
      <c r="T5814">
        <v>1</v>
      </c>
      <c r="U5814">
        <v>0</v>
      </c>
      <c r="V5814">
        <v>0</v>
      </c>
      <c r="W5814">
        <v>0</v>
      </c>
      <c r="X5814">
        <v>1.3133881506819443</v>
      </c>
      <c r="Y5814">
        <v>0</v>
      </c>
      <c r="Z5814">
        <v>0</v>
      </c>
      <c r="AA5814">
        <v>0</v>
      </c>
      <c r="AB5814">
        <v>0.93832952127555447</v>
      </c>
      <c r="AC5814">
        <v>0</v>
      </c>
      <c r="AD5814">
        <v>0</v>
      </c>
      <c r="AE5814">
        <v>2.2517176719574987</v>
      </c>
    </row>
    <row r="5815" spans="1:31" x14ac:dyDescent="0.25">
      <c r="A5815">
        <v>1676983</v>
      </c>
      <c r="B5815">
        <v>1</v>
      </c>
      <c r="C5815" t="s">
        <v>80</v>
      </c>
      <c r="D5815" t="s">
        <v>100</v>
      </c>
      <c r="E5815" t="s">
        <v>140</v>
      </c>
      <c r="F5815" t="s">
        <v>16694</v>
      </c>
      <c r="G5815" t="s">
        <v>197</v>
      </c>
      <c r="H5815" t="s">
        <v>143</v>
      </c>
      <c r="I5815" t="s">
        <v>135</v>
      </c>
      <c r="J5815" t="s">
        <v>136</v>
      </c>
      <c r="K5815" t="s">
        <v>137</v>
      </c>
      <c r="L5815" t="s">
        <v>16695</v>
      </c>
      <c r="M5815" t="s">
        <v>16696</v>
      </c>
      <c r="N5815">
        <v>0.49722222199999999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9.9476788352222227E-3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9.9476788352222227E-3</v>
      </c>
    </row>
    <row r="5816" spans="1:31" x14ac:dyDescent="0.25">
      <c r="A5816">
        <v>1676960</v>
      </c>
      <c r="B5816">
        <v>1</v>
      </c>
      <c r="C5816" t="s">
        <v>80</v>
      </c>
      <c r="D5816" t="s">
        <v>82</v>
      </c>
      <c r="E5816" t="s">
        <v>146</v>
      </c>
      <c r="F5816" t="s">
        <v>16697</v>
      </c>
      <c r="G5816" t="s">
        <v>385</v>
      </c>
      <c r="H5816" t="s">
        <v>143</v>
      </c>
      <c r="I5816" t="s">
        <v>135</v>
      </c>
      <c r="J5816" t="s">
        <v>136</v>
      </c>
      <c r="K5816" t="s">
        <v>137</v>
      </c>
      <c r="L5816" t="s">
        <v>16698</v>
      </c>
      <c r="M5816" t="s">
        <v>16699</v>
      </c>
      <c r="N5816">
        <v>0.57388888800000004</v>
      </c>
      <c r="O5816">
        <v>0</v>
      </c>
      <c r="P5816">
        <v>605</v>
      </c>
      <c r="Q5816">
        <v>0</v>
      </c>
      <c r="R5816">
        <v>0</v>
      </c>
      <c r="S5816">
        <v>0</v>
      </c>
      <c r="T5816">
        <v>308</v>
      </c>
      <c r="U5816">
        <v>0</v>
      </c>
      <c r="V5816">
        <v>0</v>
      </c>
      <c r="W5816">
        <v>0</v>
      </c>
      <c r="X5816">
        <v>157.40412381296662</v>
      </c>
      <c r="Y5816">
        <v>0</v>
      </c>
      <c r="Z5816">
        <v>0</v>
      </c>
      <c r="AA5816">
        <v>0</v>
      </c>
      <c r="AB5816">
        <v>282.35789149165959</v>
      </c>
      <c r="AC5816">
        <v>0</v>
      </c>
      <c r="AD5816">
        <v>0</v>
      </c>
      <c r="AE5816">
        <v>439.76201530462617</v>
      </c>
    </row>
    <row r="5817" spans="1:31" x14ac:dyDescent="0.25">
      <c r="A5817">
        <v>1676854</v>
      </c>
      <c r="B5817">
        <v>1</v>
      </c>
      <c r="C5817" t="s">
        <v>81</v>
      </c>
      <c r="D5817" t="s">
        <v>127</v>
      </c>
      <c r="E5817" t="s">
        <v>140</v>
      </c>
      <c r="F5817" t="s">
        <v>16700</v>
      </c>
      <c r="G5817" t="s">
        <v>197</v>
      </c>
      <c r="H5817" t="s">
        <v>143</v>
      </c>
      <c r="I5817" t="s">
        <v>135</v>
      </c>
      <c r="J5817" t="s">
        <v>136</v>
      </c>
      <c r="K5817" t="s">
        <v>137</v>
      </c>
      <c r="L5817" t="s">
        <v>16701</v>
      </c>
      <c r="M5817" t="s">
        <v>16702</v>
      </c>
      <c r="N5817">
        <v>8.7036111110000007</v>
      </c>
      <c r="O5817">
        <v>0</v>
      </c>
      <c r="P5817">
        <v>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0.41113736282524999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0.41113736282524999</v>
      </c>
    </row>
    <row r="5818" spans="1:31" x14ac:dyDescent="0.25">
      <c r="A5818">
        <v>1676711</v>
      </c>
      <c r="B5818">
        <v>1</v>
      </c>
      <c r="C5818" t="s">
        <v>80</v>
      </c>
      <c r="D5818" t="s">
        <v>102</v>
      </c>
      <c r="E5818" t="s">
        <v>146</v>
      </c>
      <c r="F5818" t="s">
        <v>16703</v>
      </c>
      <c r="G5818" t="s">
        <v>148</v>
      </c>
      <c r="H5818" t="s">
        <v>143</v>
      </c>
      <c r="I5818" t="s">
        <v>135</v>
      </c>
      <c r="J5818" t="s">
        <v>136</v>
      </c>
      <c r="K5818" t="s">
        <v>137</v>
      </c>
      <c r="L5818" t="s">
        <v>16704</v>
      </c>
      <c r="M5818" t="s">
        <v>16705</v>
      </c>
      <c r="N5818">
        <v>2.2972222219999998</v>
      </c>
      <c r="O5818">
        <v>0</v>
      </c>
      <c r="P5818">
        <v>21</v>
      </c>
      <c r="Q5818">
        <v>0</v>
      </c>
      <c r="R5818">
        <v>39</v>
      </c>
      <c r="S5818">
        <v>0</v>
      </c>
      <c r="T5818">
        <v>24</v>
      </c>
      <c r="U5818">
        <v>0</v>
      </c>
      <c r="V5818">
        <v>0</v>
      </c>
      <c r="W5818">
        <v>0</v>
      </c>
      <c r="X5818">
        <v>8.6485324687904992</v>
      </c>
      <c r="Y5818">
        <v>0</v>
      </c>
      <c r="Z5818">
        <v>18.09287512596411</v>
      </c>
      <c r="AA5818">
        <v>0</v>
      </c>
      <c r="AB5818">
        <v>56.660876203430135</v>
      </c>
      <c r="AC5818">
        <v>0</v>
      </c>
      <c r="AD5818">
        <v>0</v>
      </c>
      <c r="AE5818">
        <v>83.40228379818474</v>
      </c>
    </row>
    <row r="5819" spans="1:31" x14ac:dyDescent="0.25">
      <c r="A5819">
        <v>1676748</v>
      </c>
      <c r="B5819">
        <v>1</v>
      </c>
      <c r="C5819" t="s">
        <v>81</v>
      </c>
      <c r="D5819" t="s">
        <v>124</v>
      </c>
      <c r="E5819" t="s">
        <v>151</v>
      </c>
      <c r="F5819" t="s">
        <v>16706</v>
      </c>
      <c r="G5819" t="s">
        <v>153</v>
      </c>
      <c r="H5819" t="s">
        <v>143</v>
      </c>
      <c r="I5819" t="s">
        <v>135</v>
      </c>
      <c r="J5819" t="s">
        <v>136</v>
      </c>
      <c r="K5819" t="s">
        <v>137</v>
      </c>
      <c r="L5819" t="s">
        <v>16707</v>
      </c>
      <c r="M5819" t="s">
        <v>16708</v>
      </c>
      <c r="N5819">
        <v>1.1216666660000001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10</v>
      </c>
      <c r="U5819">
        <v>0</v>
      </c>
      <c r="V5819">
        <v>1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2.6020499976173448</v>
      </c>
      <c r="AC5819">
        <v>0</v>
      </c>
      <c r="AD5819">
        <v>0.71486321766640004</v>
      </c>
      <c r="AE5819">
        <v>3.3169132152837451</v>
      </c>
    </row>
    <row r="5820" spans="1:31" x14ac:dyDescent="0.25">
      <c r="A5820">
        <v>1676462</v>
      </c>
      <c r="B5820">
        <v>1</v>
      </c>
      <c r="C5820" t="s">
        <v>80</v>
      </c>
      <c r="D5820" t="s">
        <v>90</v>
      </c>
      <c r="E5820" t="s">
        <v>146</v>
      </c>
      <c r="F5820" t="s">
        <v>15848</v>
      </c>
      <c r="G5820" t="s">
        <v>281</v>
      </c>
      <c r="H5820" t="s">
        <v>143</v>
      </c>
      <c r="I5820" t="s">
        <v>135</v>
      </c>
      <c r="J5820" t="s">
        <v>136</v>
      </c>
      <c r="K5820" t="s">
        <v>167</v>
      </c>
      <c r="L5820" t="s">
        <v>16709</v>
      </c>
      <c r="M5820" t="s">
        <v>16710</v>
      </c>
      <c r="N5820">
        <v>6.8899027769999996</v>
      </c>
      <c r="O5820">
        <v>0</v>
      </c>
      <c r="P5820">
        <v>429</v>
      </c>
      <c r="Q5820">
        <v>0</v>
      </c>
      <c r="R5820">
        <v>0</v>
      </c>
      <c r="S5820">
        <v>0</v>
      </c>
      <c r="T5820">
        <v>56</v>
      </c>
      <c r="U5820">
        <v>0</v>
      </c>
      <c r="V5820">
        <v>0</v>
      </c>
      <c r="W5820">
        <v>0</v>
      </c>
      <c r="X5820">
        <v>1002.4661003092704</v>
      </c>
      <c r="Y5820">
        <v>0</v>
      </c>
      <c r="Z5820">
        <v>0</v>
      </c>
      <c r="AA5820">
        <v>0</v>
      </c>
      <c r="AB5820">
        <v>237.94802502149298</v>
      </c>
      <c r="AC5820">
        <v>0</v>
      </c>
      <c r="AD5820">
        <v>0</v>
      </c>
      <c r="AE5820">
        <v>1240.4141253307635</v>
      </c>
    </row>
    <row r="5821" spans="1:31" x14ac:dyDescent="0.25">
      <c r="A5821">
        <v>1676897</v>
      </c>
      <c r="B5821">
        <v>1</v>
      </c>
      <c r="C5821" t="s">
        <v>80</v>
      </c>
      <c r="D5821" t="s">
        <v>92</v>
      </c>
      <c r="E5821" t="s">
        <v>164</v>
      </c>
      <c r="F5821" t="s">
        <v>3025</v>
      </c>
      <c r="G5821" t="s">
        <v>161</v>
      </c>
      <c r="H5821" t="s">
        <v>134</v>
      </c>
      <c r="I5821" t="s">
        <v>135</v>
      </c>
      <c r="J5821" t="s">
        <v>136</v>
      </c>
      <c r="K5821" t="s">
        <v>137</v>
      </c>
      <c r="L5821" t="s">
        <v>16711</v>
      </c>
      <c r="M5821" t="s">
        <v>16712</v>
      </c>
      <c r="N5821">
        <v>0.244166666</v>
      </c>
      <c r="O5821">
        <v>0</v>
      </c>
      <c r="P5821">
        <v>84</v>
      </c>
      <c r="Q5821">
        <v>7</v>
      </c>
      <c r="R5821">
        <v>20</v>
      </c>
      <c r="S5821">
        <v>3</v>
      </c>
      <c r="T5821">
        <v>3</v>
      </c>
      <c r="U5821">
        <v>0</v>
      </c>
      <c r="V5821">
        <v>0</v>
      </c>
      <c r="W5821">
        <v>0</v>
      </c>
      <c r="X5821">
        <v>4.0613639759491607</v>
      </c>
      <c r="Y5821">
        <v>7.8462137640472518</v>
      </c>
      <c r="Z5821">
        <v>0.27161874907525918</v>
      </c>
      <c r="AA5821">
        <v>39.460814217088</v>
      </c>
      <c r="AB5821">
        <v>1.637985648119396</v>
      </c>
      <c r="AC5821">
        <v>0</v>
      </c>
      <c r="AD5821">
        <v>0</v>
      </c>
      <c r="AE5821">
        <v>53.277996354279068</v>
      </c>
    </row>
    <row r="5822" spans="1:31" x14ac:dyDescent="0.25">
      <c r="A5822">
        <v>1676505</v>
      </c>
      <c r="B5822">
        <v>1</v>
      </c>
      <c r="C5822" t="s">
        <v>80</v>
      </c>
      <c r="D5822" t="s">
        <v>108</v>
      </c>
      <c r="E5822" t="s">
        <v>140</v>
      </c>
      <c r="F5822" t="s">
        <v>16713</v>
      </c>
      <c r="G5822" t="s">
        <v>197</v>
      </c>
      <c r="H5822" t="s">
        <v>143</v>
      </c>
      <c r="I5822" t="s">
        <v>135</v>
      </c>
      <c r="J5822" t="s">
        <v>136</v>
      </c>
      <c r="K5822" t="s">
        <v>137</v>
      </c>
      <c r="L5822" t="s">
        <v>16714</v>
      </c>
      <c r="M5822" t="s">
        <v>16715</v>
      </c>
      <c r="N5822">
        <v>1.5561111110000001</v>
      </c>
      <c r="O5822">
        <v>0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</row>
    <row r="5823" spans="1:31" x14ac:dyDescent="0.25">
      <c r="A5823">
        <v>1676373</v>
      </c>
      <c r="B5823">
        <v>1</v>
      </c>
      <c r="C5823" t="s">
        <v>80</v>
      </c>
      <c r="D5823" t="s">
        <v>104</v>
      </c>
      <c r="E5823" t="s">
        <v>151</v>
      </c>
      <c r="F5823" t="s">
        <v>1603</v>
      </c>
      <c r="G5823" t="s">
        <v>153</v>
      </c>
      <c r="H5823" t="s">
        <v>143</v>
      </c>
      <c r="I5823" t="s">
        <v>135</v>
      </c>
      <c r="J5823" t="s">
        <v>136</v>
      </c>
      <c r="K5823" t="s">
        <v>137</v>
      </c>
      <c r="L5823" t="s">
        <v>16716</v>
      </c>
      <c r="M5823" t="s">
        <v>16717</v>
      </c>
      <c r="N5823">
        <v>0.89722222200000001</v>
      </c>
      <c r="O5823">
        <v>0</v>
      </c>
      <c r="P5823">
        <v>25</v>
      </c>
      <c r="Q5823">
        <v>0</v>
      </c>
      <c r="R5823">
        <v>2</v>
      </c>
      <c r="S5823">
        <v>0</v>
      </c>
      <c r="T5823">
        <v>12</v>
      </c>
      <c r="U5823">
        <v>0</v>
      </c>
      <c r="V5823">
        <v>0</v>
      </c>
      <c r="W5823">
        <v>0</v>
      </c>
      <c r="X5823">
        <v>4.1374540788798564</v>
      </c>
      <c r="Y5823">
        <v>0</v>
      </c>
      <c r="Z5823">
        <v>1.8445876401040832E-2</v>
      </c>
      <c r="AA5823">
        <v>0</v>
      </c>
      <c r="AB5823">
        <v>6.1388686969088475</v>
      </c>
      <c r="AC5823">
        <v>0</v>
      </c>
      <c r="AD5823">
        <v>0</v>
      </c>
      <c r="AE5823">
        <v>10.294768652189745</v>
      </c>
    </row>
    <row r="5824" spans="1:31" x14ac:dyDescent="0.25">
      <c r="A5824">
        <v>1676588</v>
      </c>
      <c r="B5824">
        <v>1</v>
      </c>
      <c r="C5824" t="s">
        <v>81</v>
      </c>
      <c r="D5824" t="s">
        <v>118</v>
      </c>
      <c r="E5824" t="s">
        <v>159</v>
      </c>
      <c r="F5824" t="s">
        <v>16718</v>
      </c>
      <c r="G5824" t="s">
        <v>596</v>
      </c>
      <c r="H5824" t="s">
        <v>134</v>
      </c>
      <c r="I5824" t="s">
        <v>135</v>
      </c>
      <c r="J5824" t="s">
        <v>136</v>
      </c>
      <c r="K5824" t="s">
        <v>137</v>
      </c>
      <c r="L5824" t="s">
        <v>16719</v>
      </c>
      <c r="M5824" t="s">
        <v>16720</v>
      </c>
      <c r="N5824">
        <v>2.8288888879999998</v>
      </c>
      <c r="O5824">
        <v>0</v>
      </c>
      <c r="P5824">
        <v>0</v>
      </c>
      <c r="Q5824">
        <v>30</v>
      </c>
      <c r="R5824">
        <v>57</v>
      </c>
      <c r="S5824">
        <v>5</v>
      </c>
      <c r="T5824">
        <v>4</v>
      </c>
      <c r="U5824">
        <v>0</v>
      </c>
      <c r="V5824">
        <v>0</v>
      </c>
      <c r="W5824">
        <v>0</v>
      </c>
      <c r="X5824">
        <v>0</v>
      </c>
      <c r="Y5824">
        <v>43.2273333963631</v>
      </c>
      <c r="Z5824">
        <v>28.036800984625369</v>
      </c>
      <c r="AA5824">
        <v>69.008007058707591</v>
      </c>
      <c r="AB5824">
        <v>0.88118341186017002</v>
      </c>
      <c r="AC5824">
        <v>0</v>
      </c>
      <c r="AD5824">
        <v>0</v>
      </c>
      <c r="AE5824">
        <v>141.15332485155622</v>
      </c>
    </row>
    <row r="5825" spans="1:31" x14ac:dyDescent="0.25">
      <c r="A5825">
        <v>1676920</v>
      </c>
      <c r="B5825">
        <v>1</v>
      </c>
      <c r="C5825" t="s">
        <v>80</v>
      </c>
      <c r="D5825" t="s">
        <v>107</v>
      </c>
      <c r="E5825" t="s">
        <v>140</v>
      </c>
      <c r="F5825" t="s">
        <v>16721</v>
      </c>
      <c r="G5825" t="s">
        <v>209</v>
      </c>
      <c r="H5825" t="s">
        <v>143</v>
      </c>
      <c r="I5825" t="s">
        <v>135</v>
      </c>
      <c r="J5825" t="s">
        <v>136</v>
      </c>
      <c r="K5825" t="s">
        <v>137</v>
      </c>
      <c r="L5825" t="s">
        <v>16722</v>
      </c>
      <c r="M5825" t="s">
        <v>16723</v>
      </c>
      <c r="N5825">
        <v>2.6952777769999998</v>
      </c>
      <c r="O5825">
        <v>0</v>
      </c>
      <c r="P5825">
        <v>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1.0537660104345E-2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1.0537660104345E-2</v>
      </c>
    </row>
    <row r="5826" spans="1:31" x14ac:dyDescent="0.25">
      <c r="A5826">
        <v>1676396</v>
      </c>
      <c r="B5826">
        <v>1</v>
      </c>
      <c r="C5826" t="s">
        <v>81</v>
      </c>
      <c r="D5826" t="s">
        <v>116</v>
      </c>
      <c r="E5826" t="s">
        <v>164</v>
      </c>
      <c r="F5826" t="s">
        <v>16724</v>
      </c>
      <c r="G5826" t="s">
        <v>161</v>
      </c>
      <c r="H5826" t="s">
        <v>134</v>
      </c>
      <c r="I5826" t="s">
        <v>135</v>
      </c>
      <c r="J5826" t="s">
        <v>136</v>
      </c>
      <c r="K5826" t="s">
        <v>137</v>
      </c>
      <c r="L5826" t="s">
        <v>16725</v>
      </c>
      <c r="M5826" t="s">
        <v>16726</v>
      </c>
      <c r="N5826">
        <v>0.54611111099999998</v>
      </c>
      <c r="O5826">
        <v>6</v>
      </c>
      <c r="P5826">
        <v>1420</v>
      </c>
      <c r="Q5826">
        <v>135</v>
      </c>
      <c r="R5826">
        <v>241</v>
      </c>
      <c r="S5826">
        <v>28</v>
      </c>
      <c r="T5826">
        <v>134</v>
      </c>
      <c r="U5826">
        <v>3</v>
      </c>
      <c r="V5826">
        <v>0</v>
      </c>
      <c r="W5826">
        <v>0.23309301316567219</v>
      </c>
      <c r="X5826">
        <v>96.945716254509705</v>
      </c>
      <c r="Y5826">
        <v>39.859463623429562</v>
      </c>
      <c r="Z5826">
        <v>6.9967155788104876</v>
      </c>
      <c r="AA5826">
        <v>119.40440455495975</v>
      </c>
      <c r="AB5826">
        <v>36.06476777075725</v>
      </c>
      <c r="AC5826">
        <v>13.892691731099385</v>
      </c>
      <c r="AD5826">
        <v>0</v>
      </c>
      <c r="AE5826">
        <v>313.39685252673183</v>
      </c>
    </row>
    <row r="5827" spans="1:31" x14ac:dyDescent="0.25">
      <c r="A5827">
        <v>1676542</v>
      </c>
      <c r="B5827">
        <v>1</v>
      </c>
      <c r="C5827" t="s">
        <v>80</v>
      </c>
      <c r="D5827" t="s">
        <v>107</v>
      </c>
      <c r="E5827" t="s">
        <v>151</v>
      </c>
      <c r="F5827" t="s">
        <v>16727</v>
      </c>
      <c r="G5827" t="s">
        <v>222</v>
      </c>
      <c r="H5827" t="s">
        <v>143</v>
      </c>
      <c r="I5827" t="s">
        <v>135</v>
      </c>
      <c r="J5827" t="s">
        <v>136</v>
      </c>
      <c r="K5827" t="s">
        <v>137</v>
      </c>
      <c r="L5827" t="s">
        <v>16728</v>
      </c>
      <c r="M5827" t="s">
        <v>16729</v>
      </c>
      <c r="N5827">
        <v>5.5680555549999999</v>
      </c>
      <c r="O5827">
        <v>0</v>
      </c>
      <c r="P5827">
        <v>75</v>
      </c>
      <c r="Q5827">
        <v>0</v>
      </c>
      <c r="R5827">
        <v>0</v>
      </c>
      <c r="S5827">
        <v>0</v>
      </c>
      <c r="T5827">
        <v>4</v>
      </c>
      <c r="U5827">
        <v>0</v>
      </c>
      <c r="V5827">
        <v>0</v>
      </c>
      <c r="W5827">
        <v>0</v>
      </c>
      <c r="X5827">
        <v>62.753051414870058</v>
      </c>
      <c r="Y5827">
        <v>0</v>
      </c>
      <c r="Z5827">
        <v>0</v>
      </c>
      <c r="AA5827">
        <v>0</v>
      </c>
      <c r="AB5827">
        <v>13.377898181743573</v>
      </c>
      <c r="AC5827">
        <v>0</v>
      </c>
      <c r="AD5827">
        <v>0</v>
      </c>
      <c r="AE5827">
        <v>76.130949596613632</v>
      </c>
    </row>
    <row r="5828" spans="1:31" x14ac:dyDescent="0.25">
      <c r="A5828">
        <v>1676688</v>
      </c>
      <c r="B5828">
        <v>1</v>
      </c>
      <c r="C5828" t="s">
        <v>80</v>
      </c>
      <c r="D5828" t="s">
        <v>105</v>
      </c>
      <c r="E5828" t="s">
        <v>140</v>
      </c>
      <c r="F5828" t="s">
        <v>16730</v>
      </c>
      <c r="G5828" t="s">
        <v>197</v>
      </c>
      <c r="H5828" t="s">
        <v>143</v>
      </c>
      <c r="I5828" t="s">
        <v>135</v>
      </c>
      <c r="J5828" t="s">
        <v>136</v>
      </c>
      <c r="K5828" t="s">
        <v>137</v>
      </c>
      <c r="L5828" t="s">
        <v>16731</v>
      </c>
      <c r="M5828" t="s">
        <v>16732</v>
      </c>
      <c r="N5828">
        <v>7.6961111109999996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27.263765585441469</v>
      </c>
      <c r="AC5828">
        <v>0</v>
      </c>
      <c r="AD5828">
        <v>0</v>
      </c>
      <c r="AE5828">
        <v>27.263765585441469</v>
      </c>
    </row>
    <row r="5829" spans="1:31" x14ac:dyDescent="0.25">
      <c r="A5829">
        <v>1676914</v>
      </c>
      <c r="B5829">
        <v>1</v>
      </c>
      <c r="C5829" t="s">
        <v>80</v>
      </c>
      <c r="D5829" t="s">
        <v>92</v>
      </c>
      <c r="E5829" t="s">
        <v>164</v>
      </c>
      <c r="F5829" t="s">
        <v>2738</v>
      </c>
      <c r="G5829" t="s">
        <v>596</v>
      </c>
      <c r="H5829" t="s">
        <v>134</v>
      </c>
      <c r="I5829" t="s">
        <v>135</v>
      </c>
      <c r="J5829" t="s">
        <v>136</v>
      </c>
      <c r="K5829" t="s">
        <v>137</v>
      </c>
      <c r="L5829" t="s">
        <v>16733</v>
      </c>
      <c r="M5829" t="s">
        <v>16734</v>
      </c>
      <c r="N5829">
        <v>1.009166666</v>
      </c>
      <c r="O5829">
        <v>0</v>
      </c>
      <c r="P5829">
        <v>864</v>
      </c>
      <c r="Q5829">
        <v>2</v>
      </c>
      <c r="R5829">
        <v>296</v>
      </c>
      <c r="S5829">
        <v>8</v>
      </c>
      <c r="T5829">
        <v>86</v>
      </c>
      <c r="U5829">
        <v>0</v>
      </c>
      <c r="V5829">
        <v>1</v>
      </c>
      <c r="W5829">
        <v>0</v>
      </c>
      <c r="X5829">
        <v>203.22092816606084</v>
      </c>
      <c r="Y5829">
        <v>0.82769443315072511</v>
      </c>
      <c r="Z5829">
        <v>46.316678847426957</v>
      </c>
      <c r="AA5829">
        <v>12.955180841466456</v>
      </c>
      <c r="AB5829">
        <v>86.589487325989211</v>
      </c>
      <c r="AC5829">
        <v>0</v>
      </c>
      <c r="AD5829">
        <v>0</v>
      </c>
      <c r="AE5829">
        <v>349.90996961409417</v>
      </c>
    </row>
    <row r="5830" spans="1:31" x14ac:dyDescent="0.25">
      <c r="A5830">
        <v>1676880</v>
      </c>
      <c r="B5830">
        <v>1</v>
      </c>
      <c r="C5830" t="s">
        <v>80</v>
      </c>
      <c r="D5830" t="s">
        <v>107</v>
      </c>
      <c r="E5830" t="s">
        <v>140</v>
      </c>
      <c r="F5830" t="s">
        <v>16735</v>
      </c>
      <c r="G5830" t="s">
        <v>197</v>
      </c>
      <c r="H5830" t="s">
        <v>143</v>
      </c>
      <c r="I5830" t="s">
        <v>135</v>
      </c>
      <c r="J5830" t="s">
        <v>136</v>
      </c>
      <c r="K5830" t="s">
        <v>137</v>
      </c>
      <c r="L5830" t="s">
        <v>16736</v>
      </c>
      <c r="M5830" t="s">
        <v>16519</v>
      </c>
      <c r="N5830">
        <v>2.6105555549999999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8.7424658028071672E-2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8.7424658028071672E-2</v>
      </c>
    </row>
    <row r="5831" spans="1:31" x14ac:dyDescent="0.25">
      <c r="A5831">
        <v>1676482</v>
      </c>
      <c r="B5831">
        <v>1</v>
      </c>
      <c r="C5831" t="s">
        <v>80</v>
      </c>
      <c r="D5831" t="s">
        <v>93</v>
      </c>
      <c r="E5831" t="s">
        <v>159</v>
      </c>
      <c r="F5831" t="s">
        <v>16737</v>
      </c>
      <c r="G5831" t="s">
        <v>281</v>
      </c>
      <c r="H5831" t="s">
        <v>134</v>
      </c>
      <c r="I5831" t="s">
        <v>135</v>
      </c>
      <c r="J5831" t="s">
        <v>136</v>
      </c>
      <c r="K5831" t="s">
        <v>167</v>
      </c>
      <c r="L5831" t="s">
        <v>16738</v>
      </c>
      <c r="M5831" t="s">
        <v>16739</v>
      </c>
      <c r="N5831">
        <v>7.3488888880000003</v>
      </c>
      <c r="O5831">
        <v>0</v>
      </c>
      <c r="P5831">
        <v>47</v>
      </c>
      <c r="Q5831">
        <v>0</v>
      </c>
      <c r="R5831">
        <v>6</v>
      </c>
      <c r="S5831">
        <v>0</v>
      </c>
      <c r="T5831">
        <v>9</v>
      </c>
      <c r="U5831">
        <v>0</v>
      </c>
      <c r="V5831">
        <v>0</v>
      </c>
      <c r="W5831">
        <v>0</v>
      </c>
      <c r="X5831">
        <v>55.237407788891929</v>
      </c>
      <c r="Y5831">
        <v>0</v>
      </c>
      <c r="Z5831">
        <v>4.7909633400999443</v>
      </c>
      <c r="AA5831">
        <v>0</v>
      </c>
      <c r="AB5831">
        <v>34.555652629608772</v>
      </c>
      <c r="AC5831">
        <v>0</v>
      </c>
      <c r="AD5831">
        <v>0</v>
      </c>
      <c r="AE5831">
        <v>94.584023758600637</v>
      </c>
    </row>
    <row r="5832" spans="1:31" x14ac:dyDescent="0.25">
      <c r="A5832">
        <v>1676479</v>
      </c>
      <c r="B5832">
        <v>1</v>
      </c>
      <c r="C5832" t="s">
        <v>80</v>
      </c>
      <c r="D5832" t="s">
        <v>88</v>
      </c>
      <c r="E5832" t="s">
        <v>200</v>
      </c>
      <c r="F5832" t="s">
        <v>16740</v>
      </c>
      <c r="G5832" t="s">
        <v>153</v>
      </c>
      <c r="H5832" t="s">
        <v>143</v>
      </c>
      <c r="I5832" t="s">
        <v>135</v>
      </c>
      <c r="J5832" t="s">
        <v>136</v>
      </c>
      <c r="K5832" t="s">
        <v>137</v>
      </c>
      <c r="L5832" t="s">
        <v>16741</v>
      </c>
      <c r="M5832" t="s">
        <v>16742</v>
      </c>
      <c r="N5832">
        <v>1.1499999999999999</v>
      </c>
      <c r="O5832">
        <v>0</v>
      </c>
      <c r="P5832">
        <v>68</v>
      </c>
      <c r="Q5832">
        <v>0</v>
      </c>
      <c r="R5832">
        <v>0</v>
      </c>
      <c r="S5832">
        <v>0</v>
      </c>
      <c r="T5832">
        <v>14</v>
      </c>
      <c r="U5832">
        <v>0</v>
      </c>
      <c r="V5832">
        <v>0</v>
      </c>
      <c r="W5832">
        <v>0</v>
      </c>
      <c r="X5832">
        <v>23.942298698706665</v>
      </c>
      <c r="Y5832">
        <v>0</v>
      </c>
      <c r="Z5832">
        <v>0</v>
      </c>
      <c r="AA5832">
        <v>0</v>
      </c>
      <c r="AB5832">
        <v>20.604693006010578</v>
      </c>
      <c r="AC5832">
        <v>0</v>
      </c>
      <c r="AD5832">
        <v>0</v>
      </c>
      <c r="AE5832">
        <v>44.546991704717243</v>
      </c>
    </row>
    <row r="5833" spans="1:31" x14ac:dyDescent="0.25">
      <c r="A5833">
        <v>1676628</v>
      </c>
      <c r="B5833">
        <v>1</v>
      </c>
      <c r="C5833" t="s">
        <v>80</v>
      </c>
      <c r="D5833" t="s">
        <v>105</v>
      </c>
      <c r="E5833" t="s">
        <v>140</v>
      </c>
      <c r="F5833" t="s">
        <v>16743</v>
      </c>
      <c r="G5833" t="s">
        <v>197</v>
      </c>
      <c r="H5833" t="s">
        <v>143</v>
      </c>
      <c r="I5833" t="s">
        <v>135</v>
      </c>
      <c r="J5833" t="s">
        <v>136</v>
      </c>
      <c r="K5833" t="s">
        <v>137</v>
      </c>
      <c r="L5833" t="s">
        <v>16744</v>
      </c>
      <c r="M5833" t="s">
        <v>16745</v>
      </c>
      <c r="N5833">
        <v>10.114722221999999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1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1.8649418559089297</v>
      </c>
      <c r="AC5833">
        <v>0</v>
      </c>
      <c r="AD5833">
        <v>0</v>
      </c>
      <c r="AE5833">
        <v>1.8649418559089297</v>
      </c>
    </row>
    <row r="5834" spans="1:31" x14ac:dyDescent="0.25">
      <c r="A5834">
        <v>1676645</v>
      </c>
      <c r="B5834">
        <v>1</v>
      </c>
      <c r="C5834" t="s">
        <v>80</v>
      </c>
      <c r="D5834" t="s">
        <v>82</v>
      </c>
      <c r="E5834" t="s">
        <v>140</v>
      </c>
      <c r="F5834" t="s">
        <v>16746</v>
      </c>
      <c r="G5834" t="s">
        <v>209</v>
      </c>
      <c r="H5834" t="s">
        <v>143</v>
      </c>
      <c r="I5834" t="s">
        <v>135</v>
      </c>
      <c r="J5834" t="s">
        <v>136</v>
      </c>
      <c r="K5834" t="s">
        <v>137</v>
      </c>
      <c r="L5834" t="s">
        <v>16747</v>
      </c>
      <c r="M5834" t="s">
        <v>16748</v>
      </c>
      <c r="N5834">
        <v>1.301388888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6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1.8271977963610753</v>
      </c>
      <c r="AC5834">
        <v>0</v>
      </c>
      <c r="AD5834">
        <v>0</v>
      </c>
      <c r="AE5834">
        <v>1.8271977963610753</v>
      </c>
    </row>
    <row r="5835" spans="1:31" x14ac:dyDescent="0.25">
      <c r="A5835">
        <v>1676980</v>
      </c>
      <c r="B5835">
        <v>1</v>
      </c>
      <c r="C5835" t="s">
        <v>81</v>
      </c>
      <c r="D5835" t="s">
        <v>118</v>
      </c>
      <c r="E5835" t="s">
        <v>146</v>
      </c>
      <c r="F5835" t="s">
        <v>16749</v>
      </c>
      <c r="G5835" t="s">
        <v>148</v>
      </c>
      <c r="H5835" t="s">
        <v>143</v>
      </c>
      <c r="I5835" t="s">
        <v>135</v>
      </c>
      <c r="J5835" t="s">
        <v>136</v>
      </c>
      <c r="K5835" t="s">
        <v>137</v>
      </c>
      <c r="L5835" t="s">
        <v>16750</v>
      </c>
      <c r="M5835" t="s">
        <v>16751</v>
      </c>
      <c r="N5835">
        <v>1.359444444</v>
      </c>
      <c r="O5835">
        <v>0</v>
      </c>
      <c r="P5835">
        <v>1</v>
      </c>
      <c r="Q5835">
        <v>0</v>
      </c>
      <c r="R5835">
        <v>4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9.8068626933908887E-2</v>
      </c>
      <c r="Y5835">
        <v>0</v>
      </c>
      <c r="Z5835">
        <v>1.8582358745206458</v>
      </c>
      <c r="AA5835">
        <v>0</v>
      </c>
      <c r="AB5835">
        <v>0</v>
      </c>
      <c r="AC5835">
        <v>0</v>
      </c>
      <c r="AD5835">
        <v>0</v>
      </c>
      <c r="AE5835">
        <v>1.9563045014545546</v>
      </c>
    </row>
    <row r="5836" spans="1:31" x14ac:dyDescent="0.25">
      <c r="A5836">
        <v>1676671</v>
      </c>
      <c r="B5836">
        <v>1</v>
      </c>
      <c r="C5836" t="s">
        <v>81</v>
      </c>
      <c r="D5836" t="s">
        <v>123</v>
      </c>
      <c r="E5836" t="s">
        <v>140</v>
      </c>
      <c r="F5836" t="s">
        <v>16752</v>
      </c>
      <c r="G5836" t="s">
        <v>197</v>
      </c>
      <c r="H5836" t="s">
        <v>143</v>
      </c>
      <c r="I5836" t="s">
        <v>135</v>
      </c>
      <c r="J5836" t="s">
        <v>136</v>
      </c>
      <c r="K5836" t="s">
        <v>137</v>
      </c>
      <c r="L5836" t="s">
        <v>16753</v>
      </c>
      <c r="M5836" t="s">
        <v>16754</v>
      </c>
      <c r="N5836">
        <v>5.1502777770000003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1.1555536288886195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1.1555536288886195</v>
      </c>
    </row>
    <row r="5837" spans="1:31" x14ac:dyDescent="0.25">
      <c r="A5837">
        <v>1676957</v>
      </c>
      <c r="B5837">
        <v>1</v>
      </c>
      <c r="C5837" t="s">
        <v>81</v>
      </c>
      <c r="D5837" t="s">
        <v>113</v>
      </c>
      <c r="E5837" t="s">
        <v>151</v>
      </c>
      <c r="F5837" t="s">
        <v>2019</v>
      </c>
      <c r="G5837" t="s">
        <v>153</v>
      </c>
      <c r="H5837" t="s">
        <v>143</v>
      </c>
      <c r="I5837" t="s">
        <v>135</v>
      </c>
      <c r="J5837" t="s">
        <v>136</v>
      </c>
      <c r="K5837" t="s">
        <v>137</v>
      </c>
      <c r="L5837" t="s">
        <v>16755</v>
      </c>
      <c r="M5837" t="s">
        <v>16756</v>
      </c>
      <c r="N5837">
        <v>1.5325</v>
      </c>
      <c r="O5837">
        <v>0</v>
      </c>
      <c r="P5837">
        <v>35</v>
      </c>
      <c r="Q5837">
        <v>0</v>
      </c>
      <c r="R5837">
        <v>0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11.574617075298258</v>
      </c>
      <c r="Y5837">
        <v>0</v>
      </c>
      <c r="Z5837">
        <v>0</v>
      </c>
      <c r="AA5837">
        <v>0</v>
      </c>
      <c r="AB5837">
        <v>1.7663176563829635</v>
      </c>
      <c r="AC5837">
        <v>0</v>
      </c>
      <c r="AD5837">
        <v>0</v>
      </c>
      <c r="AE5837">
        <v>13.340934731681221</v>
      </c>
    </row>
    <row r="5838" spans="1:31" x14ac:dyDescent="0.25">
      <c r="A5838">
        <v>1676814</v>
      </c>
      <c r="B5838">
        <v>1</v>
      </c>
      <c r="C5838" t="s">
        <v>80</v>
      </c>
      <c r="D5838" t="s">
        <v>85</v>
      </c>
      <c r="E5838" t="s">
        <v>140</v>
      </c>
      <c r="F5838" t="s">
        <v>16757</v>
      </c>
      <c r="G5838" t="s">
        <v>197</v>
      </c>
      <c r="H5838" t="s">
        <v>143</v>
      </c>
      <c r="I5838" t="s">
        <v>135</v>
      </c>
      <c r="J5838" t="s">
        <v>136</v>
      </c>
      <c r="K5838" t="s">
        <v>137</v>
      </c>
      <c r="L5838" t="s">
        <v>16758</v>
      </c>
      <c r="M5838" t="s">
        <v>16759</v>
      </c>
      <c r="N5838">
        <v>4.2450000000000001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1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10.654731967280521</v>
      </c>
      <c r="AC5838">
        <v>0</v>
      </c>
      <c r="AD5838">
        <v>0</v>
      </c>
      <c r="AE5838">
        <v>10.654731967280521</v>
      </c>
    </row>
    <row r="5839" spans="1:31" x14ac:dyDescent="0.25">
      <c r="A5839">
        <v>1676665</v>
      </c>
      <c r="B5839">
        <v>1</v>
      </c>
      <c r="C5839" t="s">
        <v>80</v>
      </c>
      <c r="D5839" t="s">
        <v>104</v>
      </c>
      <c r="E5839" t="s">
        <v>140</v>
      </c>
      <c r="F5839" t="s">
        <v>16760</v>
      </c>
      <c r="G5839" t="s">
        <v>197</v>
      </c>
      <c r="H5839" t="s">
        <v>143</v>
      </c>
      <c r="I5839" t="s">
        <v>135</v>
      </c>
      <c r="J5839" t="s">
        <v>136</v>
      </c>
      <c r="K5839" t="s">
        <v>137</v>
      </c>
      <c r="L5839" t="s">
        <v>16761</v>
      </c>
      <c r="M5839" t="s">
        <v>16762</v>
      </c>
      <c r="N5839">
        <v>2.4211111110000001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1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4.6645868775905583</v>
      </c>
      <c r="AC5839">
        <v>0</v>
      </c>
      <c r="AD5839">
        <v>0</v>
      </c>
      <c r="AE5839">
        <v>4.6645868775905583</v>
      </c>
    </row>
    <row r="5840" spans="1:31" x14ac:dyDescent="0.25">
      <c r="A5840">
        <v>1676837</v>
      </c>
      <c r="B5840">
        <v>1</v>
      </c>
      <c r="C5840" t="s">
        <v>80</v>
      </c>
      <c r="D5840" t="s">
        <v>107</v>
      </c>
      <c r="E5840" t="s">
        <v>140</v>
      </c>
      <c r="F5840" t="s">
        <v>16763</v>
      </c>
      <c r="G5840" t="s">
        <v>142</v>
      </c>
      <c r="H5840" t="s">
        <v>143</v>
      </c>
      <c r="I5840" t="s">
        <v>135</v>
      </c>
      <c r="J5840" t="s">
        <v>136</v>
      </c>
      <c r="K5840" t="s">
        <v>137</v>
      </c>
      <c r="L5840" t="s">
        <v>16764</v>
      </c>
      <c r="M5840" t="s">
        <v>16684</v>
      </c>
      <c r="N5840">
        <v>1.3777777769999999</v>
      </c>
      <c r="O5840">
        <v>0</v>
      </c>
      <c r="P5840">
        <v>9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2.988234708568652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2.988234708568652</v>
      </c>
    </row>
    <row r="5841" spans="1:31" x14ac:dyDescent="0.25">
      <c r="A5841">
        <v>1676545</v>
      </c>
      <c r="B5841">
        <v>1</v>
      </c>
      <c r="C5841" t="s">
        <v>80</v>
      </c>
      <c r="D5841" t="s">
        <v>96</v>
      </c>
      <c r="E5841" t="s">
        <v>140</v>
      </c>
      <c r="F5841" t="s">
        <v>16765</v>
      </c>
      <c r="G5841" t="s">
        <v>142</v>
      </c>
      <c r="H5841" t="s">
        <v>143</v>
      </c>
      <c r="I5841" t="s">
        <v>135</v>
      </c>
      <c r="J5841" t="s">
        <v>136</v>
      </c>
      <c r="K5841" t="s">
        <v>137</v>
      </c>
      <c r="L5841" t="s">
        <v>16766</v>
      </c>
      <c r="M5841" t="s">
        <v>16767</v>
      </c>
      <c r="N5841">
        <v>5.24</v>
      </c>
      <c r="O5841">
        <v>0</v>
      </c>
      <c r="P5841">
        <v>3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0.82885854611299015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0.82885854611299015</v>
      </c>
    </row>
    <row r="5842" spans="1:31" x14ac:dyDescent="0.25">
      <c r="A5842">
        <v>1676353</v>
      </c>
      <c r="B5842">
        <v>1</v>
      </c>
      <c r="C5842" t="s">
        <v>80</v>
      </c>
      <c r="D5842" t="s">
        <v>107</v>
      </c>
      <c r="E5842" t="s">
        <v>164</v>
      </c>
      <c r="F5842" t="s">
        <v>16768</v>
      </c>
      <c r="G5842" t="s">
        <v>161</v>
      </c>
      <c r="H5842" t="s">
        <v>134</v>
      </c>
      <c r="I5842" t="s">
        <v>135</v>
      </c>
      <c r="J5842" t="s">
        <v>136</v>
      </c>
      <c r="K5842" t="s">
        <v>137</v>
      </c>
      <c r="L5842" t="s">
        <v>16769</v>
      </c>
      <c r="M5842" t="s">
        <v>16770</v>
      </c>
      <c r="N5842">
        <v>0.80361111100000004</v>
      </c>
      <c r="O5842">
        <v>21</v>
      </c>
      <c r="P5842">
        <v>8581</v>
      </c>
      <c r="Q5842">
        <v>24</v>
      </c>
      <c r="R5842">
        <v>94</v>
      </c>
      <c r="S5842">
        <v>36</v>
      </c>
      <c r="T5842">
        <v>510</v>
      </c>
      <c r="U5842">
        <v>0</v>
      </c>
      <c r="V5842">
        <v>11</v>
      </c>
      <c r="W5842">
        <v>41.017717924106201</v>
      </c>
      <c r="X5842">
        <v>565.87826711644152</v>
      </c>
      <c r="Y5842">
        <v>22.098798144919144</v>
      </c>
      <c r="Z5842">
        <v>28.985174274962631</v>
      </c>
      <c r="AA5842">
        <v>258.26009782515916</v>
      </c>
      <c r="AB5842">
        <v>166.83510207010602</v>
      </c>
      <c r="AC5842">
        <v>0</v>
      </c>
      <c r="AD5842">
        <v>8.6657022029295074</v>
      </c>
      <c r="AE5842">
        <v>1091.7408595586242</v>
      </c>
    </row>
    <row r="5843" spans="1:31" x14ac:dyDescent="0.25">
      <c r="A5843">
        <v>1676359</v>
      </c>
      <c r="B5843">
        <v>1</v>
      </c>
      <c r="C5843" t="s">
        <v>81</v>
      </c>
      <c r="D5843" t="s">
        <v>127</v>
      </c>
      <c r="E5843" t="s">
        <v>140</v>
      </c>
      <c r="F5843" t="s">
        <v>16771</v>
      </c>
      <c r="G5843" t="s">
        <v>148</v>
      </c>
      <c r="H5843" t="s">
        <v>143</v>
      </c>
      <c r="I5843" t="s">
        <v>135</v>
      </c>
      <c r="J5843" t="s">
        <v>136</v>
      </c>
      <c r="K5843" t="s">
        <v>137</v>
      </c>
      <c r="L5843" t="s">
        <v>16772</v>
      </c>
      <c r="M5843" t="s">
        <v>16773</v>
      </c>
      <c r="N5843">
        <v>1.4994444440000001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0.16857246541741666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0.16857246541741666</v>
      </c>
    </row>
    <row r="5844" spans="1:31" x14ac:dyDescent="0.25">
      <c r="A5844">
        <v>1676502</v>
      </c>
      <c r="B5844">
        <v>1</v>
      </c>
      <c r="C5844" t="s">
        <v>80</v>
      </c>
      <c r="D5844" t="s">
        <v>91</v>
      </c>
      <c r="E5844" t="s">
        <v>159</v>
      </c>
      <c r="F5844" t="s">
        <v>16774</v>
      </c>
      <c r="G5844" t="s">
        <v>281</v>
      </c>
      <c r="H5844" t="s">
        <v>134</v>
      </c>
      <c r="I5844" t="s">
        <v>135</v>
      </c>
      <c r="J5844" t="s">
        <v>136</v>
      </c>
      <c r="K5844" t="s">
        <v>167</v>
      </c>
      <c r="L5844" t="s">
        <v>16775</v>
      </c>
      <c r="M5844" t="s">
        <v>16776</v>
      </c>
      <c r="N5844">
        <v>1.8488849999999999</v>
      </c>
      <c r="O5844">
        <v>0</v>
      </c>
      <c r="P5844">
        <v>295</v>
      </c>
      <c r="Q5844">
        <v>0</v>
      </c>
      <c r="R5844">
        <v>1</v>
      </c>
      <c r="S5844">
        <v>0</v>
      </c>
      <c r="T5844">
        <v>72</v>
      </c>
      <c r="U5844">
        <v>0</v>
      </c>
      <c r="V5844">
        <v>1</v>
      </c>
      <c r="W5844">
        <v>0</v>
      </c>
      <c r="X5844">
        <v>133.96304833822703</v>
      </c>
      <c r="Y5844">
        <v>0</v>
      </c>
      <c r="Z5844">
        <v>3.4618425542844444E-3</v>
      </c>
      <c r="AA5844">
        <v>0</v>
      </c>
      <c r="AB5844">
        <v>238.62594070030491</v>
      </c>
      <c r="AC5844">
        <v>0</v>
      </c>
      <c r="AD5844">
        <v>338.16506029778236</v>
      </c>
      <c r="AE5844">
        <v>710.75751117886853</v>
      </c>
    </row>
    <row r="5845" spans="1:31" x14ac:dyDescent="0.25">
      <c r="A5845">
        <v>1676651</v>
      </c>
      <c r="B5845">
        <v>1</v>
      </c>
      <c r="C5845" t="s">
        <v>80</v>
      </c>
      <c r="D5845" t="s">
        <v>96</v>
      </c>
      <c r="E5845" t="s">
        <v>140</v>
      </c>
      <c r="F5845" t="s">
        <v>16777</v>
      </c>
      <c r="G5845" t="s">
        <v>142</v>
      </c>
      <c r="H5845" t="s">
        <v>143</v>
      </c>
      <c r="I5845" t="s">
        <v>135</v>
      </c>
      <c r="J5845" t="s">
        <v>136</v>
      </c>
      <c r="K5845" t="s">
        <v>137</v>
      </c>
      <c r="L5845" t="s">
        <v>16778</v>
      </c>
      <c r="M5845" t="s">
        <v>16779</v>
      </c>
      <c r="N5845">
        <v>6.8163888879999996</v>
      </c>
      <c r="O5845">
        <v>0</v>
      </c>
      <c r="P5845">
        <v>2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10.648003612380375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10.648003612380375</v>
      </c>
    </row>
    <row r="5846" spans="1:31" x14ac:dyDescent="0.25">
      <c r="A5846">
        <v>1676614</v>
      </c>
      <c r="B5846">
        <v>1</v>
      </c>
      <c r="C5846" t="s">
        <v>80</v>
      </c>
      <c r="D5846" t="s">
        <v>101</v>
      </c>
      <c r="E5846" t="s">
        <v>151</v>
      </c>
      <c r="F5846" t="s">
        <v>13920</v>
      </c>
      <c r="G5846" t="s">
        <v>153</v>
      </c>
      <c r="H5846" t="s">
        <v>143</v>
      </c>
      <c r="I5846" t="s">
        <v>135</v>
      </c>
      <c r="J5846" t="s">
        <v>136</v>
      </c>
      <c r="K5846" t="s">
        <v>137</v>
      </c>
      <c r="L5846" t="s">
        <v>16780</v>
      </c>
      <c r="M5846" t="s">
        <v>16781</v>
      </c>
      <c r="N5846">
        <v>0.962777777</v>
      </c>
      <c r="O5846">
        <v>0</v>
      </c>
      <c r="P5846">
        <v>17</v>
      </c>
      <c r="Q5846">
        <v>0</v>
      </c>
      <c r="R5846">
        <v>0</v>
      </c>
      <c r="S5846">
        <v>0</v>
      </c>
      <c r="T5846">
        <v>3</v>
      </c>
      <c r="U5846">
        <v>0</v>
      </c>
      <c r="V5846">
        <v>0</v>
      </c>
      <c r="W5846">
        <v>0</v>
      </c>
      <c r="X5846">
        <v>3.2700674378494861</v>
      </c>
      <c r="Y5846">
        <v>0</v>
      </c>
      <c r="Z5846">
        <v>0</v>
      </c>
      <c r="AA5846">
        <v>0</v>
      </c>
      <c r="AB5846">
        <v>3.0336993528594318</v>
      </c>
      <c r="AC5846">
        <v>0</v>
      </c>
      <c r="AD5846">
        <v>0</v>
      </c>
      <c r="AE5846">
        <v>6.3037667907089183</v>
      </c>
    </row>
    <row r="5847" spans="1:31" x14ac:dyDescent="0.25">
      <c r="A5847">
        <v>1676637</v>
      </c>
      <c r="B5847">
        <v>1</v>
      </c>
      <c r="C5847" t="s">
        <v>80</v>
      </c>
      <c r="D5847" t="s">
        <v>92</v>
      </c>
      <c r="E5847" t="s">
        <v>140</v>
      </c>
      <c r="F5847" t="s">
        <v>16782</v>
      </c>
      <c r="G5847" t="s">
        <v>197</v>
      </c>
      <c r="H5847" t="s">
        <v>143</v>
      </c>
      <c r="I5847" t="s">
        <v>135</v>
      </c>
      <c r="J5847" t="s">
        <v>136</v>
      </c>
      <c r="K5847" t="s">
        <v>137</v>
      </c>
      <c r="L5847" t="s">
        <v>16783</v>
      </c>
      <c r="M5847" t="s">
        <v>16784</v>
      </c>
      <c r="N5847">
        <v>2.6572222220000001</v>
      </c>
      <c r="O5847">
        <v>0</v>
      </c>
      <c r="P5847">
        <v>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0.23962138879161116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0.23962138879161116</v>
      </c>
    </row>
    <row r="5848" spans="1:31" x14ac:dyDescent="0.25">
      <c r="A5848">
        <v>1676986</v>
      </c>
      <c r="B5848">
        <v>1</v>
      </c>
      <c r="C5848" t="s">
        <v>80</v>
      </c>
      <c r="D5848" t="s">
        <v>85</v>
      </c>
      <c r="E5848" t="s">
        <v>151</v>
      </c>
      <c r="F5848" t="s">
        <v>16785</v>
      </c>
      <c r="G5848" t="s">
        <v>222</v>
      </c>
      <c r="H5848" t="s">
        <v>143</v>
      </c>
      <c r="I5848" t="s">
        <v>135</v>
      </c>
      <c r="J5848" t="s">
        <v>136</v>
      </c>
      <c r="K5848" t="s">
        <v>137</v>
      </c>
      <c r="L5848" t="s">
        <v>16786</v>
      </c>
      <c r="M5848" t="s">
        <v>16787</v>
      </c>
      <c r="N5848">
        <v>3.895277777</v>
      </c>
      <c r="O5848">
        <v>0</v>
      </c>
      <c r="P5848">
        <v>114</v>
      </c>
      <c r="Q5848">
        <v>0</v>
      </c>
      <c r="R5848">
        <v>0</v>
      </c>
      <c r="S5848">
        <v>0</v>
      </c>
      <c r="T5848">
        <v>9</v>
      </c>
      <c r="U5848">
        <v>0</v>
      </c>
      <c r="V5848">
        <v>0</v>
      </c>
      <c r="W5848">
        <v>0</v>
      </c>
      <c r="X5848">
        <v>88.25052850962399</v>
      </c>
      <c r="Y5848">
        <v>0</v>
      </c>
      <c r="Z5848">
        <v>0</v>
      </c>
      <c r="AA5848">
        <v>0</v>
      </c>
      <c r="AB5848">
        <v>5.2566633663684934</v>
      </c>
      <c r="AC5848">
        <v>0</v>
      </c>
      <c r="AD5848">
        <v>0</v>
      </c>
      <c r="AE5848">
        <v>93.50719187599249</v>
      </c>
    </row>
    <row r="5849" spans="1:31" x14ac:dyDescent="0.25">
      <c r="A5849">
        <v>1676468</v>
      </c>
      <c r="B5849">
        <v>1</v>
      </c>
      <c r="C5849" t="s">
        <v>80</v>
      </c>
      <c r="D5849" t="s">
        <v>94</v>
      </c>
      <c r="E5849" t="s">
        <v>164</v>
      </c>
      <c r="F5849" t="s">
        <v>6234</v>
      </c>
      <c r="G5849" t="s">
        <v>161</v>
      </c>
      <c r="H5849" t="s">
        <v>134</v>
      </c>
      <c r="I5849" t="s">
        <v>135</v>
      </c>
      <c r="J5849" t="s">
        <v>136</v>
      </c>
      <c r="K5849" t="s">
        <v>137</v>
      </c>
      <c r="L5849" t="s">
        <v>16788</v>
      </c>
      <c r="M5849" t="s">
        <v>16789</v>
      </c>
      <c r="N5849">
        <v>5.4911111110000004</v>
      </c>
      <c r="O5849">
        <v>0</v>
      </c>
      <c r="P5849">
        <v>119</v>
      </c>
      <c r="Q5849">
        <v>0</v>
      </c>
      <c r="R5849">
        <v>0</v>
      </c>
      <c r="S5849">
        <v>1</v>
      </c>
      <c r="T5849">
        <v>8</v>
      </c>
      <c r="U5849">
        <v>0</v>
      </c>
      <c r="V5849">
        <v>0</v>
      </c>
      <c r="W5849">
        <v>0</v>
      </c>
      <c r="X5849">
        <v>40.060309260549609</v>
      </c>
      <c r="Y5849">
        <v>0</v>
      </c>
      <c r="Z5849">
        <v>0</v>
      </c>
      <c r="AA5849">
        <v>8.0130062989219741</v>
      </c>
      <c r="AB5849">
        <v>13.997115974773823</v>
      </c>
      <c r="AC5849">
        <v>0</v>
      </c>
      <c r="AD5849">
        <v>0</v>
      </c>
      <c r="AE5849">
        <v>62.070431534245401</v>
      </c>
    </row>
    <row r="5850" spans="1:31" x14ac:dyDescent="0.25">
      <c r="A5850">
        <v>1676783</v>
      </c>
      <c r="B5850">
        <v>1</v>
      </c>
      <c r="C5850" t="s">
        <v>80</v>
      </c>
      <c r="D5850" t="s">
        <v>96</v>
      </c>
      <c r="E5850" t="s">
        <v>140</v>
      </c>
      <c r="F5850" t="s">
        <v>16790</v>
      </c>
      <c r="G5850" t="s">
        <v>142</v>
      </c>
      <c r="H5850" t="s">
        <v>143</v>
      </c>
      <c r="I5850" t="s">
        <v>135</v>
      </c>
      <c r="J5850" t="s">
        <v>136</v>
      </c>
      <c r="K5850" t="s">
        <v>137</v>
      </c>
      <c r="L5850" t="s">
        <v>16791</v>
      </c>
      <c r="M5850" t="s">
        <v>16792</v>
      </c>
      <c r="N5850">
        <v>6.2575000000000003</v>
      </c>
      <c r="O5850">
        <v>0</v>
      </c>
      <c r="P5850">
        <v>2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2.2424181245100279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2.2424181245100279</v>
      </c>
    </row>
    <row r="5851" spans="1:31" x14ac:dyDescent="0.25">
      <c r="A5851">
        <v>1676428</v>
      </c>
      <c r="B5851">
        <v>1</v>
      </c>
      <c r="C5851" t="s">
        <v>80</v>
      </c>
      <c r="D5851" t="s">
        <v>103</v>
      </c>
      <c r="E5851" t="s">
        <v>151</v>
      </c>
      <c r="F5851" t="s">
        <v>3527</v>
      </c>
      <c r="G5851" t="s">
        <v>153</v>
      </c>
      <c r="H5851" t="s">
        <v>143</v>
      </c>
      <c r="I5851" t="s">
        <v>135</v>
      </c>
      <c r="J5851" t="s">
        <v>136</v>
      </c>
      <c r="K5851" t="s">
        <v>137</v>
      </c>
      <c r="L5851" t="s">
        <v>16793</v>
      </c>
      <c r="M5851" t="s">
        <v>16794</v>
      </c>
      <c r="N5851">
        <v>1.2633333330000001</v>
      </c>
      <c r="O5851">
        <v>0</v>
      </c>
      <c r="P5851">
        <v>38</v>
      </c>
      <c r="Q5851">
        <v>0</v>
      </c>
      <c r="R5851">
        <v>5</v>
      </c>
      <c r="S5851">
        <v>0</v>
      </c>
      <c r="T5851">
        <v>4</v>
      </c>
      <c r="U5851">
        <v>0</v>
      </c>
      <c r="V5851">
        <v>0</v>
      </c>
      <c r="W5851">
        <v>0</v>
      </c>
      <c r="X5851">
        <v>23.972946079272035</v>
      </c>
      <c r="Y5851">
        <v>0</v>
      </c>
      <c r="Z5851">
        <v>0.66393531800984906</v>
      </c>
      <c r="AA5851">
        <v>0</v>
      </c>
      <c r="AB5851">
        <v>5.4174291740660005E-2</v>
      </c>
      <c r="AC5851">
        <v>0</v>
      </c>
      <c r="AD5851">
        <v>0</v>
      </c>
      <c r="AE5851">
        <v>24.691055689022544</v>
      </c>
    </row>
    <row r="5852" spans="1:31" x14ac:dyDescent="0.25">
      <c r="A5852">
        <v>1676631</v>
      </c>
      <c r="B5852">
        <v>1</v>
      </c>
      <c r="C5852" t="s">
        <v>81</v>
      </c>
      <c r="D5852" t="s">
        <v>128</v>
      </c>
      <c r="E5852" t="s">
        <v>140</v>
      </c>
      <c r="F5852" t="s">
        <v>16795</v>
      </c>
      <c r="G5852" t="s">
        <v>526</v>
      </c>
      <c r="H5852" t="s">
        <v>143</v>
      </c>
      <c r="I5852" t="s">
        <v>135</v>
      </c>
      <c r="J5852" t="s">
        <v>136</v>
      </c>
      <c r="K5852" t="s">
        <v>137</v>
      </c>
      <c r="L5852" t="s">
        <v>16796</v>
      </c>
      <c r="M5852" t="s">
        <v>16797</v>
      </c>
      <c r="N5852">
        <v>0.81</v>
      </c>
      <c r="O5852">
        <v>0</v>
      </c>
      <c r="P5852">
        <v>7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1.3719658252998306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1.3719658252998306</v>
      </c>
    </row>
    <row r="5853" spans="1:31" x14ac:dyDescent="0.25">
      <c r="A5853">
        <v>1676823</v>
      </c>
      <c r="B5853">
        <v>1</v>
      </c>
      <c r="C5853" t="s">
        <v>81</v>
      </c>
      <c r="D5853" t="s">
        <v>123</v>
      </c>
      <c r="E5853" t="s">
        <v>151</v>
      </c>
      <c r="F5853" t="s">
        <v>16798</v>
      </c>
      <c r="G5853" t="s">
        <v>1774</v>
      </c>
      <c r="H5853" t="s">
        <v>143</v>
      </c>
      <c r="I5853" t="s">
        <v>135</v>
      </c>
      <c r="J5853" t="s">
        <v>136</v>
      </c>
      <c r="K5853" t="s">
        <v>137</v>
      </c>
      <c r="L5853" t="s">
        <v>16799</v>
      </c>
      <c r="M5853" t="s">
        <v>16800</v>
      </c>
      <c r="N5853">
        <v>4.6033333330000001</v>
      </c>
      <c r="O5853">
        <v>0</v>
      </c>
      <c r="P5853">
        <v>40</v>
      </c>
      <c r="Q5853">
        <v>0</v>
      </c>
      <c r="R5853">
        <v>6</v>
      </c>
      <c r="S5853">
        <v>0</v>
      </c>
      <c r="T5853">
        <v>3</v>
      </c>
      <c r="U5853">
        <v>0</v>
      </c>
      <c r="V5853">
        <v>0</v>
      </c>
      <c r="W5853">
        <v>0</v>
      </c>
      <c r="X5853">
        <v>70.290566349111771</v>
      </c>
      <c r="Y5853">
        <v>0</v>
      </c>
      <c r="Z5853">
        <v>21.048016870154818</v>
      </c>
      <c r="AA5853">
        <v>0</v>
      </c>
      <c r="AB5853">
        <v>4.3724391958751854</v>
      </c>
      <c r="AC5853">
        <v>0</v>
      </c>
      <c r="AD5853">
        <v>0</v>
      </c>
      <c r="AE5853">
        <v>95.71102241514177</v>
      </c>
    </row>
    <row r="5854" spans="1:31" x14ac:dyDescent="0.25">
      <c r="A5854">
        <v>1676382</v>
      </c>
      <c r="B5854">
        <v>1</v>
      </c>
      <c r="C5854" t="s">
        <v>80</v>
      </c>
      <c r="D5854" t="s">
        <v>94</v>
      </c>
      <c r="E5854" t="s">
        <v>179</v>
      </c>
      <c r="F5854" t="s">
        <v>16663</v>
      </c>
      <c r="G5854" t="s">
        <v>161</v>
      </c>
      <c r="H5854" t="s">
        <v>134</v>
      </c>
      <c r="I5854" t="s">
        <v>135</v>
      </c>
      <c r="J5854" t="s">
        <v>136</v>
      </c>
      <c r="K5854" t="s">
        <v>137</v>
      </c>
      <c r="L5854" t="s">
        <v>16801</v>
      </c>
      <c r="M5854" t="s">
        <v>16802</v>
      </c>
      <c r="N5854">
        <v>0.48555555500000003</v>
      </c>
      <c r="O5854">
        <v>0</v>
      </c>
      <c r="P5854">
        <v>3459</v>
      </c>
      <c r="Q5854">
        <v>102</v>
      </c>
      <c r="R5854">
        <v>866</v>
      </c>
      <c r="S5854">
        <v>21</v>
      </c>
      <c r="T5854">
        <v>464</v>
      </c>
      <c r="U5854">
        <v>4</v>
      </c>
      <c r="V5854">
        <v>2</v>
      </c>
      <c r="W5854">
        <v>0</v>
      </c>
      <c r="X5854">
        <v>201.88292927360641</v>
      </c>
      <c r="Y5854">
        <v>72.486842651247258</v>
      </c>
      <c r="Z5854">
        <v>176.76248531654994</v>
      </c>
      <c r="AA5854">
        <v>34.518177165554569</v>
      </c>
      <c r="AB5854">
        <v>75.932557700834138</v>
      </c>
      <c r="AC5854">
        <v>24.244849297953152</v>
      </c>
      <c r="AD5854">
        <v>0.69120729359800015</v>
      </c>
      <c r="AE5854">
        <v>586.51904869934344</v>
      </c>
    </row>
    <row r="5855" spans="1:31" x14ac:dyDescent="0.25">
      <c r="A5855">
        <v>1676923</v>
      </c>
      <c r="B5855">
        <v>1</v>
      </c>
      <c r="C5855" t="s">
        <v>80</v>
      </c>
      <c r="D5855" t="s">
        <v>107</v>
      </c>
      <c r="E5855" t="s">
        <v>140</v>
      </c>
      <c r="F5855" t="s">
        <v>16635</v>
      </c>
      <c r="G5855" t="s">
        <v>142</v>
      </c>
      <c r="H5855" t="s">
        <v>143</v>
      </c>
      <c r="I5855" t="s">
        <v>135</v>
      </c>
      <c r="J5855" t="s">
        <v>136</v>
      </c>
      <c r="K5855" t="s">
        <v>137</v>
      </c>
      <c r="L5855" t="s">
        <v>16803</v>
      </c>
      <c r="M5855" t="s">
        <v>16804</v>
      </c>
      <c r="N5855">
        <v>1.454722222</v>
      </c>
      <c r="O5855">
        <v>0</v>
      </c>
      <c r="P5855">
        <v>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0.15694040452720498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0.15694040452720498</v>
      </c>
    </row>
    <row r="5856" spans="1:31" x14ac:dyDescent="0.25">
      <c r="A5856">
        <v>1676677</v>
      </c>
      <c r="B5856">
        <v>1</v>
      </c>
      <c r="C5856" t="s">
        <v>80</v>
      </c>
      <c r="D5856" t="s">
        <v>85</v>
      </c>
      <c r="E5856" t="s">
        <v>140</v>
      </c>
      <c r="F5856" t="s">
        <v>16805</v>
      </c>
      <c r="G5856" t="s">
        <v>209</v>
      </c>
      <c r="H5856" t="s">
        <v>143</v>
      </c>
      <c r="I5856" t="s">
        <v>135</v>
      </c>
      <c r="J5856" t="s">
        <v>136</v>
      </c>
      <c r="K5856" t="s">
        <v>137</v>
      </c>
      <c r="L5856" t="s">
        <v>16806</v>
      </c>
      <c r="M5856" t="s">
        <v>16807</v>
      </c>
      <c r="N5856">
        <v>1.3363888880000001</v>
      </c>
      <c r="O5856">
        <v>0</v>
      </c>
      <c r="P5856">
        <v>11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3.0384412695985663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3.0384412695985663</v>
      </c>
    </row>
    <row r="5857" spans="1:31" x14ac:dyDescent="0.25">
      <c r="A5857">
        <v>1676362</v>
      </c>
      <c r="B5857">
        <v>1</v>
      </c>
      <c r="C5857" t="s">
        <v>80</v>
      </c>
      <c r="D5857" t="s">
        <v>85</v>
      </c>
      <c r="E5857" t="s">
        <v>200</v>
      </c>
      <c r="F5857" t="s">
        <v>16808</v>
      </c>
      <c r="G5857" t="s">
        <v>202</v>
      </c>
      <c r="H5857" t="s">
        <v>143</v>
      </c>
      <c r="I5857" t="s">
        <v>135</v>
      </c>
      <c r="J5857" t="s">
        <v>136</v>
      </c>
      <c r="K5857" t="s">
        <v>137</v>
      </c>
      <c r="L5857" t="s">
        <v>16809</v>
      </c>
      <c r="M5857" t="s">
        <v>16810</v>
      </c>
      <c r="N5857">
        <v>5.7588888880000004</v>
      </c>
      <c r="O5857">
        <v>0</v>
      </c>
      <c r="P5857">
        <v>9</v>
      </c>
      <c r="Q5857">
        <v>0</v>
      </c>
      <c r="R5857">
        <v>0</v>
      </c>
      <c r="S5857">
        <v>0</v>
      </c>
      <c r="T5857">
        <v>3</v>
      </c>
      <c r="U5857">
        <v>0</v>
      </c>
      <c r="V5857">
        <v>0</v>
      </c>
      <c r="W5857">
        <v>0</v>
      </c>
      <c r="X5857">
        <v>9.7554988363083215</v>
      </c>
      <c r="Y5857">
        <v>0</v>
      </c>
      <c r="Z5857">
        <v>0</v>
      </c>
      <c r="AA5857">
        <v>0</v>
      </c>
      <c r="AB5857">
        <v>6.3285002505003689</v>
      </c>
      <c r="AC5857">
        <v>0</v>
      </c>
      <c r="AD5857">
        <v>0</v>
      </c>
      <c r="AE5857">
        <v>16.083999086808689</v>
      </c>
    </row>
    <row r="5858" spans="1:31" x14ac:dyDescent="0.25">
      <c r="A5858">
        <v>1676860</v>
      </c>
      <c r="B5858">
        <v>1</v>
      </c>
      <c r="C5858" t="s">
        <v>81</v>
      </c>
      <c r="D5858" t="s">
        <v>128</v>
      </c>
      <c r="E5858" t="s">
        <v>140</v>
      </c>
      <c r="F5858" t="s">
        <v>16811</v>
      </c>
      <c r="G5858" t="s">
        <v>142</v>
      </c>
      <c r="H5858" t="s">
        <v>143</v>
      </c>
      <c r="I5858" t="s">
        <v>135</v>
      </c>
      <c r="J5858" t="s">
        <v>136</v>
      </c>
      <c r="K5858" t="s">
        <v>137</v>
      </c>
      <c r="L5858" t="s">
        <v>16812</v>
      </c>
      <c r="M5858" t="s">
        <v>16813</v>
      </c>
      <c r="N5858">
        <v>1.664722222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13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11.570652687113069</v>
      </c>
      <c r="AC5858">
        <v>0</v>
      </c>
      <c r="AD5858">
        <v>0</v>
      </c>
      <c r="AE5858">
        <v>11.570652687113069</v>
      </c>
    </row>
    <row r="5859" spans="1:31" x14ac:dyDescent="0.25">
      <c r="A5859">
        <v>1676385</v>
      </c>
      <c r="B5859">
        <v>1</v>
      </c>
      <c r="C5859" t="s">
        <v>80</v>
      </c>
      <c r="D5859" t="s">
        <v>94</v>
      </c>
      <c r="E5859" t="s">
        <v>164</v>
      </c>
      <c r="F5859" t="s">
        <v>16814</v>
      </c>
      <c r="G5859" t="s">
        <v>161</v>
      </c>
      <c r="H5859" t="s">
        <v>134</v>
      </c>
      <c r="I5859" t="s">
        <v>135</v>
      </c>
      <c r="J5859" t="s">
        <v>136</v>
      </c>
      <c r="K5859" t="s">
        <v>137</v>
      </c>
      <c r="L5859" t="s">
        <v>16815</v>
      </c>
      <c r="M5859" t="s">
        <v>16816</v>
      </c>
      <c r="N5859">
        <v>0.78583333300000002</v>
      </c>
      <c r="O5859">
        <v>0</v>
      </c>
      <c r="P5859">
        <v>364</v>
      </c>
      <c r="Q5859">
        <v>1</v>
      </c>
      <c r="R5859">
        <v>30</v>
      </c>
      <c r="S5859">
        <v>2</v>
      </c>
      <c r="T5859">
        <v>52</v>
      </c>
      <c r="U5859">
        <v>1</v>
      </c>
      <c r="V5859">
        <v>0</v>
      </c>
      <c r="W5859">
        <v>0</v>
      </c>
      <c r="X5859">
        <v>52.231699810366592</v>
      </c>
      <c r="Y5859">
        <v>0.48001543097849997</v>
      </c>
      <c r="Z5859">
        <v>8.4192646809762035</v>
      </c>
      <c r="AA5859">
        <v>2.9178025688927924</v>
      </c>
      <c r="AB5859">
        <v>17.279425700174112</v>
      </c>
      <c r="AC5859">
        <v>3.9132673808124752</v>
      </c>
      <c r="AD5859">
        <v>0</v>
      </c>
      <c r="AE5859">
        <v>85.24147557220067</v>
      </c>
    </row>
    <row r="5860" spans="1:31" x14ac:dyDescent="0.25">
      <c r="A5860">
        <v>1676883</v>
      </c>
      <c r="B5860">
        <v>1</v>
      </c>
      <c r="C5860" t="s">
        <v>81</v>
      </c>
      <c r="D5860" t="s">
        <v>127</v>
      </c>
      <c r="E5860" t="s">
        <v>151</v>
      </c>
      <c r="F5860" t="s">
        <v>16817</v>
      </c>
      <c r="G5860" t="s">
        <v>153</v>
      </c>
      <c r="H5860" t="s">
        <v>143</v>
      </c>
      <c r="I5860" t="s">
        <v>135</v>
      </c>
      <c r="J5860" t="s">
        <v>136</v>
      </c>
      <c r="K5860" t="s">
        <v>137</v>
      </c>
      <c r="L5860" t="s">
        <v>16818</v>
      </c>
      <c r="M5860" t="s">
        <v>16819</v>
      </c>
      <c r="N5860">
        <v>3.0836111110000002</v>
      </c>
      <c r="O5860">
        <v>0</v>
      </c>
      <c r="P5860">
        <v>86</v>
      </c>
      <c r="Q5860">
        <v>0</v>
      </c>
      <c r="R5860">
        <v>5</v>
      </c>
      <c r="S5860">
        <v>0</v>
      </c>
      <c r="T5860">
        <v>3</v>
      </c>
      <c r="U5860">
        <v>0</v>
      </c>
      <c r="V5860">
        <v>0</v>
      </c>
      <c r="W5860">
        <v>0</v>
      </c>
      <c r="X5860">
        <v>68.584974018118118</v>
      </c>
      <c r="Y5860">
        <v>0</v>
      </c>
      <c r="Z5860">
        <v>2.2143525305268139</v>
      </c>
      <c r="AA5860">
        <v>0</v>
      </c>
      <c r="AB5860">
        <v>9.4815731906137461</v>
      </c>
      <c r="AC5860">
        <v>0</v>
      </c>
      <c r="AD5860">
        <v>0</v>
      </c>
      <c r="AE5860">
        <v>80.280899739258672</v>
      </c>
    </row>
    <row r="5861" spans="1:31" x14ac:dyDescent="0.25">
      <c r="A5861">
        <v>1676574</v>
      </c>
      <c r="B5861">
        <v>1</v>
      </c>
      <c r="C5861" t="s">
        <v>81</v>
      </c>
      <c r="D5861" t="s">
        <v>126</v>
      </c>
      <c r="E5861" t="s">
        <v>159</v>
      </c>
      <c r="F5861" t="s">
        <v>16820</v>
      </c>
      <c r="G5861" t="s">
        <v>655</v>
      </c>
      <c r="H5861" t="s">
        <v>134</v>
      </c>
      <c r="I5861" t="s">
        <v>135</v>
      </c>
      <c r="J5861" t="s">
        <v>136</v>
      </c>
      <c r="K5861" t="s">
        <v>137</v>
      </c>
      <c r="L5861" t="s">
        <v>16821</v>
      </c>
      <c r="M5861" t="s">
        <v>16822</v>
      </c>
      <c r="N5861">
        <v>4.7866666660000003</v>
      </c>
      <c r="O5861">
        <v>0</v>
      </c>
      <c r="P5861">
        <v>10</v>
      </c>
      <c r="Q5861">
        <v>0</v>
      </c>
      <c r="R5861">
        <v>9</v>
      </c>
      <c r="S5861">
        <v>0</v>
      </c>
      <c r="T5861">
        <v>2</v>
      </c>
      <c r="U5861">
        <v>0</v>
      </c>
      <c r="V5861">
        <v>0</v>
      </c>
      <c r="W5861">
        <v>0</v>
      </c>
      <c r="X5861">
        <v>1.4027301028797556</v>
      </c>
      <c r="Y5861">
        <v>0</v>
      </c>
      <c r="Z5861">
        <v>4.1653160643850775</v>
      </c>
      <c r="AA5861">
        <v>0</v>
      </c>
      <c r="AB5861">
        <v>9.0094138562135786</v>
      </c>
      <c r="AC5861">
        <v>0</v>
      </c>
      <c r="AD5861">
        <v>0</v>
      </c>
      <c r="AE5861">
        <v>14.577460023478412</v>
      </c>
    </row>
    <row r="5862" spans="1:31" x14ac:dyDescent="0.25">
      <c r="A5862">
        <v>1676840</v>
      </c>
      <c r="B5862">
        <v>1</v>
      </c>
      <c r="C5862" t="s">
        <v>81</v>
      </c>
      <c r="D5862" t="s">
        <v>120</v>
      </c>
      <c r="E5862" t="s">
        <v>131</v>
      </c>
      <c r="F5862" t="s">
        <v>16823</v>
      </c>
      <c r="G5862" t="s">
        <v>161</v>
      </c>
      <c r="H5862" t="s">
        <v>134</v>
      </c>
      <c r="I5862" t="s">
        <v>135</v>
      </c>
      <c r="J5862" t="s">
        <v>136</v>
      </c>
      <c r="K5862" t="s">
        <v>137</v>
      </c>
      <c r="L5862" t="s">
        <v>16824</v>
      </c>
      <c r="M5862" t="s">
        <v>16825</v>
      </c>
      <c r="N5862">
        <v>2.264444444</v>
      </c>
      <c r="O5862">
        <v>0</v>
      </c>
      <c r="P5862">
        <v>0</v>
      </c>
      <c r="Q5862">
        <v>21</v>
      </c>
      <c r="R5862">
        <v>3</v>
      </c>
      <c r="S5862">
        <v>2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47.07056590835829</v>
      </c>
      <c r="Z5862">
        <v>10.846369721863958</v>
      </c>
      <c r="AA5862">
        <v>1.6078490246696062</v>
      </c>
      <c r="AB5862">
        <v>0</v>
      </c>
      <c r="AC5862">
        <v>0</v>
      </c>
      <c r="AD5862">
        <v>0</v>
      </c>
      <c r="AE5862">
        <v>59.524784654891853</v>
      </c>
    </row>
    <row r="5863" spans="1:31" x14ac:dyDescent="0.25">
      <c r="A5863">
        <v>1676740</v>
      </c>
      <c r="B5863">
        <v>1</v>
      </c>
      <c r="C5863" t="s">
        <v>80</v>
      </c>
      <c r="D5863" t="s">
        <v>90</v>
      </c>
      <c r="E5863" t="s">
        <v>140</v>
      </c>
      <c r="F5863" t="s">
        <v>16826</v>
      </c>
      <c r="G5863" t="s">
        <v>197</v>
      </c>
      <c r="H5863" t="s">
        <v>143</v>
      </c>
      <c r="I5863" t="s">
        <v>135</v>
      </c>
      <c r="J5863" t="s">
        <v>136</v>
      </c>
      <c r="K5863" t="s">
        <v>137</v>
      </c>
      <c r="L5863" t="s">
        <v>16827</v>
      </c>
      <c r="M5863" t="s">
        <v>16828</v>
      </c>
      <c r="N5863">
        <v>1.0233333330000001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5.4004210512400001E-2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5.4004210512400001E-2</v>
      </c>
    </row>
    <row r="5864" spans="1:31" x14ac:dyDescent="0.25">
      <c r="A5864">
        <v>1676903</v>
      </c>
      <c r="B5864">
        <v>1</v>
      </c>
      <c r="C5864" t="s">
        <v>81</v>
      </c>
      <c r="D5864" t="s">
        <v>113</v>
      </c>
      <c r="E5864" t="s">
        <v>151</v>
      </c>
      <c r="F5864" t="s">
        <v>16829</v>
      </c>
      <c r="G5864" t="s">
        <v>153</v>
      </c>
      <c r="H5864" t="s">
        <v>143</v>
      </c>
      <c r="I5864" t="s">
        <v>135</v>
      </c>
      <c r="J5864" t="s">
        <v>136</v>
      </c>
      <c r="K5864" t="s">
        <v>137</v>
      </c>
      <c r="L5864" t="s">
        <v>16830</v>
      </c>
      <c r="M5864" t="s">
        <v>16831</v>
      </c>
      <c r="N5864">
        <v>1.3975</v>
      </c>
      <c r="O5864">
        <v>0</v>
      </c>
      <c r="P5864">
        <v>26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2.7426156673417732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2.7426156673417732</v>
      </c>
    </row>
    <row r="5865" spans="1:31" x14ac:dyDescent="0.25">
      <c r="A5865">
        <v>1676511</v>
      </c>
      <c r="B5865">
        <v>1</v>
      </c>
      <c r="C5865" t="s">
        <v>80</v>
      </c>
      <c r="D5865" t="s">
        <v>108</v>
      </c>
      <c r="E5865" t="s">
        <v>146</v>
      </c>
      <c r="F5865" t="s">
        <v>16832</v>
      </c>
      <c r="G5865" t="s">
        <v>3582</v>
      </c>
      <c r="H5865" t="s">
        <v>143</v>
      </c>
      <c r="I5865" t="s">
        <v>135</v>
      </c>
      <c r="J5865" t="s">
        <v>136</v>
      </c>
      <c r="K5865" t="s">
        <v>137</v>
      </c>
      <c r="L5865" t="s">
        <v>16833</v>
      </c>
      <c r="M5865" t="s">
        <v>16834</v>
      </c>
      <c r="N5865">
        <v>0.28833333300000002</v>
      </c>
      <c r="O5865">
        <v>0</v>
      </c>
      <c r="P5865">
        <v>18</v>
      </c>
      <c r="Q5865">
        <v>0</v>
      </c>
      <c r="R5865">
        <v>23</v>
      </c>
      <c r="S5865">
        <v>0</v>
      </c>
      <c r="T5865">
        <v>6</v>
      </c>
      <c r="U5865">
        <v>0</v>
      </c>
      <c r="V5865">
        <v>0</v>
      </c>
      <c r="W5865">
        <v>0</v>
      </c>
      <c r="X5865">
        <v>0.55290814606966665</v>
      </c>
      <c r="Y5865">
        <v>0</v>
      </c>
      <c r="Z5865">
        <v>5.3314700789848999</v>
      </c>
      <c r="AA5865">
        <v>0</v>
      </c>
      <c r="AB5865">
        <v>2.4155026300671447</v>
      </c>
      <c r="AC5865">
        <v>0</v>
      </c>
      <c r="AD5865">
        <v>0</v>
      </c>
      <c r="AE5865">
        <v>8.299880855121712</v>
      </c>
    </row>
    <row r="5866" spans="1:31" x14ac:dyDescent="0.25">
      <c r="A5866">
        <v>1676548</v>
      </c>
      <c r="B5866">
        <v>1</v>
      </c>
      <c r="C5866" t="s">
        <v>81</v>
      </c>
      <c r="D5866" t="s">
        <v>120</v>
      </c>
      <c r="E5866" t="s">
        <v>131</v>
      </c>
      <c r="F5866" t="s">
        <v>16835</v>
      </c>
      <c r="G5866" t="s">
        <v>161</v>
      </c>
      <c r="H5866" t="s">
        <v>134</v>
      </c>
      <c r="I5866" t="s">
        <v>135</v>
      </c>
      <c r="J5866" t="s">
        <v>136</v>
      </c>
      <c r="K5866" t="s">
        <v>137</v>
      </c>
      <c r="L5866" t="s">
        <v>16836</v>
      </c>
      <c r="M5866" t="s">
        <v>16837</v>
      </c>
      <c r="N5866">
        <v>2.3936111109999998</v>
      </c>
      <c r="O5866">
        <v>0</v>
      </c>
      <c r="P5866">
        <v>0</v>
      </c>
      <c r="Q5866">
        <v>50</v>
      </c>
      <c r="R5866">
        <v>0</v>
      </c>
      <c r="S5866">
        <v>3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69.390966636102036</v>
      </c>
      <c r="Z5866">
        <v>0</v>
      </c>
      <c r="AA5866">
        <v>1.2161957438430178</v>
      </c>
      <c r="AB5866">
        <v>0</v>
      </c>
      <c r="AC5866">
        <v>0</v>
      </c>
      <c r="AD5866">
        <v>0</v>
      </c>
      <c r="AE5866">
        <v>70.607162379945052</v>
      </c>
    </row>
    <row r="5867" spans="1:31" x14ac:dyDescent="0.25">
      <c r="A5867">
        <v>1676946</v>
      </c>
      <c r="B5867">
        <v>1</v>
      </c>
      <c r="C5867" t="s">
        <v>80</v>
      </c>
      <c r="D5867" t="s">
        <v>100</v>
      </c>
      <c r="E5867" t="s">
        <v>140</v>
      </c>
      <c r="F5867" t="s">
        <v>16838</v>
      </c>
      <c r="G5867" t="s">
        <v>197</v>
      </c>
      <c r="H5867" t="s">
        <v>143</v>
      </c>
      <c r="I5867" t="s">
        <v>135</v>
      </c>
      <c r="J5867" t="s">
        <v>136</v>
      </c>
      <c r="K5867" t="s">
        <v>137</v>
      </c>
      <c r="L5867" t="s">
        <v>16839</v>
      </c>
      <c r="M5867" t="s">
        <v>16840</v>
      </c>
      <c r="N5867">
        <v>2.2205555549999998</v>
      </c>
      <c r="O5867">
        <v>0</v>
      </c>
      <c r="P5867">
        <v>0</v>
      </c>
      <c r="Q5867">
        <v>0</v>
      </c>
      <c r="R5867">
        <v>2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1.2589815652568341</v>
      </c>
      <c r="AA5867">
        <v>0</v>
      </c>
      <c r="AB5867">
        <v>0</v>
      </c>
      <c r="AC5867">
        <v>0</v>
      </c>
      <c r="AD5867">
        <v>0</v>
      </c>
      <c r="AE5867">
        <v>1.2589815652568341</v>
      </c>
    </row>
    <row r="5868" spans="1:31" x14ac:dyDescent="0.25">
      <c r="A5868">
        <v>1676697</v>
      </c>
      <c r="B5868">
        <v>1</v>
      </c>
      <c r="C5868" t="s">
        <v>81</v>
      </c>
      <c r="D5868" t="s">
        <v>128</v>
      </c>
      <c r="E5868" t="s">
        <v>140</v>
      </c>
      <c r="F5868" t="s">
        <v>16841</v>
      </c>
      <c r="G5868" t="s">
        <v>142</v>
      </c>
      <c r="H5868" t="s">
        <v>143</v>
      </c>
      <c r="I5868" t="s">
        <v>135</v>
      </c>
      <c r="J5868" t="s">
        <v>136</v>
      </c>
      <c r="K5868" t="s">
        <v>137</v>
      </c>
      <c r="L5868" t="s">
        <v>16842</v>
      </c>
      <c r="M5868" t="s">
        <v>16843</v>
      </c>
      <c r="N5868">
        <v>11.565555555</v>
      </c>
      <c r="O5868">
        <v>0</v>
      </c>
      <c r="P5868">
        <v>9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18.709797715916196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18.709797715916196</v>
      </c>
    </row>
    <row r="5869" spans="1:31" x14ac:dyDescent="0.25">
      <c r="A5869">
        <v>1676405</v>
      </c>
      <c r="B5869">
        <v>1</v>
      </c>
      <c r="C5869" t="s">
        <v>81</v>
      </c>
      <c r="D5869" t="s">
        <v>122</v>
      </c>
      <c r="E5869" t="s">
        <v>164</v>
      </c>
      <c r="F5869" t="s">
        <v>16844</v>
      </c>
      <c r="G5869" t="s">
        <v>161</v>
      </c>
      <c r="H5869" t="s">
        <v>134</v>
      </c>
      <c r="I5869" t="s">
        <v>135</v>
      </c>
      <c r="J5869" t="s">
        <v>136</v>
      </c>
      <c r="K5869" t="s">
        <v>137</v>
      </c>
      <c r="L5869" t="s">
        <v>16845</v>
      </c>
      <c r="M5869" t="s">
        <v>16846</v>
      </c>
      <c r="N5869">
        <v>0.445833333</v>
      </c>
      <c r="O5869">
        <v>0</v>
      </c>
      <c r="P5869">
        <v>5509</v>
      </c>
      <c r="Q5869">
        <v>1</v>
      </c>
      <c r="R5869">
        <v>14</v>
      </c>
      <c r="S5869">
        <v>19</v>
      </c>
      <c r="T5869">
        <v>1069</v>
      </c>
      <c r="U5869">
        <v>9</v>
      </c>
      <c r="V5869">
        <v>1</v>
      </c>
      <c r="W5869">
        <v>0</v>
      </c>
      <c r="X5869">
        <v>475.641171520667</v>
      </c>
      <c r="Y5869">
        <v>0.12550810556077444</v>
      </c>
      <c r="Z5869">
        <v>12.788798638311885</v>
      </c>
      <c r="AA5869">
        <v>105.46758918817599</v>
      </c>
      <c r="AB5869">
        <v>370.22120697008216</v>
      </c>
      <c r="AC5869">
        <v>1713.7228614736719</v>
      </c>
      <c r="AD5869">
        <v>0.75496207612938893</v>
      </c>
      <c r="AE5869">
        <v>2678.7220979725989</v>
      </c>
    </row>
    <row r="5870" spans="1:31" x14ac:dyDescent="0.25">
      <c r="A5870">
        <v>1676554</v>
      </c>
      <c r="B5870">
        <v>1</v>
      </c>
      <c r="C5870" t="s">
        <v>80</v>
      </c>
      <c r="D5870" t="s">
        <v>89</v>
      </c>
      <c r="E5870" t="s">
        <v>146</v>
      </c>
      <c r="F5870" t="s">
        <v>16847</v>
      </c>
      <c r="G5870" t="s">
        <v>281</v>
      </c>
      <c r="H5870" t="s">
        <v>143</v>
      </c>
      <c r="I5870" t="s">
        <v>135</v>
      </c>
      <c r="J5870" t="s">
        <v>136</v>
      </c>
      <c r="K5870" t="s">
        <v>167</v>
      </c>
      <c r="L5870" t="s">
        <v>16848</v>
      </c>
      <c r="M5870" t="s">
        <v>16849</v>
      </c>
      <c r="N5870">
        <v>1.424722222</v>
      </c>
      <c r="O5870">
        <v>0</v>
      </c>
      <c r="P5870">
        <v>403</v>
      </c>
      <c r="Q5870">
        <v>0</v>
      </c>
      <c r="R5870">
        <v>0</v>
      </c>
      <c r="S5870">
        <v>0</v>
      </c>
      <c r="T5870">
        <v>28</v>
      </c>
      <c r="U5870">
        <v>0</v>
      </c>
      <c r="V5870">
        <v>0</v>
      </c>
      <c r="W5870">
        <v>0</v>
      </c>
      <c r="X5870">
        <v>179.95815480762968</v>
      </c>
      <c r="Y5870">
        <v>0</v>
      </c>
      <c r="Z5870">
        <v>0</v>
      </c>
      <c r="AA5870">
        <v>0</v>
      </c>
      <c r="AB5870">
        <v>118.90049772479007</v>
      </c>
      <c r="AC5870">
        <v>0</v>
      </c>
      <c r="AD5870">
        <v>0</v>
      </c>
      <c r="AE5870">
        <v>298.85865253241974</v>
      </c>
    </row>
    <row r="5871" spans="1:31" x14ac:dyDescent="0.25">
      <c r="A5871">
        <v>1676943</v>
      </c>
      <c r="B5871">
        <v>1</v>
      </c>
      <c r="C5871" t="s">
        <v>80</v>
      </c>
      <c r="D5871" t="s">
        <v>107</v>
      </c>
      <c r="E5871" t="s">
        <v>151</v>
      </c>
      <c r="F5871" t="s">
        <v>16850</v>
      </c>
      <c r="G5871" t="s">
        <v>153</v>
      </c>
      <c r="H5871" t="s">
        <v>143</v>
      </c>
      <c r="I5871" t="s">
        <v>135</v>
      </c>
      <c r="J5871" t="s">
        <v>136</v>
      </c>
      <c r="K5871" t="s">
        <v>137</v>
      </c>
      <c r="L5871" t="s">
        <v>16851</v>
      </c>
      <c r="M5871" t="s">
        <v>16852</v>
      </c>
      <c r="N5871">
        <v>2.221944444</v>
      </c>
      <c r="O5871">
        <v>0</v>
      </c>
      <c r="P5871">
        <v>25</v>
      </c>
      <c r="Q5871">
        <v>0</v>
      </c>
      <c r="R5871">
        <v>0</v>
      </c>
      <c r="S5871">
        <v>0</v>
      </c>
      <c r="T5871">
        <v>4</v>
      </c>
      <c r="U5871">
        <v>0</v>
      </c>
      <c r="V5871">
        <v>0</v>
      </c>
      <c r="W5871">
        <v>0</v>
      </c>
      <c r="X5871">
        <v>6.6357336360783137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6.6357336360783137</v>
      </c>
    </row>
    <row r="5872" spans="1:31" x14ac:dyDescent="0.25">
      <c r="A5872">
        <v>1676657</v>
      </c>
      <c r="B5872">
        <v>1</v>
      </c>
      <c r="C5872" t="s">
        <v>80</v>
      </c>
      <c r="D5872" t="s">
        <v>99</v>
      </c>
      <c r="E5872" t="s">
        <v>164</v>
      </c>
      <c r="F5872" t="s">
        <v>13284</v>
      </c>
      <c r="G5872" t="s">
        <v>3157</v>
      </c>
      <c r="H5872" t="s">
        <v>134</v>
      </c>
      <c r="I5872" t="s">
        <v>135</v>
      </c>
      <c r="J5872" t="s">
        <v>136</v>
      </c>
      <c r="K5872" t="s">
        <v>137</v>
      </c>
      <c r="L5872" t="s">
        <v>16853</v>
      </c>
      <c r="M5872" t="s">
        <v>16854</v>
      </c>
      <c r="N5872">
        <v>3.3427777769999998</v>
      </c>
      <c r="O5872">
        <v>14</v>
      </c>
      <c r="P5872">
        <v>456</v>
      </c>
      <c r="Q5872">
        <v>1</v>
      </c>
      <c r="R5872">
        <v>6</v>
      </c>
      <c r="S5872">
        <v>4</v>
      </c>
      <c r="T5872">
        <v>41</v>
      </c>
      <c r="U5872">
        <v>0</v>
      </c>
      <c r="V5872">
        <v>1</v>
      </c>
      <c r="W5872">
        <v>61.569660082791003</v>
      </c>
      <c r="X5872">
        <v>238.33951436545524</v>
      </c>
      <c r="Y5872">
        <v>1.1280793162208793</v>
      </c>
      <c r="Z5872">
        <v>4.7600836740801666</v>
      </c>
      <c r="AA5872">
        <v>166.08531633798117</v>
      </c>
      <c r="AB5872">
        <v>39.882813864093038</v>
      </c>
      <c r="AC5872">
        <v>0</v>
      </c>
      <c r="AD5872">
        <v>18.52167644542951</v>
      </c>
      <c r="AE5872">
        <v>530.28714408605106</v>
      </c>
    </row>
    <row r="5873" spans="1:31" x14ac:dyDescent="0.25">
      <c r="A5873">
        <v>1676448</v>
      </c>
      <c r="B5873">
        <v>1</v>
      </c>
      <c r="C5873" t="s">
        <v>80</v>
      </c>
      <c r="D5873" t="s">
        <v>98</v>
      </c>
      <c r="E5873" t="s">
        <v>131</v>
      </c>
      <c r="F5873" t="s">
        <v>3848</v>
      </c>
      <c r="G5873" t="s">
        <v>161</v>
      </c>
      <c r="H5873" t="s">
        <v>134</v>
      </c>
      <c r="I5873" t="s">
        <v>135</v>
      </c>
      <c r="J5873" t="s">
        <v>136</v>
      </c>
      <c r="K5873" t="s">
        <v>137</v>
      </c>
      <c r="L5873" t="s">
        <v>16855</v>
      </c>
      <c r="M5873" t="s">
        <v>16856</v>
      </c>
      <c r="N5873">
        <v>1.926388888</v>
      </c>
      <c r="O5873">
        <v>0</v>
      </c>
      <c r="P5873">
        <v>549</v>
      </c>
      <c r="Q5873">
        <v>16</v>
      </c>
      <c r="R5873">
        <v>36</v>
      </c>
      <c r="S5873">
        <v>5</v>
      </c>
      <c r="T5873">
        <v>90</v>
      </c>
      <c r="U5873">
        <v>0</v>
      </c>
      <c r="V5873">
        <v>0</v>
      </c>
      <c r="W5873">
        <v>0</v>
      </c>
      <c r="X5873">
        <v>123.20524025235454</v>
      </c>
      <c r="Y5873">
        <v>7.2808578657610772</v>
      </c>
      <c r="Z5873">
        <v>6.0938386284033133</v>
      </c>
      <c r="AA5873">
        <v>11.314695361208447</v>
      </c>
      <c r="AB5873">
        <v>76.436896343399482</v>
      </c>
      <c r="AC5873">
        <v>0</v>
      </c>
      <c r="AD5873">
        <v>0</v>
      </c>
      <c r="AE5873">
        <v>224.33152845112687</v>
      </c>
    </row>
    <row r="5874" spans="1:31" x14ac:dyDescent="0.25">
      <c r="A5874">
        <v>1676471</v>
      </c>
      <c r="B5874">
        <v>1</v>
      </c>
      <c r="C5874" t="s">
        <v>80</v>
      </c>
      <c r="D5874" t="s">
        <v>104</v>
      </c>
      <c r="E5874" t="s">
        <v>159</v>
      </c>
      <c r="F5874" t="s">
        <v>16857</v>
      </c>
      <c r="G5874" t="s">
        <v>271</v>
      </c>
      <c r="H5874" t="s">
        <v>181</v>
      </c>
      <c r="I5874" t="s">
        <v>135</v>
      </c>
      <c r="J5874" t="s">
        <v>136</v>
      </c>
      <c r="K5874" t="s">
        <v>167</v>
      </c>
      <c r="L5874" t="s">
        <v>16858</v>
      </c>
      <c r="M5874" t="s">
        <v>16859</v>
      </c>
      <c r="N5874">
        <v>9.2022222219999996</v>
      </c>
      <c r="O5874">
        <v>5</v>
      </c>
      <c r="P5874">
        <v>0</v>
      </c>
      <c r="Q5874">
        <v>3</v>
      </c>
      <c r="R5874">
        <v>0</v>
      </c>
      <c r="S5874">
        <v>3</v>
      </c>
      <c r="T5874">
        <v>0</v>
      </c>
      <c r="U5874">
        <v>0</v>
      </c>
      <c r="V5874">
        <v>0</v>
      </c>
      <c r="W5874">
        <v>4.2311801820677992</v>
      </c>
      <c r="X5874">
        <v>0</v>
      </c>
      <c r="Y5874">
        <v>12.688788716602335</v>
      </c>
      <c r="Z5874">
        <v>0</v>
      </c>
      <c r="AA5874">
        <v>1096.7991315152001</v>
      </c>
      <c r="AB5874">
        <v>0</v>
      </c>
      <c r="AC5874">
        <v>0</v>
      </c>
      <c r="AD5874">
        <v>0</v>
      </c>
      <c r="AE5874">
        <v>1113.7191004138701</v>
      </c>
    </row>
    <row r="5875" spans="1:31" x14ac:dyDescent="0.25">
      <c r="A5875">
        <v>1676465</v>
      </c>
      <c r="B5875">
        <v>1</v>
      </c>
      <c r="C5875" t="s">
        <v>81</v>
      </c>
      <c r="D5875" t="s">
        <v>115</v>
      </c>
      <c r="E5875" t="s">
        <v>159</v>
      </c>
      <c r="F5875" t="s">
        <v>854</v>
      </c>
      <c r="G5875" t="s">
        <v>271</v>
      </c>
      <c r="H5875" t="s">
        <v>181</v>
      </c>
      <c r="I5875" t="s">
        <v>135</v>
      </c>
      <c r="J5875" t="s">
        <v>136</v>
      </c>
      <c r="K5875" t="s">
        <v>167</v>
      </c>
      <c r="L5875" t="s">
        <v>16860</v>
      </c>
      <c r="M5875" t="s">
        <v>16861</v>
      </c>
      <c r="N5875">
        <v>8.8870988880000006</v>
      </c>
      <c r="O5875">
        <v>0</v>
      </c>
      <c r="P5875">
        <v>77</v>
      </c>
      <c r="Q5875">
        <v>0</v>
      </c>
      <c r="R5875">
        <v>0</v>
      </c>
      <c r="S5875">
        <v>0</v>
      </c>
      <c r="T5875">
        <v>8</v>
      </c>
      <c r="U5875">
        <v>0</v>
      </c>
      <c r="V5875">
        <v>0</v>
      </c>
      <c r="W5875">
        <v>0</v>
      </c>
      <c r="X5875">
        <v>35.17214482893808</v>
      </c>
      <c r="Y5875">
        <v>0</v>
      </c>
      <c r="Z5875">
        <v>0</v>
      </c>
      <c r="AA5875">
        <v>0</v>
      </c>
      <c r="AB5875">
        <v>8.3141025793578827</v>
      </c>
      <c r="AC5875">
        <v>0</v>
      </c>
      <c r="AD5875">
        <v>0</v>
      </c>
      <c r="AE5875">
        <v>43.486247408295966</v>
      </c>
    </row>
    <row r="5876" spans="1:31" x14ac:dyDescent="0.25">
      <c r="A5876">
        <v>1676534</v>
      </c>
      <c r="B5876">
        <v>1</v>
      </c>
      <c r="C5876" t="s">
        <v>80</v>
      </c>
      <c r="D5876" t="s">
        <v>108</v>
      </c>
      <c r="E5876" t="s">
        <v>151</v>
      </c>
      <c r="F5876" t="s">
        <v>16862</v>
      </c>
      <c r="G5876" t="s">
        <v>153</v>
      </c>
      <c r="H5876" t="s">
        <v>143</v>
      </c>
      <c r="I5876" t="s">
        <v>135</v>
      </c>
      <c r="J5876" t="s">
        <v>136</v>
      </c>
      <c r="K5876" t="s">
        <v>137</v>
      </c>
      <c r="L5876" t="s">
        <v>16863</v>
      </c>
      <c r="M5876" t="s">
        <v>16864</v>
      </c>
      <c r="N5876">
        <v>5.159166666</v>
      </c>
      <c r="O5876">
        <v>0</v>
      </c>
      <c r="P5876">
        <v>18</v>
      </c>
      <c r="Q5876">
        <v>0</v>
      </c>
      <c r="R5876">
        <v>1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7.4710979735398322</v>
      </c>
      <c r="Y5876">
        <v>0</v>
      </c>
      <c r="Z5876">
        <v>0.64317158630150428</v>
      </c>
      <c r="AA5876">
        <v>0</v>
      </c>
      <c r="AB5876">
        <v>0.61279819660062673</v>
      </c>
      <c r="AC5876">
        <v>0</v>
      </c>
      <c r="AD5876">
        <v>0</v>
      </c>
      <c r="AE5876">
        <v>8.7270677564419632</v>
      </c>
    </row>
    <row r="5877" spans="1:31" x14ac:dyDescent="0.25">
      <c r="A5877">
        <v>1676617</v>
      </c>
      <c r="B5877">
        <v>1</v>
      </c>
      <c r="C5877" t="s">
        <v>80</v>
      </c>
      <c r="D5877" t="s">
        <v>96</v>
      </c>
      <c r="E5877" t="s">
        <v>140</v>
      </c>
      <c r="F5877" t="s">
        <v>16865</v>
      </c>
      <c r="G5877" t="s">
        <v>197</v>
      </c>
      <c r="H5877" t="s">
        <v>143</v>
      </c>
      <c r="I5877" t="s">
        <v>135</v>
      </c>
      <c r="J5877" t="s">
        <v>136</v>
      </c>
      <c r="K5877" t="s">
        <v>137</v>
      </c>
      <c r="L5877" t="s">
        <v>16866</v>
      </c>
      <c r="M5877" t="s">
        <v>16867</v>
      </c>
      <c r="N5877">
        <v>3.4027777769999998</v>
      </c>
      <c r="O5877">
        <v>0</v>
      </c>
      <c r="P5877">
        <v>2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3.5806103496054376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3.5806103496054376</v>
      </c>
    </row>
    <row r="5878" spans="1:31" x14ac:dyDescent="0.25">
      <c r="A5878">
        <v>1676926</v>
      </c>
      <c r="B5878">
        <v>1</v>
      </c>
      <c r="C5878" t="s">
        <v>80</v>
      </c>
      <c r="D5878" t="s">
        <v>92</v>
      </c>
      <c r="E5878" t="s">
        <v>140</v>
      </c>
      <c r="F5878" t="s">
        <v>16868</v>
      </c>
      <c r="G5878" t="s">
        <v>197</v>
      </c>
      <c r="H5878" t="s">
        <v>143</v>
      </c>
      <c r="I5878" t="s">
        <v>135</v>
      </c>
      <c r="J5878" t="s">
        <v>136</v>
      </c>
      <c r="K5878" t="s">
        <v>137</v>
      </c>
      <c r="L5878" t="s">
        <v>16869</v>
      </c>
      <c r="M5878" t="s">
        <v>16870</v>
      </c>
      <c r="N5878">
        <v>3.1425000000000001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0.81219488396169015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0.81219488396169015</v>
      </c>
    </row>
    <row r="5879" spans="1:31" x14ac:dyDescent="0.25">
      <c r="A5879">
        <v>1676425</v>
      </c>
      <c r="B5879">
        <v>1</v>
      </c>
      <c r="C5879" t="s">
        <v>80</v>
      </c>
      <c r="D5879" t="s">
        <v>97</v>
      </c>
      <c r="E5879" t="s">
        <v>140</v>
      </c>
      <c r="F5879" t="s">
        <v>16871</v>
      </c>
      <c r="G5879" t="s">
        <v>197</v>
      </c>
      <c r="H5879" t="s">
        <v>143</v>
      </c>
      <c r="I5879" t="s">
        <v>135</v>
      </c>
      <c r="J5879" t="s">
        <v>136</v>
      </c>
      <c r="K5879" t="s">
        <v>137</v>
      </c>
      <c r="L5879" t="s">
        <v>16872</v>
      </c>
      <c r="M5879" t="s">
        <v>16873</v>
      </c>
      <c r="N5879">
        <v>1.689166666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</row>
    <row r="5880" spans="1:31" x14ac:dyDescent="0.25">
      <c r="A5880">
        <v>1676528</v>
      </c>
      <c r="B5880">
        <v>1</v>
      </c>
      <c r="C5880" t="s">
        <v>80</v>
      </c>
      <c r="D5880" t="s">
        <v>94</v>
      </c>
      <c r="E5880" t="s">
        <v>146</v>
      </c>
      <c r="F5880" t="s">
        <v>16874</v>
      </c>
      <c r="G5880" t="s">
        <v>148</v>
      </c>
      <c r="H5880" t="s">
        <v>143</v>
      </c>
      <c r="I5880" t="s">
        <v>135</v>
      </c>
      <c r="J5880" t="s">
        <v>136</v>
      </c>
      <c r="K5880" t="s">
        <v>137</v>
      </c>
      <c r="L5880" t="s">
        <v>16875</v>
      </c>
      <c r="M5880" t="s">
        <v>16876</v>
      </c>
      <c r="N5880">
        <v>5.1527777769999998</v>
      </c>
      <c r="O5880">
        <v>0</v>
      </c>
      <c r="P5880">
        <v>42</v>
      </c>
      <c r="Q5880">
        <v>0</v>
      </c>
      <c r="R5880">
        <v>18</v>
      </c>
      <c r="S5880">
        <v>0</v>
      </c>
      <c r="T5880">
        <v>4</v>
      </c>
      <c r="U5880">
        <v>0</v>
      </c>
      <c r="V5880">
        <v>0</v>
      </c>
      <c r="W5880">
        <v>0</v>
      </c>
      <c r="X5880">
        <v>33.482459534210413</v>
      </c>
      <c r="Y5880">
        <v>0</v>
      </c>
      <c r="Z5880">
        <v>111.39850873350409</v>
      </c>
      <c r="AA5880">
        <v>0</v>
      </c>
      <c r="AB5880">
        <v>5.4004607499848465</v>
      </c>
      <c r="AC5880">
        <v>0</v>
      </c>
      <c r="AD5880">
        <v>0</v>
      </c>
      <c r="AE5880">
        <v>150.28142901769937</v>
      </c>
    </row>
    <row r="5881" spans="1:31" x14ac:dyDescent="0.25">
      <c r="A5881">
        <v>1676551</v>
      </c>
      <c r="B5881">
        <v>1</v>
      </c>
      <c r="C5881" t="s">
        <v>80</v>
      </c>
      <c r="D5881" t="s">
        <v>98</v>
      </c>
      <c r="E5881" t="s">
        <v>159</v>
      </c>
      <c r="F5881" t="s">
        <v>16877</v>
      </c>
      <c r="G5881" t="s">
        <v>596</v>
      </c>
      <c r="H5881" t="s">
        <v>134</v>
      </c>
      <c r="I5881" t="s">
        <v>135</v>
      </c>
      <c r="J5881" t="s">
        <v>136</v>
      </c>
      <c r="K5881" t="s">
        <v>137</v>
      </c>
      <c r="L5881" t="s">
        <v>16878</v>
      </c>
      <c r="M5881" t="s">
        <v>16879</v>
      </c>
      <c r="N5881">
        <v>2.9566666659999998</v>
      </c>
      <c r="O5881">
        <v>0</v>
      </c>
      <c r="P5881">
        <v>0</v>
      </c>
      <c r="Q5881">
        <v>0</v>
      </c>
      <c r="R5881">
        <v>16</v>
      </c>
      <c r="S5881">
        <v>0</v>
      </c>
      <c r="T5881">
        <v>2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67.930485554039322</v>
      </c>
      <c r="AA5881">
        <v>0</v>
      </c>
      <c r="AB5881">
        <v>6.3431481701273222</v>
      </c>
      <c r="AC5881">
        <v>0</v>
      </c>
      <c r="AD5881">
        <v>0</v>
      </c>
      <c r="AE5881">
        <v>74.273633724166643</v>
      </c>
    </row>
    <row r="5882" spans="1:31" x14ac:dyDescent="0.25">
      <c r="A5882">
        <v>1676388</v>
      </c>
      <c r="B5882">
        <v>1</v>
      </c>
      <c r="C5882" t="s">
        <v>81</v>
      </c>
      <c r="D5882" t="s">
        <v>113</v>
      </c>
      <c r="E5882" t="s">
        <v>159</v>
      </c>
      <c r="F5882" t="s">
        <v>3036</v>
      </c>
      <c r="G5882" t="s">
        <v>161</v>
      </c>
      <c r="H5882" t="s">
        <v>134</v>
      </c>
      <c r="I5882" t="s">
        <v>135</v>
      </c>
      <c r="J5882" t="s">
        <v>136</v>
      </c>
      <c r="K5882" t="s">
        <v>137</v>
      </c>
      <c r="L5882" t="s">
        <v>16880</v>
      </c>
      <c r="M5882" t="s">
        <v>16881</v>
      </c>
      <c r="N5882">
        <v>1.2641666659999999</v>
      </c>
      <c r="O5882">
        <v>0</v>
      </c>
      <c r="P5882">
        <v>380</v>
      </c>
      <c r="Q5882">
        <v>1</v>
      </c>
      <c r="R5882">
        <v>19</v>
      </c>
      <c r="S5882">
        <v>1</v>
      </c>
      <c r="T5882">
        <v>15</v>
      </c>
      <c r="U5882">
        <v>1</v>
      </c>
      <c r="V5882">
        <v>0</v>
      </c>
      <c r="W5882">
        <v>0</v>
      </c>
      <c r="X5882">
        <v>43.820235275823514</v>
      </c>
      <c r="Y5882">
        <v>0.3412172558106667</v>
      </c>
      <c r="Z5882">
        <v>5.0831467002818966</v>
      </c>
      <c r="AA5882">
        <v>19.36045843143426</v>
      </c>
      <c r="AB5882">
        <v>10.080452050503167</v>
      </c>
      <c r="AC5882">
        <v>93.181806330692837</v>
      </c>
      <c r="AD5882">
        <v>0</v>
      </c>
      <c r="AE5882">
        <v>171.86731604454633</v>
      </c>
    </row>
    <row r="5883" spans="1:31" x14ac:dyDescent="0.25">
      <c r="A5883">
        <v>1676720</v>
      </c>
      <c r="B5883">
        <v>1</v>
      </c>
      <c r="C5883" t="s">
        <v>80</v>
      </c>
      <c r="D5883" t="s">
        <v>111</v>
      </c>
      <c r="E5883" t="s">
        <v>151</v>
      </c>
      <c r="F5883" t="s">
        <v>14708</v>
      </c>
      <c r="G5883" t="s">
        <v>403</v>
      </c>
      <c r="H5883" t="s">
        <v>143</v>
      </c>
      <c r="I5883" t="s">
        <v>135</v>
      </c>
      <c r="J5883" t="s">
        <v>136</v>
      </c>
      <c r="K5883" t="s">
        <v>137</v>
      </c>
      <c r="L5883" t="s">
        <v>16882</v>
      </c>
      <c r="M5883" t="s">
        <v>16883</v>
      </c>
      <c r="N5883">
        <v>1.2652777770000001</v>
      </c>
      <c r="O5883">
        <v>0</v>
      </c>
      <c r="P5883">
        <v>79</v>
      </c>
      <c r="Q5883">
        <v>0</v>
      </c>
      <c r="R5883">
        <v>0</v>
      </c>
      <c r="S5883">
        <v>0</v>
      </c>
      <c r="T5883">
        <v>12</v>
      </c>
      <c r="U5883">
        <v>0</v>
      </c>
      <c r="V5883">
        <v>0</v>
      </c>
      <c r="W5883">
        <v>0</v>
      </c>
      <c r="X5883">
        <v>20.217136112233106</v>
      </c>
      <c r="Y5883">
        <v>0</v>
      </c>
      <c r="Z5883">
        <v>0</v>
      </c>
      <c r="AA5883">
        <v>0</v>
      </c>
      <c r="AB5883">
        <v>8.6584357698060561</v>
      </c>
      <c r="AC5883">
        <v>0</v>
      </c>
      <c r="AD5883">
        <v>0</v>
      </c>
      <c r="AE5883">
        <v>28.875571882039161</v>
      </c>
    </row>
    <row r="5884" spans="1:31" x14ac:dyDescent="0.25">
      <c r="A5884">
        <v>1676365</v>
      </c>
      <c r="B5884">
        <v>1</v>
      </c>
      <c r="C5884" t="s">
        <v>80</v>
      </c>
      <c r="D5884" t="s">
        <v>101</v>
      </c>
      <c r="E5884" t="s">
        <v>159</v>
      </c>
      <c r="F5884" t="s">
        <v>16884</v>
      </c>
      <c r="G5884" t="s">
        <v>596</v>
      </c>
      <c r="H5884" t="s">
        <v>134</v>
      </c>
      <c r="I5884" t="s">
        <v>135</v>
      </c>
      <c r="J5884" t="s">
        <v>136</v>
      </c>
      <c r="K5884" t="s">
        <v>137</v>
      </c>
      <c r="L5884" t="s">
        <v>16885</v>
      </c>
      <c r="M5884" t="s">
        <v>16886</v>
      </c>
      <c r="N5884">
        <v>7.2155555549999999</v>
      </c>
      <c r="O5884">
        <v>0</v>
      </c>
      <c r="P5884">
        <v>51</v>
      </c>
      <c r="Q5884">
        <v>0</v>
      </c>
      <c r="R5884">
        <v>12</v>
      </c>
      <c r="S5884">
        <v>0</v>
      </c>
      <c r="T5884">
        <v>13</v>
      </c>
      <c r="U5884">
        <v>0</v>
      </c>
      <c r="V5884">
        <v>0</v>
      </c>
      <c r="W5884">
        <v>0</v>
      </c>
      <c r="X5884">
        <v>63.470814772701267</v>
      </c>
      <c r="Y5884">
        <v>0</v>
      </c>
      <c r="Z5884">
        <v>18.694036917014436</v>
      </c>
      <c r="AA5884">
        <v>0</v>
      </c>
      <c r="AB5884">
        <v>50.416503183416111</v>
      </c>
      <c r="AC5884">
        <v>0</v>
      </c>
      <c r="AD5884">
        <v>0</v>
      </c>
      <c r="AE5884">
        <v>132.58135487313183</v>
      </c>
    </row>
    <row r="5885" spans="1:31" x14ac:dyDescent="0.25">
      <c r="A5885">
        <v>1676763</v>
      </c>
      <c r="B5885">
        <v>1</v>
      </c>
      <c r="C5885" t="s">
        <v>80</v>
      </c>
      <c r="D5885" t="s">
        <v>97</v>
      </c>
      <c r="E5885" t="s">
        <v>179</v>
      </c>
      <c r="F5885" t="s">
        <v>16887</v>
      </c>
      <c r="G5885" t="s">
        <v>161</v>
      </c>
      <c r="H5885" t="s">
        <v>134</v>
      </c>
      <c r="I5885" t="s">
        <v>135</v>
      </c>
      <c r="J5885" t="s">
        <v>136</v>
      </c>
      <c r="K5885" t="s">
        <v>137</v>
      </c>
      <c r="L5885" t="s">
        <v>16888</v>
      </c>
      <c r="M5885" t="s">
        <v>16889</v>
      </c>
      <c r="N5885">
        <v>0.516666666</v>
      </c>
      <c r="O5885">
        <v>8</v>
      </c>
      <c r="P5885">
        <v>5271</v>
      </c>
      <c r="Q5885">
        <v>19</v>
      </c>
      <c r="R5885">
        <v>306</v>
      </c>
      <c r="S5885">
        <v>42</v>
      </c>
      <c r="T5885">
        <v>635</v>
      </c>
      <c r="U5885">
        <v>2</v>
      </c>
      <c r="V5885">
        <v>1</v>
      </c>
      <c r="W5885">
        <v>2.4464102257966669</v>
      </c>
      <c r="X5885">
        <v>552.00883072343765</v>
      </c>
      <c r="Y5885">
        <v>9.4111611191305986</v>
      </c>
      <c r="Z5885">
        <v>35.577272888159172</v>
      </c>
      <c r="AA5885">
        <v>344.21668446930437</v>
      </c>
      <c r="AB5885">
        <v>256.32600987957818</v>
      </c>
      <c r="AC5885">
        <v>72.61246285680744</v>
      </c>
      <c r="AD5885">
        <v>3.2486745307818672</v>
      </c>
      <c r="AE5885">
        <v>1275.8475066929961</v>
      </c>
    </row>
    <row r="5886" spans="1:31" x14ac:dyDescent="0.25">
      <c r="A5886">
        <v>1676886</v>
      </c>
      <c r="B5886">
        <v>1</v>
      </c>
      <c r="C5886" t="s">
        <v>80</v>
      </c>
      <c r="D5886" t="s">
        <v>91</v>
      </c>
      <c r="E5886" t="s">
        <v>159</v>
      </c>
      <c r="F5886" t="s">
        <v>16890</v>
      </c>
      <c r="G5886" t="s">
        <v>161</v>
      </c>
      <c r="H5886" t="s">
        <v>134</v>
      </c>
      <c r="I5886" t="s">
        <v>135</v>
      </c>
      <c r="J5886" t="s">
        <v>136</v>
      </c>
      <c r="K5886" t="s">
        <v>137</v>
      </c>
      <c r="L5886" t="s">
        <v>16891</v>
      </c>
      <c r="M5886" t="s">
        <v>16892</v>
      </c>
      <c r="N5886">
        <v>0.46361111100000002</v>
      </c>
      <c r="O5886">
        <v>0</v>
      </c>
      <c r="P5886">
        <v>3867</v>
      </c>
      <c r="Q5886">
        <v>0</v>
      </c>
      <c r="R5886">
        <v>1</v>
      </c>
      <c r="S5886">
        <v>2</v>
      </c>
      <c r="T5886">
        <v>294</v>
      </c>
      <c r="U5886">
        <v>0</v>
      </c>
      <c r="V5886">
        <v>0</v>
      </c>
      <c r="W5886">
        <v>0</v>
      </c>
      <c r="X5886">
        <v>598.69871398238809</v>
      </c>
      <c r="Y5886">
        <v>0</v>
      </c>
      <c r="Z5886">
        <v>8.2317848269198652</v>
      </c>
      <c r="AA5886">
        <v>10.346124073434517</v>
      </c>
      <c r="AB5886">
        <v>113.64228406732256</v>
      </c>
      <c r="AC5886">
        <v>0</v>
      </c>
      <c r="AD5886">
        <v>0</v>
      </c>
      <c r="AE5886">
        <v>730.91890695006509</v>
      </c>
    </row>
    <row r="5887" spans="1:31" x14ac:dyDescent="0.25">
      <c r="A5887">
        <v>1676714</v>
      </c>
      <c r="B5887">
        <v>1</v>
      </c>
      <c r="C5887" t="s">
        <v>80</v>
      </c>
      <c r="D5887" t="s">
        <v>94</v>
      </c>
      <c r="E5887" t="s">
        <v>164</v>
      </c>
      <c r="F5887" t="s">
        <v>16893</v>
      </c>
      <c r="G5887" t="s">
        <v>161</v>
      </c>
      <c r="H5887" t="s">
        <v>134</v>
      </c>
      <c r="I5887" t="s">
        <v>135</v>
      </c>
      <c r="J5887" t="s">
        <v>136</v>
      </c>
      <c r="K5887" t="s">
        <v>137</v>
      </c>
      <c r="L5887" t="s">
        <v>16894</v>
      </c>
      <c r="M5887" t="s">
        <v>16895</v>
      </c>
      <c r="N5887">
        <v>1.2849999999999999</v>
      </c>
      <c r="O5887">
        <v>0</v>
      </c>
      <c r="P5887">
        <v>308</v>
      </c>
      <c r="Q5887">
        <v>3</v>
      </c>
      <c r="R5887">
        <v>75</v>
      </c>
      <c r="S5887">
        <v>2</v>
      </c>
      <c r="T5887">
        <v>34</v>
      </c>
      <c r="U5887">
        <v>0</v>
      </c>
      <c r="V5887">
        <v>0</v>
      </c>
      <c r="W5887">
        <v>0</v>
      </c>
      <c r="X5887">
        <v>57.322780960472976</v>
      </c>
      <c r="Y5887">
        <v>3.5838283629212553</v>
      </c>
      <c r="Z5887">
        <v>54.806922202567883</v>
      </c>
      <c r="AA5887">
        <v>8.5480789837627214</v>
      </c>
      <c r="AB5887">
        <v>22.79449021787573</v>
      </c>
      <c r="AC5887">
        <v>0</v>
      </c>
      <c r="AD5887">
        <v>0</v>
      </c>
      <c r="AE5887">
        <v>147.05610072760055</v>
      </c>
    </row>
    <row r="5888" spans="1:31" x14ac:dyDescent="0.25">
      <c r="A5888">
        <v>1676949</v>
      </c>
      <c r="B5888">
        <v>1</v>
      </c>
      <c r="C5888" t="s">
        <v>80</v>
      </c>
      <c r="D5888" t="s">
        <v>97</v>
      </c>
      <c r="E5888" t="s">
        <v>151</v>
      </c>
      <c r="F5888" t="s">
        <v>16896</v>
      </c>
      <c r="G5888" t="s">
        <v>153</v>
      </c>
      <c r="H5888" t="s">
        <v>143</v>
      </c>
      <c r="I5888" t="s">
        <v>135</v>
      </c>
      <c r="J5888" t="s">
        <v>136</v>
      </c>
      <c r="K5888" t="s">
        <v>137</v>
      </c>
      <c r="L5888" t="s">
        <v>16897</v>
      </c>
      <c r="M5888" t="s">
        <v>16898</v>
      </c>
      <c r="N5888">
        <v>2.793055555</v>
      </c>
      <c r="O5888">
        <v>0</v>
      </c>
      <c r="P5888">
        <v>1</v>
      </c>
      <c r="Q5888">
        <v>0</v>
      </c>
      <c r="R5888">
        <v>5</v>
      </c>
      <c r="S5888">
        <v>0</v>
      </c>
      <c r="T5888">
        <v>2</v>
      </c>
      <c r="U5888">
        <v>0</v>
      </c>
      <c r="V5888">
        <v>0</v>
      </c>
      <c r="W5888">
        <v>0</v>
      </c>
      <c r="X5888">
        <v>0.21467440946311112</v>
      </c>
      <c r="Y5888">
        <v>0</v>
      </c>
      <c r="Z5888">
        <v>3.0432555476907068</v>
      </c>
      <c r="AA5888">
        <v>0</v>
      </c>
      <c r="AB5888">
        <v>1.9092218256301113E-2</v>
      </c>
      <c r="AC5888">
        <v>0</v>
      </c>
      <c r="AD5888">
        <v>0</v>
      </c>
      <c r="AE5888">
        <v>3.277022175410119</v>
      </c>
    </row>
    <row r="5889" spans="1:31" x14ac:dyDescent="0.25">
      <c r="A5889">
        <v>1676594</v>
      </c>
      <c r="B5889">
        <v>1</v>
      </c>
      <c r="C5889" t="s">
        <v>80</v>
      </c>
      <c r="D5889" t="s">
        <v>109</v>
      </c>
      <c r="E5889" t="s">
        <v>151</v>
      </c>
      <c r="F5889" t="s">
        <v>16899</v>
      </c>
      <c r="G5889" t="s">
        <v>153</v>
      </c>
      <c r="H5889" t="s">
        <v>143</v>
      </c>
      <c r="I5889" t="s">
        <v>135</v>
      </c>
      <c r="J5889" t="s">
        <v>136</v>
      </c>
      <c r="K5889" t="s">
        <v>137</v>
      </c>
      <c r="L5889" t="s">
        <v>16900</v>
      </c>
      <c r="M5889" t="s">
        <v>16901</v>
      </c>
      <c r="N5889">
        <v>3.7547222219999998</v>
      </c>
      <c r="O5889">
        <v>0</v>
      </c>
      <c r="P5889">
        <v>11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2.2211210101294871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2.2211210101294871</v>
      </c>
    </row>
    <row r="5890" spans="1:31" x14ac:dyDescent="0.25">
      <c r="A5890">
        <v>1676402</v>
      </c>
      <c r="B5890">
        <v>1</v>
      </c>
      <c r="C5890" t="s">
        <v>81</v>
      </c>
      <c r="D5890" t="s">
        <v>127</v>
      </c>
      <c r="E5890" t="s">
        <v>159</v>
      </c>
      <c r="F5890" t="s">
        <v>16902</v>
      </c>
      <c r="G5890" t="s">
        <v>596</v>
      </c>
      <c r="H5890" t="s">
        <v>134</v>
      </c>
      <c r="I5890" t="s">
        <v>135</v>
      </c>
      <c r="J5890" t="s">
        <v>136</v>
      </c>
      <c r="K5890" t="s">
        <v>137</v>
      </c>
      <c r="L5890" t="s">
        <v>16903</v>
      </c>
      <c r="M5890" t="s">
        <v>16904</v>
      </c>
      <c r="N5890">
        <v>1.4158333329999999</v>
      </c>
      <c r="O5890">
        <v>0</v>
      </c>
      <c r="P5890">
        <v>126</v>
      </c>
      <c r="Q5890">
        <v>0</v>
      </c>
      <c r="R5890">
        <v>3</v>
      </c>
      <c r="S5890">
        <v>0</v>
      </c>
      <c r="T5890">
        <v>10</v>
      </c>
      <c r="U5890">
        <v>0</v>
      </c>
      <c r="V5890">
        <v>0</v>
      </c>
      <c r="W5890">
        <v>0</v>
      </c>
      <c r="X5890">
        <v>57.406640530580844</v>
      </c>
      <c r="Y5890">
        <v>0</v>
      </c>
      <c r="Z5890">
        <v>0.28765256329227001</v>
      </c>
      <c r="AA5890">
        <v>0</v>
      </c>
      <c r="AB5890">
        <v>2.999148267802652</v>
      </c>
      <c r="AC5890">
        <v>0</v>
      </c>
      <c r="AD5890">
        <v>0</v>
      </c>
      <c r="AE5890">
        <v>60.693441361675767</v>
      </c>
    </row>
    <row r="5891" spans="1:31" x14ac:dyDescent="0.25">
      <c r="A5891">
        <v>1676508</v>
      </c>
      <c r="B5891">
        <v>1</v>
      </c>
      <c r="C5891" t="s">
        <v>81</v>
      </c>
      <c r="D5891" t="s">
        <v>122</v>
      </c>
      <c r="E5891" t="s">
        <v>164</v>
      </c>
      <c r="F5891" t="s">
        <v>4428</v>
      </c>
      <c r="G5891" t="s">
        <v>161</v>
      </c>
      <c r="H5891" t="s">
        <v>134</v>
      </c>
      <c r="I5891" t="s">
        <v>135</v>
      </c>
      <c r="J5891" t="s">
        <v>136</v>
      </c>
      <c r="K5891" t="s">
        <v>137</v>
      </c>
      <c r="L5891" t="s">
        <v>16905</v>
      </c>
      <c r="M5891" t="s">
        <v>16906</v>
      </c>
      <c r="N5891">
        <v>1.3138888879999999</v>
      </c>
      <c r="O5891">
        <v>0</v>
      </c>
      <c r="P5891">
        <v>2255</v>
      </c>
      <c r="Q5891">
        <v>0</v>
      </c>
      <c r="R5891">
        <v>11</v>
      </c>
      <c r="S5891">
        <v>1</v>
      </c>
      <c r="T5891">
        <v>195</v>
      </c>
      <c r="U5891">
        <v>2</v>
      </c>
      <c r="V5891">
        <v>1</v>
      </c>
      <c r="W5891">
        <v>0</v>
      </c>
      <c r="X5891">
        <v>471.92122339231594</v>
      </c>
      <c r="Y5891">
        <v>0</v>
      </c>
      <c r="Z5891">
        <v>3.3427809618331379</v>
      </c>
      <c r="AA5891">
        <v>198.29107664791576</v>
      </c>
      <c r="AB5891">
        <v>224.75645323256063</v>
      </c>
      <c r="AC5891">
        <v>221.43549339665623</v>
      </c>
      <c r="AD5891">
        <v>251.38833901096177</v>
      </c>
      <c r="AE5891">
        <v>1371.1353666422433</v>
      </c>
    </row>
    <row r="5892" spans="1:31" x14ac:dyDescent="0.25">
      <c r="A5892">
        <v>1676683</v>
      </c>
      <c r="B5892">
        <v>1</v>
      </c>
      <c r="C5892" t="s">
        <v>80</v>
      </c>
      <c r="D5892" t="s">
        <v>108</v>
      </c>
      <c r="E5892" t="s">
        <v>140</v>
      </c>
      <c r="F5892" t="s">
        <v>16907</v>
      </c>
      <c r="G5892" t="s">
        <v>197</v>
      </c>
      <c r="H5892" t="s">
        <v>143</v>
      </c>
      <c r="I5892" t="s">
        <v>135</v>
      </c>
      <c r="J5892" t="s">
        <v>136</v>
      </c>
      <c r="K5892" t="s">
        <v>137</v>
      </c>
      <c r="L5892" t="s">
        <v>16908</v>
      </c>
      <c r="M5892" t="s">
        <v>16909</v>
      </c>
      <c r="N5892">
        <v>6.7011111110000003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4.2883745899851116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4.2883745899851116</v>
      </c>
    </row>
    <row r="5893" spans="1:31" x14ac:dyDescent="0.25">
      <c r="A5893">
        <v>1676514</v>
      </c>
      <c r="B5893">
        <v>1</v>
      </c>
      <c r="C5893" t="s">
        <v>80</v>
      </c>
      <c r="D5893" t="s">
        <v>85</v>
      </c>
      <c r="E5893" t="s">
        <v>159</v>
      </c>
      <c r="F5893" t="s">
        <v>16910</v>
      </c>
      <c r="G5893" t="s">
        <v>281</v>
      </c>
      <c r="H5893" t="s">
        <v>134</v>
      </c>
      <c r="I5893" t="s">
        <v>135</v>
      </c>
      <c r="J5893" t="s">
        <v>136</v>
      </c>
      <c r="K5893" t="s">
        <v>167</v>
      </c>
      <c r="L5893" t="s">
        <v>16911</v>
      </c>
      <c r="M5893" t="s">
        <v>16912</v>
      </c>
      <c r="N5893">
        <v>8.2725000000000009</v>
      </c>
      <c r="O5893">
        <v>0</v>
      </c>
      <c r="P5893">
        <v>324</v>
      </c>
      <c r="Q5893">
        <v>0</v>
      </c>
      <c r="R5893">
        <v>0</v>
      </c>
      <c r="S5893">
        <v>0</v>
      </c>
      <c r="T5893">
        <v>31</v>
      </c>
      <c r="U5893">
        <v>0</v>
      </c>
      <c r="V5893">
        <v>0</v>
      </c>
      <c r="W5893">
        <v>0</v>
      </c>
      <c r="X5893">
        <v>586.88583483651905</v>
      </c>
      <c r="Y5893">
        <v>0</v>
      </c>
      <c r="Z5893">
        <v>0</v>
      </c>
      <c r="AA5893">
        <v>0</v>
      </c>
      <c r="AB5893">
        <v>250.69199867181351</v>
      </c>
      <c r="AC5893">
        <v>0</v>
      </c>
      <c r="AD5893">
        <v>0</v>
      </c>
      <c r="AE5893">
        <v>837.57783350833256</v>
      </c>
    </row>
    <row r="5894" spans="1:31" x14ac:dyDescent="0.25">
      <c r="A5894">
        <v>1676520</v>
      </c>
      <c r="B5894">
        <v>1</v>
      </c>
      <c r="C5894" t="s">
        <v>80</v>
      </c>
      <c r="D5894" t="s">
        <v>88</v>
      </c>
      <c r="E5894" t="s">
        <v>140</v>
      </c>
      <c r="F5894" t="s">
        <v>16913</v>
      </c>
      <c r="G5894" t="s">
        <v>142</v>
      </c>
      <c r="H5894" t="s">
        <v>143</v>
      </c>
      <c r="I5894" t="s">
        <v>135</v>
      </c>
      <c r="J5894" t="s">
        <v>136</v>
      </c>
      <c r="K5894" t="s">
        <v>137</v>
      </c>
      <c r="L5894" t="s">
        <v>16914</v>
      </c>
      <c r="M5894" t="s">
        <v>16915</v>
      </c>
      <c r="N5894">
        <v>1.4041666660000001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1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2.8850094928072831</v>
      </c>
      <c r="AC5894">
        <v>0</v>
      </c>
      <c r="AD5894">
        <v>0</v>
      </c>
      <c r="AE5894">
        <v>2.8850094928072831</v>
      </c>
    </row>
    <row r="5895" spans="1:31" x14ac:dyDescent="0.25">
      <c r="A5895">
        <v>1676391</v>
      </c>
      <c r="B5895">
        <v>1</v>
      </c>
      <c r="C5895" t="s">
        <v>80</v>
      </c>
      <c r="D5895" t="s">
        <v>94</v>
      </c>
      <c r="E5895" t="s">
        <v>140</v>
      </c>
      <c r="F5895" t="s">
        <v>16916</v>
      </c>
      <c r="G5895" t="s">
        <v>148</v>
      </c>
      <c r="H5895" t="s">
        <v>143</v>
      </c>
      <c r="I5895" t="s">
        <v>135</v>
      </c>
      <c r="J5895" t="s">
        <v>136</v>
      </c>
      <c r="K5895" t="s">
        <v>137</v>
      </c>
      <c r="L5895" t="s">
        <v>16917</v>
      </c>
      <c r="M5895" t="s">
        <v>16918</v>
      </c>
      <c r="N5895">
        <v>7.0180555550000001</v>
      </c>
      <c r="O5895">
        <v>0</v>
      </c>
      <c r="P5895">
        <v>2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2.9010883018677864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2.9010883018677864</v>
      </c>
    </row>
    <row r="5896" spans="1:31" x14ac:dyDescent="0.25">
      <c r="A5896">
        <v>1676829</v>
      </c>
      <c r="B5896">
        <v>1</v>
      </c>
      <c r="C5896" t="s">
        <v>80</v>
      </c>
      <c r="D5896" t="s">
        <v>96</v>
      </c>
      <c r="E5896" t="s">
        <v>140</v>
      </c>
      <c r="F5896" t="s">
        <v>16919</v>
      </c>
      <c r="G5896" t="s">
        <v>142</v>
      </c>
      <c r="H5896" t="s">
        <v>143</v>
      </c>
      <c r="I5896" t="s">
        <v>135</v>
      </c>
      <c r="J5896" t="s">
        <v>136</v>
      </c>
      <c r="K5896" t="s">
        <v>137</v>
      </c>
      <c r="L5896" t="s">
        <v>16920</v>
      </c>
      <c r="M5896" t="s">
        <v>16921</v>
      </c>
      <c r="N5896">
        <v>6.1419444439999999</v>
      </c>
      <c r="O5896">
        <v>0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1.7876798574018435</v>
      </c>
      <c r="AA5896">
        <v>0</v>
      </c>
      <c r="AB5896">
        <v>0</v>
      </c>
      <c r="AC5896">
        <v>0</v>
      </c>
      <c r="AD5896">
        <v>0</v>
      </c>
      <c r="AE5896">
        <v>1.7876798574018435</v>
      </c>
    </row>
    <row r="5897" spans="1:31" x14ac:dyDescent="0.25">
      <c r="A5897">
        <v>1676437</v>
      </c>
      <c r="B5897">
        <v>1</v>
      </c>
      <c r="C5897" t="s">
        <v>80</v>
      </c>
      <c r="D5897" t="s">
        <v>85</v>
      </c>
      <c r="E5897" t="s">
        <v>200</v>
      </c>
      <c r="F5897" t="s">
        <v>16922</v>
      </c>
      <c r="G5897" t="s">
        <v>202</v>
      </c>
      <c r="H5897" t="s">
        <v>143</v>
      </c>
      <c r="I5897" t="s">
        <v>135</v>
      </c>
      <c r="J5897" t="s">
        <v>136</v>
      </c>
      <c r="K5897" t="s">
        <v>137</v>
      </c>
      <c r="L5897" t="s">
        <v>16923</v>
      </c>
      <c r="M5897" t="s">
        <v>16924</v>
      </c>
      <c r="N5897">
        <v>3.1541666660000001</v>
      </c>
      <c r="O5897">
        <v>0</v>
      </c>
      <c r="P5897">
        <v>100</v>
      </c>
      <c r="Q5897">
        <v>0</v>
      </c>
      <c r="R5897">
        <v>0</v>
      </c>
      <c r="S5897">
        <v>0</v>
      </c>
      <c r="T5897">
        <v>24</v>
      </c>
      <c r="U5897">
        <v>0</v>
      </c>
      <c r="V5897">
        <v>0</v>
      </c>
      <c r="W5897">
        <v>0</v>
      </c>
      <c r="X5897">
        <v>121.40109288941647</v>
      </c>
      <c r="Y5897">
        <v>0</v>
      </c>
      <c r="Z5897">
        <v>0</v>
      </c>
      <c r="AA5897">
        <v>0</v>
      </c>
      <c r="AB5897">
        <v>366.6515463955281</v>
      </c>
      <c r="AC5897">
        <v>0</v>
      </c>
      <c r="AD5897">
        <v>0</v>
      </c>
      <c r="AE5897">
        <v>488.05263928494458</v>
      </c>
    </row>
    <row r="5898" spans="1:31" x14ac:dyDescent="0.25">
      <c r="A5898">
        <v>1676975</v>
      </c>
      <c r="B5898">
        <v>1</v>
      </c>
      <c r="C5898" t="s">
        <v>80</v>
      </c>
      <c r="D5898" t="s">
        <v>82</v>
      </c>
      <c r="E5898" t="s">
        <v>200</v>
      </c>
      <c r="F5898" t="s">
        <v>16925</v>
      </c>
      <c r="G5898" t="s">
        <v>153</v>
      </c>
      <c r="H5898" t="s">
        <v>143</v>
      </c>
      <c r="I5898" t="s">
        <v>135</v>
      </c>
      <c r="J5898" t="s">
        <v>136</v>
      </c>
      <c r="K5898" t="s">
        <v>137</v>
      </c>
      <c r="L5898" t="s">
        <v>16926</v>
      </c>
      <c r="M5898" t="s">
        <v>16927</v>
      </c>
      <c r="N5898">
        <v>1.7763888880000001</v>
      </c>
      <c r="O5898">
        <v>0</v>
      </c>
      <c r="P5898">
        <v>186</v>
      </c>
      <c r="Q5898">
        <v>0</v>
      </c>
      <c r="R5898">
        <v>0</v>
      </c>
      <c r="S5898">
        <v>0</v>
      </c>
      <c r="T5898">
        <v>7</v>
      </c>
      <c r="U5898">
        <v>0</v>
      </c>
      <c r="V5898">
        <v>0</v>
      </c>
      <c r="W5898">
        <v>0</v>
      </c>
      <c r="X5898">
        <v>70.350231226821577</v>
      </c>
      <c r="Y5898">
        <v>0</v>
      </c>
      <c r="Z5898">
        <v>0</v>
      </c>
      <c r="AA5898">
        <v>0</v>
      </c>
      <c r="AB5898">
        <v>2.7344219833284842</v>
      </c>
      <c r="AC5898">
        <v>0</v>
      </c>
      <c r="AD5898">
        <v>0</v>
      </c>
      <c r="AE5898">
        <v>73.084653210150066</v>
      </c>
    </row>
    <row r="5899" spans="1:31" x14ac:dyDescent="0.25">
      <c r="A5899">
        <v>1676623</v>
      </c>
      <c r="B5899">
        <v>1</v>
      </c>
      <c r="C5899" t="s">
        <v>80</v>
      </c>
      <c r="D5899" t="s">
        <v>85</v>
      </c>
      <c r="E5899" t="s">
        <v>200</v>
      </c>
      <c r="F5899" t="s">
        <v>16479</v>
      </c>
      <c r="G5899" t="s">
        <v>153</v>
      </c>
      <c r="H5899" t="s">
        <v>143</v>
      </c>
      <c r="I5899" t="s">
        <v>135</v>
      </c>
      <c r="J5899" t="s">
        <v>136</v>
      </c>
      <c r="K5899" t="s">
        <v>137</v>
      </c>
      <c r="L5899" t="s">
        <v>16928</v>
      </c>
      <c r="M5899" t="s">
        <v>16929</v>
      </c>
      <c r="N5899">
        <v>1.5761111109999999</v>
      </c>
      <c r="O5899">
        <v>0</v>
      </c>
      <c r="P5899">
        <v>25</v>
      </c>
      <c r="Q5899">
        <v>0</v>
      </c>
      <c r="R5899">
        <v>0</v>
      </c>
      <c r="S5899">
        <v>0</v>
      </c>
      <c r="T5899">
        <v>4</v>
      </c>
      <c r="U5899">
        <v>0</v>
      </c>
      <c r="V5899">
        <v>0</v>
      </c>
      <c r="W5899">
        <v>0</v>
      </c>
      <c r="X5899">
        <v>9.7746564929725874</v>
      </c>
      <c r="Y5899">
        <v>0</v>
      </c>
      <c r="Z5899">
        <v>0</v>
      </c>
      <c r="AA5899">
        <v>0</v>
      </c>
      <c r="AB5899">
        <v>9.7255541381138073</v>
      </c>
      <c r="AC5899">
        <v>0</v>
      </c>
      <c r="AD5899">
        <v>0</v>
      </c>
      <c r="AE5899">
        <v>19.500210631086397</v>
      </c>
    </row>
    <row r="5900" spans="1:31" x14ac:dyDescent="0.25">
      <c r="A5900">
        <v>1676789</v>
      </c>
      <c r="B5900">
        <v>1</v>
      </c>
      <c r="C5900" t="s">
        <v>80</v>
      </c>
      <c r="D5900" t="s">
        <v>93</v>
      </c>
      <c r="E5900" t="s">
        <v>151</v>
      </c>
      <c r="F5900" t="s">
        <v>16930</v>
      </c>
      <c r="G5900" t="s">
        <v>526</v>
      </c>
      <c r="H5900" t="s">
        <v>143</v>
      </c>
      <c r="I5900" t="s">
        <v>135</v>
      </c>
      <c r="J5900" t="s">
        <v>136</v>
      </c>
      <c r="K5900" t="s">
        <v>137</v>
      </c>
      <c r="L5900" t="s">
        <v>16931</v>
      </c>
      <c r="M5900" t="s">
        <v>16932</v>
      </c>
      <c r="N5900">
        <v>1.125555555</v>
      </c>
      <c r="O5900">
        <v>0</v>
      </c>
      <c r="P5900">
        <v>2</v>
      </c>
      <c r="Q5900">
        <v>0</v>
      </c>
      <c r="R5900">
        <v>5</v>
      </c>
      <c r="S5900">
        <v>0</v>
      </c>
      <c r="T5900">
        <v>7</v>
      </c>
      <c r="U5900">
        <v>0</v>
      </c>
      <c r="V5900">
        <v>0</v>
      </c>
      <c r="W5900">
        <v>0</v>
      </c>
      <c r="X5900">
        <v>2.3201587660341668E-3</v>
      </c>
      <c r="Y5900">
        <v>0</v>
      </c>
      <c r="Z5900">
        <v>6.1354834573383661</v>
      </c>
      <c r="AA5900">
        <v>0</v>
      </c>
      <c r="AB5900">
        <v>9.5151378745219404</v>
      </c>
      <c r="AC5900">
        <v>0</v>
      </c>
      <c r="AD5900">
        <v>0</v>
      </c>
      <c r="AE5900">
        <v>15.65294149062634</v>
      </c>
    </row>
    <row r="5901" spans="1:31" x14ac:dyDescent="0.25">
      <c r="A5901">
        <v>1676766</v>
      </c>
      <c r="B5901">
        <v>1</v>
      </c>
      <c r="C5901" t="s">
        <v>80</v>
      </c>
      <c r="D5901" t="s">
        <v>100</v>
      </c>
      <c r="E5901" t="s">
        <v>140</v>
      </c>
      <c r="F5901" t="s">
        <v>12249</v>
      </c>
      <c r="G5901" t="s">
        <v>389</v>
      </c>
      <c r="H5901" t="s">
        <v>143</v>
      </c>
      <c r="I5901" t="s">
        <v>135</v>
      </c>
      <c r="J5901" t="s">
        <v>3</v>
      </c>
      <c r="K5901" t="s">
        <v>137</v>
      </c>
      <c r="L5901" t="s">
        <v>16933</v>
      </c>
      <c r="M5901" t="s">
        <v>16934</v>
      </c>
      <c r="N5901">
        <v>1.663888888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0.21471529693326391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0.21471529693326391</v>
      </c>
    </row>
    <row r="5902" spans="1:31" x14ac:dyDescent="0.25">
      <c r="A5902">
        <v>1676434</v>
      </c>
      <c r="B5902">
        <v>1</v>
      </c>
      <c r="C5902" t="s">
        <v>80</v>
      </c>
      <c r="D5902" t="s">
        <v>96</v>
      </c>
      <c r="E5902" t="s">
        <v>140</v>
      </c>
      <c r="F5902" t="s">
        <v>16935</v>
      </c>
      <c r="G5902" t="s">
        <v>142</v>
      </c>
      <c r="H5902" t="s">
        <v>143</v>
      </c>
      <c r="I5902" t="s">
        <v>135</v>
      </c>
      <c r="J5902" t="s">
        <v>136</v>
      </c>
      <c r="K5902" t="s">
        <v>137</v>
      </c>
      <c r="L5902" t="s">
        <v>16936</v>
      </c>
      <c r="M5902" t="s">
        <v>16937</v>
      </c>
      <c r="N5902">
        <v>4.710555555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0.80441513089296268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0.80441513089296268</v>
      </c>
    </row>
    <row r="5903" spans="1:31" x14ac:dyDescent="0.25">
      <c r="A5903">
        <v>1676411</v>
      </c>
      <c r="B5903">
        <v>1</v>
      </c>
      <c r="C5903" t="s">
        <v>80</v>
      </c>
      <c r="D5903" t="s">
        <v>94</v>
      </c>
      <c r="E5903" t="s">
        <v>159</v>
      </c>
      <c r="F5903" t="s">
        <v>16938</v>
      </c>
      <c r="G5903" t="s">
        <v>596</v>
      </c>
      <c r="H5903" t="s">
        <v>134</v>
      </c>
      <c r="I5903" t="s">
        <v>135</v>
      </c>
      <c r="J5903" t="s">
        <v>136</v>
      </c>
      <c r="K5903" t="s">
        <v>137</v>
      </c>
      <c r="L5903" t="s">
        <v>16939</v>
      </c>
      <c r="M5903" t="s">
        <v>16940</v>
      </c>
      <c r="N5903">
        <v>8.6163888879999995</v>
      </c>
      <c r="O5903">
        <v>0</v>
      </c>
      <c r="P5903">
        <v>0</v>
      </c>
      <c r="Q5903">
        <v>0</v>
      </c>
      <c r="R5903">
        <v>16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42.975521128237368</v>
      </c>
      <c r="AA5903">
        <v>0</v>
      </c>
      <c r="AB5903">
        <v>4.0581542970317726</v>
      </c>
      <c r="AC5903">
        <v>0</v>
      </c>
      <c r="AD5903">
        <v>0</v>
      </c>
      <c r="AE5903">
        <v>47.033675425269138</v>
      </c>
    </row>
    <row r="5904" spans="1:31" x14ac:dyDescent="0.25">
      <c r="A5904">
        <v>1676958</v>
      </c>
      <c r="B5904">
        <v>1</v>
      </c>
      <c r="C5904" t="s">
        <v>80</v>
      </c>
      <c r="D5904" t="s">
        <v>85</v>
      </c>
      <c r="E5904" t="s">
        <v>140</v>
      </c>
      <c r="F5904" t="s">
        <v>16941</v>
      </c>
      <c r="G5904" t="s">
        <v>209</v>
      </c>
      <c r="H5904" t="s">
        <v>143</v>
      </c>
      <c r="I5904" t="s">
        <v>135</v>
      </c>
      <c r="J5904" t="s">
        <v>136</v>
      </c>
      <c r="K5904" t="s">
        <v>137</v>
      </c>
      <c r="L5904" t="s">
        <v>16942</v>
      </c>
      <c r="M5904" t="s">
        <v>16943</v>
      </c>
      <c r="N5904">
        <v>1.301666666</v>
      </c>
      <c r="O5904">
        <v>0</v>
      </c>
      <c r="P5904">
        <v>9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4.1126711918477499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4.1126711918477499</v>
      </c>
    </row>
    <row r="5905" spans="1:31" x14ac:dyDescent="0.25">
      <c r="A5905">
        <v>1676666</v>
      </c>
      <c r="B5905">
        <v>1</v>
      </c>
      <c r="C5905" t="s">
        <v>80</v>
      </c>
      <c r="D5905" t="s">
        <v>102</v>
      </c>
      <c r="E5905" t="s">
        <v>164</v>
      </c>
      <c r="F5905" t="s">
        <v>16944</v>
      </c>
      <c r="G5905" t="s">
        <v>166</v>
      </c>
      <c r="H5905" t="s">
        <v>134</v>
      </c>
      <c r="I5905" t="s">
        <v>135</v>
      </c>
      <c r="J5905" t="s">
        <v>136</v>
      </c>
      <c r="K5905" t="s">
        <v>137</v>
      </c>
      <c r="L5905" t="s">
        <v>16945</v>
      </c>
      <c r="M5905" t="s">
        <v>16946</v>
      </c>
      <c r="N5905">
        <v>0.186388888</v>
      </c>
      <c r="O5905">
        <v>0</v>
      </c>
      <c r="P5905">
        <v>1733</v>
      </c>
      <c r="Q5905">
        <v>11</v>
      </c>
      <c r="R5905">
        <v>509</v>
      </c>
      <c r="S5905">
        <v>15</v>
      </c>
      <c r="T5905">
        <v>219</v>
      </c>
      <c r="U5905">
        <v>8</v>
      </c>
      <c r="V5905">
        <v>0</v>
      </c>
      <c r="W5905">
        <v>0</v>
      </c>
      <c r="X5905">
        <v>35.478687749354805</v>
      </c>
      <c r="Y5905">
        <v>2.116118611151673</v>
      </c>
      <c r="Z5905">
        <v>25.279064457682491</v>
      </c>
      <c r="AA5905">
        <v>28.059922554909587</v>
      </c>
      <c r="AB5905">
        <v>47.885265338994422</v>
      </c>
      <c r="AC5905">
        <v>207.30713404690374</v>
      </c>
      <c r="AD5905">
        <v>0</v>
      </c>
      <c r="AE5905">
        <v>346.12619275899669</v>
      </c>
    </row>
    <row r="5906" spans="1:31" x14ac:dyDescent="0.25">
      <c r="A5906">
        <v>1676368</v>
      </c>
      <c r="B5906">
        <v>1</v>
      </c>
      <c r="C5906" t="s">
        <v>80</v>
      </c>
      <c r="D5906" t="s">
        <v>102</v>
      </c>
      <c r="E5906" t="s">
        <v>151</v>
      </c>
      <c r="F5906" t="s">
        <v>16947</v>
      </c>
      <c r="G5906" t="s">
        <v>153</v>
      </c>
      <c r="H5906" t="s">
        <v>143</v>
      </c>
      <c r="I5906" t="s">
        <v>135</v>
      </c>
      <c r="J5906" t="s">
        <v>136</v>
      </c>
      <c r="K5906" t="s">
        <v>137</v>
      </c>
      <c r="L5906" t="s">
        <v>16948</v>
      </c>
      <c r="M5906" t="s">
        <v>16949</v>
      </c>
      <c r="N5906">
        <v>5.5997222219999996</v>
      </c>
      <c r="O5906">
        <v>0</v>
      </c>
      <c r="P5906">
        <v>31</v>
      </c>
      <c r="Q5906">
        <v>0</v>
      </c>
      <c r="R5906">
        <v>2</v>
      </c>
      <c r="S5906">
        <v>0</v>
      </c>
      <c r="T5906">
        <v>7</v>
      </c>
      <c r="U5906">
        <v>0</v>
      </c>
      <c r="V5906">
        <v>0</v>
      </c>
      <c r="W5906">
        <v>0</v>
      </c>
      <c r="X5906">
        <v>19.059351192779836</v>
      </c>
      <c r="Y5906">
        <v>0</v>
      </c>
      <c r="Z5906">
        <v>0.10975842850449335</v>
      </c>
      <c r="AA5906">
        <v>0</v>
      </c>
      <c r="AB5906">
        <v>29.817389979046336</v>
      </c>
      <c r="AC5906">
        <v>0</v>
      </c>
      <c r="AD5906">
        <v>0</v>
      </c>
      <c r="AE5906">
        <v>48.98649960033066</v>
      </c>
    </row>
    <row r="5907" spans="1:31" x14ac:dyDescent="0.25">
      <c r="A5907">
        <v>1676746</v>
      </c>
      <c r="B5907">
        <v>1</v>
      </c>
      <c r="C5907" t="s">
        <v>80</v>
      </c>
      <c r="D5907" t="s">
        <v>106</v>
      </c>
      <c r="E5907" t="s">
        <v>140</v>
      </c>
      <c r="F5907" t="s">
        <v>16950</v>
      </c>
      <c r="G5907" t="s">
        <v>197</v>
      </c>
      <c r="H5907" t="s">
        <v>143</v>
      </c>
      <c r="I5907" t="s">
        <v>135</v>
      </c>
      <c r="J5907" t="s">
        <v>136</v>
      </c>
      <c r="K5907" t="s">
        <v>137</v>
      </c>
      <c r="L5907" t="s">
        <v>16951</v>
      </c>
      <c r="M5907" t="s">
        <v>16952</v>
      </c>
      <c r="N5907">
        <v>1.268333333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1.1665621316154668</v>
      </c>
      <c r="AC5907">
        <v>0</v>
      </c>
      <c r="AD5907">
        <v>0</v>
      </c>
      <c r="AE5907">
        <v>1.1665621316154668</v>
      </c>
    </row>
    <row r="5908" spans="1:31" x14ac:dyDescent="0.25">
      <c r="A5908">
        <v>1676454</v>
      </c>
      <c r="B5908">
        <v>1</v>
      </c>
      <c r="C5908" t="s">
        <v>80</v>
      </c>
      <c r="D5908" t="s">
        <v>98</v>
      </c>
      <c r="E5908" t="s">
        <v>146</v>
      </c>
      <c r="F5908" t="s">
        <v>16953</v>
      </c>
      <c r="G5908" t="s">
        <v>403</v>
      </c>
      <c r="H5908" t="s">
        <v>143</v>
      </c>
      <c r="I5908" t="s">
        <v>135</v>
      </c>
      <c r="J5908" t="s">
        <v>136</v>
      </c>
      <c r="K5908" t="s">
        <v>137</v>
      </c>
      <c r="L5908" t="s">
        <v>16954</v>
      </c>
      <c r="M5908" t="s">
        <v>16955</v>
      </c>
      <c r="N5908">
        <v>1.490277777</v>
      </c>
      <c r="O5908">
        <v>0</v>
      </c>
      <c r="P5908">
        <v>5</v>
      </c>
      <c r="Q5908">
        <v>0</v>
      </c>
      <c r="R5908">
        <v>16</v>
      </c>
      <c r="S5908">
        <v>0</v>
      </c>
      <c r="T5908">
        <v>2</v>
      </c>
      <c r="U5908">
        <v>0</v>
      </c>
      <c r="V5908">
        <v>0</v>
      </c>
      <c r="W5908">
        <v>0</v>
      </c>
      <c r="X5908">
        <v>0.72634317082080013</v>
      </c>
      <c r="Y5908">
        <v>0</v>
      </c>
      <c r="Z5908">
        <v>7.1222218668121453</v>
      </c>
      <c r="AA5908">
        <v>0</v>
      </c>
      <c r="AB5908">
        <v>0.36576081028728891</v>
      </c>
      <c r="AC5908">
        <v>0</v>
      </c>
      <c r="AD5908">
        <v>0</v>
      </c>
      <c r="AE5908">
        <v>8.2143258479202341</v>
      </c>
    </row>
    <row r="5909" spans="1:31" x14ac:dyDescent="0.25">
      <c r="A5909">
        <v>1676703</v>
      </c>
      <c r="B5909">
        <v>1</v>
      </c>
      <c r="C5909" t="s">
        <v>80</v>
      </c>
      <c r="D5909" t="s">
        <v>85</v>
      </c>
      <c r="E5909" t="s">
        <v>140</v>
      </c>
      <c r="F5909" t="s">
        <v>16956</v>
      </c>
      <c r="G5909" t="s">
        <v>209</v>
      </c>
      <c r="H5909" t="s">
        <v>143</v>
      </c>
      <c r="I5909" t="s">
        <v>135</v>
      </c>
      <c r="J5909" t="s">
        <v>136</v>
      </c>
      <c r="K5909" t="s">
        <v>137</v>
      </c>
      <c r="L5909" t="s">
        <v>16957</v>
      </c>
      <c r="M5909" t="s">
        <v>16958</v>
      </c>
      <c r="N5909">
        <v>5.2661111109999998</v>
      </c>
      <c r="O5909">
        <v>0</v>
      </c>
      <c r="P5909">
        <v>5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9.2936394602916081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9.2936394602916081</v>
      </c>
    </row>
    <row r="5910" spans="1:31" x14ac:dyDescent="0.25">
      <c r="A5910">
        <v>1676354</v>
      </c>
      <c r="B5910">
        <v>1</v>
      </c>
      <c r="C5910" t="s">
        <v>81</v>
      </c>
      <c r="D5910" t="s">
        <v>127</v>
      </c>
      <c r="E5910" t="s">
        <v>140</v>
      </c>
      <c r="F5910" t="s">
        <v>16959</v>
      </c>
      <c r="G5910" t="s">
        <v>1061</v>
      </c>
      <c r="H5910" t="s">
        <v>143</v>
      </c>
      <c r="I5910" t="s">
        <v>135</v>
      </c>
      <c r="J5910" t="s">
        <v>136</v>
      </c>
      <c r="K5910" t="s">
        <v>137</v>
      </c>
      <c r="L5910" t="s">
        <v>16960</v>
      </c>
      <c r="M5910" t="s">
        <v>16961</v>
      </c>
      <c r="N5910">
        <v>3.5930555549999998</v>
      </c>
      <c r="O5910">
        <v>0</v>
      </c>
      <c r="P5910">
        <v>2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0.41670095208249452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0.41670095208249452</v>
      </c>
    </row>
    <row r="5911" spans="1:31" x14ac:dyDescent="0.25">
      <c r="A5911">
        <v>1676494</v>
      </c>
      <c r="B5911">
        <v>1</v>
      </c>
      <c r="C5911" t="s">
        <v>80</v>
      </c>
      <c r="D5911" t="s">
        <v>97</v>
      </c>
      <c r="E5911" t="s">
        <v>151</v>
      </c>
      <c r="F5911" t="s">
        <v>16962</v>
      </c>
      <c r="G5911" t="s">
        <v>281</v>
      </c>
      <c r="H5911" t="s">
        <v>143</v>
      </c>
      <c r="I5911" t="s">
        <v>135</v>
      </c>
      <c r="J5911" t="s">
        <v>136</v>
      </c>
      <c r="K5911" t="s">
        <v>167</v>
      </c>
      <c r="L5911" t="s">
        <v>16963</v>
      </c>
      <c r="M5911" t="s">
        <v>16964</v>
      </c>
      <c r="N5911">
        <v>7.1748833330000004</v>
      </c>
      <c r="O5911">
        <v>0</v>
      </c>
      <c r="P5911">
        <v>167</v>
      </c>
      <c r="Q5911">
        <v>0</v>
      </c>
      <c r="R5911">
        <v>2</v>
      </c>
      <c r="S5911">
        <v>0</v>
      </c>
      <c r="T5911">
        <v>22</v>
      </c>
      <c r="U5911">
        <v>0</v>
      </c>
      <c r="V5911">
        <v>0</v>
      </c>
      <c r="W5911">
        <v>0</v>
      </c>
      <c r="X5911">
        <v>411.78491679954203</v>
      </c>
      <c r="Y5911">
        <v>0</v>
      </c>
      <c r="Z5911">
        <v>8.7674059756664993E-2</v>
      </c>
      <c r="AA5911">
        <v>0</v>
      </c>
      <c r="AB5911">
        <v>67.571466089916512</v>
      </c>
      <c r="AC5911">
        <v>0</v>
      </c>
      <c r="AD5911">
        <v>0</v>
      </c>
      <c r="AE5911">
        <v>479.44405694921517</v>
      </c>
    </row>
    <row r="5912" spans="1:31" x14ac:dyDescent="0.25">
      <c r="A5912">
        <v>1676417</v>
      </c>
      <c r="B5912">
        <v>1</v>
      </c>
      <c r="C5912" t="s">
        <v>81</v>
      </c>
      <c r="D5912" t="s">
        <v>128</v>
      </c>
      <c r="E5912" t="s">
        <v>159</v>
      </c>
      <c r="F5912" t="s">
        <v>16965</v>
      </c>
      <c r="G5912" t="s">
        <v>596</v>
      </c>
      <c r="H5912" t="s">
        <v>134</v>
      </c>
      <c r="I5912" t="s">
        <v>135</v>
      </c>
      <c r="J5912" t="s">
        <v>136</v>
      </c>
      <c r="K5912" t="s">
        <v>137</v>
      </c>
      <c r="L5912" t="s">
        <v>16966</v>
      </c>
      <c r="M5912" t="s">
        <v>16967</v>
      </c>
      <c r="N5912">
        <v>4.96</v>
      </c>
      <c r="O5912">
        <v>0</v>
      </c>
      <c r="P5912">
        <v>498</v>
      </c>
      <c r="Q5912">
        <v>0</v>
      </c>
      <c r="R5912">
        <v>0</v>
      </c>
      <c r="S5912">
        <v>0</v>
      </c>
      <c r="T5912">
        <v>28</v>
      </c>
      <c r="U5912">
        <v>0</v>
      </c>
      <c r="V5912">
        <v>0</v>
      </c>
      <c r="W5912">
        <v>0</v>
      </c>
      <c r="X5912">
        <v>472.14964551658375</v>
      </c>
      <c r="Y5912">
        <v>0</v>
      </c>
      <c r="Z5912">
        <v>0</v>
      </c>
      <c r="AA5912">
        <v>0</v>
      </c>
      <c r="AB5912">
        <v>253.97582881197573</v>
      </c>
      <c r="AC5912">
        <v>0</v>
      </c>
      <c r="AD5912">
        <v>0</v>
      </c>
      <c r="AE5912">
        <v>726.12547432855945</v>
      </c>
    </row>
    <row r="5913" spans="1:31" x14ac:dyDescent="0.25">
      <c r="A5913">
        <v>1676663</v>
      </c>
      <c r="B5913">
        <v>1</v>
      </c>
      <c r="C5913" t="s">
        <v>80</v>
      </c>
      <c r="D5913" t="s">
        <v>84</v>
      </c>
      <c r="E5913" t="s">
        <v>140</v>
      </c>
      <c r="F5913" t="s">
        <v>16968</v>
      </c>
      <c r="G5913" t="s">
        <v>197</v>
      </c>
      <c r="H5913" t="s">
        <v>143</v>
      </c>
      <c r="I5913" t="s">
        <v>135</v>
      </c>
      <c r="J5913" t="s">
        <v>136</v>
      </c>
      <c r="K5913" t="s">
        <v>137</v>
      </c>
      <c r="L5913" t="s">
        <v>16969</v>
      </c>
      <c r="M5913" t="s">
        <v>16970</v>
      </c>
      <c r="N5913">
        <v>4.3336111109999997</v>
      </c>
      <c r="O5913">
        <v>0</v>
      </c>
      <c r="P5913">
        <v>4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6.4331281333242201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6.4331281333242201</v>
      </c>
    </row>
    <row r="5914" spans="1:31" x14ac:dyDescent="0.25">
      <c r="A5914">
        <v>1676517</v>
      </c>
      <c r="B5914">
        <v>1</v>
      </c>
      <c r="C5914" t="s">
        <v>80</v>
      </c>
      <c r="D5914" t="s">
        <v>107</v>
      </c>
      <c r="E5914" t="s">
        <v>151</v>
      </c>
      <c r="F5914" t="s">
        <v>16971</v>
      </c>
      <c r="G5914" t="s">
        <v>263</v>
      </c>
      <c r="H5914" t="s">
        <v>143</v>
      </c>
      <c r="I5914" t="s">
        <v>135</v>
      </c>
      <c r="J5914" t="s">
        <v>136</v>
      </c>
      <c r="K5914" t="s">
        <v>137</v>
      </c>
      <c r="L5914" t="s">
        <v>16972</v>
      </c>
      <c r="M5914" t="s">
        <v>16973</v>
      </c>
      <c r="N5914">
        <v>3.6244444439999999</v>
      </c>
      <c r="O5914">
        <v>0</v>
      </c>
      <c r="P5914">
        <v>132</v>
      </c>
      <c r="Q5914">
        <v>0</v>
      </c>
      <c r="R5914">
        <v>0</v>
      </c>
      <c r="S5914">
        <v>0</v>
      </c>
      <c r="T5914">
        <v>1</v>
      </c>
      <c r="U5914">
        <v>0</v>
      </c>
      <c r="V5914">
        <v>0</v>
      </c>
      <c r="W5914">
        <v>0</v>
      </c>
      <c r="X5914">
        <v>135.21929260557386</v>
      </c>
      <c r="Y5914">
        <v>0</v>
      </c>
      <c r="Z5914">
        <v>0</v>
      </c>
      <c r="AA5914">
        <v>0</v>
      </c>
      <c r="AB5914">
        <v>4.1868676432740308</v>
      </c>
      <c r="AC5914">
        <v>0</v>
      </c>
      <c r="AD5914">
        <v>0</v>
      </c>
      <c r="AE5914">
        <v>139.4061602488479</v>
      </c>
    </row>
    <row r="5915" spans="1:31" x14ac:dyDescent="0.25">
      <c r="A5915">
        <v>1676640</v>
      </c>
      <c r="B5915">
        <v>1</v>
      </c>
      <c r="C5915" t="s">
        <v>81</v>
      </c>
      <c r="D5915" t="s">
        <v>127</v>
      </c>
      <c r="E5915" t="s">
        <v>151</v>
      </c>
      <c r="F5915" t="s">
        <v>16974</v>
      </c>
      <c r="G5915" t="s">
        <v>153</v>
      </c>
      <c r="H5915" t="s">
        <v>143</v>
      </c>
      <c r="I5915" t="s">
        <v>135</v>
      </c>
      <c r="J5915" t="s">
        <v>136</v>
      </c>
      <c r="K5915" t="s">
        <v>137</v>
      </c>
      <c r="L5915" t="s">
        <v>16975</v>
      </c>
      <c r="M5915" t="s">
        <v>16976</v>
      </c>
      <c r="N5915">
        <v>2.1625000000000001</v>
      </c>
      <c r="O5915">
        <v>0</v>
      </c>
      <c r="P5915">
        <v>41</v>
      </c>
      <c r="Q5915">
        <v>0</v>
      </c>
      <c r="R5915">
        <v>1</v>
      </c>
      <c r="S5915">
        <v>0</v>
      </c>
      <c r="T5915">
        <v>3</v>
      </c>
      <c r="U5915">
        <v>0</v>
      </c>
      <c r="V5915">
        <v>0</v>
      </c>
      <c r="W5915">
        <v>0</v>
      </c>
      <c r="X5915">
        <v>6.1235465770772715</v>
      </c>
      <c r="Y5915">
        <v>0</v>
      </c>
      <c r="Z5915">
        <v>0</v>
      </c>
      <c r="AA5915">
        <v>0</v>
      </c>
      <c r="AB5915">
        <v>0.13789065737925141</v>
      </c>
      <c r="AC5915">
        <v>0</v>
      </c>
      <c r="AD5915">
        <v>0</v>
      </c>
      <c r="AE5915">
        <v>6.2614372344565226</v>
      </c>
    </row>
    <row r="5916" spans="1:31" x14ac:dyDescent="0.25">
      <c r="A5916">
        <v>1676394</v>
      </c>
      <c r="B5916">
        <v>1</v>
      </c>
      <c r="C5916" t="s">
        <v>80</v>
      </c>
      <c r="D5916" t="s">
        <v>94</v>
      </c>
      <c r="E5916" t="s">
        <v>164</v>
      </c>
      <c r="F5916" t="s">
        <v>2780</v>
      </c>
      <c r="G5916" t="s">
        <v>161</v>
      </c>
      <c r="H5916" t="s">
        <v>134</v>
      </c>
      <c r="I5916" t="s">
        <v>135</v>
      </c>
      <c r="J5916" t="s">
        <v>136</v>
      </c>
      <c r="K5916" t="s">
        <v>137</v>
      </c>
      <c r="L5916" t="s">
        <v>16977</v>
      </c>
      <c r="M5916" t="s">
        <v>16978</v>
      </c>
      <c r="N5916">
        <v>2.6219444439999999</v>
      </c>
      <c r="O5916">
        <v>0</v>
      </c>
      <c r="P5916">
        <v>374</v>
      </c>
      <c r="Q5916">
        <v>0</v>
      </c>
      <c r="R5916">
        <v>1</v>
      </c>
      <c r="S5916">
        <v>3</v>
      </c>
      <c r="T5916">
        <v>23</v>
      </c>
      <c r="U5916">
        <v>0</v>
      </c>
      <c r="V5916">
        <v>0</v>
      </c>
      <c r="W5916">
        <v>0</v>
      </c>
      <c r="X5916">
        <v>63.992996744192588</v>
      </c>
      <c r="Y5916">
        <v>0</v>
      </c>
      <c r="Z5916">
        <v>1.7089304264931333</v>
      </c>
      <c r="AA5916">
        <v>31.810180239004044</v>
      </c>
      <c r="AB5916">
        <v>16.444002671601492</v>
      </c>
      <c r="AC5916">
        <v>0</v>
      </c>
      <c r="AD5916">
        <v>0</v>
      </c>
      <c r="AE5916">
        <v>113.95611008129126</v>
      </c>
    </row>
    <row r="5917" spans="1:31" x14ac:dyDescent="0.25">
      <c r="A5917">
        <v>1676832</v>
      </c>
      <c r="B5917">
        <v>1</v>
      </c>
      <c r="C5917" t="s">
        <v>80</v>
      </c>
      <c r="D5917" t="s">
        <v>108</v>
      </c>
      <c r="E5917" t="s">
        <v>151</v>
      </c>
      <c r="F5917" t="s">
        <v>16979</v>
      </c>
      <c r="G5917" t="s">
        <v>486</v>
      </c>
      <c r="H5917" t="s">
        <v>143</v>
      </c>
      <c r="I5917" t="s">
        <v>135</v>
      </c>
      <c r="J5917" t="s">
        <v>136</v>
      </c>
      <c r="K5917" t="s">
        <v>137</v>
      </c>
      <c r="L5917" t="s">
        <v>16980</v>
      </c>
      <c r="M5917" t="s">
        <v>16981</v>
      </c>
      <c r="N5917">
        <v>2.2666666659999999</v>
      </c>
      <c r="O5917">
        <v>0</v>
      </c>
      <c r="P5917">
        <v>28</v>
      </c>
      <c r="Q5917">
        <v>0</v>
      </c>
      <c r="R5917">
        <v>5</v>
      </c>
      <c r="S5917">
        <v>0</v>
      </c>
      <c r="T5917">
        <v>3</v>
      </c>
      <c r="U5917">
        <v>0</v>
      </c>
      <c r="V5917">
        <v>0</v>
      </c>
      <c r="W5917">
        <v>0</v>
      </c>
      <c r="X5917">
        <v>5.7495887799808454</v>
      </c>
      <c r="Y5917">
        <v>0</v>
      </c>
      <c r="Z5917">
        <v>2.4926386733203971</v>
      </c>
      <c r="AA5917">
        <v>0</v>
      </c>
      <c r="AB5917">
        <v>3.8796773269104228</v>
      </c>
      <c r="AC5917">
        <v>0</v>
      </c>
      <c r="AD5917">
        <v>0</v>
      </c>
      <c r="AE5917">
        <v>12.121904780211667</v>
      </c>
    </row>
    <row r="5918" spans="1:31" x14ac:dyDescent="0.25">
      <c r="A5918">
        <v>1676477</v>
      </c>
      <c r="B5918">
        <v>1</v>
      </c>
      <c r="C5918" t="s">
        <v>80</v>
      </c>
      <c r="D5918" t="s">
        <v>99</v>
      </c>
      <c r="E5918" t="s">
        <v>151</v>
      </c>
      <c r="F5918" t="s">
        <v>15620</v>
      </c>
      <c r="G5918" t="s">
        <v>153</v>
      </c>
      <c r="H5918" t="s">
        <v>143</v>
      </c>
      <c r="I5918" t="s">
        <v>135</v>
      </c>
      <c r="J5918" t="s">
        <v>136</v>
      </c>
      <c r="K5918" t="s">
        <v>137</v>
      </c>
      <c r="L5918" t="s">
        <v>16982</v>
      </c>
      <c r="M5918" t="s">
        <v>16983</v>
      </c>
      <c r="N5918">
        <v>9.0411111109999993</v>
      </c>
      <c r="O5918">
        <v>0</v>
      </c>
      <c r="P5918">
        <v>26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1</v>
      </c>
      <c r="W5918">
        <v>0</v>
      </c>
      <c r="X5918">
        <v>25.479228868314507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38.373948286443976</v>
      </c>
      <c r="AE5918">
        <v>63.853177154758484</v>
      </c>
    </row>
    <row r="5919" spans="1:31" x14ac:dyDescent="0.25">
      <c r="A5919">
        <v>1676680</v>
      </c>
      <c r="B5919">
        <v>1</v>
      </c>
      <c r="C5919" t="s">
        <v>80</v>
      </c>
      <c r="D5919" t="s">
        <v>103</v>
      </c>
      <c r="E5919" t="s">
        <v>151</v>
      </c>
      <c r="F5919" t="s">
        <v>3527</v>
      </c>
      <c r="G5919" t="s">
        <v>153</v>
      </c>
      <c r="H5919" t="s">
        <v>143</v>
      </c>
      <c r="I5919" t="s">
        <v>135</v>
      </c>
      <c r="J5919" t="s">
        <v>136</v>
      </c>
      <c r="K5919" t="s">
        <v>137</v>
      </c>
      <c r="L5919" t="s">
        <v>16984</v>
      </c>
      <c r="M5919" t="s">
        <v>16985</v>
      </c>
      <c r="N5919">
        <v>0.77222222200000001</v>
      </c>
      <c r="O5919">
        <v>0</v>
      </c>
      <c r="P5919">
        <v>38</v>
      </c>
      <c r="Q5919">
        <v>0</v>
      </c>
      <c r="R5919">
        <v>5</v>
      </c>
      <c r="S5919">
        <v>0</v>
      </c>
      <c r="T5919">
        <v>4</v>
      </c>
      <c r="U5919">
        <v>0</v>
      </c>
      <c r="V5919">
        <v>0</v>
      </c>
      <c r="W5919">
        <v>0</v>
      </c>
      <c r="X5919">
        <v>12.732522112636536</v>
      </c>
      <c r="Y5919">
        <v>0</v>
      </c>
      <c r="Z5919">
        <v>0.37862913252491553</v>
      </c>
      <c r="AA5919">
        <v>0</v>
      </c>
      <c r="AB5919">
        <v>3.0261838339230001E-2</v>
      </c>
      <c r="AC5919">
        <v>0</v>
      </c>
      <c r="AD5919">
        <v>0</v>
      </c>
      <c r="AE5919">
        <v>13.141413083500682</v>
      </c>
    </row>
    <row r="5920" spans="1:31" x14ac:dyDescent="0.25">
      <c r="A5920">
        <v>1676580</v>
      </c>
      <c r="B5920">
        <v>1</v>
      </c>
      <c r="C5920" t="s">
        <v>80</v>
      </c>
      <c r="D5920" t="s">
        <v>94</v>
      </c>
      <c r="E5920" t="s">
        <v>164</v>
      </c>
      <c r="F5920" t="s">
        <v>16986</v>
      </c>
      <c r="G5920" t="s">
        <v>1484</v>
      </c>
      <c r="H5920" t="s">
        <v>134</v>
      </c>
      <c r="I5920" t="s">
        <v>135</v>
      </c>
      <c r="J5920" t="s">
        <v>136</v>
      </c>
      <c r="K5920" t="s">
        <v>137</v>
      </c>
      <c r="L5920" t="s">
        <v>16987</v>
      </c>
      <c r="M5920" t="s">
        <v>16988</v>
      </c>
      <c r="N5920">
        <v>0.75249999999999995</v>
      </c>
      <c r="O5920">
        <v>5</v>
      </c>
      <c r="P5920">
        <v>375</v>
      </c>
      <c r="Q5920">
        <v>15</v>
      </c>
      <c r="R5920">
        <v>12</v>
      </c>
      <c r="S5920">
        <v>2</v>
      </c>
      <c r="T5920">
        <v>32</v>
      </c>
      <c r="U5920">
        <v>0</v>
      </c>
      <c r="V5920">
        <v>0</v>
      </c>
      <c r="W5920">
        <v>1.5182981155945265</v>
      </c>
      <c r="X5920">
        <v>21.595675412821489</v>
      </c>
      <c r="Y5920">
        <v>22.507093725027875</v>
      </c>
      <c r="Z5920">
        <v>0.53966773649848243</v>
      </c>
      <c r="AA5920">
        <v>8.0715811770925985</v>
      </c>
      <c r="AB5920">
        <v>12.514058681402183</v>
      </c>
      <c r="AC5920">
        <v>0</v>
      </c>
      <c r="AD5920">
        <v>0</v>
      </c>
      <c r="AE5920">
        <v>66.746374848437142</v>
      </c>
    </row>
    <row r="5921" spans="1:31" x14ac:dyDescent="0.25">
      <c r="A5921">
        <v>1676826</v>
      </c>
      <c r="B5921">
        <v>1</v>
      </c>
      <c r="C5921" t="s">
        <v>81</v>
      </c>
      <c r="D5921" t="s">
        <v>117</v>
      </c>
      <c r="E5921" t="s">
        <v>140</v>
      </c>
      <c r="F5921" t="s">
        <v>16989</v>
      </c>
      <c r="G5921" t="s">
        <v>197</v>
      </c>
      <c r="H5921" t="s">
        <v>143</v>
      </c>
      <c r="I5921" t="s">
        <v>135</v>
      </c>
      <c r="J5921" t="s">
        <v>136</v>
      </c>
      <c r="K5921" t="s">
        <v>137</v>
      </c>
      <c r="L5921" t="s">
        <v>16990</v>
      </c>
      <c r="M5921" t="s">
        <v>16991</v>
      </c>
      <c r="N5921">
        <v>3.6025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7.9988685322705838E-2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7.9988685322705838E-2</v>
      </c>
    </row>
    <row r="5922" spans="1:31" x14ac:dyDescent="0.25">
      <c r="A5922">
        <v>1676972</v>
      </c>
      <c r="B5922">
        <v>1</v>
      </c>
      <c r="C5922" t="s">
        <v>80</v>
      </c>
      <c r="D5922" t="s">
        <v>107</v>
      </c>
      <c r="E5922" t="s">
        <v>151</v>
      </c>
      <c r="F5922" t="s">
        <v>16850</v>
      </c>
      <c r="G5922" t="s">
        <v>559</v>
      </c>
      <c r="H5922" t="s">
        <v>143</v>
      </c>
      <c r="I5922" t="s">
        <v>135</v>
      </c>
      <c r="J5922" t="s">
        <v>136</v>
      </c>
      <c r="K5922" t="s">
        <v>137</v>
      </c>
      <c r="L5922" t="s">
        <v>16992</v>
      </c>
      <c r="M5922" t="s">
        <v>16993</v>
      </c>
      <c r="N5922">
        <v>1.3733333329999999</v>
      </c>
      <c r="O5922">
        <v>0</v>
      </c>
      <c r="P5922">
        <v>25</v>
      </c>
      <c r="Q5922">
        <v>0</v>
      </c>
      <c r="R5922">
        <v>0</v>
      </c>
      <c r="S5922">
        <v>0</v>
      </c>
      <c r="T5922">
        <v>4</v>
      </c>
      <c r="U5922">
        <v>0</v>
      </c>
      <c r="V5922">
        <v>0</v>
      </c>
      <c r="W5922">
        <v>0</v>
      </c>
      <c r="X5922">
        <v>3.4784932665859203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3.4784932665859203</v>
      </c>
    </row>
    <row r="5923" spans="1:31" x14ac:dyDescent="0.25">
      <c r="A5923">
        <v>1676955</v>
      </c>
      <c r="B5923">
        <v>1</v>
      </c>
      <c r="C5923" t="s">
        <v>80</v>
      </c>
      <c r="D5923" t="s">
        <v>103</v>
      </c>
      <c r="E5923" t="s">
        <v>140</v>
      </c>
      <c r="F5923" t="s">
        <v>16994</v>
      </c>
      <c r="G5923" t="s">
        <v>197</v>
      </c>
      <c r="H5923" t="s">
        <v>143</v>
      </c>
      <c r="I5923" t="s">
        <v>135</v>
      </c>
      <c r="J5923" t="s">
        <v>136</v>
      </c>
      <c r="K5923" t="s">
        <v>137</v>
      </c>
      <c r="L5923" t="s">
        <v>16995</v>
      </c>
      <c r="M5923" t="s">
        <v>16996</v>
      </c>
      <c r="N5923">
        <v>1.588333333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1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0.22896572240361113</v>
      </c>
      <c r="AC5923">
        <v>0</v>
      </c>
      <c r="AD5923">
        <v>0</v>
      </c>
      <c r="AE5923">
        <v>0.22896572240361113</v>
      </c>
    </row>
    <row r="5924" spans="1:31" x14ac:dyDescent="0.25">
      <c r="A5924">
        <v>1676743</v>
      </c>
      <c r="B5924">
        <v>1</v>
      </c>
      <c r="C5924" t="s">
        <v>81</v>
      </c>
      <c r="D5924" t="s">
        <v>120</v>
      </c>
      <c r="E5924" t="s">
        <v>159</v>
      </c>
      <c r="F5924" t="s">
        <v>16997</v>
      </c>
      <c r="G5924" t="s">
        <v>655</v>
      </c>
      <c r="H5924" t="s">
        <v>134</v>
      </c>
      <c r="I5924" t="s">
        <v>135</v>
      </c>
      <c r="J5924" t="s">
        <v>136</v>
      </c>
      <c r="K5924" t="s">
        <v>137</v>
      </c>
      <c r="L5924" t="s">
        <v>16998</v>
      </c>
      <c r="M5924" t="s">
        <v>16999</v>
      </c>
      <c r="N5924">
        <v>1.595277777</v>
      </c>
      <c r="O5924">
        <v>0</v>
      </c>
      <c r="P5924">
        <v>0</v>
      </c>
      <c r="Q5924">
        <v>0</v>
      </c>
      <c r="R5924">
        <v>9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2.6625127501512749</v>
      </c>
      <c r="AA5924">
        <v>0</v>
      </c>
      <c r="AB5924">
        <v>0.27717914938416449</v>
      </c>
      <c r="AC5924">
        <v>0</v>
      </c>
      <c r="AD5924">
        <v>0</v>
      </c>
      <c r="AE5924">
        <v>2.9396918995354393</v>
      </c>
    </row>
    <row r="5925" spans="1:31" x14ac:dyDescent="0.25">
      <c r="A5925">
        <v>1676620</v>
      </c>
      <c r="B5925">
        <v>1</v>
      </c>
      <c r="C5925" t="s">
        <v>80</v>
      </c>
      <c r="D5925" t="s">
        <v>94</v>
      </c>
      <c r="E5925" t="s">
        <v>140</v>
      </c>
      <c r="F5925" t="s">
        <v>17000</v>
      </c>
      <c r="G5925" t="s">
        <v>197</v>
      </c>
      <c r="H5925" t="s">
        <v>143</v>
      </c>
      <c r="I5925" t="s">
        <v>135</v>
      </c>
      <c r="J5925" t="s">
        <v>136</v>
      </c>
      <c r="K5925" t="s">
        <v>137</v>
      </c>
      <c r="L5925" t="s">
        <v>17001</v>
      </c>
      <c r="M5925" t="s">
        <v>17002</v>
      </c>
      <c r="N5925">
        <v>2.9522222220000001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0.20784862473125004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0.20784862473125004</v>
      </c>
    </row>
    <row r="5926" spans="1:31" x14ac:dyDescent="0.25">
      <c r="A5926">
        <v>1676643</v>
      </c>
      <c r="B5926">
        <v>1</v>
      </c>
      <c r="C5926" t="s">
        <v>80</v>
      </c>
      <c r="D5926" t="s">
        <v>83</v>
      </c>
      <c r="E5926" t="s">
        <v>200</v>
      </c>
      <c r="F5926" t="s">
        <v>17003</v>
      </c>
      <c r="G5926" t="s">
        <v>153</v>
      </c>
      <c r="H5926" t="s">
        <v>143</v>
      </c>
      <c r="I5926" t="s">
        <v>135</v>
      </c>
      <c r="J5926" t="s">
        <v>136</v>
      </c>
      <c r="K5926" t="s">
        <v>137</v>
      </c>
      <c r="L5926" t="s">
        <v>17004</v>
      </c>
      <c r="M5926" t="s">
        <v>17005</v>
      </c>
      <c r="N5926">
        <v>1.7238888880000001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25</v>
      </c>
      <c r="U5926">
        <v>0</v>
      </c>
      <c r="V5926">
        <v>1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75.933517985874516</v>
      </c>
      <c r="AC5926">
        <v>0</v>
      </c>
      <c r="AD5926">
        <v>45.792565074494085</v>
      </c>
      <c r="AE5926">
        <v>121.72608306036861</v>
      </c>
    </row>
    <row r="5927" spans="1:31" x14ac:dyDescent="0.25">
      <c r="A5927">
        <v>1676912</v>
      </c>
      <c r="B5927">
        <v>1</v>
      </c>
      <c r="C5927" t="s">
        <v>80</v>
      </c>
      <c r="D5927" t="s">
        <v>111</v>
      </c>
      <c r="E5927" t="s">
        <v>140</v>
      </c>
      <c r="F5927" t="s">
        <v>17006</v>
      </c>
      <c r="G5927" t="s">
        <v>197</v>
      </c>
      <c r="H5927" t="s">
        <v>143</v>
      </c>
      <c r="I5927" t="s">
        <v>135</v>
      </c>
      <c r="J5927" t="s">
        <v>136</v>
      </c>
      <c r="K5927" t="s">
        <v>137</v>
      </c>
      <c r="L5927" t="s">
        <v>16532</v>
      </c>
      <c r="M5927" t="s">
        <v>17007</v>
      </c>
      <c r="N5927">
        <v>2.3333333330000001</v>
      </c>
      <c r="O5927">
        <v>0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1.25808211223712</v>
      </c>
      <c r="AA5927">
        <v>0</v>
      </c>
      <c r="AB5927">
        <v>0</v>
      </c>
      <c r="AC5927">
        <v>0</v>
      </c>
      <c r="AD5927">
        <v>0</v>
      </c>
      <c r="AE5927">
        <v>1.25808211223712</v>
      </c>
    </row>
    <row r="5928" spans="1:31" x14ac:dyDescent="0.25">
      <c r="A5928">
        <v>1676935</v>
      </c>
      <c r="B5928">
        <v>1</v>
      </c>
      <c r="C5928" t="s">
        <v>80</v>
      </c>
      <c r="D5928" t="s">
        <v>94</v>
      </c>
      <c r="E5928" t="s">
        <v>140</v>
      </c>
      <c r="F5928" t="s">
        <v>17008</v>
      </c>
      <c r="G5928" t="s">
        <v>197</v>
      </c>
      <c r="H5928" t="s">
        <v>143</v>
      </c>
      <c r="I5928" t="s">
        <v>135</v>
      </c>
      <c r="J5928" t="s">
        <v>136</v>
      </c>
      <c r="K5928" t="s">
        <v>137</v>
      </c>
      <c r="L5928" t="s">
        <v>17009</v>
      </c>
      <c r="M5928" t="s">
        <v>17010</v>
      </c>
      <c r="N5928">
        <v>2.9505555550000002</v>
      </c>
      <c r="O5928">
        <v>0</v>
      </c>
      <c r="P5928">
        <v>2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0.35282118831700005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0.35282118831700005</v>
      </c>
    </row>
    <row r="5929" spans="1:31" x14ac:dyDescent="0.25">
      <c r="A5929">
        <v>1676812</v>
      </c>
      <c r="B5929">
        <v>1</v>
      </c>
      <c r="C5929" t="s">
        <v>80</v>
      </c>
      <c r="D5929" t="s">
        <v>105</v>
      </c>
      <c r="E5929" t="s">
        <v>140</v>
      </c>
      <c r="F5929" t="s">
        <v>17011</v>
      </c>
      <c r="G5929" t="s">
        <v>197</v>
      </c>
      <c r="H5929" t="s">
        <v>143</v>
      </c>
      <c r="I5929" t="s">
        <v>135</v>
      </c>
      <c r="J5929" t="s">
        <v>136</v>
      </c>
      <c r="K5929" t="s">
        <v>137</v>
      </c>
      <c r="L5929" t="s">
        <v>17012</v>
      </c>
      <c r="M5929" t="s">
        <v>17013</v>
      </c>
      <c r="N5929">
        <v>2.932222222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0.22454556306962331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0.22454556306962331</v>
      </c>
    </row>
    <row r="5930" spans="1:31" x14ac:dyDescent="0.25">
      <c r="A5930">
        <v>1676557</v>
      </c>
      <c r="B5930">
        <v>1</v>
      </c>
      <c r="C5930" t="s">
        <v>80</v>
      </c>
      <c r="D5930" t="s">
        <v>105</v>
      </c>
      <c r="E5930" t="s">
        <v>140</v>
      </c>
      <c r="F5930" t="s">
        <v>17014</v>
      </c>
      <c r="G5930" t="s">
        <v>197</v>
      </c>
      <c r="H5930" t="s">
        <v>143</v>
      </c>
      <c r="I5930" t="s">
        <v>135</v>
      </c>
      <c r="J5930" t="s">
        <v>136</v>
      </c>
      <c r="K5930" t="s">
        <v>137</v>
      </c>
      <c r="L5930" t="s">
        <v>17015</v>
      </c>
      <c r="M5930" t="s">
        <v>17016</v>
      </c>
      <c r="N5930">
        <v>6.6116666659999996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0.30223813832146923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0.30223813832146923</v>
      </c>
    </row>
    <row r="5931" spans="1:31" x14ac:dyDescent="0.25">
      <c r="A5931">
        <v>1676414</v>
      </c>
      <c r="B5931">
        <v>1</v>
      </c>
      <c r="C5931" t="s">
        <v>80</v>
      </c>
      <c r="D5931" t="s">
        <v>94</v>
      </c>
      <c r="E5931" t="s">
        <v>151</v>
      </c>
      <c r="F5931" t="s">
        <v>17017</v>
      </c>
      <c r="G5931" t="s">
        <v>486</v>
      </c>
      <c r="H5931" t="s">
        <v>143</v>
      </c>
      <c r="I5931" t="s">
        <v>135</v>
      </c>
      <c r="J5931" t="s">
        <v>136</v>
      </c>
      <c r="K5931" t="s">
        <v>137</v>
      </c>
      <c r="L5931" t="s">
        <v>17018</v>
      </c>
      <c r="M5931" t="s">
        <v>17019</v>
      </c>
      <c r="N5931">
        <v>5.1686111109999997</v>
      </c>
      <c r="O5931">
        <v>0</v>
      </c>
      <c r="P5931">
        <v>2</v>
      </c>
      <c r="Q5931">
        <v>0</v>
      </c>
      <c r="R5931">
        <v>3</v>
      </c>
      <c r="S5931">
        <v>0</v>
      </c>
      <c r="T5931">
        <v>2</v>
      </c>
      <c r="U5931">
        <v>0</v>
      </c>
      <c r="V5931">
        <v>0</v>
      </c>
      <c r="W5931">
        <v>0</v>
      </c>
      <c r="X5931">
        <v>1.6285205658170481</v>
      </c>
      <c r="Y5931">
        <v>0</v>
      </c>
      <c r="Z5931">
        <v>0.55237500763203962</v>
      </c>
      <c r="AA5931">
        <v>0</v>
      </c>
      <c r="AB5931">
        <v>0.16169555082522113</v>
      </c>
      <c r="AC5931">
        <v>0</v>
      </c>
      <c r="AD5931">
        <v>0</v>
      </c>
      <c r="AE5931">
        <v>2.3425911242743087</v>
      </c>
    </row>
    <row r="5932" spans="1:31" x14ac:dyDescent="0.25">
      <c r="A5932">
        <v>1676500</v>
      </c>
      <c r="B5932">
        <v>1</v>
      </c>
      <c r="C5932" t="s">
        <v>80</v>
      </c>
      <c r="D5932" t="s">
        <v>82</v>
      </c>
      <c r="E5932" t="s">
        <v>140</v>
      </c>
      <c r="F5932" t="s">
        <v>17020</v>
      </c>
      <c r="G5932" t="s">
        <v>197</v>
      </c>
      <c r="H5932" t="s">
        <v>143</v>
      </c>
      <c r="I5932" t="s">
        <v>135</v>
      </c>
      <c r="J5932" t="s">
        <v>136</v>
      </c>
      <c r="K5932" t="s">
        <v>137</v>
      </c>
      <c r="L5932" t="s">
        <v>17021</v>
      </c>
      <c r="M5932" t="s">
        <v>17022</v>
      </c>
      <c r="N5932">
        <v>1.2547222220000001</v>
      </c>
      <c r="O5932">
        <v>0</v>
      </c>
      <c r="P5932">
        <v>2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1.5767094313252465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1.5767094313252465</v>
      </c>
    </row>
    <row r="5933" spans="1:31" x14ac:dyDescent="0.25">
      <c r="A5933">
        <v>1676749</v>
      </c>
      <c r="B5933">
        <v>1</v>
      </c>
      <c r="C5933" t="s">
        <v>80</v>
      </c>
      <c r="D5933" t="s">
        <v>104</v>
      </c>
      <c r="E5933" t="s">
        <v>159</v>
      </c>
      <c r="F5933" t="s">
        <v>3487</v>
      </c>
      <c r="G5933" t="s">
        <v>133</v>
      </c>
      <c r="H5933" t="s">
        <v>134</v>
      </c>
      <c r="I5933" t="s">
        <v>135</v>
      </c>
      <c r="J5933" t="s">
        <v>136</v>
      </c>
      <c r="K5933" t="s">
        <v>137</v>
      </c>
      <c r="L5933" t="s">
        <v>17023</v>
      </c>
      <c r="M5933" t="s">
        <v>17024</v>
      </c>
      <c r="N5933">
        <v>1.575555555</v>
      </c>
      <c r="O5933">
        <v>0</v>
      </c>
      <c r="P5933">
        <v>56</v>
      </c>
      <c r="Q5933">
        <v>0</v>
      </c>
      <c r="R5933">
        <v>8</v>
      </c>
      <c r="S5933">
        <v>0</v>
      </c>
      <c r="T5933">
        <v>8</v>
      </c>
      <c r="U5933">
        <v>0</v>
      </c>
      <c r="V5933">
        <v>0</v>
      </c>
      <c r="W5933">
        <v>0</v>
      </c>
      <c r="X5933">
        <v>15.828901488201829</v>
      </c>
      <c r="Y5933">
        <v>0</v>
      </c>
      <c r="Z5933">
        <v>1.1521398897153767</v>
      </c>
      <c r="AA5933">
        <v>0</v>
      </c>
      <c r="AB5933">
        <v>14.618524592266077</v>
      </c>
      <c r="AC5933">
        <v>0</v>
      </c>
      <c r="AD5933">
        <v>0</v>
      </c>
      <c r="AE5933">
        <v>31.599565970183281</v>
      </c>
    </row>
    <row r="5934" spans="1:31" x14ac:dyDescent="0.25">
      <c r="A5934">
        <v>1676849</v>
      </c>
      <c r="B5934">
        <v>1</v>
      </c>
      <c r="C5934" t="s">
        <v>81</v>
      </c>
      <c r="D5934" t="s">
        <v>122</v>
      </c>
      <c r="E5934" t="s">
        <v>140</v>
      </c>
      <c r="F5934" t="s">
        <v>17025</v>
      </c>
      <c r="G5934" t="s">
        <v>197</v>
      </c>
      <c r="H5934" t="s">
        <v>143</v>
      </c>
      <c r="I5934" t="s">
        <v>135</v>
      </c>
      <c r="J5934" t="s">
        <v>136</v>
      </c>
      <c r="K5934" t="s">
        <v>137</v>
      </c>
      <c r="L5934" t="s">
        <v>17026</v>
      </c>
      <c r="M5934" t="s">
        <v>17027</v>
      </c>
      <c r="N5934">
        <v>1.1302777770000001</v>
      </c>
      <c r="O5934">
        <v>0</v>
      </c>
      <c r="P5934">
        <v>2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0.47935176639273647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0.47935176639273647</v>
      </c>
    </row>
    <row r="5935" spans="1:31" x14ac:dyDescent="0.25">
      <c r="A5935">
        <v>1676944</v>
      </c>
      <c r="B5935">
        <v>1</v>
      </c>
      <c r="C5935" t="s">
        <v>80</v>
      </c>
      <c r="D5935" t="s">
        <v>95</v>
      </c>
      <c r="E5935" t="s">
        <v>151</v>
      </c>
      <c r="F5935" t="s">
        <v>17028</v>
      </c>
      <c r="G5935" t="s">
        <v>267</v>
      </c>
      <c r="H5935" t="s">
        <v>143</v>
      </c>
      <c r="I5935" t="s">
        <v>135</v>
      </c>
      <c r="J5935" t="s">
        <v>136</v>
      </c>
      <c r="K5935" t="s">
        <v>137</v>
      </c>
      <c r="L5935" t="s">
        <v>17029</v>
      </c>
      <c r="M5935" t="s">
        <v>17030</v>
      </c>
      <c r="N5935">
        <v>0.245</v>
      </c>
      <c r="O5935">
        <v>0</v>
      </c>
      <c r="P5935">
        <v>63</v>
      </c>
      <c r="Q5935">
        <v>0</v>
      </c>
      <c r="R5935">
        <v>0</v>
      </c>
      <c r="S5935">
        <v>0</v>
      </c>
      <c r="T5935">
        <v>18</v>
      </c>
      <c r="U5935">
        <v>0</v>
      </c>
      <c r="V5935">
        <v>0</v>
      </c>
      <c r="W5935">
        <v>0</v>
      </c>
      <c r="X5935">
        <v>6.0113533832531196</v>
      </c>
      <c r="Y5935">
        <v>0</v>
      </c>
      <c r="Z5935">
        <v>0</v>
      </c>
      <c r="AA5935">
        <v>0</v>
      </c>
      <c r="AB5935">
        <v>4.5129443483562559</v>
      </c>
      <c r="AC5935">
        <v>0</v>
      </c>
      <c r="AD5935">
        <v>0</v>
      </c>
      <c r="AE5935">
        <v>10.524297731609376</v>
      </c>
    </row>
    <row r="5936" spans="1:31" x14ac:dyDescent="0.25">
      <c r="A5936">
        <v>1676397</v>
      </c>
      <c r="B5936">
        <v>1</v>
      </c>
      <c r="C5936" t="s">
        <v>81</v>
      </c>
      <c r="D5936" t="s">
        <v>118</v>
      </c>
      <c r="E5936" t="s">
        <v>131</v>
      </c>
      <c r="F5936" t="s">
        <v>17031</v>
      </c>
      <c r="G5936" t="s">
        <v>161</v>
      </c>
      <c r="H5936" t="s">
        <v>134</v>
      </c>
      <c r="I5936" t="s">
        <v>173</v>
      </c>
      <c r="J5936" t="s">
        <v>136</v>
      </c>
      <c r="K5936" t="s">
        <v>137</v>
      </c>
      <c r="L5936" t="s">
        <v>17032</v>
      </c>
      <c r="M5936" t="s">
        <v>17033</v>
      </c>
      <c r="N5936">
        <v>1.1111111E-2</v>
      </c>
      <c r="O5936">
        <v>3</v>
      </c>
      <c r="P5936">
        <v>388</v>
      </c>
      <c r="Q5936">
        <v>120</v>
      </c>
      <c r="R5936">
        <v>103</v>
      </c>
      <c r="S5936">
        <v>19</v>
      </c>
      <c r="T5936">
        <v>42</v>
      </c>
      <c r="U5936">
        <v>2</v>
      </c>
      <c r="V5936">
        <v>0</v>
      </c>
      <c r="W5936">
        <v>3.2420990493888893E-3</v>
      </c>
      <c r="X5936">
        <v>0.62360725638226633</v>
      </c>
      <c r="Y5936">
        <v>1.1988733836680223</v>
      </c>
      <c r="Z5936">
        <v>0.56048039047410003</v>
      </c>
      <c r="AA5936">
        <v>0.90528508888468884</v>
      </c>
      <c r="AB5936">
        <v>0.25567172011273337</v>
      </c>
      <c r="AC5936">
        <v>1.9517047841253781</v>
      </c>
      <c r="AD5936">
        <v>0</v>
      </c>
      <c r="AE5936">
        <v>5.4988647226965783</v>
      </c>
    </row>
    <row r="5937" spans="1:31" x14ac:dyDescent="0.25">
      <c r="A5937">
        <v>1676466</v>
      </c>
      <c r="B5937">
        <v>1</v>
      </c>
      <c r="C5937" t="s">
        <v>80</v>
      </c>
      <c r="D5937" t="s">
        <v>98</v>
      </c>
      <c r="E5937" t="s">
        <v>131</v>
      </c>
      <c r="F5937" t="s">
        <v>17034</v>
      </c>
      <c r="G5937" t="s">
        <v>281</v>
      </c>
      <c r="H5937" t="s">
        <v>134</v>
      </c>
      <c r="I5937" t="s">
        <v>135</v>
      </c>
      <c r="J5937" t="s">
        <v>136</v>
      </c>
      <c r="K5937" t="s">
        <v>167</v>
      </c>
      <c r="L5937" t="s">
        <v>17035</v>
      </c>
      <c r="M5937" t="s">
        <v>17036</v>
      </c>
      <c r="N5937">
        <v>8.9141666659999999</v>
      </c>
      <c r="O5937">
        <v>0</v>
      </c>
      <c r="P5937">
        <v>486</v>
      </c>
      <c r="Q5937">
        <v>14</v>
      </c>
      <c r="R5937">
        <v>109</v>
      </c>
      <c r="S5937">
        <v>17</v>
      </c>
      <c r="T5937">
        <v>101</v>
      </c>
      <c r="U5937">
        <v>0</v>
      </c>
      <c r="V5937">
        <v>0</v>
      </c>
      <c r="W5937">
        <v>0</v>
      </c>
      <c r="X5937">
        <v>407.29227122625002</v>
      </c>
      <c r="Y5937">
        <v>65.693546557788963</v>
      </c>
      <c r="Z5937">
        <v>167.30105263480951</v>
      </c>
      <c r="AA5937">
        <v>459.17903062598657</v>
      </c>
      <c r="AB5937">
        <v>653.34292644218101</v>
      </c>
      <c r="AC5937">
        <v>0</v>
      </c>
      <c r="AD5937">
        <v>0</v>
      </c>
      <c r="AE5937">
        <v>1752.8088274870161</v>
      </c>
    </row>
    <row r="5938" spans="1:31" x14ac:dyDescent="0.25">
      <c r="A5938">
        <v>1676443</v>
      </c>
      <c r="B5938">
        <v>1</v>
      </c>
      <c r="C5938" t="s">
        <v>80</v>
      </c>
      <c r="D5938" t="s">
        <v>85</v>
      </c>
      <c r="E5938" t="s">
        <v>140</v>
      </c>
      <c r="F5938" t="s">
        <v>17037</v>
      </c>
      <c r="G5938" t="s">
        <v>209</v>
      </c>
      <c r="H5938" t="s">
        <v>143</v>
      </c>
      <c r="I5938" t="s">
        <v>135</v>
      </c>
      <c r="J5938" t="s">
        <v>136</v>
      </c>
      <c r="K5938" t="s">
        <v>137</v>
      </c>
      <c r="L5938" t="s">
        <v>17038</v>
      </c>
      <c r="M5938" t="s">
        <v>17039</v>
      </c>
      <c r="N5938">
        <v>1.7752777769999999</v>
      </c>
      <c r="O5938">
        <v>0</v>
      </c>
      <c r="P5938">
        <v>13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5.4851662293263965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5.4851662293263965</v>
      </c>
    </row>
    <row r="5939" spans="1:31" x14ac:dyDescent="0.25">
      <c r="A5939">
        <v>1676380</v>
      </c>
      <c r="B5939">
        <v>1</v>
      </c>
      <c r="C5939" t="s">
        <v>80</v>
      </c>
      <c r="D5939" t="s">
        <v>83</v>
      </c>
      <c r="E5939" t="s">
        <v>200</v>
      </c>
      <c r="F5939" t="s">
        <v>17040</v>
      </c>
      <c r="G5939" t="s">
        <v>153</v>
      </c>
      <c r="H5939" t="s">
        <v>143</v>
      </c>
      <c r="I5939" t="s">
        <v>135</v>
      </c>
      <c r="J5939" t="s">
        <v>136</v>
      </c>
      <c r="K5939" t="s">
        <v>137</v>
      </c>
      <c r="L5939" t="s">
        <v>17041</v>
      </c>
      <c r="M5939" t="s">
        <v>17042</v>
      </c>
      <c r="N5939">
        <v>1.7027777770000001</v>
      </c>
      <c r="O5939">
        <v>0</v>
      </c>
      <c r="P5939">
        <v>52</v>
      </c>
      <c r="Q5939">
        <v>0</v>
      </c>
      <c r="R5939">
        <v>0</v>
      </c>
      <c r="S5939">
        <v>0</v>
      </c>
      <c r="T5939">
        <v>8</v>
      </c>
      <c r="U5939">
        <v>0</v>
      </c>
      <c r="V5939">
        <v>0</v>
      </c>
      <c r="W5939">
        <v>0</v>
      </c>
      <c r="X5939">
        <v>28.663921159416635</v>
      </c>
      <c r="Y5939">
        <v>0</v>
      </c>
      <c r="Z5939">
        <v>0</v>
      </c>
      <c r="AA5939">
        <v>0</v>
      </c>
      <c r="AB5939">
        <v>9.2828895374085256</v>
      </c>
      <c r="AC5939">
        <v>0</v>
      </c>
      <c r="AD5939">
        <v>0</v>
      </c>
      <c r="AE5939">
        <v>37.94681069682516</v>
      </c>
    </row>
    <row r="5940" spans="1:31" x14ac:dyDescent="0.25">
      <c r="A5940">
        <v>1676875</v>
      </c>
      <c r="B5940">
        <v>1</v>
      </c>
      <c r="C5940" t="s">
        <v>80</v>
      </c>
      <c r="D5940" t="s">
        <v>88</v>
      </c>
      <c r="E5940" t="s">
        <v>140</v>
      </c>
      <c r="F5940" t="s">
        <v>17043</v>
      </c>
      <c r="G5940" t="s">
        <v>197</v>
      </c>
      <c r="H5940" t="s">
        <v>143</v>
      </c>
      <c r="I5940" t="s">
        <v>135</v>
      </c>
      <c r="J5940" t="s">
        <v>136</v>
      </c>
      <c r="K5940" t="s">
        <v>137</v>
      </c>
      <c r="L5940" t="s">
        <v>17044</v>
      </c>
      <c r="M5940" t="s">
        <v>17045</v>
      </c>
      <c r="N5940">
        <v>3.986111111</v>
      </c>
      <c r="O5940">
        <v>0</v>
      </c>
      <c r="P5940">
        <v>3</v>
      </c>
      <c r="Q5940">
        <v>0</v>
      </c>
      <c r="R5940">
        <v>0</v>
      </c>
      <c r="S5940">
        <v>0</v>
      </c>
      <c r="T5940">
        <v>1</v>
      </c>
      <c r="U5940">
        <v>0</v>
      </c>
      <c r="V5940">
        <v>0</v>
      </c>
      <c r="W5940">
        <v>0</v>
      </c>
      <c r="X5940">
        <v>3.5666674108849818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3.5666674108849818</v>
      </c>
    </row>
    <row r="5941" spans="1:31" x14ac:dyDescent="0.25">
      <c r="A5941">
        <v>1676526</v>
      </c>
      <c r="B5941">
        <v>1</v>
      </c>
      <c r="C5941" t="s">
        <v>80</v>
      </c>
      <c r="D5941" t="s">
        <v>86</v>
      </c>
      <c r="E5941" t="s">
        <v>151</v>
      </c>
      <c r="F5941" t="s">
        <v>17046</v>
      </c>
      <c r="G5941" t="s">
        <v>403</v>
      </c>
      <c r="H5941" t="s">
        <v>143</v>
      </c>
      <c r="I5941" t="s">
        <v>135</v>
      </c>
      <c r="J5941" t="s">
        <v>136</v>
      </c>
      <c r="K5941" t="s">
        <v>137</v>
      </c>
      <c r="L5941" t="s">
        <v>17047</v>
      </c>
      <c r="M5941" t="s">
        <v>17048</v>
      </c>
      <c r="N5941">
        <v>0.69888888800000004</v>
      </c>
      <c r="O5941">
        <v>0</v>
      </c>
      <c r="P5941">
        <v>210</v>
      </c>
      <c r="Q5941">
        <v>0</v>
      </c>
      <c r="R5941">
        <v>0</v>
      </c>
      <c r="S5941">
        <v>0</v>
      </c>
      <c r="T5941">
        <v>13</v>
      </c>
      <c r="U5941">
        <v>0</v>
      </c>
      <c r="V5941">
        <v>0</v>
      </c>
      <c r="W5941">
        <v>0</v>
      </c>
      <c r="X5941">
        <v>32.925745324409135</v>
      </c>
      <c r="Y5941">
        <v>0</v>
      </c>
      <c r="Z5941">
        <v>0</v>
      </c>
      <c r="AA5941">
        <v>0</v>
      </c>
      <c r="AB5941">
        <v>15.654339762885103</v>
      </c>
      <c r="AC5941">
        <v>0</v>
      </c>
      <c r="AD5941">
        <v>0</v>
      </c>
      <c r="AE5941">
        <v>48.580085087294236</v>
      </c>
    </row>
    <row r="5942" spans="1:31" x14ac:dyDescent="0.25">
      <c r="A5942">
        <v>1676483</v>
      </c>
      <c r="B5942">
        <v>1</v>
      </c>
      <c r="C5942" t="s">
        <v>80</v>
      </c>
      <c r="D5942" t="s">
        <v>83</v>
      </c>
      <c r="E5942" t="s">
        <v>151</v>
      </c>
      <c r="F5942" t="s">
        <v>17049</v>
      </c>
      <c r="G5942" t="s">
        <v>486</v>
      </c>
      <c r="H5942" t="s">
        <v>143</v>
      </c>
      <c r="I5942" t="s">
        <v>135</v>
      </c>
      <c r="J5942" t="s">
        <v>136</v>
      </c>
      <c r="K5942" t="s">
        <v>137</v>
      </c>
      <c r="L5942" t="s">
        <v>17050</v>
      </c>
      <c r="M5942" t="s">
        <v>17051</v>
      </c>
      <c r="N5942">
        <v>1.1025</v>
      </c>
      <c r="O5942">
        <v>0</v>
      </c>
      <c r="P5942">
        <v>62</v>
      </c>
      <c r="Q5942">
        <v>0</v>
      </c>
      <c r="R5942">
        <v>0</v>
      </c>
      <c r="S5942">
        <v>0</v>
      </c>
      <c r="T5942">
        <v>12</v>
      </c>
      <c r="U5942">
        <v>0</v>
      </c>
      <c r="V5942">
        <v>0</v>
      </c>
      <c r="W5942">
        <v>0</v>
      </c>
      <c r="X5942">
        <v>26.613547991584177</v>
      </c>
      <c r="Y5942">
        <v>0</v>
      </c>
      <c r="Z5942">
        <v>0</v>
      </c>
      <c r="AA5942">
        <v>0</v>
      </c>
      <c r="AB5942">
        <v>28.044289517261394</v>
      </c>
      <c r="AC5942">
        <v>0</v>
      </c>
      <c r="AD5942">
        <v>0</v>
      </c>
      <c r="AE5942">
        <v>54.657837508845574</v>
      </c>
    </row>
    <row r="5943" spans="1:31" x14ac:dyDescent="0.25">
      <c r="A5943">
        <v>1676921</v>
      </c>
      <c r="B5943">
        <v>1</v>
      </c>
      <c r="C5943" t="s">
        <v>80</v>
      </c>
      <c r="D5943" t="s">
        <v>99</v>
      </c>
      <c r="E5943" t="s">
        <v>151</v>
      </c>
      <c r="F5943" t="s">
        <v>6652</v>
      </c>
      <c r="G5943" t="s">
        <v>153</v>
      </c>
      <c r="H5943" t="s">
        <v>143</v>
      </c>
      <c r="I5943" t="s">
        <v>135</v>
      </c>
      <c r="J5943" t="s">
        <v>136</v>
      </c>
      <c r="K5943" t="s">
        <v>137</v>
      </c>
      <c r="L5943" t="s">
        <v>17052</v>
      </c>
      <c r="M5943" t="s">
        <v>17053</v>
      </c>
      <c r="N5943">
        <v>1.7124999999999999</v>
      </c>
      <c r="O5943">
        <v>0</v>
      </c>
      <c r="P5943">
        <v>9</v>
      </c>
      <c r="Q5943">
        <v>0</v>
      </c>
      <c r="R5943">
        <v>5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0.5255413567967222</v>
      </c>
      <c r="Y5943">
        <v>0</v>
      </c>
      <c r="Z5943">
        <v>1.4820891840488655</v>
      </c>
      <c r="AA5943">
        <v>0</v>
      </c>
      <c r="AB5943">
        <v>5.0773232387200003E-2</v>
      </c>
      <c r="AC5943">
        <v>0</v>
      </c>
      <c r="AD5943">
        <v>0</v>
      </c>
      <c r="AE5943">
        <v>2.0584037732327878</v>
      </c>
    </row>
    <row r="5944" spans="1:31" x14ac:dyDescent="0.25">
      <c r="A5944">
        <v>1676480</v>
      </c>
      <c r="B5944">
        <v>1</v>
      </c>
      <c r="C5944" t="s">
        <v>80</v>
      </c>
      <c r="D5944" t="s">
        <v>95</v>
      </c>
      <c r="E5944" t="s">
        <v>140</v>
      </c>
      <c r="F5944" t="s">
        <v>17054</v>
      </c>
      <c r="G5944" t="s">
        <v>197</v>
      </c>
      <c r="H5944" t="s">
        <v>143</v>
      </c>
      <c r="I5944" t="s">
        <v>135</v>
      </c>
      <c r="J5944" t="s">
        <v>136</v>
      </c>
      <c r="K5944" t="s">
        <v>137</v>
      </c>
      <c r="L5944" t="s">
        <v>17055</v>
      </c>
      <c r="M5944" t="s">
        <v>17056</v>
      </c>
      <c r="N5944">
        <v>4.7486111109999998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1.5160263826756566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1.5160263826756566</v>
      </c>
    </row>
    <row r="5945" spans="1:31" x14ac:dyDescent="0.25">
      <c r="A5945">
        <v>1676672</v>
      </c>
      <c r="B5945">
        <v>1</v>
      </c>
      <c r="C5945" t="s">
        <v>81</v>
      </c>
      <c r="D5945" t="s">
        <v>122</v>
      </c>
      <c r="E5945" t="s">
        <v>131</v>
      </c>
      <c r="F5945" t="s">
        <v>17057</v>
      </c>
      <c r="G5945" t="s">
        <v>161</v>
      </c>
      <c r="H5945" t="s">
        <v>134</v>
      </c>
      <c r="I5945" t="s">
        <v>135</v>
      </c>
      <c r="J5945" t="s">
        <v>136</v>
      </c>
      <c r="K5945" t="s">
        <v>137</v>
      </c>
      <c r="L5945" t="s">
        <v>17058</v>
      </c>
      <c r="M5945" t="s">
        <v>17059</v>
      </c>
      <c r="N5945">
        <v>2.383888888</v>
      </c>
      <c r="O5945">
        <v>1</v>
      </c>
      <c r="P5945">
        <v>206</v>
      </c>
      <c r="Q5945">
        <v>11</v>
      </c>
      <c r="R5945">
        <v>2</v>
      </c>
      <c r="S5945">
        <v>5</v>
      </c>
      <c r="T5945">
        <v>22</v>
      </c>
      <c r="U5945">
        <v>1</v>
      </c>
      <c r="V5945">
        <v>0</v>
      </c>
      <c r="W5945">
        <v>0.17284115710006448</v>
      </c>
      <c r="X5945">
        <v>38.745239007316684</v>
      </c>
      <c r="Y5945">
        <v>11.488547997029531</v>
      </c>
      <c r="Z5945">
        <v>9.6750301616882792E-2</v>
      </c>
      <c r="AA5945">
        <v>20.124743741071256</v>
      </c>
      <c r="AB5945">
        <v>21.679363427218121</v>
      </c>
      <c r="AC5945">
        <v>18.156710085877876</v>
      </c>
      <c r="AD5945">
        <v>0</v>
      </c>
      <c r="AE5945">
        <v>110.46419571723042</v>
      </c>
    </row>
    <row r="5946" spans="1:31" x14ac:dyDescent="0.25">
      <c r="A5946">
        <v>1676715</v>
      </c>
      <c r="B5946">
        <v>1</v>
      </c>
      <c r="C5946" t="s">
        <v>80</v>
      </c>
      <c r="D5946" t="s">
        <v>100</v>
      </c>
      <c r="E5946" t="s">
        <v>140</v>
      </c>
      <c r="F5946" t="s">
        <v>17060</v>
      </c>
      <c r="G5946" t="s">
        <v>197</v>
      </c>
      <c r="H5946" t="s">
        <v>143</v>
      </c>
      <c r="I5946" t="s">
        <v>135</v>
      </c>
      <c r="J5946" t="s">
        <v>136</v>
      </c>
      <c r="K5946" t="s">
        <v>137</v>
      </c>
      <c r="L5946" t="s">
        <v>17061</v>
      </c>
      <c r="M5946" t="s">
        <v>17062</v>
      </c>
      <c r="N5946">
        <v>2.7891666659999999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0.14117245253024222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0.14117245253024222</v>
      </c>
    </row>
    <row r="5947" spans="1:31" x14ac:dyDescent="0.25">
      <c r="A5947">
        <v>1676858</v>
      </c>
      <c r="B5947">
        <v>1</v>
      </c>
      <c r="C5947" t="s">
        <v>81</v>
      </c>
      <c r="D5947" t="s">
        <v>115</v>
      </c>
      <c r="E5947" t="s">
        <v>159</v>
      </c>
      <c r="F5947" t="s">
        <v>17063</v>
      </c>
      <c r="G5947" t="s">
        <v>596</v>
      </c>
      <c r="H5947" t="s">
        <v>134</v>
      </c>
      <c r="I5947" t="s">
        <v>135</v>
      </c>
      <c r="J5947" t="s">
        <v>136</v>
      </c>
      <c r="K5947" t="s">
        <v>137</v>
      </c>
      <c r="L5947" t="s">
        <v>17064</v>
      </c>
      <c r="M5947" t="s">
        <v>17065</v>
      </c>
      <c r="N5947">
        <v>2.0580555550000001</v>
      </c>
      <c r="O5947">
        <v>0</v>
      </c>
      <c r="P5947">
        <v>72</v>
      </c>
      <c r="Q5947">
        <v>0</v>
      </c>
      <c r="R5947">
        <v>6</v>
      </c>
      <c r="S5947">
        <v>1</v>
      </c>
      <c r="T5947">
        <v>4</v>
      </c>
      <c r="U5947">
        <v>0</v>
      </c>
      <c r="V5947">
        <v>0</v>
      </c>
      <c r="W5947">
        <v>0</v>
      </c>
      <c r="X5947">
        <v>7.8867353234142907</v>
      </c>
      <c r="Y5947">
        <v>0</v>
      </c>
      <c r="Z5947">
        <v>3.7356408583131806</v>
      </c>
      <c r="AA5947">
        <v>39.349543397836385</v>
      </c>
      <c r="AB5947">
        <v>0.87347354365189356</v>
      </c>
      <c r="AC5947">
        <v>0</v>
      </c>
      <c r="AD5947">
        <v>0</v>
      </c>
      <c r="AE5947">
        <v>51.84539312321575</v>
      </c>
    </row>
    <row r="5948" spans="1:31" x14ac:dyDescent="0.25">
      <c r="A5948">
        <v>1676981</v>
      </c>
      <c r="B5948">
        <v>1</v>
      </c>
      <c r="C5948" t="s">
        <v>80</v>
      </c>
      <c r="D5948" t="s">
        <v>90</v>
      </c>
      <c r="E5948" t="s">
        <v>140</v>
      </c>
      <c r="F5948" t="s">
        <v>17066</v>
      </c>
      <c r="G5948" t="s">
        <v>197</v>
      </c>
      <c r="H5948" t="s">
        <v>143</v>
      </c>
      <c r="I5948" t="s">
        <v>135</v>
      </c>
      <c r="J5948" t="s">
        <v>136</v>
      </c>
      <c r="K5948" t="s">
        <v>137</v>
      </c>
      <c r="L5948" t="s">
        <v>17067</v>
      </c>
      <c r="M5948" t="s">
        <v>17068</v>
      </c>
      <c r="N5948">
        <v>1.2083333329999999</v>
      </c>
      <c r="O5948">
        <v>0</v>
      </c>
      <c r="P5948">
        <v>3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0.83184901087126661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0.83184901087126661</v>
      </c>
    </row>
    <row r="5949" spans="1:31" x14ac:dyDescent="0.25">
      <c r="A5949">
        <v>1676838</v>
      </c>
      <c r="B5949">
        <v>1</v>
      </c>
      <c r="C5949" t="s">
        <v>80</v>
      </c>
      <c r="D5949" t="s">
        <v>97</v>
      </c>
      <c r="E5949" t="s">
        <v>151</v>
      </c>
      <c r="F5949" t="s">
        <v>17069</v>
      </c>
      <c r="G5949" t="s">
        <v>482</v>
      </c>
      <c r="H5949" t="s">
        <v>143</v>
      </c>
      <c r="I5949" t="s">
        <v>135</v>
      </c>
      <c r="J5949" t="s">
        <v>136</v>
      </c>
      <c r="K5949" t="s">
        <v>137</v>
      </c>
      <c r="L5949" t="s">
        <v>17070</v>
      </c>
      <c r="M5949" t="s">
        <v>17071</v>
      </c>
      <c r="N5949">
        <v>5.2</v>
      </c>
      <c r="O5949">
        <v>0</v>
      </c>
      <c r="P5949">
        <v>1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0.5520368101410057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0.5520368101410057</v>
      </c>
    </row>
    <row r="5950" spans="1:31" x14ac:dyDescent="0.25">
      <c r="A5950">
        <v>1676689</v>
      </c>
      <c r="B5950">
        <v>1</v>
      </c>
      <c r="C5950" t="s">
        <v>80</v>
      </c>
      <c r="D5950" t="s">
        <v>94</v>
      </c>
      <c r="E5950" t="s">
        <v>159</v>
      </c>
      <c r="F5950" t="s">
        <v>17072</v>
      </c>
      <c r="G5950" t="s">
        <v>596</v>
      </c>
      <c r="H5950" t="s">
        <v>134</v>
      </c>
      <c r="I5950" t="s">
        <v>135</v>
      </c>
      <c r="J5950" t="s">
        <v>136</v>
      </c>
      <c r="K5950" t="s">
        <v>137</v>
      </c>
      <c r="L5950" t="s">
        <v>17073</v>
      </c>
      <c r="M5950" t="s">
        <v>17074</v>
      </c>
      <c r="N5950">
        <v>2.7891666659999999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1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0.73905376886168161</v>
      </c>
      <c r="AC5950">
        <v>0</v>
      </c>
      <c r="AD5950">
        <v>0</v>
      </c>
      <c r="AE5950">
        <v>0.73905376886168161</v>
      </c>
    </row>
    <row r="5951" spans="1:31" x14ac:dyDescent="0.25">
      <c r="A5951">
        <v>1676546</v>
      </c>
      <c r="B5951">
        <v>1</v>
      </c>
      <c r="C5951" t="s">
        <v>80</v>
      </c>
      <c r="D5951" t="s">
        <v>97</v>
      </c>
      <c r="E5951" t="s">
        <v>140</v>
      </c>
      <c r="F5951" t="s">
        <v>17075</v>
      </c>
      <c r="G5951" t="s">
        <v>142</v>
      </c>
      <c r="H5951" t="s">
        <v>143</v>
      </c>
      <c r="I5951" t="s">
        <v>135</v>
      </c>
      <c r="J5951" t="s">
        <v>136</v>
      </c>
      <c r="K5951" t="s">
        <v>137</v>
      </c>
      <c r="L5951" t="s">
        <v>17076</v>
      </c>
      <c r="M5951" t="s">
        <v>17077</v>
      </c>
      <c r="N5951">
        <v>10.001111111</v>
      </c>
      <c r="O5951">
        <v>0</v>
      </c>
      <c r="P5951">
        <v>2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4.9718506588542102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4.9718506588542102</v>
      </c>
    </row>
    <row r="5952" spans="1:31" x14ac:dyDescent="0.25">
      <c r="A5952">
        <v>1676901</v>
      </c>
      <c r="B5952">
        <v>1</v>
      </c>
      <c r="C5952" t="s">
        <v>80</v>
      </c>
      <c r="D5952" t="s">
        <v>91</v>
      </c>
      <c r="E5952" t="s">
        <v>159</v>
      </c>
      <c r="F5952" t="s">
        <v>17078</v>
      </c>
      <c r="G5952" t="s">
        <v>555</v>
      </c>
      <c r="H5952" t="s">
        <v>134</v>
      </c>
      <c r="I5952" t="s">
        <v>135</v>
      </c>
      <c r="J5952" t="s">
        <v>136</v>
      </c>
      <c r="K5952" t="s">
        <v>137</v>
      </c>
      <c r="L5952" t="s">
        <v>17079</v>
      </c>
      <c r="M5952" t="s">
        <v>17080</v>
      </c>
      <c r="N5952">
        <v>0.97583333299999997</v>
      </c>
      <c r="O5952">
        <v>0</v>
      </c>
      <c r="P5952">
        <v>743</v>
      </c>
      <c r="Q5952">
        <v>0</v>
      </c>
      <c r="R5952">
        <v>0</v>
      </c>
      <c r="S5952">
        <v>0</v>
      </c>
      <c r="T5952">
        <v>27</v>
      </c>
      <c r="U5952">
        <v>0</v>
      </c>
      <c r="V5952">
        <v>0</v>
      </c>
      <c r="W5952">
        <v>0</v>
      </c>
      <c r="X5952">
        <v>263.13025999051609</v>
      </c>
      <c r="Y5952">
        <v>0</v>
      </c>
      <c r="Z5952">
        <v>0</v>
      </c>
      <c r="AA5952">
        <v>0</v>
      </c>
      <c r="AB5952">
        <v>24.960511617152545</v>
      </c>
      <c r="AC5952">
        <v>0</v>
      </c>
      <c r="AD5952">
        <v>0</v>
      </c>
      <c r="AE5952">
        <v>288.09077160766861</v>
      </c>
    </row>
    <row r="5953" spans="1:31" x14ac:dyDescent="0.25">
      <c r="A5953">
        <v>1676938</v>
      </c>
      <c r="B5953">
        <v>1</v>
      </c>
      <c r="C5953" t="s">
        <v>80</v>
      </c>
      <c r="D5953" t="s">
        <v>109</v>
      </c>
      <c r="E5953" t="s">
        <v>151</v>
      </c>
      <c r="F5953" t="s">
        <v>17081</v>
      </c>
      <c r="G5953" t="s">
        <v>153</v>
      </c>
      <c r="H5953" t="s">
        <v>143</v>
      </c>
      <c r="I5953" t="s">
        <v>135</v>
      </c>
      <c r="J5953" t="s">
        <v>136</v>
      </c>
      <c r="K5953" t="s">
        <v>137</v>
      </c>
      <c r="L5953" t="s">
        <v>17082</v>
      </c>
      <c r="M5953" t="s">
        <v>17083</v>
      </c>
      <c r="N5953">
        <v>1.1216666660000001</v>
      </c>
      <c r="O5953">
        <v>0</v>
      </c>
      <c r="P5953">
        <v>1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0.50291278060440836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0.50291278060440836</v>
      </c>
    </row>
    <row r="5954" spans="1:31" x14ac:dyDescent="0.25">
      <c r="A5954">
        <v>1676460</v>
      </c>
      <c r="B5954">
        <v>1</v>
      </c>
      <c r="C5954" t="s">
        <v>80</v>
      </c>
      <c r="D5954" t="s">
        <v>96</v>
      </c>
      <c r="E5954" t="s">
        <v>151</v>
      </c>
      <c r="F5954" t="s">
        <v>17084</v>
      </c>
      <c r="G5954" t="s">
        <v>281</v>
      </c>
      <c r="H5954" t="s">
        <v>143</v>
      </c>
      <c r="I5954" t="s">
        <v>135</v>
      </c>
      <c r="J5954" t="s">
        <v>136</v>
      </c>
      <c r="K5954" t="s">
        <v>167</v>
      </c>
      <c r="L5954" t="s">
        <v>17085</v>
      </c>
      <c r="M5954" t="s">
        <v>17086</v>
      </c>
      <c r="N5954">
        <v>5.9946591659999999</v>
      </c>
      <c r="O5954">
        <v>0</v>
      </c>
      <c r="P5954">
        <v>76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33.154313962488366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33.154313962488366</v>
      </c>
    </row>
    <row r="5955" spans="1:31" x14ac:dyDescent="0.25">
      <c r="A5955">
        <v>1676360</v>
      </c>
      <c r="B5955">
        <v>1</v>
      </c>
      <c r="C5955" t="s">
        <v>80</v>
      </c>
      <c r="D5955" t="s">
        <v>107</v>
      </c>
      <c r="E5955" t="s">
        <v>131</v>
      </c>
      <c r="F5955" t="s">
        <v>11727</v>
      </c>
      <c r="G5955" t="s">
        <v>1173</v>
      </c>
      <c r="H5955" t="s">
        <v>134</v>
      </c>
      <c r="I5955" t="s">
        <v>135</v>
      </c>
      <c r="J5955" t="s">
        <v>136</v>
      </c>
      <c r="K5955" t="s">
        <v>137</v>
      </c>
      <c r="L5955" t="s">
        <v>17087</v>
      </c>
      <c r="M5955" t="s">
        <v>17088</v>
      </c>
      <c r="N5955">
        <v>0.82083333300000005</v>
      </c>
      <c r="O5955">
        <v>8</v>
      </c>
      <c r="P5955">
        <v>1721</v>
      </c>
      <c r="Q5955">
        <v>0</v>
      </c>
      <c r="R5955">
        <v>0</v>
      </c>
      <c r="S5955">
        <v>15</v>
      </c>
      <c r="T5955">
        <v>128</v>
      </c>
      <c r="U5955">
        <v>0</v>
      </c>
      <c r="V5955">
        <v>1</v>
      </c>
      <c r="W5955">
        <v>15.001601898287063</v>
      </c>
      <c r="X5955">
        <v>107.20916729785942</v>
      </c>
      <c r="Y5955">
        <v>0</v>
      </c>
      <c r="Z5955">
        <v>0</v>
      </c>
      <c r="AA5955">
        <v>11.104103524974047</v>
      </c>
      <c r="AB5955">
        <v>68.037677014129926</v>
      </c>
      <c r="AC5955">
        <v>0</v>
      </c>
      <c r="AD5955">
        <v>3.8007625952340002E-2</v>
      </c>
      <c r="AE5955">
        <v>201.39055736120281</v>
      </c>
    </row>
    <row r="5956" spans="1:31" x14ac:dyDescent="0.25">
      <c r="A5956">
        <v>1676503</v>
      </c>
      <c r="B5956">
        <v>1</v>
      </c>
      <c r="C5956" t="s">
        <v>80</v>
      </c>
      <c r="D5956" t="s">
        <v>92</v>
      </c>
      <c r="E5956" t="s">
        <v>151</v>
      </c>
      <c r="F5956" t="s">
        <v>17089</v>
      </c>
      <c r="G5956" t="s">
        <v>222</v>
      </c>
      <c r="H5956" t="s">
        <v>143</v>
      </c>
      <c r="I5956" t="s">
        <v>135</v>
      </c>
      <c r="J5956" t="s">
        <v>136</v>
      </c>
      <c r="K5956" t="s">
        <v>137</v>
      </c>
      <c r="L5956" t="s">
        <v>17090</v>
      </c>
      <c r="M5956" t="s">
        <v>17091</v>
      </c>
      <c r="N5956">
        <v>0.90277777699999995</v>
      </c>
      <c r="O5956">
        <v>0</v>
      </c>
      <c r="P5956">
        <v>25</v>
      </c>
      <c r="Q5956">
        <v>0</v>
      </c>
      <c r="R5956">
        <v>4</v>
      </c>
      <c r="S5956">
        <v>0</v>
      </c>
      <c r="T5956">
        <v>4</v>
      </c>
      <c r="U5956">
        <v>0</v>
      </c>
      <c r="V5956">
        <v>0</v>
      </c>
      <c r="W5956">
        <v>0</v>
      </c>
      <c r="X5956">
        <v>3.2363704131456386</v>
      </c>
      <c r="Y5956">
        <v>0</v>
      </c>
      <c r="Z5956">
        <v>0.21377254359451614</v>
      </c>
      <c r="AA5956">
        <v>0</v>
      </c>
      <c r="AB5956">
        <v>2.2837545046657755</v>
      </c>
      <c r="AC5956">
        <v>0</v>
      </c>
      <c r="AD5956">
        <v>0</v>
      </c>
      <c r="AE5956">
        <v>5.7338974614059302</v>
      </c>
    </row>
    <row r="5957" spans="1:31" x14ac:dyDescent="0.25">
      <c r="A5957">
        <v>1676778</v>
      </c>
      <c r="B5957">
        <v>1</v>
      </c>
      <c r="C5957" t="s">
        <v>80</v>
      </c>
      <c r="D5957" t="s">
        <v>111</v>
      </c>
      <c r="E5957" t="s">
        <v>140</v>
      </c>
      <c r="F5957" t="s">
        <v>17092</v>
      </c>
      <c r="G5957" t="s">
        <v>142</v>
      </c>
      <c r="H5957" t="s">
        <v>143</v>
      </c>
      <c r="I5957" t="s">
        <v>135</v>
      </c>
      <c r="J5957" t="s">
        <v>136</v>
      </c>
      <c r="K5957" t="s">
        <v>137</v>
      </c>
      <c r="L5957" t="s">
        <v>17093</v>
      </c>
      <c r="M5957" t="s">
        <v>17094</v>
      </c>
      <c r="N5957">
        <v>7.5086111109999996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12.610447803699211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12.610447803699211</v>
      </c>
    </row>
    <row r="5958" spans="1:31" x14ac:dyDescent="0.25">
      <c r="A5958">
        <v>1676755</v>
      </c>
      <c r="B5958">
        <v>1</v>
      </c>
      <c r="C5958" t="s">
        <v>80</v>
      </c>
      <c r="D5958" t="s">
        <v>96</v>
      </c>
      <c r="E5958" t="s">
        <v>140</v>
      </c>
      <c r="F5958" t="s">
        <v>17095</v>
      </c>
      <c r="G5958" t="s">
        <v>209</v>
      </c>
      <c r="H5958" t="s">
        <v>143</v>
      </c>
      <c r="I5958" t="s">
        <v>135</v>
      </c>
      <c r="J5958" t="s">
        <v>136</v>
      </c>
      <c r="K5958" t="s">
        <v>137</v>
      </c>
      <c r="L5958" t="s">
        <v>17096</v>
      </c>
      <c r="M5958" t="s">
        <v>17097</v>
      </c>
      <c r="N5958">
        <v>10.757777776999999</v>
      </c>
      <c r="O5958">
        <v>0</v>
      </c>
      <c r="P5958">
        <v>1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11.841279432459913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11.841279432459913</v>
      </c>
    </row>
    <row r="5959" spans="1:31" x14ac:dyDescent="0.25">
      <c r="A5959">
        <v>1676423</v>
      </c>
      <c r="B5959">
        <v>1</v>
      </c>
      <c r="C5959" t="s">
        <v>80</v>
      </c>
      <c r="D5959" t="s">
        <v>84</v>
      </c>
      <c r="E5959" t="s">
        <v>151</v>
      </c>
      <c r="F5959" t="s">
        <v>9291</v>
      </c>
      <c r="G5959" t="s">
        <v>153</v>
      </c>
      <c r="H5959" t="s">
        <v>143</v>
      </c>
      <c r="I5959" t="s">
        <v>135</v>
      </c>
      <c r="J5959" t="s">
        <v>136</v>
      </c>
      <c r="K5959" t="s">
        <v>137</v>
      </c>
      <c r="L5959" t="s">
        <v>17098</v>
      </c>
      <c r="M5959" t="s">
        <v>17099</v>
      </c>
      <c r="N5959">
        <v>2.7127777769999999</v>
      </c>
      <c r="O5959">
        <v>0</v>
      </c>
      <c r="P5959">
        <v>53</v>
      </c>
      <c r="Q5959">
        <v>0</v>
      </c>
      <c r="R5959">
        <v>0</v>
      </c>
      <c r="S5959">
        <v>0</v>
      </c>
      <c r="T5959">
        <v>16</v>
      </c>
      <c r="U5959">
        <v>0</v>
      </c>
      <c r="V5959">
        <v>0</v>
      </c>
      <c r="W5959">
        <v>0</v>
      </c>
      <c r="X5959">
        <v>28.722851939874705</v>
      </c>
      <c r="Y5959">
        <v>0</v>
      </c>
      <c r="Z5959">
        <v>0</v>
      </c>
      <c r="AA5959">
        <v>0</v>
      </c>
      <c r="AB5959">
        <v>56.30911797659224</v>
      </c>
      <c r="AC5959">
        <v>0</v>
      </c>
      <c r="AD5959">
        <v>0</v>
      </c>
      <c r="AE5959">
        <v>85.031969916466949</v>
      </c>
    </row>
    <row r="5960" spans="1:31" x14ac:dyDescent="0.25">
      <c r="A5960">
        <v>1676918</v>
      </c>
      <c r="B5960">
        <v>1</v>
      </c>
      <c r="C5960" t="s">
        <v>81</v>
      </c>
      <c r="D5960" t="s">
        <v>123</v>
      </c>
      <c r="E5960" t="s">
        <v>151</v>
      </c>
      <c r="F5960" t="s">
        <v>17100</v>
      </c>
      <c r="G5960" t="s">
        <v>153</v>
      </c>
      <c r="H5960" t="s">
        <v>143</v>
      </c>
      <c r="I5960" t="s">
        <v>135</v>
      </c>
      <c r="J5960" t="s">
        <v>136</v>
      </c>
      <c r="K5960" t="s">
        <v>137</v>
      </c>
      <c r="L5960" t="s">
        <v>16672</v>
      </c>
      <c r="M5960" t="s">
        <v>17101</v>
      </c>
      <c r="N5960">
        <v>0.816111111</v>
      </c>
      <c r="O5960">
        <v>0</v>
      </c>
      <c r="P5960">
        <v>70</v>
      </c>
      <c r="Q5960">
        <v>0</v>
      </c>
      <c r="R5960">
        <v>1</v>
      </c>
      <c r="S5960">
        <v>0</v>
      </c>
      <c r="T5960">
        <v>8</v>
      </c>
      <c r="U5960">
        <v>0</v>
      </c>
      <c r="V5960">
        <v>0</v>
      </c>
      <c r="W5960">
        <v>0</v>
      </c>
      <c r="X5960">
        <v>11.439063846382325</v>
      </c>
      <c r="Y5960">
        <v>0</v>
      </c>
      <c r="Z5960">
        <v>5.2579541632983333E-2</v>
      </c>
      <c r="AA5960">
        <v>0</v>
      </c>
      <c r="AB5960">
        <v>2.7898316008521111</v>
      </c>
      <c r="AC5960">
        <v>0</v>
      </c>
      <c r="AD5960">
        <v>0</v>
      </c>
      <c r="AE5960">
        <v>14.281474988867419</v>
      </c>
    </row>
    <row r="5961" spans="1:31" x14ac:dyDescent="0.25">
      <c r="A5961">
        <v>1676400</v>
      </c>
      <c r="B5961">
        <v>1</v>
      </c>
      <c r="C5961" t="s">
        <v>81</v>
      </c>
      <c r="D5961" t="s">
        <v>118</v>
      </c>
      <c r="E5961" t="s">
        <v>159</v>
      </c>
      <c r="F5961" t="s">
        <v>17102</v>
      </c>
      <c r="G5961" t="s">
        <v>596</v>
      </c>
      <c r="H5961" t="s">
        <v>134</v>
      </c>
      <c r="I5961" t="s">
        <v>135</v>
      </c>
      <c r="J5961" t="s">
        <v>136</v>
      </c>
      <c r="K5961" t="s">
        <v>137</v>
      </c>
      <c r="L5961" t="s">
        <v>17103</v>
      </c>
      <c r="M5961" t="s">
        <v>17104</v>
      </c>
      <c r="N5961">
        <v>4.2808333330000004</v>
      </c>
      <c r="O5961">
        <v>0</v>
      </c>
      <c r="P5961">
        <v>2</v>
      </c>
      <c r="Q5961">
        <v>4</v>
      </c>
      <c r="R5961">
        <v>9</v>
      </c>
      <c r="S5961">
        <v>3</v>
      </c>
      <c r="T5961">
        <v>1</v>
      </c>
      <c r="U5961">
        <v>0</v>
      </c>
      <c r="V5961">
        <v>0</v>
      </c>
      <c r="W5961">
        <v>0</v>
      </c>
      <c r="X5961">
        <v>0.80882217305902737</v>
      </c>
      <c r="Y5961">
        <v>17.415784917175408</v>
      </c>
      <c r="Z5961">
        <v>17.93914185491267</v>
      </c>
      <c r="AA5961">
        <v>9.9839511158813981</v>
      </c>
      <c r="AB5961">
        <v>6.6758391623189599</v>
      </c>
      <c r="AC5961">
        <v>0</v>
      </c>
      <c r="AD5961">
        <v>0</v>
      </c>
      <c r="AE5961">
        <v>52.82353922334746</v>
      </c>
    </row>
    <row r="5962" spans="1:31" x14ac:dyDescent="0.25">
      <c r="A5962">
        <v>1676609</v>
      </c>
      <c r="B5962">
        <v>1</v>
      </c>
      <c r="C5962" t="s">
        <v>80</v>
      </c>
      <c r="D5962" t="s">
        <v>93</v>
      </c>
      <c r="E5962" t="s">
        <v>179</v>
      </c>
      <c r="F5962" t="s">
        <v>17105</v>
      </c>
      <c r="G5962" t="s">
        <v>253</v>
      </c>
      <c r="H5962" t="s">
        <v>134</v>
      </c>
      <c r="I5962" t="s">
        <v>135</v>
      </c>
      <c r="J5962" t="s">
        <v>136</v>
      </c>
      <c r="K5962" t="s">
        <v>167</v>
      </c>
      <c r="L5962" t="s">
        <v>17106</v>
      </c>
      <c r="M5962" t="s">
        <v>17107</v>
      </c>
      <c r="N5962">
        <v>1.941944444</v>
      </c>
      <c r="O5962">
        <v>8</v>
      </c>
      <c r="P5962">
        <v>4713</v>
      </c>
      <c r="Q5962">
        <v>244</v>
      </c>
      <c r="R5962">
        <v>1379</v>
      </c>
      <c r="S5962">
        <v>53</v>
      </c>
      <c r="T5962">
        <v>1210</v>
      </c>
      <c r="U5962">
        <v>7</v>
      </c>
      <c r="V5962">
        <v>0</v>
      </c>
      <c r="W5962">
        <v>17.550936224597223</v>
      </c>
      <c r="X5962">
        <v>1243.6061516084389</v>
      </c>
      <c r="Y5962">
        <v>794.82486516864196</v>
      </c>
      <c r="Z5962">
        <v>1099.3836750071139</v>
      </c>
      <c r="AA5962">
        <v>796.37360953258042</v>
      </c>
      <c r="AB5962">
        <v>4917.2520688813647</v>
      </c>
      <c r="AC5962">
        <v>1201.7965306415347</v>
      </c>
      <c r="AD5962">
        <v>0</v>
      </c>
      <c r="AE5962">
        <v>10070.787837064272</v>
      </c>
    </row>
    <row r="5963" spans="1:31" x14ac:dyDescent="0.25">
      <c r="A5963">
        <v>1676709</v>
      </c>
      <c r="B5963">
        <v>1</v>
      </c>
      <c r="C5963" t="s">
        <v>80</v>
      </c>
      <c r="D5963" t="s">
        <v>93</v>
      </c>
      <c r="E5963" t="s">
        <v>151</v>
      </c>
      <c r="F5963" t="s">
        <v>17108</v>
      </c>
      <c r="G5963" t="s">
        <v>202</v>
      </c>
      <c r="H5963" t="s">
        <v>143</v>
      </c>
      <c r="I5963" t="s">
        <v>135</v>
      </c>
      <c r="J5963" t="s">
        <v>136</v>
      </c>
      <c r="K5963" t="s">
        <v>137</v>
      </c>
      <c r="L5963" t="s">
        <v>17109</v>
      </c>
      <c r="M5963" t="s">
        <v>17110</v>
      </c>
      <c r="N5963">
        <v>1.864166666</v>
      </c>
      <c r="O5963">
        <v>0</v>
      </c>
      <c r="P5963">
        <v>2</v>
      </c>
      <c r="Q5963">
        <v>0</v>
      </c>
      <c r="R5963">
        <v>8</v>
      </c>
      <c r="S5963">
        <v>0</v>
      </c>
      <c r="T5963">
        <v>1</v>
      </c>
      <c r="U5963">
        <v>0</v>
      </c>
      <c r="V5963">
        <v>0</v>
      </c>
      <c r="W5963">
        <v>0</v>
      </c>
      <c r="X5963">
        <v>1.4391338061459451</v>
      </c>
      <c r="Y5963">
        <v>0</v>
      </c>
      <c r="Z5963">
        <v>6.6194299890749262</v>
      </c>
      <c r="AA5963">
        <v>0</v>
      </c>
      <c r="AB5963">
        <v>4.8068846655573658</v>
      </c>
      <c r="AC5963">
        <v>0</v>
      </c>
      <c r="AD5963">
        <v>0</v>
      </c>
      <c r="AE5963">
        <v>12.865448460778238</v>
      </c>
    </row>
    <row r="5964" spans="1:31" x14ac:dyDescent="0.25">
      <c r="A5964">
        <v>1676878</v>
      </c>
      <c r="B5964">
        <v>1</v>
      </c>
      <c r="C5964" t="s">
        <v>80</v>
      </c>
      <c r="D5964" t="s">
        <v>97</v>
      </c>
      <c r="E5964" t="s">
        <v>140</v>
      </c>
      <c r="F5964" t="s">
        <v>17111</v>
      </c>
      <c r="G5964" t="s">
        <v>389</v>
      </c>
      <c r="H5964" t="s">
        <v>143</v>
      </c>
      <c r="I5964" t="s">
        <v>135</v>
      </c>
      <c r="J5964" t="s">
        <v>136</v>
      </c>
      <c r="K5964" t="s">
        <v>137</v>
      </c>
      <c r="L5964" t="s">
        <v>17112</v>
      </c>
      <c r="M5964" t="s">
        <v>17113</v>
      </c>
      <c r="N5964">
        <v>2.8149999999999999</v>
      </c>
      <c r="O5964">
        <v>0</v>
      </c>
      <c r="P5964">
        <v>2</v>
      </c>
      <c r="Q5964">
        <v>0</v>
      </c>
      <c r="R5964">
        <v>0</v>
      </c>
      <c r="S5964">
        <v>0</v>
      </c>
      <c r="T5964">
        <v>3</v>
      </c>
      <c r="U5964">
        <v>0</v>
      </c>
      <c r="V5964">
        <v>0</v>
      </c>
      <c r="W5964">
        <v>0</v>
      </c>
      <c r="X5964">
        <v>1.8542473407914</v>
      </c>
      <c r="Y5964">
        <v>0</v>
      </c>
      <c r="Z5964">
        <v>0</v>
      </c>
      <c r="AA5964">
        <v>0</v>
      </c>
      <c r="AB5964">
        <v>12.453727665691636</v>
      </c>
      <c r="AC5964">
        <v>0</v>
      </c>
      <c r="AD5964">
        <v>0</v>
      </c>
      <c r="AE5964">
        <v>14.307975006483035</v>
      </c>
    </row>
    <row r="5965" spans="1:31" x14ac:dyDescent="0.25">
      <c r="A5965">
        <v>1676440</v>
      </c>
      <c r="B5965">
        <v>1</v>
      </c>
      <c r="C5965" t="s">
        <v>81</v>
      </c>
      <c r="D5965" t="s">
        <v>113</v>
      </c>
      <c r="E5965" t="s">
        <v>151</v>
      </c>
      <c r="F5965" t="s">
        <v>17114</v>
      </c>
      <c r="G5965" t="s">
        <v>153</v>
      </c>
      <c r="H5965" t="s">
        <v>143</v>
      </c>
      <c r="I5965" t="s">
        <v>135</v>
      </c>
      <c r="J5965" t="s">
        <v>136</v>
      </c>
      <c r="K5965" t="s">
        <v>137</v>
      </c>
      <c r="L5965" t="s">
        <v>17115</v>
      </c>
      <c r="M5965" t="s">
        <v>17116</v>
      </c>
      <c r="N5965">
        <v>0.94722222199999995</v>
      </c>
      <c r="O5965">
        <v>0</v>
      </c>
      <c r="P5965">
        <v>5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0.50095549667509498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0.50095549667509498</v>
      </c>
    </row>
    <row r="5966" spans="1:31" x14ac:dyDescent="0.25">
      <c r="A5966">
        <v>1676486</v>
      </c>
      <c r="B5966">
        <v>1</v>
      </c>
      <c r="C5966" t="s">
        <v>81</v>
      </c>
      <c r="D5966" t="s">
        <v>112</v>
      </c>
      <c r="E5966" t="s">
        <v>159</v>
      </c>
      <c r="F5966" t="s">
        <v>17117</v>
      </c>
      <c r="G5966" t="s">
        <v>161</v>
      </c>
      <c r="H5966" t="s">
        <v>134</v>
      </c>
      <c r="I5966" t="s">
        <v>135</v>
      </c>
      <c r="J5966" t="s">
        <v>136</v>
      </c>
      <c r="K5966" t="s">
        <v>137</v>
      </c>
      <c r="L5966" t="s">
        <v>17118</v>
      </c>
      <c r="M5966" t="s">
        <v>17119</v>
      </c>
      <c r="N5966">
        <v>0.56583333300000005</v>
      </c>
      <c r="O5966">
        <v>0</v>
      </c>
      <c r="P5966">
        <v>4141</v>
      </c>
      <c r="Q5966">
        <v>0</v>
      </c>
      <c r="R5966">
        <v>132</v>
      </c>
      <c r="S5966">
        <v>71</v>
      </c>
      <c r="T5966">
        <v>972</v>
      </c>
      <c r="U5966">
        <v>9</v>
      </c>
      <c r="V5966">
        <v>16</v>
      </c>
      <c r="W5966">
        <v>0</v>
      </c>
      <c r="X5966">
        <v>403.91480314041252</v>
      </c>
      <c r="Y5966">
        <v>0</v>
      </c>
      <c r="Z5966">
        <v>16.492016891601413</v>
      </c>
      <c r="AA5966">
        <v>154.26657332808315</v>
      </c>
      <c r="AB5966">
        <v>490.98788973460245</v>
      </c>
      <c r="AC5966">
        <v>321.35669463646093</v>
      </c>
      <c r="AD5966">
        <v>202.37007154188694</v>
      </c>
      <c r="AE5966">
        <v>1589.3880492730475</v>
      </c>
    </row>
    <row r="5967" spans="1:31" x14ac:dyDescent="0.25">
      <c r="A5967">
        <v>1676383</v>
      </c>
      <c r="B5967">
        <v>1</v>
      </c>
      <c r="C5967" t="s">
        <v>80</v>
      </c>
      <c r="D5967" t="s">
        <v>97</v>
      </c>
      <c r="E5967" t="s">
        <v>164</v>
      </c>
      <c r="F5967" t="s">
        <v>16573</v>
      </c>
      <c r="G5967" t="s">
        <v>161</v>
      </c>
      <c r="H5967" t="s">
        <v>134</v>
      </c>
      <c r="I5967" t="s">
        <v>135</v>
      </c>
      <c r="J5967" t="s">
        <v>136</v>
      </c>
      <c r="K5967" t="s">
        <v>137</v>
      </c>
      <c r="L5967" t="s">
        <v>17120</v>
      </c>
      <c r="M5967" t="s">
        <v>17121</v>
      </c>
      <c r="N5967">
        <v>1</v>
      </c>
      <c r="O5967">
        <v>7</v>
      </c>
      <c r="P5967">
        <v>1143</v>
      </c>
      <c r="Q5967">
        <v>12</v>
      </c>
      <c r="R5967">
        <v>152</v>
      </c>
      <c r="S5967">
        <v>29</v>
      </c>
      <c r="T5967">
        <v>185</v>
      </c>
      <c r="U5967">
        <v>0</v>
      </c>
      <c r="V5967">
        <v>1</v>
      </c>
      <c r="W5967">
        <v>4.8745159587544675</v>
      </c>
      <c r="X5967">
        <v>274.3662782828776</v>
      </c>
      <c r="Y5967">
        <v>15.607385421196803</v>
      </c>
      <c r="Z5967">
        <v>31.767404844621819</v>
      </c>
      <c r="AA5967">
        <v>308.49894976929806</v>
      </c>
      <c r="AB5967">
        <v>62.67190225107246</v>
      </c>
      <c r="AC5967">
        <v>0</v>
      </c>
      <c r="AD5967">
        <v>2.4341479555071999</v>
      </c>
      <c r="AE5967">
        <v>700.22058448332837</v>
      </c>
    </row>
    <row r="5968" spans="1:31" x14ac:dyDescent="0.25">
      <c r="A5968">
        <v>1676377</v>
      </c>
      <c r="B5968">
        <v>1</v>
      </c>
      <c r="C5968" t="s">
        <v>81</v>
      </c>
      <c r="D5968" t="s">
        <v>112</v>
      </c>
      <c r="E5968" t="s">
        <v>159</v>
      </c>
      <c r="F5968" t="s">
        <v>17122</v>
      </c>
      <c r="G5968" t="s">
        <v>161</v>
      </c>
      <c r="H5968" t="s">
        <v>134</v>
      </c>
      <c r="I5968" t="s">
        <v>173</v>
      </c>
      <c r="J5968" t="s">
        <v>136</v>
      </c>
      <c r="K5968" t="s">
        <v>137</v>
      </c>
      <c r="L5968" t="s">
        <v>17123</v>
      </c>
      <c r="M5968" t="s">
        <v>17124</v>
      </c>
      <c r="N5968">
        <v>8.3333330000000001E-3</v>
      </c>
      <c r="O5968">
        <v>0</v>
      </c>
      <c r="P5968">
        <v>867</v>
      </c>
      <c r="Q5968">
        <v>112</v>
      </c>
      <c r="R5968">
        <v>61</v>
      </c>
      <c r="S5968">
        <v>17</v>
      </c>
      <c r="T5968">
        <v>112</v>
      </c>
      <c r="U5968">
        <v>7</v>
      </c>
      <c r="V5968">
        <v>0</v>
      </c>
      <c r="W5968">
        <v>0</v>
      </c>
      <c r="X5968">
        <v>0.91431985012925088</v>
      </c>
      <c r="Y5968">
        <v>2.1706880467118173</v>
      </c>
      <c r="Z5968">
        <v>0.14178465312085001</v>
      </c>
      <c r="AA5968">
        <v>0.50773226502616664</v>
      </c>
      <c r="AB5968">
        <v>0.14905445431492506</v>
      </c>
      <c r="AC5968">
        <v>2.1612332395295417</v>
      </c>
      <c r="AD5968">
        <v>0</v>
      </c>
      <c r="AE5968">
        <v>6.0448125088325515</v>
      </c>
    </row>
    <row r="5969" spans="1:31" x14ac:dyDescent="0.25">
      <c r="A5969">
        <v>1676626</v>
      </c>
      <c r="B5969">
        <v>1</v>
      </c>
      <c r="C5969" t="s">
        <v>80</v>
      </c>
      <c r="D5969" t="s">
        <v>83</v>
      </c>
      <c r="E5969" t="s">
        <v>140</v>
      </c>
      <c r="F5969" t="s">
        <v>17125</v>
      </c>
      <c r="G5969" t="s">
        <v>197</v>
      </c>
      <c r="H5969" t="s">
        <v>143</v>
      </c>
      <c r="I5969" t="s">
        <v>135</v>
      </c>
      <c r="J5969" t="s">
        <v>136</v>
      </c>
      <c r="K5969" t="s">
        <v>137</v>
      </c>
      <c r="L5969" t="s">
        <v>17126</v>
      </c>
      <c r="M5969" t="s">
        <v>17127</v>
      </c>
      <c r="N5969">
        <v>1.6927777770000001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1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3.2523341420350942</v>
      </c>
      <c r="AC5969">
        <v>0</v>
      </c>
      <c r="AD5969">
        <v>0</v>
      </c>
      <c r="AE5969">
        <v>3.2523341420350942</v>
      </c>
    </row>
    <row r="5970" spans="1:31" x14ac:dyDescent="0.25">
      <c r="A5970">
        <v>1676924</v>
      </c>
      <c r="B5970">
        <v>1</v>
      </c>
      <c r="C5970" t="s">
        <v>81</v>
      </c>
      <c r="D5970" t="s">
        <v>118</v>
      </c>
      <c r="E5970" t="s">
        <v>151</v>
      </c>
      <c r="F5970" t="s">
        <v>2858</v>
      </c>
      <c r="G5970" t="s">
        <v>153</v>
      </c>
      <c r="H5970" t="s">
        <v>143</v>
      </c>
      <c r="I5970" t="s">
        <v>135</v>
      </c>
      <c r="J5970" t="s">
        <v>136</v>
      </c>
      <c r="K5970" t="s">
        <v>137</v>
      </c>
      <c r="L5970" t="s">
        <v>17128</v>
      </c>
      <c r="M5970" t="s">
        <v>17129</v>
      </c>
      <c r="N5970">
        <v>1.1688888879999999</v>
      </c>
      <c r="O5970">
        <v>0</v>
      </c>
      <c r="P5970">
        <v>201</v>
      </c>
      <c r="Q5970">
        <v>0</v>
      </c>
      <c r="R5970">
        <v>1</v>
      </c>
      <c r="S5970">
        <v>0</v>
      </c>
      <c r="T5970">
        <v>21</v>
      </c>
      <c r="U5970">
        <v>0</v>
      </c>
      <c r="V5970">
        <v>0</v>
      </c>
      <c r="W5970">
        <v>0</v>
      </c>
      <c r="X5970">
        <v>67.094788565015676</v>
      </c>
      <c r="Y5970">
        <v>0</v>
      </c>
      <c r="Z5970">
        <v>7.4341615144669165E-2</v>
      </c>
      <c r="AA5970">
        <v>0</v>
      </c>
      <c r="AB5970">
        <v>7.7853314004891789</v>
      </c>
      <c r="AC5970">
        <v>0</v>
      </c>
      <c r="AD5970">
        <v>0</v>
      </c>
      <c r="AE5970">
        <v>74.954461580649536</v>
      </c>
    </row>
    <row r="5971" spans="1:31" x14ac:dyDescent="0.25">
      <c r="A5971">
        <v>1676669</v>
      </c>
      <c r="B5971">
        <v>1</v>
      </c>
      <c r="C5971" t="s">
        <v>80</v>
      </c>
      <c r="D5971" t="s">
        <v>104</v>
      </c>
      <c r="E5971" t="s">
        <v>140</v>
      </c>
      <c r="F5971" t="s">
        <v>17130</v>
      </c>
      <c r="G5971" t="s">
        <v>197</v>
      </c>
      <c r="H5971" t="s">
        <v>143</v>
      </c>
      <c r="I5971" t="s">
        <v>135</v>
      </c>
      <c r="J5971" t="s">
        <v>136</v>
      </c>
      <c r="K5971" t="s">
        <v>137</v>
      </c>
      <c r="L5971" t="s">
        <v>17131</v>
      </c>
      <c r="M5971" t="s">
        <v>17132</v>
      </c>
      <c r="N5971">
        <v>1.348333333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0.97149715159412575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0.97149715159412575</v>
      </c>
    </row>
    <row r="5972" spans="1:31" x14ac:dyDescent="0.25">
      <c r="A5972">
        <v>1676861</v>
      </c>
      <c r="B5972">
        <v>1</v>
      </c>
      <c r="C5972" t="s">
        <v>80</v>
      </c>
      <c r="D5972" t="s">
        <v>100</v>
      </c>
      <c r="E5972" t="s">
        <v>151</v>
      </c>
      <c r="F5972" t="s">
        <v>16679</v>
      </c>
      <c r="G5972" t="s">
        <v>281</v>
      </c>
      <c r="H5972" t="s">
        <v>143</v>
      </c>
      <c r="I5972" t="s">
        <v>135</v>
      </c>
      <c r="J5972" t="s">
        <v>136</v>
      </c>
      <c r="K5972" t="s">
        <v>137</v>
      </c>
      <c r="L5972" t="s">
        <v>17133</v>
      </c>
      <c r="M5972" t="s">
        <v>17134</v>
      </c>
      <c r="N5972">
        <v>0.78027777700000001</v>
      </c>
      <c r="O5972">
        <v>0</v>
      </c>
      <c r="P5972">
        <v>21</v>
      </c>
      <c r="Q5972">
        <v>0</v>
      </c>
      <c r="R5972">
        <v>10</v>
      </c>
      <c r="S5972">
        <v>0</v>
      </c>
      <c r="T5972">
        <v>5</v>
      </c>
      <c r="U5972">
        <v>0</v>
      </c>
      <c r="V5972">
        <v>0</v>
      </c>
      <c r="W5972">
        <v>0</v>
      </c>
      <c r="X5972">
        <v>2.0096983944623759</v>
      </c>
      <c r="Y5972">
        <v>0</v>
      </c>
      <c r="Z5972">
        <v>2.0472153852057224</v>
      </c>
      <c r="AA5972">
        <v>0</v>
      </c>
      <c r="AB5972">
        <v>4.3319793264579181</v>
      </c>
      <c r="AC5972">
        <v>0</v>
      </c>
      <c r="AD5972">
        <v>0</v>
      </c>
      <c r="AE5972">
        <v>8.3888931061260159</v>
      </c>
    </row>
    <row r="5973" spans="1:31" x14ac:dyDescent="0.25">
      <c r="A5973">
        <v>1676463</v>
      </c>
      <c r="B5973">
        <v>1</v>
      </c>
      <c r="C5973" t="s">
        <v>81</v>
      </c>
      <c r="D5973" t="s">
        <v>120</v>
      </c>
      <c r="E5973" t="s">
        <v>131</v>
      </c>
      <c r="F5973" t="s">
        <v>10153</v>
      </c>
      <c r="G5973" t="s">
        <v>281</v>
      </c>
      <c r="H5973" t="s">
        <v>134</v>
      </c>
      <c r="I5973" t="s">
        <v>135</v>
      </c>
      <c r="J5973" t="s">
        <v>136</v>
      </c>
      <c r="K5973" t="s">
        <v>167</v>
      </c>
      <c r="L5973" t="s">
        <v>17135</v>
      </c>
      <c r="M5973" t="s">
        <v>17136</v>
      </c>
      <c r="N5973">
        <v>8.5530555550000003</v>
      </c>
      <c r="O5973">
        <v>0</v>
      </c>
      <c r="P5973">
        <v>488</v>
      </c>
      <c r="Q5973">
        <v>28</v>
      </c>
      <c r="R5973">
        <v>53</v>
      </c>
      <c r="S5973">
        <v>3</v>
      </c>
      <c r="T5973">
        <v>32</v>
      </c>
      <c r="U5973">
        <v>0</v>
      </c>
      <c r="V5973">
        <v>1</v>
      </c>
      <c r="W5973">
        <v>0</v>
      </c>
      <c r="X5973">
        <v>860.32981698064509</v>
      </c>
      <c r="Y5973">
        <v>122.03257257836874</v>
      </c>
      <c r="Z5973">
        <v>118.91674687463448</v>
      </c>
      <c r="AA5973">
        <v>229.99614723601991</v>
      </c>
      <c r="AB5973">
        <v>158.11706394741415</v>
      </c>
      <c r="AC5973">
        <v>0</v>
      </c>
      <c r="AD5973">
        <v>0.46996432678597122</v>
      </c>
      <c r="AE5973">
        <v>1489.8623119438682</v>
      </c>
    </row>
    <row r="5974" spans="1:31" x14ac:dyDescent="0.25">
      <c r="A5974">
        <v>1676712</v>
      </c>
      <c r="B5974">
        <v>1</v>
      </c>
      <c r="C5974" t="s">
        <v>80</v>
      </c>
      <c r="D5974" t="s">
        <v>88</v>
      </c>
      <c r="E5974" t="s">
        <v>200</v>
      </c>
      <c r="F5974" t="s">
        <v>16740</v>
      </c>
      <c r="G5974" t="s">
        <v>202</v>
      </c>
      <c r="H5974" t="s">
        <v>143</v>
      </c>
      <c r="I5974" t="s">
        <v>135</v>
      </c>
      <c r="J5974" t="s">
        <v>136</v>
      </c>
      <c r="K5974" t="s">
        <v>137</v>
      </c>
      <c r="L5974" t="s">
        <v>17137</v>
      </c>
      <c r="M5974" t="s">
        <v>17138</v>
      </c>
      <c r="N5974">
        <v>8.3941666660000003</v>
      </c>
      <c r="O5974">
        <v>0</v>
      </c>
      <c r="P5974">
        <v>68</v>
      </c>
      <c r="Q5974">
        <v>0</v>
      </c>
      <c r="R5974">
        <v>0</v>
      </c>
      <c r="S5974">
        <v>0</v>
      </c>
      <c r="T5974">
        <v>14</v>
      </c>
      <c r="U5974">
        <v>0</v>
      </c>
      <c r="V5974">
        <v>0</v>
      </c>
      <c r="W5974">
        <v>0</v>
      </c>
      <c r="X5974">
        <v>192.13572319738518</v>
      </c>
      <c r="Y5974">
        <v>0</v>
      </c>
      <c r="Z5974">
        <v>0</v>
      </c>
      <c r="AA5974">
        <v>0</v>
      </c>
      <c r="AB5974">
        <v>113.96063169499881</v>
      </c>
      <c r="AC5974">
        <v>0</v>
      </c>
      <c r="AD5974">
        <v>0</v>
      </c>
      <c r="AE5974">
        <v>306.096354892384</v>
      </c>
    </row>
    <row r="5975" spans="1:31" x14ac:dyDescent="0.25">
      <c r="A5975">
        <v>1676841</v>
      </c>
      <c r="B5975">
        <v>1</v>
      </c>
      <c r="C5975" t="s">
        <v>80</v>
      </c>
      <c r="D5975" t="s">
        <v>106</v>
      </c>
      <c r="E5975" t="s">
        <v>140</v>
      </c>
      <c r="F5975" t="s">
        <v>17139</v>
      </c>
      <c r="G5975" t="s">
        <v>197</v>
      </c>
      <c r="H5975" t="s">
        <v>143</v>
      </c>
      <c r="I5975" t="s">
        <v>135</v>
      </c>
      <c r="J5975" t="s">
        <v>136</v>
      </c>
      <c r="K5975" t="s">
        <v>137</v>
      </c>
      <c r="L5975" t="s">
        <v>17140</v>
      </c>
      <c r="M5975" t="s">
        <v>17141</v>
      </c>
      <c r="N5975">
        <v>1.7438888880000001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0.22672504597527005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0.22672504597527005</v>
      </c>
    </row>
    <row r="5976" spans="1:31" x14ac:dyDescent="0.25">
      <c r="A5976">
        <v>1676549</v>
      </c>
      <c r="B5976">
        <v>1</v>
      </c>
      <c r="C5976" t="s">
        <v>80</v>
      </c>
      <c r="D5976" t="s">
        <v>98</v>
      </c>
      <c r="E5976" t="s">
        <v>146</v>
      </c>
      <c r="F5976" t="s">
        <v>17142</v>
      </c>
      <c r="G5976" t="s">
        <v>403</v>
      </c>
      <c r="H5976" t="s">
        <v>143</v>
      </c>
      <c r="I5976" t="s">
        <v>135</v>
      </c>
      <c r="J5976" t="s">
        <v>136</v>
      </c>
      <c r="K5976" t="s">
        <v>137</v>
      </c>
      <c r="L5976" t="s">
        <v>17143</v>
      </c>
      <c r="M5976" t="s">
        <v>17144</v>
      </c>
      <c r="N5976">
        <v>1.3333333329999999</v>
      </c>
      <c r="O5976">
        <v>0</v>
      </c>
      <c r="P5976">
        <v>228</v>
      </c>
      <c r="Q5976">
        <v>0</v>
      </c>
      <c r="R5976">
        <v>0</v>
      </c>
      <c r="S5976">
        <v>0</v>
      </c>
      <c r="T5976">
        <v>126</v>
      </c>
      <c r="U5976">
        <v>0</v>
      </c>
      <c r="V5976">
        <v>0</v>
      </c>
      <c r="W5976">
        <v>0</v>
      </c>
      <c r="X5976">
        <v>85.081231245747091</v>
      </c>
      <c r="Y5976">
        <v>0</v>
      </c>
      <c r="Z5976">
        <v>0</v>
      </c>
      <c r="AA5976">
        <v>0</v>
      </c>
      <c r="AB5976">
        <v>164.18877993147919</v>
      </c>
      <c r="AC5976">
        <v>0</v>
      </c>
      <c r="AD5976">
        <v>0</v>
      </c>
      <c r="AE5976">
        <v>249.27001117722628</v>
      </c>
    </row>
    <row r="5977" spans="1:31" x14ac:dyDescent="0.25">
      <c r="A5977">
        <v>1676649</v>
      </c>
      <c r="B5977">
        <v>1</v>
      </c>
      <c r="C5977" t="s">
        <v>80</v>
      </c>
      <c r="D5977" t="s">
        <v>107</v>
      </c>
      <c r="E5977" t="s">
        <v>151</v>
      </c>
      <c r="F5977" t="s">
        <v>17145</v>
      </c>
      <c r="G5977" t="s">
        <v>222</v>
      </c>
      <c r="H5977" t="s">
        <v>143</v>
      </c>
      <c r="I5977" t="s">
        <v>135</v>
      </c>
      <c r="J5977" t="s">
        <v>136</v>
      </c>
      <c r="K5977" t="s">
        <v>137</v>
      </c>
      <c r="L5977" t="s">
        <v>17146</v>
      </c>
      <c r="M5977" t="s">
        <v>17147</v>
      </c>
      <c r="N5977">
        <v>1.707222222</v>
      </c>
      <c r="O5977">
        <v>0</v>
      </c>
      <c r="P5977">
        <v>44</v>
      </c>
      <c r="Q5977">
        <v>0</v>
      </c>
      <c r="R5977">
        <v>1</v>
      </c>
      <c r="S5977">
        <v>0</v>
      </c>
      <c r="T5977">
        <v>6</v>
      </c>
      <c r="U5977">
        <v>0</v>
      </c>
      <c r="V5977">
        <v>0</v>
      </c>
      <c r="W5977">
        <v>0</v>
      </c>
      <c r="X5977">
        <v>4.3374689394066177</v>
      </c>
      <c r="Y5977">
        <v>0</v>
      </c>
      <c r="Z5977">
        <v>1.0494461162816888</v>
      </c>
      <c r="AA5977">
        <v>0</v>
      </c>
      <c r="AB5977">
        <v>6.5809832914902602</v>
      </c>
      <c r="AC5977">
        <v>0</v>
      </c>
      <c r="AD5977">
        <v>0</v>
      </c>
      <c r="AE5977">
        <v>11.967898347178567</v>
      </c>
    </row>
    <row r="5978" spans="1:31" x14ac:dyDescent="0.25">
      <c r="A5978">
        <v>1676506</v>
      </c>
      <c r="B5978">
        <v>1</v>
      </c>
      <c r="C5978" t="s">
        <v>81</v>
      </c>
      <c r="D5978" t="s">
        <v>121</v>
      </c>
      <c r="E5978" t="s">
        <v>159</v>
      </c>
      <c r="F5978" t="s">
        <v>13845</v>
      </c>
      <c r="G5978" t="s">
        <v>281</v>
      </c>
      <c r="H5978" t="s">
        <v>134</v>
      </c>
      <c r="I5978" t="s">
        <v>135</v>
      </c>
      <c r="J5978" t="s">
        <v>136</v>
      </c>
      <c r="K5978" t="s">
        <v>167</v>
      </c>
      <c r="L5978" t="s">
        <v>17148</v>
      </c>
      <c r="M5978" t="s">
        <v>17149</v>
      </c>
      <c r="N5978">
        <v>5.9697647219999999</v>
      </c>
      <c r="O5978">
        <v>0</v>
      </c>
      <c r="P5978">
        <v>50</v>
      </c>
      <c r="Q5978">
        <v>0</v>
      </c>
      <c r="R5978">
        <v>11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26.702126258721332</v>
      </c>
      <c r="Y5978">
        <v>0</v>
      </c>
      <c r="Z5978">
        <v>7.1854037319678552</v>
      </c>
      <c r="AA5978">
        <v>0</v>
      </c>
      <c r="AB5978">
        <v>0.60147716129737494</v>
      </c>
      <c r="AC5978">
        <v>0</v>
      </c>
      <c r="AD5978">
        <v>0</v>
      </c>
      <c r="AE5978">
        <v>34.489007151986563</v>
      </c>
    </row>
    <row r="5979" spans="1:31" x14ac:dyDescent="0.25">
      <c r="A5979">
        <v>1676898</v>
      </c>
      <c r="B5979">
        <v>1</v>
      </c>
      <c r="C5979" t="s">
        <v>80</v>
      </c>
      <c r="D5979" t="s">
        <v>82</v>
      </c>
      <c r="E5979" t="s">
        <v>140</v>
      </c>
      <c r="F5979" t="s">
        <v>17150</v>
      </c>
      <c r="G5979" t="s">
        <v>197</v>
      </c>
      <c r="H5979" t="s">
        <v>143</v>
      </c>
      <c r="I5979" t="s">
        <v>135</v>
      </c>
      <c r="J5979" t="s">
        <v>136</v>
      </c>
      <c r="K5979" t="s">
        <v>137</v>
      </c>
      <c r="L5979" t="s">
        <v>17151</v>
      </c>
      <c r="M5979" t="s">
        <v>17152</v>
      </c>
      <c r="N5979">
        <v>2.0166666659999999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1</v>
      </c>
      <c r="U5979">
        <v>0</v>
      </c>
      <c r="V5979">
        <v>0</v>
      </c>
      <c r="W5979">
        <v>0</v>
      </c>
      <c r="X5979">
        <v>1.9477986206612266</v>
      </c>
      <c r="Y5979">
        <v>0</v>
      </c>
      <c r="Z5979">
        <v>0</v>
      </c>
      <c r="AA5979">
        <v>0</v>
      </c>
      <c r="AB5979">
        <v>0.27235968084295109</v>
      </c>
      <c r="AC5979">
        <v>0</v>
      </c>
      <c r="AD5979">
        <v>0</v>
      </c>
      <c r="AE5979">
        <v>2.2201583015041777</v>
      </c>
    </row>
    <row r="5980" spans="1:31" x14ac:dyDescent="0.25">
      <c r="A5980">
        <v>1676357</v>
      </c>
      <c r="B5980">
        <v>1</v>
      </c>
      <c r="C5980" t="s">
        <v>81</v>
      </c>
      <c r="D5980" t="s">
        <v>120</v>
      </c>
      <c r="E5980" t="s">
        <v>151</v>
      </c>
      <c r="F5980" t="s">
        <v>17153</v>
      </c>
      <c r="G5980" t="s">
        <v>153</v>
      </c>
      <c r="H5980" t="s">
        <v>143</v>
      </c>
      <c r="I5980" t="s">
        <v>135</v>
      </c>
      <c r="J5980" t="s">
        <v>136</v>
      </c>
      <c r="K5980" t="s">
        <v>137</v>
      </c>
      <c r="L5980" t="s">
        <v>17154</v>
      </c>
      <c r="M5980" t="s">
        <v>17155</v>
      </c>
      <c r="N5980">
        <v>1.5238888880000001</v>
      </c>
      <c r="O5980">
        <v>0</v>
      </c>
      <c r="P5980">
        <v>46</v>
      </c>
      <c r="Q5980">
        <v>0</v>
      </c>
      <c r="R5980">
        <v>0</v>
      </c>
      <c r="S5980">
        <v>0</v>
      </c>
      <c r="T5980">
        <v>2</v>
      </c>
      <c r="U5980">
        <v>0</v>
      </c>
      <c r="V5980">
        <v>0</v>
      </c>
      <c r="W5980">
        <v>0</v>
      </c>
      <c r="X5980">
        <v>8.0884650200701014</v>
      </c>
      <c r="Y5980">
        <v>0</v>
      </c>
      <c r="Z5980">
        <v>0</v>
      </c>
      <c r="AA5980">
        <v>0</v>
      </c>
      <c r="AB5980">
        <v>1.8232760464843372</v>
      </c>
      <c r="AC5980">
        <v>0</v>
      </c>
      <c r="AD5980">
        <v>0</v>
      </c>
      <c r="AE5980">
        <v>9.9117410665544377</v>
      </c>
    </row>
    <row r="5981" spans="1:31" x14ac:dyDescent="0.25">
      <c r="A5981">
        <v>1676681</v>
      </c>
      <c r="B5981">
        <v>1</v>
      </c>
      <c r="C5981" t="s">
        <v>81</v>
      </c>
      <c r="D5981" t="s">
        <v>114</v>
      </c>
      <c r="E5981" t="s">
        <v>159</v>
      </c>
      <c r="F5981" t="s">
        <v>17156</v>
      </c>
      <c r="G5981" t="s">
        <v>596</v>
      </c>
      <c r="H5981" t="s">
        <v>134</v>
      </c>
      <c r="I5981" t="s">
        <v>135</v>
      </c>
      <c r="J5981" t="s">
        <v>136</v>
      </c>
      <c r="K5981" t="s">
        <v>137</v>
      </c>
      <c r="L5981" t="s">
        <v>17157</v>
      </c>
      <c r="M5981" t="s">
        <v>17158</v>
      </c>
      <c r="N5981">
        <v>2.6158333329999999</v>
      </c>
      <c r="O5981">
        <v>0</v>
      </c>
      <c r="P5981">
        <v>35</v>
      </c>
      <c r="Q5981">
        <v>0</v>
      </c>
      <c r="R5981">
        <v>8</v>
      </c>
      <c r="S5981">
        <v>0</v>
      </c>
      <c r="T5981">
        <v>3</v>
      </c>
      <c r="U5981">
        <v>0</v>
      </c>
      <c r="V5981">
        <v>0</v>
      </c>
      <c r="W5981">
        <v>0</v>
      </c>
      <c r="X5981">
        <v>7.6604268925939154</v>
      </c>
      <c r="Y5981">
        <v>0</v>
      </c>
      <c r="Z5981">
        <v>1.2891886262544303</v>
      </c>
      <c r="AA5981">
        <v>0</v>
      </c>
      <c r="AB5981">
        <v>0.41709726473477582</v>
      </c>
      <c r="AC5981">
        <v>0</v>
      </c>
      <c r="AD5981">
        <v>0</v>
      </c>
      <c r="AE5981">
        <v>9.3667127835831216</v>
      </c>
    </row>
    <row r="5982" spans="1:31" x14ac:dyDescent="0.25">
      <c r="A5982">
        <v>1676349</v>
      </c>
      <c r="B5982">
        <v>1</v>
      </c>
      <c r="C5982" t="s">
        <v>80</v>
      </c>
      <c r="D5982" t="s">
        <v>108</v>
      </c>
      <c r="E5982" t="s">
        <v>151</v>
      </c>
      <c r="F5982" t="s">
        <v>14353</v>
      </c>
      <c r="G5982" t="s">
        <v>153</v>
      </c>
      <c r="H5982" t="s">
        <v>143</v>
      </c>
      <c r="I5982" t="s">
        <v>135</v>
      </c>
      <c r="J5982" t="s">
        <v>136</v>
      </c>
      <c r="K5982" t="s">
        <v>137</v>
      </c>
      <c r="L5982" t="s">
        <v>17159</v>
      </c>
      <c r="M5982" t="s">
        <v>17160</v>
      </c>
      <c r="N5982">
        <v>1.1844444439999999</v>
      </c>
      <c r="O5982">
        <v>0</v>
      </c>
      <c r="P5982">
        <v>15</v>
      </c>
      <c r="Q5982">
        <v>0</v>
      </c>
      <c r="R5982">
        <v>4</v>
      </c>
      <c r="S5982">
        <v>0</v>
      </c>
      <c r="T5982">
        <v>3</v>
      </c>
      <c r="U5982">
        <v>0</v>
      </c>
      <c r="V5982">
        <v>0</v>
      </c>
      <c r="W5982">
        <v>0</v>
      </c>
      <c r="X5982">
        <v>1.9876551113924465</v>
      </c>
      <c r="Y5982">
        <v>0</v>
      </c>
      <c r="Z5982">
        <v>2.0695056519359725E-2</v>
      </c>
      <c r="AA5982">
        <v>0</v>
      </c>
      <c r="AB5982">
        <v>5.2341890122359999E-2</v>
      </c>
      <c r="AC5982">
        <v>0</v>
      </c>
      <c r="AD5982">
        <v>0</v>
      </c>
      <c r="AE5982">
        <v>2.0606920580341663</v>
      </c>
    </row>
    <row r="5983" spans="1:31" x14ac:dyDescent="0.25">
      <c r="A5983">
        <v>1676658</v>
      </c>
      <c r="B5983">
        <v>1</v>
      </c>
      <c r="C5983" t="s">
        <v>81</v>
      </c>
      <c r="D5983" t="s">
        <v>112</v>
      </c>
      <c r="E5983" t="s">
        <v>140</v>
      </c>
      <c r="F5983" t="s">
        <v>17161</v>
      </c>
      <c r="G5983" t="s">
        <v>197</v>
      </c>
      <c r="H5983" t="s">
        <v>143</v>
      </c>
      <c r="I5983" t="s">
        <v>135</v>
      </c>
      <c r="J5983" t="s">
        <v>136</v>
      </c>
      <c r="K5983" t="s">
        <v>137</v>
      </c>
      <c r="L5983" t="s">
        <v>17162</v>
      </c>
      <c r="M5983" t="s">
        <v>17163</v>
      </c>
      <c r="N5983">
        <v>1.716388888</v>
      </c>
      <c r="O5983">
        <v>0</v>
      </c>
      <c r="P5983">
        <v>2</v>
      </c>
      <c r="Q5983">
        <v>0</v>
      </c>
      <c r="R5983">
        <v>0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0.32412129161717229</v>
      </c>
      <c r="Y5983">
        <v>0</v>
      </c>
      <c r="Z5983">
        <v>0</v>
      </c>
      <c r="AA5983">
        <v>0</v>
      </c>
      <c r="AB5983">
        <v>4.5698862157809597</v>
      </c>
      <c r="AC5983">
        <v>0</v>
      </c>
      <c r="AD5983">
        <v>0</v>
      </c>
      <c r="AE5983">
        <v>4.8940075073981317</v>
      </c>
    </row>
    <row r="5984" spans="1:31" x14ac:dyDescent="0.25">
      <c r="A5984">
        <v>1676489</v>
      </c>
      <c r="B5984">
        <v>1</v>
      </c>
      <c r="C5984" t="s">
        <v>80</v>
      </c>
      <c r="D5984" t="s">
        <v>96</v>
      </c>
      <c r="E5984" t="s">
        <v>151</v>
      </c>
      <c r="F5984" t="s">
        <v>11036</v>
      </c>
      <c r="G5984" t="s">
        <v>281</v>
      </c>
      <c r="H5984" t="s">
        <v>143</v>
      </c>
      <c r="I5984" t="s">
        <v>135</v>
      </c>
      <c r="J5984" t="s">
        <v>136</v>
      </c>
      <c r="K5984" t="s">
        <v>167</v>
      </c>
      <c r="L5984" t="s">
        <v>17164</v>
      </c>
      <c r="M5984" t="s">
        <v>17165</v>
      </c>
      <c r="N5984">
        <v>6.2297222220000004</v>
      </c>
      <c r="O5984">
        <v>0</v>
      </c>
      <c r="P5984">
        <v>37</v>
      </c>
      <c r="Q5984">
        <v>0</v>
      </c>
      <c r="R5984">
        <v>0</v>
      </c>
      <c r="S5984">
        <v>0</v>
      </c>
      <c r="T5984">
        <v>3</v>
      </c>
      <c r="U5984">
        <v>0</v>
      </c>
      <c r="V5984">
        <v>0</v>
      </c>
      <c r="W5984">
        <v>0</v>
      </c>
      <c r="X5984">
        <v>56.842320362569843</v>
      </c>
      <c r="Y5984">
        <v>0</v>
      </c>
      <c r="Z5984">
        <v>0</v>
      </c>
      <c r="AA5984">
        <v>0</v>
      </c>
      <c r="AB5984">
        <v>7.0240012607796816</v>
      </c>
      <c r="AC5984">
        <v>0</v>
      </c>
      <c r="AD5984">
        <v>0</v>
      </c>
      <c r="AE5984">
        <v>63.866321623349528</v>
      </c>
    </row>
    <row r="5985" spans="1:31" x14ac:dyDescent="0.25">
      <c r="A5985">
        <v>1676495</v>
      </c>
      <c r="B5985">
        <v>1</v>
      </c>
      <c r="C5985" t="s">
        <v>80</v>
      </c>
      <c r="D5985" t="s">
        <v>104</v>
      </c>
      <c r="E5985" t="s">
        <v>131</v>
      </c>
      <c r="F5985" t="s">
        <v>17166</v>
      </c>
      <c r="G5985" t="s">
        <v>271</v>
      </c>
      <c r="H5985" t="s">
        <v>181</v>
      </c>
      <c r="I5985" t="s">
        <v>135</v>
      </c>
      <c r="J5985" t="s">
        <v>136</v>
      </c>
      <c r="K5985" t="s">
        <v>167</v>
      </c>
      <c r="L5985" t="s">
        <v>17167</v>
      </c>
      <c r="M5985" t="s">
        <v>17168</v>
      </c>
      <c r="N5985">
        <v>0.47527777700000001</v>
      </c>
      <c r="O5985">
        <v>0</v>
      </c>
      <c r="P5985">
        <v>1763</v>
      </c>
      <c r="Q5985">
        <v>7</v>
      </c>
      <c r="R5985">
        <v>18</v>
      </c>
      <c r="S5985">
        <v>15</v>
      </c>
      <c r="T5985">
        <v>210</v>
      </c>
      <c r="U5985">
        <v>3</v>
      </c>
      <c r="V5985">
        <v>0</v>
      </c>
      <c r="W5985">
        <v>0</v>
      </c>
      <c r="X5985">
        <v>197.26079952821141</v>
      </c>
      <c r="Y5985">
        <v>3.3909889962412003</v>
      </c>
      <c r="Z5985">
        <v>1.6385704997119499</v>
      </c>
      <c r="AA5985">
        <v>184.09702448783767</v>
      </c>
      <c r="AB5985">
        <v>74.872600869253759</v>
      </c>
      <c r="AC5985">
        <v>33.678997611762121</v>
      </c>
      <c r="AD5985">
        <v>0</v>
      </c>
      <c r="AE5985">
        <v>494.93898199301805</v>
      </c>
    </row>
    <row r="5986" spans="1:31" x14ac:dyDescent="0.25">
      <c r="A5986">
        <v>1676973</v>
      </c>
      <c r="B5986">
        <v>1</v>
      </c>
      <c r="C5986" t="s">
        <v>80</v>
      </c>
      <c r="D5986" t="s">
        <v>94</v>
      </c>
      <c r="E5986" t="s">
        <v>140</v>
      </c>
      <c r="F5986" t="s">
        <v>16473</v>
      </c>
      <c r="G5986" t="s">
        <v>209</v>
      </c>
      <c r="H5986" t="s">
        <v>143</v>
      </c>
      <c r="I5986" t="s">
        <v>135</v>
      </c>
      <c r="J5986" t="s">
        <v>136</v>
      </c>
      <c r="K5986" t="s">
        <v>137</v>
      </c>
      <c r="L5986" t="s">
        <v>17169</v>
      </c>
      <c r="M5986" t="s">
        <v>17170</v>
      </c>
      <c r="N5986">
        <v>1.0361111110000001</v>
      </c>
      <c r="O5986">
        <v>0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2.7588934579606916</v>
      </c>
      <c r="AA5986">
        <v>0</v>
      </c>
      <c r="AB5986">
        <v>0</v>
      </c>
      <c r="AC5986">
        <v>0</v>
      </c>
      <c r="AD5986">
        <v>0</v>
      </c>
      <c r="AE5986">
        <v>2.7588934579606916</v>
      </c>
    </row>
    <row r="5987" spans="1:31" x14ac:dyDescent="0.25">
      <c r="A5987">
        <v>1676618</v>
      </c>
      <c r="B5987">
        <v>1</v>
      </c>
      <c r="C5987" t="s">
        <v>80</v>
      </c>
      <c r="D5987" t="s">
        <v>100</v>
      </c>
      <c r="E5987" t="s">
        <v>140</v>
      </c>
      <c r="F5987" t="s">
        <v>17171</v>
      </c>
      <c r="G5987" t="s">
        <v>197</v>
      </c>
      <c r="H5987" t="s">
        <v>143</v>
      </c>
      <c r="I5987" t="s">
        <v>135</v>
      </c>
      <c r="J5987" t="s">
        <v>136</v>
      </c>
      <c r="K5987" t="s">
        <v>137</v>
      </c>
      <c r="L5987" t="s">
        <v>17172</v>
      </c>
      <c r="M5987" t="s">
        <v>17173</v>
      </c>
      <c r="N5987">
        <v>1.586944444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1.0538092902745554E-2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1.0538092902745554E-2</v>
      </c>
    </row>
    <row r="5988" spans="1:31" x14ac:dyDescent="0.25">
      <c r="A5988">
        <v>1676867</v>
      </c>
      <c r="B5988">
        <v>1</v>
      </c>
      <c r="C5988" t="s">
        <v>80</v>
      </c>
      <c r="D5988" t="s">
        <v>93</v>
      </c>
      <c r="E5988" t="s">
        <v>151</v>
      </c>
      <c r="F5988" t="s">
        <v>17174</v>
      </c>
      <c r="G5988" t="s">
        <v>526</v>
      </c>
      <c r="H5988" t="s">
        <v>143</v>
      </c>
      <c r="I5988" t="s">
        <v>135</v>
      </c>
      <c r="J5988" t="s">
        <v>136</v>
      </c>
      <c r="K5988" t="s">
        <v>137</v>
      </c>
      <c r="L5988" t="s">
        <v>17175</v>
      </c>
      <c r="M5988" t="s">
        <v>17176</v>
      </c>
      <c r="N5988">
        <v>1.2450000000000001</v>
      </c>
      <c r="O5988">
        <v>0</v>
      </c>
      <c r="P5988">
        <v>4</v>
      </c>
      <c r="Q5988">
        <v>0</v>
      </c>
      <c r="R5988">
        <v>7</v>
      </c>
      <c r="S5988">
        <v>0</v>
      </c>
      <c r="T5988">
        <v>2</v>
      </c>
      <c r="U5988">
        <v>0</v>
      </c>
      <c r="V5988">
        <v>0</v>
      </c>
      <c r="W5988">
        <v>0</v>
      </c>
      <c r="X5988">
        <v>1.867984984391625</v>
      </c>
      <c r="Y5988">
        <v>0</v>
      </c>
      <c r="Z5988">
        <v>12.502484766345752</v>
      </c>
      <c r="AA5988">
        <v>0</v>
      </c>
      <c r="AB5988">
        <v>0.22315579689564002</v>
      </c>
      <c r="AC5988">
        <v>0</v>
      </c>
      <c r="AD5988">
        <v>0</v>
      </c>
      <c r="AE5988">
        <v>14.593625547633017</v>
      </c>
    </row>
    <row r="5989" spans="1:31" x14ac:dyDescent="0.25">
      <c r="A5989">
        <v>1676535</v>
      </c>
      <c r="B5989">
        <v>1</v>
      </c>
      <c r="C5989" t="s">
        <v>80</v>
      </c>
      <c r="D5989" t="s">
        <v>96</v>
      </c>
      <c r="E5989" t="s">
        <v>140</v>
      </c>
      <c r="F5989" t="s">
        <v>17177</v>
      </c>
      <c r="G5989" t="s">
        <v>142</v>
      </c>
      <c r="H5989" t="s">
        <v>143</v>
      </c>
      <c r="I5989" t="s">
        <v>135</v>
      </c>
      <c r="J5989" t="s">
        <v>136</v>
      </c>
      <c r="K5989" t="s">
        <v>137</v>
      </c>
      <c r="L5989" t="s">
        <v>17178</v>
      </c>
      <c r="M5989" t="s">
        <v>17179</v>
      </c>
      <c r="N5989">
        <v>10.898611110999999</v>
      </c>
      <c r="O5989">
        <v>0</v>
      </c>
      <c r="P5989">
        <v>1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4.8307250980335121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4.8307250980335121</v>
      </c>
    </row>
    <row r="5990" spans="1:31" x14ac:dyDescent="0.25">
      <c r="A5990">
        <v>1676821</v>
      </c>
      <c r="B5990">
        <v>1</v>
      </c>
      <c r="C5990" t="s">
        <v>81</v>
      </c>
      <c r="D5990" t="s">
        <v>113</v>
      </c>
      <c r="E5990" t="s">
        <v>164</v>
      </c>
      <c r="F5990" t="s">
        <v>17180</v>
      </c>
      <c r="G5990" t="s">
        <v>161</v>
      </c>
      <c r="H5990" t="s">
        <v>134</v>
      </c>
      <c r="I5990" t="s">
        <v>135</v>
      </c>
      <c r="J5990" t="s">
        <v>136</v>
      </c>
      <c r="K5990" t="s">
        <v>137</v>
      </c>
      <c r="L5990" t="s">
        <v>17181</v>
      </c>
      <c r="M5990" t="s">
        <v>17182</v>
      </c>
      <c r="N5990">
        <v>0.49555555499999998</v>
      </c>
      <c r="O5990">
        <v>19</v>
      </c>
      <c r="P5990">
        <v>1726</v>
      </c>
      <c r="Q5990">
        <v>241</v>
      </c>
      <c r="R5990">
        <v>847</v>
      </c>
      <c r="S5990">
        <v>34</v>
      </c>
      <c r="T5990">
        <v>160</v>
      </c>
      <c r="U5990">
        <v>2</v>
      </c>
      <c r="V5990">
        <v>0</v>
      </c>
      <c r="W5990">
        <v>1.3140751110589868</v>
      </c>
      <c r="X5990">
        <v>129.00745828521889</v>
      </c>
      <c r="Y5990">
        <v>77.185666516211782</v>
      </c>
      <c r="Z5990">
        <v>170.42017905796345</v>
      </c>
      <c r="AA5990">
        <v>66.935985339045232</v>
      </c>
      <c r="AB5990">
        <v>98.11893503931492</v>
      </c>
      <c r="AC5990">
        <v>58.146616643761021</v>
      </c>
      <c r="AD5990">
        <v>0</v>
      </c>
      <c r="AE5990">
        <v>601.12891599257432</v>
      </c>
    </row>
    <row r="5991" spans="1:31" x14ac:dyDescent="0.25">
      <c r="A5991">
        <v>1676827</v>
      </c>
      <c r="B5991">
        <v>1</v>
      </c>
      <c r="C5991" t="s">
        <v>80</v>
      </c>
      <c r="D5991" t="s">
        <v>93</v>
      </c>
      <c r="E5991" t="s">
        <v>140</v>
      </c>
      <c r="F5991" t="s">
        <v>17183</v>
      </c>
      <c r="G5991" t="s">
        <v>209</v>
      </c>
      <c r="H5991" t="s">
        <v>143</v>
      </c>
      <c r="I5991" t="s">
        <v>135</v>
      </c>
      <c r="J5991" t="s">
        <v>136</v>
      </c>
      <c r="K5991" t="s">
        <v>137</v>
      </c>
      <c r="L5991" t="s">
        <v>17184</v>
      </c>
      <c r="M5991" t="s">
        <v>17185</v>
      </c>
      <c r="N5991">
        <v>1.987777777</v>
      </c>
      <c r="O5991">
        <v>0</v>
      </c>
      <c r="P5991">
        <v>1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0.82728623040004512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0.82728623040004512</v>
      </c>
    </row>
    <row r="5992" spans="1:31" x14ac:dyDescent="0.25">
      <c r="A5992">
        <v>1676907</v>
      </c>
      <c r="B5992">
        <v>1</v>
      </c>
      <c r="C5992" t="s">
        <v>80</v>
      </c>
      <c r="D5992" t="s">
        <v>85</v>
      </c>
      <c r="E5992" t="s">
        <v>146</v>
      </c>
      <c r="F5992" t="s">
        <v>17186</v>
      </c>
      <c r="G5992" t="s">
        <v>482</v>
      </c>
      <c r="H5992" t="s">
        <v>143</v>
      </c>
      <c r="I5992" t="s">
        <v>135</v>
      </c>
      <c r="J5992" t="s">
        <v>136</v>
      </c>
      <c r="K5992" t="s">
        <v>137</v>
      </c>
      <c r="L5992" t="s">
        <v>17187</v>
      </c>
      <c r="M5992" t="s">
        <v>17188</v>
      </c>
      <c r="N5992">
        <v>0.85388888799999996</v>
      </c>
      <c r="O5992">
        <v>0</v>
      </c>
      <c r="P5992">
        <v>2630</v>
      </c>
      <c r="Q5992">
        <v>0</v>
      </c>
      <c r="R5992">
        <v>0</v>
      </c>
      <c r="S5992">
        <v>0</v>
      </c>
      <c r="T5992">
        <v>477</v>
      </c>
      <c r="U5992">
        <v>0</v>
      </c>
      <c r="V5992">
        <v>1</v>
      </c>
      <c r="W5992">
        <v>0</v>
      </c>
      <c r="X5992">
        <v>766.99463322450356</v>
      </c>
      <c r="Y5992">
        <v>0</v>
      </c>
      <c r="Z5992">
        <v>0</v>
      </c>
      <c r="AA5992">
        <v>0</v>
      </c>
      <c r="AB5992">
        <v>595.15334005460386</v>
      </c>
      <c r="AC5992">
        <v>0</v>
      </c>
      <c r="AD5992">
        <v>6.7221671407134718</v>
      </c>
      <c r="AE5992">
        <v>1368.8701404198209</v>
      </c>
    </row>
    <row r="5993" spans="1:31" x14ac:dyDescent="0.25">
      <c r="A5993">
        <v>1676409</v>
      </c>
      <c r="B5993">
        <v>1</v>
      </c>
      <c r="C5993" t="s">
        <v>80</v>
      </c>
      <c r="D5993" t="s">
        <v>104</v>
      </c>
      <c r="E5993" t="s">
        <v>151</v>
      </c>
      <c r="F5993" t="s">
        <v>17189</v>
      </c>
      <c r="G5993" t="s">
        <v>486</v>
      </c>
      <c r="H5993" t="s">
        <v>143</v>
      </c>
      <c r="I5993" t="s">
        <v>135</v>
      </c>
      <c r="J5993" t="s">
        <v>136</v>
      </c>
      <c r="K5993" t="s">
        <v>137</v>
      </c>
      <c r="L5993" t="s">
        <v>17190</v>
      </c>
      <c r="M5993" t="s">
        <v>17191</v>
      </c>
      <c r="N5993">
        <v>2.625</v>
      </c>
      <c r="O5993">
        <v>0</v>
      </c>
      <c r="P5993">
        <v>284</v>
      </c>
      <c r="Q5993">
        <v>0</v>
      </c>
      <c r="R5993">
        <v>0</v>
      </c>
      <c r="S5993">
        <v>0</v>
      </c>
      <c r="T5993">
        <v>17</v>
      </c>
      <c r="U5993">
        <v>0</v>
      </c>
      <c r="V5993">
        <v>0</v>
      </c>
      <c r="W5993">
        <v>0</v>
      </c>
      <c r="X5993">
        <v>169.15172863942041</v>
      </c>
      <c r="Y5993">
        <v>0</v>
      </c>
      <c r="Z5993">
        <v>0</v>
      </c>
      <c r="AA5993">
        <v>0</v>
      </c>
      <c r="AB5993">
        <v>32.44473138565349</v>
      </c>
      <c r="AC5993">
        <v>0</v>
      </c>
      <c r="AD5993">
        <v>0</v>
      </c>
      <c r="AE5993">
        <v>201.5964600250739</v>
      </c>
    </row>
    <row r="5994" spans="1:31" x14ac:dyDescent="0.25">
      <c r="A5994">
        <v>1676887</v>
      </c>
      <c r="B5994">
        <v>1</v>
      </c>
      <c r="C5994" t="s">
        <v>80</v>
      </c>
      <c r="D5994" t="s">
        <v>85</v>
      </c>
      <c r="E5994" t="s">
        <v>200</v>
      </c>
      <c r="F5994" t="s">
        <v>16479</v>
      </c>
      <c r="G5994" t="s">
        <v>153</v>
      </c>
      <c r="H5994" t="s">
        <v>143</v>
      </c>
      <c r="I5994" t="s">
        <v>135</v>
      </c>
      <c r="J5994" t="s">
        <v>136</v>
      </c>
      <c r="K5994" t="s">
        <v>137</v>
      </c>
      <c r="L5994" t="s">
        <v>17192</v>
      </c>
      <c r="M5994" t="s">
        <v>17193</v>
      </c>
      <c r="N5994">
        <v>4.4086111109999999</v>
      </c>
      <c r="O5994">
        <v>0</v>
      </c>
      <c r="P5994">
        <v>25</v>
      </c>
      <c r="Q5994">
        <v>0</v>
      </c>
      <c r="R5994">
        <v>0</v>
      </c>
      <c r="S5994">
        <v>0</v>
      </c>
      <c r="T5994">
        <v>4</v>
      </c>
      <c r="U5994">
        <v>0</v>
      </c>
      <c r="V5994">
        <v>0</v>
      </c>
      <c r="W5994">
        <v>0</v>
      </c>
      <c r="X5994">
        <v>37.474778681095202</v>
      </c>
      <c r="Y5994">
        <v>0</v>
      </c>
      <c r="Z5994">
        <v>0</v>
      </c>
      <c r="AA5994">
        <v>0</v>
      </c>
      <c r="AB5994">
        <v>19.34131603158766</v>
      </c>
      <c r="AC5994">
        <v>0</v>
      </c>
      <c r="AD5994">
        <v>0</v>
      </c>
      <c r="AE5994">
        <v>56.816094712682862</v>
      </c>
    </row>
    <row r="5995" spans="1:31" x14ac:dyDescent="0.25">
      <c r="A5995">
        <v>1676389</v>
      </c>
      <c r="B5995">
        <v>1</v>
      </c>
      <c r="C5995" t="s">
        <v>81</v>
      </c>
      <c r="D5995" t="s">
        <v>122</v>
      </c>
      <c r="E5995" t="s">
        <v>159</v>
      </c>
      <c r="F5995" t="s">
        <v>17194</v>
      </c>
      <c r="G5995" t="s">
        <v>161</v>
      </c>
      <c r="H5995" t="s">
        <v>134</v>
      </c>
      <c r="I5995" t="s">
        <v>135</v>
      </c>
      <c r="J5995" t="s">
        <v>136</v>
      </c>
      <c r="K5995" t="s">
        <v>137</v>
      </c>
      <c r="L5995" t="s">
        <v>17195</v>
      </c>
      <c r="M5995" t="s">
        <v>17196</v>
      </c>
      <c r="N5995">
        <v>0.34333333300000002</v>
      </c>
      <c r="O5995">
        <v>0</v>
      </c>
      <c r="P5995">
        <v>3954</v>
      </c>
      <c r="Q5995">
        <v>0</v>
      </c>
      <c r="R5995">
        <v>0</v>
      </c>
      <c r="S5995">
        <v>2</v>
      </c>
      <c r="T5995">
        <v>810</v>
      </c>
      <c r="U5995">
        <v>0</v>
      </c>
      <c r="V5995">
        <v>0</v>
      </c>
      <c r="W5995">
        <v>0</v>
      </c>
      <c r="X5995">
        <v>266.53162899459744</v>
      </c>
      <c r="Y5995">
        <v>0</v>
      </c>
      <c r="Z5995">
        <v>0</v>
      </c>
      <c r="AA5995">
        <v>7.4452838280643325</v>
      </c>
      <c r="AB5995">
        <v>137.02174774370678</v>
      </c>
      <c r="AC5995">
        <v>0</v>
      </c>
      <c r="AD5995">
        <v>0</v>
      </c>
      <c r="AE5995">
        <v>410.99866056636853</v>
      </c>
    </row>
    <row r="5996" spans="1:31" x14ac:dyDescent="0.25">
      <c r="A5996">
        <v>1676864</v>
      </c>
      <c r="B5996">
        <v>1</v>
      </c>
      <c r="C5996" t="s">
        <v>80</v>
      </c>
      <c r="D5996" t="s">
        <v>97</v>
      </c>
      <c r="E5996" t="s">
        <v>140</v>
      </c>
      <c r="F5996" t="s">
        <v>17197</v>
      </c>
      <c r="G5996" t="s">
        <v>197</v>
      </c>
      <c r="H5996" t="s">
        <v>143</v>
      </c>
      <c r="I5996" t="s">
        <v>135</v>
      </c>
      <c r="J5996" t="s">
        <v>136</v>
      </c>
      <c r="K5996" t="s">
        <v>137</v>
      </c>
      <c r="L5996" t="s">
        <v>17198</v>
      </c>
      <c r="M5996" t="s">
        <v>17199</v>
      </c>
      <c r="N5996">
        <v>6.5377777769999996</v>
      </c>
      <c r="O5996">
        <v>0</v>
      </c>
      <c r="P5996">
        <v>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5.2072936420515186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5.2072936420515186</v>
      </c>
    </row>
    <row r="5997" spans="1:31" x14ac:dyDescent="0.25">
      <c r="A5997">
        <v>1676764</v>
      </c>
      <c r="B5997">
        <v>1</v>
      </c>
      <c r="C5997" t="s">
        <v>81</v>
      </c>
      <c r="D5997" t="s">
        <v>128</v>
      </c>
      <c r="E5997" t="s">
        <v>140</v>
      </c>
      <c r="F5997" t="s">
        <v>17200</v>
      </c>
      <c r="G5997" t="s">
        <v>1061</v>
      </c>
      <c r="H5997" t="s">
        <v>143</v>
      </c>
      <c r="I5997" t="s">
        <v>135</v>
      </c>
      <c r="J5997" t="s">
        <v>136</v>
      </c>
      <c r="K5997" t="s">
        <v>137</v>
      </c>
      <c r="L5997" t="s">
        <v>17201</v>
      </c>
      <c r="M5997" t="s">
        <v>17202</v>
      </c>
      <c r="N5997">
        <v>1.047222222</v>
      </c>
      <c r="O5997">
        <v>0</v>
      </c>
      <c r="P5997">
        <v>4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1.102570498426209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1.102570498426209</v>
      </c>
    </row>
    <row r="5998" spans="1:31" x14ac:dyDescent="0.25">
      <c r="A5998">
        <v>1676738</v>
      </c>
      <c r="B5998">
        <v>1</v>
      </c>
      <c r="C5998" t="s">
        <v>80</v>
      </c>
      <c r="D5998" t="s">
        <v>97</v>
      </c>
      <c r="E5998" t="s">
        <v>164</v>
      </c>
      <c r="F5998" t="s">
        <v>16573</v>
      </c>
      <c r="G5998" t="s">
        <v>161</v>
      </c>
      <c r="H5998" t="s">
        <v>134</v>
      </c>
      <c r="I5998" t="s">
        <v>135</v>
      </c>
      <c r="J5998" t="s">
        <v>136</v>
      </c>
      <c r="K5998" t="s">
        <v>137</v>
      </c>
      <c r="L5998" t="s">
        <v>17203</v>
      </c>
      <c r="M5998" t="s">
        <v>17204</v>
      </c>
      <c r="N5998">
        <v>0.266666666</v>
      </c>
      <c r="O5998">
        <v>7</v>
      </c>
      <c r="P5998">
        <v>1143</v>
      </c>
      <c r="Q5998">
        <v>12</v>
      </c>
      <c r="R5998">
        <v>152</v>
      </c>
      <c r="S5998">
        <v>29</v>
      </c>
      <c r="T5998">
        <v>187</v>
      </c>
      <c r="U5998">
        <v>0</v>
      </c>
      <c r="V5998">
        <v>1</v>
      </c>
      <c r="W5998">
        <v>1.2123871607253336</v>
      </c>
      <c r="X5998">
        <v>68.473715618366484</v>
      </c>
      <c r="Y5998">
        <v>4.5345805881023988</v>
      </c>
      <c r="Z5998">
        <v>10.1439222425048</v>
      </c>
      <c r="AA5998">
        <v>129.15808366322079</v>
      </c>
      <c r="AB5998">
        <v>31.686332081046096</v>
      </c>
      <c r="AC5998">
        <v>0</v>
      </c>
      <c r="AD5998">
        <v>1.7590963295573334</v>
      </c>
      <c r="AE5998">
        <v>246.96811768352325</v>
      </c>
    </row>
    <row r="5999" spans="1:31" x14ac:dyDescent="0.25">
      <c r="A5999">
        <v>1676807</v>
      </c>
      <c r="B5999">
        <v>1</v>
      </c>
      <c r="C5999" t="s">
        <v>80</v>
      </c>
      <c r="D5999" t="s">
        <v>103</v>
      </c>
      <c r="E5999" t="s">
        <v>151</v>
      </c>
      <c r="F5999" t="s">
        <v>16143</v>
      </c>
      <c r="G5999" t="s">
        <v>153</v>
      </c>
      <c r="H5999" t="s">
        <v>143</v>
      </c>
      <c r="I5999" t="s">
        <v>135</v>
      </c>
      <c r="J5999" t="s">
        <v>136</v>
      </c>
      <c r="K5999" t="s">
        <v>137</v>
      </c>
      <c r="L5999" t="s">
        <v>17205</v>
      </c>
      <c r="M5999" t="s">
        <v>17206</v>
      </c>
      <c r="N5999">
        <v>1.97</v>
      </c>
      <c r="O5999">
        <v>0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</row>
    <row r="6000" spans="1:31" x14ac:dyDescent="0.25">
      <c r="A6000">
        <v>1676452</v>
      </c>
      <c r="B6000">
        <v>1</v>
      </c>
      <c r="C6000" t="s">
        <v>80</v>
      </c>
      <c r="D6000" t="s">
        <v>97</v>
      </c>
      <c r="E6000" t="s">
        <v>159</v>
      </c>
      <c r="F6000" t="s">
        <v>17207</v>
      </c>
      <c r="G6000" t="s">
        <v>596</v>
      </c>
      <c r="H6000" t="s">
        <v>134</v>
      </c>
      <c r="I6000" t="s">
        <v>135</v>
      </c>
      <c r="J6000" t="s">
        <v>136</v>
      </c>
      <c r="K6000" t="s">
        <v>137</v>
      </c>
      <c r="L6000" t="s">
        <v>17208</v>
      </c>
      <c r="M6000" t="s">
        <v>17209</v>
      </c>
      <c r="N6000">
        <v>8.5924999999999994</v>
      </c>
      <c r="O6000">
        <v>0</v>
      </c>
      <c r="P6000">
        <v>18</v>
      </c>
      <c r="Q6000">
        <v>0</v>
      </c>
      <c r="R6000">
        <v>7</v>
      </c>
      <c r="S6000">
        <v>0</v>
      </c>
      <c r="T6000">
        <v>19</v>
      </c>
      <c r="U6000">
        <v>0</v>
      </c>
      <c r="V6000">
        <v>0</v>
      </c>
      <c r="W6000">
        <v>0</v>
      </c>
      <c r="X6000">
        <v>96.729393646913465</v>
      </c>
      <c r="Y6000">
        <v>0</v>
      </c>
      <c r="Z6000">
        <v>27.70780469147984</v>
      </c>
      <c r="AA6000">
        <v>0</v>
      </c>
      <c r="AB6000">
        <v>318.6050648465781</v>
      </c>
      <c r="AC6000">
        <v>0</v>
      </c>
      <c r="AD6000">
        <v>0</v>
      </c>
      <c r="AE6000">
        <v>443.04226318497138</v>
      </c>
    </row>
    <row r="6001" spans="1:31" x14ac:dyDescent="0.25">
      <c r="A6001">
        <v>1676701</v>
      </c>
      <c r="B6001">
        <v>1</v>
      </c>
      <c r="C6001" t="s">
        <v>80</v>
      </c>
      <c r="D6001" t="s">
        <v>103</v>
      </c>
      <c r="E6001" t="s">
        <v>164</v>
      </c>
      <c r="F6001" t="s">
        <v>17210</v>
      </c>
      <c r="G6001" t="s">
        <v>389</v>
      </c>
      <c r="H6001" t="s">
        <v>134</v>
      </c>
      <c r="I6001" t="s">
        <v>135</v>
      </c>
      <c r="J6001" t="s">
        <v>136</v>
      </c>
      <c r="K6001" t="s">
        <v>137</v>
      </c>
      <c r="L6001" t="s">
        <v>17211</v>
      </c>
      <c r="M6001" t="s">
        <v>17212</v>
      </c>
      <c r="N6001">
        <v>1.1144444440000001</v>
      </c>
      <c r="O6001">
        <v>2</v>
      </c>
      <c r="P6001">
        <v>376</v>
      </c>
      <c r="Q6001">
        <v>60</v>
      </c>
      <c r="R6001">
        <v>74</v>
      </c>
      <c r="S6001">
        <v>13</v>
      </c>
      <c r="T6001">
        <v>41</v>
      </c>
      <c r="U6001">
        <v>0</v>
      </c>
      <c r="V6001">
        <v>0</v>
      </c>
      <c r="W6001">
        <v>0.56821950062826665</v>
      </c>
      <c r="X6001">
        <v>75.657864743441039</v>
      </c>
      <c r="Y6001">
        <v>67.451177226458441</v>
      </c>
      <c r="Z6001">
        <v>51.882678189280782</v>
      </c>
      <c r="AA6001">
        <v>52.19833517831384</v>
      </c>
      <c r="AB6001">
        <v>61.471723993408915</v>
      </c>
      <c r="AC6001">
        <v>0</v>
      </c>
      <c r="AD6001">
        <v>0</v>
      </c>
      <c r="AE6001">
        <v>309.2299988315313</v>
      </c>
    </row>
    <row r="6002" spans="1:31" x14ac:dyDescent="0.25">
      <c r="A6002">
        <v>1676469</v>
      </c>
      <c r="B6002">
        <v>1</v>
      </c>
      <c r="C6002" t="s">
        <v>81</v>
      </c>
      <c r="D6002" t="s">
        <v>127</v>
      </c>
      <c r="E6002" t="s">
        <v>159</v>
      </c>
      <c r="F6002" t="s">
        <v>17213</v>
      </c>
      <c r="G6002" t="s">
        <v>596</v>
      </c>
      <c r="H6002" t="s">
        <v>134</v>
      </c>
      <c r="I6002" t="s">
        <v>135</v>
      </c>
      <c r="J6002" t="s">
        <v>136</v>
      </c>
      <c r="K6002" t="s">
        <v>137</v>
      </c>
      <c r="L6002" t="s">
        <v>17214</v>
      </c>
      <c r="M6002" t="s">
        <v>17215</v>
      </c>
      <c r="N6002">
        <v>2.0677777769999999</v>
      </c>
      <c r="O6002">
        <v>0</v>
      </c>
      <c r="P6002">
        <v>63</v>
      </c>
      <c r="Q6002">
        <v>0</v>
      </c>
      <c r="R6002">
        <v>12</v>
      </c>
      <c r="S6002">
        <v>0</v>
      </c>
      <c r="T6002">
        <v>6</v>
      </c>
      <c r="U6002">
        <v>0</v>
      </c>
      <c r="V6002">
        <v>0</v>
      </c>
      <c r="W6002">
        <v>0</v>
      </c>
      <c r="X6002">
        <v>12.438247272125123</v>
      </c>
      <c r="Y6002">
        <v>0</v>
      </c>
      <c r="Z6002">
        <v>5.5292793631370438</v>
      </c>
      <c r="AA6002">
        <v>0</v>
      </c>
      <c r="AB6002">
        <v>10.193179780521664</v>
      </c>
      <c r="AC6002">
        <v>0</v>
      </c>
      <c r="AD6002">
        <v>0</v>
      </c>
      <c r="AE6002">
        <v>28.160706415783832</v>
      </c>
    </row>
    <row r="6003" spans="1:31" x14ac:dyDescent="0.25">
      <c r="A6003">
        <v>1676446</v>
      </c>
      <c r="B6003">
        <v>1</v>
      </c>
      <c r="C6003" t="s">
        <v>80</v>
      </c>
      <c r="D6003" t="s">
        <v>94</v>
      </c>
      <c r="E6003" t="s">
        <v>140</v>
      </c>
      <c r="F6003" t="s">
        <v>17216</v>
      </c>
      <c r="G6003" t="s">
        <v>197</v>
      </c>
      <c r="H6003" t="s">
        <v>143</v>
      </c>
      <c r="I6003" t="s">
        <v>135</v>
      </c>
      <c r="J6003" t="s">
        <v>136</v>
      </c>
      <c r="K6003" t="s">
        <v>137</v>
      </c>
      <c r="L6003" t="s">
        <v>17217</v>
      </c>
      <c r="M6003" t="s">
        <v>17218</v>
      </c>
      <c r="N6003">
        <v>2.179166666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0.14495324564553611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0.14495324564553611</v>
      </c>
    </row>
    <row r="6004" spans="1:31" x14ac:dyDescent="0.25">
      <c r="A6004">
        <v>1676615</v>
      </c>
      <c r="B6004">
        <v>1</v>
      </c>
      <c r="C6004" t="s">
        <v>81</v>
      </c>
      <c r="D6004" t="s">
        <v>113</v>
      </c>
      <c r="E6004" t="s">
        <v>151</v>
      </c>
      <c r="F6004" t="s">
        <v>17219</v>
      </c>
      <c r="G6004" t="s">
        <v>153</v>
      </c>
      <c r="H6004" t="s">
        <v>143</v>
      </c>
      <c r="I6004" t="s">
        <v>135</v>
      </c>
      <c r="J6004" t="s">
        <v>136</v>
      </c>
      <c r="K6004" t="s">
        <v>137</v>
      </c>
      <c r="L6004" t="s">
        <v>17220</v>
      </c>
      <c r="M6004" t="s">
        <v>17221</v>
      </c>
      <c r="N6004">
        <v>5.9141666659999999</v>
      </c>
      <c r="O6004">
        <v>0</v>
      </c>
      <c r="P6004">
        <v>3</v>
      </c>
      <c r="Q6004">
        <v>0</v>
      </c>
      <c r="R6004">
        <v>3</v>
      </c>
      <c r="S6004">
        <v>0</v>
      </c>
      <c r="T6004">
        <v>1</v>
      </c>
      <c r="U6004">
        <v>0</v>
      </c>
      <c r="V6004">
        <v>0</v>
      </c>
      <c r="W6004">
        <v>0</v>
      </c>
      <c r="X6004">
        <v>2.1105831547819602</v>
      </c>
      <c r="Y6004">
        <v>0</v>
      </c>
      <c r="Z6004">
        <v>13.452592940719574</v>
      </c>
      <c r="AA6004">
        <v>0</v>
      </c>
      <c r="AB6004">
        <v>0</v>
      </c>
      <c r="AC6004">
        <v>0</v>
      </c>
      <c r="AD6004">
        <v>0</v>
      </c>
      <c r="AE6004">
        <v>15.563176095501534</v>
      </c>
    </row>
    <row r="6005" spans="1:31" x14ac:dyDescent="0.25">
      <c r="A6005">
        <v>1676492</v>
      </c>
      <c r="B6005">
        <v>1</v>
      </c>
      <c r="C6005" t="s">
        <v>80</v>
      </c>
      <c r="D6005" t="s">
        <v>90</v>
      </c>
      <c r="E6005" t="s">
        <v>151</v>
      </c>
      <c r="F6005" t="s">
        <v>17222</v>
      </c>
      <c r="G6005" t="s">
        <v>891</v>
      </c>
      <c r="H6005" t="s">
        <v>143</v>
      </c>
      <c r="I6005" t="s">
        <v>135</v>
      </c>
      <c r="J6005" t="s">
        <v>136</v>
      </c>
      <c r="K6005" t="s">
        <v>137</v>
      </c>
      <c r="L6005" t="s">
        <v>17223</v>
      </c>
      <c r="M6005" t="s">
        <v>17224</v>
      </c>
      <c r="N6005">
        <v>0.45638888799999999</v>
      </c>
      <c r="O6005">
        <v>0</v>
      </c>
      <c r="P6005">
        <v>115</v>
      </c>
      <c r="Q6005">
        <v>0</v>
      </c>
      <c r="R6005">
        <v>0</v>
      </c>
      <c r="S6005">
        <v>0</v>
      </c>
      <c r="T6005">
        <v>3</v>
      </c>
      <c r="U6005">
        <v>0</v>
      </c>
      <c r="V6005">
        <v>0</v>
      </c>
      <c r="W6005">
        <v>0</v>
      </c>
      <c r="X6005">
        <v>11.573170089596562</v>
      </c>
      <c r="Y6005">
        <v>0</v>
      </c>
      <c r="Z6005">
        <v>0</v>
      </c>
      <c r="AA6005">
        <v>0</v>
      </c>
      <c r="AB6005">
        <v>1.1713897417927834</v>
      </c>
      <c r="AC6005">
        <v>0</v>
      </c>
      <c r="AD6005">
        <v>0</v>
      </c>
      <c r="AE6005">
        <v>12.744559831389346</v>
      </c>
    </row>
    <row r="6006" spans="1:31" x14ac:dyDescent="0.25">
      <c r="A6006">
        <v>1676724</v>
      </c>
      <c r="B6006">
        <v>1</v>
      </c>
      <c r="C6006" t="s">
        <v>80</v>
      </c>
      <c r="D6006" t="s">
        <v>83</v>
      </c>
      <c r="E6006" t="s">
        <v>140</v>
      </c>
      <c r="F6006" t="s">
        <v>17225</v>
      </c>
      <c r="G6006" t="s">
        <v>197</v>
      </c>
      <c r="H6006" t="s">
        <v>143</v>
      </c>
      <c r="I6006" t="s">
        <v>135</v>
      </c>
      <c r="J6006" t="s">
        <v>136</v>
      </c>
      <c r="K6006" t="s">
        <v>137</v>
      </c>
      <c r="L6006" t="s">
        <v>17226</v>
      </c>
      <c r="M6006" t="s">
        <v>17227</v>
      </c>
      <c r="N6006">
        <v>3.7013888879999999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1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0.3784508327124928</v>
      </c>
      <c r="AC6006">
        <v>0</v>
      </c>
      <c r="AD6006">
        <v>0</v>
      </c>
      <c r="AE6006">
        <v>0.3784508327124928</v>
      </c>
    </row>
    <row r="6007" spans="1:31" x14ac:dyDescent="0.25">
      <c r="A6007">
        <v>1676784</v>
      </c>
      <c r="B6007">
        <v>1</v>
      </c>
      <c r="C6007" t="s">
        <v>80</v>
      </c>
      <c r="D6007" t="s">
        <v>83</v>
      </c>
      <c r="E6007" t="s">
        <v>140</v>
      </c>
      <c r="F6007" t="s">
        <v>17228</v>
      </c>
      <c r="G6007" t="s">
        <v>209</v>
      </c>
      <c r="H6007" t="s">
        <v>143</v>
      </c>
      <c r="I6007" t="s">
        <v>135</v>
      </c>
      <c r="J6007" t="s">
        <v>136</v>
      </c>
      <c r="K6007" t="s">
        <v>137</v>
      </c>
      <c r="L6007" t="s">
        <v>16791</v>
      </c>
      <c r="M6007" t="s">
        <v>17229</v>
      </c>
      <c r="N6007">
        <v>1.8038888879999999</v>
      </c>
      <c r="O6007">
        <v>0</v>
      </c>
      <c r="P6007">
        <v>12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4.9338700565496536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4.9338700565496536</v>
      </c>
    </row>
    <row r="6008" spans="1:31" x14ac:dyDescent="0.25">
      <c r="A6008">
        <v>1676970</v>
      </c>
      <c r="B6008">
        <v>1</v>
      </c>
      <c r="C6008" t="s">
        <v>81</v>
      </c>
      <c r="D6008" t="s">
        <v>112</v>
      </c>
      <c r="E6008" t="s">
        <v>140</v>
      </c>
      <c r="F6008" t="s">
        <v>17230</v>
      </c>
      <c r="G6008" t="s">
        <v>197</v>
      </c>
      <c r="H6008" t="s">
        <v>143</v>
      </c>
      <c r="I6008" t="s">
        <v>135</v>
      </c>
      <c r="J6008" t="s">
        <v>136</v>
      </c>
      <c r="K6008" t="s">
        <v>137</v>
      </c>
      <c r="L6008" t="s">
        <v>17231</v>
      </c>
      <c r="M6008" t="s">
        <v>17232</v>
      </c>
      <c r="N6008">
        <v>0.949722222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0.15712546191134669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0.15712546191134669</v>
      </c>
    </row>
    <row r="6009" spans="1:31" x14ac:dyDescent="0.25">
      <c r="A6009">
        <v>1676429</v>
      </c>
      <c r="B6009">
        <v>1</v>
      </c>
      <c r="C6009" t="s">
        <v>81</v>
      </c>
      <c r="D6009" t="s">
        <v>127</v>
      </c>
      <c r="E6009" t="s">
        <v>159</v>
      </c>
      <c r="F6009" t="s">
        <v>17233</v>
      </c>
      <c r="G6009" t="s">
        <v>596</v>
      </c>
      <c r="H6009" t="s">
        <v>134</v>
      </c>
      <c r="I6009" t="s">
        <v>135</v>
      </c>
      <c r="J6009" t="s">
        <v>136</v>
      </c>
      <c r="K6009" t="s">
        <v>137</v>
      </c>
      <c r="L6009" t="s">
        <v>17234</v>
      </c>
      <c r="M6009" t="s">
        <v>17235</v>
      </c>
      <c r="N6009">
        <v>1.8691666659999999</v>
      </c>
      <c r="O6009">
        <v>0</v>
      </c>
      <c r="P6009">
        <v>85</v>
      </c>
      <c r="Q6009">
        <v>0</v>
      </c>
      <c r="R6009">
        <v>4</v>
      </c>
      <c r="S6009">
        <v>0</v>
      </c>
      <c r="T6009">
        <v>13</v>
      </c>
      <c r="U6009">
        <v>0</v>
      </c>
      <c r="V6009">
        <v>0</v>
      </c>
      <c r="W6009">
        <v>0</v>
      </c>
      <c r="X6009">
        <v>21.557332433402127</v>
      </c>
      <c r="Y6009">
        <v>0</v>
      </c>
      <c r="Z6009">
        <v>6.7520597452133346E-2</v>
      </c>
      <c r="AA6009">
        <v>0</v>
      </c>
      <c r="AB6009">
        <v>24.989352528430587</v>
      </c>
      <c r="AC6009">
        <v>0</v>
      </c>
      <c r="AD6009">
        <v>0</v>
      </c>
      <c r="AE6009">
        <v>46.614205559284848</v>
      </c>
    </row>
    <row r="6010" spans="1:31" x14ac:dyDescent="0.25">
      <c r="A6010">
        <v>1676824</v>
      </c>
      <c r="B6010">
        <v>1</v>
      </c>
      <c r="C6010" t="s">
        <v>81</v>
      </c>
      <c r="D6010" t="s">
        <v>120</v>
      </c>
      <c r="E6010" t="s">
        <v>140</v>
      </c>
      <c r="F6010" t="s">
        <v>17236</v>
      </c>
      <c r="G6010" t="s">
        <v>197</v>
      </c>
      <c r="H6010" t="s">
        <v>143</v>
      </c>
      <c r="I6010" t="s">
        <v>135</v>
      </c>
      <c r="J6010" t="s">
        <v>136</v>
      </c>
      <c r="K6010" t="s">
        <v>137</v>
      </c>
      <c r="L6010" t="s">
        <v>17237</v>
      </c>
      <c r="M6010" t="s">
        <v>17238</v>
      </c>
      <c r="N6010">
        <v>3.0852777769999999</v>
      </c>
      <c r="O6010">
        <v>0</v>
      </c>
      <c r="P6010">
        <v>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1.1035559885555553E-3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1.1035559885555553E-3</v>
      </c>
    </row>
    <row r="6011" spans="1:31" x14ac:dyDescent="0.25">
      <c r="A6011">
        <v>1676386</v>
      </c>
      <c r="B6011">
        <v>1</v>
      </c>
      <c r="C6011" t="s">
        <v>81</v>
      </c>
      <c r="D6011" t="s">
        <v>122</v>
      </c>
      <c r="E6011" t="s">
        <v>159</v>
      </c>
      <c r="F6011" t="s">
        <v>17194</v>
      </c>
      <c r="G6011" t="s">
        <v>161</v>
      </c>
      <c r="H6011" t="s">
        <v>134</v>
      </c>
      <c r="I6011" t="s">
        <v>135</v>
      </c>
      <c r="J6011" t="s">
        <v>136</v>
      </c>
      <c r="K6011" t="s">
        <v>137</v>
      </c>
      <c r="L6011" t="s">
        <v>17239</v>
      </c>
      <c r="M6011" t="s">
        <v>17240</v>
      </c>
      <c r="N6011">
        <v>0.97499999999999998</v>
      </c>
      <c r="O6011">
        <v>0</v>
      </c>
      <c r="P6011">
        <v>3954</v>
      </c>
      <c r="Q6011">
        <v>0</v>
      </c>
      <c r="R6011">
        <v>0</v>
      </c>
      <c r="S6011">
        <v>2</v>
      </c>
      <c r="T6011">
        <v>810</v>
      </c>
      <c r="U6011">
        <v>0</v>
      </c>
      <c r="V6011">
        <v>0</v>
      </c>
      <c r="W6011">
        <v>0</v>
      </c>
      <c r="X6011">
        <v>727.97413493962893</v>
      </c>
      <c r="Y6011">
        <v>0</v>
      </c>
      <c r="Z6011">
        <v>0</v>
      </c>
      <c r="AA6011">
        <v>20.07618086172387</v>
      </c>
      <c r="AB6011">
        <v>361.81044491254272</v>
      </c>
      <c r="AC6011">
        <v>0</v>
      </c>
      <c r="AD6011">
        <v>0</v>
      </c>
      <c r="AE6011">
        <v>1109.8607607138956</v>
      </c>
    </row>
    <row r="6012" spans="1:31" x14ac:dyDescent="0.25">
      <c r="A6012">
        <v>1676884</v>
      </c>
      <c r="B6012">
        <v>1</v>
      </c>
      <c r="C6012" t="s">
        <v>81</v>
      </c>
      <c r="D6012" t="s">
        <v>126</v>
      </c>
      <c r="E6012" t="s">
        <v>140</v>
      </c>
      <c r="F6012" t="s">
        <v>17241</v>
      </c>
      <c r="G6012" t="s">
        <v>197</v>
      </c>
      <c r="H6012" t="s">
        <v>143</v>
      </c>
      <c r="I6012" t="s">
        <v>135</v>
      </c>
      <c r="J6012" t="s">
        <v>136</v>
      </c>
      <c r="K6012" t="s">
        <v>137</v>
      </c>
      <c r="L6012" t="s">
        <v>17242</v>
      </c>
      <c r="M6012" t="s">
        <v>17243</v>
      </c>
      <c r="N6012">
        <v>1.3363888880000001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0.10416793462045057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0.10416793462045057</v>
      </c>
    </row>
    <row r="6013" spans="1:31" x14ac:dyDescent="0.25">
      <c r="A6013">
        <v>1676363</v>
      </c>
      <c r="B6013">
        <v>1</v>
      </c>
      <c r="C6013" t="s">
        <v>80</v>
      </c>
      <c r="D6013" t="s">
        <v>94</v>
      </c>
      <c r="E6013" t="s">
        <v>159</v>
      </c>
      <c r="F6013" t="s">
        <v>3028</v>
      </c>
      <c r="G6013" t="s">
        <v>161</v>
      </c>
      <c r="H6013" t="s">
        <v>134</v>
      </c>
      <c r="I6013" t="s">
        <v>135</v>
      </c>
      <c r="J6013" t="s">
        <v>136</v>
      </c>
      <c r="K6013" t="s">
        <v>137</v>
      </c>
      <c r="L6013" t="s">
        <v>17244</v>
      </c>
      <c r="M6013" t="s">
        <v>17245</v>
      </c>
      <c r="N6013">
        <v>0.66444444400000002</v>
      </c>
      <c r="O6013">
        <v>0</v>
      </c>
      <c r="P6013">
        <v>245</v>
      </c>
      <c r="Q6013">
        <v>7</v>
      </c>
      <c r="R6013">
        <v>7</v>
      </c>
      <c r="S6013">
        <v>13</v>
      </c>
      <c r="T6013">
        <v>56</v>
      </c>
      <c r="U6013">
        <v>0</v>
      </c>
      <c r="V6013">
        <v>0</v>
      </c>
      <c r="W6013">
        <v>0</v>
      </c>
      <c r="X6013">
        <v>36.223976386851533</v>
      </c>
      <c r="Y6013">
        <v>6.4046393512641231</v>
      </c>
      <c r="Z6013">
        <v>0.86579546030501331</v>
      </c>
      <c r="AA6013">
        <v>68.903688221195353</v>
      </c>
      <c r="AB6013">
        <v>41.907325153190357</v>
      </c>
      <c r="AC6013">
        <v>0</v>
      </c>
      <c r="AD6013">
        <v>0</v>
      </c>
      <c r="AE6013">
        <v>154.30542457280637</v>
      </c>
    </row>
    <row r="6014" spans="1:31" x14ac:dyDescent="0.25">
      <c r="A6014">
        <v>1676761</v>
      </c>
      <c r="B6014">
        <v>1</v>
      </c>
      <c r="C6014" t="s">
        <v>80</v>
      </c>
      <c r="D6014" t="s">
        <v>95</v>
      </c>
      <c r="E6014" t="s">
        <v>151</v>
      </c>
      <c r="F6014" t="s">
        <v>17246</v>
      </c>
      <c r="G6014" t="s">
        <v>396</v>
      </c>
      <c r="H6014" t="s">
        <v>143</v>
      </c>
      <c r="I6014" t="s">
        <v>135</v>
      </c>
      <c r="J6014" t="s">
        <v>136</v>
      </c>
      <c r="K6014" t="s">
        <v>137</v>
      </c>
      <c r="L6014" t="s">
        <v>17247</v>
      </c>
      <c r="M6014" t="s">
        <v>17248</v>
      </c>
      <c r="N6014">
        <v>1.477222222</v>
      </c>
      <c r="O6014">
        <v>0</v>
      </c>
      <c r="P6014">
        <v>79</v>
      </c>
      <c r="Q6014">
        <v>0</v>
      </c>
      <c r="R6014">
        <v>0</v>
      </c>
      <c r="S6014">
        <v>0</v>
      </c>
      <c r="T6014">
        <v>5</v>
      </c>
      <c r="U6014">
        <v>0</v>
      </c>
      <c r="V6014">
        <v>0</v>
      </c>
      <c r="W6014">
        <v>0</v>
      </c>
      <c r="X6014">
        <v>22.983216411801369</v>
      </c>
      <c r="Y6014">
        <v>0</v>
      </c>
      <c r="Z6014">
        <v>0</v>
      </c>
      <c r="AA6014">
        <v>0</v>
      </c>
      <c r="AB6014">
        <v>0.77980292507722115</v>
      </c>
      <c r="AC6014">
        <v>0</v>
      </c>
      <c r="AD6014">
        <v>0</v>
      </c>
      <c r="AE6014">
        <v>23.763019336878589</v>
      </c>
    </row>
    <row r="6015" spans="1:31" x14ac:dyDescent="0.25">
      <c r="A6015">
        <v>1676910</v>
      </c>
      <c r="B6015">
        <v>1</v>
      </c>
      <c r="C6015" t="s">
        <v>80</v>
      </c>
      <c r="D6015" t="s">
        <v>83</v>
      </c>
      <c r="E6015" t="s">
        <v>140</v>
      </c>
      <c r="F6015" t="s">
        <v>17249</v>
      </c>
      <c r="G6015" t="s">
        <v>197</v>
      </c>
      <c r="H6015" t="s">
        <v>143</v>
      </c>
      <c r="I6015" t="s">
        <v>135</v>
      </c>
      <c r="J6015" t="s">
        <v>136</v>
      </c>
      <c r="K6015" t="s">
        <v>137</v>
      </c>
      <c r="L6015" t="s">
        <v>17250</v>
      </c>
      <c r="M6015" t="s">
        <v>17251</v>
      </c>
      <c r="N6015">
        <v>0.91083333300000002</v>
      </c>
      <c r="O6015">
        <v>0</v>
      </c>
      <c r="P6015">
        <v>3</v>
      </c>
      <c r="Q6015">
        <v>0</v>
      </c>
      <c r="R6015">
        <v>0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0.6851095026613383</v>
      </c>
      <c r="Y6015">
        <v>0</v>
      </c>
      <c r="Z6015">
        <v>0</v>
      </c>
      <c r="AA6015">
        <v>0</v>
      </c>
      <c r="AB6015">
        <v>7.9308650125973337E-2</v>
      </c>
      <c r="AC6015">
        <v>0</v>
      </c>
      <c r="AD6015">
        <v>0</v>
      </c>
      <c r="AE6015">
        <v>0.76441815278731162</v>
      </c>
    </row>
    <row r="6016" spans="1:31" x14ac:dyDescent="0.25">
      <c r="A6016">
        <v>1676890</v>
      </c>
      <c r="B6016">
        <v>1</v>
      </c>
      <c r="C6016" t="s">
        <v>80</v>
      </c>
      <c r="D6016" t="s">
        <v>100</v>
      </c>
      <c r="E6016" t="s">
        <v>140</v>
      </c>
      <c r="F6016" t="s">
        <v>17252</v>
      </c>
      <c r="G6016" t="s">
        <v>209</v>
      </c>
      <c r="H6016" t="s">
        <v>143</v>
      </c>
      <c r="I6016" t="s">
        <v>135</v>
      </c>
      <c r="J6016" t="s">
        <v>136</v>
      </c>
      <c r="K6016" t="s">
        <v>137</v>
      </c>
      <c r="L6016" t="s">
        <v>17253</v>
      </c>
      <c r="M6016" t="s">
        <v>17254</v>
      </c>
      <c r="N6016">
        <v>1.6725000000000001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0.13328484228210613</v>
      </c>
      <c r="AC6016">
        <v>0</v>
      </c>
      <c r="AD6016">
        <v>0</v>
      </c>
      <c r="AE6016">
        <v>0.13328484228210613</v>
      </c>
    </row>
    <row r="6017" spans="1:31" x14ac:dyDescent="0.25">
      <c r="A6017">
        <v>1676512</v>
      </c>
      <c r="B6017">
        <v>1</v>
      </c>
      <c r="C6017" t="s">
        <v>81</v>
      </c>
      <c r="D6017" t="s">
        <v>115</v>
      </c>
      <c r="E6017" t="s">
        <v>151</v>
      </c>
      <c r="F6017" t="s">
        <v>17255</v>
      </c>
      <c r="G6017" t="s">
        <v>222</v>
      </c>
      <c r="H6017" t="s">
        <v>143</v>
      </c>
      <c r="I6017" t="s">
        <v>135</v>
      </c>
      <c r="J6017" t="s">
        <v>136</v>
      </c>
      <c r="K6017" t="s">
        <v>137</v>
      </c>
      <c r="L6017" t="s">
        <v>17256</v>
      </c>
      <c r="M6017" t="s">
        <v>17257</v>
      </c>
      <c r="N6017">
        <v>3.258611111</v>
      </c>
      <c r="O6017">
        <v>0</v>
      </c>
      <c r="P6017">
        <v>52</v>
      </c>
      <c r="Q6017">
        <v>0</v>
      </c>
      <c r="R6017">
        <v>0</v>
      </c>
      <c r="S6017">
        <v>0</v>
      </c>
      <c r="T6017">
        <v>6</v>
      </c>
      <c r="U6017">
        <v>0</v>
      </c>
      <c r="V6017">
        <v>0</v>
      </c>
      <c r="W6017">
        <v>0</v>
      </c>
      <c r="X6017">
        <v>10.003255123401564</v>
      </c>
      <c r="Y6017">
        <v>0</v>
      </c>
      <c r="Z6017">
        <v>0</v>
      </c>
      <c r="AA6017">
        <v>0</v>
      </c>
      <c r="AB6017">
        <v>1.8259468980121256</v>
      </c>
      <c r="AC6017">
        <v>0</v>
      </c>
      <c r="AD6017">
        <v>0</v>
      </c>
      <c r="AE6017">
        <v>11.829202021413689</v>
      </c>
    </row>
    <row r="6018" spans="1:31" x14ac:dyDescent="0.25">
      <c r="A6018">
        <v>1676555</v>
      </c>
      <c r="B6018">
        <v>1</v>
      </c>
      <c r="C6018" t="s">
        <v>80</v>
      </c>
      <c r="D6018" t="s">
        <v>105</v>
      </c>
      <c r="E6018" t="s">
        <v>151</v>
      </c>
      <c r="F6018" t="s">
        <v>12243</v>
      </c>
      <c r="G6018" t="s">
        <v>222</v>
      </c>
      <c r="H6018" t="s">
        <v>143</v>
      </c>
      <c r="I6018" t="s">
        <v>135</v>
      </c>
      <c r="J6018" t="s">
        <v>136</v>
      </c>
      <c r="K6018" t="s">
        <v>137</v>
      </c>
      <c r="L6018" t="s">
        <v>17258</v>
      </c>
      <c r="M6018" t="s">
        <v>17259</v>
      </c>
      <c r="N6018">
        <v>4.4305555549999998</v>
      </c>
      <c r="O6018">
        <v>0</v>
      </c>
      <c r="P6018">
        <v>12</v>
      </c>
      <c r="Q6018">
        <v>0</v>
      </c>
      <c r="R6018">
        <v>56</v>
      </c>
      <c r="S6018">
        <v>0</v>
      </c>
      <c r="T6018">
        <v>8</v>
      </c>
      <c r="U6018">
        <v>0</v>
      </c>
      <c r="V6018">
        <v>0</v>
      </c>
      <c r="W6018">
        <v>0</v>
      </c>
      <c r="X6018">
        <v>5.1992960431155728</v>
      </c>
      <c r="Y6018">
        <v>0</v>
      </c>
      <c r="Z6018">
        <v>19.587470140219303</v>
      </c>
      <c r="AA6018">
        <v>0</v>
      </c>
      <c r="AB6018">
        <v>19.965265251529637</v>
      </c>
      <c r="AC6018">
        <v>0</v>
      </c>
      <c r="AD6018">
        <v>0</v>
      </c>
      <c r="AE6018">
        <v>44.752031434864513</v>
      </c>
    </row>
    <row r="6019" spans="1:31" x14ac:dyDescent="0.25">
      <c r="A6019">
        <v>1676847</v>
      </c>
      <c r="B6019">
        <v>1</v>
      </c>
      <c r="C6019" t="s">
        <v>80</v>
      </c>
      <c r="D6019" t="s">
        <v>94</v>
      </c>
      <c r="E6019" t="s">
        <v>146</v>
      </c>
      <c r="F6019" t="s">
        <v>17260</v>
      </c>
      <c r="G6019" t="s">
        <v>148</v>
      </c>
      <c r="H6019" t="s">
        <v>143</v>
      </c>
      <c r="I6019" t="s">
        <v>135</v>
      </c>
      <c r="J6019" t="s">
        <v>136</v>
      </c>
      <c r="K6019" t="s">
        <v>137</v>
      </c>
      <c r="L6019" t="s">
        <v>17261</v>
      </c>
      <c r="M6019" t="s">
        <v>17262</v>
      </c>
      <c r="N6019">
        <v>1.105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0.25212641315400997</v>
      </c>
      <c r="AC6019">
        <v>0</v>
      </c>
      <c r="AD6019">
        <v>0</v>
      </c>
      <c r="AE6019">
        <v>0.25212641315400997</v>
      </c>
    </row>
    <row r="6020" spans="1:31" x14ac:dyDescent="0.25">
      <c r="A6020">
        <v>1676947</v>
      </c>
      <c r="B6020">
        <v>1</v>
      </c>
      <c r="C6020" t="s">
        <v>80</v>
      </c>
      <c r="D6020" t="s">
        <v>97</v>
      </c>
      <c r="E6020" t="s">
        <v>140</v>
      </c>
      <c r="F6020" t="s">
        <v>17263</v>
      </c>
      <c r="G6020" t="s">
        <v>197</v>
      </c>
      <c r="H6020" t="s">
        <v>143</v>
      </c>
      <c r="I6020" t="s">
        <v>135</v>
      </c>
      <c r="J6020" t="s">
        <v>136</v>
      </c>
      <c r="K6020" t="s">
        <v>137</v>
      </c>
      <c r="L6020" t="s">
        <v>17264</v>
      </c>
      <c r="M6020" t="s">
        <v>17265</v>
      </c>
      <c r="N6020">
        <v>3.8025000000000002</v>
      </c>
      <c r="O6020">
        <v>0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</row>
    <row r="6021" spans="1:31" x14ac:dyDescent="0.25">
      <c r="A6021">
        <v>1676896</v>
      </c>
      <c r="B6021">
        <v>1</v>
      </c>
      <c r="C6021" t="s">
        <v>80</v>
      </c>
      <c r="D6021" t="s">
        <v>100</v>
      </c>
      <c r="E6021" t="s">
        <v>131</v>
      </c>
      <c r="F6021" t="s">
        <v>11015</v>
      </c>
      <c r="G6021" t="s">
        <v>161</v>
      </c>
      <c r="H6021" t="s">
        <v>134</v>
      </c>
      <c r="I6021" t="s">
        <v>173</v>
      </c>
      <c r="J6021" t="s">
        <v>136</v>
      </c>
      <c r="K6021" t="s">
        <v>137</v>
      </c>
      <c r="L6021" t="s">
        <v>17266</v>
      </c>
      <c r="M6021" t="s">
        <v>17267</v>
      </c>
      <c r="N6021">
        <v>4.3055555000000002E-2</v>
      </c>
      <c r="O6021">
        <v>2</v>
      </c>
      <c r="P6021">
        <v>436</v>
      </c>
      <c r="Q6021">
        <v>12</v>
      </c>
      <c r="R6021">
        <v>104</v>
      </c>
      <c r="S6021">
        <v>4</v>
      </c>
      <c r="T6021">
        <v>66</v>
      </c>
      <c r="U6021">
        <v>0</v>
      </c>
      <c r="V6021">
        <v>0</v>
      </c>
      <c r="W6021">
        <v>1.6243097166677781E-2</v>
      </c>
      <c r="X6021">
        <v>4.3973466097416596</v>
      </c>
      <c r="Y6021">
        <v>0.17310601621563054</v>
      </c>
      <c r="Z6021">
        <v>1.4377564940744194</v>
      </c>
      <c r="AA6021">
        <v>0.40602462628586666</v>
      </c>
      <c r="AB6021">
        <v>1.2023643865832567</v>
      </c>
      <c r="AC6021">
        <v>0</v>
      </c>
      <c r="AD6021">
        <v>0</v>
      </c>
      <c r="AE6021">
        <v>7.6328412300675108</v>
      </c>
    </row>
    <row r="6022" spans="1:31" x14ac:dyDescent="0.25">
      <c r="A6022">
        <v>1676564</v>
      </c>
      <c r="B6022">
        <v>1</v>
      </c>
      <c r="C6022" t="s">
        <v>80</v>
      </c>
      <c r="D6022" t="s">
        <v>107</v>
      </c>
      <c r="E6022" t="s">
        <v>146</v>
      </c>
      <c r="F6022" t="s">
        <v>17268</v>
      </c>
      <c r="G6022" t="s">
        <v>1061</v>
      </c>
      <c r="H6022" t="s">
        <v>143</v>
      </c>
      <c r="I6022" t="s">
        <v>135</v>
      </c>
      <c r="J6022" t="s">
        <v>136</v>
      </c>
      <c r="K6022" t="s">
        <v>137</v>
      </c>
      <c r="L6022" t="s">
        <v>17269</v>
      </c>
      <c r="M6022" t="s">
        <v>17270</v>
      </c>
      <c r="N6022">
        <v>5.2336111110000001</v>
      </c>
      <c r="O6022">
        <v>0</v>
      </c>
      <c r="P6022">
        <v>149</v>
      </c>
      <c r="Q6022">
        <v>0</v>
      </c>
      <c r="R6022">
        <v>0</v>
      </c>
      <c r="S6022">
        <v>0</v>
      </c>
      <c r="T6022">
        <v>9</v>
      </c>
      <c r="U6022">
        <v>0</v>
      </c>
      <c r="V6022">
        <v>0</v>
      </c>
      <c r="W6022">
        <v>0</v>
      </c>
      <c r="X6022">
        <v>82.838718995536638</v>
      </c>
      <c r="Y6022">
        <v>0</v>
      </c>
      <c r="Z6022">
        <v>0</v>
      </c>
      <c r="AA6022">
        <v>0</v>
      </c>
      <c r="AB6022">
        <v>38.428648797224639</v>
      </c>
      <c r="AC6022">
        <v>0</v>
      </c>
      <c r="AD6022">
        <v>0</v>
      </c>
      <c r="AE6022">
        <v>121.26736779276128</v>
      </c>
    </row>
    <row r="6023" spans="1:31" x14ac:dyDescent="0.25">
      <c r="A6023">
        <v>1676395</v>
      </c>
      <c r="B6023">
        <v>1</v>
      </c>
      <c r="C6023" t="s">
        <v>81</v>
      </c>
      <c r="D6023" t="s">
        <v>118</v>
      </c>
      <c r="E6023" t="s">
        <v>151</v>
      </c>
      <c r="F6023" t="s">
        <v>17271</v>
      </c>
      <c r="G6023" t="s">
        <v>389</v>
      </c>
      <c r="H6023" t="s">
        <v>143</v>
      </c>
      <c r="I6023" t="s">
        <v>135</v>
      </c>
      <c r="J6023" t="s">
        <v>3</v>
      </c>
      <c r="K6023" t="s">
        <v>137</v>
      </c>
      <c r="L6023" t="s">
        <v>17272</v>
      </c>
      <c r="M6023" t="s">
        <v>17273</v>
      </c>
      <c r="N6023">
        <v>0.64</v>
      </c>
      <c r="O6023">
        <v>0</v>
      </c>
      <c r="P6023">
        <v>76</v>
      </c>
      <c r="Q6023">
        <v>0</v>
      </c>
      <c r="R6023">
        <v>0</v>
      </c>
      <c r="S6023">
        <v>0</v>
      </c>
      <c r="T6023">
        <v>9</v>
      </c>
      <c r="U6023">
        <v>0</v>
      </c>
      <c r="V6023">
        <v>0</v>
      </c>
      <c r="W6023">
        <v>0</v>
      </c>
      <c r="X6023">
        <v>8.7010773979242462</v>
      </c>
      <c r="Y6023">
        <v>0</v>
      </c>
      <c r="Z6023">
        <v>0</v>
      </c>
      <c r="AA6023">
        <v>0</v>
      </c>
      <c r="AB6023">
        <v>1.5023219039231754</v>
      </c>
      <c r="AC6023">
        <v>0</v>
      </c>
      <c r="AD6023">
        <v>0</v>
      </c>
      <c r="AE6023">
        <v>10.203399301847421</v>
      </c>
    </row>
    <row r="6024" spans="1:31" x14ac:dyDescent="0.25">
      <c r="A6024">
        <v>1676372</v>
      </c>
      <c r="B6024">
        <v>1</v>
      </c>
      <c r="C6024" t="s">
        <v>81</v>
      </c>
      <c r="D6024" t="s">
        <v>122</v>
      </c>
      <c r="E6024" t="s">
        <v>131</v>
      </c>
      <c r="F6024" t="s">
        <v>17057</v>
      </c>
      <c r="G6024" t="s">
        <v>161</v>
      </c>
      <c r="H6024" t="s">
        <v>134</v>
      </c>
      <c r="I6024" t="s">
        <v>135</v>
      </c>
      <c r="J6024" t="s">
        <v>136</v>
      </c>
      <c r="K6024" t="s">
        <v>137</v>
      </c>
      <c r="L6024" t="s">
        <v>17274</v>
      </c>
      <c r="M6024" t="s">
        <v>17275</v>
      </c>
      <c r="N6024">
        <v>2.15</v>
      </c>
      <c r="O6024">
        <v>1</v>
      </c>
      <c r="P6024">
        <v>206</v>
      </c>
      <c r="Q6024">
        <v>11</v>
      </c>
      <c r="R6024">
        <v>2</v>
      </c>
      <c r="S6024">
        <v>5</v>
      </c>
      <c r="T6024">
        <v>22</v>
      </c>
      <c r="U6024">
        <v>1</v>
      </c>
      <c r="V6024">
        <v>0</v>
      </c>
      <c r="W6024">
        <v>0.17632006085437335</v>
      </c>
      <c r="X6024">
        <v>39.525093526377276</v>
      </c>
      <c r="Y6024">
        <v>10.021923333449939</v>
      </c>
      <c r="Z6024">
        <v>8.4636707343007794E-2</v>
      </c>
      <c r="AA6024">
        <v>12.66620832783229</v>
      </c>
      <c r="AB6024">
        <v>11.610833580527268</v>
      </c>
      <c r="AC6024">
        <v>8.8157458176970014</v>
      </c>
      <c r="AD6024">
        <v>0</v>
      </c>
      <c r="AE6024">
        <v>82.900761354081169</v>
      </c>
    </row>
    <row r="6025" spans="1:31" x14ac:dyDescent="0.25">
      <c r="A6025">
        <v>1676710</v>
      </c>
      <c r="B6025">
        <v>1</v>
      </c>
      <c r="C6025" t="s">
        <v>81</v>
      </c>
      <c r="D6025" t="s">
        <v>114</v>
      </c>
      <c r="E6025" t="s">
        <v>151</v>
      </c>
      <c r="F6025" t="s">
        <v>17276</v>
      </c>
      <c r="G6025" t="s">
        <v>153</v>
      </c>
      <c r="H6025" t="s">
        <v>143</v>
      </c>
      <c r="I6025" t="s">
        <v>135</v>
      </c>
      <c r="J6025" t="s">
        <v>136</v>
      </c>
      <c r="K6025" t="s">
        <v>137</v>
      </c>
      <c r="L6025" t="s">
        <v>17277</v>
      </c>
      <c r="M6025" t="s">
        <v>17278</v>
      </c>
      <c r="N6025">
        <v>1.4344444439999999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0.94657389180939022</v>
      </c>
      <c r="AC6025">
        <v>0</v>
      </c>
      <c r="AD6025">
        <v>0</v>
      </c>
      <c r="AE6025">
        <v>0.94657389180939022</v>
      </c>
    </row>
    <row r="6026" spans="1:31" x14ac:dyDescent="0.25">
      <c r="A6026">
        <v>1676518</v>
      </c>
      <c r="B6026">
        <v>1</v>
      </c>
      <c r="C6026" t="s">
        <v>81</v>
      </c>
      <c r="D6026" t="s">
        <v>119</v>
      </c>
      <c r="E6026" t="s">
        <v>151</v>
      </c>
      <c r="F6026" t="s">
        <v>17279</v>
      </c>
      <c r="G6026" t="s">
        <v>526</v>
      </c>
      <c r="H6026" t="s">
        <v>143</v>
      </c>
      <c r="I6026" t="s">
        <v>135</v>
      </c>
      <c r="J6026" t="s">
        <v>136</v>
      </c>
      <c r="K6026" t="s">
        <v>137</v>
      </c>
      <c r="L6026" t="s">
        <v>17280</v>
      </c>
      <c r="M6026" t="s">
        <v>17281</v>
      </c>
      <c r="N6026">
        <v>3.2338888880000001</v>
      </c>
      <c r="O6026">
        <v>0</v>
      </c>
      <c r="P6026">
        <v>15</v>
      </c>
      <c r="Q6026">
        <v>0</v>
      </c>
      <c r="R6026">
        <v>2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4.630411486185503</v>
      </c>
      <c r="Y6026">
        <v>0</v>
      </c>
      <c r="Z6026">
        <v>4.4092959503276664E-2</v>
      </c>
      <c r="AA6026">
        <v>0</v>
      </c>
      <c r="AB6026">
        <v>0</v>
      </c>
      <c r="AC6026">
        <v>0</v>
      </c>
      <c r="AD6026">
        <v>0</v>
      </c>
      <c r="AE6026">
        <v>4.6745044456887799</v>
      </c>
    </row>
    <row r="6027" spans="1:31" x14ac:dyDescent="0.25">
      <c r="A6027">
        <v>1676418</v>
      </c>
      <c r="B6027">
        <v>1</v>
      </c>
      <c r="C6027" t="s">
        <v>80</v>
      </c>
      <c r="D6027" t="s">
        <v>93</v>
      </c>
      <c r="E6027" t="s">
        <v>151</v>
      </c>
      <c r="F6027" t="s">
        <v>17282</v>
      </c>
      <c r="G6027" t="s">
        <v>153</v>
      </c>
      <c r="H6027" t="s">
        <v>143</v>
      </c>
      <c r="I6027" t="s">
        <v>135</v>
      </c>
      <c r="J6027" t="s">
        <v>136</v>
      </c>
      <c r="K6027" t="s">
        <v>137</v>
      </c>
      <c r="L6027" t="s">
        <v>17283</v>
      </c>
      <c r="M6027" t="s">
        <v>17284</v>
      </c>
      <c r="N6027">
        <v>2.4725000000000001</v>
      </c>
      <c r="O6027">
        <v>0</v>
      </c>
      <c r="P6027">
        <v>8</v>
      </c>
      <c r="Q6027">
        <v>0</v>
      </c>
      <c r="R6027">
        <v>1</v>
      </c>
      <c r="S6027">
        <v>0</v>
      </c>
      <c r="T6027">
        <v>2</v>
      </c>
      <c r="U6027">
        <v>0</v>
      </c>
      <c r="V6027">
        <v>0</v>
      </c>
      <c r="W6027">
        <v>0</v>
      </c>
      <c r="X6027">
        <v>3.6439931353130497</v>
      </c>
      <c r="Y6027">
        <v>0</v>
      </c>
      <c r="Z6027">
        <v>1.3261889127741253</v>
      </c>
      <c r="AA6027">
        <v>0</v>
      </c>
      <c r="AB6027">
        <v>1.94823210038485</v>
      </c>
      <c r="AC6027">
        <v>0</v>
      </c>
      <c r="AD6027">
        <v>0</v>
      </c>
      <c r="AE6027">
        <v>6.9184141484720243</v>
      </c>
    </row>
    <row r="6028" spans="1:31" x14ac:dyDescent="0.25">
      <c r="A6028">
        <v>1676541</v>
      </c>
      <c r="B6028">
        <v>1</v>
      </c>
      <c r="C6028" t="s">
        <v>81</v>
      </c>
      <c r="D6028" t="s">
        <v>113</v>
      </c>
      <c r="E6028" t="s">
        <v>140</v>
      </c>
      <c r="F6028" t="s">
        <v>17285</v>
      </c>
      <c r="G6028" t="s">
        <v>197</v>
      </c>
      <c r="H6028" t="s">
        <v>143</v>
      </c>
      <c r="I6028" t="s">
        <v>135</v>
      </c>
      <c r="J6028" t="s">
        <v>136</v>
      </c>
      <c r="K6028" t="s">
        <v>137</v>
      </c>
      <c r="L6028" t="s">
        <v>17286</v>
      </c>
      <c r="M6028" t="s">
        <v>17287</v>
      </c>
      <c r="N6028">
        <v>2.438055555</v>
      </c>
      <c r="O6028">
        <v>0</v>
      </c>
      <c r="P6028">
        <v>3</v>
      </c>
      <c r="Q6028">
        <v>0</v>
      </c>
      <c r="R6028">
        <v>0</v>
      </c>
      <c r="S6028">
        <v>0</v>
      </c>
      <c r="T6028">
        <v>2</v>
      </c>
      <c r="U6028">
        <v>0</v>
      </c>
      <c r="V6028">
        <v>0</v>
      </c>
      <c r="W6028">
        <v>0</v>
      </c>
      <c r="X6028">
        <v>1.5084744037770266</v>
      </c>
      <c r="Y6028">
        <v>0</v>
      </c>
      <c r="Z6028">
        <v>0</v>
      </c>
      <c r="AA6028">
        <v>0</v>
      </c>
      <c r="AB6028">
        <v>1.0288055744486669E-2</v>
      </c>
      <c r="AC6028">
        <v>0</v>
      </c>
      <c r="AD6028">
        <v>0</v>
      </c>
      <c r="AE6028">
        <v>1.5187624595215132</v>
      </c>
    </row>
    <row r="6029" spans="1:31" x14ac:dyDescent="0.25">
      <c r="A6029">
        <v>1676913</v>
      </c>
      <c r="B6029">
        <v>1</v>
      </c>
      <c r="C6029" t="s">
        <v>81</v>
      </c>
      <c r="D6029" t="s">
        <v>113</v>
      </c>
      <c r="E6029" t="s">
        <v>140</v>
      </c>
      <c r="F6029" t="s">
        <v>17288</v>
      </c>
      <c r="G6029" t="s">
        <v>197</v>
      </c>
      <c r="H6029" t="s">
        <v>143</v>
      </c>
      <c r="I6029" t="s">
        <v>135</v>
      </c>
      <c r="J6029" t="s">
        <v>136</v>
      </c>
      <c r="K6029" t="s">
        <v>137</v>
      </c>
      <c r="L6029" t="s">
        <v>17289</v>
      </c>
      <c r="M6029" t="s">
        <v>17290</v>
      </c>
      <c r="N6029">
        <v>1.4186111109999999</v>
      </c>
      <c r="O6029">
        <v>0</v>
      </c>
      <c r="P6029">
        <v>1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1.2561969907773867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1.2561969907773867</v>
      </c>
    </row>
    <row r="6030" spans="1:31" x14ac:dyDescent="0.25">
      <c r="A6030">
        <v>1676478</v>
      </c>
      <c r="B6030">
        <v>1</v>
      </c>
      <c r="C6030" t="s">
        <v>80</v>
      </c>
      <c r="D6030" t="s">
        <v>107</v>
      </c>
      <c r="E6030" t="s">
        <v>151</v>
      </c>
      <c r="F6030" t="s">
        <v>17291</v>
      </c>
      <c r="G6030" t="s">
        <v>153</v>
      </c>
      <c r="H6030" t="s">
        <v>143</v>
      </c>
      <c r="I6030" t="s">
        <v>135</v>
      </c>
      <c r="J6030" t="s">
        <v>136</v>
      </c>
      <c r="K6030" t="s">
        <v>137</v>
      </c>
      <c r="L6030" t="s">
        <v>17292</v>
      </c>
      <c r="M6030" t="s">
        <v>17293</v>
      </c>
      <c r="N6030">
        <v>2.142222222</v>
      </c>
      <c r="O6030">
        <v>0</v>
      </c>
      <c r="P6030">
        <v>27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3.4631460495951472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3.4631460495951472</v>
      </c>
    </row>
    <row r="6031" spans="1:31" x14ac:dyDescent="0.25">
      <c r="A6031">
        <v>1676378</v>
      </c>
      <c r="B6031">
        <v>1</v>
      </c>
      <c r="C6031" t="s">
        <v>81</v>
      </c>
      <c r="D6031" t="s">
        <v>127</v>
      </c>
      <c r="E6031" t="s">
        <v>159</v>
      </c>
      <c r="F6031" t="s">
        <v>2682</v>
      </c>
      <c r="G6031" t="s">
        <v>161</v>
      </c>
      <c r="H6031" t="s">
        <v>134</v>
      </c>
      <c r="I6031" t="s">
        <v>135</v>
      </c>
      <c r="J6031" t="s">
        <v>136</v>
      </c>
      <c r="K6031" t="s">
        <v>137</v>
      </c>
      <c r="L6031" t="s">
        <v>17294</v>
      </c>
      <c r="M6031" t="s">
        <v>17295</v>
      </c>
      <c r="N6031">
        <v>2.1244444439999999</v>
      </c>
      <c r="O6031">
        <v>5</v>
      </c>
      <c r="P6031">
        <v>0</v>
      </c>
      <c r="Q6031">
        <v>155</v>
      </c>
      <c r="R6031">
        <v>6</v>
      </c>
      <c r="S6031">
        <v>6</v>
      </c>
      <c r="T6031">
        <v>0</v>
      </c>
      <c r="U6031">
        <v>0</v>
      </c>
      <c r="V6031">
        <v>0</v>
      </c>
      <c r="W6031">
        <v>1.1928650937174998</v>
      </c>
      <c r="X6031">
        <v>0</v>
      </c>
      <c r="Y6031">
        <v>100.17369738027548</v>
      </c>
      <c r="Z6031">
        <v>2.4460626326110835</v>
      </c>
      <c r="AA6031">
        <v>22.31325325257777</v>
      </c>
      <c r="AB6031">
        <v>0</v>
      </c>
      <c r="AC6031">
        <v>0</v>
      </c>
      <c r="AD6031">
        <v>0</v>
      </c>
      <c r="AE6031">
        <v>126.12587835918184</v>
      </c>
    </row>
    <row r="6032" spans="1:31" x14ac:dyDescent="0.25">
      <c r="A6032">
        <v>1676773</v>
      </c>
      <c r="B6032">
        <v>1</v>
      </c>
      <c r="C6032" t="s">
        <v>80</v>
      </c>
      <c r="D6032" t="s">
        <v>108</v>
      </c>
      <c r="E6032" t="s">
        <v>151</v>
      </c>
      <c r="F6032" t="s">
        <v>1139</v>
      </c>
      <c r="G6032" t="s">
        <v>153</v>
      </c>
      <c r="H6032" t="s">
        <v>143</v>
      </c>
      <c r="I6032" t="s">
        <v>135</v>
      </c>
      <c r="J6032" t="s">
        <v>136</v>
      </c>
      <c r="K6032" t="s">
        <v>137</v>
      </c>
      <c r="L6032" t="s">
        <v>17296</v>
      </c>
      <c r="M6032" t="s">
        <v>17297</v>
      </c>
      <c r="N6032">
        <v>4.6236111109999998</v>
      </c>
      <c r="O6032">
        <v>0</v>
      </c>
      <c r="P6032">
        <v>6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1.4525406883982896</v>
      </c>
      <c r="Y6032">
        <v>0</v>
      </c>
      <c r="Z6032">
        <v>0</v>
      </c>
      <c r="AA6032">
        <v>0</v>
      </c>
      <c r="AB6032">
        <v>0.48088011648844009</v>
      </c>
      <c r="AC6032">
        <v>0</v>
      </c>
      <c r="AD6032">
        <v>0</v>
      </c>
      <c r="AE6032">
        <v>1.9334208048867296</v>
      </c>
    </row>
    <row r="6033" spans="1:31" x14ac:dyDescent="0.25">
      <c r="A6033">
        <v>1676873</v>
      </c>
      <c r="B6033">
        <v>1</v>
      </c>
      <c r="C6033" t="s">
        <v>80</v>
      </c>
      <c r="D6033" t="s">
        <v>82</v>
      </c>
      <c r="E6033" t="s">
        <v>140</v>
      </c>
      <c r="F6033" t="s">
        <v>17298</v>
      </c>
      <c r="G6033" t="s">
        <v>142</v>
      </c>
      <c r="H6033" t="s">
        <v>143</v>
      </c>
      <c r="I6033" t="s">
        <v>135</v>
      </c>
      <c r="J6033" t="s">
        <v>136</v>
      </c>
      <c r="K6033" t="s">
        <v>137</v>
      </c>
      <c r="L6033" t="s">
        <v>17299</v>
      </c>
      <c r="M6033" t="s">
        <v>17300</v>
      </c>
      <c r="N6033">
        <v>3.6</v>
      </c>
      <c r="O6033">
        <v>0</v>
      </c>
      <c r="P6033">
        <v>5</v>
      </c>
      <c r="Q6033">
        <v>0</v>
      </c>
      <c r="R6033">
        <v>0</v>
      </c>
      <c r="S6033">
        <v>0</v>
      </c>
      <c r="T6033">
        <v>1</v>
      </c>
      <c r="U6033">
        <v>0</v>
      </c>
      <c r="V6033">
        <v>0</v>
      </c>
      <c r="W6033">
        <v>0</v>
      </c>
      <c r="X6033">
        <v>10.32630173121227</v>
      </c>
      <c r="Y6033">
        <v>0</v>
      </c>
      <c r="Z6033">
        <v>0</v>
      </c>
      <c r="AA6033">
        <v>0</v>
      </c>
      <c r="AB6033">
        <v>5.4630279788433391</v>
      </c>
      <c r="AC6033">
        <v>0</v>
      </c>
      <c r="AD6033">
        <v>0</v>
      </c>
      <c r="AE6033">
        <v>15.789329710055609</v>
      </c>
    </row>
    <row r="6034" spans="1:31" x14ac:dyDescent="0.25">
      <c r="A6034">
        <v>1676627</v>
      </c>
      <c r="B6034">
        <v>1</v>
      </c>
      <c r="C6034" t="s">
        <v>81</v>
      </c>
      <c r="D6034" t="s">
        <v>127</v>
      </c>
      <c r="E6034" t="s">
        <v>140</v>
      </c>
      <c r="F6034" t="s">
        <v>17301</v>
      </c>
      <c r="G6034" t="s">
        <v>209</v>
      </c>
      <c r="H6034" t="s">
        <v>143</v>
      </c>
      <c r="I6034" t="s">
        <v>135</v>
      </c>
      <c r="J6034" t="s">
        <v>136</v>
      </c>
      <c r="K6034" t="s">
        <v>137</v>
      </c>
      <c r="L6034" t="s">
        <v>17302</v>
      </c>
      <c r="M6034" t="s">
        <v>17303</v>
      </c>
      <c r="N6034">
        <v>1.0886111110000001</v>
      </c>
      <c r="O6034">
        <v>0</v>
      </c>
      <c r="P6034">
        <v>11</v>
      </c>
      <c r="Q6034">
        <v>0</v>
      </c>
      <c r="R6034">
        <v>0</v>
      </c>
      <c r="S6034">
        <v>0</v>
      </c>
      <c r="T6034">
        <v>1</v>
      </c>
      <c r="U6034">
        <v>0</v>
      </c>
      <c r="V6034">
        <v>0</v>
      </c>
      <c r="W6034">
        <v>0</v>
      </c>
      <c r="X6034">
        <v>1.7894561400997702</v>
      </c>
      <c r="Y6034">
        <v>0</v>
      </c>
      <c r="Z6034">
        <v>0</v>
      </c>
      <c r="AA6034">
        <v>0</v>
      </c>
      <c r="AB6034">
        <v>0.30070513153318834</v>
      </c>
      <c r="AC6034">
        <v>0</v>
      </c>
      <c r="AD6034">
        <v>0</v>
      </c>
      <c r="AE6034">
        <v>2.0901612716329585</v>
      </c>
    </row>
    <row r="6035" spans="1:31" x14ac:dyDescent="0.25">
      <c r="A6035">
        <v>1676481</v>
      </c>
      <c r="B6035">
        <v>1</v>
      </c>
      <c r="C6035" t="s">
        <v>80</v>
      </c>
      <c r="D6035" t="s">
        <v>104</v>
      </c>
      <c r="E6035" t="s">
        <v>159</v>
      </c>
      <c r="F6035" t="s">
        <v>3487</v>
      </c>
      <c r="G6035" t="s">
        <v>596</v>
      </c>
      <c r="H6035" t="s">
        <v>134</v>
      </c>
      <c r="I6035" t="s">
        <v>135</v>
      </c>
      <c r="J6035" t="s">
        <v>136</v>
      </c>
      <c r="K6035" t="s">
        <v>137</v>
      </c>
      <c r="L6035" t="s">
        <v>17304</v>
      </c>
      <c r="M6035" t="s">
        <v>17305</v>
      </c>
      <c r="N6035">
        <v>2.2027777770000001</v>
      </c>
      <c r="O6035">
        <v>0</v>
      </c>
      <c r="P6035">
        <v>56</v>
      </c>
      <c r="Q6035">
        <v>0</v>
      </c>
      <c r="R6035">
        <v>8</v>
      </c>
      <c r="S6035">
        <v>0</v>
      </c>
      <c r="T6035">
        <v>8</v>
      </c>
      <c r="U6035">
        <v>0</v>
      </c>
      <c r="V6035">
        <v>0</v>
      </c>
      <c r="W6035">
        <v>0</v>
      </c>
      <c r="X6035">
        <v>24.127515686387344</v>
      </c>
      <c r="Y6035">
        <v>0</v>
      </c>
      <c r="Z6035">
        <v>1.7215886078939877</v>
      </c>
      <c r="AA6035">
        <v>0</v>
      </c>
      <c r="AB6035">
        <v>22.993091417102601</v>
      </c>
      <c r="AC6035">
        <v>0</v>
      </c>
      <c r="AD6035">
        <v>0</v>
      </c>
      <c r="AE6035">
        <v>48.842195711383937</v>
      </c>
    </row>
    <row r="6036" spans="1:31" x14ac:dyDescent="0.25">
      <c r="A6036">
        <v>1676979</v>
      </c>
      <c r="B6036">
        <v>1</v>
      </c>
      <c r="C6036" t="s">
        <v>80</v>
      </c>
      <c r="D6036" t="s">
        <v>95</v>
      </c>
      <c r="E6036" t="s">
        <v>151</v>
      </c>
      <c r="F6036" t="s">
        <v>12956</v>
      </c>
      <c r="G6036" t="s">
        <v>1774</v>
      </c>
      <c r="H6036" t="s">
        <v>143</v>
      </c>
      <c r="I6036" t="s">
        <v>135</v>
      </c>
      <c r="J6036" t="s">
        <v>136</v>
      </c>
      <c r="K6036" t="s">
        <v>137</v>
      </c>
      <c r="L6036" t="s">
        <v>17306</v>
      </c>
      <c r="M6036" t="s">
        <v>17307</v>
      </c>
      <c r="N6036">
        <v>0.81805555500000005</v>
      </c>
      <c r="O6036">
        <v>0</v>
      </c>
      <c r="P6036">
        <v>85</v>
      </c>
      <c r="Q6036">
        <v>0</v>
      </c>
      <c r="R6036">
        <v>0</v>
      </c>
      <c r="S6036">
        <v>0</v>
      </c>
      <c r="T6036">
        <v>4</v>
      </c>
      <c r="U6036">
        <v>0</v>
      </c>
      <c r="V6036">
        <v>0</v>
      </c>
      <c r="W6036">
        <v>0</v>
      </c>
      <c r="X6036">
        <v>9.5631472907910808</v>
      </c>
      <c r="Y6036">
        <v>0</v>
      </c>
      <c r="Z6036">
        <v>0</v>
      </c>
      <c r="AA6036">
        <v>0</v>
      </c>
      <c r="AB6036">
        <v>8.958728353798473E-2</v>
      </c>
      <c r="AC6036">
        <v>0</v>
      </c>
      <c r="AD6036">
        <v>0</v>
      </c>
      <c r="AE6036">
        <v>9.6527345743290649</v>
      </c>
    </row>
    <row r="6037" spans="1:31" x14ac:dyDescent="0.25">
      <c r="A6037">
        <v>1676956</v>
      </c>
      <c r="B6037">
        <v>1</v>
      </c>
      <c r="C6037" t="s">
        <v>81</v>
      </c>
      <c r="D6037" t="s">
        <v>118</v>
      </c>
      <c r="E6037" t="s">
        <v>140</v>
      </c>
      <c r="F6037" t="s">
        <v>17308</v>
      </c>
      <c r="G6037" t="s">
        <v>197</v>
      </c>
      <c r="H6037" t="s">
        <v>143</v>
      </c>
      <c r="I6037" t="s">
        <v>135</v>
      </c>
      <c r="J6037" t="s">
        <v>136</v>
      </c>
      <c r="K6037" t="s">
        <v>137</v>
      </c>
      <c r="L6037" t="s">
        <v>17309</v>
      </c>
      <c r="M6037" t="s">
        <v>17310</v>
      </c>
      <c r="N6037">
        <v>2.8597222219999998</v>
      </c>
      <c r="O6037">
        <v>0</v>
      </c>
      <c r="P6037">
        <v>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9.1351279141666658E-4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9.1351279141666658E-4</v>
      </c>
    </row>
    <row r="6038" spans="1:31" x14ac:dyDescent="0.25">
      <c r="A6038">
        <v>1676458</v>
      </c>
      <c r="B6038">
        <v>1</v>
      </c>
      <c r="C6038" t="s">
        <v>80</v>
      </c>
      <c r="D6038" t="s">
        <v>103</v>
      </c>
      <c r="E6038" t="s">
        <v>151</v>
      </c>
      <c r="F6038" t="s">
        <v>17311</v>
      </c>
      <c r="G6038" t="s">
        <v>396</v>
      </c>
      <c r="H6038" t="s">
        <v>143</v>
      </c>
      <c r="I6038" t="s">
        <v>135</v>
      </c>
      <c r="J6038" t="s">
        <v>136</v>
      </c>
      <c r="K6038" t="s">
        <v>137</v>
      </c>
      <c r="L6038" t="s">
        <v>17312</v>
      </c>
      <c r="M6038" t="s">
        <v>17313</v>
      </c>
      <c r="N6038">
        <v>4.5755555550000002</v>
      </c>
      <c r="O6038">
        <v>0</v>
      </c>
      <c r="P6038">
        <v>35</v>
      </c>
      <c r="Q6038">
        <v>0</v>
      </c>
      <c r="R6038">
        <v>0</v>
      </c>
      <c r="S6038">
        <v>0</v>
      </c>
      <c r="T6038">
        <v>16</v>
      </c>
      <c r="U6038">
        <v>0</v>
      </c>
      <c r="V6038">
        <v>0</v>
      </c>
      <c r="W6038">
        <v>0</v>
      </c>
      <c r="X6038">
        <v>30.641467408782127</v>
      </c>
      <c r="Y6038">
        <v>0</v>
      </c>
      <c r="Z6038">
        <v>0</v>
      </c>
      <c r="AA6038">
        <v>0</v>
      </c>
      <c r="AB6038">
        <v>57.666209687647601</v>
      </c>
      <c r="AC6038">
        <v>0</v>
      </c>
      <c r="AD6038">
        <v>0</v>
      </c>
      <c r="AE6038">
        <v>88.307677096429728</v>
      </c>
    </row>
    <row r="6039" spans="1:31" x14ac:dyDescent="0.25">
      <c r="A6039">
        <v>1676621</v>
      </c>
      <c r="B6039">
        <v>1</v>
      </c>
      <c r="C6039" t="s">
        <v>80</v>
      </c>
      <c r="D6039" t="s">
        <v>83</v>
      </c>
      <c r="E6039" t="s">
        <v>140</v>
      </c>
      <c r="F6039" t="s">
        <v>17314</v>
      </c>
      <c r="G6039" t="s">
        <v>197</v>
      </c>
      <c r="H6039" t="s">
        <v>143</v>
      </c>
      <c r="I6039" t="s">
        <v>135</v>
      </c>
      <c r="J6039" t="s">
        <v>136</v>
      </c>
      <c r="K6039" t="s">
        <v>137</v>
      </c>
      <c r="L6039" t="s">
        <v>17315</v>
      </c>
      <c r="M6039" t="s">
        <v>17316</v>
      </c>
      <c r="N6039">
        <v>5.477222222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1.8564075046860977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1.8564075046860977</v>
      </c>
    </row>
    <row r="6040" spans="1:31" x14ac:dyDescent="0.25">
      <c r="A6040">
        <v>1676644</v>
      </c>
      <c r="B6040">
        <v>1</v>
      </c>
      <c r="C6040" t="s">
        <v>81</v>
      </c>
      <c r="D6040" t="s">
        <v>123</v>
      </c>
      <c r="E6040" t="s">
        <v>140</v>
      </c>
      <c r="F6040" t="s">
        <v>17317</v>
      </c>
      <c r="G6040" t="s">
        <v>267</v>
      </c>
      <c r="H6040" t="s">
        <v>143</v>
      </c>
      <c r="I6040" t="s">
        <v>135</v>
      </c>
      <c r="J6040" t="s">
        <v>136</v>
      </c>
      <c r="K6040" t="s">
        <v>137</v>
      </c>
      <c r="L6040" t="s">
        <v>17318</v>
      </c>
      <c r="M6040" t="s">
        <v>17319</v>
      </c>
      <c r="N6040">
        <v>1.858055555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0.41290943580329448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0.41290943580329448</v>
      </c>
    </row>
    <row r="6041" spans="1:31" x14ac:dyDescent="0.25">
      <c r="A6041">
        <v>1676936</v>
      </c>
      <c r="B6041">
        <v>1</v>
      </c>
      <c r="C6041" t="s">
        <v>80</v>
      </c>
      <c r="D6041" t="s">
        <v>97</v>
      </c>
      <c r="E6041" t="s">
        <v>164</v>
      </c>
      <c r="F6041" t="s">
        <v>9119</v>
      </c>
      <c r="G6041" t="s">
        <v>166</v>
      </c>
      <c r="H6041" t="s">
        <v>134</v>
      </c>
      <c r="I6041" t="s">
        <v>135</v>
      </c>
      <c r="J6041" t="s">
        <v>136</v>
      </c>
      <c r="K6041" t="s">
        <v>167</v>
      </c>
      <c r="L6041" t="s">
        <v>17320</v>
      </c>
      <c r="M6041" t="s">
        <v>17321</v>
      </c>
      <c r="N6041">
        <v>0.12416666599999999</v>
      </c>
      <c r="O6041">
        <v>7</v>
      </c>
      <c r="P6041">
        <v>860</v>
      </c>
      <c r="Q6041">
        <v>13</v>
      </c>
      <c r="R6041">
        <v>668</v>
      </c>
      <c r="S6041">
        <v>21</v>
      </c>
      <c r="T6041">
        <v>243</v>
      </c>
      <c r="U6041">
        <v>3</v>
      </c>
      <c r="V6041">
        <v>0</v>
      </c>
      <c r="W6041">
        <v>11.879650106354092</v>
      </c>
      <c r="X6041">
        <v>63.416112415962026</v>
      </c>
      <c r="Y6041">
        <v>5.8870010310515966</v>
      </c>
      <c r="Z6041">
        <v>34.43269588894573</v>
      </c>
      <c r="AA6041">
        <v>20.335585896532518</v>
      </c>
      <c r="AB6041">
        <v>26.648746136274237</v>
      </c>
      <c r="AC6041">
        <v>4.6690532890313206</v>
      </c>
      <c r="AD6041">
        <v>0</v>
      </c>
      <c r="AE6041">
        <v>167.26884476415154</v>
      </c>
    </row>
    <row r="6042" spans="1:31" x14ac:dyDescent="0.25">
      <c r="A6042">
        <v>1676787</v>
      </c>
      <c r="B6042">
        <v>1</v>
      </c>
      <c r="C6042" t="s">
        <v>81</v>
      </c>
      <c r="D6042" t="s">
        <v>113</v>
      </c>
      <c r="E6042" t="s">
        <v>179</v>
      </c>
      <c r="F6042" t="s">
        <v>17322</v>
      </c>
      <c r="G6042" t="s">
        <v>161</v>
      </c>
      <c r="H6042" t="s">
        <v>134</v>
      </c>
      <c r="I6042" t="s">
        <v>135</v>
      </c>
      <c r="J6042" t="s">
        <v>136</v>
      </c>
      <c r="K6042" t="s">
        <v>137</v>
      </c>
      <c r="L6042" t="s">
        <v>17323</v>
      </c>
      <c r="M6042" t="s">
        <v>17324</v>
      </c>
      <c r="N6042">
        <v>0.25333333299999999</v>
      </c>
      <c r="O6042">
        <v>19</v>
      </c>
      <c r="P6042">
        <v>3927</v>
      </c>
      <c r="Q6042">
        <v>273</v>
      </c>
      <c r="R6042">
        <v>1191</v>
      </c>
      <c r="S6042">
        <v>53</v>
      </c>
      <c r="T6042">
        <v>303</v>
      </c>
      <c r="U6042">
        <v>3</v>
      </c>
      <c r="V6042">
        <v>0</v>
      </c>
      <c r="W6042">
        <v>0.67140090933919105</v>
      </c>
      <c r="X6042">
        <v>121.92997227405496</v>
      </c>
      <c r="Y6042">
        <v>45.97765986915406</v>
      </c>
      <c r="Z6042">
        <v>113.05370410704118</v>
      </c>
      <c r="AA6042">
        <v>50.911566885926106</v>
      </c>
      <c r="AB6042">
        <v>71.359441808288594</v>
      </c>
      <c r="AC6042">
        <v>41.882405742363353</v>
      </c>
      <c r="AD6042">
        <v>0</v>
      </c>
      <c r="AE6042">
        <v>445.78615159616743</v>
      </c>
    </row>
    <row r="6043" spans="1:31" x14ac:dyDescent="0.25">
      <c r="A6043">
        <v>1676793</v>
      </c>
      <c r="B6043">
        <v>1</v>
      </c>
      <c r="C6043" t="s">
        <v>80</v>
      </c>
      <c r="D6043" t="s">
        <v>106</v>
      </c>
      <c r="E6043" t="s">
        <v>159</v>
      </c>
      <c r="F6043" t="s">
        <v>17325</v>
      </c>
      <c r="G6043" t="s">
        <v>161</v>
      </c>
      <c r="H6043" t="s">
        <v>134</v>
      </c>
      <c r="I6043" t="s">
        <v>173</v>
      </c>
      <c r="J6043" t="s">
        <v>136</v>
      </c>
      <c r="K6043" t="s">
        <v>137</v>
      </c>
      <c r="L6043" t="s">
        <v>17326</v>
      </c>
      <c r="M6043" t="s">
        <v>17327</v>
      </c>
      <c r="N6043">
        <v>5.5555550000000002E-3</v>
      </c>
      <c r="O6043">
        <v>0</v>
      </c>
      <c r="P6043">
        <v>268</v>
      </c>
      <c r="Q6043">
        <v>0</v>
      </c>
      <c r="R6043">
        <v>102</v>
      </c>
      <c r="S6043">
        <v>1</v>
      </c>
      <c r="T6043">
        <v>45</v>
      </c>
      <c r="U6043">
        <v>0</v>
      </c>
      <c r="V6043">
        <v>0</v>
      </c>
      <c r="W6043">
        <v>0</v>
      </c>
      <c r="X6043">
        <v>0.24743118562729449</v>
      </c>
      <c r="Y6043">
        <v>0</v>
      </c>
      <c r="Z6043">
        <v>0.43295512331944436</v>
      </c>
      <c r="AA6043">
        <v>0</v>
      </c>
      <c r="AB6043">
        <v>0.13897324573608333</v>
      </c>
      <c r="AC6043">
        <v>0</v>
      </c>
      <c r="AD6043">
        <v>0</v>
      </c>
      <c r="AE6043">
        <v>0.81935955468282207</v>
      </c>
    </row>
    <row r="6044" spans="1:31" x14ac:dyDescent="0.25">
      <c r="A6044">
        <v>1676893</v>
      </c>
      <c r="B6044">
        <v>1</v>
      </c>
      <c r="C6044" t="s">
        <v>80</v>
      </c>
      <c r="D6044" t="s">
        <v>100</v>
      </c>
      <c r="E6044" t="s">
        <v>140</v>
      </c>
      <c r="F6044" t="s">
        <v>17328</v>
      </c>
      <c r="G6044" t="s">
        <v>197</v>
      </c>
      <c r="H6044" t="s">
        <v>143</v>
      </c>
      <c r="I6044" t="s">
        <v>135</v>
      </c>
      <c r="J6044" t="s">
        <v>136</v>
      </c>
      <c r="K6044" t="s">
        <v>137</v>
      </c>
      <c r="L6044" t="s">
        <v>17329</v>
      </c>
      <c r="M6044" t="s">
        <v>17330</v>
      </c>
      <c r="N6044">
        <v>0.75777777700000004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0.26225452249635717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0.26225452249635717</v>
      </c>
    </row>
    <row r="6045" spans="1:31" x14ac:dyDescent="0.25">
      <c r="A6045">
        <v>1676501</v>
      </c>
      <c r="B6045">
        <v>1</v>
      </c>
      <c r="C6045" t="s">
        <v>80</v>
      </c>
      <c r="D6045" t="s">
        <v>83</v>
      </c>
      <c r="E6045" t="s">
        <v>151</v>
      </c>
      <c r="F6045" t="s">
        <v>16071</v>
      </c>
      <c r="G6045" t="s">
        <v>153</v>
      </c>
      <c r="H6045" t="s">
        <v>143</v>
      </c>
      <c r="I6045" t="s">
        <v>135</v>
      </c>
      <c r="J6045" t="s">
        <v>136</v>
      </c>
      <c r="K6045" t="s">
        <v>137</v>
      </c>
      <c r="L6045" t="s">
        <v>17331</v>
      </c>
      <c r="M6045" t="s">
        <v>17332</v>
      </c>
      <c r="N6045">
        <v>1.048333333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33</v>
      </c>
      <c r="U6045">
        <v>0</v>
      </c>
      <c r="V6045">
        <v>3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35.288343552273659</v>
      </c>
      <c r="AC6045">
        <v>0</v>
      </c>
      <c r="AD6045">
        <v>108.74969844464827</v>
      </c>
      <c r="AE6045">
        <v>144.03804199692195</v>
      </c>
    </row>
    <row r="6046" spans="1:31" x14ac:dyDescent="0.25">
      <c r="A6046">
        <v>1676601</v>
      </c>
      <c r="B6046">
        <v>1</v>
      </c>
      <c r="C6046" t="s">
        <v>80</v>
      </c>
      <c r="D6046" t="s">
        <v>95</v>
      </c>
      <c r="E6046" t="s">
        <v>151</v>
      </c>
      <c r="F6046" t="s">
        <v>17333</v>
      </c>
      <c r="G6046" t="s">
        <v>267</v>
      </c>
      <c r="H6046" t="s">
        <v>143</v>
      </c>
      <c r="I6046" t="s">
        <v>135</v>
      </c>
      <c r="J6046" t="s">
        <v>136</v>
      </c>
      <c r="K6046" t="s">
        <v>137</v>
      </c>
      <c r="L6046" t="s">
        <v>17334</v>
      </c>
      <c r="M6046" t="s">
        <v>17335</v>
      </c>
      <c r="N6046">
        <v>0.44027777699999998</v>
      </c>
      <c r="O6046">
        <v>0</v>
      </c>
      <c r="P6046">
        <v>95</v>
      </c>
      <c r="Q6046">
        <v>0</v>
      </c>
      <c r="R6046">
        <v>0</v>
      </c>
      <c r="S6046">
        <v>0</v>
      </c>
      <c r="T6046">
        <v>16</v>
      </c>
      <c r="U6046">
        <v>0</v>
      </c>
      <c r="V6046">
        <v>0</v>
      </c>
      <c r="W6046">
        <v>0</v>
      </c>
      <c r="X6046">
        <v>13.990938508321978</v>
      </c>
      <c r="Y6046">
        <v>0</v>
      </c>
      <c r="Z6046">
        <v>0</v>
      </c>
      <c r="AA6046">
        <v>0</v>
      </c>
      <c r="AB6046">
        <v>12.925574182656685</v>
      </c>
      <c r="AC6046">
        <v>0</v>
      </c>
      <c r="AD6046">
        <v>0</v>
      </c>
      <c r="AE6046">
        <v>26.916512690978664</v>
      </c>
    </row>
    <row r="6047" spans="1:31" x14ac:dyDescent="0.25">
      <c r="A6047">
        <v>1676850</v>
      </c>
      <c r="B6047">
        <v>1</v>
      </c>
      <c r="C6047" t="s">
        <v>80</v>
      </c>
      <c r="D6047" t="s">
        <v>99</v>
      </c>
      <c r="E6047" t="s">
        <v>140</v>
      </c>
      <c r="F6047" t="s">
        <v>17336</v>
      </c>
      <c r="G6047" t="s">
        <v>197</v>
      </c>
      <c r="H6047" t="s">
        <v>143</v>
      </c>
      <c r="I6047" t="s">
        <v>135</v>
      </c>
      <c r="J6047" t="s">
        <v>136</v>
      </c>
      <c r="K6047" t="s">
        <v>137</v>
      </c>
      <c r="L6047" t="s">
        <v>17337</v>
      </c>
      <c r="M6047" t="s">
        <v>17338</v>
      </c>
      <c r="N6047">
        <v>0.69583333300000005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0.21054481283552917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0.21054481283552917</v>
      </c>
    </row>
    <row r="6048" spans="1:31" x14ac:dyDescent="0.25">
      <c r="A6048">
        <v>1676730</v>
      </c>
      <c r="B6048">
        <v>1</v>
      </c>
      <c r="C6048" t="s">
        <v>81</v>
      </c>
      <c r="D6048" t="s">
        <v>122</v>
      </c>
      <c r="E6048" t="s">
        <v>159</v>
      </c>
      <c r="F6048" t="s">
        <v>17339</v>
      </c>
      <c r="G6048" t="s">
        <v>655</v>
      </c>
      <c r="H6048" t="s">
        <v>134</v>
      </c>
      <c r="I6048" t="s">
        <v>135</v>
      </c>
      <c r="J6048" t="s">
        <v>136</v>
      </c>
      <c r="K6048" t="s">
        <v>137</v>
      </c>
      <c r="L6048" t="s">
        <v>17340</v>
      </c>
      <c r="M6048" t="s">
        <v>17341</v>
      </c>
      <c r="N6048">
        <v>10.630555555000001</v>
      </c>
      <c r="O6048">
        <v>0</v>
      </c>
      <c r="P6048">
        <v>1</v>
      </c>
      <c r="Q6048">
        <v>0</v>
      </c>
      <c r="R6048">
        <v>16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3.3969886867315557E-2</v>
      </c>
      <c r="Y6048">
        <v>0</v>
      </c>
      <c r="Z6048">
        <v>6.7380377737332671</v>
      </c>
      <c r="AA6048">
        <v>0</v>
      </c>
      <c r="AB6048">
        <v>0</v>
      </c>
      <c r="AC6048">
        <v>0</v>
      </c>
      <c r="AD6048">
        <v>0</v>
      </c>
      <c r="AE6048">
        <v>6.7720076606005826</v>
      </c>
    </row>
    <row r="6049" spans="1:31" x14ac:dyDescent="0.25">
      <c r="A6049">
        <v>1676398</v>
      </c>
      <c r="B6049">
        <v>1</v>
      </c>
      <c r="C6049" t="s">
        <v>81</v>
      </c>
      <c r="D6049" t="s">
        <v>112</v>
      </c>
      <c r="E6049" t="s">
        <v>159</v>
      </c>
      <c r="F6049" t="s">
        <v>12512</v>
      </c>
      <c r="G6049" t="s">
        <v>596</v>
      </c>
      <c r="H6049" t="s">
        <v>134</v>
      </c>
      <c r="I6049" t="s">
        <v>135</v>
      </c>
      <c r="J6049" t="s">
        <v>136</v>
      </c>
      <c r="K6049" t="s">
        <v>137</v>
      </c>
      <c r="L6049" t="s">
        <v>17342</v>
      </c>
      <c r="M6049" t="s">
        <v>17343</v>
      </c>
      <c r="N6049">
        <v>2.8594444440000002</v>
      </c>
      <c r="O6049">
        <v>0</v>
      </c>
      <c r="P6049">
        <v>28</v>
      </c>
      <c r="Q6049">
        <v>0</v>
      </c>
      <c r="R6049">
        <v>2</v>
      </c>
      <c r="S6049">
        <v>0</v>
      </c>
      <c r="T6049">
        <v>18</v>
      </c>
      <c r="U6049">
        <v>0</v>
      </c>
      <c r="V6049">
        <v>0</v>
      </c>
      <c r="W6049">
        <v>0</v>
      </c>
      <c r="X6049">
        <v>14.89542890757185</v>
      </c>
      <c r="Y6049">
        <v>0</v>
      </c>
      <c r="Z6049">
        <v>0.76897292383276228</v>
      </c>
      <c r="AA6049">
        <v>0</v>
      </c>
      <c r="AB6049">
        <v>48.965444294048048</v>
      </c>
      <c r="AC6049">
        <v>0</v>
      </c>
      <c r="AD6049">
        <v>0</v>
      </c>
      <c r="AE6049">
        <v>64.629846125452659</v>
      </c>
    </row>
    <row r="6050" spans="1:31" x14ac:dyDescent="0.25">
      <c r="A6050">
        <v>1676707</v>
      </c>
      <c r="B6050">
        <v>1</v>
      </c>
      <c r="C6050" t="s">
        <v>80</v>
      </c>
      <c r="D6050" t="s">
        <v>89</v>
      </c>
      <c r="E6050" t="s">
        <v>151</v>
      </c>
      <c r="F6050" t="s">
        <v>9703</v>
      </c>
      <c r="G6050" t="s">
        <v>281</v>
      </c>
      <c r="H6050" t="s">
        <v>143</v>
      </c>
      <c r="I6050" t="s">
        <v>135</v>
      </c>
      <c r="J6050" t="s">
        <v>136</v>
      </c>
      <c r="K6050" t="s">
        <v>167</v>
      </c>
      <c r="L6050" t="s">
        <v>17344</v>
      </c>
      <c r="M6050" t="s">
        <v>17345</v>
      </c>
      <c r="N6050">
        <v>2.9409461110000001</v>
      </c>
      <c r="O6050">
        <v>0</v>
      </c>
      <c r="P6050">
        <v>48</v>
      </c>
      <c r="Q6050">
        <v>0</v>
      </c>
      <c r="R6050">
        <v>6</v>
      </c>
      <c r="S6050">
        <v>0</v>
      </c>
      <c r="T6050">
        <v>6</v>
      </c>
      <c r="U6050">
        <v>0</v>
      </c>
      <c r="V6050">
        <v>0</v>
      </c>
      <c r="W6050">
        <v>0</v>
      </c>
      <c r="X6050">
        <v>41.61928427217245</v>
      </c>
      <c r="Y6050">
        <v>0</v>
      </c>
      <c r="Z6050">
        <v>0.7152498227104509</v>
      </c>
      <c r="AA6050">
        <v>0</v>
      </c>
      <c r="AB6050">
        <v>88.001809703891539</v>
      </c>
      <c r="AC6050">
        <v>0</v>
      </c>
      <c r="AD6050">
        <v>0</v>
      </c>
      <c r="AE6050">
        <v>130.33634379877444</v>
      </c>
    </row>
    <row r="6051" spans="1:31" x14ac:dyDescent="0.25">
      <c r="A6051">
        <v>1676375</v>
      </c>
      <c r="B6051">
        <v>1</v>
      </c>
      <c r="C6051" t="s">
        <v>81</v>
      </c>
      <c r="D6051" t="s">
        <v>118</v>
      </c>
      <c r="E6051" t="s">
        <v>140</v>
      </c>
      <c r="F6051" t="s">
        <v>17346</v>
      </c>
      <c r="G6051" t="s">
        <v>197</v>
      </c>
      <c r="H6051" t="s">
        <v>143</v>
      </c>
      <c r="I6051" t="s">
        <v>135</v>
      </c>
      <c r="J6051" t="s">
        <v>136</v>
      </c>
      <c r="K6051" t="s">
        <v>137</v>
      </c>
      <c r="L6051" t="s">
        <v>17347</v>
      </c>
      <c r="M6051" t="s">
        <v>17348</v>
      </c>
      <c r="N6051">
        <v>0.32888888799999999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5.5368028828213338E-2</v>
      </c>
      <c r="AC6051">
        <v>0</v>
      </c>
      <c r="AD6051">
        <v>0</v>
      </c>
      <c r="AE6051">
        <v>5.5368028828213338E-2</v>
      </c>
    </row>
    <row r="6052" spans="1:31" x14ac:dyDescent="0.25">
      <c r="A6052">
        <v>1676561</v>
      </c>
      <c r="B6052">
        <v>1</v>
      </c>
      <c r="C6052" t="s">
        <v>81</v>
      </c>
      <c r="D6052" t="s">
        <v>120</v>
      </c>
      <c r="E6052" t="s">
        <v>140</v>
      </c>
      <c r="F6052" t="s">
        <v>17349</v>
      </c>
      <c r="G6052" t="s">
        <v>197</v>
      </c>
      <c r="H6052" t="s">
        <v>143</v>
      </c>
      <c r="I6052" t="s">
        <v>135</v>
      </c>
      <c r="J6052" t="s">
        <v>136</v>
      </c>
      <c r="K6052" t="s">
        <v>137</v>
      </c>
      <c r="L6052" t="s">
        <v>17350</v>
      </c>
      <c r="M6052" t="s">
        <v>17351</v>
      </c>
      <c r="N6052">
        <v>3.6491666660000002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0.3057397310038561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0.3057397310038561</v>
      </c>
    </row>
    <row r="6053" spans="1:31" x14ac:dyDescent="0.25">
      <c r="A6053">
        <v>1676544</v>
      </c>
      <c r="B6053">
        <v>1</v>
      </c>
      <c r="C6053" t="s">
        <v>81</v>
      </c>
      <c r="D6053" t="s">
        <v>127</v>
      </c>
      <c r="E6053" t="s">
        <v>151</v>
      </c>
      <c r="F6053" t="s">
        <v>17352</v>
      </c>
      <c r="G6053" t="s">
        <v>222</v>
      </c>
      <c r="H6053" t="s">
        <v>143</v>
      </c>
      <c r="I6053" t="s">
        <v>135</v>
      </c>
      <c r="J6053" t="s">
        <v>136</v>
      </c>
      <c r="K6053" t="s">
        <v>137</v>
      </c>
      <c r="L6053" t="s">
        <v>17353</v>
      </c>
      <c r="M6053" t="s">
        <v>17354</v>
      </c>
      <c r="N6053">
        <v>1.672222222</v>
      </c>
      <c r="O6053">
        <v>0</v>
      </c>
      <c r="P6053">
        <v>36</v>
      </c>
      <c r="Q6053">
        <v>0</v>
      </c>
      <c r="R6053">
        <v>7</v>
      </c>
      <c r="S6053">
        <v>0</v>
      </c>
      <c r="T6053">
        <v>5</v>
      </c>
      <c r="U6053">
        <v>0</v>
      </c>
      <c r="V6053">
        <v>1</v>
      </c>
      <c r="W6053">
        <v>0</v>
      </c>
      <c r="X6053">
        <v>9.4646549628310357</v>
      </c>
      <c r="Y6053">
        <v>0</v>
      </c>
      <c r="Z6053">
        <v>3.6282370523696743</v>
      </c>
      <c r="AA6053">
        <v>0</v>
      </c>
      <c r="AB6053">
        <v>3.3344516924480221</v>
      </c>
      <c r="AC6053">
        <v>0</v>
      </c>
      <c r="AD6053">
        <v>2.1506587177372354</v>
      </c>
      <c r="AE6053">
        <v>18.578002425385968</v>
      </c>
    </row>
    <row r="6054" spans="1:31" x14ac:dyDescent="0.25">
      <c r="A6054">
        <v>1676392</v>
      </c>
      <c r="B6054">
        <v>1</v>
      </c>
      <c r="C6054" t="s">
        <v>80</v>
      </c>
      <c r="D6054" t="s">
        <v>104</v>
      </c>
      <c r="E6054" t="s">
        <v>159</v>
      </c>
      <c r="F6054" t="s">
        <v>17355</v>
      </c>
      <c r="G6054" t="s">
        <v>161</v>
      </c>
      <c r="H6054" t="s">
        <v>134</v>
      </c>
      <c r="I6054" t="s">
        <v>135</v>
      </c>
      <c r="J6054" t="s">
        <v>136</v>
      </c>
      <c r="K6054" t="s">
        <v>137</v>
      </c>
      <c r="L6054" t="s">
        <v>17356</v>
      </c>
      <c r="M6054" t="s">
        <v>17357</v>
      </c>
      <c r="N6054">
        <v>0.67833333299999998</v>
      </c>
      <c r="O6054">
        <v>0</v>
      </c>
      <c r="P6054">
        <v>8</v>
      </c>
      <c r="Q6054">
        <v>0</v>
      </c>
      <c r="R6054">
        <v>9</v>
      </c>
      <c r="S6054">
        <v>5</v>
      </c>
      <c r="T6054">
        <v>6</v>
      </c>
      <c r="U6054">
        <v>9</v>
      </c>
      <c r="V6054">
        <v>1</v>
      </c>
      <c r="W6054">
        <v>0</v>
      </c>
      <c r="X6054">
        <v>0.15936044870394056</v>
      </c>
      <c r="Y6054">
        <v>0</v>
      </c>
      <c r="Z6054">
        <v>5.596939205203328</v>
      </c>
      <c r="AA6054">
        <v>20.679707755433583</v>
      </c>
      <c r="AB6054">
        <v>0.18416351323328833</v>
      </c>
      <c r="AC6054">
        <v>1496.1525373187244</v>
      </c>
      <c r="AD6054">
        <v>11.383224228883595</v>
      </c>
      <c r="AE6054">
        <v>1534.1559324701821</v>
      </c>
    </row>
    <row r="6055" spans="1:31" x14ac:dyDescent="0.25">
      <c r="A6055">
        <v>1676770</v>
      </c>
      <c r="B6055">
        <v>1</v>
      </c>
      <c r="C6055" t="s">
        <v>80</v>
      </c>
      <c r="D6055" t="s">
        <v>105</v>
      </c>
      <c r="E6055" t="s">
        <v>151</v>
      </c>
      <c r="F6055" t="s">
        <v>17358</v>
      </c>
      <c r="G6055" t="s">
        <v>526</v>
      </c>
      <c r="H6055" t="s">
        <v>143</v>
      </c>
      <c r="I6055" t="s">
        <v>135</v>
      </c>
      <c r="J6055" t="s">
        <v>136</v>
      </c>
      <c r="K6055" t="s">
        <v>137</v>
      </c>
      <c r="L6055" t="s">
        <v>17359</v>
      </c>
      <c r="M6055" t="s">
        <v>17360</v>
      </c>
      <c r="N6055">
        <v>2.8250000000000002</v>
      </c>
      <c r="O6055">
        <v>0</v>
      </c>
      <c r="P6055">
        <v>0</v>
      </c>
      <c r="Q6055">
        <v>0</v>
      </c>
      <c r="R6055">
        <v>11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4.1992849421817491</v>
      </c>
      <c r="AA6055">
        <v>0</v>
      </c>
      <c r="AB6055">
        <v>0</v>
      </c>
      <c r="AC6055">
        <v>0</v>
      </c>
      <c r="AD6055">
        <v>0</v>
      </c>
      <c r="AE6055">
        <v>4.1992849421817491</v>
      </c>
    </row>
    <row r="6056" spans="1:31" x14ac:dyDescent="0.25">
      <c r="A6056">
        <v>1676830</v>
      </c>
      <c r="B6056">
        <v>1</v>
      </c>
      <c r="C6056" t="s">
        <v>80</v>
      </c>
      <c r="D6056" t="s">
        <v>109</v>
      </c>
      <c r="E6056" t="s">
        <v>146</v>
      </c>
      <c r="F6056" t="s">
        <v>17361</v>
      </c>
      <c r="G6056" t="s">
        <v>526</v>
      </c>
      <c r="H6056" t="s">
        <v>143</v>
      </c>
      <c r="I6056" t="s">
        <v>135</v>
      </c>
      <c r="J6056" t="s">
        <v>136</v>
      </c>
      <c r="K6056" t="s">
        <v>137</v>
      </c>
      <c r="L6056" t="s">
        <v>17362</v>
      </c>
      <c r="M6056" t="s">
        <v>17363</v>
      </c>
      <c r="N6056">
        <v>1.863611111</v>
      </c>
      <c r="O6056">
        <v>0</v>
      </c>
      <c r="P6056">
        <v>38</v>
      </c>
      <c r="Q6056">
        <v>0</v>
      </c>
      <c r="R6056">
        <v>30</v>
      </c>
      <c r="S6056">
        <v>0</v>
      </c>
      <c r="T6056">
        <v>4</v>
      </c>
      <c r="U6056">
        <v>0</v>
      </c>
      <c r="V6056">
        <v>0</v>
      </c>
      <c r="W6056">
        <v>0</v>
      </c>
      <c r="X6056">
        <v>2.7167717863342338</v>
      </c>
      <c r="Y6056">
        <v>0</v>
      </c>
      <c r="Z6056">
        <v>11.168209586208734</v>
      </c>
      <c r="AA6056">
        <v>0</v>
      </c>
      <c r="AB6056">
        <v>3.4840350697583791</v>
      </c>
      <c r="AC6056">
        <v>0</v>
      </c>
      <c r="AD6056">
        <v>0</v>
      </c>
      <c r="AE6056">
        <v>17.369016442301344</v>
      </c>
    </row>
    <row r="6057" spans="1:31" x14ac:dyDescent="0.25">
      <c r="A6057">
        <v>1676916</v>
      </c>
      <c r="B6057">
        <v>1</v>
      </c>
      <c r="C6057" t="s">
        <v>80</v>
      </c>
      <c r="D6057" t="s">
        <v>107</v>
      </c>
      <c r="E6057" t="s">
        <v>140</v>
      </c>
      <c r="F6057" t="s">
        <v>17364</v>
      </c>
      <c r="G6057" t="s">
        <v>209</v>
      </c>
      <c r="H6057" t="s">
        <v>143</v>
      </c>
      <c r="I6057" t="s">
        <v>135</v>
      </c>
      <c r="J6057" t="s">
        <v>136</v>
      </c>
      <c r="K6057" t="s">
        <v>137</v>
      </c>
      <c r="L6057" t="s">
        <v>17365</v>
      </c>
      <c r="M6057" t="s">
        <v>17366</v>
      </c>
      <c r="N6057">
        <v>2.005833333</v>
      </c>
      <c r="O6057">
        <v>0</v>
      </c>
      <c r="P6057">
        <v>9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7.0080660118384159</v>
      </c>
      <c r="Y6057">
        <v>0</v>
      </c>
      <c r="Z6057">
        <v>0</v>
      </c>
      <c r="AA6057">
        <v>0</v>
      </c>
      <c r="AB6057">
        <v>4.7268149195833341E-4</v>
      </c>
      <c r="AC6057">
        <v>0</v>
      </c>
      <c r="AD6057">
        <v>0</v>
      </c>
      <c r="AE6057">
        <v>7.0085386933303742</v>
      </c>
    </row>
    <row r="6058" spans="1:31" x14ac:dyDescent="0.25">
      <c r="A6058">
        <v>1676870</v>
      </c>
      <c r="B6058">
        <v>1</v>
      </c>
      <c r="C6058" t="s">
        <v>81</v>
      </c>
      <c r="D6058" t="s">
        <v>125</v>
      </c>
      <c r="E6058" t="s">
        <v>151</v>
      </c>
      <c r="F6058" t="s">
        <v>17367</v>
      </c>
      <c r="G6058" t="s">
        <v>153</v>
      </c>
      <c r="H6058" t="s">
        <v>143</v>
      </c>
      <c r="I6058" t="s">
        <v>135</v>
      </c>
      <c r="J6058" t="s">
        <v>136</v>
      </c>
      <c r="K6058" t="s">
        <v>137</v>
      </c>
      <c r="L6058" t="s">
        <v>17368</v>
      </c>
      <c r="M6058" t="s">
        <v>17369</v>
      </c>
      <c r="N6058">
        <v>1.041388888</v>
      </c>
      <c r="O6058">
        <v>0</v>
      </c>
      <c r="P6058">
        <v>22</v>
      </c>
      <c r="Q6058">
        <v>0</v>
      </c>
      <c r="R6058">
        <v>0</v>
      </c>
      <c r="S6058">
        <v>0</v>
      </c>
      <c r="T6058">
        <v>2</v>
      </c>
      <c r="U6058">
        <v>0</v>
      </c>
      <c r="V6058">
        <v>0</v>
      </c>
      <c r="W6058">
        <v>0</v>
      </c>
      <c r="X6058">
        <v>3.4325181776656106</v>
      </c>
      <c r="Y6058">
        <v>0</v>
      </c>
      <c r="Z6058">
        <v>0</v>
      </c>
      <c r="AA6058">
        <v>0</v>
      </c>
      <c r="AB6058">
        <v>0.35967067719412499</v>
      </c>
      <c r="AC6058">
        <v>0</v>
      </c>
      <c r="AD6058">
        <v>0</v>
      </c>
      <c r="AE6058">
        <v>3.7921888548597358</v>
      </c>
    </row>
    <row r="6059" spans="1:31" x14ac:dyDescent="0.25">
      <c r="A6059">
        <v>1676647</v>
      </c>
      <c r="B6059">
        <v>1</v>
      </c>
      <c r="C6059" t="s">
        <v>81</v>
      </c>
      <c r="D6059" t="s">
        <v>122</v>
      </c>
      <c r="E6059" t="s">
        <v>159</v>
      </c>
      <c r="F6059" t="s">
        <v>17370</v>
      </c>
      <c r="G6059" t="s">
        <v>596</v>
      </c>
      <c r="H6059" t="s">
        <v>134</v>
      </c>
      <c r="I6059" t="s">
        <v>135</v>
      </c>
      <c r="J6059" t="s">
        <v>136</v>
      </c>
      <c r="K6059" t="s">
        <v>137</v>
      </c>
      <c r="L6059" t="s">
        <v>17371</v>
      </c>
      <c r="M6059" t="s">
        <v>17372</v>
      </c>
      <c r="N6059">
        <v>2.011111111</v>
      </c>
      <c r="O6059">
        <v>1</v>
      </c>
      <c r="P6059">
        <v>188</v>
      </c>
      <c r="Q6059">
        <v>0</v>
      </c>
      <c r="R6059">
        <v>3</v>
      </c>
      <c r="S6059">
        <v>2</v>
      </c>
      <c r="T6059">
        <v>14</v>
      </c>
      <c r="U6059">
        <v>0</v>
      </c>
      <c r="V6059">
        <v>0</v>
      </c>
      <c r="W6059">
        <v>3.6737764254611116E-2</v>
      </c>
      <c r="X6059">
        <v>32.690190343433883</v>
      </c>
      <c r="Y6059">
        <v>0</v>
      </c>
      <c r="Z6059">
        <v>3.2136903651992004</v>
      </c>
      <c r="AA6059">
        <v>7.2475767726749334</v>
      </c>
      <c r="AB6059">
        <v>18.512335720237711</v>
      </c>
      <c r="AC6059">
        <v>0</v>
      </c>
      <c r="AD6059">
        <v>0</v>
      </c>
      <c r="AE6059">
        <v>61.70053096580034</v>
      </c>
    </row>
    <row r="6060" spans="1:31" x14ac:dyDescent="0.25">
      <c r="A6060">
        <v>1676624</v>
      </c>
      <c r="B6060">
        <v>1</v>
      </c>
      <c r="C6060" t="s">
        <v>81</v>
      </c>
      <c r="D6060" t="s">
        <v>113</v>
      </c>
      <c r="E6060" t="s">
        <v>151</v>
      </c>
      <c r="F6060" t="s">
        <v>12521</v>
      </c>
      <c r="G6060" t="s">
        <v>153</v>
      </c>
      <c r="H6060" t="s">
        <v>143</v>
      </c>
      <c r="I6060" t="s">
        <v>135</v>
      </c>
      <c r="J6060" t="s">
        <v>136</v>
      </c>
      <c r="K6060" t="s">
        <v>137</v>
      </c>
      <c r="L6060" t="s">
        <v>17373</v>
      </c>
      <c r="M6060" t="s">
        <v>17374</v>
      </c>
      <c r="N6060">
        <v>2.8061111109999999</v>
      </c>
      <c r="O6060">
        <v>0</v>
      </c>
      <c r="P6060">
        <v>146</v>
      </c>
      <c r="Q6060">
        <v>0</v>
      </c>
      <c r="R6060">
        <v>2</v>
      </c>
      <c r="S6060">
        <v>0</v>
      </c>
      <c r="T6060">
        <v>33</v>
      </c>
      <c r="U6060">
        <v>0</v>
      </c>
      <c r="V6060">
        <v>0</v>
      </c>
      <c r="W6060">
        <v>0</v>
      </c>
      <c r="X6060">
        <v>64.611609842885741</v>
      </c>
      <c r="Y6060">
        <v>0</v>
      </c>
      <c r="Z6060">
        <v>0.45433485941154667</v>
      </c>
      <c r="AA6060">
        <v>0</v>
      </c>
      <c r="AB6060">
        <v>20.565057897907476</v>
      </c>
      <c r="AC6060">
        <v>0</v>
      </c>
      <c r="AD6060">
        <v>0</v>
      </c>
      <c r="AE6060">
        <v>85.631002600204766</v>
      </c>
    </row>
    <row r="6061" spans="1:31" x14ac:dyDescent="0.25">
      <c r="A6061">
        <v>1676790</v>
      </c>
      <c r="B6061">
        <v>1</v>
      </c>
      <c r="C6061" t="s">
        <v>80</v>
      </c>
      <c r="D6061" t="s">
        <v>97</v>
      </c>
      <c r="E6061" t="s">
        <v>140</v>
      </c>
      <c r="F6061" t="s">
        <v>16871</v>
      </c>
      <c r="G6061" t="s">
        <v>142</v>
      </c>
      <c r="H6061" t="s">
        <v>143</v>
      </c>
      <c r="I6061" t="s">
        <v>135</v>
      </c>
      <c r="J6061" t="s">
        <v>136</v>
      </c>
      <c r="K6061" t="s">
        <v>137</v>
      </c>
      <c r="L6061" t="s">
        <v>17375</v>
      </c>
      <c r="M6061" t="s">
        <v>17376</v>
      </c>
      <c r="N6061">
        <v>6.1074999999999999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1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</row>
    <row r="6062" spans="1:31" x14ac:dyDescent="0.25">
      <c r="A6062">
        <v>1676767</v>
      </c>
      <c r="B6062">
        <v>1</v>
      </c>
      <c r="C6062" t="s">
        <v>80</v>
      </c>
      <c r="D6062" t="s">
        <v>104</v>
      </c>
      <c r="E6062" t="s">
        <v>140</v>
      </c>
      <c r="F6062" t="s">
        <v>17377</v>
      </c>
      <c r="G6062" t="s">
        <v>197</v>
      </c>
      <c r="H6062" t="s">
        <v>143</v>
      </c>
      <c r="I6062" t="s">
        <v>135</v>
      </c>
      <c r="J6062" t="s">
        <v>136</v>
      </c>
      <c r="K6062" t="s">
        <v>137</v>
      </c>
      <c r="L6062" t="s">
        <v>17378</v>
      </c>
      <c r="M6062" t="s">
        <v>17379</v>
      </c>
      <c r="N6062">
        <v>3.2727777769999999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0.70221355757118054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0.70221355757118054</v>
      </c>
    </row>
    <row r="6063" spans="1:31" x14ac:dyDescent="0.25">
      <c r="A6063">
        <v>1676435</v>
      </c>
      <c r="B6063">
        <v>1</v>
      </c>
      <c r="C6063" t="s">
        <v>81</v>
      </c>
      <c r="D6063" t="s">
        <v>124</v>
      </c>
      <c r="E6063" t="s">
        <v>151</v>
      </c>
      <c r="F6063" t="s">
        <v>16706</v>
      </c>
      <c r="G6063" t="s">
        <v>153</v>
      </c>
      <c r="H6063" t="s">
        <v>143</v>
      </c>
      <c r="I6063" t="s">
        <v>135</v>
      </c>
      <c r="J6063" t="s">
        <v>136</v>
      </c>
      <c r="K6063" t="s">
        <v>137</v>
      </c>
      <c r="L6063" t="s">
        <v>17380</v>
      </c>
      <c r="M6063" t="s">
        <v>17381</v>
      </c>
      <c r="N6063">
        <v>0.60444444399999997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10</v>
      </c>
      <c r="U6063">
        <v>0</v>
      </c>
      <c r="V6063">
        <v>1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1.592657764723159</v>
      </c>
      <c r="AC6063">
        <v>0</v>
      </c>
      <c r="AD6063">
        <v>0.42007512784206663</v>
      </c>
      <c r="AE6063">
        <v>2.0127328925652255</v>
      </c>
    </row>
    <row r="6064" spans="1:31" x14ac:dyDescent="0.25">
      <c r="A6064">
        <v>1676412</v>
      </c>
      <c r="B6064">
        <v>1</v>
      </c>
      <c r="C6064" t="s">
        <v>81</v>
      </c>
      <c r="D6064" t="s">
        <v>118</v>
      </c>
      <c r="E6064" t="s">
        <v>131</v>
      </c>
      <c r="F6064" t="s">
        <v>17382</v>
      </c>
      <c r="G6064" t="s">
        <v>161</v>
      </c>
      <c r="H6064" t="s">
        <v>134</v>
      </c>
      <c r="I6064" t="s">
        <v>173</v>
      </c>
      <c r="J6064" t="s">
        <v>136</v>
      </c>
      <c r="K6064" t="s">
        <v>137</v>
      </c>
      <c r="L6064" t="s">
        <v>17383</v>
      </c>
      <c r="M6064" t="s">
        <v>17384</v>
      </c>
      <c r="N6064">
        <v>8.3333330000000001E-3</v>
      </c>
      <c r="O6064">
        <v>0</v>
      </c>
      <c r="P6064">
        <v>1848</v>
      </c>
      <c r="Q6064">
        <v>57</v>
      </c>
      <c r="R6064">
        <v>69</v>
      </c>
      <c r="S6064">
        <v>7</v>
      </c>
      <c r="T6064">
        <v>156</v>
      </c>
      <c r="U6064">
        <v>0</v>
      </c>
      <c r="V6064">
        <v>0</v>
      </c>
      <c r="W6064">
        <v>0</v>
      </c>
      <c r="X6064">
        <v>2.1492275798275502</v>
      </c>
      <c r="Y6064">
        <v>0.36453333426512502</v>
      </c>
      <c r="Z6064">
        <v>0.11733873045717498</v>
      </c>
      <c r="AA6064">
        <v>0.17903692719915001</v>
      </c>
      <c r="AB6064">
        <v>0.74652029694678357</v>
      </c>
      <c r="AC6064">
        <v>0</v>
      </c>
      <c r="AD6064">
        <v>0</v>
      </c>
      <c r="AE6064">
        <v>3.5566568686957836</v>
      </c>
    </row>
    <row r="6065" spans="1:31" x14ac:dyDescent="0.25">
      <c r="A6065">
        <v>1676833</v>
      </c>
      <c r="B6065">
        <v>1</v>
      </c>
      <c r="C6065" t="s">
        <v>80</v>
      </c>
      <c r="D6065" t="s">
        <v>92</v>
      </c>
      <c r="E6065" t="s">
        <v>159</v>
      </c>
      <c r="F6065" t="s">
        <v>17385</v>
      </c>
      <c r="G6065" t="s">
        <v>596</v>
      </c>
      <c r="H6065" t="s">
        <v>134</v>
      </c>
      <c r="I6065" t="s">
        <v>135</v>
      </c>
      <c r="J6065" t="s">
        <v>136</v>
      </c>
      <c r="K6065" t="s">
        <v>137</v>
      </c>
      <c r="L6065" t="s">
        <v>17386</v>
      </c>
      <c r="M6065" t="s">
        <v>17387</v>
      </c>
      <c r="N6065">
        <v>2.9508333329999998</v>
      </c>
      <c r="O6065">
        <v>0</v>
      </c>
      <c r="P6065">
        <v>59</v>
      </c>
      <c r="Q6065">
        <v>0</v>
      </c>
      <c r="R6065">
        <v>9</v>
      </c>
      <c r="S6065">
        <v>0</v>
      </c>
      <c r="T6065">
        <v>5</v>
      </c>
      <c r="U6065">
        <v>0</v>
      </c>
      <c r="V6065">
        <v>0</v>
      </c>
      <c r="W6065">
        <v>0</v>
      </c>
      <c r="X6065">
        <v>27.683320238486782</v>
      </c>
      <c r="Y6065">
        <v>0</v>
      </c>
      <c r="Z6065">
        <v>8.6997848198473395</v>
      </c>
      <c r="AA6065">
        <v>0</v>
      </c>
      <c r="AB6065">
        <v>53.218209476506331</v>
      </c>
      <c r="AC6065">
        <v>0</v>
      </c>
      <c r="AD6065">
        <v>0</v>
      </c>
      <c r="AE6065">
        <v>89.601314534840455</v>
      </c>
    </row>
    <row r="6066" spans="1:31" x14ac:dyDescent="0.25">
      <c r="A6066">
        <v>1676690</v>
      </c>
      <c r="B6066">
        <v>1</v>
      </c>
      <c r="C6066" t="s">
        <v>80</v>
      </c>
      <c r="D6066" t="s">
        <v>96</v>
      </c>
      <c r="E6066" t="s">
        <v>151</v>
      </c>
      <c r="F6066" t="s">
        <v>17388</v>
      </c>
      <c r="G6066" t="s">
        <v>222</v>
      </c>
      <c r="H6066" t="s">
        <v>143</v>
      </c>
      <c r="I6066" t="s">
        <v>135</v>
      </c>
      <c r="J6066" t="s">
        <v>136</v>
      </c>
      <c r="K6066" t="s">
        <v>137</v>
      </c>
      <c r="L6066" t="s">
        <v>17389</v>
      </c>
      <c r="M6066" t="s">
        <v>17390</v>
      </c>
      <c r="N6066">
        <v>8.784444444</v>
      </c>
      <c r="O6066">
        <v>0</v>
      </c>
      <c r="P6066">
        <v>87</v>
      </c>
      <c r="Q6066">
        <v>0</v>
      </c>
      <c r="R6066">
        <v>0</v>
      </c>
      <c r="S6066">
        <v>0</v>
      </c>
      <c r="T6066">
        <v>5</v>
      </c>
      <c r="U6066">
        <v>0</v>
      </c>
      <c r="V6066">
        <v>0</v>
      </c>
      <c r="W6066">
        <v>0</v>
      </c>
      <c r="X6066">
        <v>299.19827357417483</v>
      </c>
      <c r="Y6066">
        <v>0</v>
      </c>
      <c r="Z6066">
        <v>0</v>
      </c>
      <c r="AA6066">
        <v>0</v>
      </c>
      <c r="AB6066">
        <v>38.674307067881493</v>
      </c>
      <c r="AC6066">
        <v>0</v>
      </c>
      <c r="AD6066">
        <v>0</v>
      </c>
      <c r="AE6066">
        <v>337.87258064205633</v>
      </c>
    </row>
    <row r="6067" spans="1:31" x14ac:dyDescent="0.25">
      <c r="A6067">
        <v>1676959</v>
      </c>
      <c r="B6067">
        <v>1</v>
      </c>
      <c r="C6067" t="s">
        <v>80</v>
      </c>
      <c r="D6067" t="s">
        <v>104</v>
      </c>
      <c r="E6067" t="s">
        <v>151</v>
      </c>
      <c r="F6067" t="s">
        <v>1603</v>
      </c>
      <c r="G6067" t="s">
        <v>153</v>
      </c>
      <c r="H6067" t="s">
        <v>143</v>
      </c>
      <c r="I6067" t="s">
        <v>135</v>
      </c>
      <c r="J6067" t="s">
        <v>136</v>
      </c>
      <c r="K6067" t="s">
        <v>137</v>
      </c>
      <c r="L6067" t="s">
        <v>17391</v>
      </c>
      <c r="M6067" t="s">
        <v>17392</v>
      </c>
      <c r="N6067">
        <v>1.8544444440000001</v>
      </c>
      <c r="O6067">
        <v>0</v>
      </c>
      <c r="P6067">
        <v>25</v>
      </c>
      <c r="Q6067">
        <v>0</v>
      </c>
      <c r="R6067">
        <v>2</v>
      </c>
      <c r="S6067">
        <v>0</v>
      </c>
      <c r="T6067">
        <v>12</v>
      </c>
      <c r="U6067">
        <v>0</v>
      </c>
      <c r="V6067">
        <v>0</v>
      </c>
      <c r="W6067">
        <v>0</v>
      </c>
      <c r="X6067">
        <v>10.484230704839186</v>
      </c>
      <c r="Y6067">
        <v>0</v>
      </c>
      <c r="Z6067">
        <v>3.8461407474446672E-2</v>
      </c>
      <c r="AA6067">
        <v>0</v>
      </c>
      <c r="AB6067">
        <v>14.274349714633278</v>
      </c>
      <c r="AC6067">
        <v>0</v>
      </c>
      <c r="AD6067">
        <v>0</v>
      </c>
      <c r="AE6067">
        <v>24.797041826946909</v>
      </c>
    </row>
    <row r="6068" spans="1:31" x14ac:dyDescent="0.25">
      <c r="A6068">
        <v>1676747</v>
      </c>
      <c r="B6068">
        <v>1</v>
      </c>
      <c r="C6068" t="s">
        <v>80</v>
      </c>
      <c r="D6068" t="s">
        <v>97</v>
      </c>
      <c r="E6068" t="s">
        <v>164</v>
      </c>
      <c r="F6068" t="s">
        <v>16573</v>
      </c>
      <c r="G6068" t="s">
        <v>161</v>
      </c>
      <c r="H6068" t="s">
        <v>134</v>
      </c>
      <c r="I6068" t="s">
        <v>135</v>
      </c>
      <c r="J6068" t="s">
        <v>136</v>
      </c>
      <c r="K6068" t="s">
        <v>137</v>
      </c>
      <c r="L6068" t="s">
        <v>17393</v>
      </c>
      <c r="M6068" t="s">
        <v>17394</v>
      </c>
      <c r="N6068">
        <v>0.33333333300000001</v>
      </c>
      <c r="O6068">
        <v>7</v>
      </c>
      <c r="P6068">
        <v>1143</v>
      </c>
      <c r="Q6068">
        <v>12</v>
      </c>
      <c r="R6068">
        <v>152</v>
      </c>
      <c r="S6068">
        <v>29</v>
      </c>
      <c r="T6068">
        <v>185</v>
      </c>
      <c r="U6068">
        <v>0</v>
      </c>
      <c r="V6068">
        <v>1</v>
      </c>
      <c r="W6068">
        <v>1.4810777881333332</v>
      </c>
      <c r="X6068">
        <v>83.64893785322991</v>
      </c>
      <c r="Y6068">
        <v>5.5933847750880012</v>
      </c>
      <c r="Z6068">
        <v>12.450626960036004</v>
      </c>
      <c r="AA6068">
        <v>155.55495035096399</v>
      </c>
      <c r="AB6068">
        <v>38.528828243033992</v>
      </c>
      <c r="AC6068">
        <v>0</v>
      </c>
      <c r="AD6068">
        <v>2.095919052117333</v>
      </c>
      <c r="AE6068">
        <v>299.35372502260259</v>
      </c>
    </row>
    <row r="6069" spans="1:31" x14ac:dyDescent="0.25">
      <c r="A6069">
        <v>1676939</v>
      </c>
      <c r="B6069">
        <v>1</v>
      </c>
      <c r="C6069" t="s">
        <v>80</v>
      </c>
      <c r="D6069" t="s">
        <v>105</v>
      </c>
      <c r="E6069" t="s">
        <v>140</v>
      </c>
      <c r="F6069" t="s">
        <v>17395</v>
      </c>
      <c r="G6069" t="s">
        <v>263</v>
      </c>
      <c r="H6069" t="s">
        <v>143</v>
      </c>
      <c r="I6069" t="s">
        <v>135</v>
      </c>
      <c r="J6069" t="s">
        <v>136</v>
      </c>
      <c r="K6069" t="s">
        <v>137</v>
      </c>
      <c r="L6069" t="s">
        <v>17396</v>
      </c>
      <c r="M6069" t="s">
        <v>17397</v>
      </c>
      <c r="N6069">
        <v>1.430555555</v>
      </c>
      <c r="O6069">
        <v>0</v>
      </c>
      <c r="P6069">
        <v>11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3.9008814326783878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3.9008814326783878</v>
      </c>
    </row>
    <row r="6070" spans="1:31" x14ac:dyDescent="0.25">
      <c r="A6070">
        <v>1676853</v>
      </c>
      <c r="B6070">
        <v>1</v>
      </c>
      <c r="C6070" t="s">
        <v>80</v>
      </c>
      <c r="D6070" t="s">
        <v>96</v>
      </c>
      <c r="E6070" t="s">
        <v>140</v>
      </c>
      <c r="F6070" t="s">
        <v>17398</v>
      </c>
      <c r="G6070" t="s">
        <v>197</v>
      </c>
      <c r="H6070" t="s">
        <v>143</v>
      </c>
      <c r="I6070" t="s">
        <v>135</v>
      </c>
      <c r="J6070" t="s">
        <v>136</v>
      </c>
      <c r="K6070" t="s">
        <v>137</v>
      </c>
      <c r="L6070" t="s">
        <v>17399</v>
      </c>
      <c r="M6070" t="s">
        <v>17400</v>
      </c>
      <c r="N6070">
        <v>1.815833333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</row>
    <row r="6071" spans="1:31" x14ac:dyDescent="0.25">
      <c r="A6071">
        <v>1676498</v>
      </c>
      <c r="B6071">
        <v>1</v>
      </c>
      <c r="C6071" t="s">
        <v>80</v>
      </c>
      <c r="D6071" t="s">
        <v>90</v>
      </c>
      <c r="E6071" t="s">
        <v>140</v>
      </c>
      <c r="F6071" t="s">
        <v>17401</v>
      </c>
      <c r="G6071" t="s">
        <v>197</v>
      </c>
      <c r="H6071" t="s">
        <v>143</v>
      </c>
      <c r="I6071" t="s">
        <v>135</v>
      </c>
      <c r="J6071" t="s">
        <v>136</v>
      </c>
      <c r="K6071" t="s">
        <v>137</v>
      </c>
      <c r="L6071" t="s">
        <v>17402</v>
      </c>
      <c r="M6071" t="s">
        <v>17403</v>
      </c>
      <c r="N6071">
        <v>1.2627777769999999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0.15698371737024333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0.15698371737024333</v>
      </c>
    </row>
    <row r="6072" spans="1:31" x14ac:dyDescent="0.25">
      <c r="A6072">
        <v>1676704</v>
      </c>
      <c r="B6072">
        <v>1</v>
      </c>
      <c r="C6072" t="s">
        <v>80</v>
      </c>
      <c r="D6072" t="s">
        <v>100</v>
      </c>
      <c r="E6072" t="s">
        <v>140</v>
      </c>
      <c r="F6072" t="s">
        <v>17404</v>
      </c>
      <c r="G6072" t="s">
        <v>197</v>
      </c>
      <c r="H6072" t="s">
        <v>143</v>
      </c>
      <c r="I6072" t="s">
        <v>135</v>
      </c>
      <c r="J6072" t="s">
        <v>136</v>
      </c>
      <c r="K6072" t="s">
        <v>137</v>
      </c>
      <c r="L6072" t="s">
        <v>17405</v>
      </c>
      <c r="M6072" t="s">
        <v>17406</v>
      </c>
      <c r="N6072">
        <v>0.98861111099999999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7.7048972096716656E-2</v>
      </c>
      <c r="AC6072">
        <v>0</v>
      </c>
      <c r="AD6072">
        <v>0</v>
      </c>
      <c r="AE6072">
        <v>7.7048972096716656E-2</v>
      </c>
    </row>
    <row r="6073" spans="1:31" x14ac:dyDescent="0.25">
      <c r="A6073">
        <v>1676604</v>
      </c>
      <c r="B6073">
        <v>1</v>
      </c>
      <c r="C6073" t="s">
        <v>80</v>
      </c>
      <c r="D6073" t="s">
        <v>103</v>
      </c>
      <c r="E6073" t="s">
        <v>146</v>
      </c>
      <c r="F6073" t="s">
        <v>14210</v>
      </c>
      <c r="G6073" t="s">
        <v>148</v>
      </c>
      <c r="H6073" t="s">
        <v>143</v>
      </c>
      <c r="I6073" t="s">
        <v>135</v>
      </c>
      <c r="J6073" t="s">
        <v>136</v>
      </c>
      <c r="K6073" t="s">
        <v>137</v>
      </c>
      <c r="L6073" t="s">
        <v>17407</v>
      </c>
      <c r="M6073" t="s">
        <v>17408</v>
      </c>
      <c r="N6073">
        <v>0.90111111099999996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92</v>
      </c>
      <c r="U6073">
        <v>0</v>
      </c>
      <c r="V6073">
        <v>1</v>
      </c>
      <c r="W6073">
        <v>0</v>
      </c>
      <c r="X6073">
        <v>0.20522229054022781</v>
      </c>
      <c r="Y6073">
        <v>0</v>
      </c>
      <c r="Z6073">
        <v>0</v>
      </c>
      <c r="AA6073">
        <v>0</v>
      </c>
      <c r="AB6073">
        <v>132.88628129043883</v>
      </c>
      <c r="AC6073">
        <v>0</v>
      </c>
      <c r="AD6073">
        <v>8.4454678969254129</v>
      </c>
      <c r="AE6073">
        <v>141.53697147790447</v>
      </c>
    </row>
    <row r="6074" spans="1:31" x14ac:dyDescent="0.25">
      <c r="A6074">
        <v>1676455</v>
      </c>
      <c r="B6074">
        <v>1</v>
      </c>
      <c r="C6074" t="s">
        <v>80</v>
      </c>
      <c r="D6074" t="s">
        <v>92</v>
      </c>
      <c r="E6074" t="s">
        <v>151</v>
      </c>
      <c r="F6074" t="s">
        <v>17409</v>
      </c>
      <c r="G6074" t="s">
        <v>222</v>
      </c>
      <c r="H6074" t="s">
        <v>143</v>
      </c>
      <c r="I6074" t="s">
        <v>135</v>
      </c>
      <c r="J6074" t="s">
        <v>136</v>
      </c>
      <c r="K6074" t="s">
        <v>137</v>
      </c>
      <c r="L6074" t="s">
        <v>17410</v>
      </c>
      <c r="M6074" t="s">
        <v>17411</v>
      </c>
      <c r="N6074">
        <v>3.0750000000000002</v>
      </c>
      <c r="O6074">
        <v>0</v>
      </c>
      <c r="P6074">
        <v>29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22.046461526053925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22.046461526053925</v>
      </c>
    </row>
    <row r="6075" spans="1:31" x14ac:dyDescent="0.25">
      <c r="A6075">
        <v>1677961</v>
      </c>
      <c r="B6075">
        <v>1</v>
      </c>
      <c r="C6075" t="s">
        <v>81</v>
      </c>
      <c r="D6075" t="s">
        <v>122</v>
      </c>
      <c r="E6075" t="s">
        <v>159</v>
      </c>
      <c r="F6075" t="s">
        <v>2175</v>
      </c>
      <c r="G6075" t="s">
        <v>161</v>
      </c>
      <c r="H6075" t="s">
        <v>134</v>
      </c>
      <c r="I6075" t="s">
        <v>135</v>
      </c>
      <c r="J6075" t="s">
        <v>136</v>
      </c>
      <c r="K6075" t="s">
        <v>137</v>
      </c>
      <c r="L6075" t="s">
        <v>17412</v>
      </c>
      <c r="M6075" t="s">
        <v>17413</v>
      </c>
      <c r="N6075">
        <v>6.25E-2</v>
      </c>
      <c r="O6075">
        <v>0</v>
      </c>
      <c r="P6075">
        <v>717</v>
      </c>
      <c r="Q6075">
        <v>0</v>
      </c>
      <c r="R6075">
        <v>14</v>
      </c>
      <c r="S6075">
        <v>6</v>
      </c>
      <c r="T6075">
        <v>57</v>
      </c>
      <c r="U6075">
        <v>1</v>
      </c>
      <c r="V6075">
        <v>0</v>
      </c>
      <c r="W6075">
        <v>0</v>
      </c>
      <c r="X6075">
        <v>4.1908789521077514</v>
      </c>
      <c r="Y6075">
        <v>0</v>
      </c>
      <c r="Z6075">
        <v>9.0301335119812504E-2</v>
      </c>
      <c r="AA6075">
        <v>7.4490340951998117</v>
      </c>
      <c r="AB6075">
        <v>1.32650013151525</v>
      </c>
      <c r="AC6075">
        <v>0.1082199333726875</v>
      </c>
      <c r="AD6075">
        <v>0</v>
      </c>
      <c r="AE6075">
        <v>13.164934447315312</v>
      </c>
    </row>
    <row r="6076" spans="1:31" x14ac:dyDescent="0.25">
      <c r="A6076">
        <v>1677629</v>
      </c>
      <c r="B6076">
        <v>1</v>
      </c>
      <c r="C6076" t="s">
        <v>80</v>
      </c>
      <c r="D6076" t="s">
        <v>105</v>
      </c>
      <c r="E6076" t="s">
        <v>159</v>
      </c>
      <c r="F6076" t="s">
        <v>17414</v>
      </c>
      <c r="G6076" t="s">
        <v>596</v>
      </c>
      <c r="H6076" t="s">
        <v>134</v>
      </c>
      <c r="I6076" t="s">
        <v>135</v>
      </c>
      <c r="J6076" t="s">
        <v>136</v>
      </c>
      <c r="K6076" t="s">
        <v>137</v>
      </c>
      <c r="L6076" t="s">
        <v>17415</v>
      </c>
      <c r="M6076" t="s">
        <v>17416</v>
      </c>
      <c r="N6076">
        <v>1.467222222</v>
      </c>
      <c r="O6076">
        <v>0</v>
      </c>
      <c r="P6076">
        <v>0</v>
      </c>
      <c r="Q6076">
        <v>0</v>
      </c>
      <c r="R6076">
        <v>0</v>
      </c>
      <c r="S6076">
        <v>1</v>
      </c>
      <c r="T6076">
        <v>0</v>
      </c>
      <c r="U6076">
        <v>1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8.9249224603826871</v>
      </c>
      <c r="AB6076">
        <v>0</v>
      </c>
      <c r="AC6076">
        <v>16.45972138496532</v>
      </c>
      <c r="AD6076">
        <v>0</v>
      </c>
      <c r="AE6076">
        <v>25.384643845348009</v>
      </c>
    </row>
    <row r="6077" spans="1:31" x14ac:dyDescent="0.25">
      <c r="A6077">
        <v>1677675</v>
      </c>
      <c r="B6077">
        <v>1</v>
      </c>
      <c r="C6077" t="s">
        <v>81</v>
      </c>
      <c r="D6077" t="s">
        <v>112</v>
      </c>
      <c r="E6077" t="s">
        <v>146</v>
      </c>
      <c r="F6077" t="s">
        <v>17417</v>
      </c>
      <c r="G6077" t="s">
        <v>148</v>
      </c>
      <c r="H6077" t="s">
        <v>143</v>
      </c>
      <c r="I6077" t="s">
        <v>135</v>
      </c>
      <c r="J6077" t="s">
        <v>136</v>
      </c>
      <c r="K6077" t="s">
        <v>137</v>
      </c>
      <c r="L6077" t="s">
        <v>17418</v>
      </c>
      <c r="M6077" t="s">
        <v>17419</v>
      </c>
      <c r="N6077">
        <v>1.278888888</v>
      </c>
      <c r="O6077">
        <v>0</v>
      </c>
      <c r="P6077">
        <v>85</v>
      </c>
      <c r="Q6077">
        <v>0</v>
      </c>
      <c r="R6077">
        <v>0</v>
      </c>
      <c r="S6077">
        <v>0</v>
      </c>
      <c r="T6077">
        <v>3</v>
      </c>
      <c r="U6077">
        <v>0</v>
      </c>
      <c r="V6077">
        <v>0</v>
      </c>
      <c r="W6077">
        <v>0</v>
      </c>
      <c r="X6077">
        <v>9.6786849575305975</v>
      </c>
      <c r="Y6077">
        <v>0</v>
      </c>
      <c r="Z6077">
        <v>0</v>
      </c>
      <c r="AA6077">
        <v>0</v>
      </c>
      <c r="AB6077">
        <v>1.0581157398221599</v>
      </c>
      <c r="AC6077">
        <v>0</v>
      </c>
      <c r="AD6077">
        <v>0</v>
      </c>
      <c r="AE6077">
        <v>10.736800697352757</v>
      </c>
    </row>
    <row r="6078" spans="1:31" x14ac:dyDescent="0.25">
      <c r="A6078">
        <v>1677775</v>
      </c>
      <c r="B6078">
        <v>1</v>
      </c>
      <c r="C6078" t="s">
        <v>80</v>
      </c>
      <c r="D6078" t="s">
        <v>97</v>
      </c>
      <c r="E6078" t="s">
        <v>146</v>
      </c>
      <c r="F6078" t="s">
        <v>17420</v>
      </c>
      <c r="G6078" t="s">
        <v>148</v>
      </c>
      <c r="H6078" t="s">
        <v>143</v>
      </c>
      <c r="I6078" t="s">
        <v>135</v>
      </c>
      <c r="J6078" t="s">
        <v>136</v>
      </c>
      <c r="K6078" t="s">
        <v>137</v>
      </c>
      <c r="L6078" t="s">
        <v>17421</v>
      </c>
      <c r="M6078" t="s">
        <v>17422</v>
      </c>
      <c r="N6078">
        <v>8.2441666659999999</v>
      </c>
      <c r="O6078">
        <v>0</v>
      </c>
      <c r="P6078">
        <v>72</v>
      </c>
      <c r="Q6078">
        <v>0</v>
      </c>
      <c r="R6078">
        <v>6</v>
      </c>
      <c r="S6078">
        <v>0</v>
      </c>
      <c r="T6078">
        <v>9</v>
      </c>
      <c r="U6078">
        <v>0</v>
      </c>
      <c r="V6078">
        <v>0</v>
      </c>
      <c r="W6078">
        <v>0</v>
      </c>
      <c r="X6078">
        <v>59.834429331227128</v>
      </c>
      <c r="Y6078">
        <v>0</v>
      </c>
      <c r="Z6078">
        <v>28.247905187146458</v>
      </c>
      <c r="AA6078">
        <v>0</v>
      </c>
      <c r="AB6078">
        <v>42.910221367586011</v>
      </c>
      <c r="AC6078">
        <v>0</v>
      </c>
      <c r="AD6078">
        <v>0</v>
      </c>
      <c r="AE6078">
        <v>130.9925558859596</v>
      </c>
    </row>
    <row r="6079" spans="1:31" x14ac:dyDescent="0.25">
      <c r="A6079">
        <v>1678362</v>
      </c>
      <c r="B6079">
        <v>1</v>
      </c>
      <c r="C6079" t="s">
        <v>81</v>
      </c>
      <c r="D6079" t="s">
        <v>115</v>
      </c>
      <c r="E6079" t="s">
        <v>159</v>
      </c>
      <c r="F6079" t="s">
        <v>16038</v>
      </c>
      <c r="G6079" t="s">
        <v>133</v>
      </c>
      <c r="H6079" t="s">
        <v>134</v>
      </c>
      <c r="I6079" t="s">
        <v>135</v>
      </c>
      <c r="J6079" t="s">
        <v>136</v>
      </c>
      <c r="K6079" t="s">
        <v>137</v>
      </c>
      <c r="L6079" t="s">
        <v>17423</v>
      </c>
      <c r="M6079" t="s">
        <v>17424</v>
      </c>
      <c r="N6079">
        <v>3.3811111110000001</v>
      </c>
      <c r="O6079">
        <v>0</v>
      </c>
      <c r="P6079">
        <v>52</v>
      </c>
      <c r="Q6079">
        <v>0</v>
      </c>
      <c r="R6079">
        <v>6</v>
      </c>
      <c r="S6079">
        <v>1</v>
      </c>
      <c r="T6079">
        <v>0</v>
      </c>
      <c r="U6079">
        <v>0</v>
      </c>
      <c r="V6079">
        <v>0</v>
      </c>
      <c r="W6079">
        <v>0</v>
      </c>
      <c r="X6079">
        <v>7.8259959464173345</v>
      </c>
      <c r="Y6079">
        <v>0</v>
      </c>
      <c r="Z6079">
        <v>1.7876808980530845</v>
      </c>
      <c r="AA6079">
        <v>20.973236883117124</v>
      </c>
      <c r="AB6079">
        <v>0</v>
      </c>
      <c r="AC6079">
        <v>0</v>
      </c>
      <c r="AD6079">
        <v>0</v>
      </c>
      <c r="AE6079">
        <v>30.586913727587543</v>
      </c>
    </row>
    <row r="6080" spans="1:31" x14ac:dyDescent="0.25">
      <c r="A6080">
        <v>1677944</v>
      </c>
      <c r="B6080">
        <v>1</v>
      </c>
      <c r="C6080" t="s">
        <v>81</v>
      </c>
      <c r="D6080" t="s">
        <v>120</v>
      </c>
      <c r="E6080" t="s">
        <v>151</v>
      </c>
      <c r="F6080" t="s">
        <v>17425</v>
      </c>
      <c r="G6080" t="s">
        <v>153</v>
      </c>
      <c r="H6080" t="s">
        <v>143</v>
      </c>
      <c r="I6080" t="s">
        <v>135</v>
      </c>
      <c r="J6080" t="s">
        <v>136</v>
      </c>
      <c r="K6080" t="s">
        <v>137</v>
      </c>
      <c r="L6080" t="s">
        <v>17426</v>
      </c>
      <c r="M6080" t="s">
        <v>17427</v>
      </c>
      <c r="N6080">
        <v>1.9713888879999999</v>
      </c>
      <c r="O6080">
        <v>0</v>
      </c>
      <c r="P6080">
        <v>53</v>
      </c>
      <c r="Q6080">
        <v>0</v>
      </c>
      <c r="R6080">
        <v>3</v>
      </c>
      <c r="S6080">
        <v>0</v>
      </c>
      <c r="T6080">
        <v>1</v>
      </c>
      <c r="U6080">
        <v>0</v>
      </c>
      <c r="V6080">
        <v>0</v>
      </c>
      <c r="W6080">
        <v>0</v>
      </c>
      <c r="X6080">
        <v>10.131554691878101</v>
      </c>
      <c r="Y6080">
        <v>0</v>
      </c>
      <c r="Z6080">
        <v>6.0615234892079997E-2</v>
      </c>
      <c r="AA6080">
        <v>0</v>
      </c>
      <c r="AB6080">
        <v>0</v>
      </c>
      <c r="AC6080">
        <v>0</v>
      </c>
      <c r="AD6080">
        <v>0</v>
      </c>
      <c r="AE6080">
        <v>10.19216992677018</v>
      </c>
    </row>
    <row r="6081" spans="1:31" x14ac:dyDescent="0.25">
      <c r="A6081">
        <v>1678193</v>
      </c>
      <c r="B6081">
        <v>1</v>
      </c>
      <c r="C6081" t="s">
        <v>80</v>
      </c>
      <c r="D6081" t="s">
        <v>84</v>
      </c>
      <c r="E6081" t="s">
        <v>151</v>
      </c>
      <c r="F6081" t="s">
        <v>17428</v>
      </c>
      <c r="G6081" t="s">
        <v>153</v>
      </c>
      <c r="H6081" t="s">
        <v>143</v>
      </c>
      <c r="I6081" t="s">
        <v>135</v>
      </c>
      <c r="J6081" t="s">
        <v>136</v>
      </c>
      <c r="K6081" t="s">
        <v>137</v>
      </c>
      <c r="L6081" t="s">
        <v>17429</v>
      </c>
      <c r="M6081" t="s">
        <v>17430</v>
      </c>
      <c r="N6081">
        <v>5.3386111109999996</v>
      </c>
      <c r="O6081">
        <v>0</v>
      </c>
      <c r="P6081">
        <v>306</v>
      </c>
      <c r="Q6081">
        <v>0</v>
      </c>
      <c r="R6081">
        <v>0</v>
      </c>
      <c r="S6081">
        <v>0</v>
      </c>
      <c r="T6081">
        <v>48</v>
      </c>
      <c r="U6081">
        <v>0</v>
      </c>
      <c r="V6081">
        <v>0</v>
      </c>
      <c r="W6081">
        <v>0</v>
      </c>
      <c r="X6081">
        <v>517.68774078156389</v>
      </c>
      <c r="Y6081">
        <v>0</v>
      </c>
      <c r="Z6081">
        <v>0</v>
      </c>
      <c r="AA6081">
        <v>0</v>
      </c>
      <c r="AB6081">
        <v>169.58343584765171</v>
      </c>
      <c r="AC6081">
        <v>0</v>
      </c>
      <c r="AD6081">
        <v>0</v>
      </c>
      <c r="AE6081">
        <v>687.27117662921557</v>
      </c>
    </row>
    <row r="6082" spans="1:31" x14ac:dyDescent="0.25">
      <c r="A6082">
        <v>1677712</v>
      </c>
      <c r="B6082">
        <v>1</v>
      </c>
      <c r="C6082" t="s">
        <v>80</v>
      </c>
      <c r="D6082" t="s">
        <v>105</v>
      </c>
      <c r="E6082" t="s">
        <v>159</v>
      </c>
      <c r="F6082" t="s">
        <v>17431</v>
      </c>
      <c r="G6082" t="s">
        <v>596</v>
      </c>
      <c r="H6082" t="s">
        <v>134</v>
      </c>
      <c r="I6082" t="s">
        <v>135</v>
      </c>
      <c r="J6082" t="s">
        <v>136</v>
      </c>
      <c r="K6082" t="s">
        <v>137</v>
      </c>
      <c r="L6082" t="s">
        <v>17432</v>
      </c>
      <c r="M6082" t="s">
        <v>17433</v>
      </c>
      <c r="N6082">
        <v>1.923333333</v>
      </c>
      <c r="O6082">
        <v>1</v>
      </c>
      <c r="P6082">
        <v>274</v>
      </c>
      <c r="Q6082">
        <v>1</v>
      </c>
      <c r="R6082">
        <v>2</v>
      </c>
      <c r="S6082">
        <v>3</v>
      </c>
      <c r="T6082">
        <v>24</v>
      </c>
      <c r="U6082">
        <v>0</v>
      </c>
      <c r="V6082">
        <v>0</v>
      </c>
      <c r="W6082">
        <v>1.3848185200158576</v>
      </c>
      <c r="X6082">
        <v>92.718327376979019</v>
      </c>
      <c r="Y6082">
        <v>1.3364907325192179</v>
      </c>
      <c r="Z6082">
        <v>0.55264671479191341</v>
      </c>
      <c r="AA6082">
        <v>7.1424071950254877</v>
      </c>
      <c r="AB6082">
        <v>13.448729336009924</v>
      </c>
      <c r="AC6082">
        <v>0</v>
      </c>
      <c r="AD6082">
        <v>0</v>
      </c>
      <c r="AE6082">
        <v>116.58341987534142</v>
      </c>
    </row>
    <row r="6083" spans="1:31" x14ac:dyDescent="0.25">
      <c r="A6083">
        <v>1678299</v>
      </c>
      <c r="B6083">
        <v>1</v>
      </c>
      <c r="C6083" t="s">
        <v>81</v>
      </c>
      <c r="D6083" t="s">
        <v>113</v>
      </c>
      <c r="E6083" t="s">
        <v>159</v>
      </c>
      <c r="F6083" t="s">
        <v>17434</v>
      </c>
      <c r="G6083" t="s">
        <v>161</v>
      </c>
      <c r="H6083" t="s">
        <v>134</v>
      </c>
      <c r="I6083" t="s">
        <v>135</v>
      </c>
      <c r="J6083" t="s">
        <v>136</v>
      </c>
      <c r="K6083" t="s">
        <v>137</v>
      </c>
      <c r="L6083" t="s">
        <v>17435</v>
      </c>
      <c r="M6083" t="s">
        <v>17436</v>
      </c>
      <c r="N6083">
        <v>1.549722222</v>
      </c>
      <c r="O6083">
        <v>0</v>
      </c>
      <c r="P6083">
        <v>111</v>
      </c>
      <c r="Q6083">
        <v>4</v>
      </c>
      <c r="R6083">
        <v>9</v>
      </c>
      <c r="S6083">
        <v>0</v>
      </c>
      <c r="T6083">
        <v>3</v>
      </c>
      <c r="U6083">
        <v>0</v>
      </c>
      <c r="V6083">
        <v>0</v>
      </c>
      <c r="W6083">
        <v>0</v>
      </c>
      <c r="X6083">
        <v>21.388620267108259</v>
      </c>
      <c r="Y6083">
        <v>7.6193575330805512</v>
      </c>
      <c r="Z6083">
        <v>2.3919602415475461</v>
      </c>
      <c r="AA6083">
        <v>0</v>
      </c>
      <c r="AB6083">
        <v>2.6235293203714001</v>
      </c>
      <c r="AC6083">
        <v>0</v>
      </c>
      <c r="AD6083">
        <v>0</v>
      </c>
      <c r="AE6083">
        <v>34.023467362107759</v>
      </c>
    </row>
    <row r="6084" spans="1:31" x14ac:dyDescent="0.25">
      <c r="A6084">
        <v>1677738</v>
      </c>
      <c r="B6084">
        <v>1</v>
      </c>
      <c r="C6084" t="s">
        <v>80</v>
      </c>
      <c r="D6084" t="s">
        <v>93</v>
      </c>
      <c r="E6084" t="s">
        <v>151</v>
      </c>
      <c r="F6084" t="s">
        <v>16930</v>
      </c>
      <c r="G6084" t="s">
        <v>153</v>
      </c>
      <c r="H6084" t="s">
        <v>143</v>
      </c>
      <c r="I6084" t="s">
        <v>135</v>
      </c>
      <c r="J6084" t="s">
        <v>136</v>
      </c>
      <c r="K6084" t="s">
        <v>137</v>
      </c>
      <c r="L6084" t="s">
        <v>17437</v>
      </c>
      <c r="M6084" t="s">
        <v>17438</v>
      </c>
      <c r="N6084">
        <v>3.5547222220000001</v>
      </c>
      <c r="O6084">
        <v>0</v>
      </c>
      <c r="P6084">
        <v>2</v>
      </c>
      <c r="Q6084">
        <v>0</v>
      </c>
      <c r="R6084">
        <v>5</v>
      </c>
      <c r="S6084">
        <v>0</v>
      </c>
      <c r="T6084">
        <v>7</v>
      </c>
      <c r="U6084">
        <v>0</v>
      </c>
      <c r="V6084">
        <v>0</v>
      </c>
      <c r="W6084">
        <v>0</v>
      </c>
      <c r="X6084">
        <v>1.0350884720062502E-2</v>
      </c>
      <c r="Y6084">
        <v>0</v>
      </c>
      <c r="Z6084">
        <v>21.078318685625138</v>
      </c>
      <c r="AA6084">
        <v>0</v>
      </c>
      <c r="AB6084">
        <v>35.038295248940159</v>
      </c>
      <c r="AC6084">
        <v>0</v>
      </c>
      <c r="AD6084">
        <v>0</v>
      </c>
      <c r="AE6084">
        <v>56.126964819285362</v>
      </c>
    </row>
    <row r="6085" spans="1:31" x14ac:dyDescent="0.25">
      <c r="A6085">
        <v>1678236</v>
      </c>
      <c r="B6085">
        <v>1</v>
      </c>
      <c r="C6085" t="s">
        <v>80</v>
      </c>
      <c r="D6085" t="s">
        <v>106</v>
      </c>
      <c r="E6085" t="s">
        <v>164</v>
      </c>
      <c r="F6085" t="s">
        <v>4622</v>
      </c>
      <c r="G6085" t="s">
        <v>161</v>
      </c>
      <c r="H6085" t="s">
        <v>134</v>
      </c>
      <c r="I6085" t="s">
        <v>135</v>
      </c>
      <c r="J6085" t="s">
        <v>136</v>
      </c>
      <c r="K6085" t="s">
        <v>137</v>
      </c>
      <c r="L6085" t="s">
        <v>17439</v>
      </c>
      <c r="M6085" t="s">
        <v>17440</v>
      </c>
      <c r="N6085">
        <v>0.17833333300000001</v>
      </c>
      <c r="O6085">
        <v>7</v>
      </c>
      <c r="P6085">
        <v>2302</v>
      </c>
      <c r="Q6085">
        <v>61</v>
      </c>
      <c r="R6085">
        <v>253</v>
      </c>
      <c r="S6085">
        <v>24</v>
      </c>
      <c r="T6085">
        <v>341</v>
      </c>
      <c r="U6085">
        <v>0</v>
      </c>
      <c r="V6085">
        <v>0</v>
      </c>
      <c r="W6085">
        <v>0.28822596426883668</v>
      </c>
      <c r="X6085">
        <v>60.858966810995149</v>
      </c>
      <c r="Y6085">
        <v>11.658857004289086</v>
      </c>
      <c r="Z6085">
        <v>30.411413773508134</v>
      </c>
      <c r="AA6085">
        <v>12.846357000412494</v>
      </c>
      <c r="AB6085">
        <v>37.495075718137606</v>
      </c>
      <c r="AC6085">
        <v>0</v>
      </c>
      <c r="AD6085">
        <v>0</v>
      </c>
      <c r="AE6085">
        <v>153.5588962716113</v>
      </c>
    </row>
    <row r="6086" spans="1:31" x14ac:dyDescent="0.25">
      <c r="A6086">
        <v>1678210</v>
      </c>
      <c r="B6086">
        <v>1</v>
      </c>
      <c r="C6086" t="s">
        <v>81</v>
      </c>
      <c r="D6086" t="s">
        <v>120</v>
      </c>
      <c r="E6086" t="s">
        <v>140</v>
      </c>
      <c r="F6086" t="s">
        <v>17441</v>
      </c>
      <c r="G6086" t="s">
        <v>197</v>
      </c>
      <c r="H6086" t="s">
        <v>143</v>
      </c>
      <c r="I6086" t="s">
        <v>135</v>
      </c>
      <c r="J6086" t="s">
        <v>136</v>
      </c>
      <c r="K6086" t="s">
        <v>137</v>
      </c>
      <c r="L6086" t="s">
        <v>17442</v>
      </c>
      <c r="M6086" t="s">
        <v>17443</v>
      </c>
      <c r="N6086">
        <v>4.0952777769999997</v>
      </c>
      <c r="O6086">
        <v>0</v>
      </c>
      <c r="P6086">
        <v>2</v>
      </c>
      <c r="Q6086">
        <v>0</v>
      </c>
      <c r="R6086">
        <v>0</v>
      </c>
      <c r="S6086">
        <v>0</v>
      </c>
      <c r="T6086">
        <v>1</v>
      </c>
      <c r="U6086">
        <v>0</v>
      </c>
      <c r="V6086">
        <v>0</v>
      </c>
      <c r="W6086">
        <v>0</v>
      </c>
      <c r="X6086">
        <v>1.1130523314947458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1.1130523314947458</v>
      </c>
    </row>
    <row r="6087" spans="1:31" x14ac:dyDescent="0.25">
      <c r="A6087">
        <v>1678024</v>
      </c>
      <c r="B6087">
        <v>1</v>
      </c>
      <c r="C6087" t="s">
        <v>81</v>
      </c>
      <c r="D6087" t="s">
        <v>117</v>
      </c>
      <c r="E6087" t="s">
        <v>140</v>
      </c>
      <c r="F6087" t="s">
        <v>17444</v>
      </c>
      <c r="G6087" t="s">
        <v>197</v>
      </c>
      <c r="H6087" t="s">
        <v>143</v>
      </c>
      <c r="I6087" t="s">
        <v>135</v>
      </c>
      <c r="J6087" t="s">
        <v>136</v>
      </c>
      <c r="K6087" t="s">
        <v>137</v>
      </c>
      <c r="L6087" t="s">
        <v>17445</v>
      </c>
      <c r="M6087" t="s">
        <v>17446</v>
      </c>
      <c r="N6087">
        <v>1.923611111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0.17722996505524666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0.17722996505524666</v>
      </c>
    </row>
    <row r="6088" spans="1:31" x14ac:dyDescent="0.25">
      <c r="A6088">
        <v>1678067</v>
      </c>
      <c r="B6088">
        <v>1</v>
      </c>
      <c r="C6088" t="s">
        <v>80</v>
      </c>
      <c r="D6088" t="s">
        <v>93</v>
      </c>
      <c r="E6088" t="s">
        <v>151</v>
      </c>
      <c r="F6088" t="s">
        <v>17447</v>
      </c>
      <c r="G6088" t="s">
        <v>153</v>
      </c>
      <c r="H6088" t="s">
        <v>143</v>
      </c>
      <c r="I6088" t="s">
        <v>135</v>
      </c>
      <c r="J6088" t="s">
        <v>136</v>
      </c>
      <c r="K6088" t="s">
        <v>137</v>
      </c>
      <c r="L6088" t="s">
        <v>17448</v>
      </c>
      <c r="M6088" t="s">
        <v>17449</v>
      </c>
      <c r="N6088">
        <v>9.5927777770000002</v>
      </c>
      <c r="O6088">
        <v>0</v>
      </c>
      <c r="P6088">
        <v>0</v>
      </c>
      <c r="Q6088">
        <v>0</v>
      </c>
      <c r="R6088">
        <v>5</v>
      </c>
      <c r="S6088">
        <v>0</v>
      </c>
      <c r="T6088">
        <v>4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3.0220500771264622</v>
      </c>
      <c r="AA6088">
        <v>0</v>
      </c>
      <c r="AB6088">
        <v>0.84438945774022245</v>
      </c>
      <c r="AC6088">
        <v>0</v>
      </c>
      <c r="AD6088">
        <v>0</v>
      </c>
      <c r="AE6088">
        <v>3.8664395348666849</v>
      </c>
    </row>
    <row r="6089" spans="1:31" x14ac:dyDescent="0.25">
      <c r="A6089">
        <v>1678336</v>
      </c>
      <c r="B6089">
        <v>1</v>
      </c>
      <c r="C6089" t="s">
        <v>80</v>
      </c>
      <c r="D6089" t="s">
        <v>93</v>
      </c>
      <c r="E6089" t="s">
        <v>151</v>
      </c>
      <c r="F6089" t="s">
        <v>1179</v>
      </c>
      <c r="G6089" t="s">
        <v>153</v>
      </c>
      <c r="H6089" t="s">
        <v>143</v>
      </c>
      <c r="I6089" t="s">
        <v>135</v>
      </c>
      <c r="J6089" t="s">
        <v>136</v>
      </c>
      <c r="K6089" t="s">
        <v>137</v>
      </c>
      <c r="L6089" t="s">
        <v>17450</v>
      </c>
      <c r="M6089" t="s">
        <v>17451</v>
      </c>
      <c r="N6089">
        <v>0.74722222199999999</v>
      </c>
      <c r="O6089">
        <v>0</v>
      </c>
      <c r="P6089">
        <v>2</v>
      </c>
      <c r="Q6089">
        <v>0</v>
      </c>
      <c r="R6089">
        <v>8</v>
      </c>
      <c r="S6089">
        <v>0</v>
      </c>
      <c r="T6089">
        <v>4</v>
      </c>
      <c r="U6089">
        <v>0</v>
      </c>
      <c r="V6089">
        <v>0</v>
      </c>
      <c r="W6089">
        <v>0</v>
      </c>
      <c r="X6089">
        <v>0.15641553501505001</v>
      </c>
      <c r="Y6089">
        <v>0</v>
      </c>
      <c r="Z6089">
        <v>1.1099888214354765</v>
      </c>
      <c r="AA6089">
        <v>0</v>
      </c>
      <c r="AB6089">
        <v>1.7308871191988866</v>
      </c>
      <c r="AC6089">
        <v>0</v>
      </c>
      <c r="AD6089">
        <v>0</v>
      </c>
      <c r="AE6089">
        <v>2.9972914756494129</v>
      </c>
    </row>
    <row r="6090" spans="1:31" x14ac:dyDescent="0.25">
      <c r="A6090">
        <v>1677838</v>
      </c>
      <c r="B6090">
        <v>1</v>
      </c>
      <c r="C6090" t="s">
        <v>80</v>
      </c>
      <c r="D6090" t="s">
        <v>93</v>
      </c>
      <c r="E6090" t="s">
        <v>140</v>
      </c>
      <c r="F6090" t="s">
        <v>17452</v>
      </c>
      <c r="G6090" t="s">
        <v>197</v>
      </c>
      <c r="H6090" t="s">
        <v>143</v>
      </c>
      <c r="I6090" t="s">
        <v>135</v>
      </c>
      <c r="J6090" t="s">
        <v>136</v>
      </c>
      <c r="K6090" t="s">
        <v>137</v>
      </c>
      <c r="L6090" t="s">
        <v>17453</v>
      </c>
      <c r="M6090" t="s">
        <v>17454</v>
      </c>
      <c r="N6090">
        <v>2.261666666</v>
      </c>
      <c r="O6090">
        <v>0</v>
      </c>
      <c r="P6090">
        <v>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0.51213530165457777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0.51213530165457777</v>
      </c>
    </row>
    <row r="6091" spans="1:31" x14ac:dyDescent="0.25">
      <c r="A6091">
        <v>1677732</v>
      </c>
      <c r="B6091">
        <v>1</v>
      </c>
      <c r="C6091" t="s">
        <v>81</v>
      </c>
      <c r="D6091" t="s">
        <v>128</v>
      </c>
      <c r="E6091" t="s">
        <v>146</v>
      </c>
      <c r="F6091" t="s">
        <v>17455</v>
      </c>
      <c r="G6091" t="s">
        <v>148</v>
      </c>
      <c r="H6091" t="s">
        <v>143</v>
      </c>
      <c r="I6091" t="s">
        <v>135</v>
      </c>
      <c r="J6091" t="s">
        <v>136</v>
      </c>
      <c r="K6091" t="s">
        <v>137</v>
      </c>
      <c r="L6091" t="s">
        <v>17456</v>
      </c>
      <c r="M6091" t="s">
        <v>17457</v>
      </c>
      <c r="N6091">
        <v>0.20861111099999999</v>
      </c>
      <c r="O6091">
        <v>0</v>
      </c>
      <c r="P6091">
        <v>75</v>
      </c>
      <c r="Q6091">
        <v>0</v>
      </c>
      <c r="R6091">
        <v>6</v>
      </c>
      <c r="S6091">
        <v>0</v>
      </c>
      <c r="T6091">
        <v>8</v>
      </c>
      <c r="U6091">
        <v>0</v>
      </c>
      <c r="V6091">
        <v>0</v>
      </c>
      <c r="W6091">
        <v>0</v>
      </c>
      <c r="X6091">
        <v>1.2732602086360574</v>
      </c>
      <c r="Y6091">
        <v>0</v>
      </c>
      <c r="Z6091">
        <v>4.8536401161175552E-2</v>
      </c>
      <c r="AA6091">
        <v>0</v>
      </c>
      <c r="AB6091">
        <v>0.58657534503381448</v>
      </c>
      <c r="AC6091">
        <v>0</v>
      </c>
      <c r="AD6091">
        <v>0</v>
      </c>
      <c r="AE6091">
        <v>1.9083719548310474</v>
      </c>
    </row>
    <row r="6092" spans="1:31" x14ac:dyDescent="0.25">
      <c r="A6092">
        <v>1677695</v>
      </c>
      <c r="B6092">
        <v>1</v>
      </c>
      <c r="C6092" t="s">
        <v>80</v>
      </c>
      <c r="D6092" t="s">
        <v>98</v>
      </c>
      <c r="E6092" t="s">
        <v>164</v>
      </c>
      <c r="F6092" t="s">
        <v>17458</v>
      </c>
      <c r="G6092" t="s">
        <v>1173</v>
      </c>
      <c r="H6092" t="s">
        <v>134</v>
      </c>
      <c r="I6092" t="s">
        <v>135</v>
      </c>
      <c r="J6092" t="s">
        <v>136</v>
      </c>
      <c r="K6092" t="s">
        <v>137</v>
      </c>
      <c r="L6092" t="s">
        <v>17459</v>
      </c>
      <c r="M6092" t="s">
        <v>17460</v>
      </c>
      <c r="N6092">
        <v>1.359722222</v>
      </c>
      <c r="O6092">
        <v>0</v>
      </c>
      <c r="P6092">
        <v>155</v>
      </c>
      <c r="Q6092">
        <v>0</v>
      </c>
      <c r="R6092">
        <v>4</v>
      </c>
      <c r="S6092">
        <v>0</v>
      </c>
      <c r="T6092">
        <v>29</v>
      </c>
      <c r="U6092">
        <v>0</v>
      </c>
      <c r="V6092">
        <v>0</v>
      </c>
      <c r="W6092">
        <v>0</v>
      </c>
      <c r="X6092">
        <v>59.918471898752173</v>
      </c>
      <c r="Y6092">
        <v>0</v>
      </c>
      <c r="Z6092">
        <v>0.27501807159526948</v>
      </c>
      <c r="AA6092">
        <v>0</v>
      </c>
      <c r="AB6092">
        <v>8.4278139711739417</v>
      </c>
      <c r="AC6092">
        <v>0</v>
      </c>
      <c r="AD6092">
        <v>0</v>
      </c>
      <c r="AE6092">
        <v>68.62130394152139</v>
      </c>
    </row>
    <row r="6093" spans="1:31" x14ac:dyDescent="0.25">
      <c r="A6093">
        <v>1677981</v>
      </c>
      <c r="B6093">
        <v>1</v>
      </c>
      <c r="C6093" t="s">
        <v>80</v>
      </c>
      <c r="D6093" t="s">
        <v>93</v>
      </c>
      <c r="E6093" t="s">
        <v>164</v>
      </c>
      <c r="F6093" t="s">
        <v>17461</v>
      </c>
      <c r="G6093" t="s">
        <v>161</v>
      </c>
      <c r="H6093" t="s">
        <v>134</v>
      </c>
      <c r="I6093" t="s">
        <v>135</v>
      </c>
      <c r="J6093" t="s">
        <v>136</v>
      </c>
      <c r="K6093" t="s">
        <v>137</v>
      </c>
      <c r="L6093" t="s">
        <v>17462</v>
      </c>
      <c r="M6093" t="s">
        <v>17463</v>
      </c>
      <c r="N6093">
        <v>5.8333333000000001E-2</v>
      </c>
      <c r="O6093">
        <v>1</v>
      </c>
      <c r="P6093">
        <v>1541</v>
      </c>
      <c r="Q6093">
        <v>3</v>
      </c>
      <c r="R6093">
        <v>173</v>
      </c>
      <c r="S6093">
        <v>9</v>
      </c>
      <c r="T6093">
        <v>318</v>
      </c>
      <c r="U6093">
        <v>3</v>
      </c>
      <c r="V6093">
        <v>2</v>
      </c>
      <c r="W6093">
        <v>1.2972122409251248</v>
      </c>
      <c r="X6093">
        <v>16.714914441168887</v>
      </c>
      <c r="Y6093">
        <v>0.12666455530044168</v>
      </c>
      <c r="Z6093">
        <v>2.8051431965225078</v>
      </c>
      <c r="AA6093">
        <v>2.5000024809195338</v>
      </c>
      <c r="AB6093">
        <v>15.898011610791903</v>
      </c>
      <c r="AC6093">
        <v>6.7781356692794503</v>
      </c>
      <c r="AD6093">
        <v>1.2500284851670003</v>
      </c>
      <c r="AE6093">
        <v>47.370112680074847</v>
      </c>
    </row>
    <row r="6094" spans="1:31" x14ac:dyDescent="0.25">
      <c r="A6094">
        <v>1678342</v>
      </c>
      <c r="B6094">
        <v>1</v>
      </c>
      <c r="C6094" t="s">
        <v>80</v>
      </c>
      <c r="D6094" t="s">
        <v>109</v>
      </c>
      <c r="E6094" t="s">
        <v>151</v>
      </c>
      <c r="F6094" t="s">
        <v>9652</v>
      </c>
      <c r="G6094" t="s">
        <v>153</v>
      </c>
      <c r="H6094" t="s">
        <v>143</v>
      </c>
      <c r="I6094" t="s">
        <v>135</v>
      </c>
      <c r="J6094" t="s">
        <v>136</v>
      </c>
      <c r="K6094" t="s">
        <v>137</v>
      </c>
      <c r="L6094" t="s">
        <v>17464</v>
      </c>
      <c r="M6094" t="s">
        <v>17465</v>
      </c>
      <c r="N6094">
        <v>1.569722222</v>
      </c>
      <c r="O6094">
        <v>0</v>
      </c>
      <c r="P6094">
        <v>24</v>
      </c>
      <c r="Q6094">
        <v>0</v>
      </c>
      <c r="R6094">
        <v>5</v>
      </c>
      <c r="S6094">
        <v>0</v>
      </c>
      <c r="T6094">
        <v>8</v>
      </c>
      <c r="U6094">
        <v>0</v>
      </c>
      <c r="V6094">
        <v>0</v>
      </c>
      <c r="W6094">
        <v>0</v>
      </c>
      <c r="X6094">
        <v>6.7024225979386767</v>
      </c>
      <c r="Y6094">
        <v>0</v>
      </c>
      <c r="Z6094">
        <v>1.314670781951244</v>
      </c>
      <c r="AA6094">
        <v>0</v>
      </c>
      <c r="AB6094">
        <v>3.4244787853159631</v>
      </c>
      <c r="AC6094">
        <v>0</v>
      </c>
      <c r="AD6094">
        <v>0</v>
      </c>
      <c r="AE6094">
        <v>11.441572165205883</v>
      </c>
    </row>
    <row r="6095" spans="1:31" x14ac:dyDescent="0.25">
      <c r="A6095">
        <v>1677632</v>
      </c>
      <c r="B6095">
        <v>1</v>
      </c>
      <c r="C6095" t="s">
        <v>80</v>
      </c>
      <c r="D6095" t="s">
        <v>98</v>
      </c>
      <c r="E6095" t="s">
        <v>159</v>
      </c>
      <c r="F6095" t="s">
        <v>17466</v>
      </c>
      <c r="G6095" t="s">
        <v>723</v>
      </c>
      <c r="H6095" t="s">
        <v>134</v>
      </c>
      <c r="I6095" t="s">
        <v>135</v>
      </c>
      <c r="J6095" t="s">
        <v>3</v>
      </c>
      <c r="K6095" t="s">
        <v>137</v>
      </c>
      <c r="L6095" t="s">
        <v>17467</v>
      </c>
      <c r="M6095" t="s">
        <v>17468</v>
      </c>
      <c r="N6095">
        <v>0.59722222199999997</v>
      </c>
      <c r="O6095">
        <v>0</v>
      </c>
      <c r="P6095">
        <v>245</v>
      </c>
      <c r="Q6095">
        <v>1</v>
      </c>
      <c r="R6095">
        <v>501</v>
      </c>
      <c r="S6095">
        <v>1</v>
      </c>
      <c r="T6095">
        <v>151</v>
      </c>
      <c r="U6095">
        <v>0</v>
      </c>
      <c r="V6095">
        <v>0</v>
      </c>
      <c r="W6095">
        <v>0</v>
      </c>
      <c r="X6095">
        <v>31.345088206088313</v>
      </c>
      <c r="Y6095">
        <v>0.32488394164333334</v>
      </c>
      <c r="Z6095">
        <v>103.36925028194027</v>
      </c>
      <c r="AA6095">
        <v>0.26768756243745834</v>
      </c>
      <c r="AB6095">
        <v>43.279602200707444</v>
      </c>
      <c r="AC6095">
        <v>0</v>
      </c>
      <c r="AD6095">
        <v>0</v>
      </c>
      <c r="AE6095">
        <v>178.58651219281683</v>
      </c>
    </row>
    <row r="6096" spans="1:31" x14ac:dyDescent="0.25">
      <c r="A6096">
        <v>1677655</v>
      </c>
      <c r="B6096">
        <v>1</v>
      </c>
      <c r="C6096" t="s">
        <v>80</v>
      </c>
      <c r="D6096" t="s">
        <v>93</v>
      </c>
      <c r="E6096" t="s">
        <v>164</v>
      </c>
      <c r="F6096" t="s">
        <v>17469</v>
      </c>
      <c r="G6096" t="s">
        <v>281</v>
      </c>
      <c r="H6096" t="s">
        <v>134</v>
      </c>
      <c r="I6096" t="s">
        <v>135</v>
      </c>
      <c r="J6096" t="s">
        <v>136</v>
      </c>
      <c r="K6096" t="s">
        <v>167</v>
      </c>
      <c r="L6096" t="s">
        <v>17470</v>
      </c>
      <c r="M6096" t="s">
        <v>17471</v>
      </c>
      <c r="N6096">
        <v>8.8330555549999996</v>
      </c>
      <c r="O6096">
        <v>1</v>
      </c>
      <c r="P6096">
        <v>2289</v>
      </c>
      <c r="Q6096">
        <v>152</v>
      </c>
      <c r="R6096">
        <v>456</v>
      </c>
      <c r="S6096">
        <v>32</v>
      </c>
      <c r="T6096">
        <v>436</v>
      </c>
      <c r="U6096">
        <v>1</v>
      </c>
      <c r="V6096">
        <v>1</v>
      </c>
      <c r="W6096">
        <v>16.927344010874343</v>
      </c>
      <c r="X6096">
        <v>4483.385451995423</v>
      </c>
      <c r="Y6096">
        <v>1303.1602521780219</v>
      </c>
      <c r="Z6096">
        <v>2577.3520141302306</v>
      </c>
      <c r="AA6096">
        <v>1189.7140816242083</v>
      </c>
      <c r="AB6096">
        <v>1794.673901449685</v>
      </c>
      <c r="AC6096">
        <v>3514.4089219111625</v>
      </c>
      <c r="AD6096">
        <v>149.5909408785584</v>
      </c>
      <c r="AE6096">
        <v>15029.212908178166</v>
      </c>
    </row>
    <row r="6097" spans="1:31" x14ac:dyDescent="0.25">
      <c r="A6097">
        <v>1678319</v>
      </c>
      <c r="B6097">
        <v>1</v>
      </c>
      <c r="C6097" t="s">
        <v>80</v>
      </c>
      <c r="D6097" t="s">
        <v>93</v>
      </c>
      <c r="E6097" t="s">
        <v>140</v>
      </c>
      <c r="F6097" t="s">
        <v>17472</v>
      </c>
      <c r="G6097" t="s">
        <v>209</v>
      </c>
      <c r="H6097" t="s">
        <v>143</v>
      </c>
      <c r="I6097" t="s">
        <v>135</v>
      </c>
      <c r="J6097" t="s">
        <v>136</v>
      </c>
      <c r="K6097" t="s">
        <v>137</v>
      </c>
      <c r="L6097" t="s">
        <v>17473</v>
      </c>
      <c r="M6097" t="s">
        <v>17474</v>
      </c>
      <c r="N6097">
        <v>6.4538888879999998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3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1.7674616158781882</v>
      </c>
      <c r="AC6097">
        <v>0</v>
      </c>
      <c r="AD6097">
        <v>0</v>
      </c>
      <c r="AE6097">
        <v>1.7674616158781882</v>
      </c>
    </row>
    <row r="6098" spans="1:31" x14ac:dyDescent="0.25">
      <c r="A6098">
        <v>1677941</v>
      </c>
      <c r="B6098">
        <v>1</v>
      </c>
      <c r="C6098" t="s">
        <v>81</v>
      </c>
      <c r="D6098" t="s">
        <v>117</v>
      </c>
      <c r="E6098" t="s">
        <v>164</v>
      </c>
      <c r="F6098" t="s">
        <v>4463</v>
      </c>
      <c r="G6098" t="s">
        <v>281</v>
      </c>
      <c r="H6098" t="s">
        <v>134</v>
      </c>
      <c r="I6098" t="s">
        <v>135</v>
      </c>
      <c r="J6098" t="s">
        <v>136</v>
      </c>
      <c r="K6098" t="s">
        <v>167</v>
      </c>
      <c r="L6098" t="s">
        <v>17475</v>
      </c>
      <c r="M6098" t="s">
        <v>17476</v>
      </c>
      <c r="N6098">
        <v>4.9708333329999999</v>
      </c>
      <c r="O6098">
        <v>1</v>
      </c>
      <c r="P6098">
        <v>437</v>
      </c>
      <c r="Q6098">
        <v>40</v>
      </c>
      <c r="R6098">
        <v>42</v>
      </c>
      <c r="S6098">
        <v>11</v>
      </c>
      <c r="T6098">
        <v>34</v>
      </c>
      <c r="U6098">
        <v>2</v>
      </c>
      <c r="V6098">
        <v>0</v>
      </c>
      <c r="W6098">
        <v>0.80175117598556889</v>
      </c>
      <c r="X6098">
        <v>240.29315815186303</v>
      </c>
      <c r="Y6098">
        <v>228.44609172260311</v>
      </c>
      <c r="Z6098">
        <v>31.339921372236855</v>
      </c>
      <c r="AA6098">
        <v>1805.0549344547833</v>
      </c>
      <c r="AB6098">
        <v>137.82614886083454</v>
      </c>
      <c r="AC6098">
        <v>448.09992040663724</v>
      </c>
      <c r="AD6098">
        <v>0</v>
      </c>
      <c r="AE6098">
        <v>2891.8619261449439</v>
      </c>
    </row>
    <row r="6099" spans="1:31" x14ac:dyDescent="0.25">
      <c r="A6099">
        <v>1677818</v>
      </c>
      <c r="B6099">
        <v>1</v>
      </c>
      <c r="C6099" t="s">
        <v>80</v>
      </c>
      <c r="D6099" t="s">
        <v>98</v>
      </c>
      <c r="E6099" t="s">
        <v>140</v>
      </c>
      <c r="F6099" t="s">
        <v>2732</v>
      </c>
      <c r="G6099" t="s">
        <v>209</v>
      </c>
      <c r="H6099" t="s">
        <v>143</v>
      </c>
      <c r="I6099" t="s">
        <v>135</v>
      </c>
      <c r="J6099" t="s">
        <v>136</v>
      </c>
      <c r="K6099" t="s">
        <v>137</v>
      </c>
      <c r="L6099" t="s">
        <v>17477</v>
      </c>
      <c r="M6099" t="s">
        <v>17478</v>
      </c>
      <c r="N6099">
        <v>2.0155555550000002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0.33002021286186889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0.33002021286186889</v>
      </c>
    </row>
    <row r="6100" spans="1:31" x14ac:dyDescent="0.25">
      <c r="A6100">
        <v>1677795</v>
      </c>
      <c r="B6100">
        <v>1</v>
      </c>
      <c r="C6100" t="s">
        <v>80</v>
      </c>
      <c r="D6100" t="s">
        <v>111</v>
      </c>
      <c r="E6100" t="s">
        <v>151</v>
      </c>
      <c r="F6100" t="s">
        <v>17479</v>
      </c>
      <c r="G6100" t="s">
        <v>153</v>
      </c>
      <c r="H6100" t="s">
        <v>143</v>
      </c>
      <c r="I6100" t="s">
        <v>135</v>
      </c>
      <c r="J6100" t="s">
        <v>136</v>
      </c>
      <c r="K6100" t="s">
        <v>137</v>
      </c>
      <c r="L6100" t="s">
        <v>17480</v>
      </c>
      <c r="M6100" t="s">
        <v>17481</v>
      </c>
      <c r="N6100">
        <v>1.2380555550000001</v>
      </c>
      <c r="O6100">
        <v>0</v>
      </c>
      <c r="P6100">
        <v>16</v>
      </c>
      <c r="Q6100">
        <v>0</v>
      </c>
      <c r="R6100">
        <v>15</v>
      </c>
      <c r="S6100">
        <v>0</v>
      </c>
      <c r="T6100">
        <v>4</v>
      </c>
      <c r="U6100">
        <v>0</v>
      </c>
      <c r="V6100">
        <v>0</v>
      </c>
      <c r="W6100">
        <v>0</v>
      </c>
      <c r="X6100">
        <v>6.8868484865109467</v>
      </c>
      <c r="Y6100">
        <v>0</v>
      </c>
      <c r="Z6100">
        <v>9.6639507185019511</v>
      </c>
      <c r="AA6100">
        <v>0</v>
      </c>
      <c r="AB6100">
        <v>9.7778726914058218</v>
      </c>
      <c r="AC6100">
        <v>0</v>
      </c>
      <c r="AD6100">
        <v>0</v>
      </c>
      <c r="AE6100">
        <v>26.328671896418719</v>
      </c>
    </row>
    <row r="6101" spans="1:31" x14ac:dyDescent="0.25">
      <c r="A6101">
        <v>1677649</v>
      </c>
      <c r="B6101">
        <v>1</v>
      </c>
      <c r="C6101" t="s">
        <v>80</v>
      </c>
      <c r="D6101" t="s">
        <v>99</v>
      </c>
      <c r="E6101" t="s">
        <v>131</v>
      </c>
      <c r="F6101" t="s">
        <v>5048</v>
      </c>
      <c r="G6101" t="s">
        <v>161</v>
      </c>
      <c r="H6101" t="s">
        <v>134</v>
      </c>
      <c r="I6101" t="s">
        <v>135</v>
      </c>
      <c r="J6101" t="s">
        <v>136</v>
      </c>
      <c r="K6101" t="s">
        <v>137</v>
      </c>
      <c r="L6101" t="s">
        <v>17482</v>
      </c>
      <c r="M6101" t="s">
        <v>17483</v>
      </c>
      <c r="N6101">
        <v>1.893333333</v>
      </c>
      <c r="O6101">
        <v>0</v>
      </c>
      <c r="P6101">
        <v>0</v>
      </c>
      <c r="Q6101">
        <v>0</v>
      </c>
      <c r="R6101">
        <v>0</v>
      </c>
      <c r="S6101">
        <v>5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251.79657097698657</v>
      </c>
      <c r="AB6101">
        <v>0</v>
      </c>
      <c r="AC6101">
        <v>0</v>
      </c>
      <c r="AD6101">
        <v>0</v>
      </c>
      <c r="AE6101">
        <v>251.79657097698657</v>
      </c>
    </row>
    <row r="6102" spans="1:31" x14ac:dyDescent="0.25">
      <c r="A6102">
        <v>1677672</v>
      </c>
      <c r="B6102">
        <v>1</v>
      </c>
      <c r="C6102" t="s">
        <v>81</v>
      </c>
      <c r="D6102" t="s">
        <v>118</v>
      </c>
      <c r="E6102" t="s">
        <v>179</v>
      </c>
      <c r="F6102" t="s">
        <v>17484</v>
      </c>
      <c r="G6102" t="s">
        <v>161</v>
      </c>
      <c r="H6102" t="s">
        <v>134</v>
      </c>
      <c r="I6102" t="s">
        <v>135</v>
      </c>
      <c r="J6102" t="s">
        <v>136</v>
      </c>
      <c r="K6102" t="s">
        <v>137</v>
      </c>
      <c r="L6102" t="s">
        <v>17485</v>
      </c>
      <c r="M6102" t="s">
        <v>17486</v>
      </c>
      <c r="N6102">
        <v>0.23277777699999999</v>
      </c>
      <c r="O6102">
        <v>0</v>
      </c>
      <c r="P6102">
        <v>0</v>
      </c>
      <c r="Q6102">
        <v>5</v>
      </c>
      <c r="R6102">
        <v>0</v>
      </c>
      <c r="S6102">
        <v>5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3.9682709688918623</v>
      </c>
      <c r="Z6102">
        <v>0</v>
      </c>
      <c r="AA6102">
        <v>1.3134835278383001</v>
      </c>
      <c r="AB6102">
        <v>0</v>
      </c>
      <c r="AC6102">
        <v>0</v>
      </c>
      <c r="AD6102">
        <v>0</v>
      </c>
      <c r="AE6102">
        <v>5.2817544967301622</v>
      </c>
    </row>
    <row r="6103" spans="1:31" x14ac:dyDescent="0.25">
      <c r="A6103">
        <v>1677755</v>
      </c>
      <c r="B6103">
        <v>1</v>
      </c>
      <c r="C6103" t="s">
        <v>81</v>
      </c>
      <c r="D6103" t="s">
        <v>113</v>
      </c>
      <c r="E6103" t="s">
        <v>151</v>
      </c>
      <c r="F6103" t="s">
        <v>2019</v>
      </c>
      <c r="G6103" t="s">
        <v>153</v>
      </c>
      <c r="H6103" t="s">
        <v>143</v>
      </c>
      <c r="I6103" t="s">
        <v>135</v>
      </c>
      <c r="J6103" t="s">
        <v>136</v>
      </c>
      <c r="K6103" t="s">
        <v>137</v>
      </c>
      <c r="L6103" t="s">
        <v>17487</v>
      </c>
      <c r="M6103" t="s">
        <v>17488</v>
      </c>
      <c r="N6103">
        <v>1.4044444439999999</v>
      </c>
      <c r="O6103">
        <v>0</v>
      </c>
      <c r="P6103">
        <v>35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11.140329253701337</v>
      </c>
      <c r="Y6103">
        <v>0</v>
      </c>
      <c r="Z6103">
        <v>0</v>
      </c>
      <c r="AA6103">
        <v>0</v>
      </c>
      <c r="AB6103">
        <v>2.9645683620434418</v>
      </c>
      <c r="AC6103">
        <v>0</v>
      </c>
      <c r="AD6103">
        <v>0</v>
      </c>
      <c r="AE6103">
        <v>14.104897615744779</v>
      </c>
    </row>
    <row r="6104" spans="1:31" x14ac:dyDescent="0.25">
      <c r="A6104">
        <v>1678359</v>
      </c>
      <c r="B6104">
        <v>1</v>
      </c>
      <c r="C6104" t="s">
        <v>80</v>
      </c>
      <c r="D6104" t="s">
        <v>82</v>
      </c>
      <c r="E6104" t="s">
        <v>140</v>
      </c>
      <c r="F6104" t="s">
        <v>17489</v>
      </c>
      <c r="G6104" t="s">
        <v>197</v>
      </c>
      <c r="H6104" t="s">
        <v>143</v>
      </c>
      <c r="I6104" t="s">
        <v>135</v>
      </c>
      <c r="J6104" t="s">
        <v>136</v>
      </c>
      <c r="K6104" t="s">
        <v>137</v>
      </c>
      <c r="L6104" t="s">
        <v>17490</v>
      </c>
      <c r="M6104" t="s">
        <v>17491</v>
      </c>
      <c r="N6104">
        <v>0.54972222199999998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23.786012702981996</v>
      </c>
      <c r="AC6104">
        <v>0</v>
      </c>
      <c r="AD6104">
        <v>0</v>
      </c>
      <c r="AE6104">
        <v>23.786012702981996</v>
      </c>
    </row>
    <row r="6105" spans="1:31" x14ac:dyDescent="0.25">
      <c r="A6105">
        <v>1678050</v>
      </c>
      <c r="B6105">
        <v>1</v>
      </c>
      <c r="C6105" t="s">
        <v>80</v>
      </c>
      <c r="D6105" t="s">
        <v>90</v>
      </c>
      <c r="E6105" t="s">
        <v>151</v>
      </c>
      <c r="F6105" t="s">
        <v>17492</v>
      </c>
      <c r="G6105" t="s">
        <v>389</v>
      </c>
      <c r="H6105" t="s">
        <v>143</v>
      </c>
      <c r="I6105" t="s">
        <v>135</v>
      </c>
      <c r="J6105" t="s">
        <v>3</v>
      </c>
      <c r="K6105" t="s">
        <v>137</v>
      </c>
      <c r="L6105" t="s">
        <v>17493</v>
      </c>
      <c r="M6105" t="s">
        <v>17494</v>
      </c>
      <c r="N6105">
        <v>8.7799999999999994</v>
      </c>
      <c r="O6105">
        <v>0</v>
      </c>
      <c r="P6105">
        <v>99</v>
      </c>
      <c r="Q6105">
        <v>0</v>
      </c>
      <c r="R6105">
        <v>0</v>
      </c>
      <c r="S6105">
        <v>0</v>
      </c>
      <c r="T6105">
        <v>3</v>
      </c>
      <c r="U6105">
        <v>0</v>
      </c>
      <c r="V6105">
        <v>0</v>
      </c>
      <c r="W6105">
        <v>0</v>
      </c>
      <c r="X6105">
        <v>261.45187340456897</v>
      </c>
      <c r="Y6105">
        <v>0</v>
      </c>
      <c r="Z6105">
        <v>0</v>
      </c>
      <c r="AA6105">
        <v>0</v>
      </c>
      <c r="AB6105">
        <v>20.155351285457328</v>
      </c>
      <c r="AC6105">
        <v>0</v>
      </c>
      <c r="AD6105">
        <v>0</v>
      </c>
      <c r="AE6105">
        <v>281.60722469002633</v>
      </c>
    </row>
    <row r="6106" spans="1:31" x14ac:dyDescent="0.25">
      <c r="A6106">
        <v>1678150</v>
      </c>
      <c r="B6106">
        <v>1</v>
      </c>
      <c r="C6106" t="s">
        <v>80</v>
      </c>
      <c r="D6106" t="s">
        <v>84</v>
      </c>
      <c r="E6106" t="s">
        <v>151</v>
      </c>
      <c r="F6106" t="s">
        <v>17495</v>
      </c>
      <c r="G6106" t="s">
        <v>153</v>
      </c>
      <c r="H6106" t="s">
        <v>143</v>
      </c>
      <c r="I6106" t="s">
        <v>135</v>
      </c>
      <c r="J6106" t="s">
        <v>136</v>
      </c>
      <c r="K6106" t="s">
        <v>137</v>
      </c>
      <c r="L6106" t="s">
        <v>17496</v>
      </c>
      <c r="M6106" t="s">
        <v>17497</v>
      </c>
      <c r="N6106">
        <v>9.9352777769999996</v>
      </c>
      <c r="O6106">
        <v>0</v>
      </c>
      <c r="P6106">
        <v>5</v>
      </c>
      <c r="Q6106">
        <v>0</v>
      </c>
      <c r="R6106">
        <v>8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4.9684606231173269</v>
      </c>
      <c r="Y6106">
        <v>0</v>
      </c>
      <c r="Z6106">
        <v>43.042138031344692</v>
      </c>
      <c r="AA6106">
        <v>0</v>
      </c>
      <c r="AB6106">
        <v>0</v>
      </c>
      <c r="AC6106">
        <v>0</v>
      </c>
      <c r="AD6106">
        <v>0</v>
      </c>
      <c r="AE6106">
        <v>48.010598654462015</v>
      </c>
    </row>
    <row r="6107" spans="1:31" x14ac:dyDescent="0.25">
      <c r="A6107">
        <v>1677858</v>
      </c>
      <c r="B6107">
        <v>1</v>
      </c>
      <c r="C6107" t="s">
        <v>80</v>
      </c>
      <c r="D6107" t="s">
        <v>96</v>
      </c>
      <c r="E6107" t="s">
        <v>200</v>
      </c>
      <c r="F6107" t="s">
        <v>17498</v>
      </c>
      <c r="G6107" t="s">
        <v>240</v>
      </c>
      <c r="H6107" t="s">
        <v>143</v>
      </c>
      <c r="I6107" t="s">
        <v>135</v>
      </c>
      <c r="J6107" t="s">
        <v>136</v>
      </c>
      <c r="K6107" t="s">
        <v>137</v>
      </c>
      <c r="L6107" t="s">
        <v>17499</v>
      </c>
      <c r="M6107" t="s">
        <v>17500</v>
      </c>
      <c r="N6107">
        <v>2.9680555549999998</v>
      </c>
      <c r="O6107">
        <v>0</v>
      </c>
      <c r="P6107">
        <v>34</v>
      </c>
      <c r="Q6107">
        <v>0</v>
      </c>
      <c r="R6107">
        <v>0</v>
      </c>
      <c r="S6107">
        <v>0</v>
      </c>
      <c r="T6107">
        <v>1</v>
      </c>
      <c r="U6107">
        <v>0</v>
      </c>
      <c r="V6107">
        <v>0</v>
      </c>
      <c r="W6107">
        <v>0</v>
      </c>
      <c r="X6107">
        <v>54.984226353808985</v>
      </c>
      <c r="Y6107">
        <v>0</v>
      </c>
      <c r="Z6107">
        <v>0</v>
      </c>
      <c r="AA6107">
        <v>0</v>
      </c>
      <c r="AB6107">
        <v>6.5802118502581601</v>
      </c>
      <c r="AC6107">
        <v>0</v>
      </c>
      <c r="AD6107">
        <v>0</v>
      </c>
      <c r="AE6107">
        <v>61.564438204067145</v>
      </c>
    </row>
    <row r="6108" spans="1:31" x14ac:dyDescent="0.25">
      <c r="A6108">
        <v>1677904</v>
      </c>
      <c r="B6108">
        <v>1</v>
      </c>
      <c r="C6108" t="s">
        <v>80</v>
      </c>
      <c r="D6108" t="s">
        <v>104</v>
      </c>
      <c r="E6108" t="s">
        <v>151</v>
      </c>
      <c r="F6108" t="s">
        <v>17501</v>
      </c>
      <c r="G6108" t="s">
        <v>153</v>
      </c>
      <c r="H6108" t="s">
        <v>143</v>
      </c>
      <c r="I6108" t="s">
        <v>135</v>
      </c>
      <c r="J6108" t="s">
        <v>136</v>
      </c>
      <c r="K6108" t="s">
        <v>137</v>
      </c>
      <c r="L6108" t="s">
        <v>17502</v>
      </c>
      <c r="M6108" t="s">
        <v>17503</v>
      </c>
      <c r="N6108">
        <v>4.8502777769999996</v>
      </c>
      <c r="O6108">
        <v>0</v>
      </c>
      <c r="P6108">
        <v>26</v>
      </c>
      <c r="Q6108">
        <v>0</v>
      </c>
      <c r="R6108">
        <v>9</v>
      </c>
      <c r="S6108">
        <v>0</v>
      </c>
      <c r="T6108">
        <v>3</v>
      </c>
      <c r="U6108">
        <v>0</v>
      </c>
      <c r="V6108">
        <v>0</v>
      </c>
      <c r="W6108">
        <v>0</v>
      </c>
      <c r="X6108">
        <v>6.4055204740687923</v>
      </c>
      <c r="Y6108">
        <v>0</v>
      </c>
      <c r="Z6108">
        <v>23.364797020628608</v>
      </c>
      <c r="AA6108">
        <v>0</v>
      </c>
      <c r="AB6108">
        <v>24.376771470819023</v>
      </c>
      <c r="AC6108">
        <v>0</v>
      </c>
      <c r="AD6108">
        <v>0</v>
      </c>
      <c r="AE6108">
        <v>54.147088965516424</v>
      </c>
    </row>
    <row r="6109" spans="1:31" x14ac:dyDescent="0.25">
      <c r="A6109">
        <v>1678070</v>
      </c>
      <c r="B6109">
        <v>1</v>
      </c>
      <c r="C6109" t="s">
        <v>80</v>
      </c>
      <c r="D6109" t="s">
        <v>108</v>
      </c>
      <c r="E6109" t="s">
        <v>151</v>
      </c>
      <c r="F6109" t="s">
        <v>17504</v>
      </c>
      <c r="G6109" t="s">
        <v>1774</v>
      </c>
      <c r="H6109" t="s">
        <v>143</v>
      </c>
      <c r="I6109" t="s">
        <v>135</v>
      </c>
      <c r="J6109" t="s">
        <v>136</v>
      </c>
      <c r="K6109" t="s">
        <v>137</v>
      </c>
      <c r="L6109" t="s">
        <v>17505</v>
      </c>
      <c r="M6109" t="s">
        <v>17506</v>
      </c>
      <c r="N6109">
        <v>3.434722222</v>
      </c>
      <c r="O6109">
        <v>0</v>
      </c>
      <c r="P6109">
        <v>12</v>
      </c>
      <c r="Q6109">
        <v>0</v>
      </c>
      <c r="R6109">
        <v>1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3.1821443930709696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3.1821443930709696</v>
      </c>
    </row>
    <row r="6110" spans="1:31" x14ac:dyDescent="0.25">
      <c r="A6110">
        <v>1677878</v>
      </c>
      <c r="B6110">
        <v>1</v>
      </c>
      <c r="C6110" t="s">
        <v>80</v>
      </c>
      <c r="D6110" t="s">
        <v>93</v>
      </c>
      <c r="E6110" t="s">
        <v>151</v>
      </c>
      <c r="F6110" t="s">
        <v>8157</v>
      </c>
      <c r="G6110" t="s">
        <v>222</v>
      </c>
      <c r="H6110" t="s">
        <v>143</v>
      </c>
      <c r="I6110" t="s">
        <v>135</v>
      </c>
      <c r="J6110" t="s">
        <v>136</v>
      </c>
      <c r="K6110" t="s">
        <v>137</v>
      </c>
      <c r="L6110" t="s">
        <v>17507</v>
      </c>
      <c r="M6110" t="s">
        <v>17508</v>
      </c>
      <c r="N6110">
        <v>5.665</v>
      </c>
      <c r="O6110">
        <v>0</v>
      </c>
      <c r="P6110">
        <v>12</v>
      </c>
      <c r="Q6110">
        <v>0</v>
      </c>
      <c r="R6110">
        <v>8</v>
      </c>
      <c r="S6110">
        <v>0</v>
      </c>
      <c r="T6110">
        <v>6</v>
      </c>
      <c r="U6110">
        <v>0</v>
      </c>
      <c r="V6110">
        <v>0</v>
      </c>
      <c r="W6110">
        <v>0</v>
      </c>
      <c r="X6110">
        <v>11.559997983560189</v>
      </c>
      <c r="Y6110">
        <v>0</v>
      </c>
      <c r="Z6110">
        <v>4.3079607848722787</v>
      </c>
      <c r="AA6110">
        <v>0</v>
      </c>
      <c r="AB6110">
        <v>54.809815069211552</v>
      </c>
      <c r="AC6110">
        <v>0</v>
      </c>
      <c r="AD6110">
        <v>0</v>
      </c>
      <c r="AE6110">
        <v>70.677773837644025</v>
      </c>
    </row>
    <row r="6111" spans="1:31" x14ac:dyDescent="0.25">
      <c r="A6111">
        <v>1677715</v>
      </c>
      <c r="B6111">
        <v>1</v>
      </c>
      <c r="C6111" t="s">
        <v>80</v>
      </c>
      <c r="D6111" t="s">
        <v>107</v>
      </c>
      <c r="E6111" t="s">
        <v>159</v>
      </c>
      <c r="F6111" t="s">
        <v>17509</v>
      </c>
      <c r="G6111" t="s">
        <v>1173</v>
      </c>
      <c r="H6111" t="s">
        <v>134</v>
      </c>
      <c r="I6111" t="s">
        <v>135</v>
      </c>
      <c r="J6111" t="s">
        <v>136</v>
      </c>
      <c r="K6111" t="s">
        <v>137</v>
      </c>
      <c r="L6111" t="s">
        <v>17510</v>
      </c>
      <c r="M6111" t="s">
        <v>17511</v>
      </c>
      <c r="N6111">
        <v>2.943888888</v>
      </c>
      <c r="O6111">
        <v>0</v>
      </c>
      <c r="P6111">
        <v>274</v>
      </c>
      <c r="Q6111">
        <v>0</v>
      </c>
      <c r="R6111">
        <v>0</v>
      </c>
      <c r="S6111">
        <v>0</v>
      </c>
      <c r="T6111">
        <v>25</v>
      </c>
      <c r="U6111">
        <v>0</v>
      </c>
      <c r="V6111">
        <v>0</v>
      </c>
      <c r="W6111">
        <v>0</v>
      </c>
      <c r="X6111">
        <v>99.819241726243249</v>
      </c>
      <c r="Y6111">
        <v>0</v>
      </c>
      <c r="Z6111">
        <v>0</v>
      </c>
      <c r="AA6111">
        <v>0</v>
      </c>
      <c r="AB6111">
        <v>28.857524485865493</v>
      </c>
      <c r="AC6111">
        <v>0</v>
      </c>
      <c r="AD6111">
        <v>0</v>
      </c>
      <c r="AE6111">
        <v>128.67676621210873</v>
      </c>
    </row>
    <row r="6112" spans="1:31" x14ac:dyDescent="0.25">
      <c r="A6112">
        <v>1678233</v>
      </c>
      <c r="B6112">
        <v>1</v>
      </c>
      <c r="C6112" t="s">
        <v>80</v>
      </c>
      <c r="D6112" t="s">
        <v>97</v>
      </c>
      <c r="E6112" t="s">
        <v>146</v>
      </c>
      <c r="F6112" t="s">
        <v>17420</v>
      </c>
      <c r="G6112" t="s">
        <v>148</v>
      </c>
      <c r="H6112" t="s">
        <v>143</v>
      </c>
      <c r="I6112" t="s">
        <v>135</v>
      </c>
      <c r="J6112" t="s">
        <v>136</v>
      </c>
      <c r="K6112" t="s">
        <v>137</v>
      </c>
      <c r="L6112" t="s">
        <v>17512</v>
      </c>
      <c r="M6112" t="s">
        <v>17513</v>
      </c>
      <c r="N6112">
        <v>0.78611111099999997</v>
      </c>
      <c r="O6112">
        <v>0</v>
      </c>
      <c r="P6112">
        <v>72</v>
      </c>
      <c r="Q6112">
        <v>0</v>
      </c>
      <c r="R6112">
        <v>6</v>
      </c>
      <c r="S6112">
        <v>0</v>
      </c>
      <c r="T6112">
        <v>9</v>
      </c>
      <c r="U6112">
        <v>0</v>
      </c>
      <c r="V6112">
        <v>0</v>
      </c>
      <c r="W6112">
        <v>0</v>
      </c>
      <c r="X6112">
        <v>6.0196981192128032</v>
      </c>
      <c r="Y6112">
        <v>0</v>
      </c>
      <c r="Z6112">
        <v>2.8824635340065781</v>
      </c>
      <c r="AA6112">
        <v>0</v>
      </c>
      <c r="AB6112">
        <v>3.4961922652400714</v>
      </c>
      <c r="AC6112">
        <v>0</v>
      </c>
      <c r="AD6112">
        <v>0</v>
      </c>
      <c r="AE6112">
        <v>12.398353918459453</v>
      </c>
    </row>
    <row r="6113" spans="1:31" x14ac:dyDescent="0.25">
      <c r="A6113">
        <v>1678356</v>
      </c>
      <c r="B6113">
        <v>1</v>
      </c>
      <c r="C6113" t="s">
        <v>80</v>
      </c>
      <c r="D6113" t="s">
        <v>100</v>
      </c>
      <c r="E6113" t="s">
        <v>140</v>
      </c>
      <c r="F6113" t="s">
        <v>17514</v>
      </c>
      <c r="G6113" t="s">
        <v>142</v>
      </c>
      <c r="H6113" t="s">
        <v>143</v>
      </c>
      <c r="I6113" t="s">
        <v>135</v>
      </c>
      <c r="J6113" t="s">
        <v>136</v>
      </c>
      <c r="K6113" t="s">
        <v>137</v>
      </c>
      <c r="L6113" t="s">
        <v>17515</v>
      </c>
      <c r="M6113" t="s">
        <v>17516</v>
      </c>
      <c r="N6113">
        <v>7.5336111109999999</v>
      </c>
      <c r="O6113">
        <v>0</v>
      </c>
      <c r="P6113">
        <v>2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7.1322470118850338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7.1322470118850338</v>
      </c>
    </row>
    <row r="6114" spans="1:31" x14ac:dyDescent="0.25">
      <c r="A6114">
        <v>1678113</v>
      </c>
      <c r="B6114">
        <v>1</v>
      </c>
      <c r="C6114" t="s">
        <v>80</v>
      </c>
      <c r="D6114" t="s">
        <v>99</v>
      </c>
      <c r="E6114" t="s">
        <v>140</v>
      </c>
      <c r="F6114" t="s">
        <v>2621</v>
      </c>
      <c r="G6114" t="s">
        <v>197</v>
      </c>
      <c r="H6114" t="s">
        <v>143</v>
      </c>
      <c r="I6114" t="s">
        <v>135</v>
      </c>
      <c r="J6114" t="s">
        <v>136</v>
      </c>
      <c r="K6114" t="s">
        <v>137</v>
      </c>
      <c r="L6114" t="s">
        <v>17517</v>
      </c>
      <c r="M6114" t="s">
        <v>17518</v>
      </c>
      <c r="N6114">
        <v>2.1327777769999998</v>
      </c>
      <c r="O6114">
        <v>0</v>
      </c>
      <c r="P6114">
        <v>2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0.22422155023341112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0.22422155023341112</v>
      </c>
    </row>
    <row r="6115" spans="1:31" x14ac:dyDescent="0.25">
      <c r="A6115">
        <v>1677921</v>
      </c>
      <c r="B6115">
        <v>1</v>
      </c>
      <c r="C6115" t="s">
        <v>80</v>
      </c>
      <c r="D6115" t="s">
        <v>97</v>
      </c>
      <c r="E6115" t="s">
        <v>140</v>
      </c>
      <c r="F6115" t="s">
        <v>17519</v>
      </c>
      <c r="G6115" t="s">
        <v>142</v>
      </c>
      <c r="H6115" t="s">
        <v>143</v>
      </c>
      <c r="I6115" t="s">
        <v>135</v>
      </c>
      <c r="J6115" t="s">
        <v>136</v>
      </c>
      <c r="K6115" t="s">
        <v>137</v>
      </c>
      <c r="L6115" t="s">
        <v>17520</v>
      </c>
      <c r="M6115" t="s">
        <v>17521</v>
      </c>
      <c r="N6115">
        <v>10.469166666</v>
      </c>
      <c r="O6115">
        <v>0</v>
      </c>
      <c r="P6115">
        <v>2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2.6330478845681196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2.6330478845681196</v>
      </c>
    </row>
    <row r="6116" spans="1:31" x14ac:dyDescent="0.25">
      <c r="A6116">
        <v>1678027</v>
      </c>
      <c r="B6116">
        <v>1</v>
      </c>
      <c r="C6116" t="s">
        <v>80</v>
      </c>
      <c r="D6116" t="s">
        <v>93</v>
      </c>
      <c r="E6116" t="s">
        <v>159</v>
      </c>
      <c r="F6116" t="s">
        <v>17522</v>
      </c>
      <c r="G6116" t="s">
        <v>596</v>
      </c>
      <c r="H6116" t="s">
        <v>134</v>
      </c>
      <c r="I6116" t="s">
        <v>135</v>
      </c>
      <c r="J6116" t="s">
        <v>136</v>
      </c>
      <c r="K6116" t="s">
        <v>137</v>
      </c>
      <c r="L6116" t="s">
        <v>17523</v>
      </c>
      <c r="M6116" t="s">
        <v>17524</v>
      </c>
      <c r="N6116">
        <v>6.335</v>
      </c>
      <c r="O6116">
        <v>0</v>
      </c>
      <c r="P6116">
        <v>201</v>
      </c>
      <c r="Q6116">
        <v>0</v>
      </c>
      <c r="R6116">
        <v>0</v>
      </c>
      <c r="S6116">
        <v>0</v>
      </c>
      <c r="T6116">
        <v>352</v>
      </c>
      <c r="U6116">
        <v>0</v>
      </c>
      <c r="V6116">
        <v>2</v>
      </c>
      <c r="W6116">
        <v>0</v>
      </c>
      <c r="X6116">
        <v>371.31651610814981</v>
      </c>
      <c r="Y6116">
        <v>0</v>
      </c>
      <c r="Z6116">
        <v>0</v>
      </c>
      <c r="AA6116">
        <v>0</v>
      </c>
      <c r="AB6116">
        <v>2174.8885073003953</v>
      </c>
      <c r="AC6116">
        <v>0</v>
      </c>
      <c r="AD6116">
        <v>1173.0810832751149</v>
      </c>
      <c r="AE6116">
        <v>3719.2861066836599</v>
      </c>
    </row>
    <row r="6117" spans="1:31" x14ac:dyDescent="0.25">
      <c r="A6117">
        <v>1678133</v>
      </c>
      <c r="B6117">
        <v>1</v>
      </c>
      <c r="C6117" t="s">
        <v>81</v>
      </c>
      <c r="D6117" t="s">
        <v>118</v>
      </c>
      <c r="E6117" t="s">
        <v>140</v>
      </c>
      <c r="F6117" t="s">
        <v>17525</v>
      </c>
      <c r="G6117" t="s">
        <v>197</v>
      </c>
      <c r="H6117" t="s">
        <v>143</v>
      </c>
      <c r="I6117" t="s">
        <v>135</v>
      </c>
      <c r="J6117" t="s">
        <v>136</v>
      </c>
      <c r="K6117" t="s">
        <v>137</v>
      </c>
      <c r="L6117" t="s">
        <v>17526</v>
      </c>
      <c r="M6117" t="s">
        <v>17527</v>
      </c>
      <c r="N6117">
        <v>0.68888888800000003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1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4.3499168228444442E-3</v>
      </c>
      <c r="AC6117">
        <v>0</v>
      </c>
      <c r="AD6117">
        <v>0</v>
      </c>
      <c r="AE6117">
        <v>4.3499168228444442E-3</v>
      </c>
    </row>
    <row r="6118" spans="1:31" x14ac:dyDescent="0.25">
      <c r="A6118">
        <v>1678382</v>
      </c>
      <c r="B6118">
        <v>1</v>
      </c>
      <c r="C6118" t="s">
        <v>80</v>
      </c>
      <c r="D6118" t="s">
        <v>94</v>
      </c>
      <c r="E6118" t="s">
        <v>140</v>
      </c>
      <c r="F6118" t="s">
        <v>3378</v>
      </c>
      <c r="G6118" t="s">
        <v>197</v>
      </c>
      <c r="H6118" t="s">
        <v>143</v>
      </c>
      <c r="I6118" t="s">
        <v>135</v>
      </c>
      <c r="J6118" t="s">
        <v>136</v>
      </c>
      <c r="K6118" t="s">
        <v>137</v>
      </c>
      <c r="L6118" t="s">
        <v>17528</v>
      </c>
      <c r="M6118" t="s">
        <v>17529</v>
      </c>
      <c r="N6118">
        <v>1.549722222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0.86195661872387219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0.86195661872387219</v>
      </c>
    </row>
    <row r="6119" spans="1:31" x14ac:dyDescent="0.25">
      <c r="A6119">
        <v>1677735</v>
      </c>
      <c r="B6119">
        <v>1</v>
      </c>
      <c r="C6119" t="s">
        <v>80</v>
      </c>
      <c r="D6119" t="s">
        <v>96</v>
      </c>
      <c r="E6119" t="s">
        <v>159</v>
      </c>
      <c r="F6119" t="s">
        <v>17530</v>
      </c>
      <c r="G6119" t="s">
        <v>566</v>
      </c>
      <c r="H6119" t="s">
        <v>134</v>
      </c>
      <c r="I6119" t="s">
        <v>135</v>
      </c>
      <c r="J6119" t="s">
        <v>136</v>
      </c>
      <c r="K6119" t="s">
        <v>137</v>
      </c>
      <c r="L6119" t="s">
        <v>17531</v>
      </c>
      <c r="M6119" t="s">
        <v>17532</v>
      </c>
      <c r="N6119">
        <v>7.4086111109999999</v>
      </c>
      <c r="O6119">
        <v>1</v>
      </c>
      <c r="P6119">
        <v>238</v>
      </c>
      <c r="Q6119">
        <v>2</v>
      </c>
      <c r="R6119">
        <v>0</v>
      </c>
      <c r="S6119">
        <v>5</v>
      </c>
      <c r="T6119">
        <v>2</v>
      </c>
      <c r="U6119">
        <v>0</v>
      </c>
      <c r="V6119">
        <v>0</v>
      </c>
      <c r="W6119">
        <v>97.589968356272976</v>
      </c>
      <c r="X6119">
        <v>200.01375515560431</v>
      </c>
      <c r="Y6119">
        <v>78.399130536165572</v>
      </c>
      <c r="Z6119">
        <v>0</v>
      </c>
      <c r="AA6119">
        <v>67.180387479783988</v>
      </c>
      <c r="AB6119">
        <v>0.49195927317956423</v>
      </c>
      <c r="AC6119">
        <v>0</v>
      </c>
      <c r="AD6119">
        <v>0</v>
      </c>
      <c r="AE6119">
        <v>443.67520080100644</v>
      </c>
    </row>
    <row r="6120" spans="1:31" x14ac:dyDescent="0.25">
      <c r="A6120">
        <v>1678276</v>
      </c>
      <c r="B6120">
        <v>1</v>
      </c>
      <c r="C6120" t="s">
        <v>80</v>
      </c>
      <c r="D6120" t="s">
        <v>92</v>
      </c>
      <c r="E6120" t="s">
        <v>140</v>
      </c>
      <c r="F6120" t="s">
        <v>17533</v>
      </c>
      <c r="G6120" t="s">
        <v>197</v>
      </c>
      <c r="H6120" t="s">
        <v>143</v>
      </c>
      <c r="I6120" t="s">
        <v>135</v>
      </c>
      <c r="J6120" t="s">
        <v>136</v>
      </c>
      <c r="K6120" t="s">
        <v>137</v>
      </c>
      <c r="L6120" t="s">
        <v>17534</v>
      </c>
      <c r="M6120" t="s">
        <v>17535</v>
      </c>
      <c r="N6120">
        <v>4.1772222220000002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0.78254234497499231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0.78254234497499231</v>
      </c>
    </row>
    <row r="6121" spans="1:31" x14ac:dyDescent="0.25">
      <c r="A6121">
        <v>1678176</v>
      </c>
      <c r="B6121">
        <v>1</v>
      </c>
      <c r="C6121" t="s">
        <v>81</v>
      </c>
      <c r="D6121" t="s">
        <v>112</v>
      </c>
      <c r="E6121" t="s">
        <v>164</v>
      </c>
      <c r="F6121" t="s">
        <v>17536</v>
      </c>
      <c r="G6121" t="s">
        <v>161</v>
      </c>
      <c r="H6121" t="s">
        <v>134</v>
      </c>
      <c r="I6121" t="s">
        <v>135</v>
      </c>
      <c r="J6121" t="s">
        <v>136</v>
      </c>
      <c r="K6121" t="s">
        <v>137</v>
      </c>
      <c r="L6121" t="s">
        <v>17537</v>
      </c>
      <c r="M6121" t="s">
        <v>17538</v>
      </c>
      <c r="N6121">
        <v>3.4391666660000002</v>
      </c>
      <c r="O6121">
        <v>1</v>
      </c>
      <c r="P6121">
        <v>51</v>
      </c>
      <c r="Q6121">
        <v>17</v>
      </c>
      <c r="R6121">
        <v>43</v>
      </c>
      <c r="S6121">
        <v>6</v>
      </c>
      <c r="T6121">
        <v>6</v>
      </c>
      <c r="U6121">
        <v>2</v>
      </c>
      <c r="V6121">
        <v>1</v>
      </c>
      <c r="W6121">
        <v>0.161077980237125</v>
      </c>
      <c r="X6121">
        <v>16.29475332573173</v>
      </c>
      <c r="Y6121">
        <v>146.55438162094023</v>
      </c>
      <c r="Z6121">
        <v>59.993346019160825</v>
      </c>
      <c r="AA6121">
        <v>70.956279955657379</v>
      </c>
      <c r="AB6121">
        <v>23.862549956360276</v>
      </c>
      <c r="AC6121">
        <v>207.50139280640997</v>
      </c>
      <c r="AD6121">
        <v>8.8743127644896482</v>
      </c>
      <c r="AE6121">
        <v>534.19809442898725</v>
      </c>
    </row>
    <row r="6122" spans="1:31" x14ac:dyDescent="0.25">
      <c r="A6122">
        <v>1678222</v>
      </c>
      <c r="B6122">
        <v>1</v>
      </c>
      <c r="C6122" t="s">
        <v>81</v>
      </c>
      <c r="D6122" t="s">
        <v>115</v>
      </c>
      <c r="E6122" t="s">
        <v>140</v>
      </c>
      <c r="F6122" t="s">
        <v>17539</v>
      </c>
      <c r="G6122" t="s">
        <v>197</v>
      </c>
      <c r="H6122" t="s">
        <v>143</v>
      </c>
      <c r="I6122" t="s">
        <v>135</v>
      </c>
      <c r="J6122" t="s">
        <v>136</v>
      </c>
      <c r="K6122" t="s">
        <v>137</v>
      </c>
      <c r="L6122" t="s">
        <v>17540</v>
      </c>
      <c r="M6122" t="s">
        <v>17541</v>
      </c>
      <c r="N6122">
        <v>3.1188888879999999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1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</row>
    <row r="6123" spans="1:31" x14ac:dyDescent="0.25">
      <c r="A6123">
        <v>1678368</v>
      </c>
      <c r="B6123">
        <v>1</v>
      </c>
      <c r="C6123" t="s">
        <v>80</v>
      </c>
      <c r="D6123" t="s">
        <v>85</v>
      </c>
      <c r="E6123" t="s">
        <v>159</v>
      </c>
      <c r="F6123" t="s">
        <v>17542</v>
      </c>
      <c r="G6123" t="s">
        <v>166</v>
      </c>
      <c r="H6123" t="s">
        <v>134</v>
      </c>
      <c r="I6123" t="s">
        <v>135</v>
      </c>
      <c r="J6123" t="s">
        <v>136</v>
      </c>
      <c r="K6123" t="s">
        <v>137</v>
      </c>
      <c r="L6123" t="s">
        <v>17543</v>
      </c>
      <c r="M6123" t="s">
        <v>17544</v>
      </c>
      <c r="N6123">
        <v>0.19500000000000001</v>
      </c>
      <c r="O6123">
        <v>0</v>
      </c>
      <c r="P6123">
        <v>3439</v>
      </c>
      <c r="Q6123">
        <v>0</v>
      </c>
      <c r="R6123">
        <v>0</v>
      </c>
      <c r="S6123">
        <v>0</v>
      </c>
      <c r="T6123">
        <v>165</v>
      </c>
      <c r="U6123">
        <v>0</v>
      </c>
      <c r="V6123">
        <v>0</v>
      </c>
      <c r="W6123">
        <v>0</v>
      </c>
      <c r="X6123">
        <v>231.40597830289181</v>
      </c>
      <c r="Y6123">
        <v>0</v>
      </c>
      <c r="Z6123">
        <v>0</v>
      </c>
      <c r="AA6123">
        <v>0</v>
      </c>
      <c r="AB6123">
        <v>60.079921254617744</v>
      </c>
      <c r="AC6123">
        <v>0</v>
      </c>
      <c r="AD6123">
        <v>0</v>
      </c>
      <c r="AE6123">
        <v>291.48589955750958</v>
      </c>
    </row>
    <row r="6124" spans="1:31" x14ac:dyDescent="0.25">
      <c r="A6124">
        <v>1678245</v>
      </c>
      <c r="B6124">
        <v>1</v>
      </c>
      <c r="C6124" t="s">
        <v>81</v>
      </c>
      <c r="D6124" t="s">
        <v>122</v>
      </c>
      <c r="E6124" t="s">
        <v>146</v>
      </c>
      <c r="F6124" t="s">
        <v>17545</v>
      </c>
      <c r="G6124" t="s">
        <v>222</v>
      </c>
      <c r="H6124" t="s">
        <v>143</v>
      </c>
      <c r="I6124" t="s">
        <v>135</v>
      </c>
      <c r="J6124" t="s">
        <v>136</v>
      </c>
      <c r="K6124" t="s">
        <v>137</v>
      </c>
      <c r="L6124" t="s">
        <v>17546</v>
      </c>
      <c r="M6124" t="s">
        <v>17547</v>
      </c>
      <c r="N6124">
        <v>1.7625</v>
      </c>
      <c r="O6124">
        <v>0</v>
      </c>
      <c r="P6124">
        <v>78</v>
      </c>
      <c r="Q6124">
        <v>0</v>
      </c>
      <c r="R6124">
        <v>1</v>
      </c>
      <c r="S6124">
        <v>0</v>
      </c>
      <c r="T6124">
        <v>3</v>
      </c>
      <c r="U6124">
        <v>0</v>
      </c>
      <c r="V6124">
        <v>0</v>
      </c>
      <c r="W6124">
        <v>0</v>
      </c>
      <c r="X6124">
        <v>17.479524764115116</v>
      </c>
      <c r="Y6124">
        <v>0</v>
      </c>
      <c r="Z6124">
        <v>8.2654334883749993E-3</v>
      </c>
      <c r="AA6124">
        <v>0</v>
      </c>
      <c r="AB6124">
        <v>0.61016618124534228</v>
      </c>
      <c r="AC6124">
        <v>0</v>
      </c>
      <c r="AD6124">
        <v>0</v>
      </c>
      <c r="AE6124">
        <v>18.097956378848835</v>
      </c>
    </row>
    <row r="6125" spans="1:31" x14ac:dyDescent="0.25">
      <c r="A6125">
        <v>1677704</v>
      </c>
      <c r="B6125">
        <v>1</v>
      </c>
      <c r="C6125" t="s">
        <v>80</v>
      </c>
      <c r="D6125" t="s">
        <v>108</v>
      </c>
      <c r="E6125" t="s">
        <v>140</v>
      </c>
      <c r="F6125" t="s">
        <v>17548</v>
      </c>
      <c r="G6125" t="s">
        <v>197</v>
      </c>
      <c r="H6125" t="s">
        <v>143</v>
      </c>
      <c r="I6125" t="s">
        <v>135</v>
      </c>
      <c r="J6125" t="s">
        <v>136</v>
      </c>
      <c r="K6125" t="s">
        <v>137</v>
      </c>
      <c r="L6125" t="s">
        <v>17549</v>
      </c>
      <c r="M6125" t="s">
        <v>17550</v>
      </c>
      <c r="N6125">
        <v>1.143888888</v>
      </c>
      <c r="O6125">
        <v>0</v>
      </c>
      <c r="P6125">
        <v>1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0.35697316462697926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0.35697316462697926</v>
      </c>
    </row>
    <row r="6126" spans="1:31" x14ac:dyDescent="0.25">
      <c r="A6126">
        <v>1678036</v>
      </c>
      <c r="B6126">
        <v>1</v>
      </c>
      <c r="C6126" t="s">
        <v>80</v>
      </c>
      <c r="D6126" t="s">
        <v>101</v>
      </c>
      <c r="E6126" t="s">
        <v>140</v>
      </c>
      <c r="F6126" t="s">
        <v>17551</v>
      </c>
      <c r="G6126" t="s">
        <v>142</v>
      </c>
      <c r="H6126" t="s">
        <v>143</v>
      </c>
      <c r="I6126" t="s">
        <v>135</v>
      </c>
      <c r="J6126" t="s">
        <v>136</v>
      </c>
      <c r="K6126" t="s">
        <v>137</v>
      </c>
      <c r="L6126" t="s">
        <v>17552</v>
      </c>
      <c r="M6126" t="s">
        <v>17553</v>
      </c>
      <c r="N6126">
        <v>1.924722222</v>
      </c>
      <c r="O6126">
        <v>0</v>
      </c>
      <c r="P6126">
        <v>7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3.3650815388073503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3.3650815388073503</v>
      </c>
    </row>
    <row r="6127" spans="1:31" x14ac:dyDescent="0.25">
      <c r="A6127">
        <v>1678013</v>
      </c>
      <c r="B6127">
        <v>1</v>
      </c>
      <c r="C6127" t="s">
        <v>80</v>
      </c>
      <c r="D6127" t="s">
        <v>110</v>
      </c>
      <c r="E6127" t="s">
        <v>140</v>
      </c>
      <c r="F6127" t="s">
        <v>17554</v>
      </c>
      <c r="G6127" t="s">
        <v>197</v>
      </c>
      <c r="H6127" t="s">
        <v>143</v>
      </c>
      <c r="I6127" t="s">
        <v>135</v>
      </c>
      <c r="J6127" t="s">
        <v>136</v>
      </c>
      <c r="K6127" t="s">
        <v>137</v>
      </c>
      <c r="L6127" t="s">
        <v>17555</v>
      </c>
      <c r="M6127" t="s">
        <v>17556</v>
      </c>
      <c r="N6127">
        <v>1.9369444440000001</v>
      </c>
      <c r="O6127">
        <v>0</v>
      </c>
      <c r="P6127">
        <v>3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1.8528442199353301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1.8528442199353301</v>
      </c>
    </row>
    <row r="6128" spans="1:31" x14ac:dyDescent="0.25">
      <c r="A6128">
        <v>1677990</v>
      </c>
      <c r="B6128">
        <v>1</v>
      </c>
      <c r="C6128" t="s">
        <v>80</v>
      </c>
      <c r="D6128" t="s">
        <v>104</v>
      </c>
      <c r="E6128" t="s">
        <v>140</v>
      </c>
      <c r="F6128" t="s">
        <v>17557</v>
      </c>
      <c r="G6128" t="s">
        <v>197</v>
      </c>
      <c r="H6128" t="s">
        <v>143</v>
      </c>
      <c r="I6128" t="s">
        <v>135</v>
      </c>
      <c r="J6128" t="s">
        <v>136</v>
      </c>
      <c r="K6128" t="s">
        <v>137</v>
      </c>
      <c r="L6128" t="s">
        <v>17558</v>
      </c>
      <c r="M6128" t="s">
        <v>17559</v>
      </c>
      <c r="N6128">
        <v>2.7905555550000001</v>
      </c>
      <c r="O6128">
        <v>0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2.0460999483924443E-2</v>
      </c>
      <c r="AA6128">
        <v>0</v>
      </c>
      <c r="AB6128">
        <v>0</v>
      </c>
      <c r="AC6128">
        <v>0</v>
      </c>
      <c r="AD6128">
        <v>0</v>
      </c>
      <c r="AE6128">
        <v>2.0460999483924443E-2</v>
      </c>
    </row>
    <row r="6129" spans="1:31" x14ac:dyDescent="0.25">
      <c r="A6129">
        <v>1677721</v>
      </c>
      <c r="B6129">
        <v>1</v>
      </c>
      <c r="C6129" t="s">
        <v>80</v>
      </c>
      <c r="D6129" t="s">
        <v>92</v>
      </c>
      <c r="E6129" t="s">
        <v>159</v>
      </c>
      <c r="F6129" t="s">
        <v>17560</v>
      </c>
      <c r="G6129" t="s">
        <v>596</v>
      </c>
      <c r="H6129" t="s">
        <v>134</v>
      </c>
      <c r="I6129" t="s">
        <v>135</v>
      </c>
      <c r="J6129" t="s">
        <v>136</v>
      </c>
      <c r="K6129" t="s">
        <v>137</v>
      </c>
      <c r="L6129" t="s">
        <v>17561</v>
      </c>
      <c r="M6129" t="s">
        <v>17562</v>
      </c>
      <c r="N6129">
        <v>1.0888888880000001</v>
      </c>
      <c r="O6129">
        <v>0</v>
      </c>
      <c r="P6129">
        <v>214</v>
      </c>
      <c r="Q6129">
        <v>0</v>
      </c>
      <c r="R6129">
        <v>0</v>
      </c>
      <c r="S6129">
        <v>0</v>
      </c>
      <c r="T6129">
        <v>9</v>
      </c>
      <c r="U6129">
        <v>0</v>
      </c>
      <c r="V6129">
        <v>0</v>
      </c>
      <c r="W6129">
        <v>0</v>
      </c>
      <c r="X6129">
        <v>33.281520687244658</v>
      </c>
      <c r="Y6129">
        <v>0</v>
      </c>
      <c r="Z6129">
        <v>0</v>
      </c>
      <c r="AA6129">
        <v>0</v>
      </c>
      <c r="AB6129">
        <v>19.902656637190642</v>
      </c>
      <c r="AC6129">
        <v>0</v>
      </c>
      <c r="AD6129">
        <v>0</v>
      </c>
      <c r="AE6129">
        <v>53.184177324435296</v>
      </c>
    </row>
    <row r="6130" spans="1:31" x14ac:dyDescent="0.25">
      <c r="A6130">
        <v>1677850</v>
      </c>
      <c r="B6130">
        <v>1</v>
      </c>
      <c r="C6130" t="s">
        <v>81</v>
      </c>
      <c r="D6130" t="s">
        <v>115</v>
      </c>
      <c r="E6130" t="s">
        <v>140</v>
      </c>
      <c r="F6130" t="s">
        <v>17563</v>
      </c>
      <c r="G6130" t="s">
        <v>197</v>
      </c>
      <c r="H6130" t="s">
        <v>143</v>
      </c>
      <c r="I6130" t="s">
        <v>135</v>
      </c>
      <c r="J6130" t="s">
        <v>136</v>
      </c>
      <c r="K6130" t="s">
        <v>137</v>
      </c>
      <c r="L6130" t="s">
        <v>17564</v>
      </c>
      <c r="M6130" t="s">
        <v>17565</v>
      </c>
      <c r="N6130">
        <v>1.244722222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</row>
    <row r="6131" spans="1:31" x14ac:dyDescent="0.25">
      <c r="A6131">
        <v>1678099</v>
      </c>
      <c r="B6131">
        <v>1</v>
      </c>
      <c r="C6131" t="s">
        <v>80</v>
      </c>
      <c r="D6131" t="s">
        <v>99</v>
      </c>
      <c r="E6131" t="s">
        <v>140</v>
      </c>
      <c r="F6131" t="s">
        <v>17566</v>
      </c>
      <c r="G6131" t="s">
        <v>197</v>
      </c>
      <c r="H6131" t="s">
        <v>143</v>
      </c>
      <c r="I6131" t="s">
        <v>135</v>
      </c>
      <c r="J6131" t="s">
        <v>136</v>
      </c>
      <c r="K6131" t="s">
        <v>137</v>
      </c>
      <c r="L6131" t="s">
        <v>17567</v>
      </c>
      <c r="M6131" t="s">
        <v>17568</v>
      </c>
      <c r="N6131">
        <v>1.881388888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2.308084596534889E-2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2.308084596534889E-2</v>
      </c>
    </row>
    <row r="6132" spans="1:31" x14ac:dyDescent="0.25">
      <c r="A6132">
        <v>1678159</v>
      </c>
      <c r="B6132">
        <v>1</v>
      </c>
      <c r="C6132" t="s">
        <v>81</v>
      </c>
      <c r="D6132" t="s">
        <v>118</v>
      </c>
      <c r="E6132" t="s">
        <v>140</v>
      </c>
      <c r="F6132" t="s">
        <v>17569</v>
      </c>
      <c r="G6132" t="s">
        <v>197</v>
      </c>
      <c r="H6132" t="s">
        <v>143</v>
      </c>
      <c r="I6132" t="s">
        <v>135</v>
      </c>
      <c r="J6132" t="s">
        <v>136</v>
      </c>
      <c r="K6132" t="s">
        <v>137</v>
      </c>
      <c r="L6132" t="s">
        <v>17570</v>
      </c>
      <c r="M6132" t="s">
        <v>17571</v>
      </c>
      <c r="N6132">
        <v>1.4838888880000001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6.7404378320142233E-2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6.7404378320142233E-2</v>
      </c>
    </row>
    <row r="6133" spans="1:31" x14ac:dyDescent="0.25">
      <c r="A6133">
        <v>1678345</v>
      </c>
      <c r="B6133">
        <v>1</v>
      </c>
      <c r="C6133" t="s">
        <v>80</v>
      </c>
      <c r="D6133" t="s">
        <v>99</v>
      </c>
      <c r="E6133" t="s">
        <v>140</v>
      </c>
      <c r="F6133" t="s">
        <v>17572</v>
      </c>
      <c r="G6133" t="s">
        <v>197</v>
      </c>
      <c r="H6133" t="s">
        <v>143</v>
      </c>
      <c r="I6133" t="s">
        <v>135</v>
      </c>
      <c r="J6133" t="s">
        <v>136</v>
      </c>
      <c r="K6133" t="s">
        <v>137</v>
      </c>
      <c r="L6133" t="s">
        <v>17573</v>
      </c>
      <c r="M6133" t="s">
        <v>17574</v>
      </c>
      <c r="N6133">
        <v>1.589722222</v>
      </c>
      <c r="O6133">
        <v>0</v>
      </c>
      <c r="P6133">
        <v>1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0.11957037865621334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0.11957037865621334</v>
      </c>
    </row>
    <row r="6134" spans="1:31" x14ac:dyDescent="0.25">
      <c r="A6134">
        <v>1677658</v>
      </c>
      <c r="B6134">
        <v>1</v>
      </c>
      <c r="C6134" t="s">
        <v>80</v>
      </c>
      <c r="D6134" t="s">
        <v>93</v>
      </c>
      <c r="E6134" t="s">
        <v>164</v>
      </c>
      <c r="F6134" t="s">
        <v>17575</v>
      </c>
      <c r="G6134" t="s">
        <v>281</v>
      </c>
      <c r="H6134" t="s">
        <v>134</v>
      </c>
      <c r="I6134" t="s">
        <v>135</v>
      </c>
      <c r="J6134" t="s">
        <v>136</v>
      </c>
      <c r="K6134" t="s">
        <v>167</v>
      </c>
      <c r="L6134" t="s">
        <v>17576</v>
      </c>
      <c r="M6134" t="s">
        <v>17577</v>
      </c>
      <c r="N6134">
        <v>8.6533333330000008</v>
      </c>
      <c r="O6134">
        <v>4</v>
      </c>
      <c r="P6134">
        <v>11435</v>
      </c>
      <c r="Q6134">
        <v>55</v>
      </c>
      <c r="R6134">
        <v>1031</v>
      </c>
      <c r="S6134">
        <v>26</v>
      </c>
      <c r="T6134">
        <v>2338</v>
      </c>
      <c r="U6134">
        <v>3</v>
      </c>
      <c r="V6134">
        <v>0</v>
      </c>
      <c r="W6134">
        <v>75.127030506561411</v>
      </c>
      <c r="X6134">
        <v>23324.678018112223</v>
      </c>
      <c r="Y6134">
        <v>677.28294238208264</v>
      </c>
      <c r="Z6134">
        <v>1953.1023504516661</v>
      </c>
      <c r="AA6134">
        <v>847.29631239686626</v>
      </c>
      <c r="AB6134">
        <v>14821.188056608908</v>
      </c>
      <c r="AC6134">
        <v>1288.579005867306</v>
      </c>
      <c r="AD6134">
        <v>0</v>
      </c>
      <c r="AE6134">
        <v>42987.25371632562</v>
      </c>
    </row>
    <row r="6135" spans="1:31" x14ac:dyDescent="0.25">
      <c r="A6135">
        <v>1677953</v>
      </c>
      <c r="B6135">
        <v>1</v>
      </c>
      <c r="C6135" t="s">
        <v>80</v>
      </c>
      <c r="D6135" t="s">
        <v>98</v>
      </c>
      <c r="E6135" t="s">
        <v>159</v>
      </c>
      <c r="F6135" t="s">
        <v>17466</v>
      </c>
      <c r="G6135" t="s">
        <v>166</v>
      </c>
      <c r="H6135" t="s">
        <v>134</v>
      </c>
      <c r="I6135" t="s">
        <v>135</v>
      </c>
      <c r="J6135" t="s">
        <v>136</v>
      </c>
      <c r="K6135" t="s">
        <v>137</v>
      </c>
      <c r="L6135" t="s">
        <v>17578</v>
      </c>
      <c r="M6135" t="s">
        <v>17579</v>
      </c>
      <c r="N6135">
        <v>0.237777777</v>
      </c>
      <c r="O6135">
        <v>0</v>
      </c>
      <c r="P6135">
        <v>245</v>
      </c>
      <c r="Q6135">
        <v>1</v>
      </c>
      <c r="R6135">
        <v>501</v>
      </c>
      <c r="S6135">
        <v>1</v>
      </c>
      <c r="T6135">
        <v>151</v>
      </c>
      <c r="U6135">
        <v>0</v>
      </c>
      <c r="V6135">
        <v>0</v>
      </c>
      <c r="W6135">
        <v>0</v>
      </c>
      <c r="X6135">
        <v>14.210821768213645</v>
      </c>
      <c r="Y6135">
        <v>0.1516467653776889</v>
      </c>
      <c r="Z6135">
        <v>57.596796389801924</v>
      </c>
      <c r="AA6135">
        <v>0.19003936603479332</v>
      </c>
      <c r="AB6135">
        <v>40.366492550740055</v>
      </c>
      <c r="AC6135">
        <v>0</v>
      </c>
      <c r="AD6135">
        <v>0</v>
      </c>
      <c r="AE6135">
        <v>112.51579684016812</v>
      </c>
    </row>
    <row r="6136" spans="1:31" x14ac:dyDescent="0.25">
      <c r="A6136">
        <v>1677907</v>
      </c>
      <c r="B6136">
        <v>1</v>
      </c>
      <c r="C6136" t="s">
        <v>80</v>
      </c>
      <c r="D6136" t="s">
        <v>98</v>
      </c>
      <c r="E6136" t="s">
        <v>159</v>
      </c>
      <c r="F6136" t="s">
        <v>17580</v>
      </c>
      <c r="G6136" t="s">
        <v>596</v>
      </c>
      <c r="H6136" t="s">
        <v>134</v>
      </c>
      <c r="I6136" t="s">
        <v>135</v>
      </c>
      <c r="J6136" t="s">
        <v>136</v>
      </c>
      <c r="K6136" t="s">
        <v>137</v>
      </c>
      <c r="L6136" t="s">
        <v>17581</v>
      </c>
      <c r="M6136" t="s">
        <v>17582</v>
      </c>
      <c r="N6136">
        <v>1.9794444440000001</v>
      </c>
      <c r="O6136">
        <v>0</v>
      </c>
      <c r="P6136">
        <v>50</v>
      </c>
      <c r="Q6136">
        <v>0</v>
      </c>
      <c r="R6136">
        <v>7</v>
      </c>
      <c r="S6136">
        <v>0</v>
      </c>
      <c r="T6136">
        <v>6</v>
      </c>
      <c r="U6136">
        <v>0</v>
      </c>
      <c r="V6136">
        <v>0</v>
      </c>
      <c r="W6136">
        <v>0</v>
      </c>
      <c r="X6136">
        <v>26.913265107999884</v>
      </c>
      <c r="Y6136">
        <v>0</v>
      </c>
      <c r="Z6136">
        <v>2.7261810988423325</v>
      </c>
      <c r="AA6136">
        <v>0</v>
      </c>
      <c r="AB6136">
        <v>37.51535119032367</v>
      </c>
      <c r="AC6136">
        <v>0</v>
      </c>
      <c r="AD6136">
        <v>0</v>
      </c>
      <c r="AE6136">
        <v>67.154797397165879</v>
      </c>
    </row>
    <row r="6137" spans="1:31" x14ac:dyDescent="0.25">
      <c r="A6137">
        <v>1677761</v>
      </c>
      <c r="B6137">
        <v>1</v>
      </c>
      <c r="C6137" t="s">
        <v>81</v>
      </c>
      <c r="D6137" t="s">
        <v>121</v>
      </c>
      <c r="E6137" t="s">
        <v>159</v>
      </c>
      <c r="F6137" t="s">
        <v>17583</v>
      </c>
      <c r="G6137" t="s">
        <v>566</v>
      </c>
      <c r="H6137" t="s">
        <v>134</v>
      </c>
      <c r="I6137" t="s">
        <v>135</v>
      </c>
      <c r="J6137" t="s">
        <v>136</v>
      </c>
      <c r="K6137" t="s">
        <v>137</v>
      </c>
      <c r="L6137" t="s">
        <v>17584</v>
      </c>
      <c r="M6137" t="s">
        <v>17585</v>
      </c>
      <c r="N6137">
        <v>4.7686111110000002</v>
      </c>
      <c r="O6137">
        <v>0</v>
      </c>
      <c r="P6137">
        <v>6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3.0930383496598362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3.0930383496598362</v>
      </c>
    </row>
    <row r="6138" spans="1:31" x14ac:dyDescent="0.25">
      <c r="A6138">
        <v>1677973</v>
      </c>
      <c r="B6138">
        <v>1</v>
      </c>
      <c r="C6138" t="s">
        <v>81</v>
      </c>
      <c r="D6138" t="s">
        <v>127</v>
      </c>
      <c r="E6138" t="s">
        <v>131</v>
      </c>
      <c r="F6138" t="s">
        <v>13086</v>
      </c>
      <c r="G6138" t="s">
        <v>253</v>
      </c>
      <c r="H6138" t="s">
        <v>134</v>
      </c>
      <c r="I6138" t="s">
        <v>135</v>
      </c>
      <c r="J6138" t="s">
        <v>136</v>
      </c>
      <c r="K6138" t="s">
        <v>167</v>
      </c>
      <c r="L6138" t="s">
        <v>17586</v>
      </c>
      <c r="M6138" t="s">
        <v>17587</v>
      </c>
      <c r="N6138">
        <v>2.0258349999999998</v>
      </c>
      <c r="O6138">
        <v>3</v>
      </c>
      <c r="P6138">
        <v>470</v>
      </c>
      <c r="Q6138">
        <v>74</v>
      </c>
      <c r="R6138">
        <v>72</v>
      </c>
      <c r="S6138">
        <v>19</v>
      </c>
      <c r="T6138">
        <v>39</v>
      </c>
      <c r="U6138">
        <v>5</v>
      </c>
      <c r="V6138">
        <v>0</v>
      </c>
      <c r="W6138">
        <v>0.41562516885785783</v>
      </c>
      <c r="X6138">
        <v>124.82577748493983</v>
      </c>
      <c r="Y6138">
        <v>130.15589564672553</v>
      </c>
      <c r="Z6138">
        <v>32.348004808258821</v>
      </c>
      <c r="AA6138">
        <v>1127.0176064705311</v>
      </c>
      <c r="AB6138">
        <v>25.266360739811635</v>
      </c>
      <c r="AC6138">
        <v>626.58455469456601</v>
      </c>
      <c r="AD6138">
        <v>0</v>
      </c>
      <c r="AE6138">
        <v>2066.613825013691</v>
      </c>
    </row>
    <row r="6139" spans="1:31" x14ac:dyDescent="0.25">
      <c r="A6139">
        <v>1677993</v>
      </c>
      <c r="B6139">
        <v>1</v>
      </c>
      <c r="C6139" t="s">
        <v>80</v>
      </c>
      <c r="D6139" t="s">
        <v>84</v>
      </c>
      <c r="E6139" t="s">
        <v>159</v>
      </c>
      <c r="F6139" t="s">
        <v>17588</v>
      </c>
      <c r="G6139" t="s">
        <v>752</v>
      </c>
      <c r="H6139" t="s">
        <v>134</v>
      </c>
      <c r="I6139" t="s">
        <v>135</v>
      </c>
      <c r="J6139" t="s">
        <v>136</v>
      </c>
      <c r="K6139" t="s">
        <v>137</v>
      </c>
      <c r="L6139" t="s">
        <v>17589</v>
      </c>
      <c r="M6139" t="s">
        <v>17590</v>
      </c>
      <c r="N6139">
        <v>0.221111111</v>
      </c>
      <c r="O6139">
        <v>0</v>
      </c>
      <c r="P6139">
        <v>1156</v>
      </c>
      <c r="Q6139">
        <v>0</v>
      </c>
      <c r="R6139">
        <v>0</v>
      </c>
      <c r="S6139">
        <v>0</v>
      </c>
      <c r="T6139">
        <v>60</v>
      </c>
      <c r="U6139">
        <v>0</v>
      </c>
      <c r="V6139">
        <v>1</v>
      </c>
      <c r="W6139">
        <v>0</v>
      </c>
      <c r="X6139">
        <v>66.972424682243087</v>
      </c>
      <c r="Y6139">
        <v>0</v>
      </c>
      <c r="Z6139">
        <v>0</v>
      </c>
      <c r="AA6139">
        <v>0</v>
      </c>
      <c r="AB6139">
        <v>25.184940346581655</v>
      </c>
      <c r="AC6139">
        <v>0</v>
      </c>
      <c r="AD6139">
        <v>2.4000010983531004</v>
      </c>
      <c r="AE6139">
        <v>94.557366127177843</v>
      </c>
    </row>
    <row r="6140" spans="1:31" x14ac:dyDescent="0.25">
      <c r="A6140">
        <v>1678116</v>
      </c>
      <c r="B6140">
        <v>1</v>
      </c>
      <c r="C6140" t="s">
        <v>80</v>
      </c>
      <c r="D6140" t="s">
        <v>89</v>
      </c>
      <c r="E6140" t="s">
        <v>140</v>
      </c>
      <c r="F6140" t="s">
        <v>17591</v>
      </c>
      <c r="G6140" t="s">
        <v>197</v>
      </c>
      <c r="H6140" t="s">
        <v>143</v>
      </c>
      <c r="I6140" t="s">
        <v>135</v>
      </c>
      <c r="J6140" t="s">
        <v>136</v>
      </c>
      <c r="K6140" t="s">
        <v>137</v>
      </c>
      <c r="L6140" t="s">
        <v>17592</v>
      </c>
      <c r="M6140" t="s">
        <v>17593</v>
      </c>
      <c r="N6140">
        <v>1.6091666659999999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2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2.6165521806426439</v>
      </c>
      <c r="AC6140">
        <v>0</v>
      </c>
      <c r="AD6140">
        <v>0</v>
      </c>
      <c r="AE6140">
        <v>2.6165521806426439</v>
      </c>
    </row>
    <row r="6141" spans="1:31" x14ac:dyDescent="0.25">
      <c r="A6141">
        <v>1677887</v>
      </c>
      <c r="B6141">
        <v>1</v>
      </c>
      <c r="C6141" t="s">
        <v>80</v>
      </c>
      <c r="D6141" t="s">
        <v>84</v>
      </c>
      <c r="E6141" t="s">
        <v>151</v>
      </c>
      <c r="F6141" t="s">
        <v>17594</v>
      </c>
      <c r="G6141" t="s">
        <v>281</v>
      </c>
      <c r="H6141" t="s">
        <v>143</v>
      </c>
      <c r="I6141" t="s">
        <v>135</v>
      </c>
      <c r="J6141" t="s">
        <v>136</v>
      </c>
      <c r="K6141" t="s">
        <v>167</v>
      </c>
      <c r="L6141" t="s">
        <v>17595</v>
      </c>
      <c r="M6141" t="s">
        <v>17596</v>
      </c>
      <c r="N6141">
        <v>6.8058333329999998</v>
      </c>
      <c r="O6141">
        <v>0</v>
      </c>
      <c r="P6141">
        <v>341</v>
      </c>
      <c r="Q6141">
        <v>0</v>
      </c>
      <c r="R6141">
        <v>0</v>
      </c>
      <c r="S6141">
        <v>0</v>
      </c>
      <c r="T6141">
        <v>19</v>
      </c>
      <c r="U6141">
        <v>0</v>
      </c>
      <c r="V6141">
        <v>0</v>
      </c>
      <c r="W6141">
        <v>0</v>
      </c>
      <c r="X6141">
        <v>583.24121350278585</v>
      </c>
      <c r="Y6141">
        <v>0</v>
      </c>
      <c r="Z6141">
        <v>0</v>
      </c>
      <c r="AA6141">
        <v>0</v>
      </c>
      <c r="AB6141">
        <v>98.326831012189132</v>
      </c>
      <c r="AC6141">
        <v>0</v>
      </c>
      <c r="AD6141">
        <v>0</v>
      </c>
      <c r="AE6141">
        <v>681.56804451497499</v>
      </c>
    </row>
    <row r="6142" spans="1:31" x14ac:dyDescent="0.25">
      <c r="A6142">
        <v>1677930</v>
      </c>
      <c r="B6142">
        <v>1</v>
      </c>
      <c r="C6142" t="s">
        <v>80</v>
      </c>
      <c r="D6142" t="s">
        <v>97</v>
      </c>
      <c r="E6142" t="s">
        <v>140</v>
      </c>
      <c r="F6142" t="s">
        <v>17597</v>
      </c>
      <c r="G6142" t="s">
        <v>142</v>
      </c>
      <c r="H6142" t="s">
        <v>143</v>
      </c>
      <c r="I6142" t="s">
        <v>135</v>
      </c>
      <c r="J6142" t="s">
        <v>136</v>
      </c>
      <c r="K6142" t="s">
        <v>137</v>
      </c>
      <c r="L6142" t="s">
        <v>17598</v>
      </c>
      <c r="M6142" t="s">
        <v>17599</v>
      </c>
      <c r="N6142">
        <v>11.229722221999999</v>
      </c>
      <c r="O6142">
        <v>0</v>
      </c>
      <c r="P6142">
        <v>11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93.850824056966303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93.850824056966303</v>
      </c>
    </row>
    <row r="6143" spans="1:31" x14ac:dyDescent="0.25">
      <c r="A6143">
        <v>1677787</v>
      </c>
      <c r="B6143">
        <v>1</v>
      </c>
      <c r="C6143" t="s">
        <v>80</v>
      </c>
      <c r="D6143" t="s">
        <v>108</v>
      </c>
      <c r="E6143" t="s">
        <v>151</v>
      </c>
      <c r="F6143" t="s">
        <v>14190</v>
      </c>
      <c r="G6143" t="s">
        <v>526</v>
      </c>
      <c r="H6143" t="s">
        <v>143</v>
      </c>
      <c r="I6143" t="s">
        <v>135</v>
      </c>
      <c r="J6143" t="s">
        <v>136</v>
      </c>
      <c r="K6143" t="s">
        <v>137</v>
      </c>
      <c r="L6143" t="s">
        <v>17600</v>
      </c>
      <c r="M6143" t="s">
        <v>17601</v>
      </c>
      <c r="N6143">
        <v>7.8780555550000004</v>
      </c>
      <c r="O6143">
        <v>0</v>
      </c>
      <c r="P6143">
        <v>2</v>
      </c>
      <c r="Q6143">
        <v>0</v>
      </c>
      <c r="R6143">
        <v>2</v>
      </c>
      <c r="S6143">
        <v>0</v>
      </c>
      <c r="T6143">
        <v>1</v>
      </c>
      <c r="U6143">
        <v>0</v>
      </c>
      <c r="V6143">
        <v>0</v>
      </c>
      <c r="W6143">
        <v>0</v>
      </c>
      <c r="X6143">
        <v>5.9283184334789194</v>
      </c>
      <c r="Y6143">
        <v>0</v>
      </c>
      <c r="Z6143">
        <v>4.3726112170959448</v>
      </c>
      <c r="AA6143">
        <v>0</v>
      </c>
      <c r="AB6143">
        <v>3.1752496413567557</v>
      </c>
      <c r="AC6143">
        <v>0</v>
      </c>
      <c r="AD6143">
        <v>0</v>
      </c>
      <c r="AE6143">
        <v>13.47617929193162</v>
      </c>
    </row>
    <row r="6144" spans="1:31" x14ac:dyDescent="0.25">
      <c r="A6144">
        <v>1678328</v>
      </c>
      <c r="B6144">
        <v>1</v>
      </c>
      <c r="C6144" t="s">
        <v>80</v>
      </c>
      <c r="D6144" t="s">
        <v>93</v>
      </c>
      <c r="E6144" t="s">
        <v>140</v>
      </c>
      <c r="F6144" t="s">
        <v>17602</v>
      </c>
      <c r="G6144" t="s">
        <v>197</v>
      </c>
      <c r="H6144" t="s">
        <v>143</v>
      </c>
      <c r="I6144" t="s">
        <v>135</v>
      </c>
      <c r="J6144" t="s">
        <v>136</v>
      </c>
      <c r="K6144" t="s">
        <v>137</v>
      </c>
      <c r="L6144" t="s">
        <v>17603</v>
      </c>
      <c r="M6144" t="s">
        <v>17604</v>
      </c>
      <c r="N6144">
        <v>6.2833333329999999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0.29518397331005336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0.29518397331005336</v>
      </c>
    </row>
    <row r="6145" spans="1:31" x14ac:dyDescent="0.25">
      <c r="A6145">
        <v>1678030</v>
      </c>
      <c r="B6145">
        <v>1</v>
      </c>
      <c r="C6145" t="s">
        <v>80</v>
      </c>
      <c r="D6145" t="s">
        <v>84</v>
      </c>
      <c r="E6145" t="s">
        <v>151</v>
      </c>
      <c r="F6145" t="s">
        <v>17605</v>
      </c>
      <c r="G6145" t="s">
        <v>153</v>
      </c>
      <c r="H6145" t="s">
        <v>143</v>
      </c>
      <c r="I6145" t="s">
        <v>135</v>
      </c>
      <c r="J6145" t="s">
        <v>136</v>
      </c>
      <c r="K6145" t="s">
        <v>137</v>
      </c>
      <c r="L6145" t="s">
        <v>17606</v>
      </c>
      <c r="M6145" t="s">
        <v>17607</v>
      </c>
      <c r="N6145">
        <v>0.54833333299999998</v>
      </c>
      <c r="O6145">
        <v>0</v>
      </c>
      <c r="P6145">
        <v>40</v>
      </c>
      <c r="Q6145">
        <v>0</v>
      </c>
      <c r="R6145">
        <v>0</v>
      </c>
      <c r="S6145">
        <v>0</v>
      </c>
      <c r="T6145">
        <v>15</v>
      </c>
      <c r="U6145">
        <v>0</v>
      </c>
      <c r="V6145">
        <v>0</v>
      </c>
      <c r="W6145">
        <v>0</v>
      </c>
      <c r="X6145">
        <v>5.69881624943622</v>
      </c>
      <c r="Y6145">
        <v>0</v>
      </c>
      <c r="Z6145">
        <v>0</v>
      </c>
      <c r="AA6145">
        <v>0</v>
      </c>
      <c r="AB6145">
        <v>11.657708961581365</v>
      </c>
      <c r="AC6145">
        <v>0</v>
      </c>
      <c r="AD6145">
        <v>0</v>
      </c>
      <c r="AE6145">
        <v>17.356525211017583</v>
      </c>
    </row>
    <row r="6146" spans="1:31" x14ac:dyDescent="0.25">
      <c r="A6146">
        <v>1678079</v>
      </c>
      <c r="B6146">
        <v>1</v>
      </c>
      <c r="C6146" t="s">
        <v>81</v>
      </c>
      <c r="D6146" t="s">
        <v>127</v>
      </c>
      <c r="E6146" t="s">
        <v>146</v>
      </c>
      <c r="F6146" t="s">
        <v>3931</v>
      </c>
      <c r="G6146" t="s">
        <v>148</v>
      </c>
      <c r="H6146" t="s">
        <v>143</v>
      </c>
      <c r="I6146" t="s">
        <v>135</v>
      </c>
      <c r="J6146" t="s">
        <v>136</v>
      </c>
      <c r="K6146" t="s">
        <v>137</v>
      </c>
      <c r="L6146" t="s">
        <v>17608</v>
      </c>
      <c r="M6146" t="s">
        <v>17609</v>
      </c>
      <c r="N6146">
        <v>1.612222222</v>
      </c>
      <c r="O6146">
        <v>0</v>
      </c>
      <c r="P6146">
        <v>75</v>
      </c>
      <c r="Q6146">
        <v>0</v>
      </c>
      <c r="R6146">
        <v>24</v>
      </c>
      <c r="S6146">
        <v>1</v>
      </c>
      <c r="T6146">
        <v>11</v>
      </c>
      <c r="U6146">
        <v>0</v>
      </c>
      <c r="V6146">
        <v>1</v>
      </c>
      <c r="W6146">
        <v>0</v>
      </c>
      <c r="X6146">
        <v>21.079230838570421</v>
      </c>
      <c r="Y6146">
        <v>0</v>
      </c>
      <c r="Z6146">
        <v>11.6126501237655</v>
      </c>
      <c r="AA6146">
        <v>16.075599331808771</v>
      </c>
      <c r="AB6146">
        <v>23.060356960640391</v>
      </c>
      <c r="AC6146">
        <v>0</v>
      </c>
      <c r="AD6146">
        <v>2.2162142810147438</v>
      </c>
      <c r="AE6146">
        <v>74.044051535799824</v>
      </c>
    </row>
    <row r="6147" spans="1:31" x14ac:dyDescent="0.25">
      <c r="A6147">
        <v>1677678</v>
      </c>
      <c r="B6147">
        <v>1</v>
      </c>
      <c r="C6147" t="s">
        <v>80</v>
      </c>
      <c r="D6147" t="s">
        <v>93</v>
      </c>
      <c r="E6147" t="s">
        <v>151</v>
      </c>
      <c r="F6147" t="s">
        <v>1360</v>
      </c>
      <c r="G6147" t="s">
        <v>222</v>
      </c>
      <c r="H6147" t="s">
        <v>143</v>
      </c>
      <c r="I6147" t="s">
        <v>135</v>
      </c>
      <c r="J6147" t="s">
        <v>136</v>
      </c>
      <c r="K6147" t="s">
        <v>137</v>
      </c>
      <c r="L6147" t="s">
        <v>17610</v>
      </c>
      <c r="M6147" t="s">
        <v>17611</v>
      </c>
      <c r="N6147">
        <v>2.4230555549999999</v>
      </c>
      <c r="O6147">
        <v>0</v>
      </c>
      <c r="P6147">
        <v>17</v>
      </c>
      <c r="Q6147">
        <v>0</v>
      </c>
      <c r="R6147">
        <v>0</v>
      </c>
      <c r="S6147">
        <v>0</v>
      </c>
      <c r="T6147">
        <v>1</v>
      </c>
      <c r="U6147">
        <v>0</v>
      </c>
      <c r="V6147">
        <v>0</v>
      </c>
      <c r="W6147">
        <v>0</v>
      </c>
      <c r="X6147">
        <v>6.9774960933911148</v>
      </c>
      <c r="Y6147">
        <v>0</v>
      </c>
      <c r="Z6147">
        <v>0</v>
      </c>
      <c r="AA6147">
        <v>0</v>
      </c>
      <c r="AB6147">
        <v>2.6598041198888894E-4</v>
      </c>
      <c r="AC6147">
        <v>0</v>
      </c>
      <c r="AD6147">
        <v>0</v>
      </c>
      <c r="AE6147">
        <v>6.9777620738031034</v>
      </c>
    </row>
    <row r="6148" spans="1:31" x14ac:dyDescent="0.25">
      <c r="A6148">
        <v>1678033</v>
      </c>
      <c r="B6148">
        <v>1</v>
      </c>
      <c r="C6148" t="s">
        <v>80</v>
      </c>
      <c r="D6148" t="s">
        <v>100</v>
      </c>
      <c r="E6148" t="s">
        <v>151</v>
      </c>
      <c r="F6148" t="s">
        <v>1537</v>
      </c>
      <c r="G6148" t="s">
        <v>482</v>
      </c>
      <c r="H6148" t="s">
        <v>143</v>
      </c>
      <c r="I6148" t="s">
        <v>135</v>
      </c>
      <c r="J6148" t="s">
        <v>136</v>
      </c>
      <c r="K6148" t="s">
        <v>137</v>
      </c>
      <c r="L6148" t="s">
        <v>17612</v>
      </c>
      <c r="M6148" t="s">
        <v>17613</v>
      </c>
      <c r="N6148">
        <v>4.1188888879999999</v>
      </c>
      <c r="O6148">
        <v>0</v>
      </c>
      <c r="P6148">
        <v>178</v>
      </c>
      <c r="Q6148">
        <v>0</v>
      </c>
      <c r="R6148">
        <v>3</v>
      </c>
      <c r="S6148">
        <v>0</v>
      </c>
      <c r="T6148">
        <v>14</v>
      </c>
      <c r="U6148">
        <v>0</v>
      </c>
      <c r="V6148">
        <v>0</v>
      </c>
      <c r="W6148">
        <v>0</v>
      </c>
      <c r="X6148">
        <v>231.24804102984208</v>
      </c>
      <c r="Y6148">
        <v>0</v>
      </c>
      <c r="Z6148">
        <v>0.64947093972956949</v>
      </c>
      <c r="AA6148">
        <v>0</v>
      </c>
      <c r="AB6148">
        <v>47.866824822103766</v>
      </c>
      <c r="AC6148">
        <v>0</v>
      </c>
      <c r="AD6148">
        <v>0</v>
      </c>
      <c r="AE6148">
        <v>279.76433679167542</v>
      </c>
    </row>
    <row r="6149" spans="1:31" x14ac:dyDescent="0.25">
      <c r="A6149">
        <v>1677824</v>
      </c>
      <c r="B6149">
        <v>1</v>
      </c>
      <c r="C6149" t="s">
        <v>80</v>
      </c>
      <c r="D6149" t="s">
        <v>96</v>
      </c>
      <c r="E6149" t="s">
        <v>159</v>
      </c>
      <c r="F6149" t="s">
        <v>17614</v>
      </c>
      <c r="G6149" t="s">
        <v>166</v>
      </c>
      <c r="H6149" t="s">
        <v>134</v>
      </c>
      <c r="I6149" t="s">
        <v>135</v>
      </c>
      <c r="J6149" t="s">
        <v>136</v>
      </c>
      <c r="K6149" t="s">
        <v>167</v>
      </c>
      <c r="L6149" t="s">
        <v>17615</v>
      </c>
      <c r="M6149" t="s">
        <v>17616</v>
      </c>
      <c r="N6149">
        <v>0.33833333300000001</v>
      </c>
      <c r="O6149">
        <v>0</v>
      </c>
      <c r="P6149">
        <v>858</v>
      </c>
      <c r="Q6149">
        <v>0</v>
      </c>
      <c r="R6149">
        <v>0</v>
      </c>
      <c r="S6149">
        <v>2</v>
      </c>
      <c r="T6149">
        <v>78</v>
      </c>
      <c r="U6149">
        <v>0</v>
      </c>
      <c r="V6149">
        <v>0</v>
      </c>
      <c r="W6149">
        <v>0</v>
      </c>
      <c r="X6149">
        <v>76.244381878099986</v>
      </c>
      <c r="Y6149">
        <v>0</v>
      </c>
      <c r="Z6149">
        <v>0</v>
      </c>
      <c r="AA6149">
        <v>4.8050813535499604</v>
      </c>
      <c r="AB6149">
        <v>36.114787723514738</v>
      </c>
      <c r="AC6149">
        <v>0</v>
      </c>
      <c r="AD6149">
        <v>0</v>
      </c>
      <c r="AE6149">
        <v>117.16425095516469</v>
      </c>
    </row>
    <row r="6150" spans="1:31" x14ac:dyDescent="0.25">
      <c r="A6150">
        <v>1678388</v>
      </c>
      <c r="B6150">
        <v>1</v>
      </c>
      <c r="C6150" t="s">
        <v>80</v>
      </c>
      <c r="D6150" t="s">
        <v>96</v>
      </c>
      <c r="E6150" t="s">
        <v>151</v>
      </c>
      <c r="F6150" t="s">
        <v>2145</v>
      </c>
      <c r="G6150" t="s">
        <v>222</v>
      </c>
      <c r="H6150" t="s">
        <v>143</v>
      </c>
      <c r="I6150" t="s">
        <v>135</v>
      </c>
      <c r="J6150" t="s">
        <v>136</v>
      </c>
      <c r="K6150" t="s">
        <v>137</v>
      </c>
      <c r="L6150" t="s">
        <v>17617</v>
      </c>
      <c r="M6150" t="s">
        <v>17618</v>
      </c>
      <c r="N6150">
        <v>1.074166666</v>
      </c>
      <c r="O6150">
        <v>0</v>
      </c>
      <c r="P6150">
        <v>42</v>
      </c>
      <c r="Q6150">
        <v>0</v>
      </c>
      <c r="R6150">
        <v>0</v>
      </c>
      <c r="S6150">
        <v>0</v>
      </c>
      <c r="T6150">
        <v>26</v>
      </c>
      <c r="U6150">
        <v>0</v>
      </c>
      <c r="V6150">
        <v>0</v>
      </c>
      <c r="W6150">
        <v>0</v>
      </c>
      <c r="X6150">
        <v>19.640675630375107</v>
      </c>
      <c r="Y6150">
        <v>0</v>
      </c>
      <c r="Z6150">
        <v>0</v>
      </c>
      <c r="AA6150">
        <v>0</v>
      </c>
      <c r="AB6150">
        <v>28.314422740916108</v>
      </c>
      <c r="AC6150">
        <v>0</v>
      </c>
      <c r="AD6150">
        <v>0</v>
      </c>
      <c r="AE6150">
        <v>47.955098371291214</v>
      </c>
    </row>
    <row r="6151" spans="1:31" x14ac:dyDescent="0.25">
      <c r="A6151">
        <v>1677724</v>
      </c>
      <c r="B6151">
        <v>1</v>
      </c>
      <c r="C6151" t="s">
        <v>80</v>
      </c>
      <c r="D6151" t="s">
        <v>93</v>
      </c>
      <c r="E6151" t="s">
        <v>159</v>
      </c>
      <c r="F6151" t="s">
        <v>17619</v>
      </c>
      <c r="G6151" t="s">
        <v>324</v>
      </c>
      <c r="H6151" t="s">
        <v>134</v>
      </c>
      <c r="I6151" t="s">
        <v>135</v>
      </c>
      <c r="J6151" t="s">
        <v>136</v>
      </c>
      <c r="K6151" t="s">
        <v>137</v>
      </c>
      <c r="L6151" t="s">
        <v>17620</v>
      </c>
      <c r="M6151" t="s">
        <v>17621</v>
      </c>
      <c r="N6151">
        <v>3.7886111109999998</v>
      </c>
      <c r="O6151">
        <v>0</v>
      </c>
      <c r="P6151">
        <v>30</v>
      </c>
      <c r="Q6151">
        <v>0</v>
      </c>
      <c r="R6151">
        <v>31</v>
      </c>
      <c r="S6151">
        <v>0</v>
      </c>
      <c r="T6151">
        <v>4</v>
      </c>
      <c r="U6151">
        <v>0</v>
      </c>
      <c r="V6151">
        <v>0</v>
      </c>
      <c r="W6151">
        <v>0</v>
      </c>
      <c r="X6151">
        <v>31.218330912126675</v>
      </c>
      <c r="Y6151">
        <v>0</v>
      </c>
      <c r="Z6151">
        <v>115.05788575633748</v>
      </c>
      <c r="AA6151">
        <v>0</v>
      </c>
      <c r="AB6151">
        <v>2.0220673186328488</v>
      </c>
      <c r="AC6151">
        <v>0</v>
      </c>
      <c r="AD6151">
        <v>0</v>
      </c>
      <c r="AE6151">
        <v>148.29828398709699</v>
      </c>
    </row>
    <row r="6152" spans="1:31" x14ac:dyDescent="0.25">
      <c r="A6152">
        <v>1678016</v>
      </c>
      <c r="B6152">
        <v>1</v>
      </c>
      <c r="C6152" t="s">
        <v>80</v>
      </c>
      <c r="D6152" t="s">
        <v>97</v>
      </c>
      <c r="E6152" t="s">
        <v>131</v>
      </c>
      <c r="F6152" t="s">
        <v>7966</v>
      </c>
      <c r="G6152" t="s">
        <v>555</v>
      </c>
      <c r="H6152" t="s">
        <v>134</v>
      </c>
      <c r="I6152" t="s">
        <v>135</v>
      </c>
      <c r="J6152" t="s">
        <v>136</v>
      </c>
      <c r="K6152" t="s">
        <v>137</v>
      </c>
      <c r="L6152" t="s">
        <v>17622</v>
      </c>
      <c r="M6152" t="s">
        <v>17623</v>
      </c>
      <c r="N6152">
        <v>4.2705555549999996</v>
      </c>
      <c r="O6152">
        <v>4</v>
      </c>
      <c r="P6152">
        <v>746</v>
      </c>
      <c r="Q6152">
        <v>4</v>
      </c>
      <c r="R6152">
        <v>104</v>
      </c>
      <c r="S6152">
        <v>5</v>
      </c>
      <c r="T6152">
        <v>121</v>
      </c>
      <c r="U6152">
        <v>0</v>
      </c>
      <c r="V6152">
        <v>0</v>
      </c>
      <c r="W6152">
        <v>37.155229698812434</v>
      </c>
      <c r="X6152">
        <v>1383.4161899719143</v>
      </c>
      <c r="Y6152">
        <v>12.156913996550019</v>
      </c>
      <c r="Z6152">
        <v>150.61907735519591</v>
      </c>
      <c r="AA6152">
        <v>383.63269244618783</v>
      </c>
      <c r="AB6152">
        <v>666.10933469768145</v>
      </c>
      <c r="AC6152">
        <v>0</v>
      </c>
      <c r="AD6152">
        <v>0</v>
      </c>
      <c r="AE6152">
        <v>2633.089438166342</v>
      </c>
    </row>
    <row r="6153" spans="1:31" x14ac:dyDescent="0.25">
      <c r="A6153">
        <v>1678242</v>
      </c>
      <c r="B6153">
        <v>1</v>
      </c>
      <c r="C6153" t="s">
        <v>81</v>
      </c>
      <c r="D6153" t="s">
        <v>122</v>
      </c>
      <c r="E6153" t="s">
        <v>151</v>
      </c>
      <c r="F6153" t="s">
        <v>17624</v>
      </c>
      <c r="G6153" t="s">
        <v>153</v>
      </c>
      <c r="H6153" t="s">
        <v>143</v>
      </c>
      <c r="I6153" t="s">
        <v>135</v>
      </c>
      <c r="J6153" t="s">
        <v>136</v>
      </c>
      <c r="K6153" t="s">
        <v>137</v>
      </c>
      <c r="L6153" t="s">
        <v>17625</v>
      </c>
      <c r="M6153" t="s">
        <v>17626</v>
      </c>
      <c r="N6153">
        <v>3.6758333329999999</v>
      </c>
      <c r="O6153">
        <v>0</v>
      </c>
      <c r="P6153">
        <v>17</v>
      </c>
      <c r="Q6153">
        <v>0</v>
      </c>
      <c r="R6153">
        <v>0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4.0214725677351648</v>
      </c>
      <c r="Y6153">
        <v>0</v>
      </c>
      <c r="Z6153">
        <v>0</v>
      </c>
      <c r="AA6153">
        <v>0</v>
      </c>
      <c r="AB6153">
        <v>0.12430065049943334</v>
      </c>
      <c r="AC6153">
        <v>0</v>
      </c>
      <c r="AD6153">
        <v>0</v>
      </c>
      <c r="AE6153">
        <v>4.1457732182345985</v>
      </c>
    </row>
    <row r="6154" spans="1:31" x14ac:dyDescent="0.25">
      <c r="A6154">
        <v>1677910</v>
      </c>
      <c r="B6154">
        <v>1</v>
      </c>
      <c r="C6154" t="s">
        <v>80</v>
      </c>
      <c r="D6154" t="s">
        <v>101</v>
      </c>
      <c r="E6154" t="s">
        <v>140</v>
      </c>
      <c r="F6154" t="s">
        <v>17627</v>
      </c>
      <c r="G6154" t="s">
        <v>389</v>
      </c>
      <c r="H6154" t="s">
        <v>143</v>
      </c>
      <c r="I6154" t="s">
        <v>135</v>
      </c>
      <c r="J6154" t="s">
        <v>136</v>
      </c>
      <c r="K6154" t="s">
        <v>137</v>
      </c>
      <c r="L6154" t="s">
        <v>17628</v>
      </c>
      <c r="M6154" t="s">
        <v>17629</v>
      </c>
      <c r="N6154">
        <v>6.4447222220000002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0.79465975799595012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0.79465975799595012</v>
      </c>
    </row>
    <row r="6155" spans="1:31" x14ac:dyDescent="0.25">
      <c r="A6155">
        <v>1677801</v>
      </c>
      <c r="B6155">
        <v>1</v>
      </c>
      <c r="C6155" t="s">
        <v>80</v>
      </c>
      <c r="D6155" t="s">
        <v>106</v>
      </c>
      <c r="E6155" t="s">
        <v>151</v>
      </c>
      <c r="F6155" t="s">
        <v>17630</v>
      </c>
      <c r="G6155" t="s">
        <v>526</v>
      </c>
      <c r="H6155" t="s">
        <v>143</v>
      </c>
      <c r="I6155" t="s">
        <v>135</v>
      </c>
      <c r="J6155" t="s">
        <v>136</v>
      </c>
      <c r="K6155" t="s">
        <v>137</v>
      </c>
      <c r="L6155" t="s">
        <v>17631</v>
      </c>
      <c r="M6155" t="s">
        <v>17632</v>
      </c>
      <c r="N6155">
        <v>1.082222222</v>
      </c>
      <c r="O6155">
        <v>0</v>
      </c>
      <c r="P6155">
        <v>33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3.6504063916354785</v>
      </c>
      <c r="Y6155">
        <v>0</v>
      </c>
      <c r="Z6155">
        <v>0</v>
      </c>
      <c r="AA6155">
        <v>0</v>
      </c>
      <c r="AB6155">
        <v>0.4378407190899134</v>
      </c>
      <c r="AC6155">
        <v>0</v>
      </c>
      <c r="AD6155">
        <v>0</v>
      </c>
      <c r="AE6155">
        <v>4.0882471107253924</v>
      </c>
    </row>
    <row r="6156" spans="1:31" x14ac:dyDescent="0.25">
      <c r="A6156">
        <v>1677718</v>
      </c>
      <c r="B6156">
        <v>1</v>
      </c>
      <c r="C6156" t="s">
        <v>81</v>
      </c>
      <c r="D6156" t="s">
        <v>128</v>
      </c>
      <c r="E6156" t="s">
        <v>159</v>
      </c>
      <c r="F6156" t="s">
        <v>17633</v>
      </c>
      <c r="G6156" t="s">
        <v>596</v>
      </c>
      <c r="H6156" t="s">
        <v>134</v>
      </c>
      <c r="I6156" t="s">
        <v>135</v>
      </c>
      <c r="J6156" t="s">
        <v>136</v>
      </c>
      <c r="K6156" t="s">
        <v>137</v>
      </c>
      <c r="L6156" t="s">
        <v>17634</v>
      </c>
      <c r="M6156" t="s">
        <v>17635</v>
      </c>
      <c r="N6156">
        <v>2.7777777769999998</v>
      </c>
      <c r="O6156">
        <v>0</v>
      </c>
      <c r="P6156">
        <v>27</v>
      </c>
      <c r="Q6156">
        <v>0</v>
      </c>
      <c r="R6156">
        <v>13</v>
      </c>
      <c r="S6156">
        <v>0</v>
      </c>
      <c r="T6156">
        <v>4</v>
      </c>
      <c r="U6156">
        <v>0</v>
      </c>
      <c r="V6156">
        <v>0</v>
      </c>
      <c r="W6156">
        <v>0</v>
      </c>
      <c r="X6156">
        <v>22.685250878041028</v>
      </c>
      <c r="Y6156">
        <v>0</v>
      </c>
      <c r="Z6156">
        <v>4.1476202672790059</v>
      </c>
      <c r="AA6156">
        <v>0</v>
      </c>
      <c r="AB6156">
        <v>9.2744152147693235</v>
      </c>
      <c r="AC6156">
        <v>0</v>
      </c>
      <c r="AD6156">
        <v>0</v>
      </c>
      <c r="AE6156">
        <v>36.107286360089361</v>
      </c>
    </row>
    <row r="6157" spans="1:31" x14ac:dyDescent="0.25">
      <c r="A6157">
        <v>1677764</v>
      </c>
      <c r="B6157">
        <v>1</v>
      </c>
      <c r="C6157" t="s">
        <v>80</v>
      </c>
      <c r="D6157" t="s">
        <v>110</v>
      </c>
      <c r="E6157" t="s">
        <v>146</v>
      </c>
      <c r="F6157" t="s">
        <v>17636</v>
      </c>
      <c r="G6157" t="s">
        <v>222</v>
      </c>
      <c r="H6157" t="s">
        <v>143</v>
      </c>
      <c r="I6157" t="s">
        <v>135</v>
      </c>
      <c r="J6157" t="s">
        <v>136</v>
      </c>
      <c r="K6157" t="s">
        <v>137</v>
      </c>
      <c r="L6157" t="s">
        <v>17637</v>
      </c>
      <c r="M6157" t="s">
        <v>17638</v>
      </c>
      <c r="N6157">
        <v>2.298611111</v>
      </c>
      <c r="O6157">
        <v>0</v>
      </c>
      <c r="P6157">
        <v>419</v>
      </c>
      <c r="Q6157">
        <v>0</v>
      </c>
      <c r="R6157">
        <v>0</v>
      </c>
      <c r="S6157">
        <v>0</v>
      </c>
      <c r="T6157">
        <v>6</v>
      </c>
      <c r="U6157">
        <v>0</v>
      </c>
      <c r="V6157">
        <v>0</v>
      </c>
      <c r="W6157">
        <v>0</v>
      </c>
      <c r="X6157">
        <v>421.65725802077475</v>
      </c>
      <c r="Y6157">
        <v>0</v>
      </c>
      <c r="Z6157">
        <v>0</v>
      </c>
      <c r="AA6157">
        <v>0</v>
      </c>
      <c r="AB6157">
        <v>5.4045012973803557</v>
      </c>
      <c r="AC6157">
        <v>0</v>
      </c>
      <c r="AD6157">
        <v>0</v>
      </c>
      <c r="AE6157">
        <v>427.06175931815511</v>
      </c>
    </row>
    <row r="6158" spans="1:31" x14ac:dyDescent="0.25">
      <c r="A6158">
        <v>1678156</v>
      </c>
      <c r="B6158">
        <v>1</v>
      </c>
      <c r="C6158" t="s">
        <v>81</v>
      </c>
      <c r="D6158" t="s">
        <v>115</v>
      </c>
      <c r="E6158" t="s">
        <v>151</v>
      </c>
      <c r="F6158" t="s">
        <v>17639</v>
      </c>
      <c r="G6158" t="s">
        <v>153</v>
      </c>
      <c r="H6158" t="s">
        <v>143</v>
      </c>
      <c r="I6158" t="s">
        <v>135</v>
      </c>
      <c r="J6158" t="s">
        <v>136</v>
      </c>
      <c r="K6158" t="s">
        <v>137</v>
      </c>
      <c r="L6158" t="s">
        <v>17640</v>
      </c>
      <c r="M6158" t="s">
        <v>17641</v>
      </c>
      <c r="N6158">
        <v>3.8933333330000002</v>
      </c>
      <c r="O6158">
        <v>0</v>
      </c>
      <c r="P6158">
        <v>19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4.7588148335798257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4.7588148335798257</v>
      </c>
    </row>
    <row r="6159" spans="1:31" x14ac:dyDescent="0.25">
      <c r="A6159">
        <v>1677807</v>
      </c>
      <c r="B6159">
        <v>1</v>
      </c>
      <c r="C6159" t="s">
        <v>80</v>
      </c>
      <c r="D6159" t="s">
        <v>84</v>
      </c>
      <c r="E6159" t="s">
        <v>140</v>
      </c>
      <c r="F6159" t="s">
        <v>851</v>
      </c>
      <c r="G6159" t="s">
        <v>142</v>
      </c>
      <c r="H6159" t="s">
        <v>143</v>
      </c>
      <c r="I6159" t="s">
        <v>135</v>
      </c>
      <c r="J6159" t="s">
        <v>136</v>
      </c>
      <c r="K6159" t="s">
        <v>137</v>
      </c>
      <c r="L6159" t="s">
        <v>17642</v>
      </c>
      <c r="M6159" t="s">
        <v>17643</v>
      </c>
      <c r="N6159">
        <v>4.0836111109999997</v>
      </c>
      <c r="O6159">
        <v>0</v>
      </c>
      <c r="P6159">
        <v>7</v>
      </c>
      <c r="Q6159">
        <v>0</v>
      </c>
      <c r="R6159">
        <v>0</v>
      </c>
      <c r="S6159">
        <v>0</v>
      </c>
      <c r="T6159">
        <v>4</v>
      </c>
      <c r="U6159">
        <v>0</v>
      </c>
      <c r="V6159">
        <v>0</v>
      </c>
      <c r="W6159">
        <v>0</v>
      </c>
      <c r="X6159">
        <v>8.5020794856158162</v>
      </c>
      <c r="Y6159">
        <v>0</v>
      </c>
      <c r="Z6159">
        <v>0</v>
      </c>
      <c r="AA6159">
        <v>0</v>
      </c>
      <c r="AB6159">
        <v>12.491750147262914</v>
      </c>
      <c r="AC6159">
        <v>0</v>
      </c>
      <c r="AD6159">
        <v>0</v>
      </c>
      <c r="AE6159">
        <v>20.993829632878729</v>
      </c>
    </row>
    <row r="6160" spans="1:31" x14ac:dyDescent="0.25">
      <c r="A6160">
        <v>1678302</v>
      </c>
      <c r="B6160">
        <v>1</v>
      </c>
      <c r="C6160" t="s">
        <v>80</v>
      </c>
      <c r="D6160" t="s">
        <v>85</v>
      </c>
      <c r="E6160" t="s">
        <v>140</v>
      </c>
      <c r="F6160" t="s">
        <v>17644</v>
      </c>
      <c r="G6160" t="s">
        <v>209</v>
      </c>
      <c r="H6160" t="s">
        <v>143</v>
      </c>
      <c r="I6160" t="s">
        <v>135</v>
      </c>
      <c r="J6160" t="s">
        <v>136</v>
      </c>
      <c r="K6160" t="s">
        <v>137</v>
      </c>
      <c r="L6160" t="s">
        <v>17645</v>
      </c>
      <c r="M6160" t="s">
        <v>17646</v>
      </c>
      <c r="N6160">
        <v>1.791111111</v>
      </c>
      <c r="O6160">
        <v>0</v>
      </c>
      <c r="P6160">
        <v>7</v>
      </c>
      <c r="Q6160">
        <v>0</v>
      </c>
      <c r="R6160">
        <v>0</v>
      </c>
      <c r="S6160">
        <v>0</v>
      </c>
      <c r="T6160">
        <v>1</v>
      </c>
      <c r="U6160">
        <v>0</v>
      </c>
      <c r="V6160">
        <v>0</v>
      </c>
      <c r="W6160">
        <v>0</v>
      </c>
      <c r="X6160">
        <v>5.2684873469180662</v>
      </c>
      <c r="Y6160">
        <v>0</v>
      </c>
      <c r="Z6160">
        <v>0</v>
      </c>
      <c r="AA6160">
        <v>0</v>
      </c>
      <c r="AB6160">
        <v>3.7259965454999996E-4</v>
      </c>
      <c r="AC6160">
        <v>0</v>
      </c>
      <c r="AD6160">
        <v>0</v>
      </c>
      <c r="AE6160">
        <v>5.2688599465726158</v>
      </c>
    </row>
    <row r="6161" spans="1:31" x14ac:dyDescent="0.25">
      <c r="A6161">
        <v>1677661</v>
      </c>
      <c r="B6161">
        <v>1</v>
      </c>
      <c r="C6161" t="s">
        <v>80</v>
      </c>
      <c r="D6161" t="s">
        <v>94</v>
      </c>
      <c r="E6161" t="s">
        <v>164</v>
      </c>
      <c r="F6161" t="s">
        <v>17647</v>
      </c>
      <c r="G6161" t="s">
        <v>161</v>
      </c>
      <c r="H6161" t="s">
        <v>134</v>
      </c>
      <c r="I6161" t="s">
        <v>135</v>
      </c>
      <c r="J6161" t="s">
        <v>136</v>
      </c>
      <c r="K6161" t="s">
        <v>137</v>
      </c>
      <c r="L6161" t="s">
        <v>17648</v>
      </c>
      <c r="M6161" t="s">
        <v>17649</v>
      </c>
      <c r="N6161">
        <v>2.736388888</v>
      </c>
      <c r="O6161">
        <v>0</v>
      </c>
      <c r="P6161">
        <v>136</v>
      </c>
      <c r="Q6161">
        <v>0</v>
      </c>
      <c r="R6161">
        <v>0</v>
      </c>
      <c r="S6161">
        <v>1</v>
      </c>
      <c r="T6161">
        <v>8</v>
      </c>
      <c r="U6161">
        <v>0</v>
      </c>
      <c r="V6161">
        <v>0</v>
      </c>
      <c r="W6161">
        <v>0</v>
      </c>
      <c r="X6161">
        <v>22.874342225877552</v>
      </c>
      <c r="Y6161">
        <v>0</v>
      </c>
      <c r="Z6161">
        <v>0</v>
      </c>
      <c r="AA6161">
        <v>2.4580437945124833</v>
      </c>
      <c r="AB6161">
        <v>3.9065046920642894</v>
      </c>
      <c r="AC6161">
        <v>0</v>
      </c>
      <c r="AD6161">
        <v>0</v>
      </c>
      <c r="AE6161">
        <v>29.238890712454324</v>
      </c>
    </row>
    <row r="6162" spans="1:31" x14ac:dyDescent="0.25">
      <c r="A6162">
        <v>1678202</v>
      </c>
      <c r="B6162">
        <v>1</v>
      </c>
      <c r="C6162" t="s">
        <v>80</v>
      </c>
      <c r="D6162" t="s">
        <v>87</v>
      </c>
      <c r="E6162" t="s">
        <v>151</v>
      </c>
      <c r="F6162" t="s">
        <v>17650</v>
      </c>
      <c r="G6162" t="s">
        <v>403</v>
      </c>
      <c r="H6162" t="s">
        <v>143</v>
      </c>
      <c r="I6162" t="s">
        <v>135</v>
      </c>
      <c r="J6162" t="s">
        <v>136</v>
      </c>
      <c r="K6162" t="s">
        <v>137</v>
      </c>
      <c r="L6162" t="s">
        <v>17651</v>
      </c>
      <c r="M6162" t="s">
        <v>17652</v>
      </c>
      <c r="N6162">
        <v>1.4708333330000001</v>
      </c>
      <c r="O6162">
        <v>0</v>
      </c>
      <c r="P6162">
        <v>58</v>
      </c>
      <c r="Q6162">
        <v>0</v>
      </c>
      <c r="R6162">
        <v>0</v>
      </c>
      <c r="S6162">
        <v>0</v>
      </c>
      <c r="T6162">
        <v>5</v>
      </c>
      <c r="U6162">
        <v>0</v>
      </c>
      <c r="V6162">
        <v>0</v>
      </c>
      <c r="W6162">
        <v>0</v>
      </c>
      <c r="X6162">
        <v>25.742795417248018</v>
      </c>
      <c r="Y6162">
        <v>0</v>
      </c>
      <c r="Z6162">
        <v>0</v>
      </c>
      <c r="AA6162">
        <v>0</v>
      </c>
      <c r="AB6162">
        <v>8.3579031088789169</v>
      </c>
      <c r="AC6162">
        <v>0</v>
      </c>
      <c r="AD6162">
        <v>0</v>
      </c>
      <c r="AE6162">
        <v>34.100698526126934</v>
      </c>
    </row>
    <row r="6163" spans="1:31" x14ac:dyDescent="0.25">
      <c r="A6163">
        <v>1678305</v>
      </c>
      <c r="B6163">
        <v>1</v>
      </c>
      <c r="C6163" t="s">
        <v>81</v>
      </c>
      <c r="D6163" t="s">
        <v>115</v>
      </c>
      <c r="E6163" t="s">
        <v>140</v>
      </c>
      <c r="F6163" t="s">
        <v>17653</v>
      </c>
      <c r="G6163" t="s">
        <v>197</v>
      </c>
      <c r="H6163" t="s">
        <v>143</v>
      </c>
      <c r="I6163" t="s">
        <v>135</v>
      </c>
      <c r="J6163" t="s">
        <v>136</v>
      </c>
      <c r="K6163" t="s">
        <v>137</v>
      </c>
      <c r="L6163" t="s">
        <v>17654</v>
      </c>
      <c r="M6163" t="s">
        <v>17655</v>
      </c>
      <c r="N6163">
        <v>4.5452777769999999</v>
      </c>
      <c r="O6163">
        <v>0</v>
      </c>
      <c r="P6163">
        <v>3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2.9786659539954101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2.9786659539954101</v>
      </c>
    </row>
    <row r="6164" spans="1:31" x14ac:dyDescent="0.25">
      <c r="A6164">
        <v>1678282</v>
      </c>
      <c r="B6164">
        <v>1</v>
      </c>
      <c r="C6164" t="s">
        <v>80</v>
      </c>
      <c r="D6164" t="s">
        <v>106</v>
      </c>
      <c r="E6164" t="s">
        <v>151</v>
      </c>
      <c r="F6164" t="s">
        <v>17656</v>
      </c>
      <c r="G6164" t="s">
        <v>153</v>
      </c>
      <c r="H6164" t="s">
        <v>143</v>
      </c>
      <c r="I6164" t="s">
        <v>135</v>
      </c>
      <c r="J6164" t="s">
        <v>136</v>
      </c>
      <c r="K6164" t="s">
        <v>137</v>
      </c>
      <c r="L6164" t="s">
        <v>17657</v>
      </c>
      <c r="M6164" t="s">
        <v>17658</v>
      </c>
      <c r="N6164">
        <v>1.916388888</v>
      </c>
      <c r="O6164">
        <v>0</v>
      </c>
      <c r="P6164">
        <v>21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5.3272591884869218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5.3272591884869218</v>
      </c>
    </row>
    <row r="6165" spans="1:31" x14ac:dyDescent="0.25">
      <c r="A6165">
        <v>1678119</v>
      </c>
      <c r="B6165">
        <v>1</v>
      </c>
      <c r="C6165" t="s">
        <v>80</v>
      </c>
      <c r="D6165" t="s">
        <v>89</v>
      </c>
      <c r="E6165" t="s">
        <v>151</v>
      </c>
      <c r="F6165" t="s">
        <v>17659</v>
      </c>
      <c r="G6165" t="s">
        <v>482</v>
      </c>
      <c r="H6165" t="s">
        <v>143</v>
      </c>
      <c r="I6165" t="s">
        <v>135</v>
      </c>
      <c r="J6165" t="s">
        <v>136</v>
      </c>
      <c r="K6165" t="s">
        <v>137</v>
      </c>
      <c r="L6165" t="s">
        <v>17660</v>
      </c>
      <c r="M6165" t="s">
        <v>17661</v>
      </c>
      <c r="N6165">
        <v>2.9336111109999998</v>
      </c>
      <c r="O6165">
        <v>0</v>
      </c>
      <c r="P6165">
        <v>75</v>
      </c>
      <c r="Q6165">
        <v>0</v>
      </c>
      <c r="R6165">
        <v>0</v>
      </c>
      <c r="S6165">
        <v>0</v>
      </c>
      <c r="T6165">
        <v>78</v>
      </c>
      <c r="U6165">
        <v>0</v>
      </c>
      <c r="V6165">
        <v>0</v>
      </c>
      <c r="W6165">
        <v>0</v>
      </c>
      <c r="X6165">
        <v>111.64244889118757</v>
      </c>
      <c r="Y6165">
        <v>0</v>
      </c>
      <c r="Z6165">
        <v>0</v>
      </c>
      <c r="AA6165">
        <v>0</v>
      </c>
      <c r="AB6165">
        <v>287.07581770820758</v>
      </c>
      <c r="AC6165">
        <v>0</v>
      </c>
      <c r="AD6165">
        <v>0</v>
      </c>
      <c r="AE6165">
        <v>398.71826659939518</v>
      </c>
    </row>
    <row r="6166" spans="1:31" x14ac:dyDescent="0.25">
      <c r="A6166">
        <v>1678162</v>
      </c>
      <c r="B6166">
        <v>1</v>
      </c>
      <c r="C6166" t="s">
        <v>81</v>
      </c>
      <c r="D6166" t="s">
        <v>121</v>
      </c>
      <c r="E6166" t="s">
        <v>159</v>
      </c>
      <c r="F6166" t="s">
        <v>2340</v>
      </c>
      <c r="G6166" t="s">
        <v>596</v>
      </c>
      <c r="H6166" t="s">
        <v>134</v>
      </c>
      <c r="I6166" t="s">
        <v>135</v>
      </c>
      <c r="J6166" t="s">
        <v>136</v>
      </c>
      <c r="K6166" t="s">
        <v>137</v>
      </c>
      <c r="L6166" t="s">
        <v>17662</v>
      </c>
      <c r="M6166" t="s">
        <v>17663</v>
      </c>
      <c r="N6166">
        <v>2.5252777769999999</v>
      </c>
      <c r="O6166">
        <v>0</v>
      </c>
      <c r="P6166">
        <v>241</v>
      </c>
      <c r="Q6166">
        <v>0</v>
      </c>
      <c r="R6166">
        <v>1</v>
      </c>
      <c r="S6166">
        <v>0</v>
      </c>
      <c r="T6166">
        <v>15</v>
      </c>
      <c r="U6166">
        <v>0</v>
      </c>
      <c r="V6166">
        <v>0</v>
      </c>
      <c r="W6166">
        <v>0</v>
      </c>
      <c r="X6166">
        <v>45.931502094126571</v>
      </c>
      <c r="Y6166">
        <v>0</v>
      </c>
      <c r="Z6166">
        <v>0.23773639878172445</v>
      </c>
      <c r="AA6166">
        <v>0</v>
      </c>
      <c r="AB6166">
        <v>26.203304109953095</v>
      </c>
      <c r="AC6166">
        <v>0</v>
      </c>
      <c r="AD6166">
        <v>0</v>
      </c>
      <c r="AE6166">
        <v>72.372542602861387</v>
      </c>
    </row>
    <row r="6167" spans="1:31" x14ac:dyDescent="0.25">
      <c r="A6167">
        <v>1677996</v>
      </c>
      <c r="B6167">
        <v>1</v>
      </c>
      <c r="C6167" t="s">
        <v>80</v>
      </c>
      <c r="D6167" t="s">
        <v>96</v>
      </c>
      <c r="E6167" t="s">
        <v>159</v>
      </c>
      <c r="F6167" t="s">
        <v>17664</v>
      </c>
      <c r="G6167" t="s">
        <v>596</v>
      </c>
      <c r="H6167" t="s">
        <v>134</v>
      </c>
      <c r="I6167" t="s">
        <v>135</v>
      </c>
      <c r="J6167" t="s">
        <v>136</v>
      </c>
      <c r="K6167" t="s">
        <v>137</v>
      </c>
      <c r="L6167" t="s">
        <v>17665</v>
      </c>
      <c r="M6167" t="s">
        <v>17666</v>
      </c>
      <c r="N6167">
        <v>2.329722222</v>
      </c>
      <c r="O6167">
        <v>0</v>
      </c>
      <c r="P6167">
        <v>0</v>
      </c>
      <c r="Q6167">
        <v>1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11.400142234694663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11.400142234694663</v>
      </c>
    </row>
    <row r="6168" spans="1:31" x14ac:dyDescent="0.25">
      <c r="A6168">
        <v>1678139</v>
      </c>
      <c r="B6168">
        <v>1</v>
      </c>
      <c r="C6168" t="s">
        <v>80</v>
      </c>
      <c r="D6168" t="s">
        <v>105</v>
      </c>
      <c r="E6168" t="s">
        <v>140</v>
      </c>
      <c r="F6168" t="s">
        <v>17667</v>
      </c>
      <c r="G6168" t="s">
        <v>197</v>
      </c>
      <c r="H6168" t="s">
        <v>143</v>
      </c>
      <c r="I6168" t="s">
        <v>135</v>
      </c>
      <c r="J6168" t="s">
        <v>136</v>
      </c>
      <c r="K6168" t="s">
        <v>137</v>
      </c>
      <c r="L6168" t="s">
        <v>17668</v>
      </c>
      <c r="M6168" t="s">
        <v>17669</v>
      </c>
      <c r="N6168">
        <v>3.7091666659999998</v>
      </c>
      <c r="O6168">
        <v>0</v>
      </c>
      <c r="P6168">
        <v>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</row>
    <row r="6169" spans="1:31" x14ac:dyDescent="0.25">
      <c r="A6169">
        <v>1678239</v>
      </c>
      <c r="B6169">
        <v>1</v>
      </c>
      <c r="C6169" t="s">
        <v>80</v>
      </c>
      <c r="D6169" t="s">
        <v>87</v>
      </c>
      <c r="E6169" t="s">
        <v>146</v>
      </c>
      <c r="F6169" t="s">
        <v>17670</v>
      </c>
      <c r="G6169" t="s">
        <v>4231</v>
      </c>
      <c r="H6169" t="s">
        <v>143</v>
      </c>
      <c r="I6169" t="s">
        <v>135</v>
      </c>
      <c r="J6169" t="s">
        <v>136</v>
      </c>
      <c r="K6169" t="s">
        <v>137</v>
      </c>
      <c r="L6169" t="s">
        <v>17671</v>
      </c>
      <c r="M6169" t="s">
        <v>17672</v>
      </c>
      <c r="N6169">
        <v>2.9336111109999998</v>
      </c>
      <c r="O6169">
        <v>0</v>
      </c>
      <c r="P6169">
        <v>196</v>
      </c>
      <c r="Q6169">
        <v>0</v>
      </c>
      <c r="R6169">
        <v>0</v>
      </c>
      <c r="S6169">
        <v>0</v>
      </c>
      <c r="T6169">
        <v>11</v>
      </c>
      <c r="U6169">
        <v>0</v>
      </c>
      <c r="V6169">
        <v>0</v>
      </c>
      <c r="W6169">
        <v>0</v>
      </c>
      <c r="X6169">
        <v>204.02266176595828</v>
      </c>
      <c r="Y6169">
        <v>0</v>
      </c>
      <c r="Z6169">
        <v>0</v>
      </c>
      <c r="AA6169">
        <v>0</v>
      </c>
      <c r="AB6169">
        <v>21.728839903550917</v>
      </c>
      <c r="AC6169">
        <v>0</v>
      </c>
      <c r="AD6169">
        <v>0</v>
      </c>
      <c r="AE6169">
        <v>225.7515016695092</v>
      </c>
    </row>
    <row r="6170" spans="1:31" x14ac:dyDescent="0.25">
      <c r="A6170">
        <v>1678219</v>
      </c>
      <c r="B6170">
        <v>1</v>
      </c>
      <c r="C6170" t="s">
        <v>80</v>
      </c>
      <c r="D6170" t="s">
        <v>93</v>
      </c>
      <c r="E6170" t="s">
        <v>151</v>
      </c>
      <c r="F6170" t="s">
        <v>17673</v>
      </c>
      <c r="G6170" t="s">
        <v>153</v>
      </c>
      <c r="H6170" t="s">
        <v>143</v>
      </c>
      <c r="I6170" t="s">
        <v>135</v>
      </c>
      <c r="J6170" t="s">
        <v>136</v>
      </c>
      <c r="K6170" t="s">
        <v>137</v>
      </c>
      <c r="L6170" t="s">
        <v>17674</v>
      </c>
      <c r="M6170" t="s">
        <v>17675</v>
      </c>
      <c r="N6170">
        <v>1.981944444</v>
      </c>
      <c r="O6170">
        <v>0</v>
      </c>
      <c r="P6170">
        <v>0</v>
      </c>
      <c r="Q6170">
        <v>0</v>
      </c>
      <c r="R6170">
        <v>3</v>
      </c>
      <c r="S6170">
        <v>0</v>
      </c>
      <c r="T6170">
        <v>3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0.24989952603046667</v>
      </c>
      <c r="AA6170">
        <v>0</v>
      </c>
      <c r="AB6170">
        <v>9.5254931467846955</v>
      </c>
      <c r="AC6170">
        <v>0</v>
      </c>
      <c r="AD6170">
        <v>0</v>
      </c>
      <c r="AE6170">
        <v>9.7753926728151619</v>
      </c>
    </row>
    <row r="6171" spans="1:31" x14ac:dyDescent="0.25">
      <c r="A6171">
        <v>1677827</v>
      </c>
      <c r="B6171">
        <v>1</v>
      </c>
      <c r="C6171" t="s">
        <v>81</v>
      </c>
      <c r="D6171" t="s">
        <v>120</v>
      </c>
      <c r="E6171" t="s">
        <v>146</v>
      </c>
      <c r="F6171" t="s">
        <v>1216</v>
      </c>
      <c r="G6171" t="s">
        <v>281</v>
      </c>
      <c r="H6171" t="s">
        <v>143</v>
      </c>
      <c r="I6171" t="s">
        <v>135</v>
      </c>
      <c r="J6171" t="s">
        <v>136</v>
      </c>
      <c r="K6171" t="s">
        <v>167</v>
      </c>
      <c r="L6171" t="s">
        <v>17676</v>
      </c>
      <c r="M6171" t="s">
        <v>17677</v>
      </c>
      <c r="N6171">
        <v>8.8662472220000001</v>
      </c>
      <c r="O6171">
        <v>0</v>
      </c>
      <c r="P6171">
        <v>267</v>
      </c>
      <c r="Q6171">
        <v>0</v>
      </c>
      <c r="R6171">
        <v>2</v>
      </c>
      <c r="S6171">
        <v>0</v>
      </c>
      <c r="T6171">
        <v>13</v>
      </c>
      <c r="U6171">
        <v>0</v>
      </c>
      <c r="V6171">
        <v>0</v>
      </c>
      <c r="W6171">
        <v>0</v>
      </c>
      <c r="X6171">
        <v>631.54403799011493</v>
      </c>
      <c r="Y6171">
        <v>0</v>
      </c>
      <c r="Z6171">
        <v>0.19391667229458834</v>
      </c>
      <c r="AA6171">
        <v>0</v>
      </c>
      <c r="AB6171">
        <v>129.83305580021693</v>
      </c>
      <c r="AC6171">
        <v>0</v>
      </c>
      <c r="AD6171">
        <v>0</v>
      </c>
      <c r="AE6171">
        <v>761.57101046262642</v>
      </c>
    </row>
    <row r="6172" spans="1:31" x14ac:dyDescent="0.25">
      <c r="A6172">
        <v>1677741</v>
      </c>
      <c r="B6172">
        <v>1</v>
      </c>
      <c r="C6172" t="s">
        <v>81</v>
      </c>
      <c r="D6172" t="s">
        <v>115</v>
      </c>
      <c r="E6172" t="s">
        <v>131</v>
      </c>
      <c r="F6172" t="s">
        <v>14204</v>
      </c>
      <c r="G6172" t="s">
        <v>161</v>
      </c>
      <c r="H6172" t="s">
        <v>134</v>
      </c>
      <c r="I6172" t="s">
        <v>135</v>
      </c>
      <c r="J6172" t="s">
        <v>136</v>
      </c>
      <c r="K6172" t="s">
        <v>137</v>
      </c>
      <c r="L6172" t="s">
        <v>17678</v>
      </c>
      <c r="M6172" t="s">
        <v>17679</v>
      </c>
      <c r="N6172">
        <v>4.2638888880000003</v>
      </c>
      <c r="O6172">
        <v>0</v>
      </c>
      <c r="P6172">
        <v>770</v>
      </c>
      <c r="Q6172">
        <v>0</v>
      </c>
      <c r="R6172">
        <v>6</v>
      </c>
      <c r="S6172">
        <v>2</v>
      </c>
      <c r="T6172">
        <v>46</v>
      </c>
      <c r="U6172">
        <v>0</v>
      </c>
      <c r="V6172">
        <v>0</v>
      </c>
      <c r="W6172">
        <v>0</v>
      </c>
      <c r="X6172">
        <v>221.03877506431328</v>
      </c>
      <c r="Y6172">
        <v>0</v>
      </c>
      <c r="Z6172">
        <v>7.6738904675767543</v>
      </c>
      <c r="AA6172">
        <v>0.65706354516705012</v>
      </c>
      <c r="AB6172">
        <v>58.213898262035876</v>
      </c>
      <c r="AC6172">
        <v>0</v>
      </c>
      <c r="AD6172">
        <v>0</v>
      </c>
      <c r="AE6172">
        <v>287.58362733909297</v>
      </c>
    </row>
    <row r="6173" spans="1:31" x14ac:dyDescent="0.25">
      <c r="A6173">
        <v>1677784</v>
      </c>
      <c r="B6173">
        <v>1</v>
      </c>
      <c r="C6173" t="s">
        <v>80</v>
      </c>
      <c r="D6173" t="s">
        <v>82</v>
      </c>
      <c r="E6173" t="s">
        <v>140</v>
      </c>
      <c r="F6173" t="s">
        <v>17680</v>
      </c>
      <c r="G6173" t="s">
        <v>197</v>
      </c>
      <c r="H6173" t="s">
        <v>143</v>
      </c>
      <c r="I6173" t="s">
        <v>135</v>
      </c>
      <c r="J6173" t="s">
        <v>136</v>
      </c>
      <c r="K6173" t="s">
        <v>137</v>
      </c>
      <c r="L6173" t="s">
        <v>17681</v>
      </c>
      <c r="M6173" t="s">
        <v>17682</v>
      </c>
      <c r="N6173">
        <v>1.7127777769999999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0.62334548468446227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0.62334548468446227</v>
      </c>
    </row>
    <row r="6174" spans="1:31" x14ac:dyDescent="0.25">
      <c r="A6174">
        <v>1678105</v>
      </c>
      <c r="B6174">
        <v>1</v>
      </c>
      <c r="C6174" t="s">
        <v>80</v>
      </c>
      <c r="D6174" t="s">
        <v>99</v>
      </c>
      <c r="E6174" t="s">
        <v>140</v>
      </c>
      <c r="F6174" t="s">
        <v>17683</v>
      </c>
      <c r="G6174" t="s">
        <v>197</v>
      </c>
      <c r="H6174" t="s">
        <v>143</v>
      </c>
      <c r="I6174" t="s">
        <v>135</v>
      </c>
      <c r="J6174" t="s">
        <v>136</v>
      </c>
      <c r="K6174" t="s">
        <v>137</v>
      </c>
      <c r="L6174" t="s">
        <v>17684</v>
      </c>
      <c r="M6174" t="s">
        <v>17685</v>
      </c>
      <c r="N6174">
        <v>1.9797222219999999</v>
      </c>
      <c r="O6174">
        <v>0</v>
      </c>
      <c r="P6174">
        <v>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0.52782651825210003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0.52782651825210003</v>
      </c>
    </row>
    <row r="6175" spans="1:31" x14ac:dyDescent="0.25">
      <c r="A6175">
        <v>1678082</v>
      </c>
      <c r="B6175">
        <v>1</v>
      </c>
      <c r="C6175" t="s">
        <v>80</v>
      </c>
      <c r="D6175" t="s">
        <v>107</v>
      </c>
      <c r="E6175" t="s">
        <v>140</v>
      </c>
      <c r="F6175" t="s">
        <v>17686</v>
      </c>
      <c r="G6175" t="s">
        <v>209</v>
      </c>
      <c r="H6175" t="s">
        <v>143</v>
      </c>
      <c r="I6175" t="s">
        <v>135</v>
      </c>
      <c r="J6175" t="s">
        <v>136</v>
      </c>
      <c r="K6175" t="s">
        <v>137</v>
      </c>
      <c r="L6175" t="s">
        <v>17687</v>
      </c>
      <c r="M6175" t="s">
        <v>17688</v>
      </c>
      <c r="N6175">
        <v>1.4552777770000001</v>
      </c>
      <c r="O6175">
        <v>0</v>
      </c>
      <c r="P6175">
        <v>8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1.3121856387522461</v>
      </c>
      <c r="Y6175">
        <v>0</v>
      </c>
      <c r="Z6175">
        <v>0</v>
      </c>
      <c r="AA6175">
        <v>0</v>
      </c>
      <c r="AB6175">
        <v>1.3159715699117756</v>
      </c>
      <c r="AC6175">
        <v>0</v>
      </c>
      <c r="AD6175">
        <v>0</v>
      </c>
      <c r="AE6175">
        <v>2.6281572086640219</v>
      </c>
    </row>
    <row r="6176" spans="1:31" x14ac:dyDescent="0.25">
      <c r="A6176">
        <v>1677727</v>
      </c>
      <c r="B6176">
        <v>1</v>
      </c>
      <c r="C6176" t="s">
        <v>80</v>
      </c>
      <c r="D6176" t="s">
        <v>108</v>
      </c>
      <c r="E6176" t="s">
        <v>151</v>
      </c>
      <c r="F6176" t="s">
        <v>17689</v>
      </c>
      <c r="G6176" t="s">
        <v>153</v>
      </c>
      <c r="H6176" t="s">
        <v>143</v>
      </c>
      <c r="I6176" t="s">
        <v>135</v>
      </c>
      <c r="J6176" t="s">
        <v>136</v>
      </c>
      <c r="K6176" t="s">
        <v>137</v>
      </c>
      <c r="L6176" t="s">
        <v>17690</v>
      </c>
      <c r="M6176" t="s">
        <v>17691</v>
      </c>
      <c r="N6176">
        <v>3.895</v>
      </c>
      <c r="O6176">
        <v>0</v>
      </c>
      <c r="P6176">
        <v>6</v>
      </c>
      <c r="Q6176">
        <v>0</v>
      </c>
      <c r="R6176">
        <v>1</v>
      </c>
      <c r="S6176">
        <v>0</v>
      </c>
      <c r="T6176">
        <v>1</v>
      </c>
      <c r="U6176">
        <v>0</v>
      </c>
      <c r="V6176">
        <v>0</v>
      </c>
      <c r="W6176">
        <v>0</v>
      </c>
      <c r="X6176">
        <v>3.6781171981516301</v>
      </c>
      <c r="Y6176">
        <v>0</v>
      </c>
      <c r="Z6176">
        <v>2.0401033717444159</v>
      </c>
      <c r="AA6176">
        <v>0</v>
      </c>
      <c r="AB6176">
        <v>0</v>
      </c>
      <c r="AC6176">
        <v>0</v>
      </c>
      <c r="AD6176">
        <v>0</v>
      </c>
      <c r="AE6176">
        <v>5.7182205698960455</v>
      </c>
    </row>
    <row r="6177" spans="1:31" x14ac:dyDescent="0.25">
      <c r="A6177">
        <v>1678059</v>
      </c>
      <c r="B6177">
        <v>1</v>
      </c>
      <c r="C6177" t="s">
        <v>81</v>
      </c>
      <c r="D6177" t="s">
        <v>118</v>
      </c>
      <c r="E6177" t="s">
        <v>140</v>
      </c>
      <c r="F6177" t="s">
        <v>17692</v>
      </c>
      <c r="G6177" t="s">
        <v>197</v>
      </c>
      <c r="H6177" t="s">
        <v>143</v>
      </c>
      <c r="I6177" t="s">
        <v>135</v>
      </c>
      <c r="J6177" t="s">
        <v>136</v>
      </c>
      <c r="K6177" t="s">
        <v>137</v>
      </c>
      <c r="L6177" t="s">
        <v>17693</v>
      </c>
      <c r="M6177" t="s">
        <v>17694</v>
      </c>
      <c r="N6177">
        <v>0.82583333299999995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0.13252126636618669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0.13252126636618669</v>
      </c>
    </row>
    <row r="6178" spans="1:31" x14ac:dyDescent="0.25">
      <c r="A6178">
        <v>1677913</v>
      </c>
      <c r="B6178">
        <v>1</v>
      </c>
      <c r="C6178" t="s">
        <v>80</v>
      </c>
      <c r="D6178" t="s">
        <v>98</v>
      </c>
      <c r="E6178" t="s">
        <v>151</v>
      </c>
      <c r="F6178" t="s">
        <v>17695</v>
      </c>
      <c r="G6178" t="s">
        <v>153</v>
      </c>
      <c r="H6178" t="s">
        <v>143</v>
      </c>
      <c r="I6178" t="s">
        <v>135</v>
      </c>
      <c r="J6178" t="s">
        <v>136</v>
      </c>
      <c r="K6178" t="s">
        <v>137</v>
      </c>
      <c r="L6178" t="s">
        <v>17696</v>
      </c>
      <c r="M6178" t="s">
        <v>17697</v>
      </c>
      <c r="N6178">
        <v>1.2394444440000001</v>
      </c>
      <c r="O6178">
        <v>0</v>
      </c>
      <c r="P6178">
        <v>5</v>
      </c>
      <c r="Q6178">
        <v>0</v>
      </c>
      <c r="R6178">
        <v>3</v>
      </c>
      <c r="S6178">
        <v>0</v>
      </c>
      <c r="T6178">
        <v>5</v>
      </c>
      <c r="U6178">
        <v>0</v>
      </c>
      <c r="V6178">
        <v>0</v>
      </c>
      <c r="W6178">
        <v>0</v>
      </c>
      <c r="X6178">
        <v>1.0291780617328083</v>
      </c>
      <c r="Y6178">
        <v>0</v>
      </c>
      <c r="Z6178">
        <v>3.5027175315337957</v>
      </c>
      <c r="AA6178">
        <v>0</v>
      </c>
      <c r="AB6178">
        <v>0.74845385013861099</v>
      </c>
      <c r="AC6178">
        <v>0</v>
      </c>
      <c r="AD6178">
        <v>0</v>
      </c>
      <c r="AE6178">
        <v>5.2803494434052149</v>
      </c>
    </row>
    <row r="6179" spans="1:31" x14ac:dyDescent="0.25">
      <c r="A6179">
        <v>1678268</v>
      </c>
      <c r="B6179">
        <v>1</v>
      </c>
      <c r="C6179" t="s">
        <v>80</v>
      </c>
      <c r="D6179" t="s">
        <v>90</v>
      </c>
      <c r="E6179" t="s">
        <v>140</v>
      </c>
      <c r="F6179" t="s">
        <v>17698</v>
      </c>
      <c r="G6179" t="s">
        <v>197</v>
      </c>
      <c r="H6179" t="s">
        <v>143</v>
      </c>
      <c r="I6179" t="s">
        <v>135</v>
      </c>
      <c r="J6179" t="s">
        <v>136</v>
      </c>
      <c r="K6179" t="s">
        <v>137</v>
      </c>
      <c r="L6179" t="s">
        <v>17699</v>
      </c>
      <c r="M6179" t="s">
        <v>17700</v>
      </c>
      <c r="N6179">
        <v>4.7463888880000003</v>
      </c>
      <c r="O6179">
        <v>0</v>
      </c>
      <c r="P6179">
        <v>4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4.9079574846390672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4.9079574846390672</v>
      </c>
    </row>
    <row r="6180" spans="1:31" x14ac:dyDescent="0.25">
      <c r="A6180">
        <v>1677627</v>
      </c>
      <c r="B6180">
        <v>1</v>
      </c>
      <c r="C6180" t="s">
        <v>81</v>
      </c>
      <c r="D6180" t="s">
        <v>120</v>
      </c>
      <c r="E6180" t="s">
        <v>159</v>
      </c>
      <c r="F6180" t="s">
        <v>17701</v>
      </c>
      <c r="G6180" t="s">
        <v>161</v>
      </c>
      <c r="H6180" t="s">
        <v>134</v>
      </c>
      <c r="I6180" t="s">
        <v>173</v>
      </c>
      <c r="J6180" t="s">
        <v>136</v>
      </c>
      <c r="K6180" t="s">
        <v>137</v>
      </c>
      <c r="L6180" t="s">
        <v>17702</v>
      </c>
      <c r="M6180" t="s">
        <v>17703</v>
      </c>
      <c r="N6180">
        <v>1.5277776999999999E-2</v>
      </c>
      <c r="O6180">
        <v>1</v>
      </c>
      <c r="P6180">
        <v>471</v>
      </c>
      <c r="Q6180">
        <v>30</v>
      </c>
      <c r="R6180">
        <v>27</v>
      </c>
      <c r="S6180">
        <v>6</v>
      </c>
      <c r="T6180">
        <v>26</v>
      </c>
      <c r="U6180">
        <v>0</v>
      </c>
      <c r="V6180">
        <v>0</v>
      </c>
      <c r="W6180">
        <v>1.5169631890569444E-3</v>
      </c>
      <c r="X6180">
        <v>0.84923531388761364</v>
      </c>
      <c r="Y6180">
        <v>0.28344084067401681</v>
      </c>
      <c r="Z6180">
        <v>2.5154472385900004E-2</v>
      </c>
      <c r="AA6180">
        <v>2.87753585502625E-2</v>
      </c>
      <c r="AB6180">
        <v>6.8911770602033323E-2</v>
      </c>
      <c r="AC6180">
        <v>0</v>
      </c>
      <c r="AD6180">
        <v>0</v>
      </c>
      <c r="AE6180">
        <v>1.2570347192888833</v>
      </c>
    </row>
    <row r="6181" spans="1:31" x14ac:dyDescent="0.25">
      <c r="A6181">
        <v>1678291</v>
      </c>
      <c r="B6181">
        <v>1</v>
      </c>
      <c r="C6181" t="s">
        <v>81</v>
      </c>
      <c r="D6181" t="s">
        <v>118</v>
      </c>
      <c r="E6181" t="s">
        <v>140</v>
      </c>
      <c r="F6181" t="s">
        <v>17704</v>
      </c>
      <c r="G6181" t="s">
        <v>197</v>
      </c>
      <c r="H6181" t="s">
        <v>143</v>
      </c>
      <c r="I6181" t="s">
        <v>135</v>
      </c>
      <c r="J6181" t="s">
        <v>136</v>
      </c>
      <c r="K6181" t="s">
        <v>137</v>
      </c>
      <c r="L6181" t="s">
        <v>17705</v>
      </c>
      <c r="M6181" t="s">
        <v>17706</v>
      </c>
      <c r="N6181">
        <v>2.1241666659999998</v>
      </c>
      <c r="O6181">
        <v>0</v>
      </c>
      <c r="P6181">
        <v>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0.16918923770156832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0.16918923770156832</v>
      </c>
    </row>
    <row r="6182" spans="1:31" x14ac:dyDescent="0.25">
      <c r="A6182">
        <v>1677896</v>
      </c>
      <c r="B6182">
        <v>1</v>
      </c>
      <c r="C6182" t="s">
        <v>80</v>
      </c>
      <c r="D6182" t="s">
        <v>106</v>
      </c>
      <c r="E6182" t="s">
        <v>159</v>
      </c>
      <c r="F6182" t="s">
        <v>4068</v>
      </c>
      <c r="G6182" t="s">
        <v>596</v>
      </c>
      <c r="H6182" t="s">
        <v>134</v>
      </c>
      <c r="I6182" t="s">
        <v>135</v>
      </c>
      <c r="J6182" t="s">
        <v>136</v>
      </c>
      <c r="K6182" t="s">
        <v>137</v>
      </c>
      <c r="L6182" t="s">
        <v>17707</v>
      </c>
      <c r="M6182" t="s">
        <v>17708</v>
      </c>
      <c r="N6182">
        <v>10.420555555</v>
      </c>
      <c r="O6182">
        <v>0</v>
      </c>
      <c r="P6182">
        <v>0</v>
      </c>
      <c r="Q6182">
        <v>12</v>
      </c>
      <c r="R6182">
        <v>1</v>
      </c>
      <c r="S6182">
        <v>0</v>
      </c>
      <c r="T6182">
        <v>1</v>
      </c>
      <c r="U6182">
        <v>0</v>
      </c>
      <c r="V6182">
        <v>0</v>
      </c>
      <c r="W6182">
        <v>0</v>
      </c>
      <c r="X6182">
        <v>0</v>
      </c>
      <c r="Y6182">
        <v>90.313162028602775</v>
      </c>
      <c r="Z6182">
        <v>6.5209998532611124E-4</v>
      </c>
      <c r="AA6182">
        <v>0</v>
      </c>
      <c r="AB6182">
        <v>0.54969576848234225</v>
      </c>
      <c r="AC6182">
        <v>0</v>
      </c>
      <c r="AD6182">
        <v>0</v>
      </c>
      <c r="AE6182">
        <v>90.863509897070443</v>
      </c>
    </row>
    <row r="6183" spans="1:31" x14ac:dyDescent="0.25">
      <c r="A6183">
        <v>1677650</v>
      </c>
      <c r="B6183">
        <v>1</v>
      </c>
      <c r="C6183" t="s">
        <v>80</v>
      </c>
      <c r="D6183" t="s">
        <v>96</v>
      </c>
      <c r="E6183" t="s">
        <v>164</v>
      </c>
      <c r="F6183" t="s">
        <v>991</v>
      </c>
      <c r="G6183" t="s">
        <v>161</v>
      </c>
      <c r="H6183" t="s">
        <v>134</v>
      </c>
      <c r="I6183" t="s">
        <v>135</v>
      </c>
      <c r="J6183" t="s">
        <v>136</v>
      </c>
      <c r="K6183" t="s">
        <v>137</v>
      </c>
      <c r="L6183" t="s">
        <v>17709</v>
      </c>
      <c r="M6183" t="s">
        <v>17710</v>
      </c>
      <c r="N6183">
        <v>1.4372222219999999</v>
      </c>
      <c r="O6183">
        <v>1</v>
      </c>
      <c r="P6183">
        <v>1355</v>
      </c>
      <c r="Q6183">
        <v>0</v>
      </c>
      <c r="R6183">
        <v>0</v>
      </c>
      <c r="S6183">
        <v>6</v>
      </c>
      <c r="T6183">
        <v>38</v>
      </c>
      <c r="U6183">
        <v>0</v>
      </c>
      <c r="V6183">
        <v>1</v>
      </c>
      <c r="W6183">
        <v>8.32361197316202</v>
      </c>
      <c r="X6183">
        <v>265.8229018279593</v>
      </c>
      <c r="Y6183">
        <v>0</v>
      </c>
      <c r="Z6183">
        <v>0</v>
      </c>
      <c r="AA6183">
        <v>37.894543194582333</v>
      </c>
      <c r="AB6183">
        <v>30.119953181569688</v>
      </c>
      <c r="AC6183">
        <v>0</v>
      </c>
      <c r="AD6183">
        <v>5.6850927846377783E-2</v>
      </c>
      <c r="AE6183">
        <v>342.21786110511977</v>
      </c>
    </row>
    <row r="6184" spans="1:31" x14ac:dyDescent="0.25">
      <c r="A6184">
        <v>1677919</v>
      </c>
      <c r="B6184">
        <v>1</v>
      </c>
      <c r="C6184" t="s">
        <v>80</v>
      </c>
      <c r="D6184" t="s">
        <v>108</v>
      </c>
      <c r="E6184" t="s">
        <v>151</v>
      </c>
      <c r="F6184" t="s">
        <v>17711</v>
      </c>
      <c r="G6184" t="s">
        <v>153</v>
      </c>
      <c r="H6184" t="s">
        <v>143</v>
      </c>
      <c r="I6184" t="s">
        <v>135</v>
      </c>
      <c r="J6184" t="s">
        <v>136</v>
      </c>
      <c r="K6184" t="s">
        <v>137</v>
      </c>
      <c r="L6184" t="s">
        <v>17712</v>
      </c>
      <c r="M6184" t="s">
        <v>17713</v>
      </c>
      <c r="N6184">
        <v>2.1572222220000001</v>
      </c>
      <c r="O6184">
        <v>0</v>
      </c>
      <c r="P6184">
        <v>7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0.96238675915515504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0.96238675915515504</v>
      </c>
    </row>
    <row r="6185" spans="1:31" x14ac:dyDescent="0.25">
      <c r="A6185">
        <v>1678205</v>
      </c>
      <c r="B6185">
        <v>1</v>
      </c>
      <c r="C6185" t="s">
        <v>80</v>
      </c>
      <c r="D6185" t="s">
        <v>87</v>
      </c>
      <c r="E6185" t="s">
        <v>140</v>
      </c>
      <c r="F6185" t="s">
        <v>17714</v>
      </c>
      <c r="G6185" t="s">
        <v>197</v>
      </c>
      <c r="H6185" t="s">
        <v>143</v>
      </c>
      <c r="I6185" t="s">
        <v>135</v>
      </c>
      <c r="J6185" t="s">
        <v>136</v>
      </c>
      <c r="K6185" t="s">
        <v>137</v>
      </c>
      <c r="L6185" t="s">
        <v>17715</v>
      </c>
      <c r="M6185" t="s">
        <v>17716</v>
      </c>
      <c r="N6185">
        <v>1.9766666660000001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0.53905088378613331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0.53905088378613331</v>
      </c>
    </row>
    <row r="6186" spans="1:31" x14ac:dyDescent="0.25">
      <c r="A6186">
        <v>1677813</v>
      </c>
      <c r="B6186">
        <v>1</v>
      </c>
      <c r="C6186" t="s">
        <v>80</v>
      </c>
      <c r="D6186" t="s">
        <v>84</v>
      </c>
      <c r="E6186" t="s">
        <v>151</v>
      </c>
      <c r="F6186" t="s">
        <v>17717</v>
      </c>
      <c r="G6186" t="s">
        <v>222</v>
      </c>
      <c r="H6186" t="s">
        <v>143</v>
      </c>
      <c r="I6186" t="s">
        <v>135</v>
      </c>
      <c r="J6186" t="s">
        <v>136</v>
      </c>
      <c r="K6186" t="s">
        <v>137</v>
      </c>
      <c r="L6186" t="s">
        <v>17718</v>
      </c>
      <c r="M6186" t="s">
        <v>17719</v>
      </c>
      <c r="N6186">
        <v>1.8927777770000001</v>
      </c>
      <c r="O6186">
        <v>0</v>
      </c>
      <c r="P6186">
        <v>132</v>
      </c>
      <c r="Q6186">
        <v>0</v>
      </c>
      <c r="R6186">
        <v>0</v>
      </c>
      <c r="S6186">
        <v>0</v>
      </c>
      <c r="T6186">
        <v>4</v>
      </c>
      <c r="U6186">
        <v>0</v>
      </c>
      <c r="V6186">
        <v>0</v>
      </c>
      <c r="W6186">
        <v>0</v>
      </c>
      <c r="X6186">
        <v>64.76084514191254</v>
      </c>
      <c r="Y6186">
        <v>0</v>
      </c>
      <c r="Z6186">
        <v>0</v>
      </c>
      <c r="AA6186">
        <v>0</v>
      </c>
      <c r="AB6186">
        <v>3.2324416506599949</v>
      </c>
      <c r="AC6186">
        <v>0</v>
      </c>
      <c r="AD6186">
        <v>0</v>
      </c>
      <c r="AE6186">
        <v>67.993286792572533</v>
      </c>
    </row>
    <row r="6187" spans="1:31" x14ac:dyDescent="0.25">
      <c r="A6187">
        <v>1678351</v>
      </c>
      <c r="B6187">
        <v>1</v>
      </c>
      <c r="C6187" t="s">
        <v>80</v>
      </c>
      <c r="D6187" t="s">
        <v>95</v>
      </c>
      <c r="E6187" t="s">
        <v>151</v>
      </c>
      <c r="F6187" t="s">
        <v>17720</v>
      </c>
      <c r="G6187" t="s">
        <v>267</v>
      </c>
      <c r="H6187" t="s">
        <v>143</v>
      </c>
      <c r="I6187" t="s">
        <v>135</v>
      </c>
      <c r="J6187" t="s">
        <v>136</v>
      </c>
      <c r="K6187" t="s">
        <v>137</v>
      </c>
      <c r="L6187" t="s">
        <v>17721</v>
      </c>
      <c r="M6187" t="s">
        <v>17722</v>
      </c>
      <c r="N6187">
        <v>0.95305555500000005</v>
      </c>
      <c r="O6187">
        <v>0</v>
      </c>
      <c r="P6187">
        <v>130</v>
      </c>
      <c r="Q6187">
        <v>0</v>
      </c>
      <c r="R6187">
        <v>0</v>
      </c>
      <c r="S6187">
        <v>0</v>
      </c>
      <c r="T6187">
        <v>3</v>
      </c>
      <c r="U6187">
        <v>0</v>
      </c>
      <c r="V6187">
        <v>0</v>
      </c>
      <c r="W6187">
        <v>0</v>
      </c>
      <c r="X6187">
        <v>47.289816343120876</v>
      </c>
      <c r="Y6187">
        <v>0</v>
      </c>
      <c r="Z6187">
        <v>0</v>
      </c>
      <c r="AA6187">
        <v>0</v>
      </c>
      <c r="AB6187">
        <v>5.8849959308333344E-5</v>
      </c>
      <c r="AC6187">
        <v>0</v>
      </c>
      <c r="AD6187">
        <v>0</v>
      </c>
      <c r="AE6187">
        <v>47.289875193080185</v>
      </c>
    </row>
    <row r="6188" spans="1:31" x14ac:dyDescent="0.25">
      <c r="A6188">
        <v>1677959</v>
      </c>
      <c r="B6188">
        <v>1</v>
      </c>
      <c r="C6188" t="s">
        <v>80</v>
      </c>
      <c r="D6188" t="s">
        <v>108</v>
      </c>
      <c r="E6188" t="s">
        <v>151</v>
      </c>
      <c r="F6188" t="s">
        <v>7055</v>
      </c>
      <c r="G6188" t="s">
        <v>153</v>
      </c>
      <c r="H6188" t="s">
        <v>143</v>
      </c>
      <c r="I6188" t="s">
        <v>135</v>
      </c>
      <c r="J6188" t="s">
        <v>136</v>
      </c>
      <c r="K6188" t="s">
        <v>137</v>
      </c>
      <c r="L6188" t="s">
        <v>17723</v>
      </c>
      <c r="M6188" t="s">
        <v>17724</v>
      </c>
      <c r="N6188">
        <v>1.8502777770000001</v>
      </c>
      <c r="O6188">
        <v>0</v>
      </c>
      <c r="P6188">
        <v>9</v>
      </c>
      <c r="Q6188">
        <v>0</v>
      </c>
      <c r="R6188">
        <v>9</v>
      </c>
      <c r="S6188">
        <v>0</v>
      </c>
      <c r="T6188">
        <v>1</v>
      </c>
      <c r="U6188">
        <v>0</v>
      </c>
      <c r="V6188">
        <v>0</v>
      </c>
      <c r="W6188">
        <v>0</v>
      </c>
      <c r="X6188">
        <v>1.3389344442752298</v>
      </c>
      <c r="Y6188">
        <v>0</v>
      </c>
      <c r="Z6188">
        <v>0.79684228345897501</v>
      </c>
      <c r="AA6188">
        <v>0</v>
      </c>
      <c r="AB6188">
        <v>0.57840343888385781</v>
      </c>
      <c r="AC6188">
        <v>0</v>
      </c>
      <c r="AD6188">
        <v>0</v>
      </c>
      <c r="AE6188">
        <v>2.7141801666180627</v>
      </c>
    </row>
    <row r="6189" spans="1:31" x14ac:dyDescent="0.25">
      <c r="A6189">
        <v>1678251</v>
      </c>
      <c r="B6189">
        <v>1</v>
      </c>
      <c r="C6189" t="s">
        <v>81</v>
      </c>
      <c r="D6189" t="s">
        <v>113</v>
      </c>
      <c r="E6189" t="s">
        <v>151</v>
      </c>
      <c r="F6189" t="s">
        <v>12521</v>
      </c>
      <c r="G6189" t="s">
        <v>559</v>
      </c>
      <c r="H6189" t="s">
        <v>143</v>
      </c>
      <c r="I6189" t="s">
        <v>135</v>
      </c>
      <c r="J6189" t="s">
        <v>136</v>
      </c>
      <c r="K6189" t="s">
        <v>137</v>
      </c>
      <c r="L6189" t="s">
        <v>17725</v>
      </c>
      <c r="M6189" t="s">
        <v>17726</v>
      </c>
      <c r="N6189">
        <v>2.4325000000000001</v>
      </c>
      <c r="O6189">
        <v>0</v>
      </c>
      <c r="P6189">
        <v>146</v>
      </c>
      <c r="Q6189">
        <v>0</v>
      </c>
      <c r="R6189">
        <v>2</v>
      </c>
      <c r="S6189">
        <v>0</v>
      </c>
      <c r="T6189">
        <v>33</v>
      </c>
      <c r="U6189">
        <v>0</v>
      </c>
      <c r="V6189">
        <v>0</v>
      </c>
      <c r="W6189">
        <v>0</v>
      </c>
      <c r="X6189">
        <v>85.58104853712976</v>
      </c>
      <c r="Y6189">
        <v>0</v>
      </c>
      <c r="Z6189">
        <v>0.40783010417160009</v>
      </c>
      <c r="AA6189">
        <v>0</v>
      </c>
      <c r="AB6189">
        <v>15.564044716278595</v>
      </c>
      <c r="AC6189">
        <v>0</v>
      </c>
      <c r="AD6189">
        <v>0</v>
      </c>
      <c r="AE6189">
        <v>101.55292335757994</v>
      </c>
    </row>
    <row r="6190" spans="1:31" x14ac:dyDescent="0.25">
      <c r="A6190">
        <v>1678022</v>
      </c>
      <c r="B6190">
        <v>1</v>
      </c>
      <c r="C6190" t="s">
        <v>80</v>
      </c>
      <c r="D6190" t="s">
        <v>82</v>
      </c>
      <c r="E6190" t="s">
        <v>140</v>
      </c>
      <c r="F6190" t="s">
        <v>17727</v>
      </c>
      <c r="G6190" t="s">
        <v>209</v>
      </c>
      <c r="H6190" t="s">
        <v>143</v>
      </c>
      <c r="I6190" t="s">
        <v>135</v>
      </c>
      <c r="J6190" t="s">
        <v>136</v>
      </c>
      <c r="K6190" t="s">
        <v>137</v>
      </c>
      <c r="L6190" t="s">
        <v>17728</v>
      </c>
      <c r="M6190" t="s">
        <v>17729</v>
      </c>
      <c r="N6190">
        <v>1.932222222</v>
      </c>
      <c r="O6190">
        <v>0</v>
      </c>
      <c r="P6190">
        <v>7</v>
      </c>
      <c r="Q6190">
        <v>0</v>
      </c>
      <c r="R6190">
        <v>0</v>
      </c>
      <c r="S6190">
        <v>0</v>
      </c>
      <c r="T6190">
        <v>2</v>
      </c>
      <c r="U6190">
        <v>0</v>
      </c>
      <c r="V6190">
        <v>0</v>
      </c>
      <c r="W6190">
        <v>0</v>
      </c>
      <c r="X6190">
        <v>1.9231450637298977</v>
      </c>
      <c r="Y6190">
        <v>0</v>
      </c>
      <c r="Z6190">
        <v>0</v>
      </c>
      <c r="AA6190">
        <v>0</v>
      </c>
      <c r="AB6190">
        <v>0.40483372728985006</v>
      </c>
      <c r="AC6190">
        <v>0</v>
      </c>
      <c r="AD6190">
        <v>0</v>
      </c>
      <c r="AE6190">
        <v>2.3279787910197478</v>
      </c>
    </row>
    <row r="6191" spans="1:31" x14ac:dyDescent="0.25">
      <c r="A6191">
        <v>1677856</v>
      </c>
      <c r="B6191">
        <v>1</v>
      </c>
      <c r="C6191" t="s">
        <v>81</v>
      </c>
      <c r="D6191" t="s">
        <v>112</v>
      </c>
      <c r="E6191" t="s">
        <v>151</v>
      </c>
      <c r="F6191" t="s">
        <v>17730</v>
      </c>
      <c r="G6191" t="s">
        <v>559</v>
      </c>
      <c r="H6191" t="s">
        <v>143</v>
      </c>
      <c r="I6191" t="s">
        <v>135</v>
      </c>
      <c r="J6191" t="s">
        <v>136</v>
      </c>
      <c r="K6191" t="s">
        <v>137</v>
      </c>
      <c r="L6191" t="s">
        <v>17731</v>
      </c>
      <c r="M6191" t="s">
        <v>17732</v>
      </c>
      <c r="N6191">
        <v>3.5044444440000002</v>
      </c>
      <c r="O6191">
        <v>0</v>
      </c>
      <c r="P6191">
        <v>81</v>
      </c>
      <c r="Q6191">
        <v>0</v>
      </c>
      <c r="R6191">
        <v>0</v>
      </c>
      <c r="S6191">
        <v>0</v>
      </c>
      <c r="T6191">
        <v>1</v>
      </c>
      <c r="U6191">
        <v>0</v>
      </c>
      <c r="V6191">
        <v>0</v>
      </c>
      <c r="W6191">
        <v>0</v>
      </c>
      <c r="X6191">
        <v>15.875662379989109</v>
      </c>
      <c r="Y6191">
        <v>0</v>
      </c>
      <c r="Z6191">
        <v>0</v>
      </c>
      <c r="AA6191">
        <v>0</v>
      </c>
      <c r="AB6191">
        <v>3.1956836340296668E-2</v>
      </c>
      <c r="AC6191">
        <v>0</v>
      </c>
      <c r="AD6191">
        <v>0</v>
      </c>
      <c r="AE6191">
        <v>15.907619216329405</v>
      </c>
    </row>
    <row r="6192" spans="1:31" x14ac:dyDescent="0.25">
      <c r="A6192">
        <v>1677667</v>
      </c>
      <c r="B6192">
        <v>1</v>
      </c>
      <c r="C6192" t="s">
        <v>81</v>
      </c>
      <c r="D6192" t="s">
        <v>115</v>
      </c>
      <c r="E6192" t="s">
        <v>151</v>
      </c>
      <c r="F6192" t="s">
        <v>6603</v>
      </c>
      <c r="G6192" t="s">
        <v>153</v>
      </c>
      <c r="H6192" t="s">
        <v>143</v>
      </c>
      <c r="I6192" t="s">
        <v>135</v>
      </c>
      <c r="J6192" t="s">
        <v>136</v>
      </c>
      <c r="K6192" t="s">
        <v>137</v>
      </c>
      <c r="L6192" t="s">
        <v>17733</v>
      </c>
      <c r="M6192" t="s">
        <v>17734</v>
      </c>
      <c r="N6192">
        <v>1.893611111</v>
      </c>
      <c r="O6192">
        <v>0</v>
      </c>
      <c r="P6192">
        <v>9</v>
      </c>
      <c r="Q6192">
        <v>0</v>
      </c>
      <c r="R6192">
        <v>3</v>
      </c>
      <c r="S6192">
        <v>0</v>
      </c>
      <c r="T6192">
        <v>1</v>
      </c>
      <c r="U6192">
        <v>0</v>
      </c>
      <c r="V6192">
        <v>0</v>
      </c>
      <c r="W6192">
        <v>0</v>
      </c>
      <c r="X6192">
        <v>2.0781625179382712</v>
      </c>
      <c r="Y6192">
        <v>0</v>
      </c>
      <c r="Z6192">
        <v>0.85261125176700903</v>
      </c>
      <c r="AA6192">
        <v>0</v>
      </c>
      <c r="AB6192">
        <v>0.33350302885880145</v>
      </c>
      <c r="AC6192">
        <v>0</v>
      </c>
      <c r="AD6192">
        <v>0</v>
      </c>
      <c r="AE6192">
        <v>3.2642767985640817</v>
      </c>
    </row>
    <row r="6193" spans="1:31" x14ac:dyDescent="0.25">
      <c r="A6193">
        <v>1678185</v>
      </c>
      <c r="B6193">
        <v>1</v>
      </c>
      <c r="C6193" t="s">
        <v>80</v>
      </c>
      <c r="D6193" t="s">
        <v>83</v>
      </c>
      <c r="E6193" t="s">
        <v>140</v>
      </c>
      <c r="F6193" t="s">
        <v>17735</v>
      </c>
      <c r="G6193" t="s">
        <v>197</v>
      </c>
      <c r="H6193" t="s">
        <v>143</v>
      </c>
      <c r="I6193" t="s">
        <v>135</v>
      </c>
      <c r="J6193" t="s">
        <v>136</v>
      </c>
      <c r="K6193" t="s">
        <v>137</v>
      </c>
      <c r="L6193" t="s">
        <v>17736</v>
      </c>
      <c r="M6193" t="s">
        <v>17737</v>
      </c>
      <c r="N6193">
        <v>0.91527777700000001</v>
      </c>
      <c r="O6193">
        <v>0</v>
      </c>
      <c r="P6193">
        <v>6</v>
      </c>
      <c r="Q6193">
        <v>0</v>
      </c>
      <c r="R6193">
        <v>0</v>
      </c>
      <c r="S6193">
        <v>0</v>
      </c>
      <c r="T6193">
        <v>2</v>
      </c>
      <c r="U6193">
        <v>0</v>
      </c>
      <c r="V6193">
        <v>0</v>
      </c>
      <c r="W6193">
        <v>0</v>
      </c>
      <c r="X6193">
        <v>1.8271428542682178</v>
      </c>
      <c r="Y6193">
        <v>0</v>
      </c>
      <c r="Z6193">
        <v>0</v>
      </c>
      <c r="AA6193">
        <v>0</v>
      </c>
      <c r="AB6193">
        <v>1.2021602769627779E-3</v>
      </c>
      <c r="AC6193">
        <v>0</v>
      </c>
      <c r="AD6193">
        <v>0</v>
      </c>
      <c r="AE6193">
        <v>1.8283450145451805</v>
      </c>
    </row>
    <row r="6194" spans="1:31" x14ac:dyDescent="0.25">
      <c r="A6194">
        <v>1678357</v>
      </c>
      <c r="B6194">
        <v>1</v>
      </c>
      <c r="C6194" t="s">
        <v>80</v>
      </c>
      <c r="D6194" t="s">
        <v>83</v>
      </c>
      <c r="E6194" t="s">
        <v>164</v>
      </c>
      <c r="F6194" t="s">
        <v>5731</v>
      </c>
      <c r="G6194" t="s">
        <v>161</v>
      </c>
      <c r="H6194" t="s">
        <v>134</v>
      </c>
      <c r="I6194" t="s">
        <v>135</v>
      </c>
      <c r="J6194" t="s">
        <v>136</v>
      </c>
      <c r="K6194" t="s">
        <v>137</v>
      </c>
      <c r="L6194" t="s">
        <v>17738</v>
      </c>
      <c r="M6194" t="s">
        <v>17739</v>
      </c>
      <c r="N6194">
        <v>0.79</v>
      </c>
      <c r="O6194">
        <v>3</v>
      </c>
      <c r="P6194">
        <v>259</v>
      </c>
      <c r="Q6194">
        <v>8</v>
      </c>
      <c r="R6194">
        <v>23</v>
      </c>
      <c r="S6194">
        <v>8</v>
      </c>
      <c r="T6194">
        <v>16</v>
      </c>
      <c r="U6194">
        <v>0</v>
      </c>
      <c r="V6194">
        <v>0</v>
      </c>
      <c r="W6194">
        <v>4.3655494595153996</v>
      </c>
      <c r="X6194">
        <v>52.473919047620797</v>
      </c>
      <c r="Y6194">
        <v>1.3041498160178397</v>
      </c>
      <c r="Z6194">
        <v>15.807837145705083</v>
      </c>
      <c r="AA6194">
        <v>30.879491410213742</v>
      </c>
      <c r="AB6194">
        <v>6.0765414965758788</v>
      </c>
      <c r="AC6194">
        <v>0</v>
      </c>
      <c r="AD6194">
        <v>0</v>
      </c>
      <c r="AE6194">
        <v>110.90748837564875</v>
      </c>
    </row>
    <row r="6195" spans="1:31" x14ac:dyDescent="0.25">
      <c r="A6195">
        <v>1678334</v>
      </c>
      <c r="B6195">
        <v>1</v>
      </c>
      <c r="C6195" t="s">
        <v>80</v>
      </c>
      <c r="D6195" t="s">
        <v>104</v>
      </c>
      <c r="E6195" t="s">
        <v>146</v>
      </c>
      <c r="F6195" t="s">
        <v>2639</v>
      </c>
      <c r="G6195" t="s">
        <v>148</v>
      </c>
      <c r="H6195" t="s">
        <v>143</v>
      </c>
      <c r="I6195" t="s">
        <v>135</v>
      </c>
      <c r="J6195" t="s">
        <v>136</v>
      </c>
      <c r="K6195" t="s">
        <v>137</v>
      </c>
      <c r="L6195" t="s">
        <v>17740</v>
      </c>
      <c r="M6195" t="s">
        <v>17741</v>
      </c>
      <c r="N6195">
        <v>2.4024999999999999</v>
      </c>
      <c r="O6195">
        <v>0</v>
      </c>
      <c r="P6195">
        <v>56</v>
      </c>
      <c r="Q6195">
        <v>0</v>
      </c>
      <c r="R6195">
        <v>8</v>
      </c>
      <c r="S6195">
        <v>0</v>
      </c>
      <c r="T6195">
        <v>8</v>
      </c>
      <c r="U6195">
        <v>0</v>
      </c>
      <c r="V6195">
        <v>0</v>
      </c>
      <c r="W6195">
        <v>0</v>
      </c>
      <c r="X6195">
        <v>39.918981623589524</v>
      </c>
      <c r="Y6195">
        <v>0</v>
      </c>
      <c r="Z6195">
        <v>1.6470673352819016</v>
      </c>
      <c r="AA6195">
        <v>0</v>
      </c>
      <c r="AB6195">
        <v>16.466152992433944</v>
      </c>
      <c r="AC6195">
        <v>0</v>
      </c>
      <c r="AD6195">
        <v>0</v>
      </c>
      <c r="AE6195">
        <v>58.032201951305368</v>
      </c>
    </row>
    <row r="6196" spans="1:31" x14ac:dyDescent="0.25">
      <c r="A6196">
        <v>1678165</v>
      </c>
      <c r="B6196">
        <v>1</v>
      </c>
      <c r="C6196" t="s">
        <v>80</v>
      </c>
      <c r="D6196" t="s">
        <v>84</v>
      </c>
      <c r="E6196" t="s">
        <v>151</v>
      </c>
      <c r="F6196" t="s">
        <v>17742</v>
      </c>
      <c r="G6196" t="s">
        <v>281</v>
      </c>
      <c r="H6196" t="s">
        <v>143</v>
      </c>
      <c r="I6196" t="s">
        <v>135</v>
      </c>
      <c r="J6196" t="s">
        <v>136</v>
      </c>
      <c r="K6196" t="s">
        <v>167</v>
      </c>
      <c r="L6196" t="s">
        <v>17743</v>
      </c>
      <c r="M6196" t="s">
        <v>17744</v>
      </c>
      <c r="N6196">
        <v>1.5136544439999999</v>
      </c>
      <c r="O6196">
        <v>0</v>
      </c>
      <c r="P6196">
        <v>192</v>
      </c>
      <c r="Q6196">
        <v>0</v>
      </c>
      <c r="R6196">
        <v>0</v>
      </c>
      <c r="S6196">
        <v>0</v>
      </c>
      <c r="T6196">
        <v>6</v>
      </c>
      <c r="U6196">
        <v>0</v>
      </c>
      <c r="V6196">
        <v>0</v>
      </c>
      <c r="W6196">
        <v>0</v>
      </c>
      <c r="X6196">
        <v>69.634889833082582</v>
      </c>
      <c r="Y6196">
        <v>0</v>
      </c>
      <c r="Z6196">
        <v>0</v>
      </c>
      <c r="AA6196">
        <v>0</v>
      </c>
      <c r="AB6196">
        <v>12.250740717666575</v>
      </c>
      <c r="AC6196">
        <v>0</v>
      </c>
      <c r="AD6196">
        <v>0</v>
      </c>
      <c r="AE6196">
        <v>81.885630550749156</v>
      </c>
    </row>
    <row r="6197" spans="1:31" x14ac:dyDescent="0.25">
      <c r="A6197">
        <v>1678042</v>
      </c>
      <c r="B6197">
        <v>1</v>
      </c>
      <c r="C6197" t="s">
        <v>81</v>
      </c>
      <c r="D6197" t="s">
        <v>112</v>
      </c>
      <c r="E6197" t="s">
        <v>140</v>
      </c>
      <c r="F6197" t="s">
        <v>17745</v>
      </c>
      <c r="G6197" t="s">
        <v>197</v>
      </c>
      <c r="H6197" t="s">
        <v>143</v>
      </c>
      <c r="I6197" t="s">
        <v>135</v>
      </c>
      <c r="J6197" t="s">
        <v>136</v>
      </c>
      <c r="K6197" t="s">
        <v>137</v>
      </c>
      <c r="L6197" t="s">
        <v>17746</v>
      </c>
      <c r="M6197" t="s">
        <v>17747</v>
      </c>
      <c r="N6197">
        <v>2.0472222219999998</v>
      </c>
      <c r="O6197">
        <v>0</v>
      </c>
      <c r="P6197">
        <v>2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3.4725648373218609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3.4725648373218609</v>
      </c>
    </row>
    <row r="6198" spans="1:31" x14ac:dyDescent="0.25">
      <c r="A6198">
        <v>1677873</v>
      </c>
      <c r="B6198">
        <v>1</v>
      </c>
      <c r="C6198" t="s">
        <v>80</v>
      </c>
      <c r="D6198" t="s">
        <v>97</v>
      </c>
      <c r="E6198" t="s">
        <v>200</v>
      </c>
      <c r="F6198" t="s">
        <v>17748</v>
      </c>
      <c r="G6198" t="s">
        <v>240</v>
      </c>
      <c r="H6198" t="s">
        <v>143</v>
      </c>
      <c r="I6198" t="s">
        <v>135</v>
      </c>
      <c r="J6198" t="s">
        <v>136</v>
      </c>
      <c r="K6198" t="s">
        <v>137</v>
      </c>
      <c r="L6198" t="s">
        <v>17749</v>
      </c>
      <c r="M6198" t="s">
        <v>17750</v>
      </c>
      <c r="N6198">
        <v>8.8680555549999998</v>
      </c>
      <c r="O6198">
        <v>0</v>
      </c>
      <c r="P6198">
        <v>51</v>
      </c>
      <c r="Q6198">
        <v>0</v>
      </c>
      <c r="R6198">
        <v>0</v>
      </c>
      <c r="S6198">
        <v>0</v>
      </c>
      <c r="T6198">
        <v>29</v>
      </c>
      <c r="U6198">
        <v>0</v>
      </c>
      <c r="V6198">
        <v>0</v>
      </c>
      <c r="W6198">
        <v>0</v>
      </c>
      <c r="X6198">
        <v>262.8636893397578</v>
      </c>
      <c r="Y6198">
        <v>0</v>
      </c>
      <c r="Z6198">
        <v>0</v>
      </c>
      <c r="AA6198">
        <v>0</v>
      </c>
      <c r="AB6198">
        <v>379.59047078966825</v>
      </c>
      <c r="AC6198">
        <v>0</v>
      </c>
      <c r="AD6198">
        <v>0</v>
      </c>
      <c r="AE6198">
        <v>642.4541601294261</v>
      </c>
    </row>
    <row r="6199" spans="1:31" x14ac:dyDescent="0.25">
      <c r="A6199">
        <v>1678122</v>
      </c>
      <c r="B6199">
        <v>1</v>
      </c>
      <c r="C6199" t="s">
        <v>80</v>
      </c>
      <c r="D6199" t="s">
        <v>84</v>
      </c>
      <c r="E6199" t="s">
        <v>146</v>
      </c>
      <c r="F6199" t="s">
        <v>17751</v>
      </c>
      <c r="G6199" t="s">
        <v>891</v>
      </c>
      <c r="H6199" t="s">
        <v>143</v>
      </c>
      <c r="I6199" t="s">
        <v>135</v>
      </c>
      <c r="J6199" t="s">
        <v>136</v>
      </c>
      <c r="K6199" t="s">
        <v>137</v>
      </c>
      <c r="L6199" t="s">
        <v>17752</v>
      </c>
      <c r="M6199" t="s">
        <v>17753</v>
      </c>
      <c r="N6199">
        <v>0.41083333300000002</v>
      </c>
      <c r="O6199">
        <v>0</v>
      </c>
      <c r="P6199">
        <v>1533</v>
      </c>
      <c r="Q6199">
        <v>0</v>
      </c>
      <c r="R6199">
        <v>0</v>
      </c>
      <c r="S6199">
        <v>0</v>
      </c>
      <c r="T6199">
        <v>141</v>
      </c>
      <c r="U6199">
        <v>0</v>
      </c>
      <c r="V6199">
        <v>0</v>
      </c>
      <c r="W6199">
        <v>0</v>
      </c>
      <c r="X6199">
        <v>161.23490155701063</v>
      </c>
      <c r="Y6199">
        <v>0</v>
      </c>
      <c r="Z6199">
        <v>0</v>
      </c>
      <c r="AA6199">
        <v>0</v>
      </c>
      <c r="AB6199">
        <v>48.449267391034624</v>
      </c>
      <c r="AC6199">
        <v>0</v>
      </c>
      <c r="AD6199">
        <v>0</v>
      </c>
      <c r="AE6199">
        <v>209.68416894804525</v>
      </c>
    </row>
    <row r="6200" spans="1:31" x14ac:dyDescent="0.25">
      <c r="A6200">
        <v>1677830</v>
      </c>
      <c r="B6200">
        <v>1</v>
      </c>
      <c r="C6200" t="s">
        <v>80</v>
      </c>
      <c r="D6200" t="s">
        <v>85</v>
      </c>
      <c r="E6200" t="s">
        <v>146</v>
      </c>
      <c r="F6200" t="s">
        <v>17754</v>
      </c>
      <c r="G6200" t="s">
        <v>281</v>
      </c>
      <c r="H6200" t="s">
        <v>143</v>
      </c>
      <c r="I6200" t="s">
        <v>135</v>
      </c>
      <c r="J6200" t="s">
        <v>136</v>
      </c>
      <c r="K6200" t="s">
        <v>167</v>
      </c>
      <c r="L6200" t="s">
        <v>17755</v>
      </c>
      <c r="M6200" t="s">
        <v>17756</v>
      </c>
      <c r="N6200">
        <v>3.0719444440000001</v>
      </c>
      <c r="O6200">
        <v>0</v>
      </c>
      <c r="P6200">
        <v>840</v>
      </c>
      <c r="Q6200">
        <v>0</v>
      </c>
      <c r="R6200">
        <v>0</v>
      </c>
      <c r="S6200">
        <v>0</v>
      </c>
      <c r="T6200">
        <v>45</v>
      </c>
      <c r="U6200">
        <v>0</v>
      </c>
      <c r="V6200">
        <v>0</v>
      </c>
      <c r="W6200">
        <v>0</v>
      </c>
      <c r="X6200">
        <v>787.19282003006435</v>
      </c>
      <c r="Y6200">
        <v>0</v>
      </c>
      <c r="Z6200">
        <v>0</v>
      </c>
      <c r="AA6200">
        <v>0</v>
      </c>
      <c r="AB6200">
        <v>94.579936504073387</v>
      </c>
      <c r="AC6200">
        <v>0</v>
      </c>
      <c r="AD6200">
        <v>0</v>
      </c>
      <c r="AE6200">
        <v>881.77275653413778</v>
      </c>
    </row>
    <row r="6201" spans="1:31" x14ac:dyDescent="0.25">
      <c r="A6201">
        <v>1677836</v>
      </c>
      <c r="B6201">
        <v>1</v>
      </c>
      <c r="C6201" t="s">
        <v>80</v>
      </c>
      <c r="D6201" t="s">
        <v>96</v>
      </c>
      <c r="E6201" t="s">
        <v>151</v>
      </c>
      <c r="F6201" t="s">
        <v>17084</v>
      </c>
      <c r="G6201" t="s">
        <v>281</v>
      </c>
      <c r="H6201" t="s">
        <v>143</v>
      </c>
      <c r="I6201" t="s">
        <v>135</v>
      </c>
      <c r="J6201" t="s">
        <v>136</v>
      </c>
      <c r="K6201" t="s">
        <v>167</v>
      </c>
      <c r="L6201" t="s">
        <v>17757</v>
      </c>
      <c r="M6201" t="s">
        <v>17758</v>
      </c>
      <c r="N6201">
        <v>6.3741666659999998</v>
      </c>
      <c r="O6201">
        <v>0</v>
      </c>
      <c r="P6201">
        <v>76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43.986540973746699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43.986540973746699</v>
      </c>
    </row>
    <row r="6202" spans="1:31" x14ac:dyDescent="0.25">
      <c r="A6202">
        <v>1677979</v>
      </c>
      <c r="B6202">
        <v>1</v>
      </c>
      <c r="C6202" t="s">
        <v>80</v>
      </c>
      <c r="D6202" t="s">
        <v>100</v>
      </c>
      <c r="E6202" t="s">
        <v>164</v>
      </c>
      <c r="F6202" t="s">
        <v>2384</v>
      </c>
      <c r="G6202" t="s">
        <v>281</v>
      </c>
      <c r="H6202" t="s">
        <v>134</v>
      </c>
      <c r="I6202" t="s">
        <v>135</v>
      </c>
      <c r="J6202" t="s">
        <v>136</v>
      </c>
      <c r="K6202" t="s">
        <v>167</v>
      </c>
      <c r="L6202" t="s">
        <v>17759</v>
      </c>
      <c r="M6202" t="s">
        <v>17760</v>
      </c>
      <c r="N6202">
        <v>6.0566666659999999</v>
      </c>
      <c r="O6202">
        <v>0</v>
      </c>
      <c r="P6202">
        <v>0</v>
      </c>
      <c r="Q6202">
        <v>3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91.405616397038102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91.405616397038102</v>
      </c>
    </row>
    <row r="6203" spans="1:31" x14ac:dyDescent="0.25">
      <c r="A6203">
        <v>1678128</v>
      </c>
      <c r="B6203">
        <v>1</v>
      </c>
      <c r="C6203" t="s">
        <v>80</v>
      </c>
      <c r="D6203" t="s">
        <v>107</v>
      </c>
      <c r="E6203" t="s">
        <v>140</v>
      </c>
      <c r="F6203" t="s">
        <v>17761</v>
      </c>
      <c r="G6203" t="s">
        <v>142</v>
      </c>
      <c r="H6203" t="s">
        <v>143</v>
      </c>
      <c r="I6203" t="s">
        <v>135</v>
      </c>
      <c r="J6203" t="s">
        <v>136</v>
      </c>
      <c r="K6203" t="s">
        <v>137</v>
      </c>
      <c r="L6203" t="s">
        <v>17762</v>
      </c>
      <c r="M6203" t="s">
        <v>17763</v>
      </c>
      <c r="N6203">
        <v>0.90583333300000002</v>
      </c>
      <c r="O6203">
        <v>0</v>
      </c>
      <c r="P6203">
        <v>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7.8808675636800017E-3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7.8808675636800017E-3</v>
      </c>
    </row>
    <row r="6204" spans="1:31" x14ac:dyDescent="0.25">
      <c r="A6204">
        <v>1678294</v>
      </c>
      <c r="B6204">
        <v>1</v>
      </c>
      <c r="C6204" t="s">
        <v>80</v>
      </c>
      <c r="D6204" t="s">
        <v>85</v>
      </c>
      <c r="E6204" t="s">
        <v>146</v>
      </c>
      <c r="F6204" t="s">
        <v>17764</v>
      </c>
      <c r="G6204" t="s">
        <v>153</v>
      </c>
      <c r="H6204" t="s">
        <v>143</v>
      </c>
      <c r="I6204" t="s">
        <v>135</v>
      </c>
      <c r="J6204" t="s">
        <v>136</v>
      </c>
      <c r="K6204" t="s">
        <v>137</v>
      </c>
      <c r="L6204" t="s">
        <v>17765</v>
      </c>
      <c r="M6204" t="s">
        <v>17766</v>
      </c>
      <c r="N6204">
        <v>2.6036111110000002</v>
      </c>
      <c r="O6204">
        <v>0</v>
      </c>
      <c r="P6204">
        <v>82</v>
      </c>
      <c r="Q6204">
        <v>0</v>
      </c>
      <c r="R6204">
        <v>0</v>
      </c>
      <c r="S6204">
        <v>0</v>
      </c>
      <c r="T6204">
        <v>2</v>
      </c>
      <c r="U6204">
        <v>0</v>
      </c>
      <c r="V6204">
        <v>0</v>
      </c>
      <c r="W6204">
        <v>0</v>
      </c>
      <c r="X6204">
        <v>83.51767586466562</v>
      </c>
      <c r="Y6204">
        <v>0</v>
      </c>
      <c r="Z6204">
        <v>0</v>
      </c>
      <c r="AA6204">
        <v>0</v>
      </c>
      <c r="AB6204">
        <v>8.0447223949084314</v>
      </c>
      <c r="AC6204">
        <v>0</v>
      </c>
      <c r="AD6204">
        <v>0</v>
      </c>
      <c r="AE6204">
        <v>91.562398259574053</v>
      </c>
    </row>
    <row r="6205" spans="1:31" x14ac:dyDescent="0.25">
      <c r="A6205">
        <v>1677962</v>
      </c>
      <c r="B6205">
        <v>1</v>
      </c>
      <c r="C6205" t="s">
        <v>81</v>
      </c>
      <c r="D6205" t="s">
        <v>123</v>
      </c>
      <c r="E6205" t="s">
        <v>151</v>
      </c>
      <c r="F6205" t="s">
        <v>11361</v>
      </c>
      <c r="G6205" t="s">
        <v>222</v>
      </c>
      <c r="H6205" t="s">
        <v>143</v>
      </c>
      <c r="I6205" t="s">
        <v>135</v>
      </c>
      <c r="J6205" t="s">
        <v>136</v>
      </c>
      <c r="K6205" t="s">
        <v>137</v>
      </c>
      <c r="L6205" t="s">
        <v>17767</v>
      </c>
      <c r="M6205" t="s">
        <v>17768</v>
      </c>
      <c r="N6205">
        <v>3.6830555550000001</v>
      </c>
      <c r="O6205">
        <v>0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1.6071781780266668E-2</v>
      </c>
      <c r="AA6205">
        <v>0</v>
      </c>
      <c r="AB6205">
        <v>0</v>
      </c>
      <c r="AC6205">
        <v>0</v>
      </c>
      <c r="AD6205">
        <v>0</v>
      </c>
      <c r="AE6205">
        <v>1.6071781780266668E-2</v>
      </c>
    </row>
    <row r="6206" spans="1:31" x14ac:dyDescent="0.25">
      <c r="A6206">
        <v>1677707</v>
      </c>
      <c r="B6206">
        <v>1</v>
      </c>
      <c r="C6206" t="s">
        <v>80</v>
      </c>
      <c r="D6206" t="s">
        <v>98</v>
      </c>
      <c r="E6206" t="s">
        <v>164</v>
      </c>
      <c r="F6206" t="s">
        <v>17769</v>
      </c>
      <c r="G6206" t="s">
        <v>1828</v>
      </c>
      <c r="H6206" t="s">
        <v>134</v>
      </c>
      <c r="I6206" t="s">
        <v>135</v>
      </c>
      <c r="J6206" t="s">
        <v>136</v>
      </c>
      <c r="K6206" t="s">
        <v>137</v>
      </c>
      <c r="L6206" t="s">
        <v>17770</v>
      </c>
      <c r="M6206" t="s">
        <v>17771</v>
      </c>
      <c r="N6206">
        <v>1.8572222220000001</v>
      </c>
      <c r="O6206">
        <v>0</v>
      </c>
      <c r="P6206">
        <v>635</v>
      </c>
      <c r="Q6206">
        <v>0</v>
      </c>
      <c r="R6206">
        <v>27</v>
      </c>
      <c r="S6206">
        <v>0</v>
      </c>
      <c r="T6206">
        <v>203</v>
      </c>
      <c r="U6206">
        <v>0</v>
      </c>
      <c r="V6206">
        <v>0</v>
      </c>
      <c r="W6206">
        <v>0</v>
      </c>
      <c r="X6206">
        <v>355.83716094549544</v>
      </c>
      <c r="Y6206">
        <v>0</v>
      </c>
      <c r="Z6206">
        <v>18.941070371607307</v>
      </c>
      <c r="AA6206">
        <v>0</v>
      </c>
      <c r="AB6206">
        <v>155.54742755105332</v>
      </c>
      <c r="AC6206">
        <v>0</v>
      </c>
      <c r="AD6206">
        <v>0</v>
      </c>
      <c r="AE6206">
        <v>530.3256588681561</v>
      </c>
    </row>
    <row r="6207" spans="1:31" x14ac:dyDescent="0.25">
      <c r="A6207">
        <v>1678062</v>
      </c>
      <c r="B6207">
        <v>1</v>
      </c>
      <c r="C6207" t="s">
        <v>81</v>
      </c>
      <c r="D6207" t="s">
        <v>117</v>
      </c>
      <c r="E6207" t="s">
        <v>159</v>
      </c>
      <c r="F6207" t="s">
        <v>17772</v>
      </c>
      <c r="G6207" t="s">
        <v>166</v>
      </c>
      <c r="H6207" t="s">
        <v>134</v>
      </c>
      <c r="I6207" t="s">
        <v>135</v>
      </c>
      <c r="J6207" t="s">
        <v>136</v>
      </c>
      <c r="K6207" t="s">
        <v>137</v>
      </c>
      <c r="L6207" t="s">
        <v>17773</v>
      </c>
      <c r="M6207" t="s">
        <v>17774</v>
      </c>
      <c r="N6207">
        <v>0.580555555</v>
      </c>
      <c r="O6207">
        <v>0</v>
      </c>
      <c r="P6207">
        <v>2</v>
      </c>
      <c r="Q6207">
        <v>0</v>
      </c>
      <c r="R6207">
        <v>1</v>
      </c>
      <c r="S6207">
        <v>0</v>
      </c>
      <c r="T6207">
        <v>1</v>
      </c>
      <c r="U6207">
        <v>0</v>
      </c>
      <c r="V6207">
        <v>0</v>
      </c>
      <c r="W6207">
        <v>0</v>
      </c>
      <c r="X6207">
        <v>0.24560116320947056</v>
      </c>
      <c r="Y6207">
        <v>0</v>
      </c>
      <c r="Z6207">
        <v>2.1448391653887002</v>
      </c>
      <c r="AA6207">
        <v>0</v>
      </c>
      <c r="AB6207">
        <v>1.9743606026170004</v>
      </c>
      <c r="AC6207">
        <v>0</v>
      </c>
      <c r="AD6207">
        <v>0</v>
      </c>
      <c r="AE6207">
        <v>4.3648009312151714</v>
      </c>
    </row>
    <row r="6208" spans="1:31" x14ac:dyDescent="0.25">
      <c r="A6208">
        <v>1677899</v>
      </c>
      <c r="B6208">
        <v>1</v>
      </c>
      <c r="C6208" t="s">
        <v>81</v>
      </c>
      <c r="D6208" t="s">
        <v>123</v>
      </c>
      <c r="E6208" t="s">
        <v>146</v>
      </c>
      <c r="F6208" t="s">
        <v>17775</v>
      </c>
      <c r="G6208" t="s">
        <v>281</v>
      </c>
      <c r="H6208" t="s">
        <v>143</v>
      </c>
      <c r="I6208" t="s">
        <v>135</v>
      </c>
      <c r="J6208" t="s">
        <v>136</v>
      </c>
      <c r="K6208" t="s">
        <v>167</v>
      </c>
      <c r="L6208" t="s">
        <v>17776</v>
      </c>
      <c r="M6208" t="s">
        <v>17777</v>
      </c>
      <c r="N6208">
        <v>5.2697750000000001</v>
      </c>
      <c r="O6208">
        <v>0</v>
      </c>
      <c r="P6208">
        <v>68</v>
      </c>
      <c r="Q6208">
        <v>0</v>
      </c>
      <c r="R6208">
        <v>12</v>
      </c>
      <c r="S6208">
        <v>0</v>
      </c>
      <c r="T6208">
        <v>5</v>
      </c>
      <c r="U6208">
        <v>0</v>
      </c>
      <c r="V6208">
        <v>0</v>
      </c>
      <c r="W6208">
        <v>0</v>
      </c>
      <c r="X6208">
        <v>55.590898423026538</v>
      </c>
      <c r="Y6208">
        <v>0</v>
      </c>
      <c r="Z6208">
        <v>30.574098479479627</v>
      </c>
      <c r="AA6208">
        <v>0</v>
      </c>
      <c r="AB6208">
        <v>67.671541471356534</v>
      </c>
      <c r="AC6208">
        <v>0</v>
      </c>
      <c r="AD6208">
        <v>0</v>
      </c>
      <c r="AE6208">
        <v>153.83653837386271</v>
      </c>
    </row>
    <row r="6209" spans="1:31" x14ac:dyDescent="0.25">
      <c r="A6209">
        <v>1677816</v>
      </c>
      <c r="B6209">
        <v>1</v>
      </c>
      <c r="C6209" t="s">
        <v>80</v>
      </c>
      <c r="D6209" t="s">
        <v>85</v>
      </c>
      <c r="E6209" t="s">
        <v>7370</v>
      </c>
      <c r="F6209" t="s">
        <v>17778</v>
      </c>
      <c r="G6209" t="s">
        <v>281</v>
      </c>
      <c r="H6209" t="s">
        <v>134</v>
      </c>
      <c r="I6209" t="s">
        <v>135</v>
      </c>
      <c r="J6209" t="s">
        <v>136</v>
      </c>
      <c r="K6209" t="s">
        <v>167</v>
      </c>
      <c r="L6209" t="s">
        <v>17779</v>
      </c>
      <c r="M6209" t="s">
        <v>17780</v>
      </c>
      <c r="N6209">
        <v>8.977777777</v>
      </c>
      <c r="O6209">
        <v>0</v>
      </c>
      <c r="P6209">
        <v>174</v>
      </c>
      <c r="Q6209">
        <v>0</v>
      </c>
      <c r="R6209">
        <v>0</v>
      </c>
      <c r="S6209">
        <v>0</v>
      </c>
      <c r="T6209">
        <v>2</v>
      </c>
      <c r="U6209">
        <v>0</v>
      </c>
      <c r="V6209">
        <v>0</v>
      </c>
      <c r="W6209">
        <v>0</v>
      </c>
      <c r="X6209">
        <v>441.34187730951373</v>
      </c>
      <c r="Y6209">
        <v>0</v>
      </c>
      <c r="Z6209">
        <v>0</v>
      </c>
      <c r="AA6209">
        <v>0</v>
      </c>
      <c r="AB6209">
        <v>142.95960611776039</v>
      </c>
      <c r="AC6209">
        <v>0</v>
      </c>
      <c r="AD6209">
        <v>0</v>
      </c>
      <c r="AE6209">
        <v>584.30148342727409</v>
      </c>
    </row>
    <row r="6210" spans="1:31" x14ac:dyDescent="0.25">
      <c r="A6210">
        <v>1677753</v>
      </c>
      <c r="B6210">
        <v>1</v>
      </c>
      <c r="C6210" t="s">
        <v>81</v>
      </c>
      <c r="D6210" t="s">
        <v>118</v>
      </c>
      <c r="E6210" t="s">
        <v>151</v>
      </c>
      <c r="F6210" t="s">
        <v>17781</v>
      </c>
      <c r="G6210" t="s">
        <v>153</v>
      </c>
      <c r="H6210" t="s">
        <v>143</v>
      </c>
      <c r="I6210" t="s">
        <v>135</v>
      </c>
      <c r="J6210" t="s">
        <v>136</v>
      </c>
      <c r="K6210" t="s">
        <v>137</v>
      </c>
      <c r="L6210" t="s">
        <v>17782</v>
      </c>
      <c r="M6210" t="s">
        <v>17783</v>
      </c>
      <c r="N6210">
        <v>1.848333333</v>
      </c>
      <c r="O6210">
        <v>0</v>
      </c>
      <c r="P6210">
        <v>13</v>
      </c>
      <c r="Q6210">
        <v>0</v>
      </c>
      <c r="R6210">
        <v>1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0.4053457125975426</v>
      </c>
      <c r="Y6210">
        <v>0</v>
      </c>
      <c r="Z6210">
        <v>2.9684968632000003E-4</v>
      </c>
      <c r="AA6210">
        <v>0</v>
      </c>
      <c r="AB6210">
        <v>0</v>
      </c>
      <c r="AC6210">
        <v>0</v>
      </c>
      <c r="AD6210">
        <v>0</v>
      </c>
      <c r="AE6210">
        <v>0.40564256228386258</v>
      </c>
    </row>
    <row r="6211" spans="1:31" x14ac:dyDescent="0.25">
      <c r="A6211">
        <v>1677853</v>
      </c>
      <c r="B6211">
        <v>1</v>
      </c>
      <c r="C6211" t="s">
        <v>80</v>
      </c>
      <c r="D6211" t="s">
        <v>82</v>
      </c>
      <c r="E6211" t="s">
        <v>151</v>
      </c>
      <c r="F6211" t="s">
        <v>17784</v>
      </c>
      <c r="G6211" t="s">
        <v>281</v>
      </c>
      <c r="H6211" t="s">
        <v>143</v>
      </c>
      <c r="I6211" t="s">
        <v>135</v>
      </c>
      <c r="J6211" t="s">
        <v>136</v>
      </c>
      <c r="K6211" t="s">
        <v>167</v>
      </c>
      <c r="L6211" t="s">
        <v>17785</v>
      </c>
      <c r="M6211" t="s">
        <v>17786</v>
      </c>
      <c r="N6211">
        <v>6.4355777769999998</v>
      </c>
      <c r="O6211">
        <v>0</v>
      </c>
      <c r="P6211">
        <v>54</v>
      </c>
      <c r="Q6211">
        <v>0</v>
      </c>
      <c r="R6211">
        <v>0</v>
      </c>
      <c r="S6211">
        <v>0</v>
      </c>
      <c r="T6211">
        <v>10</v>
      </c>
      <c r="U6211">
        <v>0</v>
      </c>
      <c r="V6211">
        <v>0</v>
      </c>
      <c r="W6211">
        <v>0</v>
      </c>
      <c r="X6211">
        <v>31.650095635035672</v>
      </c>
      <c r="Y6211">
        <v>0</v>
      </c>
      <c r="Z6211">
        <v>0</v>
      </c>
      <c r="AA6211">
        <v>0</v>
      </c>
      <c r="AB6211">
        <v>15.944751718521786</v>
      </c>
      <c r="AC6211">
        <v>0</v>
      </c>
      <c r="AD6211">
        <v>0</v>
      </c>
      <c r="AE6211">
        <v>47.594847353557455</v>
      </c>
    </row>
    <row r="6212" spans="1:31" x14ac:dyDescent="0.25">
      <c r="A6212">
        <v>1678102</v>
      </c>
      <c r="B6212">
        <v>1</v>
      </c>
      <c r="C6212" t="s">
        <v>80</v>
      </c>
      <c r="D6212" t="s">
        <v>104</v>
      </c>
      <c r="E6212" t="s">
        <v>140</v>
      </c>
      <c r="F6212" t="s">
        <v>17787</v>
      </c>
      <c r="G6212" t="s">
        <v>197</v>
      </c>
      <c r="H6212" t="s">
        <v>143</v>
      </c>
      <c r="I6212" t="s">
        <v>135</v>
      </c>
      <c r="J6212" t="s">
        <v>136</v>
      </c>
      <c r="K6212" t="s">
        <v>137</v>
      </c>
      <c r="L6212" t="s">
        <v>17788</v>
      </c>
      <c r="M6212" t="s">
        <v>17789</v>
      </c>
      <c r="N6212">
        <v>4.6891666660000002</v>
      </c>
      <c r="O6212">
        <v>0</v>
      </c>
      <c r="P6212">
        <v>1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4.4288773710195004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4.4288773710195004</v>
      </c>
    </row>
    <row r="6213" spans="1:31" x14ac:dyDescent="0.25">
      <c r="A6213">
        <v>1677810</v>
      </c>
      <c r="B6213">
        <v>1</v>
      </c>
      <c r="C6213" t="s">
        <v>80</v>
      </c>
      <c r="D6213" t="s">
        <v>93</v>
      </c>
      <c r="E6213" t="s">
        <v>151</v>
      </c>
      <c r="F6213" t="s">
        <v>16204</v>
      </c>
      <c r="G6213" t="s">
        <v>222</v>
      </c>
      <c r="H6213" t="s">
        <v>143</v>
      </c>
      <c r="I6213" t="s">
        <v>135</v>
      </c>
      <c r="J6213" t="s">
        <v>136</v>
      </c>
      <c r="K6213" t="s">
        <v>137</v>
      </c>
      <c r="L6213" t="s">
        <v>17790</v>
      </c>
      <c r="M6213" t="s">
        <v>17791</v>
      </c>
      <c r="N6213">
        <v>5.2188888880000004</v>
      </c>
      <c r="O6213">
        <v>0</v>
      </c>
      <c r="P6213">
        <v>60</v>
      </c>
      <c r="Q6213">
        <v>0</v>
      </c>
      <c r="R6213">
        <v>0</v>
      </c>
      <c r="S6213">
        <v>0</v>
      </c>
      <c r="T6213">
        <v>8</v>
      </c>
      <c r="U6213">
        <v>0</v>
      </c>
      <c r="V6213">
        <v>0</v>
      </c>
      <c r="W6213">
        <v>0</v>
      </c>
      <c r="X6213">
        <v>45.833940032580472</v>
      </c>
      <c r="Y6213">
        <v>0</v>
      </c>
      <c r="Z6213">
        <v>0</v>
      </c>
      <c r="AA6213">
        <v>0</v>
      </c>
      <c r="AB6213">
        <v>12.049452812623707</v>
      </c>
      <c r="AC6213">
        <v>0</v>
      </c>
      <c r="AD6213">
        <v>0</v>
      </c>
      <c r="AE6213">
        <v>57.883392845204177</v>
      </c>
    </row>
    <row r="6214" spans="1:31" x14ac:dyDescent="0.25">
      <c r="A6214">
        <v>1677956</v>
      </c>
      <c r="B6214">
        <v>1</v>
      </c>
      <c r="C6214" t="s">
        <v>80</v>
      </c>
      <c r="D6214" t="s">
        <v>101</v>
      </c>
      <c r="E6214" t="s">
        <v>140</v>
      </c>
      <c r="F6214" t="s">
        <v>17792</v>
      </c>
      <c r="G6214" t="s">
        <v>142</v>
      </c>
      <c r="H6214" t="s">
        <v>143</v>
      </c>
      <c r="I6214" t="s">
        <v>135</v>
      </c>
      <c r="J6214" t="s">
        <v>136</v>
      </c>
      <c r="K6214" t="s">
        <v>137</v>
      </c>
      <c r="L6214" t="s">
        <v>17793</v>
      </c>
      <c r="M6214" t="s">
        <v>17794</v>
      </c>
      <c r="N6214">
        <v>2.5216666659999998</v>
      </c>
      <c r="O6214">
        <v>0</v>
      </c>
      <c r="P6214">
        <v>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1.2227509993364249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1.2227509993364249</v>
      </c>
    </row>
    <row r="6215" spans="1:31" x14ac:dyDescent="0.25">
      <c r="A6215">
        <v>1677690</v>
      </c>
      <c r="B6215">
        <v>1</v>
      </c>
      <c r="C6215" t="s">
        <v>80</v>
      </c>
      <c r="D6215" t="s">
        <v>103</v>
      </c>
      <c r="E6215" t="s">
        <v>131</v>
      </c>
      <c r="F6215" t="s">
        <v>17795</v>
      </c>
      <c r="G6215" t="s">
        <v>161</v>
      </c>
      <c r="H6215" t="s">
        <v>134</v>
      </c>
      <c r="I6215" t="s">
        <v>135</v>
      </c>
      <c r="J6215" t="s">
        <v>136</v>
      </c>
      <c r="K6215" t="s">
        <v>137</v>
      </c>
      <c r="L6215" t="s">
        <v>17796</v>
      </c>
      <c r="M6215" t="s">
        <v>17797</v>
      </c>
      <c r="N6215">
        <v>0.91305555500000002</v>
      </c>
      <c r="O6215">
        <v>0</v>
      </c>
      <c r="P6215">
        <v>0</v>
      </c>
      <c r="Q6215">
        <v>4</v>
      </c>
      <c r="R6215">
        <v>1</v>
      </c>
      <c r="S6215">
        <v>2</v>
      </c>
      <c r="T6215">
        <v>0</v>
      </c>
      <c r="U6215">
        <v>7</v>
      </c>
      <c r="V6215">
        <v>1</v>
      </c>
      <c r="W6215">
        <v>0</v>
      </c>
      <c r="X6215">
        <v>0</v>
      </c>
      <c r="Y6215">
        <v>11.169528473214548</v>
      </c>
      <c r="Z6215">
        <v>0.62577733203389274</v>
      </c>
      <c r="AA6215">
        <v>24.844272241261262</v>
      </c>
      <c r="AB6215">
        <v>0</v>
      </c>
      <c r="AC6215">
        <v>433.67987469074768</v>
      </c>
      <c r="AD6215">
        <v>14.986033280449369</v>
      </c>
      <c r="AE6215">
        <v>485.30548601770676</v>
      </c>
    </row>
    <row r="6216" spans="1:31" x14ac:dyDescent="0.25">
      <c r="A6216">
        <v>1678354</v>
      </c>
      <c r="B6216">
        <v>1</v>
      </c>
      <c r="C6216" t="s">
        <v>80</v>
      </c>
      <c r="D6216" t="s">
        <v>97</v>
      </c>
      <c r="E6216" t="s">
        <v>140</v>
      </c>
      <c r="F6216" t="s">
        <v>2037</v>
      </c>
      <c r="G6216" t="s">
        <v>142</v>
      </c>
      <c r="H6216" t="s">
        <v>143</v>
      </c>
      <c r="I6216" t="s">
        <v>135</v>
      </c>
      <c r="J6216" t="s">
        <v>136</v>
      </c>
      <c r="K6216" t="s">
        <v>137</v>
      </c>
      <c r="L6216" t="s">
        <v>17798</v>
      </c>
      <c r="M6216" t="s">
        <v>17799</v>
      </c>
      <c r="N6216">
        <v>0.33027777699999999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2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0.46008900252280555</v>
      </c>
      <c r="AC6216">
        <v>0</v>
      </c>
      <c r="AD6216">
        <v>0</v>
      </c>
      <c r="AE6216">
        <v>0.46008900252280555</v>
      </c>
    </row>
    <row r="6217" spans="1:31" x14ac:dyDescent="0.25">
      <c r="A6217">
        <v>1678188</v>
      </c>
      <c r="B6217">
        <v>1</v>
      </c>
      <c r="C6217" t="s">
        <v>80</v>
      </c>
      <c r="D6217" t="s">
        <v>92</v>
      </c>
      <c r="E6217" t="s">
        <v>140</v>
      </c>
      <c r="F6217" t="s">
        <v>17800</v>
      </c>
      <c r="G6217" t="s">
        <v>197</v>
      </c>
      <c r="H6217" t="s">
        <v>143</v>
      </c>
      <c r="I6217" t="s">
        <v>135</v>
      </c>
      <c r="J6217" t="s">
        <v>136</v>
      </c>
      <c r="K6217" t="s">
        <v>137</v>
      </c>
      <c r="L6217" t="s">
        <v>17801</v>
      </c>
      <c r="M6217" t="s">
        <v>17802</v>
      </c>
      <c r="N6217">
        <v>1.4866666660000001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1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2.7698415329752915</v>
      </c>
      <c r="AC6217">
        <v>0</v>
      </c>
      <c r="AD6217">
        <v>0</v>
      </c>
      <c r="AE6217">
        <v>2.7698415329752915</v>
      </c>
    </row>
    <row r="6218" spans="1:31" x14ac:dyDescent="0.25">
      <c r="A6218">
        <v>1678211</v>
      </c>
      <c r="B6218">
        <v>1</v>
      </c>
      <c r="C6218" t="s">
        <v>81</v>
      </c>
      <c r="D6218" t="s">
        <v>119</v>
      </c>
      <c r="E6218" t="s">
        <v>146</v>
      </c>
      <c r="F6218" t="s">
        <v>17803</v>
      </c>
      <c r="G6218" t="s">
        <v>4384</v>
      </c>
      <c r="H6218" t="s">
        <v>143</v>
      </c>
      <c r="I6218" t="s">
        <v>135</v>
      </c>
      <c r="J6218" t="s">
        <v>136</v>
      </c>
      <c r="K6218" t="s">
        <v>137</v>
      </c>
      <c r="L6218" t="s">
        <v>17804</v>
      </c>
      <c r="M6218" t="s">
        <v>17805</v>
      </c>
      <c r="N6218">
        <v>3.420555555</v>
      </c>
      <c r="O6218">
        <v>0</v>
      </c>
      <c r="P6218">
        <v>0</v>
      </c>
      <c r="Q6218">
        <v>0</v>
      </c>
      <c r="R6218">
        <v>11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5.2434894882933554</v>
      </c>
      <c r="AA6218">
        <v>0</v>
      </c>
      <c r="AB6218">
        <v>0</v>
      </c>
      <c r="AC6218">
        <v>0</v>
      </c>
      <c r="AD6218">
        <v>0</v>
      </c>
      <c r="AE6218">
        <v>5.2434894882933554</v>
      </c>
    </row>
    <row r="6219" spans="1:31" x14ac:dyDescent="0.25">
      <c r="A6219">
        <v>1678331</v>
      </c>
      <c r="B6219">
        <v>1</v>
      </c>
      <c r="C6219" t="s">
        <v>80</v>
      </c>
      <c r="D6219" t="s">
        <v>93</v>
      </c>
      <c r="E6219" t="s">
        <v>151</v>
      </c>
      <c r="F6219" t="s">
        <v>14756</v>
      </c>
      <c r="G6219" t="s">
        <v>526</v>
      </c>
      <c r="H6219" t="s">
        <v>143</v>
      </c>
      <c r="I6219" t="s">
        <v>135</v>
      </c>
      <c r="J6219" t="s">
        <v>136</v>
      </c>
      <c r="K6219" t="s">
        <v>137</v>
      </c>
      <c r="L6219" t="s">
        <v>17806</v>
      </c>
      <c r="M6219" t="s">
        <v>17807</v>
      </c>
      <c r="N6219">
        <v>3.6913888880000001</v>
      </c>
      <c r="O6219">
        <v>0</v>
      </c>
      <c r="P6219">
        <v>0</v>
      </c>
      <c r="Q6219">
        <v>0</v>
      </c>
      <c r="R6219">
        <v>4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5.0326867211504371</v>
      </c>
      <c r="AA6219">
        <v>0</v>
      </c>
      <c r="AB6219">
        <v>2.001484784739592</v>
      </c>
      <c r="AC6219">
        <v>0</v>
      </c>
      <c r="AD6219">
        <v>0</v>
      </c>
      <c r="AE6219">
        <v>7.0341715058900292</v>
      </c>
    </row>
    <row r="6220" spans="1:31" x14ac:dyDescent="0.25">
      <c r="A6220">
        <v>1678168</v>
      </c>
      <c r="B6220">
        <v>1</v>
      </c>
      <c r="C6220" t="s">
        <v>80</v>
      </c>
      <c r="D6220" t="s">
        <v>106</v>
      </c>
      <c r="E6220" t="s">
        <v>131</v>
      </c>
      <c r="F6220" t="s">
        <v>17808</v>
      </c>
      <c r="G6220" t="s">
        <v>161</v>
      </c>
      <c r="H6220" t="s">
        <v>134</v>
      </c>
      <c r="I6220" t="s">
        <v>135</v>
      </c>
      <c r="J6220" t="s">
        <v>136</v>
      </c>
      <c r="K6220" t="s">
        <v>137</v>
      </c>
      <c r="L6220" t="s">
        <v>17809</v>
      </c>
      <c r="M6220" t="s">
        <v>17810</v>
      </c>
      <c r="N6220">
        <v>1.677777777</v>
      </c>
      <c r="O6220">
        <v>0</v>
      </c>
      <c r="P6220">
        <v>196</v>
      </c>
      <c r="Q6220">
        <v>0</v>
      </c>
      <c r="R6220">
        <v>18</v>
      </c>
      <c r="S6220">
        <v>1</v>
      </c>
      <c r="T6220">
        <v>28</v>
      </c>
      <c r="U6220">
        <v>1</v>
      </c>
      <c r="V6220">
        <v>0</v>
      </c>
      <c r="W6220">
        <v>0</v>
      </c>
      <c r="X6220">
        <v>85.495018341563295</v>
      </c>
      <c r="Y6220">
        <v>0</v>
      </c>
      <c r="Z6220">
        <v>18.316205556022812</v>
      </c>
      <c r="AA6220">
        <v>191.68430404217679</v>
      </c>
      <c r="AB6220">
        <v>47.967481417383773</v>
      </c>
      <c r="AC6220">
        <v>7.7428694224285444</v>
      </c>
      <c r="AD6220">
        <v>0</v>
      </c>
      <c r="AE6220">
        <v>351.20587877957524</v>
      </c>
    </row>
    <row r="6221" spans="1:31" x14ac:dyDescent="0.25">
      <c r="A6221">
        <v>1677647</v>
      </c>
      <c r="B6221">
        <v>1</v>
      </c>
      <c r="C6221" t="s">
        <v>80</v>
      </c>
      <c r="D6221" t="s">
        <v>106</v>
      </c>
      <c r="E6221" t="s">
        <v>159</v>
      </c>
      <c r="F6221" t="s">
        <v>17811</v>
      </c>
      <c r="G6221" t="s">
        <v>161</v>
      </c>
      <c r="H6221" t="s">
        <v>134</v>
      </c>
      <c r="I6221" t="s">
        <v>135</v>
      </c>
      <c r="J6221" t="s">
        <v>136</v>
      </c>
      <c r="K6221" t="s">
        <v>137</v>
      </c>
      <c r="L6221" t="s">
        <v>17812</v>
      </c>
      <c r="M6221" t="s">
        <v>17813</v>
      </c>
      <c r="N6221">
        <v>0.97361111099999997</v>
      </c>
      <c r="O6221">
        <v>0</v>
      </c>
      <c r="P6221">
        <v>234</v>
      </c>
      <c r="Q6221">
        <v>5</v>
      </c>
      <c r="R6221">
        <v>147</v>
      </c>
      <c r="S6221">
        <v>4</v>
      </c>
      <c r="T6221">
        <v>88</v>
      </c>
      <c r="U6221">
        <v>0</v>
      </c>
      <c r="V6221">
        <v>0</v>
      </c>
      <c r="W6221">
        <v>0</v>
      </c>
      <c r="X6221">
        <v>65.390621894921168</v>
      </c>
      <c r="Y6221">
        <v>1.6154599146637501</v>
      </c>
      <c r="Z6221">
        <v>36.624480517296924</v>
      </c>
      <c r="AA6221">
        <v>3.9548839936256863</v>
      </c>
      <c r="AB6221">
        <v>37.329936859506148</v>
      </c>
      <c r="AC6221">
        <v>0</v>
      </c>
      <c r="AD6221">
        <v>0</v>
      </c>
      <c r="AE6221">
        <v>144.91538318001366</v>
      </c>
    </row>
    <row r="6222" spans="1:31" x14ac:dyDescent="0.25">
      <c r="A6222">
        <v>1678311</v>
      </c>
      <c r="B6222">
        <v>1</v>
      </c>
      <c r="C6222" t="s">
        <v>81</v>
      </c>
      <c r="D6222" t="s">
        <v>123</v>
      </c>
      <c r="E6222" t="s">
        <v>140</v>
      </c>
      <c r="F6222" t="s">
        <v>17814</v>
      </c>
      <c r="G6222" t="s">
        <v>197</v>
      </c>
      <c r="H6222" t="s">
        <v>143</v>
      </c>
      <c r="I6222" t="s">
        <v>135</v>
      </c>
      <c r="J6222" t="s">
        <v>136</v>
      </c>
      <c r="K6222" t="s">
        <v>137</v>
      </c>
      <c r="L6222" t="s">
        <v>17815</v>
      </c>
      <c r="M6222" t="s">
        <v>17816</v>
      </c>
      <c r="N6222">
        <v>2.5077777769999998</v>
      </c>
      <c r="O6222">
        <v>0</v>
      </c>
      <c r="P6222">
        <v>3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2.512886323715938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2.512886323715938</v>
      </c>
    </row>
    <row r="6223" spans="1:31" x14ac:dyDescent="0.25">
      <c r="A6223">
        <v>1677684</v>
      </c>
      <c r="B6223">
        <v>1</v>
      </c>
      <c r="C6223" t="s">
        <v>80</v>
      </c>
      <c r="D6223" t="s">
        <v>99</v>
      </c>
      <c r="E6223" t="s">
        <v>151</v>
      </c>
      <c r="F6223" t="s">
        <v>17817</v>
      </c>
      <c r="G6223" t="s">
        <v>153</v>
      </c>
      <c r="H6223" t="s">
        <v>143</v>
      </c>
      <c r="I6223" t="s">
        <v>135</v>
      </c>
      <c r="J6223" t="s">
        <v>136</v>
      </c>
      <c r="K6223" t="s">
        <v>137</v>
      </c>
      <c r="L6223" t="s">
        <v>17818</v>
      </c>
      <c r="M6223" t="s">
        <v>17819</v>
      </c>
      <c r="N6223">
        <v>4.6094444440000002</v>
      </c>
      <c r="O6223">
        <v>0</v>
      </c>
      <c r="P6223">
        <v>10</v>
      </c>
      <c r="Q6223">
        <v>0</v>
      </c>
      <c r="R6223">
        <v>7</v>
      </c>
      <c r="S6223">
        <v>0</v>
      </c>
      <c r="T6223">
        <v>21</v>
      </c>
      <c r="U6223">
        <v>0</v>
      </c>
      <c r="V6223">
        <v>0</v>
      </c>
      <c r="W6223">
        <v>0</v>
      </c>
      <c r="X6223">
        <v>11.242937329530443</v>
      </c>
      <c r="Y6223">
        <v>0</v>
      </c>
      <c r="Z6223">
        <v>3.9802584725803887</v>
      </c>
      <c r="AA6223">
        <v>0</v>
      </c>
      <c r="AB6223">
        <v>64.138672583055822</v>
      </c>
      <c r="AC6223">
        <v>0</v>
      </c>
      <c r="AD6223">
        <v>0</v>
      </c>
      <c r="AE6223">
        <v>79.361868385166659</v>
      </c>
    </row>
    <row r="6224" spans="1:31" x14ac:dyDescent="0.25">
      <c r="A6224">
        <v>1678039</v>
      </c>
      <c r="B6224">
        <v>1</v>
      </c>
      <c r="C6224" t="s">
        <v>81</v>
      </c>
      <c r="D6224" t="s">
        <v>122</v>
      </c>
      <c r="E6224" t="s">
        <v>164</v>
      </c>
      <c r="F6224" t="s">
        <v>535</v>
      </c>
      <c r="G6224" t="s">
        <v>161</v>
      </c>
      <c r="H6224" t="s">
        <v>134</v>
      </c>
      <c r="I6224" t="s">
        <v>135</v>
      </c>
      <c r="J6224" t="s">
        <v>136</v>
      </c>
      <c r="K6224" t="s">
        <v>137</v>
      </c>
      <c r="L6224" t="s">
        <v>17820</v>
      </c>
      <c r="M6224" t="s">
        <v>17821</v>
      </c>
      <c r="N6224">
        <v>0.44638888799999998</v>
      </c>
      <c r="O6224">
        <v>14</v>
      </c>
      <c r="P6224">
        <v>184</v>
      </c>
      <c r="Q6224">
        <v>1</v>
      </c>
      <c r="R6224">
        <v>6</v>
      </c>
      <c r="S6224">
        <v>0</v>
      </c>
      <c r="T6224">
        <v>12</v>
      </c>
      <c r="U6224">
        <v>0</v>
      </c>
      <c r="V6224">
        <v>0</v>
      </c>
      <c r="W6224">
        <v>0.65216926053807356</v>
      </c>
      <c r="X6224">
        <v>9.2966547793014911</v>
      </c>
      <c r="Y6224">
        <v>5.0118326427333346E-4</v>
      </c>
      <c r="Z6224">
        <v>0.28195317380340001</v>
      </c>
      <c r="AA6224">
        <v>0</v>
      </c>
      <c r="AB6224">
        <v>1.4335885490786222</v>
      </c>
      <c r="AC6224">
        <v>0</v>
      </c>
      <c r="AD6224">
        <v>0</v>
      </c>
      <c r="AE6224">
        <v>11.66486694598586</v>
      </c>
    </row>
    <row r="6225" spans="1:31" x14ac:dyDescent="0.25">
      <c r="A6225">
        <v>1678508</v>
      </c>
      <c r="B6225">
        <v>1</v>
      </c>
      <c r="C6225" t="s">
        <v>80</v>
      </c>
      <c r="D6225" t="s">
        <v>92</v>
      </c>
      <c r="E6225" t="s">
        <v>200</v>
      </c>
      <c r="F6225" t="s">
        <v>17822</v>
      </c>
      <c r="G6225" t="s">
        <v>202</v>
      </c>
      <c r="H6225" t="s">
        <v>143</v>
      </c>
      <c r="I6225" t="s">
        <v>135</v>
      </c>
      <c r="J6225" t="s">
        <v>136</v>
      </c>
      <c r="K6225" t="s">
        <v>137</v>
      </c>
      <c r="L6225" t="s">
        <v>17823</v>
      </c>
      <c r="M6225" t="s">
        <v>17824</v>
      </c>
      <c r="N6225">
        <v>3.9566666659999998</v>
      </c>
      <c r="O6225">
        <v>0</v>
      </c>
      <c r="P6225">
        <v>4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2.3218899684684278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2.3218899684684278</v>
      </c>
    </row>
    <row r="6226" spans="1:31" x14ac:dyDescent="0.25">
      <c r="A6226">
        <v>1678439</v>
      </c>
      <c r="B6226">
        <v>1</v>
      </c>
      <c r="C6226" t="s">
        <v>81</v>
      </c>
      <c r="D6226" t="s">
        <v>123</v>
      </c>
      <c r="E6226" t="s">
        <v>164</v>
      </c>
      <c r="F6226" t="s">
        <v>17825</v>
      </c>
      <c r="G6226" t="s">
        <v>281</v>
      </c>
      <c r="H6226" t="s">
        <v>134</v>
      </c>
      <c r="I6226" t="s">
        <v>135</v>
      </c>
      <c r="J6226" t="s">
        <v>136</v>
      </c>
      <c r="K6226" t="s">
        <v>167</v>
      </c>
      <c r="L6226" t="s">
        <v>17826</v>
      </c>
      <c r="M6226" t="s">
        <v>17827</v>
      </c>
      <c r="N6226">
        <v>0.924707222</v>
      </c>
      <c r="O6226">
        <v>0</v>
      </c>
      <c r="P6226">
        <v>0</v>
      </c>
      <c r="Q6226">
        <v>2</v>
      </c>
      <c r="R6226">
        <v>1</v>
      </c>
      <c r="S6226">
        <v>11</v>
      </c>
      <c r="T6226">
        <v>0</v>
      </c>
      <c r="U6226">
        <v>1</v>
      </c>
      <c r="V6226">
        <v>0</v>
      </c>
      <c r="W6226">
        <v>0</v>
      </c>
      <c r="X6226">
        <v>0</v>
      </c>
      <c r="Y6226">
        <v>0.16945019752923782</v>
      </c>
      <c r="Z6226">
        <v>0.14597863835096667</v>
      </c>
      <c r="AA6226">
        <v>150.04201366072476</v>
      </c>
      <c r="AB6226">
        <v>0</v>
      </c>
      <c r="AC6226">
        <v>99.410265516179336</v>
      </c>
      <c r="AD6226">
        <v>0</v>
      </c>
      <c r="AE6226">
        <v>249.76770801278428</v>
      </c>
    </row>
    <row r="6227" spans="1:31" x14ac:dyDescent="0.25">
      <c r="A6227">
        <v>1678462</v>
      </c>
      <c r="B6227">
        <v>1</v>
      </c>
      <c r="C6227" t="s">
        <v>80</v>
      </c>
      <c r="D6227" t="s">
        <v>96</v>
      </c>
      <c r="E6227" t="s">
        <v>140</v>
      </c>
      <c r="F6227" t="s">
        <v>17828</v>
      </c>
      <c r="G6227" t="s">
        <v>209</v>
      </c>
      <c r="H6227" t="s">
        <v>143</v>
      </c>
      <c r="I6227" t="s">
        <v>135</v>
      </c>
      <c r="J6227" t="s">
        <v>136</v>
      </c>
      <c r="K6227" t="s">
        <v>137</v>
      </c>
      <c r="L6227" t="s">
        <v>17829</v>
      </c>
      <c r="M6227" t="s">
        <v>17830</v>
      </c>
      <c r="N6227">
        <v>9.4511111109999995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6.70924996420234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6.70924996420234</v>
      </c>
    </row>
    <row r="6228" spans="1:31" x14ac:dyDescent="0.25">
      <c r="A6228">
        <v>1678485</v>
      </c>
      <c r="B6228">
        <v>1</v>
      </c>
      <c r="C6228" t="s">
        <v>81</v>
      </c>
      <c r="D6228" t="s">
        <v>123</v>
      </c>
      <c r="E6228" t="s">
        <v>159</v>
      </c>
      <c r="F6228" t="s">
        <v>17831</v>
      </c>
      <c r="G6228" t="s">
        <v>161</v>
      </c>
      <c r="H6228" t="s">
        <v>134</v>
      </c>
      <c r="I6228" t="s">
        <v>135</v>
      </c>
      <c r="J6228" t="s">
        <v>136</v>
      </c>
      <c r="K6228" t="s">
        <v>137</v>
      </c>
      <c r="L6228" t="s">
        <v>17832</v>
      </c>
      <c r="M6228" t="s">
        <v>17833</v>
      </c>
      <c r="N6228">
        <v>0.46583333300000002</v>
      </c>
      <c r="O6228">
        <v>6</v>
      </c>
      <c r="P6228">
        <v>7</v>
      </c>
      <c r="Q6228">
        <v>179</v>
      </c>
      <c r="R6228">
        <v>129</v>
      </c>
      <c r="S6228">
        <v>26</v>
      </c>
      <c r="T6228">
        <v>14</v>
      </c>
      <c r="U6228">
        <v>0</v>
      </c>
      <c r="V6228">
        <v>0</v>
      </c>
      <c r="W6228">
        <v>0.69846528266666674</v>
      </c>
      <c r="X6228">
        <v>2.7400075864839173</v>
      </c>
      <c r="Y6228">
        <v>29.679275739223751</v>
      </c>
      <c r="Z6228">
        <v>22.098333226218699</v>
      </c>
      <c r="AA6228">
        <v>9.8949424564742454</v>
      </c>
      <c r="AB6228">
        <v>2.7049791657311149</v>
      </c>
      <c r="AC6228">
        <v>0</v>
      </c>
      <c r="AD6228">
        <v>0</v>
      </c>
      <c r="AE6228">
        <v>67.816003456798398</v>
      </c>
    </row>
    <row r="6229" spans="1:31" x14ac:dyDescent="0.25">
      <c r="A6229">
        <v>1678608</v>
      </c>
      <c r="B6229">
        <v>1</v>
      </c>
      <c r="C6229" t="s">
        <v>81</v>
      </c>
      <c r="D6229" t="s">
        <v>127</v>
      </c>
      <c r="E6229" t="s">
        <v>131</v>
      </c>
      <c r="F6229" t="s">
        <v>17834</v>
      </c>
      <c r="G6229" t="s">
        <v>161</v>
      </c>
      <c r="H6229" t="s">
        <v>134</v>
      </c>
      <c r="I6229" t="s">
        <v>135</v>
      </c>
      <c r="J6229" t="s">
        <v>136</v>
      </c>
      <c r="K6229" t="s">
        <v>137</v>
      </c>
      <c r="L6229" t="s">
        <v>17835</v>
      </c>
      <c r="M6229" t="s">
        <v>17836</v>
      </c>
      <c r="N6229">
        <v>0.97777777700000001</v>
      </c>
      <c r="O6229">
        <v>0</v>
      </c>
      <c r="P6229">
        <v>394</v>
      </c>
      <c r="Q6229">
        <v>0</v>
      </c>
      <c r="R6229">
        <v>15</v>
      </c>
      <c r="S6229">
        <v>0</v>
      </c>
      <c r="T6229">
        <v>41</v>
      </c>
      <c r="U6229">
        <v>0</v>
      </c>
      <c r="V6229">
        <v>0</v>
      </c>
      <c r="W6229">
        <v>0</v>
      </c>
      <c r="X6229">
        <v>54.310890607391435</v>
      </c>
      <c r="Y6229">
        <v>0</v>
      </c>
      <c r="Z6229">
        <v>1.7489614365726123</v>
      </c>
      <c r="AA6229">
        <v>0</v>
      </c>
      <c r="AB6229">
        <v>26.545690890992212</v>
      </c>
      <c r="AC6229">
        <v>0</v>
      </c>
      <c r="AD6229">
        <v>0</v>
      </c>
      <c r="AE6229">
        <v>82.605542934956262</v>
      </c>
    </row>
    <row r="6230" spans="1:31" x14ac:dyDescent="0.25">
      <c r="A6230">
        <v>1678502</v>
      </c>
      <c r="B6230">
        <v>1</v>
      </c>
      <c r="C6230" t="s">
        <v>81</v>
      </c>
      <c r="D6230" t="s">
        <v>115</v>
      </c>
      <c r="E6230" t="s">
        <v>159</v>
      </c>
      <c r="F6230" t="s">
        <v>17837</v>
      </c>
      <c r="G6230" t="s">
        <v>596</v>
      </c>
      <c r="H6230" t="s">
        <v>134</v>
      </c>
      <c r="I6230" t="s">
        <v>135</v>
      </c>
      <c r="J6230" t="s">
        <v>136</v>
      </c>
      <c r="K6230" t="s">
        <v>137</v>
      </c>
      <c r="L6230" t="s">
        <v>17838</v>
      </c>
      <c r="M6230" t="s">
        <v>17839</v>
      </c>
      <c r="N6230">
        <v>5.9050000000000002</v>
      </c>
      <c r="O6230">
        <v>0</v>
      </c>
      <c r="P6230">
        <v>19</v>
      </c>
      <c r="Q6230">
        <v>0</v>
      </c>
      <c r="R6230">
        <v>4</v>
      </c>
      <c r="S6230">
        <v>0</v>
      </c>
      <c r="T6230">
        <v>1</v>
      </c>
      <c r="U6230">
        <v>0</v>
      </c>
      <c r="V6230">
        <v>0</v>
      </c>
      <c r="W6230">
        <v>0</v>
      </c>
      <c r="X6230">
        <v>0.68962247152809364</v>
      </c>
      <c r="Y6230">
        <v>0</v>
      </c>
      <c r="Z6230">
        <v>0.18566216731875332</v>
      </c>
      <c r="AA6230">
        <v>0</v>
      </c>
      <c r="AB6230">
        <v>25.472483542094196</v>
      </c>
      <c r="AC6230">
        <v>0</v>
      </c>
      <c r="AD6230">
        <v>0</v>
      </c>
      <c r="AE6230">
        <v>26.347768180941042</v>
      </c>
    </row>
    <row r="6231" spans="1:31" x14ac:dyDescent="0.25">
      <c r="A6231">
        <v>1678445</v>
      </c>
      <c r="B6231">
        <v>1</v>
      </c>
      <c r="C6231" t="s">
        <v>80</v>
      </c>
      <c r="D6231" t="s">
        <v>93</v>
      </c>
      <c r="E6231" t="s">
        <v>164</v>
      </c>
      <c r="F6231" t="s">
        <v>2352</v>
      </c>
      <c r="G6231" t="s">
        <v>281</v>
      </c>
      <c r="H6231" t="s">
        <v>134</v>
      </c>
      <c r="I6231" t="s">
        <v>135</v>
      </c>
      <c r="J6231" t="s">
        <v>136</v>
      </c>
      <c r="K6231" t="s">
        <v>167</v>
      </c>
      <c r="L6231" t="s">
        <v>17840</v>
      </c>
      <c r="M6231" t="s">
        <v>17841</v>
      </c>
      <c r="N6231">
        <v>8.1408333329999998</v>
      </c>
      <c r="O6231">
        <v>1</v>
      </c>
      <c r="P6231">
        <v>324</v>
      </c>
      <c r="Q6231">
        <v>37</v>
      </c>
      <c r="R6231">
        <v>189</v>
      </c>
      <c r="S6231">
        <v>8</v>
      </c>
      <c r="T6231">
        <v>102</v>
      </c>
      <c r="U6231">
        <v>0</v>
      </c>
      <c r="V6231">
        <v>0</v>
      </c>
      <c r="W6231">
        <v>11.446868312518598</v>
      </c>
      <c r="X6231">
        <v>705.71733860764743</v>
      </c>
      <c r="Y6231">
        <v>1084.5547052558904</v>
      </c>
      <c r="Z6231">
        <v>1554.7273072957739</v>
      </c>
      <c r="AA6231">
        <v>168.86974644288131</v>
      </c>
      <c r="AB6231">
        <v>1248.2964102449289</v>
      </c>
      <c r="AC6231">
        <v>0</v>
      </c>
      <c r="AD6231">
        <v>0</v>
      </c>
      <c r="AE6231">
        <v>4773.6123761596409</v>
      </c>
    </row>
    <row r="6232" spans="1:31" x14ac:dyDescent="0.25">
      <c r="A6232">
        <v>1678548</v>
      </c>
      <c r="B6232">
        <v>1</v>
      </c>
      <c r="C6232" t="s">
        <v>80</v>
      </c>
      <c r="D6232" t="s">
        <v>104</v>
      </c>
      <c r="E6232" t="s">
        <v>146</v>
      </c>
      <c r="F6232" t="s">
        <v>17842</v>
      </c>
      <c r="G6232" t="s">
        <v>148</v>
      </c>
      <c r="H6232" t="s">
        <v>143</v>
      </c>
      <c r="I6232" t="s">
        <v>135</v>
      </c>
      <c r="J6232" t="s">
        <v>136</v>
      </c>
      <c r="K6232" t="s">
        <v>137</v>
      </c>
      <c r="L6232" t="s">
        <v>17843</v>
      </c>
      <c r="M6232" t="s">
        <v>17844</v>
      </c>
      <c r="N6232">
        <v>3.3169444440000002</v>
      </c>
      <c r="O6232">
        <v>0</v>
      </c>
      <c r="P6232">
        <v>222</v>
      </c>
      <c r="Q6232">
        <v>0</v>
      </c>
      <c r="R6232">
        <v>9</v>
      </c>
      <c r="S6232">
        <v>0</v>
      </c>
      <c r="T6232">
        <v>18</v>
      </c>
      <c r="U6232">
        <v>0</v>
      </c>
      <c r="V6232">
        <v>1</v>
      </c>
      <c r="W6232">
        <v>0</v>
      </c>
      <c r="X6232">
        <v>207.07901604198608</v>
      </c>
      <c r="Y6232">
        <v>0</v>
      </c>
      <c r="Z6232">
        <v>4.1836482642898289</v>
      </c>
      <c r="AA6232">
        <v>0</v>
      </c>
      <c r="AB6232">
        <v>16.689240170226437</v>
      </c>
      <c r="AC6232">
        <v>0</v>
      </c>
      <c r="AD6232">
        <v>1.5323332072222223E-4</v>
      </c>
      <c r="AE6232">
        <v>227.95205770982307</v>
      </c>
    </row>
    <row r="6233" spans="1:31" x14ac:dyDescent="0.25">
      <c r="A6233">
        <v>1678399</v>
      </c>
      <c r="B6233">
        <v>1</v>
      </c>
      <c r="C6233" t="s">
        <v>80</v>
      </c>
      <c r="D6233" t="s">
        <v>87</v>
      </c>
      <c r="E6233" t="s">
        <v>159</v>
      </c>
      <c r="F6233" t="s">
        <v>17845</v>
      </c>
      <c r="G6233" t="s">
        <v>166</v>
      </c>
      <c r="H6233" t="s">
        <v>134</v>
      </c>
      <c r="I6233" t="s">
        <v>135</v>
      </c>
      <c r="J6233" t="s">
        <v>136</v>
      </c>
      <c r="K6233" t="s">
        <v>167</v>
      </c>
      <c r="L6233" t="s">
        <v>17846</v>
      </c>
      <c r="M6233" t="s">
        <v>17847</v>
      </c>
      <c r="N6233">
        <v>0.272777777</v>
      </c>
      <c r="O6233">
        <v>0</v>
      </c>
      <c r="P6233">
        <v>184</v>
      </c>
      <c r="Q6233">
        <v>0</v>
      </c>
      <c r="R6233">
        <v>0</v>
      </c>
      <c r="S6233">
        <v>4</v>
      </c>
      <c r="T6233">
        <v>97</v>
      </c>
      <c r="U6233">
        <v>6</v>
      </c>
      <c r="V6233">
        <v>13</v>
      </c>
      <c r="W6233">
        <v>0</v>
      </c>
      <c r="X6233">
        <v>20.186578544278106</v>
      </c>
      <c r="Y6233">
        <v>0</v>
      </c>
      <c r="Z6233">
        <v>0</v>
      </c>
      <c r="AA6233">
        <v>46.679866887578548</v>
      </c>
      <c r="AB6233">
        <v>64.558767140187854</v>
      </c>
      <c r="AC6233">
        <v>70.292481628632643</v>
      </c>
      <c r="AD6233">
        <v>85.721984424793774</v>
      </c>
      <c r="AE6233">
        <v>287.43967862547095</v>
      </c>
    </row>
    <row r="6234" spans="1:31" x14ac:dyDescent="0.25">
      <c r="A6234">
        <v>1678694</v>
      </c>
      <c r="B6234">
        <v>1</v>
      </c>
      <c r="C6234" t="s">
        <v>81</v>
      </c>
      <c r="D6234" t="s">
        <v>115</v>
      </c>
      <c r="E6234" t="s">
        <v>131</v>
      </c>
      <c r="F6234" t="s">
        <v>17848</v>
      </c>
      <c r="G6234" t="s">
        <v>161</v>
      </c>
      <c r="H6234" t="s">
        <v>134</v>
      </c>
      <c r="I6234" t="s">
        <v>135</v>
      </c>
      <c r="J6234" t="s">
        <v>136</v>
      </c>
      <c r="K6234" t="s">
        <v>137</v>
      </c>
      <c r="L6234" t="s">
        <v>17849</v>
      </c>
      <c r="M6234" t="s">
        <v>17850</v>
      </c>
      <c r="N6234">
        <v>0.503611111</v>
      </c>
      <c r="O6234">
        <v>0</v>
      </c>
      <c r="P6234">
        <v>482</v>
      </c>
      <c r="Q6234">
        <v>3</v>
      </c>
      <c r="R6234">
        <v>17</v>
      </c>
      <c r="S6234">
        <v>5</v>
      </c>
      <c r="T6234">
        <v>34</v>
      </c>
      <c r="U6234">
        <v>0</v>
      </c>
      <c r="V6234">
        <v>1</v>
      </c>
      <c r="W6234">
        <v>0</v>
      </c>
      <c r="X6234">
        <v>20.915510217676164</v>
      </c>
      <c r="Y6234">
        <v>0.26370986162528004</v>
      </c>
      <c r="Z6234">
        <v>0.73890060072713903</v>
      </c>
      <c r="AA6234">
        <v>11.991231048410475</v>
      </c>
      <c r="AB6234">
        <v>1.4402886813574081</v>
      </c>
      <c r="AC6234">
        <v>0</v>
      </c>
      <c r="AD6234">
        <v>3.0127716354166671E-5</v>
      </c>
      <c r="AE6234">
        <v>35.349670537512822</v>
      </c>
    </row>
    <row r="6235" spans="1:31" x14ac:dyDescent="0.25">
      <c r="A6235">
        <v>1678757</v>
      </c>
      <c r="B6235">
        <v>1</v>
      </c>
      <c r="C6235" t="s">
        <v>80</v>
      </c>
      <c r="D6235" t="s">
        <v>106</v>
      </c>
      <c r="E6235" t="s">
        <v>151</v>
      </c>
      <c r="F6235" t="s">
        <v>17851</v>
      </c>
      <c r="G6235" t="s">
        <v>1774</v>
      </c>
      <c r="H6235" t="s">
        <v>143</v>
      </c>
      <c r="I6235" t="s">
        <v>135</v>
      </c>
      <c r="J6235" t="s">
        <v>136</v>
      </c>
      <c r="K6235" t="s">
        <v>137</v>
      </c>
      <c r="L6235" t="s">
        <v>17852</v>
      </c>
      <c r="M6235" t="s">
        <v>17853</v>
      </c>
      <c r="N6235">
        <v>1.362222222</v>
      </c>
      <c r="O6235">
        <v>0</v>
      </c>
      <c r="P6235">
        <v>16</v>
      </c>
      <c r="Q6235">
        <v>0</v>
      </c>
      <c r="R6235">
        <v>14</v>
      </c>
      <c r="S6235">
        <v>0</v>
      </c>
      <c r="T6235">
        <v>4</v>
      </c>
      <c r="U6235">
        <v>0</v>
      </c>
      <c r="V6235">
        <v>0</v>
      </c>
      <c r="W6235">
        <v>0</v>
      </c>
      <c r="X6235">
        <v>5.0191354994887352</v>
      </c>
      <c r="Y6235">
        <v>0</v>
      </c>
      <c r="Z6235">
        <v>1.6213917796041406</v>
      </c>
      <c r="AA6235">
        <v>0</v>
      </c>
      <c r="AB6235">
        <v>1.2258558183386601</v>
      </c>
      <c r="AC6235">
        <v>0</v>
      </c>
      <c r="AD6235">
        <v>0</v>
      </c>
      <c r="AE6235">
        <v>7.8663830974315356</v>
      </c>
    </row>
    <row r="6236" spans="1:31" x14ac:dyDescent="0.25">
      <c r="A6236">
        <v>1678734</v>
      </c>
      <c r="B6236">
        <v>1</v>
      </c>
      <c r="C6236" t="s">
        <v>80</v>
      </c>
      <c r="D6236" t="s">
        <v>97</v>
      </c>
      <c r="E6236" t="s">
        <v>140</v>
      </c>
      <c r="F6236" t="s">
        <v>17854</v>
      </c>
      <c r="G6236" t="s">
        <v>197</v>
      </c>
      <c r="H6236" t="s">
        <v>143</v>
      </c>
      <c r="I6236" t="s">
        <v>135</v>
      </c>
      <c r="J6236" t="s">
        <v>136</v>
      </c>
      <c r="K6236" t="s">
        <v>137</v>
      </c>
      <c r="L6236" t="s">
        <v>17855</v>
      </c>
      <c r="M6236" t="s">
        <v>17856</v>
      </c>
      <c r="N6236">
        <v>2.1577777770000002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2.9451661824560826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2.9451661824560826</v>
      </c>
    </row>
    <row r="6237" spans="1:31" x14ac:dyDescent="0.25">
      <c r="A6237">
        <v>1678528</v>
      </c>
      <c r="B6237">
        <v>1</v>
      </c>
      <c r="C6237" t="s">
        <v>81</v>
      </c>
      <c r="D6237" t="s">
        <v>128</v>
      </c>
      <c r="E6237" t="s">
        <v>164</v>
      </c>
      <c r="F6237" t="s">
        <v>17857</v>
      </c>
      <c r="G6237" t="s">
        <v>281</v>
      </c>
      <c r="H6237" t="s">
        <v>134</v>
      </c>
      <c r="I6237" t="s">
        <v>135</v>
      </c>
      <c r="J6237" t="s">
        <v>136</v>
      </c>
      <c r="K6237" t="s">
        <v>167</v>
      </c>
      <c r="L6237" t="s">
        <v>17858</v>
      </c>
      <c r="M6237" t="s">
        <v>17859</v>
      </c>
      <c r="N6237">
        <v>4.3397072220000004</v>
      </c>
      <c r="O6237">
        <v>0</v>
      </c>
      <c r="P6237">
        <v>2</v>
      </c>
      <c r="Q6237">
        <v>0</v>
      </c>
      <c r="R6237">
        <v>0</v>
      </c>
      <c r="S6237">
        <v>1</v>
      </c>
      <c r="T6237">
        <v>711</v>
      </c>
      <c r="U6237">
        <v>0</v>
      </c>
      <c r="V6237">
        <v>16</v>
      </c>
      <c r="W6237">
        <v>0</v>
      </c>
      <c r="X6237">
        <v>24.17952198394352</v>
      </c>
      <c r="Y6237">
        <v>0</v>
      </c>
      <c r="Z6237">
        <v>0</v>
      </c>
      <c r="AA6237">
        <v>95.908884085318604</v>
      </c>
      <c r="AB6237">
        <v>2687.9426311153925</v>
      </c>
      <c r="AC6237">
        <v>0</v>
      </c>
      <c r="AD6237">
        <v>378.40084896052258</v>
      </c>
      <c r="AE6237">
        <v>3186.431886145177</v>
      </c>
    </row>
    <row r="6238" spans="1:31" x14ac:dyDescent="0.25">
      <c r="A6238">
        <v>1678422</v>
      </c>
      <c r="B6238">
        <v>1</v>
      </c>
      <c r="C6238" t="s">
        <v>80</v>
      </c>
      <c r="D6238" t="s">
        <v>106</v>
      </c>
      <c r="E6238" t="s">
        <v>151</v>
      </c>
      <c r="F6238" t="s">
        <v>17860</v>
      </c>
      <c r="G6238" t="s">
        <v>153</v>
      </c>
      <c r="H6238" t="s">
        <v>143</v>
      </c>
      <c r="I6238" t="s">
        <v>135</v>
      </c>
      <c r="J6238" t="s">
        <v>136</v>
      </c>
      <c r="K6238" t="s">
        <v>137</v>
      </c>
      <c r="L6238" t="s">
        <v>17861</v>
      </c>
      <c r="M6238" t="s">
        <v>17862</v>
      </c>
      <c r="N6238">
        <v>2.2075</v>
      </c>
      <c r="O6238">
        <v>0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4.3215932319750001E-4</v>
      </c>
      <c r="AA6238">
        <v>0</v>
      </c>
      <c r="AB6238">
        <v>0</v>
      </c>
      <c r="AC6238">
        <v>0</v>
      </c>
      <c r="AD6238">
        <v>0</v>
      </c>
      <c r="AE6238">
        <v>4.3215932319750001E-4</v>
      </c>
    </row>
    <row r="6239" spans="1:31" x14ac:dyDescent="0.25">
      <c r="A6239">
        <v>1678671</v>
      </c>
      <c r="B6239">
        <v>1</v>
      </c>
      <c r="C6239" t="s">
        <v>80</v>
      </c>
      <c r="D6239" t="s">
        <v>83</v>
      </c>
      <c r="E6239" t="s">
        <v>140</v>
      </c>
      <c r="F6239" t="s">
        <v>7043</v>
      </c>
      <c r="G6239" t="s">
        <v>142</v>
      </c>
      <c r="H6239" t="s">
        <v>143</v>
      </c>
      <c r="I6239" t="s">
        <v>135</v>
      </c>
      <c r="J6239" t="s">
        <v>136</v>
      </c>
      <c r="K6239" t="s">
        <v>137</v>
      </c>
      <c r="L6239" t="s">
        <v>17863</v>
      </c>
      <c r="M6239" t="s">
        <v>17864</v>
      </c>
      <c r="N6239">
        <v>2.5299999999999998</v>
      </c>
      <c r="O6239">
        <v>0</v>
      </c>
      <c r="P6239">
        <v>5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2.7415748651213701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2.7415748651213701</v>
      </c>
    </row>
    <row r="6240" spans="1:31" x14ac:dyDescent="0.25">
      <c r="A6240">
        <v>1678522</v>
      </c>
      <c r="B6240">
        <v>1</v>
      </c>
      <c r="C6240" t="s">
        <v>80</v>
      </c>
      <c r="D6240" t="s">
        <v>83</v>
      </c>
      <c r="E6240" t="s">
        <v>151</v>
      </c>
      <c r="F6240" t="s">
        <v>17865</v>
      </c>
      <c r="G6240" t="s">
        <v>486</v>
      </c>
      <c r="H6240" t="s">
        <v>143</v>
      </c>
      <c r="I6240" t="s">
        <v>135</v>
      </c>
      <c r="J6240" t="s">
        <v>136</v>
      </c>
      <c r="K6240" t="s">
        <v>137</v>
      </c>
      <c r="L6240" t="s">
        <v>17866</v>
      </c>
      <c r="M6240" t="s">
        <v>17867</v>
      </c>
      <c r="N6240">
        <v>4.0436111109999997</v>
      </c>
      <c r="O6240">
        <v>0</v>
      </c>
      <c r="P6240">
        <v>189</v>
      </c>
      <c r="Q6240">
        <v>0</v>
      </c>
      <c r="R6240">
        <v>0</v>
      </c>
      <c r="S6240">
        <v>0</v>
      </c>
      <c r="T6240">
        <v>1</v>
      </c>
      <c r="U6240">
        <v>0</v>
      </c>
      <c r="V6240">
        <v>0</v>
      </c>
      <c r="W6240">
        <v>0</v>
      </c>
      <c r="X6240">
        <v>279.06235033370405</v>
      </c>
      <c r="Y6240">
        <v>0</v>
      </c>
      <c r="Z6240">
        <v>0</v>
      </c>
      <c r="AA6240">
        <v>0</v>
      </c>
      <c r="AB6240">
        <v>7.2621989440188583</v>
      </c>
      <c r="AC6240">
        <v>0</v>
      </c>
      <c r="AD6240">
        <v>0</v>
      </c>
      <c r="AE6240">
        <v>286.32454927772289</v>
      </c>
    </row>
    <row r="6241" spans="1:31" x14ac:dyDescent="0.25">
      <c r="A6241">
        <v>1678674</v>
      </c>
      <c r="B6241">
        <v>1</v>
      </c>
      <c r="C6241" t="s">
        <v>80</v>
      </c>
      <c r="D6241" t="s">
        <v>96</v>
      </c>
      <c r="E6241" t="s">
        <v>151</v>
      </c>
      <c r="F6241" t="s">
        <v>12748</v>
      </c>
      <c r="G6241" t="s">
        <v>153</v>
      </c>
      <c r="H6241" t="s">
        <v>143</v>
      </c>
      <c r="I6241" t="s">
        <v>135</v>
      </c>
      <c r="J6241" t="s">
        <v>136</v>
      </c>
      <c r="K6241" t="s">
        <v>137</v>
      </c>
      <c r="L6241" t="s">
        <v>17868</v>
      </c>
      <c r="M6241" t="s">
        <v>17869</v>
      </c>
      <c r="N6241">
        <v>1.538333333</v>
      </c>
      <c r="O6241">
        <v>0</v>
      </c>
      <c r="P6241">
        <v>32</v>
      </c>
      <c r="Q6241">
        <v>0</v>
      </c>
      <c r="R6241">
        <v>0</v>
      </c>
      <c r="S6241">
        <v>0</v>
      </c>
      <c r="T6241">
        <v>2</v>
      </c>
      <c r="U6241">
        <v>0</v>
      </c>
      <c r="V6241">
        <v>0</v>
      </c>
      <c r="W6241">
        <v>0</v>
      </c>
      <c r="X6241">
        <v>35.118031621271385</v>
      </c>
      <c r="Y6241">
        <v>0</v>
      </c>
      <c r="Z6241">
        <v>0</v>
      </c>
      <c r="AA6241">
        <v>0</v>
      </c>
      <c r="AB6241">
        <v>0.42043330528370332</v>
      </c>
      <c r="AC6241">
        <v>0</v>
      </c>
      <c r="AD6241">
        <v>0</v>
      </c>
      <c r="AE6241">
        <v>35.538464926555086</v>
      </c>
    </row>
    <row r="6242" spans="1:31" x14ac:dyDescent="0.25">
      <c r="A6242">
        <v>1678628</v>
      </c>
      <c r="B6242">
        <v>1</v>
      </c>
      <c r="C6242" t="s">
        <v>81</v>
      </c>
      <c r="D6242" t="s">
        <v>128</v>
      </c>
      <c r="E6242" t="s">
        <v>140</v>
      </c>
      <c r="F6242" t="s">
        <v>17870</v>
      </c>
      <c r="G6242" t="s">
        <v>209</v>
      </c>
      <c r="H6242" t="s">
        <v>143</v>
      </c>
      <c r="I6242" t="s">
        <v>135</v>
      </c>
      <c r="J6242" t="s">
        <v>136</v>
      </c>
      <c r="K6242" t="s">
        <v>137</v>
      </c>
      <c r="L6242" t="s">
        <v>17871</v>
      </c>
      <c r="M6242" t="s">
        <v>17872</v>
      </c>
      <c r="N6242">
        <v>0.69055555499999999</v>
      </c>
      <c r="O6242">
        <v>0</v>
      </c>
      <c r="P6242">
        <v>6</v>
      </c>
      <c r="Q6242">
        <v>0</v>
      </c>
      <c r="R6242">
        <v>0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0.89993571176616216</v>
      </c>
      <c r="Y6242">
        <v>0</v>
      </c>
      <c r="Z6242">
        <v>0</v>
      </c>
      <c r="AA6242">
        <v>0</v>
      </c>
      <c r="AB6242">
        <v>1.2569950364671001</v>
      </c>
      <c r="AC6242">
        <v>0</v>
      </c>
      <c r="AD6242">
        <v>0</v>
      </c>
      <c r="AE6242">
        <v>2.156930748233262</v>
      </c>
    </row>
    <row r="6243" spans="1:31" x14ac:dyDescent="0.25">
      <c r="A6243">
        <v>1678751</v>
      </c>
      <c r="B6243">
        <v>1</v>
      </c>
      <c r="C6243" t="s">
        <v>81</v>
      </c>
      <c r="D6243" t="s">
        <v>113</v>
      </c>
      <c r="E6243" t="s">
        <v>151</v>
      </c>
      <c r="F6243" t="s">
        <v>17873</v>
      </c>
      <c r="G6243" t="s">
        <v>153</v>
      </c>
      <c r="H6243" t="s">
        <v>143</v>
      </c>
      <c r="I6243" t="s">
        <v>135</v>
      </c>
      <c r="J6243" t="s">
        <v>136</v>
      </c>
      <c r="K6243" t="s">
        <v>137</v>
      </c>
      <c r="L6243" t="s">
        <v>17874</v>
      </c>
      <c r="M6243" t="s">
        <v>17875</v>
      </c>
      <c r="N6243">
        <v>2.8558333330000001</v>
      </c>
      <c r="O6243">
        <v>0</v>
      </c>
      <c r="P6243">
        <v>5</v>
      </c>
      <c r="Q6243">
        <v>0</v>
      </c>
      <c r="R6243">
        <v>9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0.32183576272027781</v>
      </c>
      <c r="Y6243">
        <v>0</v>
      </c>
      <c r="Z6243">
        <v>3.1411535374162267</v>
      </c>
      <c r="AA6243">
        <v>0</v>
      </c>
      <c r="AB6243">
        <v>0</v>
      </c>
      <c r="AC6243">
        <v>0</v>
      </c>
      <c r="AD6243">
        <v>0</v>
      </c>
      <c r="AE6243">
        <v>3.4629893001365044</v>
      </c>
    </row>
    <row r="6244" spans="1:31" x14ac:dyDescent="0.25">
      <c r="A6244">
        <v>1678737</v>
      </c>
      <c r="B6244">
        <v>1</v>
      </c>
      <c r="C6244" t="s">
        <v>81</v>
      </c>
      <c r="D6244" t="s">
        <v>128</v>
      </c>
      <c r="E6244" t="s">
        <v>151</v>
      </c>
      <c r="F6244" t="s">
        <v>17876</v>
      </c>
      <c r="G6244" t="s">
        <v>153</v>
      </c>
      <c r="H6244" t="s">
        <v>143</v>
      </c>
      <c r="I6244" t="s">
        <v>135</v>
      </c>
      <c r="J6244" t="s">
        <v>136</v>
      </c>
      <c r="K6244" t="s">
        <v>137</v>
      </c>
      <c r="L6244" t="s">
        <v>17877</v>
      </c>
      <c r="M6244" t="s">
        <v>17878</v>
      </c>
      <c r="N6244">
        <v>4.5522222220000002</v>
      </c>
      <c r="O6244">
        <v>0</v>
      </c>
      <c r="P6244">
        <v>5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4.6605839161950602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4.6605839161950602</v>
      </c>
    </row>
    <row r="6245" spans="1:31" x14ac:dyDescent="0.25">
      <c r="A6245">
        <v>1678425</v>
      </c>
      <c r="B6245">
        <v>1</v>
      </c>
      <c r="C6245" t="s">
        <v>80</v>
      </c>
      <c r="D6245" t="s">
        <v>96</v>
      </c>
      <c r="E6245" t="s">
        <v>131</v>
      </c>
      <c r="F6245" t="s">
        <v>5579</v>
      </c>
      <c r="G6245" t="s">
        <v>161</v>
      </c>
      <c r="H6245" t="s">
        <v>134</v>
      </c>
      <c r="I6245" t="s">
        <v>135</v>
      </c>
      <c r="J6245" t="s">
        <v>136</v>
      </c>
      <c r="K6245" t="s">
        <v>137</v>
      </c>
      <c r="L6245" t="s">
        <v>17879</v>
      </c>
      <c r="M6245" t="s">
        <v>17880</v>
      </c>
      <c r="N6245">
        <v>2.5538888879999999</v>
      </c>
      <c r="O6245">
        <v>0</v>
      </c>
      <c r="P6245">
        <v>0</v>
      </c>
      <c r="Q6245">
        <v>0</v>
      </c>
      <c r="R6245">
        <v>0</v>
      </c>
      <c r="S6245">
        <v>1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829.06924276935013</v>
      </c>
      <c r="AB6245">
        <v>0</v>
      </c>
      <c r="AC6245">
        <v>0</v>
      </c>
      <c r="AD6245">
        <v>0</v>
      </c>
      <c r="AE6245">
        <v>829.06924276935013</v>
      </c>
    </row>
    <row r="6246" spans="1:31" x14ac:dyDescent="0.25">
      <c r="A6246">
        <v>1678711</v>
      </c>
      <c r="B6246">
        <v>1</v>
      </c>
      <c r="C6246" t="s">
        <v>81</v>
      </c>
      <c r="D6246" t="s">
        <v>119</v>
      </c>
      <c r="E6246" t="s">
        <v>140</v>
      </c>
      <c r="F6246" t="s">
        <v>17881</v>
      </c>
      <c r="G6246" t="s">
        <v>197</v>
      </c>
      <c r="H6246" t="s">
        <v>143</v>
      </c>
      <c r="I6246" t="s">
        <v>135</v>
      </c>
      <c r="J6246" t="s">
        <v>136</v>
      </c>
      <c r="K6246" t="s">
        <v>137</v>
      </c>
      <c r="L6246" t="s">
        <v>17882</v>
      </c>
      <c r="M6246" t="s">
        <v>17883</v>
      </c>
      <c r="N6246">
        <v>2.542777777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3.1822450356955557E-3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3.1822450356955557E-3</v>
      </c>
    </row>
    <row r="6247" spans="1:31" x14ac:dyDescent="0.25">
      <c r="A6247">
        <v>1678611</v>
      </c>
      <c r="B6247">
        <v>1</v>
      </c>
      <c r="C6247" t="s">
        <v>80</v>
      </c>
      <c r="D6247" t="s">
        <v>105</v>
      </c>
      <c r="E6247" t="s">
        <v>140</v>
      </c>
      <c r="F6247" t="s">
        <v>17884</v>
      </c>
      <c r="G6247" t="s">
        <v>197</v>
      </c>
      <c r="H6247" t="s">
        <v>143</v>
      </c>
      <c r="I6247" t="s">
        <v>135</v>
      </c>
      <c r="J6247" t="s">
        <v>136</v>
      </c>
      <c r="K6247" t="s">
        <v>137</v>
      </c>
      <c r="L6247" t="s">
        <v>17885</v>
      </c>
      <c r="M6247" t="s">
        <v>17886</v>
      </c>
      <c r="N6247">
        <v>7.761111111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2</v>
      </c>
      <c r="U6247">
        <v>0</v>
      </c>
      <c r="V6247">
        <v>0</v>
      </c>
      <c r="W6247">
        <v>0</v>
      </c>
      <c r="X6247">
        <v>1.9625482149391549</v>
      </c>
      <c r="Y6247">
        <v>0</v>
      </c>
      <c r="Z6247">
        <v>0</v>
      </c>
      <c r="AA6247">
        <v>0</v>
      </c>
      <c r="AB6247">
        <v>12.157357934264398</v>
      </c>
      <c r="AC6247">
        <v>0</v>
      </c>
      <c r="AD6247">
        <v>0</v>
      </c>
      <c r="AE6247">
        <v>14.119906149203553</v>
      </c>
    </row>
    <row r="6248" spans="1:31" x14ac:dyDescent="0.25">
      <c r="A6248">
        <v>1678731</v>
      </c>
      <c r="B6248">
        <v>1</v>
      </c>
      <c r="C6248" t="s">
        <v>80</v>
      </c>
      <c r="D6248" t="s">
        <v>98</v>
      </c>
      <c r="E6248" t="s">
        <v>151</v>
      </c>
      <c r="F6248" t="s">
        <v>17887</v>
      </c>
      <c r="G6248" t="s">
        <v>153</v>
      </c>
      <c r="H6248" t="s">
        <v>143</v>
      </c>
      <c r="I6248" t="s">
        <v>135</v>
      </c>
      <c r="J6248" t="s">
        <v>136</v>
      </c>
      <c r="K6248" t="s">
        <v>137</v>
      </c>
      <c r="L6248" t="s">
        <v>17888</v>
      </c>
      <c r="M6248" t="s">
        <v>17889</v>
      </c>
      <c r="N6248">
        <v>1.1616666659999999</v>
      </c>
      <c r="O6248">
        <v>0</v>
      </c>
      <c r="P6248">
        <v>34</v>
      </c>
      <c r="Q6248">
        <v>0</v>
      </c>
      <c r="R6248">
        <v>0</v>
      </c>
      <c r="S6248">
        <v>0</v>
      </c>
      <c r="T6248">
        <v>2</v>
      </c>
      <c r="U6248">
        <v>0</v>
      </c>
      <c r="V6248">
        <v>0</v>
      </c>
      <c r="W6248">
        <v>0</v>
      </c>
      <c r="X6248">
        <v>10.477689591542266</v>
      </c>
      <c r="Y6248">
        <v>0</v>
      </c>
      <c r="Z6248">
        <v>0</v>
      </c>
      <c r="AA6248">
        <v>0</v>
      </c>
      <c r="AB6248">
        <v>0.11427272314705778</v>
      </c>
      <c r="AC6248">
        <v>0</v>
      </c>
      <c r="AD6248">
        <v>0</v>
      </c>
      <c r="AE6248">
        <v>10.591962314689324</v>
      </c>
    </row>
    <row r="6249" spans="1:31" x14ac:dyDescent="0.25">
      <c r="A6249">
        <v>1678419</v>
      </c>
      <c r="B6249">
        <v>1</v>
      </c>
      <c r="C6249" t="s">
        <v>81</v>
      </c>
      <c r="D6249" t="s">
        <v>112</v>
      </c>
      <c r="E6249" t="s">
        <v>159</v>
      </c>
      <c r="F6249" t="s">
        <v>17890</v>
      </c>
      <c r="G6249" t="s">
        <v>161</v>
      </c>
      <c r="H6249" t="s">
        <v>134</v>
      </c>
      <c r="I6249" t="s">
        <v>135</v>
      </c>
      <c r="J6249" t="s">
        <v>136</v>
      </c>
      <c r="K6249" t="s">
        <v>137</v>
      </c>
      <c r="L6249" t="s">
        <v>17891</v>
      </c>
      <c r="M6249" t="s">
        <v>17892</v>
      </c>
      <c r="N6249">
        <v>0.57611111100000001</v>
      </c>
      <c r="O6249">
        <v>0</v>
      </c>
      <c r="P6249">
        <v>3211</v>
      </c>
      <c r="Q6249">
        <v>0</v>
      </c>
      <c r="R6249">
        <v>1</v>
      </c>
      <c r="S6249">
        <v>1</v>
      </c>
      <c r="T6249">
        <v>658</v>
      </c>
      <c r="U6249">
        <v>0</v>
      </c>
      <c r="V6249">
        <v>0</v>
      </c>
      <c r="W6249">
        <v>0</v>
      </c>
      <c r="X6249">
        <v>405.74454773564713</v>
      </c>
      <c r="Y6249">
        <v>0</v>
      </c>
      <c r="Z6249">
        <v>0</v>
      </c>
      <c r="AA6249">
        <v>44.436752205511745</v>
      </c>
      <c r="AB6249">
        <v>341.99425038742868</v>
      </c>
      <c r="AC6249">
        <v>0</v>
      </c>
      <c r="AD6249">
        <v>0</v>
      </c>
      <c r="AE6249">
        <v>792.17555032858763</v>
      </c>
    </row>
    <row r="6250" spans="1:31" x14ac:dyDescent="0.25">
      <c r="A6250">
        <v>1678525</v>
      </c>
      <c r="B6250">
        <v>1</v>
      </c>
      <c r="C6250" t="s">
        <v>80</v>
      </c>
      <c r="D6250" t="s">
        <v>85</v>
      </c>
      <c r="E6250" t="s">
        <v>140</v>
      </c>
      <c r="F6250" t="s">
        <v>17893</v>
      </c>
      <c r="G6250" t="s">
        <v>209</v>
      </c>
      <c r="H6250" t="s">
        <v>143</v>
      </c>
      <c r="I6250" t="s">
        <v>135</v>
      </c>
      <c r="J6250" t="s">
        <v>136</v>
      </c>
      <c r="K6250" t="s">
        <v>137</v>
      </c>
      <c r="L6250" t="s">
        <v>17894</v>
      </c>
      <c r="M6250" t="s">
        <v>17895</v>
      </c>
      <c r="N6250">
        <v>2.7005555550000002</v>
      </c>
      <c r="O6250">
        <v>0</v>
      </c>
      <c r="P6250">
        <v>5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5.491021818941018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5.491021818941018</v>
      </c>
    </row>
    <row r="6251" spans="1:31" x14ac:dyDescent="0.25">
      <c r="A6251">
        <v>1678774</v>
      </c>
      <c r="B6251">
        <v>1</v>
      </c>
      <c r="C6251" t="s">
        <v>80</v>
      </c>
      <c r="D6251" t="s">
        <v>93</v>
      </c>
      <c r="E6251" t="s">
        <v>140</v>
      </c>
      <c r="F6251" t="s">
        <v>17896</v>
      </c>
      <c r="G6251" t="s">
        <v>197</v>
      </c>
      <c r="H6251" t="s">
        <v>143</v>
      </c>
      <c r="I6251" t="s">
        <v>135</v>
      </c>
      <c r="J6251" t="s">
        <v>136</v>
      </c>
      <c r="K6251" t="s">
        <v>137</v>
      </c>
      <c r="L6251" t="s">
        <v>17897</v>
      </c>
      <c r="M6251" t="s">
        <v>17898</v>
      </c>
      <c r="N6251">
        <v>0.65666666600000001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0.13857590096986169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0.13857590096986169</v>
      </c>
    </row>
    <row r="6252" spans="1:31" x14ac:dyDescent="0.25">
      <c r="A6252">
        <v>1678723</v>
      </c>
      <c r="B6252">
        <v>1</v>
      </c>
      <c r="C6252" t="s">
        <v>80</v>
      </c>
      <c r="D6252" t="s">
        <v>83</v>
      </c>
      <c r="E6252" t="s">
        <v>140</v>
      </c>
      <c r="F6252" t="s">
        <v>17899</v>
      </c>
      <c r="G6252" t="s">
        <v>197</v>
      </c>
      <c r="H6252" t="s">
        <v>143</v>
      </c>
      <c r="I6252" t="s">
        <v>135</v>
      </c>
      <c r="J6252" t="s">
        <v>136</v>
      </c>
      <c r="K6252" t="s">
        <v>137</v>
      </c>
      <c r="L6252" t="s">
        <v>17900</v>
      </c>
      <c r="M6252" t="s">
        <v>17901</v>
      </c>
      <c r="N6252">
        <v>2.0497222220000002</v>
      </c>
      <c r="O6252">
        <v>0</v>
      </c>
      <c r="P6252">
        <v>3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2.3384003335562222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2.3384003335562222</v>
      </c>
    </row>
    <row r="6253" spans="1:31" x14ac:dyDescent="0.25">
      <c r="A6253">
        <v>1678577</v>
      </c>
      <c r="B6253">
        <v>1</v>
      </c>
      <c r="C6253" t="s">
        <v>80</v>
      </c>
      <c r="D6253" t="s">
        <v>84</v>
      </c>
      <c r="E6253" t="s">
        <v>140</v>
      </c>
      <c r="F6253" t="s">
        <v>17902</v>
      </c>
      <c r="G6253" t="s">
        <v>197</v>
      </c>
      <c r="H6253" t="s">
        <v>143</v>
      </c>
      <c r="I6253" t="s">
        <v>135</v>
      </c>
      <c r="J6253" t="s">
        <v>136</v>
      </c>
      <c r="K6253" t="s">
        <v>137</v>
      </c>
      <c r="L6253" t="s">
        <v>17903</v>
      </c>
      <c r="M6253" t="s">
        <v>17904</v>
      </c>
      <c r="N6253">
        <v>5.466111111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1.0779883909447145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1.0779883909447145</v>
      </c>
    </row>
    <row r="6254" spans="1:31" x14ac:dyDescent="0.25">
      <c r="A6254">
        <v>1678677</v>
      </c>
      <c r="B6254">
        <v>1</v>
      </c>
      <c r="C6254" t="s">
        <v>80</v>
      </c>
      <c r="D6254" t="s">
        <v>84</v>
      </c>
      <c r="E6254" t="s">
        <v>140</v>
      </c>
      <c r="F6254" t="s">
        <v>17905</v>
      </c>
      <c r="G6254" t="s">
        <v>197</v>
      </c>
      <c r="H6254" t="s">
        <v>143</v>
      </c>
      <c r="I6254" t="s">
        <v>135</v>
      </c>
      <c r="J6254" t="s">
        <v>136</v>
      </c>
      <c r="K6254" t="s">
        <v>137</v>
      </c>
      <c r="L6254" t="s">
        <v>17906</v>
      </c>
      <c r="M6254" t="s">
        <v>17907</v>
      </c>
      <c r="N6254">
        <v>2.9730555550000002</v>
      </c>
      <c r="O6254">
        <v>0</v>
      </c>
      <c r="P6254">
        <v>4</v>
      </c>
      <c r="Q6254">
        <v>0</v>
      </c>
      <c r="R6254">
        <v>0</v>
      </c>
      <c r="S6254">
        <v>0</v>
      </c>
      <c r="T6254">
        <v>2</v>
      </c>
      <c r="U6254">
        <v>0</v>
      </c>
      <c r="V6254">
        <v>0</v>
      </c>
      <c r="W6254">
        <v>0</v>
      </c>
      <c r="X6254">
        <v>1.566513314306522</v>
      </c>
      <c r="Y6254">
        <v>0</v>
      </c>
      <c r="Z6254">
        <v>0</v>
      </c>
      <c r="AA6254">
        <v>0</v>
      </c>
      <c r="AB6254">
        <v>8.8826327097532864</v>
      </c>
      <c r="AC6254">
        <v>0</v>
      </c>
      <c r="AD6254">
        <v>0</v>
      </c>
      <c r="AE6254">
        <v>10.449146024059809</v>
      </c>
    </row>
    <row r="6255" spans="1:31" x14ac:dyDescent="0.25">
      <c r="A6255">
        <v>1678740</v>
      </c>
      <c r="B6255">
        <v>1</v>
      </c>
      <c r="C6255" t="s">
        <v>81</v>
      </c>
      <c r="D6255" t="s">
        <v>128</v>
      </c>
      <c r="E6255" t="s">
        <v>151</v>
      </c>
      <c r="F6255" t="s">
        <v>7466</v>
      </c>
      <c r="G6255" t="s">
        <v>486</v>
      </c>
      <c r="H6255" t="s">
        <v>143</v>
      </c>
      <c r="I6255" t="s">
        <v>135</v>
      </c>
      <c r="J6255" t="s">
        <v>136</v>
      </c>
      <c r="K6255" t="s">
        <v>137</v>
      </c>
      <c r="L6255" t="s">
        <v>17908</v>
      </c>
      <c r="M6255" t="s">
        <v>17909</v>
      </c>
      <c r="N6255">
        <v>4.4177777770000004</v>
      </c>
      <c r="O6255">
        <v>0</v>
      </c>
      <c r="P6255">
        <v>6</v>
      </c>
      <c r="Q6255">
        <v>0</v>
      </c>
      <c r="R6255">
        <v>0</v>
      </c>
      <c r="S6255">
        <v>0</v>
      </c>
      <c r="T6255">
        <v>2</v>
      </c>
      <c r="U6255">
        <v>0</v>
      </c>
      <c r="V6255">
        <v>0</v>
      </c>
      <c r="W6255">
        <v>0</v>
      </c>
      <c r="X6255">
        <v>5.1144919513400184</v>
      </c>
      <c r="Y6255">
        <v>0</v>
      </c>
      <c r="Z6255">
        <v>0</v>
      </c>
      <c r="AA6255">
        <v>0</v>
      </c>
      <c r="AB6255">
        <v>12.061959508530956</v>
      </c>
      <c r="AC6255">
        <v>0</v>
      </c>
      <c r="AD6255">
        <v>0</v>
      </c>
      <c r="AE6255">
        <v>17.176451459870975</v>
      </c>
    </row>
    <row r="6256" spans="1:31" x14ac:dyDescent="0.25">
      <c r="A6256">
        <v>1678537</v>
      </c>
      <c r="B6256">
        <v>1</v>
      </c>
      <c r="C6256" t="s">
        <v>81</v>
      </c>
      <c r="D6256" t="s">
        <v>118</v>
      </c>
      <c r="E6256" t="s">
        <v>151</v>
      </c>
      <c r="F6256" t="s">
        <v>17910</v>
      </c>
      <c r="G6256" t="s">
        <v>263</v>
      </c>
      <c r="H6256" t="s">
        <v>143</v>
      </c>
      <c r="I6256" t="s">
        <v>135</v>
      </c>
      <c r="J6256" t="s">
        <v>136</v>
      </c>
      <c r="K6256" t="s">
        <v>137</v>
      </c>
      <c r="L6256" t="s">
        <v>17911</v>
      </c>
      <c r="M6256" t="s">
        <v>17912</v>
      </c>
      <c r="N6256">
        <v>1.342777777</v>
      </c>
      <c r="O6256">
        <v>0</v>
      </c>
      <c r="P6256">
        <v>21</v>
      </c>
      <c r="Q6256">
        <v>0</v>
      </c>
      <c r="R6256">
        <v>0</v>
      </c>
      <c r="S6256">
        <v>0</v>
      </c>
      <c r="T6256">
        <v>2</v>
      </c>
      <c r="U6256">
        <v>0</v>
      </c>
      <c r="V6256">
        <v>0</v>
      </c>
      <c r="W6256">
        <v>0</v>
      </c>
      <c r="X6256">
        <v>4.3204473358381836</v>
      </c>
      <c r="Y6256">
        <v>0</v>
      </c>
      <c r="Z6256">
        <v>0</v>
      </c>
      <c r="AA6256">
        <v>0</v>
      </c>
      <c r="AB6256">
        <v>1.2905672229860001</v>
      </c>
      <c r="AC6256">
        <v>0</v>
      </c>
      <c r="AD6256">
        <v>0</v>
      </c>
      <c r="AE6256">
        <v>5.6110145588241842</v>
      </c>
    </row>
    <row r="6257" spans="1:31" x14ac:dyDescent="0.25">
      <c r="A6257">
        <v>1678408</v>
      </c>
      <c r="B6257">
        <v>1</v>
      </c>
      <c r="C6257" t="s">
        <v>80</v>
      </c>
      <c r="D6257" t="s">
        <v>106</v>
      </c>
      <c r="E6257" t="s">
        <v>131</v>
      </c>
      <c r="F6257" t="s">
        <v>17913</v>
      </c>
      <c r="G6257" t="s">
        <v>161</v>
      </c>
      <c r="H6257" t="s">
        <v>134</v>
      </c>
      <c r="I6257" t="s">
        <v>135</v>
      </c>
      <c r="J6257" t="s">
        <v>136</v>
      </c>
      <c r="K6257" t="s">
        <v>137</v>
      </c>
      <c r="L6257" t="s">
        <v>17914</v>
      </c>
      <c r="M6257" t="s">
        <v>17915</v>
      </c>
      <c r="N6257">
        <v>1.807222222</v>
      </c>
      <c r="O6257">
        <v>0</v>
      </c>
      <c r="P6257">
        <v>350</v>
      </c>
      <c r="Q6257">
        <v>0</v>
      </c>
      <c r="R6257">
        <v>24</v>
      </c>
      <c r="S6257">
        <v>3</v>
      </c>
      <c r="T6257">
        <v>62</v>
      </c>
      <c r="U6257">
        <v>0</v>
      </c>
      <c r="V6257">
        <v>0</v>
      </c>
      <c r="W6257">
        <v>0</v>
      </c>
      <c r="X6257">
        <v>100.89409511777744</v>
      </c>
      <c r="Y6257">
        <v>0</v>
      </c>
      <c r="Z6257">
        <v>13.608361385577426</v>
      </c>
      <c r="AA6257">
        <v>20.442121080184634</v>
      </c>
      <c r="AB6257">
        <v>37.474386589406244</v>
      </c>
      <c r="AC6257">
        <v>0</v>
      </c>
      <c r="AD6257">
        <v>0</v>
      </c>
      <c r="AE6257">
        <v>172.41896417294575</v>
      </c>
    </row>
    <row r="6258" spans="1:31" x14ac:dyDescent="0.25">
      <c r="A6258">
        <v>1678786</v>
      </c>
      <c r="B6258">
        <v>1</v>
      </c>
      <c r="C6258" t="s">
        <v>80</v>
      </c>
      <c r="D6258" t="s">
        <v>106</v>
      </c>
      <c r="E6258" t="s">
        <v>151</v>
      </c>
      <c r="F6258" t="s">
        <v>17916</v>
      </c>
      <c r="G6258" t="s">
        <v>153</v>
      </c>
      <c r="H6258" t="s">
        <v>143</v>
      </c>
      <c r="I6258" t="s">
        <v>135</v>
      </c>
      <c r="J6258" t="s">
        <v>136</v>
      </c>
      <c r="K6258" t="s">
        <v>137</v>
      </c>
      <c r="L6258" t="s">
        <v>17917</v>
      </c>
      <c r="M6258" t="s">
        <v>17918</v>
      </c>
      <c r="N6258">
        <v>6.7677777770000001</v>
      </c>
      <c r="O6258">
        <v>0</v>
      </c>
      <c r="P6258">
        <v>39</v>
      </c>
      <c r="Q6258">
        <v>0</v>
      </c>
      <c r="R6258">
        <v>0</v>
      </c>
      <c r="S6258">
        <v>0</v>
      </c>
      <c r="T6258">
        <v>3</v>
      </c>
      <c r="U6258">
        <v>0</v>
      </c>
      <c r="V6258">
        <v>0</v>
      </c>
      <c r="W6258">
        <v>0</v>
      </c>
      <c r="X6258">
        <v>62.634496071209782</v>
      </c>
      <c r="Y6258">
        <v>0</v>
      </c>
      <c r="Z6258">
        <v>0</v>
      </c>
      <c r="AA6258">
        <v>0</v>
      </c>
      <c r="AB6258">
        <v>6.844796914633549</v>
      </c>
      <c r="AC6258">
        <v>0</v>
      </c>
      <c r="AD6258">
        <v>0</v>
      </c>
      <c r="AE6258">
        <v>69.47929298584333</v>
      </c>
    </row>
    <row r="6259" spans="1:31" x14ac:dyDescent="0.25">
      <c r="A6259">
        <v>1678594</v>
      </c>
      <c r="B6259">
        <v>1</v>
      </c>
      <c r="C6259" t="s">
        <v>80</v>
      </c>
      <c r="D6259" t="s">
        <v>104</v>
      </c>
      <c r="E6259" t="s">
        <v>140</v>
      </c>
      <c r="F6259" t="s">
        <v>17919</v>
      </c>
      <c r="G6259" t="s">
        <v>197</v>
      </c>
      <c r="H6259" t="s">
        <v>143</v>
      </c>
      <c r="I6259" t="s">
        <v>135</v>
      </c>
      <c r="J6259" t="s">
        <v>136</v>
      </c>
      <c r="K6259" t="s">
        <v>137</v>
      </c>
      <c r="L6259" t="s">
        <v>17920</v>
      </c>
      <c r="M6259" t="s">
        <v>17921</v>
      </c>
      <c r="N6259">
        <v>2.1124999999999998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2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</row>
    <row r="6260" spans="1:31" x14ac:dyDescent="0.25">
      <c r="A6260">
        <v>1678640</v>
      </c>
      <c r="B6260">
        <v>1</v>
      </c>
      <c r="C6260" t="s">
        <v>81</v>
      </c>
      <c r="D6260" t="s">
        <v>112</v>
      </c>
      <c r="E6260" t="s">
        <v>164</v>
      </c>
      <c r="F6260" t="s">
        <v>17922</v>
      </c>
      <c r="G6260" t="s">
        <v>161</v>
      </c>
      <c r="H6260" t="s">
        <v>134</v>
      </c>
      <c r="I6260" t="s">
        <v>173</v>
      </c>
      <c r="J6260" t="s">
        <v>136</v>
      </c>
      <c r="K6260" t="s">
        <v>137</v>
      </c>
      <c r="L6260" t="s">
        <v>17923</v>
      </c>
      <c r="M6260" t="s">
        <v>17924</v>
      </c>
      <c r="N6260">
        <v>1.5277776999999999E-2</v>
      </c>
      <c r="O6260">
        <v>15</v>
      </c>
      <c r="P6260">
        <v>8982</v>
      </c>
      <c r="Q6260">
        <v>450</v>
      </c>
      <c r="R6260">
        <v>2054</v>
      </c>
      <c r="S6260">
        <v>98</v>
      </c>
      <c r="T6260">
        <v>877</v>
      </c>
      <c r="U6260">
        <v>18</v>
      </c>
      <c r="V6260">
        <v>5</v>
      </c>
      <c r="W6260">
        <v>2.3895011466944439E-2</v>
      </c>
      <c r="X6260">
        <v>19.507569544721115</v>
      </c>
      <c r="Y6260">
        <v>3.5625595457418879</v>
      </c>
      <c r="Z6260">
        <v>3.9982760448186454</v>
      </c>
      <c r="AA6260">
        <v>14.523964100473709</v>
      </c>
      <c r="AB6260">
        <v>7.0158504362289422</v>
      </c>
      <c r="AC6260">
        <v>11.935491498546671</v>
      </c>
      <c r="AD6260">
        <v>0.57874049226415281</v>
      </c>
      <c r="AE6260">
        <v>61.14634667426207</v>
      </c>
    </row>
    <row r="6261" spans="1:31" x14ac:dyDescent="0.25">
      <c r="A6261">
        <v>1678657</v>
      </c>
      <c r="B6261">
        <v>1</v>
      </c>
      <c r="C6261" t="s">
        <v>80</v>
      </c>
      <c r="D6261" t="s">
        <v>97</v>
      </c>
      <c r="E6261" t="s">
        <v>140</v>
      </c>
      <c r="F6261" t="s">
        <v>17925</v>
      </c>
      <c r="G6261" t="s">
        <v>142</v>
      </c>
      <c r="H6261" t="s">
        <v>143</v>
      </c>
      <c r="I6261" t="s">
        <v>135</v>
      </c>
      <c r="J6261" t="s">
        <v>136</v>
      </c>
      <c r="K6261" t="s">
        <v>137</v>
      </c>
      <c r="L6261" t="s">
        <v>17926</v>
      </c>
      <c r="M6261" t="s">
        <v>17927</v>
      </c>
      <c r="N6261">
        <v>3.3330555550000001</v>
      </c>
      <c r="O6261">
        <v>1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20.780129922590962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20.780129922590962</v>
      </c>
    </row>
    <row r="6262" spans="1:31" x14ac:dyDescent="0.25">
      <c r="A6262">
        <v>1678763</v>
      </c>
      <c r="B6262">
        <v>1</v>
      </c>
      <c r="C6262" t="s">
        <v>80</v>
      </c>
      <c r="D6262" t="s">
        <v>98</v>
      </c>
      <c r="E6262" t="s">
        <v>151</v>
      </c>
      <c r="F6262" t="s">
        <v>17928</v>
      </c>
      <c r="G6262" t="s">
        <v>153</v>
      </c>
      <c r="H6262" t="s">
        <v>143</v>
      </c>
      <c r="I6262" t="s">
        <v>135</v>
      </c>
      <c r="J6262" t="s">
        <v>136</v>
      </c>
      <c r="K6262" t="s">
        <v>137</v>
      </c>
      <c r="L6262" t="s">
        <v>17929</v>
      </c>
      <c r="M6262" t="s">
        <v>17930</v>
      </c>
      <c r="N6262">
        <v>3.9669444440000001</v>
      </c>
      <c r="O6262">
        <v>0</v>
      </c>
      <c r="P6262">
        <v>43</v>
      </c>
      <c r="Q6262">
        <v>0</v>
      </c>
      <c r="R6262">
        <v>0</v>
      </c>
      <c r="S6262">
        <v>0</v>
      </c>
      <c r="T6262">
        <v>3</v>
      </c>
      <c r="U6262">
        <v>0</v>
      </c>
      <c r="V6262">
        <v>0</v>
      </c>
      <c r="W6262">
        <v>0</v>
      </c>
      <c r="X6262">
        <v>19.404682298051899</v>
      </c>
      <c r="Y6262">
        <v>0</v>
      </c>
      <c r="Z6262">
        <v>0</v>
      </c>
      <c r="AA6262">
        <v>0</v>
      </c>
      <c r="AB6262">
        <v>4.9528307631504038</v>
      </c>
      <c r="AC6262">
        <v>0</v>
      </c>
      <c r="AD6262">
        <v>0</v>
      </c>
      <c r="AE6262">
        <v>24.357513061202305</v>
      </c>
    </row>
    <row r="6263" spans="1:31" x14ac:dyDescent="0.25">
      <c r="A6263">
        <v>1678514</v>
      </c>
      <c r="B6263">
        <v>1</v>
      </c>
      <c r="C6263" t="s">
        <v>80</v>
      </c>
      <c r="D6263" t="s">
        <v>97</v>
      </c>
      <c r="E6263" t="s">
        <v>140</v>
      </c>
      <c r="F6263" t="s">
        <v>17931</v>
      </c>
      <c r="G6263" t="s">
        <v>142</v>
      </c>
      <c r="H6263" t="s">
        <v>143</v>
      </c>
      <c r="I6263" t="s">
        <v>135</v>
      </c>
      <c r="J6263" t="s">
        <v>136</v>
      </c>
      <c r="K6263" t="s">
        <v>137</v>
      </c>
      <c r="L6263" t="s">
        <v>17932</v>
      </c>
      <c r="M6263" t="s">
        <v>17933</v>
      </c>
      <c r="N6263">
        <v>7.960555555</v>
      </c>
      <c r="O6263">
        <v>0</v>
      </c>
      <c r="P6263">
        <v>2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3.0161127669214669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3.0161127669214669</v>
      </c>
    </row>
    <row r="6264" spans="1:31" x14ac:dyDescent="0.25">
      <c r="A6264">
        <v>1678428</v>
      </c>
      <c r="B6264">
        <v>1</v>
      </c>
      <c r="C6264" t="s">
        <v>80</v>
      </c>
      <c r="D6264" t="s">
        <v>85</v>
      </c>
      <c r="E6264" t="s">
        <v>151</v>
      </c>
      <c r="F6264" t="s">
        <v>17934</v>
      </c>
      <c r="G6264" t="s">
        <v>253</v>
      </c>
      <c r="H6264" t="s">
        <v>143</v>
      </c>
      <c r="I6264" t="s">
        <v>135</v>
      </c>
      <c r="J6264" t="s">
        <v>136</v>
      </c>
      <c r="K6264" t="s">
        <v>167</v>
      </c>
      <c r="L6264" t="s">
        <v>17935</v>
      </c>
      <c r="M6264" t="s">
        <v>17936</v>
      </c>
      <c r="N6264">
        <v>2.7418341659999999</v>
      </c>
      <c r="O6264">
        <v>0</v>
      </c>
      <c r="P6264">
        <v>32</v>
      </c>
      <c r="Q6264">
        <v>0</v>
      </c>
      <c r="R6264">
        <v>0</v>
      </c>
      <c r="S6264">
        <v>0</v>
      </c>
      <c r="T6264">
        <v>8</v>
      </c>
      <c r="U6264">
        <v>0</v>
      </c>
      <c r="V6264">
        <v>0</v>
      </c>
      <c r="W6264">
        <v>0</v>
      </c>
      <c r="X6264">
        <v>43.461565331323868</v>
      </c>
      <c r="Y6264">
        <v>0</v>
      </c>
      <c r="Z6264">
        <v>0</v>
      </c>
      <c r="AA6264">
        <v>0</v>
      </c>
      <c r="AB6264">
        <v>17.786493808380545</v>
      </c>
      <c r="AC6264">
        <v>0</v>
      </c>
      <c r="AD6264">
        <v>0</v>
      </c>
      <c r="AE6264">
        <v>61.248059139704409</v>
      </c>
    </row>
    <row r="6265" spans="1:31" x14ac:dyDescent="0.25">
      <c r="A6265">
        <v>1678471</v>
      </c>
      <c r="B6265">
        <v>1</v>
      </c>
      <c r="C6265" t="s">
        <v>80</v>
      </c>
      <c r="D6265" t="s">
        <v>103</v>
      </c>
      <c r="E6265" t="s">
        <v>164</v>
      </c>
      <c r="F6265" t="s">
        <v>12921</v>
      </c>
      <c r="G6265" t="s">
        <v>161</v>
      </c>
      <c r="H6265" t="s">
        <v>134</v>
      </c>
      <c r="I6265" t="s">
        <v>135</v>
      </c>
      <c r="J6265" t="s">
        <v>136</v>
      </c>
      <c r="K6265" t="s">
        <v>137</v>
      </c>
      <c r="L6265" t="s">
        <v>17937</v>
      </c>
      <c r="M6265" t="s">
        <v>17938</v>
      </c>
      <c r="N6265">
        <v>0.49444444399999998</v>
      </c>
      <c r="O6265">
        <v>36</v>
      </c>
      <c r="P6265">
        <v>7220</v>
      </c>
      <c r="Q6265">
        <v>29</v>
      </c>
      <c r="R6265">
        <v>361</v>
      </c>
      <c r="S6265">
        <v>34</v>
      </c>
      <c r="T6265">
        <v>989</v>
      </c>
      <c r="U6265">
        <v>1</v>
      </c>
      <c r="V6265">
        <v>0</v>
      </c>
      <c r="W6265">
        <v>8.9575645048151973</v>
      </c>
      <c r="X6265">
        <v>1302.0213219030479</v>
      </c>
      <c r="Y6265">
        <v>61.494875378709892</v>
      </c>
      <c r="Z6265">
        <v>56.142072553809321</v>
      </c>
      <c r="AA6265">
        <v>67.90219594860379</v>
      </c>
      <c r="AB6265">
        <v>439.56344156486796</v>
      </c>
      <c r="AC6265">
        <v>28.032025442784047</v>
      </c>
      <c r="AD6265">
        <v>0</v>
      </c>
      <c r="AE6265">
        <v>1964.1134972966381</v>
      </c>
    </row>
    <row r="6266" spans="1:31" x14ac:dyDescent="0.25">
      <c r="A6266">
        <v>1678697</v>
      </c>
      <c r="B6266">
        <v>1</v>
      </c>
      <c r="C6266" t="s">
        <v>80</v>
      </c>
      <c r="D6266" t="s">
        <v>97</v>
      </c>
      <c r="E6266" t="s">
        <v>140</v>
      </c>
      <c r="F6266" t="s">
        <v>17939</v>
      </c>
      <c r="G6266" t="s">
        <v>389</v>
      </c>
      <c r="H6266" t="s">
        <v>143</v>
      </c>
      <c r="I6266" t="s">
        <v>135</v>
      </c>
      <c r="J6266" t="s">
        <v>136</v>
      </c>
      <c r="K6266" t="s">
        <v>137</v>
      </c>
      <c r="L6266" t="s">
        <v>17940</v>
      </c>
      <c r="M6266" t="s">
        <v>17941</v>
      </c>
      <c r="N6266">
        <v>1.885277777</v>
      </c>
      <c r="O6266">
        <v>0</v>
      </c>
      <c r="P6266">
        <v>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0.48673140865059339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0.48673140865059339</v>
      </c>
    </row>
    <row r="6267" spans="1:31" x14ac:dyDescent="0.25">
      <c r="A6267">
        <v>1678511</v>
      </c>
      <c r="B6267">
        <v>1</v>
      </c>
      <c r="C6267" t="s">
        <v>81</v>
      </c>
      <c r="D6267" t="s">
        <v>120</v>
      </c>
      <c r="E6267" t="s">
        <v>140</v>
      </c>
      <c r="F6267" t="s">
        <v>17942</v>
      </c>
      <c r="G6267" t="s">
        <v>142</v>
      </c>
      <c r="H6267" t="s">
        <v>143</v>
      </c>
      <c r="I6267" t="s">
        <v>135</v>
      </c>
      <c r="J6267" t="s">
        <v>136</v>
      </c>
      <c r="K6267" t="s">
        <v>137</v>
      </c>
      <c r="L6267" t="s">
        <v>17943</v>
      </c>
      <c r="M6267" t="s">
        <v>17944</v>
      </c>
      <c r="N6267">
        <v>1.8763888879999999</v>
      </c>
      <c r="O6267">
        <v>0</v>
      </c>
      <c r="P6267">
        <v>7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3.2958046758210569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3.2958046758210569</v>
      </c>
    </row>
    <row r="6268" spans="1:31" x14ac:dyDescent="0.25">
      <c r="A6268">
        <v>1678488</v>
      </c>
      <c r="B6268">
        <v>1</v>
      </c>
      <c r="C6268" t="s">
        <v>80</v>
      </c>
      <c r="D6268" t="s">
        <v>82</v>
      </c>
      <c r="E6268" t="s">
        <v>140</v>
      </c>
      <c r="F6268" t="s">
        <v>17945</v>
      </c>
      <c r="G6268" t="s">
        <v>209</v>
      </c>
      <c r="H6268" t="s">
        <v>143</v>
      </c>
      <c r="I6268" t="s">
        <v>135</v>
      </c>
      <c r="J6268" t="s">
        <v>136</v>
      </c>
      <c r="K6268" t="s">
        <v>137</v>
      </c>
      <c r="L6268" t="s">
        <v>17946</v>
      </c>
      <c r="M6268" t="s">
        <v>17947</v>
      </c>
      <c r="N6268">
        <v>0.80111111099999999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1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0.2506755199669311</v>
      </c>
      <c r="AC6268">
        <v>0</v>
      </c>
      <c r="AD6268">
        <v>0</v>
      </c>
      <c r="AE6268">
        <v>0.2506755199669311</v>
      </c>
    </row>
    <row r="6269" spans="1:31" x14ac:dyDescent="0.25">
      <c r="A6269">
        <v>1678534</v>
      </c>
      <c r="B6269">
        <v>1</v>
      </c>
      <c r="C6269" t="s">
        <v>80</v>
      </c>
      <c r="D6269" t="s">
        <v>97</v>
      </c>
      <c r="E6269" t="s">
        <v>151</v>
      </c>
      <c r="F6269" t="s">
        <v>17948</v>
      </c>
      <c r="G6269" t="s">
        <v>267</v>
      </c>
      <c r="H6269" t="s">
        <v>143</v>
      </c>
      <c r="I6269" t="s">
        <v>135</v>
      </c>
      <c r="J6269" t="s">
        <v>136</v>
      </c>
      <c r="K6269" t="s">
        <v>137</v>
      </c>
      <c r="L6269" t="s">
        <v>17949</v>
      </c>
      <c r="M6269" t="s">
        <v>17950</v>
      </c>
      <c r="N6269">
        <v>1.246388888</v>
      </c>
      <c r="O6269">
        <v>0</v>
      </c>
      <c r="P6269">
        <v>138</v>
      </c>
      <c r="Q6269">
        <v>0</v>
      </c>
      <c r="R6269">
        <v>2</v>
      </c>
      <c r="S6269">
        <v>0</v>
      </c>
      <c r="T6269">
        <v>3</v>
      </c>
      <c r="U6269">
        <v>0</v>
      </c>
      <c r="V6269">
        <v>0</v>
      </c>
      <c r="W6269">
        <v>0</v>
      </c>
      <c r="X6269">
        <v>88.191751339199655</v>
      </c>
      <c r="Y6269">
        <v>0</v>
      </c>
      <c r="Z6269">
        <v>8.9228347365062494E-2</v>
      </c>
      <c r="AA6269">
        <v>0</v>
      </c>
      <c r="AB6269">
        <v>1.2423695056864585</v>
      </c>
      <c r="AC6269">
        <v>0</v>
      </c>
      <c r="AD6269">
        <v>0</v>
      </c>
      <c r="AE6269">
        <v>89.523349192251175</v>
      </c>
    </row>
    <row r="6270" spans="1:31" x14ac:dyDescent="0.25">
      <c r="A6270">
        <v>1678411</v>
      </c>
      <c r="B6270">
        <v>1</v>
      </c>
      <c r="C6270" t="s">
        <v>80</v>
      </c>
      <c r="D6270" t="s">
        <v>83</v>
      </c>
      <c r="E6270" t="s">
        <v>140</v>
      </c>
      <c r="F6270" t="s">
        <v>17951</v>
      </c>
      <c r="G6270" t="s">
        <v>197</v>
      </c>
      <c r="H6270" t="s">
        <v>143</v>
      </c>
      <c r="I6270" t="s">
        <v>135</v>
      </c>
      <c r="J6270" t="s">
        <v>136</v>
      </c>
      <c r="K6270" t="s">
        <v>137</v>
      </c>
      <c r="L6270" t="s">
        <v>17952</v>
      </c>
      <c r="M6270" t="s">
        <v>17953</v>
      </c>
      <c r="N6270">
        <v>6.0686111110000001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1</v>
      </c>
      <c r="U6270">
        <v>0</v>
      </c>
      <c r="V6270">
        <v>2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17.227718615582603</v>
      </c>
      <c r="AC6270">
        <v>0</v>
      </c>
      <c r="AD6270">
        <v>395.07493958887613</v>
      </c>
      <c r="AE6270">
        <v>412.30265820445874</v>
      </c>
    </row>
    <row r="6271" spans="1:31" x14ac:dyDescent="0.25">
      <c r="A6271">
        <v>1678597</v>
      </c>
      <c r="B6271">
        <v>1</v>
      </c>
      <c r="C6271" t="s">
        <v>80</v>
      </c>
      <c r="D6271" t="s">
        <v>96</v>
      </c>
      <c r="E6271" t="s">
        <v>151</v>
      </c>
      <c r="F6271" t="s">
        <v>17954</v>
      </c>
      <c r="G6271" t="s">
        <v>891</v>
      </c>
      <c r="H6271" t="s">
        <v>143</v>
      </c>
      <c r="I6271" t="s">
        <v>135</v>
      </c>
      <c r="J6271" t="s">
        <v>136</v>
      </c>
      <c r="K6271" t="s">
        <v>137</v>
      </c>
      <c r="L6271" t="s">
        <v>17955</v>
      </c>
      <c r="M6271" t="s">
        <v>17956</v>
      </c>
      <c r="N6271">
        <v>2.531666666</v>
      </c>
      <c r="O6271">
        <v>0</v>
      </c>
      <c r="P6271">
        <v>144</v>
      </c>
      <c r="Q6271">
        <v>0</v>
      </c>
      <c r="R6271">
        <v>2</v>
      </c>
      <c r="S6271">
        <v>0</v>
      </c>
      <c r="T6271">
        <v>7</v>
      </c>
      <c r="U6271">
        <v>0</v>
      </c>
      <c r="V6271">
        <v>0</v>
      </c>
      <c r="W6271">
        <v>0</v>
      </c>
      <c r="X6271">
        <v>72.959058607461756</v>
      </c>
      <c r="Y6271">
        <v>0</v>
      </c>
      <c r="Z6271">
        <v>3.9981620506014099</v>
      </c>
      <c r="AA6271">
        <v>0</v>
      </c>
      <c r="AB6271">
        <v>31.639884115020351</v>
      </c>
      <c r="AC6271">
        <v>0</v>
      </c>
      <c r="AD6271">
        <v>0</v>
      </c>
      <c r="AE6271">
        <v>108.59710477308352</v>
      </c>
    </row>
    <row r="6272" spans="1:31" x14ac:dyDescent="0.25">
      <c r="A6272">
        <v>1678405</v>
      </c>
      <c r="B6272">
        <v>1</v>
      </c>
      <c r="C6272" t="s">
        <v>81</v>
      </c>
      <c r="D6272" t="s">
        <v>127</v>
      </c>
      <c r="E6272" t="s">
        <v>159</v>
      </c>
      <c r="F6272" t="s">
        <v>17957</v>
      </c>
      <c r="G6272" t="s">
        <v>596</v>
      </c>
      <c r="H6272" t="s">
        <v>134</v>
      </c>
      <c r="I6272" t="s">
        <v>135</v>
      </c>
      <c r="J6272" t="s">
        <v>136</v>
      </c>
      <c r="K6272" t="s">
        <v>137</v>
      </c>
      <c r="L6272" t="s">
        <v>17958</v>
      </c>
      <c r="M6272" t="s">
        <v>17959</v>
      </c>
      <c r="N6272">
        <v>1.427777777</v>
      </c>
      <c r="O6272">
        <v>0</v>
      </c>
      <c r="P6272">
        <v>31</v>
      </c>
      <c r="Q6272">
        <v>0</v>
      </c>
      <c r="R6272">
        <v>0</v>
      </c>
      <c r="S6272">
        <v>0</v>
      </c>
      <c r="T6272">
        <v>3</v>
      </c>
      <c r="U6272">
        <v>0</v>
      </c>
      <c r="V6272">
        <v>0</v>
      </c>
      <c r="W6272">
        <v>0</v>
      </c>
      <c r="X6272">
        <v>3.4913637341810855</v>
      </c>
      <c r="Y6272">
        <v>0</v>
      </c>
      <c r="Z6272">
        <v>0</v>
      </c>
      <c r="AA6272">
        <v>0</v>
      </c>
      <c r="AB6272">
        <v>8.656492052159305E-2</v>
      </c>
      <c r="AC6272">
        <v>0</v>
      </c>
      <c r="AD6272">
        <v>0</v>
      </c>
      <c r="AE6272">
        <v>3.5779286547026787</v>
      </c>
    </row>
    <row r="6273" spans="1:31" x14ac:dyDescent="0.25">
      <c r="A6273">
        <v>1678451</v>
      </c>
      <c r="B6273">
        <v>1</v>
      </c>
      <c r="C6273" t="s">
        <v>81</v>
      </c>
      <c r="D6273" t="s">
        <v>112</v>
      </c>
      <c r="E6273" t="s">
        <v>164</v>
      </c>
      <c r="F6273" t="s">
        <v>9134</v>
      </c>
      <c r="G6273" t="s">
        <v>294</v>
      </c>
      <c r="H6273" t="s">
        <v>134</v>
      </c>
      <c r="I6273" t="s">
        <v>135</v>
      </c>
      <c r="J6273" t="s">
        <v>136</v>
      </c>
      <c r="K6273" t="s">
        <v>167</v>
      </c>
      <c r="L6273" t="s">
        <v>17960</v>
      </c>
      <c r="M6273" t="s">
        <v>17961</v>
      </c>
      <c r="N6273">
        <v>5.8113888879999998</v>
      </c>
      <c r="O6273">
        <v>15</v>
      </c>
      <c r="P6273">
        <v>8982</v>
      </c>
      <c r="Q6273">
        <v>450</v>
      </c>
      <c r="R6273">
        <v>2054</v>
      </c>
      <c r="S6273">
        <v>98</v>
      </c>
      <c r="T6273">
        <v>877</v>
      </c>
      <c r="U6273">
        <v>18</v>
      </c>
      <c r="V6273">
        <v>5</v>
      </c>
      <c r="W6273">
        <v>9.5940870656136514</v>
      </c>
      <c r="X6273">
        <v>7832.4850791422195</v>
      </c>
      <c r="Y6273">
        <v>1393.1704346205659</v>
      </c>
      <c r="Z6273">
        <v>1519.389924495691</v>
      </c>
      <c r="AA6273">
        <v>5852.5946600633524</v>
      </c>
      <c r="AB6273">
        <v>2831.5181285036988</v>
      </c>
      <c r="AC6273">
        <v>4889.0019990479059</v>
      </c>
      <c r="AD6273">
        <v>282.21517419671204</v>
      </c>
      <c r="AE6273">
        <v>24609.969487135764</v>
      </c>
    </row>
    <row r="6274" spans="1:31" x14ac:dyDescent="0.25">
      <c r="A6274">
        <v>1678494</v>
      </c>
      <c r="B6274">
        <v>1</v>
      </c>
      <c r="C6274" t="s">
        <v>80</v>
      </c>
      <c r="D6274" t="s">
        <v>90</v>
      </c>
      <c r="E6274" t="s">
        <v>140</v>
      </c>
      <c r="F6274" t="s">
        <v>17962</v>
      </c>
      <c r="G6274" t="s">
        <v>209</v>
      </c>
      <c r="H6274" t="s">
        <v>143</v>
      </c>
      <c r="I6274" t="s">
        <v>135</v>
      </c>
      <c r="J6274" t="s">
        <v>136</v>
      </c>
      <c r="K6274" t="s">
        <v>137</v>
      </c>
      <c r="L6274" t="s">
        <v>17963</v>
      </c>
      <c r="M6274" t="s">
        <v>17964</v>
      </c>
      <c r="N6274">
        <v>2.2772222219999998</v>
      </c>
      <c r="O6274">
        <v>0</v>
      </c>
      <c r="P6274">
        <v>8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>
        <v>0</v>
      </c>
      <c r="X6274">
        <v>4.3341551882402145</v>
      </c>
      <c r="Y6274">
        <v>0</v>
      </c>
      <c r="Z6274">
        <v>0</v>
      </c>
      <c r="AA6274">
        <v>0</v>
      </c>
      <c r="AB6274">
        <v>0.52278009481618559</v>
      </c>
      <c r="AC6274">
        <v>0</v>
      </c>
      <c r="AD6274">
        <v>0</v>
      </c>
      <c r="AE6274">
        <v>4.8569352830563997</v>
      </c>
    </row>
    <row r="6275" spans="1:31" x14ac:dyDescent="0.25">
      <c r="A6275">
        <v>1678780</v>
      </c>
      <c r="B6275">
        <v>1</v>
      </c>
      <c r="C6275" t="s">
        <v>81</v>
      </c>
      <c r="D6275" t="s">
        <v>112</v>
      </c>
      <c r="E6275" t="s">
        <v>140</v>
      </c>
      <c r="F6275" t="s">
        <v>17965</v>
      </c>
      <c r="G6275" t="s">
        <v>197</v>
      </c>
      <c r="H6275" t="s">
        <v>143</v>
      </c>
      <c r="I6275" t="s">
        <v>135</v>
      </c>
      <c r="J6275" t="s">
        <v>136</v>
      </c>
      <c r="K6275" t="s">
        <v>137</v>
      </c>
      <c r="L6275" t="s">
        <v>17966</v>
      </c>
      <c r="M6275" t="s">
        <v>17967</v>
      </c>
      <c r="N6275">
        <v>0.82750000000000001</v>
      </c>
      <c r="O6275">
        <v>0</v>
      </c>
      <c r="P6275">
        <v>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1.190178828955667E-2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1.190178828955667E-2</v>
      </c>
    </row>
    <row r="6276" spans="1:31" x14ac:dyDescent="0.25">
      <c r="A6276">
        <v>1678680</v>
      </c>
      <c r="B6276">
        <v>1</v>
      </c>
      <c r="C6276" t="s">
        <v>80</v>
      </c>
      <c r="D6276" t="s">
        <v>82</v>
      </c>
      <c r="E6276" t="s">
        <v>146</v>
      </c>
      <c r="F6276" t="s">
        <v>17968</v>
      </c>
      <c r="G6276" t="s">
        <v>482</v>
      </c>
      <c r="H6276" t="s">
        <v>143</v>
      </c>
      <c r="I6276" t="s">
        <v>135</v>
      </c>
      <c r="J6276" t="s">
        <v>136</v>
      </c>
      <c r="K6276" t="s">
        <v>137</v>
      </c>
      <c r="L6276" t="s">
        <v>17969</v>
      </c>
      <c r="M6276" t="s">
        <v>17970</v>
      </c>
      <c r="N6276">
        <v>1.324166666</v>
      </c>
      <c r="O6276">
        <v>0</v>
      </c>
      <c r="P6276">
        <v>196</v>
      </c>
      <c r="Q6276">
        <v>0</v>
      </c>
      <c r="R6276">
        <v>0</v>
      </c>
      <c r="S6276">
        <v>0</v>
      </c>
      <c r="T6276">
        <v>12</v>
      </c>
      <c r="U6276">
        <v>0</v>
      </c>
      <c r="V6276">
        <v>0</v>
      </c>
      <c r="W6276">
        <v>0</v>
      </c>
      <c r="X6276">
        <v>92.567296194847302</v>
      </c>
      <c r="Y6276">
        <v>0</v>
      </c>
      <c r="Z6276">
        <v>0</v>
      </c>
      <c r="AA6276">
        <v>0</v>
      </c>
      <c r="AB6276">
        <v>35.018021695023677</v>
      </c>
      <c r="AC6276">
        <v>0</v>
      </c>
      <c r="AD6276">
        <v>0</v>
      </c>
      <c r="AE6276">
        <v>127.58531788987098</v>
      </c>
    </row>
    <row r="6277" spans="1:31" x14ac:dyDescent="0.25">
      <c r="A6277">
        <v>1678468</v>
      </c>
      <c r="B6277">
        <v>1</v>
      </c>
      <c r="C6277" t="s">
        <v>80</v>
      </c>
      <c r="D6277" t="s">
        <v>84</v>
      </c>
      <c r="E6277" t="s">
        <v>146</v>
      </c>
      <c r="F6277" t="s">
        <v>17971</v>
      </c>
      <c r="G6277" t="s">
        <v>253</v>
      </c>
      <c r="H6277" t="s">
        <v>143</v>
      </c>
      <c r="I6277" t="s">
        <v>135</v>
      </c>
      <c r="J6277" t="s">
        <v>136</v>
      </c>
      <c r="K6277" t="s">
        <v>167</v>
      </c>
      <c r="L6277" t="s">
        <v>17972</v>
      </c>
      <c r="M6277" t="s">
        <v>17973</v>
      </c>
      <c r="N6277">
        <v>4.3108333329999997</v>
      </c>
      <c r="O6277">
        <v>0</v>
      </c>
      <c r="P6277">
        <v>10</v>
      </c>
      <c r="Q6277">
        <v>0</v>
      </c>
      <c r="R6277">
        <v>0</v>
      </c>
      <c r="S6277">
        <v>0</v>
      </c>
      <c r="T6277">
        <v>272</v>
      </c>
      <c r="U6277">
        <v>0</v>
      </c>
      <c r="V6277">
        <v>6</v>
      </c>
      <c r="W6277">
        <v>0</v>
      </c>
      <c r="X6277">
        <v>33.152034711633547</v>
      </c>
      <c r="Y6277">
        <v>0</v>
      </c>
      <c r="Z6277">
        <v>0</v>
      </c>
      <c r="AA6277">
        <v>0</v>
      </c>
      <c r="AB6277">
        <v>1295.6630439191727</v>
      </c>
      <c r="AC6277">
        <v>0</v>
      </c>
      <c r="AD6277">
        <v>1080.1175823861331</v>
      </c>
      <c r="AE6277">
        <v>2408.9326610169392</v>
      </c>
    </row>
    <row r="6278" spans="1:31" x14ac:dyDescent="0.25">
      <c r="A6278">
        <v>1678474</v>
      </c>
      <c r="B6278">
        <v>1</v>
      </c>
      <c r="C6278" t="s">
        <v>80</v>
      </c>
      <c r="D6278" t="s">
        <v>97</v>
      </c>
      <c r="E6278" t="s">
        <v>140</v>
      </c>
      <c r="F6278" t="s">
        <v>17974</v>
      </c>
      <c r="G6278" t="s">
        <v>389</v>
      </c>
      <c r="H6278" t="s">
        <v>143</v>
      </c>
      <c r="I6278" t="s">
        <v>135</v>
      </c>
      <c r="J6278" t="s">
        <v>136</v>
      </c>
      <c r="K6278" t="s">
        <v>137</v>
      </c>
      <c r="L6278" t="s">
        <v>17975</v>
      </c>
      <c r="M6278" t="s">
        <v>17976</v>
      </c>
      <c r="N6278">
        <v>8.3627777769999998</v>
      </c>
      <c r="O6278">
        <v>0</v>
      </c>
      <c r="P6278">
        <v>2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3.0274235560199734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3.0274235560199734</v>
      </c>
    </row>
    <row r="6279" spans="1:31" x14ac:dyDescent="0.25">
      <c r="A6279">
        <v>1678437</v>
      </c>
      <c r="B6279">
        <v>1</v>
      </c>
      <c r="C6279" t="s">
        <v>81</v>
      </c>
      <c r="D6279" t="s">
        <v>120</v>
      </c>
      <c r="E6279" t="s">
        <v>164</v>
      </c>
      <c r="F6279" t="s">
        <v>17977</v>
      </c>
      <c r="G6279" t="s">
        <v>253</v>
      </c>
      <c r="H6279" t="s">
        <v>134</v>
      </c>
      <c r="I6279" t="s">
        <v>135</v>
      </c>
      <c r="J6279" t="s">
        <v>136</v>
      </c>
      <c r="K6279" t="s">
        <v>167</v>
      </c>
      <c r="L6279" t="s">
        <v>17978</v>
      </c>
      <c r="M6279" t="s">
        <v>17979</v>
      </c>
      <c r="N6279">
        <v>2.3797222219999998</v>
      </c>
      <c r="O6279">
        <v>1</v>
      </c>
      <c r="P6279">
        <v>1166</v>
      </c>
      <c r="Q6279">
        <v>109</v>
      </c>
      <c r="R6279">
        <v>59</v>
      </c>
      <c r="S6279">
        <v>26</v>
      </c>
      <c r="T6279">
        <v>65</v>
      </c>
      <c r="U6279">
        <v>2</v>
      </c>
      <c r="V6279">
        <v>0</v>
      </c>
      <c r="W6279">
        <v>0.30871418532208894</v>
      </c>
      <c r="X6279">
        <v>470.22551128765559</v>
      </c>
      <c r="Y6279">
        <v>174.70885250911621</v>
      </c>
      <c r="Z6279">
        <v>24.250687028371999</v>
      </c>
      <c r="AA6279">
        <v>154.07599561846919</v>
      </c>
      <c r="AB6279">
        <v>109.30174878476691</v>
      </c>
      <c r="AC6279">
        <v>140.38334526588449</v>
      </c>
      <c r="AD6279">
        <v>0</v>
      </c>
      <c r="AE6279">
        <v>1073.2548546795865</v>
      </c>
    </row>
    <row r="6280" spans="1:31" x14ac:dyDescent="0.25">
      <c r="A6280">
        <v>1678769</v>
      </c>
      <c r="B6280">
        <v>1</v>
      </c>
      <c r="C6280" t="s">
        <v>80</v>
      </c>
      <c r="D6280" t="s">
        <v>103</v>
      </c>
      <c r="E6280" t="s">
        <v>151</v>
      </c>
      <c r="F6280" t="s">
        <v>17980</v>
      </c>
      <c r="G6280" t="s">
        <v>482</v>
      </c>
      <c r="H6280" t="s">
        <v>143</v>
      </c>
      <c r="I6280" t="s">
        <v>135</v>
      </c>
      <c r="J6280" t="s">
        <v>136</v>
      </c>
      <c r="K6280" t="s">
        <v>137</v>
      </c>
      <c r="L6280" t="s">
        <v>17981</v>
      </c>
      <c r="M6280" t="s">
        <v>17982</v>
      </c>
      <c r="N6280">
        <v>1.2991666660000001</v>
      </c>
      <c r="O6280">
        <v>0</v>
      </c>
      <c r="P6280">
        <v>100</v>
      </c>
      <c r="Q6280">
        <v>0</v>
      </c>
      <c r="R6280">
        <v>0</v>
      </c>
      <c r="S6280">
        <v>0</v>
      </c>
      <c r="T6280">
        <v>4</v>
      </c>
      <c r="U6280">
        <v>0</v>
      </c>
      <c r="V6280">
        <v>0</v>
      </c>
      <c r="W6280">
        <v>0</v>
      </c>
      <c r="X6280">
        <v>62.275649650935208</v>
      </c>
      <c r="Y6280">
        <v>0</v>
      </c>
      <c r="Z6280">
        <v>0</v>
      </c>
      <c r="AA6280">
        <v>0</v>
      </c>
      <c r="AB6280">
        <v>1.988946285766799</v>
      </c>
      <c r="AC6280">
        <v>0</v>
      </c>
      <c r="AD6280">
        <v>0</v>
      </c>
      <c r="AE6280">
        <v>64.264595936702008</v>
      </c>
    </row>
    <row r="6281" spans="1:31" x14ac:dyDescent="0.25">
      <c r="A6281">
        <v>1678414</v>
      </c>
      <c r="B6281">
        <v>1</v>
      </c>
      <c r="C6281" t="s">
        <v>81</v>
      </c>
      <c r="D6281" t="s">
        <v>127</v>
      </c>
      <c r="E6281" t="s">
        <v>159</v>
      </c>
      <c r="F6281" t="s">
        <v>17983</v>
      </c>
      <c r="G6281" t="s">
        <v>161</v>
      </c>
      <c r="H6281" t="s">
        <v>134</v>
      </c>
      <c r="I6281" t="s">
        <v>173</v>
      </c>
      <c r="J6281" t="s">
        <v>136</v>
      </c>
      <c r="K6281" t="s">
        <v>137</v>
      </c>
      <c r="L6281" t="s">
        <v>17984</v>
      </c>
      <c r="M6281" t="s">
        <v>17985</v>
      </c>
      <c r="N6281">
        <v>8.3333330000000001E-3</v>
      </c>
      <c r="O6281">
        <v>0</v>
      </c>
      <c r="P6281">
        <v>1128</v>
      </c>
      <c r="Q6281">
        <v>140</v>
      </c>
      <c r="R6281">
        <v>95</v>
      </c>
      <c r="S6281">
        <v>11</v>
      </c>
      <c r="T6281">
        <v>131</v>
      </c>
      <c r="U6281">
        <v>3</v>
      </c>
      <c r="V6281">
        <v>2</v>
      </c>
      <c r="W6281">
        <v>0</v>
      </c>
      <c r="X6281">
        <v>2.3592156857214186</v>
      </c>
      <c r="Y6281">
        <v>0.81828447900829193</v>
      </c>
      <c r="Z6281">
        <v>0.29003496813958324</v>
      </c>
      <c r="AA6281">
        <v>0.43730183411295009</v>
      </c>
      <c r="AB6281">
        <v>0.63033050897890841</v>
      </c>
      <c r="AC6281">
        <v>1.3070764908473333</v>
      </c>
      <c r="AD6281">
        <v>9.4459587111716675E-2</v>
      </c>
      <c r="AE6281">
        <v>5.9367035539202027</v>
      </c>
    </row>
    <row r="6282" spans="1:31" x14ac:dyDescent="0.25">
      <c r="A6282">
        <v>1678606</v>
      </c>
      <c r="B6282">
        <v>1</v>
      </c>
      <c r="C6282" t="s">
        <v>80</v>
      </c>
      <c r="D6282" t="s">
        <v>83</v>
      </c>
      <c r="E6282" t="s">
        <v>140</v>
      </c>
      <c r="F6282" t="s">
        <v>17986</v>
      </c>
      <c r="G6282" t="s">
        <v>142</v>
      </c>
      <c r="H6282" t="s">
        <v>143</v>
      </c>
      <c r="I6282" t="s">
        <v>135</v>
      </c>
      <c r="J6282" t="s">
        <v>136</v>
      </c>
      <c r="K6282" t="s">
        <v>137</v>
      </c>
      <c r="L6282" t="s">
        <v>17987</v>
      </c>
      <c r="M6282" t="s">
        <v>17988</v>
      </c>
      <c r="N6282">
        <v>0.93944444400000005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23</v>
      </c>
      <c r="U6282">
        <v>0</v>
      </c>
      <c r="V6282">
        <v>1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41.157665107783941</v>
      </c>
      <c r="AC6282">
        <v>0</v>
      </c>
      <c r="AD6282">
        <v>2.7449352875227722</v>
      </c>
      <c r="AE6282">
        <v>43.902600395306713</v>
      </c>
    </row>
    <row r="6283" spans="1:31" x14ac:dyDescent="0.25">
      <c r="A6283">
        <v>1678560</v>
      </c>
      <c r="B6283">
        <v>1</v>
      </c>
      <c r="C6283" t="s">
        <v>80</v>
      </c>
      <c r="D6283" t="s">
        <v>109</v>
      </c>
      <c r="E6283" t="s">
        <v>159</v>
      </c>
      <c r="F6283" t="s">
        <v>17989</v>
      </c>
      <c r="G6283" t="s">
        <v>253</v>
      </c>
      <c r="H6283" t="s">
        <v>134</v>
      </c>
      <c r="I6283" t="s">
        <v>135</v>
      </c>
      <c r="J6283" t="s">
        <v>136</v>
      </c>
      <c r="K6283" t="s">
        <v>167</v>
      </c>
      <c r="L6283" t="s">
        <v>17990</v>
      </c>
      <c r="M6283" t="s">
        <v>17991</v>
      </c>
      <c r="N6283">
        <v>0.97333333300000002</v>
      </c>
      <c r="O6283">
        <v>0</v>
      </c>
      <c r="P6283">
        <v>3150</v>
      </c>
      <c r="Q6283">
        <v>0</v>
      </c>
      <c r="R6283">
        <v>187</v>
      </c>
      <c r="S6283">
        <v>5</v>
      </c>
      <c r="T6283">
        <v>812</v>
      </c>
      <c r="U6283">
        <v>2</v>
      </c>
      <c r="V6283">
        <v>1</v>
      </c>
      <c r="W6283">
        <v>0</v>
      </c>
      <c r="X6283">
        <v>681.99196117311328</v>
      </c>
      <c r="Y6283">
        <v>0</v>
      </c>
      <c r="Z6283">
        <v>41.468219073081649</v>
      </c>
      <c r="AA6283">
        <v>24.338629213352082</v>
      </c>
      <c r="AB6283">
        <v>476.09360607184317</v>
      </c>
      <c r="AC6283">
        <v>259.59467010444445</v>
      </c>
      <c r="AD6283">
        <v>116.26384236530559</v>
      </c>
      <c r="AE6283">
        <v>1599.7509280011404</v>
      </c>
    </row>
    <row r="6284" spans="1:31" x14ac:dyDescent="0.25">
      <c r="A6284">
        <v>1678460</v>
      </c>
      <c r="B6284">
        <v>1</v>
      </c>
      <c r="C6284" t="s">
        <v>80</v>
      </c>
      <c r="D6284" t="s">
        <v>84</v>
      </c>
      <c r="E6284" t="s">
        <v>146</v>
      </c>
      <c r="F6284" t="s">
        <v>17992</v>
      </c>
      <c r="G6284" t="s">
        <v>253</v>
      </c>
      <c r="H6284" t="s">
        <v>143</v>
      </c>
      <c r="I6284" t="s">
        <v>135</v>
      </c>
      <c r="J6284" t="s">
        <v>136</v>
      </c>
      <c r="K6284" t="s">
        <v>167</v>
      </c>
      <c r="L6284" t="s">
        <v>17993</v>
      </c>
      <c r="M6284" t="s">
        <v>17994</v>
      </c>
      <c r="N6284">
        <v>0.28805555500000002</v>
      </c>
      <c r="O6284">
        <v>0</v>
      </c>
      <c r="P6284">
        <v>389</v>
      </c>
      <c r="Q6284">
        <v>0</v>
      </c>
      <c r="R6284">
        <v>0</v>
      </c>
      <c r="S6284">
        <v>0</v>
      </c>
      <c r="T6284">
        <v>41</v>
      </c>
      <c r="U6284">
        <v>0</v>
      </c>
      <c r="V6284">
        <v>0</v>
      </c>
      <c r="W6284">
        <v>0</v>
      </c>
      <c r="X6284">
        <v>35.803909712714173</v>
      </c>
      <c r="Y6284">
        <v>0</v>
      </c>
      <c r="Z6284">
        <v>0</v>
      </c>
      <c r="AA6284">
        <v>0</v>
      </c>
      <c r="AB6284">
        <v>50.487262732424355</v>
      </c>
      <c r="AC6284">
        <v>0</v>
      </c>
      <c r="AD6284">
        <v>0</v>
      </c>
      <c r="AE6284">
        <v>86.291172445138528</v>
      </c>
    </row>
    <row r="6285" spans="1:31" x14ac:dyDescent="0.25">
      <c r="A6285">
        <v>1678583</v>
      </c>
      <c r="B6285">
        <v>1</v>
      </c>
      <c r="C6285" t="s">
        <v>80</v>
      </c>
      <c r="D6285" t="s">
        <v>100</v>
      </c>
      <c r="E6285" t="s">
        <v>140</v>
      </c>
      <c r="F6285" t="s">
        <v>17995</v>
      </c>
      <c r="G6285" t="s">
        <v>197</v>
      </c>
      <c r="H6285" t="s">
        <v>143</v>
      </c>
      <c r="I6285" t="s">
        <v>135</v>
      </c>
      <c r="J6285" t="s">
        <v>136</v>
      </c>
      <c r="K6285" t="s">
        <v>137</v>
      </c>
      <c r="L6285" t="s">
        <v>17996</v>
      </c>
      <c r="M6285" t="s">
        <v>17997</v>
      </c>
      <c r="N6285">
        <v>1.5694444439999999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1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2.7811420794526551</v>
      </c>
      <c r="AC6285">
        <v>0</v>
      </c>
      <c r="AD6285">
        <v>0</v>
      </c>
      <c r="AE6285">
        <v>2.7811420794526551</v>
      </c>
    </row>
    <row r="6286" spans="1:31" x14ac:dyDescent="0.25">
      <c r="A6286">
        <v>1678752</v>
      </c>
      <c r="B6286">
        <v>1</v>
      </c>
      <c r="C6286" t="s">
        <v>81</v>
      </c>
      <c r="D6286" t="s">
        <v>118</v>
      </c>
      <c r="E6286" t="s">
        <v>151</v>
      </c>
      <c r="F6286" t="s">
        <v>17998</v>
      </c>
      <c r="G6286" t="s">
        <v>153</v>
      </c>
      <c r="H6286" t="s">
        <v>143</v>
      </c>
      <c r="I6286" t="s">
        <v>135</v>
      </c>
      <c r="J6286" t="s">
        <v>136</v>
      </c>
      <c r="K6286" t="s">
        <v>137</v>
      </c>
      <c r="L6286" t="s">
        <v>17999</v>
      </c>
      <c r="M6286" t="s">
        <v>18000</v>
      </c>
      <c r="N6286">
        <v>1.9524999999999999</v>
      </c>
      <c r="O6286">
        <v>0</v>
      </c>
      <c r="P6286">
        <v>16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4.4680432945552599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4.4680432945552599</v>
      </c>
    </row>
    <row r="6287" spans="1:31" x14ac:dyDescent="0.25">
      <c r="A6287">
        <v>1678454</v>
      </c>
      <c r="B6287">
        <v>1</v>
      </c>
      <c r="C6287" t="s">
        <v>80</v>
      </c>
      <c r="D6287" t="s">
        <v>100</v>
      </c>
      <c r="E6287" t="s">
        <v>159</v>
      </c>
      <c r="F6287" t="s">
        <v>18001</v>
      </c>
      <c r="G6287" t="s">
        <v>281</v>
      </c>
      <c r="H6287" t="s">
        <v>134</v>
      </c>
      <c r="I6287" t="s">
        <v>135</v>
      </c>
      <c r="J6287" t="s">
        <v>136</v>
      </c>
      <c r="K6287" t="s">
        <v>167</v>
      </c>
      <c r="L6287" t="s">
        <v>18002</v>
      </c>
      <c r="M6287" t="s">
        <v>18003</v>
      </c>
      <c r="N6287">
        <v>1.1190916660000001</v>
      </c>
      <c r="O6287">
        <v>0</v>
      </c>
      <c r="P6287">
        <v>39</v>
      </c>
      <c r="Q6287">
        <v>0</v>
      </c>
      <c r="R6287">
        <v>7</v>
      </c>
      <c r="S6287">
        <v>0</v>
      </c>
      <c r="T6287">
        <v>4</v>
      </c>
      <c r="U6287">
        <v>0</v>
      </c>
      <c r="V6287">
        <v>0</v>
      </c>
      <c r="W6287">
        <v>0</v>
      </c>
      <c r="X6287">
        <v>23.194263260073189</v>
      </c>
      <c r="Y6287">
        <v>0</v>
      </c>
      <c r="Z6287">
        <v>16.692355504546434</v>
      </c>
      <c r="AA6287">
        <v>0</v>
      </c>
      <c r="AB6287">
        <v>8.8633209809975426</v>
      </c>
      <c r="AC6287">
        <v>0</v>
      </c>
      <c r="AD6287">
        <v>0</v>
      </c>
      <c r="AE6287">
        <v>48.749939745617169</v>
      </c>
    </row>
    <row r="6288" spans="1:31" x14ac:dyDescent="0.25">
      <c r="A6288">
        <v>1678600</v>
      </c>
      <c r="B6288">
        <v>1</v>
      </c>
      <c r="C6288" t="s">
        <v>81</v>
      </c>
      <c r="D6288" t="s">
        <v>120</v>
      </c>
      <c r="E6288" t="s">
        <v>140</v>
      </c>
      <c r="F6288" t="s">
        <v>18004</v>
      </c>
      <c r="G6288" t="s">
        <v>197</v>
      </c>
      <c r="H6288" t="s">
        <v>143</v>
      </c>
      <c r="I6288" t="s">
        <v>135</v>
      </c>
      <c r="J6288" t="s">
        <v>136</v>
      </c>
      <c r="K6288" t="s">
        <v>137</v>
      </c>
      <c r="L6288" t="s">
        <v>18005</v>
      </c>
      <c r="M6288" t="s">
        <v>18006</v>
      </c>
      <c r="N6288">
        <v>2.6322222219999998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1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0.20858973888197999</v>
      </c>
      <c r="AC6288">
        <v>0</v>
      </c>
      <c r="AD6288">
        <v>0</v>
      </c>
      <c r="AE6288">
        <v>0.20858973888197999</v>
      </c>
    </row>
    <row r="6289" spans="1:31" x14ac:dyDescent="0.25">
      <c r="A6289">
        <v>1678420</v>
      </c>
      <c r="B6289">
        <v>1</v>
      </c>
      <c r="C6289" t="s">
        <v>81</v>
      </c>
      <c r="D6289" t="s">
        <v>122</v>
      </c>
      <c r="E6289" t="s">
        <v>151</v>
      </c>
      <c r="F6289" t="s">
        <v>18007</v>
      </c>
      <c r="G6289" t="s">
        <v>222</v>
      </c>
      <c r="H6289" t="s">
        <v>143</v>
      </c>
      <c r="I6289" t="s">
        <v>135</v>
      </c>
      <c r="J6289" t="s">
        <v>136</v>
      </c>
      <c r="K6289" t="s">
        <v>137</v>
      </c>
      <c r="L6289" t="s">
        <v>18008</v>
      </c>
      <c r="M6289" t="s">
        <v>18009</v>
      </c>
      <c r="N6289">
        <v>2.3977777769999999</v>
      </c>
      <c r="O6289">
        <v>0</v>
      </c>
      <c r="P6289">
        <v>78</v>
      </c>
      <c r="Q6289">
        <v>0</v>
      </c>
      <c r="R6289">
        <v>1</v>
      </c>
      <c r="S6289">
        <v>0</v>
      </c>
      <c r="T6289">
        <v>4</v>
      </c>
      <c r="U6289">
        <v>0</v>
      </c>
      <c r="V6289">
        <v>0</v>
      </c>
      <c r="W6289">
        <v>0</v>
      </c>
      <c r="X6289">
        <v>24.967327003778202</v>
      </c>
      <c r="Y6289">
        <v>0</v>
      </c>
      <c r="Z6289">
        <v>0.22321534572376533</v>
      </c>
      <c r="AA6289">
        <v>0</v>
      </c>
      <c r="AB6289">
        <v>3.9392822304064561</v>
      </c>
      <c r="AC6289">
        <v>0</v>
      </c>
      <c r="AD6289">
        <v>0</v>
      </c>
      <c r="AE6289">
        <v>29.129824579908423</v>
      </c>
    </row>
    <row r="6290" spans="1:31" x14ac:dyDescent="0.25">
      <c r="A6290">
        <v>1678477</v>
      </c>
      <c r="B6290">
        <v>1</v>
      </c>
      <c r="C6290" t="s">
        <v>80</v>
      </c>
      <c r="D6290" t="s">
        <v>84</v>
      </c>
      <c r="E6290" t="s">
        <v>146</v>
      </c>
      <c r="F6290" t="s">
        <v>18010</v>
      </c>
      <c r="G6290" t="s">
        <v>253</v>
      </c>
      <c r="H6290" t="s">
        <v>143</v>
      </c>
      <c r="I6290" t="s">
        <v>135</v>
      </c>
      <c r="J6290" t="s">
        <v>136</v>
      </c>
      <c r="K6290" t="s">
        <v>167</v>
      </c>
      <c r="L6290" t="s">
        <v>18011</v>
      </c>
      <c r="M6290" t="s">
        <v>18012</v>
      </c>
      <c r="N6290">
        <v>0.25777777699999999</v>
      </c>
      <c r="O6290">
        <v>0</v>
      </c>
      <c r="P6290">
        <v>539</v>
      </c>
      <c r="Q6290">
        <v>0</v>
      </c>
      <c r="R6290">
        <v>1</v>
      </c>
      <c r="S6290">
        <v>0</v>
      </c>
      <c r="T6290">
        <v>33</v>
      </c>
      <c r="U6290">
        <v>0</v>
      </c>
      <c r="V6290">
        <v>0</v>
      </c>
      <c r="W6290">
        <v>0</v>
      </c>
      <c r="X6290">
        <v>40.486827577855578</v>
      </c>
      <c r="Y6290">
        <v>0</v>
      </c>
      <c r="Z6290">
        <v>2.314147849648E-2</v>
      </c>
      <c r="AA6290">
        <v>0</v>
      </c>
      <c r="AB6290">
        <v>6.2363908675680451</v>
      </c>
      <c r="AC6290">
        <v>0</v>
      </c>
      <c r="AD6290">
        <v>0</v>
      </c>
      <c r="AE6290">
        <v>46.746359923920103</v>
      </c>
    </row>
    <row r="6291" spans="1:31" x14ac:dyDescent="0.25">
      <c r="A6291">
        <v>1678812</v>
      </c>
      <c r="B6291">
        <v>1</v>
      </c>
      <c r="C6291" t="s">
        <v>80</v>
      </c>
      <c r="D6291" t="s">
        <v>90</v>
      </c>
      <c r="E6291" t="s">
        <v>140</v>
      </c>
      <c r="F6291" t="s">
        <v>18013</v>
      </c>
      <c r="G6291" t="s">
        <v>197</v>
      </c>
      <c r="H6291" t="s">
        <v>143</v>
      </c>
      <c r="I6291" t="s">
        <v>135</v>
      </c>
      <c r="J6291" t="s">
        <v>136</v>
      </c>
      <c r="K6291" t="s">
        <v>137</v>
      </c>
      <c r="L6291" t="s">
        <v>18014</v>
      </c>
      <c r="M6291" t="s">
        <v>18015</v>
      </c>
      <c r="N6291">
        <v>2.230277777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1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0.12358810811168863</v>
      </c>
      <c r="AC6291">
        <v>0</v>
      </c>
      <c r="AD6291">
        <v>0</v>
      </c>
      <c r="AE6291">
        <v>0.12358810811168863</v>
      </c>
    </row>
    <row r="6292" spans="1:31" x14ac:dyDescent="0.25">
      <c r="A6292">
        <v>1678563</v>
      </c>
      <c r="B6292">
        <v>1</v>
      </c>
      <c r="C6292" t="s">
        <v>80</v>
      </c>
      <c r="D6292" t="s">
        <v>95</v>
      </c>
      <c r="E6292" t="s">
        <v>151</v>
      </c>
      <c r="F6292" t="s">
        <v>18016</v>
      </c>
      <c r="G6292" t="s">
        <v>222</v>
      </c>
      <c r="H6292" t="s">
        <v>143</v>
      </c>
      <c r="I6292" t="s">
        <v>135</v>
      </c>
      <c r="J6292" t="s">
        <v>136</v>
      </c>
      <c r="K6292" t="s">
        <v>137</v>
      </c>
      <c r="L6292" t="s">
        <v>18017</v>
      </c>
      <c r="M6292" t="s">
        <v>18018</v>
      </c>
      <c r="N6292">
        <v>1.794444444</v>
      </c>
      <c r="O6292">
        <v>0</v>
      </c>
      <c r="P6292">
        <v>4</v>
      </c>
      <c r="Q6292">
        <v>0</v>
      </c>
      <c r="R6292">
        <v>0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0.27151678883725999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0.27151678883725999</v>
      </c>
    </row>
    <row r="6293" spans="1:31" x14ac:dyDescent="0.25">
      <c r="A6293">
        <v>1678580</v>
      </c>
      <c r="B6293">
        <v>1</v>
      </c>
      <c r="C6293" t="s">
        <v>80</v>
      </c>
      <c r="D6293" t="s">
        <v>96</v>
      </c>
      <c r="E6293" t="s">
        <v>140</v>
      </c>
      <c r="F6293" t="s">
        <v>18019</v>
      </c>
      <c r="G6293" t="s">
        <v>142</v>
      </c>
      <c r="H6293" t="s">
        <v>143</v>
      </c>
      <c r="I6293" t="s">
        <v>135</v>
      </c>
      <c r="J6293" t="s">
        <v>136</v>
      </c>
      <c r="K6293" t="s">
        <v>137</v>
      </c>
      <c r="L6293" t="s">
        <v>18020</v>
      </c>
      <c r="M6293" t="s">
        <v>18021</v>
      </c>
      <c r="N6293">
        <v>5.6511111109999996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1.1557599817936646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1.1557599817936646</v>
      </c>
    </row>
    <row r="6294" spans="1:31" x14ac:dyDescent="0.25">
      <c r="A6294">
        <v>1678626</v>
      </c>
      <c r="B6294">
        <v>1</v>
      </c>
      <c r="C6294" t="s">
        <v>81</v>
      </c>
      <c r="D6294" t="s">
        <v>113</v>
      </c>
      <c r="E6294" t="s">
        <v>151</v>
      </c>
      <c r="F6294" t="s">
        <v>18022</v>
      </c>
      <c r="G6294" t="s">
        <v>202</v>
      </c>
      <c r="H6294" t="s">
        <v>143</v>
      </c>
      <c r="I6294" t="s">
        <v>135</v>
      </c>
      <c r="J6294" t="s">
        <v>136</v>
      </c>
      <c r="K6294" t="s">
        <v>137</v>
      </c>
      <c r="L6294" t="s">
        <v>18023</v>
      </c>
      <c r="M6294" t="s">
        <v>18024</v>
      </c>
      <c r="N6294">
        <v>3.6247222219999999</v>
      </c>
      <c r="O6294">
        <v>0</v>
      </c>
      <c r="P6294">
        <v>2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0.27041071838965558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0.27041071838965558</v>
      </c>
    </row>
    <row r="6295" spans="1:31" x14ac:dyDescent="0.25">
      <c r="A6295">
        <v>1678440</v>
      </c>
      <c r="B6295">
        <v>1</v>
      </c>
      <c r="C6295" t="s">
        <v>80</v>
      </c>
      <c r="D6295" t="s">
        <v>97</v>
      </c>
      <c r="E6295" t="s">
        <v>151</v>
      </c>
      <c r="F6295" t="s">
        <v>4318</v>
      </c>
      <c r="G6295" t="s">
        <v>222</v>
      </c>
      <c r="H6295" t="s">
        <v>143</v>
      </c>
      <c r="I6295" t="s">
        <v>135</v>
      </c>
      <c r="J6295" t="s">
        <v>136</v>
      </c>
      <c r="K6295" t="s">
        <v>137</v>
      </c>
      <c r="L6295" t="s">
        <v>18025</v>
      </c>
      <c r="M6295" t="s">
        <v>18026</v>
      </c>
      <c r="N6295">
        <v>1.3619444439999999</v>
      </c>
      <c r="O6295">
        <v>0</v>
      </c>
      <c r="P6295">
        <v>20</v>
      </c>
      <c r="Q6295">
        <v>0</v>
      </c>
      <c r="R6295">
        <v>27</v>
      </c>
      <c r="S6295">
        <v>0</v>
      </c>
      <c r="T6295">
        <v>2</v>
      </c>
      <c r="U6295">
        <v>0</v>
      </c>
      <c r="V6295">
        <v>0</v>
      </c>
      <c r="W6295">
        <v>0</v>
      </c>
      <c r="X6295">
        <v>22.345148905387628</v>
      </c>
      <c r="Y6295">
        <v>0</v>
      </c>
      <c r="Z6295">
        <v>12.453601335605141</v>
      </c>
      <c r="AA6295">
        <v>0</v>
      </c>
      <c r="AB6295">
        <v>1.6199521830439287</v>
      </c>
      <c r="AC6295">
        <v>0</v>
      </c>
      <c r="AD6295">
        <v>0</v>
      </c>
      <c r="AE6295">
        <v>36.418702424036695</v>
      </c>
    </row>
    <row r="6296" spans="1:31" x14ac:dyDescent="0.25">
      <c r="A6296">
        <v>1678457</v>
      </c>
      <c r="B6296">
        <v>1</v>
      </c>
      <c r="C6296" t="s">
        <v>81</v>
      </c>
      <c r="D6296" t="s">
        <v>127</v>
      </c>
      <c r="E6296" t="s">
        <v>164</v>
      </c>
      <c r="F6296" t="s">
        <v>18027</v>
      </c>
      <c r="G6296" t="s">
        <v>271</v>
      </c>
      <c r="H6296" t="s">
        <v>181</v>
      </c>
      <c r="I6296" t="s">
        <v>135</v>
      </c>
      <c r="J6296" t="s">
        <v>136</v>
      </c>
      <c r="K6296" t="s">
        <v>167</v>
      </c>
      <c r="L6296" t="s">
        <v>18028</v>
      </c>
      <c r="M6296" t="s">
        <v>18029</v>
      </c>
      <c r="N6296">
        <v>8.8006027769999999</v>
      </c>
      <c r="O6296">
        <v>0</v>
      </c>
      <c r="P6296">
        <v>0</v>
      </c>
      <c r="Q6296">
        <v>0</v>
      </c>
      <c r="R6296">
        <v>0</v>
      </c>
      <c r="S6296">
        <v>1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897.25165852810369</v>
      </c>
      <c r="AB6296">
        <v>0</v>
      </c>
      <c r="AC6296">
        <v>0</v>
      </c>
      <c r="AD6296">
        <v>0</v>
      </c>
      <c r="AE6296">
        <v>897.25165852810369</v>
      </c>
    </row>
    <row r="6297" spans="1:31" x14ac:dyDescent="0.25">
      <c r="A6297">
        <v>1678540</v>
      </c>
      <c r="B6297">
        <v>1</v>
      </c>
      <c r="C6297" t="s">
        <v>81</v>
      </c>
      <c r="D6297" t="s">
        <v>112</v>
      </c>
      <c r="E6297" t="s">
        <v>151</v>
      </c>
      <c r="F6297" t="s">
        <v>18030</v>
      </c>
      <c r="G6297" t="s">
        <v>153</v>
      </c>
      <c r="H6297" t="s">
        <v>143</v>
      </c>
      <c r="I6297" t="s">
        <v>135</v>
      </c>
      <c r="J6297" t="s">
        <v>136</v>
      </c>
      <c r="K6297" t="s">
        <v>137</v>
      </c>
      <c r="L6297" t="s">
        <v>18031</v>
      </c>
      <c r="M6297" t="s">
        <v>18032</v>
      </c>
      <c r="N6297">
        <v>0.86555555500000003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14</v>
      </c>
      <c r="U6297">
        <v>0</v>
      </c>
      <c r="V6297">
        <v>1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17.450636404645415</v>
      </c>
      <c r="AC6297">
        <v>0</v>
      </c>
      <c r="AD6297">
        <v>0.14363842873952001</v>
      </c>
      <c r="AE6297">
        <v>17.594274833384937</v>
      </c>
    </row>
    <row r="6298" spans="1:31" x14ac:dyDescent="0.25">
      <c r="A6298">
        <v>1678503</v>
      </c>
      <c r="B6298">
        <v>1</v>
      </c>
      <c r="C6298" t="s">
        <v>80</v>
      </c>
      <c r="D6298" t="s">
        <v>92</v>
      </c>
      <c r="E6298" t="s">
        <v>140</v>
      </c>
      <c r="F6298" t="s">
        <v>18033</v>
      </c>
      <c r="G6298" t="s">
        <v>482</v>
      </c>
      <c r="H6298" t="s">
        <v>143</v>
      </c>
      <c r="I6298" t="s">
        <v>135</v>
      </c>
      <c r="J6298" t="s">
        <v>136</v>
      </c>
      <c r="K6298" t="s">
        <v>137</v>
      </c>
      <c r="L6298" t="s">
        <v>18034</v>
      </c>
      <c r="M6298" t="s">
        <v>18035</v>
      </c>
      <c r="N6298">
        <v>2.5036111110000001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1.4575857755131946E-2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1.4575857755131946E-2</v>
      </c>
    </row>
    <row r="6299" spans="1:31" x14ac:dyDescent="0.25">
      <c r="A6299">
        <v>1678749</v>
      </c>
      <c r="B6299">
        <v>1</v>
      </c>
      <c r="C6299" t="s">
        <v>81</v>
      </c>
      <c r="D6299" t="s">
        <v>113</v>
      </c>
      <c r="E6299" t="s">
        <v>159</v>
      </c>
      <c r="F6299" t="s">
        <v>18036</v>
      </c>
      <c r="G6299" t="s">
        <v>596</v>
      </c>
      <c r="H6299" t="s">
        <v>134</v>
      </c>
      <c r="I6299" t="s">
        <v>135</v>
      </c>
      <c r="J6299" t="s">
        <v>136</v>
      </c>
      <c r="K6299" t="s">
        <v>137</v>
      </c>
      <c r="L6299" t="s">
        <v>18037</v>
      </c>
      <c r="M6299" t="s">
        <v>18038</v>
      </c>
      <c r="N6299">
        <v>2.142222222</v>
      </c>
      <c r="O6299">
        <v>0</v>
      </c>
      <c r="P6299">
        <v>0</v>
      </c>
      <c r="Q6299">
        <v>2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1.7867792970430201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1.7867792970430201</v>
      </c>
    </row>
    <row r="6300" spans="1:31" x14ac:dyDescent="0.25">
      <c r="A6300">
        <v>1678689</v>
      </c>
      <c r="B6300">
        <v>1</v>
      </c>
      <c r="C6300" t="s">
        <v>81</v>
      </c>
      <c r="D6300" t="s">
        <v>123</v>
      </c>
      <c r="E6300" t="s">
        <v>131</v>
      </c>
      <c r="F6300" t="s">
        <v>18039</v>
      </c>
      <c r="G6300" t="s">
        <v>161</v>
      </c>
      <c r="H6300" t="s">
        <v>134</v>
      </c>
      <c r="I6300" t="s">
        <v>135</v>
      </c>
      <c r="J6300" t="s">
        <v>136</v>
      </c>
      <c r="K6300" t="s">
        <v>137</v>
      </c>
      <c r="L6300" t="s">
        <v>18040</v>
      </c>
      <c r="M6300" t="s">
        <v>18041</v>
      </c>
      <c r="N6300">
        <v>0.80694444399999998</v>
      </c>
      <c r="O6300">
        <v>0</v>
      </c>
      <c r="P6300">
        <v>358</v>
      </c>
      <c r="Q6300">
        <v>140</v>
      </c>
      <c r="R6300">
        <v>51</v>
      </c>
      <c r="S6300">
        <v>10</v>
      </c>
      <c r="T6300">
        <v>33</v>
      </c>
      <c r="U6300">
        <v>0</v>
      </c>
      <c r="V6300">
        <v>0</v>
      </c>
      <c r="W6300">
        <v>0</v>
      </c>
      <c r="X6300">
        <v>32.529380040971134</v>
      </c>
      <c r="Y6300">
        <v>79.651785288117324</v>
      </c>
      <c r="Z6300">
        <v>15.198871910182516</v>
      </c>
      <c r="AA6300">
        <v>6.4768681500414953</v>
      </c>
      <c r="AB6300">
        <v>19.884390114755547</v>
      </c>
      <c r="AC6300">
        <v>0</v>
      </c>
      <c r="AD6300">
        <v>0</v>
      </c>
      <c r="AE6300">
        <v>153.74129550406801</v>
      </c>
    </row>
    <row r="6301" spans="1:31" x14ac:dyDescent="0.25">
      <c r="A6301">
        <v>1678643</v>
      </c>
      <c r="B6301">
        <v>1</v>
      </c>
      <c r="C6301" t="s">
        <v>80</v>
      </c>
      <c r="D6301" t="s">
        <v>105</v>
      </c>
      <c r="E6301" t="s">
        <v>151</v>
      </c>
      <c r="F6301" t="s">
        <v>961</v>
      </c>
      <c r="G6301" t="s">
        <v>153</v>
      </c>
      <c r="H6301" t="s">
        <v>143</v>
      </c>
      <c r="I6301" t="s">
        <v>135</v>
      </c>
      <c r="J6301" t="s">
        <v>136</v>
      </c>
      <c r="K6301" t="s">
        <v>137</v>
      </c>
      <c r="L6301" t="s">
        <v>18042</v>
      </c>
      <c r="M6301" t="s">
        <v>18043</v>
      </c>
      <c r="N6301">
        <v>1.386111111</v>
      </c>
      <c r="O6301">
        <v>0</v>
      </c>
      <c r="P6301">
        <v>235</v>
      </c>
      <c r="Q6301">
        <v>0</v>
      </c>
      <c r="R6301">
        <v>0</v>
      </c>
      <c r="S6301">
        <v>0</v>
      </c>
      <c r="T6301">
        <v>10</v>
      </c>
      <c r="U6301">
        <v>0</v>
      </c>
      <c r="V6301">
        <v>0</v>
      </c>
      <c r="W6301">
        <v>0</v>
      </c>
      <c r="X6301">
        <v>94.695926345109655</v>
      </c>
      <c r="Y6301">
        <v>0</v>
      </c>
      <c r="Z6301">
        <v>0</v>
      </c>
      <c r="AA6301">
        <v>0</v>
      </c>
      <c r="AB6301">
        <v>20.557871456481124</v>
      </c>
      <c r="AC6301">
        <v>0</v>
      </c>
      <c r="AD6301">
        <v>0</v>
      </c>
      <c r="AE6301">
        <v>115.25379780159078</v>
      </c>
    </row>
    <row r="6302" spans="1:31" x14ac:dyDescent="0.25">
      <c r="A6302">
        <v>1678497</v>
      </c>
      <c r="B6302">
        <v>1</v>
      </c>
      <c r="C6302" t="s">
        <v>80</v>
      </c>
      <c r="D6302" t="s">
        <v>96</v>
      </c>
      <c r="E6302" t="s">
        <v>140</v>
      </c>
      <c r="F6302" t="s">
        <v>18044</v>
      </c>
      <c r="G6302" t="s">
        <v>197</v>
      </c>
      <c r="H6302" t="s">
        <v>143</v>
      </c>
      <c r="I6302" t="s">
        <v>135</v>
      </c>
      <c r="J6302" t="s">
        <v>136</v>
      </c>
      <c r="K6302" t="s">
        <v>137</v>
      </c>
      <c r="L6302" t="s">
        <v>18045</v>
      </c>
      <c r="M6302" t="s">
        <v>18046</v>
      </c>
      <c r="N6302">
        <v>9.2258333330000006</v>
      </c>
      <c r="O6302">
        <v>0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0.65090974337521246</v>
      </c>
      <c r="AA6302">
        <v>0</v>
      </c>
      <c r="AB6302">
        <v>0</v>
      </c>
      <c r="AC6302">
        <v>0</v>
      </c>
      <c r="AD6302">
        <v>0</v>
      </c>
      <c r="AE6302">
        <v>0.65090974337521246</v>
      </c>
    </row>
    <row r="6303" spans="1:31" x14ac:dyDescent="0.25">
      <c r="A6303">
        <v>1678709</v>
      </c>
      <c r="B6303">
        <v>1</v>
      </c>
      <c r="C6303" t="s">
        <v>80</v>
      </c>
      <c r="D6303" t="s">
        <v>94</v>
      </c>
      <c r="E6303" t="s">
        <v>164</v>
      </c>
      <c r="F6303" t="s">
        <v>5430</v>
      </c>
      <c r="G6303" t="s">
        <v>161</v>
      </c>
      <c r="H6303" t="s">
        <v>134</v>
      </c>
      <c r="I6303" t="s">
        <v>135</v>
      </c>
      <c r="J6303" t="s">
        <v>136</v>
      </c>
      <c r="K6303" t="s">
        <v>137</v>
      </c>
      <c r="L6303" t="s">
        <v>18047</v>
      </c>
      <c r="M6303" t="s">
        <v>18048</v>
      </c>
      <c r="N6303">
        <v>7.8611110999999997E-2</v>
      </c>
      <c r="O6303">
        <v>0</v>
      </c>
      <c r="P6303">
        <v>0</v>
      </c>
      <c r="Q6303">
        <v>1</v>
      </c>
      <c r="R6303">
        <v>129</v>
      </c>
      <c r="S6303">
        <v>0</v>
      </c>
      <c r="T6303">
        <v>4</v>
      </c>
      <c r="U6303">
        <v>0</v>
      </c>
      <c r="V6303">
        <v>0</v>
      </c>
      <c r="W6303">
        <v>0</v>
      </c>
      <c r="X6303">
        <v>0</v>
      </c>
      <c r="Y6303">
        <v>4.3507711486860008E-2</v>
      </c>
      <c r="Z6303">
        <v>13.448454570051101</v>
      </c>
      <c r="AA6303">
        <v>0</v>
      </c>
      <c r="AB6303">
        <v>5.9560858462391945E-2</v>
      </c>
      <c r="AC6303">
        <v>0</v>
      </c>
      <c r="AD6303">
        <v>0</v>
      </c>
      <c r="AE6303">
        <v>13.551523140000354</v>
      </c>
    </row>
    <row r="6304" spans="1:31" x14ac:dyDescent="0.25">
      <c r="A6304">
        <v>1678729</v>
      </c>
      <c r="B6304">
        <v>1</v>
      </c>
      <c r="C6304" t="s">
        <v>81</v>
      </c>
      <c r="D6304" t="s">
        <v>113</v>
      </c>
      <c r="E6304" t="s">
        <v>146</v>
      </c>
      <c r="F6304" t="s">
        <v>18049</v>
      </c>
      <c r="G6304" t="s">
        <v>385</v>
      </c>
      <c r="H6304" t="s">
        <v>143</v>
      </c>
      <c r="I6304" t="s">
        <v>135</v>
      </c>
      <c r="J6304" t="s">
        <v>136</v>
      </c>
      <c r="K6304" t="s">
        <v>137</v>
      </c>
      <c r="L6304" t="s">
        <v>18050</v>
      </c>
      <c r="M6304" t="s">
        <v>18051</v>
      </c>
      <c r="N6304">
        <v>1.221944444</v>
      </c>
      <c r="O6304">
        <v>0</v>
      </c>
      <c r="P6304">
        <v>346</v>
      </c>
      <c r="Q6304">
        <v>0</v>
      </c>
      <c r="R6304">
        <v>1</v>
      </c>
      <c r="S6304">
        <v>0</v>
      </c>
      <c r="T6304">
        <v>35</v>
      </c>
      <c r="U6304">
        <v>0</v>
      </c>
      <c r="V6304">
        <v>0</v>
      </c>
      <c r="W6304">
        <v>0</v>
      </c>
      <c r="X6304">
        <v>162.82194661571694</v>
      </c>
      <c r="Y6304">
        <v>0</v>
      </c>
      <c r="Z6304">
        <v>4.1015258408610915</v>
      </c>
      <c r="AA6304">
        <v>0</v>
      </c>
      <c r="AB6304">
        <v>53.608094072535529</v>
      </c>
      <c r="AC6304">
        <v>0</v>
      </c>
      <c r="AD6304">
        <v>0</v>
      </c>
      <c r="AE6304">
        <v>220.53156652911355</v>
      </c>
    </row>
    <row r="6305" spans="1:31" x14ac:dyDescent="0.25">
      <c r="A6305">
        <v>1678417</v>
      </c>
      <c r="B6305">
        <v>1</v>
      </c>
      <c r="C6305" t="s">
        <v>80</v>
      </c>
      <c r="D6305" t="s">
        <v>100</v>
      </c>
      <c r="E6305" t="s">
        <v>164</v>
      </c>
      <c r="F6305" t="s">
        <v>4118</v>
      </c>
      <c r="G6305" t="s">
        <v>161</v>
      </c>
      <c r="H6305" t="s">
        <v>134</v>
      </c>
      <c r="I6305" t="s">
        <v>135</v>
      </c>
      <c r="J6305" t="s">
        <v>136</v>
      </c>
      <c r="K6305" t="s">
        <v>137</v>
      </c>
      <c r="L6305" t="s">
        <v>18052</v>
      </c>
      <c r="M6305" t="s">
        <v>18053</v>
      </c>
      <c r="N6305">
        <v>0.58222222199999996</v>
      </c>
      <c r="O6305">
        <v>3</v>
      </c>
      <c r="P6305">
        <v>1357</v>
      </c>
      <c r="Q6305">
        <v>17</v>
      </c>
      <c r="R6305">
        <v>166</v>
      </c>
      <c r="S6305">
        <v>30</v>
      </c>
      <c r="T6305">
        <v>130</v>
      </c>
      <c r="U6305">
        <v>2</v>
      </c>
      <c r="V6305">
        <v>0</v>
      </c>
      <c r="W6305">
        <v>0.21340216280344887</v>
      </c>
      <c r="X6305">
        <v>332.64425249131244</v>
      </c>
      <c r="Y6305">
        <v>11.7657813339708</v>
      </c>
      <c r="Z6305">
        <v>61.449433109264412</v>
      </c>
      <c r="AA6305">
        <v>93.58795862168266</v>
      </c>
      <c r="AB6305">
        <v>75.120250194942116</v>
      </c>
      <c r="AC6305">
        <v>64.888995641225947</v>
      </c>
      <c r="AD6305">
        <v>0</v>
      </c>
      <c r="AE6305">
        <v>639.67007355520184</v>
      </c>
    </row>
    <row r="6306" spans="1:31" x14ac:dyDescent="0.25">
      <c r="A6306">
        <v>1678517</v>
      </c>
      <c r="B6306">
        <v>1</v>
      </c>
      <c r="C6306" t="s">
        <v>80</v>
      </c>
      <c r="D6306" t="s">
        <v>92</v>
      </c>
      <c r="E6306" t="s">
        <v>140</v>
      </c>
      <c r="F6306" t="s">
        <v>18054</v>
      </c>
      <c r="G6306" t="s">
        <v>142</v>
      </c>
      <c r="H6306" t="s">
        <v>143</v>
      </c>
      <c r="I6306" t="s">
        <v>135</v>
      </c>
      <c r="J6306" t="s">
        <v>136</v>
      </c>
      <c r="K6306" t="s">
        <v>137</v>
      </c>
      <c r="L6306" t="s">
        <v>18055</v>
      </c>
      <c r="M6306" t="s">
        <v>18056</v>
      </c>
      <c r="N6306">
        <v>3.9983333330000002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0.12168631857416667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0.12168631857416667</v>
      </c>
    </row>
    <row r="6307" spans="1:31" x14ac:dyDescent="0.25">
      <c r="A6307">
        <v>1678623</v>
      </c>
      <c r="B6307">
        <v>1</v>
      </c>
      <c r="C6307" t="s">
        <v>80</v>
      </c>
      <c r="D6307" t="s">
        <v>100</v>
      </c>
      <c r="E6307" t="s">
        <v>146</v>
      </c>
      <c r="F6307" t="s">
        <v>18057</v>
      </c>
      <c r="G6307" t="s">
        <v>281</v>
      </c>
      <c r="H6307" t="s">
        <v>143</v>
      </c>
      <c r="I6307" t="s">
        <v>135</v>
      </c>
      <c r="J6307" t="s">
        <v>136</v>
      </c>
      <c r="K6307" t="s">
        <v>167</v>
      </c>
      <c r="L6307" t="s">
        <v>18058</v>
      </c>
      <c r="M6307" t="s">
        <v>18059</v>
      </c>
      <c r="N6307">
        <v>6.5219444439999998</v>
      </c>
      <c r="O6307">
        <v>0</v>
      </c>
      <c r="P6307">
        <v>40</v>
      </c>
      <c r="Q6307">
        <v>0</v>
      </c>
      <c r="R6307">
        <v>12</v>
      </c>
      <c r="S6307">
        <v>0</v>
      </c>
      <c r="T6307">
        <v>23</v>
      </c>
      <c r="U6307">
        <v>0</v>
      </c>
      <c r="V6307">
        <v>0</v>
      </c>
      <c r="W6307">
        <v>0</v>
      </c>
      <c r="X6307">
        <v>125.5975420053005</v>
      </c>
      <c r="Y6307">
        <v>0</v>
      </c>
      <c r="Z6307">
        <v>55.248608979951669</v>
      </c>
      <c r="AA6307">
        <v>0</v>
      </c>
      <c r="AB6307">
        <v>57.023868409178277</v>
      </c>
      <c r="AC6307">
        <v>0</v>
      </c>
      <c r="AD6307">
        <v>0</v>
      </c>
      <c r="AE6307">
        <v>237.87001939443044</v>
      </c>
    </row>
    <row r="6308" spans="1:31" x14ac:dyDescent="0.25">
      <c r="A6308">
        <v>1678698</v>
      </c>
      <c r="B6308">
        <v>1</v>
      </c>
      <c r="C6308" t="s">
        <v>80</v>
      </c>
      <c r="D6308" t="s">
        <v>84</v>
      </c>
      <c r="E6308" t="s">
        <v>140</v>
      </c>
      <c r="F6308" t="s">
        <v>18060</v>
      </c>
      <c r="G6308" t="s">
        <v>197</v>
      </c>
      <c r="H6308" t="s">
        <v>143</v>
      </c>
      <c r="I6308" t="s">
        <v>135</v>
      </c>
      <c r="J6308" t="s">
        <v>136</v>
      </c>
      <c r="K6308" t="s">
        <v>137</v>
      </c>
      <c r="L6308" t="s">
        <v>18061</v>
      </c>
      <c r="M6308" t="s">
        <v>18062</v>
      </c>
      <c r="N6308">
        <v>1.0561111110000001</v>
      </c>
      <c r="O6308">
        <v>0</v>
      </c>
      <c r="P6308">
        <v>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0.65741482863047329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0.65741482863047329</v>
      </c>
    </row>
    <row r="6309" spans="1:31" x14ac:dyDescent="0.25">
      <c r="A6309">
        <v>1678652</v>
      </c>
      <c r="B6309">
        <v>1</v>
      </c>
      <c r="C6309" t="s">
        <v>81</v>
      </c>
      <c r="D6309" t="s">
        <v>127</v>
      </c>
      <c r="E6309" t="s">
        <v>131</v>
      </c>
      <c r="F6309" t="s">
        <v>13086</v>
      </c>
      <c r="G6309" t="s">
        <v>161</v>
      </c>
      <c r="H6309" t="s">
        <v>134</v>
      </c>
      <c r="I6309" t="s">
        <v>173</v>
      </c>
      <c r="J6309" t="s">
        <v>136</v>
      </c>
      <c r="K6309" t="s">
        <v>137</v>
      </c>
      <c r="L6309" t="s">
        <v>18063</v>
      </c>
      <c r="M6309" t="s">
        <v>18064</v>
      </c>
      <c r="N6309">
        <v>5.5555550000000002E-3</v>
      </c>
      <c r="O6309">
        <v>3</v>
      </c>
      <c r="P6309">
        <v>470</v>
      </c>
      <c r="Q6309">
        <v>74</v>
      </c>
      <c r="R6309">
        <v>72</v>
      </c>
      <c r="S6309">
        <v>19</v>
      </c>
      <c r="T6309">
        <v>39</v>
      </c>
      <c r="U6309">
        <v>5</v>
      </c>
      <c r="V6309">
        <v>0</v>
      </c>
      <c r="W6309">
        <v>1.2499928992444444E-3</v>
      </c>
      <c r="X6309">
        <v>0.37541364559646667</v>
      </c>
      <c r="Y6309">
        <v>0.34923941795599989</v>
      </c>
      <c r="Z6309">
        <v>8.8631008187505578E-2</v>
      </c>
      <c r="AA6309">
        <v>2.4175074532372944</v>
      </c>
      <c r="AB6309">
        <v>5.4975034031444457E-2</v>
      </c>
      <c r="AC6309">
        <v>1.1489320020545666</v>
      </c>
      <c r="AD6309">
        <v>0</v>
      </c>
      <c r="AE6309">
        <v>4.4359485539625219</v>
      </c>
    </row>
    <row r="6310" spans="1:31" x14ac:dyDescent="0.25">
      <c r="A6310">
        <v>1678675</v>
      </c>
      <c r="B6310">
        <v>1</v>
      </c>
      <c r="C6310" t="s">
        <v>80</v>
      </c>
      <c r="D6310" t="s">
        <v>104</v>
      </c>
      <c r="E6310" t="s">
        <v>151</v>
      </c>
      <c r="F6310" t="s">
        <v>18065</v>
      </c>
      <c r="G6310" t="s">
        <v>222</v>
      </c>
      <c r="H6310" t="s">
        <v>143</v>
      </c>
      <c r="I6310" t="s">
        <v>135</v>
      </c>
      <c r="J6310" t="s">
        <v>136</v>
      </c>
      <c r="K6310" t="s">
        <v>137</v>
      </c>
      <c r="L6310" t="s">
        <v>18066</v>
      </c>
      <c r="M6310" t="s">
        <v>18067</v>
      </c>
      <c r="N6310">
        <v>2.520277777</v>
      </c>
      <c r="O6310">
        <v>0</v>
      </c>
      <c r="P6310">
        <v>4</v>
      </c>
      <c r="Q6310">
        <v>0</v>
      </c>
      <c r="R6310">
        <v>1</v>
      </c>
      <c r="S6310">
        <v>0</v>
      </c>
      <c r="T6310">
        <v>1</v>
      </c>
      <c r="U6310">
        <v>0</v>
      </c>
      <c r="V6310">
        <v>0</v>
      </c>
      <c r="W6310">
        <v>0</v>
      </c>
      <c r="X6310">
        <v>2.8673998854846396</v>
      </c>
      <c r="Y6310">
        <v>0</v>
      </c>
      <c r="Z6310">
        <v>0.41350257644073585</v>
      </c>
      <c r="AA6310">
        <v>0</v>
      </c>
      <c r="AB6310">
        <v>0.12757129729802724</v>
      </c>
      <c r="AC6310">
        <v>0</v>
      </c>
      <c r="AD6310">
        <v>0</v>
      </c>
      <c r="AE6310">
        <v>3.4084737592234027</v>
      </c>
    </row>
    <row r="6311" spans="1:31" x14ac:dyDescent="0.25">
      <c r="A6311">
        <v>1678629</v>
      </c>
      <c r="B6311">
        <v>1</v>
      </c>
      <c r="C6311" t="s">
        <v>80</v>
      </c>
      <c r="D6311" t="s">
        <v>100</v>
      </c>
      <c r="E6311" t="s">
        <v>146</v>
      </c>
      <c r="F6311" t="s">
        <v>18068</v>
      </c>
      <c r="G6311" t="s">
        <v>222</v>
      </c>
      <c r="H6311" t="s">
        <v>143</v>
      </c>
      <c r="I6311" t="s">
        <v>135</v>
      </c>
      <c r="J6311" t="s">
        <v>136</v>
      </c>
      <c r="K6311" t="s">
        <v>137</v>
      </c>
      <c r="L6311" t="s">
        <v>18069</v>
      </c>
      <c r="M6311" t="s">
        <v>18070</v>
      </c>
      <c r="N6311">
        <v>2.7641666659999999</v>
      </c>
      <c r="O6311">
        <v>0</v>
      </c>
      <c r="P6311">
        <v>0</v>
      </c>
      <c r="Q6311">
        <v>0</v>
      </c>
      <c r="R6311">
        <v>17</v>
      </c>
      <c r="S6311">
        <v>0</v>
      </c>
      <c r="T6311">
        <v>1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110.16028243521822</v>
      </c>
      <c r="AA6311">
        <v>0</v>
      </c>
      <c r="AB6311">
        <v>4.6284814804254886</v>
      </c>
      <c r="AC6311">
        <v>0</v>
      </c>
      <c r="AD6311">
        <v>0</v>
      </c>
      <c r="AE6311">
        <v>114.78876391564371</v>
      </c>
    </row>
    <row r="6312" spans="1:31" x14ac:dyDescent="0.25">
      <c r="A6312">
        <v>1678506</v>
      </c>
      <c r="B6312">
        <v>1</v>
      </c>
      <c r="C6312" t="s">
        <v>80</v>
      </c>
      <c r="D6312" t="s">
        <v>101</v>
      </c>
      <c r="E6312" t="s">
        <v>200</v>
      </c>
      <c r="F6312" t="s">
        <v>18071</v>
      </c>
      <c r="G6312" t="s">
        <v>267</v>
      </c>
      <c r="H6312" t="s">
        <v>143</v>
      </c>
      <c r="I6312" t="s">
        <v>135</v>
      </c>
      <c r="J6312" t="s">
        <v>136</v>
      </c>
      <c r="K6312" t="s">
        <v>137</v>
      </c>
      <c r="L6312" t="s">
        <v>18072</v>
      </c>
      <c r="M6312" t="s">
        <v>18073</v>
      </c>
      <c r="N6312">
        <v>1.6016666660000001</v>
      </c>
      <c r="O6312">
        <v>0</v>
      </c>
      <c r="P6312">
        <v>18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10.224992374654557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10.224992374654557</v>
      </c>
    </row>
    <row r="6313" spans="1:31" x14ac:dyDescent="0.25">
      <c r="A6313">
        <v>1678483</v>
      </c>
      <c r="B6313">
        <v>1</v>
      </c>
      <c r="C6313" t="s">
        <v>80</v>
      </c>
      <c r="D6313" t="s">
        <v>97</v>
      </c>
      <c r="E6313" t="s">
        <v>140</v>
      </c>
      <c r="F6313" t="s">
        <v>18074</v>
      </c>
      <c r="G6313" t="s">
        <v>389</v>
      </c>
      <c r="H6313" t="s">
        <v>143</v>
      </c>
      <c r="I6313" t="s">
        <v>135</v>
      </c>
      <c r="J6313" t="s">
        <v>136</v>
      </c>
      <c r="K6313" t="s">
        <v>137</v>
      </c>
      <c r="L6313" t="s">
        <v>18075</v>
      </c>
      <c r="M6313" t="s">
        <v>18076</v>
      </c>
      <c r="N6313">
        <v>8.0147222219999996</v>
      </c>
      <c r="O6313">
        <v>0</v>
      </c>
      <c r="P6313">
        <v>2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9.1014165608189028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9.1014165608189028</v>
      </c>
    </row>
    <row r="6314" spans="1:31" x14ac:dyDescent="0.25">
      <c r="A6314">
        <v>1678443</v>
      </c>
      <c r="B6314">
        <v>1</v>
      </c>
      <c r="C6314" t="s">
        <v>81</v>
      </c>
      <c r="D6314" t="s">
        <v>112</v>
      </c>
      <c r="E6314" t="s">
        <v>164</v>
      </c>
      <c r="F6314" t="s">
        <v>18077</v>
      </c>
      <c r="G6314" t="s">
        <v>294</v>
      </c>
      <c r="H6314" t="s">
        <v>134</v>
      </c>
      <c r="I6314" t="s">
        <v>135</v>
      </c>
      <c r="J6314" t="s">
        <v>136</v>
      </c>
      <c r="K6314" t="s">
        <v>167</v>
      </c>
      <c r="L6314" t="s">
        <v>18078</v>
      </c>
      <c r="M6314" t="s">
        <v>18079</v>
      </c>
      <c r="N6314">
        <v>6.6666665999999999E-2</v>
      </c>
      <c r="O6314">
        <v>15</v>
      </c>
      <c r="P6314">
        <v>8982</v>
      </c>
      <c r="Q6314">
        <v>450</v>
      </c>
      <c r="R6314">
        <v>2054</v>
      </c>
      <c r="S6314">
        <v>98</v>
      </c>
      <c r="T6314">
        <v>877</v>
      </c>
      <c r="U6314">
        <v>18</v>
      </c>
      <c r="V6314">
        <v>5</v>
      </c>
      <c r="W6314">
        <v>0.11803630128106668</v>
      </c>
      <c r="X6314">
        <v>96.363266803987486</v>
      </c>
      <c r="Y6314">
        <v>16.982287556447989</v>
      </c>
      <c r="Z6314">
        <v>19.50651463532942</v>
      </c>
      <c r="AA6314">
        <v>69.571156824985138</v>
      </c>
      <c r="AB6314">
        <v>33.448512257782802</v>
      </c>
      <c r="AC6314">
        <v>60.188393561465467</v>
      </c>
      <c r="AD6314">
        <v>3.8034837091883329</v>
      </c>
      <c r="AE6314">
        <v>299.98165165046771</v>
      </c>
    </row>
    <row r="6315" spans="1:31" x14ac:dyDescent="0.25">
      <c r="A6315">
        <v>1678489</v>
      </c>
      <c r="B6315">
        <v>1</v>
      </c>
      <c r="C6315" t="s">
        <v>81</v>
      </c>
      <c r="D6315" t="s">
        <v>127</v>
      </c>
      <c r="E6315" t="s">
        <v>131</v>
      </c>
      <c r="F6315" t="s">
        <v>18080</v>
      </c>
      <c r="G6315" t="s">
        <v>161</v>
      </c>
      <c r="H6315" t="s">
        <v>134</v>
      </c>
      <c r="I6315" t="s">
        <v>135</v>
      </c>
      <c r="J6315" t="s">
        <v>136</v>
      </c>
      <c r="K6315" t="s">
        <v>137</v>
      </c>
      <c r="L6315" t="s">
        <v>18081</v>
      </c>
      <c r="M6315" t="s">
        <v>18082</v>
      </c>
      <c r="N6315">
        <v>1.2849999999999999</v>
      </c>
      <c r="O6315">
        <v>0</v>
      </c>
      <c r="P6315">
        <v>0</v>
      </c>
      <c r="Q6315">
        <v>31</v>
      </c>
      <c r="R6315">
        <v>0</v>
      </c>
      <c r="S6315">
        <v>5</v>
      </c>
      <c r="T6315">
        <v>1</v>
      </c>
      <c r="U6315">
        <v>1</v>
      </c>
      <c r="V6315">
        <v>0</v>
      </c>
      <c r="W6315">
        <v>0</v>
      </c>
      <c r="X6315">
        <v>0</v>
      </c>
      <c r="Y6315">
        <v>12.347255459801836</v>
      </c>
      <c r="Z6315">
        <v>0</v>
      </c>
      <c r="AA6315">
        <v>65.692871464858314</v>
      </c>
      <c r="AB6315">
        <v>0</v>
      </c>
      <c r="AC6315">
        <v>21.448312607281999</v>
      </c>
      <c r="AD6315">
        <v>0</v>
      </c>
      <c r="AE6315">
        <v>99.488439531942134</v>
      </c>
    </row>
    <row r="6316" spans="1:31" x14ac:dyDescent="0.25">
      <c r="A6316">
        <v>1678738</v>
      </c>
      <c r="B6316">
        <v>1</v>
      </c>
      <c r="C6316" t="s">
        <v>80</v>
      </c>
      <c r="D6316" t="s">
        <v>84</v>
      </c>
      <c r="E6316" t="s">
        <v>151</v>
      </c>
      <c r="F6316" t="s">
        <v>18083</v>
      </c>
      <c r="G6316" t="s">
        <v>1061</v>
      </c>
      <c r="H6316" t="s">
        <v>143</v>
      </c>
      <c r="I6316" t="s">
        <v>135</v>
      </c>
      <c r="J6316" t="s">
        <v>136</v>
      </c>
      <c r="K6316" t="s">
        <v>137</v>
      </c>
      <c r="L6316" t="s">
        <v>18084</v>
      </c>
      <c r="M6316" t="s">
        <v>18085</v>
      </c>
      <c r="N6316">
        <v>1.696666666</v>
      </c>
      <c r="O6316">
        <v>0</v>
      </c>
      <c r="P6316">
        <v>164</v>
      </c>
      <c r="Q6316">
        <v>0</v>
      </c>
      <c r="R6316">
        <v>0</v>
      </c>
      <c r="S6316">
        <v>0</v>
      </c>
      <c r="T6316">
        <v>19</v>
      </c>
      <c r="U6316">
        <v>0</v>
      </c>
      <c r="V6316">
        <v>0</v>
      </c>
      <c r="W6316">
        <v>0</v>
      </c>
      <c r="X6316">
        <v>109.61264872204883</v>
      </c>
      <c r="Y6316">
        <v>0</v>
      </c>
      <c r="Z6316">
        <v>0</v>
      </c>
      <c r="AA6316">
        <v>0</v>
      </c>
      <c r="AB6316">
        <v>24.577075213489984</v>
      </c>
      <c r="AC6316">
        <v>0</v>
      </c>
      <c r="AD6316">
        <v>0</v>
      </c>
      <c r="AE6316">
        <v>134.18972393553881</v>
      </c>
    </row>
    <row r="6317" spans="1:31" x14ac:dyDescent="0.25">
      <c r="A6317">
        <v>1678552</v>
      </c>
      <c r="B6317">
        <v>1</v>
      </c>
      <c r="C6317" t="s">
        <v>80</v>
      </c>
      <c r="D6317" t="s">
        <v>82</v>
      </c>
      <c r="E6317" t="s">
        <v>140</v>
      </c>
      <c r="F6317" t="s">
        <v>18086</v>
      </c>
      <c r="G6317" t="s">
        <v>197</v>
      </c>
      <c r="H6317" t="s">
        <v>143</v>
      </c>
      <c r="I6317" t="s">
        <v>135</v>
      </c>
      <c r="J6317" t="s">
        <v>136</v>
      </c>
      <c r="K6317" t="s">
        <v>137</v>
      </c>
      <c r="L6317" t="s">
        <v>18087</v>
      </c>
      <c r="M6317" t="s">
        <v>18088</v>
      </c>
      <c r="N6317">
        <v>3.5347222220000001</v>
      </c>
      <c r="O6317">
        <v>0</v>
      </c>
      <c r="P6317">
        <v>2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1.5759252136944732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1.5759252136944732</v>
      </c>
    </row>
    <row r="6318" spans="1:31" x14ac:dyDescent="0.25">
      <c r="A6318">
        <v>1678781</v>
      </c>
      <c r="B6318">
        <v>1</v>
      </c>
      <c r="C6318" t="s">
        <v>81</v>
      </c>
      <c r="D6318" t="s">
        <v>112</v>
      </c>
      <c r="E6318" t="s">
        <v>140</v>
      </c>
      <c r="F6318" t="s">
        <v>18089</v>
      </c>
      <c r="G6318" t="s">
        <v>197</v>
      </c>
      <c r="H6318" t="s">
        <v>143</v>
      </c>
      <c r="I6318" t="s">
        <v>135</v>
      </c>
      <c r="J6318" t="s">
        <v>136</v>
      </c>
      <c r="K6318" t="s">
        <v>137</v>
      </c>
      <c r="L6318" t="s">
        <v>18090</v>
      </c>
      <c r="M6318" t="s">
        <v>18091</v>
      </c>
      <c r="N6318">
        <v>1.2022222220000001</v>
      </c>
      <c r="O6318">
        <v>0</v>
      </c>
      <c r="P6318">
        <v>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0.13025709568776667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0.13025709568776667</v>
      </c>
    </row>
    <row r="6319" spans="1:31" x14ac:dyDescent="0.25">
      <c r="A6319">
        <v>1678426</v>
      </c>
      <c r="B6319">
        <v>1</v>
      </c>
      <c r="C6319" t="s">
        <v>80</v>
      </c>
      <c r="D6319" t="s">
        <v>105</v>
      </c>
      <c r="E6319" t="s">
        <v>159</v>
      </c>
      <c r="F6319" t="s">
        <v>18092</v>
      </c>
      <c r="G6319" t="s">
        <v>281</v>
      </c>
      <c r="H6319" t="s">
        <v>134</v>
      </c>
      <c r="I6319" t="s">
        <v>135</v>
      </c>
      <c r="J6319" t="s">
        <v>136</v>
      </c>
      <c r="K6319" t="s">
        <v>167</v>
      </c>
      <c r="L6319" t="s">
        <v>18093</v>
      </c>
      <c r="M6319" t="s">
        <v>18094</v>
      </c>
      <c r="N6319">
        <v>5.9752777769999996</v>
      </c>
      <c r="O6319">
        <v>0</v>
      </c>
      <c r="P6319">
        <v>1455</v>
      </c>
      <c r="Q6319">
        <v>0</v>
      </c>
      <c r="R6319">
        <v>25</v>
      </c>
      <c r="S6319">
        <v>1</v>
      </c>
      <c r="T6319">
        <v>221</v>
      </c>
      <c r="U6319">
        <v>1</v>
      </c>
      <c r="V6319">
        <v>0</v>
      </c>
      <c r="W6319">
        <v>0</v>
      </c>
      <c r="X6319">
        <v>3045.6928402540275</v>
      </c>
      <c r="Y6319">
        <v>0</v>
      </c>
      <c r="Z6319">
        <v>42.32322677290292</v>
      </c>
      <c r="AA6319">
        <v>6.0298756556920008</v>
      </c>
      <c r="AB6319">
        <v>1637.9208733090557</v>
      </c>
      <c r="AC6319">
        <v>92.823524106561095</v>
      </c>
      <c r="AD6319">
        <v>0</v>
      </c>
      <c r="AE6319">
        <v>4824.7903400982395</v>
      </c>
    </row>
    <row r="6320" spans="1:31" x14ac:dyDescent="0.25">
      <c r="A6320">
        <v>1678589</v>
      </c>
      <c r="B6320">
        <v>1</v>
      </c>
      <c r="C6320" t="s">
        <v>80</v>
      </c>
      <c r="D6320" t="s">
        <v>101</v>
      </c>
      <c r="E6320" t="s">
        <v>140</v>
      </c>
      <c r="F6320" t="s">
        <v>18095</v>
      </c>
      <c r="G6320" t="s">
        <v>142</v>
      </c>
      <c r="H6320" t="s">
        <v>143</v>
      </c>
      <c r="I6320" t="s">
        <v>135</v>
      </c>
      <c r="J6320" t="s">
        <v>136</v>
      </c>
      <c r="K6320" t="s">
        <v>137</v>
      </c>
      <c r="L6320" t="s">
        <v>18096</v>
      </c>
      <c r="M6320" t="s">
        <v>18097</v>
      </c>
      <c r="N6320">
        <v>1.695277777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0.56901801770394977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0.56901801770394977</v>
      </c>
    </row>
    <row r="6321" spans="1:31" x14ac:dyDescent="0.25">
      <c r="A6321">
        <v>1678775</v>
      </c>
      <c r="B6321">
        <v>1</v>
      </c>
      <c r="C6321" t="s">
        <v>81</v>
      </c>
      <c r="D6321" t="s">
        <v>115</v>
      </c>
      <c r="E6321" t="s">
        <v>131</v>
      </c>
      <c r="F6321" t="s">
        <v>18098</v>
      </c>
      <c r="G6321" t="s">
        <v>161</v>
      </c>
      <c r="H6321" t="s">
        <v>134</v>
      </c>
      <c r="I6321" t="s">
        <v>173</v>
      </c>
      <c r="J6321" t="s">
        <v>136</v>
      </c>
      <c r="K6321" t="s">
        <v>137</v>
      </c>
      <c r="L6321" t="s">
        <v>18099</v>
      </c>
      <c r="M6321" t="s">
        <v>18100</v>
      </c>
      <c r="N6321">
        <v>0.05</v>
      </c>
      <c r="O6321">
        <v>0</v>
      </c>
      <c r="P6321">
        <v>465</v>
      </c>
      <c r="Q6321">
        <v>0</v>
      </c>
      <c r="R6321">
        <v>10</v>
      </c>
      <c r="S6321">
        <v>4</v>
      </c>
      <c r="T6321">
        <v>39</v>
      </c>
      <c r="U6321">
        <v>0</v>
      </c>
      <c r="V6321">
        <v>0</v>
      </c>
      <c r="W6321">
        <v>0</v>
      </c>
      <c r="X6321">
        <v>2.530115173809603</v>
      </c>
      <c r="Y6321">
        <v>0</v>
      </c>
      <c r="Z6321">
        <v>1.3053274041999999E-3</v>
      </c>
      <c r="AA6321">
        <v>0.84240388979470016</v>
      </c>
      <c r="AB6321">
        <v>0.73830534473130005</v>
      </c>
      <c r="AC6321">
        <v>0</v>
      </c>
      <c r="AD6321">
        <v>0</v>
      </c>
      <c r="AE6321">
        <v>4.1121297357398037</v>
      </c>
    </row>
    <row r="6322" spans="1:31" x14ac:dyDescent="0.25">
      <c r="A6322">
        <v>1678649</v>
      </c>
      <c r="B6322">
        <v>1</v>
      </c>
      <c r="C6322" t="s">
        <v>81</v>
      </c>
      <c r="D6322" t="s">
        <v>112</v>
      </c>
      <c r="E6322" t="s">
        <v>140</v>
      </c>
      <c r="F6322" t="s">
        <v>18101</v>
      </c>
      <c r="G6322" t="s">
        <v>197</v>
      </c>
      <c r="H6322" t="s">
        <v>143</v>
      </c>
      <c r="I6322" t="s">
        <v>135</v>
      </c>
      <c r="J6322" t="s">
        <v>136</v>
      </c>
      <c r="K6322" t="s">
        <v>137</v>
      </c>
      <c r="L6322" t="s">
        <v>18102</v>
      </c>
      <c r="M6322" t="s">
        <v>18103</v>
      </c>
      <c r="N6322">
        <v>2.5636111110000002</v>
      </c>
      <c r="O6322">
        <v>0</v>
      </c>
      <c r="P6322">
        <v>1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0.92892706058792007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0.92892706058792007</v>
      </c>
    </row>
    <row r="6323" spans="1:31" x14ac:dyDescent="0.25">
      <c r="A6323">
        <v>1678463</v>
      </c>
      <c r="B6323">
        <v>1</v>
      </c>
      <c r="C6323" t="s">
        <v>81</v>
      </c>
      <c r="D6323" t="s">
        <v>115</v>
      </c>
      <c r="E6323" t="s">
        <v>151</v>
      </c>
      <c r="F6323" t="s">
        <v>18104</v>
      </c>
      <c r="G6323" t="s">
        <v>281</v>
      </c>
      <c r="H6323" t="s">
        <v>143</v>
      </c>
      <c r="I6323" t="s">
        <v>135</v>
      </c>
      <c r="J6323" t="s">
        <v>136</v>
      </c>
      <c r="K6323" t="s">
        <v>167</v>
      </c>
      <c r="L6323" t="s">
        <v>18105</v>
      </c>
      <c r="M6323" t="s">
        <v>18106</v>
      </c>
      <c r="N6323">
        <v>9.4041944439999998</v>
      </c>
      <c r="O6323">
        <v>0</v>
      </c>
      <c r="P6323">
        <v>176</v>
      </c>
      <c r="Q6323">
        <v>0</v>
      </c>
      <c r="R6323">
        <v>0</v>
      </c>
      <c r="S6323">
        <v>0</v>
      </c>
      <c r="T6323">
        <v>13</v>
      </c>
      <c r="U6323">
        <v>0</v>
      </c>
      <c r="V6323">
        <v>0</v>
      </c>
      <c r="W6323">
        <v>0</v>
      </c>
      <c r="X6323">
        <v>285.73826082040011</v>
      </c>
      <c r="Y6323">
        <v>0</v>
      </c>
      <c r="Z6323">
        <v>0</v>
      </c>
      <c r="AA6323">
        <v>0</v>
      </c>
      <c r="AB6323">
        <v>10.179232558333974</v>
      </c>
      <c r="AC6323">
        <v>0</v>
      </c>
      <c r="AD6323">
        <v>0</v>
      </c>
      <c r="AE6323">
        <v>295.91749337873409</v>
      </c>
    </row>
    <row r="6324" spans="1:31" x14ac:dyDescent="0.25">
      <c r="A6324">
        <v>1678509</v>
      </c>
      <c r="B6324">
        <v>1</v>
      </c>
      <c r="C6324" t="s">
        <v>81</v>
      </c>
      <c r="D6324" t="s">
        <v>127</v>
      </c>
      <c r="E6324" t="s">
        <v>151</v>
      </c>
      <c r="F6324" t="s">
        <v>7472</v>
      </c>
      <c r="G6324" t="s">
        <v>153</v>
      </c>
      <c r="H6324" t="s">
        <v>143</v>
      </c>
      <c r="I6324" t="s">
        <v>135</v>
      </c>
      <c r="J6324" t="s">
        <v>136</v>
      </c>
      <c r="K6324" t="s">
        <v>137</v>
      </c>
      <c r="L6324" t="s">
        <v>18107</v>
      </c>
      <c r="M6324" t="s">
        <v>18108</v>
      </c>
      <c r="N6324">
        <v>2.685277777</v>
      </c>
      <c r="O6324">
        <v>0</v>
      </c>
      <c r="P6324">
        <v>28</v>
      </c>
      <c r="Q6324">
        <v>0</v>
      </c>
      <c r="R6324">
        <v>6</v>
      </c>
      <c r="S6324">
        <v>0</v>
      </c>
      <c r="T6324">
        <v>6</v>
      </c>
      <c r="U6324">
        <v>0</v>
      </c>
      <c r="V6324">
        <v>0</v>
      </c>
      <c r="W6324">
        <v>0</v>
      </c>
      <c r="X6324">
        <v>11.282160528698025</v>
      </c>
      <c r="Y6324">
        <v>0</v>
      </c>
      <c r="Z6324">
        <v>0.67067849411336777</v>
      </c>
      <c r="AA6324">
        <v>0</v>
      </c>
      <c r="AB6324">
        <v>8.6705159636109173</v>
      </c>
      <c r="AC6324">
        <v>0</v>
      </c>
      <c r="AD6324">
        <v>0</v>
      </c>
      <c r="AE6324">
        <v>20.62335498642231</v>
      </c>
    </row>
    <row r="6325" spans="1:31" x14ac:dyDescent="0.25">
      <c r="A6325">
        <v>1678549</v>
      </c>
      <c r="B6325">
        <v>1</v>
      </c>
      <c r="C6325" t="s">
        <v>80</v>
      </c>
      <c r="D6325" t="s">
        <v>87</v>
      </c>
      <c r="E6325" t="s">
        <v>159</v>
      </c>
      <c r="F6325" t="s">
        <v>18109</v>
      </c>
      <c r="G6325" t="s">
        <v>166</v>
      </c>
      <c r="H6325" t="s">
        <v>134</v>
      </c>
      <c r="I6325" t="s">
        <v>135</v>
      </c>
      <c r="J6325" t="s">
        <v>136</v>
      </c>
      <c r="K6325" t="s">
        <v>167</v>
      </c>
      <c r="L6325" t="s">
        <v>18110</v>
      </c>
      <c r="M6325" t="s">
        <v>18111</v>
      </c>
      <c r="N6325">
        <v>0.27972222200000002</v>
      </c>
      <c r="O6325">
        <v>0</v>
      </c>
      <c r="P6325">
        <v>184</v>
      </c>
      <c r="Q6325">
        <v>0</v>
      </c>
      <c r="R6325">
        <v>0</v>
      </c>
      <c r="S6325">
        <v>4</v>
      </c>
      <c r="T6325">
        <v>97</v>
      </c>
      <c r="U6325">
        <v>6</v>
      </c>
      <c r="V6325">
        <v>14</v>
      </c>
      <c r="W6325">
        <v>0</v>
      </c>
      <c r="X6325">
        <v>26.507071494360076</v>
      </c>
      <c r="Y6325">
        <v>0</v>
      </c>
      <c r="Z6325">
        <v>0</v>
      </c>
      <c r="AA6325">
        <v>69.515569981329065</v>
      </c>
      <c r="AB6325">
        <v>130.38545205639136</v>
      </c>
      <c r="AC6325">
        <v>109.95608022909693</v>
      </c>
      <c r="AD6325">
        <v>146.90277836689285</v>
      </c>
      <c r="AE6325">
        <v>483.26695212807027</v>
      </c>
    </row>
    <row r="6326" spans="1:31" x14ac:dyDescent="0.25">
      <c r="A6326">
        <v>1678446</v>
      </c>
      <c r="B6326">
        <v>1</v>
      </c>
      <c r="C6326" t="s">
        <v>81</v>
      </c>
      <c r="D6326" t="s">
        <v>115</v>
      </c>
      <c r="E6326" t="s">
        <v>159</v>
      </c>
      <c r="F6326" t="s">
        <v>18112</v>
      </c>
      <c r="G6326" t="s">
        <v>281</v>
      </c>
      <c r="H6326" t="s">
        <v>134</v>
      </c>
      <c r="I6326" t="s">
        <v>135</v>
      </c>
      <c r="J6326" t="s">
        <v>136</v>
      </c>
      <c r="K6326" t="s">
        <v>167</v>
      </c>
      <c r="L6326" t="s">
        <v>18113</v>
      </c>
      <c r="M6326" t="s">
        <v>18114</v>
      </c>
      <c r="N6326">
        <v>9.3727777769999996</v>
      </c>
      <c r="O6326">
        <v>0</v>
      </c>
      <c r="P6326">
        <v>88</v>
      </c>
      <c r="Q6326">
        <v>0</v>
      </c>
      <c r="R6326">
        <v>8</v>
      </c>
      <c r="S6326">
        <v>7</v>
      </c>
      <c r="T6326">
        <v>173</v>
      </c>
      <c r="U6326">
        <v>3</v>
      </c>
      <c r="V6326">
        <v>1</v>
      </c>
      <c r="W6326">
        <v>0</v>
      </c>
      <c r="X6326">
        <v>90.106840817276108</v>
      </c>
      <c r="Y6326">
        <v>0</v>
      </c>
      <c r="Z6326">
        <v>26.016549088103137</v>
      </c>
      <c r="AA6326">
        <v>246.2818561791226</v>
      </c>
      <c r="AB6326">
        <v>739.93672406366181</v>
      </c>
      <c r="AC6326">
        <v>640.11553180163719</v>
      </c>
      <c r="AD6326">
        <v>936.00544291599783</v>
      </c>
      <c r="AE6326">
        <v>2678.4629448657988</v>
      </c>
    </row>
    <row r="6327" spans="1:31" x14ac:dyDescent="0.25">
      <c r="A6327">
        <v>1678795</v>
      </c>
      <c r="B6327">
        <v>1</v>
      </c>
      <c r="C6327" t="s">
        <v>81</v>
      </c>
      <c r="D6327" t="s">
        <v>128</v>
      </c>
      <c r="E6327" t="s">
        <v>140</v>
      </c>
      <c r="F6327" t="s">
        <v>18115</v>
      </c>
      <c r="G6327" t="s">
        <v>197</v>
      </c>
      <c r="H6327" t="s">
        <v>143</v>
      </c>
      <c r="I6327" t="s">
        <v>135</v>
      </c>
      <c r="J6327" t="s">
        <v>136</v>
      </c>
      <c r="K6327" t="s">
        <v>137</v>
      </c>
      <c r="L6327" t="s">
        <v>18116</v>
      </c>
      <c r="M6327" t="s">
        <v>18117</v>
      </c>
      <c r="N6327">
        <v>2.2041666659999999</v>
      </c>
      <c r="O6327">
        <v>0</v>
      </c>
      <c r="P6327">
        <v>2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2.200452010687453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2.200452010687453</v>
      </c>
    </row>
    <row r="6328" spans="1:31" x14ac:dyDescent="0.25">
      <c r="A6328">
        <v>1717547</v>
      </c>
      <c r="B6328">
        <v>1</v>
      </c>
      <c r="C6328" t="s">
        <v>80</v>
      </c>
      <c r="D6328" t="s">
        <v>97</v>
      </c>
      <c r="E6328" t="s">
        <v>179</v>
      </c>
      <c r="F6328" t="s">
        <v>3206</v>
      </c>
      <c r="G6328" t="s">
        <v>271</v>
      </c>
      <c r="H6328" t="s">
        <v>181</v>
      </c>
      <c r="I6328" t="s">
        <v>135</v>
      </c>
      <c r="J6328" t="s">
        <v>136</v>
      </c>
      <c r="K6328" t="s">
        <v>167</v>
      </c>
      <c r="L6328" t="s">
        <v>18118</v>
      </c>
      <c r="M6328" t="s">
        <v>18119</v>
      </c>
      <c r="N6328">
        <v>0.133333333</v>
      </c>
      <c r="O6328">
        <v>24</v>
      </c>
      <c r="P6328">
        <v>14879</v>
      </c>
      <c r="Q6328">
        <v>6</v>
      </c>
      <c r="R6328">
        <v>1006</v>
      </c>
      <c r="S6328">
        <v>63</v>
      </c>
      <c r="T6328">
        <v>2526</v>
      </c>
      <c r="U6328">
        <v>6</v>
      </c>
      <c r="V6328">
        <v>5</v>
      </c>
      <c r="W6328">
        <v>38.618067103329437</v>
      </c>
      <c r="X6328">
        <v>1117.7549349226213</v>
      </c>
      <c r="Y6328">
        <v>1.6339013664704001</v>
      </c>
      <c r="Z6328">
        <v>39.559833480482688</v>
      </c>
      <c r="AA6328">
        <v>222.46587266246715</v>
      </c>
      <c r="AB6328">
        <v>235.19212376546409</v>
      </c>
      <c r="AC6328">
        <v>9.8837471571877664</v>
      </c>
      <c r="AD6328">
        <v>6.3984040404525988</v>
      </c>
      <c r="AE6328">
        <v>1671.5068844984753</v>
      </c>
    </row>
    <row r="6329" spans="1:31" x14ac:dyDescent="0.25">
      <c r="A6329">
        <v>1678615</v>
      </c>
      <c r="B6329">
        <v>1</v>
      </c>
      <c r="C6329" t="s">
        <v>81</v>
      </c>
      <c r="D6329" t="s">
        <v>120</v>
      </c>
      <c r="E6329" t="s">
        <v>151</v>
      </c>
      <c r="F6329" t="s">
        <v>18120</v>
      </c>
      <c r="G6329" t="s">
        <v>153</v>
      </c>
      <c r="H6329" t="s">
        <v>143</v>
      </c>
      <c r="I6329" t="s">
        <v>135</v>
      </c>
      <c r="J6329" t="s">
        <v>136</v>
      </c>
      <c r="K6329" t="s">
        <v>137</v>
      </c>
      <c r="L6329" t="s">
        <v>18121</v>
      </c>
      <c r="M6329" t="s">
        <v>18122</v>
      </c>
      <c r="N6329">
        <v>1.649444444</v>
      </c>
      <c r="O6329">
        <v>0</v>
      </c>
      <c r="P6329">
        <v>29</v>
      </c>
      <c r="Q6329">
        <v>0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8.3670285090593186</v>
      </c>
      <c r="Y6329">
        <v>0</v>
      </c>
      <c r="Z6329">
        <v>0</v>
      </c>
      <c r="AA6329">
        <v>0</v>
      </c>
      <c r="AB6329">
        <v>1.0860421857687499E-2</v>
      </c>
      <c r="AC6329">
        <v>0</v>
      </c>
      <c r="AD6329">
        <v>0</v>
      </c>
      <c r="AE6329">
        <v>8.3778889309170061</v>
      </c>
    </row>
    <row r="6330" spans="1:31" x14ac:dyDescent="0.25">
      <c r="A6330">
        <v>1678592</v>
      </c>
      <c r="B6330">
        <v>1</v>
      </c>
      <c r="C6330" t="s">
        <v>81</v>
      </c>
      <c r="D6330" t="s">
        <v>123</v>
      </c>
      <c r="E6330" t="s">
        <v>131</v>
      </c>
      <c r="F6330" t="s">
        <v>18123</v>
      </c>
      <c r="G6330" t="s">
        <v>161</v>
      </c>
      <c r="H6330" t="s">
        <v>134</v>
      </c>
      <c r="I6330" t="s">
        <v>135</v>
      </c>
      <c r="J6330" t="s">
        <v>136</v>
      </c>
      <c r="K6330" t="s">
        <v>137</v>
      </c>
      <c r="L6330" t="s">
        <v>18124</v>
      </c>
      <c r="M6330" t="s">
        <v>18125</v>
      </c>
      <c r="N6330">
        <v>0.703333333</v>
      </c>
      <c r="O6330">
        <v>0</v>
      </c>
      <c r="P6330">
        <v>1530</v>
      </c>
      <c r="Q6330">
        <v>103</v>
      </c>
      <c r="R6330">
        <v>90</v>
      </c>
      <c r="S6330">
        <v>4</v>
      </c>
      <c r="T6330">
        <v>239</v>
      </c>
      <c r="U6330">
        <v>1</v>
      </c>
      <c r="V6330">
        <v>1</v>
      </c>
      <c r="W6330">
        <v>0</v>
      </c>
      <c r="X6330">
        <v>220.29589729834007</v>
      </c>
      <c r="Y6330">
        <v>24.837119910802198</v>
      </c>
      <c r="Z6330">
        <v>11.075433516586742</v>
      </c>
      <c r="AA6330">
        <v>6.3713098104932753</v>
      </c>
      <c r="AB6330">
        <v>98.193639061349273</v>
      </c>
      <c r="AC6330">
        <v>59.464305137221217</v>
      </c>
      <c r="AD6330">
        <v>0.67323398473320006</v>
      </c>
      <c r="AE6330">
        <v>420.91093871952603</v>
      </c>
    </row>
    <row r="6331" spans="1:31" x14ac:dyDescent="0.25">
      <c r="A6331">
        <v>1678758</v>
      </c>
      <c r="B6331">
        <v>1</v>
      </c>
      <c r="C6331" t="s">
        <v>80</v>
      </c>
      <c r="D6331" t="s">
        <v>101</v>
      </c>
      <c r="E6331" t="s">
        <v>140</v>
      </c>
      <c r="F6331" t="s">
        <v>18126</v>
      </c>
      <c r="G6331" t="s">
        <v>209</v>
      </c>
      <c r="H6331" t="s">
        <v>143</v>
      </c>
      <c r="I6331" t="s">
        <v>135</v>
      </c>
      <c r="J6331" t="s">
        <v>136</v>
      </c>
      <c r="K6331" t="s">
        <v>137</v>
      </c>
      <c r="L6331" t="s">
        <v>18127</v>
      </c>
      <c r="M6331" t="s">
        <v>18128</v>
      </c>
      <c r="N6331">
        <v>2.085555555</v>
      </c>
      <c r="O6331">
        <v>0</v>
      </c>
      <c r="P6331">
        <v>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1.9575308640840563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1.9575308640840563</v>
      </c>
    </row>
    <row r="6332" spans="1:31" x14ac:dyDescent="0.25">
      <c r="A6332">
        <v>1678735</v>
      </c>
      <c r="B6332">
        <v>1</v>
      </c>
      <c r="C6332" t="s">
        <v>80</v>
      </c>
      <c r="D6332" t="s">
        <v>108</v>
      </c>
      <c r="E6332" t="s">
        <v>146</v>
      </c>
      <c r="F6332" t="s">
        <v>18129</v>
      </c>
      <c r="G6332" t="s">
        <v>3582</v>
      </c>
      <c r="H6332" t="s">
        <v>143</v>
      </c>
      <c r="I6332" t="s">
        <v>135</v>
      </c>
      <c r="J6332" t="s">
        <v>136</v>
      </c>
      <c r="K6332" t="s">
        <v>137</v>
      </c>
      <c r="L6332" t="s">
        <v>18130</v>
      </c>
      <c r="M6332" t="s">
        <v>18131</v>
      </c>
      <c r="N6332">
        <v>8.3333332999999996E-2</v>
      </c>
      <c r="O6332">
        <v>0</v>
      </c>
      <c r="P6332">
        <v>227</v>
      </c>
      <c r="Q6332">
        <v>0</v>
      </c>
      <c r="R6332">
        <v>7</v>
      </c>
      <c r="S6332">
        <v>0</v>
      </c>
      <c r="T6332">
        <v>23</v>
      </c>
      <c r="U6332">
        <v>0</v>
      </c>
      <c r="V6332">
        <v>0</v>
      </c>
      <c r="W6332">
        <v>0</v>
      </c>
      <c r="X6332">
        <v>5.6094094334391658</v>
      </c>
      <c r="Y6332">
        <v>0</v>
      </c>
      <c r="Z6332">
        <v>0.20721280540950004</v>
      </c>
      <c r="AA6332">
        <v>0</v>
      </c>
      <c r="AB6332">
        <v>1.197506865159583</v>
      </c>
      <c r="AC6332">
        <v>0</v>
      </c>
      <c r="AD6332">
        <v>0</v>
      </c>
      <c r="AE6332">
        <v>7.0141291040082487</v>
      </c>
    </row>
    <row r="6333" spans="1:31" x14ac:dyDescent="0.25">
      <c r="A6333">
        <v>1678778</v>
      </c>
      <c r="B6333">
        <v>1</v>
      </c>
      <c r="C6333" t="s">
        <v>80</v>
      </c>
      <c r="D6333" t="s">
        <v>84</v>
      </c>
      <c r="E6333" t="s">
        <v>151</v>
      </c>
      <c r="F6333" t="s">
        <v>239</v>
      </c>
      <c r="G6333" t="s">
        <v>202</v>
      </c>
      <c r="H6333" t="s">
        <v>143</v>
      </c>
      <c r="I6333" t="s">
        <v>135</v>
      </c>
      <c r="J6333" t="s">
        <v>136</v>
      </c>
      <c r="K6333" t="s">
        <v>137</v>
      </c>
      <c r="L6333" t="s">
        <v>18132</v>
      </c>
      <c r="M6333" t="s">
        <v>18133</v>
      </c>
      <c r="N6333">
        <v>8.1447222220000004</v>
      </c>
      <c r="O6333">
        <v>0</v>
      </c>
      <c r="P6333">
        <v>66</v>
      </c>
      <c r="Q6333">
        <v>0</v>
      </c>
      <c r="R6333">
        <v>0</v>
      </c>
      <c r="S6333">
        <v>0</v>
      </c>
      <c r="T6333">
        <v>10</v>
      </c>
      <c r="U6333">
        <v>0</v>
      </c>
      <c r="V6333">
        <v>0</v>
      </c>
      <c r="W6333">
        <v>0</v>
      </c>
      <c r="X6333">
        <v>166.11786467997541</v>
      </c>
      <c r="Y6333">
        <v>0</v>
      </c>
      <c r="Z6333">
        <v>0</v>
      </c>
      <c r="AA6333">
        <v>0</v>
      </c>
      <c r="AB6333">
        <v>16.033053679840723</v>
      </c>
      <c r="AC6333">
        <v>0</v>
      </c>
      <c r="AD6333">
        <v>0</v>
      </c>
      <c r="AE6333">
        <v>182.15091835981613</v>
      </c>
    </row>
    <row r="6334" spans="1:31" x14ac:dyDescent="0.25">
      <c r="A6334">
        <v>1678609</v>
      </c>
      <c r="B6334">
        <v>1</v>
      </c>
      <c r="C6334" t="s">
        <v>80</v>
      </c>
      <c r="D6334" t="s">
        <v>103</v>
      </c>
      <c r="E6334" t="s">
        <v>146</v>
      </c>
      <c r="F6334" t="s">
        <v>18134</v>
      </c>
      <c r="G6334" t="s">
        <v>4231</v>
      </c>
      <c r="H6334" t="s">
        <v>143</v>
      </c>
      <c r="I6334" t="s">
        <v>135</v>
      </c>
      <c r="J6334" t="s">
        <v>136</v>
      </c>
      <c r="K6334" t="s">
        <v>137</v>
      </c>
      <c r="L6334" t="s">
        <v>18135</v>
      </c>
      <c r="M6334" t="s">
        <v>18136</v>
      </c>
      <c r="N6334">
        <v>0.45722222200000001</v>
      </c>
      <c r="O6334">
        <v>0</v>
      </c>
      <c r="P6334">
        <v>378</v>
      </c>
      <c r="Q6334">
        <v>0</v>
      </c>
      <c r="R6334">
        <v>0</v>
      </c>
      <c r="S6334">
        <v>0</v>
      </c>
      <c r="T6334">
        <v>36</v>
      </c>
      <c r="U6334">
        <v>0</v>
      </c>
      <c r="V6334">
        <v>0</v>
      </c>
      <c r="W6334">
        <v>0</v>
      </c>
      <c r="X6334">
        <v>61.002025536793091</v>
      </c>
      <c r="Y6334">
        <v>0</v>
      </c>
      <c r="Z6334">
        <v>0</v>
      </c>
      <c r="AA6334">
        <v>0</v>
      </c>
      <c r="AB6334">
        <v>16.89383313036107</v>
      </c>
      <c r="AC6334">
        <v>0</v>
      </c>
      <c r="AD6334">
        <v>0</v>
      </c>
      <c r="AE6334">
        <v>77.895858667154158</v>
      </c>
    </row>
    <row r="6335" spans="1:31" x14ac:dyDescent="0.25">
      <c r="A6335">
        <v>1678715</v>
      </c>
      <c r="B6335">
        <v>1</v>
      </c>
      <c r="C6335" t="s">
        <v>80</v>
      </c>
      <c r="D6335" t="s">
        <v>98</v>
      </c>
      <c r="E6335" t="s">
        <v>151</v>
      </c>
      <c r="F6335" t="s">
        <v>17695</v>
      </c>
      <c r="G6335" t="s">
        <v>222</v>
      </c>
      <c r="H6335" t="s">
        <v>143</v>
      </c>
      <c r="I6335" t="s">
        <v>135</v>
      </c>
      <c r="J6335" t="s">
        <v>136</v>
      </c>
      <c r="K6335" t="s">
        <v>137</v>
      </c>
      <c r="L6335" t="s">
        <v>18137</v>
      </c>
      <c r="M6335" t="s">
        <v>18138</v>
      </c>
      <c r="N6335">
        <v>3.8008333329999999</v>
      </c>
      <c r="O6335">
        <v>0</v>
      </c>
      <c r="P6335">
        <v>5</v>
      </c>
      <c r="Q6335">
        <v>0</v>
      </c>
      <c r="R6335">
        <v>3</v>
      </c>
      <c r="S6335">
        <v>0</v>
      </c>
      <c r="T6335">
        <v>5</v>
      </c>
      <c r="U6335">
        <v>0</v>
      </c>
      <c r="V6335">
        <v>0</v>
      </c>
      <c r="W6335">
        <v>0</v>
      </c>
      <c r="X6335">
        <v>4.0215212410234615</v>
      </c>
      <c r="Y6335">
        <v>0</v>
      </c>
      <c r="Z6335">
        <v>10.112707071643621</v>
      </c>
      <c r="AA6335">
        <v>0</v>
      </c>
      <c r="AB6335">
        <v>1.5304849019023417</v>
      </c>
      <c r="AC6335">
        <v>0</v>
      </c>
      <c r="AD6335">
        <v>0</v>
      </c>
      <c r="AE6335">
        <v>15.664713214569424</v>
      </c>
    </row>
    <row r="6336" spans="1:31" x14ac:dyDescent="0.25">
      <c r="A6336">
        <v>1678466</v>
      </c>
      <c r="B6336">
        <v>1</v>
      </c>
      <c r="C6336" t="s">
        <v>80</v>
      </c>
      <c r="D6336" t="s">
        <v>97</v>
      </c>
      <c r="E6336" t="s">
        <v>140</v>
      </c>
      <c r="F6336" t="s">
        <v>18139</v>
      </c>
      <c r="G6336" t="s">
        <v>142</v>
      </c>
      <c r="H6336" t="s">
        <v>143</v>
      </c>
      <c r="I6336" t="s">
        <v>135</v>
      </c>
      <c r="J6336" t="s">
        <v>136</v>
      </c>
      <c r="K6336" t="s">
        <v>137</v>
      </c>
      <c r="L6336" t="s">
        <v>18140</v>
      </c>
      <c r="M6336" t="s">
        <v>18141</v>
      </c>
      <c r="N6336">
        <v>10.023888888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14.799552918256795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14.799552918256795</v>
      </c>
    </row>
    <row r="6337" spans="1:31" x14ac:dyDescent="0.25">
      <c r="A6337">
        <v>1678672</v>
      </c>
      <c r="B6337">
        <v>1</v>
      </c>
      <c r="C6337" t="s">
        <v>80</v>
      </c>
      <c r="D6337" t="s">
        <v>100</v>
      </c>
      <c r="E6337" t="s">
        <v>140</v>
      </c>
      <c r="F6337" t="s">
        <v>17328</v>
      </c>
      <c r="G6337" t="s">
        <v>197</v>
      </c>
      <c r="H6337" t="s">
        <v>143</v>
      </c>
      <c r="I6337" t="s">
        <v>135</v>
      </c>
      <c r="J6337" t="s">
        <v>136</v>
      </c>
      <c r="K6337" t="s">
        <v>137</v>
      </c>
      <c r="L6337" t="s">
        <v>18142</v>
      </c>
      <c r="M6337" t="s">
        <v>18143</v>
      </c>
      <c r="N6337">
        <v>0.93583333300000004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0.3376444996561131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0.3376444996561131</v>
      </c>
    </row>
    <row r="6338" spans="1:31" x14ac:dyDescent="0.25">
      <c r="A6338">
        <v>1678423</v>
      </c>
      <c r="B6338">
        <v>1</v>
      </c>
      <c r="C6338" t="s">
        <v>81</v>
      </c>
      <c r="D6338" t="s">
        <v>117</v>
      </c>
      <c r="E6338" t="s">
        <v>140</v>
      </c>
      <c r="F6338" t="s">
        <v>18144</v>
      </c>
      <c r="G6338" t="s">
        <v>197</v>
      </c>
      <c r="H6338" t="s">
        <v>143</v>
      </c>
      <c r="I6338" t="s">
        <v>135</v>
      </c>
      <c r="J6338" t="s">
        <v>136</v>
      </c>
      <c r="K6338" t="s">
        <v>137</v>
      </c>
      <c r="L6338" t="s">
        <v>18145</v>
      </c>
      <c r="M6338" t="s">
        <v>18146</v>
      </c>
      <c r="N6338">
        <v>1.007222222</v>
      </c>
      <c r="O6338">
        <v>0</v>
      </c>
      <c r="P6338">
        <v>1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0.16929098973433335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0.16929098973433335</v>
      </c>
    </row>
    <row r="6339" spans="1:31" x14ac:dyDescent="0.25">
      <c r="A6339">
        <v>1678535</v>
      </c>
      <c r="B6339">
        <v>1</v>
      </c>
      <c r="C6339" t="s">
        <v>80</v>
      </c>
      <c r="D6339" t="s">
        <v>86</v>
      </c>
      <c r="E6339" t="s">
        <v>140</v>
      </c>
      <c r="F6339" t="s">
        <v>18147</v>
      </c>
      <c r="G6339" t="s">
        <v>389</v>
      </c>
      <c r="H6339" t="s">
        <v>143</v>
      </c>
      <c r="I6339" t="s">
        <v>135</v>
      </c>
      <c r="J6339" t="s">
        <v>3</v>
      </c>
      <c r="K6339" t="s">
        <v>137</v>
      </c>
      <c r="L6339" t="s">
        <v>18148</v>
      </c>
      <c r="M6339" t="s">
        <v>18149</v>
      </c>
      <c r="N6339">
        <v>2.6558333329999999</v>
      </c>
      <c r="O6339">
        <v>0</v>
      </c>
      <c r="P6339">
        <v>4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4.7888218225152412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4.7888218225152412</v>
      </c>
    </row>
    <row r="6340" spans="1:31" x14ac:dyDescent="0.25">
      <c r="A6340">
        <v>1678512</v>
      </c>
      <c r="B6340">
        <v>1</v>
      </c>
      <c r="C6340" t="s">
        <v>80</v>
      </c>
      <c r="D6340" t="s">
        <v>97</v>
      </c>
      <c r="E6340" t="s">
        <v>140</v>
      </c>
      <c r="F6340" t="s">
        <v>18150</v>
      </c>
      <c r="G6340" t="s">
        <v>142</v>
      </c>
      <c r="H6340" t="s">
        <v>143</v>
      </c>
      <c r="I6340" t="s">
        <v>135</v>
      </c>
      <c r="J6340" t="s">
        <v>136</v>
      </c>
      <c r="K6340" t="s">
        <v>137</v>
      </c>
      <c r="L6340" t="s">
        <v>18151</v>
      </c>
      <c r="M6340" t="s">
        <v>18152</v>
      </c>
      <c r="N6340">
        <v>8.2174999999999994</v>
      </c>
      <c r="O6340">
        <v>0</v>
      </c>
      <c r="P6340">
        <v>2</v>
      </c>
      <c r="Q6340">
        <v>0</v>
      </c>
      <c r="R6340">
        <v>0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0.25819124404342503</v>
      </c>
      <c r="Y6340">
        <v>0</v>
      </c>
      <c r="Z6340">
        <v>0</v>
      </c>
      <c r="AA6340">
        <v>0</v>
      </c>
      <c r="AB6340">
        <v>5.9666483911194994E-2</v>
      </c>
      <c r="AC6340">
        <v>0</v>
      </c>
      <c r="AD6340">
        <v>0</v>
      </c>
      <c r="AE6340">
        <v>0.31785772795462003</v>
      </c>
    </row>
    <row r="6341" spans="1:31" x14ac:dyDescent="0.25">
      <c r="A6341">
        <v>1678412</v>
      </c>
      <c r="B6341">
        <v>1</v>
      </c>
      <c r="C6341" t="s">
        <v>80</v>
      </c>
      <c r="D6341" t="s">
        <v>94</v>
      </c>
      <c r="E6341" t="s">
        <v>159</v>
      </c>
      <c r="F6341" t="s">
        <v>18153</v>
      </c>
      <c r="G6341" t="s">
        <v>566</v>
      </c>
      <c r="H6341" t="s">
        <v>134</v>
      </c>
      <c r="I6341" t="s">
        <v>135</v>
      </c>
      <c r="J6341" t="s">
        <v>136</v>
      </c>
      <c r="K6341" t="s">
        <v>137</v>
      </c>
      <c r="L6341" t="s">
        <v>18154</v>
      </c>
      <c r="M6341" t="s">
        <v>18155</v>
      </c>
      <c r="N6341">
        <v>4.0652777770000004</v>
      </c>
      <c r="O6341">
        <v>0</v>
      </c>
      <c r="P6341">
        <v>35</v>
      </c>
      <c r="Q6341">
        <v>0</v>
      </c>
      <c r="R6341">
        <v>1</v>
      </c>
      <c r="S6341">
        <v>0</v>
      </c>
      <c r="T6341">
        <v>3</v>
      </c>
      <c r="U6341">
        <v>0</v>
      </c>
      <c r="V6341">
        <v>0</v>
      </c>
      <c r="W6341">
        <v>0</v>
      </c>
      <c r="X6341">
        <v>9.8770579512398005</v>
      </c>
      <c r="Y6341">
        <v>0</v>
      </c>
      <c r="Z6341">
        <v>0.24443028683064139</v>
      </c>
      <c r="AA6341">
        <v>0</v>
      </c>
      <c r="AB6341">
        <v>13.702646946862071</v>
      </c>
      <c r="AC6341">
        <v>0</v>
      </c>
      <c r="AD6341">
        <v>0</v>
      </c>
      <c r="AE6341">
        <v>23.824135184932512</v>
      </c>
    </row>
    <row r="6342" spans="1:31" x14ac:dyDescent="0.25">
      <c r="A6342">
        <v>1678435</v>
      </c>
      <c r="B6342">
        <v>1</v>
      </c>
      <c r="C6342" t="s">
        <v>81</v>
      </c>
      <c r="D6342" t="s">
        <v>118</v>
      </c>
      <c r="E6342" t="s">
        <v>159</v>
      </c>
      <c r="F6342" t="s">
        <v>18156</v>
      </c>
      <c r="G6342" t="s">
        <v>281</v>
      </c>
      <c r="H6342" t="s">
        <v>134</v>
      </c>
      <c r="I6342" t="s">
        <v>135</v>
      </c>
      <c r="J6342" t="s">
        <v>136</v>
      </c>
      <c r="K6342" t="s">
        <v>167</v>
      </c>
      <c r="L6342" t="s">
        <v>18157</v>
      </c>
      <c r="M6342" t="s">
        <v>18158</v>
      </c>
      <c r="N6342">
        <v>8.6808508329999992</v>
      </c>
      <c r="O6342">
        <v>2</v>
      </c>
      <c r="P6342">
        <v>1393</v>
      </c>
      <c r="Q6342">
        <v>170</v>
      </c>
      <c r="R6342">
        <v>167</v>
      </c>
      <c r="S6342">
        <v>25</v>
      </c>
      <c r="T6342">
        <v>127</v>
      </c>
      <c r="U6342">
        <v>1</v>
      </c>
      <c r="V6342">
        <v>0</v>
      </c>
      <c r="W6342">
        <v>3.2977332602838572</v>
      </c>
      <c r="X6342">
        <v>1389.1987594749987</v>
      </c>
      <c r="Y6342">
        <v>1601.2736856314571</v>
      </c>
      <c r="Z6342">
        <v>285.3161196750716</v>
      </c>
      <c r="AA6342">
        <v>878.2533836949126</v>
      </c>
      <c r="AB6342">
        <v>404.06029285997039</v>
      </c>
      <c r="AC6342">
        <v>5.008390191237333</v>
      </c>
      <c r="AD6342">
        <v>0</v>
      </c>
      <c r="AE6342">
        <v>4566.4083647879315</v>
      </c>
    </row>
    <row r="6343" spans="1:31" x14ac:dyDescent="0.25">
      <c r="A6343">
        <v>1678558</v>
      </c>
      <c r="B6343">
        <v>1</v>
      </c>
      <c r="C6343" t="s">
        <v>80</v>
      </c>
      <c r="D6343" t="s">
        <v>105</v>
      </c>
      <c r="E6343" t="s">
        <v>140</v>
      </c>
      <c r="F6343" t="s">
        <v>18159</v>
      </c>
      <c r="G6343" t="s">
        <v>142</v>
      </c>
      <c r="H6343" t="s">
        <v>143</v>
      </c>
      <c r="I6343" t="s">
        <v>135</v>
      </c>
      <c r="J6343" t="s">
        <v>136</v>
      </c>
      <c r="K6343" t="s">
        <v>137</v>
      </c>
      <c r="L6343" t="s">
        <v>18160</v>
      </c>
      <c r="M6343" t="s">
        <v>18161</v>
      </c>
      <c r="N6343">
        <v>6.8019444440000001</v>
      </c>
      <c r="O6343">
        <v>0</v>
      </c>
      <c r="P6343">
        <v>13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22.255227109511328</v>
      </c>
      <c r="Y6343">
        <v>0</v>
      </c>
      <c r="Z6343">
        <v>0</v>
      </c>
      <c r="AA6343">
        <v>0</v>
      </c>
      <c r="AB6343">
        <v>0.1428628051876239</v>
      </c>
      <c r="AC6343">
        <v>0</v>
      </c>
      <c r="AD6343">
        <v>0</v>
      </c>
      <c r="AE6343">
        <v>22.39808991469895</v>
      </c>
    </row>
    <row r="6344" spans="1:31" x14ac:dyDescent="0.25">
      <c r="A6344">
        <v>1678704</v>
      </c>
      <c r="B6344">
        <v>1</v>
      </c>
      <c r="C6344" t="s">
        <v>80</v>
      </c>
      <c r="D6344" t="s">
        <v>82</v>
      </c>
      <c r="E6344" t="s">
        <v>159</v>
      </c>
      <c r="F6344" t="s">
        <v>18162</v>
      </c>
      <c r="G6344" t="s">
        <v>596</v>
      </c>
      <c r="H6344" t="s">
        <v>134</v>
      </c>
      <c r="I6344" t="s">
        <v>135</v>
      </c>
      <c r="J6344" t="s">
        <v>136</v>
      </c>
      <c r="K6344" t="s">
        <v>137</v>
      </c>
      <c r="L6344" t="s">
        <v>18163</v>
      </c>
      <c r="M6344" t="s">
        <v>18164</v>
      </c>
      <c r="N6344">
        <v>2.2905555550000001</v>
      </c>
      <c r="O6344">
        <v>0</v>
      </c>
      <c r="P6344">
        <v>209</v>
      </c>
      <c r="Q6344">
        <v>0</v>
      </c>
      <c r="R6344">
        <v>0</v>
      </c>
      <c r="S6344">
        <v>0</v>
      </c>
      <c r="T6344">
        <v>33</v>
      </c>
      <c r="U6344">
        <v>0</v>
      </c>
      <c r="V6344">
        <v>0</v>
      </c>
      <c r="W6344">
        <v>0</v>
      </c>
      <c r="X6344">
        <v>224.14449558460669</v>
      </c>
      <c r="Y6344">
        <v>0</v>
      </c>
      <c r="Z6344">
        <v>0</v>
      </c>
      <c r="AA6344">
        <v>0</v>
      </c>
      <c r="AB6344">
        <v>97.772864553229411</v>
      </c>
      <c r="AC6344">
        <v>0</v>
      </c>
      <c r="AD6344">
        <v>0</v>
      </c>
      <c r="AE6344">
        <v>321.91736013783611</v>
      </c>
    </row>
    <row r="6345" spans="1:31" x14ac:dyDescent="0.25">
      <c r="A6345">
        <v>1678598</v>
      </c>
      <c r="B6345">
        <v>1</v>
      </c>
      <c r="C6345" t="s">
        <v>81</v>
      </c>
      <c r="D6345" t="s">
        <v>122</v>
      </c>
      <c r="E6345" t="s">
        <v>151</v>
      </c>
      <c r="F6345" t="s">
        <v>18165</v>
      </c>
      <c r="G6345" t="s">
        <v>153</v>
      </c>
      <c r="H6345" t="s">
        <v>143</v>
      </c>
      <c r="I6345" t="s">
        <v>135</v>
      </c>
      <c r="J6345" t="s">
        <v>136</v>
      </c>
      <c r="K6345" t="s">
        <v>137</v>
      </c>
      <c r="L6345" t="s">
        <v>18166</v>
      </c>
      <c r="M6345" t="s">
        <v>18167</v>
      </c>
      <c r="N6345">
        <v>5.08</v>
      </c>
      <c r="O6345">
        <v>0</v>
      </c>
      <c r="P6345">
        <v>122</v>
      </c>
      <c r="Q6345">
        <v>0</v>
      </c>
      <c r="R6345">
        <v>0</v>
      </c>
      <c r="S6345">
        <v>0</v>
      </c>
      <c r="T6345">
        <v>70</v>
      </c>
      <c r="U6345">
        <v>0</v>
      </c>
      <c r="V6345">
        <v>0</v>
      </c>
      <c r="W6345">
        <v>0</v>
      </c>
      <c r="X6345">
        <v>113.23359651012643</v>
      </c>
      <c r="Y6345">
        <v>0</v>
      </c>
      <c r="Z6345">
        <v>0</v>
      </c>
      <c r="AA6345">
        <v>0</v>
      </c>
      <c r="AB6345">
        <v>103.86948871704496</v>
      </c>
      <c r="AC6345">
        <v>0</v>
      </c>
      <c r="AD6345">
        <v>0</v>
      </c>
      <c r="AE6345">
        <v>217.10308522717139</v>
      </c>
    </row>
    <row r="6346" spans="1:31" x14ac:dyDescent="0.25">
      <c r="A6346">
        <v>1678452</v>
      </c>
      <c r="B6346">
        <v>1</v>
      </c>
      <c r="C6346" t="s">
        <v>80</v>
      </c>
      <c r="D6346" t="s">
        <v>94</v>
      </c>
      <c r="E6346" t="s">
        <v>164</v>
      </c>
      <c r="F6346" t="s">
        <v>4789</v>
      </c>
      <c r="G6346" t="s">
        <v>161</v>
      </c>
      <c r="H6346" t="s">
        <v>134</v>
      </c>
      <c r="I6346" t="s">
        <v>135</v>
      </c>
      <c r="J6346" t="s">
        <v>136</v>
      </c>
      <c r="K6346" t="s">
        <v>137</v>
      </c>
      <c r="L6346" t="s">
        <v>18168</v>
      </c>
      <c r="M6346" t="s">
        <v>18169</v>
      </c>
      <c r="N6346">
        <v>0.87944444399999999</v>
      </c>
      <c r="O6346">
        <v>1</v>
      </c>
      <c r="P6346">
        <v>0</v>
      </c>
      <c r="Q6346">
        <v>4</v>
      </c>
      <c r="R6346">
        <v>0</v>
      </c>
      <c r="S6346">
        <v>0</v>
      </c>
      <c r="T6346">
        <v>0</v>
      </c>
      <c r="U6346">
        <v>1</v>
      </c>
      <c r="V6346">
        <v>0</v>
      </c>
      <c r="W6346">
        <v>1.0518581558596223</v>
      </c>
      <c r="X6346">
        <v>0</v>
      </c>
      <c r="Y6346">
        <v>20.716179263169625</v>
      </c>
      <c r="Z6346">
        <v>0</v>
      </c>
      <c r="AA6346">
        <v>0</v>
      </c>
      <c r="AB6346">
        <v>0</v>
      </c>
      <c r="AC6346">
        <v>410.0530347867321</v>
      </c>
      <c r="AD6346">
        <v>0</v>
      </c>
      <c r="AE6346">
        <v>431.82107220576137</v>
      </c>
    </row>
    <row r="6347" spans="1:31" x14ac:dyDescent="0.25">
      <c r="A6347">
        <v>1678744</v>
      </c>
      <c r="B6347">
        <v>1</v>
      </c>
      <c r="C6347" t="s">
        <v>80</v>
      </c>
      <c r="D6347" t="s">
        <v>91</v>
      </c>
      <c r="E6347" t="s">
        <v>164</v>
      </c>
      <c r="F6347" t="s">
        <v>18170</v>
      </c>
      <c r="G6347" t="s">
        <v>566</v>
      </c>
      <c r="H6347" t="s">
        <v>134</v>
      </c>
      <c r="I6347" t="s">
        <v>135</v>
      </c>
      <c r="J6347" t="s">
        <v>136</v>
      </c>
      <c r="K6347" t="s">
        <v>137</v>
      </c>
      <c r="L6347" t="s">
        <v>18171</v>
      </c>
      <c r="M6347" t="s">
        <v>18172</v>
      </c>
      <c r="N6347">
        <v>0.816111111</v>
      </c>
      <c r="O6347">
        <v>29</v>
      </c>
      <c r="P6347">
        <v>684</v>
      </c>
      <c r="Q6347">
        <v>58</v>
      </c>
      <c r="R6347">
        <v>78</v>
      </c>
      <c r="S6347">
        <v>26</v>
      </c>
      <c r="T6347">
        <v>120</v>
      </c>
      <c r="U6347">
        <v>6</v>
      </c>
      <c r="V6347">
        <v>1</v>
      </c>
      <c r="W6347">
        <v>19.769954889700845</v>
      </c>
      <c r="X6347">
        <v>212.10247542104466</v>
      </c>
      <c r="Y6347">
        <v>46.651122920340853</v>
      </c>
      <c r="Z6347">
        <v>18.192052282365665</v>
      </c>
      <c r="AA6347">
        <v>98.905327228478441</v>
      </c>
      <c r="AB6347">
        <v>101.85187800663148</v>
      </c>
      <c r="AC6347">
        <v>39.995436335931061</v>
      </c>
      <c r="AD6347">
        <v>8.766254555330999</v>
      </c>
      <c r="AE6347">
        <v>546.23450163982397</v>
      </c>
    </row>
    <row r="6348" spans="1:31" x14ac:dyDescent="0.25">
      <c r="A6348">
        <v>1678449</v>
      </c>
      <c r="B6348">
        <v>1</v>
      </c>
      <c r="C6348" t="s">
        <v>80</v>
      </c>
      <c r="D6348" t="s">
        <v>111</v>
      </c>
      <c r="E6348" t="s">
        <v>140</v>
      </c>
      <c r="F6348" t="s">
        <v>18173</v>
      </c>
      <c r="G6348" t="s">
        <v>197</v>
      </c>
      <c r="H6348" t="s">
        <v>143</v>
      </c>
      <c r="I6348" t="s">
        <v>135</v>
      </c>
      <c r="J6348" t="s">
        <v>136</v>
      </c>
      <c r="K6348" t="s">
        <v>137</v>
      </c>
      <c r="L6348" t="s">
        <v>18174</v>
      </c>
      <c r="M6348" t="s">
        <v>18175</v>
      </c>
      <c r="N6348">
        <v>5.0302777770000002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8.193934462929187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8.193934462929187</v>
      </c>
    </row>
    <row r="6349" spans="1:31" x14ac:dyDescent="0.25">
      <c r="A6349">
        <v>1678661</v>
      </c>
      <c r="B6349">
        <v>1</v>
      </c>
      <c r="C6349" t="s">
        <v>81</v>
      </c>
      <c r="D6349" t="s">
        <v>123</v>
      </c>
      <c r="E6349" t="s">
        <v>131</v>
      </c>
      <c r="F6349" t="s">
        <v>4728</v>
      </c>
      <c r="G6349" t="s">
        <v>161</v>
      </c>
      <c r="H6349" t="s">
        <v>134</v>
      </c>
      <c r="I6349" t="s">
        <v>135</v>
      </c>
      <c r="J6349" t="s">
        <v>136</v>
      </c>
      <c r="K6349" t="s">
        <v>137</v>
      </c>
      <c r="L6349" t="s">
        <v>18176</v>
      </c>
      <c r="M6349" t="s">
        <v>18177</v>
      </c>
      <c r="N6349">
        <v>0.78500000000000003</v>
      </c>
      <c r="O6349">
        <v>0</v>
      </c>
      <c r="P6349">
        <v>358</v>
      </c>
      <c r="Q6349">
        <v>140</v>
      </c>
      <c r="R6349">
        <v>51</v>
      </c>
      <c r="S6349">
        <v>10</v>
      </c>
      <c r="T6349">
        <v>33</v>
      </c>
      <c r="U6349">
        <v>0</v>
      </c>
      <c r="V6349">
        <v>0</v>
      </c>
      <c r="W6349">
        <v>0</v>
      </c>
      <c r="X6349">
        <v>30.738866732531847</v>
      </c>
      <c r="Y6349">
        <v>77.455816152124299</v>
      </c>
      <c r="Z6349">
        <v>14.368672322932486</v>
      </c>
      <c r="AA6349">
        <v>6.4414368161167417</v>
      </c>
      <c r="AB6349">
        <v>19.692281364443378</v>
      </c>
      <c r="AC6349">
        <v>0</v>
      </c>
      <c r="AD6349">
        <v>0</v>
      </c>
      <c r="AE6349">
        <v>148.69707338814874</v>
      </c>
    </row>
    <row r="6350" spans="1:31" x14ac:dyDescent="0.25">
      <c r="A6350">
        <v>1678432</v>
      </c>
      <c r="B6350">
        <v>1</v>
      </c>
      <c r="C6350" t="s">
        <v>80</v>
      </c>
      <c r="D6350" t="s">
        <v>90</v>
      </c>
      <c r="E6350" t="s">
        <v>159</v>
      </c>
      <c r="F6350" t="s">
        <v>11912</v>
      </c>
      <c r="G6350" t="s">
        <v>166</v>
      </c>
      <c r="H6350" t="s">
        <v>134</v>
      </c>
      <c r="I6350" t="s">
        <v>135</v>
      </c>
      <c r="J6350" t="s">
        <v>136</v>
      </c>
      <c r="K6350" t="s">
        <v>137</v>
      </c>
      <c r="L6350" t="s">
        <v>18178</v>
      </c>
      <c r="M6350" t="s">
        <v>18179</v>
      </c>
      <c r="N6350">
        <v>5.4166666000000002E-2</v>
      </c>
      <c r="O6350">
        <v>0</v>
      </c>
      <c r="P6350">
        <v>3240</v>
      </c>
      <c r="Q6350">
        <v>0</v>
      </c>
      <c r="R6350">
        <v>0</v>
      </c>
      <c r="S6350">
        <v>0</v>
      </c>
      <c r="T6350">
        <v>215</v>
      </c>
      <c r="U6350">
        <v>0</v>
      </c>
      <c r="V6350">
        <v>0</v>
      </c>
      <c r="W6350">
        <v>0</v>
      </c>
      <c r="X6350">
        <v>86.025122209423557</v>
      </c>
      <c r="Y6350">
        <v>0</v>
      </c>
      <c r="Z6350">
        <v>0</v>
      </c>
      <c r="AA6350">
        <v>0</v>
      </c>
      <c r="AB6350">
        <v>7.6618738591204378</v>
      </c>
      <c r="AC6350">
        <v>0</v>
      </c>
      <c r="AD6350">
        <v>0</v>
      </c>
      <c r="AE6350">
        <v>93.686996068543991</v>
      </c>
    </row>
    <row r="6351" spans="1:31" x14ac:dyDescent="0.25">
      <c r="A6351">
        <v>1678761</v>
      </c>
      <c r="B6351">
        <v>1</v>
      </c>
      <c r="C6351" t="s">
        <v>80</v>
      </c>
      <c r="D6351" t="s">
        <v>98</v>
      </c>
      <c r="E6351" t="s">
        <v>151</v>
      </c>
      <c r="F6351" t="s">
        <v>17695</v>
      </c>
      <c r="G6351" t="s">
        <v>222</v>
      </c>
      <c r="H6351" t="s">
        <v>143</v>
      </c>
      <c r="I6351" t="s">
        <v>135</v>
      </c>
      <c r="J6351" t="s">
        <v>136</v>
      </c>
      <c r="K6351" t="s">
        <v>137</v>
      </c>
      <c r="L6351" t="s">
        <v>18180</v>
      </c>
      <c r="M6351" t="s">
        <v>18181</v>
      </c>
      <c r="N6351">
        <v>4.0191666660000003</v>
      </c>
      <c r="O6351">
        <v>0</v>
      </c>
      <c r="P6351">
        <v>5</v>
      </c>
      <c r="Q6351">
        <v>0</v>
      </c>
      <c r="R6351">
        <v>3</v>
      </c>
      <c r="S6351">
        <v>0</v>
      </c>
      <c r="T6351">
        <v>5</v>
      </c>
      <c r="U6351">
        <v>0</v>
      </c>
      <c r="V6351">
        <v>0</v>
      </c>
      <c r="W6351">
        <v>0</v>
      </c>
      <c r="X6351">
        <v>4.1304501380288414</v>
      </c>
      <c r="Y6351">
        <v>0</v>
      </c>
      <c r="Z6351">
        <v>9.6661220438910291</v>
      </c>
      <c r="AA6351">
        <v>0</v>
      </c>
      <c r="AB6351">
        <v>1.351131461862686</v>
      </c>
      <c r="AC6351">
        <v>0</v>
      </c>
      <c r="AD6351">
        <v>0</v>
      </c>
      <c r="AE6351">
        <v>15.147703643782556</v>
      </c>
    </row>
    <row r="6352" spans="1:31" x14ac:dyDescent="0.25">
      <c r="A6352">
        <v>1678475</v>
      </c>
      <c r="B6352">
        <v>1</v>
      </c>
      <c r="C6352" t="s">
        <v>80</v>
      </c>
      <c r="D6352" t="s">
        <v>91</v>
      </c>
      <c r="E6352" t="s">
        <v>131</v>
      </c>
      <c r="F6352" t="s">
        <v>900</v>
      </c>
      <c r="G6352" t="s">
        <v>3157</v>
      </c>
      <c r="H6352" t="s">
        <v>134</v>
      </c>
      <c r="I6352" t="s">
        <v>135</v>
      </c>
      <c r="J6352" t="s">
        <v>136</v>
      </c>
      <c r="K6352" t="s">
        <v>137</v>
      </c>
      <c r="L6352" t="s">
        <v>18182</v>
      </c>
      <c r="M6352" t="s">
        <v>18183</v>
      </c>
      <c r="N6352">
        <v>4.858055555</v>
      </c>
      <c r="O6352">
        <v>3</v>
      </c>
      <c r="P6352">
        <v>0</v>
      </c>
      <c r="Q6352">
        <v>1</v>
      </c>
      <c r="R6352">
        <v>0</v>
      </c>
      <c r="S6352">
        <v>1</v>
      </c>
      <c r="T6352">
        <v>0</v>
      </c>
      <c r="U6352">
        <v>1</v>
      </c>
      <c r="V6352">
        <v>0</v>
      </c>
      <c r="W6352">
        <v>5.6383572391935584</v>
      </c>
      <c r="X6352">
        <v>0</v>
      </c>
      <c r="Y6352">
        <v>6.2864046568838283</v>
      </c>
      <c r="Z6352">
        <v>0</v>
      </c>
      <c r="AA6352">
        <v>7.9938502205735995</v>
      </c>
      <c r="AB6352">
        <v>0</v>
      </c>
      <c r="AC6352">
        <v>0</v>
      </c>
      <c r="AD6352">
        <v>0</v>
      </c>
      <c r="AE6352">
        <v>19.918612116650987</v>
      </c>
    </row>
    <row r="6353" spans="1:31" x14ac:dyDescent="0.25">
      <c r="A6353">
        <v>1678767</v>
      </c>
      <c r="B6353">
        <v>1</v>
      </c>
      <c r="C6353" t="s">
        <v>80</v>
      </c>
      <c r="D6353" t="s">
        <v>94</v>
      </c>
      <c r="E6353" t="s">
        <v>140</v>
      </c>
      <c r="F6353" t="s">
        <v>18184</v>
      </c>
      <c r="G6353" t="s">
        <v>197</v>
      </c>
      <c r="H6353" t="s">
        <v>143</v>
      </c>
      <c r="I6353" t="s">
        <v>135</v>
      </c>
      <c r="J6353" t="s">
        <v>136</v>
      </c>
      <c r="K6353" t="s">
        <v>137</v>
      </c>
      <c r="L6353" t="s">
        <v>18185</v>
      </c>
      <c r="M6353" t="s">
        <v>18186</v>
      </c>
      <c r="N6353">
        <v>1.5013888879999999</v>
      </c>
      <c r="O6353">
        <v>0</v>
      </c>
      <c r="P6353">
        <v>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0.28638771748110226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0.28638771748110226</v>
      </c>
    </row>
    <row r="6354" spans="1:31" x14ac:dyDescent="0.25">
      <c r="A6354">
        <v>1678747</v>
      </c>
      <c r="B6354">
        <v>1</v>
      </c>
      <c r="C6354" t="s">
        <v>81</v>
      </c>
      <c r="D6354" t="s">
        <v>112</v>
      </c>
      <c r="E6354" t="s">
        <v>131</v>
      </c>
      <c r="F6354" t="s">
        <v>8057</v>
      </c>
      <c r="G6354" t="s">
        <v>161</v>
      </c>
      <c r="H6354" t="s">
        <v>134</v>
      </c>
      <c r="I6354" t="s">
        <v>135</v>
      </c>
      <c r="J6354" t="s">
        <v>136</v>
      </c>
      <c r="K6354" t="s">
        <v>137</v>
      </c>
      <c r="L6354" t="s">
        <v>18130</v>
      </c>
      <c r="M6354" t="s">
        <v>18187</v>
      </c>
      <c r="N6354">
        <v>0.35</v>
      </c>
      <c r="O6354">
        <v>0</v>
      </c>
      <c r="P6354">
        <v>1622</v>
      </c>
      <c r="Q6354">
        <v>218</v>
      </c>
      <c r="R6354">
        <v>78</v>
      </c>
      <c r="S6354">
        <v>19</v>
      </c>
      <c r="T6354">
        <v>170</v>
      </c>
      <c r="U6354">
        <v>5</v>
      </c>
      <c r="V6354">
        <v>1</v>
      </c>
      <c r="W6354">
        <v>0</v>
      </c>
      <c r="X6354">
        <v>83.188167544352694</v>
      </c>
      <c r="Y6354">
        <v>7.3711738993273563</v>
      </c>
      <c r="Z6354">
        <v>1.9279638646320503</v>
      </c>
      <c r="AA6354">
        <v>12.646048991676448</v>
      </c>
      <c r="AB6354">
        <v>13.172470132713489</v>
      </c>
      <c r="AC6354">
        <v>37.192618044492754</v>
      </c>
      <c r="AD6354">
        <v>1.9175826600000001E-5</v>
      </c>
      <c r="AE6354">
        <v>155.49846165302139</v>
      </c>
    </row>
    <row r="6355" spans="1:31" x14ac:dyDescent="0.25">
      <c r="A6355">
        <v>1678578</v>
      </c>
      <c r="B6355">
        <v>1</v>
      </c>
      <c r="C6355" t="s">
        <v>80</v>
      </c>
      <c r="D6355" t="s">
        <v>82</v>
      </c>
      <c r="E6355" t="s">
        <v>146</v>
      </c>
      <c r="F6355" t="s">
        <v>2767</v>
      </c>
      <c r="G6355" t="s">
        <v>4231</v>
      </c>
      <c r="H6355" t="s">
        <v>143</v>
      </c>
      <c r="I6355" t="s">
        <v>135</v>
      </c>
      <c r="J6355" t="s">
        <v>136</v>
      </c>
      <c r="K6355" t="s">
        <v>137</v>
      </c>
      <c r="L6355" t="s">
        <v>18188</v>
      </c>
      <c r="M6355" t="s">
        <v>18189</v>
      </c>
      <c r="N6355">
        <v>2.3663888879999999</v>
      </c>
      <c r="O6355">
        <v>0</v>
      </c>
      <c r="P6355">
        <v>971</v>
      </c>
      <c r="Q6355">
        <v>0</v>
      </c>
      <c r="R6355">
        <v>0</v>
      </c>
      <c r="S6355">
        <v>0</v>
      </c>
      <c r="T6355">
        <v>55</v>
      </c>
      <c r="U6355">
        <v>0</v>
      </c>
      <c r="V6355">
        <v>0</v>
      </c>
      <c r="W6355">
        <v>0</v>
      </c>
      <c r="X6355">
        <v>784.91189470893107</v>
      </c>
      <c r="Y6355">
        <v>0</v>
      </c>
      <c r="Z6355">
        <v>0</v>
      </c>
      <c r="AA6355">
        <v>0</v>
      </c>
      <c r="AB6355">
        <v>57.228055724866834</v>
      </c>
      <c r="AC6355">
        <v>0</v>
      </c>
      <c r="AD6355">
        <v>0</v>
      </c>
      <c r="AE6355">
        <v>842.13995043379794</v>
      </c>
    </row>
    <row r="6356" spans="1:31" x14ac:dyDescent="0.25">
      <c r="A6356">
        <v>1678724</v>
      </c>
      <c r="B6356">
        <v>1</v>
      </c>
      <c r="C6356" t="s">
        <v>80</v>
      </c>
      <c r="D6356" t="s">
        <v>82</v>
      </c>
      <c r="E6356" t="s">
        <v>146</v>
      </c>
      <c r="F6356" t="s">
        <v>2767</v>
      </c>
      <c r="G6356" t="s">
        <v>267</v>
      </c>
      <c r="H6356" t="s">
        <v>143</v>
      </c>
      <c r="I6356" t="s">
        <v>135</v>
      </c>
      <c r="J6356" t="s">
        <v>136</v>
      </c>
      <c r="K6356" t="s">
        <v>137</v>
      </c>
      <c r="L6356" t="s">
        <v>18190</v>
      </c>
      <c r="M6356" t="s">
        <v>18191</v>
      </c>
      <c r="N6356">
        <v>0.96388888800000005</v>
      </c>
      <c r="O6356">
        <v>0</v>
      </c>
      <c r="P6356">
        <v>971</v>
      </c>
      <c r="Q6356">
        <v>0</v>
      </c>
      <c r="R6356">
        <v>0</v>
      </c>
      <c r="S6356">
        <v>0</v>
      </c>
      <c r="T6356">
        <v>55</v>
      </c>
      <c r="U6356">
        <v>0</v>
      </c>
      <c r="V6356">
        <v>0</v>
      </c>
      <c r="W6356">
        <v>0</v>
      </c>
      <c r="X6356">
        <v>401.00653857664599</v>
      </c>
      <c r="Y6356">
        <v>0</v>
      </c>
      <c r="Z6356">
        <v>0</v>
      </c>
      <c r="AA6356">
        <v>0</v>
      </c>
      <c r="AB6356">
        <v>21.375327517968614</v>
      </c>
      <c r="AC6356">
        <v>0</v>
      </c>
      <c r="AD6356">
        <v>0</v>
      </c>
      <c r="AE6356">
        <v>422.38186609461462</v>
      </c>
    </row>
    <row r="6357" spans="1:31" x14ac:dyDescent="0.25">
      <c r="A6357">
        <v>1678409</v>
      </c>
      <c r="B6357">
        <v>1</v>
      </c>
      <c r="C6357" t="s">
        <v>80</v>
      </c>
      <c r="D6357" t="s">
        <v>110</v>
      </c>
      <c r="E6357" t="s">
        <v>140</v>
      </c>
      <c r="F6357" t="s">
        <v>2046</v>
      </c>
      <c r="G6357" t="s">
        <v>142</v>
      </c>
      <c r="H6357" t="s">
        <v>143</v>
      </c>
      <c r="I6357" t="s">
        <v>135</v>
      </c>
      <c r="J6357" t="s">
        <v>136</v>
      </c>
      <c r="K6357" t="s">
        <v>137</v>
      </c>
      <c r="L6357" t="s">
        <v>18192</v>
      </c>
      <c r="M6357" t="s">
        <v>18193</v>
      </c>
      <c r="N6357">
        <v>9.7200000000000006</v>
      </c>
      <c r="O6357">
        <v>0</v>
      </c>
      <c r="P6357">
        <v>13</v>
      </c>
      <c r="Q6357">
        <v>0</v>
      </c>
      <c r="R6357">
        <v>0</v>
      </c>
      <c r="S6357">
        <v>0</v>
      </c>
      <c r="T6357">
        <v>2</v>
      </c>
      <c r="U6357">
        <v>0</v>
      </c>
      <c r="V6357">
        <v>0</v>
      </c>
      <c r="W6357">
        <v>0</v>
      </c>
      <c r="X6357">
        <v>41.751828315911986</v>
      </c>
      <c r="Y6357">
        <v>0</v>
      </c>
      <c r="Z6357">
        <v>0</v>
      </c>
      <c r="AA6357">
        <v>0</v>
      </c>
      <c r="AB6357">
        <v>19.343195977714185</v>
      </c>
      <c r="AC6357">
        <v>0</v>
      </c>
      <c r="AD6357">
        <v>0</v>
      </c>
      <c r="AE6357">
        <v>61.095024293626167</v>
      </c>
    </row>
    <row r="6358" spans="1:31" x14ac:dyDescent="0.25">
      <c r="A6358">
        <v>1678538</v>
      </c>
      <c r="B6358">
        <v>1</v>
      </c>
      <c r="C6358" t="s">
        <v>80</v>
      </c>
      <c r="D6358" t="s">
        <v>95</v>
      </c>
      <c r="E6358" t="s">
        <v>200</v>
      </c>
      <c r="F6358" t="s">
        <v>2410</v>
      </c>
      <c r="G6358" t="s">
        <v>153</v>
      </c>
      <c r="H6358" t="s">
        <v>143</v>
      </c>
      <c r="I6358" t="s">
        <v>135</v>
      </c>
      <c r="J6358" t="s">
        <v>136</v>
      </c>
      <c r="K6358" t="s">
        <v>137</v>
      </c>
      <c r="L6358" t="s">
        <v>18194</v>
      </c>
      <c r="M6358" t="s">
        <v>18195</v>
      </c>
      <c r="N6358">
        <v>1.26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29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34.437356079945779</v>
      </c>
      <c r="AC6358">
        <v>0</v>
      </c>
      <c r="AD6358">
        <v>0</v>
      </c>
      <c r="AE6358">
        <v>34.437356079945779</v>
      </c>
    </row>
    <row r="6359" spans="1:31" x14ac:dyDescent="0.25">
      <c r="A6359">
        <v>1678787</v>
      </c>
      <c r="B6359">
        <v>1</v>
      </c>
      <c r="C6359" t="s">
        <v>80</v>
      </c>
      <c r="D6359" t="s">
        <v>107</v>
      </c>
      <c r="E6359" t="s">
        <v>151</v>
      </c>
      <c r="F6359" t="s">
        <v>18196</v>
      </c>
      <c r="G6359" t="s">
        <v>153</v>
      </c>
      <c r="H6359" t="s">
        <v>143</v>
      </c>
      <c r="I6359" t="s">
        <v>135</v>
      </c>
      <c r="J6359" t="s">
        <v>136</v>
      </c>
      <c r="K6359" t="s">
        <v>137</v>
      </c>
      <c r="L6359" t="s">
        <v>18197</v>
      </c>
      <c r="M6359" t="s">
        <v>18198</v>
      </c>
      <c r="N6359">
        <v>0.745</v>
      </c>
      <c r="O6359">
        <v>0</v>
      </c>
      <c r="P6359">
        <v>109</v>
      </c>
      <c r="Q6359">
        <v>0</v>
      </c>
      <c r="R6359">
        <v>0</v>
      </c>
      <c r="S6359">
        <v>0</v>
      </c>
      <c r="T6359">
        <v>11</v>
      </c>
      <c r="U6359">
        <v>0</v>
      </c>
      <c r="V6359">
        <v>0</v>
      </c>
      <c r="W6359">
        <v>0</v>
      </c>
      <c r="X6359">
        <v>30.858716354151081</v>
      </c>
      <c r="Y6359">
        <v>0</v>
      </c>
      <c r="Z6359">
        <v>0</v>
      </c>
      <c r="AA6359">
        <v>0</v>
      </c>
      <c r="AB6359">
        <v>3.6300631956698544</v>
      </c>
      <c r="AC6359">
        <v>0</v>
      </c>
      <c r="AD6359">
        <v>0</v>
      </c>
      <c r="AE6359">
        <v>34.488779549820933</v>
      </c>
    </row>
    <row r="6360" spans="1:31" x14ac:dyDescent="0.25">
      <c r="A6360">
        <v>1678492</v>
      </c>
      <c r="B6360">
        <v>1</v>
      </c>
      <c r="C6360" t="s">
        <v>81</v>
      </c>
      <c r="D6360" t="s">
        <v>113</v>
      </c>
      <c r="E6360" t="s">
        <v>146</v>
      </c>
      <c r="F6360" t="s">
        <v>18199</v>
      </c>
      <c r="G6360" t="s">
        <v>153</v>
      </c>
      <c r="H6360" t="s">
        <v>143</v>
      </c>
      <c r="I6360" t="s">
        <v>135</v>
      </c>
      <c r="J6360" t="s">
        <v>136</v>
      </c>
      <c r="K6360" t="s">
        <v>137</v>
      </c>
      <c r="L6360" t="s">
        <v>18200</v>
      </c>
      <c r="M6360" t="s">
        <v>18201</v>
      </c>
      <c r="N6360">
        <v>1.7863888880000001</v>
      </c>
      <c r="O6360">
        <v>0</v>
      </c>
      <c r="P6360">
        <v>2</v>
      </c>
      <c r="Q6360">
        <v>0</v>
      </c>
      <c r="R6360">
        <v>20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8.4706771272473322E-2</v>
      </c>
      <c r="Y6360">
        <v>0</v>
      </c>
      <c r="Z6360">
        <v>11.616332578790104</v>
      </c>
      <c r="AA6360">
        <v>0</v>
      </c>
      <c r="AB6360">
        <v>3.410385022774769</v>
      </c>
      <c r="AC6360">
        <v>0</v>
      </c>
      <c r="AD6360">
        <v>0</v>
      </c>
      <c r="AE6360">
        <v>15.111424372837346</v>
      </c>
    </row>
    <row r="6361" spans="1:31" x14ac:dyDescent="0.25">
      <c r="A6361">
        <v>1678641</v>
      </c>
      <c r="B6361">
        <v>1</v>
      </c>
      <c r="C6361" t="s">
        <v>80</v>
      </c>
      <c r="D6361" t="s">
        <v>92</v>
      </c>
      <c r="E6361" t="s">
        <v>140</v>
      </c>
      <c r="F6361" t="s">
        <v>18202</v>
      </c>
      <c r="G6361" t="s">
        <v>197</v>
      </c>
      <c r="H6361" t="s">
        <v>143</v>
      </c>
      <c r="I6361" t="s">
        <v>135</v>
      </c>
      <c r="J6361" t="s">
        <v>136</v>
      </c>
      <c r="K6361" t="s">
        <v>137</v>
      </c>
      <c r="L6361" t="s">
        <v>18203</v>
      </c>
      <c r="M6361" t="s">
        <v>18204</v>
      </c>
      <c r="N6361">
        <v>4.4083333329999999</v>
      </c>
      <c r="O6361">
        <v>0</v>
      </c>
      <c r="P6361">
        <v>2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8.7679656585999993E-2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8.7679656585999993E-2</v>
      </c>
    </row>
    <row r="6362" spans="1:31" x14ac:dyDescent="0.25">
      <c r="A6362">
        <v>1678741</v>
      </c>
      <c r="B6362">
        <v>1</v>
      </c>
      <c r="C6362" t="s">
        <v>80</v>
      </c>
      <c r="D6362" t="s">
        <v>90</v>
      </c>
      <c r="E6362" t="s">
        <v>140</v>
      </c>
      <c r="F6362" t="s">
        <v>18205</v>
      </c>
      <c r="G6362" t="s">
        <v>197</v>
      </c>
      <c r="H6362" t="s">
        <v>143</v>
      </c>
      <c r="I6362" t="s">
        <v>135</v>
      </c>
      <c r="J6362" t="s">
        <v>136</v>
      </c>
      <c r="K6362" t="s">
        <v>137</v>
      </c>
      <c r="L6362" t="s">
        <v>18206</v>
      </c>
      <c r="M6362" t="s">
        <v>18207</v>
      </c>
      <c r="N6362">
        <v>3.5938888879999999</v>
      </c>
      <c r="O6362">
        <v>0</v>
      </c>
      <c r="P6362">
        <v>9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8.8571546314218672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8.8571546314218672</v>
      </c>
    </row>
    <row r="6363" spans="1:31" x14ac:dyDescent="0.25">
      <c r="A6363">
        <v>1678595</v>
      </c>
      <c r="B6363">
        <v>1</v>
      </c>
      <c r="C6363" t="s">
        <v>80</v>
      </c>
      <c r="D6363" t="s">
        <v>87</v>
      </c>
      <c r="E6363" t="s">
        <v>159</v>
      </c>
      <c r="F6363" t="s">
        <v>18208</v>
      </c>
      <c r="G6363" t="s">
        <v>952</v>
      </c>
      <c r="H6363" t="s">
        <v>134</v>
      </c>
      <c r="I6363" t="s">
        <v>135</v>
      </c>
      <c r="J6363" t="s">
        <v>136</v>
      </c>
      <c r="K6363" t="s">
        <v>167</v>
      </c>
      <c r="L6363" t="s">
        <v>18209</v>
      </c>
      <c r="M6363" t="s">
        <v>18210</v>
      </c>
      <c r="N6363">
        <v>0.67288777700000002</v>
      </c>
      <c r="O6363">
        <v>0</v>
      </c>
      <c r="P6363">
        <v>0</v>
      </c>
      <c r="Q6363">
        <v>0</v>
      </c>
      <c r="R6363">
        <v>0</v>
      </c>
      <c r="S6363">
        <v>1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20.087552321386063</v>
      </c>
      <c r="AB6363">
        <v>0</v>
      </c>
      <c r="AC6363">
        <v>0</v>
      </c>
      <c r="AD6363">
        <v>0</v>
      </c>
      <c r="AE6363">
        <v>20.087552321386063</v>
      </c>
    </row>
    <row r="6364" spans="1:31" x14ac:dyDescent="0.25">
      <c r="A6364">
        <v>1678784</v>
      </c>
      <c r="B6364">
        <v>1</v>
      </c>
      <c r="C6364" t="s">
        <v>81</v>
      </c>
      <c r="D6364" t="s">
        <v>128</v>
      </c>
      <c r="E6364" t="s">
        <v>140</v>
      </c>
      <c r="F6364" t="s">
        <v>18115</v>
      </c>
      <c r="G6364" t="s">
        <v>197</v>
      </c>
      <c r="H6364" t="s">
        <v>143</v>
      </c>
      <c r="I6364" t="s">
        <v>135</v>
      </c>
      <c r="J6364" t="s">
        <v>136</v>
      </c>
      <c r="K6364" t="s">
        <v>137</v>
      </c>
      <c r="L6364" t="s">
        <v>18211</v>
      </c>
      <c r="M6364" t="s">
        <v>18212</v>
      </c>
      <c r="N6364">
        <v>1.3161111109999999</v>
      </c>
      <c r="O6364">
        <v>0</v>
      </c>
      <c r="P6364">
        <v>2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1.4948266818394311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1.4948266818394311</v>
      </c>
    </row>
    <row r="6365" spans="1:31" x14ac:dyDescent="0.25">
      <c r="A6365">
        <v>1678727</v>
      </c>
      <c r="B6365">
        <v>1</v>
      </c>
      <c r="C6365" t="s">
        <v>80</v>
      </c>
      <c r="D6365" t="s">
        <v>92</v>
      </c>
      <c r="E6365" t="s">
        <v>140</v>
      </c>
      <c r="F6365" t="s">
        <v>18213</v>
      </c>
      <c r="G6365" t="s">
        <v>197</v>
      </c>
      <c r="H6365" t="s">
        <v>143</v>
      </c>
      <c r="I6365" t="s">
        <v>135</v>
      </c>
      <c r="J6365" t="s">
        <v>136</v>
      </c>
      <c r="K6365" t="s">
        <v>137</v>
      </c>
      <c r="L6365" t="s">
        <v>18214</v>
      </c>
      <c r="M6365" t="s">
        <v>18215</v>
      </c>
      <c r="N6365">
        <v>0.63833333299999995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8.9810753129106677E-2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8.9810753129106677E-2</v>
      </c>
    </row>
    <row r="6366" spans="1:31" x14ac:dyDescent="0.25">
      <c r="A6366">
        <v>1678515</v>
      </c>
      <c r="B6366">
        <v>1</v>
      </c>
      <c r="C6366" t="s">
        <v>80</v>
      </c>
      <c r="D6366" t="s">
        <v>84</v>
      </c>
      <c r="E6366" t="s">
        <v>146</v>
      </c>
      <c r="F6366" t="s">
        <v>18216</v>
      </c>
      <c r="G6366" t="s">
        <v>891</v>
      </c>
      <c r="H6366" t="s">
        <v>143</v>
      </c>
      <c r="I6366" t="s">
        <v>135</v>
      </c>
      <c r="J6366" t="s">
        <v>136</v>
      </c>
      <c r="K6366" t="s">
        <v>137</v>
      </c>
      <c r="L6366" t="s">
        <v>18217</v>
      </c>
      <c r="M6366" t="s">
        <v>18218</v>
      </c>
      <c r="N6366">
        <v>0.35861111099999998</v>
      </c>
      <c r="O6366">
        <v>0</v>
      </c>
      <c r="P6366">
        <v>844</v>
      </c>
      <c r="Q6366">
        <v>0</v>
      </c>
      <c r="R6366">
        <v>0</v>
      </c>
      <c r="S6366">
        <v>0</v>
      </c>
      <c r="T6366">
        <v>87</v>
      </c>
      <c r="U6366">
        <v>0</v>
      </c>
      <c r="V6366">
        <v>0</v>
      </c>
      <c r="W6366">
        <v>0</v>
      </c>
      <c r="X6366">
        <v>89.265160178554808</v>
      </c>
      <c r="Y6366">
        <v>0</v>
      </c>
      <c r="Z6366">
        <v>0</v>
      </c>
      <c r="AA6366">
        <v>0</v>
      </c>
      <c r="AB6366">
        <v>35.937195129585177</v>
      </c>
      <c r="AC6366">
        <v>0</v>
      </c>
      <c r="AD6366">
        <v>0</v>
      </c>
      <c r="AE6366">
        <v>125.20235530813999</v>
      </c>
    </row>
    <row r="6367" spans="1:31" x14ac:dyDescent="0.25">
      <c r="A6367">
        <v>1678429</v>
      </c>
      <c r="B6367">
        <v>1</v>
      </c>
      <c r="C6367" t="s">
        <v>81</v>
      </c>
      <c r="D6367" t="s">
        <v>128</v>
      </c>
      <c r="E6367" t="s">
        <v>146</v>
      </c>
      <c r="F6367" t="s">
        <v>18219</v>
      </c>
      <c r="G6367" t="s">
        <v>281</v>
      </c>
      <c r="H6367" t="s">
        <v>143</v>
      </c>
      <c r="I6367" t="s">
        <v>135</v>
      </c>
      <c r="J6367" t="s">
        <v>136</v>
      </c>
      <c r="K6367" t="s">
        <v>167</v>
      </c>
      <c r="L6367" t="s">
        <v>18220</v>
      </c>
      <c r="M6367" t="s">
        <v>18221</v>
      </c>
      <c r="N6367">
        <v>4.3641722219999997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65</v>
      </c>
      <c r="U6367">
        <v>0</v>
      </c>
      <c r="V6367">
        <v>3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365.14332362080393</v>
      </c>
      <c r="AC6367">
        <v>0</v>
      </c>
      <c r="AD6367">
        <v>639.72116996472403</v>
      </c>
      <c r="AE6367">
        <v>1004.864493585528</v>
      </c>
    </row>
    <row r="6368" spans="1:31" x14ac:dyDescent="0.25">
      <c r="A6368">
        <v>1678472</v>
      </c>
      <c r="B6368">
        <v>1</v>
      </c>
      <c r="C6368" t="s">
        <v>80</v>
      </c>
      <c r="D6368" t="s">
        <v>84</v>
      </c>
      <c r="E6368" t="s">
        <v>146</v>
      </c>
      <c r="F6368" t="s">
        <v>18222</v>
      </c>
      <c r="G6368" t="s">
        <v>253</v>
      </c>
      <c r="H6368" t="s">
        <v>143</v>
      </c>
      <c r="I6368" t="s">
        <v>135</v>
      </c>
      <c r="J6368" t="s">
        <v>136</v>
      </c>
      <c r="K6368" t="s">
        <v>167</v>
      </c>
      <c r="L6368" t="s">
        <v>18223</v>
      </c>
      <c r="M6368" t="s">
        <v>18224</v>
      </c>
      <c r="N6368">
        <v>0.21555555500000001</v>
      </c>
      <c r="O6368">
        <v>0</v>
      </c>
      <c r="P6368">
        <v>765</v>
      </c>
      <c r="Q6368">
        <v>0</v>
      </c>
      <c r="R6368">
        <v>0</v>
      </c>
      <c r="S6368">
        <v>0</v>
      </c>
      <c r="T6368">
        <v>24</v>
      </c>
      <c r="U6368">
        <v>0</v>
      </c>
      <c r="V6368">
        <v>0</v>
      </c>
      <c r="W6368">
        <v>0</v>
      </c>
      <c r="X6368">
        <v>49.05986897887712</v>
      </c>
      <c r="Y6368">
        <v>0</v>
      </c>
      <c r="Z6368">
        <v>0</v>
      </c>
      <c r="AA6368">
        <v>0</v>
      </c>
      <c r="AB6368">
        <v>3.2987987078543846</v>
      </c>
      <c r="AC6368">
        <v>0</v>
      </c>
      <c r="AD6368">
        <v>0</v>
      </c>
      <c r="AE6368">
        <v>52.358667686731508</v>
      </c>
    </row>
    <row r="6369" spans="1:31" x14ac:dyDescent="0.25">
      <c r="A6369">
        <v>1678627</v>
      </c>
      <c r="B6369">
        <v>1</v>
      </c>
      <c r="C6369" t="s">
        <v>80</v>
      </c>
      <c r="D6369" t="s">
        <v>101</v>
      </c>
      <c r="E6369" t="s">
        <v>140</v>
      </c>
      <c r="F6369" t="s">
        <v>18225</v>
      </c>
      <c r="G6369" t="s">
        <v>142</v>
      </c>
      <c r="H6369" t="s">
        <v>143</v>
      </c>
      <c r="I6369" t="s">
        <v>135</v>
      </c>
      <c r="J6369" t="s">
        <v>136</v>
      </c>
      <c r="K6369" t="s">
        <v>137</v>
      </c>
      <c r="L6369" t="s">
        <v>18226</v>
      </c>
      <c r="M6369" t="s">
        <v>18227</v>
      </c>
      <c r="N6369">
        <v>1.410555555</v>
      </c>
      <c r="O6369">
        <v>0</v>
      </c>
      <c r="P6369">
        <v>5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0.88005334578065086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0.88005334578065086</v>
      </c>
    </row>
    <row r="6370" spans="1:31" x14ac:dyDescent="0.25">
      <c r="A6370">
        <v>1678604</v>
      </c>
      <c r="B6370">
        <v>1</v>
      </c>
      <c r="C6370" t="s">
        <v>80</v>
      </c>
      <c r="D6370" t="s">
        <v>110</v>
      </c>
      <c r="E6370" t="s">
        <v>140</v>
      </c>
      <c r="F6370" t="s">
        <v>18228</v>
      </c>
      <c r="G6370" t="s">
        <v>197</v>
      </c>
      <c r="H6370" t="s">
        <v>143</v>
      </c>
      <c r="I6370" t="s">
        <v>135</v>
      </c>
      <c r="J6370" t="s">
        <v>136</v>
      </c>
      <c r="K6370" t="s">
        <v>137</v>
      </c>
      <c r="L6370" t="s">
        <v>18229</v>
      </c>
      <c r="M6370" t="s">
        <v>18006</v>
      </c>
      <c r="N6370">
        <v>2.4111111109999999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1.9090119603425E-2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1.9090119603425E-2</v>
      </c>
    </row>
    <row r="6371" spans="1:31" x14ac:dyDescent="0.25">
      <c r="A6371">
        <v>1678650</v>
      </c>
      <c r="B6371">
        <v>1</v>
      </c>
      <c r="C6371" t="s">
        <v>81</v>
      </c>
      <c r="D6371" t="s">
        <v>120</v>
      </c>
      <c r="E6371" t="s">
        <v>164</v>
      </c>
      <c r="F6371" t="s">
        <v>14019</v>
      </c>
      <c r="G6371" t="s">
        <v>161</v>
      </c>
      <c r="H6371" t="s">
        <v>134</v>
      </c>
      <c r="I6371" t="s">
        <v>135</v>
      </c>
      <c r="J6371" t="s">
        <v>136</v>
      </c>
      <c r="K6371" t="s">
        <v>137</v>
      </c>
      <c r="L6371" t="s">
        <v>18230</v>
      </c>
      <c r="M6371" t="s">
        <v>18231</v>
      </c>
      <c r="N6371">
        <v>7.0833332999999998E-2</v>
      </c>
      <c r="O6371">
        <v>2</v>
      </c>
      <c r="P6371">
        <v>262</v>
      </c>
      <c r="Q6371">
        <v>97</v>
      </c>
      <c r="R6371">
        <v>7</v>
      </c>
      <c r="S6371">
        <v>7</v>
      </c>
      <c r="T6371">
        <v>24</v>
      </c>
      <c r="U6371">
        <v>0</v>
      </c>
      <c r="V6371">
        <v>0</v>
      </c>
      <c r="W6371">
        <v>3.638680938258333E-3</v>
      </c>
      <c r="X6371">
        <v>2.8410753123164145</v>
      </c>
      <c r="Y6371">
        <v>2.1070273668347301</v>
      </c>
      <c r="Z6371">
        <v>4.1571812309700001E-2</v>
      </c>
      <c r="AA6371">
        <v>2.8827115668925378</v>
      </c>
      <c r="AB6371">
        <v>1.18144186750975</v>
      </c>
      <c r="AC6371">
        <v>0</v>
      </c>
      <c r="AD6371">
        <v>0</v>
      </c>
      <c r="AE6371">
        <v>9.0574666068013912</v>
      </c>
    </row>
    <row r="6372" spans="1:31" x14ac:dyDescent="0.25">
      <c r="A6372">
        <v>1678458</v>
      </c>
      <c r="B6372">
        <v>1</v>
      </c>
      <c r="C6372" t="s">
        <v>81</v>
      </c>
      <c r="D6372" t="s">
        <v>123</v>
      </c>
      <c r="E6372" t="s">
        <v>146</v>
      </c>
      <c r="F6372" t="s">
        <v>18232</v>
      </c>
      <c r="G6372" t="s">
        <v>281</v>
      </c>
      <c r="H6372" t="s">
        <v>143</v>
      </c>
      <c r="I6372" t="s">
        <v>135</v>
      </c>
      <c r="J6372" t="s">
        <v>136</v>
      </c>
      <c r="K6372" t="s">
        <v>167</v>
      </c>
      <c r="L6372" t="s">
        <v>18233</v>
      </c>
      <c r="M6372" t="s">
        <v>18234</v>
      </c>
      <c r="N6372">
        <v>3.4067349999999998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40</v>
      </c>
      <c r="U6372">
        <v>0</v>
      </c>
      <c r="V6372">
        <v>2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111.95649899479</v>
      </c>
      <c r="AC6372">
        <v>0</v>
      </c>
      <c r="AD6372">
        <v>47.083607216665271</v>
      </c>
      <c r="AE6372">
        <v>159.04010621145528</v>
      </c>
    </row>
    <row r="6373" spans="1:31" x14ac:dyDescent="0.25">
      <c r="A6373">
        <v>1678464</v>
      </c>
      <c r="B6373">
        <v>1</v>
      </c>
      <c r="C6373" t="s">
        <v>81</v>
      </c>
      <c r="D6373" t="s">
        <v>118</v>
      </c>
      <c r="E6373" t="s">
        <v>146</v>
      </c>
      <c r="F6373" t="s">
        <v>979</v>
      </c>
      <c r="G6373" t="s">
        <v>281</v>
      </c>
      <c r="H6373" t="s">
        <v>143</v>
      </c>
      <c r="I6373" t="s">
        <v>135</v>
      </c>
      <c r="J6373" t="s">
        <v>136</v>
      </c>
      <c r="K6373" t="s">
        <v>167</v>
      </c>
      <c r="L6373" t="s">
        <v>18235</v>
      </c>
      <c r="M6373" t="s">
        <v>18236</v>
      </c>
      <c r="N6373">
        <v>7.4366952770000001</v>
      </c>
      <c r="O6373">
        <v>0</v>
      </c>
      <c r="P6373">
        <v>161</v>
      </c>
      <c r="Q6373">
        <v>0</v>
      </c>
      <c r="R6373">
        <v>32</v>
      </c>
      <c r="S6373">
        <v>0</v>
      </c>
      <c r="T6373">
        <v>12</v>
      </c>
      <c r="U6373">
        <v>0</v>
      </c>
      <c r="V6373">
        <v>0</v>
      </c>
      <c r="W6373">
        <v>0</v>
      </c>
      <c r="X6373">
        <v>205.38459393921462</v>
      </c>
      <c r="Y6373">
        <v>0</v>
      </c>
      <c r="Z6373">
        <v>13.039280795414072</v>
      </c>
      <c r="AA6373">
        <v>0</v>
      </c>
      <c r="AB6373">
        <v>67.077527515009052</v>
      </c>
      <c r="AC6373">
        <v>0</v>
      </c>
      <c r="AD6373">
        <v>0</v>
      </c>
      <c r="AE6373">
        <v>285.50140224963775</v>
      </c>
    </row>
    <row r="6374" spans="1:31" x14ac:dyDescent="0.25">
      <c r="A6374">
        <v>1678481</v>
      </c>
      <c r="B6374">
        <v>1</v>
      </c>
      <c r="C6374" t="s">
        <v>80</v>
      </c>
      <c r="D6374" t="s">
        <v>106</v>
      </c>
      <c r="E6374" t="s">
        <v>140</v>
      </c>
      <c r="F6374" t="s">
        <v>18237</v>
      </c>
      <c r="G6374" t="s">
        <v>209</v>
      </c>
      <c r="H6374" t="s">
        <v>143</v>
      </c>
      <c r="I6374" t="s">
        <v>135</v>
      </c>
      <c r="J6374" t="s">
        <v>136</v>
      </c>
      <c r="K6374" t="s">
        <v>137</v>
      </c>
      <c r="L6374" t="s">
        <v>18238</v>
      </c>
      <c r="M6374" t="s">
        <v>18239</v>
      </c>
      <c r="N6374">
        <v>1.463333333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8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3.4988056418187083</v>
      </c>
      <c r="AC6374">
        <v>0</v>
      </c>
      <c r="AD6374">
        <v>0</v>
      </c>
      <c r="AE6374">
        <v>3.4988056418187083</v>
      </c>
    </row>
    <row r="6375" spans="1:31" x14ac:dyDescent="0.25">
      <c r="A6375">
        <v>1678395</v>
      </c>
      <c r="B6375">
        <v>1</v>
      </c>
      <c r="C6375" t="s">
        <v>80</v>
      </c>
      <c r="D6375" t="s">
        <v>97</v>
      </c>
      <c r="E6375" t="s">
        <v>140</v>
      </c>
      <c r="F6375" t="s">
        <v>18240</v>
      </c>
      <c r="G6375" t="s">
        <v>197</v>
      </c>
      <c r="H6375" t="s">
        <v>143</v>
      </c>
      <c r="I6375" t="s">
        <v>135</v>
      </c>
      <c r="J6375" t="s">
        <v>136</v>
      </c>
      <c r="K6375" t="s">
        <v>137</v>
      </c>
      <c r="L6375" t="s">
        <v>18241</v>
      </c>
      <c r="M6375" t="s">
        <v>18242</v>
      </c>
      <c r="N6375">
        <v>1.063055555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0.113052631860665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0.113052631860665</v>
      </c>
    </row>
    <row r="6376" spans="1:31" x14ac:dyDescent="0.25">
      <c r="A6376">
        <v>1678587</v>
      </c>
      <c r="B6376">
        <v>1</v>
      </c>
      <c r="C6376" t="s">
        <v>80</v>
      </c>
      <c r="D6376" t="s">
        <v>85</v>
      </c>
      <c r="E6376" t="s">
        <v>151</v>
      </c>
      <c r="F6376" t="s">
        <v>18243</v>
      </c>
      <c r="G6376" t="s">
        <v>153</v>
      </c>
      <c r="H6376" t="s">
        <v>143</v>
      </c>
      <c r="I6376" t="s">
        <v>135</v>
      </c>
      <c r="J6376" t="s">
        <v>136</v>
      </c>
      <c r="K6376" t="s">
        <v>137</v>
      </c>
      <c r="L6376" t="s">
        <v>18244</v>
      </c>
      <c r="M6376" t="s">
        <v>18245</v>
      </c>
      <c r="N6376">
        <v>1.2813888879999999</v>
      </c>
      <c r="O6376">
        <v>0</v>
      </c>
      <c r="P6376">
        <v>42</v>
      </c>
      <c r="Q6376">
        <v>0</v>
      </c>
      <c r="R6376">
        <v>0</v>
      </c>
      <c r="S6376">
        <v>0</v>
      </c>
      <c r="T6376">
        <v>20</v>
      </c>
      <c r="U6376">
        <v>0</v>
      </c>
      <c r="V6376">
        <v>0</v>
      </c>
      <c r="W6376">
        <v>0</v>
      </c>
      <c r="X6376">
        <v>22.6930093816644</v>
      </c>
      <c r="Y6376">
        <v>0</v>
      </c>
      <c r="Z6376">
        <v>0</v>
      </c>
      <c r="AA6376">
        <v>0</v>
      </c>
      <c r="AB6376">
        <v>21.126621296578691</v>
      </c>
      <c r="AC6376">
        <v>0</v>
      </c>
      <c r="AD6376">
        <v>0</v>
      </c>
      <c r="AE6376">
        <v>43.819630678243087</v>
      </c>
    </row>
    <row r="6377" spans="1:31" x14ac:dyDescent="0.25">
      <c r="A6377">
        <v>1678504</v>
      </c>
      <c r="B6377">
        <v>1</v>
      </c>
      <c r="C6377" t="s">
        <v>80</v>
      </c>
      <c r="D6377" t="s">
        <v>95</v>
      </c>
      <c r="E6377" t="s">
        <v>131</v>
      </c>
      <c r="F6377" t="s">
        <v>18246</v>
      </c>
      <c r="G6377" t="s">
        <v>253</v>
      </c>
      <c r="H6377" t="s">
        <v>134</v>
      </c>
      <c r="I6377" t="s">
        <v>135</v>
      </c>
      <c r="J6377" t="s">
        <v>136</v>
      </c>
      <c r="K6377" t="s">
        <v>167</v>
      </c>
      <c r="L6377" t="s">
        <v>18247</v>
      </c>
      <c r="M6377" t="s">
        <v>18248</v>
      </c>
      <c r="N6377">
        <v>2.2152777769999998</v>
      </c>
      <c r="O6377">
        <v>0</v>
      </c>
      <c r="P6377">
        <v>0</v>
      </c>
      <c r="Q6377">
        <v>0</v>
      </c>
      <c r="R6377">
        <v>0</v>
      </c>
      <c r="S6377">
        <v>2</v>
      </c>
      <c r="T6377">
        <v>0</v>
      </c>
      <c r="U6377">
        <v>1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30.054930093652828</v>
      </c>
      <c r="AB6377">
        <v>0</v>
      </c>
      <c r="AC6377">
        <v>125.77245876896509</v>
      </c>
      <c r="AD6377">
        <v>0</v>
      </c>
      <c r="AE6377">
        <v>155.82738886261791</v>
      </c>
    </row>
    <row r="6378" spans="1:31" x14ac:dyDescent="0.25">
      <c r="A6378">
        <v>1678750</v>
      </c>
      <c r="B6378">
        <v>1</v>
      </c>
      <c r="C6378" t="s">
        <v>80</v>
      </c>
      <c r="D6378" t="s">
        <v>84</v>
      </c>
      <c r="E6378" t="s">
        <v>200</v>
      </c>
      <c r="F6378" t="s">
        <v>2870</v>
      </c>
      <c r="G6378" t="s">
        <v>153</v>
      </c>
      <c r="H6378" t="s">
        <v>143</v>
      </c>
      <c r="I6378" t="s">
        <v>135</v>
      </c>
      <c r="J6378" t="s">
        <v>136</v>
      </c>
      <c r="K6378" t="s">
        <v>137</v>
      </c>
      <c r="L6378" t="s">
        <v>18249</v>
      </c>
      <c r="M6378" t="s">
        <v>18250</v>
      </c>
      <c r="N6378">
        <v>0.80777777699999997</v>
      </c>
      <c r="O6378">
        <v>0</v>
      </c>
      <c r="P6378">
        <v>92</v>
      </c>
      <c r="Q6378">
        <v>0</v>
      </c>
      <c r="R6378">
        <v>0</v>
      </c>
      <c r="S6378">
        <v>0</v>
      </c>
      <c r="T6378">
        <v>30</v>
      </c>
      <c r="U6378">
        <v>0</v>
      </c>
      <c r="V6378">
        <v>0</v>
      </c>
      <c r="W6378">
        <v>0</v>
      </c>
      <c r="X6378">
        <v>26.110827890732384</v>
      </c>
      <c r="Y6378">
        <v>0</v>
      </c>
      <c r="Z6378">
        <v>0</v>
      </c>
      <c r="AA6378">
        <v>0</v>
      </c>
      <c r="AB6378">
        <v>16.710485555242805</v>
      </c>
      <c r="AC6378">
        <v>0</v>
      </c>
      <c r="AD6378">
        <v>0</v>
      </c>
      <c r="AE6378">
        <v>42.821313445975193</v>
      </c>
    </row>
    <row r="6379" spans="1:31" x14ac:dyDescent="0.25">
      <c r="A6379">
        <v>1678541</v>
      </c>
      <c r="B6379">
        <v>1</v>
      </c>
      <c r="C6379" t="s">
        <v>80</v>
      </c>
      <c r="D6379" t="s">
        <v>100</v>
      </c>
      <c r="E6379" t="s">
        <v>140</v>
      </c>
      <c r="F6379" t="s">
        <v>18251</v>
      </c>
      <c r="G6379" t="s">
        <v>197</v>
      </c>
      <c r="H6379" t="s">
        <v>143</v>
      </c>
      <c r="I6379" t="s">
        <v>135</v>
      </c>
      <c r="J6379" t="s">
        <v>136</v>
      </c>
      <c r="K6379" t="s">
        <v>137</v>
      </c>
      <c r="L6379" t="s">
        <v>18252</v>
      </c>
      <c r="M6379" t="s">
        <v>18023</v>
      </c>
      <c r="N6379">
        <v>2.7538888880000001</v>
      </c>
      <c r="O6379">
        <v>0</v>
      </c>
      <c r="P6379">
        <v>1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0.10601227844186001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0.10601227844186001</v>
      </c>
    </row>
    <row r="6380" spans="1:31" x14ac:dyDescent="0.25">
      <c r="A6380">
        <v>1678690</v>
      </c>
      <c r="B6380">
        <v>1</v>
      </c>
      <c r="C6380" t="s">
        <v>80</v>
      </c>
      <c r="D6380" t="s">
        <v>105</v>
      </c>
      <c r="E6380" t="s">
        <v>179</v>
      </c>
      <c r="F6380" t="s">
        <v>18253</v>
      </c>
      <c r="G6380" t="s">
        <v>161</v>
      </c>
      <c r="H6380" t="s">
        <v>134</v>
      </c>
      <c r="I6380" t="s">
        <v>135</v>
      </c>
      <c r="J6380" t="s">
        <v>136</v>
      </c>
      <c r="K6380" t="s">
        <v>137</v>
      </c>
      <c r="L6380" t="s">
        <v>18254</v>
      </c>
      <c r="M6380" t="s">
        <v>18255</v>
      </c>
      <c r="N6380">
        <v>0.94444444400000005</v>
      </c>
      <c r="O6380">
        <v>2</v>
      </c>
      <c r="P6380">
        <v>4975</v>
      </c>
      <c r="Q6380">
        <v>8</v>
      </c>
      <c r="R6380">
        <v>11</v>
      </c>
      <c r="S6380">
        <v>29</v>
      </c>
      <c r="T6380">
        <v>390</v>
      </c>
      <c r="U6380">
        <v>10</v>
      </c>
      <c r="V6380">
        <v>19</v>
      </c>
      <c r="W6380">
        <v>0.32486429750111112</v>
      </c>
      <c r="X6380">
        <v>1576.7934066136872</v>
      </c>
      <c r="Y6380">
        <v>58.538290019922663</v>
      </c>
      <c r="Z6380">
        <v>2.1815098541909443</v>
      </c>
      <c r="AA6380">
        <v>367.82526222506954</v>
      </c>
      <c r="AB6380">
        <v>497.88383370068561</v>
      </c>
      <c r="AC6380">
        <v>974.76603229316004</v>
      </c>
      <c r="AD6380">
        <v>201.02151943176403</v>
      </c>
      <c r="AE6380">
        <v>3679.3347184359809</v>
      </c>
    </row>
    <row r="6381" spans="1:31" x14ac:dyDescent="0.25">
      <c r="A6381">
        <v>1678644</v>
      </c>
      <c r="B6381">
        <v>1</v>
      </c>
      <c r="C6381" t="s">
        <v>80</v>
      </c>
      <c r="D6381" t="s">
        <v>105</v>
      </c>
      <c r="E6381" t="s">
        <v>159</v>
      </c>
      <c r="F6381" t="s">
        <v>18256</v>
      </c>
      <c r="G6381" t="s">
        <v>166</v>
      </c>
      <c r="H6381" t="s">
        <v>134</v>
      </c>
      <c r="I6381" t="s">
        <v>173</v>
      </c>
      <c r="J6381" t="s">
        <v>136</v>
      </c>
      <c r="K6381" t="s">
        <v>167</v>
      </c>
      <c r="L6381" t="s">
        <v>18257</v>
      </c>
      <c r="M6381" t="s">
        <v>18258</v>
      </c>
      <c r="N6381">
        <v>6.511111E-3</v>
      </c>
      <c r="O6381">
        <v>0</v>
      </c>
      <c r="P6381">
        <v>970</v>
      </c>
      <c r="Q6381">
        <v>0</v>
      </c>
      <c r="R6381">
        <v>0</v>
      </c>
      <c r="S6381">
        <v>0</v>
      </c>
      <c r="T6381">
        <v>84</v>
      </c>
      <c r="U6381">
        <v>0</v>
      </c>
      <c r="V6381">
        <v>0</v>
      </c>
      <c r="W6381">
        <v>0</v>
      </c>
      <c r="X6381">
        <v>2.1565464709583777</v>
      </c>
      <c r="Y6381">
        <v>0</v>
      </c>
      <c r="Z6381">
        <v>0</v>
      </c>
      <c r="AA6381">
        <v>0</v>
      </c>
      <c r="AB6381">
        <v>0.55775293827493366</v>
      </c>
      <c r="AC6381">
        <v>0</v>
      </c>
      <c r="AD6381">
        <v>0</v>
      </c>
      <c r="AE6381">
        <v>2.7142994092333113</v>
      </c>
    </row>
    <row r="6382" spans="1:31" x14ac:dyDescent="0.25">
      <c r="A6382">
        <v>1678544</v>
      </c>
      <c r="B6382">
        <v>1</v>
      </c>
      <c r="C6382" t="s">
        <v>81</v>
      </c>
      <c r="D6382" t="s">
        <v>123</v>
      </c>
      <c r="E6382" t="s">
        <v>140</v>
      </c>
      <c r="F6382" t="s">
        <v>18259</v>
      </c>
      <c r="G6382" t="s">
        <v>197</v>
      </c>
      <c r="H6382" t="s">
        <v>143</v>
      </c>
      <c r="I6382" t="s">
        <v>135</v>
      </c>
      <c r="J6382" t="s">
        <v>136</v>
      </c>
      <c r="K6382" t="s">
        <v>137</v>
      </c>
      <c r="L6382" t="s">
        <v>18260</v>
      </c>
      <c r="M6382" t="s">
        <v>18261</v>
      </c>
      <c r="N6382">
        <v>2.6611111109999999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5.0771422654440421</v>
      </c>
      <c r="AC6382">
        <v>0</v>
      </c>
      <c r="AD6382">
        <v>0</v>
      </c>
      <c r="AE6382">
        <v>5.0771422654440421</v>
      </c>
    </row>
    <row r="6383" spans="1:31" x14ac:dyDescent="0.25">
      <c r="A6383">
        <v>1678567</v>
      </c>
      <c r="B6383">
        <v>1</v>
      </c>
      <c r="C6383" t="s">
        <v>80</v>
      </c>
      <c r="D6383" t="s">
        <v>106</v>
      </c>
      <c r="E6383" t="s">
        <v>151</v>
      </c>
      <c r="F6383" t="s">
        <v>18262</v>
      </c>
      <c r="G6383" t="s">
        <v>222</v>
      </c>
      <c r="H6383" t="s">
        <v>143</v>
      </c>
      <c r="I6383" t="s">
        <v>135</v>
      </c>
      <c r="J6383" t="s">
        <v>136</v>
      </c>
      <c r="K6383" t="s">
        <v>137</v>
      </c>
      <c r="L6383" t="s">
        <v>18263</v>
      </c>
      <c r="M6383" t="s">
        <v>18264</v>
      </c>
      <c r="N6383">
        <v>6.1377777770000002</v>
      </c>
      <c r="O6383">
        <v>0</v>
      </c>
      <c r="P6383">
        <v>7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0.55919115307908229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0.55919115307908229</v>
      </c>
    </row>
    <row r="6384" spans="1:31" x14ac:dyDescent="0.25">
      <c r="A6384">
        <v>1678753</v>
      </c>
      <c r="B6384">
        <v>1</v>
      </c>
      <c r="C6384" t="s">
        <v>81</v>
      </c>
      <c r="D6384" t="s">
        <v>115</v>
      </c>
      <c r="E6384" t="s">
        <v>151</v>
      </c>
      <c r="F6384" t="s">
        <v>18265</v>
      </c>
      <c r="G6384" t="s">
        <v>1774</v>
      </c>
      <c r="H6384" t="s">
        <v>143</v>
      </c>
      <c r="I6384" t="s">
        <v>135</v>
      </c>
      <c r="J6384" t="s">
        <v>136</v>
      </c>
      <c r="K6384" t="s">
        <v>137</v>
      </c>
      <c r="L6384" t="s">
        <v>18266</v>
      </c>
      <c r="M6384" t="s">
        <v>18267</v>
      </c>
      <c r="N6384">
        <v>4.1958333330000004</v>
      </c>
      <c r="O6384">
        <v>0</v>
      </c>
      <c r="P6384">
        <v>22</v>
      </c>
      <c r="Q6384">
        <v>0</v>
      </c>
      <c r="R6384">
        <v>9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5.8778945135988936</v>
      </c>
      <c r="Y6384">
        <v>0</v>
      </c>
      <c r="Z6384">
        <v>1.3681373452774952</v>
      </c>
      <c r="AA6384">
        <v>0</v>
      </c>
      <c r="AB6384">
        <v>0</v>
      </c>
      <c r="AC6384">
        <v>0</v>
      </c>
      <c r="AD6384">
        <v>0</v>
      </c>
      <c r="AE6384">
        <v>7.246031858876389</v>
      </c>
    </row>
    <row r="6385" spans="1:31" x14ac:dyDescent="0.25">
      <c r="A6385">
        <v>1678730</v>
      </c>
      <c r="B6385">
        <v>1</v>
      </c>
      <c r="C6385" t="s">
        <v>80</v>
      </c>
      <c r="D6385" t="s">
        <v>87</v>
      </c>
      <c r="E6385" t="s">
        <v>140</v>
      </c>
      <c r="F6385" t="s">
        <v>18268</v>
      </c>
      <c r="G6385" t="s">
        <v>197</v>
      </c>
      <c r="H6385" t="s">
        <v>143</v>
      </c>
      <c r="I6385" t="s">
        <v>135</v>
      </c>
      <c r="J6385" t="s">
        <v>136</v>
      </c>
      <c r="K6385" t="s">
        <v>137</v>
      </c>
      <c r="L6385" t="s">
        <v>18269</v>
      </c>
      <c r="M6385" t="s">
        <v>18270</v>
      </c>
      <c r="N6385">
        <v>4.4327777770000001</v>
      </c>
      <c r="O6385">
        <v>0</v>
      </c>
      <c r="P6385">
        <v>2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3.0911508474054443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3.0911508474054443</v>
      </c>
    </row>
    <row r="6386" spans="1:31" x14ac:dyDescent="0.25">
      <c r="A6386">
        <v>1678561</v>
      </c>
      <c r="B6386">
        <v>1</v>
      </c>
      <c r="C6386" t="s">
        <v>80</v>
      </c>
      <c r="D6386" t="s">
        <v>90</v>
      </c>
      <c r="E6386" t="s">
        <v>140</v>
      </c>
      <c r="F6386" t="s">
        <v>18271</v>
      </c>
      <c r="G6386" t="s">
        <v>197</v>
      </c>
      <c r="H6386" t="s">
        <v>143</v>
      </c>
      <c r="I6386" t="s">
        <v>135</v>
      </c>
      <c r="J6386" t="s">
        <v>136</v>
      </c>
      <c r="K6386" t="s">
        <v>137</v>
      </c>
      <c r="L6386" t="s">
        <v>18272</v>
      </c>
      <c r="M6386" t="s">
        <v>18273</v>
      </c>
      <c r="N6386">
        <v>1.7977777770000001</v>
      </c>
      <c r="O6386">
        <v>0</v>
      </c>
      <c r="P6386">
        <v>3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0.95194400801191337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0.95194400801191337</v>
      </c>
    </row>
    <row r="6387" spans="1:31" x14ac:dyDescent="0.25">
      <c r="A6387">
        <v>1678773</v>
      </c>
      <c r="B6387">
        <v>1</v>
      </c>
      <c r="C6387" t="s">
        <v>81</v>
      </c>
      <c r="D6387" t="s">
        <v>113</v>
      </c>
      <c r="E6387" t="s">
        <v>164</v>
      </c>
      <c r="F6387" t="s">
        <v>234</v>
      </c>
      <c r="G6387" t="s">
        <v>166</v>
      </c>
      <c r="H6387" t="s">
        <v>134</v>
      </c>
      <c r="I6387" t="s">
        <v>135</v>
      </c>
      <c r="J6387" t="s">
        <v>136</v>
      </c>
      <c r="K6387" t="s">
        <v>137</v>
      </c>
      <c r="L6387" t="s">
        <v>18274</v>
      </c>
      <c r="M6387" t="s">
        <v>18275</v>
      </c>
      <c r="N6387">
        <v>0.21833333299999999</v>
      </c>
      <c r="O6387">
        <v>2</v>
      </c>
      <c r="P6387">
        <v>2717</v>
      </c>
      <c r="Q6387">
        <v>46</v>
      </c>
      <c r="R6387">
        <v>805</v>
      </c>
      <c r="S6387">
        <v>23</v>
      </c>
      <c r="T6387">
        <v>188</v>
      </c>
      <c r="U6387">
        <v>0</v>
      </c>
      <c r="V6387">
        <v>2</v>
      </c>
      <c r="W6387">
        <v>0.30229451660604895</v>
      </c>
      <c r="X6387">
        <v>121.94604884264476</v>
      </c>
      <c r="Y6387">
        <v>11.468534063891889</v>
      </c>
      <c r="Z6387">
        <v>36.377860538837226</v>
      </c>
      <c r="AA6387">
        <v>178.64764840257996</v>
      </c>
      <c r="AB6387">
        <v>27.852204452530611</v>
      </c>
      <c r="AC6387">
        <v>0</v>
      </c>
      <c r="AD6387">
        <v>0.3618880715478584</v>
      </c>
      <c r="AE6387">
        <v>376.9564788886384</v>
      </c>
    </row>
    <row r="6388" spans="1:31" x14ac:dyDescent="0.25">
      <c r="A6388">
        <v>1678624</v>
      </c>
      <c r="B6388">
        <v>1</v>
      </c>
      <c r="C6388" t="s">
        <v>80</v>
      </c>
      <c r="D6388" t="s">
        <v>100</v>
      </c>
      <c r="E6388" t="s">
        <v>140</v>
      </c>
      <c r="F6388" t="s">
        <v>18276</v>
      </c>
      <c r="G6388" t="s">
        <v>197</v>
      </c>
      <c r="H6388" t="s">
        <v>143</v>
      </c>
      <c r="I6388" t="s">
        <v>135</v>
      </c>
      <c r="J6388" t="s">
        <v>136</v>
      </c>
      <c r="K6388" t="s">
        <v>137</v>
      </c>
      <c r="L6388" t="s">
        <v>18277</v>
      </c>
      <c r="M6388" t="s">
        <v>18278</v>
      </c>
      <c r="N6388">
        <v>3.2166666660000001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0.16532252351835333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0.16532252351835333</v>
      </c>
    </row>
    <row r="6389" spans="1:31" x14ac:dyDescent="0.25">
      <c r="A6389">
        <v>1678524</v>
      </c>
      <c r="B6389">
        <v>1</v>
      </c>
      <c r="C6389" t="s">
        <v>80</v>
      </c>
      <c r="D6389" t="s">
        <v>100</v>
      </c>
      <c r="E6389" t="s">
        <v>140</v>
      </c>
      <c r="F6389" t="s">
        <v>18279</v>
      </c>
      <c r="G6389" t="s">
        <v>197</v>
      </c>
      <c r="H6389" t="s">
        <v>143</v>
      </c>
      <c r="I6389" t="s">
        <v>135</v>
      </c>
      <c r="J6389" t="s">
        <v>136</v>
      </c>
      <c r="K6389" t="s">
        <v>137</v>
      </c>
      <c r="L6389" t="s">
        <v>18280</v>
      </c>
      <c r="M6389" t="s">
        <v>18281</v>
      </c>
      <c r="N6389">
        <v>1.8591666659999999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3.1961750018275001</v>
      </c>
      <c r="AC6389">
        <v>0</v>
      </c>
      <c r="AD6389">
        <v>0</v>
      </c>
      <c r="AE6389">
        <v>3.1961750018275001</v>
      </c>
    </row>
    <row r="6390" spans="1:31" x14ac:dyDescent="0.25">
      <c r="A6390">
        <v>1678667</v>
      </c>
      <c r="B6390">
        <v>1</v>
      </c>
      <c r="C6390" t="s">
        <v>80</v>
      </c>
      <c r="D6390" t="s">
        <v>106</v>
      </c>
      <c r="E6390" t="s">
        <v>146</v>
      </c>
      <c r="F6390" t="s">
        <v>18282</v>
      </c>
      <c r="G6390" t="s">
        <v>148</v>
      </c>
      <c r="H6390" t="s">
        <v>143</v>
      </c>
      <c r="I6390" t="s">
        <v>135</v>
      </c>
      <c r="J6390" t="s">
        <v>136</v>
      </c>
      <c r="K6390" t="s">
        <v>137</v>
      </c>
      <c r="L6390" t="s">
        <v>18283</v>
      </c>
      <c r="M6390" t="s">
        <v>18284</v>
      </c>
      <c r="N6390">
        <v>4.5597222220000004</v>
      </c>
      <c r="O6390">
        <v>0</v>
      </c>
      <c r="P6390">
        <v>77</v>
      </c>
      <c r="Q6390">
        <v>0</v>
      </c>
      <c r="R6390">
        <v>6</v>
      </c>
      <c r="S6390">
        <v>0</v>
      </c>
      <c r="T6390">
        <v>6</v>
      </c>
      <c r="U6390">
        <v>0</v>
      </c>
      <c r="V6390">
        <v>0</v>
      </c>
      <c r="W6390">
        <v>0</v>
      </c>
      <c r="X6390">
        <v>47.578389267918084</v>
      </c>
      <c r="Y6390">
        <v>0</v>
      </c>
      <c r="Z6390">
        <v>5.2841020655721387</v>
      </c>
      <c r="AA6390">
        <v>0</v>
      </c>
      <c r="AB6390">
        <v>2.4040891582895831</v>
      </c>
      <c r="AC6390">
        <v>0</v>
      </c>
      <c r="AD6390">
        <v>0</v>
      </c>
      <c r="AE6390">
        <v>55.266580491779806</v>
      </c>
    </row>
    <row r="6391" spans="1:31" x14ac:dyDescent="0.25">
      <c r="A6391">
        <v>1678438</v>
      </c>
      <c r="B6391">
        <v>1</v>
      </c>
      <c r="C6391" t="s">
        <v>80</v>
      </c>
      <c r="D6391" t="s">
        <v>90</v>
      </c>
      <c r="E6391" t="s">
        <v>159</v>
      </c>
      <c r="F6391" t="s">
        <v>18285</v>
      </c>
      <c r="G6391" t="s">
        <v>253</v>
      </c>
      <c r="H6391" t="s">
        <v>134</v>
      </c>
      <c r="I6391" t="s">
        <v>135</v>
      </c>
      <c r="J6391" t="s">
        <v>136</v>
      </c>
      <c r="K6391" t="s">
        <v>167</v>
      </c>
      <c r="L6391" t="s">
        <v>18286</v>
      </c>
      <c r="M6391" t="s">
        <v>18287</v>
      </c>
      <c r="N6391">
        <v>2.946666666</v>
      </c>
      <c r="O6391">
        <v>0</v>
      </c>
      <c r="P6391">
        <v>1566</v>
      </c>
      <c r="Q6391">
        <v>0</v>
      </c>
      <c r="R6391">
        <v>0</v>
      </c>
      <c r="S6391">
        <v>0</v>
      </c>
      <c r="T6391">
        <v>162</v>
      </c>
      <c r="U6391">
        <v>0</v>
      </c>
      <c r="V6391">
        <v>0</v>
      </c>
      <c r="W6391">
        <v>0</v>
      </c>
      <c r="X6391">
        <v>2309.7005855929642</v>
      </c>
      <c r="Y6391">
        <v>0</v>
      </c>
      <c r="Z6391">
        <v>0</v>
      </c>
      <c r="AA6391">
        <v>0</v>
      </c>
      <c r="AB6391">
        <v>481.09680760350147</v>
      </c>
      <c r="AC6391">
        <v>0</v>
      </c>
      <c r="AD6391">
        <v>0</v>
      </c>
      <c r="AE6391">
        <v>2790.7973931964657</v>
      </c>
    </row>
    <row r="6392" spans="1:31" x14ac:dyDescent="0.25">
      <c r="A6392">
        <v>1678770</v>
      </c>
      <c r="B6392">
        <v>1</v>
      </c>
      <c r="C6392" t="s">
        <v>80</v>
      </c>
      <c r="D6392" t="s">
        <v>96</v>
      </c>
      <c r="E6392" t="s">
        <v>140</v>
      </c>
      <c r="F6392" t="s">
        <v>9775</v>
      </c>
      <c r="G6392" t="s">
        <v>209</v>
      </c>
      <c r="H6392" t="s">
        <v>143</v>
      </c>
      <c r="I6392" t="s">
        <v>135</v>
      </c>
      <c r="J6392" t="s">
        <v>136</v>
      </c>
      <c r="K6392" t="s">
        <v>137</v>
      </c>
      <c r="L6392" t="s">
        <v>18288</v>
      </c>
      <c r="M6392" t="s">
        <v>18289</v>
      </c>
      <c r="N6392">
        <v>3.5305555549999998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0.55632016790001559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0.55632016790001559</v>
      </c>
    </row>
    <row r="6393" spans="1:31" x14ac:dyDescent="0.25">
      <c r="A6393">
        <v>1678415</v>
      </c>
      <c r="B6393">
        <v>1</v>
      </c>
      <c r="C6393" t="s">
        <v>80</v>
      </c>
      <c r="D6393" t="s">
        <v>84</v>
      </c>
      <c r="E6393" t="s">
        <v>151</v>
      </c>
      <c r="F6393" t="s">
        <v>17495</v>
      </c>
      <c r="G6393" t="s">
        <v>153</v>
      </c>
      <c r="H6393" t="s">
        <v>143</v>
      </c>
      <c r="I6393" t="s">
        <v>135</v>
      </c>
      <c r="J6393" t="s">
        <v>136</v>
      </c>
      <c r="K6393" t="s">
        <v>137</v>
      </c>
      <c r="L6393" t="s">
        <v>18290</v>
      </c>
      <c r="M6393" t="s">
        <v>18291</v>
      </c>
      <c r="N6393">
        <v>1.8797222220000001</v>
      </c>
      <c r="O6393">
        <v>0</v>
      </c>
      <c r="P6393">
        <v>5</v>
      </c>
      <c r="Q6393">
        <v>0</v>
      </c>
      <c r="R6393">
        <v>8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1.98194334609106</v>
      </c>
      <c r="Y6393">
        <v>0</v>
      </c>
      <c r="Z6393">
        <v>8.5534038635084393</v>
      </c>
      <c r="AA6393">
        <v>0</v>
      </c>
      <c r="AB6393">
        <v>0</v>
      </c>
      <c r="AC6393">
        <v>0</v>
      </c>
      <c r="AD6393">
        <v>0</v>
      </c>
      <c r="AE6393">
        <v>10.5353472095995</v>
      </c>
    </row>
    <row r="6394" spans="1:31" x14ac:dyDescent="0.25">
      <c r="A6394">
        <v>1678630</v>
      </c>
      <c r="B6394">
        <v>1</v>
      </c>
      <c r="C6394" t="s">
        <v>80</v>
      </c>
      <c r="D6394" t="s">
        <v>105</v>
      </c>
      <c r="E6394" t="s">
        <v>159</v>
      </c>
      <c r="F6394" t="s">
        <v>18292</v>
      </c>
      <c r="G6394" t="s">
        <v>566</v>
      </c>
      <c r="H6394" t="s">
        <v>134</v>
      </c>
      <c r="I6394" t="s">
        <v>135</v>
      </c>
      <c r="J6394" t="s">
        <v>136</v>
      </c>
      <c r="K6394" t="s">
        <v>137</v>
      </c>
      <c r="L6394" t="s">
        <v>18293</v>
      </c>
      <c r="M6394" t="s">
        <v>18294</v>
      </c>
      <c r="N6394">
        <v>3.1261111110000002</v>
      </c>
      <c r="O6394">
        <v>0</v>
      </c>
      <c r="P6394">
        <v>0</v>
      </c>
      <c r="Q6394">
        <v>0</v>
      </c>
      <c r="R6394">
        <v>0</v>
      </c>
      <c r="S6394">
        <v>2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734.65736028552249</v>
      </c>
      <c r="AB6394">
        <v>0</v>
      </c>
      <c r="AC6394">
        <v>0</v>
      </c>
      <c r="AD6394">
        <v>0</v>
      </c>
      <c r="AE6394">
        <v>734.65736028552249</v>
      </c>
    </row>
    <row r="6395" spans="1:31" x14ac:dyDescent="0.25">
      <c r="A6395">
        <v>1678584</v>
      </c>
      <c r="B6395">
        <v>1</v>
      </c>
      <c r="C6395" t="s">
        <v>80</v>
      </c>
      <c r="D6395" t="s">
        <v>84</v>
      </c>
      <c r="E6395" t="s">
        <v>200</v>
      </c>
      <c r="F6395" t="s">
        <v>18295</v>
      </c>
      <c r="G6395" t="s">
        <v>202</v>
      </c>
      <c r="H6395" t="s">
        <v>143</v>
      </c>
      <c r="I6395" t="s">
        <v>135</v>
      </c>
      <c r="J6395" t="s">
        <v>136</v>
      </c>
      <c r="K6395" t="s">
        <v>137</v>
      </c>
      <c r="L6395" t="s">
        <v>18296</v>
      </c>
      <c r="M6395" t="s">
        <v>18297</v>
      </c>
      <c r="N6395">
        <v>4.91</v>
      </c>
      <c r="O6395">
        <v>0</v>
      </c>
      <c r="P6395">
        <v>75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83.273333947842801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83.273333947842801</v>
      </c>
    </row>
    <row r="6396" spans="1:31" x14ac:dyDescent="0.25">
      <c r="A6396">
        <v>1678484</v>
      </c>
      <c r="B6396">
        <v>1</v>
      </c>
      <c r="C6396" t="s">
        <v>81</v>
      </c>
      <c r="D6396" t="s">
        <v>119</v>
      </c>
      <c r="E6396" t="s">
        <v>140</v>
      </c>
      <c r="F6396" t="s">
        <v>18298</v>
      </c>
      <c r="G6396" t="s">
        <v>197</v>
      </c>
      <c r="H6396" t="s">
        <v>143</v>
      </c>
      <c r="I6396" t="s">
        <v>135</v>
      </c>
      <c r="J6396" t="s">
        <v>136</v>
      </c>
      <c r="K6396" t="s">
        <v>137</v>
      </c>
      <c r="L6396" t="s">
        <v>18299</v>
      </c>
      <c r="M6396" t="s">
        <v>18300</v>
      </c>
      <c r="N6396">
        <v>1.5119444440000001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0.12521021349334724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0.12521021349334724</v>
      </c>
    </row>
    <row r="6397" spans="1:31" x14ac:dyDescent="0.25">
      <c r="A6397">
        <v>1678607</v>
      </c>
      <c r="B6397">
        <v>1</v>
      </c>
      <c r="C6397" t="s">
        <v>80</v>
      </c>
      <c r="D6397" t="s">
        <v>106</v>
      </c>
      <c r="E6397" t="s">
        <v>140</v>
      </c>
      <c r="F6397" t="s">
        <v>18301</v>
      </c>
      <c r="G6397" t="s">
        <v>142</v>
      </c>
      <c r="H6397" t="s">
        <v>143</v>
      </c>
      <c r="I6397" t="s">
        <v>135</v>
      </c>
      <c r="J6397" t="s">
        <v>136</v>
      </c>
      <c r="K6397" t="s">
        <v>137</v>
      </c>
      <c r="L6397" t="s">
        <v>18302</v>
      </c>
      <c r="M6397" t="s">
        <v>18303</v>
      </c>
      <c r="N6397">
        <v>0.68138888799999997</v>
      </c>
      <c r="O6397">
        <v>0</v>
      </c>
      <c r="P6397">
        <v>3</v>
      </c>
      <c r="Q6397">
        <v>0</v>
      </c>
      <c r="R6397">
        <v>0</v>
      </c>
      <c r="S6397">
        <v>0</v>
      </c>
      <c r="T6397">
        <v>1</v>
      </c>
      <c r="U6397">
        <v>0</v>
      </c>
      <c r="V6397">
        <v>0</v>
      </c>
      <c r="W6397">
        <v>0</v>
      </c>
      <c r="X6397">
        <v>0.9012804770841667</v>
      </c>
      <c r="Y6397">
        <v>0</v>
      </c>
      <c r="Z6397">
        <v>0</v>
      </c>
      <c r="AA6397">
        <v>0</v>
      </c>
      <c r="AB6397">
        <v>6.5239738747944441E-3</v>
      </c>
      <c r="AC6397">
        <v>0</v>
      </c>
      <c r="AD6397">
        <v>0</v>
      </c>
      <c r="AE6397">
        <v>0.90780445095896112</v>
      </c>
    </row>
    <row r="6398" spans="1:31" x14ac:dyDescent="0.25">
      <c r="A6398">
        <v>1678547</v>
      </c>
      <c r="B6398">
        <v>1</v>
      </c>
      <c r="C6398" t="s">
        <v>81</v>
      </c>
      <c r="D6398" t="s">
        <v>118</v>
      </c>
      <c r="E6398" t="s">
        <v>140</v>
      </c>
      <c r="F6398" t="s">
        <v>18304</v>
      </c>
      <c r="G6398" t="s">
        <v>197</v>
      </c>
      <c r="H6398" t="s">
        <v>143</v>
      </c>
      <c r="I6398" t="s">
        <v>135</v>
      </c>
      <c r="J6398" t="s">
        <v>136</v>
      </c>
      <c r="K6398" t="s">
        <v>137</v>
      </c>
      <c r="L6398" t="s">
        <v>18305</v>
      </c>
      <c r="M6398" t="s">
        <v>18306</v>
      </c>
      <c r="N6398">
        <v>1.7808333329999999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0.32742923034295085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0.32742923034295085</v>
      </c>
    </row>
    <row r="6399" spans="1:31" x14ac:dyDescent="0.25">
      <c r="A6399">
        <v>1678693</v>
      </c>
      <c r="B6399">
        <v>1</v>
      </c>
      <c r="C6399" t="s">
        <v>81</v>
      </c>
      <c r="D6399" t="s">
        <v>126</v>
      </c>
      <c r="E6399" t="s">
        <v>146</v>
      </c>
      <c r="F6399" t="s">
        <v>18307</v>
      </c>
      <c r="G6399" t="s">
        <v>4384</v>
      </c>
      <c r="H6399" t="s">
        <v>143</v>
      </c>
      <c r="I6399" t="s">
        <v>135</v>
      </c>
      <c r="J6399" t="s">
        <v>136</v>
      </c>
      <c r="K6399" t="s">
        <v>137</v>
      </c>
      <c r="L6399" t="s">
        <v>18308</v>
      </c>
      <c r="M6399" t="s">
        <v>18309</v>
      </c>
      <c r="N6399">
        <v>1.2111111109999999</v>
      </c>
      <c r="O6399">
        <v>0</v>
      </c>
      <c r="P6399">
        <v>71</v>
      </c>
      <c r="Q6399">
        <v>0</v>
      </c>
      <c r="R6399">
        <v>26</v>
      </c>
      <c r="S6399">
        <v>0</v>
      </c>
      <c r="T6399">
        <v>0</v>
      </c>
      <c r="U6399">
        <v>0</v>
      </c>
      <c r="V6399">
        <v>1</v>
      </c>
      <c r="W6399">
        <v>0</v>
      </c>
      <c r="X6399">
        <v>8.2435734681799531</v>
      </c>
      <c r="Y6399">
        <v>0</v>
      </c>
      <c r="Z6399">
        <v>0.99901865877522211</v>
      </c>
      <c r="AA6399">
        <v>0</v>
      </c>
      <c r="AB6399">
        <v>0</v>
      </c>
      <c r="AC6399">
        <v>0</v>
      </c>
      <c r="AD6399">
        <v>0.79774988838706662</v>
      </c>
      <c r="AE6399">
        <v>10.040342015342242</v>
      </c>
    </row>
    <row r="6400" spans="1:31" x14ac:dyDescent="0.25">
      <c r="A6400">
        <v>1678707</v>
      </c>
      <c r="B6400">
        <v>1</v>
      </c>
      <c r="C6400" t="s">
        <v>80</v>
      </c>
      <c r="D6400" t="s">
        <v>83</v>
      </c>
      <c r="E6400" t="s">
        <v>151</v>
      </c>
      <c r="F6400" t="s">
        <v>7991</v>
      </c>
      <c r="G6400" t="s">
        <v>486</v>
      </c>
      <c r="H6400" t="s">
        <v>143</v>
      </c>
      <c r="I6400" t="s">
        <v>135</v>
      </c>
      <c r="J6400" t="s">
        <v>136</v>
      </c>
      <c r="K6400" t="s">
        <v>137</v>
      </c>
      <c r="L6400" t="s">
        <v>18310</v>
      </c>
      <c r="M6400" t="s">
        <v>18311</v>
      </c>
      <c r="N6400">
        <v>1.9144444439999999</v>
      </c>
      <c r="O6400">
        <v>0</v>
      </c>
      <c r="P6400">
        <v>169</v>
      </c>
      <c r="Q6400">
        <v>0</v>
      </c>
      <c r="R6400">
        <v>0</v>
      </c>
      <c r="S6400">
        <v>0</v>
      </c>
      <c r="T6400">
        <v>6</v>
      </c>
      <c r="U6400">
        <v>0</v>
      </c>
      <c r="V6400">
        <v>0</v>
      </c>
      <c r="W6400">
        <v>0</v>
      </c>
      <c r="X6400">
        <v>187.1346181473921</v>
      </c>
      <c r="Y6400">
        <v>0</v>
      </c>
      <c r="Z6400">
        <v>0</v>
      </c>
      <c r="AA6400">
        <v>0</v>
      </c>
      <c r="AB6400">
        <v>7.2844960315950056</v>
      </c>
      <c r="AC6400">
        <v>0</v>
      </c>
      <c r="AD6400">
        <v>0</v>
      </c>
      <c r="AE6400">
        <v>194.41911417898712</v>
      </c>
    </row>
    <row r="6401" spans="1:31" x14ac:dyDescent="0.25">
      <c r="A6401">
        <v>1678776</v>
      </c>
      <c r="B6401">
        <v>1</v>
      </c>
      <c r="C6401" t="s">
        <v>80</v>
      </c>
      <c r="D6401" t="s">
        <v>82</v>
      </c>
      <c r="E6401" t="s">
        <v>146</v>
      </c>
      <c r="F6401" t="s">
        <v>466</v>
      </c>
      <c r="G6401" t="s">
        <v>222</v>
      </c>
      <c r="H6401" t="s">
        <v>143</v>
      </c>
      <c r="I6401" t="s">
        <v>135</v>
      </c>
      <c r="J6401" t="s">
        <v>136</v>
      </c>
      <c r="K6401" t="s">
        <v>137</v>
      </c>
      <c r="L6401" t="s">
        <v>18312</v>
      </c>
      <c r="M6401" t="s">
        <v>18313</v>
      </c>
      <c r="N6401">
        <v>6.5497222219999998</v>
      </c>
      <c r="O6401">
        <v>0</v>
      </c>
      <c r="P6401">
        <v>180</v>
      </c>
      <c r="Q6401">
        <v>0</v>
      </c>
      <c r="R6401">
        <v>0</v>
      </c>
      <c r="S6401">
        <v>0</v>
      </c>
      <c r="T6401">
        <v>9</v>
      </c>
      <c r="U6401">
        <v>0</v>
      </c>
      <c r="V6401">
        <v>0</v>
      </c>
      <c r="W6401">
        <v>0</v>
      </c>
      <c r="X6401">
        <v>321.802886059846</v>
      </c>
      <c r="Y6401">
        <v>0</v>
      </c>
      <c r="Z6401">
        <v>0</v>
      </c>
      <c r="AA6401">
        <v>0</v>
      </c>
      <c r="AB6401">
        <v>4.7816195534152772</v>
      </c>
      <c r="AC6401">
        <v>0</v>
      </c>
      <c r="AD6401">
        <v>0</v>
      </c>
      <c r="AE6401">
        <v>326.58450561326129</v>
      </c>
    </row>
    <row r="6402" spans="1:31" x14ac:dyDescent="0.25">
      <c r="A6402">
        <v>1678713</v>
      </c>
      <c r="B6402">
        <v>1</v>
      </c>
      <c r="C6402" t="s">
        <v>81</v>
      </c>
      <c r="D6402" t="s">
        <v>123</v>
      </c>
      <c r="E6402" t="s">
        <v>151</v>
      </c>
      <c r="F6402" t="s">
        <v>18314</v>
      </c>
      <c r="G6402" t="s">
        <v>153</v>
      </c>
      <c r="H6402" t="s">
        <v>143</v>
      </c>
      <c r="I6402" t="s">
        <v>135</v>
      </c>
      <c r="J6402" t="s">
        <v>136</v>
      </c>
      <c r="K6402" t="s">
        <v>137</v>
      </c>
      <c r="L6402" t="s">
        <v>18315</v>
      </c>
      <c r="M6402" t="s">
        <v>18316</v>
      </c>
      <c r="N6402">
        <v>0.94444444400000005</v>
      </c>
      <c r="O6402">
        <v>0</v>
      </c>
      <c r="P6402">
        <v>66</v>
      </c>
      <c r="Q6402">
        <v>0</v>
      </c>
      <c r="R6402">
        <v>2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12.779427664724402</v>
      </c>
      <c r="Y6402">
        <v>0</v>
      </c>
      <c r="Z6402">
        <v>0.195981073707375</v>
      </c>
      <c r="AA6402">
        <v>0</v>
      </c>
      <c r="AB6402">
        <v>0.28696100635240002</v>
      </c>
      <c r="AC6402">
        <v>0</v>
      </c>
      <c r="AD6402">
        <v>0</v>
      </c>
      <c r="AE6402">
        <v>13.262369744784175</v>
      </c>
    </row>
    <row r="6403" spans="1:31" x14ac:dyDescent="0.25">
      <c r="A6403">
        <v>1678421</v>
      </c>
      <c r="B6403">
        <v>1</v>
      </c>
      <c r="C6403" t="s">
        <v>80</v>
      </c>
      <c r="D6403" t="s">
        <v>96</v>
      </c>
      <c r="E6403" t="s">
        <v>140</v>
      </c>
      <c r="F6403" t="s">
        <v>18317</v>
      </c>
      <c r="G6403" t="s">
        <v>197</v>
      </c>
      <c r="H6403" t="s">
        <v>143</v>
      </c>
      <c r="I6403" t="s">
        <v>135</v>
      </c>
      <c r="J6403" t="s">
        <v>136</v>
      </c>
      <c r="K6403" t="s">
        <v>137</v>
      </c>
      <c r="L6403" t="s">
        <v>18318</v>
      </c>
      <c r="M6403" t="s">
        <v>18319</v>
      </c>
      <c r="N6403">
        <v>4.0588888880000003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1.1037393955418351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1.1037393955418351</v>
      </c>
    </row>
    <row r="6404" spans="1:31" x14ac:dyDescent="0.25">
      <c r="A6404">
        <v>1678670</v>
      </c>
      <c r="B6404">
        <v>1</v>
      </c>
      <c r="C6404" t="s">
        <v>81</v>
      </c>
      <c r="D6404" t="s">
        <v>112</v>
      </c>
      <c r="E6404" t="s">
        <v>146</v>
      </c>
      <c r="F6404" t="s">
        <v>18320</v>
      </c>
      <c r="G6404" t="s">
        <v>148</v>
      </c>
      <c r="H6404" t="s">
        <v>143</v>
      </c>
      <c r="I6404" t="s">
        <v>135</v>
      </c>
      <c r="J6404" t="s">
        <v>136</v>
      </c>
      <c r="K6404" t="s">
        <v>137</v>
      </c>
      <c r="L6404" t="s">
        <v>18321</v>
      </c>
      <c r="M6404" t="s">
        <v>18322</v>
      </c>
      <c r="N6404">
        <v>4.6605555550000002</v>
      </c>
      <c r="O6404">
        <v>0</v>
      </c>
      <c r="P6404">
        <v>0</v>
      </c>
      <c r="Q6404">
        <v>0</v>
      </c>
      <c r="R6404">
        <v>1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2.9503155657730336</v>
      </c>
      <c r="AA6404">
        <v>0</v>
      </c>
      <c r="AB6404">
        <v>0</v>
      </c>
      <c r="AC6404">
        <v>0</v>
      </c>
      <c r="AD6404">
        <v>0</v>
      </c>
      <c r="AE6404">
        <v>2.9503155657730336</v>
      </c>
    </row>
    <row r="6405" spans="1:31" x14ac:dyDescent="0.25">
      <c r="A6405">
        <v>1678521</v>
      </c>
      <c r="B6405">
        <v>1</v>
      </c>
      <c r="C6405" t="s">
        <v>80</v>
      </c>
      <c r="D6405" t="s">
        <v>93</v>
      </c>
      <c r="E6405" t="s">
        <v>151</v>
      </c>
      <c r="F6405" t="s">
        <v>18323</v>
      </c>
      <c r="G6405" t="s">
        <v>153</v>
      </c>
      <c r="H6405" t="s">
        <v>143</v>
      </c>
      <c r="I6405" t="s">
        <v>135</v>
      </c>
      <c r="J6405" t="s">
        <v>136</v>
      </c>
      <c r="K6405" t="s">
        <v>137</v>
      </c>
      <c r="L6405" t="s">
        <v>18324</v>
      </c>
      <c r="M6405" t="s">
        <v>18325</v>
      </c>
      <c r="N6405">
        <v>2.1455555550000001</v>
      </c>
      <c r="O6405">
        <v>0</v>
      </c>
      <c r="P6405">
        <v>1</v>
      </c>
      <c r="Q6405">
        <v>0</v>
      </c>
      <c r="R6405">
        <v>5</v>
      </c>
      <c r="S6405">
        <v>0</v>
      </c>
      <c r="T6405">
        <v>2</v>
      </c>
      <c r="U6405">
        <v>0</v>
      </c>
      <c r="V6405">
        <v>0</v>
      </c>
      <c r="W6405">
        <v>0</v>
      </c>
      <c r="X6405">
        <v>0.31701413371808557</v>
      </c>
      <c r="Y6405">
        <v>0</v>
      </c>
      <c r="Z6405">
        <v>6.9758167023332671</v>
      </c>
      <c r="AA6405">
        <v>0</v>
      </c>
      <c r="AB6405">
        <v>1.4399210167757313</v>
      </c>
      <c r="AC6405">
        <v>0</v>
      </c>
      <c r="AD6405">
        <v>0</v>
      </c>
      <c r="AE6405">
        <v>8.732751852827084</v>
      </c>
    </row>
    <row r="6406" spans="1:31" x14ac:dyDescent="0.25">
      <c r="A6406">
        <v>1678673</v>
      </c>
      <c r="B6406">
        <v>1</v>
      </c>
      <c r="C6406" t="s">
        <v>81</v>
      </c>
      <c r="D6406" t="s">
        <v>112</v>
      </c>
      <c r="E6406" t="s">
        <v>151</v>
      </c>
      <c r="F6406" t="s">
        <v>18326</v>
      </c>
      <c r="G6406" t="s">
        <v>526</v>
      </c>
      <c r="H6406" t="s">
        <v>143</v>
      </c>
      <c r="I6406" t="s">
        <v>135</v>
      </c>
      <c r="J6406" t="s">
        <v>136</v>
      </c>
      <c r="K6406" t="s">
        <v>137</v>
      </c>
      <c r="L6406" t="s">
        <v>18327</v>
      </c>
      <c r="M6406" t="s">
        <v>18328</v>
      </c>
      <c r="N6406">
        <v>1.6005555549999999</v>
      </c>
      <c r="O6406">
        <v>0</v>
      </c>
      <c r="P6406">
        <v>12</v>
      </c>
      <c r="Q6406">
        <v>0</v>
      </c>
      <c r="R6406">
        <v>6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2.4128989027414729</v>
      </c>
      <c r="Y6406">
        <v>0</v>
      </c>
      <c r="Z6406">
        <v>1.9203365230289</v>
      </c>
      <c r="AA6406">
        <v>0</v>
      </c>
      <c r="AB6406">
        <v>0</v>
      </c>
      <c r="AC6406">
        <v>0</v>
      </c>
      <c r="AD6406">
        <v>0</v>
      </c>
      <c r="AE6406">
        <v>4.3332354257703729</v>
      </c>
    </row>
    <row r="6407" spans="1:31" x14ac:dyDescent="0.25">
      <c r="A6407">
        <v>1678487</v>
      </c>
      <c r="B6407">
        <v>1</v>
      </c>
      <c r="C6407" t="s">
        <v>80</v>
      </c>
      <c r="D6407" t="s">
        <v>96</v>
      </c>
      <c r="E6407" t="s">
        <v>140</v>
      </c>
      <c r="F6407" t="s">
        <v>18329</v>
      </c>
      <c r="G6407" t="s">
        <v>197</v>
      </c>
      <c r="H6407" t="s">
        <v>143</v>
      </c>
      <c r="I6407" t="s">
        <v>135</v>
      </c>
      <c r="J6407" t="s">
        <v>136</v>
      </c>
      <c r="K6407" t="s">
        <v>137</v>
      </c>
      <c r="L6407" t="s">
        <v>18330</v>
      </c>
      <c r="M6407" t="s">
        <v>18331</v>
      </c>
      <c r="N6407">
        <v>9.1622222220000005</v>
      </c>
      <c r="O6407">
        <v>0</v>
      </c>
      <c r="P6407">
        <v>1</v>
      </c>
      <c r="Q6407">
        <v>0</v>
      </c>
      <c r="R6407">
        <v>1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0.72668121326020829</v>
      </c>
      <c r="Y6407">
        <v>0</v>
      </c>
      <c r="Z6407">
        <v>34.804296039303601</v>
      </c>
      <c r="AA6407">
        <v>0</v>
      </c>
      <c r="AB6407">
        <v>0</v>
      </c>
      <c r="AC6407">
        <v>0</v>
      </c>
      <c r="AD6407">
        <v>0</v>
      </c>
      <c r="AE6407">
        <v>35.530977252563808</v>
      </c>
    </row>
    <row r="6408" spans="1:31" x14ac:dyDescent="0.25">
      <c r="A6408">
        <v>1678510</v>
      </c>
      <c r="B6408">
        <v>1</v>
      </c>
      <c r="C6408" t="s">
        <v>81</v>
      </c>
      <c r="D6408" t="s">
        <v>113</v>
      </c>
      <c r="E6408" t="s">
        <v>146</v>
      </c>
      <c r="F6408" t="s">
        <v>6336</v>
      </c>
      <c r="G6408" t="s">
        <v>891</v>
      </c>
      <c r="H6408" t="s">
        <v>143</v>
      </c>
      <c r="I6408" t="s">
        <v>135</v>
      </c>
      <c r="J6408" t="s">
        <v>136</v>
      </c>
      <c r="K6408" t="s">
        <v>137</v>
      </c>
      <c r="L6408" t="s">
        <v>18151</v>
      </c>
      <c r="M6408" t="s">
        <v>18332</v>
      </c>
      <c r="N6408">
        <v>2.1363888879999999</v>
      </c>
      <c r="O6408">
        <v>0</v>
      </c>
      <c r="P6408">
        <v>26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4.8695263617449287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4.8695263617449287</v>
      </c>
    </row>
    <row r="6409" spans="1:31" x14ac:dyDescent="0.25">
      <c r="A6409">
        <v>1678679</v>
      </c>
      <c r="B6409">
        <v>1</v>
      </c>
      <c r="C6409" t="s">
        <v>80</v>
      </c>
      <c r="D6409" t="s">
        <v>92</v>
      </c>
      <c r="E6409" t="s">
        <v>140</v>
      </c>
      <c r="F6409" t="s">
        <v>18333</v>
      </c>
      <c r="G6409" t="s">
        <v>209</v>
      </c>
      <c r="H6409" t="s">
        <v>143</v>
      </c>
      <c r="I6409" t="s">
        <v>135</v>
      </c>
      <c r="J6409" t="s">
        <v>136</v>
      </c>
      <c r="K6409" t="s">
        <v>137</v>
      </c>
      <c r="L6409" t="s">
        <v>18334</v>
      </c>
      <c r="M6409" t="s">
        <v>18335</v>
      </c>
      <c r="N6409">
        <v>2.253055555</v>
      </c>
      <c r="O6409">
        <v>0</v>
      </c>
      <c r="P6409">
        <v>11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6.0829817104735513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6.0829817104735513</v>
      </c>
    </row>
    <row r="6410" spans="1:31" x14ac:dyDescent="0.25">
      <c r="A6410">
        <v>1678656</v>
      </c>
      <c r="B6410">
        <v>1</v>
      </c>
      <c r="C6410" t="s">
        <v>80</v>
      </c>
      <c r="D6410" t="s">
        <v>99</v>
      </c>
      <c r="E6410" t="s">
        <v>151</v>
      </c>
      <c r="F6410" t="s">
        <v>18336</v>
      </c>
      <c r="G6410" t="s">
        <v>389</v>
      </c>
      <c r="H6410" t="s">
        <v>143</v>
      </c>
      <c r="I6410" t="s">
        <v>135</v>
      </c>
      <c r="J6410" t="s">
        <v>136</v>
      </c>
      <c r="K6410" t="s">
        <v>137</v>
      </c>
      <c r="L6410" t="s">
        <v>18337</v>
      </c>
      <c r="M6410" t="s">
        <v>18338</v>
      </c>
      <c r="N6410">
        <v>2.323611111</v>
      </c>
      <c r="O6410">
        <v>0</v>
      </c>
      <c r="P6410">
        <v>2</v>
      </c>
      <c r="Q6410">
        <v>0</v>
      </c>
      <c r="R6410">
        <v>3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3.1399274416404239</v>
      </c>
      <c r="Y6410">
        <v>0</v>
      </c>
      <c r="Z6410">
        <v>6.5441690915415203</v>
      </c>
      <c r="AA6410">
        <v>0</v>
      </c>
      <c r="AB6410">
        <v>0.87205600122906923</v>
      </c>
      <c r="AC6410">
        <v>0</v>
      </c>
      <c r="AD6410">
        <v>0</v>
      </c>
      <c r="AE6410">
        <v>10.556152534411012</v>
      </c>
    </row>
    <row r="6411" spans="1:31" x14ac:dyDescent="0.25">
      <c r="A6411">
        <v>1678533</v>
      </c>
      <c r="B6411">
        <v>1</v>
      </c>
      <c r="C6411" t="s">
        <v>80</v>
      </c>
      <c r="D6411" t="s">
        <v>96</v>
      </c>
      <c r="E6411" t="s">
        <v>140</v>
      </c>
      <c r="F6411" t="s">
        <v>18339</v>
      </c>
      <c r="G6411" t="s">
        <v>209</v>
      </c>
      <c r="H6411" t="s">
        <v>143</v>
      </c>
      <c r="I6411" t="s">
        <v>135</v>
      </c>
      <c r="J6411" t="s">
        <v>136</v>
      </c>
      <c r="K6411" t="s">
        <v>137</v>
      </c>
      <c r="L6411" t="s">
        <v>18082</v>
      </c>
      <c r="M6411" t="s">
        <v>18340</v>
      </c>
      <c r="N6411">
        <v>7.8063888879999999</v>
      </c>
      <c r="O6411">
        <v>0</v>
      </c>
      <c r="P6411">
        <v>2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3.7268000377916208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3.7268000377916208</v>
      </c>
    </row>
    <row r="6412" spans="1:31" x14ac:dyDescent="0.25">
      <c r="A6412">
        <v>1678596</v>
      </c>
      <c r="B6412">
        <v>1</v>
      </c>
      <c r="C6412" t="s">
        <v>80</v>
      </c>
      <c r="D6412" t="s">
        <v>105</v>
      </c>
      <c r="E6412" t="s">
        <v>179</v>
      </c>
      <c r="F6412" t="s">
        <v>18253</v>
      </c>
      <c r="G6412" t="s">
        <v>161</v>
      </c>
      <c r="H6412" t="s">
        <v>134</v>
      </c>
      <c r="I6412" t="s">
        <v>135</v>
      </c>
      <c r="J6412" t="s">
        <v>136</v>
      </c>
      <c r="K6412" t="s">
        <v>137</v>
      </c>
      <c r="L6412" t="s">
        <v>18341</v>
      </c>
      <c r="M6412" t="s">
        <v>18342</v>
      </c>
      <c r="N6412">
        <v>0.25055555499999999</v>
      </c>
      <c r="O6412">
        <v>2</v>
      </c>
      <c r="P6412">
        <v>4979</v>
      </c>
      <c r="Q6412">
        <v>8</v>
      </c>
      <c r="R6412">
        <v>11</v>
      </c>
      <c r="S6412">
        <v>29</v>
      </c>
      <c r="T6412">
        <v>395</v>
      </c>
      <c r="U6412">
        <v>11</v>
      </c>
      <c r="V6412">
        <v>19</v>
      </c>
      <c r="W6412">
        <v>7.7380701206661101E-2</v>
      </c>
      <c r="X6412">
        <v>375.29615770550663</v>
      </c>
      <c r="Y6412">
        <v>16.192210880970691</v>
      </c>
      <c r="Z6412">
        <v>0.4886787948446556</v>
      </c>
      <c r="AA6412">
        <v>104.82598569812488</v>
      </c>
      <c r="AB6412">
        <v>145.77082143973081</v>
      </c>
      <c r="AC6412">
        <v>517.21879230137711</v>
      </c>
      <c r="AD6412">
        <v>105.82797439205227</v>
      </c>
      <c r="AE6412">
        <v>1265.6980019138136</v>
      </c>
    </row>
    <row r="6413" spans="1:31" x14ac:dyDescent="0.25">
      <c r="A6413">
        <v>1678616</v>
      </c>
      <c r="B6413">
        <v>1</v>
      </c>
      <c r="C6413" t="s">
        <v>80</v>
      </c>
      <c r="D6413" t="s">
        <v>97</v>
      </c>
      <c r="E6413" t="s">
        <v>140</v>
      </c>
      <c r="F6413" t="s">
        <v>18343</v>
      </c>
      <c r="G6413" t="s">
        <v>142</v>
      </c>
      <c r="H6413" t="s">
        <v>143</v>
      </c>
      <c r="I6413" t="s">
        <v>135</v>
      </c>
      <c r="J6413" t="s">
        <v>136</v>
      </c>
      <c r="K6413" t="s">
        <v>137</v>
      </c>
      <c r="L6413" t="s">
        <v>18344</v>
      </c>
      <c r="M6413" t="s">
        <v>18345</v>
      </c>
      <c r="N6413">
        <v>5.7430555549999998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5.4846687068763345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5.4846687068763345</v>
      </c>
    </row>
    <row r="6414" spans="1:31" x14ac:dyDescent="0.25">
      <c r="A6414">
        <v>1678759</v>
      </c>
      <c r="B6414">
        <v>1</v>
      </c>
      <c r="C6414" t="s">
        <v>80</v>
      </c>
      <c r="D6414" t="s">
        <v>93</v>
      </c>
      <c r="E6414" t="s">
        <v>151</v>
      </c>
      <c r="F6414" t="s">
        <v>18346</v>
      </c>
      <c r="G6414" t="s">
        <v>482</v>
      </c>
      <c r="H6414" t="s">
        <v>143</v>
      </c>
      <c r="I6414" t="s">
        <v>135</v>
      </c>
      <c r="J6414" t="s">
        <v>136</v>
      </c>
      <c r="K6414" t="s">
        <v>137</v>
      </c>
      <c r="L6414" t="s">
        <v>18347</v>
      </c>
      <c r="M6414" t="s">
        <v>18348</v>
      </c>
      <c r="N6414">
        <v>2.3594444440000002</v>
      </c>
      <c r="O6414">
        <v>0</v>
      </c>
      <c r="P6414">
        <v>3</v>
      </c>
      <c r="Q6414">
        <v>0</v>
      </c>
      <c r="R6414">
        <v>1</v>
      </c>
      <c r="S6414">
        <v>0</v>
      </c>
      <c r="T6414">
        <v>1</v>
      </c>
      <c r="U6414">
        <v>0</v>
      </c>
      <c r="V6414">
        <v>0</v>
      </c>
      <c r="W6414">
        <v>0</v>
      </c>
      <c r="X6414">
        <v>1.2354694854911155</v>
      </c>
      <c r="Y6414">
        <v>0</v>
      </c>
      <c r="Z6414">
        <v>3.2696111012616665E-3</v>
      </c>
      <c r="AA6414">
        <v>0</v>
      </c>
      <c r="AB6414">
        <v>0</v>
      </c>
      <c r="AC6414">
        <v>0</v>
      </c>
      <c r="AD6414">
        <v>0</v>
      </c>
      <c r="AE6414">
        <v>1.238739096592377</v>
      </c>
    </row>
    <row r="6415" spans="1:31" x14ac:dyDescent="0.25">
      <c r="A6415">
        <v>1678404</v>
      </c>
      <c r="B6415">
        <v>1</v>
      </c>
      <c r="C6415" t="s">
        <v>80</v>
      </c>
      <c r="D6415" t="s">
        <v>85</v>
      </c>
      <c r="E6415" t="s">
        <v>151</v>
      </c>
      <c r="F6415" t="s">
        <v>2013</v>
      </c>
      <c r="G6415" t="s">
        <v>153</v>
      </c>
      <c r="H6415" t="s">
        <v>143</v>
      </c>
      <c r="I6415" t="s">
        <v>135</v>
      </c>
      <c r="J6415" t="s">
        <v>136</v>
      </c>
      <c r="K6415" t="s">
        <v>137</v>
      </c>
      <c r="L6415" t="s">
        <v>18349</v>
      </c>
      <c r="M6415" t="s">
        <v>18350</v>
      </c>
      <c r="N6415">
        <v>0.88472222199999995</v>
      </c>
      <c r="O6415">
        <v>0</v>
      </c>
      <c r="P6415">
        <v>383</v>
      </c>
      <c r="Q6415">
        <v>0</v>
      </c>
      <c r="R6415">
        <v>0</v>
      </c>
      <c r="S6415">
        <v>0</v>
      </c>
      <c r="T6415">
        <v>8</v>
      </c>
      <c r="U6415">
        <v>0</v>
      </c>
      <c r="V6415">
        <v>0</v>
      </c>
      <c r="W6415">
        <v>0</v>
      </c>
      <c r="X6415">
        <v>86.072317075188892</v>
      </c>
      <c r="Y6415">
        <v>0</v>
      </c>
      <c r="Z6415">
        <v>0</v>
      </c>
      <c r="AA6415">
        <v>0</v>
      </c>
      <c r="AB6415">
        <v>2.6661894832960624</v>
      </c>
      <c r="AC6415">
        <v>0</v>
      </c>
      <c r="AD6415">
        <v>0</v>
      </c>
      <c r="AE6415">
        <v>88.738506558484957</v>
      </c>
    </row>
    <row r="6416" spans="1:31" x14ac:dyDescent="0.25">
      <c r="A6416">
        <v>1678736</v>
      </c>
      <c r="B6416">
        <v>1</v>
      </c>
      <c r="C6416" t="s">
        <v>80</v>
      </c>
      <c r="D6416" t="s">
        <v>98</v>
      </c>
      <c r="E6416" t="s">
        <v>131</v>
      </c>
      <c r="F6416" t="s">
        <v>18351</v>
      </c>
      <c r="G6416" t="s">
        <v>161</v>
      </c>
      <c r="H6416" t="s">
        <v>134</v>
      </c>
      <c r="I6416" t="s">
        <v>135</v>
      </c>
      <c r="J6416" t="s">
        <v>136</v>
      </c>
      <c r="K6416" t="s">
        <v>137</v>
      </c>
      <c r="L6416" t="s">
        <v>18352</v>
      </c>
      <c r="M6416" t="s">
        <v>18353</v>
      </c>
      <c r="N6416">
        <v>1.005833333</v>
      </c>
      <c r="O6416">
        <v>0</v>
      </c>
      <c r="P6416">
        <v>84</v>
      </c>
      <c r="Q6416">
        <v>0</v>
      </c>
      <c r="R6416">
        <v>21</v>
      </c>
      <c r="S6416">
        <v>0</v>
      </c>
      <c r="T6416">
        <v>27</v>
      </c>
      <c r="U6416">
        <v>0</v>
      </c>
      <c r="V6416">
        <v>0</v>
      </c>
      <c r="W6416">
        <v>0</v>
      </c>
      <c r="X6416">
        <v>40.175469308977725</v>
      </c>
      <c r="Y6416">
        <v>0</v>
      </c>
      <c r="Z6416">
        <v>10.114593174051864</v>
      </c>
      <c r="AA6416">
        <v>0</v>
      </c>
      <c r="AB6416">
        <v>16.143304171871282</v>
      </c>
      <c r="AC6416">
        <v>0</v>
      </c>
      <c r="AD6416">
        <v>0</v>
      </c>
      <c r="AE6416">
        <v>66.433366654900865</v>
      </c>
    </row>
    <row r="6417" spans="1:31" x14ac:dyDescent="0.25">
      <c r="A6417">
        <v>1678659</v>
      </c>
      <c r="B6417">
        <v>1</v>
      </c>
      <c r="C6417" t="s">
        <v>81</v>
      </c>
      <c r="D6417" t="s">
        <v>127</v>
      </c>
      <c r="E6417" t="s">
        <v>146</v>
      </c>
      <c r="F6417" t="s">
        <v>18354</v>
      </c>
      <c r="G6417" t="s">
        <v>222</v>
      </c>
      <c r="H6417" t="s">
        <v>143</v>
      </c>
      <c r="I6417" t="s">
        <v>135</v>
      </c>
      <c r="J6417" t="s">
        <v>136</v>
      </c>
      <c r="K6417" t="s">
        <v>137</v>
      </c>
      <c r="L6417" t="s">
        <v>18355</v>
      </c>
      <c r="M6417" t="s">
        <v>18356</v>
      </c>
      <c r="N6417">
        <v>2.6438888880000002</v>
      </c>
      <c r="O6417">
        <v>0</v>
      </c>
      <c r="P6417">
        <v>1</v>
      </c>
      <c r="Q6417">
        <v>0</v>
      </c>
      <c r="R6417">
        <v>8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0.38108984716410299</v>
      </c>
      <c r="Y6417">
        <v>0</v>
      </c>
      <c r="Z6417">
        <v>7.4630952143069305</v>
      </c>
      <c r="AA6417">
        <v>0</v>
      </c>
      <c r="AB6417">
        <v>0</v>
      </c>
      <c r="AC6417">
        <v>0</v>
      </c>
      <c r="AD6417">
        <v>0</v>
      </c>
      <c r="AE6417">
        <v>7.8441850614710331</v>
      </c>
    </row>
    <row r="6418" spans="1:31" x14ac:dyDescent="0.25">
      <c r="A6418">
        <v>1678779</v>
      </c>
      <c r="B6418">
        <v>1</v>
      </c>
      <c r="C6418" t="s">
        <v>81</v>
      </c>
      <c r="D6418" t="s">
        <v>115</v>
      </c>
      <c r="E6418" t="s">
        <v>159</v>
      </c>
      <c r="F6418" t="s">
        <v>18357</v>
      </c>
      <c r="G6418" t="s">
        <v>596</v>
      </c>
      <c r="H6418" t="s">
        <v>134</v>
      </c>
      <c r="I6418" t="s">
        <v>135</v>
      </c>
      <c r="J6418" t="s">
        <v>136</v>
      </c>
      <c r="K6418" t="s">
        <v>137</v>
      </c>
      <c r="L6418" t="s">
        <v>18358</v>
      </c>
      <c r="M6418" t="s">
        <v>18359</v>
      </c>
      <c r="N6418">
        <v>0.85111111100000003</v>
      </c>
      <c r="O6418">
        <v>0</v>
      </c>
      <c r="P6418">
        <v>31</v>
      </c>
      <c r="Q6418">
        <v>0</v>
      </c>
      <c r="R6418">
        <v>0</v>
      </c>
      <c r="S6418">
        <v>0</v>
      </c>
      <c r="T6418">
        <v>2</v>
      </c>
      <c r="U6418">
        <v>0</v>
      </c>
      <c r="V6418">
        <v>0</v>
      </c>
      <c r="W6418">
        <v>0</v>
      </c>
      <c r="X6418">
        <v>3.6777863507939834</v>
      </c>
      <c r="Y6418">
        <v>0</v>
      </c>
      <c r="Z6418">
        <v>0</v>
      </c>
      <c r="AA6418">
        <v>0</v>
      </c>
      <c r="AB6418">
        <v>0.52796909951821391</v>
      </c>
      <c r="AC6418">
        <v>0</v>
      </c>
      <c r="AD6418">
        <v>0</v>
      </c>
      <c r="AE6418">
        <v>4.2057554503121972</v>
      </c>
    </row>
    <row r="6419" spans="1:31" x14ac:dyDescent="0.25">
      <c r="A6419">
        <v>1678716</v>
      </c>
      <c r="B6419">
        <v>1</v>
      </c>
      <c r="C6419" t="s">
        <v>80</v>
      </c>
      <c r="D6419" t="s">
        <v>108</v>
      </c>
      <c r="E6419" t="s">
        <v>146</v>
      </c>
      <c r="F6419" t="s">
        <v>18360</v>
      </c>
      <c r="G6419" t="s">
        <v>3582</v>
      </c>
      <c r="H6419" t="s">
        <v>143</v>
      </c>
      <c r="I6419" t="s">
        <v>135</v>
      </c>
      <c r="J6419" t="s">
        <v>136</v>
      </c>
      <c r="K6419" t="s">
        <v>137</v>
      </c>
      <c r="L6419" t="s">
        <v>18361</v>
      </c>
      <c r="M6419" t="s">
        <v>18362</v>
      </c>
      <c r="N6419">
        <v>0.59805555499999996</v>
      </c>
      <c r="O6419">
        <v>0</v>
      </c>
      <c r="P6419">
        <v>401</v>
      </c>
      <c r="Q6419">
        <v>0</v>
      </c>
      <c r="R6419">
        <v>3</v>
      </c>
      <c r="S6419">
        <v>0</v>
      </c>
      <c r="T6419">
        <v>61</v>
      </c>
      <c r="U6419">
        <v>0</v>
      </c>
      <c r="V6419">
        <v>0</v>
      </c>
      <c r="W6419">
        <v>0</v>
      </c>
      <c r="X6419">
        <v>82.060681238803085</v>
      </c>
      <c r="Y6419">
        <v>0</v>
      </c>
      <c r="Z6419">
        <v>0.24337117112601864</v>
      </c>
      <c r="AA6419">
        <v>0</v>
      </c>
      <c r="AB6419">
        <v>33.382194876216417</v>
      </c>
      <c r="AC6419">
        <v>0</v>
      </c>
      <c r="AD6419">
        <v>0</v>
      </c>
      <c r="AE6419">
        <v>115.68624728614552</v>
      </c>
    </row>
    <row r="6420" spans="1:31" x14ac:dyDescent="0.25">
      <c r="A6420">
        <v>1678467</v>
      </c>
      <c r="B6420">
        <v>1</v>
      </c>
      <c r="C6420" t="s">
        <v>80</v>
      </c>
      <c r="D6420" t="s">
        <v>85</v>
      </c>
      <c r="E6420" t="s">
        <v>140</v>
      </c>
      <c r="F6420" t="s">
        <v>18363</v>
      </c>
      <c r="G6420" t="s">
        <v>209</v>
      </c>
      <c r="H6420" t="s">
        <v>143</v>
      </c>
      <c r="I6420" t="s">
        <v>135</v>
      </c>
      <c r="J6420" t="s">
        <v>136</v>
      </c>
      <c r="K6420" t="s">
        <v>137</v>
      </c>
      <c r="L6420" t="s">
        <v>18364</v>
      </c>
      <c r="M6420" t="s">
        <v>18365</v>
      </c>
      <c r="N6420">
        <v>2.0108333329999999</v>
      </c>
      <c r="O6420">
        <v>0</v>
      </c>
      <c r="P6420">
        <v>9</v>
      </c>
      <c r="Q6420">
        <v>0</v>
      </c>
      <c r="R6420">
        <v>0</v>
      </c>
      <c r="S6420">
        <v>0</v>
      </c>
      <c r="T6420">
        <v>2</v>
      </c>
      <c r="U6420">
        <v>0</v>
      </c>
      <c r="V6420">
        <v>0</v>
      </c>
      <c r="W6420">
        <v>0</v>
      </c>
      <c r="X6420">
        <v>6.7965825693751016</v>
      </c>
      <c r="Y6420">
        <v>0</v>
      </c>
      <c r="Z6420">
        <v>0</v>
      </c>
      <c r="AA6420">
        <v>0</v>
      </c>
      <c r="AB6420">
        <v>0.57506245000275746</v>
      </c>
      <c r="AC6420">
        <v>0</v>
      </c>
      <c r="AD6420">
        <v>0</v>
      </c>
      <c r="AE6420">
        <v>7.3716450193778593</v>
      </c>
    </row>
    <row r="6421" spans="1:31" x14ac:dyDescent="0.25">
      <c r="A6421">
        <v>1678573</v>
      </c>
      <c r="B6421">
        <v>1</v>
      </c>
      <c r="C6421" t="s">
        <v>80</v>
      </c>
      <c r="D6421" t="s">
        <v>82</v>
      </c>
      <c r="E6421" t="s">
        <v>151</v>
      </c>
      <c r="F6421" t="s">
        <v>18366</v>
      </c>
      <c r="G6421" t="s">
        <v>526</v>
      </c>
      <c r="H6421" t="s">
        <v>143</v>
      </c>
      <c r="I6421" t="s">
        <v>135</v>
      </c>
      <c r="J6421" t="s">
        <v>136</v>
      </c>
      <c r="K6421" t="s">
        <v>137</v>
      </c>
      <c r="L6421" t="s">
        <v>18367</v>
      </c>
      <c r="M6421" t="s">
        <v>18368</v>
      </c>
      <c r="N6421">
        <v>0.6</v>
      </c>
      <c r="O6421">
        <v>0</v>
      </c>
      <c r="P6421">
        <v>139</v>
      </c>
      <c r="Q6421">
        <v>0</v>
      </c>
      <c r="R6421">
        <v>0</v>
      </c>
      <c r="S6421">
        <v>0</v>
      </c>
      <c r="T6421">
        <v>10</v>
      </c>
      <c r="U6421">
        <v>0</v>
      </c>
      <c r="V6421">
        <v>0</v>
      </c>
      <c r="W6421">
        <v>0</v>
      </c>
      <c r="X6421">
        <v>22.227621848145908</v>
      </c>
      <c r="Y6421">
        <v>0</v>
      </c>
      <c r="Z6421">
        <v>0</v>
      </c>
      <c r="AA6421">
        <v>0</v>
      </c>
      <c r="AB6421">
        <v>3.5292817779218995</v>
      </c>
      <c r="AC6421">
        <v>0</v>
      </c>
      <c r="AD6421">
        <v>0</v>
      </c>
      <c r="AE6421">
        <v>25.756903626067807</v>
      </c>
    </row>
    <row r="6422" spans="1:31" x14ac:dyDescent="0.25">
      <c r="A6422">
        <v>1678430</v>
      </c>
      <c r="B6422">
        <v>1</v>
      </c>
      <c r="C6422" t="s">
        <v>81</v>
      </c>
      <c r="D6422" t="s">
        <v>120</v>
      </c>
      <c r="E6422" t="s">
        <v>164</v>
      </c>
      <c r="F6422" t="s">
        <v>9376</v>
      </c>
      <c r="G6422" t="s">
        <v>253</v>
      </c>
      <c r="H6422" t="s">
        <v>134</v>
      </c>
      <c r="I6422" t="s">
        <v>135</v>
      </c>
      <c r="J6422" t="s">
        <v>136</v>
      </c>
      <c r="K6422" t="s">
        <v>167</v>
      </c>
      <c r="L6422" t="s">
        <v>18369</v>
      </c>
      <c r="M6422" t="s">
        <v>18370</v>
      </c>
      <c r="N6422">
        <v>1.1686766660000001</v>
      </c>
      <c r="O6422">
        <v>1</v>
      </c>
      <c r="P6422">
        <v>1692</v>
      </c>
      <c r="Q6422">
        <v>115</v>
      </c>
      <c r="R6422">
        <v>67</v>
      </c>
      <c r="S6422">
        <v>29</v>
      </c>
      <c r="T6422">
        <v>123</v>
      </c>
      <c r="U6422">
        <v>2</v>
      </c>
      <c r="V6422">
        <v>1</v>
      </c>
      <c r="W6422">
        <v>0.15374202134228057</v>
      </c>
      <c r="X6422">
        <v>389.51932384187421</v>
      </c>
      <c r="Y6422">
        <v>169.05446097253815</v>
      </c>
      <c r="Z6422">
        <v>17.147998312067223</v>
      </c>
      <c r="AA6422">
        <v>151.46142107855729</v>
      </c>
      <c r="AB6422">
        <v>118.86318300111368</v>
      </c>
      <c r="AC6422">
        <v>70.218811528677449</v>
      </c>
      <c r="AD6422">
        <v>0.82841511350494446</v>
      </c>
      <c r="AE6422">
        <v>917.24735586967506</v>
      </c>
    </row>
    <row r="6423" spans="1:31" x14ac:dyDescent="0.25">
      <c r="A6423">
        <v>1678530</v>
      </c>
      <c r="B6423">
        <v>1</v>
      </c>
      <c r="C6423" t="s">
        <v>81</v>
      </c>
      <c r="D6423" t="s">
        <v>128</v>
      </c>
      <c r="E6423" t="s">
        <v>151</v>
      </c>
      <c r="F6423" t="s">
        <v>18371</v>
      </c>
      <c r="G6423" t="s">
        <v>1447</v>
      </c>
      <c r="H6423" t="s">
        <v>143</v>
      </c>
      <c r="I6423" t="s">
        <v>135</v>
      </c>
      <c r="J6423" t="s">
        <v>3</v>
      </c>
      <c r="K6423" t="s">
        <v>137</v>
      </c>
      <c r="L6423" t="s">
        <v>18372</v>
      </c>
      <c r="M6423" t="s">
        <v>18373</v>
      </c>
      <c r="N6423">
        <v>1.581111111</v>
      </c>
      <c r="O6423">
        <v>0</v>
      </c>
      <c r="P6423">
        <v>1</v>
      </c>
      <c r="Q6423">
        <v>0</v>
      </c>
      <c r="R6423">
        <v>4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0.11691188524700445</v>
      </c>
      <c r="Y6423">
        <v>0</v>
      </c>
      <c r="Z6423">
        <v>0.56372027028020433</v>
      </c>
      <c r="AA6423">
        <v>0</v>
      </c>
      <c r="AB6423">
        <v>0</v>
      </c>
      <c r="AC6423">
        <v>0</v>
      </c>
      <c r="AD6423">
        <v>0</v>
      </c>
      <c r="AE6423">
        <v>0.68063215552720879</v>
      </c>
    </row>
    <row r="6424" spans="1:31" x14ac:dyDescent="0.25">
      <c r="A6424">
        <v>1678739</v>
      </c>
      <c r="B6424">
        <v>1</v>
      </c>
      <c r="C6424" t="s">
        <v>80</v>
      </c>
      <c r="D6424" t="s">
        <v>99</v>
      </c>
      <c r="E6424" t="s">
        <v>151</v>
      </c>
      <c r="F6424" t="s">
        <v>259</v>
      </c>
      <c r="G6424" t="s">
        <v>526</v>
      </c>
      <c r="H6424" t="s">
        <v>143</v>
      </c>
      <c r="I6424" t="s">
        <v>135</v>
      </c>
      <c r="J6424" t="s">
        <v>136</v>
      </c>
      <c r="K6424" t="s">
        <v>137</v>
      </c>
      <c r="L6424" t="s">
        <v>18374</v>
      </c>
      <c r="M6424" t="s">
        <v>18375</v>
      </c>
      <c r="N6424">
        <v>4.4780555550000001</v>
      </c>
      <c r="O6424">
        <v>0</v>
      </c>
      <c r="P6424">
        <v>38</v>
      </c>
      <c r="Q6424">
        <v>0</v>
      </c>
      <c r="R6424">
        <v>9</v>
      </c>
      <c r="S6424">
        <v>0</v>
      </c>
      <c r="T6424">
        <v>6</v>
      </c>
      <c r="U6424">
        <v>0</v>
      </c>
      <c r="V6424">
        <v>0</v>
      </c>
      <c r="W6424">
        <v>0</v>
      </c>
      <c r="X6424">
        <v>27.491055632017286</v>
      </c>
      <c r="Y6424">
        <v>0</v>
      </c>
      <c r="Z6424">
        <v>12.808549027144126</v>
      </c>
      <c r="AA6424">
        <v>0</v>
      </c>
      <c r="AB6424">
        <v>4.0573261716680555</v>
      </c>
      <c r="AC6424">
        <v>0</v>
      </c>
      <c r="AD6424">
        <v>0</v>
      </c>
      <c r="AE6424">
        <v>44.356930830829469</v>
      </c>
    </row>
    <row r="6425" spans="1:31" x14ac:dyDescent="0.25">
      <c r="A6425">
        <v>1678444</v>
      </c>
      <c r="B6425">
        <v>1</v>
      </c>
      <c r="C6425" t="s">
        <v>81</v>
      </c>
      <c r="D6425" t="s">
        <v>115</v>
      </c>
      <c r="E6425" t="s">
        <v>159</v>
      </c>
      <c r="F6425" t="s">
        <v>2493</v>
      </c>
      <c r="G6425" t="s">
        <v>271</v>
      </c>
      <c r="H6425" t="s">
        <v>181</v>
      </c>
      <c r="I6425" t="s">
        <v>135</v>
      </c>
      <c r="J6425" t="s">
        <v>136</v>
      </c>
      <c r="K6425" t="s">
        <v>167</v>
      </c>
      <c r="L6425" t="s">
        <v>18376</v>
      </c>
      <c r="M6425" t="s">
        <v>18377</v>
      </c>
      <c r="N6425">
        <v>5.8156527770000004</v>
      </c>
      <c r="O6425">
        <v>0</v>
      </c>
      <c r="P6425">
        <v>0</v>
      </c>
      <c r="Q6425">
        <v>0</v>
      </c>
      <c r="R6425">
        <v>0</v>
      </c>
      <c r="S6425">
        <v>2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12.013198913364134</v>
      </c>
      <c r="AB6425">
        <v>0</v>
      </c>
      <c r="AC6425">
        <v>0</v>
      </c>
      <c r="AD6425">
        <v>0</v>
      </c>
      <c r="AE6425">
        <v>12.013198913364134</v>
      </c>
    </row>
    <row r="6426" spans="1:31" x14ac:dyDescent="0.25">
      <c r="A6426">
        <v>1678593</v>
      </c>
      <c r="B6426">
        <v>1</v>
      </c>
      <c r="C6426" t="s">
        <v>80</v>
      </c>
      <c r="D6426" t="s">
        <v>97</v>
      </c>
      <c r="E6426" t="s">
        <v>140</v>
      </c>
      <c r="F6426" t="s">
        <v>18378</v>
      </c>
      <c r="G6426" t="s">
        <v>142</v>
      </c>
      <c r="H6426" t="s">
        <v>143</v>
      </c>
      <c r="I6426" t="s">
        <v>135</v>
      </c>
      <c r="J6426" t="s">
        <v>136</v>
      </c>
      <c r="K6426" t="s">
        <v>137</v>
      </c>
      <c r="L6426" t="s">
        <v>18379</v>
      </c>
      <c r="M6426" t="s">
        <v>18380</v>
      </c>
      <c r="N6426">
        <v>6.0175000000000001</v>
      </c>
      <c r="O6426">
        <v>0</v>
      </c>
      <c r="P6426">
        <v>4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17.145325442579129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17.145325442579129</v>
      </c>
    </row>
    <row r="6427" spans="1:31" x14ac:dyDescent="0.25">
      <c r="A6427">
        <v>1678450</v>
      </c>
      <c r="B6427">
        <v>1</v>
      </c>
      <c r="C6427" t="s">
        <v>80</v>
      </c>
      <c r="D6427" t="s">
        <v>100</v>
      </c>
      <c r="E6427" t="s">
        <v>140</v>
      </c>
      <c r="F6427" t="s">
        <v>18381</v>
      </c>
      <c r="G6427" t="s">
        <v>197</v>
      </c>
      <c r="H6427" t="s">
        <v>143</v>
      </c>
      <c r="I6427" t="s">
        <v>135</v>
      </c>
      <c r="J6427" t="s">
        <v>136</v>
      </c>
      <c r="K6427" t="s">
        <v>137</v>
      </c>
      <c r="L6427" t="s">
        <v>18382</v>
      </c>
      <c r="M6427" t="s">
        <v>18383</v>
      </c>
      <c r="N6427">
        <v>4.9952777770000001</v>
      </c>
      <c r="O6427">
        <v>0</v>
      </c>
      <c r="P6427">
        <v>8</v>
      </c>
      <c r="Q6427">
        <v>0</v>
      </c>
      <c r="R6427">
        <v>0</v>
      </c>
      <c r="S6427">
        <v>0</v>
      </c>
      <c r="T6427">
        <v>1</v>
      </c>
      <c r="U6427">
        <v>0</v>
      </c>
      <c r="V6427">
        <v>0</v>
      </c>
      <c r="W6427">
        <v>0</v>
      </c>
      <c r="X6427">
        <v>10.722833310841558</v>
      </c>
      <c r="Y6427">
        <v>0</v>
      </c>
      <c r="Z6427">
        <v>0</v>
      </c>
      <c r="AA6427">
        <v>0</v>
      </c>
      <c r="AB6427">
        <v>44.439460064547873</v>
      </c>
      <c r="AC6427">
        <v>0</v>
      </c>
      <c r="AD6427">
        <v>0</v>
      </c>
      <c r="AE6427">
        <v>55.162293375389432</v>
      </c>
    </row>
    <row r="6428" spans="1:31" x14ac:dyDescent="0.25">
      <c r="A6428">
        <v>1678613</v>
      </c>
      <c r="B6428">
        <v>1</v>
      </c>
      <c r="C6428" t="s">
        <v>81</v>
      </c>
      <c r="D6428" t="s">
        <v>120</v>
      </c>
      <c r="E6428" t="s">
        <v>131</v>
      </c>
      <c r="F6428" t="s">
        <v>11320</v>
      </c>
      <c r="G6428" t="s">
        <v>253</v>
      </c>
      <c r="H6428" t="s">
        <v>134</v>
      </c>
      <c r="I6428" t="s">
        <v>135</v>
      </c>
      <c r="J6428" t="s">
        <v>136</v>
      </c>
      <c r="K6428" t="s">
        <v>167</v>
      </c>
      <c r="L6428" t="s">
        <v>18384</v>
      </c>
      <c r="M6428" t="s">
        <v>18385</v>
      </c>
      <c r="N6428">
        <v>0.55138888799999997</v>
      </c>
      <c r="O6428">
        <v>0</v>
      </c>
      <c r="P6428">
        <v>72</v>
      </c>
      <c r="Q6428">
        <v>68</v>
      </c>
      <c r="R6428">
        <v>11</v>
      </c>
      <c r="S6428">
        <v>14</v>
      </c>
      <c r="T6428">
        <v>5</v>
      </c>
      <c r="U6428">
        <v>0</v>
      </c>
      <c r="V6428">
        <v>0</v>
      </c>
      <c r="W6428">
        <v>0</v>
      </c>
      <c r="X6428">
        <v>11.44243328484778</v>
      </c>
      <c r="Y6428">
        <v>75.259674408283161</v>
      </c>
      <c r="Z6428">
        <v>1.7237844484577334</v>
      </c>
      <c r="AA6428">
        <v>25.028021870118554</v>
      </c>
      <c r="AB6428">
        <v>1.488378744750839</v>
      </c>
      <c r="AC6428">
        <v>0</v>
      </c>
      <c r="AD6428">
        <v>0</v>
      </c>
      <c r="AE6428">
        <v>114.94229275645806</v>
      </c>
    </row>
    <row r="6429" spans="1:31" x14ac:dyDescent="0.25">
      <c r="A6429">
        <v>1678762</v>
      </c>
      <c r="B6429">
        <v>1</v>
      </c>
      <c r="C6429" t="s">
        <v>80</v>
      </c>
      <c r="D6429" t="s">
        <v>98</v>
      </c>
      <c r="E6429" t="s">
        <v>151</v>
      </c>
      <c r="F6429" t="s">
        <v>18386</v>
      </c>
      <c r="G6429" t="s">
        <v>222</v>
      </c>
      <c r="H6429" t="s">
        <v>143</v>
      </c>
      <c r="I6429" t="s">
        <v>135</v>
      </c>
      <c r="J6429" t="s">
        <v>136</v>
      </c>
      <c r="K6429" t="s">
        <v>137</v>
      </c>
      <c r="L6429" t="s">
        <v>18387</v>
      </c>
      <c r="M6429" t="s">
        <v>18388</v>
      </c>
      <c r="N6429">
        <v>4.4647222219999998</v>
      </c>
      <c r="O6429">
        <v>0</v>
      </c>
      <c r="P6429">
        <v>5</v>
      </c>
      <c r="Q6429">
        <v>0</v>
      </c>
      <c r="R6429">
        <v>14</v>
      </c>
      <c r="S6429">
        <v>0</v>
      </c>
      <c r="T6429">
        <v>8</v>
      </c>
      <c r="U6429">
        <v>0</v>
      </c>
      <c r="V6429">
        <v>0</v>
      </c>
      <c r="W6429">
        <v>0</v>
      </c>
      <c r="X6429">
        <v>4.1621248317423021</v>
      </c>
      <c r="Y6429">
        <v>0</v>
      </c>
      <c r="Z6429">
        <v>10.302505783745351</v>
      </c>
      <c r="AA6429">
        <v>0</v>
      </c>
      <c r="AB6429">
        <v>7.9696345186493325</v>
      </c>
      <c r="AC6429">
        <v>0</v>
      </c>
      <c r="AD6429">
        <v>0</v>
      </c>
      <c r="AE6429">
        <v>22.434265134136986</v>
      </c>
    </row>
    <row r="6430" spans="1:31" x14ac:dyDescent="0.25">
      <c r="A6430">
        <v>1678513</v>
      </c>
      <c r="B6430">
        <v>1</v>
      </c>
      <c r="C6430" t="s">
        <v>81</v>
      </c>
      <c r="D6430" t="s">
        <v>118</v>
      </c>
      <c r="E6430" t="s">
        <v>159</v>
      </c>
      <c r="F6430" t="s">
        <v>18389</v>
      </c>
      <c r="G6430" t="s">
        <v>596</v>
      </c>
      <c r="H6430" t="s">
        <v>134</v>
      </c>
      <c r="I6430" t="s">
        <v>135</v>
      </c>
      <c r="J6430" t="s">
        <v>136</v>
      </c>
      <c r="K6430" t="s">
        <v>137</v>
      </c>
      <c r="L6430" t="s">
        <v>18390</v>
      </c>
      <c r="M6430" t="s">
        <v>18391</v>
      </c>
      <c r="N6430">
        <v>2.5319444440000001</v>
      </c>
      <c r="O6430">
        <v>0</v>
      </c>
      <c r="P6430">
        <v>0</v>
      </c>
      <c r="Q6430">
        <v>2</v>
      </c>
      <c r="R6430">
        <v>0</v>
      </c>
      <c r="S6430">
        <v>1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2.2567833702187157</v>
      </c>
      <c r="Z6430">
        <v>0</v>
      </c>
      <c r="AA6430">
        <v>14.158554988579713</v>
      </c>
      <c r="AB6430">
        <v>0</v>
      </c>
      <c r="AC6430">
        <v>0</v>
      </c>
      <c r="AD6430">
        <v>0</v>
      </c>
      <c r="AE6430">
        <v>16.415338358798429</v>
      </c>
    </row>
    <row r="6431" spans="1:31" x14ac:dyDescent="0.25">
      <c r="A6431">
        <v>1678576</v>
      </c>
      <c r="B6431">
        <v>1</v>
      </c>
      <c r="C6431" t="s">
        <v>80</v>
      </c>
      <c r="D6431" t="s">
        <v>88</v>
      </c>
      <c r="E6431" t="s">
        <v>146</v>
      </c>
      <c r="F6431" t="s">
        <v>18392</v>
      </c>
      <c r="G6431" t="s">
        <v>153</v>
      </c>
      <c r="H6431" t="s">
        <v>143</v>
      </c>
      <c r="I6431" t="s">
        <v>135</v>
      </c>
      <c r="J6431" t="s">
        <v>136</v>
      </c>
      <c r="K6431" t="s">
        <v>137</v>
      </c>
      <c r="L6431" t="s">
        <v>18393</v>
      </c>
      <c r="M6431" t="s">
        <v>18394</v>
      </c>
      <c r="N6431">
        <v>0.50444444399999999</v>
      </c>
      <c r="O6431">
        <v>0</v>
      </c>
      <c r="P6431">
        <v>772</v>
      </c>
      <c r="Q6431">
        <v>0</v>
      </c>
      <c r="R6431">
        <v>0</v>
      </c>
      <c r="S6431">
        <v>0</v>
      </c>
      <c r="T6431">
        <v>154</v>
      </c>
      <c r="U6431">
        <v>0</v>
      </c>
      <c r="V6431">
        <v>0</v>
      </c>
      <c r="W6431">
        <v>0</v>
      </c>
      <c r="X6431">
        <v>136.30704192234097</v>
      </c>
      <c r="Y6431">
        <v>0</v>
      </c>
      <c r="Z6431">
        <v>0</v>
      </c>
      <c r="AA6431">
        <v>0</v>
      </c>
      <c r="AB6431">
        <v>84.524262795613154</v>
      </c>
      <c r="AC6431">
        <v>0</v>
      </c>
      <c r="AD6431">
        <v>0</v>
      </c>
      <c r="AE6431">
        <v>220.83130471795414</v>
      </c>
    </row>
    <row r="6432" spans="1:31" x14ac:dyDescent="0.25">
      <c r="A6432">
        <v>1678527</v>
      </c>
      <c r="B6432">
        <v>1</v>
      </c>
      <c r="C6432" t="s">
        <v>80</v>
      </c>
      <c r="D6432" t="s">
        <v>105</v>
      </c>
      <c r="E6432" t="s">
        <v>159</v>
      </c>
      <c r="F6432" t="s">
        <v>18292</v>
      </c>
      <c r="G6432" t="s">
        <v>596</v>
      </c>
      <c r="H6432" t="s">
        <v>134</v>
      </c>
      <c r="I6432" t="s">
        <v>135</v>
      </c>
      <c r="J6432" t="s">
        <v>136</v>
      </c>
      <c r="K6432" t="s">
        <v>137</v>
      </c>
      <c r="L6432" t="s">
        <v>18217</v>
      </c>
      <c r="M6432" t="s">
        <v>18395</v>
      </c>
      <c r="N6432">
        <v>2.5280555549999999</v>
      </c>
      <c r="O6432">
        <v>0</v>
      </c>
      <c r="P6432">
        <v>0</v>
      </c>
      <c r="Q6432">
        <v>0</v>
      </c>
      <c r="R6432">
        <v>0</v>
      </c>
      <c r="S6432">
        <v>2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645.13585042303623</v>
      </c>
      <c r="AB6432">
        <v>0</v>
      </c>
      <c r="AC6432">
        <v>0</v>
      </c>
      <c r="AD6432">
        <v>0</v>
      </c>
      <c r="AE6432">
        <v>645.13585042303623</v>
      </c>
    </row>
    <row r="6433" spans="1:31" x14ac:dyDescent="0.25">
      <c r="A6433">
        <v>1678470</v>
      </c>
      <c r="B6433">
        <v>1</v>
      </c>
      <c r="C6433" t="s">
        <v>81</v>
      </c>
      <c r="D6433" t="s">
        <v>114</v>
      </c>
      <c r="E6433" t="s">
        <v>164</v>
      </c>
      <c r="F6433" t="s">
        <v>18396</v>
      </c>
      <c r="G6433" t="s">
        <v>161</v>
      </c>
      <c r="H6433" t="s">
        <v>134</v>
      </c>
      <c r="I6433" t="s">
        <v>135</v>
      </c>
      <c r="J6433" t="s">
        <v>136</v>
      </c>
      <c r="K6433" t="s">
        <v>137</v>
      </c>
      <c r="L6433" t="s">
        <v>18397</v>
      </c>
      <c r="M6433" t="s">
        <v>18398</v>
      </c>
      <c r="N6433">
        <v>9.3611110999999997E-2</v>
      </c>
      <c r="O6433">
        <v>0</v>
      </c>
      <c r="P6433">
        <v>1790</v>
      </c>
      <c r="Q6433">
        <v>0</v>
      </c>
      <c r="R6433">
        <v>46</v>
      </c>
      <c r="S6433">
        <v>8</v>
      </c>
      <c r="T6433">
        <v>158</v>
      </c>
      <c r="U6433">
        <v>1</v>
      </c>
      <c r="V6433">
        <v>1</v>
      </c>
      <c r="W6433">
        <v>0</v>
      </c>
      <c r="X6433">
        <v>15.318537526171722</v>
      </c>
      <c r="Y6433">
        <v>0</v>
      </c>
      <c r="Z6433">
        <v>9.3825396119737531E-2</v>
      </c>
      <c r="AA6433">
        <v>4.4186128431281109</v>
      </c>
      <c r="AB6433">
        <v>3.4104812206639616</v>
      </c>
      <c r="AC6433">
        <v>9.9166035797152788E-2</v>
      </c>
      <c r="AD6433">
        <v>0</v>
      </c>
      <c r="AE6433">
        <v>23.340623021880685</v>
      </c>
    </row>
    <row r="6434" spans="1:31" x14ac:dyDescent="0.25">
      <c r="A6434">
        <v>1678719</v>
      </c>
      <c r="B6434">
        <v>1</v>
      </c>
      <c r="C6434" t="s">
        <v>80</v>
      </c>
      <c r="D6434" t="s">
        <v>82</v>
      </c>
      <c r="E6434" t="s">
        <v>151</v>
      </c>
      <c r="F6434" t="s">
        <v>18399</v>
      </c>
      <c r="G6434" t="s">
        <v>403</v>
      </c>
      <c r="H6434" t="s">
        <v>143</v>
      </c>
      <c r="I6434" t="s">
        <v>135</v>
      </c>
      <c r="J6434" t="s">
        <v>136</v>
      </c>
      <c r="K6434" t="s">
        <v>137</v>
      </c>
      <c r="L6434" t="s">
        <v>18400</v>
      </c>
      <c r="M6434" t="s">
        <v>18401</v>
      </c>
      <c r="N6434">
        <v>1.71</v>
      </c>
      <c r="O6434">
        <v>0</v>
      </c>
      <c r="P6434">
        <v>84</v>
      </c>
      <c r="Q6434">
        <v>0</v>
      </c>
      <c r="R6434">
        <v>0</v>
      </c>
      <c r="S6434">
        <v>0</v>
      </c>
      <c r="T6434">
        <v>18</v>
      </c>
      <c r="U6434">
        <v>0</v>
      </c>
      <c r="V6434">
        <v>0</v>
      </c>
      <c r="W6434">
        <v>0</v>
      </c>
      <c r="X6434">
        <v>70.472471012014125</v>
      </c>
      <c r="Y6434">
        <v>0</v>
      </c>
      <c r="Z6434">
        <v>0</v>
      </c>
      <c r="AA6434">
        <v>0</v>
      </c>
      <c r="AB6434">
        <v>15.288306170349054</v>
      </c>
      <c r="AC6434">
        <v>0</v>
      </c>
      <c r="AD6434">
        <v>0</v>
      </c>
      <c r="AE6434">
        <v>85.760777182363185</v>
      </c>
    </row>
    <row r="6435" spans="1:31" x14ac:dyDescent="0.25">
      <c r="A6435">
        <v>1678570</v>
      </c>
      <c r="B6435">
        <v>1</v>
      </c>
      <c r="C6435" t="s">
        <v>80</v>
      </c>
      <c r="D6435" t="s">
        <v>93</v>
      </c>
      <c r="E6435" t="s">
        <v>140</v>
      </c>
      <c r="F6435" t="s">
        <v>18402</v>
      </c>
      <c r="G6435" t="s">
        <v>197</v>
      </c>
      <c r="H6435" t="s">
        <v>143</v>
      </c>
      <c r="I6435" t="s">
        <v>135</v>
      </c>
      <c r="J6435" t="s">
        <v>136</v>
      </c>
      <c r="K6435" t="s">
        <v>137</v>
      </c>
      <c r="L6435" t="s">
        <v>18403</v>
      </c>
      <c r="M6435" t="s">
        <v>18404</v>
      </c>
      <c r="N6435">
        <v>1.385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0.20882554538887166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0.20882554538887166</v>
      </c>
    </row>
    <row r="6436" spans="1:31" x14ac:dyDescent="0.25">
      <c r="A6436">
        <v>1678579</v>
      </c>
      <c r="B6436">
        <v>1</v>
      </c>
      <c r="C6436" t="s">
        <v>80</v>
      </c>
      <c r="D6436" t="s">
        <v>99</v>
      </c>
      <c r="E6436" t="s">
        <v>151</v>
      </c>
      <c r="F6436" t="s">
        <v>18405</v>
      </c>
      <c r="G6436" t="s">
        <v>267</v>
      </c>
      <c r="H6436" t="s">
        <v>143</v>
      </c>
      <c r="I6436" t="s">
        <v>135</v>
      </c>
      <c r="J6436" t="s">
        <v>136</v>
      </c>
      <c r="K6436" t="s">
        <v>137</v>
      </c>
      <c r="L6436" t="s">
        <v>18406</v>
      </c>
      <c r="M6436" t="s">
        <v>18407</v>
      </c>
      <c r="N6436">
        <v>0.81555555499999999</v>
      </c>
      <c r="O6436">
        <v>0</v>
      </c>
      <c r="P6436">
        <v>75</v>
      </c>
      <c r="Q6436">
        <v>0</v>
      </c>
      <c r="R6436">
        <v>0</v>
      </c>
      <c r="S6436">
        <v>0</v>
      </c>
      <c r="T6436">
        <v>6</v>
      </c>
      <c r="U6436">
        <v>0</v>
      </c>
      <c r="V6436">
        <v>0</v>
      </c>
      <c r="W6436">
        <v>0</v>
      </c>
      <c r="X6436">
        <v>13.853134967250979</v>
      </c>
      <c r="Y6436">
        <v>0</v>
      </c>
      <c r="Z6436">
        <v>0</v>
      </c>
      <c r="AA6436">
        <v>0</v>
      </c>
      <c r="AB6436">
        <v>1.7976133194940578</v>
      </c>
      <c r="AC6436">
        <v>0</v>
      </c>
      <c r="AD6436">
        <v>0</v>
      </c>
      <c r="AE6436">
        <v>15.650748286745037</v>
      </c>
    </row>
    <row r="6437" spans="1:31" x14ac:dyDescent="0.25">
      <c r="A6437">
        <v>1678771</v>
      </c>
      <c r="B6437">
        <v>1</v>
      </c>
      <c r="C6437" t="s">
        <v>81</v>
      </c>
      <c r="D6437" t="s">
        <v>115</v>
      </c>
      <c r="E6437" t="s">
        <v>131</v>
      </c>
      <c r="F6437" t="s">
        <v>14648</v>
      </c>
      <c r="G6437" t="s">
        <v>161</v>
      </c>
      <c r="H6437" t="s">
        <v>134</v>
      </c>
      <c r="I6437" t="s">
        <v>135</v>
      </c>
      <c r="J6437" t="s">
        <v>136</v>
      </c>
      <c r="K6437" t="s">
        <v>137</v>
      </c>
      <c r="L6437" t="s">
        <v>18408</v>
      </c>
      <c r="M6437" t="s">
        <v>18409</v>
      </c>
      <c r="N6437">
        <v>0.27833333300000002</v>
      </c>
      <c r="O6437">
        <v>0</v>
      </c>
      <c r="P6437">
        <v>606</v>
      </c>
      <c r="Q6437">
        <v>1</v>
      </c>
      <c r="R6437">
        <v>8</v>
      </c>
      <c r="S6437">
        <v>2</v>
      </c>
      <c r="T6437">
        <v>56</v>
      </c>
      <c r="U6437">
        <v>1</v>
      </c>
      <c r="V6437">
        <v>0</v>
      </c>
      <c r="W6437">
        <v>0</v>
      </c>
      <c r="X6437">
        <v>17.525235620146763</v>
      </c>
      <c r="Y6437">
        <v>0.15597399027319997</v>
      </c>
      <c r="Z6437">
        <v>6.4498681847499989E-2</v>
      </c>
      <c r="AA6437">
        <v>1.414059114543075</v>
      </c>
      <c r="AB6437">
        <v>1.2920845766588567</v>
      </c>
      <c r="AC6437">
        <v>3.1137578933774002</v>
      </c>
      <c r="AD6437">
        <v>0</v>
      </c>
      <c r="AE6437">
        <v>23.565609876846796</v>
      </c>
    </row>
    <row r="6438" spans="1:31" x14ac:dyDescent="0.25">
      <c r="A6438">
        <v>1678602</v>
      </c>
      <c r="B6438">
        <v>1</v>
      </c>
      <c r="C6438" t="s">
        <v>80</v>
      </c>
      <c r="D6438" t="s">
        <v>91</v>
      </c>
      <c r="E6438" t="s">
        <v>140</v>
      </c>
      <c r="F6438" t="s">
        <v>18410</v>
      </c>
      <c r="G6438" t="s">
        <v>197</v>
      </c>
      <c r="H6438" t="s">
        <v>143</v>
      </c>
      <c r="I6438" t="s">
        <v>135</v>
      </c>
      <c r="J6438" t="s">
        <v>136</v>
      </c>
      <c r="K6438" t="s">
        <v>137</v>
      </c>
      <c r="L6438" t="s">
        <v>18411</v>
      </c>
      <c r="M6438" t="s">
        <v>18412</v>
      </c>
      <c r="N6438">
        <v>3.063055555</v>
      </c>
      <c r="O6438">
        <v>0</v>
      </c>
      <c r="P6438">
        <v>8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10.725162405200114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10.725162405200114</v>
      </c>
    </row>
    <row r="6439" spans="1:31" x14ac:dyDescent="0.25">
      <c r="A6439">
        <v>1678416</v>
      </c>
      <c r="B6439">
        <v>1</v>
      </c>
      <c r="C6439" t="s">
        <v>80</v>
      </c>
      <c r="D6439" t="s">
        <v>96</v>
      </c>
      <c r="E6439" t="s">
        <v>140</v>
      </c>
      <c r="F6439" t="s">
        <v>18413</v>
      </c>
      <c r="G6439" t="s">
        <v>142</v>
      </c>
      <c r="H6439" t="s">
        <v>143</v>
      </c>
      <c r="I6439" t="s">
        <v>135</v>
      </c>
      <c r="J6439" t="s">
        <v>136</v>
      </c>
      <c r="K6439" t="s">
        <v>137</v>
      </c>
      <c r="L6439" t="s">
        <v>18414</v>
      </c>
      <c r="M6439" t="s">
        <v>18415</v>
      </c>
      <c r="N6439">
        <v>3.5008333330000001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1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25.956133759910067</v>
      </c>
      <c r="AC6439">
        <v>0</v>
      </c>
      <c r="AD6439">
        <v>0</v>
      </c>
      <c r="AE6439">
        <v>25.956133759910067</v>
      </c>
    </row>
    <row r="6440" spans="1:31" x14ac:dyDescent="0.25">
      <c r="A6440">
        <v>1678433</v>
      </c>
      <c r="B6440">
        <v>1</v>
      </c>
      <c r="C6440" t="s">
        <v>81</v>
      </c>
      <c r="D6440" t="s">
        <v>118</v>
      </c>
      <c r="E6440" t="s">
        <v>131</v>
      </c>
      <c r="F6440" t="s">
        <v>18416</v>
      </c>
      <c r="G6440" t="s">
        <v>281</v>
      </c>
      <c r="H6440" t="s">
        <v>134</v>
      </c>
      <c r="I6440" t="s">
        <v>135</v>
      </c>
      <c r="J6440" t="s">
        <v>136</v>
      </c>
      <c r="K6440" t="s">
        <v>167</v>
      </c>
      <c r="L6440" t="s">
        <v>18417</v>
      </c>
      <c r="M6440" t="s">
        <v>18418</v>
      </c>
      <c r="N6440">
        <v>7.875277777</v>
      </c>
      <c r="O6440">
        <v>3</v>
      </c>
      <c r="P6440">
        <v>388</v>
      </c>
      <c r="Q6440">
        <v>120</v>
      </c>
      <c r="R6440">
        <v>103</v>
      </c>
      <c r="S6440">
        <v>19</v>
      </c>
      <c r="T6440">
        <v>42</v>
      </c>
      <c r="U6440">
        <v>2</v>
      </c>
      <c r="V6440">
        <v>0</v>
      </c>
      <c r="W6440">
        <v>5.252955273353284</v>
      </c>
      <c r="X6440">
        <v>528.41918091985519</v>
      </c>
      <c r="Y6440">
        <v>746.05850847016984</v>
      </c>
      <c r="Z6440">
        <v>370.69485983930946</v>
      </c>
      <c r="AA6440">
        <v>586.82459781378782</v>
      </c>
      <c r="AB6440">
        <v>183.19061361271395</v>
      </c>
      <c r="AC6440">
        <v>1032.3540568712103</v>
      </c>
      <c r="AD6440">
        <v>0</v>
      </c>
      <c r="AE6440">
        <v>3452.7947728004001</v>
      </c>
    </row>
    <row r="6441" spans="1:31" x14ac:dyDescent="0.25">
      <c r="A6441">
        <v>1678410</v>
      </c>
      <c r="B6441">
        <v>1</v>
      </c>
      <c r="C6441" t="s">
        <v>80</v>
      </c>
      <c r="D6441" t="s">
        <v>85</v>
      </c>
      <c r="E6441" t="s">
        <v>151</v>
      </c>
      <c r="F6441" t="s">
        <v>2013</v>
      </c>
      <c r="G6441" t="s">
        <v>153</v>
      </c>
      <c r="H6441" t="s">
        <v>143</v>
      </c>
      <c r="I6441" t="s">
        <v>135</v>
      </c>
      <c r="J6441" t="s">
        <v>136</v>
      </c>
      <c r="K6441" t="s">
        <v>137</v>
      </c>
      <c r="L6441" t="s">
        <v>18419</v>
      </c>
      <c r="M6441" t="s">
        <v>18420</v>
      </c>
      <c r="N6441">
        <v>3.8986111110000001</v>
      </c>
      <c r="O6441">
        <v>0</v>
      </c>
      <c r="P6441">
        <v>383</v>
      </c>
      <c r="Q6441">
        <v>0</v>
      </c>
      <c r="R6441">
        <v>0</v>
      </c>
      <c r="S6441">
        <v>0</v>
      </c>
      <c r="T6441">
        <v>8</v>
      </c>
      <c r="U6441">
        <v>0</v>
      </c>
      <c r="V6441">
        <v>0</v>
      </c>
      <c r="W6441">
        <v>0</v>
      </c>
      <c r="X6441">
        <v>480.04740145886416</v>
      </c>
      <c r="Y6441">
        <v>0</v>
      </c>
      <c r="Z6441">
        <v>0</v>
      </c>
      <c r="AA6441">
        <v>0</v>
      </c>
      <c r="AB6441">
        <v>22.558714476801491</v>
      </c>
      <c r="AC6441">
        <v>0</v>
      </c>
      <c r="AD6441">
        <v>0</v>
      </c>
      <c r="AE6441">
        <v>502.60611593566563</v>
      </c>
    </row>
    <row r="6442" spans="1:31" x14ac:dyDescent="0.25">
      <c r="A6442">
        <v>1678456</v>
      </c>
      <c r="B6442">
        <v>1</v>
      </c>
      <c r="C6442" t="s">
        <v>80</v>
      </c>
      <c r="D6442" t="s">
        <v>96</v>
      </c>
      <c r="E6442" t="s">
        <v>140</v>
      </c>
      <c r="F6442" t="s">
        <v>18421</v>
      </c>
      <c r="G6442" t="s">
        <v>209</v>
      </c>
      <c r="H6442" t="s">
        <v>143</v>
      </c>
      <c r="I6442" t="s">
        <v>135</v>
      </c>
      <c r="J6442" t="s">
        <v>136</v>
      </c>
      <c r="K6442" t="s">
        <v>137</v>
      </c>
      <c r="L6442" t="s">
        <v>18422</v>
      </c>
      <c r="M6442" t="s">
        <v>18423</v>
      </c>
      <c r="N6442">
        <v>9.6188888880000007</v>
      </c>
      <c r="O6442">
        <v>0</v>
      </c>
      <c r="P6442">
        <v>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2.0805487484499956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2.0805487484499956</v>
      </c>
    </row>
    <row r="6443" spans="1:31" x14ac:dyDescent="0.25">
      <c r="A6443">
        <v>1678642</v>
      </c>
      <c r="B6443">
        <v>1</v>
      </c>
      <c r="C6443" t="s">
        <v>80</v>
      </c>
      <c r="D6443" t="s">
        <v>93</v>
      </c>
      <c r="E6443" t="s">
        <v>146</v>
      </c>
      <c r="F6443" t="s">
        <v>18424</v>
      </c>
      <c r="G6443" t="s">
        <v>267</v>
      </c>
      <c r="H6443" t="s">
        <v>143</v>
      </c>
      <c r="I6443" t="s">
        <v>135</v>
      </c>
      <c r="J6443" t="s">
        <v>136</v>
      </c>
      <c r="K6443" t="s">
        <v>137</v>
      </c>
      <c r="L6443" t="s">
        <v>18425</v>
      </c>
      <c r="M6443" t="s">
        <v>18426</v>
      </c>
      <c r="N6443">
        <v>1.338333333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159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99.428768699135986</v>
      </c>
      <c r="AC6443">
        <v>0</v>
      </c>
      <c r="AD6443">
        <v>0</v>
      </c>
      <c r="AE6443">
        <v>99.428768699135986</v>
      </c>
    </row>
    <row r="6444" spans="1:31" x14ac:dyDescent="0.25">
      <c r="A6444">
        <v>1678473</v>
      </c>
      <c r="B6444">
        <v>1</v>
      </c>
      <c r="C6444" t="s">
        <v>80</v>
      </c>
      <c r="D6444" t="s">
        <v>108</v>
      </c>
      <c r="E6444" t="s">
        <v>146</v>
      </c>
      <c r="F6444" t="s">
        <v>18427</v>
      </c>
      <c r="G6444" t="s">
        <v>253</v>
      </c>
      <c r="H6444" t="s">
        <v>143</v>
      </c>
      <c r="I6444" t="s">
        <v>135</v>
      </c>
      <c r="J6444" t="s">
        <v>136</v>
      </c>
      <c r="K6444" t="s">
        <v>167</v>
      </c>
      <c r="L6444" t="s">
        <v>18428</v>
      </c>
      <c r="M6444" t="s">
        <v>18429</v>
      </c>
      <c r="N6444">
        <v>5.5913583329999996</v>
      </c>
      <c r="O6444">
        <v>0</v>
      </c>
      <c r="P6444">
        <v>27</v>
      </c>
      <c r="Q6444">
        <v>0</v>
      </c>
      <c r="R6444">
        <v>1</v>
      </c>
      <c r="S6444">
        <v>0</v>
      </c>
      <c r="T6444">
        <v>1</v>
      </c>
      <c r="U6444">
        <v>0</v>
      </c>
      <c r="V6444">
        <v>0</v>
      </c>
      <c r="W6444">
        <v>0</v>
      </c>
      <c r="X6444">
        <v>22.656827800865969</v>
      </c>
      <c r="Y6444">
        <v>0</v>
      </c>
      <c r="Z6444">
        <v>5.4919263222425005E-2</v>
      </c>
      <c r="AA6444">
        <v>0</v>
      </c>
      <c r="AB6444">
        <v>22.318501087309176</v>
      </c>
      <c r="AC6444">
        <v>0</v>
      </c>
      <c r="AD6444">
        <v>0</v>
      </c>
      <c r="AE6444">
        <v>45.030248151397572</v>
      </c>
    </row>
    <row r="6445" spans="1:31" x14ac:dyDescent="0.25">
      <c r="A6445">
        <v>1678808</v>
      </c>
      <c r="B6445">
        <v>1</v>
      </c>
      <c r="C6445" t="s">
        <v>80</v>
      </c>
      <c r="D6445" t="s">
        <v>97</v>
      </c>
      <c r="E6445" t="s">
        <v>179</v>
      </c>
      <c r="F6445" t="s">
        <v>2944</v>
      </c>
      <c r="G6445" t="s">
        <v>271</v>
      </c>
      <c r="H6445" t="s">
        <v>181</v>
      </c>
      <c r="I6445" t="s">
        <v>135</v>
      </c>
      <c r="J6445" t="s">
        <v>136</v>
      </c>
      <c r="K6445" t="s">
        <v>167</v>
      </c>
      <c r="L6445" t="s">
        <v>18430</v>
      </c>
      <c r="M6445" t="s">
        <v>18431</v>
      </c>
      <c r="N6445">
        <v>0.64055555500000005</v>
      </c>
      <c r="O6445">
        <v>52</v>
      </c>
      <c r="P6445">
        <v>7892</v>
      </c>
      <c r="Q6445">
        <v>6</v>
      </c>
      <c r="R6445">
        <v>212</v>
      </c>
      <c r="S6445">
        <v>23</v>
      </c>
      <c r="T6445">
        <v>817</v>
      </c>
      <c r="U6445">
        <v>0</v>
      </c>
      <c r="V6445">
        <v>1</v>
      </c>
      <c r="W6445">
        <v>609.99102408937529</v>
      </c>
      <c r="X6445">
        <v>3193.1040968808279</v>
      </c>
      <c r="Y6445">
        <v>1.3260537320923935</v>
      </c>
      <c r="Z6445">
        <v>44.136270535876683</v>
      </c>
      <c r="AA6445">
        <v>395.18915203636607</v>
      </c>
      <c r="AB6445">
        <v>379.18463047636931</v>
      </c>
      <c r="AC6445">
        <v>0</v>
      </c>
      <c r="AD6445">
        <v>27.546119602547545</v>
      </c>
      <c r="AE6445">
        <v>4650.4773473534551</v>
      </c>
    </row>
    <row r="6446" spans="1:31" x14ac:dyDescent="0.25">
      <c r="A6446">
        <v>1678708</v>
      </c>
      <c r="B6446">
        <v>1</v>
      </c>
      <c r="C6446" t="s">
        <v>80</v>
      </c>
      <c r="D6446" t="s">
        <v>105</v>
      </c>
      <c r="E6446" t="s">
        <v>151</v>
      </c>
      <c r="F6446" t="s">
        <v>961</v>
      </c>
      <c r="G6446" t="s">
        <v>153</v>
      </c>
      <c r="H6446" t="s">
        <v>143</v>
      </c>
      <c r="I6446" t="s">
        <v>135</v>
      </c>
      <c r="J6446" t="s">
        <v>136</v>
      </c>
      <c r="K6446" t="s">
        <v>137</v>
      </c>
      <c r="L6446" t="s">
        <v>18432</v>
      </c>
      <c r="M6446" t="s">
        <v>18433</v>
      </c>
      <c r="N6446">
        <v>2.9988888880000002</v>
      </c>
      <c r="O6446">
        <v>0</v>
      </c>
      <c r="P6446">
        <v>235</v>
      </c>
      <c r="Q6446">
        <v>0</v>
      </c>
      <c r="R6446">
        <v>0</v>
      </c>
      <c r="S6446">
        <v>0</v>
      </c>
      <c r="T6446">
        <v>10</v>
      </c>
      <c r="U6446">
        <v>0</v>
      </c>
      <c r="V6446">
        <v>0</v>
      </c>
      <c r="W6446">
        <v>0</v>
      </c>
      <c r="X6446">
        <v>244.83400982530065</v>
      </c>
      <c r="Y6446">
        <v>0</v>
      </c>
      <c r="Z6446">
        <v>0</v>
      </c>
      <c r="AA6446">
        <v>0</v>
      </c>
      <c r="AB6446">
        <v>42.118249391061994</v>
      </c>
      <c r="AC6446">
        <v>0</v>
      </c>
      <c r="AD6446">
        <v>0</v>
      </c>
      <c r="AE6446">
        <v>286.95225921636268</v>
      </c>
    </row>
    <row r="6447" spans="1:31" x14ac:dyDescent="0.25">
      <c r="A6447">
        <v>1678479</v>
      </c>
      <c r="B6447">
        <v>1</v>
      </c>
      <c r="C6447" t="s">
        <v>80</v>
      </c>
      <c r="D6447" t="s">
        <v>97</v>
      </c>
      <c r="E6447" t="s">
        <v>140</v>
      </c>
      <c r="F6447" t="s">
        <v>18434</v>
      </c>
      <c r="G6447" t="s">
        <v>389</v>
      </c>
      <c r="H6447" t="s">
        <v>143</v>
      </c>
      <c r="I6447" t="s">
        <v>135</v>
      </c>
      <c r="J6447" t="s">
        <v>136</v>
      </c>
      <c r="K6447" t="s">
        <v>137</v>
      </c>
      <c r="L6447" t="s">
        <v>18435</v>
      </c>
      <c r="M6447" t="s">
        <v>18436</v>
      </c>
      <c r="N6447">
        <v>8.4436111109999992</v>
      </c>
      <c r="O6447">
        <v>0</v>
      </c>
      <c r="P6447">
        <v>1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3.4258253233100215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3.4258253233100215</v>
      </c>
    </row>
    <row r="6448" spans="1:31" x14ac:dyDescent="0.25">
      <c r="A6448">
        <v>1678516</v>
      </c>
      <c r="B6448">
        <v>1</v>
      </c>
      <c r="C6448" t="s">
        <v>81</v>
      </c>
      <c r="D6448" t="s">
        <v>113</v>
      </c>
      <c r="E6448" t="s">
        <v>151</v>
      </c>
      <c r="F6448" t="s">
        <v>12521</v>
      </c>
      <c r="G6448" t="s">
        <v>153</v>
      </c>
      <c r="H6448" t="s">
        <v>143</v>
      </c>
      <c r="I6448" t="s">
        <v>135</v>
      </c>
      <c r="J6448" t="s">
        <v>136</v>
      </c>
      <c r="K6448" t="s">
        <v>137</v>
      </c>
      <c r="L6448" t="s">
        <v>18437</v>
      </c>
      <c r="M6448" t="s">
        <v>18438</v>
      </c>
      <c r="N6448">
        <v>1.8688888880000001</v>
      </c>
      <c r="O6448">
        <v>0</v>
      </c>
      <c r="P6448">
        <v>146</v>
      </c>
      <c r="Q6448">
        <v>0</v>
      </c>
      <c r="R6448">
        <v>2</v>
      </c>
      <c r="S6448">
        <v>0</v>
      </c>
      <c r="T6448">
        <v>33</v>
      </c>
      <c r="U6448">
        <v>0</v>
      </c>
      <c r="V6448">
        <v>0</v>
      </c>
      <c r="W6448">
        <v>0</v>
      </c>
      <c r="X6448">
        <v>62.629849752013243</v>
      </c>
      <c r="Y6448">
        <v>0</v>
      </c>
      <c r="Z6448">
        <v>0.2783302765533156</v>
      </c>
      <c r="AA6448">
        <v>0</v>
      </c>
      <c r="AB6448">
        <v>13.48119184180606</v>
      </c>
      <c r="AC6448">
        <v>0</v>
      </c>
      <c r="AD6448">
        <v>0</v>
      </c>
      <c r="AE6448">
        <v>76.389371870372614</v>
      </c>
    </row>
    <row r="6449" spans="1:31" x14ac:dyDescent="0.25">
      <c r="A6449">
        <v>1678765</v>
      </c>
      <c r="B6449">
        <v>1</v>
      </c>
      <c r="C6449" t="s">
        <v>80</v>
      </c>
      <c r="D6449" t="s">
        <v>82</v>
      </c>
      <c r="E6449" t="s">
        <v>151</v>
      </c>
      <c r="F6449" t="s">
        <v>18439</v>
      </c>
      <c r="G6449" t="s">
        <v>153</v>
      </c>
      <c r="H6449" t="s">
        <v>143</v>
      </c>
      <c r="I6449" t="s">
        <v>135</v>
      </c>
      <c r="J6449" t="s">
        <v>136</v>
      </c>
      <c r="K6449" t="s">
        <v>137</v>
      </c>
      <c r="L6449" t="s">
        <v>18440</v>
      </c>
      <c r="M6449" t="s">
        <v>18441</v>
      </c>
      <c r="N6449">
        <v>0.78638888799999995</v>
      </c>
      <c r="O6449">
        <v>0</v>
      </c>
      <c r="P6449">
        <v>20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6.8356231216455408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6.8356231216455408</v>
      </c>
    </row>
    <row r="6450" spans="1:31" x14ac:dyDescent="0.25">
      <c r="A6450">
        <v>1678722</v>
      </c>
      <c r="B6450">
        <v>1</v>
      </c>
      <c r="C6450" t="s">
        <v>80</v>
      </c>
      <c r="D6450" t="s">
        <v>82</v>
      </c>
      <c r="E6450" t="s">
        <v>151</v>
      </c>
      <c r="F6450" t="s">
        <v>18442</v>
      </c>
      <c r="G6450" t="s">
        <v>153</v>
      </c>
      <c r="H6450" t="s">
        <v>143</v>
      </c>
      <c r="I6450" t="s">
        <v>135</v>
      </c>
      <c r="J6450" t="s">
        <v>136</v>
      </c>
      <c r="K6450" t="s">
        <v>137</v>
      </c>
      <c r="L6450" t="s">
        <v>18443</v>
      </c>
      <c r="M6450" t="s">
        <v>18444</v>
      </c>
      <c r="N6450">
        <v>0.85777777700000002</v>
      </c>
      <c r="O6450">
        <v>0</v>
      </c>
      <c r="P6450">
        <v>338</v>
      </c>
      <c r="Q6450">
        <v>0</v>
      </c>
      <c r="R6450">
        <v>0</v>
      </c>
      <c r="S6450">
        <v>0</v>
      </c>
      <c r="T6450">
        <v>10</v>
      </c>
      <c r="U6450">
        <v>0</v>
      </c>
      <c r="V6450">
        <v>0</v>
      </c>
      <c r="W6450">
        <v>0</v>
      </c>
      <c r="X6450">
        <v>125.52171673983118</v>
      </c>
      <c r="Y6450">
        <v>0</v>
      </c>
      <c r="Z6450">
        <v>0</v>
      </c>
      <c r="AA6450">
        <v>0</v>
      </c>
      <c r="AB6450">
        <v>4.7499325427519121</v>
      </c>
      <c r="AC6450">
        <v>0</v>
      </c>
      <c r="AD6450">
        <v>0</v>
      </c>
      <c r="AE6450">
        <v>130.2716492825831</v>
      </c>
    </row>
    <row r="6451" spans="1:31" x14ac:dyDescent="0.25">
      <c r="A6451">
        <v>1678413</v>
      </c>
      <c r="B6451">
        <v>1</v>
      </c>
      <c r="C6451" t="s">
        <v>80</v>
      </c>
      <c r="D6451" t="s">
        <v>104</v>
      </c>
      <c r="E6451" t="s">
        <v>146</v>
      </c>
      <c r="F6451" t="s">
        <v>18445</v>
      </c>
      <c r="G6451" t="s">
        <v>148</v>
      </c>
      <c r="H6451" t="s">
        <v>143</v>
      </c>
      <c r="I6451" t="s">
        <v>135</v>
      </c>
      <c r="J6451" t="s">
        <v>136</v>
      </c>
      <c r="K6451" t="s">
        <v>137</v>
      </c>
      <c r="L6451" t="s">
        <v>18446</v>
      </c>
      <c r="M6451" t="s">
        <v>18447</v>
      </c>
      <c r="N6451">
        <v>4.6808333329999998</v>
      </c>
      <c r="O6451">
        <v>0</v>
      </c>
      <c r="P6451">
        <v>10</v>
      </c>
      <c r="Q6451">
        <v>0</v>
      </c>
      <c r="R6451">
        <v>19</v>
      </c>
      <c r="S6451">
        <v>0</v>
      </c>
      <c r="T6451">
        <v>4</v>
      </c>
      <c r="U6451">
        <v>0</v>
      </c>
      <c r="V6451">
        <v>0</v>
      </c>
      <c r="W6451">
        <v>0</v>
      </c>
      <c r="X6451">
        <v>9.4276578979562871</v>
      </c>
      <c r="Y6451">
        <v>0</v>
      </c>
      <c r="Z6451">
        <v>37.752539886399973</v>
      </c>
      <c r="AA6451">
        <v>0</v>
      </c>
      <c r="AB6451">
        <v>34.425367225466033</v>
      </c>
      <c r="AC6451">
        <v>0</v>
      </c>
      <c r="AD6451">
        <v>0</v>
      </c>
      <c r="AE6451">
        <v>81.6055650098223</v>
      </c>
    </row>
    <row r="6452" spans="1:31" x14ac:dyDescent="0.25">
      <c r="A6452">
        <v>1678436</v>
      </c>
      <c r="B6452">
        <v>1</v>
      </c>
      <c r="C6452" t="s">
        <v>81</v>
      </c>
      <c r="D6452" t="s">
        <v>127</v>
      </c>
      <c r="E6452" t="s">
        <v>159</v>
      </c>
      <c r="F6452" t="s">
        <v>2682</v>
      </c>
      <c r="G6452" t="s">
        <v>271</v>
      </c>
      <c r="H6452" t="s">
        <v>181</v>
      </c>
      <c r="I6452" t="s">
        <v>135</v>
      </c>
      <c r="J6452" t="s">
        <v>136</v>
      </c>
      <c r="K6452" t="s">
        <v>167</v>
      </c>
      <c r="L6452" t="s">
        <v>18448</v>
      </c>
      <c r="M6452" t="s">
        <v>18449</v>
      </c>
      <c r="N6452">
        <v>9.842769444</v>
      </c>
      <c r="O6452">
        <v>5</v>
      </c>
      <c r="P6452">
        <v>0</v>
      </c>
      <c r="Q6452">
        <v>155</v>
      </c>
      <c r="R6452">
        <v>6</v>
      </c>
      <c r="S6452">
        <v>6</v>
      </c>
      <c r="T6452">
        <v>0</v>
      </c>
      <c r="U6452">
        <v>0</v>
      </c>
      <c r="V6452">
        <v>0</v>
      </c>
      <c r="W6452">
        <v>7.2018268254628719</v>
      </c>
      <c r="X6452">
        <v>0</v>
      </c>
      <c r="Y6452">
        <v>479.63904591845585</v>
      </c>
      <c r="Z6452">
        <v>10.977706401461441</v>
      </c>
      <c r="AA6452">
        <v>121.78135680049537</v>
      </c>
      <c r="AB6452">
        <v>0</v>
      </c>
      <c r="AC6452">
        <v>0</v>
      </c>
      <c r="AD6452">
        <v>0</v>
      </c>
      <c r="AE6452">
        <v>619.59993594587559</v>
      </c>
    </row>
    <row r="6453" spans="1:31" x14ac:dyDescent="0.25">
      <c r="A6453">
        <v>1678459</v>
      </c>
      <c r="B6453">
        <v>1</v>
      </c>
      <c r="C6453" t="s">
        <v>81</v>
      </c>
      <c r="D6453" t="s">
        <v>120</v>
      </c>
      <c r="E6453" t="s">
        <v>131</v>
      </c>
      <c r="F6453" t="s">
        <v>10153</v>
      </c>
      <c r="G6453" t="s">
        <v>281</v>
      </c>
      <c r="H6453" t="s">
        <v>134</v>
      </c>
      <c r="I6453" t="s">
        <v>135</v>
      </c>
      <c r="J6453" t="s">
        <v>136</v>
      </c>
      <c r="K6453" t="s">
        <v>167</v>
      </c>
      <c r="L6453" t="s">
        <v>18450</v>
      </c>
      <c r="M6453" t="s">
        <v>18451</v>
      </c>
      <c r="N6453">
        <v>8.7091666659999998</v>
      </c>
      <c r="O6453">
        <v>0</v>
      </c>
      <c r="P6453">
        <v>488</v>
      </c>
      <c r="Q6453">
        <v>28</v>
      </c>
      <c r="R6453">
        <v>53</v>
      </c>
      <c r="S6453">
        <v>3</v>
      </c>
      <c r="T6453">
        <v>32</v>
      </c>
      <c r="U6453">
        <v>0</v>
      </c>
      <c r="V6453">
        <v>1</v>
      </c>
      <c r="W6453">
        <v>0</v>
      </c>
      <c r="X6453">
        <v>1247.4651298136619</v>
      </c>
      <c r="Y6453">
        <v>128.28540554108361</v>
      </c>
      <c r="Z6453">
        <v>115.25869349254366</v>
      </c>
      <c r="AA6453">
        <v>214.07397977635765</v>
      </c>
      <c r="AB6453">
        <v>154.16205959697183</v>
      </c>
      <c r="AC6453">
        <v>0</v>
      </c>
      <c r="AD6453">
        <v>0.29920076698730169</v>
      </c>
      <c r="AE6453">
        <v>1859.5444689876058</v>
      </c>
    </row>
    <row r="6454" spans="1:31" x14ac:dyDescent="0.25">
      <c r="A6454">
        <v>1678396</v>
      </c>
      <c r="B6454">
        <v>1</v>
      </c>
      <c r="C6454" t="s">
        <v>80</v>
      </c>
      <c r="D6454" t="s">
        <v>99</v>
      </c>
      <c r="E6454" t="s">
        <v>164</v>
      </c>
      <c r="F6454" t="s">
        <v>18452</v>
      </c>
      <c r="G6454" t="s">
        <v>166</v>
      </c>
      <c r="H6454" t="s">
        <v>134</v>
      </c>
      <c r="I6454" t="s">
        <v>135</v>
      </c>
      <c r="J6454" t="s">
        <v>136</v>
      </c>
      <c r="K6454" t="s">
        <v>167</v>
      </c>
      <c r="L6454" t="s">
        <v>18453</v>
      </c>
      <c r="M6454" t="s">
        <v>18454</v>
      </c>
      <c r="N6454">
        <v>0.166944444</v>
      </c>
      <c r="O6454">
        <v>21</v>
      </c>
      <c r="P6454">
        <v>4114</v>
      </c>
      <c r="Q6454">
        <v>12</v>
      </c>
      <c r="R6454">
        <v>148</v>
      </c>
      <c r="S6454">
        <v>34</v>
      </c>
      <c r="T6454">
        <v>454</v>
      </c>
      <c r="U6454">
        <v>0</v>
      </c>
      <c r="V6454">
        <v>10</v>
      </c>
      <c r="W6454">
        <v>7.4125383184851312</v>
      </c>
      <c r="X6454">
        <v>152.33274244814586</v>
      </c>
      <c r="Y6454">
        <v>3.12177354563081</v>
      </c>
      <c r="Z6454">
        <v>3.6920510005856415</v>
      </c>
      <c r="AA6454">
        <v>38.395811280773906</v>
      </c>
      <c r="AB6454">
        <v>46.13635756907221</v>
      </c>
      <c r="AC6454">
        <v>0</v>
      </c>
      <c r="AD6454">
        <v>2.8885148182291123</v>
      </c>
      <c r="AE6454">
        <v>253.97978898092268</v>
      </c>
    </row>
    <row r="6455" spans="1:31" x14ac:dyDescent="0.25">
      <c r="A6455">
        <v>1678599</v>
      </c>
      <c r="B6455">
        <v>1</v>
      </c>
      <c r="C6455" t="s">
        <v>80</v>
      </c>
      <c r="D6455" t="s">
        <v>87</v>
      </c>
      <c r="E6455" t="s">
        <v>159</v>
      </c>
      <c r="F6455" t="s">
        <v>18455</v>
      </c>
      <c r="G6455" t="s">
        <v>952</v>
      </c>
      <c r="H6455" t="s">
        <v>134</v>
      </c>
      <c r="I6455" t="s">
        <v>135</v>
      </c>
      <c r="J6455" t="s">
        <v>136</v>
      </c>
      <c r="K6455" t="s">
        <v>167</v>
      </c>
      <c r="L6455" t="s">
        <v>18456</v>
      </c>
      <c r="M6455" t="s">
        <v>18457</v>
      </c>
      <c r="N6455">
        <v>0.32712583299999998</v>
      </c>
      <c r="O6455">
        <v>0</v>
      </c>
      <c r="P6455">
        <v>0</v>
      </c>
      <c r="Q6455">
        <v>0</v>
      </c>
      <c r="R6455">
        <v>0</v>
      </c>
      <c r="S6455">
        <v>1</v>
      </c>
      <c r="T6455">
        <v>0</v>
      </c>
      <c r="U6455">
        <v>2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11.722960512392108</v>
      </c>
      <c r="AB6455">
        <v>0</v>
      </c>
      <c r="AC6455">
        <v>36.766730873627353</v>
      </c>
      <c r="AD6455">
        <v>0</v>
      </c>
      <c r="AE6455">
        <v>48.489691386019459</v>
      </c>
    </row>
    <row r="6456" spans="1:31" x14ac:dyDescent="0.25">
      <c r="A6456">
        <v>1678499</v>
      </c>
      <c r="B6456">
        <v>1</v>
      </c>
      <c r="C6456" t="s">
        <v>81</v>
      </c>
      <c r="D6456" t="s">
        <v>123</v>
      </c>
      <c r="E6456" t="s">
        <v>164</v>
      </c>
      <c r="F6456" t="s">
        <v>2096</v>
      </c>
      <c r="G6456" t="s">
        <v>161</v>
      </c>
      <c r="H6456" t="s">
        <v>134</v>
      </c>
      <c r="I6456" t="s">
        <v>135</v>
      </c>
      <c r="J6456" t="s">
        <v>136</v>
      </c>
      <c r="K6456" t="s">
        <v>137</v>
      </c>
      <c r="L6456" t="s">
        <v>18458</v>
      </c>
      <c r="M6456" t="s">
        <v>18459</v>
      </c>
      <c r="N6456">
        <v>0.91305555500000002</v>
      </c>
      <c r="O6456">
        <v>10</v>
      </c>
      <c r="P6456">
        <v>720</v>
      </c>
      <c r="Q6456">
        <v>349</v>
      </c>
      <c r="R6456">
        <v>66</v>
      </c>
      <c r="S6456">
        <v>28</v>
      </c>
      <c r="T6456">
        <v>41</v>
      </c>
      <c r="U6456">
        <v>1</v>
      </c>
      <c r="V6456">
        <v>0</v>
      </c>
      <c r="W6456">
        <v>2.5261050729027645</v>
      </c>
      <c r="X6456">
        <v>116.97385200585188</v>
      </c>
      <c r="Y6456">
        <v>194.78259902425674</v>
      </c>
      <c r="Z6456">
        <v>28.491027458238861</v>
      </c>
      <c r="AA6456">
        <v>266.39495226387987</v>
      </c>
      <c r="AB6456">
        <v>25.654662796106681</v>
      </c>
      <c r="AC6456">
        <v>24.310953348544299</v>
      </c>
      <c r="AD6456">
        <v>0</v>
      </c>
      <c r="AE6456">
        <v>659.13415196978121</v>
      </c>
    </row>
    <row r="6457" spans="1:31" x14ac:dyDescent="0.25">
      <c r="A6457">
        <v>1678542</v>
      </c>
      <c r="B6457">
        <v>1</v>
      </c>
      <c r="C6457" t="s">
        <v>80</v>
      </c>
      <c r="D6457" t="s">
        <v>97</v>
      </c>
      <c r="E6457" t="s">
        <v>140</v>
      </c>
      <c r="F6457" t="s">
        <v>18460</v>
      </c>
      <c r="G6457" t="s">
        <v>209</v>
      </c>
      <c r="H6457" t="s">
        <v>143</v>
      </c>
      <c r="I6457" t="s">
        <v>135</v>
      </c>
      <c r="J6457" t="s">
        <v>136</v>
      </c>
      <c r="K6457" t="s">
        <v>137</v>
      </c>
      <c r="L6457" t="s">
        <v>18461</v>
      </c>
      <c r="M6457" t="s">
        <v>18462</v>
      </c>
      <c r="N6457">
        <v>5.6894444440000003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0.94576649844198202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0.94576649844198202</v>
      </c>
    </row>
    <row r="6458" spans="1:31" x14ac:dyDescent="0.25">
      <c r="A6458">
        <v>1678496</v>
      </c>
      <c r="B6458">
        <v>1</v>
      </c>
      <c r="C6458" t="s">
        <v>80</v>
      </c>
      <c r="D6458" t="s">
        <v>103</v>
      </c>
      <c r="E6458" t="s">
        <v>131</v>
      </c>
      <c r="F6458" t="s">
        <v>18463</v>
      </c>
      <c r="G6458" t="s">
        <v>161</v>
      </c>
      <c r="H6458" t="s">
        <v>134</v>
      </c>
      <c r="I6458" t="s">
        <v>135</v>
      </c>
      <c r="J6458" t="s">
        <v>136</v>
      </c>
      <c r="K6458" t="s">
        <v>137</v>
      </c>
      <c r="L6458" t="s">
        <v>18464</v>
      </c>
      <c r="M6458" t="s">
        <v>18465</v>
      </c>
      <c r="N6458">
        <v>0.55972222199999999</v>
      </c>
      <c r="O6458">
        <v>0</v>
      </c>
      <c r="P6458">
        <v>213</v>
      </c>
      <c r="Q6458">
        <v>0</v>
      </c>
      <c r="R6458">
        <v>14</v>
      </c>
      <c r="S6458">
        <v>1</v>
      </c>
      <c r="T6458">
        <v>52</v>
      </c>
      <c r="U6458">
        <v>0</v>
      </c>
      <c r="V6458">
        <v>0</v>
      </c>
      <c r="W6458">
        <v>0</v>
      </c>
      <c r="X6458">
        <v>31.450115937552418</v>
      </c>
      <c r="Y6458">
        <v>0</v>
      </c>
      <c r="Z6458">
        <v>1.8324523910691375</v>
      </c>
      <c r="AA6458">
        <v>6.9822944382215555</v>
      </c>
      <c r="AB6458">
        <v>7.9202334920911568</v>
      </c>
      <c r="AC6458">
        <v>0</v>
      </c>
      <c r="AD6458">
        <v>0</v>
      </c>
      <c r="AE6458">
        <v>48.185096258934273</v>
      </c>
    </row>
    <row r="6459" spans="1:31" x14ac:dyDescent="0.25">
      <c r="A6459">
        <v>1678791</v>
      </c>
      <c r="B6459">
        <v>1</v>
      </c>
      <c r="C6459" t="s">
        <v>80</v>
      </c>
      <c r="D6459" t="s">
        <v>99</v>
      </c>
      <c r="E6459" t="s">
        <v>140</v>
      </c>
      <c r="F6459" t="s">
        <v>18466</v>
      </c>
      <c r="G6459" t="s">
        <v>197</v>
      </c>
      <c r="H6459" t="s">
        <v>143</v>
      </c>
      <c r="I6459" t="s">
        <v>135</v>
      </c>
      <c r="J6459" t="s">
        <v>136</v>
      </c>
      <c r="K6459" t="s">
        <v>137</v>
      </c>
      <c r="L6459" t="s">
        <v>18467</v>
      </c>
      <c r="M6459" t="s">
        <v>18468</v>
      </c>
      <c r="N6459">
        <v>1.146666666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1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0.10363808869212</v>
      </c>
      <c r="AC6459">
        <v>0</v>
      </c>
      <c r="AD6459">
        <v>0</v>
      </c>
      <c r="AE6459">
        <v>0.10363808869212</v>
      </c>
    </row>
    <row r="6460" spans="1:31" x14ac:dyDescent="0.25">
      <c r="A6460">
        <v>1678639</v>
      </c>
      <c r="B6460">
        <v>1</v>
      </c>
      <c r="C6460" t="s">
        <v>80</v>
      </c>
      <c r="D6460" t="s">
        <v>88</v>
      </c>
      <c r="E6460" t="s">
        <v>200</v>
      </c>
      <c r="F6460" t="s">
        <v>9513</v>
      </c>
      <c r="G6460" t="s">
        <v>202</v>
      </c>
      <c r="H6460" t="s">
        <v>143</v>
      </c>
      <c r="I6460" t="s">
        <v>135</v>
      </c>
      <c r="J6460" t="s">
        <v>136</v>
      </c>
      <c r="K6460" t="s">
        <v>137</v>
      </c>
      <c r="L6460" t="s">
        <v>18469</v>
      </c>
      <c r="M6460" t="s">
        <v>18470</v>
      </c>
      <c r="N6460">
        <v>5.0113888879999999</v>
      </c>
      <c r="O6460">
        <v>0</v>
      </c>
      <c r="P6460">
        <v>85</v>
      </c>
      <c r="Q6460">
        <v>0</v>
      </c>
      <c r="R6460">
        <v>0</v>
      </c>
      <c r="S6460">
        <v>0</v>
      </c>
      <c r="T6460">
        <v>5</v>
      </c>
      <c r="U6460">
        <v>0</v>
      </c>
      <c r="V6460">
        <v>0</v>
      </c>
      <c r="W6460">
        <v>0</v>
      </c>
      <c r="X6460">
        <v>141.44113688642764</v>
      </c>
      <c r="Y6460">
        <v>0</v>
      </c>
      <c r="Z6460">
        <v>0</v>
      </c>
      <c r="AA6460">
        <v>0</v>
      </c>
      <c r="AB6460">
        <v>22.269540374547542</v>
      </c>
      <c r="AC6460">
        <v>0</v>
      </c>
      <c r="AD6460">
        <v>0</v>
      </c>
      <c r="AE6460">
        <v>163.71067726097519</v>
      </c>
    </row>
    <row r="6461" spans="1:31" x14ac:dyDescent="0.25">
      <c r="A6461">
        <v>1678688</v>
      </c>
      <c r="B6461">
        <v>1</v>
      </c>
      <c r="C6461" t="s">
        <v>80</v>
      </c>
      <c r="D6461" t="s">
        <v>90</v>
      </c>
      <c r="E6461" t="s">
        <v>151</v>
      </c>
      <c r="F6461" t="s">
        <v>18471</v>
      </c>
      <c r="G6461" t="s">
        <v>222</v>
      </c>
      <c r="H6461" t="s">
        <v>143</v>
      </c>
      <c r="I6461" t="s">
        <v>135</v>
      </c>
      <c r="J6461" t="s">
        <v>136</v>
      </c>
      <c r="K6461" t="s">
        <v>137</v>
      </c>
      <c r="L6461" t="s">
        <v>18472</v>
      </c>
      <c r="M6461" t="s">
        <v>18473</v>
      </c>
      <c r="N6461">
        <v>2.5938888879999999</v>
      </c>
      <c r="O6461">
        <v>0</v>
      </c>
      <c r="P6461">
        <v>247</v>
      </c>
      <c r="Q6461">
        <v>0</v>
      </c>
      <c r="R6461">
        <v>0</v>
      </c>
      <c r="S6461">
        <v>0</v>
      </c>
      <c r="T6461">
        <v>6</v>
      </c>
      <c r="U6461">
        <v>0</v>
      </c>
      <c r="V6461">
        <v>0</v>
      </c>
      <c r="W6461">
        <v>0</v>
      </c>
      <c r="X6461">
        <v>218.12570582772548</v>
      </c>
      <c r="Y6461">
        <v>0</v>
      </c>
      <c r="Z6461">
        <v>0</v>
      </c>
      <c r="AA6461">
        <v>0</v>
      </c>
      <c r="AB6461">
        <v>29.843000523506504</v>
      </c>
      <c r="AC6461">
        <v>0</v>
      </c>
      <c r="AD6461">
        <v>0</v>
      </c>
      <c r="AE6461">
        <v>247.96870635123199</v>
      </c>
    </row>
    <row r="6462" spans="1:31" x14ac:dyDescent="0.25">
      <c r="A6462">
        <v>1678682</v>
      </c>
      <c r="B6462">
        <v>1</v>
      </c>
      <c r="C6462" t="s">
        <v>80</v>
      </c>
      <c r="D6462" t="s">
        <v>106</v>
      </c>
      <c r="E6462" t="s">
        <v>131</v>
      </c>
      <c r="F6462" t="s">
        <v>7145</v>
      </c>
      <c r="G6462" t="s">
        <v>161</v>
      </c>
      <c r="H6462" t="s">
        <v>134</v>
      </c>
      <c r="I6462" t="s">
        <v>173</v>
      </c>
      <c r="J6462" t="s">
        <v>136</v>
      </c>
      <c r="K6462" t="s">
        <v>137</v>
      </c>
      <c r="L6462" t="s">
        <v>18474</v>
      </c>
      <c r="M6462" t="s">
        <v>18475</v>
      </c>
      <c r="N6462">
        <v>5.5555550000000002E-3</v>
      </c>
      <c r="O6462">
        <v>1</v>
      </c>
      <c r="P6462">
        <v>545</v>
      </c>
      <c r="Q6462">
        <v>42</v>
      </c>
      <c r="R6462">
        <v>31</v>
      </c>
      <c r="S6462">
        <v>8</v>
      </c>
      <c r="T6462">
        <v>55</v>
      </c>
      <c r="U6462">
        <v>0</v>
      </c>
      <c r="V6462">
        <v>0</v>
      </c>
      <c r="W6462">
        <v>1.6844620768E-3</v>
      </c>
      <c r="X6462">
        <v>0.63660385990168877</v>
      </c>
      <c r="Y6462">
        <v>0.78438437906783354</v>
      </c>
      <c r="Z6462">
        <v>4.1131591003444455E-2</v>
      </c>
      <c r="AA6462">
        <v>0.11783496765881667</v>
      </c>
      <c r="AB6462">
        <v>0.16016485965282784</v>
      </c>
      <c r="AC6462">
        <v>0</v>
      </c>
      <c r="AD6462">
        <v>0</v>
      </c>
      <c r="AE6462">
        <v>1.7418041193614111</v>
      </c>
    </row>
    <row r="6463" spans="1:31" x14ac:dyDescent="0.25">
      <c r="A6463">
        <v>1678562</v>
      </c>
      <c r="B6463">
        <v>1</v>
      </c>
      <c r="C6463" t="s">
        <v>81</v>
      </c>
      <c r="D6463" t="s">
        <v>118</v>
      </c>
      <c r="E6463" t="s">
        <v>151</v>
      </c>
      <c r="F6463" t="s">
        <v>16510</v>
      </c>
      <c r="G6463" t="s">
        <v>153</v>
      </c>
      <c r="H6463" t="s">
        <v>143</v>
      </c>
      <c r="I6463" t="s">
        <v>135</v>
      </c>
      <c r="J6463" t="s">
        <v>136</v>
      </c>
      <c r="K6463" t="s">
        <v>137</v>
      </c>
      <c r="L6463" t="s">
        <v>18476</v>
      </c>
      <c r="M6463" t="s">
        <v>18477</v>
      </c>
      <c r="N6463">
        <v>1.9722222220000001</v>
      </c>
      <c r="O6463">
        <v>0</v>
      </c>
      <c r="P6463">
        <v>9</v>
      </c>
      <c r="Q6463">
        <v>0</v>
      </c>
      <c r="R6463">
        <v>2</v>
      </c>
      <c r="S6463">
        <v>0</v>
      </c>
      <c r="T6463">
        <v>2</v>
      </c>
      <c r="U6463">
        <v>0</v>
      </c>
      <c r="V6463">
        <v>0</v>
      </c>
      <c r="W6463">
        <v>0</v>
      </c>
      <c r="X6463">
        <v>5.3472752321990864</v>
      </c>
      <c r="Y6463">
        <v>0</v>
      </c>
      <c r="Z6463">
        <v>2.3183041568306667E-2</v>
      </c>
      <c r="AA6463">
        <v>0</v>
      </c>
      <c r="AB6463">
        <v>2.8942996781797223E-2</v>
      </c>
      <c r="AC6463">
        <v>0</v>
      </c>
      <c r="AD6463">
        <v>0</v>
      </c>
      <c r="AE6463">
        <v>5.3994012705491903</v>
      </c>
    </row>
    <row r="6464" spans="1:31" x14ac:dyDescent="0.25">
      <c r="A6464">
        <v>1678768</v>
      </c>
      <c r="B6464">
        <v>1</v>
      </c>
      <c r="C6464" t="s">
        <v>80</v>
      </c>
      <c r="D6464" t="s">
        <v>84</v>
      </c>
      <c r="E6464" t="s">
        <v>146</v>
      </c>
      <c r="F6464" t="s">
        <v>18478</v>
      </c>
      <c r="G6464" t="s">
        <v>148</v>
      </c>
      <c r="H6464" t="s">
        <v>143</v>
      </c>
      <c r="I6464" t="s">
        <v>135</v>
      </c>
      <c r="J6464" t="s">
        <v>136</v>
      </c>
      <c r="K6464" t="s">
        <v>137</v>
      </c>
      <c r="L6464" t="s">
        <v>18479</v>
      </c>
      <c r="M6464" t="s">
        <v>18480</v>
      </c>
      <c r="N6464">
        <v>0.62138888800000003</v>
      </c>
      <c r="O6464">
        <v>0</v>
      </c>
      <c r="P6464">
        <v>922</v>
      </c>
      <c r="Q6464">
        <v>0</v>
      </c>
      <c r="R6464">
        <v>0</v>
      </c>
      <c r="S6464">
        <v>0</v>
      </c>
      <c r="T6464">
        <v>84</v>
      </c>
      <c r="U6464">
        <v>0</v>
      </c>
      <c r="V6464">
        <v>0</v>
      </c>
      <c r="W6464">
        <v>0</v>
      </c>
      <c r="X6464">
        <v>224.87045469142672</v>
      </c>
      <c r="Y6464">
        <v>0</v>
      </c>
      <c r="Z6464">
        <v>0</v>
      </c>
      <c r="AA6464">
        <v>0</v>
      </c>
      <c r="AB6464">
        <v>38.878115678475268</v>
      </c>
      <c r="AC6464">
        <v>0</v>
      </c>
      <c r="AD6464">
        <v>0</v>
      </c>
      <c r="AE6464">
        <v>263.74857036990198</v>
      </c>
    </row>
    <row r="6465" spans="1:31" x14ac:dyDescent="0.25">
      <c r="A6465">
        <v>1678519</v>
      </c>
      <c r="B6465">
        <v>1</v>
      </c>
      <c r="C6465" t="s">
        <v>80</v>
      </c>
      <c r="D6465" t="s">
        <v>93</v>
      </c>
      <c r="E6465" t="s">
        <v>140</v>
      </c>
      <c r="F6465" t="s">
        <v>18481</v>
      </c>
      <c r="G6465" t="s">
        <v>197</v>
      </c>
      <c r="H6465" t="s">
        <v>143</v>
      </c>
      <c r="I6465" t="s">
        <v>135</v>
      </c>
      <c r="J6465" t="s">
        <v>136</v>
      </c>
      <c r="K6465" t="s">
        <v>137</v>
      </c>
      <c r="L6465" t="s">
        <v>18482</v>
      </c>
      <c r="M6465" t="s">
        <v>18483</v>
      </c>
      <c r="N6465">
        <v>3.343611111</v>
      </c>
      <c r="O6465">
        <v>0</v>
      </c>
      <c r="P6465">
        <v>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0.3964611624462222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0.3964611624462222</v>
      </c>
    </row>
    <row r="6466" spans="1:31" x14ac:dyDescent="0.25">
      <c r="A6466">
        <v>1678619</v>
      </c>
      <c r="B6466">
        <v>1</v>
      </c>
      <c r="C6466" t="s">
        <v>80</v>
      </c>
      <c r="D6466" t="s">
        <v>90</v>
      </c>
      <c r="E6466" t="s">
        <v>140</v>
      </c>
      <c r="F6466" t="s">
        <v>18484</v>
      </c>
      <c r="G6466" t="s">
        <v>197</v>
      </c>
      <c r="H6466" t="s">
        <v>143</v>
      </c>
      <c r="I6466" t="s">
        <v>135</v>
      </c>
      <c r="J6466" t="s">
        <v>136</v>
      </c>
      <c r="K6466" t="s">
        <v>137</v>
      </c>
      <c r="L6466" t="s">
        <v>18485</v>
      </c>
      <c r="M6466" t="s">
        <v>18486</v>
      </c>
      <c r="N6466">
        <v>5.5769444439999996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1.0103928984716917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1.0103928984716917</v>
      </c>
    </row>
    <row r="6467" spans="1:31" x14ac:dyDescent="0.25">
      <c r="A6467">
        <v>1679000</v>
      </c>
      <c r="B6467">
        <v>1</v>
      </c>
      <c r="C6467" t="s">
        <v>80</v>
      </c>
      <c r="D6467" t="s">
        <v>83</v>
      </c>
      <c r="E6467" t="s">
        <v>151</v>
      </c>
      <c r="F6467" t="s">
        <v>3559</v>
      </c>
      <c r="G6467" t="s">
        <v>253</v>
      </c>
      <c r="H6467" t="s">
        <v>143</v>
      </c>
      <c r="I6467" t="s">
        <v>135</v>
      </c>
      <c r="J6467" t="s">
        <v>136</v>
      </c>
      <c r="K6467" t="s">
        <v>167</v>
      </c>
      <c r="L6467" t="s">
        <v>18487</v>
      </c>
      <c r="M6467" t="s">
        <v>18488</v>
      </c>
      <c r="N6467">
        <v>0.67222222200000004</v>
      </c>
      <c r="O6467">
        <v>0</v>
      </c>
      <c r="P6467">
        <v>233</v>
      </c>
      <c r="Q6467">
        <v>0</v>
      </c>
      <c r="R6467">
        <v>0</v>
      </c>
      <c r="S6467">
        <v>0</v>
      </c>
      <c r="T6467">
        <v>21</v>
      </c>
      <c r="U6467">
        <v>0</v>
      </c>
      <c r="V6467">
        <v>0</v>
      </c>
      <c r="W6467">
        <v>0</v>
      </c>
      <c r="X6467">
        <v>44.930791948864155</v>
      </c>
      <c r="Y6467">
        <v>0</v>
      </c>
      <c r="Z6467">
        <v>0</v>
      </c>
      <c r="AA6467">
        <v>0</v>
      </c>
      <c r="AB6467">
        <v>10.496956117000956</v>
      </c>
      <c r="AC6467">
        <v>0</v>
      </c>
      <c r="AD6467">
        <v>0</v>
      </c>
      <c r="AE6467">
        <v>55.42774806586511</v>
      </c>
    </row>
    <row r="6468" spans="1:31" x14ac:dyDescent="0.25">
      <c r="A6468">
        <v>1679249</v>
      </c>
      <c r="B6468">
        <v>1</v>
      </c>
      <c r="C6468" t="s">
        <v>80</v>
      </c>
      <c r="D6468" t="s">
        <v>107</v>
      </c>
      <c r="E6468" t="s">
        <v>131</v>
      </c>
      <c r="F6468" t="s">
        <v>18489</v>
      </c>
      <c r="G6468" t="s">
        <v>555</v>
      </c>
      <c r="H6468" t="s">
        <v>134</v>
      </c>
      <c r="I6468" t="s">
        <v>135</v>
      </c>
      <c r="J6468" t="s">
        <v>136</v>
      </c>
      <c r="K6468" t="s">
        <v>137</v>
      </c>
      <c r="L6468" t="s">
        <v>18490</v>
      </c>
      <c r="M6468" t="s">
        <v>18491</v>
      </c>
      <c r="N6468">
        <v>2.4563888880000002</v>
      </c>
      <c r="O6468">
        <v>0</v>
      </c>
      <c r="P6468">
        <v>137</v>
      </c>
      <c r="Q6468">
        <v>0</v>
      </c>
      <c r="R6468">
        <v>1</v>
      </c>
      <c r="S6468">
        <v>0</v>
      </c>
      <c r="T6468">
        <v>36</v>
      </c>
      <c r="U6468">
        <v>0</v>
      </c>
      <c r="V6468">
        <v>0</v>
      </c>
      <c r="W6468">
        <v>0</v>
      </c>
      <c r="X6468">
        <v>79.489589428173772</v>
      </c>
      <c r="Y6468">
        <v>0</v>
      </c>
      <c r="Z6468">
        <v>0</v>
      </c>
      <c r="AA6468">
        <v>0</v>
      </c>
      <c r="AB6468">
        <v>18.029503046298139</v>
      </c>
      <c r="AC6468">
        <v>0</v>
      </c>
      <c r="AD6468">
        <v>0</v>
      </c>
      <c r="AE6468">
        <v>97.519092474471904</v>
      </c>
    </row>
    <row r="6469" spans="1:31" x14ac:dyDescent="0.25">
      <c r="A6469">
        <v>1679120</v>
      </c>
      <c r="B6469">
        <v>1</v>
      </c>
      <c r="C6469" t="s">
        <v>80</v>
      </c>
      <c r="D6469" t="s">
        <v>84</v>
      </c>
      <c r="E6469" t="s">
        <v>140</v>
      </c>
      <c r="F6469" t="s">
        <v>18492</v>
      </c>
      <c r="G6469" t="s">
        <v>197</v>
      </c>
      <c r="H6469" t="s">
        <v>143</v>
      </c>
      <c r="I6469" t="s">
        <v>135</v>
      </c>
      <c r="J6469" t="s">
        <v>136</v>
      </c>
      <c r="K6469" t="s">
        <v>137</v>
      </c>
      <c r="L6469" t="s">
        <v>18493</v>
      </c>
      <c r="M6469" t="s">
        <v>18494</v>
      </c>
      <c r="N6469">
        <v>1.467777777</v>
      </c>
      <c r="O6469">
        <v>0</v>
      </c>
      <c r="P6469">
        <v>7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4.4251479454882521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4.4251479454882521</v>
      </c>
    </row>
    <row r="6470" spans="1:31" x14ac:dyDescent="0.25">
      <c r="A6470">
        <v>1678871</v>
      </c>
      <c r="B6470">
        <v>1</v>
      </c>
      <c r="C6470" t="s">
        <v>81</v>
      </c>
      <c r="D6470" t="s">
        <v>128</v>
      </c>
      <c r="E6470" t="s">
        <v>164</v>
      </c>
      <c r="F6470" t="s">
        <v>18495</v>
      </c>
      <c r="G6470" t="s">
        <v>253</v>
      </c>
      <c r="H6470" t="s">
        <v>134</v>
      </c>
      <c r="I6470" t="s">
        <v>135</v>
      </c>
      <c r="J6470" t="s">
        <v>136</v>
      </c>
      <c r="K6470" t="s">
        <v>167</v>
      </c>
      <c r="L6470" t="s">
        <v>18496</v>
      </c>
      <c r="M6470" t="s">
        <v>18497</v>
      </c>
      <c r="N6470">
        <v>6.0337249999999996</v>
      </c>
      <c r="O6470">
        <v>0</v>
      </c>
      <c r="P6470">
        <v>0</v>
      </c>
      <c r="Q6470">
        <v>1</v>
      </c>
      <c r="R6470">
        <v>0</v>
      </c>
      <c r="S6470">
        <v>2</v>
      </c>
      <c r="T6470">
        <v>0</v>
      </c>
      <c r="U6470">
        <v>9</v>
      </c>
      <c r="V6470">
        <v>0</v>
      </c>
      <c r="W6470">
        <v>0</v>
      </c>
      <c r="X6470">
        <v>0</v>
      </c>
      <c r="Y6470">
        <v>6.2431543228426438</v>
      </c>
      <c r="Z6470">
        <v>0</v>
      </c>
      <c r="AA6470">
        <v>161.23977697995369</v>
      </c>
      <c r="AB6470">
        <v>0</v>
      </c>
      <c r="AC6470">
        <v>3287.8625939878802</v>
      </c>
      <c r="AD6470">
        <v>0</v>
      </c>
      <c r="AE6470">
        <v>3455.3455252906765</v>
      </c>
    </row>
    <row r="6471" spans="1:31" x14ac:dyDescent="0.25">
      <c r="A6471">
        <v>1679306</v>
      </c>
      <c r="B6471">
        <v>1</v>
      </c>
      <c r="C6471" t="s">
        <v>80</v>
      </c>
      <c r="D6471" t="s">
        <v>105</v>
      </c>
      <c r="E6471" t="s">
        <v>159</v>
      </c>
      <c r="F6471" t="s">
        <v>18498</v>
      </c>
      <c r="G6471" t="s">
        <v>161</v>
      </c>
      <c r="H6471" t="s">
        <v>134</v>
      </c>
      <c r="I6471" t="s">
        <v>135</v>
      </c>
      <c r="J6471" t="s">
        <v>136</v>
      </c>
      <c r="K6471" t="s">
        <v>137</v>
      </c>
      <c r="L6471" t="s">
        <v>18499</v>
      </c>
      <c r="M6471" t="s">
        <v>18500</v>
      </c>
      <c r="N6471">
        <v>0.70638888799999999</v>
      </c>
      <c r="O6471">
        <v>0</v>
      </c>
      <c r="P6471">
        <v>305</v>
      </c>
      <c r="Q6471">
        <v>0</v>
      </c>
      <c r="R6471">
        <v>0</v>
      </c>
      <c r="S6471">
        <v>0</v>
      </c>
      <c r="T6471">
        <v>15</v>
      </c>
      <c r="U6471">
        <v>0</v>
      </c>
      <c r="V6471">
        <v>0</v>
      </c>
      <c r="W6471">
        <v>0</v>
      </c>
      <c r="X6471">
        <v>63.685779110628616</v>
      </c>
      <c r="Y6471">
        <v>0</v>
      </c>
      <c r="Z6471">
        <v>0</v>
      </c>
      <c r="AA6471">
        <v>0</v>
      </c>
      <c r="AB6471">
        <v>6.9606618964607332</v>
      </c>
      <c r="AC6471">
        <v>0</v>
      </c>
      <c r="AD6471">
        <v>0</v>
      </c>
      <c r="AE6471">
        <v>70.646441007089351</v>
      </c>
    </row>
    <row r="6472" spans="1:31" x14ac:dyDescent="0.25">
      <c r="A6472">
        <v>1679057</v>
      </c>
      <c r="B6472">
        <v>1</v>
      </c>
      <c r="C6472" t="s">
        <v>80</v>
      </c>
      <c r="D6472" t="s">
        <v>100</v>
      </c>
      <c r="E6472" t="s">
        <v>140</v>
      </c>
      <c r="F6472" t="s">
        <v>18501</v>
      </c>
      <c r="G6472" t="s">
        <v>197</v>
      </c>
      <c r="H6472" t="s">
        <v>143</v>
      </c>
      <c r="I6472" t="s">
        <v>135</v>
      </c>
      <c r="J6472" t="s">
        <v>136</v>
      </c>
      <c r="K6472" t="s">
        <v>137</v>
      </c>
      <c r="L6472" t="s">
        <v>18502</v>
      </c>
      <c r="M6472" t="s">
        <v>18503</v>
      </c>
      <c r="N6472">
        <v>3.923888888</v>
      </c>
      <c r="O6472">
        <v>0</v>
      </c>
      <c r="P6472">
        <v>3</v>
      </c>
      <c r="Q6472">
        <v>0</v>
      </c>
      <c r="R6472">
        <v>1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2.6909422902503741</v>
      </c>
      <c r="Y6472">
        <v>0</v>
      </c>
      <c r="Z6472">
        <v>0.24536796746888781</v>
      </c>
      <c r="AA6472">
        <v>0</v>
      </c>
      <c r="AB6472">
        <v>0</v>
      </c>
      <c r="AC6472">
        <v>0</v>
      </c>
      <c r="AD6472">
        <v>0</v>
      </c>
      <c r="AE6472">
        <v>2.9363102577192621</v>
      </c>
    </row>
    <row r="6473" spans="1:31" x14ac:dyDescent="0.25">
      <c r="A6473">
        <v>1678914</v>
      </c>
      <c r="B6473">
        <v>1</v>
      </c>
      <c r="C6473" t="s">
        <v>80</v>
      </c>
      <c r="D6473" t="s">
        <v>94</v>
      </c>
      <c r="E6473" t="s">
        <v>140</v>
      </c>
      <c r="F6473" t="s">
        <v>18504</v>
      </c>
      <c r="G6473" t="s">
        <v>197</v>
      </c>
      <c r="H6473" t="s">
        <v>143</v>
      </c>
      <c r="I6473" t="s">
        <v>135</v>
      </c>
      <c r="J6473" t="s">
        <v>136</v>
      </c>
      <c r="K6473" t="s">
        <v>137</v>
      </c>
      <c r="L6473" t="s">
        <v>18505</v>
      </c>
      <c r="M6473" t="s">
        <v>18506</v>
      </c>
      <c r="N6473">
        <v>1.467222222</v>
      </c>
      <c r="O6473">
        <v>0</v>
      </c>
      <c r="P6473">
        <v>1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</row>
    <row r="6474" spans="1:31" x14ac:dyDescent="0.25">
      <c r="A6474">
        <v>1679100</v>
      </c>
      <c r="B6474">
        <v>1</v>
      </c>
      <c r="C6474" t="s">
        <v>80</v>
      </c>
      <c r="D6474" t="s">
        <v>82</v>
      </c>
      <c r="E6474" t="s">
        <v>151</v>
      </c>
      <c r="F6474" t="s">
        <v>2922</v>
      </c>
      <c r="G6474" t="s">
        <v>153</v>
      </c>
      <c r="H6474" t="s">
        <v>143</v>
      </c>
      <c r="I6474" t="s">
        <v>135</v>
      </c>
      <c r="J6474" t="s">
        <v>136</v>
      </c>
      <c r="K6474" t="s">
        <v>137</v>
      </c>
      <c r="L6474" t="s">
        <v>18507</v>
      </c>
      <c r="M6474" t="s">
        <v>18508</v>
      </c>
      <c r="N6474">
        <v>1.1802777769999999</v>
      </c>
      <c r="O6474">
        <v>0</v>
      </c>
      <c r="P6474">
        <v>58</v>
      </c>
      <c r="Q6474">
        <v>0</v>
      </c>
      <c r="R6474">
        <v>0</v>
      </c>
      <c r="S6474">
        <v>0</v>
      </c>
      <c r="T6474">
        <v>2</v>
      </c>
      <c r="U6474">
        <v>0</v>
      </c>
      <c r="V6474">
        <v>0</v>
      </c>
      <c r="W6474">
        <v>0</v>
      </c>
      <c r="X6474">
        <v>11.364881129826612</v>
      </c>
      <c r="Y6474">
        <v>0</v>
      </c>
      <c r="Z6474">
        <v>0</v>
      </c>
      <c r="AA6474">
        <v>0</v>
      </c>
      <c r="AB6474">
        <v>0.60287610246511347</v>
      </c>
      <c r="AC6474">
        <v>0</v>
      </c>
      <c r="AD6474">
        <v>0</v>
      </c>
      <c r="AE6474">
        <v>11.967757232291726</v>
      </c>
    </row>
    <row r="6475" spans="1:31" x14ac:dyDescent="0.25">
      <c r="A6475">
        <v>1679246</v>
      </c>
      <c r="B6475">
        <v>1</v>
      </c>
      <c r="C6475" t="s">
        <v>81</v>
      </c>
      <c r="D6475" t="s">
        <v>112</v>
      </c>
      <c r="E6475" t="s">
        <v>151</v>
      </c>
      <c r="F6475" t="s">
        <v>18509</v>
      </c>
      <c r="G6475" t="s">
        <v>153</v>
      </c>
      <c r="H6475" t="s">
        <v>143</v>
      </c>
      <c r="I6475" t="s">
        <v>135</v>
      </c>
      <c r="J6475" t="s">
        <v>136</v>
      </c>
      <c r="K6475" t="s">
        <v>137</v>
      </c>
      <c r="L6475" t="s">
        <v>18510</v>
      </c>
      <c r="M6475" t="s">
        <v>18511</v>
      </c>
      <c r="N6475">
        <v>0.87666666599999998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1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0.26417563457508003</v>
      </c>
      <c r="AC6475">
        <v>0</v>
      </c>
      <c r="AD6475">
        <v>0</v>
      </c>
      <c r="AE6475">
        <v>0.26417563457508003</v>
      </c>
    </row>
    <row r="6476" spans="1:31" x14ac:dyDescent="0.25">
      <c r="A6476">
        <v>1678977</v>
      </c>
      <c r="B6476">
        <v>1</v>
      </c>
      <c r="C6476" t="s">
        <v>80</v>
      </c>
      <c r="D6476" t="s">
        <v>101</v>
      </c>
      <c r="E6476" t="s">
        <v>151</v>
      </c>
      <c r="F6476" t="s">
        <v>18512</v>
      </c>
      <c r="G6476" t="s">
        <v>153</v>
      </c>
      <c r="H6476" t="s">
        <v>143</v>
      </c>
      <c r="I6476" t="s">
        <v>135</v>
      </c>
      <c r="J6476" t="s">
        <v>136</v>
      </c>
      <c r="K6476" t="s">
        <v>137</v>
      </c>
      <c r="L6476" t="s">
        <v>18513</v>
      </c>
      <c r="M6476" t="s">
        <v>18514</v>
      </c>
      <c r="N6476">
        <v>1.116944444</v>
      </c>
      <c r="O6476">
        <v>0</v>
      </c>
      <c r="P6476">
        <v>15</v>
      </c>
      <c r="Q6476">
        <v>0</v>
      </c>
      <c r="R6476">
        <v>2</v>
      </c>
      <c r="S6476">
        <v>0</v>
      </c>
      <c r="T6476">
        <v>1</v>
      </c>
      <c r="U6476">
        <v>0</v>
      </c>
      <c r="V6476">
        <v>0</v>
      </c>
      <c r="W6476">
        <v>0</v>
      </c>
      <c r="X6476">
        <v>16.092809633867052</v>
      </c>
      <c r="Y6476">
        <v>0</v>
      </c>
      <c r="Z6476">
        <v>0.72093231916816669</v>
      </c>
      <c r="AA6476">
        <v>0</v>
      </c>
      <c r="AB6476">
        <v>9.3080669342058886E-2</v>
      </c>
      <c r="AC6476">
        <v>0</v>
      </c>
      <c r="AD6476">
        <v>0</v>
      </c>
      <c r="AE6476">
        <v>16.906822622377277</v>
      </c>
    </row>
    <row r="6477" spans="1:31" x14ac:dyDescent="0.25">
      <c r="A6477">
        <v>1679286</v>
      </c>
      <c r="B6477">
        <v>1</v>
      </c>
      <c r="C6477" t="s">
        <v>80</v>
      </c>
      <c r="D6477" t="s">
        <v>97</v>
      </c>
      <c r="E6477" t="s">
        <v>159</v>
      </c>
      <c r="F6477" t="s">
        <v>18515</v>
      </c>
      <c r="G6477" t="s">
        <v>1912</v>
      </c>
      <c r="H6477" t="s">
        <v>134</v>
      </c>
      <c r="I6477" t="s">
        <v>135</v>
      </c>
      <c r="J6477" t="s">
        <v>136</v>
      </c>
      <c r="K6477" t="s">
        <v>137</v>
      </c>
      <c r="L6477" t="s">
        <v>18516</v>
      </c>
      <c r="M6477" t="s">
        <v>18517</v>
      </c>
      <c r="N6477">
        <v>2.301666666</v>
      </c>
      <c r="O6477">
        <v>0</v>
      </c>
      <c r="P6477">
        <v>17</v>
      </c>
      <c r="Q6477">
        <v>0</v>
      </c>
      <c r="R6477">
        <v>1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11.115454693565308</v>
      </c>
      <c r="Y6477">
        <v>0</v>
      </c>
      <c r="Z6477">
        <v>3.632371658472267</v>
      </c>
      <c r="AA6477">
        <v>0</v>
      </c>
      <c r="AB6477">
        <v>0</v>
      </c>
      <c r="AC6477">
        <v>0</v>
      </c>
      <c r="AD6477">
        <v>0</v>
      </c>
      <c r="AE6477">
        <v>14.747826352037574</v>
      </c>
    </row>
    <row r="6478" spans="1:31" x14ac:dyDescent="0.25">
      <c r="A6478">
        <v>1678931</v>
      </c>
      <c r="B6478">
        <v>1</v>
      </c>
      <c r="C6478" t="s">
        <v>81</v>
      </c>
      <c r="D6478" t="s">
        <v>118</v>
      </c>
      <c r="E6478" t="s">
        <v>151</v>
      </c>
      <c r="F6478" t="s">
        <v>16510</v>
      </c>
      <c r="G6478" t="s">
        <v>153</v>
      </c>
      <c r="H6478" t="s">
        <v>143</v>
      </c>
      <c r="I6478" t="s">
        <v>135</v>
      </c>
      <c r="J6478" t="s">
        <v>136</v>
      </c>
      <c r="K6478" t="s">
        <v>137</v>
      </c>
      <c r="L6478" t="s">
        <v>18518</v>
      </c>
      <c r="M6478" t="s">
        <v>18519</v>
      </c>
      <c r="N6478">
        <v>2.5944444440000001</v>
      </c>
      <c r="O6478">
        <v>0</v>
      </c>
      <c r="P6478">
        <v>9</v>
      </c>
      <c r="Q6478">
        <v>0</v>
      </c>
      <c r="R6478">
        <v>2</v>
      </c>
      <c r="S6478">
        <v>0</v>
      </c>
      <c r="T6478">
        <v>2</v>
      </c>
      <c r="U6478">
        <v>0</v>
      </c>
      <c r="V6478">
        <v>0</v>
      </c>
      <c r="W6478">
        <v>0</v>
      </c>
      <c r="X6478">
        <v>7.2872287651961933</v>
      </c>
      <c r="Y6478">
        <v>0</v>
      </c>
      <c r="Z6478">
        <v>3.1921307919037772E-2</v>
      </c>
      <c r="AA6478">
        <v>0</v>
      </c>
      <c r="AB6478">
        <v>3.372525173355001E-2</v>
      </c>
      <c r="AC6478">
        <v>0</v>
      </c>
      <c r="AD6478">
        <v>0</v>
      </c>
      <c r="AE6478">
        <v>7.3528753248487808</v>
      </c>
    </row>
    <row r="6479" spans="1:31" x14ac:dyDescent="0.25">
      <c r="A6479">
        <v>1679140</v>
      </c>
      <c r="B6479">
        <v>1</v>
      </c>
      <c r="C6479" t="s">
        <v>81</v>
      </c>
      <c r="D6479" t="s">
        <v>120</v>
      </c>
      <c r="E6479" t="s">
        <v>131</v>
      </c>
      <c r="F6479" t="s">
        <v>11320</v>
      </c>
      <c r="G6479" t="s">
        <v>161</v>
      </c>
      <c r="H6479" t="s">
        <v>134</v>
      </c>
      <c r="I6479" t="s">
        <v>135</v>
      </c>
      <c r="J6479" t="s">
        <v>136</v>
      </c>
      <c r="K6479" t="s">
        <v>137</v>
      </c>
      <c r="L6479" t="s">
        <v>18520</v>
      </c>
      <c r="M6479" t="s">
        <v>18521</v>
      </c>
      <c r="N6479">
        <v>0.71916666600000001</v>
      </c>
      <c r="O6479">
        <v>0</v>
      </c>
      <c r="P6479">
        <v>72</v>
      </c>
      <c r="Q6479">
        <v>68</v>
      </c>
      <c r="R6479">
        <v>11</v>
      </c>
      <c r="S6479">
        <v>14</v>
      </c>
      <c r="T6479">
        <v>5</v>
      </c>
      <c r="U6479">
        <v>0</v>
      </c>
      <c r="V6479">
        <v>0</v>
      </c>
      <c r="W6479">
        <v>0</v>
      </c>
      <c r="X6479">
        <v>17.335947663459592</v>
      </c>
      <c r="Y6479">
        <v>94.531496355759472</v>
      </c>
      <c r="Z6479">
        <v>2.6097618755371728</v>
      </c>
      <c r="AA6479">
        <v>24.839547017629325</v>
      </c>
      <c r="AB6479">
        <v>1.6941308058794535</v>
      </c>
      <c r="AC6479">
        <v>0</v>
      </c>
      <c r="AD6479">
        <v>0</v>
      </c>
      <c r="AE6479">
        <v>141.01088371826503</v>
      </c>
    </row>
    <row r="6480" spans="1:31" x14ac:dyDescent="0.25">
      <c r="A6480">
        <v>1679229</v>
      </c>
      <c r="B6480">
        <v>1</v>
      </c>
      <c r="C6480" t="s">
        <v>80</v>
      </c>
      <c r="D6480" t="s">
        <v>93</v>
      </c>
      <c r="E6480" t="s">
        <v>140</v>
      </c>
      <c r="F6480" t="s">
        <v>18522</v>
      </c>
      <c r="G6480" t="s">
        <v>197</v>
      </c>
      <c r="H6480" t="s">
        <v>143</v>
      </c>
      <c r="I6480" t="s">
        <v>135</v>
      </c>
      <c r="J6480" t="s">
        <v>136</v>
      </c>
      <c r="K6480" t="s">
        <v>137</v>
      </c>
      <c r="L6480" t="s">
        <v>18523</v>
      </c>
      <c r="M6480" t="s">
        <v>18524</v>
      </c>
      <c r="N6480">
        <v>1.1902777769999999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2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8.621374608577221E-3</v>
      </c>
      <c r="AC6480">
        <v>0</v>
      </c>
      <c r="AD6480">
        <v>0</v>
      </c>
      <c r="AE6480">
        <v>8.621374608577221E-3</v>
      </c>
    </row>
    <row r="6481" spans="1:31" x14ac:dyDescent="0.25">
      <c r="A6481">
        <v>1679183</v>
      </c>
      <c r="B6481">
        <v>1</v>
      </c>
      <c r="C6481" t="s">
        <v>80</v>
      </c>
      <c r="D6481" t="s">
        <v>102</v>
      </c>
      <c r="E6481" t="s">
        <v>159</v>
      </c>
      <c r="F6481" t="s">
        <v>18525</v>
      </c>
      <c r="G6481" t="s">
        <v>566</v>
      </c>
      <c r="H6481" t="s">
        <v>134</v>
      </c>
      <c r="I6481" t="s">
        <v>135</v>
      </c>
      <c r="J6481" t="s">
        <v>136</v>
      </c>
      <c r="K6481" t="s">
        <v>137</v>
      </c>
      <c r="L6481" t="s">
        <v>18526</v>
      </c>
      <c r="M6481" t="s">
        <v>18527</v>
      </c>
      <c r="N6481">
        <v>5.409444444</v>
      </c>
      <c r="O6481">
        <v>0</v>
      </c>
      <c r="P6481">
        <v>51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37.016719359833871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37.016719359833871</v>
      </c>
    </row>
    <row r="6482" spans="1:31" x14ac:dyDescent="0.25">
      <c r="A6482">
        <v>1678937</v>
      </c>
      <c r="B6482">
        <v>1</v>
      </c>
      <c r="C6482" t="s">
        <v>80</v>
      </c>
      <c r="D6482" t="s">
        <v>82</v>
      </c>
      <c r="E6482" t="s">
        <v>140</v>
      </c>
      <c r="F6482" t="s">
        <v>18528</v>
      </c>
      <c r="G6482" t="s">
        <v>209</v>
      </c>
      <c r="H6482" t="s">
        <v>143</v>
      </c>
      <c r="I6482" t="s">
        <v>135</v>
      </c>
      <c r="J6482" t="s">
        <v>136</v>
      </c>
      <c r="K6482" t="s">
        <v>137</v>
      </c>
      <c r="L6482" t="s">
        <v>18529</v>
      </c>
      <c r="M6482" t="s">
        <v>18530</v>
      </c>
      <c r="N6482">
        <v>0.79444444400000003</v>
      </c>
      <c r="O6482">
        <v>0</v>
      </c>
      <c r="P6482">
        <v>8</v>
      </c>
      <c r="Q6482">
        <v>0</v>
      </c>
      <c r="R6482">
        <v>0</v>
      </c>
      <c r="S6482">
        <v>0</v>
      </c>
      <c r="T6482">
        <v>3</v>
      </c>
      <c r="U6482">
        <v>0</v>
      </c>
      <c r="V6482">
        <v>0</v>
      </c>
      <c r="W6482">
        <v>0</v>
      </c>
      <c r="X6482">
        <v>1.5404951297908756</v>
      </c>
      <c r="Y6482">
        <v>0</v>
      </c>
      <c r="Z6482">
        <v>0</v>
      </c>
      <c r="AA6482">
        <v>0</v>
      </c>
      <c r="AB6482">
        <v>10.431131534553295</v>
      </c>
      <c r="AC6482">
        <v>0</v>
      </c>
      <c r="AD6482">
        <v>0</v>
      </c>
      <c r="AE6482">
        <v>11.97162666434417</v>
      </c>
    </row>
    <row r="6483" spans="1:31" x14ac:dyDescent="0.25">
      <c r="A6483">
        <v>1679017</v>
      </c>
      <c r="B6483">
        <v>1</v>
      </c>
      <c r="C6483" t="s">
        <v>80</v>
      </c>
      <c r="D6483" t="s">
        <v>106</v>
      </c>
      <c r="E6483" t="s">
        <v>140</v>
      </c>
      <c r="F6483" t="s">
        <v>18531</v>
      </c>
      <c r="G6483" t="s">
        <v>142</v>
      </c>
      <c r="H6483" t="s">
        <v>143</v>
      </c>
      <c r="I6483" t="s">
        <v>135</v>
      </c>
      <c r="J6483" t="s">
        <v>136</v>
      </c>
      <c r="K6483" t="s">
        <v>137</v>
      </c>
      <c r="L6483" t="s">
        <v>18532</v>
      </c>
      <c r="M6483" t="s">
        <v>18533</v>
      </c>
      <c r="N6483">
        <v>1.939444444</v>
      </c>
      <c r="O6483">
        <v>0</v>
      </c>
      <c r="P6483">
        <v>11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4.2053845854884253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4.2053845854884253</v>
      </c>
    </row>
    <row r="6484" spans="1:31" x14ac:dyDescent="0.25">
      <c r="A6484">
        <v>1678974</v>
      </c>
      <c r="B6484">
        <v>1</v>
      </c>
      <c r="C6484" t="s">
        <v>80</v>
      </c>
      <c r="D6484" t="s">
        <v>90</v>
      </c>
      <c r="E6484" t="s">
        <v>151</v>
      </c>
      <c r="F6484" t="s">
        <v>18534</v>
      </c>
      <c r="G6484" t="s">
        <v>153</v>
      </c>
      <c r="H6484" t="s">
        <v>143</v>
      </c>
      <c r="I6484" t="s">
        <v>135</v>
      </c>
      <c r="J6484" t="s">
        <v>136</v>
      </c>
      <c r="K6484" t="s">
        <v>137</v>
      </c>
      <c r="L6484" t="s">
        <v>18535</v>
      </c>
      <c r="M6484" t="s">
        <v>18536</v>
      </c>
      <c r="N6484">
        <v>1.485833333</v>
      </c>
      <c r="O6484">
        <v>0</v>
      </c>
      <c r="P6484">
        <v>221</v>
      </c>
      <c r="Q6484">
        <v>0</v>
      </c>
      <c r="R6484">
        <v>0</v>
      </c>
      <c r="S6484">
        <v>0</v>
      </c>
      <c r="T6484">
        <v>9</v>
      </c>
      <c r="U6484">
        <v>0</v>
      </c>
      <c r="V6484">
        <v>0</v>
      </c>
      <c r="W6484">
        <v>0</v>
      </c>
      <c r="X6484">
        <v>150.4328179926801</v>
      </c>
      <c r="Y6484">
        <v>0</v>
      </c>
      <c r="Z6484">
        <v>0</v>
      </c>
      <c r="AA6484">
        <v>0</v>
      </c>
      <c r="AB6484">
        <v>6.8960015322748429</v>
      </c>
      <c r="AC6484">
        <v>0</v>
      </c>
      <c r="AD6484">
        <v>0</v>
      </c>
      <c r="AE6484">
        <v>157.32881952495495</v>
      </c>
    </row>
    <row r="6485" spans="1:31" x14ac:dyDescent="0.25">
      <c r="A6485">
        <v>1678831</v>
      </c>
      <c r="B6485">
        <v>1</v>
      </c>
      <c r="C6485" t="s">
        <v>80</v>
      </c>
      <c r="D6485" t="s">
        <v>100</v>
      </c>
      <c r="E6485" t="s">
        <v>131</v>
      </c>
      <c r="F6485" t="s">
        <v>18537</v>
      </c>
      <c r="G6485" t="s">
        <v>161</v>
      </c>
      <c r="H6485" t="s">
        <v>134</v>
      </c>
      <c r="I6485" t="s">
        <v>135</v>
      </c>
      <c r="J6485" t="s">
        <v>136</v>
      </c>
      <c r="K6485" t="s">
        <v>137</v>
      </c>
      <c r="L6485" t="s">
        <v>18538</v>
      </c>
      <c r="M6485" t="s">
        <v>18539</v>
      </c>
      <c r="N6485">
        <v>2.298888888</v>
      </c>
      <c r="O6485">
        <v>2</v>
      </c>
      <c r="P6485">
        <v>419</v>
      </c>
      <c r="Q6485">
        <v>8</v>
      </c>
      <c r="R6485">
        <v>98</v>
      </c>
      <c r="S6485">
        <v>3</v>
      </c>
      <c r="T6485">
        <v>52</v>
      </c>
      <c r="U6485">
        <v>0</v>
      </c>
      <c r="V6485">
        <v>0</v>
      </c>
      <c r="W6485">
        <v>0.93301975319625274</v>
      </c>
      <c r="X6485">
        <v>256.72047601956547</v>
      </c>
      <c r="Y6485">
        <v>9.1459511907669722</v>
      </c>
      <c r="Z6485">
        <v>84.052883994969889</v>
      </c>
      <c r="AA6485">
        <v>18.927859076452975</v>
      </c>
      <c r="AB6485">
        <v>35.999959272338465</v>
      </c>
      <c r="AC6485">
        <v>0</v>
      </c>
      <c r="AD6485">
        <v>0</v>
      </c>
      <c r="AE6485">
        <v>405.78014930729006</v>
      </c>
    </row>
    <row r="6486" spans="1:31" x14ac:dyDescent="0.25">
      <c r="A6486">
        <v>1678997</v>
      </c>
      <c r="B6486">
        <v>1</v>
      </c>
      <c r="C6486" t="s">
        <v>80</v>
      </c>
      <c r="D6486" t="s">
        <v>96</v>
      </c>
      <c r="E6486" t="s">
        <v>164</v>
      </c>
      <c r="F6486" t="s">
        <v>4928</v>
      </c>
      <c r="G6486" t="s">
        <v>161</v>
      </c>
      <c r="H6486" t="s">
        <v>134</v>
      </c>
      <c r="I6486" t="s">
        <v>135</v>
      </c>
      <c r="J6486" t="s">
        <v>136</v>
      </c>
      <c r="K6486" t="s">
        <v>137</v>
      </c>
      <c r="L6486" t="s">
        <v>18540</v>
      </c>
      <c r="M6486" t="s">
        <v>18541</v>
      </c>
      <c r="N6486">
        <v>3.0705555549999999</v>
      </c>
      <c r="O6486">
        <v>3</v>
      </c>
      <c r="P6486">
        <v>40</v>
      </c>
      <c r="Q6486">
        <v>16</v>
      </c>
      <c r="R6486">
        <v>5</v>
      </c>
      <c r="S6486">
        <v>3</v>
      </c>
      <c r="T6486">
        <v>3</v>
      </c>
      <c r="U6486">
        <v>0</v>
      </c>
      <c r="V6486">
        <v>0</v>
      </c>
      <c r="W6486">
        <v>7.2815530783253912</v>
      </c>
      <c r="X6486">
        <v>8.9387869994621614</v>
      </c>
      <c r="Y6486">
        <v>38.338221104698214</v>
      </c>
      <c r="Z6486">
        <v>4.337208438414395</v>
      </c>
      <c r="AA6486">
        <v>8.9946230748847285</v>
      </c>
      <c r="AB6486">
        <v>11.923502127669494</v>
      </c>
      <c r="AC6486">
        <v>0</v>
      </c>
      <c r="AD6486">
        <v>0</v>
      </c>
      <c r="AE6486">
        <v>79.81389482345439</v>
      </c>
    </row>
    <row r="6487" spans="1:31" x14ac:dyDescent="0.25">
      <c r="A6487">
        <v>1678874</v>
      </c>
      <c r="B6487">
        <v>1</v>
      </c>
      <c r="C6487" t="s">
        <v>80</v>
      </c>
      <c r="D6487" t="s">
        <v>100</v>
      </c>
      <c r="E6487" t="s">
        <v>151</v>
      </c>
      <c r="F6487" t="s">
        <v>18542</v>
      </c>
      <c r="G6487" t="s">
        <v>153</v>
      </c>
      <c r="H6487" t="s">
        <v>143</v>
      </c>
      <c r="I6487" t="s">
        <v>135</v>
      </c>
      <c r="J6487" t="s">
        <v>136</v>
      </c>
      <c r="K6487" t="s">
        <v>137</v>
      </c>
      <c r="L6487" t="s">
        <v>18543</v>
      </c>
      <c r="M6487" t="s">
        <v>18544</v>
      </c>
      <c r="N6487">
        <v>1.1277777769999999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5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8.010518118924816</v>
      </c>
      <c r="AC6487">
        <v>0</v>
      </c>
      <c r="AD6487">
        <v>0</v>
      </c>
      <c r="AE6487">
        <v>8.010518118924816</v>
      </c>
    </row>
    <row r="6488" spans="1:31" x14ac:dyDescent="0.25">
      <c r="A6488">
        <v>1678854</v>
      </c>
      <c r="B6488">
        <v>1</v>
      </c>
      <c r="C6488" t="s">
        <v>81</v>
      </c>
      <c r="D6488" t="s">
        <v>126</v>
      </c>
      <c r="E6488" t="s">
        <v>159</v>
      </c>
      <c r="F6488" t="s">
        <v>18545</v>
      </c>
      <c r="G6488" t="s">
        <v>281</v>
      </c>
      <c r="H6488" t="s">
        <v>134</v>
      </c>
      <c r="I6488" t="s">
        <v>135</v>
      </c>
      <c r="J6488" t="s">
        <v>136</v>
      </c>
      <c r="K6488" t="s">
        <v>167</v>
      </c>
      <c r="L6488" t="s">
        <v>18546</v>
      </c>
      <c r="M6488" t="s">
        <v>18547</v>
      </c>
      <c r="N6488">
        <v>0.93305555500000004</v>
      </c>
      <c r="O6488">
        <v>0</v>
      </c>
      <c r="P6488">
        <v>897</v>
      </c>
      <c r="Q6488">
        <v>23</v>
      </c>
      <c r="R6488">
        <v>100</v>
      </c>
      <c r="S6488">
        <v>4</v>
      </c>
      <c r="T6488">
        <v>57</v>
      </c>
      <c r="U6488">
        <v>0</v>
      </c>
      <c r="V6488">
        <v>0</v>
      </c>
      <c r="W6488">
        <v>0</v>
      </c>
      <c r="X6488">
        <v>166.35413708282715</v>
      </c>
      <c r="Y6488">
        <v>10.198594345325333</v>
      </c>
      <c r="Z6488">
        <v>9.5869869069248086</v>
      </c>
      <c r="AA6488">
        <v>6.7640289689369757</v>
      </c>
      <c r="AB6488">
        <v>64.657064986228406</v>
      </c>
      <c r="AC6488">
        <v>0</v>
      </c>
      <c r="AD6488">
        <v>0</v>
      </c>
      <c r="AE6488">
        <v>257.56081229024267</v>
      </c>
    </row>
    <row r="6489" spans="1:31" x14ac:dyDescent="0.25">
      <c r="A6489">
        <v>1679060</v>
      </c>
      <c r="B6489">
        <v>1</v>
      </c>
      <c r="C6489" t="s">
        <v>81</v>
      </c>
      <c r="D6489" t="s">
        <v>123</v>
      </c>
      <c r="E6489" t="s">
        <v>159</v>
      </c>
      <c r="F6489" t="s">
        <v>17831</v>
      </c>
      <c r="G6489" t="s">
        <v>161</v>
      </c>
      <c r="H6489" t="s">
        <v>134</v>
      </c>
      <c r="I6489" t="s">
        <v>135</v>
      </c>
      <c r="J6489" t="s">
        <v>136</v>
      </c>
      <c r="K6489" t="s">
        <v>137</v>
      </c>
      <c r="L6489" t="s">
        <v>18548</v>
      </c>
      <c r="M6489" t="s">
        <v>18549</v>
      </c>
      <c r="N6489">
        <v>1.098333333</v>
      </c>
      <c r="O6489">
        <v>6</v>
      </c>
      <c r="P6489">
        <v>7</v>
      </c>
      <c r="Q6489">
        <v>179</v>
      </c>
      <c r="R6489">
        <v>129</v>
      </c>
      <c r="S6489">
        <v>26</v>
      </c>
      <c r="T6489">
        <v>14</v>
      </c>
      <c r="U6489">
        <v>0</v>
      </c>
      <c r="V6489">
        <v>0</v>
      </c>
      <c r="W6489">
        <v>1.4243127401066669</v>
      </c>
      <c r="X6489">
        <v>5.5874326330410318</v>
      </c>
      <c r="Y6489">
        <v>60.852180935882345</v>
      </c>
      <c r="Z6489">
        <v>54.76203665945409</v>
      </c>
      <c r="AA6489">
        <v>18.119626627058732</v>
      </c>
      <c r="AB6489">
        <v>4.9860511801359593</v>
      </c>
      <c r="AC6489">
        <v>0</v>
      </c>
      <c r="AD6489">
        <v>0</v>
      </c>
      <c r="AE6489">
        <v>145.73164077567884</v>
      </c>
    </row>
    <row r="6490" spans="1:31" x14ac:dyDescent="0.25">
      <c r="A6490">
        <v>1678811</v>
      </c>
      <c r="B6490">
        <v>1</v>
      </c>
      <c r="C6490" t="s">
        <v>80</v>
      </c>
      <c r="D6490" t="s">
        <v>95</v>
      </c>
      <c r="E6490" t="s">
        <v>151</v>
      </c>
      <c r="F6490" t="s">
        <v>2861</v>
      </c>
      <c r="G6490" t="s">
        <v>153</v>
      </c>
      <c r="H6490" t="s">
        <v>143</v>
      </c>
      <c r="I6490" t="s">
        <v>135</v>
      </c>
      <c r="J6490" t="s">
        <v>136</v>
      </c>
      <c r="K6490" t="s">
        <v>137</v>
      </c>
      <c r="L6490" t="s">
        <v>18550</v>
      </c>
      <c r="M6490" t="s">
        <v>18551</v>
      </c>
      <c r="N6490">
        <v>2.8961111110000002</v>
      </c>
      <c r="O6490">
        <v>0</v>
      </c>
      <c r="P6490">
        <v>30</v>
      </c>
      <c r="Q6490">
        <v>0</v>
      </c>
      <c r="R6490">
        <v>0</v>
      </c>
      <c r="S6490">
        <v>0</v>
      </c>
      <c r="T6490">
        <v>3</v>
      </c>
      <c r="U6490">
        <v>0</v>
      </c>
      <c r="V6490">
        <v>0</v>
      </c>
      <c r="W6490">
        <v>0</v>
      </c>
      <c r="X6490">
        <v>31.417771481462111</v>
      </c>
      <c r="Y6490">
        <v>0</v>
      </c>
      <c r="Z6490">
        <v>0</v>
      </c>
      <c r="AA6490">
        <v>0</v>
      </c>
      <c r="AB6490">
        <v>7.2031829877178044</v>
      </c>
      <c r="AC6490">
        <v>0</v>
      </c>
      <c r="AD6490">
        <v>0</v>
      </c>
      <c r="AE6490">
        <v>38.620954469179914</v>
      </c>
    </row>
    <row r="6491" spans="1:31" x14ac:dyDescent="0.25">
      <c r="A6491">
        <v>1678954</v>
      </c>
      <c r="B6491">
        <v>1</v>
      </c>
      <c r="C6491" t="s">
        <v>80</v>
      </c>
      <c r="D6491" t="s">
        <v>92</v>
      </c>
      <c r="E6491" t="s">
        <v>159</v>
      </c>
      <c r="F6491" t="s">
        <v>4065</v>
      </c>
      <c r="G6491" t="s">
        <v>324</v>
      </c>
      <c r="H6491" t="s">
        <v>134</v>
      </c>
      <c r="I6491" t="s">
        <v>135</v>
      </c>
      <c r="J6491" t="s">
        <v>136</v>
      </c>
      <c r="K6491" t="s">
        <v>137</v>
      </c>
      <c r="L6491" t="s">
        <v>18552</v>
      </c>
      <c r="M6491" t="s">
        <v>18553</v>
      </c>
      <c r="N6491">
        <v>1.748611111</v>
      </c>
      <c r="O6491">
        <v>0</v>
      </c>
      <c r="P6491">
        <v>78</v>
      </c>
      <c r="Q6491">
        <v>0</v>
      </c>
      <c r="R6491">
        <v>20</v>
      </c>
      <c r="S6491">
        <v>0</v>
      </c>
      <c r="T6491">
        <v>3</v>
      </c>
      <c r="U6491">
        <v>0</v>
      </c>
      <c r="V6491">
        <v>0</v>
      </c>
      <c r="W6491">
        <v>0</v>
      </c>
      <c r="X6491">
        <v>30.540804798423032</v>
      </c>
      <c r="Y6491">
        <v>0</v>
      </c>
      <c r="Z6491">
        <v>1.8889051164397077</v>
      </c>
      <c r="AA6491">
        <v>0</v>
      </c>
      <c r="AB6491">
        <v>12.111444012292951</v>
      </c>
      <c r="AC6491">
        <v>0</v>
      </c>
      <c r="AD6491">
        <v>0</v>
      </c>
      <c r="AE6491">
        <v>44.54115392715569</v>
      </c>
    </row>
    <row r="6492" spans="1:31" x14ac:dyDescent="0.25">
      <c r="A6492">
        <v>1679166</v>
      </c>
      <c r="B6492">
        <v>1</v>
      </c>
      <c r="C6492" t="s">
        <v>81</v>
      </c>
      <c r="D6492" t="s">
        <v>119</v>
      </c>
      <c r="E6492" t="s">
        <v>140</v>
      </c>
      <c r="F6492" t="s">
        <v>18554</v>
      </c>
      <c r="G6492" t="s">
        <v>197</v>
      </c>
      <c r="H6492" t="s">
        <v>143</v>
      </c>
      <c r="I6492" t="s">
        <v>135</v>
      </c>
      <c r="J6492" t="s">
        <v>136</v>
      </c>
      <c r="K6492" t="s">
        <v>137</v>
      </c>
      <c r="L6492" t="s">
        <v>18555</v>
      </c>
      <c r="M6492" t="s">
        <v>18556</v>
      </c>
      <c r="N6492">
        <v>0.93166666600000003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0.19059714609655998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0.19059714609655998</v>
      </c>
    </row>
    <row r="6493" spans="1:31" x14ac:dyDescent="0.25">
      <c r="A6493">
        <v>1678868</v>
      </c>
      <c r="B6493">
        <v>1</v>
      </c>
      <c r="C6493" t="s">
        <v>81</v>
      </c>
      <c r="D6493" t="s">
        <v>114</v>
      </c>
      <c r="E6493" t="s">
        <v>146</v>
      </c>
      <c r="F6493" t="s">
        <v>312</v>
      </c>
      <c r="G6493" t="s">
        <v>281</v>
      </c>
      <c r="H6493" t="s">
        <v>143</v>
      </c>
      <c r="I6493" t="s">
        <v>135</v>
      </c>
      <c r="J6493" t="s">
        <v>136</v>
      </c>
      <c r="K6493" t="s">
        <v>167</v>
      </c>
      <c r="L6493" t="s">
        <v>18557</v>
      </c>
      <c r="M6493" t="s">
        <v>18558</v>
      </c>
      <c r="N6493">
        <v>1.9801183330000001</v>
      </c>
      <c r="O6493">
        <v>0</v>
      </c>
      <c r="P6493">
        <v>113</v>
      </c>
      <c r="Q6493">
        <v>0</v>
      </c>
      <c r="R6493">
        <v>0</v>
      </c>
      <c r="S6493">
        <v>0</v>
      </c>
      <c r="T6493">
        <v>9</v>
      </c>
      <c r="U6493">
        <v>0</v>
      </c>
      <c r="V6493">
        <v>0</v>
      </c>
      <c r="W6493">
        <v>0</v>
      </c>
      <c r="X6493">
        <v>23.494335437053984</v>
      </c>
      <c r="Y6493">
        <v>0</v>
      </c>
      <c r="Z6493">
        <v>0</v>
      </c>
      <c r="AA6493">
        <v>0</v>
      </c>
      <c r="AB6493">
        <v>7.3687413531981889</v>
      </c>
      <c r="AC6493">
        <v>0</v>
      </c>
      <c r="AD6493">
        <v>0</v>
      </c>
      <c r="AE6493">
        <v>30.863076790252173</v>
      </c>
    </row>
    <row r="6494" spans="1:31" x14ac:dyDescent="0.25">
      <c r="A6494">
        <v>1679160</v>
      </c>
      <c r="B6494">
        <v>1</v>
      </c>
      <c r="C6494" t="s">
        <v>80</v>
      </c>
      <c r="D6494" t="s">
        <v>92</v>
      </c>
      <c r="E6494" t="s">
        <v>159</v>
      </c>
      <c r="F6494" t="s">
        <v>18559</v>
      </c>
      <c r="G6494" t="s">
        <v>596</v>
      </c>
      <c r="H6494" t="s">
        <v>134</v>
      </c>
      <c r="I6494" t="s">
        <v>135</v>
      </c>
      <c r="J6494" t="s">
        <v>136</v>
      </c>
      <c r="K6494" t="s">
        <v>137</v>
      </c>
      <c r="L6494" t="s">
        <v>18560</v>
      </c>
      <c r="M6494" t="s">
        <v>18561</v>
      </c>
      <c r="N6494">
        <v>1.0136111109999999</v>
      </c>
      <c r="O6494">
        <v>0</v>
      </c>
      <c r="P6494">
        <v>171</v>
      </c>
      <c r="Q6494">
        <v>0</v>
      </c>
      <c r="R6494">
        <v>2</v>
      </c>
      <c r="S6494">
        <v>0</v>
      </c>
      <c r="T6494">
        <v>8</v>
      </c>
      <c r="U6494">
        <v>0</v>
      </c>
      <c r="V6494">
        <v>0</v>
      </c>
      <c r="W6494">
        <v>0</v>
      </c>
      <c r="X6494">
        <v>184.56242495533203</v>
      </c>
      <c r="Y6494">
        <v>0</v>
      </c>
      <c r="Z6494">
        <v>2.5059094976119209</v>
      </c>
      <c r="AA6494">
        <v>0</v>
      </c>
      <c r="AB6494">
        <v>11.596365215711851</v>
      </c>
      <c r="AC6494">
        <v>0</v>
      </c>
      <c r="AD6494">
        <v>0</v>
      </c>
      <c r="AE6494">
        <v>198.6646996686558</v>
      </c>
    </row>
    <row r="6495" spans="1:31" x14ac:dyDescent="0.25">
      <c r="A6495">
        <v>1679527</v>
      </c>
      <c r="B6495">
        <v>1</v>
      </c>
      <c r="C6495" t="s">
        <v>80</v>
      </c>
      <c r="D6495" t="s">
        <v>84</v>
      </c>
      <c r="E6495" t="s">
        <v>151</v>
      </c>
      <c r="F6495" t="s">
        <v>4992</v>
      </c>
      <c r="G6495" t="s">
        <v>153</v>
      </c>
      <c r="H6495" t="s">
        <v>143</v>
      </c>
      <c r="I6495" t="s">
        <v>135</v>
      </c>
      <c r="J6495" t="s">
        <v>136</v>
      </c>
      <c r="K6495" t="s">
        <v>137</v>
      </c>
      <c r="L6495" t="s">
        <v>18562</v>
      </c>
      <c r="M6495" t="s">
        <v>18563</v>
      </c>
      <c r="N6495">
        <v>9.3627777769999998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43</v>
      </c>
      <c r="U6495">
        <v>0</v>
      </c>
      <c r="V6495">
        <v>1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333.36567247820665</v>
      </c>
      <c r="AC6495">
        <v>0</v>
      </c>
      <c r="AD6495">
        <v>346.7758305485321</v>
      </c>
      <c r="AE6495">
        <v>680.14150302673875</v>
      </c>
    </row>
    <row r="6496" spans="1:31" x14ac:dyDescent="0.25">
      <c r="A6496">
        <v>1679882</v>
      </c>
      <c r="B6496">
        <v>1</v>
      </c>
      <c r="C6496" t="s">
        <v>81</v>
      </c>
      <c r="D6496" t="s">
        <v>128</v>
      </c>
      <c r="E6496" t="s">
        <v>151</v>
      </c>
      <c r="F6496" t="s">
        <v>18564</v>
      </c>
      <c r="G6496" t="s">
        <v>222</v>
      </c>
      <c r="H6496" t="s">
        <v>143</v>
      </c>
      <c r="I6496" t="s">
        <v>135</v>
      </c>
      <c r="J6496" t="s">
        <v>136</v>
      </c>
      <c r="K6496" t="s">
        <v>137</v>
      </c>
      <c r="L6496" t="s">
        <v>18565</v>
      </c>
      <c r="M6496" t="s">
        <v>18566</v>
      </c>
      <c r="N6496">
        <v>12.378333333</v>
      </c>
      <c r="O6496">
        <v>0</v>
      </c>
      <c r="P6496">
        <v>80</v>
      </c>
      <c r="Q6496">
        <v>0</v>
      </c>
      <c r="R6496">
        <v>0</v>
      </c>
      <c r="S6496">
        <v>0</v>
      </c>
      <c r="T6496">
        <v>5</v>
      </c>
      <c r="U6496">
        <v>0</v>
      </c>
      <c r="V6496">
        <v>0</v>
      </c>
      <c r="W6496">
        <v>0</v>
      </c>
      <c r="X6496">
        <v>109.35220189839958</v>
      </c>
      <c r="Y6496">
        <v>0</v>
      </c>
      <c r="Z6496">
        <v>0</v>
      </c>
      <c r="AA6496">
        <v>0</v>
      </c>
      <c r="AB6496">
        <v>31.005482240122856</v>
      </c>
      <c r="AC6496">
        <v>0</v>
      </c>
      <c r="AD6496">
        <v>0</v>
      </c>
      <c r="AE6496">
        <v>140.35768413852244</v>
      </c>
    </row>
    <row r="6497" spans="1:31" x14ac:dyDescent="0.25">
      <c r="A6497">
        <v>1680005</v>
      </c>
      <c r="B6497">
        <v>1</v>
      </c>
      <c r="C6497" t="s">
        <v>81</v>
      </c>
      <c r="D6497" t="s">
        <v>112</v>
      </c>
      <c r="E6497" t="s">
        <v>151</v>
      </c>
      <c r="F6497" t="s">
        <v>18567</v>
      </c>
      <c r="G6497" t="s">
        <v>222</v>
      </c>
      <c r="H6497" t="s">
        <v>143</v>
      </c>
      <c r="I6497" t="s">
        <v>135</v>
      </c>
      <c r="J6497" t="s">
        <v>136</v>
      </c>
      <c r="K6497" t="s">
        <v>137</v>
      </c>
      <c r="L6497" t="s">
        <v>18568</v>
      </c>
      <c r="M6497" t="s">
        <v>18569</v>
      </c>
      <c r="N6497">
        <v>1.0802777770000001</v>
      </c>
      <c r="O6497">
        <v>0</v>
      </c>
      <c r="P6497">
        <v>28</v>
      </c>
      <c r="Q6497">
        <v>0</v>
      </c>
      <c r="R6497">
        <v>0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2.455717478469285</v>
      </c>
      <c r="Y6497">
        <v>0</v>
      </c>
      <c r="Z6497">
        <v>0</v>
      </c>
      <c r="AA6497">
        <v>0</v>
      </c>
      <c r="AB6497">
        <v>3.3278141124588887E-3</v>
      </c>
      <c r="AC6497">
        <v>0</v>
      </c>
      <c r="AD6497">
        <v>0</v>
      </c>
      <c r="AE6497">
        <v>2.4590452925817439</v>
      </c>
    </row>
    <row r="6498" spans="1:31" x14ac:dyDescent="0.25">
      <c r="A6498">
        <v>1679959</v>
      </c>
      <c r="B6498">
        <v>1</v>
      </c>
      <c r="C6498" t="s">
        <v>80</v>
      </c>
      <c r="D6498" t="s">
        <v>96</v>
      </c>
      <c r="E6498" t="s">
        <v>200</v>
      </c>
      <c r="F6498" t="s">
        <v>18570</v>
      </c>
      <c r="G6498" t="s">
        <v>202</v>
      </c>
      <c r="H6498" t="s">
        <v>143</v>
      </c>
      <c r="I6498" t="s">
        <v>135</v>
      </c>
      <c r="J6498" t="s">
        <v>136</v>
      </c>
      <c r="K6498" t="s">
        <v>137</v>
      </c>
      <c r="L6498" t="s">
        <v>18571</v>
      </c>
      <c r="M6498" t="s">
        <v>18572</v>
      </c>
      <c r="N6498">
        <v>13.087222221999999</v>
      </c>
      <c r="O6498">
        <v>0</v>
      </c>
      <c r="P6498">
        <v>11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83.366339143956722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83.366339143956722</v>
      </c>
    </row>
    <row r="6499" spans="1:31" x14ac:dyDescent="0.25">
      <c r="A6499">
        <v>1679713</v>
      </c>
      <c r="B6499">
        <v>1</v>
      </c>
      <c r="C6499" t="s">
        <v>80</v>
      </c>
      <c r="D6499" t="s">
        <v>97</v>
      </c>
      <c r="E6499" t="s">
        <v>140</v>
      </c>
      <c r="F6499" t="s">
        <v>18573</v>
      </c>
      <c r="G6499" t="s">
        <v>197</v>
      </c>
      <c r="H6499" t="s">
        <v>143</v>
      </c>
      <c r="I6499" t="s">
        <v>135</v>
      </c>
      <c r="J6499" t="s">
        <v>136</v>
      </c>
      <c r="K6499" t="s">
        <v>137</v>
      </c>
      <c r="L6499" t="s">
        <v>18574</v>
      </c>
      <c r="M6499" t="s">
        <v>18575</v>
      </c>
      <c r="N6499">
        <v>1.7608333329999999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3.8721028106669449E-2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3.8721028106669449E-2</v>
      </c>
    </row>
    <row r="6500" spans="1:31" x14ac:dyDescent="0.25">
      <c r="A6500">
        <v>1679736</v>
      </c>
      <c r="B6500">
        <v>1</v>
      </c>
      <c r="C6500" t="s">
        <v>81</v>
      </c>
      <c r="D6500" t="s">
        <v>113</v>
      </c>
      <c r="E6500" t="s">
        <v>151</v>
      </c>
      <c r="F6500" t="s">
        <v>18576</v>
      </c>
      <c r="G6500" t="s">
        <v>153</v>
      </c>
      <c r="H6500" t="s">
        <v>143</v>
      </c>
      <c r="I6500" t="s">
        <v>135</v>
      </c>
      <c r="J6500" t="s">
        <v>136</v>
      </c>
      <c r="K6500" t="s">
        <v>137</v>
      </c>
      <c r="L6500" t="s">
        <v>18577</v>
      </c>
      <c r="M6500" t="s">
        <v>18578</v>
      </c>
      <c r="N6500">
        <v>1.869722222</v>
      </c>
      <c r="O6500">
        <v>0</v>
      </c>
      <c r="P6500">
        <v>14</v>
      </c>
      <c r="Q6500">
        <v>0</v>
      </c>
      <c r="R6500">
        <v>0</v>
      </c>
      <c r="S6500">
        <v>0</v>
      </c>
      <c r="T6500">
        <v>1</v>
      </c>
      <c r="U6500">
        <v>0</v>
      </c>
      <c r="V6500">
        <v>0</v>
      </c>
      <c r="W6500">
        <v>0</v>
      </c>
      <c r="X6500">
        <v>2.8382179591805374</v>
      </c>
      <c r="Y6500">
        <v>0</v>
      </c>
      <c r="Z6500">
        <v>0</v>
      </c>
      <c r="AA6500">
        <v>0</v>
      </c>
      <c r="AB6500">
        <v>0.49112800466038498</v>
      </c>
      <c r="AC6500">
        <v>0</v>
      </c>
      <c r="AD6500">
        <v>0</v>
      </c>
      <c r="AE6500">
        <v>3.3293459638409226</v>
      </c>
    </row>
    <row r="6501" spans="1:31" x14ac:dyDescent="0.25">
      <c r="A6501">
        <v>1679521</v>
      </c>
      <c r="B6501">
        <v>1</v>
      </c>
      <c r="C6501" t="s">
        <v>80</v>
      </c>
      <c r="D6501" t="s">
        <v>108</v>
      </c>
      <c r="E6501" t="s">
        <v>151</v>
      </c>
      <c r="F6501" t="s">
        <v>18579</v>
      </c>
      <c r="G6501" t="s">
        <v>197</v>
      </c>
      <c r="H6501" t="s">
        <v>143</v>
      </c>
      <c r="I6501" t="s">
        <v>135</v>
      </c>
      <c r="J6501" t="s">
        <v>136</v>
      </c>
      <c r="K6501" t="s">
        <v>137</v>
      </c>
      <c r="L6501" t="s">
        <v>18580</v>
      </c>
      <c r="M6501" t="s">
        <v>18581</v>
      </c>
      <c r="N6501">
        <v>5.0411111110000002</v>
      </c>
      <c r="O6501">
        <v>0</v>
      </c>
      <c r="P6501">
        <v>11</v>
      </c>
      <c r="Q6501">
        <v>0</v>
      </c>
      <c r="R6501">
        <v>2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7.4525864259986587</v>
      </c>
      <c r="Y6501">
        <v>0</v>
      </c>
      <c r="Z6501">
        <v>3.0686712982805089</v>
      </c>
      <c r="AA6501">
        <v>0</v>
      </c>
      <c r="AB6501">
        <v>0</v>
      </c>
      <c r="AC6501">
        <v>0</v>
      </c>
      <c r="AD6501">
        <v>0</v>
      </c>
      <c r="AE6501">
        <v>10.521257724279167</v>
      </c>
    </row>
    <row r="6502" spans="1:31" x14ac:dyDescent="0.25">
      <c r="A6502">
        <v>1679335</v>
      </c>
      <c r="B6502">
        <v>1</v>
      </c>
      <c r="C6502" t="s">
        <v>80</v>
      </c>
      <c r="D6502" t="s">
        <v>99</v>
      </c>
      <c r="E6502" t="s">
        <v>164</v>
      </c>
      <c r="F6502" t="s">
        <v>2938</v>
      </c>
      <c r="G6502" t="s">
        <v>161</v>
      </c>
      <c r="H6502" t="s">
        <v>134</v>
      </c>
      <c r="I6502" t="s">
        <v>135</v>
      </c>
      <c r="J6502" t="s">
        <v>136</v>
      </c>
      <c r="K6502" t="s">
        <v>137</v>
      </c>
      <c r="L6502" t="s">
        <v>18582</v>
      </c>
      <c r="M6502" t="s">
        <v>18583</v>
      </c>
      <c r="N6502">
        <v>0.92638888799999997</v>
      </c>
      <c r="O6502">
        <v>7</v>
      </c>
      <c r="P6502">
        <v>1211</v>
      </c>
      <c r="Q6502">
        <v>12</v>
      </c>
      <c r="R6502">
        <v>151</v>
      </c>
      <c r="S6502">
        <v>23</v>
      </c>
      <c r="T6502">
        <v>101</v>
      </c>
      <c r="U6502">
        <v>0</v>
      </c>
      <c r="V6502">
        <v>4</v>
      </c>
      <c r="W6502">
        <v>20.604430367013141</v>
      </c>
      <c r="X6502">
        <v>177.9420452633953</v>
      </c>
      <c r="Y6502">
        <v>22.576275801429521</v>
      </c>
      <c r="Z6502">
        <v>20.879026848750897</v>
      </c>
      <c r="AA6502">
        <v>45.044665380091011</v>
      </c>
      <c r="AB6502">
        <v>27.609336100893486</v>
      </c>
      <c r="AC6502">
        <v>0</v>
      </c>
      <c r="AD6502">
        <v>1.0288919419846863</v>
      </c>
      <c r="AE6502">
        <v>315.68467170355802</v>
      </c>
    </row>
    <row r="6503" spans="1:31" x14ac:dyDescent="0.25">
      <c r="A6503">
        <v>1679673</v>
      </c>
      <c r="B6503">
        <v>1</v>
      </c>
      <c r="C6503" t="s">
        <v>81</v>
      </c>
      <c r="D6503" t="s">
        <v>119</v>
      </c>
      <c r="E6503" t="s">
        <v>159</v>
      </c>
      <c r="F6503" t="s">
        <v>18584</v>
      </c>
      <c r="G6503" t="s">
        <v>655</v>
      </c>
      <c r="H6503" t="s">
        <v>134</v>
      </c>
      <c r="I6503" t="s">
        <v>135</v>
      </c>
      <c r="J6503" t="s">
        <v>136</v>
      </c>
      <c r="K6503" t="s">
        <v>137</v>
      </c>
      <c r="L6503" t="s">
        <v>18585</v>
      </c>
      <c r="M6503" t="s">
        <v>18586</v>
      </c>
      <c r="N6503">
        <v>5.4602777769999999</v>
      </c>
      <c r="O6503">
        <v>0</v>
      </c>
      <c r="P6503">
        <v>20</v>
      </c>
      <c r="Q6503">
        <v>0</v>
      </c>
      <c r="R6503">
        <v>10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14.634233769453541</v>
      </c>
      <c r="Y6503">
        <v>0</v>
      </c>
      <c r="Z6503">
        <v>0.3483671118671644</v>
      </c>
      <c r="AA6503">
        <v>0</v>
      </c>
      <c r="AB6503">
        <v>0</v>
      </c>
      <c r="AC6503">
        <v>0</v>
      </c>
      <c r="AD6503">
        <v>0</v>
      </c>
      <c r="AE6503">
        <v>14.982600881320705</v>
      </c>
    </row>
    <row r="6504" spans="1:31" x14ac:dyDescent="0.25">
      <c r="A6504">
        <v>1679773</v>
      </c>
      <c r="B6504">
        <v>1</v>
      </c>
      <c r="C6504" t="s">
        <v>80</v>
      </c>
      <c r="D6504" t="s">
        <v>110</v>
      </c>
      <c r="E6504" t="s">
        <v>146</v>
      </c>
      <c r="F6504" t="s">
        <v>18587</v>
      </c>
      <c r="G6504" t="s">
        <v>1447</v>
      </c>
      <c r="H6504" t="s">
        <v>143</v>
      </c>
      <c r="I6504" t="s">
        <v>135</v>
      </c>
      <c r="J6504" t="s">
        <v>136</v>
      </c>
      <c r="K6504" t="s">
        <v>137</v>
      </c>
      <c r="L6504" t="s">
        <v>18588</v>
      </c>
      <c r="M6504" t="s">
        <v>18589</v>
      </c>
      <c r="N6504">
        <v>3.7080555550000001</v>
      </c>
      <c r="O6504">
        <v>0</v>
      </c>
      <c r="P6504">
        <v>339</v>
      </c>
      <c r="Q6504">
        <v>0</v>
      </c>
      <c r="R6504">
        <v>0</v>
      </c>
      <c r="S6504">
        <v>0</v>
      </c>
      <c r="T6504">
        <v>17</v>
      </c>
      <c r="U6504">
        <v>0</v>
      </c>
      <c r="V6504">
        <v>0</v>
      </c>
      <c r="W6504">
        <v>0</v>
      </c>
      <c r="X6504">
        <v>585.54248891118198</v>
      </c>
      <c r="Y6504">
        <v>0</v>
      </c>
      <c r="Z6504">
        <v>0</v>
      </c>
      <c r="AA6504">
        <v>0</v>
      </c>
      <c r="AB6504">
        <v>119.10572327636395</v>
      </c>
      <c r="AC6504">
        <v>0</v>
      </c>
      <c r="AD6504">
        <v>0</v>
      </c>
      <c r="AE6504">
        <v>704.64821218754594</v>
      </c>
    </row>
    <row r="6505" spans="1:31" x14ac:dyDescent="0.25">
      <c r="A6505">
        <v>1679876</v>
      </c>
      <c r="B6505">
        <v>1</v>
      </c>
      <c r="C6505" t="s">
        <v>80</v>
      </c>
      <c r="D6505" t="s">
        <v>84</v>
      </c>
      <c r="E6505" t="s">
        <v>159</v>
      </c>
      <c r="F6505" t="s">
        <v>3163</v>
      </c>
      <c r="G6505" t="s">
        <v>161</v>
      </c>
      <c r="H6505" t="s">
        <v>134</v>
      </c>
      <c r="I6505" t="s">
        <v>135</v>
      </c>
      <c r="J6505" t="s">
        <v>136</v>
      </c>
      <c r="K6505" t="s">
        <v>137</v>
      </c>
      <c r="L6505" t="s">
        <v>18590</v>
      </c>
      <c r="M6505" t="s">
        <v>18591</v>
      </c>
      <c r="N6505">
        <v>2.2397222220000002</v>
      </c>
      <c r="O6505">
        <v>0</v>
      </c>
      <c r="P6505">
        <v>118</v>
      </c>
      <c r="Q6505">
        <v>0</v>
      </c>
      <c r="R6505">
        <v>2</v>
      </c>
      <c r="S6505">
        <v>0</v>
      </c>
      <c r="T6505">
        <v>4</v>
      </c>
      <c r="U6505">
        <v>0</v>
      </c>
      <c r="V6505">
        <v>0</v>
      </c>
      <c r="W6505">
        <v>0</v>
      </c>
      <c r="X6505">
        <v>91.017317709518181</v>
      </c>
      <c r="Y6505">
        <v>0</v>
      </c>
      <c r="Z6505">
        <v>0.48131776678961108</v>
      </c>
      <c r="AA6505">
        <v>0</v>
      </c>
      <c r="AB6505">
        <v>5.6504506274592652</v>
      </c>
      <c r="AC6505">
        <v>0</v>
      </c>
      <c r="AD6505">
        <v>0</v>
      </c>
      <c r="AE6505">
        <v>97.149086103767061</v>
      </c>
    </row>
    <row r="6506" spans="1:31" x14ac:dyDescent="0.25">
      <c r="A6506">
        <v>1679381</v>
      </c>
      <c r="B6506">
        <v>1</v>
      </c>
      <c r="C6506" t="s">
        <v>80</v>
      </c>
      <c r="D6506" t="s">
        <v>93</v>
      </c>
      <c r="E6506" t="s">
        <v>146</v>
      </c>
      <c r="F6506" t="s">
        <v>6575</v>
      </c>
      <c r="G6506" t="s">
        <v>281</v>
      </c>
      <c r="H6506" t="s">
        <v>143</v>
      </c>
      <c r="I6506" t="s">
        <v>135</v>
      </c>
      <c r="J6506" t="s">
        <v>136</v>
      </c>
      <c r="K6506" t="s">
        <v>167</v>
      </c>
      <c r="L6506" t="s">
        <v>18592</v>
      </c>
      <c r="M6506" t="s">
        <v>18593</v>
      </c>
      <c r="N6506">
        <v>8.6199944439999996</v>
      </c>
      <c r="O6506">
        <v>0</v>
      </c>
      <c r="P6506">
        <v>45</v>
      </c>
      <c r="Q6506">
        <v>0</v>
      </c>
      <c r="R6506">
        <v>5</v>
      </c>
      <c r="S6506">
        <v>0</v>
      </c>
      <c r="T6506">
        <v>7</v>
      </c>
      <c r="U6506">
        <v>0</v>
      </c>
      <c r="V6506">
        <v>0</v>
      </c>
      <c r="W6506">
        <v>0</v>
      </c>
      <c r="X6506">
        <v>110.92402312572048</v>
      </c>
      <c r="Y6506">
        <v>0</v>
      </c>
      <c r="Z6506">
        <v>28.538875384583591</v>
      </c>
      <c r="AA6506">
        <v>0</v>
      </c>
      <c r="AB6506">
        <v>124.14378719478719</v>
      </c>
      <c r="AC6506">
        <v>0</v>
      </c>
      <c r="AD6506">
        <v>0</v>
      </c>
      <c r="AE6506">
        <v>263.60668570509125</v>
      </c>
    </row>
    <row r="6507" spans="1:31" x14ac:dyDescent="0.25">
      <c r="A6507">
        <v>1679481</v>
      </c>
      <c r="B6507">
        <v>1</v>
      </c>
      <c r="C6507" t="s">
        <v>80</v>
      </c>
      <c r="D6507" t="s">
        <v>110</v>
      </c>
      <c r="E6507" t="s">
        <v>159</v>
      </c>
      <c r="F6507" t="s">
        <v>18594</v>
      </c>
      <c r="G6507" t="s">
        <v>596</v>
      </c>
      <c r="H6507" t="s">
        <v>134</v>
      </c>
      <c r="I6507" t="s">
        <v>135</v>
      </c>
      <c r="J6507" t="s">
        <v>136</v>
      </c>
      <c r="K6507" t="s">
        <v>137</v>
      </c>
      <c r="L6507" t="s">
        <v>18595</v>
      </c>
      <c r="M6507" t="s">
        <v>18596</v>
      </c>
      <c r="N6507">
        <v>2.113611111</v>
      </c>
      <c r="O6507">
        <v>0</v>
      </c>
      <c r="P6507">
        <v>356</v>
      </c>
      <c r="Q6507">
        <v>0</v>
      </c>
      <c r="R6507">
        <v>0</v>
      </c>
      <c r="S6507">
        <v>0</v>
      </c>
      <c r="T6507">
        <v>43</v>
      </c>
      <c r="U6507">
        <v>0</v>
      </c>
      <c r="V6507">
        <v>0</v>
      </c>
      <c r="W6507">
        <v>0</v>
      </c>
      <c r="X6507">
        <v>304.5946987845968</v>
      </c>
      <c r="Y6507">
        <v>0</v>
      </c>
      <c r="Z6507">
        <v>0</v>
      </c>
      <c r="AA6507">
        <v>0</v>
      </c>
      <c r="AB6507">
        <v>52.282145176110028</v>
      </c>
      <c r="AC6507">
        <v>0</v>
      </c>
      <c r="AD6507">
        <v>0</v>
      </c>
      <c r="AE6507">
        <v>356.87684396070682</v>
      </c>
    </row>
    <row r="6508" spans="1:31" x14ac:dyDescent="0.25">
      <c r="A6508">
        <v>1679753</v>
      </c>
      <c r="B6508">
        <v>1</v>
      </c>
      <c r="C6508" t="s">
        <v>80</v>
      </c>
      <c r="D6508" t="s">
        <v>110</v>
      </c>
      <c r="E6508" t="s">
        <v>146</v>
      </c>
      <c r="F6508" t="s">
        <v>18597</v>
      </c>
      <c r="G6508" t="s">
        <v>385</v>
      </c>
      <c r="H6508" t="s">
        <v>143</v>
      </c>
      <c r="I6508" t="s">
        <v>135</v>
      </c>
      <c r="J6508" t="s">
        <v>136</v>
      </c>
      <c r="K6508" t="s">
        <v>137</v>
      </c>
      <c r="L6508" t="s">
        <v>18598</v>
      </c>
      <c r="M6508" t="s">
        <v>18599</v>
      </c>
      <c r="N6508">
        <v>4.3422222220000002</v>
      </c>
      <c r="O6508">
        <v>0</v>
      </c>
      <c r="P6508">
        <v>1107</v>
      </c>
      <c r="Q6508">
        <v>0</v>
      </c>
      <c r="R6508">
        <v>0</v>
      </c>
      <c r="S6508">
        <v>0</v>
      </c>
      <c r="T6508">
        <v>62</v>
      </c>
      <c r="U6508">
        <v>0</v>
      </c>
      <c r="V6508">
        <v>0</v>
      </c>
      <c r="W6508">
        <v>0</v>
      </c>
      <c r="X6508">
        <v>1620.7113142967132</v>
      </c>
      <c r="Y6508">
        <v>0</v>
      </c>
      <c r="Z6508">
        <v>0</v>
      </c>
      <c r="AA6508">
        <v>0</v>
      </c>
      <c r="AB6508">
        <v>168.1340873389162</v>
      </c>
      <c r="AC6508">
        <v>0</v>
      </c>
      <c r="AD6508">
        <v>0</v>
      </c>
      <c r="AE6508">
        <v>1788.8454016356295</v>
      </c>
    </row>
    <row r="6509" spans="1:31" x14ac:dyDescent="0.25">
      <c r="A6509">
        <v>1679896</v>
      </c>
      <c r="B6509">
        <v>1</v>
      </c>
      <c r="C6509" t="s">
        <v>80</v>
      </c>
      <c r="D6509" t="s">
        <v>104</v>
      </c>
      <c r="E6509" t="s">
        <v>131</v>
      </c>
      <c r="F6509" t="s">
        <v>7364</v>
      </c>
      <c r="G6509" t="s">
        <v>161</v>
      </c>
      <c r="H6509" t="s">
        <v>134</v>
      </c>
      <c r="I6509" t="s">
        <v>135</v>
      </c>
      <c r="J6509" t="s">
        <v>136</v>
      </c>
      <c r="K6509" t="s">
        <v>137</v>
      </c>
      <c r="L6509" t="s">
        <v>18600</v>
      </c>
      <c r="M6509" t="s">
        <v>18601</v>
      </c>
      <c r="N6509">
        <v>0.13055555499999999</v>
      </c>
      <c r="O6509">
        <v>5</v>
      </c>
      <c r="P6509">
        <v>1764</v>
      </c>
      <c r="Q6509">
        <v>10</v>
      </c>
      <c r="R6509">
        <v>18</v>
      </c>
      <c r="S6509">
        <v>18</v>
      </c>
      <c r="T6509">
        <v>209</v>
      </c>
      <c r="U6509">
        <v>3</v>
      </c>
      <c r="V6509">
        <v>0</v>
      </c>
      <c r="W6509">
        <v>8.6402001114750007E-2</v>
      </c>
      <c r="X6509">
        <v>73.656729871135255</v>
      </c>
      <c r="Y6509">
        <v>0.98374097414784456</v>
      </c>
      <c r="Z6509">
        <v>0.37877858906962503</v>
      </c>
      <c r="AA6509">
        <v>45.786177606162461</v>
      </c>
      <c r="AB6509">
        <v>12.024670523105705</v>
      </c>
      <c r="AC6509">
        <v>4.8638330579270059</v>
      </c>
      <c r="AD6509">
        <v>0</v>
      </c>
      <c r="AE6509">
        <v>137.78033262266263</v>
      </c>
    </row>
    <row r="6510" spans="1:31" x14ac:dyDescent="0.25">
      <c r="A6510">
        <v>1679398</v>
      </c>
      <c r="B6510">
        <v>1</v>
      </c>
      <c r="C6510" t="s">
        <v>80</v>
      </c>
      <c r="D6510" t="s">
        <v>111</v>
      </c>
      <c r="E6510" t="s">
        <v>159</v>
      </c>
      <c r="F6510" t="s">
        <v>661</v>
      </c>
      <c r="G6510" t="s">
        <v>161</v>
      </c>
      <c r="H6510" t="s">
        <v>134</v>
      </c>
      <c r="I6510" t="s">
        <v>135</v>
      </c>
      <c r="J6510" t="s">
        <v>136</v>
      </c>
      <c r="K6510" t="s">
        <v>137</v>
      </c>
      <c r="L6510" t="s">
        <v>18602</v>
      </c>
      <c r="M6510" t="s">
        <v>18603</v>
      </c>
      <c r="N6510">
        <v>0.99277777700000003</v>
      </c>
      <c r="O6510">
        <v>0</v>
      </c>
      <c r="P6510">
        <v>2176</v>
      </c>
      <c r="Q6510">
        <v>0</v>
      </c>
      <c r="R6510">
        <v>0</v>
      </c>
      <c r="S6510">
        <v>11</v>
      </c>
      <c r="T6510">
        <v>186</v>
      </c>
      <c r="U6510">
        <v>0</v>
      </c>
      <c r="V6510">
        <v>2</v>
      </c>
      <c r="W6510">
        <v>0</v>
      </c>
      <c r="X6510">
        <v>659.17672787239371</v>
      </c>
      <c r="Y6510">
        <v>0</v>
      </c>
      <c r="Z6510">
        <v>0</v>
      </c>
      <c r="AA6510">
        <v>3695.7293796501795</v>
      </c>
      <c r="AB6510">
        <v>471.57257777541429</v>
      </c>
      <c r="AC6510">
        <v>0</v>
      </c>
      <c r="AD6510">
        <v>16.960243358971287</v>
      </c>
      <c r="AE6510">
        <v>4843.4389286569585</v>
      </c>
    </row>
    <row r="6511" spans="1:31" x14ac:dyDescent="0.25">
      <c r="A6511">
        <v>1679610</v>
      </c>
      <c r="B6511">
        <v>1</v>
      </c>
      <c r="C6511" t="s">
        <v>81</v>
      </c>
      <c r="D6511" t="s">
        <v>113</v>
      </c>
      <c r="E6511" t="s">
        <v>164</v>
      </c>
      <c r="F6511" t="s">
        <v>18604</v>
      </c>
      <c r="G6511" t="s">
        <v>281</v>
      </c>
      <c r="H6511" t="s">
        <v>134</v>
      </c>
      <c r="I6511" t="s">
        <v>135</v>
      </c>
      <c r="J6511" t="s">
        <v>136</v>
      </c>
      <c r="K6511" t="s">
        <v>167</v>
      </c>
      <c r="L6511" t="s">
        <v>18605</v>
      </c>
      <c r="M6511" t="s">
        <v>18606</v>
      </c>
      <c r="N6511">
        <v>8.3249999999999993</v>
      </c>
      <c r="O6511">
        <v>0</v>
      </c>
      <c r="P6511">
        <v>870</v>
      </c>
      <c r="Q6511">
        <v>0</v>
      </c>
      <c r="R6511">
        <v>4</v>
      </c>
      <c r="S6511">
        <v>1</v>
      </c>
      <c r="T6511">
        <v>85</v>
      </c>
      <c r="U6511">
        <v>1</v>
      </c>
      <c r="V6511">
        <v>1</v>
      </c>
      <c r="W6511">
        <v>0</v>
      </c>
      <c r="X6511">
        <v>1434.2117097170476</v>
      </c>
      <c r="Y6511">
        <v>0</v>
      </c>
      <c r="Z6511">
        <v>8.8737804986004001</v>
      </c>
      <c r="AA6511">
        <v>1234.5164093989317</v>
      </c>
      <c r="AB6511">
        <v>851.14962688780986</v>
      </c>
      <c r="AC6511">
        <v>2065.3881844857806</v>
      </c>
      <c r="AD6511">
        <v>1485.4486335941317</v>
      </c>
      <c r="AE6511">
        <v>7079.5883445823019</v>
      </c>
    </row>
    <row r="6512" spans="1:31" x14ac:dyDescent="0.25">
      <c r="A6512">
        <v>1679590</v>
      </c>
      <c r="B6512">
        <v>1</v>
      </c>
      <c r="C6512" t="s">
        <v>81</v>
      </c>
      <c r="D6512" t="s">
        <v>119</v>
      </c>
      <c r="E6512" t="s">
        <v>131</v>
      </c>
      <c r="F6512" t="s">
        <v>18607</v>
      </c>
      <c r="G6512" t="s">
        <v>161</v>
      </c>
      <c r="H6512" t="s">
        <v>134</v>
      </c>
      <c r="I6512" t="s">
        <v>135</v>
      </c>
      <c r="J6512" t="s">
        <v>136</v>
      </c>
      <c r="K6512" t="s">
        <v>137</v>
      </c>
      <c r="L6512" t="s">
        <v>18608</v>
      </c>
      <c r="M6512" t="s">
        <v>18609</v>
      </c>
      <c r="N6512">
        <v>0.92638888799999997</v>
      </c>
      <c r="O6512">
        <v>1</v>
      </c>
      <c r="P6512">
        <v>1346</v>
      </c>
      <c r="Q6512">
        <v>135</v>
      </c>
      <c r="R6512">
        <v>233</v>
      </c>
      <c r="S6512">
        <v>3</v>
      </c>
      <c r="T6512">
        <v>94</v>
      </c>
      <c r="U6512">
        <v>0</v>
      </c>
      <c r="V6512">
        <v>0</v>
      </c>
      <c r="W6512">
        <v>1.4302332755302778E-2</v>
      </c>
      <c r="X6512">
        <v>144.22370040432469</v>
      </c>
      <c r="Y6512">
        <v>20.332326310256981</v>
      </c>
      <c r="Z6512">
        <v>46.14009065786631</v>
      </c>
      <c r="AA6512">
        <v>23.192183112893751</v>
      </c>
      <c r="AB6512">
        <v>50.465171929081379</v>
      </c>
      <c r="AC6512">
        <v>0</v>
      </c>
      <c r="AD6512">
        <v>0</v>
      </c>
      <c r="AE6512">
        <v>284.36777474717837</v>
      </c>
    </row>
    <row r="6513" spans="1:31" x14ac:dyDescent="0.25">
      <c r="A6513">
        <v>1679939</v>
      </c>
      <c r="B6513">
        <v>1</v>
      </c>
      <c r="C6513" t="s">
        <v>80</v>
      </c>
      <c r="D6513" t="s">
        <v>104</v>
      </c>
      <c r="E6513" t="s">
        <v>179</v>
      </c>
      <c r="F6513" t="s">
        <v>18610</v>
      </c>
      <c r="G6513" t="s">
        <v>425</v>
      </c>
      <c r="H6513" t="s">
        <v>181</v>
      </c>
      <c r="I6513" t="s">
        <v>173</v>
      </c>
      <c r="J6513" t="s">
        <v>136</v>
      </c>
      <c r="K6513" t="s">
        <v>137</v>
      </c>
      <c r="L6513" t="s">
        <v>18611</v>
      </c>
      <c r="M6513" t="s">
        <v>18612</v>
      </c>
      <c r="N6513">
        <v>6.6666659999999999E-3</v>
      </c>
      <c r="O6513">
        <v>34</v>
      </c>
      <c r="P6513">
        <v>6572</v>
      </c>
      <c r="Q6513">
        <v>43</v>
      </c>
      <c r="R6513">
        <v>151</v>
      </c>
      <c r="S6513">
        <v>74</v>
      </c>
      <c r="T6513">
        <v>695</v>
      </c>
      <c r="U6513">
        <v>2</v>
      </c>
      <c r="V6513">
        <v>3</v>
      </c>
      <c r="W6513">
        <v>0.84608130066981346</v>
      </c>
      <c r="X6513">
        <v>17.58824155439072</v>
      </c>
      <c r="Y6513">
        <v>0.40612039457300014</v>
      </c>
      <c r="Z6513">
        <v>0.58305220903661281</v>
      </c>
      <c r="AA6513">
        <v>5.4897834729444135</v>
      </c>
      <c r="AB6513">
        <v>4.3160864800829488</v>
      </c>
      <c r="AC6513">
        <v>0.67547130765840002</v>
      </c>
      <c r="AD6513">
        <v>0.10825353321433336</v>
      </c>
      <c r="AE6513">
        <v>30.01309025257024</v>
      </c>
    </row>
    <row r="6514" spans="1:31" x14ac:dyDescent="0.25">
      <c r="A6514">
        <v>1679902</v>
      </c>
      <c r="B6514">
        <v>1</v>
      </c>
      <c r="C6514" t="s">
        <v>80</v>
      </c>
      <c r="D6514" t="s">
        <v>99</v>
      </c>
      <c r="E6514" t="s">
        <v>151</v>
      </c>
      <c r="F6514" t="s">
        <v>2304</v>
      </c>
      <c r="G6514" t="s">
        <v>486</v>
      </c>
      <c r="H6514" t="s">
        <v>143</v>
      </c>
      <c r="I6514" t="s">
        <v>135</v>
      </c>
      <c r="J6514" t="s">
        <v>136</v>
      </c>
      <c r="K6514" t="s">
        <v>137</v>
      </c>
      <c r="L6514" t="s">
        <v>18613</v>
      </c>
      <c r="M6514" t="s">
        <v>18614</v>
      </c>
      <c r="N6514">
        <v>1.665</v>
      </c>
      <c r="O6514">
        <v>0</v>
      </c>
      <c r="P6514">
        <v>37</v>
      </c>
      <c r="Q6514">
        <v>0</v>
      </c>
      <c r="R6514">
        <v>1</v>
      </c>
      <c r="S6514">
        <v>0</v>
      </c>
      <c r="T6514">
        <v>18</v>
      </c>
      <c r="U6514">
        <v>0</v>
      </c>
      <c r="V6514">
        <v>0</v>
      </c>
      <c r="W6514">
        <v>0</v>
      </c>
      <c r="X6514">
        <v>36.837692913322755</v>
      </c>
      <c r="Y6514">
        <v>0</v>
      </c>
      <c r="Z6514">
        <v>0</v>
      </c>
      <c r="AA6514">
        <v>0</v>
      </c>
      <c r="AB6514">
        <v>28.541487848763591</v>
      </c>
      <c r="AC6514">
        <v>0</v>
      </c>
      <c r="AD6514">
        <v>0</v>
      </c>
      <c r="AE6514">
        <v>65.379180762086349</v>
      </c>
    </row>
    <row r="6515" spans="1:31" x14ac:dyDescent="0.25">
      <c r="A6515">
        <v>1679355</v>
      </c>
      <c r="B6515">
        <v>1</v>
      </c>
      <c r="C6515" t="s">
        <v>80</v>
      </c>
      <c r="D6515" t="s">
        <v>82</v>
      </c>
      <c r="E6515" t="s">
        <v>151</v>
      </c>
      <c r="F6515" t="s">
        <v>637</v>
      </c>
      <c r="G6515" t="s">
        <v>153</v>
      </c>
      <c r="H6515" t="s">
        <v>143</v>
      </c>
      <c r="I6515" t="s">
        <v>135</v>
      </c>
      <c r="J6515" t="s">
        <v>136</v>
      </c>
      <c r="K6515" t="s">
        <v>137</v>
      </c>
      <c r="L6515" t="s">
        <v>18615</v>
      </c>
      <c r="M6515" t="s">
        <v>18616</v>
      </c>
      <c r="N6515">
        <v>2.4550000000000001</v>
      </c>
      <c r="O6515">
        <v>0</v>
      </c>
      <c r="P6515">
        <v>76</v>
      </c>
      <c r="Q6515">
        <v>0</v>
      </c>
      <c r="R6515">
        <v>0</v>
      </c>
      <c r="S6515">
        <v>0</v>
      </c>
      <c r="T6515">
        <v>3</v>
      </c>
      <c r="U6515">
        <v>0</v>
      </c>
      <c r="V6515">
        <v>0</v>
      </c>
      <c r="W6515">
        <v>0</v>
      </c>
      <c r="X6515">
        <v>45.0602216296394</v>
      </c>
      <c r="Y6515">
        <v>0</v>
      </c>
      <c r="Z6515">
        <v>0</v>
      </c>
      <c r="AA6515">
        <v>0</v>
      </c>
      <c r="AB6515">
        <v>0.43096776530093006</v>
      </c>
      <c r="AC6515">
        <v>0</v>
      </c>
      <c r="AD6515">
        <v>0</v>
      </c>
      <c r="AE6515">
        <v>45.491189394940328</v>
      </c>
    </row>
    <row r="6516" spans="1:31" x14ac:dyDescent="0.25">
      <c r="A6516">
        <v>1679710</v>
      </c>
      <c r="B6516">
        <v>1</v>
      </c>
      <c r="C6516" t="s">
        <v>81</v>
      </c>
      <c r="D6516" t="s">
        <v>118</v>
      </c>
      <c r="E6516" t="s">
        <v>140</v>
      </c>
      <c r="F6516" t="s">
        <v>18617</v>
      </c>
      <c r="G6516" t="s">
        <v>197</v>
      </c>
      <c r="H6516" t="s">
        <v>143</v>
      </c>
      <c r="I6516" t="s">
        <v>135</v>
      </c>
      <c r="J6516" t="s">
        <v>136</v>
      </c>
      <c r="K6516" t="s">
        <v>137</v>
      </c>
      <c r="L6516" t="s">
        <v>18618</v>
      </c>
      <c r="M6516" t="s">
        <v>18619</v>
      </c>
      <c r="N6516">
        <v>3.7427777770000001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</row>
    <row r="6517" spans="1:31" x14ac:dyDescent="0.25">
      <c r="A6517">
        <v>1679796</v>
      </c>
      <c r="B6517">
        <v>1</v>
      </c>
      <c r="C6517" t="s">
        <v>81</v>
      </c>
      <c r="D6517" t="s">
        <v>128</v>
      </c>
      <c r="E6517" t="s">
        <v>151</v>
      </c>
      <c r="F6517" t="s">
        <v>18620</v>
      </c>
      <c r="G6517" t="s">
        <v>148</v>
      </c>
      <c r="H6517" t="s">
        <v>143</v>
      </c>
      <c r="I6517" t="s">
        <v>135</v>
      </c>
      <c r="J6517" t="s">
        <v>136</v>
      </c>
      <c r="K6517" t="s">
        <v>137</v>
      </c>
      <c r="L6517" t="s">
        <v>18621</v>
      </c>
      <c r="M6517" t="s">
        <v>18622</v>
      </c>
      <c r="N6517">
        <v>1.3516666660000001</v>
      </c>
      <c r="O6517">
        <v>0</v>
      </c>
      <c r="P6517">
        <v>213</v>
      </c>
      <c r="Q6517">
        <v>0</v>
      </c>
      <c r="R6517">
        <v>0</v>
      </c>
      <c r="S6517">
        <v>0</v>
      </c>
      <c r="T6517">
        <v>8</v>
      </c>
      <c r="U6517">
        <v>0</v>
      </c>
      <c r="V6517">
        <v>0</v>
      </c>
      <c r="W6517">
        <v>0</v>
      </c>
      <c r="X6517">
        <v>85.609153045683939</v>
      </c>
      <c r="Y6517">
        <v>0</v>
      </c>
      <c r="Z6517">
        <v>0</v>
      </c>
      <c r="AA6517">
        <v>0</v>
      </c>
      <c r="AB6517">
        <v>4.8731205685020589</v>
      </c>
      <c r="AC6517">
        <v>0</v>
      </c>
      <c r="AD6517">
        <v>0</v>
      </c>
      <c r="AE6517">
        <v>90.482273614185999</v>
      </c>
    </row>
    <row r="6518" spans="1:31" x14ac:dyDescent="0.25">
      <c r="A6518">
        <v>1679653</v>
      </c>
      <c r="B6518">
        <v>1</v>
      </c>
      <c r="C6518" t="s">
        <v>81</v>
      </c>
      <c r="D6518" t="s">
        <v>112</v>
      </c>
      <c r="E6518" t="s">
        <v>151</v>
      </c>
      <c r="F6518" t="s">
        <v>18623</v>
      </c>
      <c r="G6518" t="s">
        <v>153</v>
      </c>
      <c r="H6518" t="s">
        <v>143</v>
      </c>
      <c r="I6518" t="s">
        <v>135</v>
      </c>
      <c r="J6518" t="s">
        <v>136</v>
      </c>
      <c r="K6518" t="s">
        <v>137</v>
      </c>
      <c r="L6518" t="s">
        <v>18624</v>
      </c>
      <c r="M6518" t="s">
        <v>18625</v>
      </c>
      <c r="N6518">
        <v>1.900833333</v>
      </c>
      <c r="O6518">
        <v>0</v>
      </c>
      <c r="P6518">
        <v>1</v>
      </c>
      <c r="Q6518">
        <v>0</v>
      </c>
      <c r="R6518">
        <v>1</v>
      </c>
      <c r="S6518">
        <v>0</v>
      </c>
      <c r="T6518">
        <v>2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0.60479567941700252</v>
      </c>
      <c r="AA6518">
        <v>0</v>
      </c>
      <c r="AB6518">
        <v>4.2187252806822704</v>
      </c>
      <c r="AC6518">
        <v>0</v>
      </c>
      <c r="AD6518">
        <v>0</v>
      </c>
      <c r="AE6518">
        <v>4.8235209600992732</v>
      </c>
    </row>
    <row r="6519" spans="1:31" x14ac:dyDescent="0.25">
      <c r="A6519">
        <v>1680002</v>
      </c>
      <c r="B6519">
        <v>1</v>
      </c>
      <c r="C6519" t="s">
        <v>81</v>
      </c>
      <c r="D6519" t="s">
        <v>116</v>
      </c>
      <c r="E6519" t="s">
        <v>131</v>
      </c>
      <c r="F6519" t="s">
        <v>18626</v>
      </c>
      <c r="G6519" t="s">
        <v>161</v>
      </c>
      <c r="H6519" t="s">
        <v>134</v>
      </c>
      <c r="I6519" t="s">
        <v>135</v>
      </c>
      <c r="J6519" t="s">
        <v>136</v>
      </c>
      <c r="K6519" t="s">
        <v>137</v>
      </c>
      <c r="L6519" t="s">
        <v>18627</v>
      </c>
      <c r="M6519" t="s">
        <v>18628</v>
      </c>
      <c r="N6519">
        <v>17.953333333</v>
      </c>
      <c r="O6519">
        <v>0</v>
      </c>
      <c r="P6519">
        <v>310</v>
      </c>
      <c r="Q6519">
        <v>1</v>
      </c>
      <c r="R6519">
        <v>1</v>
      </c>
      <c r="S6519">
        <v>1</v>
      </c>
      <c r="T6519">
        <v>18</v>
      </c>
      <c r="U6519">
        <v>0</v>
      </c>
      <c r="V6519">
        <v>0</v>
      </c>
      <c r="W6519">
        <v>0</v>
      </c>
      <c r="X6519">
        <v>383.66974356089986</v>
      </c>
      <c r="Y6519">
        <v>5.3186245250153172</v>
      </c>
      <c r="Z6519">
        <v>0.76120395433877175</v>
      </c>
      <c r="AA6519">
        <v>3.1844942028592205</v>
      </c>
      <c r="AB6519">
        <v>126.11357631075981</v>
      </c>
      <c r="AC6519">
        <v>0</v>
      </c>
      <c r="AD6519">
        <v>0</v>
      </c>
      <c r="AE6519">
        <v>519.04764255387295</v>
      </c>
    </row>
    <row r="6520" spans="1:31" x14ac:dyDescent="0.25">
      <c r="A6520">
        <v>1679338</v>
      </c>
      <c r="B6520">
        <v>1</v>
      </c>
      <c r="C6520" t="s">
        <v>80</v>
      </c>
      <c r="D6520" t="s">
        <v>95</v>
      </c>
      <c r="E6520" t="s">
        <v>164</v>
      </c>
      <c r="F6520" t="s">
        <v>6933</v>
      </c>
      <c r="G6520" t="s">
        <v>161</v>
      </c>
      <c r="H6520" t="s">
        <v>134</v>
      </c>
      <c r="I6520" t="s">
        <v>135</v>
      </c>
      <c r="J6520" t="s">
        <v>136</v>
      </c>
      <c r="K6520" t="s">
        <v>137</v>
      </c>
      <c r="L6520" t="s">
        <v>18629</v>
      </c>
      <c r="M6520" t="s">
        <v>18630</v>
      </c>
      <c r="N6520">
        <v>6.6111111E-2</v>
      </c>
      <c r="O6520">
        <v>0</v>
      </c>
      <c r="P6520">
        <v>1728</v>
      </c>
      <c r="Q6520">
        <v>0</v>
      </c>
      <c r="R6520">
        <v>1</v>
      </c>
      <c r="S6520">
        <v>1</v>
      </c>
      <c r="T6520">
        <v>153</v>
      </c>
      <c r="U6520">
        <v>0</v>
      </c>
      <c r="V6520">
        <v>2</v>
      </c>
      <c r="W6520">
        <v>0</v>
      </c>
      <c r="X6520">
        <v>33.308751914417179</v>
      </c>
      <c r="Y6520">
        <v>0</v>
      </c>
      <c r="Z6520">
        <v>3.0258254276988885E-2</v>
      </c>
      <c r="AA6520">
        <v>3.4764903728395559E-2</v>
      </c>
      <c r="AB6520">
        <v>5.1612552030341261</v>
      </c>
      <c r="AC6520">
        <v>0</v>
      </c>
      <c r="AD6520">
        <v>0.26825731425539667</v>
      </c>
      <c r="AE6520">
        <v>38.803287589712077</v>
      </c>
    </row>
    <row r="6521" spans="1:31" x14ac:dyDescent="0.25">
      <c r="A6521">
        <v>1679670</v>
      </c>
      <c r="B6521">
        <v>1</v>
      </c>
      <c r="C6521" t="s">
        <v>80</v>
      </c>
      <c r="D6521" t="s">
        <v>85</v>
      </c>
      <c r="E6521" t="s">
        <v>140</v>
      </c>
      <c r="F6521" t="s">
        <v>18631</v>
      </c>
      <c r="G6521" t="s">
        <v>209</v>
      </c>
      <c r="H6521" t="s">
        <v>143</v>
      </c>
      <c r="I6521" t="s">
        <v>135</v>
      </c>
      <c r="J6521" t="s">
        <v>136</v>
      </c>
      <c r="K6521" t="s">
        <v>137</v>
      </c>
      <c r="L6521" t="s">
        <v>18632</v>
      </c>
      <c r="M6521" t="s">
        <v>18633</v>
      </c>
      <c r="N6521">
        <v>1.8433333329999999</v>
      </c>
      <c r="O6521">
        <v>0</v>
      </c>
      <c r="P6521">
        <v>4</v>
      </c>
      <c r="Q6521">
        <v>0</v>
      </c>
      <c r="R6521">
        <v>0</v>
      </c>
      <c r="S6521">
        <v>0</v>
      </c>
      <c r="T6521">
        <v>2</v>
      </c>
      <c r="U6521">
        <v>0</v>
      </c>
      <c r="V6521">
        <v>0</v>
      </c>
      <c r="W6521">
        <v>0</v>
      </c>
      <c r="X6521">
        <v>2.7028761034892494</v>
      </c>
      <c r="Y6521">
        <v>0</v>
      </c>
      <c r="Z6521">
        <v>0</v>
      </c>
      <c r="AA6521">
        <v>0</v>
      </c>
      <c r="AB6521">
        <v>5.0026448482236665</v>
      </c>
      <c r="AC6521">
        <v>0</v>
      </c>
      <c r="AD6521">
        <v>0</v>
      </c>
      <c r="AE6521">
        <v>7.7055209517129164</v>
      </c>
    </row>
    <row r="6522" spans="1:31" x14ac:dyDescent="0.25">
      <c r="A6522">
        <v>1679361</v>
      </c>
      <c r="B6522">
        <v>1</v>
      </c>
      <c r="C6522" t="s">
        <v>80</v>
      </c>
      <c r="D6522" t="s">
        <v>94</v>
      </c>
      <c r="E6522" t="s">
        <v>140</v>
      </c>
      <c r="F6522" t="s">
        <v>18634</v>
      </c>
      <c r="G6522" t="s">
        <v>197</v>
      </c>
      <c r="H6522" t="s">
        <v>143</v>
      </c>
      <c r="I6522" t="s">
        <v>135</v>
      </c>
      <c r="J6522" t="s">
        <v>136</v>
      </c>
      <c r="K6522" t="s">
        <v>137</v>
      </c>
      <c r="L6522" t="s">
        <v>18635</v>
      </c>
      <c r="M6522" t="s">
        <v>18636</v>
      </c>
      <c r="N6522">
        <v>5.585555555</v>
      </c>
      <c r="O6522">
        <v>0</v>
      </c>
      <c r="P6522">
        <v>7</v>
      </c>
      <c r="Q6522">
        <v>0</v>
      </c>
      <c r="R6522">
        <v>0</v>
      </c>
      <c r="S6522">
        <v>0</v>
      </c>
      <c r="T6522">
        <v>1</v>
      </c>
      <c r="U6522">
        <v>0</v>
      </c>
      <c r="V6522">
        <v>0</v>
      </c>
      <c r="W6522">
        <v>0</v>
      </c>
      <c r="X6522">
        <v>9.5449075707808344</v>
      </c>
      <c r="Y6522">
        <v>0</v>
      </c>
      <c r="Z6522">
        <v>0</v>
      </c>
      <c r="AA6522">
        <v>0</v>
      </c>
      <c r="AB6522">
        <v>6.1642982589337887</v>
      </c>
      <c r="AC6522">
        <v>0</v>
      </c>
      <c r="AD6522">
        <v>0</v>
      </c>
      <c r="AE6522">
        <v>15.709205829714623</v>
      </c>
    </row>
    <row r="6523" spans="1:31" x14ac:dyDescent="0.25">
      <c r="A6523">
        <v>1679693</v>
      </c>
      <c r="B6523">
        <v>1</v>
      </c>
      <c r="C6523" t="s">
        <v>80</v>
      </c>
      <c r="D6523" t="s">
        <v>93</v>
      </c>
      <c r="E6523" t="s">
        <v>140</v>
      </c>
      <c r="F6523" t="s">
        <v>18637</v>
      </c>
      <c r="G6523" t="s">
        <v>209</v>
      </c>
      <c r="H6523" t="s">
        <v>143</v>
      </c>
      <c r="I6523" t="s">
        <v>135</v>
      </c>
      <c r="J6523" t="s">
        <v>136</v>
      </c>
      <c r="K6523" t="s">
        <v>137</v>
      </c>
      <c r="L6523" t="s">
        <v>18638</v>
      </c>
      <c r="M6523" t="s">
        <v>18639</v>
      </c>
      <c r="N6523">
        <v>3.44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0.99694451020207997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0.99694451020207997</v>
      </c>
    </row>
    <row r="6524" spans="1:31" x14ac:dyDescent="0.25">
      <c r="A6524">
        <v>1679979</v>
      </c>
      <c r="B6524">
        <v>1</v>
      </c>
      <c r="C6524" t="s">
        <v>80</v>
      </c>
      <c r="D6524" t="s">
        <v>96</v>
      </c>
      <c r="E6524" t="s">
        <v>140</v>
      </c>
      <c r="F6524" t="s">
        <v>18640</v>
      </c>
      <c r="G6524" t="s">
        <v>1713</v>
      </c>
      <c r="H6524" t="s">
        <v>143</v>
      </c>
      <c r="I6524" t="s">
        <v>135</v>
      </c>
      <c r="J6524" t="s">
        <v>136</v>
      </c>
      <c r="K6524" t="s">
        <v>137</v>
      </c>
      <c r="L6524" t="s">
        <v>18641</v>
      </c>
      <c r="M6524" t="s">
        <v>18642</v>
      </c>
      <c r="N6524">
        <v>12.767777776999999</v>
      </c>
      <c r="O6524">
        <v>0</v>
      </c>
      <c r="P6524">
        <v>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3.403735266171656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3.403735266171656</v>
      </c>
    </row>
    <row r="6525" spans="1:31" x14ac:dyDescent="0.25">
      <c r="A6525">
        <v>1679647</v>
      </c>
      <c r="B6525">
        <v>1</v>
      </c>
      <c r="C6525" t="s">
        <v>80</v>
      </c>
      <c r="D6525" t="s">
        <v>101</v>
      </c>
      <c r="E6525" t="s">
        <v>200</v>
      </c>
      <c r="F6525" t="s">
        <v>18643</v>
      </c>
      <c r="G6525" t="s">
        <v>153</v>
      </c>
      <c r="H6525" t="s">
        <v>143</v>
      </c>
      <c r="I6525" t="s">
        <v>135</v>
      </c>
      <c r="J6525" t="s">
        <v>136</v>
      </c>
      <c r="K6525" t="s">
        <v>137</v>
      </c>
      <c r="L6525" t="s">
        <v>18644</v>
      </c>
      <c r="M6525" t="s">
        <v>18645</v>
      </c>
      <c r="N6525">
        <v>4.7233333330000002</v>
      </c>
      <c r="O6525">
        <v>0</v>
      </c>
      <c r="P6525">
        <v>30</v>
      </c>
      <c r="Q6525">
        <v>0</v>
      </c>
      <c r="R6525">
        <v>0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41.532237025707815</v>
      </c>
      <c r="Y6525">
        <v>0</v>
      </c>
      <c r="Z6525">
        <v>0</v>
      </c>
      <c r="AA6525">
        <v>0</v>
      </c>
      <c r="AB6525">
        <v>0.79833610032436553</v>
      </c>
      <c r="AC6525">
        <v>0</v>
      </c>
      <c r="AD6525">
        <v>0</v>
      </c>
      <c r="AE6525">
        <v>42.330573126032178</v>
      </c>
    </row>
    <row r="6526" spans="1:31" x14ac:dyDescent="0.25">
      <c r="A6526">
        <v>1679839</v>
      </c>
      <c r="B6526">
        <v>1</v>
      </c>
      <c r="C6526" t="s">
        <v>80</v>
      </c>
      <c r="D6526" t="s">
        <v>90</v>
      </c>
      <c r="E6526" t="s">
        <v>151</v>
      </c>
      <c r="F6526" t="s">
        <v>18646</v>
      </c>
      <c r="G6526" t="s">
        <v>153</v>
      </c>
      <c r="H6526" t="s">
        <v>143</v>
      </c>
      <c r="I6526" t="s">
        <v>135</v>
      </c>
      <c r="J6526" t="s">
        <v>136</v>
      </c>
      <c r="K6526" t="s">
        <v>137</v>
      </c>
      <c r="L6526" t="s">
        <v>18647</v>
      </c>
      <c r="M6526" t="s">
        <v>18648</v>
      </c>
      <c r="N6526">
        <v>2.1613888879999998</v>
      </c>
      <c r="O6526">
        <v>0</v>
      </c>
      <c r="P6526">
        <v>206</v>
      </c>
      <c r="Q6526">
        <v>0</v>
      </c>
      <c r="R6526">
        <v>0</v>
      </c>
      <c r="S6526">
        <v>0</v>
      </c>
      <c r="T6526">
        <v>10</v>
      </c>
      <c r="U6526">
        <v>0</v>
      </c>
      <c r="V6526">
        <v>0</v>
      </c>
      <c r="W6526">
        <v>0</v>
      </c>
      <c r="X6526">
        <v>218.39889397434433</v>
      </c>
      <c r="Y6526">
        <v>0</v>
      </c>
      <c r="Z6526">
        <v>0</v>
      </c>
      <c r="AA6526">
        <v>0</v>
      </c>
      <c r="AB6526">
        <v>9.522932334319254</v>
      </c>
      <c r="AC6526">
        <v>0</v>
      </c>
      <c r="AD6526">
        <v>0</v>
      </c>
      <c r="AE6526">
        <v>227.92182630866358</v>
      </c>
    </row>
    <row r="6527" spans="1:31" x14ac:dyDescent="0.25">
      <c r="A6527">
        <v>1679816</v>
      </c>
      <c r="B6527">
        <v>1</v>
      </c>
      <c r="C6527" t="s">
        <v>80</v>
      </c>
      <c r="D6527" t="s">
        <v>94</v>
      </c>
      <c r="E6527" t="s">
        <v>151</v>
      </c>
      <c r="F6527" t="s">
        <v>18649</v>
      </c>
      <c r="G6527" t="s">
        <v>486</v>
      </c>
      <c r="H6527" t="s">
        <v>143</v>
      </c>
      <c r="I6527" t="s">
        <v>135</v>
      </c>
      <c r="J6527" t="s">
        <v>136</v>
      </c>
      <c r="K6527" t="s">
        <v>137</v>
      </c>
      <c r="L6527" t="s">
        <v>18650</v>
      </c>
      <c r="M6527" t="s">
        <v>18651</v>
      </c>
      <c r="N6527">
        <v>15.489166665999999</v>
      </c>
      <c r="O6527">
        <v>0</v>
      </c>
      <c r="P6527">
        <v>60</v>
      </c>
      <c r="Q6527">
        <v>0</v>
      </c>
      <c r="R6527">
        <v>0</v>
      </c>
      <c r="S6527">
        <v>0</v>
      </c>
      <c r="T6527">
        <v>5</v>
      </c>
      <c r="U6527">
        <v>0</v>
      </c>
      <c r="V6527">
        <v>0</v>
      </c>
      <c r="W6527">
        <v>0</v>
      </c>
      <c r="X6527">
        <v>117.23215656028995</v>
      </c>
      <c r="Y6527">
        <v>0</v>
      </c>
      <c r="Z6527">
        <v>0</v>
      </c>
      <c r="AA6527">
        <v>0</v>
      </c>
      <c r="AB6527">
        <v>2.2233269552008363</v>
      </c>
      <c r="AC6527">
        <v>0</v>
      </c>
      <c r="AD6527">
        <v>0</v>
      </c>
      <c r="AE6527">
        <v>119.45548351549078</v>
      </c>
    </row>
    <row r="6528" spans="1:31" x14ac:dyDescent="0.25">
      <c r="A6528">
        <v>1679879</v>
      </c>
      <c r="B6528">
        <v>1</v>
      </c>
      <c r="C6528" t="s">
        <v>80</v>
      </c>
      <c r="D6528" t="s">
        <v>104</v>
      </c>
      <c r="E6528" t="s">
        <v>146</v>
      </c>
      <c r="F6528" t="s">
        <v>18652</v>
      </c>
      <c r="G6528" t="s">
        <v>153</v>
      </c>
      <c r="H6528" t="s">
        <v>143</v>
      </c>
      <c r="I6528" t="s">
        <v>135</v>
      </c>
      <c r="J6528" t="s">
        <v>136</v>
      </c>
      <c r="K6528" t="s">
        <v>137</v>
      </c>
      <c r="L6528" t="s">
        <v>18653</v>
      </c>
      <c r="M6528" t="s">
        <v>18654</v>
      </c>
      <c r="N6528">
        <v>1.6744444439999999</v>
      </c>
      <c r="O6528">
        <v>0</v>
      </c>
      <c r="P6528">
        <v>2</v>
      </c>
      <c r="Q6528">
        <v>0</v>
      </c>
      <c r="R6528">
        <v>1</v>
      </c>
      <c r="S6528">
        <v>0</v>
      </c>
      <c r="T6528">
        <v>2</v>
      </c>
      <c r="U6528">
        <v>0</v>
      </c>
      <c r="V6528">
        <v>0</v>
      </c>
      <c r="W6528">
        <v>0</v>
      </c>
      <c r="X6528">
        <v>0.10570568803402225</v>
      </c>
      <c r="Y6528">
        <v>0</v>
      </c>
      <c r="Z6528">
        <v>0</v>
      </c>
      <c r="AA6528">
        <v>0</v>
      </c>
      <c r="AB6528">
        <v>0.29216695291605338</v>
      </c>
      <c r="AC6528">
        <v>0</v>
      </c>
      <c r="AD6528">
        <v>0</v>
      </c>
      <c r="AE6528">
        <v>0.39787264095007563</v>
      </c>
    </row>
    <row r="6529" spans="1:31" x14ac:dyDescent="0.25">
      <c r="A6529">
        <v>1679438</v>
      </c>
      <c r="B6529">
        <v>1</v>
      </c>
      <c r="C6529" t="s">
        <v>80</v>
      </c>
      <c r="D6529" t="s">
        <v>83</v>
      </c>
      <c r="E6529" t="s">
        <v>179</v>
      </c>
      <c r="F6529" t="s">
        <v>18655</v>
      </c>
      <c r="G6529" t="s">
        <v>161</v>
      </c>
      <c r="H6529" t="s">
        <v>134</v>
      </c>
      <c r="I6529" t="s">
        <v>173</v>
      </c>
      <c r="J6529" t="s">
        <v>136</v>
      </c>
      <c r="K6529" t="s">
        <v>137</v>
      </c>
      <c r="L6529" t="s">
        <v>18656</v>
      </c>
      <c r="M6529" t="s">
        <v>18657</v>
      </c>
      <c r="N6529">
        <v>3.9166666000000003E-2</v>
      </c>
      <c r="O6529">
        <v>0</v>
      </c>
      <c r="P6529">
        <v>4445</v>
      </c>
      <c r="Q6529">
        <v>0</v>
      </c>
      <c r="R6529">
        <v>0</v>
      </c>
      <c r="S6529">
        <v>1</v>
      </c>
      <c r="T6529">
        <v>3149</v>
      </c>
      <c r="U6529">
        <v>0</v>
      </c>
      <c r="V6529">
        <v>5</v>
      </c>
      <c r="W6529">
        <v>0</v>
      </c>
      <c r="X6529">
        <v>53.402972929191641</v>
      </c>
      <c r="Y6529">
        <v>0</v>
      </c>
      <c r="Z6529">
        <v>0</v>
      </c>
      <c r="AA6529">
        <v>44.096035613154271</v>
      </c>
      <c r="AB6529">
        <v>196.87616714895449</v>
      </c>
      <c r="AC6529">
        <v>0</v>
      </c>
      <c r="AD6529">
        <v>6.1515805805336372</v>
      </c>
      <c r="AE6529">
        <v>300.52675627183402</v>
      </c>
    </row>
    <row r="6530" spans="1:31" x14ac:dyDescent="0.25">
      <c r="A6530">
        <v>1679584</v>
      </c>
      <c r="B6530">
        <v>1</v>
      </c>
      <c r="C6530" t="s">
        <v>80</v>
      </c>
      <c r="D6530" t="s">
        <v>82</v>
      </c>
      <c r="E6530" t="s">
        <v>200</v>
      </c>
      <c r="F6530" t="s">
        <v>10632</v>
      </c>
      <c r="G6530" t="s">
        <v>240</v>
      </c>
      <c r="H6530" t="s">
        <v>143</v>
      </c>
      <c r="I6530" t="s">
        <v>135</v>
      </c>
      <c r="J6530" t="s">
        <v>136</v>
      </c>
      <c r="K6530" t="s">
        <v>137</v>
      </c>
      <c r="L6530" t="s">
        <v>18658</v>
      </c>
      <c r="M6530" t="s">
        <v>18659</v>
      </c>
      <c r="N6530">
        <v>1.141388888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10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7.2752634520284456</v>
      </c>
      <c r="AC6530">
        <v>0</v>
      </c>
      <c r="AD6530">
        <v>0</v>
      </c>
      <c r="AE6530">
        <v>7.2752634520284456</v>
      </c>
    </row>
    <row r="6531" spans="1:31" x14ac:dyDescent="0.25">
      <c r="A6531">
        <v>1679484</v>
      </c>
      <c r="B6531">
        <v>1</v>
      </c>
      <c r="C6531" t="s">
        <v>80</v>
      </c>
      <c r="D6531" t="s">
        <v>92</v>
      </c>
      <c r="E6531" t="s">
        <v>151</v>
      </c>
      <c r="F6531" t="s">
        <v>18660</v>
      </c>
      <c r="G6531" t="s">
        <v>240</v>
      </c>
      <c r="H6531" t="s">
        <v>143</v>
      </c>
      <c r="I6531" t="s">
        <v>135</v>
      </c>
      <c r="J6531" t="s">
        <v>136</v>
      </c>
      <c r="K6531" t="s">
        <v>137</v>
      </c>
      <c r="L6531" t="s">
        <v>18661</v>
      </c>
      <c r="M6531" t="s">
        <v>18662</v>
      </c>
      <c r="N6531">
        <v>1.669166666</v>
      </c>
      <c r="O6531">
        <v>0</v>
      </c>
      <c r="P6531">
        <v>9</v>
      </c>
      <c r="Q6531">
        <v>0</v>
      </c>
      <c r="R6531">
        <v>3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6.7726481264941523</v>
      </c>
      <c r="Y6531">
        <v>0</v>
      </c>
      <c r="Z6531">
        <v>0.72522307786979567</v>
      </c>
      <c r="AA6531">
        <v>0</v>
      </c>
      <c r="AB6531">
        <v>0</v>
      </c>
      <c r="AC6531">
        <v>0</v>
      </c>
      <c r="AD6531">
        <v>0</v>
      </c>
      <c r="AE6531">
        <v>7.4978712043639479</v>
      </c>
    </row>
    <row r="6532" spans="1:31" x14ac:dyDescent="0.25">
      <c r="A6532">
        <v>1679587</v>
      </c>
      <c r="B6532">
        <v>1</v>
      </c>
      <c r="C6532" t="s">
        <v>80</v>
      </c>
      <c r="D6532" t="s">
        <v>99</v>
      </c>
      <c r="E6532" t="s">
        <v>146</v>
      </c>
      <c r="F6532" t="s">
        <v>18663</v>
      </c>
      <c r="G6532" t="s">
        <v>148</v>
      </c>
      <c r="H6532" t="s">
        <v>143</v>
      </c>
      <c r="I6532" t="s">
        <v>135</v>
      </c>
      <c r="J6532" t="s">
        <v>136</v>
      </c>
      <c r="K6532" t="s">
        <v>137</v>
      </c>
      <c r="L6532" t="s">
        <v>18664</v>
      </c>
      <c r="M6532" t="s">
        <v>18665</v>
      </c>
      <c r="N6532">
        <v>30.016666665999999</v>
      </c>
      <c r="O6532">
        <v>0</v>
      </c>
      <c r="P6532">
        <v>119</v>
      </c>
      <c r="Q6532">
        <v>0</v>
      </c>
      <c r="R6532">
        <v>1</v>
      </c>
      <c r="S6532">
        <v>0</v>
      </c>
      <c r="T6532">
        <v>8</v>
      </c>
      <c r="U6532">
        <v>0</v>
      </c>
      <c r="V6532">
        <v>0</v>
      </c>
      <c r="W6532">
        <v>0</v>
      </c>
      <c r="X6532">
        <v>949.01179179686278</v>
      </c>
      <c r="Y6532">
        <v>0</v>
      </c>
      <c r="Z6532">
        <v>0.55907850606016962</v>
      </c>
      <c r="AA6532">
        <v>0</v>
      </c>
      <c r="AB6532">
        <v>63.193022819729158</v>
      </c>
      <c r="AC6532">
        <v>0</v>
      </c>
      <c r="AD6532">
        <v>0</v>
      </c>
      <c r="AE6532">
        <v>1012.7638931226521</v>
      </c>
    </row>
    <row r="6533" spans="1:31" x14ac:dyDescent="0.25">
      <c r="A6533">
        <v>1679564</v>
      </c>
      <c r="B6533">
        <v>1</v>
      </c>
      <c r="C6533" t="s">
        <v>80</v>
      </c>
      <c r="D6533" t="s">
        <v>102</v>
      </c>
      <c r="E6533" t="s">
        <v>159</v>
      </c>
      <c r="F6533" t="s">
        <v>15205</v>
      </c>
      <c r="G6533" t="s">
        <v>161</v>
      </c>
      <c r="H6533" t="s">
        <v>134</v>
      </c>
      <c r="I6533" t="s">
        <v>135</v>
      </c>
      <c r="J6533" t="s">
        <v>136</v>
      </c>
      <c r="K6533" t="s">
        <v>137</v>
      </c>
      <c r="L6533" t="s">
        <v>18666</v>
      </c>
      <c r="M6533" t="s">
        <v>18667</v>
      </c>
      <c r="N6533">
        <v>0.26250000000000001</v>
      </c>
      <c r="O6533">
        <v>1</v>
      </c>
      <c r="P6533">
        <v>792</v>
      </c>
      <c r="Q6533">
        <v>1</v>
      </c>
      <c r="R6533">
        <v>9</v>
      </c>
      <c r="S6533">
        <v>2</v>
      </c>
      <c r="T6533">
        <v>54</v>
      </c>
      <c r="U6533">
        <v>0</v>
      </c>
      <c r="V6533">
        <v>0</v>
      </c>
      <c r="W6533">
        <v>7.8487728081262503E-2</v>
      </c>
      <c r="X6533">
        <v>20.728178947926441</v>
      </c>
      <c r="Y6533">
        <v>0.14992832917650001</v>
      </c>
      <c r="Z6533">
        <v>0.15514735721310002</v>
      </c>
      <c r="AA6533">
        <v>2.4515866729809002</v>
      </c>
      <c r="AB6533">
        <v>6.8069251908947628</v>
      </c>
      <c r="AC6533">
        <v>0</v>
      </c>
      <c r="AD6533">
        <v>0</v>
      </c>
      <c r="AE6533">
        <v>30.370254226272966</v>
      </c>
    </row>
    <row r="6534" spans="1:31" x14ac:dyDescent="0.25">
      <c r="A6534">
        <v>1679730</v>
      </c>
      <c r="B6534">
        <v>1</v>
      </c>
      <c r="C6534" t="s">
        <v>80</v>
      </c>
      <c r="D6534" t="s">
        <v>84</v>
      </c>
      <c r="E6534" t="s">
        <v>140</v>
      </c>
      <c r="F6534" t="s">
        <v>18668</v>
      </c>
      <c r="G6534" t="s">
        <v>209</v>
      </c>
      <c r="H6534" t="s">
        <v>143</v>
      </c>
      <c r="I6534" t="s">
        <v>135</v>
      </c>
      <c r="J6534" t="s">
        <v>136</v>
      </c>
      <c r="K6534" t="s">
        <v>137</v>
      </c>
      <c r="L6534" t="s">
        <v>18669</v>
      </c>
      <c r="M6534" t="s">
        <v>18670</v>
      </c>
      <c r="N6534">
        <v>1.07</v>
      </c>
      <c r="O6534">
        <v>0</v>
      </c>
      <c r="P6534">
        <v>1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3.347167669656911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3.347167669656911</v>
      </c>
    </row>
    <row r="6535" spans="1:31" x14ac:dyDescent="0.25">
      <c r="A6535">
        <v>1679793</v>
      </c>
      <c r="B6535">
        <v>1</v>
      </c>
      <c r="C6535" t="s">
        <v>80</v>
      </c>
      <c r="D6535" t="s">
        <v>82</v>
      </c>
      <c r="E6535" t="s">
        <v>140</v>
      </c>
      <c r="F6535" t="s">
        <v>18671</v>
      </c>
      <c r="G6535" t="s">
        <v>209</v>
      </c>
      <c r="H6535" t="s">
        <v>143</v>
      </c>
      <c r="I6535" t="s">
        <v>135</v>
      </c>
      <c r="J6535" t="s">
        <v>136</v>
      </c>
      <c r="K6535" t="s">
        <v>137</v>
      </c>
      <c r="L6535" t="s">
        <v>18672</v>
      </c>
      <c r="M6535" t="s">
        <v>18673</v>
      </c>
      <c r="N6535">
        <v>1.481666666</v>
      </c>
      <c r="O6535">
        <v>0</v>
      </c>
      <c r="P6535">
        <v>2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2.1580306208713123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2.1580306208713123</v>
      </c>
    </row>
    <row r="6536" spans="1:31" x14ac:dyDescent="0.25">
      <c r="A6536">
        <v>1679856</v>
      </c>
      <c r="B6536">
        <v>1</v>
      </c>
      <c r="C6536" t="s">
        <v>81</v>
      </c>
      <c r="D6536" t="s">
        <v>114</v>
      </c>
      <c r="E6536" t="s">
        <v>151</v>
      </c>
      <c r="F6536" t="s">
        <v>18674</v>
      </c>
      <c r="G6536" t="s">
        <v>153</v>
      </c>
      <c r="H6536" t="s">
        <v>143</v>
      </c>
      <c r="I6536" t="s">
        <v>135</v>
      </c>
      <c r="J6536" t="s">
        <v>136</v>
      </c>
      <c r="K6536" t="s">
        <v>137</v>
      </c>
      <c r="L6536" t="s">
        <v>18566</v>
      </c>
      <c r="M6536" t="s">
        <v>18675</v>
      </c>
      <c r="N6536">
        <v>1.8025</v>
      </c>
      <c r="O6536">
        <v>0</v>
      </c>
      <c r="P6536">
        <v>4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0.56747930706668348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0.56747930706668348</v>
      </c>
    </row>
    <row r="6537" spans="1:31" x14ac:dyDescent="0.25">
      <c r="A6537">
        <v>1679401</v>
      </c>
      <c r="B6537">
        <v>1</v>
      </c>
      <c r="C6537" t="s">
        <v>81</v>
      </c>
      <c r="D6537" t="s">
        <v>128</v>
      </c>
      <c r="E6537" t="s">
        <v>146</v>
      </c>
      <c r="F6537" t="s">
        <v>18676</v>
      </c>
      <c r="G6537" t="s">
        <v>253</v>
      </c>
      <c r="H6537" t="s">
        <v>143</v>
      </c>
      <c r="I6537" t="s">
        <v>135</v>
      </c>
      <c r="J6537" t="s">
        <v>136</v>
      </c>
      <c r="K6537" t="s">
        <v>167</v>
      </c>
      <c r="L6537" t="s">
        <v>18677</v>
      </c>
      <c r="M6537" t="s">
        <v>18678</v>
      </c>
      <c r="N6537">
        <v>2.803997222</v>
      </c>
      <c r="O6537">
        <v>0</v>
      </c>
      <c r="P6537">
        <v>413</v>
      </c>
      <c r="Q6537">
        <v>0</v>
      </c>
      <c r="R6537">
        <v>0</v>
      </c>
      <c r="S6537">
        <v>0</v>
      </c>
      <c r="T6537">
        <v>19</v>
      </c>
      <c r="U6537">
        <v>0</v>
      </c>
      <c r="V6537">
        <v>0</v>
      </c>
      <c r="W6537">
        <v>0</v>
      </c>
      <c r="X6537">
        <v>261.73809144102682</v>
      </c>
      <c r="Y6537">
        <v>0</v>
      </c>
      <c r="Z6537">
        <v>0</v>
      </c>
      <c r="AA6537">
        <v>0</v>
      </c>
      <c r="AB6537">
        <v>71.724311196971556</v>
      </c>
      <c r="AC6537">
        <v>0</v>
      </c>
      <c r="AD6537">
        <v>0</v>
      </c>
      <c r="AE6537">
        <v>333.46240263799837</v>
      </c>
    </row>
    <row r="6538" spans="1:31" x14ac:dyDescent="0.25">
      <c r="A6538">
        <v>1679750</v>
      </c>
      <c r="B6538">
        <v>1</v>
      </c>
      <c r="C6538" t="s">
        <v>81</v>
      </c>
      <c r="D6538" t="s">
        <v>113</v>
      </c>
      <c r="E6538" t="s">
        <v>164</v>
      </c>
      <c r="F6538" t="s">
        <v>18679</v>
      </c>
      <c r="G6538" t="s">
        <v>161</v>
      </c>
      <c r="H6538" t="s">
        <v>134</v>
      </c>
      <c r="I6538" t="s">
        <v>135</v>
      </c>
      <c r="J6538" t="s">
        <v>136</v>
      </c>
      <c r="K6538" t="s">
        <v>137</v>
      </c>
      <c r="L6538" t="s">
        <v>18680</v>
      </c>
      <c r="M6538" t="s">
        <v>18681</v>
      </c>
      <c r="N6538">
        <v>2.8997222219999998</v>
      </c>
      <c r="O6538">
        <v>0</v>
      </c>
      <c r="P6538">
        <v>1285</v>
      </c>
      <c r="Q6538">
        <v>2</v>
      </c>
      <c r="R6538">
        <v>420</v>
      </c>
      <c r="S6538">
        <v>5</v>
      </c>
      <c r="T6538">
        <v>67</v>
      </c>
      <c r="U6538">
        <v>0</v>
      </c>
      <c r="V6538">
        <v>2</v>
      </c>
      <c r="W6538">
        <v>0</v>
      </c>
      <c r="X6538">
        <v>414.91324860854542</v>
      </c>
      <c r="Y6538">
        <v>2.0218029247538105</v>
      </c>
      <c r="Z6538">
        <v>96.441970135361515</v>
      </c>
      <c r="AA6538">
        <v>30.721477278942288</v>
      </c>
      <c r="AB6538">
        <v>224.01106737374988</v>
      </c>
      <c r="AC6538">
        <v>0</v>
      </c>
      <c r="AD6538">
        <v>8.3173948620681717</v>
      </c>
      <c r="AE6538">
        <v>776.42696118342121</v>
      </c>
    </row>
    <row r="6539" spans="1:31" x14ac:dyDescent="0.25">
      <c r="A6539">
        <v>1679756</v>
      </c>
      <c r="B6539">
        <v>1</v>
      </c>
      <c r="C6539" t="s">
        <v>80</v>
      </c>
      <c r="D6539" t="s">
        <v>93</v>
      </c>
      <c r="E6539" t="s">
        <v>164</v>
      </c>
      <c r="F6539" t="s">
        <v>2899</v>
      </c>
      <c r="G6539" t="s">
        <v>161</v>
      </c>
      <c r="H6539" t="s">
        <v>134</v>
      </c>
      <c r="I6539" t="s">
        <v>135</v>
      </c>
      <c r="J6539" t="s">
        <v>136</v>
      </c>
      <c r="K6539" t="s">
        <v>137</v>
      </c>
      <c r="L6539" t="s">
        <v>18682</v>
      </c>
      <c r="M6539" t="s">
        <v>18683</v>
      </c>
      <c r="N6539">
        <v>0.834166666</v>
      </c>
      <c r="O6539">
        <v>0</v>
      </c>
      <c r="P6539">
        <v>1672</v>
      </c>
      <c r="Q6539">
        <v>39</v>
      </c>
      <c r="R6539">
        <v>158</v>
      </c>
      <c r="S6539">
        <v>15</v>
      </c>
      <c r="T6539">
        <v>244</v>
      </c>
      <c r="U6539">
        <v>1</v>
      </c>
      <c r="V6539">
        <v>1</v>
      </c>
      <c r="W6539">
        <v>0</v>
      </c>
      <c r="X6539">
        <v>410.8440798004749</v>
      </c>
      <c r="Y6539">
        <v>18.068573288989917</v>
      </c>
      <c r="Z6539">
        <v>76.021630898608151</v>
      </c>
      <c r="AA6539">
        <v>77.500385870096366</v>
      </c>
      <c r="AB6539">
        <v>120.20826440793844</v>
      </c>
      <c r="AC6539">
        <v>376.47722769003349</v>
      </c>
      <c r="AD6539">
        <v>13.122368014193629</v>
      </c>
      <c r="AE6539">
        <v>1092.2425299703348</v>
      </c>
    </row>
    <row r="6540" spans="1:31" x14ac:dyDescent="0.25">
      <c r="A6540">
        <v>1679607</v>
      </c>
      <c r="B6540">
        <v>1</v>
      </c>
      <c r="C6540" t="s">
        <v>80</v>
      </c>
      <c r="D6540" t="s">
        <v>100</v>
      </c>
      <c r="E6540" t="s">
        <v>146</v>
      </c>
      <c r="F6540" t="s">
        <v>18684</v>
      </c>
      <c r="G6540" t="s">
        <v>148</v>
      </c>
      <c r="H6540" t="s">
        <v>143</v>
      </c>
      <c r="I6540" t="s">
        <v>135</v>
      </c>
      <c r="J6540" t="s">
        <v>136</v>
      </c>
      <c r="K6540" t="s">
        <v>137</v>
      </c>
      <c r="L6540" t="s">
        <v>18685</v>
      </c>
      <c r="M6540" t="s">
        <v>18686</v>
      </c>
      <c r="N6540">
        <v>3.0008333330000001</v>
      </c>
      <c r="O6540">
        <v>0</v>
      </c>
      <c r="P6540">
        <v>122</v>
      </c>
      <c r="Q6540">
        <v>0</v>
      </c>
      <c r="R6540">
        <v>7</v>
      </c>
      <c r="S6540">
        <v>0</v>
      </c>
      <c r="T6540">
        <v>19</v>
      </c>
      <c r="U6540">
        <v>0</v>
      </c>
      <c r="V6540">
        <v>0</v>
      </c>
      <c r="W6540">
        <v>0</v>
      </c>
      <c r="X6540">
        <v>118.41372077126059</v>
      </c>
      <c r="Y6540">
        <v>0</v>
      </c>
      <c r="Z6540">
        <v>2.5950539583608281</v>
      </c>
      <c r="AA6540">
        <v>0</v>
      </c>
      <c r="AB6540">
        <v>152.81861495355142</v>
      </c>
      <c r="AC6540">
        <v>0</v>
      </c>
      <c r="AD6540">
        <v>0</v>
      </c>
      <c r="AE6540">
        <v>273.82738968317284</v>
      </c>
    </row>
    <row r="6541" spans="1:31" x14ac:dyDescent="0.25">
      <c r="A6541">
        <v>1679650</v>
      </c>
      <c r="B6541">
        <v>1</v>
      </c>
      <c r="C6541" t="s">
        <v>80</v>
      </c>
      <c r="D6541" t="s">
        <v>83</v>
      </c>
      <c r="E6541" t="s">
        <v>140</v>
      </c>
      <c r="F6541" t="s">
        <v>18687</v>
      </c>
      <c r="G6541" t="s">
        <v>209</v>
      </c>
      <c r="H6541" t="s">
        <v>143</v>
      </c>
      <c r="I6541" t="s">
        <v>135</v>
      </c>
      <c r="J6541" t="s">
        <v>136</v>
      </c>
      <c r="K6541" t="s">
        <v>137</v>
      </c>
      <c r="L6541" t="s">
        <v>18688</v>
      </c>
      <c r="M6541" t="s">
        <v>18689</v>
      </c>
      <c r="N6541">
        <v>4.9802777770000004</v>
      </c>
      <c r="O6541">
        <v>0</v>
      </c>
      <c r="P6541">
        <v>1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7.6665000612555559E-4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7.6665000612555559E-4</v>
      </c>
    </row>
    <row r="6542" spans="1:31" x14ac:dyDescent="0.25">
      <c r="A6542">
        <v>1679358</v>
      </c>
      <c r="B6542">
        <v>1</v>
      </c>
      <c r="C6542" t="s">
        <v>81</v>
      </c>
      <c r="D6542" t="s">
        <v>128</v>
      </c>
      <c r="E6542" t="s">
        <v>159</v>
      </c>
      <c r="F6542" t="s">
        <v>4957</v>
      </c>
      <c r="G6542" t="s">
        <v>161</v>
      </c>
      <c r="H6542" t="s">
        <v>134</v>
      </c>
      <c r="I6542" t="s">
        <v>135</v>
      </c>
      <c r="J6542" t="s">
        <v>136</v>
      </c>
      <c r="K6542" t="s">
        <v>137</v>
      </c>
      <c r="L6542" t="s">
        <v>18690</v>
      </c>
      <c r="M6542" t="s">
        <v>18691</v>
      </c>
      <c r="N6542">
        <v>2.863611111</v>
      </c>
      <c r="O6542">
        <v>5</v>
      </c>
      <c r="P6542">
        <v>172</v>
      </c>
      <c r="Q6542">
        <v>2</v>
      </c>
      <c r="R6542">
        <v>11</v>
      </c>
      <c r="S6542">
        <v>14</v>
      </c>
      <c r="T6542">
        <v>5</v>
      </c>
      <c r="U6542">
        <v>0</v>
      </c>
      <c r="V6542">
        <v>0</v>
      </c>
      <c r="W6542">
        <v>2.6822876933590947</v>
      </c>
      <c r="X6542">
        <v>60.832320541663385</v>
      </c>
      <c r="Y6542">
        <v>3.2581945410233866</v>
      </c>
      <c r="Z6542">
        <v>2.059978777608559</v>
      </c>
      <c r="AA6542">
        <v>171.5455230326734</v>
      </c>
      <c r="AB6542">
        <v>3.4821926335057558</v>
      </c>
      <c r="AC6542">
        <v>0</v>
      </c>
      <c r="AD6542">
        <v>0</v>
      </c>
      <c r="AE6542">
        <v>243.86049721983358</v>
      </c>
    </row>
    <row r="6543" spans="1:31" x14ac:dyDescent="0.25">
      <c r="A6543">
        <v>1679899</v>
      </c>
      <c r="B6543">
        <v>1</v>
      </c>
      <c r="C6543" t="s">
        <v>81</v>
      </c>
      <c r="D6543" t="s">
        <v>128</v>
      </c>
      <c r="E6543" t="s">
        <v>131</v>
      </c>
      <c r="F6543" t="s">
        <v>2788</v>
      </c>
      <c r="G6543" t="s">
        <v>161</v>
      </c>
      <c r="H6543" t="s">
        <v>134</v>
      </c>
      <c r="I6543" t="s">
        <v>135</v>
      </c>
      <c r="J6543" t="s">
        <v>136</v>
      </c>
      <c r="K6543" t="s">
        <v>137</v>
      </c>
      <c r="L6543" t="s">
        <v>18692</v>
      </c>
      <c r="M6543" t="s">
        <v>18693</v>
      </c>
      <c r="N6543">
        <v>9.5000000000000001E-2</v>
      </c>
      <c r="O6543">
        <v>0</v>
      </c>
      <c r="P6543">
        <v>1146</v>
      </c>
      <c r="Q6543">
        <v>4</v>
      </c>
      <c r="R6543">
        <v>1</v>
      </c>
      <c r="S6543">
        <v>10</v>
      </c>
      <c r="T6543">
        <v>85</v>
      </c>
      <c r="U6543">
        <v>1</v>
      </c>
      <c r="V6543">
        <v>0</v>
      </c>
      <c r="W6543">
        <v>0</v>
      </c>
      <c r="X6543">
        <v>12.951007298057567</v>
      </c>
      <c r="Y6543">
        <v>0.19797596915532001</v>
      </c>
      <c r="Z6543">
        <v>3.3802825140000007E-5</v>
      </c>
      <c r="AA6543">
        <v>3.7576446192841901</v>
      </c>
      <c r="AB6543">
        <v>1.0256103846661049</v>
      </c>
      <c r="AC6543">
        <v>0.17518336648175001</v>
      </c>
      <c r="AD6543">
        <v>0</v>
      </c>
      <c r="AE6543">
        <v>18.107455440470073</v>
      </c>
    </row>
    <row r="6544" spans="1:31" x14ac:dyDescent="0.25">
      <c r="A6544">
        <v>1679742</v>
      </c>
      <c r="B6544">
        <v>1</v>
      </c>
      <c r="C6544" t="s">
        <v>80</v>
      </c>
      <c r="D6544" t="s">
        <v>105</v>
      </c>
      <c r="E6544" t="s">
        <v>159</v>
      </c>
      <c r="F6544" t="s">
        <v>18694</v>
      </c>
      <c r="G6544" t="s">
        <v>161</v>
      </c>
      <c r="H6544" t="s">
        <v>134</v>
      </c>
      <c r="I6544" t="s">
        <v>135</v>
      </c>
      <c r="J6544" t="s">
        <v>136</v>
      </c>
      <c r="K6544" t="s">
        <v>137</v>
      </c>
      <c r="L6544" t="s">
        <v>18695</v>
      </c>
      <c r="M6544" t="s">
        <v>18696</v>
      </c>
      <c r="N6544">
        <v>1.4444444439999999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1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2.166899940290778</v>
      </c>
      <c r="AC6544">
        <v>0</v>
      </c>
      <c r="AD6544">
        <v>0</v>
      </c>
      <c r="AE6544">
        <v>2.166899940290778</v>
      </c>
    </row>
    <row r="6545" spans="1:31" x14ac:dyDescent="0.25">
      <c r="A6545">
        <v>1679410</v>
      </c>
      <c r="B6545">
        <v>1</v>
      </c>
      <c r="C6545" t="s">
        <v>81</v>
      </c>
      <c r="D6545" t="s">
        <v>117</v>
      </c>
      <c r="E6545" t="s">
        <v>146</v>
      </c>
      <c r="F6545" t="s">
        <v>18697</v>
      </c>
      <c r="G6545" t="s">
        <v>253</v>
      </c>
      <c r="H6545" t="s">
        <v>143</v>
      </c>
      <c r="I6545" t="s">
        <v>135</v>
      </c>
      <c r="J6545" t="s">
        <v>136</v>
      </c>
      <c r="K6545" t="s">
        <v>167</v>
      </c>
      <c r="L6545" t="s">
        <v>18698</v>
      </c>
      <c r="M6545" t="s">
        <v>18699</v>
      </c>
      <c r="N6545">
        <v>3.943009166</v>
      </c>
      <c r="O6545">
        <v>0</v>
      </c>
      <c r="P6545">
        <v>183</v>
      </c>
      <c r="Q6545">
        <v>0</v>
      </c>
      <c r="R6545">
        <v>0</v>
      </c>
      <c r="S6545">
        <v>0</v>
      </c>
      <c r="T6545">
        <v>13</v>
      </c>
      <c r="U6545">
        <v>0</v>
      </c>
      <c r="V6545">
        <v>0</v>
      </c>
      <c r="W6545">
        <v>0</v>
      </c>
      <c r="X6545">
        <v>116.17421854759885</v>
      </c>
      <c r="Y6545">
        <v>0</v>
      </c>
      <c r="Z6545">
        <v>0</v>
      </c>
      <c r="AA6545">
        <v>0</v>
      </c>
      <c r="AB6545">
        <v>19.503416210134265</v>
      </c>
      <c r="AC6545">
        <v>0</v>
      </c>
      <c r="AD6545">
        <v>0</v>
      </c>
      <c r="AE6545">
        <v>135.67763475773313</v>
      </c>
    </row>
    <row r="6546" spans="1:31" x14ac:dyDescent="0.25">
      <c r="A6546">
        <v>1679905</v>
      </c>
      <c r="B6546">
        <v>1</v>
      </c>
      <c r="C6546" t="s">
        <v>80</v>
      </c>
      <c r="D6546" t="s">
        <v>88</v>
      </c>
      <c r="E6546" t="s">
        <v>140</v>
      </c>
      <c r="F6546" t="s">
        <v>18700</v>
      </c>
      <c r="G6546" t="s">
        <v>209</v>
      </c>
      <c r="H6546" t="s">
        <v>143</v>
      </c>
      <c r="I6546" t="s">
        <v>135</v>
      </c>
      <c r="J6546" t="s">
        <v>136</v>
      </c>
      <c r="K6546" t="s">
        <v>137</v>
      </c>
      <c r="L6546" t="s">
        <v>18701</v>
      </c>
      <c r="M6546" t="s">
        <v>18702</v>
      </c>
      <c r="N6546">
        <v>5.0502777769999998</v>
      </c>
      <c r="O6546">
        <v>0</v>
      </c>
      <c r="P6546">
        <v>2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3.9767606017952231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3.9767606017952231</v>
      </c>
    </row>
    <row r="6547" spans="1:31" x14ac:dyDescent="0.25">
      <c r="A6547">
        <v>1679341</v>
      </c>
      <c r="B6547">
        <v>1</v>
      </c>
      <c r="C6547" t="s">
        <v>80</v>
      </c>
      <c r="D6547" t="s">
        <v>90</v>
      </c>
      <c r="E6547" t="s">
        <v>159</v>
      </c>
      <c r="F6547" t="s">
        <v>18703</v>
      </c>
      <c r="G6547" t="s">
        <v>161</v>
      </c>
      <c r="H6547" t="s">
        <v>134</v>
      </c>
      <c r="I6547" t="s">
        <v>135</v>
      </c>
      <c r="J6547" t="s">
        <v>136</v>
      </c>
      <c r="K6547" t="s">
        <v>137</v>
      </c>
      <c r="L6547" t="s">
        <v>18704</v>
      </c>
      <c r="M6547" t="s">
        <v>18705</v>
      </c>
      <c r="N6547">
        <v>2.275555555</v>
      </c>
      <c r="O6547">
        <v>0</v>
      </c>
      <c r="P6547">
        <v>759</v>
      </c>
      <c r="Q6547">
        <v>0</v>
      </c>
      <c r="R6547">
        <v>0</v>
      </c>
      <c r="S6547">
        <v>0</v>
      </c>
      <c r="T6547">
        <v>21</v>
      </c>
      <c r="U6547">
        <v>0</v>
      </c>
      <c r="V6547">
        <v>0</v>
      </c>
      <c r="W6547">
        <v>0</v>
      </c>
      <c r="X6547">
        <v>495.6338569211494</v>
      </c>
      <c r="Y6547">
        <v>0</v>
      </c>
      <c r="Z6547">
        <v>0</v>
      </c>
      <c r="AA6547">
        <v>0</v>
      </c>
      <c r="AB6547">
        <v>42.055411392128391</v>
      </c>
      <c r="AC6547">
        <v>0</v>
      </c>
      <c r="AD6547">
        <v>0</v>
      </c>
      <c r="AE6547">
        <v>537.68926831327781</v>
      </c>
    </row>
    <row r="6548" spans="1:31" x14ac:dyDescent="0.25">
      <c r="A6548">
        <v>1679619</v>
      </c>
      <c r="B6548">
        <v>1</v>
      </c>
      <c r="C6548" t="s">
        <v>80</v>
      </c>
      <c r="D6548" t="s">
        <v>90</v>
      </c>
      <c r="E6548" t="s">
        <v>140</v>
      </c>
      <c r="F6548" t="s">
        <v>18706</v>
      </c>
      <c r="G6548" t="s">
        <v>482</v>
      </c>
      <c r="H6548" t="s">
        <v>143</v>
      </c>
      <c r="I6548" t="s">
        <v>135</v>
      </c>
      <c r="J6548" t="s">
        <v>136</v>
      </c>
      <c r="K6548" t="s">
        <v>137</v>
      </c>
      <c r="L6548" t="s">
        <v>18707</v>
      </c>
      <c r="M6548" t="s">
        <v>18708</v>
      </c>
      <c r="N6548">
        <v>2.168055555</v>
      </c>
      <c r="O6548">
        <v>0</v>
      </c>
      <c r="P6548">
        <v>3</v>
      </c>
      <c r="Q6548">
        <v>0</v>
      </c>
      <c r="R6548">
        <v>0</v>
      </c>
      <c r="S6548">
        <v>0</v>
      </c>
      <c r="T6548">
        <v>4</v>
      </c>
      <c r="U6548">
        <v>0</v>
      </c>
      <c r="V6548">
        <v>0</v>
      </c>
      <c r="W6548">
        <v>0</v>
      </c>
      <c r="X6548">
        <v>1.0858164463069555</v>
      </c>
      <c r="Y6548">
        <v>0</v>
      </c>
      <c r="Z6548">
        <v>0</v>
      </c>
      <c r="AA6548">
        <v>0</v>
      </c>
      <c r="AB6548">
        <v>10.080804774167586</v>
      </c>
      <c r="AC6548">
        <v>0</v>
      </c>
      <c r="AD6548">
        <v>0</v>
      </c>
      <c r="AE6548">
        <v>11.166621220474541</v>
      </c>
    </row>
    <row r="6549" spans="1:31" x14ac:dyDescent="0.25">
      <c r="A6549">
        <v>1679888</v>
      </c>
      <c r="B6549">
        <v>1</v>
      </c>
      <c r="C6549" t="s">
        <v>80</v>
      </c>
      <c r="D6549" t="s">
        <v>108</v>
      </c>
      <c r="E6549" t="s">
        <v>151</v>
      </c>
      <c r="F6549" t="s">
        <v>18709</v>
      </c>
      <c r="G6549" t="s">
        <v>153</v>
      </c>
      <c r="H6549" t="s">
        <v>143</v>
      </c>
      <c r="I6549" t="s">
        <v>135</v>
      </c>
      <c r="J6549" t="s">
        <v>136</v>
      </c>
      <c r="K6549" t="s">
        <v>137</v>
      </c>
      <c r="L6549" t="s">
        <v>18710</v>
      </c>
      <c r="M6549" t="s">
        <v>18711</v>
      </c>
      <c r="N6549">
        <v>1.0919444439999999</v>
      </c>
      <c r="O6549">
        <v>0</v>
      </c>
      <c r="P6549">
        <v>15</v>
      </c>
      <c r="Q6549">
        <v>0</v>
      </c>
      <c r="R6549">
        <v>8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1.8814940038225856</v>
      </c>
      <c r="Y6549">
        <v>0</v>
      </c>
      <c r="Z6549">
        <v>0.25303059556526525</v>
      </c>
      <c r="AA6549">
        <v>0</v>
      </c>
      <c r="AB6549">
        <v>0</v>
      </c>
      <c r="AC6549">
        <v>0</v>
      </c>
      <c r="AD6549">
        <v>0</v>
      </c>
      <c r="AE6549">
        <v>2.1345245993878508</v>
      </c>
    </row>
    <row r="6550" spans="1:31" x14ac:dyDescent="0.25">
      <c r="A6550">
        <v>1679679</v>
      </c>
      <c r="B6550">
        <v>1</v>
      </c>
      <c r="C6550" t="s">
        <v>81</v>
      </c>
      <c r="D6550" t="s">
        <v>113</v>
      </c>
      <c r="E6550" t="s">
        <v>131</v>
      </c>
      <c r="F6550" t="s">
        <v>18712</v>
      </c>
      <c r="G6550" t="s">
        <v>133</v>
      </c>
      <c r="H6550" t="s">
        <v>134</v>
      </c>
      <c r="I6550" t="s">
        <v>135</v>
      </c>
      <c r="J6550" t="s">
        <v>136</v>
      </c>
      <c r="K6550" t="s">
        <v>137</v>
      </c>
      <c r="L6550" t="s">
        <v>18713</v>
      </c>
      <c r="M6550" t="s">
        <v>18714</v>
      </c>
      <c r="N6550">
        <v>1.479166666</v>
      </c>
      <c r="O6550">
        <v>0</v>
      </c>
      <c r="P6550">
        <v>81</v>
      </c>
      <c r="Q6550">
        <v>1</v>
      </c>
      <c r="R6550">
        <v>0</v>
      </c>
      <c r="S6550">
        <v>0</v>
      </c>
      <c r="T6550">
        <v>1</v>
      </c>
      <c r="U6550">
        <v>0</v>
      </c>
      <c r="V6550">
        <v>0</v>
      </c>
      <c r="W6550">
        <v>0</v>
      </c>
      <c r="X6550">
        <v>25.48206838206179</v>
      </c>
      <c r="Y6550">
        <v>0</v>
      </c>
      <c r="Z6550">
        <v>0</v>
      </c>
      <c r="AA6550">
        <v>0</v>
      </c>
      <c r="AB6550">
        <v>0.7175103883414834</v>
      </c>
      <c r="AC6550">
        <v>0</v>
      </c>
      <c r="AD6550">
        <v>0</v>
      </c>
      <c r="AE6550">
        <v>26.199578770403274</v>
      </c>
    </row>
    <row r="6551" spans="1:31" x14ac:dyDescent="0.25">
      <c r="A6551">
        <v>1679928</v>
      </c>
      <c r="B6551">
        <v>1</v>
      </c>
      <c r="C6551" t="s">
        <v>80</v>
      </c>
      <c r="D6551" t="s">
        <v>94</v>
      </c>
      <c r="E6551" t="s">
        <v>131</v>
      </c>
      <c r="F6551" t="s">
        <v>3309</v>
      </c>
      <c r="G6551" t="s">
        <v>161</v>
      </c>
      <c r="H6551" t="s">
        <v>134</v>
      </c>
      <c r="I6551" t="s">
        <v>135</v>
      </c>
      <c r="J6551" t="s">
        <v>136</v>
      </c>
      <c r="K6551" t="s">
        <v>137</v>
      </c>
      <c r="L6551" t="s">
        <v>18715</v>
      </c>
      <c r="M6551" t="s">
        <v>18716</v>
      </c>
      <c r="N6551">
        <v>0.966388888</v>
      </c>
      <c r="O6551">
        <v>0</v>
      </c>
      <c r="P6551">
        <v>847</v>
      </c>
      <c r="Q6551">
        <v>0</v>
      </c>
      <c r="R6551">
        <v>1</v>
      </c>
      <c r="S6551">
        <v>10</v>
      </c>
      <c r="T6551">
        <v>56</v>
      </c>
      <c r="U6551">
        <v>1</v>
      </c>
      <c r="V6551">
        <v>0</v>
      </c>
      <c r="W6551">
        <v>0</v>
      </c>
      <c r="X6551">
        <v>87.696089332018559</v>
      </c>
      <c r="Y6551">
        <v>0</v>
      </c>
      <c r="Z6551">
        <v>0.51443001436225277</v>
      </c>
      <c r="AA6551">
        <v>43.705609718312395</v>
      </c>
      <c r="AB6551">
        <v>16.024517108445288</v>
      </c>
      <c r="AC6551">
        <v>40.953875537162908</v>
      </c>
      <c r="AD6551">
        <v>0</v>
      </c>
      <c r="AE6551">
        <v>188.89452171030138</v>
      </c>
    </row>
    <row r="6552" spans="1:31" x14ac:dyDescent="0.25">
      <c r="A6552">
        <v>1679659</v>
      </c>
      <c r="B6552">
        <v>1</v>
      </c>
      <c r="C6552" t="s">
        <v>80</v>
      </c>
      <c r="D6552" t="s">
        <v>96</v>
      </c>
      <c r="E6552" t="s">
        <v>200</v>
      </c>
      <c r="F6552" t="s">
        <v>18717</v>
      </c>
      <c r="G6552" t="s">
        <v>153</v>
      </c>
      <c r="H6552" t="s">
        <v>143</v>
      </c>
      <c r="I6552" t="s">
        <v>135</v>
      </c>
      <c r="J6552" t="s">
        <v>136</v>
      </c>
      <c r="K6552" t="s">
        <v>137</v>
      </c>
      <c r="L6552" t="s">
        <v>18718</v>
      </c>
      <c r="M6552" t="s">
        <v>18719</v>
      </c>
      <c r="N6552">
        <v>1.766388888</v>
      </c>
      <c r="O6552">
        <v>0</v>
      </c>
      <c r="P6552">
        <v>114</v>
      </c>
      <c r="Q6552">
        <v>0</v>
      </c>
      <c r="R6552">
        <v>0</v>
      </c>
      <c r="S6552">
        <v>0</v>
      </c>
      <c r="T6552">
        <v>4</v>
      </c>
      <c r="U6552">
        <v>0</v>
      </c>
      <c r="V6552">
        <v>0</v>
      </c>
      <c r="W6552">
        <v>0</v>
      </c>
      <c r="X6552">
        <v>8.3080110220943606</v>
      </c>
      <c r="Y6552">
        <v>0</v>
      </c>
      <c r="Z6552">
        <v>0</v>
      </c>
      <c r="AA6552">
        <v>0</v>
      </c>
      <c r="AB6552">
        <v>3.6662377844348795</v>
      </c>
      <c r="AC6552">
        <v>0</v>
      </c>
      <c r="AD6552">
        <v>0</v>
      </c>
      <c r="AE6552">
        <v>11.974248806529239</v>
      </c>
    </row>
    <row r="6553" spans="1:31" x14ac:dyDescent="0.25">
      <c r="A6553">
        <v>1679347</v>
      </c>
      <c r="B6553">
        <v>1</v>
      </c>
      <c r="C6553" t="s">
        <v>80</v>
      </c>
      <c r="D6553" t="s">
        <v>99</v>
      </c>
      <c r="E6553" t="s">
        <v>164</v>
      </c>
      <c r="F6553" t="s">
        <v>2938</v>
      </c>
      <c r="G6553" t="s">
        <v>161</v>
      </c>
      <c r="H6553" t="s">
        <v>134</v>
      </c>
      <c r="I6553" t="s">
        <v>135</v>
      </c>
      <c r="J6553" t="s">
        <v>136</v>
      </c>
      <c r="K6553" t="s">
        <v>137</v>
      </c>
      <c r="L6553" t="s">
        <v>18720</v>
      </c>
      <c r="M6553" t="s">
        <v>18721</v>
      </c>
      <c r="N6553">
        <v>1.4402777769999999</v>
      </c>
      <c r="O6553">
        <v>7</v>
      </c>
      <c r="P6553">
        <v>1211</v>
      </c>
      <c r="Q6553">
        <v>12</v>
      </c>
      <c r="R6553">
        <v>151</v>
      </c>
      <c r="S6553">
        <v>23</v>
      </c>
      <c r="T6553">
        <v>101</v>
      </c>
      <c r="U6553">
        <v>0</v>
      </c>
      <c r="V6553">
        <v>4</v>
      </c>
      <c r="W6553">
        <v>31.02532615103469</v>
      </c>
      <c r="X6553">
        <v>267.93806604058216</v>
      </c>
      <c r="Y6553">
        <v>34.748680662950285</v>
      </c>
      <c r="Z6553">
        <v>31.687370594615498</v>
      </c>
      <c r="AA6553">
        <v>69.914693213191626</v>
      </c>
      <c r="AB6553">
        <v>42.469306237914701</v>
      </c>
      <c r="AC6553">
        <v>0</v>
      </c>
      <c r="AD6553">
        <v>1.6563606041712919</v>
      </c>
      <c r="AE6553">
        <v>479.43980350446026</v>
      </c>
    </row>
    <row r="6554" spans="1:31" x14ac:dyDescent="0.25">
      <c r="A6554">
        <v>1679988</v>
      </c>
      <c r="B6554">
        <v>1</v>
      </c>
      <c r="C6554" t="s">
        <v>80</v>
      </c>
      <c r="D6554" t="s">
        <v>94</v>
      </c>
      <c r="E6554" t="s">
        <v>151</v>
      </c>
      <c r="F6554" t="s">
        <v>18722</v>
      </c>
      <c r="G6554" t="s">
        <v>153</v>
      </c>
      <c r="H6554" t="s">
        <v>143</v>
      </c>
      <c r="I6554" t="s">
        <v>135</v>
      </c>
      <c r="J6554" t="s">
        <v>136</v>
      </c>
      <c r="K6554" t="s">
        <v>137</v>
      </c>
      <c r="L6554" t="s">
        <v>18723</v>
      </c>
      <c r="M6554" t="s">
        <v>18724</v>
      </c>
      <c r="N6554">
        <v>1.6630555549999999</v>
      </c>
      <c r="O6554">
        <v>0</v>
      </c>
      <c r="P6554">
        <v>41</v>
      </c>
      <c r="Q6554">
        <v>0</v>
      </c>
      <c r="R6554">
        <v>2</v>
      </c>
      <c r="S6554">
        <v>0</v>
      </c>
      <c r="T6554">
        <v>10</v>
      </c>
      <c r="U6554">
        <v>0</v>
      </c>
      <c r="V6554">
        <v>0</v>
      </c>
      <c r="W6554">
        <v>0</v>
      </c>
      <c r="X6554">
        <v>12.767738941429636</v>
      </c>
      <c r="Y6554">
        <v>0</v>
      </c>
      <c r="Z6554">
        <v>2.3764134293333332E-3</v>
      </c>
      <c r="AA6554">
        <v>0</v>
      </c>
      <c r="AB6554">
        <v>9.0009733428512799</v>
      </c>
      <c r="AC6554">
        <v>0</v>
      </c>
      <c r="AD6554">
        <v>0</v>
      </c>
      <c r="AE6554">
        <v>21.771088697710248</v>
      </c>
    </row>
    <row r="6555" spans="1:31" x14ac:dyDescent="0.25">
      <c r="A6555">
        <v>1680008</v>
      </c>
      <c r="B6555">
        <v>1</v>
      </c>
      <c r="C6555" t="s">
        <v>80</v>
      </c>
      <c r="D6555" t="s">
        <v>84</v>
      </c>
      <c r="E6555" t="s">
        <v>140</v>
      </c>
      <c r="F6555" t="s">
        <v>18725</v>
      </c>
      <c r="G6555" t="s">
        <v>263</v>
      </c>
      <c r="H6555" t="s">
        <v>143</v>
      </c>
      <c r="I6555" t="s">
        <v>135</v>
      </c>
      <c r="J6555" t="s">
        <v>136</v>
      </c>
      <c r="K6555" t="s">
        <v>137</v>
      </c>
      <c r="L6555" t="s">
        <v>18726</v>
      </c>
      <c r="M6555" t="s">
        <v>18727</v>
      </c>
      <c r="N6555">
        <v>1.7188888879999999</v>
      </c>
      <c r="O6555">
        <v>0</v>
      </c>
      <c r="P6555">
        <v>2</v>
      </c>
      <c r="Q6555">
        <v>0</v>
      </c>
      <c r="R6555">
        <v>0</v>
      </c>
      <c r="S6555">
        <v>0</v>
      </c>
      <c r="T6555">
        <v>2</v>
      </c>
      <c r="U6555">
        <v>0</v>
      </c>
      <c r="V6555">
        <v>0</v>
      </c>
      <c r="W6555">
        <v>0</v>
      </c>
      <c r="X6555">
        <v>1.282605264008615</v>
      </c>
      <c r="Y6555">
        <v>0</v>
      </c>
      <c r="Z6555">
        <v>0</v>
      </c>
      <c r="AA6555">
        <v>0</v>
      </c>
      <c r="AB6555">
        <v>0.23216893885151169</v>
      </c>
      <c r="AC6555">
        <v>0</v>
      </c>
      <c r="AD6555">
        <v>0</v>
      </c>
      <c r="AE6555">
        <v>1.5147742028601265</v>
      </c>
    </row>
    <row r="6556" spans="1:31" x14ac:dyDescent="0.25">
      <c r="A6556">
        <v>1679759</v>
      </c>
      <c r="B6556">
        <v>1</v>
      </c>
      <c r="C6556" t="s">
        <v>80</v>
      </c>
      <c r="D6556" t="s">
        <v>89</v>
      </c>
      <c r="E6556" t="s">
        <v>151</v>
      </c>
      <c r="F6556" t="s">
        <v>17659</v>
      </c>
      <c r="G6556" t="s">
        <v>486</v>
      </c>
      <c r="H6556" t="s">
        <v>143</v>
      </c>
      <c r="I6556" t="s">
        <v>135</v>
      </c>
      <c r="J6556" t="s">
        <v>136</v>
      </c>
      <c r="K6556" t="s">
        <v>137</v>
      </c>
      <c r="L6556" t="s">
        <v>18728</v>
      </c>
      <c r="M6556" t="s">
        <v>18729</v>
      </c>
      <c r="N6556">
        <v>1.4583333329999999</v>
      </c>
      <c r="O6556">
        <v>0</v>
      </c>
      <c r="P6556">
        <v>76</v>
      </c>
      <c r="Q6556">
        <v>0</v>
      </c>
      <c r="R6556">
        <v>0</v>
      </c>
      <c r="S6556">
        <v>0</v>
      </c>
      <c r="T6556">
        <v>78</v>
      </c>
      <c r="U6556">
        <v>0</v>
      </c>
      <c r="V6556">
        <v>0</v>
      </c>
      <c r="W6556">
        <v>0</v>
      </c>
      <c r="X6556">
        <v>73.337023826564817</v>
      </c>
      <c r="Y6556">
        <v>0</v>
      </c>
      <c r="Z6556">
        <v>0</v>
      </c>
      <c r="AA6556">
        <v>0</v>
      </c>
      <c r="AB6556">
        <v>109.81736017606495</v>
      </c>
      <c r="AC6556">
        <v>0</v>
      </c>
      <c r="AD6556">
        <v>0</v>
      </c>
      <c r="AE6556">
        <v>183.15438400262977</v>
      </c>
    </row>
    <row r="6557" spans="1:31" x14ac:dyDescent="0.25">
      <c r="A6557">
        <v>1679367</v>
      </c>
      <c r="B6557">
        <v>1</v>
      </c>
      <c r="C6557" t="s">
        <v>80</v>
      </c>
      <c r="D6557" t="s">
        <v>99</v>
      </c>
      <c r="E6557" t="s">
        <v>159</v>
      </c>
      <c r="F6557" t="s">
        <v>18730</v>
      </c>
      <c r="G6557" t="s">
        <v>566</v>
      </c>
      <c r="H6557" t="s">
        <v>134</v>
      </c>
      <c r="I6557" t="s">
        <v>135</v>
      </c>
      <c r="J6557" t="s">
        <v>136</v>
      </c>
      <c r="K6557" t="s">
        <v>137</v>
      </c>
      <c r="L6557" t="s">
        <v>18731</v>
      </c>
      <c r="M6557" t="s">
        <v>18732</v>
      </c>
      <c r="N6557">
        <v>7.9675000000000002</v>
      </c>
      <c r="O6557">
        <v>0</v>
      </c>
      <c r="P6557">
        <v>141</v>
      </c>
      <c r="Q6557">
        <v>0</v>
      </c>
      <c r="R6557">
        <v>0</v>
      </c>
      <c r="S6557">
        <v>0</v>
      </c>
      <c r="T6557">
        <v>6</v>
      </c>
      <c r="U6557">
        <v>0</v>
      </c>
      <c r="V6557">
        <v>1</v>
      </c>
      <c r="W6557">
        <v>0</v>
      </c>
      <c r="X6557">
        <v>132.45088490139676</v>
      </c>
      <c r="Y6557">
        <v>0</v>
      </c>
      <c r="Z6557">
        <v>0</v>
      </c>
      <c r="AA6557">
        <v>0</v>
      </c>
      <c r="AB6557">
        <v>13.809720456530268</v>
      </c>
      <c r="AC6557">
        <v>0</v>
      </c>
      <c r="AD6557">
        <v>29.155021514457378</v>
      </c>
      <c r="AE6557">
        <v>175.41562687238442</v>
      </c>
    </row>
    <row r="6558" spans="1:31" x14ac:dyDescent="0.25">
      <c r="A6558">
        <v>1679404</v>
      </c>
      <c r="B6558">
        <v>1</v>
      </c>
      <c r="C6558" t="s">
        <v>80</v>
      </c>
      <c r="D6558" t="s">
        <v>86</v>
      </c>
      <c r="E6558" t="s">
        <v>200</v>
      </c>
      <c r="F6558" t="s">
        <v>18733</v>
      </c>
      <c r="G6558" t="s">
        <v>253</v>
      </c>
      <c r="H6558" t="s">
        <v>143</v>
      </c>
      <c r="I6558" t="s">
        <v>135</v>
      </c>
      <c r="J6558" t="s">
        <v>136</v>
      </c>
      <c r="K6558" t="s">
        <v>167</v>
      </c>
      <c r="L6558" t="s">
        <v>18734</v>
      </c>
      <c r="M6558" t="s">
        <v>18735</v>
      </c>
      <c r="N6558">
        <v>2.5137083329999999</v>
      </c>
      <c r="O6558">
        <v>0</v>
      </c>
      <c r="P6558">
        <v>182</v>
      </c>
      <c r="Q6558">
        <v>0</v>
      </c>
      <c r="R6558">
        <v>0</v>
      </c>
      <c r="S6558">
        <v>0</v>
      </c>
      <c r="T6558">
        <v>46</v>
      </c>
      <c r="U6558">
        <v>0</v>
      </c>
      <c r="V6558">
        <v>0</v>
      </c>
      <c r="W6558">
        <v>0</v>
      </c>
      <c r="X6558">
        <v>138.78138092876304</v>
      </c>
      <c r="Y6558">
        <v>0</v>
      </c>
      <c r="Z6558">
        <v>0</v>
      </c>
      <c r="AA6558">
        <v>0</v>
      </c>
      <c r="AB6558">
        <v>180.37457365523957</v>
      </c>
      <c r="AC6558">
        <v>0</v>
      </c>
      <c r="AD6558">
        <v>0</v>
      </c>
      <c r="AE6558">
        <v>319.15595458400264</v>
      </c>
    </row>
    <row r="6559" spans="1:31" x14ac:dyDescent="0.25">
      <c r="A6559">
        <v>1679845</v>
      </c>
      <c r="B6559">
        <v>1</v>
      </c>
      <c r="C6559" t="s">
        <v>80</v>
      </c>
      <c r="D6559" t="s">
        <v>100</v>
      </c>
      <c r="E6559" t="s">
        <v>151</v>
      </c>
      <c r="F6559" t="s">
        <v>3762</v>
      </c>
      <c r="G6559" t="s">
        <v>153</v>
      </c>
      <c r="H6559" t="s">
        <v>143</v>
      </c>
      <c r="I6559" t="s">
        <v>135</v>
      </c>
      <c r="J6559" t="s">
        <v>136</v>
      </c>
      <c r="K6559" t="s">
        <v>137</v>
      </c>
      <c r="L6559" t="s">
        <v>18736</v>
      </c>
      <c r="M6559" t="s">
        <v>18737</v>
      </c>
      <c r="N6559">
        <v>4.6638888879999998</v>
      </c>
      <c r="O6559">
        <v>0</v>
      </c>
      <c r="P6559">
        <v>94</v>
      </c>
      <c r="Q6559">
        <v>0</v>
      </c>
      <c r="R6559">
        <v>5</v>
      </c>
      <c r="S6559">
        <v>0</v>
      </c>
      <c r="T6559">
        <v>17</v>
      </c>
      <c r="U6559">
        <v>0</v>
      </c>
      <c r="V6559">
        <v>0</v>
      </c>
      <c r="W6559">
        <v>0</v>
      </c>
      <c r="X6559">
        <v>178.64398883197794</v>
      </c>
      <c r="Y6559">
        <v>0</v>
      </c>
      <c r="Z6559">
        <v>3.7638166166953808</v>
      </c>
      <c r="AA6559">
        <v>0</v>
      </c>
      <c r="AB6559">
        <v>190.79714692269991</v>
      </c>
      <c r="AC6559">
        <v>0</v>
      </c>
      <c r="AD6559">
        <v>0</v>
      </c>
      <c r="AE6559">
        <v>373.20495237137322</v>
      </c>
    </row>
    <row r="6560" spans="1:31" x14ac:dyDescent="0.25">
      <c r="A6560">
        <v>1679945</v>
      </c>
      <c r="B6560">
        <v>1</v>
      </c>
      <c r="C6560" t="s">
        <v>80</v>
      </c>
      <c r="D6560" t="s">
        <v>96</v>
      </c>
      <c r="E6560" t="s">
        <v>131</v>
      </c>
      <c r="F6560" t="s">
        <v>2275</v>
      </c>
      <c r="G6560" t="s">
        <v>161</v>
      </c>
      <c r="H6560" t="s">
        <v>134</v>
      </c>
      <c r="I6560" t="s">
        <v>135</v>
      </c>
      <c r="J6560" t="s">
        <v>136</v>
      </c>
      <c r="K6560" t="s">
        <v>137</v>
      </c>
      <c r="L6560" t="s">
        <v>18738</v>
      </c>
      <c r="M6560" t="s">
        <v>18739</v>
      </c>
      <c r="N6560">
        <v>8.5652777770000004</v>
      </c>
      <c r="O6560">
        <v>0</v>
      </c>
      <c r="P6560">
        <v>121</v>
      </c>
      <c r="Q6560">
        <v>11</v>
      </c>
      <c r="R6560">
        <v>9</v>
      </c>
      <c r="S6560">
        <v>9</v>
      </c>
      <c r="T6560">
        <v>11</v>
      </c>
      <c r="U6560">
        <v>3</v>
      </c>
      <c r="V6560">
        <v>0</v>
      </c>
      <c r="W6560">
        <v>0</v>
      </c>
      <c r="X6560">
        <v>330.78191331731921</v>
      </c>
      <c r="Y6560">
        <v>84.323085806839046</v>
      </c>
      <c r="Z6560">
        <v>32.804776729404807</v>
      </c>
      <c r="AA6560">
        <v>185.2531455537146</v>
      </c>
      <c r="AB6560">
        <v>46.548793489530425</v>
      </c>
      <c r="AC6560">
        <v>1241.9629908938668</v>
      </c>
      <c r="AD6560">
        <v>0</v>
      </c>
      <c r="AE6560">
        <v>1921.674705790675</v>
      </c>
    </row>
    <row r="6561" spans="1:31" x14ac:dyDescent="0.25">
      <c r="A6561">
        <v>1679951</v>
      </c>
      <c r="B6561">
        <v>1</v>
      </c>
      <c r="C6561" t="s">
        <v>81</v>
      </c>
      <c r="D6561" t="s">
        <v>113</v>
      </c>
      <c r="E6561" t="s">
        <v>164</v>
      </c>
      <c r="F6561" t="s">
        <v>18679</v>
      </c>
      <c r="G6561" t="s">
        <v>161</v>
      </c>
      <c r="H6561" t="s">
        <v>134</v>
      </c>
      <c r="I6561" t="s">
        <v>135</v>
      </c>
      <c r="J6561" t="s">
        <v>136</v>
      </c>
      <c r="K6561" t="s">
        <v>137</v>
      </c>
      <c r="L6561" t="s">
        <v>18740</v>
      </c>
      <c r="M6561" t="s">
        <v>18741</v>
      </c>
      <c r="N6561">
        <v>0.17749999999999999</v>
      </c>
      <c r="O6561">
        <v>0</v>
      </c>
      <c r="P6561">
        <v>1285</v>
      </c>
      <c r="Q6561">
        <v>2</v>
      </c>
      <c r="R6561">
        <v>420</v>
      </c>
      <c r="S6561">
        <v>5</v>
      </c>
      <c r="T6561">
        <v>67</v>
      </c>
      <c r="U6561">
        <v>0</v>
      </c>
      <c r="V6561">
        <v>2</v>
      </c>
      <c r="W6561">
        <v>0</v>
      </c>
      <c r="X6561">
        <v>22.362382190697069</v>
      </c>
      <c r="Y6561">
        <v>0.1227825797963325</v>
      </c>
      <c r="Z6561">
        <v>5.1518275573227132</v>
      </c>
      <c r="AA6561">
        <v>1.6860511537553924</v>
      </c>
      <c r="AB6561">
        <v>10.708531932792134</v>
      </c>
      <c r="AC6561">
        <v>0</v>
      </c>
      <c r="AD6561">
        <v>0.437452980881125</v>
      </c>
      <c r="AE6561">
        <v>40.46902839524477</v>
      </c>
    </row>
    <row r="6562" spans="1:31" x14ac:dyDescent="0.25">
      <c r="A6562">
        <v>1679802</v>
      </c>
      <c r="B6562">
        <v>1</v>
      </c>
      <c r="C6562" t="s">
        <v>80</v>
      </c>
      <c r="D6562" t="s">
        <v>97</v>
      </c>
      <c r="E6562" t="s">
        <v>140</v>
      </c>
      <c r="F6562" t="s">
        <v>18742</v>
      </c>
      <c r="G6562" t="s">
        <v>197</v>
      </c>
      <c r="H6562" t="s">
        <v>143</v>
      </c>
      <c r="I6562" t="s">
        <v>135</v>
      </c>
      <c r="J6562" t="s">
        <v>136</v>
      </c>
      <c r="K6562" t="s">
        <v>137</v>
      </c>
      <c r="L6562" t="s">
        <v>18743</v>
      </c>
      <c r="M6562" t="s">
        <v>18744</v>
      </c>
      <c r="N6562">
        <v>4.4325000000000001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</row>
    <row r="6563" spans="1:31" x14ac:dyDescent="0.25">
      <c r="A6563">
        <v>1679931</v>
      </c>
      <c r="B6563">
        <v>1</v>
      </c>
      <c r="C6563" t="s">
        <v>80</v>
      </c>
      <c r="D6563" t="s">
        <v>85</v>
      </c>
      <c r="E6563" t="s">
        <v>146</v>
      </c>
      <c r="F6563" t="s">
        <v>18745</v>
      </c>
      <c r="G6563" t="s">
        <v>148</v>
      </c>
      <c r="H6563" t="s">
        <v>143</v>
      </c>
      <c r="I6563" t="s">
        <v>135</v>
      </c>
      <c r="J6563" t="s">
        <v>136</v>
      </c>
      <c r="K6563" t="s">
        <v>137</v>
      </c>
      <c r="L6563" t="s">
        <v>18746</v>
      </c>
      <c r="M6563" t="s">
        <v>18747</v>
      </c>
      <c r="N6563">
        <v>1.488888888</v>
      </c>
      <c r="O6563">
        <v>0</v>
      </c>
      <c r="P6563">
        <v>631</v>
      </c>
      <c r="Q6563">
        <v>0</v>
      </c>
      <c r="R6563">
        <v>0</v>
      </c>
      <c r="S6563">
        <v>0</v>
      </c>
      <c r="T6563">
        <v>75</v>
      </c>
      <c r="U6563">
        <v>0</v>
      </c>
      <c r="V6563">
        <v>0</v>
      </c>
      <c r="W6563">
        <v>0</v>
      </c>
      <c r="X6563">
        <v>422.50458532874075</v>
      </c>
      <c r="Y6563">
        <v>0</v>
      </c>
      <c r="Z6563">
        <v>0</v>
      </c>
      <c r="AA6563">
        <v>0</v>
      </c>
      <c r="AB6563">
        <v>61.519340141489081</v>
      </c>
      <c r="AC6563">
        <v>0</v>
      </c>
      <c r="AD6563">
        <v>0</v>
      </c>
      <c r="AE6563">
        <v>484.02392547022981</v>
      </c>
    </row>
    <row r="6564" spans="1:31" x14ac:dyDescent="0.25">
      <c r="A6564">
        <v>1679908</v>
      </c>
      <c r="B6564">
        <v>1</v>
      </c>
      <c r="C6564" t="s">
        <v>81</v>
      </c>
      <c r="D6564" t="s">
        <v>127</v>
      </c>
      <c r="E6564" t="s">
        <v>140</v>
      </c>
      <c r="F6564" t="s">
        <v>18748</v>
      </c>
      <c r="G6564" t="s">
        <v>1713</v>
      </c>
      <c r="H6564" t="s">
        <v>143</v>
      </c>
      <c r="I6564" t="s">
        <v>135</v>
      </c>
      <c r="J6564" t="s">
        <v>136</v>
      </c>
      <c r="K6564" t="s">
        <v>137</v>
      </c>
      <c r="L6564" t="s">
        <v>18749</v>
      </c>
      <c r="M6564" t="s">
        <v>18750</v>
      </c>
      <c r="N6564">
        <v>2.2577777769999998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1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8.0935948830179907</v>
      </c>
      <c r="AC6564">
        <v>0</v>
      </c>
      <c r="AD6564">
        <v>0</v>
      </c>
      <c r="AE6564">
        <v>8.0935948830179907</v>
      </c>
    </row>
    <row r="6565" spans="1:31" x14ac:dyDescent="0.25">
      <c r="A6565">
        <v>1679785</v>
      </c>
      <c r="B6565">
        <v>1</v>
      </c>
      <c r="C6565" t="s">
        <v>80</v>
      </c>
      <c r="D6565" t="s">
        <v>99</v>
      </c>
      <c r="E6565" t="s">
        <v>140</v>
      </c>
      <c r="F6565" t="s">
        <v>18751</v>
      </c>
      <c r="G6565" t="s">
        <v>482</v>
      </c>
      <c r="H6565" t="s">
        <v>143</v>
      </c>
      <c r="I6565" t="s">
        <v>135</v>
      </c>
      <c r="J6565" t="s">
        <v>136</v>
      </c>
      <c r="K6565" t="s">
        <v>137</v>
      </c>
      <c r="L6565" t="s">
        <v>18752</v>
      </c>
      <c r="M6565" t="s">
        <v>18753</v>
      </c>
      <c r="N6565">
        <v>1.868055555</v>
      </c>
      <c r="O6565">
        <v>0</v>
      </c>
      <c r="P6565">
        <v>4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0.22229281955999999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0.22229281955999999</v>
      </c>
    </row>
    <row r="6566" spans="1:31" x14ac:dyDescent="0.25">
      <c r="A6566">
        <v>1679885</v>
      </c>
      <c r="B6566">
        <v>1</v>
      </c>
      <c r="C6566" t="s">
        <v>80</v>
      </c>
      <c r="D6566" t="s">
        <v>105</v>
      </c>
      <c r="E6566" t="s">
        <v>151</v>
      </c>
      <c r="F6566" t="s">
        <v>18754</v>
      </c>
      <c r="G6566" t="s">
        <v>153</v>
      </c>
      <c r="H6566" t="s">
        <v>143</v>
      </c>
      <c r="I6566" t="s">
        <v>135</v>
      </c>
      <c r="J6566" t="s">
        <v>136</v>
      </c>
      <c r="K6566" t="s">
        <v>137</v>
      </c>
      <c r="L6566" t="s">
        <v>18755</v>
      </c>
      <c r="M6566" t="s">
        <v>18756</v>
      </c>
      <c r="N6566">
        <v>0.50416666600000004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41</v>
      </c>
      <c r="U6566">
        <v>0</v>
      </c>
      <c r="V6566">
        <v>0</v>
      </c>
      <c r="W6566">
        <v>0</v>
      </c>
      <c r="X6566">
        <v>0.20256209791743751</v>
      </c>
      <c r="Y6566">
        <v>0</v>
      </c>
      <c r="Z6566">
        <v>0</v>
      </c>
      <c r="AA6566">
        <v>0</v>
      </c>
      <c r="AB6566">
        <v>6.9362773754889995</v>
      </c>
      <c r="AC6566">
        <v>0</v>
      </c>
      <c r="AD6566">
        <v>0</v>
      </c>
      <c r="AE6566">
        <v>7.1388394734064367</v>
      </c>
    </row>
    <row r="6567" spans="1:31" x14ac:dyDescent="0.25">
      <c r="A6567">
        <v>1679716</v>
      </c>
      <c r="B6567">
        <v>1</v>
      </c>
      <c r="C6567" t="s">
        <v>80</v>
      </c>
      <c r="D6567" t="s">
        <v>107</v>
      </c>
      <c r="E6567" t="s">
        <v>140</v>
      </c>
      <c r="F6567" t="s">
        <v>18757</v>
      </c>
      <c r="G6567" t="s">
        <v>209</v>
      </c>
      <c r="H6567" t="s">
        <v>143</v>
      </c>
      <c r="I6567" t="s">
        <v>135</v>
      </c>
      <c r="J6567" t="s">
        <v>136</v>
      </c>
      <c r="K6567" t="s">
        <v>137</v>
      </c>
      <c r="L6567" t="s">
        <v>18758</v>
      </c>
      <c r="M6567" t="s">
        <v>18759</v>
      </c>
      <c r="N6567">
        <v>5.125555555</v>
      </c>
      <c r="O6567">
        <v>0</v>
      </c>
      <c r="P6567">
        <v>2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1.0642468508194636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1.0642468508194636</v>
      </c>
    </row>
    <row r="6568" spans="1:31" x14ac:dyDescent="0.25">
      <c r="A6568">
        <v>1679862</v>
      </c>
      <c r="B6568">
        <v>1</v>
      </c>
      <c r="C6568" t="s">
        <v>80</v>
      </c>
      <c r="D6568" t="s">
        <v>83</v>
      </c>
      <c r="E6568" t="s">
        <v>140</v>
      </c>
      <c r="F6568" t="s">
        <v>18760</v>
      </c>
      <c r="G6568" t="s">
        <v>9738</v>
      </c>
      <c r="H6568" t="s">
        <v>143</v>
      </c>
      <c r="I6568" t="s">
        <v>135</v>
      </c>
      <c r="J6568" t="s">
        <v>136</v>
      </c>
      <c r="K6568" t="s">
        <v>137</v>
      </c>
      <c r="L6568" t="s">
        <v>544</v>
      </c>
      <c r="M6568" t="s">
        <v>18761</v>
      </c>
      <c r="N6568">
        <v>3.224722222</v>
      </c>
      <c r="O6568">
        <v>0</v>
      </c>
      <c r="P6568">
        <v>4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3.0128791598492453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3.0128791598492453</v>
      </c>
    </row>
    <row r="6569" spans="1:31" x14ac:dyDescent="0.25">
      <c r="A6569">
        <v>1679925</v>
      </c>
      <c r="B6569">
        <v>1</v>
      </c>
      <c r="C6569" t="s">
        <v>80</v>
      </c>
      <c r="D6569" t="s">
        <v>99</v>
      </c>
      <c r="E6569" t="s">
        <v>140</v>
      </c>
      <c r="F6569" t="s">
        <v>18762</v>
      </c>
      <c r="G6569" t="s">
        <v>197</v>
      </c>
      <c r="H6569" t="s">
        <v>143</v>
      </c>
      <c r="I6569" t="s">
        <v>135</v>
      </c>
      <c r="J6569" t="s">
        <v>136</v>
      </c>
      <c r="K6569" t="s">
        <v>137</v>
      </c>
      <c r="L6569" t="s">
        <v>18763</v>
      </c>
      <c r="M6569" t="s">
        <v>18764</v>
      </c>
      <c r="N6569">
        <v>8.0413888880000002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0.31346859538742217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0.31346859538742217</v>
      </c>
    </row>
    <row r="6570" spans="1:31" x14ac:dyDescent="0.25">
      <c r="A6570">
        <v>1679676</v>
      </c>
      <c r="B6570">
        <v>1</v>
      </c>
      <c r="C6570" t="s">
        <v>81</v>
      </c>
      <c r="D6570" t="s">
        <v>113</v>
      </c>
      <c r="E6570" t="s">
        <v>159</v>
      </c>
      <c r="F6570" t="s">
        <v>18765</v>
      </c>
      <c r="G6570" t="s">
        <v>133</v>
      </c>
      <c r="H6570" t="s">
        <v>134</v>
      </c>
      <c r="I6570" t="s">
        <v>135</v>
      </c>
      <c r="J6570" t="s">
        <v>136</v>
      </c>
      <c r="K6570" t="s">
        <v>137</v>
      </c>
      <c r="L6570" t="s">
        <v>18766</v>
      </c>
      <c r="M6570" t="s">
        <v>18767</v>
      </c>
      <c r="N6570">
        <v>1.478611111</v>
      </c>
      <c r="O6570">
        <v>0</v>
      </c>
      <c r="P6570">
        <v>23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3.4688080780255315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3.4688080780255315</v>
      </c>
    </row>
    <row r="6571" spans="1:31" x14ac:dyDescent="0.25">
      <c r="A6571">
        <v>1679570</v>
      </c>
      <c r="B6571">
        <v>1</v>
      </c>
      <c r="C6571" t="s">
        <v>80</v>
      </c>
      <c r="D6571" t="s">
        <v>82</v>
      </c>
      <c r="E6571" t="s">
        <v>140</v>
      </c>
      <c r="F6571" t="s">
        <v>18768</v>
      </c>
      <c r="G6571" t="s">
        <v>197</v>
      </c>
      <c r="H6571" t="s">
        <v>143</v>
      </c>
      <c r="I6571" t="s">
        <v>135</v>
      </c>
      <c r="J6571" t="s">
        <v>136</v>
      </c>
      <c r="K6571" t="s">
        <v>137</v>
      </c>
      <c r="L6571" t="s">
        <v>18769</v>
      </c>
      <c r="M6571" t="s">
        <v>18770</v>
      </c>
      <c r="N6571">
        <v>2.9249999999999998</v>
      </c>
      <c r="O6571">
        <v>0</v>
      </c>
      <c r="P6571">
        <v>3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3.1045940518392006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3.1045940518392006</v>
      </c>
    </row>
    <row r="6572" spans="1:31" x14ac:dyDescent="0.25">
      <c r="A6572">
        <v>1679390</v>
      </c>
      <c r="B6572">
        <v>1</v>
      </c>
      <c r="C6572" t="s">
        <v>80</v>
      </c>
      <c r="D6572" t="s">
        <v>97</v>
      </c>
      <c r="E6572" t="s">
        <v>159</v>
      </c>
      <c r="F6572" t="s">
        <v>18771</v>
      </c>
      <c r="G6572" t="s">
        <v>281</v>
      </c>
      <c r="H6572" t="s">
        <v>134</v>
      </c>
      <c r="I6572" t="s">
        <v>135</v>
      </c>
      <c r="J6572" t="s">
        <v>136</v>
      </c>
      <c r="K6572" t="s">
        <v>167</v>
      </c>
      <c r="L6572" t="s">
        <v>18772</v>
      </c>
      <c r="M6572" t="s">
        <v>18773</v>
      </c>
      <c r="N6572">
        <v>3.073236944</v>
      </c>
      <c r="O6572">
        <v>0</v>
      </c>
      <c r="P6572">
        <v>247</v>
      </c>
      <c r="Q6572">
        <v>0</v>
      </c>
      <c r="R6572">
        <v>3</v>
      </c>
      <c r="S6572">
        <v>0</v>
      </c>
      <c r="T6572">
        <v>11</v>
      </c>
      <c r="U6572">
        <v>0</v>
      </c>
      <c r="V6572">
        <v>0</v>
      </c>
      <c r="W6572">
        <v>0</v>
      </c>
      <c r="X6572">
        <v>141.75773516392633</v>
      </c>
      <c r="Y6572">
        <v>0</v>
      </c>
      <c r="Z6572">
        <v>1.2089962250986241</v>
      </c>
      <c r="AA6572">
        <v>0</v>
      </c>
      <c r="AB6572">
        <v>30.725022088221227</v>
      </c>
      <c r="AC6572">
        <v>0</v>
      </c>
      <c r="AD6572">
        <v>0</v>
      </c>
      <c r="AE6572">
        <v>173.69175347724618</v>
      </c>
    </row>
    <row r="6573" spans="1:31" x14ac:dyDescent="0.25">
      <c r="A6573">
        <v>1679779</v>
      </c>
      <c r="B6573">
        <v>1</v>
      </c>
      <c r="C6573" t="s">
        <v>80</v>
      </c>
      <c r="D6573" t="s">
        <v>110</v>
      </c>
      <c r="E6573" t="s">
        <v>146</v>
      </c>
      <c r="F6573" t="s">
        <v>18774</v>
      </c>
      <c r="G6573" t="s">
        <v>148</v>
      </c>
      <c r="H6573" t="s">
        <v>143</v>
      </c>
      <c r="I6573" t="s">
        <v>135</v>
      </c>
      <c r="J6573" t="s">
        <v>136</v>
      </c>
      <c r="K6573" t="s">
        <v>137</v>
      </c>
      <c r="L6573" t="s">
        <v>18775</v>
      </c>
      <c r="M6573" t="s">
        <v>18776</v>
      </c>
      <c r="N6573">
        <v>1.251944444</v>
      </c>
      <c r="O6573">
        <v>0</v>
      </c>
      <c r="P6573">
        <v>273</v>
      </c>
      <c r="Q6573">
        <v>0</v>
      </c>
      <c r="R6573">
        <v>0</v>
      </c>
      <c r="S6573">
        <v>0</v>
      </c>
      <c r="T6573">
        <v>14</v>
      </c>
      <c r="U6573">
        <v>0</v>
      </c>
      <c r="V6573">
        <v>0</v>
      </c>
      <c r="W6573">
        <v>0</v>
      </c>
      <c r="X6573">
        <v>168.00633766830057</v>
      </c>
      <c r="Y6573">
        <v>0</v>
      </c>
      <c r="Z6573">
        <v>0</v>
      </c>
      <c r="AA6573">
        <v>0</v>
      </c>
      <c r="AB6573">
        <v>4.0534299785570509</v>
      </c>
      <c r="AC6573">
        <v>0</v>
      </c>
      <c r="AD6573">
        <v>0</v>
      </c>
      <c r="AE6573">
        <v>172.05976764685764</v>
      </c>
    </row>
    <row r="6574" spans="1:31" x14ac:dyDescent="0.25">
      <c r="A6574">
        <v>1679825</v>
      </c>
      <c r="B6574">
        <v>1</v>
      </c>
      <c r="C6574" t="s">
        <v>81</v>
      </c>
      <c r="D6574" t="s">
        <v>123</v>
      </c>
      <c r="E6574" t="s">
        <v>151</v>
      </c>
      <c r="F6574" t="s">
        <v>18777</v>
      </c>
      <c r="G6574" t="s">
        <v>153</v>
      </c>
      <c r="H6574" t="s">
        <v>143</v>
      </c>
      <c r="I6574" t="s">
        <v>135</v>
      </c>
      <c r="J6574" t="s">
        <v>136</v>
      </c>
      <c r="K6574" t="s">
        <v>137</v>
      </c>
      <c r="L6574" t="s">
        <v>18778</v>
      </c>
      <c r="M6574" t="s">
        <v>18779</v>
      </c>
      <c r="N6574">
        <v>6.079722222</v>
      </c>
      <c r="O6574">
        <v>0</v>
      </c>
      <c r="P6574">
        <v>485</v>
      </c>
      <c r="Q6574">
        <v>0</v>
      </c>
      <c r="R6574">
        <v>0</v>
      </c>
      <c r="S6574">
        <v>0</v>
      </c>
      <c r="T6574">
        <v>50</v>
      </c>
      <c r="U6574">
        <v>0</v>
      </c>
      <c r="V6574">
        <v>0</v>
      </c>
      <c r="W6574">
        <v>0</v>
      </c>
      <c r="X6574">
        <v>672.65347215435804</v>
      </c>
      <c r="Y6574">
        <v>0</v>
      </c>
      <c r="Z6574">
        <v>0</v>
      </c>
      <c r="AA6574">
        <v>0</v>
      </c>
      <c r="AB6574">
        <v>101.34903364138182</v>
      </c>
      <c r="AC6574">
        <v>0</v>
      </c>
      <c r="AD6574">
        <v>0</v>
      </c>
      <c r="AE6574">
        <v>774.00250579573981</v>
      </c>
    </row>
    <row r="6575" spans="1:31" x14ac:dyDescent="0.25">
      <c r="A6575">
        <v>1679991</v>
      </c>
      <c r="B6575">
        <v>1</v>
      </c>
      <c r="C6575" t="s">
        <v>80</v>
      </c>
      <c r="D6575" t="s">
        <v>83</v>
      </c>
      <c r="E6575" t="s">
        <v>151</v>
      </c>
      <c r="F6575" t="s">
        <v>18780</v>
      </c>
      <c r="G6575" t="s">
        <v>403</v>
      </c>
      <c r="H6575" t="s">
        <v>143</v>
      </c>
      <c r="I6575" t="s">
        <v>135</v>
      </c>
      <c r="J6575" t="s">
        <v>136</v>
      </c>
      <c r="K6575" t="s">
        <v>137</v>
      </c>
      <c r="L6575" t="s">
        <v>18781</v>
      </c>
      <c r="M6575" t="s">
        <v>18782</v>
      </c>
      <c r="N6575">
        <v>4.8274999999999997</v>
      </c>
      <c r="O6575">
        <v>0</v>
      </c>
      <c r="P6575">
        <v>232</v>
      </c>
      <c r="Q6575">
        <v>0</v>
      </c>
      <c r="R6575">
        <v>0</v>
      </c>
      <c r="S6575">
        <v>0</v>
      </c>
      <c r="T6575">
        <v>8</v>
      </c>
      <c r="U6575">
        <v>0</v>
      </c>
      <c r="V6575">
        <v>0</v>
      </c>
      <c r="W6575">
        <v>0</v>
      </c>
      <c r="X6575">
        <v>245.40512282175141</v>
      </c>
      <c r="Y6575">
        <v>0</v>
      </c>
      <c r="Z6575">
        <v>0</v>
      </c>
      <c r="AA6575">
        <v>0</v>
      </c>
      <c r="AB6575">
        <v>45.421175430213104</v>
      </c>
      <c r="AC6575">
        <v>0</v>
      </c>
      <c r="AD6575">
        <v>0</v>
      </c>
      <c r="AE6575">
        <v>290.82629825196449</v>
      </c>
    </row>
    <row r="6576" spans="1:31" x14ac:dyDescent="0.25">
      <c r="A6576">
        <v>1680011</v>
      </c>
      <c r="B6576">
        <v>1</v>
      </c>
      <c r="C6576" t="s">
        <v>80</v>
      </c>
      <c r="D6576" t="s">
        <v>97</v>
      </c>
      <c r="E6576" t="s">
        <v>151</v>
      </c>
      <c r="F6576" t="s">
        <v>3585</v>
      </c>
      <c r="G6576" t="s">
        <v>153</v>
      </c>
      <c r="H6576" t="s">
        <v>143</v>
      </c>
      <c r="I6576" t="s">
        <v>135</v>
      </c>
      <c r="J6576" t="s">
        <v>136</v>
      </c>
      <c r="K6576" t="s">
        <v>137</v>
      </c>
      <c r="L6576" t="s">
        <v>18783</v>
      </c>
      <c r="M6576" t="s">
        <v>18784</v>
      </c>
      <c r="N6576">
        <v>2.986388888</v>
      </c>
      <c r="O6576">
        <v>0</v>
      </c>
      <c r="P6576">
        <v>7</v>
      </c>
      <c r="Q6576">
        <v>0</v>
      </c>
      <c r="R6576">
        <v>10</v>
      </c>
      <c r="S6576">
        <v>0</v>
      </c>
      <c r="T6576">
        <v>1</v>
      </c>
      <c r="U6576">
        <v>0</v>
      </c>
      <c r="V6576">
        <v>0</v>
      </c>
      <c r="W6576">
        <v>0</v>
      </c>
      <c r="X6576">
        <v>41.662731699334394</v>
      </c>
      <c r="Y6576">
        <v>0</v>
      </c>
      <c r="Z6576">
        <v>12.95666850294797</v>
      </c>
      <c r="AA6576">
        <v>0</v>
      </c>
      <c r="AB6576">
        <v>6.9902011065313996</v>
      </c>
      <c r="AC6576">
        <v>0</v>
      </c>
      <c r="AD6576">
        <v>0</v>
      </c>
      <c r="AE6576">
        <v>61.609601308813765</v>
      </c>
    </row>
    <row r="6577" spans="1:31" x14ac:dyDescent="0.25">
      <c r="A6577">
        <v>1679513</v>
      </c>
      <c r="B6577">
        <v>1</v>
      </c>
      <c r="C6577" t="s">
        <v>80</v>
      </c>
      <c r="D6577" t="s">
        <v>96</v>
      </c>
      <c r="E6577" t="s">
        <v>140</v>
      </c>
      <c r="F6577" t="s">
        <v>18785</v>
      </c>
      <c r="G6577" t="s">
        <v>197</v>
      </c>
      <c r="H6577" t="s">
        <v>143</v>
      </c>
      <c r="I6577" t="s">
        <v>135</v>
      </c>
      <c r="J6577" t="s">
        <v>136</v>
      </c>
      <c r="K6577" t="s">
        <v>137</v>
      </c>
      <c r="L6577" t="s">
        <v>18786</v>
      </c>
      <c r="M6577" t="s">
        <v>18787</v>
      </c>
      <c r="N6577">
        <v>4.4544444439999999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1.4476165918222222E-3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1.4476165918222222E-3</v>
      </c>
    </row>
    <row r="6578" spans="1:31" x14ac:dyDescent="0.25">
      <c r="A6578">
        <v>1679470</v>
      </c>
      <c r="B6578">
        <v>1</v>
      </c>
      <c r="C6578" t="s">
        <v>80</v>
      </c>
      <c r="D6578" t="s">
        <v>100</v>
      </c>
      <c r="E6578" t="s">
        <v>146</v>
      </c>
      <c r="F6578" t="s">
        <v>18788</v>
      </c>
      <c r="G6578" t="s">
        <v>4231</v>
      </c>
      <c r="H6578" t="s">
        <v>143</v>
      </c>
      <c r="I6578" t="s">
        <v>135</v>
      </c>
      <c r="J6578" t="s">
        <v>136</v>
      </c>
      <c r="K6578" t="s">
        <v>137</v>
      </c>
      <c r="L6578" t="s">
        <v>18789</v>
      </c>
      <c r="M6578" t="s">
        <v>18790</v>
      </c>
      <c r="N6578">
        <v>0.69916666599999999</v>
      </c>
      <c r="O6578">
        <v>0</v>
      </c>
      <c r="P6578">
        <v>360</v>
      </c>
      <c r="Q6578">
        <v>0</v>
      </c>
      <c r="R6578">
        <v>0</v>
      </c>
      <c r="S6578">
        <v>0</v>
      </c>
      <c r="T6578">
        <v>30</v>
      </c>
      <c r="U6578">
        <v>0</v>
      </c>
      <c r="V6578">
        <v>0</v>
      </c>
      <c r="W6578">
        <v>0</v>
      </c>
      <c r="X6578">
        <v>66.240335653982385</v>
      </c>
      <c r="Y6578">
        <v>0</v>
      </c>
      <c r="Z6578">
        <v>0</v>
      </c>
      <c r="AA6578">
        <v>0</v>
      </c>
      <c r="AB6578">
        <v>30.527762448450527</v>
      </c>
      <c r="AC6578">
        <v>0</v>
      </c>
      <c r="AD6578">
        <v>0</v>
      </c>
      <c r="AE6578">
        <v>96.768098102432916</v>
      </c>
    </row>
    <row r="6579" spans="1:31" x14ac:dyDescent="0.25">
      <c r="A6579">
        <v>1679493</v>
      </c>
      <c r="B6579">
        <v>1</v>
      </c>
      <c r="C6579" t="s">
        <v>80</v>
      </c>
      <c r="D6579" t="s">
        <v>103</v>
      </c>
      <c r="E6579" t="s">
        <v>164</v>
      </c>
      <c r="F6579" t="s">
        <v>18791</v>
      </c>
      <c r="G6579" t="s">
        <v>1912</v>
      </c>
      <c r="H6579" t="s">
        <v>134</v>
      </c>
      <c r="I6579" t="s">
        <v>135</v>
      </c>
      <c r="J6579" t="s">
        <v>136</v>
      </c>
      <c r="K6579" t="s">
        <v>137</v>
      </c>
      <c r="L6579" t="s">
        <v>18792</v>
      </c>
      <c r="M6579" t="s">
        <v>18793</v>
      </c>
      <c r="N6579">
        <v>0.79833333299999998</v>
      </c>
      <c r="O6579">
        <v>3</v>
      </c>
      <c r="P6579">
        <v>1867</v>
      </c>
      <c r="Q6579">
        <v>103</v>
      </c>
      <c r="R6579">
        <v>321</v>
      </c>
      <c r="S6579">
        <v>34</v>
      </c>
      <c r="T6579">
        <v>189</v>
      </c>
      <c r="U6579">
        <v>2</v>
      </c>
      <c r="V6579">
        <v>0</v>
      </c>
      <c r="W6579">
        <v>0.70159782183219432</v>
      </c>
      <c r="X6579">
        <v>407.21578644019087</v>
      </c>
      <c r="Y6579">
        <v>172.52497651593725</v>
      </c>
      <c r="Z6579">
        <v>146.41352805588161</v>
      </c>
      <c r="AA6579">
        <v>342.49926399238524</v>
      </c>
      <c r="AB6579">
        <v>183.96880844167586</v>
      </c>
      <c r="AC6579">
        <v>198.13702138941323</v>
      </c>
      <c r="AD6579">
        <v>0</v>
      </c>
      <c r="AE6579">
        <v>1451.4609826573164</v>
      </c>
    </row>
    <row r="6580" spans="1:31" x14ac:dyDescent="0.25">
      <c r="A6580">
        <v>1679593</v>
      </c>
      <c r="B6580">
        <v>1</v>
      </c>
      <c r="C6580" t="s">
        <v>80</v>
      </c>
      <c r="D6580" t="s">
        <v>96</v>
      </c>
      <c r="E6580" t="s">
        <v>140</v>
      </c>
      <c r="F6580" t="s">
        <v>18794</v>
      </c>
      <c r="G6580" t="s">
        <v>389</v>
      </c>
      <c r="H6580" t="s">
        <v>143</v>
      </c>
      <c r="I6580" t="s">
        <v>135</v>
      </c>
      <c r="J6580" t="s">
        <v>136</v>
      </c>
      <c r="K6580" t="s">
        <v>137</v>
      </c>
      <c r="L6580" t="s">
        <v>18795</v>
      </c>
      <c r="M6580" t="s">
        <v>18796</v>
      </c>
      <c r="N6580">
        <v>6.807222222</v>
      </c>
      <c r="O6580">
        <v>0</v>
      </c>
      <c r="P6580">
        <v>7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17.148353519872817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17.148353519872817</v>
      </c>
    </row>
    <row r="6581" spans="1:31" x14ac:dyDescent="0.25">
      <c r="A6581">
        <v>1679805</v>
      </c>
      <c r="B6581">
        <v>1</v>
      </c>
      <c r="C6581" t="s">
        <v>80</v>
      </c>
      <c r="D6581" t="s">
        <v>107</v>
      </c>
      <c r="E6581" t="s">
        <v>151</v>
      </c>
      <c r="F6581" t="s">
        <v>18797</v>
      </c>
      <c r="G6581" t="s">
        <v>153</v>
      </c>
      <c r="H6581" t="s">
        <v>143</v>
      </c>
      <c r="I6581" t="s">
        <v>135</v>
      </c>
      <c r="J6581" t="s">
        <v>136</v>
      </c>
      <c r="K6581" t="s">
        <v>137</v>
      </c>
      <c r="L6581" t="s">
        <v>18798</v>
      </c>
      <c r="M6581" t="s">
        <v>18799</v>
      </c>
      <c r="N6581">
        <v>1.1102777770000001</v>
      </c>
      <c r="O6581">
        <v>0</v>
      </c>
      <c r="P6581">
        <v>382</v>
      </c>
      <c r="Q6581">
        <v>0</v>
      </c>
      <c r="R6581">
        <v>0</v>
      </c>
      <c r="S6581">
        <v>0</v>
      </c>
      <c r="T6581">
        <v>10</v>
      </c>
      <c r="U6581">
        <v>0</v>
      </c>
      <c r="V6581">
        <v>0</v>
      </c>
      <c r="W6581">
        <v>0</v>
      </c>
      <c r="X6581">
        <v>185.03222669890172</v>
      </c>
      <c r="Y6581">
        <v>0</v>
      </c>
      <c r="Z6581">
        <v>0</v>
      </c>
      <c r="AA6581">
        <v>0</v>
      </c>
      <c r="AB6581">
        <v>5.5460823668109018</v>
      </c>
      <c r="AC6581">
        <v>0</v>
      </c>
      <c r="AD6581">
        <v>0</v>
      </c>
      <c r="AE6581">
        <v>190.57830906571263</v>
      </c>
    </row>
    <row r="6582" spans="1:31" x14ac:dyDescent="0.25">
      <c r="A6582">
        <v>1679656</v>
      </c>
      <c r="B6582">
        <v>1</v>
      </c>
      <c r="C6582" t="s">
        <v>80</v>
      </c>
      <c r="D6582" t="s">
        <v>99</v>
      </c>
      <c r="E6582" t="s">
        <v>159</v>
      </c>
      <c r="F6582" t="s">
        <v>18800</v>
      </c>
      <c r="G6582" t="s">
        <v>281</v>
      </c>
      <c r="H6582" t="s">
        <v>134</v>
      </c>
      <c r="I6582" t="s">
        <v>135</v>
      </c>
      <c r="J6582" t="s">
        <v>136</v>
      </c>
      <c r="K6582" t="s">
        <v>167</v>
      </c>
      <c r="L6582" t="s">
        <v>18801</v>
      </c>
      <c r="M6582" t="s">
        <v>18802</v>
      </c>
      <c r="N6582">
        <v>7.2727777769999999</v>
      </c>
      <c r="O6582">
        <v>1</v>
      </c>
      <c r="P6582">
        <v>1165</v>
      </c>
      <c r="Q6582">
        <v>0</v>
      </c>
      <c r="R6582">
        <v>5</v>
      </c>
      <c r="S6582">
        <v>0</v>
      </c>
      <c r="T6582">
        <v>52</v>
      </c>
      <c r="U6582">
        <v>0</v>
      </c>
      <c r="V6582">
        <v>0</v>
      </c>
      <c r="W6582">
        <v>8.4221768061586122</v>
      </c>
      <c r="X6582">
        <v>1252.9291697930764</v>
      </c>
      <c r="Y6582">
        <v>0</v>
      </c>
      <c r="Z6582">
        <v>2.212759816826638</v>
      </c>
      <c r="AA6582">
        <v>0</v>
      </c>
      <c r="AB6582">
        <v>385.74086859722945</v>
      </c>
      <c r="AC6582">
        <v>0</v>
      </c>
      <c r="AD6582">
        <v>0</v>
      </c>
      <c r="AE6582">
        <v>1649.3049750132914</v>
      </c>
    </row>
    <row r="6583" spans="1:31" x14ac:dyDescent="0.25">
      <c r="A6583">
        <v>1679556</v>
      </c>
      <c r="B6583">
        <v>1</v>
      </c>
      <c r="C6583" t="s">
        <v>81</v>
      </c>
      <c r="D6583" t="s">
        <v>123</v>
      </c>
      <c r="E6583" t="s">
        <v>159</v>
      </c>
      <c r="F6583" t="s">
        <v>18803</v>
      </c>
      <c r="G6583" t="s">
        <v>161</v>
      </c>
      <c r="H6583" t="s">
        <v>134</v>
      </c>
      <c r="I6583" t="s">
        <v>173</v>
      </c>
      <c r="J6583" t="s">
        <v>136</v>
      </c>
      <c r="K6583" t="s">
        <v>137</v>
      </c>
      <c r="L6583" t="s">
        <v>18804</v>
      </c>
      <c r="M6583" t="s">
        <v>18805</v>
      </c>
      <c r="N6583">
        <v>1.1111111E-2</v>
      </c>
      <c r="O6583">
        <v>0</v>
      </c>
      <c r="P6583">
        <v>4147</v>
      </c>
      <c r="Q6583">
        <v>0</v>
      </c>
      <c r="R6583">
        <v>82</v>
      </c>
      <c r="S6583">
        <v>3</v>
      </c>
      <c r="T6583">
        <v>240</v>
      </c>
      <c r="U6583">
        <v>0</v>
      </c>
      <c r="V6583">
        <v>1</v>
      </c>
      <c r="W6583">
        <v>0</v>
      </c>
      <c r="X6583">
        <v>9.7770121496308473</v>
      </c>
      <c r="Y6583">
        <v>0</v>
      </c>
      <c r="Z6583">
        <v>0.17786451379205565</v>
      </c>
      <c r="AA6583">
        <v>4.1173761628911114E-2</v>
      </c>
      <c r="AB6583">
        <v>2.5592017400380862</v>
      </c>
      <c r="AC6583">
        <v>0</v>
      </c>
      <c r="AD6583">
        <v>4.3191045043200003E-2</v>
      </c>
      <c r="AE6583">
        <v>12.5984432101331</v>
      </c>
    </row>
    <row r="6584" spans="1:31" x14ac:dyDescent="0.25">
      <c r="A6584">
        <v>1679799</v>
      </c>
      <c r="B6584">
        <v>1</v>
      </c>
      <c r="C6584" t="s">
        <v>80</v>
      </c>
      <c r="D6584" t="s">
        <v>99</v>
      </c>
      <c r="E6584" t="s">
        <v>140</v>
      </c>
      <c r="F6584" t="s">
        <v>5550</v>
      </c>
      <c r="G6584" t="s">
        <v>482</v>
      </c>
      <c r="H6584" t="s">
        <v>143</v>
      </c>
      <c r="I6584" t="s">
        <v>135</v>
      </c>
      <c r="J6584" t="s">
        <v>136</v>
      </c>
      <c r="K6584" t="s">
        <v>137</v>
      </c>
      <c r="L6584" t="s">
        <v>18806</v>
      </c>
      <c r="M6584" t="s">
        <v>18807</v>
      </c>
      <c r="N6584">
        <v>1.165277777</v>
      </c>
      <c r="O6584">
        <v>0</v>
      </c>
      <c r="P6584">
        <v>2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0.43975959265164394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0.43975959265164394</v>
      </c>
    </row>
    <row r="6585" spans="1:31" x14ac:dyDescent="0.25">
      <c r="A6585">
        <v>1679407</v>
      </c>
      <c r="B6585">
        <v>1</v>
      </c>
      <c r="C6585" t="s">
        <v>81</v>
      </c>
      <c r="D6585" t="s">
        <v>122</v>
      </c>
      <c r="E6585" t="s">
        <v>164</v>
      </c>
      <c r="F6585" t="s">
        <v>18808</v>
      </c>
      <c r="G6585" t="s">
        <v>253</v>
      </c>
      <c r="H6585" t="s">
        <v>134</v>
      </c>
      <c r="I6585" t="s">
        <v>135</v>
      </c>
      <c r="J6585" t="s">
        <v>136</v>
      </c>
      <c r="K6585" t="s">
        <v>167</v>
      </c>
      <c r="L6585" t="s">
        <v>18809</v>
      </c>
      <c r="M6585" t="s">
        <v>18810</v>
      </c>
      <c r="N6585">
        <v>0.43472222199999999</v>
      </c>
      <c r="O6585">
        <v>0</v>
      </c>
      <c r="P6585">
        <v>2914</v>
      </c>
      <c r="Q6585">
        <v>0</v>
      </c>
      <c r="R6585">
        <v>20</v>
      </c>
      <c r="S6585">
        <v>0</v>
      </c>
      <c r="T6585">
        <v>138</v>
      </c>
      <c r="U6585">
        <v>0</v>
      </c>
      <c r="V6585">
        <v>0</v>
      </c>
      <c r="W6585">
        <v>0</v>
      </c>
      <c r="X6585">
        <v>240.03678173104089</v>
      </c>
      <c r="Y6585">
        <v>0</v>
      </c>
      <c r="Z6585">
        <v>1.5054933916825861</v>
      </c>
      <c r="AA6585">
        <v>0</v>
      </c>
      <c r="AB6585">
        <v>75.392662760356089</v>
      </c>
      <c r="AC6585">
        <v>0</v>
      </c>
      <c r="AD6585">
        <v>0</v>
      </c>
      <c r="AE6585">
        <v>316.93493788307956</v>
      </c>
    </row>
    <row r="6586" spans="1:31" x14ac:dyDescent="0.25">
      <c r="A6586">
        <v>1679834</v>
      </c>
      <c r="B6586">
        <v>1</v>
      </c>
      <c r="C6586" t="s">
        <v>80</v>
      </c>
      <c r="D6586" t="s">
        <v>100</v>
      </c>
      <c r="E6586" t="s">
        <v>159</v>
      </c>
      <c r="F6586" t="s">
        <v>18811</v>
      </c>
      <c r="G6586" t="s">
        <v>596</v>
      </c>
      <c r="H6586" t="s">
        <v>134</v>
      </c>
      <c r="I6586" t="s">
        <v>135</v>
      </c>
      <c r="J6586" t="s">
        <v>136</v>
      </c>
      <c r="K6586" t="s">
        <v>137</v>
      </c>
      <c r="L6586" t="s">
        <v>18812</v>
      </c>
      <c r="M6586" t="s">
        <v>18813</v>
      </c>
      <c r="N6586">
        <v>3.6074999999999999</v>
      </c>
      <c r="O6586">
        <v>0</v>
      </c>
      <c r="P6586">
        <v>68</v>
      </c>
      <c r="Q6586">
        <v>0</v>
      </c>
      <c r="R6586">
        <v>1</v>
      </c>
      <c r="S6586">
        <v>0</v>
      </c>
      <c r="T6586">
        <v>5</v>
      </c>
      <c r="U6586">
        <v>0</v>
      </c>
      <c r="V6586">
        <v>0</v>
      </c>
      <c r="W6586">
        <v>0</v>
      </c>
      <c r="X6586">
        <v>119.57494210843183</v>
      </c>
      <c r="Y6586">
        <v>0</v>
      </c>
      <c r="Z6586">
        <v>3.381396836825E-3</v>
      </c>
      <c r="AA6586">
        <v>0</v>
      </c>
      <c r="AB6586">
        <v>2.2207533472825665</v>
      </c>
      <c r="AC6586">
        <v>0</v>
      </c>
      <c r="AD6586">
        <v>0</v>
      </c>
      <c r="AE6586">
        <v>121.79907685255122</v>
      </c>
    </row>
    <row r="6587" spans="1:31" x14ac:dyDescent="0.25">
      <c r="A6587">
        <v>1679811</v>
      </c>
      <c r="B6587">
        <v>1</v>
      </c>
      <c r="C6587" t="s">
        <v>80</v>
      </c>
      <c r="D6587" t="s">
        <v>105</v>
      </c>
      <c r="E6587" t="s">
        <v>140</v>
      </c>
      <c r="F6587" t="s">
        <v>18814</v>
      </c>
      <c r="G6587" t="s">
        <v>209</v>
      </c>
      <c r="H6587" t="s">
        <v>143</v>
      </c>
      <c r="I6587" t="s">
        <v>135</v>
      </c>
      <c r="J6587" t="s">
        <v>136</v>
      </c>
      <c r="K6587" t="s">
        <v>137</v>
      </c>
      <c r="L6587" t="s">
        <v>18815</v>
      </c>
      <c r="M6587" t="s">
        <v>18710</v>
      </c>
      <c r="N6587">
        <v>1.821666666</v>
      </c>
      <c r="O6587">
        <v>0</v>
      </c>
      <c r="P6587">
        <v>19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10.460420381836041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10.460420381836041</v>
      </c>
    </row>
    <row r="6588" spans="1:31" x14ac:dyDescent="0.25">
      <c r="A6588">
        <v>1679788</v>
      </c>
      <c r="B6588">
        <v>1</v>
      </c>
      <c r="C6588" t="s">
        <v>80</v>
      </c>
      <c r="D6588" t="s">
        <v>110</v>
      </c>
      <c r="E6588" t="s">
        <v>146</v>
      </c>
      <c r="F6588" t="s">
        <v>9979</v>
      </c>
      <c r="G6588" t="s">
        <v>153</v>
      </c>
      <c r="H6588" t="s">
        <v>143</v>
      </c>
      <c r="I6588" t="s">
        <v>135</v>
      </c>
      <c r="J6588" t="s">
        <v>136</v>
      </c>
      <c r="K6588" t="s">
        <v>137</v>
      </c>
      <c r="L6588" t="s">
        <v>18816</v>
      </c>
      <c r="M6588" t="s">
        <v>18817</v>
      </c>
      <c r="N6588">
        <v>3.463333333</v>
      </c>
      <c r="O6588">
        <v>0</v>
      </c>
      <c r="P6588">
        <v>69</v>
      </c>
      <c r="Q6588">
        <v>0</v>
      </c>
      <c r="R6588">
        <v>0</v>
      </c>
      <c r="S6588">
        <v>0</v>
      </c>
      <c r="T6588">
        <v>11</v>
      </c>
      <c r="U6588">
        <v>0</v>
      </c>
      <c r="V6588">
        <v>0</v>
      </c>
      <c r="W6588">
        <v>0</v>
      </c>
      <c r="X6588">
        <v>85.790987770248023</v>
      </c>
      <c r="Y6588">
        <v>0</v>
      </c>
      <c r="Z6588">
        <v>0</v>
      </c>
      <c r="AA6588">
        <v>0</v>
      </c>
      <c r="AB6588">
        <v>31.211284453958029</v>
      </c>
      <c r="AC6588">
        <v>0</v>
      </c>
      <c r="AD6588">
        <v>0</v>
      </c>
      <c r="AE6588">
        <v>117.00227222420605</v>
      </c>
    </row>
    <row r="6589" spans="1:31" x14ac:dyDescent="0.25">
      <c r="A6589">
        <v>1679688</v>
      </c>
      <c r="B6589">
        <v>1</v>
      </c>
      <c r="C6589" t="s">
        <v>81</v>
      </c>
      <c r="D6589" t="s">
        <v>113</v>
      </c>
      <c r="E6589" t="s">
        <v>200</v>
      </c>
      <c r="F6589" t="s">
        <v>18818</v>
      </c>
      <c r="G6589" t="s">
        <v>240</v>
      </c>
      <c r="H6589" t="s">
        <v>143</v>
      </c>
      <c r="I6589" t="s">
        <v>135</v>
      </c>
      <c r="J6589" t="s">
        <v>136</v>
      </c>
      <c r="K6589" t="s">
        <v>137</v>
      </c>
      <c r="L6589" t="s">
        <v>18819</v>
      </c>
      <c r="M6589" t="s">
        <v>18820</v>
      </c>
      <c r="N6589">
        <v>1.136666666</v>
      </c>
      <c r="O6589">
        <v>0</v>
      </c>
      <c r="P6589">
        <v>6</v>
      </c>
      <c r="Q6589">
        <v>0</v>
      </c>
      <c r="R6589">
        <v>0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3.4298532373121411</v>
      </c>
      <c r="Y6589">
        <v>0</v>
      </c>
      <c r="Z6589">
        <v>0</v>
      </c>
      <c r="AA6589">
        <v>0</v>
      </c>
      <c r="AB6589">
        <v>8.1491422208333327E-5</v>
      </c>
      <c r="AC6589">
        <v>0</v>
      </c>
      <c r="AD6589">
        <v>0</v>
      </c>
      <c r="AE6589">
        <v>3.4299347287343496</v>
      </c>
    </row>
    <row r="6590" spans="1:31" x14ac:dyDescent="0.25">
      <c r="A6590">
        <v>1679625</v>
      </c>
      <c r="B6590">
        <v>1</v>
      </c>
      <c r="C6590" t="s">
        <v>80</v>
      </c>
      <c r="D6590" t="s">
        <v>90</v>
      </c>
      <c r="E6590" t="s">
        <v>151</v>
      </c>
      <c r="F6590" t="s">
        <v>18821</v>
      </c>
      <c r="G6590" t="s">
        <v>153</v>
      </c>
      <c r="H6590" t="s">
        <v>143</v>
      </c>
      <c r="I6590" t="s">
        <v>135</v>
      </c>
      <c r="J6590" t="s">
        <v>136</v>
      </c>
      <c r="K6590" t="s">
        <v>137</v>
      </c>
      <c r="L6590" t="s">
        <v>18822</v>
      </c>
      <c r="M6590" t="s">
        <v>18823</v>
      </c>
      <c r="N6590">
        <v>2.8058333329999998</v>
      </c>
      <c r="O6590">
        <v>0</v>
      </c>
      <c r="P6590">
        <v>49</v>
      </c>
      <c r="Q6590">
        <v>0</v>
      </c>
      <c r="R6590">
        <v>0</v>
      </c>
      <c r="S6590">
        <v>0</v>
      </c>
      <c r="T6590">
        <v>10</v>
      </c>
      <c r="U6590">
        <v>0</v>
      </c>
      <c r="V6590">
        <v>0</v>
      </c>
      <c r="W6590">
        <v>0</v>
      </c>
      <c r="X6590">
        <v>41.51026056444104</v>
      </c>
      <c r="Y6590">
        <v>0</v>
      </c>
      <c r="Z6590">
        <v>0</v>
      </c>
      <c r="AA6590">
        <v>0</v>
      </c>
      <c r="AB6590">
        <v>26.996229440305161</v>
      </c>
      <c r="AC6590">
        <v>0</v>
      </c>
      <c r="AD6590">
        <v>0</v>
      </c>
      <c r="AE6590">
        <v>68.506490004746198</v>
      </c>
    </row>
    <row r="6591" spans="1:31" x14ac:dyDescent="0.25">
      <c r="A6591">
        <v>1679828</v>
      </c>
      <c r="B6591">
        <v>1</v>
      </c>
      <c r="C6591" t="s">
        <v>80</v>
      </c>
      <c r="D6591" t="s">
        <v>98</v>
      </c>
      <c r="E6591" t="s">
        <v>140</v>
      </c>
      <c r="F6591" t="s">
        <v>18824</v>
      </c>
      <c r="G6591" t="s">
        <v>197</v>
      </c>
      <c r="H6591" t="s">
        <v>143</v>
      </c>
      <c r="I6591" t="s">
        <v>135</v>
      </c>
      <c r="J6591" t="s">
        <v>136</v>
      </c>
      <c r="K6591" t="s">
        <v>137</v>
      </c>
      <c r="L6591" t="s">
        <v>18825</v>
      </c>
      <c r="M6591" t="s">
        <v>18826</v>
      </c>
      <c r="N6591">
        <v>1.770277777</v>
      </c>
      <c r="O6591">
        <v>0</v>
      </c>
      <c r="P6591">
        <v>1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0.87614013110598932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0.87614013110598932</v>
      </c>
    </row>
    <row r="6592" spans="1:31" x14ac:dyDescent="0.25">
      <c r="A6592">
        <v>1679579</v>
      </c>
      <c r="B6592">
        <v>1</v>
      </c>
      <c r="C6592" t="s">
        <v>80</v>
      </c>
      <c r="D6592" t="s">
        <v>95</v>
      </c>
      <c r="E6592" t="s">
        <v>131</v>
      </c>
      <c r="F6592" t="s">
        <v>18827</v>
      </c>
      <c r="G6592" t="s">
        <v>161</v>
      </c>
      <c r="H6592" t="s">
        <v>134</v>
      </c>
      <c r="I6592" t="s">
        <v>173</v>
      </c>
      <c r="J6592" t="s">
        <v>136</v>
      </c>
      <c r="K6592" t="s">
        <v>137</v>
      </c>
      <c r="L6592" t="s">
        <v>18828</v>
      </c>
      <c r="M6592" t="s">
        <v>18829</v>
      </c>
      <c r="N6592">
        <v>1.3611111E-2</v>
      </c>
      <c r="O6592">
        <v>4</v>
      </c>
      <c r="P6592">
        <v>2006</v>
      </c>
      <c r="Q6592">
        <v>8</v>
      </c>
      <c r="R6592">
        <v>34</v>
      </c>
      <c r="S6592">
        <v>47</v>
      </c>
      <c r="T6592">
        <v>225</v>
      </c>
      <c r="U6592">
        <v>10</v>
      </c>
      <c r="V6592">
        <v>2</v>
      </c>
      <c r="W6592">
        <v>3.6505160374182499E-2</v>
      </c>
      <c r="X6592">
        <v>6.6669250464270773</v>
      </c>
      <c r="Y6592">
        <v>0.92175422092874559</v>
      </c>
      <c r="Z6592">
        <v>0.16168148555411224</v>
      </c>
      <c r="AA6592">
        <v>7.4056046833891047</v>
      </c>
      <c r="AB6592">
        <v>3.7853773857695976</v>
      </c>
      <c r="AC6592">
        <v>7.0976208303191504</v>
      </c>
      <c r="AD6592">
        <v>0.31142986684563834</v>
      </c>
      <c r="AE6592">
        <v>26.386898679607608</v>
      </c>
    </row>
    <row r="6593" spans="1:31" x14ac:dyDescent="0.25">
      <c r="A6593">
        <v>1679333</v>
      </c>
      <c r="B6593">
        <v>1</v>
      </c>
      <c r="C6593" t="s">
        <v>81</v>
      </c>
      <c r="D6593" t="s">
        <v>122</v>
      </c>
      <c r="E6593" t="s">
        <v>131</v>
      </c>
      <c r="F6593" t="s">
        <v>2791</v>
      </c>
      <c r="G6593" t="s">
        <v>161</v>
      </c>
      <c r="H6593" t="s">
        <v>134</v>
      </c>
      <c r="I6593" t="s">
        <v>135</v>
      </c>
      <c r="J6593" t="s">
        <v>136</v>
      </c>
      <c r="K6593" t="s">
        <v>137</v>
      </c>
      <c r="L6593" t="s">
        <v>18830</v>
      </c>
      <c r="M6593" t="s">
        <v>18831</v>
      </c>
      <c r="N6593">
        <v>1.185277777</v>
      </c>
      <c r="O6593">
        <v>1</v>
      </c>
      <c r="P6593">
        <v>516</v>
      </c>
      <c r="Q6593">
        <v>4</v>
      </c>
      <c r="R6593">
        <v>0</v>
      </c>
      <c r="S6593">
        <v>3</v>
      </c>
      <c r="T6593">
        <v>22</v>
      </c>
      <c r="U6593">
        <v>1</v>
      </c>
      <c r="V6593">
        <v>0</v>
      </c>
      <c r="W6593">
        <v>6.4302540496535832E-2</v>
      </c>
      <c r="X6593">
        <v>49.278059635489058</v>
      </c>
      <c r="Y6593">
        <v>1.7575612603725002</v>
      </c>
      <c r="Z6593">
        <v>0</v>
      </c>
      <c r="AA6593">
        <v>15.239274130389074</v>
      </c>
      <c r="AB6593">
        <v>3.5353745228065274</v>
      </c>
      <c r="AC6593">
        <v>1.1151595173864726</v>
      </c>
      <c r="AD6593">
        <v>0</v>
      </c>
      <c r="AE6593">
        <v>70.989731606940154</v>
      </c>
    </row>
    <row r="6594" spans="1:31" x14ac:dyDescent="0.25">
      <c r="A6594">
        <v>1679516</v>
      </c>
      <c r="B6594">
        <v>1</v>
      </c>
      <c r="C6594" t="s">
        <v>80</v>
      </c>
      <c r="D6594" t="s">
        <v>95</v>
      </c>
      <c r="E6594" t="s">
        <v>179</v>
      </c>
      <c r="F6594" t="s">
        <v>460</v>
      </c>
      <c r="G6594" t="s">
        <v>161</v>
      </c>
      <c r="H6594" t="s">
        <v>134</v>
      </c>
      <c r="I6594" t="s">
        <v>173</v>
      </c>
      <c r="J6594" t="s">
        <v>136</v>
      </c>
      <c r="K6594" t="s">
        <v>137</v>
      </c>
      <c r="L6594" t="s">
        <v>18832</v>
      </c>
      <c r="M6594" t="s">
        <v>18833</v>
      </c>
      <c r="N6594">
        <v>2.9878610999999999E-2</v>
      </c>
      <c r="O6594">
        <v>0</v>
      </c>
      <c r="P6594">
        <v>0</v>
      </c>
      <c r="Q6594">
        <v>0</v>
      </c>
      <c r="R6594">
        <v>0</v>
      </c>
      <c r="S6594">
        <v>3</v>
      </c>
      <c r="T6594">
        <v>0</v>
      </c>
      <c r="U6594">
        <v>2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1.0117813175587</v>
      </c>
      <c r="AB6594">
        <v>0</v>
      </c>
      <c r="AC6594">
        <v>121.66821497387413</v>
      </c>
      <c r="AD6594">
        <v>0</v>
      </c>
      <c r="AE6594">
        <v>122.67999629143283</v>
      </c>
    </row>
    <row r="6595" spans="1:31" x14ac:dyDescent="0.25">
      <c r="A6595">
        <v>1679682</v>
      </c>
      <c r="B6595">
        <v>1</v>
      </c>
      <c r="C6595" t="s">
        <v>80</v>
      </c>
      <c r="D6595" t="s">
        <v>88</v>
      </c>
      <c r="E6595" t="s">
        <v>151</v>
      </c>
      <c r="F6595" t="s">
        <v>11733</v>
      </c>
      <c r="G6595" t="s">
        <v>153</v>
      </c>
      <c r="H6595" t="s">
        <v>143</v>
      </c>
      <c r="I6595" t="s">
        <v>135</v>
      </c>
      <c r="J6595" t="s">
        <v>136</v>
      </c>
      <c r="K6595" t="s">
        <v>137</v>
      </c>
      <c r="L6595" t="s">
        <v>18834</v>
      </c>
      <c r="M6595" t="s">
        <v>18835</v>
      </c>
      <c r="N6595">
        <v>4.8444444439999996</v>
      </c>
      <c r="O6595">
        <v>0</v>
      </c>
      <c r="P6595">
        <v>1</v>
      </c>
      <c r="Q6595">
        <v>0</v>
      </c>
      <c r="R6595">
        <v>0</v>
      </c>
      <c r="S6595">
        <v>0</v>
      </c>
      <c r="T6595">
        <v>1</v>
      </c>
      <c r="U6595">
        <v>0</v>
      </c>
      <c r="V6595">
        <v>0</v>
      </c>
      <c r="W6595">
        <v>0</v>
      </c>
      <c r="X6595">
        <v>0.84782056222988611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0.84782056222988611</v>
      </c>
    </row>
    <row r="6596" spans="1:31" x14ac:dyDescent="0.25">
      <c r="A6596">
        <v>1679894</v>
      </c>
      <c r="B6596">
        <v>1</v>
      </c>
      <c r="C6596" t="s">
        <v>80</v>
      </c>
      <c r="D6596" t="s">
        <v>105</v>
      </c>
      <c r="E6596" t="s">
        <v>146</v>
      </c>
      <c r="F6596" t="s">
        <v>18836</v>
      </c>
      <c r="G6596" t="s">
        <v>403</v>
      </c>
      <c r="H6596" t="s">
        <v>143</v>
      </c>
      <c r="I6596" t="s">
        <v>135</v>
      </c>
      <c r="J6596" t="s">
        <v>136</v>
      </c>
      <c r="K6596" t="s">
        <v>137</v>
      </c>
      <c r="L6596" t="s">
        <v>18837</v>
      </c>
      <c r="M6596" t="s">
        <v>18838</v>
      </c>
      <c r="N6596">
        <v>1.7366666660000001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0.82313166187303499</v>
      </c>
      <c r="Y6596">
        <v>0</v>
      </c>
      <c r="Z6596">
        <v>0</v>
      </c>
      <c r="AA6596">
        <v>0</v>
      </c>
      <c r="AB6596">
        <v>1.9252611843961944</v>
      </c>
      <c r="AC6596">
        <v>0</v>
      </c>
      <c r="AD6596">
        <v>0</v>
      </c>
      <c r="AE6596">
        <v>2.7483928462692293</v>
      </c>
    </row>
    <row r="6597" spans="1:31" x14ac:dyDescent="0.25">
      <c r="A6597">
        <v>1679731</v>
      </c>
      <c r="B6597">
        <v>1</v>
      </c>
      <c r="C6597" t="s">
        <v>80</v>
      </c>
      <c r="D6597" t="s">
        <v>85</v>
      </c>
      <c r="E6597" t="s">
        <v>151</v>
      </c>
      <c r="F6597" t="s">
        <v>18839</v>
      </c>
      <c r="G6597" t="s">
        <v>153</v>
      </c>
      <c r="H6597" t="s">
        <v>143</v>
      </c>
      <c r="I6597" t="s">
        <v>135</v>
      </c>
      <c r="J6597" t="s">
        <v>136</v>
      </c>
      <c r="K6597" t="s">
        <v>137</v>
      </c>
      <c r="L6597" t="s">
        <v>18840</v>
      </c>
      <c r="M6597" t="s">
        <v>18841</v>
      </c>
      <c r="N6597">
        <v>1.3152777769999999</v>
      </c>
      <c r="O6597">
        <v>0</v>
      </c>
      <c r="P6597">
        <v>173</v>
      </c>
      <c r="Q6597">
        <v>0</v>
      </c>
      <c r="R6597">
        <v>0</v>
      </c>
      <c r="S6597">
        <v>0</v>
      </c>
      <c r="T6597">
        <v>20</v>
      </c>
      <c r="U6597">
        <v>0</v>
      </c>
      <c r="V6597">
        <v>0</v>
      </c>
      <c r="W6597">
        <v>0</v>
      </c>
      <c r="X6597">
        <v>82.388707473982564</v>
      </c>
      <c r="Y6597">
        <v>0</v>
      </c>
      <c r="Z6597">
        <v>0</v>
      </c>
      <c r="AA6597">
        <v>0</v>
      </c>
      <c r="AB6597">
        <v>13.217768344825224</v>
      </c>
      <c r="AC6597">
        <v>0</v>
      </c>
      <c r="AD6597">
        <v>0</v>
      </c>
      <c r="AE6597">
        <v>95.60647581880778</v>
      </c>
    </row>
    <row r="6598" spans="1:31" x14ac:dyDescent="0.25">
      <c r="A6598">
        <v>1679708</v>
      </c>
      <c r="B6598">
        <v>1</v>
      </c>
      <c r="C6598" t="s">
        <v>80</v>
      </c>
      <c r="D6598" t="s">
        <v>95</v>
      </c>
      <c r="E6598" t="s">
        <v>151</v>
      </c>
      <c r="F6598" t="s">
        <v>18842</v>
      </c>
      <c r="G6598" t="s">
        <v>153</v>
      </c>
      <c r="H6598" t="s">
        <v>143</v>
      </c>
      <c r="I6598" t="s">
        <v>135</v>
      </c>
      <c r="J6598" t="s">
        <v>136</v>
      </c>
      <c r="K6598" t="s">
        <v>137</v>
      </c>
      <c r="L6598" t="s">
        <v>18843</v>
      </c>
      <c r="M6598" t="s">
        <v>18844</v>
      </c>
      <c r="N6598">
        <v>5.66</v>
      </c>
      <c r="O6598">
        <v>0</v>
      </c>
      <c r="P6598">
        <v>39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65.239194115443397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65.239194115443397</v>
      </c>
    </row>
    <row r="6599" spans="1:31" x14ac:dyDescent="0.25">
      <c r="A6599">
        <v>1679396</v>
      </c>
      <c r="B6599">
        <v>1</v>
      </c>
      <c r="C6599" t="s">
        <v>80</v>
      </c>
      <c r="D6599" t="s">
        <v>98</v>
      </c>
      <c r="E6599" t="s">
        <v>159</v>
      </c>
      <c r="F6599" t="s">
        <v>18845</v>
      </c>
      <c r="G6599" t="s">
        <v>281</v>
      </c>
      <c r="H6599" t="s">
        <v>134</v>
      </c>
      <c r="I6599" t="s">
        <v>135</v>
      </c>
      <c r="J6599" t="s">
        <v>136</v>
      </c>
      <c r="K6599" t="s">
        <v>167</v>
      </c>
      <c r="L6599" t="s">
        <v>18846</v>
      </c>
      <c r="M6599" t="s">
        <v>18847</v>
      </c>
      <c r="N6599">
        <v>7.5543250000000004</v>
      </c>
      <c r="O6599">
        <v>0</v>
      </c>
      <c r="P6599">
        <v>708</v>
      </c>
      <c r="Q6599">
        <v>0</v>
      </c>
      <c r="R6599">
        <v>0</v>
      </c>
      <c r="S6599">
        <v>1</v>
      </c>
      <c r="T6599">
        <v>42</v>
      </c>
      <c r="U6599">
        <v>0</v>
      </c>
      <c r="V6599">
        <v>0</v>
      </c>
      <c r="W6599">
        <v>0</v>
      </c>
      <c r="X6599">
        <v>1375.1948304593802</v>
      </c>
      <c r="Y6599">
        <v>0</v>
      </c>
      <c r="Z6599">
        <v>0</v>
      </c>
      <c r="AA6599">
        <v>90.934610674612955</v>
      </c>
      <c r="AB6599">
        <v>496.82260604568125</v>
      </c>
      <c r="AC6599">
        <v>0</v>
      </c>
      <c r="AD6599">
        <v>0</v>
      </c>
      <c r="AE6599">
        <v>1962.9520471796745</v>
      </c>
    </row>
    <row r="6600" spans="1:31" x14ac:dyDescent="0.25">
      <c r="A6600">
        <v>1679416</v>
      </c>
      <c r="B6600">
        <v>1</v>
      </c>
      <c r="C6600" t="s">
        <v>80</v>
      </c>
      <c r="D6600" t="s">
        <v>95</v>
      </c>
      <c r="E6600" t="s">
        <v>159</v>
      </c>
      <c r="F6600" t="s">
        <v>18848</v>
      </c>
      <c r="G6600" t="s">
        <v>133</v>
      </c>
      <c r="H6600" t="s">
        <v>134</v>
      </c>
      <c r="I6600" t="s">
        <v>135</v>
      </c>
      <c r="J6600" t="s">
        <v>136</v>
      </c>
      <c r="K6600" t="s">
        <v>137</v>
      </c>
      <c r="L6600" t="s">
        <v>18849</v>
      </c>
      <c r="M6600" t="s">
        <v>18850</v>
      </c>
      <c r="N6600">
        <v>2.1833333330000002</v>
      </c>
      <c r="O6600">
        <v>0</v>
      </c>
      <c r="P6600">
        <v>123</v>
      </c>
      <c r="Q6600">
        <v>0</v>
      </c>
      <c r="R6600">
        <v>0</v>
      </c>
      <c r="S6600">
        <v>0</v>
      </c>
      <c r="T6600">
        <v>4</v>
      </c>
      <c r="U6600">
        <v>0</v>
      </c>
      <c r="V6600">
        <v>0</v>
      </c>
      <c r="W6600">
        <v>0</v>
      </c>
      <c r="X6600">
        <v>79.144612501765067</v>
      </c>
      <c r="Y6600">
        <v>0</v>
      </c>
      <c r="Z6600">
        <v>0</v>
      </c>
      <c r="AA6600">
        <v>0</v>
      </c>
      <c r="AB6600">
        <v>10.408300675858801</v>
      </c>
      <c r="AC6600">
        <v>0</v>
      </c>
      <c r="AD6600">
        <v>0</v>
      </c>
      <c r="AE6600">
        <v>89.552913177623864</v>
      </c>
    </row>
    <row r="6601" spans="1:31" x14ac:dyDescent="0.25">
      <c r="A6601">
        <v>1679808</v>
      </c>
      <c r="B6601">
        <v>1</v>
      </c>
      <c r="C6601" t="s">
        <v>80</v>
      </c>
      <c r="D6601" t="s">
        <v>97</v>
      </c>
      <c r="E6601" t="s">
        <v>151</v>
      </c>
      <c r="F6601" t="s">
        <v>18851</v>
      </c>
      <c r="G6601" t="s">
        <v>222</v>
      </c>
      <c r="H6601" t="s">
        <v>143</v>
      </c>
      <c r="I6601" t="s">
        <v>135</v>
      </c>
      <c r="J6601" t="s">
        <v>136</v>
      </c>
      <c r="K6601" t="s">
        <v>137</v>
      </c>
      <c r="L6601" t="s">
        <v>18852</v>
      </c>
      <c r="M6601" t="s">
        <v>18853</v>
      </c>
      <c r="N6601">
        <v>2.1183333329999998</v>
      </c>
      <c r="O6601">
        <v>0</v>
      </c>
      <c r="P6601">
        <v>38</v>
      </c>
      <c r="Q6601">
        <v>0</v>
      </c>
      <c r="R6601">
        <v>0</v>
      </c>
      <c r="S6601">
        <v>0</v>
      </c>
      <c r="T6601">
        <v>13</v>
      </c>
      <c r="U6601">
        <v>0</v>
      </c>
      <c r="V6601">
        <v>0</v>
      </c>
      <c r="W6601">
        <v>0</v>
      </c>
      <c r="X6601">
        <v>36.758147985554977</v>
      </c>
      <c r="Y6601">
        <v>0</v>
      </c>
      <c r="Z6601">
        <v>0</v>
      </c>
      <c r="AA6601">
        <v>0</v>
      </c>
      <c r="AB6601">
        <v>32.533058592510621</v>
      </c>
      <c r="AC6601">
        <v>0</v>
      </c>
      <c r="AD6601">
        <v>0</v>
      </c>
      <c r="AE6601">
        <v>69.291206578065598</v>
      </c>
    </row>
    <row r="6602" spans="1:31" x14ac:dyDescent="0.25">
      <c r="A6602">
        <v>1679745</v>
      </c>
      <c r="B6602">
        <v>1</v>
      </c>
      <c r="C6602" t="s">
        <v>80</v>
      </c>
      <c r="D6602" t="s">
        <v>96</v>
      </c>
      <c r="E6602" t="s">
        <v>151</v>
      </c>
      <c r="F6602" t="s">
        <v>14820</v>
      </c>
      <c r="G6602" t="s">
        <v>281</v>
      </c>
      <c r="H6602" t="s">
        <v>143</v>
      </c>
      <c r="I6602" t="s">
        <v>135</v>
      </c>
      <c r="J6602" t="s">
        <v>136</v>
      </c>
      <c r="K6602" t="s">
        <v>167</v>
      </c>
      <c r="L6602" t="s">
        <v>18605</v>
      </c>
      <c r="M6602" t="s">
        <v>18854</v>
      </c>
      <c r="N6602">
        <v>10.317222222</v>
      </c>
      <c r="O6602">
        <v>0</v>
      </c>
      <c r="P6602">
        <v>44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53.097221951167114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53.097221951167114</v>
      </c>
    </row>
    <row r="6603" spans="1:31" x14ac:dyDescent="0.25">
      <c r="A6603">
        <v>1679353</v>
      </c>
      <c r="B6603">
        <v>1</v>
      </c>
      <c r="C6603" t="s">
        <v>81</v>
      </c>
      <c r="D6603" t="s">
        <v>128</v>
      </c>
      <c r="E6603" t="s">
        <v>131</v>
      </c>
      <c r="F6603" t="s">
        <v>18855</v>
      </c>
      <c r="G6603" t="s">
        <v>161</v>
      </c>
      <c r="H6603" t="s">
        <v>134</v>
      </c>
      <c r="I6603" t="s">
        <v>135</v>
      </c>
      <c r="J6603" t="s">
        <v>136</v>
      </c>
      <c r="K6603" t="s">
        <v>137</v>
      </c>
      <c r="L6603" t="s">
        <v>18856</v>
      </c>
      <c r="M6603" t="s">
        <v>18857</v>
      </c>
      <c r="N6603">
        <v>13.483333332999999</v>
      </c>
      <c r="O6603">
        <v>0</v>
      </c>
      <c r="P6603">
        <v>1229</v>
      </c>
      <c r="Q6603">
        <v>4</v>
      </c>
      <c r="R6603">
        <v>1</v>
      </c>
      <c r="S6603">
        <v>10</v>
      </c>
      <c r="T6603">
        <v>90</v>
      </c>
      <c r="U6603">
        <v>1</v>
      </c>
      <c r="V6603">
        <v>0</v>
      </c>
      <c r="W6603">
        <v>0</v>
      </c>
      <c r="X6603">
        <v>1724.4720170085816</v>
      </c>
      <c r="Y6603">
        <v>31.109115361655345</v>
      </c>
      <c r="Z6603">
        <v>5.0375456068E-3</v>
      </c>
      <c r="AA6603">
        <v>704.2190676505121</v>
      </c>
      <c r="AB6603">
        <v>251.13852863146911</v>
      </c>
      <c r="AC6603">
        <v>35.01014258905083</v>
      </c>
      <c r="AD6603">
        <v>0</v>
      </c>
      <c r="AE6603">
        <v>2745.9539087868757</v>
      </c>
    </row>
    <row r="6604" spans="1:31" x14ac:dyDescent="0.25">
      <c r="A6604">
        <v>1679851</v>
      </c>
      <c r="B6604">
        <v>1</v>
      </c>
      <c r="C6604" t="s">
        <v>80</v>
      </c>
      <c r="D6604" t="s">
        <v>104</v>
      </c>
      <c r="E6604" t="s">
        <v>140</v>
      </c>
      <c r="F6604" t="s">
        <v>18858</v>
      </c>
      <c r="G6604" t="s">
        <v>197</v>
      </c>
      <c r="H6604" t="s">
        <v>143</v>
      </c>
      <c r="I6604" t="s">
        <v>135</v>
      </c>
      <c r="J6604" t="s">
        <v>136</v>
      </c>
      <c r="K6604" t="s">
        <v>137</v>
      </c>
      <c r="L6604" t="s">
        <v>18859</v>
      </c>
      <c r="M6604" t="s">
        <v>18860</v>
      </c>
      <c r="N6604">
        <v>3.986111111</v>
      </c>
      <c r="O6604">
        <v>0</v>
      </c>
      <c r="P6604">
        <v>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0.33505465961911662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0.33505465961911662</v>
      </c>
    </row>
    <row r="6605" spans="1:31" x14ac:dyDescent="0.25">
      <c r="A6605">
        <v>1679453</v>
      </c>
      <c r="B6605">
        <v>1</v>
      </c>
      <c r="C6605" t="s">
        <v>80</v>
      </c>
      <c r="D6605" t="s">
        <v>96</v>
      </c>
      <c r="E6605" t="s">
        <v>164</v>
      </c>
      <c r="F6605" t="s">
        <v>18861</v>
      </c>
      <c r="G6605" t="s">
        <v>161</v>
      </c>
      <c r="H6605" t="s">
        <v>134</v>
      </c>
      <c r="I6605" t="s">
        <v>135</v>
      </c>
      <c r="J6605" t="s">
        <v>136</v>
      </c>
      <c r="K6605" t="s">
        <v>137</v>
      </c>
      <c r="L6605" t="s">
        <v>18862</v>
      </c>
      <c r="M6605" t="s">
        <v>18863</v>
      </c>
      <c r="N6605">
        <v>4.5752777770000002</v>
      </c>
      <c r="O6605">
        <v>0</v>
      </c>
      <c r="P6605">
        <v>340</v>
      </c>
      <c r="Q6605">
        <v>0</v>
      </c>
      <c r="R6605">
        <v>0</v>
      </c>
      <c r="S6605">
        <v>0</v>
      </c>
      <c r="T6605">
        <v>17</v>
      </c>
      <c r="U6605">
        <v>0</v>
      </c>
      <c r="V6605">
        <v>0</v>
      </c>
      <c r="W6605">
        <v>0</v>
      </c>
      <c r="X6605">
        <v>584.12519816278541</v>
      </c>
      <c r="Y6605">
        <v>0</v>
      </c>
      <c r="Z6605">
        <v>0</v>
      </c>
      <c r="AA6605">
        <v>0</v>
      </c>
      <c r="AB6605">
        <v>191.5782324665594</v>
      </c>
      <c r="AC6605">
        <v>0</v>
      </c>
      <c r="AD6605">
        <v>0</v>
      </c>
      <c r="AE6605">
        <v>775.70343062934478</v>
      </c>
    </row>
    <row r="6606" spans="1:31" x14ac:dyDescent="0.25">
      <c r="A6606">
        <v>1679994</v>
      </c>
      <c r="B6606">
        <v>1</v>
      </c>
      <c r="C6606" t="s">
        <v>81</v>
      </c>
      <c r="D6606" t="s">
        <v>117</v>
      </c>
      <c r="E6606" t="s">
        <v>131</v>
      </c>
      <c r="F6606" t="s">
        <v>5766</v>
      </c>
      <c r="G6606" t="s">
        <v>161</v>
      </c>
      <c r="H6606" t="s">
        <v>134</v>
      </c>
      <c r="I6606" t="s">
        <v>135</v>
      </c>
      <c r="J6606" t="s">
        <v>136</v>
      </c>
      <c r="K6606" t="s">
        <v>137</v>
      </c>
      <c r="L6606" t="s">
        <v>18864</v>
      </c>
      <c r="M6606" t="s">
        <v>18865</v>
      </c>
      <c r="N6606">
        <v>1.0933333329999999</v>
      </c>
      <c r="O6606">
        <v>0</v>
      </c>
      <c r="P6606">
        <v>824</v>
      </c>
      <c r="Q6606">
        <v>15</v>
      </c>
      <c r="R6606">
        <v>76</v>
      </c>
      <c r="S6606">
        <v>5</v>
      </c>
      <c r="T6606">
        <v>40</v>
      </c>
      <c r="U6606">
        <v>0</v>
      </c>
      <c r="V6606">
        <v>0</v>
      </c>
      <c r="W6606">
        <v>0</v>
      </c>
      <c r="X6606">
        <v>78.509888347557563</v>
      </c>
      <c r="Y6606">
        <v>5.8597806830976875</v>
      </c>
      <c r="Z6606">
        <v>2.0927934543863986</v>
      </c>
      <c r="AA6606">
        <v>17.377973373416243</v>
      </c>
      <c r="AB6606">
        <v>30.46292157422679</v>
      </c>
      <c r="AC6606">
        <v>0</v>
      </c>
      <c r="AD6606">
        <v>0</v>
      </c>
      <c r="AE6606">
        <v>134.30335743268466</v>
      </c>
    </row>
    <row r="6607" spans="1:31" x14ac:dyDescent="0.25">
      <c r="A6607">
        <v>1679599</v>
      </c>
      <c r="B6607">
        <v>1</v>
      </c>
      <c r="C6607" t="s">
        <v>80</v>
      </c>
      <c r="D6607" t="s">
        <v>85</v>
      </c>
      <c r="E6607" t="s">
        <v>151</v>
      </c>
      <c r="F6607" t="s">
        <v>18866</v>
      </c>
      <c r="G6607" t="s">
        <v>281</v>
      </c>
      <c r="H6607" t="s">
        <v>143</v>
      </c>
      <c r="I6607" t="s">
        <v>135</v>
      </c>
      <c r="J6607" t="s">
        <v>136</v>
      </c>
      <c r="K6607" t="s">
        <v>167</v>
      </c>
      <c r="L6607" t="s">
        <v>18867</v>
      </c>
      <c r="M6607" t="s">
        <v>18868</v>
      </c>
      <c r="N6607">
        <v>1.0166666660000001</v>
      </c>
      <c r="O6607">
        <v>0</v>
      </c>
      <c r="P6607">
        <v>115</v>
      </c>
      <c r="Q6607">
        <v>0</v>
      </c>
      <c r="R6607">
        <v>0</v>
      </c>
      <c r="S6607">
        <v>0</v>
      </c>
      <c r="T6607">
        <v>1</v>
      </c>
      <c r="U6607">
        <v>0</v>
      </c>
      <c r="V6607">
        <v>0</v>
      </c>
      <c r="W6607">
        <v>0</v>
      </c>
      <c r="X6607">
        <v>30.721591494089846</v>
      </c>
      <c r="Y6607">
        <v>0</v>
      </c>
      <c r="Z6607">
        <v>0</v>
      </c>
      <c r="AA6607">
        <v>0</v>
      </c>
      <c r="AB6607">
        <v>1.49275530711935</v>
      </c>
      <c r="AC6607">
        <v>0</v>
      </c>
      <c r="AD6607">
        <v>0</v>
      </c>
      <c r="AE6607">
        <v>32.214346801209196</v>
      </c>
    </row>
    <row r="6608" spans="1:31" x14ac:dyDescent="0.25">
      <c r="A6608">
        <v>1679645</v>
      </c>
      <c r="B6608">
        <v>1</v>
      </c>
      <c r="C6608" t="s">
        <v>80</v>
      </c>
      <c r="D6608" t="s">
        <v>97</v>
      </c>
      <c r="E6608" t="s">
        <v>140</v>
      </c>
      <c r="F6608" t="s">
        <v>18869</v>
      </c>
      <c r="G6608" t="s">
        <v>209</v>
      </c>
      <c r="H6608" t="s">
        <v>143</v>
      </c>
      <c r="I6608" t="s">
        <v>135</v>
      </c>
      <c r="J6608" t="s">
        <v>136</v>
      </c>
      <c r="K6608" t="s">
        <v>137</v>
      </c>
      <c r="L6608" t="s">
        <v>18870</v>
      </c>
      <c r="M6608" t="s">
        <v>18871</v>
      </c>
      <c r="N6608">
        <v>0.95805555499999995</v>
      </c>
      <c r="O6608">
        <v>0</v>
      </c>
      <c r="P6608">
        <v>3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0.91053252012246233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0.91053252012246233</v>
      </c>
    </row>
    <row r="6609" spans="1:31" x14ac:dyDescent="0.25">
      <c r="A6609">
        <v>1679814</v>
      </c>
      <c r="B6609">
        <v>1</v>
      </c>
      <c r="C6609" t="s">
        <v>80</v>
      </c>
      <c r="D6609" t="s">
        <v>88</v>
      </c>
      <c r="E6609" t="s">
        <v>200</v>
      </c>
      <c r="F6609" t="s">
        <v>18872</v>
      </c>
      <c r="G6609" t="s">
        <v>240</v>
      </c>
      <c r="H6609" t="s">
        <v>143</v>
      </c>
      <c r="I6609" t="s">
        <v>135</v>
      </c>
      <c r="J6609" t="s">
        <v>136</v>
      </c>
      <c r="K6609" t="s">
        <v>137</v>
      </c>
      <c r="L6609" t="s">
        <v>18873</v>
      </c>
      <c r="M6609" t="s">
        <v>18874</v>
      </c>
      <c r="N6609">
        <v>6.7413888880000004</v>
      </c>
      <c r="O6609">
        <v>0</v>
      </c>
      <c r="P6609">
        <v>10</v>
      </c>
      <c r="Q6609">
        <v>0</v>
      </c>
      <c r="R6609">
        <v>0</v>
      </c>
      <c r="S6609">
        <v>0</v>
      </c>
      <c r="T6609">
        <v>1</v>
      </c>
      <c r="U6609">
        <v>0</v>
      </c>
      <c r="V6609">
        <v>0</v>
      </c>
      <c r="W6609">
        <v>0</v>
      </c>
      <c r="X6609">
        <v>31.844091864831942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31.844091864831942</v>
      </c>
    </row>
    <row r="6610" spans="1:31" x14ac:dyDescent="0.25">
      <c r="A6610">
        <v>1679960</v>
      </c>
      <c r="B6610">
        <v>1</v>
      </c>
      <c r="C6610" t="s">
        <v>81</v>
      </c>
      <c r="D6610" t="s">
        <v>120</v>
      </c>
      <c r="E6610" t="s">
        <v>140</v>
      </c>
      <c r="F6610" t="s">
        <v>18875</v>
      </c>
      <c r="G6610" t="s">
        <v>197</v>
      </c>
      <c r="H6610" t="s">
        <v>143</v>
      </c>
      <c r="I6610" t="s">
        <v>135</v>
      </c>
      <c r="J6610" t="s">
        <v>136</v>
      </c>
      <c r="K6610" t="s">
        <v>137</v>
      </c>
      <c r="L6610" t="s">
        <v>18876</v>
      </c>
      <c r="M6610" t="s">
        <v>18877</v>
      </c>
      <c r="N6610">
        <v>1.551388888</v>
      </c>
      <c r="O6610">
        <v>0</v>
      </c>
      <c r="P6610">
        <v>1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3.0315246558134168E-2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3.0315246558134168E-2</v>
      </c>
    </row>
    <row r="6611" spans="1:31" x14ac:dyDescent="0.25">
      <c r="A6611">
        <v>1679522</v>
      </c>
      <c r="B6611">
        <v>1</v>
      </c>
      <c r="C6611" t="s">
        <v>80</v>
      </c>
      <c r="D6611" t="s">
        <v>84</v>
      </c>
      <c r="E6611" t="s">
        <v>146</v>
      </c>
      <c r="F6611" t="s">
        <v>18878</v>
      </c>
      <c r="G6611" t="s">
        <v>267</v>
      </c>
      <c r="H6611" t="s">
        <v>143</v>
      </c>
      <c r="I6611" t="s">
        <v>135</v>
      </c>
      <c r="J6611" t="s">
        <v>136</v>
      </c>
      <c r="K6611" t="s">
        <v>137</v>
      </c>
      <c r="L6611" t="s">
        <v>18879</v>
      </c>
      <c r="M6611" t="s">
        <v>18880</v>
      </c>
      <c r="N6611">
        <v>0.40527777700000001</v>
      </c>
      <c r="O6611">
        <v>0</v>
      </c>
      <c r="P6611">
        <v>594</v>
      </c>
      <c r="Q6611">
        <v>0</v>
      </c>
      <c r="R6611">
        <v>0</v>
      </c>
      <c r="S6611">
        <v>0</v>
      </c>
      <c r="T6611">
        <v>24</v>
      </c>
      <c r="U6611">
        <v>0</v>
      </c>
      <c r="V6611">
        <v>0</v>
      </c>
      <c r="W6611">
        <v>0</v>
      </c>
      <c r="X6611">
        <v>53.043761603243532</v>
      </c>
      <c r="Y6611">
        <v>0</v>
      </c>
      <c r="Z6611">
        <v>0</v>
      </c>
      <c r="AA6611">
        <v>0</v>
      </c>
      <c r="AB6611">
        <v>24.805404233921905</v>
      </c>
      <c r="AC6611">
        <v>0</v>
      </c>
      <c r="AD6611">
        <v>0</v>
      </c>
      <c r="AE6611">
        <v>77.84916583716543</v>
      </c>
    </row>
    <row r="6612" spans="1:31" x14ac:dyDescent="0.25">
      <c r="A6612">
        <v>1679582</v>
      </c>
      <c r="B6612">
        <v>1</v>
      </c>
      <c r="C6612" t="s">
        <v>80</v>
      </c>
      <c r="D6612" t="s">
        <v>84</v>
      </c>
      <c r="E6612" t="s">
        <v>159</v>
      </c>
      <c r="F6612" t="s">
        <v>3163</v>
      </c>
      <c r="G6612" t="s">
        <v>161</v>
      </c>
      <c r="H6612" t="s">
        <v>134</v>
      </c>
      <c r="I6612" t="s">
        <v>135</v>
      </c>
      <c r="J6612" t="s">
        <v>136</v>
      </c>
      <c r="K6612" t="s">
        <v>137</v>
      </c>
      <c r="L6612" t="s">
        <v>18881</v>
      </c>
      <c r="M6612" t="s">
        <v>18882</v>
      </c>
      <c r="N6612">
        <v>4.778888888</v>
      </c>
      <c r="O6612">
        <v>0</v>
      </c>
      <c r="P6612">
        <v>118</v>
      </c>
      <c r="Q6612">
        <v>0</v>
      </c>
      <c r="R6612">
        <v>2</v>
      </c>
      <c r="S6612">
        <v>0</v>
      </c>
      <c r="T6612">
        <v>4</v>
      </c>
      <c r="U6612">
        <v>0</v>
      </c>
      <c r="V6612">
        <v>0</v>
      </c>
      <c r="W6612">
        <v>0</v>
      </c>
      <c r="X6612">
        <v>155.32420991728875</v>
      </c>
      <c r="Y6612">
        <v>0</v>
      </c>
      <c r="Z6612">
        <v>1.0532342796375558</v>
      </c>
      <c r="AA6612">
        <v>0</v>
      </c>
      <c r="AB6612">
        <v>17.264089875315602</v>
      </c>
      <c r="AC6612">
        <v>0</v>
      </c>
      <c r="AD6612">
        <v>0</v>
      </c>
      <c r="AE6612">
        <v>173.64153407224191</v>
      </c>
    </row>
    <row r="6613" spans="1:31" x14ac:dyDescent="0.25">
      <c r="A6613">
        <v>1679914</v>
      </c>
      <c r="B6613">
        <v>1</v>
      </c>
      <c r="C6613" t="s">
        <v>80</v>
      </c>
      <c r="D6613" t="s">
        <v>97</v>
      </c>
      <c r="E6613" t="s">
        <v>151</v>
      </c>
      <c r="F6613" t="s">
        <v>18883</v>
      </c>
      <c r="G6613" t="s">
        <v>153</v>
      </c>
      <c r="H6613" t="s">
        <v>143</v>
      </c>
      <c r="I6613" t="s">
        <v>135</v>
      </c>
      <c r="J6613" t="s">
        <v>136</v>
      </c>
      <c r="K6613" t="s">
        <v>137</v>
      </c>
      <c r="L6613" t="s">
        <v>18884</v>
      </c>
      <c r="M6613" t="s">
        <v>18885</v>
      </c>
      <c r="N6613">
        <v>4.7119444440000002</v>
      </c>
      <c r="O6613">
        <v>0</v>
      </c>
      <c r="P6613">
        <v>36</v>
      </c>
      <c r="Q6613">
        <v>0</v>
      </c>
      <c r="R6613">
        <v>4</v>
      </c>
      <c r="S6613">
        <v>0</v>
      </c>
      <c r="T6613">
        <v>5</v>
      </c>
      <c r="U6613">
        <v>0</v>
      </c>
      <c r="V6613">
        <v>0</v>
      </c>
      <c r="W6613">
        <v>0</v>
      </c>
      <c r="X6613">
        <v>118.86609754028157</v>
      </c>
      <c r="Y6613">
        <v>0</v>
      </c>
      <c r="Z6613">
        <v>3.4032912744379078</v>
      </c>
      <c r="AA6613">
        <v>0</v>
      </c>
      <c r="AB6613">
        <v>20.892136251756003</v>
      </c>
      <c r="AC6613">
        <v>0</v>
      </c>
      <c r="AD6613">
        <v>0</v>
      </c>
      <c r="AE6613">
        <v>143.16152506647549</v>
      </c>
    </row>
    <row r="6614" spans="1:31" x14ac:dyDescent="0.25">
      <c r="A6614">
        <v>1679408</v>
      </c>
      <c r="B6614">
        <v>1</v>
      </c>
      <c r="C6614" t="s">
        <v>80</v>
      </c>
      <c r="D6614" t="s">
        <v>93</v>
      </c>
      <c r="E6614" t="s">
        <v>164</v>
      </c>
      <c r="F6614" t="s">
        <v>1464</v>
      </c>
      <c r="G6614" t="s">
        <v>281</v>
      </c>
      <c r="H6614" t="s">
        <v>134</v>
      </c>
      <c r="I6614" t="s">
        <v>135</v>
      </c>
      <c r="J6614" t="s">
        <v>136</v>
      </c>
      <c r="K6614" t="s">
        <v>167</v>
      </c>
      <c r="L6614" t="s">
        <v>18886</v>
      </c>
      <c r="M6614" t="s">
        <v>18887</v>
      </c>
      <c r="N6614">
        <v>7.5295202769999996</v>
      </c>
      <c r="O6614">
        <v>0</v>
      </c>
      <c r="P6614">
        <v>890</v>
      </c>
      <c r="Q6614">
        <v>1</v>
      </c>
      <c r="R6614">
        <v>260</v>
      </c>
      <c r="S6614">
        <v>4</v>
      </c>
      <c r="T6614">
        <v>267</v>
      </c>
      <c r="U6614">
        <v>0</v>
      </c>
      <c r="V6614">
        <v>0</v>
      </c>
      <c r="W6614">
        <v>0</v>
      </c>
      <c r="X6614">
        <v>889.20433232440405</v>
      </c>
      <c r="Y6614">
        <v>0</v>
      </c>
      <c r="Z6614">
        <v>215.0201708179884</v>
      </c>
      <c r="AA6614">
        <v>60.249280877828937</v>
      </c>
      <c r="AB6614">
        <v>916.04294403349513</v>
      </c>
      <c r="AC6614">
        <v>0</v>
      </c>
      <c r="AD6614">
        <v>0</v>
      </c>
      <c r="AE6614">
        <v>2080.5167280537166</v>
      </c>
    </row>
    <row r="6615" spans="1:31" x14ac:dyDescent="0.25">
      <c r="A6615">
        <v>1679766</v>
      </c>
      <c r="B6615">
        <v>1</v>
      </c>
      <c r="C6615" t="s">
        <v>80</v>
      </c>
      <c r="D6615" t="s">
        <v>110</v>
      </c>
      <c r="E6615" t="s">
        <v>140</v>
      </c>
      <c r="F6615" t="s">
        <v>18888</v>
      </c>
      <c r="G6615" t="s">
        <v>197</v>
      </c>
      <c r="H6615" t="s">
        <v>143</v>
      </c>
      <c r="I6615" t="s">
        <v>135</v>
      </c>
      <c r="J6615" t="s">
        <v>136</v>
      </c>
      <c r="K6615" t="s">
        <v>137</v>
      </c>
      <c r="L6615" t="s">
        <v>18889</v>
      </c>
      <c r="M6615" t="s">
        <v>18890</v>
      </c>
      <c r="N6615">
        <v>1.277222222</v>
      </c>
      <c r="O6615">
        <v>0</v>
      </c>
      <c r="P6615">
        <v>2</v>
      </c>
      <c r="Q6615">
        <v>0</v>
      </c>
      <c r="R6615">
        <v>0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3.1173194439876015</v>
      </c>
      <c r="Y6615">
        <v>0</v>
      </c>
      <c r="Z6615">
        <v>0</v>
      </c>
      <c r="AA6615">
        <v>0</v>
      </c>
      <c r="AB6615">
        <v>0.32673827997498334</v>
      </c>
      <c r="AC6615">
        <v>0</v>
      </c>
      <c r="AD6615">
        <v>0</v>
      </c>
      <c r="AE6615">
        <v>3.4440577239625849</v>
      </c>
    </row>
    <row r="6616" spans="1:31" x14ac:dyDescent="0.25">
      <c r="A6616">
        <v>1679411</v>
      </c>
      <c r="B6616">
        <v>1</v>
      </c>
      <c r="C6616" t="s">
        <v>80</v>
      </c>
      <c r="D6616" t="s">
        <v>96</v>
      </c>
      <c r="E6616" t="s">
        <v>164</v>
      </c>
      <c r="F6616" t="s">
        <v>4854</v>
      </c>
      <c r="G6616" t="s">
        <v>161</v>
      </c>
      <c r="H6616" t="s">
        <v>134</v>
      </c>
      <c r="I6616" t="s">
        <v>135</v>
      </c>
      <c r="J6616" t="s">
        <v>136</v>
      </c>
      <c r="K6616" t="s">
        <v>137</v>
      </c>
      <c r="L6616" t="s">
        <v>18891</v>
      </c>
      <c r="M6616" t="s">
        <v>18892</v>
      </c>
      <c r="N6616">
        <v>0.57027777700000004</v>
      </c>
      <c r="O6616">
        <v>2</v>
      </c>
      <c r="P6616">
        <v>1564</v>
      </c>
      <c r="Q6616">
        <v>0</v>
      </c>
      <c r="R6616">
        <v>1</v>
      </c>
      <c r="S6616">
        <v>4</v>
      </c>
      <c r="T6616">
        <v>70</v>
      </c>
      <c r="U6616">
        <v>0</v>
      </c>
      <c r="V6616">
        <v>0</v>
      </c>
      <c r="W6616">
        <v>9.0653613702926421</v>
      </c>
      <c r="X6616">
        <v>161.06810379907574</v>
      </c>
      <c r="Y6616">
        <v>0</v>
      </c>
      <c r="Z6616">
        <v>6.3307261197634995E-2</v>
      </c>
      <c r="AA6616">
        <v>20.493628109072503</v>
      </c>
      <c r="AB6616">
        <v>41.079650635442484</v>
      </c>
      <c r="AC6616">
        <v>0</v>
      </c>
      <c r="AD6616">
        <v>0</v>
      </c>
      <c r="AE6616">
        <v>231.77005117508099</v>
      </c>
    </row>
    <row r="6617" spans="1:31" x14ac:dyDescent="0.25">
      <c r="A6617">
        <v>1679574</v>
      </c>
      <c r="B6617">
        <v>1</v>
      </c>
      <c r="C6617" t="s">
        <v>80</v>
      </c>
      <c r="D6617" t="s">
        <v>97</v>
      </c>
      <c r="E6617" t="s">
        <v>151</v>
      </c>
      <c r="F6617" t="s">
        <v>18893</v>
      </c>
      <c r="G6617" t="s">
        <v>1061</v>
      </c>
      <c r="H6617" t="s">
        <v>143</v>
      </c>
      <c r="I6617" t="s">
        <v>135</v>
      </c>
      <c r="J6617" t="s">
        <v>136</v>
      </c>
      <c r="K6617" t="s">
        <v>137</v>
      </c>
      <c r="L6617" t="s">
        <v>18894</v>
      </c>
      <c r="M6617" t="s">
        <v>18895</v>
      </c>
      <c r="N6617">
        <v>2.1411111109999998</v>
      </c>
      <c r="O6617">
        <v>0</v>
      </c>
      <c r="P6617">
        <v>76</v>
      </c>
      <c r="Q6617">
        <v>0</v>
      </c>
      <c r="R6617">
        <v>3</v>
      </c>
      <c r="S6617">
        <v>0</v>
      </c>
      <c r="T6617">
        <v>17</v>
      </c>
      <c r="U6617">
        <v>0</v>
      </c>
      <c r="V6617">
        <v>0</v>
      </c>
      <c r="W6617">
        <v>0</v>
      </c>
      <c r="X6617">
        <v>83.060884029160235</v>
      </c>
      <c r="Y6617">
        <v>0</v>
      </c>
      <c r="Z6617">
        <v>0.42826122856093335</v>
      </c>
      <c r="AA6617">
        <v>0</v>
      </c>
      <c r="AB6617">
        <v>21.651382114243809</v>
      </c>
      <c r="AC6617">
        <v>0</v>
      </c>
      <c r="AD6617">
        <v>0</v>
      </c>
      <c r="AE6617">
        <v>105.14052737196496</v>
      </c>
    </row>
    <row r="6618" spans="1:31" x14ac:dyDescent="0.25">
      <c r="A6618">
        <v>1679743</v>
      </c>
      <c r="B6618">
        <v>1</v>
      </c>
      <c r="C6618" t="s">
        <v>80</v>
      </c>
      <c r="D6618" t="s">
        <v>96</v>
      </c>
      <c r="E6618" t="s">
        <v>140</v>
      </c>
      <c r="F6618" t="s">
        <v>18896</v>
      </c>
      <c r="G6618" t="s">
        <v>197</v>
      </c>
      <c r="H6618" t="s">
        <v>143</v>
      </c>
      <c r="I6618" t="s">
        <v>135</v>
      </c>
      <c r="J6618" t="s">
        <v>136</v>
      </c>
      <c r="K6618" t="s">
        <v>137</v>
      </c>
      <c r="L6618" t="s">
        <v>18897</v>
      </c>
      <c r="M6618" t="s">
        <v>18898</v>
      </c>
      <c r="N6618">
        <v>27.693055555000001</v>
      </c>
      <c r="O6618">
        <v>0</v>
      </c>
      <c r="P6618">
        <v>4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17.997193851073149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17.997193851073149</v>
      </c>
    </row>
    <row r="6619" spans="1:31" x14ac:dyDescent="0.25">
      <c r="A6619">
        <v>1679929</v>
      </c>
      <c r="B6619">
        <v>1</v>
      </c>
      <c r="C6619" t="s">
        <v>81</v>
      </c>
      <c r="D6619" t="s">
        <v>128</v>
      </c>
      <c r="E6619" t="s">
        <v>131</v>
      </c>
      <c r="F6619" t="s">
        <v>522</v>
      </c>
      <c r="G6619" t="s">
        <v>161</v>
      </c>
      <c r="H6619" t="s">
        <v>134</v>
      </c>
      <c r="I6619" t="s">
        <v>135</v>
      </c>
      <c r="J6619" t="s">
        <v>136</v>
      </c>
      <c r="K6619" t="s">
        <v>137</v>
      </c>
      <c r="L6619" t="s">
        <v>18899</v>
      </c>
      <c r="M6619" t="s">
        <v>18900</v>
      </c>
      <c r="N6619">
        <v>6.4444444000000004E-2</v>
      </c>
      <c r="O6619">
        <v>1</v>
      </c>
      <c r="P6619">
        <v>575</v>
      </c>
      <c r="Q6619">
        <v>3</v>
      </c>
      <c r="R6619">
        <v>3</v>
      </c>
      <c r="S6619">
        <v>9</v>
      </c>
      <c r="T6619">
        <v>47</v>
      </c>
      <c r="U6619">
        <v>0</v>
      </c>
      <c r="V6619">
        <v>0</v>
      </c>
      <c r="W6619">
        <v>1.6804091763608888E-2</v>
      </c>
      <c r="X6619">
        <v>3.8966337480609146</v>
      </c>
      <c r="Y6619">
        <v>0.11971255200475334</v>
      </c>
      <c r="Z6619">
        <v>4.2096987828711113E-3</v>
      </c>
      <c r="AA6619">
        <v>2.3005427590593155</v>
      </c>
      <c r="AB6619">
        <v>1.2943210797555844</v>
      </c>
      <c r="AC6619">
        <v>0</v>
      </c>
      <c r="AD6619">
        <v>0</v>
      </c>
      <c r="AE6619">
        <v>7.632223929427048</v>
      </c>
    </row>
    <row r="6620" spans="1:31" x14ac:dyDescent="0.25">
      <c r="A6620">
        <v>1679388</v>
      </c>
      <c r="B6620">
        <v>1</v>
      </c>
      <c r="C6620" t="s">
        <v>81</v>
      </c>
      <c r="D6620" t="s">
        <v>118</v>
      </c>
      <c r="E6620" t="s">
        <v>146</v>
      </c>
      <c r="F6620" t="s">
        <v>18901</v>
      </c>
      <c r="G6620" t="s">
        <v>253</v>
      </c>
      <c r="H6620" t="s">
        <v>143</v>
      </c>
      <c r="I6620" t="s">
        <v>135</v>
      </c>
      <c r="J6620" t="s">
        <v>136</v>
      </c>
      <c r="K6620" t="s">
        <v>167</v>
      </c>
      <c r="L6620" t="s">
        <v>18902</v>
      </c>
      <c r="M6620" t="s">
        <v>18903</v>
      </c>
      <c r="N6620">
        <v>2.6359175000000001</v>
      </c>
      <c r="O6620">
        <v>0</v>
      </c>
      <c r="P6620">
        <v>64</v>
      </c>
      <c r="Q6620">
        <v>0</v>
      </c>
      <c r="R6620">
        <v>1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25.889873042649494</v>
      </c>
      <c r="Y6620">
        <v>0</v>
      </c>
      <c r="Z6620">
        <v>0.17595596602325</v>
      </c>
      <c r="AA6620">
        <v>0</v>
      </c>
      <c r="AB6620">
        <v>0</v>
      </c>
      <c r="AC6620">
        <v>0</v>
      </c>
      <c r="AD6620">
        <v>0</v>
      </c>
      <c r="AE6620">
        <v>26.065829008672743</v>
      </c>
    </row>
    <row r="6621" spans="1:31" x14ac:dyDescent="0.25">
      <c r="A6621">
        <v>1679620</v>
      </c>
      <c r="B6621">
        <v>1</v>
      </c>
      <c r="C6621" t="s">
        <v>80</v>
      </c>
      <c r="D6621" t="s">
        <v>84</v>
      </c>
      <c r="E6621" t="s">
        <v>146</v>
      </c>
      <c r="F6621" t="s">
        <v>18904</v>
      </c>
      <c r="G6621" t="s">
        <v>891</v>
      </c>
      <c r="H6621" t="s">
        <v>143</v>
      </c>
      <c r="I6621" t="s">
        <v>135</v>
      </c>
      <c r="J6621" t="s">
        <v>136</v>
      </c>
      <c r="K6621" t="s">
        <v>137</v>
      </c>
      <c r="L6621" t="s">
        <v>18707</v>
      </c>
      <c r="M6621" t="s">
        <v>18905</v>
      </c>
      <c r="N6621">
        <v>1.0222222219999999</v>
      </c>
      <c r="O6621">
        <v>0</v>
      </c>
      <c r="P6621">
        <v>567</v>
      </c>
      <c r="Q6621">
        <v>0</v>
      </c>
      <c r="R6621">
        <v>0</v>
      </c>
      <c r="S6621">
        <v>0</v>
      </c>
      <c r="T6621">
        <v>24</v>
      </c>
      <c r="U6621">
        <v>0</v>
      </c>
      <c r="V6621">
        <v>0</v>
      </c>
      <c r="W6621">
        <v>0</v>
      </c>
      <c r="X6621">
        <v>141.85564843500347</v>
      </c>
      <c r="Y6621">
        <v>0</v>
      </c>
      <c r="Z6621">
        <v>0</v>
      </c>
      <c r="AA6621">
        <v>0</v>
      </c>
      <c r="AB6621">
        <v>27.700502265797777</v>
      </c>
      <c r="AC6621">
        <v>0</v>
      </c>
      <c r="AD6621">
        <v>0</v>
      </c>
      <c r="AE6621">
        <v>169.55615070080125</v>
      </c>
    </row>
    <row r="6622" spans="1:31" x14ac:dyDescent="0.25">
      <c r="A6622">
        <v>1679912</v>
      </c>
      <c r="B6622">
        <v>1</v>
      </c>
      <c r="C6622" t="s">
        <v>80</v>
      </c>
      <c r="D6622" t="s">
        <v>83</v>
      </c>
      <c r="E6622" t="s">
        <v>151</v>
      </c>
      <c r="F6622" t="s">
        <v>18906</v>
      </c>
      <c r="G6622" t="s">
        <v>153</v>
      </c>
      <c r="H6622" t="s">
        <v>143</v>
      </c>
      <c r="I6622" t="s">
        <v>135</v>
      </c>
      <c r="J6622" t="s">
        <v>136</v>
      </c>
      <c r="K6622" t="s">
        <v>137</v>
      </c>
      <c r="L6622" t="s">
        <v>18907</v>
      </c>
      <c r="M6622" t="s">
        <v>18908</v>
      </c>
      <c r="N6622">
        <v>1.276944444</v>
      </c>
      <c r="O6622">
        <v>0</v>
      </c>
      <c r="P6622">
        <v>228</v>
      </c>
      <c r="Q6622">
        <v>0</v>
      </c>
      <c r="R6622">
        <v>0</v>
      </c>
      <c r="S6622">
        <v>0</v>
      </c>
      <c r="T6622">
        <v>10</v>
      </c>
      <c r="U6622">
        <v>0</v>
      </c>
      <c r="V6622">
        <v>0</v>
      </c>
      <c r="W6622">
        <v>0</v>
      </c>
      <c r="X6622">
        <v>80.804200528828616</v>
      </c>
      <c r="Y6622">
        <v>0</v>
      </c>
      <c r="Z6622">
        <v>0</v>
      </c>
      <c r="AA6622">
        <v>0</v>
      </c>
      <c r="AB6622">
        <v>5.9799935283308869</v>
      </c>
      <c r="AC6622">
        <v>0</v>
      </c>
      <c r="AD6622">
        <v>0</v>
      </c>
      <c r="AE6622">
        <v>86.78419405715951</v>
      </c>
    </row>
    <row r="6623" spans="1:31" x14ac:dyDescent="0.25">
      <c r="A6623">
        <v>1679534</v>
      </c>
      <c r="B6623">
        <v>1</v>
      </c>
      <c r="C6623" t="s">
        <v>80</v>
      </c>
      <c r="D6623" t="s">
        <v>106</v>
      </c>
      <c r="E6623" t="s">
        <v>159</v>
      </c>
      <c r="F6623" t="s">
        <v>7690</v>
      </c>
      <c r="G6623" t="s">
        <v>161</v>
      </c>
      <c r="H6623" t="s">
        <v>134</v>
      </c>
      <c r="I6623" t="s">
        <v>135</v>
      </c>
      <c r="J6623" t="s">
        <v>136</v>
      </c>
      <c r="K6623" t="s">
        <v>137</v>
      </c>
      <c r="L6623" t="s">
        <v>18909</v>
      </c>
      <c r="M6623" t="s">
        <v>18910</v>
      </c>
      <c r="N6623">
        <v>0.89444444400000001</v>
      </c>
      <c r="O6623">
        <v>0</v>
      </c>
      <c r="P6623">
        <v>623</v>
      </c>
      <c r="Q6623">
        <v>1</v>
      </c>
      <c r="R6623">
        <v>68</v>
      </c>
      <c r="S6623">
        <v>5</v>
      </c>
      <c r="T6623">
        <v>96</v>
      </c>
      <c r="U6623">
        <v>0</v>
      </c>
      <c r="V6623">
        <v>0</v>
      </c>
      <c r="W6623">
        <v>0</v>
      </c>
      <c r="X6623">
        <v>79.569923630864821</v>
      </c>
      <c r="Y6623">
        <v>0.21448311685333332</v>
      </c>
      <c r="Z6623">
        <v>5.0948806581588366</v>
      </c>
      <c r="AA6623">
        <v>8.8147651527051991</v>
      </c>
      <c r="AB6623">
        <v>59.106067081436478</v>
      </c>
      <c r="AC6623">
        <v>0</v>
      </c>
      <c r="AD6623">
        <v>0</v>
      </c>
      <c r="AE6623">
        <v>152.80011964001869</v>
      </c>
    </row>
    <row r="6624" spans="1:31" x14ac:dyDescent="0.25">
      <c r="A6624">
        <v>1679866</v>
      </c>
      <c r="B6624">
        <v>1</v>
      </c>
      <c r="C6624" t="s">
        <v>80</v>
      </c>
      <c r="D6624" t="s">
        <v>82</v>
      </c>
      <c r="E6624" t="s">
        <v>151</v>
      </c>
      <c r="F6624" t="s">
        <v>18911</v>
      </c>
      <c r="G6624" t="s">
        <v>153</v>
      </c>
      <c r="H6624" t="s">
        <v>143</v>
      </c>
      <c r="I6624" t="s">
        <v>135</v>
      </c>
      <c r="J6624" t="s">
        <v>136</v>
      </c>
      <c r="K6624" t="s">
        <v>137</v>
      </c>
      <c r="L6624" t="s">
        <v>18912</v>
      </c>
      <c r="M6624" t="s">
        <v>18913</v>
      </c>
      <c r="N6624">
        <v>2.7005555550000002</v>
      </c>
      <c r="O6624">
        <v>0</v>
      </c>
      <c r="P6624">
        <v>30</v>
      </c>
      <c r="Q6624">
        <v>0</v>
      </c>
      <c r="R6624">
        <v>0</v>
      </c>
      <c r="S6624">
        <v>0</v>
      </c>
      <c r="T6624">
        <v>4</v>
      </c>
      <c r="U6624">
        <v>0</v>
      </c>
      <c r="V6624">
        <v>0</v>
      </c>
      <c r="W6624">
        <v>0</v>
      </c>
      <c r="X6624">
        <v>45.306731172866371</v>
      </c>
      <c r="Y6624">
        <v>0</v>
      </c>
      <c r="Z6624">
        <v>0</v>
      </c>
      <c r="AA6624">
        <v>0</v>
      </c>
      <c r="AB6624">
        <v>0.93977656294002465</v>
      </c>
      <c r="AC6624">
        <v>0</v>
      </c>
      <c r="AD6624">
        <v>0</v>
      </c>
      <c r="AE6624">
        <v>46.246507735806397</v>
      </c>
    </row>
    <row r="6625" spans="1:31" x14ac:dyDescent="0.25">
      <c r="A6625">
        <v>1679580</v>
      </c>
      <c r="B6625">
        <v>1</v>
      </c>
      <c r="C6625" t="s">
        <v>80</v>
      </c>
      <c r="D6625" t="s">
        <v>101</v>
      </c>
      <c r="E6625" t="s">
        <v>151</v>
      </c>
      <c r="F6625" t="s">
        <v>18914</v>
      </c>
      <c r="G6625" t="s">
        <v>153</v>
      </c>
      <c r="H6625" t="s">
        <v>143</v>
      </c>
      <c r="I6625" t="s">
        <v>135</v>
      </c>
      <c r="J6625" t="s">
        <v>136</v>
      </c>
      <c r="K6625" t="s">
        <v>137</v>
      </c>
      <c r="L6625" t="s">
        <v>18915</v>
      </c>
      <c r="M6625" t="s">
        <v>18916</v>
      </c>
      <c r="N6625">
        <v>5.7002777770000002</v>
      </c>
      <c r="O6625">
        <v>0</v>
      </c>
      <c r="P6625">
        <v>51</v>
      </c>
      <c r="Q6625">
        <v>0</v>
      </c>
      <c r="R6625">
        <v>0</v>
      </c>
      <c r="S6625">
        <v>0</v>
      </c>
      <c r="T6625">
        <v>2</v>
      </c>
      <c r="U6625">
        <v>0</v>
      </c>
      <c r="V6625">
        <v>0</v>
      </c>
      <c r="W6625">
        <v>0</v>
      </c>
      <c r="X6625">
        <v>45.369031154160147</v>
      </c>
      <c r="Y6625">
        <v>0</v>
      </c>
      <c r="Z6625">
        <v>0</v>
      </c>
      <c r="AA6625">
        <v>0</v>
      </c>
      <c r="AB6625">
        <v>6.3713221426740816</v>
      </c>
      <c r="AC6625">
        <v>0</v>
      </c>
      <c r="AD6625">
        <v>0</v>
      </c>
      <c r="AE6625">
        <v>51.740353296834229</v>
      </c>
    </row>
    <row r="6626" spans="1:31" x14ac:dyDescent="0.25">
      <c r="A6626">
        <v>1679989</v>
      </c>
      <c r="B6626">
        <v>1</v>
      </c>
      <c r="C6626" t="s">
        <v>80</v>
      </c>
      <c r="D6626" t="s">
        <v>85</v>
      </c>
      <c r="E6626" t="s">
        <v>151</v>
      </c>
      <c r="F6626" t="s">
        <v>18917</v>
      </c>
      <c r="G6626" t="s">
        <v>153</v>
      </c>
      <c r="H6626" t="s">
        <v>143</v>
      </c>
      <c r="I6626" t="s">
        <v>135</v>
      </c>
      <c r="J6626" t="s">
        <v>136</v>
      </c>
      <c r="K6626" t="s">
        <v>137</v>
      </c>
      <c r="L6626" t="s">
        <v>18918</v>
      </c>
      <c r="M6626" t="s">
        <v>18919</v>
      </c>
      <c r="N6626">
        <v>0.92055555499999997</v>
      </c>
      <c r="O6626">
        <v>0</v>
      </c>
      <c r="P6626">
        <v>128</v>
      </c>
      <c r="Q6626">
        <v>0</v>
      </c>
      <c r="R6626">
        <v>0</v>
      </c>
      <c r="S6626">
        <v>0</v>
      </c>
      <c r="T6626">
        <v>19</v>
      </c>
      <c r="U6626">
        <v>0</v>
      </c>
      <c r="V6626">
        <v>0</v>
      </c>
      <c r="W6626">
        <v>0</v>
      </c>
      <c r="X6626">
        <v>45.876405968421821</v>
      </c>
      <c r="Y6626">
        <v>0</v>
      </c>
      <c r="Z6626">
        <v>0</v>
      </c>
      <c r="AA6626">
        <v>0</v>
      </c>
      <c r="AB6626">
        <v>4.8644640531023002</v>
      </c>
      <c r="AC6626">
        <v>0</v>
      </c>
      <c r="AD6626">
        <v>0</v>
      </c>
      <c r="AE6626">
        <v>50.740870021524124</v>
      </c>
    </row>
    <row r="6627" spans="1:31" x14ac:dyDescent="0.25">
      <c r="A6627">
        <v>1679683</v>
      </c>
      <c r="B6627">
        <v>1</v>
      </c>
      <c r="C6627" t="s">
        <v>80</v>
      </c>
      <c r="D6627" t="s">
        <v>95</v>
      </c>
      <c r="E6627" t="s">
        <v>200</v>
      </c>
      <c r="F6627" t="s">
        <v>18920</v>
      </c>
      <c r="G6627" t="s">
        <v>153</v>
      </c>
      <c r="H6627" t="s">
        <v>143</v>
      </c>
      <c r="I6627" t="s">
        <v>135</v>
      </c>
      <c r="J6627" t="s">
        <v>136</v>
      </c>
      <c r="K6627" t="s">
        <v>137</v>
      </c>
      <c r="L6627" t="s">
        <v>18921</v>
      </c>
      <c r="M6627" t="s">
        <v>18922</v>
      </c>
      <c r="N6627">
        <v>2.2813888879999999</v>
      </c>
      <c r="O6627">
        <v>0</v>
      </c>
      <c r="P6627">
        <v>48</v>
      </c>
      <c r="Q6627">
        <v>0</v>
      </c>
      <c r="R6627">
        <v>0</v>
      </c>
      <c r="S6627">
        <v>0</v>
      </c>
      <c r="T6627">
        <v>8</v>
      </c>
      <c r="U6627">
        <v>0</v>
      </c>
      <c r="V6627">
        <v>0</v>
      </c>
      <c r="W6627">
        <v>0</v>
      </c>
      <c r="X6627">
        <v>26.014241404422002</v>
      </c>
      <c r="Y6627">
        <v>0</v>
      </c>
      <c r="Z6627">
        <v>0</v>
      </c>
      <c r="AA6627">
        <v>0</v>
      </c>
      <c r="AB6627">
        <v>13.39689006734886</v>
      </c>
      <c r="AC6627">
        <v>0</v>
      </c>
      <c r="AD6627">
        <v>0</v>
      </c>
      <c r="AE6627">
        <v>39.411131471770858</v>
      </c>
    </row>
    <row r="6628" spans="1:31" x14ac:dyDescent="0.25">
      <c r="A6628">
        <v>1679491</v>
      </c>
      <c r="B6628">
        <v>1</v>
      </c>
      <c r="C6628" t="s">
        <v>80</v>
      </c>
      <c r="D6628" t="s">
        <v>106</v>
      </c>
      <c r="E6628" t="s">
        <v>131</v>
      </c>
      <c r="F6628" t="s">
        <v>3803</v>
      </c>
      <c r="G6628" t="s">
        <v>161</v>
      </c>
      <c r="H6628" t="s">
        <v>134</v>
      </c>
      <c r="I6628" t="s">
        <v>135</v>
      </c>
      <c r="J6628" t="s">
        <v>136</v>
      </c>
      <c r="K6628" t="s">
        <v>137</v>
      </c>
      <c r="L6628" t="s">
        <v>18923</v>
      </c>
      <c r="M6628" t="s">
        <v>18924</v>
      </c>
      <c r="N6628">
        <v>0.70972222200000001</v>
      </c>
      <c r="O6628">
        <v>0</v>
      </c>
      <c r="P6628">
        <v>790</v>
      </c>
      <c r="Q6628">
        <v>1</v>
      </c>
      <c r="R6628">
        <v>84</v>
      </c>
      <c r="S6628">
        <v>5</v>
      </c>
      <c r="T6628">
        <v>125</v>
      </c>
      <c r="U6628">
        <v>0</v>
      </c>
      <c r="V6628">
        <v>0</v>
      </c>
      <c r="W6628">
        <v>0</v>
      </c>
      <c r="X6628">
        <v>78.907075063169898</v>
      </c>
      <c r="Y6628">
        <v>0.17647062899666671</v>
      </c>
      <c r="Z6628">
        <v>8.6835527761469393</v>
      </c>
      <c r="AA6628">
        <v>7.3820201428365007</v>
      </c>
      <c r="AB6628">
        <v>80.211929344108228</v>
      </c>
      <c r="AC6628">
        <v>0</v>
      </c>
      <c r="AD6628">
        <v>0</v>
      </c>
      <c r="AE6628">
        <v>175.36104795525824</v>
      </c>
    </row>
    <row r="6629" spans="1:31" x14ac:dyDescent="0.25">
      <c r="A6629">
        <v>1679517</v>
      </c>
      <c r="B6629">
        <v>1</v>
      </c>
      <c r="C6629" t="s">
        <v>80</v>
      </c>
      <c r="D6629" t="s">
        <v>97</v>
      </c>
      <c r="E6629" t="s">
        <v>159</v>
      </c>
      <c r="F6629" t="s">
        <v>18925</v>
      </c>
      <c r="G6629" t="s">
        <v>596</v>
      </c>
      <c r="H6629" t="s">
        <v>134</v>
      </c>
      <c r="I6629" t="s">
        <v>135</v>
      </c>
      <c r="J6629" t="s">
        <v>136</v>
      </c>
      <c r="K6629" t="s">
        <v>137</v>
      </c>
      <c r="L6629" t="s">
        <v>18926</v>
      </c>
      <c r="M6629" t="s">
        <v>18927</v>
      </c>
      <c r="N6629">
        <v>5.4847222220000003</v>
      </c>
      <c r="O6629">
        <v>0</v>
      </c>
      <c r="P6629">
        <v>39</v>
      </c>
      <c r="Q6629">
        <v>0</v>
      </c>
      <c r="R6629">
        <v>23</v>
      </c>
      <c r="S6629">
        <v>0</v>
      </c>
      <c r="T6629">
        <v>10</v>
      </c>
      <c r="U6629">
        <v>0</v>
      </c>
      <c r="V6629">
        <v>0</v>
      </c>
      <c r="W6629">
        <v>0</v>
      </c>
      <c r="X6629">
        <v>159.181198633176</v>
      </c>
      <c r="Y6629">
        <v>0</v>
      </c>
      <c r="Z6629">
        <v>38.414871827681424</v>
      </c>
      <c r="AA6629">
        <v>0</v>
      </c>
      <c r="AB6629">
        <v>99.30525785049204</v>
      </c>
      <c r="AC6629">
        <v>0</v>
      </c>
      <c r="AD6629">
        <v>0</v>
      </c>
      <c r="AE6629">
        <v>296.90132831134946</v>
      </c>
    </row>
    <row r="6630" spans="1:31" x14ac:dyDescent="0.25">
      <c r="A6630">
        <v>1679640</v>
      </c>
      <c r="B6630">
        <v>1</v>
      </c>
      <c r="C6630" t="s">
        <v>80</v>
      </c>
      <c r="D6630" t="s">
        <v>110</v>
      </c>
      <c r="E6630" t="s">
        <v>140</v>
      </c>
      <c r="F6630" t="s">
        <v>18928</v>
      </c>
      <c r="G6630" t="s">
        <v>197</v>
      </c>
      <c r="H6630" t="s">
        <v>143</v>
      </c>
      <c r="I6630" t="s">
        <v>135</v>
      </c>
      <c r="J6630" t="s">
        <v>136</v>
      </c>
      <c r="K6630" t="s">
        <v>137</v>
      </c>
      <c r="L6630" t="s">
        <v>18929</v>
      </c>
      <c r="M6630" t="s">
        <v>18930</v>
      </c>
      <c r="N6630">
        <v>0.686111111</v>
      </c>
      <c r="O6630">
        <v>0</v>
      </c>
      <c r="P6630">
        <v>2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0.31020427827918473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0.31020427827918473</v>
      </c>
    </row>
    <row r="6631" spans="1:31" x14ac:dyDescent="0.25">
      <c r="A6631">
        <v>1679889</v>
      </c>
      <c r="B6631">
        <v>1</v>
      </c>
      <c r="C6631" t="s">
        <v>80</v>
      </c>
      <c r="D6631" t="s">
        <v>82</v>
      </c>
      <c r="E6631" t="s">
        <v>146</v>
      </c>
      <c r="F6631" t="s">
        <v>18931</v>
      </c>
      <c r="G6631" t="s">
        <v>385</v>
      </c>
      <c r="H6631" t="s">
        <v>143</v>
      </c>
      <c r="I6631" t="s">
        <v>135</v>
      </c>
      <c r="J6631" t="s">
        <v>136</v>
      </c>
      <c r="K6631" t="s">
        <v>137</v>
      </c>
      <c r="L6631" t="s">
        <v>18932</v>
      </c>
      <c r="M6631" t="s">
        <v>18933</v>
      </c>
      <c r="N6631">
        <v>6.3319444440000003</v>
      </c>
      <c r="O6631">
        <v>0</v>
      </c>
      <c r="P6631">
        <v>547</v>
      </c>
      <c r="Q6631">
        <v>0</v>
      </c>
      <c r="R6631">
        <v>0</v>
      </c>
      <c r="S6631">
        <v>0</v>
      </c>
      <c r="T6631">
        <v>165</v>
      </c>
      <c r="U6631">
        <v>0</v>
      </c>
      <c r="V6631">
        <v>0</v>
      </c>
      <c r="W6631">
        <v>0</v>
      </c>
      <c r="X6631">
        <v>1087.6395862861871</v>
      </c>
      <c r="Y6631">
        <v>0</v>
      </c>
      <c r="Z6631">
        <v>0</v>
      </c>
      <c r="AA6631">
        <v>0</v>
      </c>
      <c r="AB6631">
        <v>714.5069820468434</v>
      </c>
      <c r="AC6631">
        <v>0</v>
      </c>
      <c r="AD6631">
        <v>0</v>
      </c>
      <c r="AE6631">
        <v>1802.1465683330305</v>
      </c>
    </row>
    <row r="6632" spans="1:31" x14ac:dyDescent="0.25">
      <c r="A6632">
        <v>1679760</v>
      </c>
      <c r="B6632">
        <v>1</v>
      </c>
      <c r="C6632" t="s">
        <v>80</v>
      </c>
      <c r="D6632" t="s">
        <v>96</v>
      </c>
      <c r="E6632" t="s">
        <v>151</v>
      </c>
      <c r="F6632" t="s">
        <v>18934</v>
      </c>
      <c r="G6632" t="s">
        <v>2777</v>
      </c>
      <c r="H6632" t="s">
        <v>143</v>
      </c>
      <c r="I6632" t="s">
        <v>135</v>
      </c>
      <c r="J6632" t="s">
        <v>136</v>
      </c>
      <c r="K6632" t="s">
        <v>137</v>
      </c>
      <c r="L6632" t="s">
        <v>18935</v>
      </c>
      <c r="M6632" t="s">
        <v>18936</v>
      </c>
      <c r="N6632">
        <v>25.397222222</v>
      </c>
      <c r="O6632">
        <v>0</v>
      </c>
      <c r="P6632">
        <v>106</v>
      </c>
      <c r="Q6632">
        <v>0</v>
      </c>
      <c r="R6632">
        <v>0</v>
      </c>
      <c r="S6632">
        <v>0</v>
      </c>
      <c r="T6632">
        <v>3</v>
      </c>
      <c r="U6632">
        <v>0</v>
      </c>
      <c r="V6632">
        <v>0</v>
      </c>
      <c r="W6632">
        <v>0</v>
      </c>
      <c r="X6632">
        <v>1344.7381574829299</v>
      </c>
      <c r="Y6632">
        <v>0</v>
      </c>
      <c r="Z6632">
        <v>0</v>
      </c>
      <c r="AA6632">
        <v>0</v>
      </c>
      <c r="AB6632">
        <v>75.464687278160383</v>
      </c>
      <c r="AC6632">
        <v>0</v>
      </c>
      <c r="AD6632">
        <v>0</v>
      </c>
      <c r="AE6632">
        <v>1420.2028447610903</v>
      </c>
    </row>
    <row r="6633" spans="1:31" x14ac:dyDescent="0.25">
      <c r="A6633">
        <v>1679746</v>
      </c>
      <c r="B6633">
        <v>1</v>
      </c>
      <c r="C6633" t="s">
        <v>80</v>
      </c>
      <c r="D6633" t="s">
        <v>99</v>
      </c>
      <c r="E6633" t="s">
        <v>151</v>
      </c>
      <c r="F6633" t="s">
        <v>18937</v>
      </c>
      <c r="G6633" t="s">
        <v>153</v>
      </c>
      <c r="H6633" t="s">
        <v>143</v>
      </c>
      <c r="I6633" t="s">
        <v>135</v>
      </c>
      <c r="J6633" t="s">
        <v>136</v>
      </c>
      <c r="K6633" t="s">
        <v>137</v>
      </c>
      <c r="L6633" t="s">
        <v>18938</v>
      </c>
      <c r="M6633" t="s">
        <v>18939</v>
      </c>
      <c r="N6633">
        <v>4.7633333330000003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1.4687783198654445E-2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1.4687783198654445E-2</v>
      </c>
    </row>
    <row r="6634" spans="1:31" x14ac:dyDescent="0.25">
      <c r="A6634">
        <v>1679703</v>
      </c>
      <c r="B6634">
        <v>1</v>
      </c>
      <c r="C6634" t="s">
        <v>80</v>
      </c>
      <c r="D6634" t="s">
        <v>101</v>
      </c>
      <c r="E6634" t="s">
        <v>151</v>
      </c>
      <c r="F6634" t="s">
        <v>18914</v>
      </c>
      <c r="G6634" t="s">
        <v>153</v>
      </c>
      <c r="H6634" t="s">
        <v>143</v>
      </c>
      <c r="I6634" t="s">
        <v>135</v>
      </c>
      <c r="J6634" t="s">
        <v>136</v>
      </c>
      <c r="K6634" t="s">
        <v>137</v>
      </c>
      <c r="L6634" t="s">
        <v>18940</v>
      </c>
      <c r="M6634" t="s">
        <v>18941</v>
      </c>
      <c r="N6634">
        <v>3.062777777</v>
      </c>
      <c r="O6634">
        <v>0</v>
      </c>
      <c r="P6634">
        <v>51</v>
      </c>
      <c r="Q6634">
        <v>0</v>
      </c>
      <c r="R6634">
        <v>0</v>
      </c>
      <c r="S6634">
        <v>0</v>
      </c>
      <c r="T6634">
        <v>2</v>
      </c>
      <c r="U6634">
        <v>0</v>
      </c>
      <c r="V6634">
        <v>0</v>
      </c>
      <c r="W6634">
        <v>0</v>
      </c>
      <c r="X6634">
        <v>28.471647323137898</v>
      </c>
      <c r="Y6634">
        <v>0</v>
      </c>
      <c r="Z6634">
        <v>0</v>
      </c>
      <c r="AA6634">
        <v>0</v>
      </c>
      <c r="AB6634">
        <v>2.8795113828316223</v>
      </c>
      <c r="AC6634">
        <v>0</v>
      </c>
      <c r="AD6634">
        <v>0</v>
      </c>
      <c r="AE6634">
        <v>31.351158705969521</v>
      </c>
    </row>
    <row r="6635" spans="1:31" x14ac:dyDescent="0.25">
      <c r="A6635">
        <v>1679454</v>
      </c>
      <c r="B6635">
        <v>1</v>
      </c>
      <c r="C6635" t="s">
        <v>80</v>
      </c>
      <c r="D6635" t="s">
        <v>105</v>
      </c>
      <c r="E6635" t="s">
        <v>159</v>
      </c>
      <c r="F6635" t="s">
        <v>18942</v>
      </c>
      <c r="G6635" t="s">
        <v>566</v>
      </c>
      <c r="H6635" t="s">
        <v>134</v>
      </c>
      <c r="I6635" t="s">
        <v>135</v>
      </c>
      <c r="J6635" t="s">
        <v>136</v>
      </c>
      <c r="K6635" t="s">
        <v>137</v>
      </c>
      <c r="L6635" t="s">
        <v>18943</v>
      </c>
      <c r="M6635" t="s">
        <v>18944</v>
      </c>
      <c r="N6635">
        <v>5.3077777770000001</v>
      </c>
      <c r="O6635">
        <v>0</v>
      </c>
      <c r="P6635">
        <v>564</v>
      </c>
      <c r="Q6635">
        <v>0</v>
      </c>
      <c r="R6635">
        <v>0</v>
      </c>
      <c r="S6635">
        <v>0</v>
      </c>
      <c r="T6635">
        <v>18</v>
      </c>
      <c r="U6635">
        <v>0</v>
      </c>
      <c r="V6635">
        <v>0</v>
      </c>
      <c r="W6635">
        <v>0</v>
      </c>
      <c r="X6635">
        <v>757.16302780735703</v>
      </c>
      <c r="Y6635">
        <v>0</v>
      </c>
      <c r="Z6635">
        <v>0</v>
      </c>
      <c r="AA6635">
        <v>0</v>
      </c>
      <c r="AB6635">
        <v>83.351137371706926</v>
      </c>
      <c r="AC6635">
        <v>0</v>
      </c>
      <c r="AD6635">
        <v>0</v>
      </c>
      <c r="AE6635">
        <v>840.51416517906398</v>
      </c>
    </row>
    <row r="6636" spans="1:31" x14ac:dyDescent="0.25">
      <c r="A6636">
        <v>1679952</v>
      </c>
      <c r="B6636">
        <v>1</v>
      </c>
      <c r="C6636" t="s">
        <v>80</v>
      </c>
      <c r="D6636" t="s">
        <v>97</v>
      </c>
      <c r="E6636" t="s">
        <v>140</v>
      </c>
      <c r="F6636" t="s">
        <v>18945</v>
      </c>
      <c r="G6636" t="s">
        <v>403</v>
      </c>
      <c r="H6636" t="s">
        <v>143</v>
      </c>
      <c r="I6636" t="s">
        <v>135</v>
      </c>
      <c r="J6636" t="s">
        <v>136</v>
      </c>
      <c r="K6636" t="s">
        <v>137</v>
      </c>
      <c r="L6636" t="s">
        <v>18946</v>
      </c>
      <c r="M6636" t="s">
        <v>18947</v>
      </c>
      <c r="N6636">
        <v>9.6597222219999992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4.0283547655355338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4.0283547655355338</v>
      </c>
    </row>
    <row r="6637" spans="1:31" x14ac:dyDescent="0.25">
      <c r="A6637">
        <v>1679803</v>
      </c>
      <c r="B6637">
        <v>1</v>
      </c>
      <c r="C6637" t="s">
        <v>80</v>
      </c>
      <c r="D6637" t="s">
        <v>107</v>
      </c>
      <c r="E6637" t="s">
        <v>151</v>
      </c>
      <c r="F6637" t="s">
        <v>18948</v>
      </c>
      <c r="G6637" t="s">
        <v>153</v>
      </c>
      <c r="H6637" t="s">
        <v>143</v>
      </c>
      <c r="I6637" t="s">
        <v>135</v>
      </c>
      <c r="J6637" t="s">
        <v>136</v>
      </c>
      <c r="K6637" t="s">
        <v>137</v>
      </c>
      <c r="L6637" t="s">
        <v>18949</v>
      </c>
      <c r="M6637" t="s">
        <v>18950</v>
      </c>
      <c r="N6637">
        <v>1.4155555550000001</v>
      </c>
      <c r="O6637">
        <v>0</v>
      </c>
      <c r="P6637">
        <v>121</v>
      </c>
      <c r="Q6637">
        <v>0</v>
      </c>
      <c r="R6637">
        <v>0</v>
      </c>
      <c r="S6637">
        <v>0</v>
      </c>
      <c r="T6637">
        <v>10</v>
      </c>
      <c r="U6637">
        <v>0</v>
      </c>
      <c r="V6637">
        <v>0</v>
      </c>
      <c r="W6637">
        <v>0</v>
      </c>
      <c r="X6637">
        <v>58.458600192981471</v>
      </c>
      <c r="Y6637">
        <v>0</v>
      </c>
      <c r="Z6637">
        <v>0</v>
      </c>
      <c r="AA6637">
        <v>0</v>
      </c>
      <c r="AB6637">
        <v>17.154592214013455</v>
      </c>
      <c r="AC6637">
        <v>0</v>
      </c>
      <c r="AD6637">
        <v>0</v>
      </c>
      <c r="AE6637">
        <v>75.613192406994926</v>
      </c>
    </row>
    <row r="6638" spans="1:31" x14ac:dyDescent="0.25">
      <c r="A6638">
        <v>1679846</v>
      </c>
      <c r="B6638">
        <v>1</v>
      </c>
      <c r="C6638" t="s">
        <v>80</v>
      </c>
      <c r="D6638" t="s">
        <v>105</v>
      </c>
      <c r="E6638" t="s">
        <v>140</v>
      </c>
      <c r="F6638" t="s">
        <v>18951</v>
      </c>
      <c r="G6638" t="s">
        <v>482</v>
      </c>
      <c r="H6638" t="s">
        <v>143</v>
      </c>
      <c r="I6638" t="s">
        <v>135</v>
      </c>
      <c r="J6638" t="s">
        <v>136</v>
      </c>
      <c r="K6638" t="s">
        <v>137</v>
      </c>
      <c r="L6638" t="s">
        <v>18952</v>
      </c>
      <c r="M6638" t="s">
        <v>18953</v>
      </c>
      <c r="N6638">
        <v>1.524444444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1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0.74981604353525344</v>
      </c>
      <c r="AC6638">
        <v>0</v>
      </c>
      <c r="AD6638">
        <v>0</v>
      </c>
      <c r="AE6638">
        <v>0.74981604353525344</v>
      </c>
    </row>
    <row r="6639" spans="1:31" x14ac:dyDescent="0.25">
      <c r="A6639">
        <v>1679995</v>
      </c>
      <c r="B6639">
        <v>1</v>
      </c>
      <c r="C6639" t="s">
        <v>80</v>
      </c>
      <c r="D6639" t="s">
        <v>96</v>
      </c>
      <c r="E6639" t="s">
        <v>151</v>
      </c>
      <c r="F6639" t="s">
        <v>18954</v>
      </c>
      <c r="G6639" t="s">
        <v>222</v>
      </c>
      <c r="H6639" t="s">
        <v>143</v>
      </c>
      <c r="I6639" t="s">
        <v>135</v>
      </c>
      <c r="J6639" t="s">
        <v>136</v>
      </c>
      <c r="K6639" t="s">
        <v>137</v>
      </c>
      <c r="L6639" t="s">
        <v>18955</v>
      </c>
      <c r="M6639" t="s">
        <v>18956</v>
      </c>
      <c r="N6639">
        <v>21.093333333</v>
      </c>
      <c r="O6639">
        <v>0</v>
      </c>
      <c r="P6639">
        <v>40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192.13565197366111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192.13565197366111</v>
      </c>
    </row>
    <row r="6640" spans="1:31" x14ac:dyDescent="0.25">
      <c r="A6640">
        <v>1679554</v>
      </c>
      <c r="B6640">
        <v>1</v>
      </c>
      <c r="C6640" t="s">
        <v>80</v>
      </c>
      <c r="D6640" t="s">
        <v>103</v>
      </c>
      <c r="E6640" t="s">
        <v>140</v>
      </c>
      <c r="F6640" t="s">
        <v>18957</v>
      </c>
      <c r="G6640" t="s">
        <v>209</v>
      </c>
      <c r="H6640" t="s">
        <v>143</v>
      </c>
      <c r="I6640" t="s">
        <v>135</v>
      </c>
      <c r="J6640" t="s">
        <v>136</v>
      </c>
      <c r="K6640" t="s">
        <v>137</v>
      </c>
      <c r="L6640" t="s">
        <v>18958</v>
      </c>
      <c r="M6640" t="s">
        <v>18959</v>
      </c>
      <c r="N6640">
        <v>2.4249999999999998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1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5.4062612218079995E-2</v>
      </c>
      <c r="AC6640">
        <v>0</v>
      </c>
      <c r="AD6640">
        <v>0</v>
      </c>
      <c r="AE6640">
        <v>5.4062612218079995E-2</v>
      </c>
    </row>
    <row r="6641" spans="1:31" x14ac:dyDescent="0.25">
      <c r="A6641">
        <v>1679955</v>
      </c>
      <c r="B6641">
        <v>1</v>
      </c>
      <c r="C6641" t="s">
        <v>80</v>
      </c>
      <c r="D6641" t="s">
        <v>94</v>
      </c>
      <c r="E6641" t="s">
        <v>140</v>
      </c>
      <c r="F6641" t="s">
        <v>18960</v>
      </c>
      <c r="G6641" t="s">
        <v>197</v>
      </c>
      <c r="H6641" t="s">
        <v>143</v>
      </c>
      <c r="I6641" t="s">
        <v>135</v>
      </c>
      <c r="J6641" t="s">
        <v>136</v>
      </c>
      <c r="K6641" t="s">
        <v>137</v>
      </c>
      <c r="L6641" t="s">
        <v>18961</v>
      </c>
      <c r="M6641" t="s">
        <v>18962</v>
      </c>
      <c r="N6641">
        <v>4.0813888880000002</v>
      </c>
      <c r="O6641">
        <v>0</v>
      </c>
      <c r="P6641">
        <v>17</v>
      </c>
      <c r="Q6641">
        <v>0</v>
      </c>
      <c r="R6641">
        <v>0</v>
      </c>
      <c r="S6641">
        <v>0</v>
      </c>
      <c r="T6641">
        <v>1</v>
      </c>
      <c r="U6641">
        <v>0</v>
      </c>
      <c r="V6641">
        <v>0</v>
      </c>
      <c r="W6641">
        <v>0</v>
      </c>
      <c r="X6641">
        <v>24.090250221810429</v>
      </c>
      <c r="Y6641">
        <v>0</v>
      </c>
      <c r="Z6641">
        <v>0</v>
      </c>
      <c r="AA6641">
        <v>0</v>
      </c>
      <c r="AB6641">
        <v>4.9143369997083339E-2</v>
      </c>
      <c r="AC6641">
        <v>0</v>
      </c>
      <c r="AD6641">
        <v>0</v>
      </c>
      <c r="AE6641">
        <v>24.139393591807512</v>
      </c>
    </row>
    <row r="6642" spans="1:31" x14ac:dyDescent="0.25">
      <c r="A6642">
        <v>1680001</v>
      </c>
      <c r="B6642">
        <v>1</v>
      </c>
      <c r="C6642" t="s">
        <v>81</v>
      </c>
      <c r="D6642" t="s">
        <v>112</v>
      </c>
      <c r="E6642" t="s">
        <v>164</v>
      </c>
      <c r="F6642" t="s">
        <v>3869</v>
      </c>
      <c r="G6642" t="s">
        <v>161</v>
      </c>
      <c r="H6642" t="s">
        <v>134</v>
      </c>
      <c r="I6642" t="s">
        <v>135</v>
      </c>
      <c r="J6642" t="s">
        <v>136</v>
      </c>
      <c r="K6642" t="s">
        <v>137</v>
      </c>
      <c r="L6642" t="s">
        <v>18963</v>
      </c>
      <c r="M6642" t="s">
        <v>18964</v>
      </c>
      <c r="N6642">
        <v>0.103888888</v>
      </c>
      <c r="O6642">
        <v>4</v>
      </c>
      <c r="P6642">
        <v>941</v>
      </c>
      <c r="Q6642">
        <v>84</v>
      </c>
      <c r="R6642">
        <v>307</v>
      </c>
      <c r="S6642">
        <v>12</v>
      </c>
      <c r="T6642">
        <v>123</v>
      </c>
      <c r="U6642">
        <v>1</v>
      </c>
      <c r="V6642">
        <v>0</v>
      </c>
      <c r="W6642">
        <v>5.588947788647667E-2</v>
      </c>
      <c r="X6642">
        <v>13.190215050693482</v>
      </c>
      <c r="Y6642">
        <v>5.5284227312760326</v>
      </c>
      <c r="Z6642">
        <v>2.5700813539256653</v>
      </c>
      <c r="AA6642">
        <v>5.2032250414306249</v>
      </c>
      <c r="AB6642">
        <v>1.9751992802852454</v>
      </c>
      <c r="AC6642">
        <v>0.39918485432252776</v>
      </c>
      <c r="AD6642">
        <v>0</v>
      </c>
      <c r="AE6642">
        <v>28.922217789820053</v>
      </c>
    </row>
    <row r="6643" spans="1:31" x14ac:dyDescent="0.25">
      <c r="A6643">
        <v>1679669</v>
      </c>
      <c r="B6643">
        <v>1</v>
      </c>
      <c r="C6643" t="s">
        <v>80</v>
      </c>
      <c r="D6643" t="s">
        <v>100</v>
      </c>
      <c r="E6643" t="s">
        <v>151</v>
      </c>
      <c r="F6643" t="s">
        <v>8661</v>
      </c>
      <c r="G6643" t="s">
        <v>222</v>
      </c>
      <c r="H6643" t="s">
        <v>143</v>
      </c>
      <c r="I6643" t="s">
        <v>135</v>
      </c>
      <c r="J6643" t="s">
        <v>136</v>
      </c>
      <c r="K6643" t="s">
        <v>137</v>
      </c>
      <c r="L6643" t="s">
        <v>18965</v>
      </c>
      <c r="M6643" t="s">
        <v>18966</v>
      </c>
      <c r="N6643">
        <v>2.733055555</v>
      </c>
      <c r="O6643">
        <v>0</v>
      </c>
      <c r="P6643">
        <v>110</v>
      </c>
      <c r="Q6643">
        <v>0</v>
      </c>
      <c r="R6643">
        <v>0</v>
      </c>
      <c r="S6643">
        <v>0</v>
      </c>
      <c r="T6643">
        <v>2</v>
      </c>
      <c r="U6643">
        <v>0</v>
      </c>
      <c r="V6643">
        <v>0</v>
      </c>
      <c r="W6643">
        <v>0</v>
      </c>
      <c r="X6643">
        <v>35.840350212515354</v>
      </c>
      <c r="Y6643">
        <v>0</v>
      </c>
      <c r="Z6643">
        <v>0</v>
      </c>
      <c r="AA6643">
        <v>0</v>
      </c>
      <c r="AB6643">
        <v>4.5265453270681597</v>
      </c>
      <c r="AC6643">
        <v>0</v>
      </c>
      <c r="AD6643">
        <v>0</v>
      </c>
      <c r="AE6643">
        <v>40.36689553958351</v>
      </c>
    </row>
    <row r="6644" spans="1:31" x14ac:dyDescent="0.25">
      <c r="A6644">
        <v>1679646</v>
      </c>
      <c r="B6644">
        <v>1</v>
      </c>
      <c r="C6644" t="s">
        <v>80</v>
      </c>
      <c r="D6644" t="s">
        <v>97</v>
      </c>
      <c r="E6644" t="s">
        <v>151</v>
      </c>
      <c r="F6644" t="s">
        <v>18967</v>
      </c>
      <c r="G6644" t="s">
        <v>281</v>
      </c>
      <c r="H6644" t="s">
        <v>143</v>
      </c>
      <c r="I6644" t="s">
        <v>135</v>
      </c>
      <c r="J6644" t="s">
        <v>136</v>
      </c>
      <c r="K6644" t="s">
        <v>167</v>
      </c>
      <c r="L6644" t="s">
        <v>18968</v>
      </c>
      <c r="M6644" t="s">
        <v>18969</v>
      </c>
      <c r="N6644">
        <v>0.58225722199999996</v>
      </c>
      <c r="O6644">
        <v>0</v>
      </c>
      <c r="P6644">
        <v>23</v>
      </c>
      <c r="Q6644">
        <v>0</v>
      </c>
      <c r="R6644">
        <v>0</v>
      </c>
      <c r="S6644">
        <v>0</v>
      </c>
      <c r="T6644">
        <v>4</v>
      </c>
      <c r="U6644">
        <v>0</v>
      </c>
      <c r="V6644">
        <v>0</v>
      </c>
      <c r="W6644">
        <v>0</v>
      </c>
      <c r="X6644">
        <v>3.7635240242444885</v>
      </c>
      <c r="Y6644">
        <v>0</v>
      </c>
      <c r="Z6644">
        <v>0</v>
      </c>
      <c r="AA6644">
        <v>0</v>
      </c>
      <c r="AB6644">
        <v>4.9517702352547222</v>
      </c>
      <c r="AC6644">
        <v>0</v>
      </c>
      <c r="AD6644">
        <v>0</v>
      </c>
      <c r="AE6644">
        <v>8.7152942594992098</v>
      </c>
    </row>
    <row r="6645" spans="1:31" x14ac:dyDescent="0.25">
      <c r="A6645">
        <v>1679792</v>
      </c>
      <c r="B6645">
        <v>1</v>
      </c>
      <c r="C6645" t="s">
        <v>81</v>
      </c>
      <c r="D6645" t="s">
        <v>116</v>
      </c>
      <c r="E6645" t="s">
        <v>159</v>
      </c>
      <c r="F6645" t="s">
        <v>18970</v>
      </c>
      <c r="G6645" t="s">
        <v>596</v>
      </c>
      <c r="H6645" t="s">
        <v>134</v>
      </c>
      <c r="I6645" t="s">
        <v>135</v>
      </c>
      <c r="J6645" t="s">
        <v>136</v>
      </c>
      <c r="K6645" t="s">
        <v>137</v>
      </c>
      <c r="L6645" t="s">
        <v>18971</v>
      </c>
      <c r="M6645" t="s">
        <v>18972</v>
      </c>
      <c r="N6645">
        <v>4.9980555549999997</v>
      </c>
      <c r="O6645">
        <v>0</v>
      </c>
      <c r="P6645">
        <v>72</v>
      </c>
      <c r="Q6645">
        <v>0</v>
      </c>
      <c r="R6645">
        <v>0</v>
      </c>
      <c r="S6645">
        <v>0</v>
      </c>
      <c r="T6645">
        <v>6</v>
      </c>
      <c r="U6645">
        <v>0</v>
      </c>
      <c r="V6645">
        <v>0</v>
      </c>
      <c r="W6645">
        <v>0</v>
      </c>
      <c r="X6645">
        <v>76.765795868602936</v>
      </c>
      <c r="Y6645">
        <v>0</v>
      </c>
      <c r="Z6645">
        <v>0</v>
      </c>
      <c r="AA6645">
        <v>0</v>
      </c>
      <c r="AB6645">
        <v>3.0746789489469797</v>
      </c>
      <c r="AC6645">
        <v>0</v>
      </c>
      <c r="AD6645">
        <v>0</v>
      </c>
      <c r="AE6645">
        <v>79.840474817549918</v>
      </c>
    </row>
    <row r="6646" spans="1:31" x14ac:dyDescent="0.25">
      <c r="A6646">
        <v>1679815</v>
      </c>
      <c r="B6646">
        <v>1</v>
      </c>
      <c r="C6646" t="s">
        <v>80</v>
      </c>
      <c r="D6646" t="s">
        <v>82</v>
      </c>
      <c r="E6646" t="s">
        <v>151</v>
      </c>
      <c r="F6646" t="s">
        <v>637</v>
      </c>
      <c r="G6646" t="s">
        <v>153</v>
      </c>
      <c r="H6646" t="s">
        <v>143</v>
      </c>
      <c r="I6646" t="s">
        <v>135</v>
      </c>
      <c r="J6646" t="s">
        <v>136</v>
      </c>
      <c r="K6646" t="s">
        <v>137</v>
      </c>
      <c r="L6646" t="s">
        <v>18973</v>
      </c>
      <c r="M6646" t="s">
        <v>18974</v>
      </c>
      <c r="N6646">
        <v>10.039444444000001</v>
      </c>
      <c r="O6646">
        <v>0</v>
      </c>
      <c r="P6646">
        <v>76</v>
      </c>
      <c r="Q6646">
        <v>0</v>
      </c>
      <c r="R6646">
        <v>0</v>
      </c>
      <c r="S6646">
        <v>0</v>
      </c>
      <c r="T6646">
        <v>3</v>
      </c>
      <c r="U6646">
        <v>0</v>
      </c>
      <c r="V6646">
        <v>0</v>
      </c>
      <c r="W6646">
        <v>0</v>
      </c>
      <c r="X6646">
        <v>181.80108206398694</v>
      </c>
      <c r="Y6646">
        <v>0</v>
      </c>
      <c r="Z6646">
        <v>0</v>
      </c>
      <c r="AA6646">
        <v>0</v>
      </c>
      <c r="AB6646">
        <v>1.9293270096467252</v>
      </c>
      <c r="AC6646">
        <v>0</v>
      </c>
      <c r="AD6646">
        <v>0</v>
      </c>
      <c r="AE6646">
        <v>183.73040907363367</v>
      </c>
    </row>
    <row r="6647" spans="1:31" x14ac:dyDescent="0.25">
      <c r="A6647">
        <v>1679692</v>
      </c>
      <c r="B6647">
        <v>1</v>
      </c>
      <c r="C6647" t="s">
        <v>80</v>
      </c>
      <c r="D6647" t="s">
        <v>102</v>
      </c>
      <c r="E6647" t="s">
        <v>159</v>
      </c>
      <c r="F6647" t="s">
        <v>18525</v>
      </c>
      <c r="G6647" t="s">
        <v>3157</v>
      </c>
      <c r="H6647" t="s">
        <v>134</v>
      </c>
      <c r="I6647" t="s">
        <v>135</v>
      </c>
      <c r="J6647" t="s">
        <v>136</v>
      </c>
      <c r="K6647" t="s">
        <v>137</v>
      </c>
      <c r="L6647" t="s">
        <v>18975</v>
      </c>
      <c r="M6647" t="s">
        <v>18976</v>
      </c>
      <c r="N6647">
        <v>8.9461111110000004</v>
      </c>
      <c r="O6647">
        <v>0</v>
      </c>
      <c r="P6647">
        <v>50</v>
      </c>
      <c r="Q6647">
        <v>0</v>
      </c>
      <c r="R6647">
        <v>0</v>
      </c>
      <c r="S6647">
        <v>0</v>
      </c>
      <c r="T6647">
        <v>5</v>
      </c>
      <c r="U6647">
        <v>0</v>
      </c>
      <c r="V6647">
        <v>0</v>
      </c>
      <c r="W6647">
        <v>0</v>
      </c>
      <c r="X6647">
        <v>47.221242568098603</v>
      </c>
      <c r="Y6647">
        <v>0</v>
      </c>
      <c r="Z6647">
        <v>0</v>
      </c>
      <c r="AA6647">
        <v>0</v>
      </c>
      <c r="AB6647">
        <v>30.800370103241995</v>
      </c>
      <c r="AC6647">
        <v>0</v>
      </c>
      <c r="AD6647">
        <v>0</v>
      </c>
      <c r="AE6647">
        <v>78.021612671340591</v>
      </c>
    </row>
    <row r="6648" spans="1:31" x14ac:dyDescent="0.25">
      <c r="A6648">
        <v>1679629</v>
      </c>
      <c r="B6648">
        <v>1</v>
      </c>
      <c r="C6648" t="s">
        <v>80</v>
      </c>
      <c r="D6648" t="s">
        <v>84</v>
      </c>
      <c r="E6648" t="s">
        <v>140</v>
      </c>
      <c r="F6648" t="s">
        <v>18977</v>
      </c>
      <c r="G6648" t="s">
        <v>197</v>
      </c>
      <c r="H6648" t="s">
        <v>143</v>
      </c>
      <c r="I6648" t="s">
        <v>135</v>
      </c>
      <c r="J6648" t="s">
        <v>136</v>
      </c>
      <c r="K6648" t="s">
        <v>137</v>
      </c>
      <c r="L6648" t="s">
        <v>18978</v>
      </c>
      <c r="M6648" t="s">
        <v>18979</v>
      </c>
      <c r="N6648">
        <v>2.5841666659999998</v>
      </c>
      <c r="O6648">
        <v>0</v>
      </c>
      <c r="P6648">
        <v>2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1.3069310037311677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1.3069310037311677</v>
      </c>
    </row>
    <row r="6649" spans="1:31" x14ac:dyDescent="0.25">
      <c r="A6649">
        <v>1679878</v>
      </c>
      <c r="B6649">
        <v>1</v>
      </c>
      <c r="C6649" t="s">
        <v>80</v>
      </c>
      <c r="D6649" t="s">
        <v>97</v>
      </c>
      <c r="E6649" t="s">
        <v>146</v>
      </c>
      <c r="F6649" t="s">
        <v>3937</v>
      </c>
      <c r="G6649" t="s">
        <v>148</v>
      </c>
      <c r="H6649" t="s">
        <v>143</v>
      </c>
      <c r="I6649" t="s">
        <v>135</v>
      </c>
      <c r="J6649" t="s">
        <v>136</v>
      </c>
      <c r="K6649" t="s">
        <v>137</v>
      </c>
      <c r="L6649" t="s">
        <v>18980</v>
      </c>
      <c r="M6649" t="s">
        <v>18981</v>
      </c>
      <c r="N6649">
        <v>1.1130555550000001</v>
      </c>
      <c r="O6649">
        <v>0</v>
      </c>
      <c r="P6649">
        <v>417</v>
      </c>
      <c r="Q6649">
        <v>0</v>
      </c>
      <c r="R6649">
        <v>3</v>
      </c>
      <c r="S6649">
        <v>0</v>
      </c>
      <c r="T6649">
        <v>25</v>
      </c>
      <c r="U6649">
        <v>0</v>
      </c>
      <c r="V6649">
        <v>0</v>
      </c>
      <c r="W6649">
        <v>0</v>
      </c>
      <c r="X6649">
        <v>222.52729949068058</v>
      </c>
      <c r="Y6649">
        <v>0</v>
      </c>
      <c r="Z6649">
        <v>0.89837349559555624</v>
      </c>
      <c r="AA6649">
        <v>0</v>
      </c>
      <c r="AB6649">
        <v>20.538054065185417</v>
      </c>
      <c r="AC6649">
        <v>0</v>
      </c>
      <c r="AD6649">
        <v>0</v>
      </c>
      <c r="AE6649">
        <v>243.96372705146155</v>
      </c>
    </row>
    <row r="6650" spans="1:31" x14ac:dyDescent="0.25">
      <c r="A6650">
        <v>1679961</v>
      </c>
      <c r="B6650">
        <v>1</v>
      </c>
      <c r="C6650" t="s">
        <v>80</v>
      </c>
      <c r="D6650" t="s">
        <v>96</v>
      </c>
      <c r="E6650" t="s">
        <v>151</v>
      </c>
      <c r="F6650" t="s">
        <v>18982</v>
      </c>
      <c r="G6650" t="s">
        <v>222</v>
      </c>
      <c r="H6650" t="s">
        <v>143</v>
      </c>
      <c r="I6650" t="s">
        <v>135</v>
      </c>
      <c r="J6650" t="s">
        <v>136</v>
      </c>
      <c r="K6650" t="s">
        <v>137</v>
      </c>
      <c r="L6650" t="s">
        <v>18983</v>
      </c>
      <c r="M6650" t="s">
        <v>18984</v>
      </c>
      <c r="N6650">
        <v>13.953888888</v>
      </c>
      <c r="O6650">
        <v>0</v>
      </c>
      <c r="P6650">
        <v>55</v>
      </c>
      <c r="Q6650">
        <v>0</v>
      </c>
      <c r="R6650">
        <v>0</v>
      </c>
      <c r="S6650">
        <v>0</v>
      </c>
      <c r="T6650">
        <v>5</v>
      </c>
      <c r="U6650">
        <v>0</v>
      </c>
      <c r="V6650">
        <v>0</v>
      </c>
      <c r="W6650">
        <v>0</v>
      </c>
      <c r="X6650">
        <v>152.45757364444322</v>
      </c>
      <c r="Y6650">
        <v>0</v>
      </c>
      <c r="Z6650">
        <v>0</v>
      </c>
      <c r="AA6650">
        <v>0</v>
      </c>
      <c r="AB6650">
        <v>394.73756398951735</v>
      </c>
      <c r="AC6650">
        <v>0</v>
      </c>
      <c r="AD6650">
        <v>0</v>
      </c>
      <c r="AE6650">
        <v>547.1951376339606</v>
      </c>
    </row>
    <row r="6651" spans="1:31" x14ac:dyDescent="0.25">
      <c r="A6651">
        <v>1679769</v>
      </c>
      <c r="B6651">
        <v>1</v>
      </c>
      <c r="C6651" t="s">
        <v>80</v>
      </c>
      <c r="D6651" t="s">
        <v>110</v>
      </c>
      <c r="E6651" t="s">
        <v>140</v>
      </c>
      <c r="F6651" t="s">
        <v>18985</v>
      </c>
      <c r="G6651" t="s">
        <v>197</v>
      </c>
      <c r="H6651" t="s">
        <v>143</v>
      </c>
      <c r="I6651" t="s">
        <v>135</v>
      </c>
      <c r="J6651" t="s">
        <v>136</v>
      </c>
      <c r="K6651" t="s">
        <v>137</v>
      </c>
      <c r="L6651" t="s">
        <v>18986</v>
      </c>
      <c r="M6651" t="s">
        <v>18987</v>
      </c>
      <c r="N6651">
        <v>2.1816666659999999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0.42541544431097778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0.42541544431097778</v>
      </c>
    </row>
    <row r="6652" spans="1:31" x14ac:dyDescent="0.25">
      <c r="A6652">
        <v>1679483</v>
      </c>
      <c r="B6652">
        <v>1</v>
      </c>
      <c r="C6652" t="s">
        <v>80</v>
      </c>
      <c r="D6652" t="s">
        <v>94</v>
      </c>
      <c r="E6652" t="s">
        <v>164</v>
      </c>
      <c r="F6652" t="s">
        <v>16648</v>
      </c>
      <c r="G6652" t="s">
        <v>161</v>
      </c>
      <c r="H6652" t="s">
        <v>134</v>
      </c>
      <c r="I6652" t="s">
        <v>135</v>
      </c>
      <c r="J6652" t="s">
        <v>136</v>
      </c>
      <c r="K6652" t="s">
        <v>137</v>
      </c>
      <c r="L6652" t="s">
        <v>18988</v>
      </c>
      <c r="M6652" t="s">
        <v>18989</v>
      </c>
      <c r="N6652">
        <v>0.23833333300000001</v>
      </c>
      <c r="O6652">
        <v>0</v>
      </c>
      <c r="P6652">
        <v>201</v>
      </c>
      <c r="Q6652">
        <v>0</v>
      </c>
      <c r="R6652">
        <v>5</v>
      </c>
      <c r="S6652">
        <v>0</v>
      </c>
      <c r="T6652">
        <v>6</v>
      </c>
      <c r="U6652">
        <v>0</v>
      </c>
      <c r="V6652">
        <v>0</v>
      </c>
      <c r="W6652">
        <v>0</v>
      </c>
      <c r="X6652">
        <v>3.2959384881186176</v>
      </c>
      <c r="Y6652">
        <v>0</v>
      </c>
      <c r="Z6652">
        <v>0.21346880708909999</v>
      </c>
      <c r="AA6652">
        <v>0</v>
      </c>
      <c r="AB6652">
        <v>0.6663818436583</v>
      </c>
      <c r="AC6652">
        <v>0</v>
      </c>
      <c r="AD6652">
        <v>0</v>
      </c>
      <c r="AE6652">
        <v>4.1757891388660173</v>
      </c>
    </row>
    <row r="6653" spans="1:31" x14ac:dyDescent="0.25">
      <c r="A6653">
        <v>1679477</v>
      </c>
      <c r="B6653">
        <v>1</v>
      </c>
      <c r="C6653" t="s">
        <v>80</v>
      </c>
      <c r="D6653" t="s">
        <v>100</v>
      </c>
      <c r="E6653" t="s">
        <v>140</v>
      </c>
      <c r="F6653" t="s">
        <v>18990</v>
      </c>
      <c r="G6653" t="s">
        <v>142</v>
      </c>
      <c r="H6653" t="s">
        <v>143</v>
      </c>
      <c r="I6653" t="s">
        <v>135</v>
      </c>
      <c r="J6653" t="s">
        <v>136</v>
      </c>
      <c r="K6653" t="s">
        <v>137</v>
      </c>
      <c r="L6653" t="s">
        <v>18991</v>
      </c>
      <c r="M6653" t="s">
        <v>18992</v>
      </c>
      <c r="N6653">
        <v>0.26138888799999999</v>
      </c>
      <c r="O6653">
        <v>0</v>
      </c>
      <c r="P6653">
        <v>2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0.10296619805362665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0.10296619805362665</v>
      </c>
    </row>
    <row r="6654" spans="1:31" x14ac:dyDescent="0.25">
      <c r="A6654">
        <v>1679331</v>
      </c>
      <c r="B6654">
        <v>1</v>
      </c>
      <c r="C6654" t="s">
        <v>80</v>
      </c>
      <c r="D6654" t="s">
        <v>94</v>
      </c>
      <c r="E6654" t="s">
        <v>146</v>
      </c>
      <c r="F6654" t="s">
        <v>18993</v>
      </c>
      <c r="G6654" t="s">
        <v>148</v>
      </c>
      <c r="H6654" t="s">
        <v>143</v>
      </c>
      <c r="I6654" t="s">
        <v>135</v>
      </c>
      <c r="J6654" t="s">
        <v>136</v>
      </c>
      <c r="K6654" t="s">
        <v>137</v>
      </c>
      <c r="L6654" t="s">
        <v>18994</v>
      </c>
      <c r="M6654" t="s">
        <v>18995</v>
      </c>
      <c r="N6654">
        <v>6.0838888879999997</v>
      </c>
      <c r="O6654">
        <v>0</v>
      </c>
      <c r="P6654">
        <v>117</v>
      </c>
      <c r="Q6654">
        <v>0</v>
      </c>
      <c r="R6654">
        <v>2</v>
      </c>
      <c r="S6654">
        <v>0</v>
      </c>
      <c r="T6654">
        <v>17</v>
      </c>
      <c r="U6654">
        <v>0</v>
      </c>
      <c r="V6654">
        <v>0</v>
      </c>
      <c r="W6654">
        <v>0</v>
      </c>
      <c r="X6654">
        <v>197.35608872041749</v>
      </c>
      <c r="Y6654">
        <v>0</v>
      </c>
      <c r="Z6654">
        <v>6.0851383496053887E-2</v>
      </c>
      <c r="AA6654">
        <v>0</v>
      </c>
      <c r="AB6654">
        <v>46.291327356183672</v>
      </c>
      <c r="AC6654">
        <v>0</v>
      </c>
      <c r="AD6654">
        <v>0</v>
      </c>
      <c r="AE6654">
        <v>243.7082674600972</v>
      </c>
    </row>
    <row r="6655" spans="1:31" x14ac:dyDescent="0.25">
      <c r="A6655">
        <v>1679775</v>
      </c>
      <c r="B6655">
        <v>1</v>
      </c>
      <c r="C6655" t="s">
        <v>80</v>
      </c>
      <c r="D6655" t="s">
        <v>100</v>
      </c>
      <c r="E6655" t="s">
        <v>146</v>
      </c>
      <c r="F6655" t="s">
        <v>18996</v>
      </c>
      <c r="G6655" t="s">
        <v>389</v>
      </c>
      <c r="H6655" t="s">
        <v>143</v>
      </c>
      <c r="I6655" t="s">
        <v>135</v>
      </c>
      <c r="J6655" t="s">
        <v>3</v>
      </c>
      <c r="K6655" t="s">
        <v>137</v>
      </c>
      <c r="L6655" t="s">
        <v>18997</v>
      </c>
      <c r="M6655" t="s">
        <v>18998</v>
      </c>
      <c r="N6655">
        <v>1.6955555550000001</v>
      </c>
      <c r="O6655">
        <v>0</v>
      </c>
      <c r="P6655">
        <v>30</v>
      </c>
      <c r="Q6655">
        <v>0</v>
      </c>
      <c r="R6655">
        <v>31</v>
      </c>
      <c r="S6655">
        <v>0</v>
      </c>
      <c r="T6655">
        <v>6</v>
      </c>
      <c r="U6655">
        <v>0</v>
      </c>
      <c r="V6655">
        <v>0</v>
      </c>
      <c r="W6655">
        <v>0</v>
      </c>
      <c r="X6655">
        <v>15.433900219116595</v>
      </c>
      <c r="Y6655">
        <v>0</v>
      </c>
      <c r="Z6655">
        <v>17.783733812856866</v>
      </c>
      <c r="AA6655">
        <v>0</v>
      </c>
      <c r="AB6655">
        <v>2.5993533544834841</v>
      </c>
      <c r="AC6655">
        <v>0</v>
      </c>
      <c r="AD6655">
        <v>0</v>
      </c>
      <c r="AE6655">
        <v>35.816987386456944</v>
      </c>
    </row>
    <row r="6656" spans="1:31" x14ac:dyDescent="0.25">
      <c r="A6656">
        <v>1679729</v>
      </c>
      <c r="B6656">
        <v>1</v>
      </c>
      <c r="C6656" t="s">
        <v>80</v>
      </c>
      <c r="D6656" t="s">
        <v>105</v>
      </c>
      <c r="E6656" t="s">
        <v>151</v>
      </c>
      <c r="F6656" t="s">
        <v>18999</v>
      </c>
      <c r="G6656" t="s">
        <v>153</v>
      </c>
      <c r="H6656" t="s">
        <v>143</v>
      </c>
      <c r="I6656" t="s">
        <v>135</v>
      </c>
      <c r="J6656" t="s">
        <v>136</v>
      </c>
      <c r="K6656" t="s">
        <v>137</v>
      </c>
      <c r="L6656" t="s">
        <v>19000</v>
      </c>
      <c r="M6656" t="s">
        <v>19001</v>
      </c>
      <c r="N6656">
        <v>0.34444444400000002</v>
      </c>
      <c r="O6656">
        <v>0</v>
      </c>
      <c r="P6656">
        <v>60</v>
      </c>
      <c r="Q6656">
        <v>0</v>
      </c>
      <c r="R6656">
        <v>2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6.2642112246593875</v>
      </c>
      <c r="Y6656">
        <v>0</v>
      </c>
      <c r="Z6656">
        <v>1.3052111032766668E-2</v>
      </c>
      <c r="AA6656">
        <v>0</v>
      </c>
      <c r="AB6656">
        <v>0</v>
      </c>
      <c r="AC6656">
        <v>0</v>
      </c>
      <c r="AD6656">
        <v>0</v>
      </c>
      <c r="AE6656">
        <v>6.2772633356921546</v>
      </c>
    </row>
    <row r="6657" spans="1:31" x14ac:dyDescent="0.25">
      <c r="A6657">
        <v>1679918</v>
      </c>
      <c r="B6657">
        <v>1</v>
      </c>
      <c r="C6657" t="s">
        <v>81</v>
      </c>
      <c r="D6657" t="s">
        <v>122</v>
      </c>
      <c r="E6657" t="s">
        <v>140</v>
      </c>
      <c r="F6657" t="s">
        <v>19002</v>
      </c>
      <c r="G6657" t="s">
        <v>197</v>
      </c>
      <c r="H6657" t="s">
        <v>143</v>
      </c>
      <c r="I6657" t="s">
        <v>135</v>
      </c>
      <c r="J6657" t="s">
        <v>136</v>
      </c>
      <c r="K6657" t="s">
        <v>137</v>
      </c>
      <c r="L6657" t="s">
        <v>19003</v>
      </c>
      <c r="M6657" t="s">
        <v>19004</v>
      </c>
      <c r="N6657">
        <v>3.5391666659999999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0.64500683871477116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0.64500683871477116</v>
      </c>
    </row>
    <row r="6658" spans="1:31" x14ac:dyDescent="0.25">
      <c r="A6658">
        <v>1679586</v>
      </c>
      <c r="B6658">
        <v>1</v>
      </c>
      <c r="C6658" t="s">
        <v>80</v>
      </c>
      <c r="D6658" t="s">
        <v>93</v>
      </c>
      <c r="E6658" t="s">
        <v>140</v>
      </c>
      <c r="F6658" t="s">
        <v>19005</v>
      </c>
      <c r="G6658" t="s">
        <v>197</v>
      </c>
      <c r="H6658" t="s">
        <v>143</v>
      </c>
      <c r="I6658" t="s">
        <v>135</v>
      </c>
      <c r="J6658" t="s">
        <v>136</v>
      </c>
      <c r="K6658" t="s">
        <v>137</v>
      </c>
      <c r="L6658" t="s">
        <v>19006</v>
      </c>
      <c r="M6658" t="s">
        <v>19007</v>
      </c>
      <c r="N6658">
        <v>4.2688888880000002</v>
      </c>
      <c r="O6658">
        <v>0</v>
      </c>
      <c r="P6658">
        <v>2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0.86472814164639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0.86472814164639</v>
      </c>
    </row>
    <row r="6659" spans="1:31" x14ac:dyDescent="0.25">
      <c r="A6659">
        <v>1679941</v>
      </c>
      <c r="B6659">
        <v>1</v>
      </c>
      <c r="C6659" t="s">
        <v>80</v>
      </c>
      <c r="D6659" t="s">
        <v>85</v>
      </c>
      <c r="E6659" t="s">
        <v>151</v>
      </c>
      <c r="F6659" t="s">
        <v>18917</v>
      </c>
      <c r="G6659" t="s">
        <v>153</v>
      </c>
      <c r="H6659" t="s">
        <v>143</v>
      </c>
      <c r="I6659" t="s">
        <v>135</v>
      </c>
      <c r="J6659" t="s">
        <v>136</v>
      </c>
      <c r="K6659" t="s">
        <v>137</v>
      </c>
      <c r="L6659" t="s">
        <v>19008</v>
      </c>
      <c r="M6659" t="s">
        <v>19009</v>
      </c>
      <c r="N6659">
        <v>2.0536111109999999</v>
      </c>
      <c r="O6659">
        <v>0</v>
      </c>
      <c r="P6659">
        <v>128</v>
      </c>
      <c r="Q6659">
        <v>0</v>
      </c>
      <c r="R6659">
        <v>0</v>
      </c>
      <c r="S6659">
        <v>0</v>
      </c>
      <c r="T6659">
        <v>19</v>
      </c>
      <c r="U6659">
        <v>0</v>
      </c>
      <c r="V6659">
        <v>0</v>
      </c>
      <c r="W6659">
        <v>0</v>
      </c>
      <c r="X6659">
        <v>107.28251814400205</v>
      </c>
      <c r="Y6659">
        <v>0</v>
      </c>
      <c r="Z6659">
        <v>0</v>
      </c>
      <c r="AA6659">
        <v>0</v>
      </c>
      <c r="AB6659">
        <v>11.219559985316991</v>
      </c>
      <c r="AC6659">
        <v>0</v>
      </c>
      <c r="AD6659">
        <v>0</v>
      </c>
      <c r="AE6659">
        <v>118.50207812931905</v>
      </c>
    </row>
    <row r="6660" spans="1:31" x14ac:dyDescent="0.25">
      <c r="A6660">
        <v>1679686</v>
      </c>
      <c r="B6660">
        <v>1</v>
      </c>
      <c r="C6660" t="s">
        <v>80</v>
      </c>
      <c r="D6660" t="s">
        <v>110</v>
      </c>
      <c r="E6660" t="s">
        <v>151</v>
      </c>
      <c r="F6660" t="s">
        <v>19010</v>
      </c>
      <c r="G6660" t="s">
        <v>153</v>
      </c>
      <c r="H6660" t="s">
        <v>143</v>
      </c>
      <c r="I6660" t="s">
        <v>135</v>
      </c>
      <c r="J6660" t="s">
        <v>136</v>
      </c>
      <c r="K6660" t="s">
        <v>137</v>
      </c>
      <c r="L6660" t="s">
        <v>19011</v>
      </c>
      <c r="M6660" t="s">
        <v>19012</v>
      </c>
      <c r="N6660">
        <v>1.291388888</v>
      </c>
      <c r="O6660">
        <v>0</v>
      </c>
      <c r="P6660">
        <v>57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28.416409217429646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28.416409217429646</v>
      </c>
    </row>
    <row r="6661" spans="1:31" x14ac:dyDescent="0.25">
      <c r="A6661">
        <v>1679394</v>
      </c>
      <c r="B6661">
        <v>1</v>
      </c>
      <c r="C6661" t="s">
        <v>80</v>
      </c>
      <c r="D6661" t="s">
        <v>105</v>
      </c>
      <c r="E6661" t="s">
        <v>131</v>
      </c>
      <c r="F6661" t="s">
        <v>19013</v>
      </c>
      <c r="G6661" t="s">
        <v>253</v>
      </c>
      <c r="H6661" t="s">
        <v>134</v>
      </c>
      <c r="I6661" t="s">
        <v>135</v>
      </c>
      <c r="J6661" t="s">
        <v>136</v>
      </c>
      <c r="K6661" t="s">
        <v>167</v>
      </c>
      <c r="L6661" t="s">
        <v>19014</v>
      </c>
      <c r="M6661" t="s">
        <v>19015</v>
      </c>
      <c r="N6661">
        <v>1.4224155549999999</v>
      </c>
      <c r="O6661">
        <v>3</v>
      </c>
      <c r="P6661">
        <v>715</v>
      </c>
      <c r="Q6661">
        <v>13</v>
      </c>
      <c r="R6661">
        <v>157</v>
      </c>
      <c r="S6661">
        <v>8</v>
      </c>
      <c r="T6661">
        <v>80</v>
      </c>
      <c r="U6661">
        <v>0</v>
      </c>
      <c r="V6661">
        <v>0</v>
      </c>
      <c r="W6661">
        <v>1.0476085100316668</v>
      </c>
      <c r="X6661">
        <v>240.84394556839723</v>
      </c>
      <c r="Y6661">
        <v>162.80726512444278</v>
      </c>
      <c r="Z6661">
        <v>63.316737384318365</v>
      </c>
      <c r="AA6661">
        <v>14.958878299867143</v>
      </c>
      <c r="AB6661">
        <v>88.703040455748891</v>
      </c>
      <c r="AC6661">
        <v>0</v>
      </c>
      <c r="AD6661">
        <v>0</v>
      </c>
      <c r="AE6661">
        <v>571.67747534280602</v>
      </c>
    </row>
    <row r="6662" spans="1:31" x14ac:dyDescent="0.25">
      <c r="A6662">
        <v>1679712</v>
      </c>
      <c r="B6662">
        <v>1</v>
      </c>
      <c r="C6662" t="s">
        <v>80</v>
      </c>
      <c r="D6662" t="s">
        <v>95</v>
      </c>
      <c r="E6662" t="s">
        <v>140</v>
      </c>
      <c r="F6662" t="s">
        <v>19016</v>
      </c>
      <c r="G6662" t="s">
        <v>482</v>
      </c>
      <c r="H6662" t="s">
        <v>143</v>
      </c>
      <c r="I6662" t="s">
        <v>135</v>
      </c>
      <c r="J6662" t="s">
        <v>136</v>
      </c>
      <c r="K6662" t="s">
        <v>137</v>
      </c>
      <c r="L6662" t="s">
        <v>19017</v>
      </c>
      <c r="M6662" t="s">
        <v>19018</v>
      </c>
      <c r="N6662">
        <v>8.9975000000000005</v>
      </c>
      <c r="O6662">
        <v>0</v>
      </c>
      <c r="P6662">
        <v>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7.6711329631360314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7.6711329631360314</v>
      </c>
    </row>
    <row r="6663" spans="1:31" x14ac:dyDescent="0.25">
      <c r="A6663">
        <v>1679606</v>
      </c>
      <c r="B6663">
        <v>1</v>
      </c>
      <c r="C6663" t="s">
        <v>80</v>
      </c>
      <c r="D6663" t="s">
        <v>90</v>
      </c>
      <c r="E6663" t="s">
        <v>140</v>
      </c>
      <c r="F6663" t="s">
        <v>8345</v>
      </c>
      <c r="G6663" t="s">
        <v>202</v>
      </c>
      <c r="H6663" t="s">
        <v>143</v>
      </c>
      <c r="I6663" t="s">
        <v>135</v>
      </c>
      <c r="J6663" t="s">
        <v>136</v>
      </c>
      <c r="K6663" t="s">
        <v>137</v>
      </c>
      <c r="L6663" t="s">
        <v>19019</v>
      </c>
      <c r="M6663" t="s">
        <v>19020</v>
      </c>
      <c r="N6663">
        <v>4.7927777770000004</v>
      </c>
      <c r="O6663">
        <v>0</v>
      </c>
      <c r="P6663">
        <v>4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14.085162468943349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14.085162468943349</v>
      </c>
    </row>
    <row r="6664" spans="1:31" x14ac:dyDescent="0.25">
      <c r="A6664">
        <v>1679855</v>
      </c>
      <c r="B6664">
        <v>1</v>
      </c>
      <c r="C6664" t="s">
        <v>80</v>
      </c>
      <c r="D6664" t="s">
        <v>99</v>
      </c>
      <c r="E6664" t="s">
        <v>151</v>
      </c>
      <c r="F6664" t="s">
        <v>19021</v>
      </c>
      <c r="G6664" t="s">
        <v>526</v>
      </c>
      <c r="H6664" t="s">
        <v>143</v>
      </c>
      <c r="I6664" t="s">
        <v>135</v>
      </c>
      <c r="J6664" t="s">
        <v>136</v>
      </c>
      <c r="K6664" t="s">
        <v>137</v>
      </c>
      <c r="L6664" t="s">
        <v>19022</v>
      </c>
      <c r="M6664" t="s">
        <v>19023</v>
      </c>
      <c r="N6664">
        <v>2.5533333329999999</v>
      </c>
      <c r="O6664">
        <v>0</v>
      </c>
      <c r="P6664">
        <v>44</v>
      </c>
      <c r="Q6664">
        <v>0</v>
      </c>
      <c r="R6664">
        <v>0</v>
      </c>
      <c r="S6664">
        <v>0</v>
      </c>
      <c r="T6664">
        <v>1</v>
      </c>
      <c r="U6664">
        <v>0</v>
      </c>
      <c r="V6664">
        <v>0</v>
      </c>
      <c r="W6664">
        <v>0</v>
      </c>
      <c r="X6664">
        <v>26.955907487668487</v>
      </c>
      <c r="Y6664">
        <v>0</v>
      </c>
      <c r="Z6664">
        <v>0</v>
      </c>
      <c r="AA6664">
        <v>0</v>
      </c>
      <c r="AB6664">
        <v>5.7029989409066676E-3</v>
      </c>
      <c r="AC6664">
        <v>0</v>
      </c>
      <c r="AD6664">
        <v>0</v>
      </c>
      <c r="AE6664">
        <v>26.961610486609395</v>
      </c>
    </row>
    <row r="6665" spans="1:31" x14ac:dyDescent="0.25">
      <c r="A6665">
        <v>1679649</v>
      </c>
      <c r="B6665">
        <v>1</v>
      </c>
      <c r="C6665" t="s">
        <v>80</v>
      </c>
      <c r="D6665" t="s">
        <v>91</v>
      </c>
      <c r="E6665" t="s">
        <v>159</v>
      </c>
      <c r="F6665" t="s">
        <v>19024</v>
      </c>
      <c r="G6665" t="s">
        <v>596</v>
      </c>
      <c r="H6665" t="s">
        <v>134</v>
      </c>
      <c r="I6665" t="s">
        <v>135</v>
      </c>
      <c r="J6665" t="s">
        <v>136</v>
      </c>
      <c r="K6665" t="s">
        <v>137</v>
      </c>
      <c r="L6665" t="s">
        <v>19025</v>
      </c>
      <c r="M6665" t="s">
        <v>19026</v>
      </c>
      <c r="N6665">
        <v>1.323055555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4.5022929743669445E-3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4.5022929743669445E-3</v>
      </c>
    </row>
    <row r="6666" spans="1:31" x14ac:dyDescent="0.25">
      <c r="A6666">
        <v>1679998</v>
      </c>
      <c r="B6666">
        <v>1</v>
      </c>
      <c r="C6666" t="s">
        <v>80</v>
      </c>
      <c r="D6666" t="s">
        <v>83</v>
      </c>
      <c r="E6666" t="s">
        <v>179</v>
      </c>
      <c r="F6666" t="s">
        <v>8599</v>
      </c>
      <c r="G6666" t="s">
        <v>161</v>
      </c>
      <c r="H6666" t="s">
        <v>134</v>
      </c>
      <c r="I6666" t="s">
        <v>135</v>
      </c>
      <c r="J6666" t="s">
        <v>136</v>
      </c>
      <c r="K6666" t="s">
        <v>137</v>
      </c>
      <c r="L6666" t="s">
        <v>19027</v>
      </c>
      <c r="M6666" t="s">
        <v>19028</v>
      </c>
      <c r="N6666">
        <v>1.350251944</v>
      </c>
      <c r="O6666">
        <v>11</v>
      </c>
      <c r="P6666">
        <v>1996</v>
      </c>
      <c r="Q6666">
        <v>19</v>
      </c>
      <c r="R6666">
        <v>328</v>
      </c>
      <c r="S6666">
        <v>90</v>
      </c>
      <c r="T6666">
        <v>891</v>
      </c>
      <c r="U6666">
        <v>9</v>
      </c>
      <c r="V6666">
        <v>3</v>
      </c>
      <c r="W6666">
        <v>9.9627569766869843</v>
      </c>
      <c r="X6666">
        <v>934.71016803742566</v>
      </c>
      <c r="Y6666">
        <v>21.559183511594618</v>
      </c>
      <c r="Z6666">
        <v>128.93674046188966</v>
      </c>
      <c r="AA6666">
        <v>774.07593562688328</v>
      </c>
      <c r="AB6666">
        <v>1132.5525571964838</v>
      </c>
      <c r="AC6666">
        <v>760.73776166736411</v>
      </c>
      <c r="AD6666">
        <v>12.19986345341376</v>
      </c>
      <c r="AE6666">
        <v>3774.7349669317418</v>
      </c>
    </row>
    <row r="6667" spans="1:31" x14ac:dyDescent="0.25">
      <c r="A6667">
        <v>1679898</v>
      </c>
      <c r="B6667">
        <v>1</v>
      </c>
      <c r="C6667" t="s">
        <v>80</v>
      </c>
      <c r="D6667" t="s">
        <v>103</v>
      </c>
      <c r="E6667" t="s">
        <v>164</v>
      </c>
      <c r="F6667" t="s">
        <v>19029</v>
      </c>
      <c r="G6667" t="s">
        <v>161</v>
      </c>
      <c r="H6667" t="s">
        <v>134</v>
      </c>
      <c r="I6667" t="s">
        <v>135</v>
      </c>
      <c r="J6667" t="s">
        <v>136</v>
      </c>
      <c r="K6667" t="s">
        <v>137</v>
      </c>
      <c r="L6667" t="s">
        <v>19030</v>
      </c>
      <c r="M6667" t="s">
        <v>19031</v>
      </c>
      <c r="N6667">
        <v>0.25805555499999999</v>
      </c>
      <c r="O6667">
        <v>1</v>
      </c>
      <c r="P6667">
        <v>287</v>
      </c>
      <c r="Q6667">
        <v>22</v>
      </c>
      <c r="R6667">
        <v>15</v>
      </c>
      <c r="S6667">
        <v>10</v>
      </c>
      <c r="T6667">
        <v>7</v>
      </c>
      <c r="U6667">
        <v>1</v>
      </c>
      <c r="V6667">
        <v>0</v>
      </c>
      <c r="W6667">
        <v>8.6580423790897226E-2</v>
      </c>
      <c r="X6667">
        <v>24.72408816642675</v>
      </c>
      <c r="Y6667">
        <v>22.208670263954243</v>
      </c>
      <c r="Z6667">
        <v>1.576731579648101</v>
      </c>
      <c r="AA6667">
        <v>20.035582513505545</v>
      </c>
      <c r="AB6667">
        <v>0.73044502162173341</v>
      </c>
      <c r="AC6667">
        <v>2.7773328319037951</v>
      </c>
      <c r="AD6667">
        <v>0</v>
      </c>
      <c r="AE6667">
        <v>72.139430800851059</v>
      </c>
    </row>
    <row r="6668" spans="1:31" x14ac:dyDescent="0.25">
      <c r="A6668">
        <v>1679789</v>
      </c>
      <c r="B6668">
        <v>1</v>
      </c>
      <c r="C6668" t="s">
        <v>80</v>
      </c>
      <c r="D6668" t="s">
        <v>99</v>
      </c>
      <c r="E6668" t="s">
        <v>140</v>
      </c>
      <c r="F6668" t="s">
        <v>19032</v>
      </c>
      <c r="G6668" t="s">
        <v>197</v>
      </c>
      <c r="H6668" t="s">
        <v>143</v>
      </c>
      <c r="I6668" t="s">
        <v>135</v>
      </c>
      <c r="J6668" t="s">
        <v>136</v>
      </c>
      <c r="K6668" t="s">
        <v>137</v>
      </c>
      <c r="L6668" t="s">
        <v>19033</v>
      </c>
      <c r="M6668" t="s">
        <v>19034</v>
      </c>
      <c r="N6668">
        <v>8.7802777770000002</v>
      </c>
      <c r="O6668">
        <v>0</v>
      </c>
      <c r="P6668">
        <v>1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1.5209530867254533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1.5209530867254533</v>
      </c>
    </row>
    <row r="6669" spans="1:31" x14ac:dyDescent="0.25">
      <c r="A6669">
        <v>1680004</v>
      </c>
      <c r="B6669">
        <v>1</v>
      </c>
      <c r="C6669" t="s">
        <v>80</v>
      </c>
      <c r="D6669" t="s">
        <v>103</v>
      </c>
      <c r="E6669" t="s">
        <v>151</v>
      </c>
      <c r="F6669" t="s">
        <v>19035</v>
      </c>
      <c r="G6669" t="s">
        <v>153</v>
      </c>
      <c r="H6669" t="s">
        <v>143</v>
      </c>
      <c r="I6669" t="s">
        <v>135</v>
      </c>
      <c r="J6669" t="s">
        <v>136</v>
      </c>
      <c r="K6669" t="s">
        <v>137</v>
      </c>
      <c r="L6669" t="s">
        <v>19036</v>
      </c>
      <c r="M6669" t="s">
        <v>19037</v>
      </c>
      <c r="N6669">
        <v>1.075555555</v>
      </c>
      <c r="O6669">
        <v>0</v>
      </c>
      <c r="P6669">
        <v>205</v>
      </c>
      <c r="Q6669">
        <v>0</v>
      </c>
      <c r="R6669">
        <v>2</v>
      </c>
      <c r="S6669">
        <v>0</v>
      </c>
      <c r="T6669">
        <v>10</v>
      </c>
      <c r="U6669">
        <v>0</v>
      </c>
      <c r="V6669">
        <v>0</v>
      </c>
      <c r="W6669">
        <v>0</v>
      </c>
      <c r="X6669">
        <v>68.563378928589643</v>
      </c>
      <c r="Y6669">
        <v>0</v>
      </c>
      <c r="Z6669">
        <v>0.20325665798337775</v>
      </c>
      <c r="AA6669">
        <v>0</v>
      </c>
      <c r="AB6669">
        <v>3.3142817734099328</v>
      </c>
      <c r="AC6669">
        <v>0</v>
      </c>
      <c r="AD6669">
        <v>0</v>
      </c>
      <c r="AE6669">
        <v>72.080917359982948</v>
      </c>
    </row>
    <row r="6670" spans="1:31" x14ac:dyDescent="0.25">
      <c r="A6670">
        <v>1679981</v>
      </c>
      <c r="B6670">
        <v>1</v>
      </c>
      <c r="C6670" t="s">
        <v>80</v>
      </c>
      <c r="D6670" t="s">
        <v>83</v>
      </c>
      <c r="E6670" t="s">
        <v>179</v>
      </c>
      <c r="F6670" t="s">
        <v>8599</v>
      </c>
      <c r="G6670" t="s">
        <v>161</v>
      </c>
      <c r="H6670" t="s">
        <v>134</v>
      </c>
      <c r="I6670" t="s">
        <v>135</v>
      </c>
      <c r="J6670" t="s">
        <v>136</v>
      </c>
      <c r="K6670" t="s">
        <v>137</v>
      </c>
      <c r="L6670" t="s">
        <v>19038</v>
      </c>
      <c r="M6670" t="s">
        <v>19039</v>
      </c>
      <c r="N6670">
        <v>0.1628</v>
      </c>
      <c r="O6670">
        <v>11</v>
      </c>
      <c r="P6670">
        <v>1996</v>
      </c>
      <c r="Q6670">
        <v>19</v>
      </c>
      <c r="R6670">
        <v>328</v>
      </c>
      <c r="S6670">
        <v>90</v>
      </c>
      <c r="T6670">
        <v>891</v>
      </c>
      <c r="U6670">
        <v>9</v>
      </c>
      <c r="V6670">
        <v>3</v>
      </c>
      <c r="W6670">
        <v>1.2615205097412101</v>
      </c>
      <c r="X6670">
        <v>118.35641080979028</v>
      </c>
      <c r="Y6670">
        <v>2.6221004376406669</v>
      </c>
      <c r="Z6670">
        <v>16.365817808002294</v>
      </c>
      <c r="AA6670">
        <v>95.130067570965608</v>
      </c>
      <c r="AB6670">
        <v>140.42275400689616</v>
      </c>
      <c r="AC6670">
        <v>91.062221847221338</v>
      </c>
      <c r="AD6670">
        <v>1.47079787574912</v>
      </c>
      <c r="AE6670">
        <v>466.6916908660067</v>
      </c>
    </row>
    <row r="6671" spans="1:31" x14ac:dyDescent="0.25">
      <c r="A6671">
        <v>1679317</v>
      </c>
      <c r="B6671">
        <v>1</v>
      </c>
      <c r="C6671" t="s">
        <v>81</v>
      </c>
      <c r="D6671" t="s">
        <v>112</v>
      </c>
      <c r="E6671" t="s">
        <v>151</v>
      </c>
      <c r="F6671" t="s">
        <v>18509</v>
      </c>
      <c r="G6671" t="s">
        <v>153</v>
      </c>
      <c r="H6671" t="s">
        <v>143</v>
      </c>
      <c r="I6671" t="s">
        <v>135</v>
      </c>
      <c r="J6671" t="s">
        <v>136</v>
      </c>
      <c r="K6671" t="s">
        <v>137</v>
      </c>
      <c r="L6671" t="s">
        <v>19040</v>
      </c>
      <c r="M6671" t="s">
        <v>19041</v>
      </c>
      <c r="N6671">
        <v>0.332777777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2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7.7249690475832231E-2</v>
      </c>
      <c r="AC6671">
        <v>0</v>
      </c>
      <c r="AD6671">
        <v>0</v>
      </c>
      <c r="AE6671">
        <v>7.7249690475832231E-2</v>
      </c>
    </row>
    <row r="6672" spans="1:31" x14ac:dyDescent="0.25">
      <c r="A6672">
        <v>1679666</v>
      </c>
      <c r="B6672">
        <v>1</v>
      </c>
      <c r="C6672" t="s">
        <v>81</v>
      </c>
      <c r="D6672" t="s">
        <v>116</v>
      </c>
      <c r="E6672" t="s">
        <v>131</v>
      </c>
      <c r="F6672" t="s">
        <v>18626</v>
      </c>
      <c r="G6672" t="s">
        <v>161</v>
      </c>
      <c r="H6672" t="s">
        <v>134</v>
      </c>
      <c r="I6672" t="s">
        <v>135</v>
      </c>
      <c r="J6672" t="s">
        <v>136</v>
      </c>
      <c r="K6672" t="s">
        <v>137</v>
      </c>
      <c r="L6672" t="s">
        <v>19042</v>
      </c>
      <c r="M6672" t="s">
        <v>19043</v>
      </c>
      <c r="N6672">
        <v>4.3566666659999997</v>
      </c>
      <c r="O6672">
        <v>0</v>
      </c>
      <c r="P6672">
        <v>278</v>
      </c>
      <c r="Q6672">
        <v>1</v>
      </c>
      <c r="R6672">
        <v>1</v>
      </c>
      <c r="S6672">
        <v>0</v>
      </c>
      <c r="T6672">
        <v>15</v>
      </c>
      <c r="U6672">
        <v>0</v>
      </c>
      <c r="V6672">
        <v>0</v>
      </c>
      <c r="W6672">
        <v>0</v>
      </c>
      <c r="X6672">
        <v>124.12558612017206</v>
      </c>
      <c r="Y6672">
        <v>1.2365902180709776</v>
      </c>
      <c r="Z6672">
        <v>0.19653795881068636</v>
      </c>
      <c r="AA6672">
        <v>0</v>
      </c>
      <c r="AB6672">
        <v>16.214123514734816</v>
      </c>
      <c r="AC6672">
        <v>0</v>
      </c>
      <c r="AD6672">
        <v>0</v>
      </c>
      <c r="AE6672">
        <v>141.77283781178852</v>
      </c>
    </row>
    <row r="6673" spans="1:31" x14ac:dyDescent="0.25">
      <c r="A6673">
        <v>1679935</v>
      </c>
      <c r="B6673">
        <v>1</v>
      </c>
      <c r="C6673" t="s">
        <v>81</v>
      </c>
      <c r="D6673" t="s">
        <v>122</v>
      </c>
      <c r="E6673" t="s">
        <v>140</v>
      </c>
      <c r="F6673" t="s">
        <v>19044</v>
      </c>
      <c r="G6673" t="s">
        <v>197</v>
      </c>
      <c r="H6673" t="s">
        <v>143</v>
      </c>
      <c r="I6673" t="s">
        <v>135</v>
      </c>
      <c r="J6673" t="s">
        <v>136</v>
      </c>
      <c r="K6673" t="s">
        <v>137</v>
      </c>
      <c r="L6673" t="s">
        <v>19045</v>
      </c>
      <c r="M6673" t="s">
        <v>19046</v>
      </c>
      <c r="N6673">
        <v>2.926388888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</row>
    <row r="6674" spans="1:31" x14ac:dyDescent="0.25">
      <c r="A6674">
        <v>1679812</v>
      </c>
      <c r="B6674">
        <v>1</v>
      </c>
      <c r="C6674" t="s">
        <v>80</v>
      </c>
      <c r="D6674" t="s">
        <v>94</v>
      </c>
      <c r="E6674" t="s">
        <v>140</v>
      </c>
      <c r="F6674" t="s">
        <v>19047</v>
      </c>
      <c r="G6674" t="s">
        <v>197</v>
      </c>
      <c r="H6674" t="s">
        <v>143</v>
      </c>
      <c r="I6674" t="s">
        <v>135</v>
      </c>
      <c r="J6674" t="s">
        <v>136</v>
      </c>
      <c r="K6674" t="s">
        <v>137</v>
      </c>
      <c r="L6674" t="s">
        <v>19048</v>
      </c>
      <c r="M6674" t="s">
        <v>19049</v>
      </c>
      <c r="N6674">
        <v>14.9725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1.6685060271353751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1.6685060271353751</v>
      </c>
    </row>
    <row r="6675" spans="1:31" x14ac:dyDescent="0.25">
      <c r="A6675">
        <v>1683602</v>
      </c>
      <c r="B6675">
        <v>1</v>
      </c>
      <c r="C6675" t="s">
        <v>80</v>
      </c>
      <c r="D6675" t="s">
        <v>96</v>
      </c>
      <c r="E6675" t="s">
        <v>146</v>
      </c>
      <c r="F6675" t="s">
        <v>19050</v>
      </c>
      <c r="G6675" t="s">
        <v>148</v>
      </c>
      <c r="H6675" t="s">
        <v>143</v>
      </c>
      <c r="I6675" t="s">
        <v>135</v>
      </c>
      <c r="J6675" t="s">
        <v>136</v>
      </c>
      <c r="K6675" t="s">
        <v>137</v>
      </c>
      <c r="L6675" t="s">
        <v>19051</v>
      </c>
      <c r="M6675" t="s">
        <v>19052</v>
      </c>
      <c r="N6675">
        <v>3.1666666659999998</v>
      </c>
      <c r="O6675">
        <v>0</v>
      </c>
      <c r="P6675">
        <v>313</v>
      </c>
      <c r="Q6675">
        <v>0</v>
      </c>
      <c r="R6675">
        <v>0</v>
      </c>
      <c r="S6675">
        <v>0</v>
      </c>
      <c r="T6675">
        <v>29</v>
      </c>
      <c r="U6675">
        <v>0</v>
      </c>
      <c r="V6675">
        <v>0</v>
      </c>
      <c r="W6675">
        <v>0</v>
      </c>
      <c r="X6675">
        <v>195.72032929278325</v>
      </c>
      <c r="Y6675">
        <v>0</v>
      </c>
      <c r="Z6675">
        <v>0</v>
      </c>
      <c r="AA6675">
        <v>0</v>
      </c>
      <c r="AB6675">
        <v>185.6507301098666</v>
      </c>
      <c r="AC6675">
        <v>0</v>
      </c>
      <c r="AD6675">
        <v>0</v>
      </c>
      <c r="AE6675">
        <v>381.37105940264985</v>
      </c>
    </row>
    <row r="6676" spans="1:31" x14ac:dyDescent="0.25">
      <c r="A6676">
        <v>1679440</v>
      </c>
      <c r="B6676">
        <v>1</v>
      </c>
      <c r="C6676" t="s">
        <v>80</v>
      </c>
      <c r="D6676" t="s">
        <v>110</v>
      </c>
      <c r="E6676" t="s">
        <v>159</v>
      </c>
      <c r="F6676" t="s">
        <v>19053</v>
      </c>
      <c r="G6676" t="s">
        <v>161</v>
      </c>
      <c r="H6676" t="s">
        <v>134</v>
      </c>
      <c r="I6676" t="s">
        <v>135</v>
      </c>
      <c r="J6676" t="s">
        <v>136</v>
      </c>
      <c r="K6676" t="s">
        <v>137</v>
      </c>
      <c r="L6676" t="s">
        <v>19054</v>
      </c>
      <c r="M6676" t="s">
        <v>19055</v>
      </c>
      <c r="N6676">
        <v>1.4288888879999999</v>
      </c>
      <c r="O6676">
        <v>0</v>
      </c>
      <c r="P6676">
        <v>5120</v>
      </c>
      <c r="Q6676">
        <v>0</v>
      </c>
      <c r="R6676">
        <v>0</v>
      </c>
      <c r="S6676">
        <v>7</v>
      </c>
      <c r="T6676">
        <v>463</v>
      </c>
      <c r="U6676">
        <v>0</v>
      </c>
      <c r="V6676">
        <v>2</v>
      </c>
      <c r="W6676">
        <v>0</v>
      </c>
      <c r="X6676">
        <v>2605.5893061304855</v>
      </c>
      <c r="Y6676">
        <v>0</v>
      </c>
      <c r="Z6676">
        <v>0</v>
      </c>
      <c r="AA6676">
        <v>397.44952869813017</v>
      </c>
      <c r="AB6676">
        <v>1098.5193743486848</v>
      </c>
      <c r="AC6676">
        <v>0</v>
      </c>
      <c r="AD6676">
        <v>272.33063812765056</v>
      </c>
      <c r="AE6676">
        <v>4373.888847304951</v>
      </c>
    </row>
    <row r="6677" spans="1:31" x14ac:dyDescent="0.25">
      <c r="A6677">
        <v>1679772</v>
      </c>
      <c r="B6677">
        <v>1</v>
      </c>
      <c r="C6677" t="s">
        <v>80</v>
      </c>
      <c r="D6677" t="s">
        <v>103</v>
      </c>
      <c r="E6677" t="s">
        <v>131</v>
      </c>
      <c r="F6677" t="s">
        <v>19056</v>
      </c>
      <c r="G6677" t="s">
        <v>161</v>
      </c>
      <c r="H6677" t="s">
        <v>134</v>
      </c>
      <c r="I6677" t="s">
        <v>135</v>
      </c>
      <c r="J6677" t="s">
        <v>136</v>
      </c>
      <c r="K6677" t="s">
        <v>137</v>
      </c>
      <c r="L6677" t="s">
        <v>19057</v>
      </c>
      <c r="M6677" t="s">
        <v>19058</v>
      </c>
      <c r="N6677">
        <v>1.0213888879999999</v>
      </c>
      <c r="O6677">
        <v>0</v>
      </c>
      <c r="P6677">
        <v>0</v>
      </c>
      <c r="Q6677">
        <v>0</v>
      </c>
      <c r="R6677">
        <v>0</v>
      </c>
      <c r="S6677">
        <v>1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48.91135686420504</v>
      </c>
      <c r="AB6677">
        <v>0</v>
      </c>
      <c r="AC6677">
        <v>0</v>
      </c>
      <c r="AD6677">
        <v>0</v>
      </c>
      <c r="AE6677">
        <v>48.91135686420504</v>
      </c>
    </row>
    <row r="6678" spans="1:31" x14ac:dyDescent="0.25">
      <c r="A6678">
        <v>1679626</v>
      </c>
      <c r="B6678">
        <v>1</v>
      </c>
      <c r="C6678" t="s">
        <v>80</v>
      </c>
      <c r="D6678" t="s">
        <v>103</v>
      </c>
      <c r="E6678" t="s">
        <v>140</v>
      </c>
      <c r="F6678" t="s">
        <v>19059</v>
      </c>
      <c r="G6678" t="s">
        <v>197</v>
      </c>
      <c r="H6678" t="s">
        <v>143</v>
      </c>
      <c r="I6678" t="s">
        <v>135</v>
      </c>
      <c r="J6678" t="s">
        <v>136</v>
      </c>
      <c r="K6678" t="s">
        <v>137</v>
      </c>
      <c r="L6678" t="s">
        <v>19060</v>
      </c>
      <c r="M6678" t="s">
        <v>19061</v>
      </c>
      <c r="N6678">
        <v>1.975833333</v>
      </c>
      <c r="O6678">
        <v>0</v>
      </c>
      <c r="P6678">
        <v>1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0.11696819196617363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0.11696819196617363</v>
      </c>
    </row>
    <row r="6679" spans="1:31" x14ac:dyDescent="0.25">
      <c r="A6679">
        <v>1679875</v>
      </c>
      <c r="B6679">
        <v>1</v>
      </c>
      <c r="C6679" t="s">
        <v>80</v>
      </c>
      <c r="D6679" t="s">
        <v>100</v>
      </c>
      <c r="E6679" t="s">
        <v>140</v>
      </c>
      <c r="F6679" t="s">
        <v>19062</v>
      </c>
      <c r="G6679" t="s">
        <v>197</v>
      </c>
      <c r="H6679" t="s">
        <v>143</v>
      </c>
      <c r="I6679" t="s">
        <v>135</v>
      </c>
      <c r="J6679" t="s">
        <v>136</v>
      </c>
      <c r="K6679" t="s">
        <v>137</v>
      </c>
      <c r="L6679" t="s">
        <v>19063</v>
      </c>
      <c r="M6679" t="s">
        <v>19064</v>
      </c>
      <c r="N6679">
        <v>1.1402777770000001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8.0941031372425021E-3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8.0941031372425021E-3</v>
      </c>
    </row>
    <row r="6680" spans="1:31" x14ac:dyDescent="0.25">
      <c r="A6680">
        <v>1679334</v>
      </c>
      <c r="B6680">
        <v>1</v>
      </c>
      <c r="C6680" t="s">
        <v>80</v>
      </c>
      <c r="D6680" t="s">
        <v>99</v>
      </c>
      <c r="E6680" t="s">
        <v>164</v>
      </c>
      <c r="F6680" t="s">
        <v>2938</v>
      </c>
      <c r="G6680" t="s">
        <v>161</v>
      </c>
      <c r="H6680" t="s">
        <v>134</v>
      </c>
      <c r="I6680" t="s">
        <v>173</v>
      </c>
      <c r="J6680" t="s">
        <v>136</v>
      </c>
      <c r="K6680" t="s">
        <v>137</v>
      </c>
      <c r="L6680" t="s">
        <v>19065</v>
      </c>
      <c r="M6680" t="s">
        <v>19066</v>
      </c>
      <c r="N6680">
        <v>3.4166665999999998E-2</v>
      </c>
      <c r="O6680">
        <v>7</v>
      </c>
      <c r="P6680">
        <v>1070</v>
      </c>
      <c r="Q6680">
        <v>12</v>
      </c>
      <c r="R6680">
        <v>151</v>
      </c>
      <c r="S6680">
        <v>23</v>
      </c>
      <c r="T6680">
        <v>95</v>
      </c>
      <c r="U6680">
        <v>0</v>
      </c>
      <c r="V6680">
        <v>3</v>
      </c>
      <c r="W6680">
        <v>0.77281985961075494</v>
      </c>
      <c r="X6680">
        <v>6.1350791796354915</v>
      </c>
      <c r="Y6680">
        <v>0.83774048909712751</v>
      </c>
      <c r="Z6680">
        <v>0.80002752569817681</v>
      </c>
      <c r="AA6680">
        <v>1.6851094227420436</v>
      </c>
      <c r="AB6680">
        <v>1.0033144093316302</v>
      </c>
      <c r="AC6680">
        <v>0</v>
      </c>
      <c r="AD6680">
        <v>9.5234027279833319E-3</v>
      </c>
      <c r="AE6680">
        <v>11.243614288843208</v>
      </c>
    </row>
    <row r="6681" spans="1:31" x14ac:dyDescent="0.25">
      <c r="A6681">
        <v>1679480</v>
      </c>
      <c r="B6681">
        <v>1</v>
      </c>
      <c r="C6681" t="s">
        <v>80</v>
      </c>
      <c r="D6681" t="s">
        <v>85</v>
      </c>
      <c r="E6681" t="s">
        <v>140</v>
      </c>
      <c r="F6681" t="s">
        <v>19067</v>
      </c>
      <c r="G6681" t="s">
        <v>197</v>
      </c>
      <c r="H6681" t="s">
        <v>143</v>
      </c>
      <c r="I6681" t="s">
        <v>135</v>
      </c>
      <c r="J6681" t="s">
        <v>136</v>
      </c>
      <c r="K6681" t="s">
        <v>137</v>
      </c>
      <c r="L6681" t="s">
        <v>19068</v>
      </c>
      <c r="M6681" t="s">
        <v>19069</v>
      </c>
      <c r="N6681">
        <v>0.61138888800000002</v>
      </c>
      <c r="O6681">
        <v>0</v>
      </c>
      <c r="P6681">
        <v>8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2.1574879691263251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2.1574879691263251</v>
      </c>
    </row>
    <row r="6682" spans="1:31" x14ac:dyDescent="0.25">
      <c r="A6682">
        <v>1679726</v>
      </c>
      <c r="B6682">
        <v>1</v>
      </c>
      <c r="C6682" t="s">
        <v>80</v>
      </c>
      <c r="D6682" t="s">
        <v>97</v>
      </c>
      <c r="E6682" t="s">
        <v>151</v>
      </c>
      <c r="F6682" t="s">
        <v>12002</v>
      </c>
      <c r="G6682" t="s">
        <v>222</v>
      </c>
      <c r="H6682" t="s">
        <v>143</v>
      </c>
      <c r="I6682" t="s">
        <v>135</v>
      </c>
      <c r="J6682" t="s">
        <v>136</v>
      </c>
      <c r="K6682" t="s">
        <v>137</v>
      </c>
      <c r="L6682" t="s">
        <v>19070</v>
      </c>
      <c r="M6682" t="s">
        <v>19071</v>
      </c>
      <c r="N6682">
        <v>3.685277777</v>
      </c>
      <c r="O6682">
        <v>0</v>
      </c>
      <c r="P6682">
        <v>23</v>
      </c>
      <c r="Q6682">
        <v>0</v>
      </c>
      <c r="R6682">
        <v>0</v>
      </c>
      <c r="S6682">
        <v>0</v>
      </c>
      <c r="T6682">
        <v>8</v>
      </c>
      <c r="U6682">
        <v>0</v>
      </c>
      <c r="V6682">
        <v>0</v>
      </c>
      <c r="W6682">
        <v>0</v>
      </c>
      <c r="X6682">
        <v>17.32761229480387</v>
      </c>
      <c r="Y6682">
        <v>0</v>
      </c>
      <c r="Z6682">
        <v>0</v>
      </c>
      <c r="AA6682">
        <v>0</v>
      </c>
      <c r="AB6682">
        <v>4.0272188268265108</v>
      </c>
      <c r="AC6682">
        <v>0</v>
      </c>
      <c r="AD6682">
        <v>0</v>
      </c>
      <c r="AE6682">
        <v>21.354831121630383</v>
      </c>
    </row>
    <row r="6683" spans="1:31" x14ac:dyDescent="0.25">
      <c r="A6683">
        <v>1679397</v>
      </c>
      <c r="B6683">
        <v>1</v>
      </c>
      <c r="C6683" t="s">
        <v>80</v>
      </c>
      <c r="D6683" t="s">
        <v>93</v>
      </c>
      <c r="E6683" t="s">
        <v>164</v>
      </c>
      <c r="F6683" t="s">
        <v>19072</v>
      </c>
      <c r="G6683" t="s">
        <v>281</v>
      </c>
      <c r="H6683" t="s">
        <v>134</v>
      </c>
      <c r="I6683" t="s">
        <v>135</v>
      </c>
      <c r="J6683" t="s">
        <v>136</v>
      </c>
      <c r="K6683" t="s">
        <v>167</v>
      </c>
      <c r="L6683" t="s">
        <v>19073</v>
      </c>
      <c r="M6683" t="s">
        <v>19074</v>
      </c>
      <c r="N6683">
        <v>8.9358333329999997</v>
      </c>
      <c r="O6683">
        <v>0</v>
      </c>
      <c r="P6683">
        <v>1676</v>
      </c>
      <c r="Q6683">
        <v>39</v>
      </c>
      <c r="R6683">
        <v>161</v>
      </c>
      <c r="S6683">
        <v>15</v>
      </c>
      <c r="T6683">
        <v>245</v>
      </c>
      <c r="U6683">
        <v>1</v>
      </c>
      <c r="V6683">
        <v>1</v>
      </c>
      <c r="W6683">
        <v>0</v>
      </c>
      <c r="X6683">
        <v>3468.6303615212146</v>
      </c>
      <c r="Y6683">
        <v>202.01180719063001</v>
      </c>
      <c r="Z6683">
        <v>785.23871911248705</v>
      </c>
      <c r="AA6683">
        <v>1042.9907111170803</v>
      </c>
      <c r="AB6683">
        <v>1696.2916353091132</v>
      </c>
      <c r="AC6683">
        <v>3622.2189203309708</v>
      </c>
      <c r="AD6683">
        <v>277.35602882735139</v>
      </c>
      <c r="AE6683">
        <v>11094.738183408848</v>
      </c>
    </row>
    <row r="6684" spans="1:31" x14ac:dyDescent="0.25">
      <c r="A6684">
        <v>1679732</v>
      </c>
      <c r="B6684">
        <v>1</v>
      </c>
      <c r="C6684" t="s">
        <v>80</v>
      </c>
      <c r="D6684" t="s">
        <v>105</v>
      </c>
      <c r="E6684" t="s">
        <v>151</v>
      </c>
      <c r="F6684" t="s">
        <v>14181</v>
      </c>
      <c r="G6684" t="s">
        <v>153</v>
      </c>
      <c r="H6684" t="s">
        <v>143</v>
      </c>
      <c r="I6684" t="s">
        <v>135</v>
      </c>
      <c r="J6684" t="s">
        <v>136</v>
      </c>
      <c r="K6684" t="s">
        <v>137</v>
      </c>
      <c r="L6684" t="s">
        <v>19075</v>
      </c>
      <c r="M6684" t="s">
        <v>19076</v>
      </c>
      <c r="N6684">
        <v>3.045833333</v>
      </c>
      <c r="O6684">
        <v>0</v>
      </c>
      <c r="P6684">
        <v>49</v>
      </c>
      <c r="Q6684">
        <v>0</v>
      </c>
      <c r="R6684">
        <v>0</v>
      </c>
      <c r="S6684">
        <v>0</v>
      </c>
      <c r="T6684">
        <v>1</v>
      </c>
      <c r="U6684">
        <v>0</v>
      </c>
      <c r="V6684">
        <v>0</v>
      </c>
      <c r="W6684">
        <v>0</v>
      </c>
      <c r="X6684">
        <v>50.25358094316114</v>
      </c>
      <c r="Y6684">
        <v>0</v>
      </c>
      <c r="Z6684">
        <v>0</v>
      </c>
      <c r="AA6684">
        <v>0</v>
      </c>
      <c r="AB6684">
        <v>4.6571062532695384</v>
      </c>
      <c r="AC6684">
        <v>0</v>
      </c>
      <c r="AD6684">
        <v>0</v>
      </c>
      <c r="AE6684">
        <v>54.910687196430679</v>
      </c>
    </row>
    <row r="6685" spans="1:31" x14ac:dyDescent="0.25">
      <c r="A6685">
        <v>1679795</v>
      </c>
      <c r="B6685">
        <v>1</v>
      </c>
      <c r="C6685" t="s">
        <v>80</v>
      </c>
      <c r="D6685" t="s">
        <v>96</v>
      </c>
      <c r="E6685" t="s">
        <v>151</v>
      </c>
      <c r="F6685" t="s">
        <v>19077</v>
      </c>
      <c r="G6685" t="s">
        <v>153</v>
      </c>
      <c r="H6685" t="s">
        <v>143</v>
      </c>
      <c r="I6685" t="s">
        <v>135</v>
      </c>
      <c r="J6685" t="s">
        <v>136</v>
      </c>
      <c r="K6685" t="s">
        <v>137</v>
      </c>
      <c r="L6685" t="s">
        <v>19078</v>
      </c>
      <c r="M6685" t="s">
        <v>19079</v>
      </c>
      <c r="N6685">
        <v>26.929444444000001</v>
      </c>
      <c r="O6685">
        <v>0</v>
      </c>
      <c r="P6685">
        <v>115</v>
      </c>
      <c r="Q6685">
        <v>0</v>
      </c>
      <c r="R6685">
        <v>0</v>
      </c>
      <c r="S6685">
        <v>0</v>
      </c>
      <c r="T6685">
        <v>13</v>
      </c>
      <c r="U6685">
        <v>0</v>
      </c>
      <c r="V6685">
        <v>0</v>
      </c>
      <c r="W6685">
        <v>0</v>
      </c>
      <c r="X6685">
        <v>2041.178284801824</v>
      </c>
      <c r="Y6685">
        <v>0</v>
      </c>
      <c r="Z6685">
        <v>0</v>
      </c>
      <c r="AA6685">
        <v>0</v>
      </c>
      <c r="AB6685">
        <v>304.56484865397135</v>
      </c>
      <c r="AC6685">
        <v>0</v>
      </c>
      <c r="AD6685">
        <v>0</v>
      </c>
      <c r="AE6685">
        <v>2345.7431334557955</v>
      </c>
    </row>
    <row r="6686" spans="1:31" x14ac:dyDescent="0.25">
      <c r="A6686">
        <v>1679460</v>
      </c>
      <c r="B6686">
        <v>1</v>
      </c>
      <c r="C6686" t="s">
        <v>80</v>
      </c>
      <c r="D6686" t="s">
        <v>99</v>
      </c>
      <c r="E6686" t="s">
        <v>151</v>
      </c>
      <c r="F6686" t="s">
        <v>19080</v>
      </c>
      <c r="G6686" t="s">
        <v>153</v>
      </c>
      <c r="H6686" t="s">
        <v>143</v>
      </c>
      <c r="I6686" t="s">
        <v>135</v>
      </c>
      <c r="J6686" t="s">
        <v>136</v>
      </c>
      <c r="K6686" t="s">
        <v>137</v>
      </c>
      <c r="L6686" t="s">
        <v>19081</v>
      </c>
      <c r="M6686" t="s">
        <v>19082</v>
      </c>
      <c r="N6686">
        <v>1.048611111</v>
      </c>
      <c r="O6686">
        <v>0</v>
      </c>
      <c r="P6686">
        <v>88</v>
      </c>
      <c r="Q6686">
        <v>0</v>
      </c>
      <c r="R6686">
        <v>0</v>
      </c>
      <c r="S6686">
        <v>0</v>
      </c>
      <c r="T6686">
        <v>6</v>
      </c>
      <c r="U6686">
        <v>0</v>
      </c>
      <c r="V6686">
        <v>0</v>
      </c>
      <c r="W6686">
        <v>0</v>
      </c>
      <c r="X6686">
        <v>13.250773480581962</v>
      </c>
      <c r="Y6686">
        <v>0</v>
      </c>
      <c r="Z6686">
        <v>0</v>
      </c>
      <c r="AA6686">
        <v>0</v>
      </c>
      <c r="AB6686">
        <v>5.5075586400629168</v>
      </c>
      <c r="AC6686">
        <v>0</v>
      </c>
      <c r="AD6686">
        <v>0</v>
      </c>
      <c r="AE6686">
        <v>18.75833212064488</v>
      </c>
    </row>
    <row r="6687" spans="1:31" x14ac:dyDescent="0.25">
      <c r="A6687">
        <v>1679354</v>
      </c>
      <c r="B6687">
        <v>1</v>
      </c>
      <c r="C6687" t="s">
        <v>80</v>
      </c>
      <c r="D6687" t="s">
        <v>96</v>
      </c>
      <c r="E6687" t="s">
        <v>151</v>
      </c>
      <c r="F6687" t="s">
        <v>1580</v>
      </c>
      <c r="G6687" t="s">
        <v>486</v>
      </c>
      <c r="H6687" t="s">
        <v>143</v>
      </c>
      <c r="I6687" t="s">
        <v>135</v>
      </c>
      <c r="J6687" t="s">
        <v>136</v>
      </c>
      <c r="K6687" t="s">
        <v>137</v>
      </c>
      <c r="L6687" t="s">
        <v>19083</v>
      </c>
      <c r="M6687" t="s">
        <v>19084</v>
      </c>
      <c r="N6687">
        <v>1.9697222219999999</v>
      </c>
      <c r="O6687">
        <v>0</v>
      </c>
      <c r="P6687">
        <v>85</v>
      </c>
      <c r="Q6687">
        <v>0</v>
      </c>
      <c r="R6687">
        <v>0</v>
      </c>
      <c r="S6687">
        <v>0</v>
      </c>
      <c r="T6687">
        <v>2</v>
      </c>
      <c r="U6687">
        <v>0</v>
      </c>
      <c r="V6687">
        <v>0</v>
      </c>
      <c r="W6687">
        <v>0</v>
      </c>
      <c r="X6687">
        <v>60.982697587775114</v>
      </c>
      <c r="Y6687">
        <v>0</v>
      </c>
      <c r="Z6687">
        <v>0</v>
      </c>
      <c r="AA6687">
        <v>0</v>
      </c>
      <c r="AB6687">
        <v>14.875012072419675</v>
      </c>
      <c r="AC6687">
        <v>0</v>
      </c>
      <c r="AD6687">
        <v>0</v>
      </c>
      <c r="AE6687">
        <v>75.857709660194786</v>
      </c>
    </row>
    <row r="6688" spans="1:31" x14ac:dyDescent="0.25">
      <c r="A6688">
        <v>1679311</v>
      </c>
      <c r="B6688">
        <v>1</v>
      </c>
      <c r="C6688" t="s">
        <v>81</v>
      </c>
      <c r="D6688" t="s">
        <v>116</v>
      </c>
      <c r="E6688" t="s">
        <v>151</v>
      </c>
      <c r="F6688" t="s">
        <v>19085</v>
      </c>
      <c r="G6688" t="s">
        <v>153</v>
      </c>
      <c r="H6688" t="s">
        <v>143</v>
      </c>
      <c r="I6688" t="s">
        <v>135</v>
      </c>
      <c r="J6688" t="s">
        <v>136</v>
      </c>
      <c r="K6688" t="s">
        <v>137</v>
      </c>
      <c r="L6688" t="s">
        <v>19086</v>
      </c>
      <c r="M6688" t="s">
        <v>19087</v>
      </c>
      <c r="N6688">
        <v>11.89</v>
      </c>
      <c r="O6688">
        <v>0</v>
      </c>
      <c r="P6688">
        <v>5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2.8417156811354443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2.8417156811354443</v>
      </c>
    </row>
    <row r="6689" spans="1:31" x14ac:dyDescent="0.25">
      <c r="A6689">
        <v>1679752</v>
      </c>
      <c r="B6689">
        <v>1</v>
      </c>
      <c r="C6689" t="s">
        <v>80</v>
      </c>
      <c r="D6689" t="s">
        <v>96</v>
      </c>
      <c r="E6689" t="s">
        <v>151</v>
      </c>
      <c r="F6689" t="s">
        <v>19088</v>
      </c>
      <c r="G6689" t="s">
        <v>281</v>
      </c>
      <c r="H6689" t="s">
        <v>143</v>
      </c>
      <c r="I6689" t="s">
        <v>135</v>
      </c>
      <c r="J6689" t="s">
        <v>136</v>
      </c>
      <c r="K6689" t="s">
        <v>167</v>
      </c>
      <c r="L6689" t="s">
        <v>19089</v>
      </c>
      <c r="M6689" t="s">
        <v>19090</v>
      </c>
      <c r="N6689">
        <v>10.023055554999999</v>
      </c>
      <c r="O6689">
        <v>0</v>
      </c>
      <c r="P6689">
        <v>23</v>
      </c>
      <c r="Q6689">
        <v>0</v>
      </c>
      <c r="R6689">
        <v>0</v>
      </c>
      <c r="S6689">
        <v>0</v>
      </c>
      <c r="T6689">
        <v>9</v>
      </c>
      <c r="U6689">
        <v>0</v>
      </c>
      <c r="V6689">
        <v>0</v>
      </c>
      <c r="W6689">
        <v>0</v>
      </c>
      <c r="X6689">
        <v>51.991971725963829</v>
      </c>
      <c r="Y6689">
        <v>0</v>
      </c>
      <c r="Z6689">
        <v>0</v>
      </c>
      <c r="AA6689">
        <v>0</v>
      </c>
      <c r="AB6689">
        <v>21.369250307579129</v>
      </c>
      <c r="AC6689">
        <v>0</v>
      </c>
      <c r="AD6689">
        <v>0</v>
      </c>
      <c r="AE6689">
        <v>73.361222033542958</v>
      </c>
    </row>
    <row r="6690" spans="1:31" x14ac:dyDescent="0.25">
      <c r="A6690">
        <v>1679884</v>
      </c>
      <c r="B6690">
        <v>1</v>
      </c>
      <c r="C6690" t="s">
        <v>80</v>
      </c>
      <c r="D6690" t="s">
        <v>93</v>
      </c>
      <c r="E6690" t="s">
        <v>159</v>
      </c>
      <c r="F6690" t="s">
        <v>19091</v>
      </c>
      <c r="G6690" t="s">
        <v>596</v>
      </c>
      <c r="H6690" t="s">
        <v>134</v>
      </c>
      <c r="I6690" t="s">
        <v>135</v>
      </c>
      <c r="J6690" t="s">
        <v>136</v>
      </c>
      <c r="K6690" t="s">
        <v>137</v>
      </c>
      <c r="L6690" t="s">
        <v>19092</v>
      </c>
      <c r="M6690" t="s">
        <v>19093</v>
      </c>
      <c r="N6690">
        <v>2.5916666660000001</v>
      </c>
      <c r="O6690">
        <v>0</v>
      </c>
      <c r="P6690">
        <v>119</v>
      </c>
      <c r="Q6690">
        <v>0</v>
      </c>
      <c r="R6690">
        <v>0</v>
      </c>
      <c r="S6690">
        <v>0</v>
      </c>
      <c r="T6690">
        <v>10</v>
      </c>
      <c r="U6690">
        <v>0</v>
      </c>
      <c r="V6690">
        <v>0</v>
      </c>
      <c r="W6690">
        <v>0</v>
      </c>
      <c r="X6690">
        <v>62.174047961687045</v>
      </c>
      <c r="Y6690">
        <v>0</v>
      </c>
      <c r="Z6690">
        <v>0</v>
      </c>
      <c r="AA6690">
        <v>0</v>
      </c>
      <c r="AB6690">
        <v>17.266942666873017</v>
      </c>
      <c r="AC6690">
        <v>0</v>
      </c>
      <c r="AD6690">
        <v>0</v>
      </c>
      <c r="AE6690">
        <v>79.440990628560058</v>
      </c>
    </row>
    <row r="6691" spans="1:31" x14ac:dyDescent="0.25">
      <c r="A6691">
        <v>1679575</v>
      </c>
      <c r="B6691">
        <v>1</v>
      </c>
      <c r="C6691" t="s">
        <v>80</v>
      </c>
      <c r="D6691" t="s">
        <v>105</v>
      </c>
      <c r="E6691" t="s">
        <v>151</v>
      </c>
      <c r="F6691" t="s">
        <v>12524</v>
      </c>
      <c r="G6691" t="s">
        <v>153</v>
      </c>
      <c r="H6691" t="s">
        <v>143</v>
      </c>
      <c r="I6691" t="s">
        <v>135</v>
      </c>
      <c r="J6691" t="s">
        <v>136</v>
      </c>
      <c r="K6691" t="s">
        <v>137</v>
      </c>
      <c r="L6691" t="s">
        <v>19094</v>
      </c>
      <c r="M6691" t="s">
        <v>19095</v>
      </c>
      <c r="N6691">
        <v>10.38</v>
      </c>
      <c r="O6691">
        <v>0</v>
      </c>
      <c r="P6691">
        <v>31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117.02397610815049</v>
      </c>
      <c r="Y6691">
        <v>0</v>
      </c>
      <c r="Z6691">
        <v>0</v>
      </c>
      <c r="AA6691">
        <v>0</v>
      </c>
      <c r="AB6691">
        <v>9.8128496714395119</v>
      </c>
      <c r="AC6691">
        <v>0</v>
      </c>
      <c r="AD6691">
        <v>0</v>
      </c>
      <c r="AE6691">
        <v>126.83682577959</v>
      </c>
    </row>
    <row r="6692" spans="1:31" x14ac:dyDescent="0.25">
      <c r="A6692">
        <v>1679715</v>
      </c>
      <c r="B6692">
        <v>1</v>
      </c>
      <c r="C6692" t="s">
        <v>81</v>
      </c>
      <c r="D6692" t="s">
        <v>118</v>
      </c>
      <c r="E6692" t="s">
        <v>131</v>
      </c>
      <c r="F6692" t="s">
        <v>19096</v>
      </c>
      <c r="G6692" t="s">
        <v>1484</v>
      </c>
      <c r="H6692" t="s">
        <v>134</v>
      </c>
      <c r="I6692" t="s">
        <v>135</v>
      </c>
      <c r="J6692" t="s">
        <v>136</v>
      </c>
      <c r="K6692" t="s">
        <v>137</v>
      </c>
      <c r="L6692" t="s">
        <v>19097</v>
      </c>
      <c r="M6692" t="s">
        <v>19098</v>
      </c>
      <c r="N6692">
        <v>1.445277777</v>
      </c>
      <c r="O6692">
        <v>0</v>
      </c>
      <c r="P6692">
        <v>1184</v>
      </c>
      <c r="Q6692">
        <v>3</v>
      </c>
      <c r="R6692">
        <v>59</v>
      </c>
      <c r="S6692">
        <v>3</v>
      </c>
      <c r="T6692">
        <v>101</v>
      </c>
      <c r="U6692">
        <v>0</v>
      </c>
      <c r="V6692">
        <v>1</v>
      </c>
      <c r="W6692">
        <v>0</v>
      </c>
      <c r="X6692">
        <v>433.36893386311624</v>
      </c>
      <c r="Y6692">
        <v>10.503963422045793</v>
      </c>
      <c r="Z6692">
        <v>24.148247765261054</v>
      </c>
      <c r="AA6692">
        <v>46.326054886297577</v>
      </c>
      <c r="AB6692">
        <v>82.139779365319967</v>
      </c>
      <c r="AC6692">
        <v>0</v>
      </c>
      <c r="AD6692">
        <v>3.7588110759731679</v>
      </c>
      <c r="AE6692">
        <v>600.24579037801379</v>
      </c>
    </row>
    <row r="6693" spans="1:31" x14ac:dyDescent="0.25">
      <c r="A6693">
        <v>1679366</v>
      </c>
      <c r="B6693">
        <v>1</v>
      </c>
      <c r="C6693" t="s">
        <v>80</v>
      </c>
      <c r="D6693" t="s">
        <v>99</v>
      </c>
      <c r="E6693" t="s">
        <v>164</v>
      </c>
      <c r="F6693" t="s">
        <v>2938</v>
      </c>
      <c r="G6693" t="s">
        <v>161</v>
      </c>
      <c r="H6693" t="s">
        <v>134</v>
      </c>
      <c r="I6693" t="s">
        <v>173</v>
      </c>
      <c r="J6693" t="s">
        <v>136</v>
      </c>
      <c r="K6693" t="s">
        <v>137</v>
      </c>
      <c r="L6693" t="s">
        <v>19099</v>
      </c>
      <c r="M6693" t="s">
        <v>19100</v>
      </c>
      <c r="N6693">
        <v>2.7777777E-2</v>
      </c>
      <c r="O6693">
        <v>7</v>
      </c>
      <c r="P6693">
        <v>1070</v>
      </c>
      <c r="Q6693">
        <v>12</v>
      </c>
      <c r="R6693">
        <v>151</v>
      </c>
      <c r="S6693">
        <v>23</v>
      </c>
      <c r="T6693">
        <v>95</v>
      </c>
      <c r="U6693">
        <v>0</v>
      </c>
      <c r="V6693">
        <v>3</v>
      </c>
      <c r="W6693">
        <v>0.60802603282666667</v>
      </c>
      <c r="X6693">
        <v>4.8268543605059984</v>
      </c>
      <c r="Y6693">
        <v>0.69149542749377768</v>
      </c>
      <c r="Z6693">
        <v>0.69734853347161085</v>
      </c>
      <c r="AA6693">
        <v>1.3946327743024443</v>
      </c>
      <c r="AB6693">
        <v>0.82659291099661147</v>
      </c>
      <c r="AC6693">
        <v>0</v>
      </c>
      <c r="AD6693">
        <v>8.624754326722224E-3</v>
      </c>
      <c r="AE6693">
        <v>9.0535747939238327</v>
      </c>
    </row>
    <row r="6694" spans="1:31" x14ac:dyDescent="0.25">
      <c r="A6694">
        <v>1679838</v>
      </c>
      <c r="B6694">
        <v>1</v>
      </c>
      <c r="C6694" t="s">
        <v>80</v>
      </c>
      <c r="D6694" t="s">
        <v>94</v>
      </c>
      <c r="E6694" t="s">
        <v>151</v>
      </c>
      <c r="F6694" t="s">
        <v>19101</v>
      </c>
      <c r="G6694" t="s">
        <v>486</v>
      </c>
      <c r="H6694" t="s">
        <v>143</v>
      </c>
      <c r="I6694" t="s">
        <v>135</v>
      </c>
      <c r="J6694" t="s">
        <v>136</v>
      </c>
      <c r="K6694" t="s">
        <v>137</v>
      </c>
      <c r="L6694" t="s">
        <v>19102</v>
      </c>
      <c r="M6694" t="s">
        <v>19103</v>
      </c>
      <c r="N6694">
        <v>18.390833333</v>
      </c>
      <c r="O6694">
        <v>0</v>
      </c>
      <c r="P6694">
        <v>59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73.762469030284237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73.762469030284237</v>
      </c>
    </row>
    <row r="6695" spans="1:31" x14ac:dyDescent="0.25">
      <c r="A6695">
        <v>1679343</v>
      </c>
      <c r="B6695">
        <v>1</v>
      </c>
      <c r="C6695" t="s">
        <v>80</v>
      </c>
      <c r="D6695" t="s">
        <v>93</v>
      </c>
      <c r="E6695" t="s">
        <v>164</v>
      </c>
      <c r="F6695" t="s">
        <v>19104</v>
      </c>
      <c r="G6695" t="s">
        <v>161</v>
      </c>
      <c r="H6695" t="s">
        <v>134</v>
      </c>
      <c r="I6695" t="s">
        <v>135</v>
      </c>
      <c r="J6695" t="s">
        <v>136</v>
      </c>
      <c r="K6695" t="s">
        <v>137</v>
      </c>
      <c r="L6695" t="s">
        <v>19105</v>
      </c>
      <c r="M6695" t="s">
        <v>19106</v>
      </c>
      <c r="N6695">
        <v>9.6111110999999999E-2</v>
      </c>
      <c r="O6695">
        <v>0</v>
      </c>
      <c r="P6695">
        <v>808</v>
      </c>
      <c r="Q6695">
        <v>10</v>
      </c>
      <c r="R6695">
        <v>11</v>
      </c>
      <c r="S6695">
        <v>1</v>
      </c>
      <c r="T6695">
        <v>128</v>
      </c>
      <c r="U6695">
        <v>1</v>
      </c>
      <c r="V6695">
        <v>0</v>
      </c>
      <c r="W6695">
        <v>0</v>
      </c>
      <c r="X6695">
        <v>12.992559546096437</v>
      </c>
      <c r="Y6695">
        <v>1.6221492211812667</v>
      </c>
      <c r="Z6695">
        <v>0.15107712066545109</v>
      </c>
      <c r="AA6695">
        <v>6.9996109380897772E-2</v>
      </c>
      <c r="AB6695">
        <v>4.0962885726785974</v>
      </c>
      <c r="AC6695">
        <v>4.7007936681307791</v>
      </c>
      <c r="AD6695">
        <v>0</v>
      </c>
      <c r="AE6695">
        <v>23.632864238133429</v>
      </c>
    </row>
    <row r="6696" spans="1:31" x14ac:dyDescent="0.25">
      <c r="A6696">
        <v>1679761</v>
      </c>
      <c r="B6696">
        <v>1</v>
      </c>
      <c r="C6696" t="s">
        <v>80</v>
      </c>
      <c r="D6696" t="s">
        <v>94</v>
      </c>
      <c r="E6696" t="s">
        <v>140</v>
      </c>
      <c r="F6696" t="s">
        <v>19107</v>
      </c>
      <c r="G6696" t="s">
        <v>197</v>
      </c>
      <c r="H6696" t="s">
        <v>143</v>
      </c>
      <c r="I6696" t="s">
        <v>135</v>
      </c>
      <c r="J6696" t="s">
        <v>136</v>
      </c>
      <c r="K6696" t="s">
        <v>137</v>
      </c>
      <c r="L6696" t="s">
        <v>19108</v>
      </c>
      <c r="M6696" t="s">
        <v>19109</v>
      </c>
      <c r="N6696">
        <v>3.676388888</v>
      </c>
      <c r="O6696">
        <v>0</v>
      </c>
      <c r="P6696">
        <v>1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0.42233268737588192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0.42233268737588192</v>
      </c>
    </row>
    <row r="6697" spans="1:31" x14ac:dyDescent="0.25">
      <c r="A6697">
        <v>1679861</v>
      </c>
      <c r="B6697">
        <v>1</v>
      </c>
      <c r="C6697" t="s">
        <v>80</v>
      </c>
      <c r="D6697" t="s">
        <v>99</v>
      </c>
      <c r="E6697" t="s">
        <v>140</v>
      </c>
      <c r="F6697" t="s">
        <v>19110</v>
      </c>
      <c r="G6697" t="s">
        <v>482</v>
      </c>
      <c r="H6697" t="s">
        <v>143</v>
      </c>
      <c r="I6697" t="s">
        <v>135</v>
      </c>
      <c r="J6697" t="s">
        <v>136</v>
      </c>
      <c r="K6697" t="s">
        <v>137</v>
      </c>
      <c r="L6697" t="s">
        <v>19111</v>
      </c>
      <c r="M6697" t="s">
        <v>19112</v>
      </c>
      <c r="N6697">
        <v>1.345555555</v>
      </c>
      <c r="O6697">
        <v>0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3.1042912067300001E-2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3.1042912067300001E-2</v>
      </c>
    </row>
    <row r="6698" spans="1:31" x14ac:dyDescent="0.25">
      <c r="A6698">
        <v>1679738</v>
      </c>
      <c r="B6698">
        <v>1</v>
      </c>
      <c r="C6698" t="s">
        <v>80</v>
      </c>
      <c r="D6698" t="s">
        <v>105</v>
      </c>
      <c r="E6698" t="s">
        <v>151</v>
      </c>
      <c r="F6698" t="s">
        <v>18754</v>
      </c>
      <c r="G6698" t="s">
        <v>153</v>
      </c>
      <c r="H6698" t="s">
        <v>143</v>
      </c>
      <c r="I6698" t="s">
        <v>135</v>
      </c>
      <c r="J6698" t="s">
        <v>136</v>
      </c>
      <c r="K6698" t="s">
        <v>137</v>
      </c>
      <c r="L6698" t="s">
        <v>19113</v>
      </c>
      <c r="M6698" t="s">
        <v>19114</v>
      </c>
      <c r="N6698">
        <v>2.1261111110000002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41</v>
      </c>
      <c r="U6698">
        <v>0</v>
      </c>
      <c r="V6698">
        <v>0</v>
      </c>
      <c r="W6698">
        <v>0</v>
      </c>
      <c r="X6698">
        <v>0.89474500813431268</v>
      </c>
      <c r="Y6698">
        <v>0</v>
      </c>
      <c r="Z6698">
        <v>0</v>
      </c>
      <c r="AA6698">
        <v>0</v>
      </c>
      <c r="AB6698">
        <v>39.163817771069375</v>
      </c>
      <c r="AC6698">
        <v>0</v>
      </c>
      <c r="AD6698">
        <v>0</v>
      </c>
      <c r="AE6698">
        <v>40.05856277920369</v>
      </c>
    </row>
    <row r="6699" spans="1:31" x14ac:dyDescent="0.25">
      <c r="A6699">
        <v>1679383</v>
      </c>
      <c r="B6699">
        <v>1</v>
      </c>
      <c r="C6699" t="s">
        <v>81</v>
      </c>
      <c r="D6699" t="s">
        <v>115</v>
      </c>
      <c r="E6699" t="s">
        <v>131</v>
      </c>
      <c r="F6699" t="s">
        <v>3471</v>
      </c>
      <c r="G6699" t="s">
        <v>271</v>
      </c>
      <c r="H6699" t="s">
        <v>181</v>
      </c>
      <c r="I6699" t="s">
        <v>135</v>
      </c>
      <c r="J6699" t="s">
        <v>136</v>
      </c>
      <c r="K6699" t="s">
        <v>167</v>
      </c>
      <c r="L6699" t="s">
        <v>19115</v>
      </c>
      <c r="M6699" t="s">
        <v>19116</v>
      </c>
      <c r="N6699">
        <v>9.3560055549999994</v>
      </c>
      <c r="O6699">
        <v>0</v>
      </c>
      <c r="P6699">
        <v>808</v>
      </c>
      <c r="Q6699">
        <v>1</v>
      </c>
      <c r="R6699">
        <v>37</v>
      </c>
      <c r="S6699">
        <v>2</v>
      </c>
      <c r="T6699">
        <v>35</v>
      </c>
      <c r="U6699">
        <v>1</v>
      </c>
      <c r="V6699">
        <v>0</v>
      </c>
      <c r="W6699">
        <v>0</v>
      </c>
      <c r="X6699">
        <v>513.92019590397194</v>
      </c>
      <c r="Y6699">
        <v>3.3099256255687122</v>
      </c>
      <c r="Z6699">
        <v>82.426201539870618</v>
      </c>
      <c r="AA6699">
        <v>47.402090386529068</v>
      </c>
      <c r="AB6699">
        <v>137.85563693754082</v>
      </c>
      <c r="AC6699">
        <v>48.746253785691032</v>
      </c>
      <c r="AD6699">
        <v>0</v>
      </c>
      <c r="AE6699">
        <v>833.66030417917204</v>
      </c>
    </row>
    <row r="6700" spans="1:31" x14ac:dyDescent="0.25">
      <c r="A6700">
        <v>1679924</v>
      </c>
      <c r="B6700">
        <v>1</v>
      </c>
      <c r="C6700" t="s">
        <v>80</v>
      </c>
      <c r="D6700" t="s">
        <v>90</v>
      </c>
      <c r="E6700" t="s">
        <v>140</v>
      </c>
      <c r="F6700" t="s">
        <v>19117</v>
      </c>
      <c r="G6700" t="s">
        <v>197</v>
      </c>
      <c r="H6700" t="s">
        <v>143</v>
      </c>
      <c r="I6700" t="s">
        <v>135</v>
      </c>
      <c r="J6700" t="s">
        <v>136</v>
      </c>
      <c r="K6700" t="s">
        <v>137</v>
      </c>
      <c r="L6700" t="s">
        <v>19118</v>
      </c>
      <c r="M6700" t="s">
        <v>19119</v>
      </c>
      <c r="N6700">
        <v>3.5422222219999999</v>
      </c>
      <c r="O6700">
        <v>0</v>
      </c>
      <c r="P6700">
        <v>5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3.7933622979365302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3.7933622979365302</v>
      </c>
    </row>
    <row r="6701" spans="1:31" x14ac:dyDescent="0.25">
      <c r="A6701">
        <v>1679675</v>
      </c>
      <c r="B6701">
        <v>1</v>
      </c>
      <c r="C6701" t="s">
        <v>80</v>
      </c>
      <c r="D6701" t="s">
        <v>93</v>
      </c>
      <c r="E6701" t="s">
        <v>151</v>
      </c>
      <c r="F6701" t="s">
        <v>19120</v>
      </c>
      <c r="G6701" t="s">
        <v>1774</v>
      </c>
      <c r="H6701" t="s">
        <v>143</v>
      </c>
      <c r="I6701" t="s">
        <v>135</v>
      </c>
      <c r="J6701" t="s">
        <v>136</v>
      </c>
      <c r="K6701" t="s">
        <v>137</v>
      </c>
      <c r="L6701" t="s">
        <v>18688</v>
      </c>
      <c r="M6701" t="s">
        <v>19121</v>
      </c>
      <c r="N6701">
        <v>2.0277777769999998</v>
      </c>
      <c r="O6701">
        <v>0</v>
      </c>
      <c r="P6701">
        <v>0</v>
      </c>
      <c r="Q6701">
        <v>0</v>
      </c>
      <c r="R6701">
        <v>3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11.591397221864641</v>
      </c>
      <c r="AA6701">
        <v>0</v>
      </c>
      <c r="AB6701">
        <v>0</v>
      </c>
      <c r="AC6701">
        <v>0</v>
      </c>
      <c r="AD6701">
        <v>0</v>
      </c>
      <c r="AE6701">
        <v>11.591397221864641</v>
      </c>
    </row>
    <row r="6702" spans="1:31" x14ac:dyDescent="0.25">
      <c r="A6702">
        <v>1679967</v>
      </c>
      <c r="B6702">
        <v>1</v>
      </c>
      <c r="C6702" t="s">
        <v>80</v>
      </c>
      <c r="D6702" t="s">
        <v>84</v>
      </c>
      <c r="E6702" t="s">
        <v>151</v>
      </c>
      <c r="F6702" t="s">
        <v>19122</v>
      </c>
      <c r="G6702" t="s">
        <v>1061</v>
      </c>
      <c r="H6702" t="s">
        <v>143</v>
      </c>
      <c r="I6702" t="s">
        <v>135</v>
      </c>
      <c r="J6702" t="s">
        <v>136</v>
      </c>
      <c r="K6702" t="s">
        <v>137</v>
      </c>
      <c r="L6702" t="s">
        <v>19123</v>
      </c>
      <c r="M6702" t="s">
        <v>19124</v>
      </c>
      <c r="N6702">
        <v>5.2316666659999997</v>
      </c>
      <c r="O6702">
        <v>0</v>
      </c>
      <c r="P6702">
        <v>14</v>
      </c>
      <c r="Q6702">
        <v>0</v>
      </c>
      <c r="R6702">
        <v>4</v>
      </c>
      <c r="S6702">
        <v>0</v>
      </c>
      <c r="T6702">
        <v>2</v>
      </c>
      <c r="U6702">
        <v>0</v>
      </c>
      <c r="V6702">
        <v>0</v>
      </c>
      <c r="W6702">
        <v>0</v>
      </c>
      <c r="X6702">
        <v>13.043071827775936</v>
      </c>
      <c r="Y6702">
        <v>0</v>
      </c>
      <c r="Z6702">
        <v>4.1508192923355169</v>
      </c>
      <c r="AA6702">
        <v>0</v>
      </c>
      <c r="AB6702">
        <v>0.35182134274013499</v>
      </c>
      <c r="AC6702">
        <v>0</v>
      </c>
      <c r="AD6702">
        <v>0</v>
      </c>
      <c r="AE6702">
        <v>17.545712462851586</v>
      </c>
    </row>
    <row r="6703" spans="1:31" x14ac:dyDescent="0.25">
      <c r="A6703">
        <v>1679635</v>
      </c>
      <c r="B6703">
        <v>1</v>
      </c>
      <c r="C6703" t="s">
        <v>80</v>
      </c>
      <c r="D6703" t="s">
        <v>89</v>
      </c>
      <c r="E6703" t="s">
        <v>140</v>
      </c>
      <c r="F6703" t="s">
        <v>19125</v>
      </c>
      <c r="G6703" t="s">
        <v>197</v>
      </c>
      <c r="H6703" t="s">
        <v>143</v>
      </c>
      <c r="I6703" t="s">
        <v>135</v>
      </c>
      <c r="J6703" t="s">
        <v>136</v>
      </c>
      <c r="K6703" t="s">
        <v>137</v>
      </c>
      <c r="L6703" t="s">
        <v>19126</v>
      </c>
      <c r="M6703" t="s">
        <v>19127</v>
      </c>
      <c r="N6703">
        <v>1.41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0.38349226998814834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0.38349226998814834</v>
      </c>
    </row>
    <row r="6704" spans="1:31" x14ac:dyDescent="0.25">
      <c r="A6704">
        <v>1679778</v>
      </c>
      <c r="B6704">
        <v>1</v>
      </c>
      <c r="C6704" t="s">
        <v>81</v>
      </c>
      <c r="D6704" t="s">
        <v>113</v>
      </c>
      <c r="E6704" t="s">
        <v>200</v>
      </c>
      <c r="F6704" t="s">
        <v>18818</v>
      </c>
      <c r="G6704" t="s">
        <v>240</v>
      </c>
      <c r="H6704" t="s">
        <v>143</v>
      </c>
      <c r="I6704" t="s">
        <v>135</v>
      </c>
      <c r="J6704" t="s">
        <v>136</v>
      </c>
      <c r="K6704" t="s">
        <v>137</v>
      </c>
      <c r="L6704" t="s">
        <v>19128</v>
      </c>
      <c r="M6704" t="s">
        <v>19129</v>
      </c>
      <c r="N6704">
        <v>2.8275000000000001</v>
      </c>
      <c r="O6704">
        <v>0</v>
      </c>
      <c r="P6704">
        <v>6</v>
      </c>
      <c r="Q6704">
        <v>0</v>
      </c>
      <c r="R6704">
        <v>0</v>
      </c>
      <c r="S6704">
        <v>0</v>
      </c>
      <c r="T6704">
        <v>1</v>
      </c>
      <c r="U6704">
        <v>0</v>
      </c>
      <c r="V6704">
        <v>0</v>
      </c>
      <c r="W6704">
        <v>0</v>
      </c>
      <c r="X6704">
        <v>9.3048534789509585</v>
      </c>
      <c r="Y6704">
        <v>0</v>
      </c>
      <c r="Z6704">
        <v>0</v>
      </c>
      <c r="AA6704">
        <v>0</v>
      </c>
      <c r="AB6704">
        <v>1.6646118223333334E-4</v>
      </c>
      <c r="AC6704">
        <v>0</v>
      </c>
      <c r="AD6704">
        <v>0</v>
      </c>
      <c r="AE6704">
        <v>9.3050199401331923</v>
      </c>
    </row>
    <row r="6705" spans="1:31" x14ac:dyDescent="0.25">
      <c r="A6705">
        <v>1679755</v>
      </c>
      <c r="B6705">
        <v>1</v>
      </c>
      <c r="C6705" t="s">
        <v>81</v>
      </c>
      <c r="D6705" t="s">
        <v>122</v>
      </c>
      <c r="E6705" t="s">
        <v>151</v>
      </c>
      <c r="F6705" t="s">
        <v>19130</v>
      </c>
      <c r="G6705" t="s">
        <v>153</v>
      </c>
      <c r="H6705" t="s">
        <v>143</v>
      </c>
      <c r="I6705" t="s">
        <v>135</v>
      </c>
      <c r="J6705" t="s">
        <v>136</v>
      </c>
      <c r="K6705" t="s">
        <v>137</v>
      </c>
      <c r="L6705" t="s">
        <v>19131</v>
      </c>
      <c r="M6705" t="s">
        <v>19132</v>
      </c>
      <c r="N6705">
        <v>0.66111111099999997</v>
      </c>
      <c r="O6705">
        <v>0</v>
      </c>
      <c r="P6705">
        <v>35</v>
      </c>
      <c r="Q6705">
        <v>0</v>
      </c>
      <c r="R6705">
        <v>1</v>
      </c>
      <c r="S6705">
        <v>0</v>
      </c>
      <c r="T6705">
        <v>5</v>
      </c>
      <c r="U6705">
        <v>0</v>
      </c>
      <c r="V6705">
        <v>0</v>
      </c>
      <c r="W6705">
        <v>0</v>
      </c>
      <c r="X6705">
        <v>4.1114977087699662</v>
      </c>
      <c r="Y6705">
        <v>0</v>
      </c>
      <c r="Z6705">
        <v>0</v>
      </c>
      <c r="AA6705">
        <v>0</v>
      </c>
      <c r="AB6705">
        <v>4.1593250450079999E-2</v>
      </c>
      <c r="AC6705">
        <v>0</v>
      </c>
      <c r="AD6705">
        <v>0</v>
      </c>
      <c r="AE6705">
        <v>4.1530909592200462</v>
      </c>
    </row>
    <row r="6706" spans="1:31" x14ac:dyDescent="0.25">
      <c r="A6706">
        <v>1679592</v>
      </c>
      <c r="B6706">
        <v>1</v>
      </c>
      <c r="C6706" t="s">
        <v>80</v>
      </c>
      <c r="D6706" t="s">
        <v>110</v>
      </c>
      <c r="E6706" t="s">
        <v>151</v>
      </c>
      <c r="F6706" t="s">
        <v>19133</v>
      </c>
      <c r="G6706" t="s">
        <v>153</v>
      </c>
      <c r="H6706" t="s">
        <v>143</v>
      </c>
      <c r="I6706" t="s">
        <v>135</v>
      </c>
      <c r="J6706" t="s">
        <v>136</v>
      </c>
      <c r="K6706" t="s">
        <v>137</v>
      </c>
      <c r="L6706" t="s">
        <v>19134</v>
      </c>
      <c r="M6706" t="s">
        <v>19135</v>
      </c>
      <c r="N6706">
        <v>4.2480555549999997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2</v>
      </c>
      <c r="U6706">
        <v>0</v>
      </c>
      <c r="V6706">
        <v>1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136.42731846901236</v>
      </c>
      <c r="AC6706">
        <v>0</v>
      </c>
      <c r="AD6706">
        <v>83.608523386317245</v>
      </c>
      <c r="AE6706">
        <v>220.03584185532961</v>
      </c>
    </row>
    <row r="6707" spans="1:31" x14ac:dyDescent="0.25">
      <c r="A6707">
        <v>1679841</v>
      </c>
      <c r="B6707">
        <v>1</v>
      </c>
      <c r="C6707" t="s">
        <v>80</v>
      </c>
      <c r="D6707" t="s">
        <v>94</v>
      </c>
      <c r="E6707" t="s">
        <v>159</v>
      </c>
      <c r="F6707" t="s">
        <v>19136</v>
      </c>
      <c r="G6707" t="s">
        <v>596</v>
      </c>
      <c r="H6707" t="s">
        <v>134</v>
      </c>
      <c r="I6707" t="s">
        <v>135</v>
      </c>
      <c r="J6707" t="s">
        <v>136</v>
      </c>
      <c r="K6707" t="s">
        <v>137</v>
      </c>
      <c r="L6707" t="s">
        <v>19137</v>
      </c>
      <c r="M6707" t="s">
        <v>19138</v>
      </c>
      <c r="N6707">
        <v>1.6755555550000001</v>
      </c>
      <c r="O6707">
        <v>0</v>
      </c>
      <c r="P6707">
        <v>71</v>
      </c>
      <c r="Q6707">
        <v>0</v>
      </c>
      <c r="R6707">
        <v>0</v>
      </c>
      <c r="S6707">
        <v>0</v>
      </c>
      <c r="T6707">
        <v>5</v>
      </c>
      <c r="U6707">
        <v>0</v>
      </c>
      <c r="V6707">
        <v>0</v>
      </c>
      <c r="W6707">
        <v>0</v>
      </c>
      <c r="X6707">
        <v>18.837621426420267</v>
      </c>
      <c r="Y6707">
        <v>0</v>
      </c>
      <c r="Z6707">
        <v>0</v>
      </c>
      <c r="AA6707">
        <v>0</v>
      </c>
      <c r="AB6707">
        <v>0.91545907327674436</v>
      </c>
      <c r="AC6707">
        <v>0</v>
      </c>
      <c r="AD6707">
        <v>0</v>
      </c>
      <c r="AE6707">
        <v>19.75308049969701</v>
      </c>
    </row>
    <row r="6708" spans="1:31" x14ac:dyDescent="0.25">
      <c r="A6708">
        <v>1679449</v>
      </c>
      <c r="B6708">
        <v>1</v>
      </c>
      <c r="C6708" t="s">
        <v>80</v>
      </c>
      <c r="D6708" t="s">
        <v>95</v>
      </c>
      <c r="E6708" t="s">
        <v>131</v>
      </c>
      <c r="F6708" t="s">
        <v>19139</v>
      </c>
      <c r="G6708" t="s">
        <v>161</v>
      </c>
      <c r="H6708" t="s">
        <v>134</v>
      </c>
      <c r="I6708" t="s">
        <v>135</v>
      </c>
      <c r="J6708" t="s">
        <v>136</v>
      </c>
      <c r="K6708" t="s">
        <v>137</v>
      </c>
      <c r="L6708" t="s">
        <v>19140</v>
      </c>
      <c r="M6708" t="s">
        <v>19141</v>
      </c>
      <c r="N6708">
        <v>5.6944443999999997E-2</v>
      </c>
      <c r="O6708">
        <v>1</v>
      </c>
      <c r="P6708">
        <v>470</v>
      </c>
      <c r="Q6708">
        <v>0</v>
      </c>
      <c r="R6708">
        <v>1</v>
      </c>
      <c r="S6708">
        <v>16</v>
      </c>
      <c r="T6708">
        <v>43</v>
      </c>
      <c r="U6708">
        <v>3</v>
      </c>
      <c r="V6708">
        <v>0</v>
      </c>
      <c r="W6708">
        <v>1.5606955347500001E-2</v>
      </c>
      <c r="X6708">
        <v>5.0342117075711661</v>
      </c>
      <c r="Y6708">
        <v>0</v>
      </c>
      <c r="Z6708">
        <v>3.2380696851722221E-2</v>
      </c>
      <c r="AA6708">
        <v>4.5189229744661201</v>
      </c>
      <c r="AB6708">
        <v>3.2860702505411932</v>
      </c>
      <c r="AC6708">
        <v>10.140968215607778</v>
      </c>
      <c r="AD6708">
        <v>0</v>
      </c>
      <c r="AE6708">
        <v>23.028160800385479</v>
      </c>
    </row>
    <row r="6709" spans="1:31" x14ac:dyDescent="0.25">
      <c r="A6709">
        <v>1679904</v>
      </c>
      <c r="B6709">
        <v>1</v>
      </c>
      <c r="C6709" t="s">
        <v>80</v>
      </c>
      <c r="D6709" t="s">
        <v>99</v>
      </c>
      <c r="E6709" t="s">
        <v>151</v>
      </c>
      <c r="F6709" t="s">
        <v>19142</v>
      </c>
      <c r="G6709" t="s">
        <v>153</v>
      </c>
      <c r="H6709" t="s">
        <v>143</v>
      </c>
      <c r="I6709" t="s">
        <v>135</v>
      </c>
      <c r="J6709" t="s">
        <v>136</v>
      </c>
      <c r="K6709" t="s">
        <v>137</v>
      </c>
      <c r="L6709" t="s">
        <v>19143</v>
      </c>
      <c r="M6709" t="s">
        <v>19144</v>
      </c>
      <c r="N6709">
        <v>5.6441666660000003</v>
      </c>
      <c r="O6709">
        <v>0</v>
      </c>
      <c r="P6709">
        <v>19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15.913839319539257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15.913839319539257</v>
      </c>
    </row>
    <row r="6710" spans="1:31" x14ac:dyDescent="0.25">
      <c r="A6710">
        <v>1679798</v>
      </c>
      <c r="B6710">
        <v>1</v>
      </c>
      <c r="C6710" t="s">
        <v>80</v>
      </c>
      <c r="D6710" t="s">
        <v>93</v>
      </c>
      <c r="E6710" t="s">
        <v>151</v>
      </c>
      <c r="F6710" t="s">
        <v>19145</v>
      </c>
      <c r="G6710" t="s">
        <v>526</v>
      </c>
      <c r="H6710" t="s">
        <v>143</v>
      </c>
      <c r="I6710" t="s">
        <v>135</v>
      </c>
      <c r="J6710" t="s">
        <v>136</v>
      </c>
      <c r="K6710" t="s">
        <v>137</v>
      </c>
      <c r="L6710" t="s">
        <v>19146</v>
      </c>
      <c r="M6710" t="s">
        <v>19147</v>
      </c>
      <c r="N6710">
        <v>0.68277777699999997</v>
      </c>
      <c r="O6710">
        <v>0</v>
      </c>
      <c r="P6710">
        <v>11</v>
      </c>
      <c r="Q6710">
        <v>0</v>
      </c>
      <c r="R6710">
        <v>8</v>
      </c>
      <c r="S6710">
        <v>0</v>
      </c>
      <c r="T6710">
        <v>4</v>
      </c>
      <c r="U6710">
        <v>0</v>
      </c>
      <c r="V6710">
        <v>0</v>
      </c>
      <c r="W6710">
        <v>0</v>
      </c>
      <c r="X6710">
        <v>6.5799139670174007</v>
      </c>
      <c r="Y6710">
        <v>0</v>
      </c>
      <c r="Z6710">
        <v>4.7150123841992988</v>
      </c>
      <c r="AA6710">
        <v>0</v>
      </c>
      <c r="AB6710">
        <v>2.8521147881285334</v>
      </c>
      <c r="AC6710">
        <v>0</v>
      </c>
      <c r="AD6710">
        <v>0</v>
      </c>
      <c r="AE6710">
        <v>14.147041139345232</v>
      </c>
    </row>
    <row r="6711" spans="1:31" x14ac:dyDescent="0.25">
      <c r="A6711">
        <v>1679655</v>
      </c>
      <c r="B6711">
        <v>1</v>
      </c>
      <c r="C6711" t="s">
        <v>80</v>
      </c>
      <c r="D6711" t="s">
        <v>103</v>
      </c>
      <c r="E6711" t="s">
        <v>159</v>
      </c>
      <c r="F6711" t="s">
        <v>14657</v>
      </c>
      <c r="G6711" t="s">
        <v>161</v>
      </c>
      <c r="H6711" t="s">
        <v>134</v>
      </c>
      <c r="I6711" t="s">
        <v>135</v>
      </c>
      <c r="J6711" t="s">
        <v>136</v>
      </c>
      <c r="K6711" t="s">
        <v>137</v>
      </c>
      <c r="L6711" t="s">
        <v>19148</v>
      </c>
      <c r="M6711" t="s">
        <v>19149</v>
      </c>
      <c r="N6711">
        <v>0.59611111100000003</v>
      </c>
      <c r="O6711">
        <v>36</v>
      </c>
      <c r="P6711">
        <v>7250</v>
      </c>
      <c r="Q6711">
        <v>29</v>
      </c>
      <c r="R6711">
        <v>361</v>
      </c>
      <c r="S6711">
        <v>30</v>
      </c>
      <c r="T6711">
        <v>989</v>
      </c>
      <c r="U6711">
        <v>0</v>
      </c>
      <c r="V6711">
        <v>0</v>
      </c>
      <c r="W6711">
        <v>8.9001215256187329</v>
      </c>
      <c r="X6711">
        <v>1319.9781662333673</v>
      </c>
      <c r="Y6711">
        <v>62.42136163449117</v>
      </c>
      <c r="Z6711">
        <v>67.744753793877678</v>
      </c>
      <c r="AA6711">
        <v>63.146208761813277</v>
      </c>
      <c r="AB6711">
        <v>457.33736128791554</v>
      </c>
      <c r="AC6711">
        <v>0</v>
      </c>
      <c r="AD6711">
        <v>0</v>
      </c>
      <c r="AE6711">
        <v>1979.5279732370836</v>
      </c>
    </row>
    <row r="6712" spans="1:31" x14ac:dyDescent="0.25">
      <c r="A6712">
        <v>1679947</v>
      </c>
      <c r="B6712">
        <v>1</v>
      </c>
      <c r="C6712" t="s">
        <v>80</v>
      </c>
      <c r="D6712" t="s">
        <v>95</v>
      </c>
      <c r="E6712" t="s">
        <v>151</v>
      </c>
      <c r="F6712" t="s">
        <v>15522</v>
      </c>
      <c r="G6712" t="s">
        <v>482</v>
      </c>
      <c r="H6712" t="s">
        <v>143</v>
      </c>
      <c r="I6712" t="s">
        <v>135</v>
      </c>
      <c r="J6712" t="s">
        <v>136</v>
      </c>
      <c r="K6712" t="s">
        <v>137</v>
      </c>
      <c r="L6712" t="s">
        <v>19150</v>
      </c>
      <c r="M6712" t="s">
        <v>19151</v>
      </c>
      <c r="N6712">
        <v>0.73277777700000002</v>
      </c>
      <c r="O6712">
        <v>0</v>
      </c>
      <c r="P6712">
        <v>69</v>
      </c>
      <c r="Q6712">
        <v>0</v>
      </c>
      <c r="R6712">
        <v>0</v>
      </c>
      <c r="S6712">
        <v>0</v>
      </c>
      <c r="T6712">
        <v>7</v>
      </c>
      <c r="U6712">
        <v>0</v>
      </c>
      <c r="V6712">
        <v>1</v>
      </c>
      <c r="W6712">
        <v>0</v>
      </c>
      <c r="X6712">
        <v>19.924930161105085</v>
      </c>
      <c r="Y6712">
        <v>0</v>
      </c>
      <c r="Z6712">
        <v>0</v>
      </c>
      <c r="AA6712">
        <v>0</v>
      </c>
      <c r="AB6712">
        <v>7.1931660824727608</v>
      </c>
      <c r="AC6712">
        <v>0</v>
      </c>
      <c r="AD6712">
        <v>4.318361455044462</v>
      </c>
      <c r="AE6712">
        <v>31.436457698622306</v>
      </c>
    </row>
    <row r="6713" spans="1:31" x14ac:dyDescent="0.25">
      <c r="A6713">
        <v>1679741</v>
      </c>
      <c r="B6713">
        <v>1</v>
      </c>
      <c r="C6713" t="s">
        <v>80</v>
      </c>
      <c r="D6713" t="s">
        <v>84</v>
      </c>
      <c r="E6713" t="s">
        <v>200</v>
      </c>
      <c r="F6713" t="s">
        <v>19152</v>
      </c>
      <c r="G6713" t="s">
        <v>153</v>
      </c>
      <c r="H6713" t="s">
        <v>143</v>
      </c>
      <c r="I6713" t="s">
        <v>135</v>
      </c>
      <c r="J6713" t="s">
        <v>136</v>
      </c>
      <c r="K6713" t="s">
        <v>137</v>
      </c>
      <c r="L6713" t="s">
        <v>19153</v>
      </c>
      <c r="M6713" t="s">
        <v>19154</v>
      </c>
      <c r="N6713">
        <v>1.28</v>
      </c>
      <c r="O6713">
        <v>0</v>
      </c>
      <c r="P6713">
        <v>23</v>
      </c>
      <c r="Q6713">
        <v>0</v>
      </c>
      <c r="R6713">
        <v>0</v>
      </c>
      <c r="S6713">
        <v>0</v>
      </c>
      <c r="T6713">
        <v>6</v>
      </c>
      <c r="U6713">
        <v>0</v>
      </c>
      <c r="V6713">
        <v>0</v>
      </c>
      <c r="W6713">
        <v>0</v>
      </c>
      <c r="X6713">
        <v>13.607633776211294</v>
      </c>
      <c r="Y6713">
        <v>0</v>
      </c>
      <c r="Z6713">
        <v>0</v>
      </c>
      <c r="AA6713">
        <v>0</v>
      </c>
      <c r="AB6713">
        <v>41.236588696204272</v>
      </c>
      <c r="AC6713">
        <v>0</v>
      </c>
      <c r="AD6713">
        <v>0</v>
      </c>
      <c r="AE6713">
        <v>54.844222472415566</v>
      </c>
    </row>
    <row r="6714" spans="1:31" x14ac:dyDescent="0.25">
      <c r="A6714">
        <v>1679340</v>
      </c>
      <c r="B6714">
        <v>1</v>
      </c>
      <c r="C6714" t="s">
        <v>81</v>
      </c>
      <c r="D6714" t="s">
        <v>113</v>
      </c>
      <c r="E6714" t="s">
        <v>151</v>
      </c>
      <c r="F6714" t="s">
        <v>19155</v>
      </c>
      <c r="G6714" t="s">
        <v>153</v>
      </c>
      <c r="H6714" t="s">
        <v>143</v>
      </c>
      <c r="I6714" t="s">
        <v>135</v>
      </c>
      <c r="J6714" t="s">
        <v>136</v>
      </c>
      <c r="K6714" t="s">
        <v>137</v>
      </c>
      <c r="L6714" t="s">
        <v>19156</v>
      </c>
      <c r="M6714" t="s">
        <v>19157</v>
      </c>
      <c r="N6714">
        <v>0.54388888800000001</v>
      </c>
      <c r="O6714">
        <v>0</v>
      </c>
      <c r="P6714">
        <v>13</v>
      </c>
      <c r="Q6714">
        <v>0</v>
      </c>
      <c r="R6714">
        <v>1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2.1384069987347956</v>
      </c>
      <c r="Y6714">
        <v>0</v>
      </c>
      <c r="Z6714">
        <v>0.12003113361901444</v>
      </c>
      <c r="AA6714">
        <v>0</v>
      </c>
      <c r="AB6714">
        <v>0</v>
      </c>
      <c r="AC6714">
        <v>0</v>
      </c>
      <c r="AD6714">
        <v>0</v>
      </c>
      <c r="AE6714">
        <v>2.2584381323538101</v>
      </c>
    </row>
    <row r="6715" spans="1:31" x14ac:dyDescent="0.25">
      <c r="A6715">
        <v>1679672</v>
      </c>
      <c r="B6715">
        <v>1</v>
      </c>
      <c r="C6715" t="s">
        <v>80</v>
      </c>
      <c r="D6715" t="s">
        <v>83</v>
      </c>
      <c r="E6715" t="s">
        <v>200</v>
      </c>
      <c r="F6715" t="s">
        <v>19158</v>
      </c>
      <c r="G6715" t="s">
        <v>153</v>
      </c>
      <c r="H6715" t="s">
        <v>143</v>
      </c>
      <c r="I6715" t="s">
        <v>135</v>
      </c>
      <c r="J6715" t="s">
        <v>136</v>
      </c>
      <c r="K6715" t="s">
        <v>137</v>
      </c>
      <c r="L6715" t="s">
        <v>19159</v>
      </c>
      <c r="M6715" t="s">
        <v>19160</v>
      </c>
      <c r="N6715">
        <v>1.2825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6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7.8439157824676107</v>
      </c>
      <c r="AC6715">
        <v>0</v>
      </c>
      <c r="AD6715">
        <v>0</v>
      </c>
      <c r="AE6715">
        <v>7.8439157824676107</v>
      </c>
    </row>
    <row r="6716" spans="1:31" x14ac:dyDescent="0.25">
      <c r="A6716">
        <v>1679363</v>
      </c>
      <c r="B6716">
        <v>1</v>
      </c>
      <c r="C6716" t="s">
        <v>81</v>
      </c>
      <c r="D6716" t="s">
        <v>122</v>
      </c>
      <c r="E6716" t="s">
        <v>164</v>
      </c>
      <c r="F6716" t="s">
        <v>535</v>
      </c>
      <c r="G6716" t="s">
        <v>161</v>
      </c>
      <c r="H6716" t="s">
        <v>134</v>
      </c>
      <c r="I6716" t="s">
        <v>135</v>
      </c>
      <c r="J6716" t="s">
        <v>136</v>
      </c>
      <c r="K6716" t="s">
        <v>137</v>
      </c>
      <c r="L6716" t="s">
        <v>19161</v>
      </c>
      <c r="M6716" t="s">
        <v>19162</v>
      </c>
      <c r="N6716">
        <v>0.72944444399999997</v>
      </c>
      <c r="O6716">
        <v>14</v>
      </c>
      <c r="P6716">
        <v>901</v>
      </c>
      <c r="Q6716">
        <v>1</v>
      </c>
      <c r="R6716">
        <v>20</v>
      </c>
      <c r="S6716">
        <v>6</v>
      </c>
      <c r="T6716">
        <v>69</v>
      </c>
      <c r="U6716">
        <v>1</v>
      </c>
      <c r="V6716">
        <v>0</v>
      </c>
      <c r="W6716">
        <v>1.0829343478404472</v>
      </c>
      <c r="X6716">
        <v>61.413811233056059</v>
      </c>
      <c r="Y6716">
        <v>7.4386379929555562E-4</v>
      </c>
      <c r="Z6716">
        <v>1.1555469645758925</v>
      </c>
      <c r="AA6716">
        <v>47.630261080921549</v>
      </c>
      <c r="AB6716">
        <v>7.9597555509608586</v>
      </c>
      <c r="AC6716">
        <v>0.41376010069410141</v>
      </c>
      <c r="AD6716">
        <v>0</v>
      </c>
      <c r="AE6716">
        <v>119.6568131418482</v>
      </c>
    </row>
    <row r="6717" spans="1:31" x14ac:dyDescent="0.25">
      <c r="A6717">
        <v>1679881</v>
      </c>
      <c r="B6717">
        <v>1</v>
      </c>
      <c r="C6717" t="s">
        <v>80</v>
      </c>
      <c r="D6717" t="s">
        <v>82</v>
      </c>
      <c r="E6717" t="s">
        <v>140</v>
      </c>
      <c r="F6717" t="s">
        <v>19163</v>
      </c>
      <c r="G6717" t="s">
        <v>197</v>
      </c>
      <c r="H6717" t="s">
        <v>143</v>
      </c>
      <c r="I6717" t="s">
        <v>135</v>
      </c>
      <c r="J6717" t="s">
        <v>136</v>
      </c>
      <c r="K6717" t="s">
        <v>137</v>
      </c>
      <c r="L6717" t="s">
        <v>19164</v>
      </c>
      <c r="M6717" t="s">
        <v>19165</v>
      </c>
      <c r="N6717">
        <v>6.7638888880000003</v>
      </c>
      <c r="O6717">
        <v>0</v>
      </c>
      <c r="P6717">
        <v>13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20.659958636139464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20.659958636139464</v>
      </c>
    </row>
    <row r="6718" spans="1:31" x14ac:dyDescent="0.25">
      <c r="A6718">
        <v>1679887</v>
      </c>
      <c r="B6718">
        <v>1</v>
      </c>
      <c r="C6718" t="s">
        <v>80</v>
      </c>
      <c r="D6718" t="s">
        <v>96</v>
      </c>
      <c r="E6718" t="s">
        <v>151</v>
      </c>
      <c r="F6718" t="s">
        <v>19166</v>
      </c>
      <c r="G6718" t="s">
        <v>222</v>
      </c>
      <c r="H6718" t="s">
        <v>143</v>
      </c>
      <c r="I6718" t="s">
        <v>135</v>
      </c>
      <c r="J6718" t="s">
        <v>136</v>
      </c>
      <c r="K6718" t="s">
        <v>137</v>
      </c>
      <c r="L6718" t="s">
        <v>19167</v>
      </c>
      <c r="M6718" t="s">
        <v>19168</v>
      </c>
      <c r="N6718">
        <v>2.7894444439999999</v>
      </c>
      <c r="O6718">
        <v>0</v>
      </c>
      <c r="P6718">
        <v>13</v>
      </c>
      <c r="Q6718">
        <v>0</v>
      </c>
      <c r="R6718">
        <v>0</v>
      </c>
      <c r="S6718">
        <v>0</v>
      </c>
      <c r="T6718">
        <v>3</v>
      </c>
      <c r="U6718">
        <v>0</v>
      </c>
      <c r="V6718">
        <v>0</v>
      </c>
      <c r="W6718">
        <v>0</v>
      </c>
      <c r="X6718">
        <v>11.232237893699564</v>
      </c>
      <c r="Y6718">
        <v>0</v>
      </c>
      <c r="Z6718">
        <v>0</v>
      </c>
      <c r="AA6718">
        <v>0</v>
      </c>
      <c r="AB6718">
        <v>6.2409071131929501</v>
      </c>
      <c r="AC6718">
        <v>0</v>
      </c>
      <c r="AD6718">
        <v>0</v>
      </c>
      <c r="AE6718">
        <v>17.473145006892516</v>
      </c>
    </row>
    <row r="6719" spans="1:31" x14ac:dyDescent="0.25">
      <c r="A6719">
        <v>1679927</v>
      </c>
      <c r="B6719">
        <v>1</v>
      </c>
      <c r="C6719" t="s">
        <v>80</v>
      </c>
      <c r="D6719" t="s">
        <v>99</v>
      </c>
      <c r="E6719" t="s">
        <v>146</v>
      </c>
      <c r="F6719" t="s">
        <v>19169</v>
      </c>
      <c r="G6719" t="s">
        <v>222</v>
      </c>
      <c r="H6719" t="s">
        <v>143</v>
      </c>
      <c r="I6719" t="s">
        <v>135</v>
      </c>
      <c r="J6719" t="s">
        <v>136</v>
      </c>
      <c r="K6719" t="s">
        <v>137</v>
      </c>
      <c r="L6719" t="s">
        <v>19170</v>
      </c>
      <c r="M6719" t="s">
        <v>19171</v>
      </c>
      <c r="N6719">
        <v>4.2377777769999998</v>
      </c>
      <c r="O6719">
        <v>0</v>
      </c>
      <c r="P6719">
        <v>27</v>
      </c>
      <c r="Q6719">
        <v>0</v>
      </c>
      <c r="R6719">
        <v>14</v>
      </c>
      <c r="S6719">
        <v>0</v>
      </c>
      <c r="T6719">
        <v>7</v>
      </c>
      <c r="U6719">
        <v>0</v>
      </c>
      <c r="V6719">
        <v>0</v>
      </c>
      <c r="W6719">
        <v>0</v>
      </c>
      <c r="X6719">
        <v>21.112529327783758</v>
      </c>
      <c r="Y6719">
        <v>0</v>
      </c>
      <c r="Z6719">
        <v>2.9210985499596771</v>
      </c>
      <c r="AA6719">
        <v>0</v>
      </c>
      <c r="AB6719">
        <v>0.95619705611275019</v>
      </c>
      <c r="AC6719">
        <v>0</v>
      </c>
      <c r="AD6719">
        <v>0</v>
      </c>
      <c r="AE6719">
        <v>24.989824933856184</v>
      </c>
    </row>
    <row r="6720" spans="1:31" x14ac:dyDescent="0.25">
      <c r="A6720">
        <v>1679818</v>
      </c>
      <c r="B6720">
        <v>1</v>
      </c>
      <c r="C6720" t="s">
        <v>80</v>
      </c>
      <c r="D6720" t="s">
        <v>95</v>
      </c>
      <c r="E6720" t="s">
        <v>151</v>
      </c>
      <c r="F6720" t="s">
        <v>599</v>
      </c>
      <c r="G6720" t="s">
        <v>153</v>
      </c>
      <c r="H6720" t="s">
        <v>143</v>
      </c>
      <c r="I6720" t="s">
        <v>135</v>
      </c>
      <c r="J6720" t="s">
        <v>136</v>
      </c>
      <c r="K6720" t="s">
        <v>137</v>
      </c>
      <c r="L6720" t="s">
        <v>19172</v>
      </c>
      <c r="M6720" t="s">
        <v>19173</v>
      </c>
      <c r="N6720">
        <v>1.6030555550000001</v>
      </c>
      <c r="O6720">
        <v>0</v>
      </c>
      <c r="P6720">
        <v>7</v>
      </c>
      <c r="Q6720">
        <v>0</v>
      </c>
      <c r="R6720">
        <v>0</v>
      </c>
      <c r="S6720">
        <v>0</v>
      </c>
      <c r="T6720">
        <v>1</v>
      </c>
      <c r="U6720">
        <v>0</v>
      </c>
      <c r="V6720">
        <v>0</v>
      </c>
      <c r="W6720">
        <v>0</v>
      </c>
      <c r="X6720">
        <v>2.0049303117711545</v>
      </c>
      <c r="Y6720">
        <v>0</v>
      </c>
      <c r="Z6720">
        <v>0</v>
      </c>
      <c r="AA6720">
        <v>0</v>
      </c>
      <c r="AB6720">
        <v>1.5215934038460595</v>
      </c>
      <c r="AC6720">
        <v>0</v>
      </c>
      <c r="AD6720">
        <v>0</v>
      </c>
      <c r="AE6720">
        <v>3.526523715617214</v>
      </c>
    </row>
    <row r="6721" spans="1:31" x14ac:dyDescent="0.25">
      <c r="A6721">
        <v>1679572</v>
      </c>
      <c r="B6721">
        <v>1</v>
      </c>
      <c r="C6721" t="s">
        <v>80</v>
      </c>
      <c r="D6721" t="s">
        <v>93</v>
      </c>
      <c r="E6721" t="s">
        <v>164</v>
      </c>
      <c r="F6721" t="s">
        <v>19174</v>
      </c>
      <c r="G6721" t="s">
        <v>161</v>
      </c>
      <c r="H6721" t="s">
        <v>134</v>
      </c>
      <c r="I6721" t="s">
        <v>135</v>
      </c>
      <c r="J6721" t="s">
        <v>136</v>
      </c>
      <c r="K6721" t="s">
        <v>137</v>
      </c>
      <c r="L6721" t="s">
        <v>19175</v>
      </c>
      <c r="M6721" t="s">
        <v>19176</v>
      </c>
      <c r="N6721">
        <v>3.781111111</v>
      </c>
      <c r="O6721">
        <v>0</v>
      </c>
      <c r="P6721">
        <v>163</v>
      </c>
      <c r="Q6721">
        <v>11</v>
      </c>
      <c r="R6721">
        <v>8</v>
      </c>
      <c r="S6721">
        <v>2</v>
      </c>
      <c r="T6721">
        <v>40</v>
      </c>
      <c r="U6721">
        <v>1</v>
      </c>
      <c r="V6721">
        <v>0</v>
      </c>
      <c r="W6721">
        <v>0</v>
      </c>
      <c r="X6721">
        <v>123.93338936469395</v>
      </c>
      <c r="Y6721">
        <v>63.923592908350123</v>
      </c>
      <c r="Z6721">
        <v>5.5210483122933258</v>
      </c>
      <c r="AA6721">
        <v>10.363694676431736</v>
      </c>
      <c r="AB6721">
        <v>43.069953126943538</v>
      </c>
      <c r="AC6721">
        <v>426.86786237050148</v>
      </c>
      <c r="AD6721">
        <v>0</v>
      </c>
      <c r="AE6721">
        <v>673.67954075921421</v>
      </c>
    </row>
    <row r="6722" spans="1:31" x14ac:dyDescent="0.25">
      <c r="A6722">
        <v>1679781</v>
      </c>
      <c r="B6722">
        <v>1</v>
      </c>
      <c r="C6722" t="s">
        <v>80</v>
      </c>
      <c r="D6722" t="s">
        <v>84</v>
      </c>
      <c r="E6722" t="s">
        <v>140</v>
      </c>
      <c r="F6722" t="s">
        <v>19177</v>
      </c>
      <c r="G6722" t="s">
        <v>197</v>
      </c>
      <c r="H6722" t="s">
        <v>143</v>
      </c>
      <c r="I6722" t="s">
        <v>135</v>
      </c>
      <c r="J6722" t="s">
        <v>136</v>
      </c>
      <c r="K6722" t="s">
        <v>137</v>
      </c>
      <c r="L6722" t="s">
        <v>19178</v>
      </c>
      <c r="M6722" t="s">
        <v>19179</v>
      </c>
      <c r="N6722">
        <v>3.4402777769999999</v>
      </c>
      <c r="O6722">
        <v>0</v>
      </c>
      <c r="P6722">
        <v>5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3.6159789229051209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3.6159789229051209</v>
      </c>
    </row>
    <row r="6723" spans="1:31" x14ac:dyDescent="0.25">
      <c r="A6723">
        <v>1679486</v>
      </c>
      <c r="B6723">
        <v>1</v>
      </c>
      <c r="C6723" t="s">
        <v>80</v>
      </c>
      <c r="D6723" t="s">
        <v>104</v>
      </c>
      <c r="E6723" t="s">
        <v>159</v>
      </c>
      <c r="F6723" t="s">
        <v>19180</v>
      </c>
      <c r="G6723" t="s">
        <v>596</v>
      </c>
      <c r="H6723" t="s">
        <v>134</v>
      </c>
      <c r="I6723" t="s">
        <v>135</v>
      </c>
      <c r="J6723" t="s">
        <v>136</v>
      </c>
      <c r="K6723" t="s">
        <v>137</v>
      </c>
      <c r="L6723" t="s">
        <v>19181</v>
      </c>
      <c r="M6723" t="s">
        <v>19182</v>
      </c>
      <c r="N6723">
        <v>1.723055555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1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2.0117761072698435</v>
      </c>
      <c r="AC6723">
        <v>0</v>
      </c>
      <c r="AD6723">
        <v>0</v>
      </c>
      <c r="AE6723">
        <v>2.0117761072698435</v>
      </c>
    </row>
    <row r="6724" spans="1:31" x14ac:dyDescent="0.25">
      <c r="A6724">
        <v>1679632</v>
      </c>
      <c r="B6724">
        <v>1</v>
      </c>
      <c r="C6724" t="s">
        <v>80</v>
      </c>
      <c r="D6724" t="s">
        <v>83</v>
      </c>
      <c r="E6724" t="s">
        <v>140</v>
      </c>
      <c r="F6724" t="s">
        <v>19183</v>
      </c>
      <c r="G6724" t="s">
        <v>209</v>
      </c>
      <c r="H6724" t="s">
        <v>143</v>
      </c>
      <c r="I6724" t="s">
        <v>135</v>
      </c>
      <c r="J6724" t="s">
        <v>136</v>
      </c>
      <c r="K6724" t="s">
        <v>137</v>
      </c>
      <c r="L6724" t="s">
        <v>19184</v>
      </c>
      <c r="M6724" t="s">
        <v>19185</v>
      </c>
      <c r="N6724">
        <v>2.7294444439999999</v>
      </c>
      <c r="O6724">
        <v>0</v>
      </c>
      <c r="P6724">
        <v>2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1.9710364689886224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1.9710364689886224</v>
      </c>
    </row>
    <row r="6725" spans="1:31" x14ac:dyDescent="0.25">
      <c r="A6725">
        <v>1679678</v>
      </c>
      <c r="B6725">
        <v>1</v>
      </c>
      <c r="C6725" t="s">
        <v>80</v>
      </c>
      <c r="D6725" t="s">
        <v>84</v>
      </c>
      <c r="E6725" t="s">
        <v>159</v>
      </c>
      <c r="F6725" t="s">
        <v>3163</v>
      </c>
      <c r="G6725" t="s">
        <v>161</v>
      </c>
      <c r="H6725" t="s">
        <v>134</v>
      </c>
      <c r="I6725" t="s">
        <v>135</v>
      </c>
      <c r="J6725" t="s">
        <v>136</v>
      </c>
      <c r="K6725" t="s">
        <v>137</v>
      </c>
      <c r="L6725" t="s">
        <v>19186</v>
      </c>
      <c r="M6725" t="s">
        <v>19187</v>
      </c>
      <c r="N6725">
        <v>2.5833333330000001</v>
      </c>
      <c r="O6725">
        <v>0</v>
      </c>
      <c r="P6725">
        <v>118</v>
      </c>
      <c r="Q6725">
        <v>0</v>
      </c>
      <c r="R6725">
        <v>2</v>
      </c>
      <c r="S6725">
        <v>0</v>
      </c>
      <c r="T6725">
        <v>4</v>
      </c>
      <c r="U6725">
        <v>0</v>
      </c>
      <c r="V6725">
        <v>0</v>
      </c>
      <c r="W6725">
        <v>0</v>
      </c>
      <c r="X6725">
        <v>108.62203705336401</v>
      </c>
      <c r="Y6725">
        <v>0</v>
      </c>
      <c r="Z6725">
        <v>0.62417117911749997</v>
      </c>
      <c r="AA6725">
        <v>0</v>
      </c>
      <c r="AB6725">
        <v>8.2790881180407823</v>
      </c>
      <c r="AC6725">
        <v>0</v>
      </c>
      <c r="AD6725">
        <v>0</v>
      </c>
      <c r="AE6725">
        <v>117.5252963505223</v>
      </c>
    </row>
    <row r="6726" spans="1:31" x14ac:dyDescent="0.25">
      <c r="A6726">
        <v>1679801</v>
      </c>
      <c r="B6726">
        <v>1</v>
      </c>
      <c r="C6726" t="s">
        <v>80</v>
      </c>
      <c r="D6726" t="s">
        <v>94</v>
      </c>
      <c r="E6726" t="s">
        <v>159</v>
      </c>
      <c r="F6726" t="s">
        <v>19188</v>
      </c>
      <c r="G6726" t="s">
        <v>133</v>
      </c>
      <c r="H6726" t="s">
        <v>134</v>
      </c>
      <c r="I6726" t="s">
        <v>135</v>
      </c>
      <c r="J6726" t="s">
        <v>136</v>
      </c>
      <c r="K6726" t="s">
        <v>137</v>
      </c>
      <c r="L6726" t="s">
        <v>19189</v>
      </c>
      <c r="M6726" t="s">
        <v>19190</v>
      </c>
      <c r="N6726">
        <v>5.8008333329999999</v>
      </c>
      <c r="O6726">
        <v>0</v>
      </c>
      <c r="P6726">
        <v>117</v>
      </c>
      <c r="Q6726">
        <v>0</v>
      </c>
      <c r="R6726">
        <v>2</v>
      </c>
      <c r="S6726">
        <v>0</v>
      </c>
      <c r="T6726">
        <v>17</v>
      </c>
      <c r="U6726">
        <v>0</v>
      </c>
      <c r="V6726">
        <v>0</v>
      </c>
      <c r="W6726">
        <v>0</v>
      </c>
      <c r="X6726">
        <v>199.52975944101141</v>
      </c>
      <c r="Y6726">
        <v>0</v>
      </c>
      <c r="Z6726">
        <v>5.8975836317622786E-2</v>
      </c>
      <c r="AA6726">
        <v>0</v>
      </c>
      <c r="AB6726">
        <v>50.44280434608531</v>
      </c>
      <c r="AC6726">
        <v>0</v>
      </c>
      <c r="AD6726">
        <v>0</v>
      </c>
      <c r="AE6726">
        <v>250.03153962341435</v>
      </c>
    </row>
    <row r="6727" spans="1:31" x14ac:dyDescent="0.25">
      <c r="A6727">
        <v>1679944</v>
      </c>
      <c r="B6727">
        <v>1</v>
      </c>
      <c r="C6727" t="s">
        <v>80</v>
      </c>
      <c r="D6727" t="s">
        <v>103</v>
      </c>
      <c r="E6727" t="s">
        <v>164</v>
      </c>
      <c r="F6727" t="s">
        <v>19191</v>
      </c>
      <c r="G6727" t="s">
        <v>161</v>
      </c>
      <c r="H6727" t="s">
        <v>134</v>
      </c>
      <c r="I6727" t="s">
        <v>135</v>
      </c>
      <c r="J6727" t="s">
        <v>136</v>
      </c>
      <c r="K6727" t="s">
        <v>137</v>
      </c>
      <c r="L6727" t="s">
        <v>19192</v>
      </c>
      <c r="M6727" t="s">
        <v>19193</v>
      </c>
      <c r="N6727">
        <v>0.24111111099999999</v>
      </c>
      <c r="O6727">
        <v>0</v>
      </c>
      <c r="P6727">
        <v>0</v>
      </c>
      <c r="Q6727">
        <v>5</v>
      </c>
      <c r="R6727">
        <v>9</v>
      </c>
      <c r="S6727">
        <v>2</v>
      </c>
      <c r="T6727">
        <v>5</v>
      </c>
      <c r="U6727">
        <v>2</v>
      </c>
      <c r="V6727">
        <v>0</v>
      </c>
      <c r="W6727">
        <v>0</v>
      </c>
      <c r="X6727">
        <v>0</v>
      </c>
      <c r="Y6727">
        <v>11.258688860034002</v>
      </c>
      <c r="Z6727">
        <v>5.8320322052027382</v>
      </c>
      <c r="AA6727">
        <v>0.59221960514997773</v>
      </c>
      <c r="AB6727">
        <v>3.2240176716203006</v>
      </c>
      <c r="AC6727">
        <v>41.651565321092228</v>
      </c>
      <c r="AD6727">
        <v>0</v>
      </c>
      <c r="AE6727">
        <v>62.558523663099251</v>
      </c>
    </row>
    <row r="6728" spans="1:31" x14ac:dyDescent="0.25">
      <c r="A6728">
        <v>1679423</v>
      </c>
      <c r="B6728">
        <v>1</v>
      </c>
      <c r="C6728" t="s">
        <v>81</v>
      </c>
      <c r="D6728" t="s">
        <v>123</v>
      </c>
      <c r="E6728" t="s">
        <v>131</v>
      </c>
      <c r="F6728" t="s">
        <v>19194</v>
      </c>
      <c r="G6728" t="s">
        <v>161</v>
      </c>
      <c r="H6728" t="s">
        <v>134</v>
      </c>
      <c r="I6728" t="s">
        <v>135</v>
      </c>
      <c r="J6728" t="s">
        <v>136</v>
      </c>
      <c r="K6728" t="s">
        <v>137</v>
      </c>
      <c r="L6728" t="s">
        <v>19195</v>
      </c>
      <c r="M6728" t="s">
        <v>19196</v>
      </c>
      <c r="N6728">
        <v>0.63749999999999996</v>
      </c>
      <c r="O6728">
        <v>0</v>
      </c>
      <c r="P6728">
        <v>2236</v>
      </c>
      <c r="Q6728">
        <v>3</v>
      </c>
      <c r="R6728">
        <v>11</v>
      </c>
      <c r="S6728">
        <v>28</v>
      </c>
      <c r="T6728">
        <v>783</v>
      </c>
      <c r="U6728">
        <v>6</v>
      </c>
      <c r="V6728">
        <v>9</v>
      </c>
      <c r="W6728">
        <v>0</v>
      </c>
      <c r="X6728">
        <v>365.01721013769867</v>
      </c>
      <c r="Y6728">
        <v>1.0487083536220498</v>
      </c>
      <c r="Z6728">
        <v>1.0668444202420877</v>
      </c>
      <c r="AA6728">
        <v>191.58336202362463</v>
      </c>
      <c r="AB6728">
        <v>527.51904446942524</v>
      </c>
      <c r="AC6728">
        <v>1121.5037014253801</v>
      </c>
      <c r="AD6728">
        <v>59.026780061881226</v>
      </c>
      <c r="AE6728">
        <v>2266.765650891874</v>
      </c>
    </row>
    <row r="6729" spans="1:31" x14ac:dyDescent="0.25">
      <c r="A6729">
        <v>1679658</v>
      </c>
      <c r="B6729">
        <v>1</v>
      </c>
      <c r="C6729" t="s">
        <v>80</v>
      </c>
      <c r="D6729" t="s">
        <v>92</v>
      </c>
      <c r="E6729" t="s">
        <v>140</v>
      </c>
      <c r="F6729" t="s">
        <v>19197</v>
      </c>
      <c r="G6729" t="s">
        <v>197</v>
      </c>
      <c r="H6729" t="s">
        <v>143</v>
      </c>
      <c r="I6729" t="s">
        <v>135</v>
      </c>
      <c r="J6729" t="s">
        <v>136</v>
      </c>
      <c r="K6729" t="s">
        <v>137</v>
      </c>
      <c r="L6729" t="s">
        <v>19198</v>
      </c>
      <c r="M6729" t="s">
        <v>19199</v>
      </c>
      <c r="N6729">
        <v>5.3449999999999998</v>
      </c>
      <c r="O6729">
        <v>0</v>
      </c>
      <c r="P6729">
        <v>7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21.063649329904798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21.063649329904798</v>
      </c>
    </row>
    <row r="6730" spans="1:31" x14ac:dyDescent="0.25">
      <c r="A6730">
        <v>1679964</v>
      </c>
      <c r="B6730">
        <v>1</v>
      </c>
      <c r="C6730" t="s">
        <v>80</v>
      </c>
      <c r="D6730" t="s">
        <v>110</v>
      </c>
      <c r="E6730" t="s">
        <v>146</v>
      </c>
      <c r="F6730" t="s">
        <v>9979</v>
      </c>
      <c r="G6730" t="s">
        <v>153</v>
      </c>
      <c r="H6730" t="s">
        <v>143</v>
      </c>
      <c r="I6730" t="s">
        <v>135</v>
      </c>
      <c r="J6730" t="s">
        <v>136</v>
      </c>
      <c r="K6730" t="s">
        <v>137</v>
      </c>
      <c r="L6730" t="s">
        <v>19200</v>
      </c>
      <c r="M6730" t="s">
        <v>19201</v>
      </c>
      <c r="N6730">
        <v>1.62</v>
      </c>
      <c r="O6730">
        <v>0</v>
      </c>
      <c r="P6730">
        <v>69</v>
      </c>
      <c r="Q6730">
        <v>0</v>
      </c>
      <c r="R6730">
        <v>0</v>
      </c>
      <c r="S6730">
        <v>0</v>
      </c>
      <c r="T6730">
        <v>11</v>
      </c>
      <c r="U6730">
        <v>0</v>
      </c>
      <c r="V6730">
        <v>0</v>
      </c>
      <c r="W6730">
        <v>0</v>
      </c>
      <c r="X6730">
        <v>33.859064780003436</v>
      </c>
      <c r="Y6730">
        <v>0</v>
      </c>
      <c r="Z6730">
        <v>0</v>
      </c>
      <c r="AA6730">
        <v>0</v>
      </c>
      <c r="AB6730">
        <v>11.565239268914102</v>
      </c>
      <c r="AC6730">
        <v>0</v>
      </c>
      <c r="AD6730">
        <v>0</v>
      </c>
      <c r="AE6730">
        <v>45.424304048917534</v>
      </c>
    </row>
    <row r="6731" spans="1:31" x14ac:dyDescent="0.25">
      <c r="A6731">
        <v>1679466</v>
      </c>
      <c r="B6731">
        <v>1</v>
      </c>
      <c r="C6731" t="s">
        <v>80</v>
      </c>
      <c r="D6731" t="s">
        <v>96</v>
      </c>
      <c r="E6731" t="s">
        <v>164</v>
      </c>
      <c r="F6731" t="s">
        <v>3175</v>
      </c>
      <c r="G6731" t="s">
        <v>161</v>
      </c>
      <c r="H6731" t="s">
        <v>134</v>
      </c>
      <c r="I6731" t="s">
        <v>135</v>
      </c>
      <c r="J6731" t="s">
        <v>136</v>
      </c>
      <c r="K6731" t="s">
        <v>137</v>
      </c>
      <c r="L6731" t="s">
        <v>19202</v>
      </c>
      <c r="M6731" t="s">
        <v>19203</v>
      </c>
      <c r="N6731">
        <v>3.1888888880000001</v>
      </c>
      <c r="O6731">
        <v>0</v>
      </c>
      <c r="P6731">
        <v>2034</v>
      </c>
      <c r="Q6731">
        <v>0</v>
      </c>
      <c r="R6731">
        <v>0</v>
      </c>
      <c r="S6731">
        <v>2</v>
      </c>
      <c r="T6731">
        <v>227</v>
      </c>
      <c r="U6731">
        <v>0</v>
      </c>
      <c r="V6731">
        <v>0</v>
      </c>
      <c r="W6731">
        <v>0</v>
      </c>
      <c r="X6731">
        <v>2850.8306326786023</v>
      </c>
      <c r="Y6731">
        <v>0</v>
      </c>
      <c r="Z6731">
        <v>0</v>
      </c>
      <c r="AA6731">
        <v>85.243954021279322</v>
      </c>
      <c r="AB6731">
        <v>921.11341599654486</v>
      </c>
      <c r="AC6731">
        <v>0</v>
      </c>
      <c r="AD6731">
        <v>0</v>
      </c>
      <c r="AE6731">
        <v>3857.1880026964268</v>
      </c>
    </row>
    <row r="6732" spans="1:31" x14ac:dyDescent="0.25">
      <c r="A6732">
        <v>1679987</v>
      </c>
      <c r="B6732">
        <v>1</v>
      </c>
      <c r="C6732" t="s">
        <v>80</v>
      </c>
      <c r="D6732" t="s">
        <v>95</v>
      </c>
      <c r="E6732" t="s">
        <v>179</v>
      </c>
      <c r="F6732" t="s">
        <v>631</v>
      </c>
      <c r="G6732" t="s">
        <v>161</v>
      </c>
      <c r="H6732" t="s">
        <v>134</v>
      </c>
      <c r="I6732" t="s">
        <v>173</v>
      </c>
      <c r="J6732" t="s">
        <v>136</v>
      </c>
      <c r="K6732" t="s">
        <v>137</v>
      </c>
      <c r="L6732" t="s">
        <v>19204</v>
      </c>
      <c r="M6732" t="s">
        <v>19205</v>
      </c>
      <c r="N6732">
        <v>2.9088888E-2</v>
      </c>
      <c r="O6732">
        <v>55</v>
      </c>
      <c r="P6732">
        <v>1850</v>
      </c>
      <c r="Q6732">
        <v>65</v>
      </c>
      <c r="R6732">
        <v>811</v>
      </c>
      <c r="S6732">
        <v>81</v>
      </c>
      <c r="T6732">
        <v>191</v>
      </c>
      <c r="U6732">
        <v>9</v>
      </c>
      <c r="V6732">
        <v>2</v>
      </c>
      <c r="W6732">
        <v>0.6205068911426378</v>
      </c>
      <c r="X6732">
        <v>88.664754163179154</v>
      </c>
      <c r="Y6732">
        <v>5.0640986631305758</v>
      </c>
      <c r="Z6732">
        <v>3.2939430108050818</v>
      </c>
      <c r="AA6732">
        <v>30.774536180891985</v>
      </c>
      <c r="AB6732">
        <v>2.4395824513604256</v>
      </c>
      <c r="AC6732">
        <v>19.675012383140832</v>
      </c>
      <c r="AD6732">
        <v>7.5738132295279995E-2</v>
      </c>
      <c r="AE6732">
        <v>150.60817187594597</v>
      </c>
    </row>
    <row r="6733" spans="1:31" x14ac:dyDescent="0.25">
      <c r="A6733">
        <v>1679901</v>
      </c>
      <c r="B6733">
        <v>1</v>
      </c>
      <c r="C6733" t="s">
        <v>80</v>
      </c>
      <c r="D6733" t="s">
        <v>89</v>
      </c>
      <c r="E6733" t="s">
        <v>151</v>
      </c>
      <c r="F6733" t="s">
        <v>19206</v>
      </c>
      <c r="G6733" t="s">
        <v>222</v>
      </c>
      <c r="H6733" t="s">
        <v>143</v>
      </c>
      <c r="I6733" t="s">
        <v>135</v>
      </c>
      <c r="J6733" t="s">
        <v>136</v>
      </c>
      <c r="K6733" t="s">
        <v>137</v>
      </c>
      <c r="L6733" t="s">
        <v>19207</v>
      </c>
      <c r="M6733" t="s">
        <v>19208</v>
      </c>
      <c r="N6733">
        <v>0.9325</v>
      </c>
      <c r="O6733">
        <v>0</v>
      </c>
      <c r="P6733">
        <v>5</v>
      </c>
      <c r="Q6733">
        <v>0</v>
      </c>
      <c r="R6733">
        <v>8</v>
      </c>
      <c r="S6733">
        <v>0</v>
      </c>
      <c r="T6733">
        <v>9</v>
      </c>
      <c r="U6733">
        <v>0</v>
      </c>
      <c r="V6733">
        <v>0</v>
      </c>
      <c r="W6733">
        <v>0</v>
      </c>
      <c r="X6733">
        <v>2.696368436393497</v>
      </c>
      <c r="Y6733">
        <v>0</v>
      </c>
      <c r="Z6733">
        <v>3.7676405205167334</v>
      </c>
      <c r="AA6733">
        <v>0</v>
      </c>
      <c r="AB6733">
        <v>4.4039295889519092</v>
      </c>
      <c r="AC6733">
        <v>0</v>
      </c>
      <c r="AD6733">
        <v>0</v>
      </c>
      <c r="AE6733">
        <v>10.86793854586214</v>
      </c>
    </row>
    <row r="6734" spans="1:31" x14ac:dyDescent="0.25">
      <c r="A6734">
        <v>1679758</v>
      </c>
      <c r="B6734">
        <v>1</v>
      </c>
      <c r="C6734" t="s">
        <v>80</v>
      </c>
      <c r="D6734" t="s">
        <v>82</v>
      </c>
      <c r="E6734" t="s">
        <v>151</v>
      </c>
      <c r="F6734" t="s">
        <v>8851</v>
      </c>
      <c r="G6734" t="s">
        <v>1061</v>
      </c>
      <c r="H6734" t="s">
        <v>143</v>
      </c>
      <c r="I6734" t="s">
        <v>135</v>
      </c>
      <c r="J6734" t="s">
        <v>136</v>
      </c>
      <c r="K6734" t="s">
        <v>137</v>
      </c>
      <c r="L6734" t="s">
        <v>19209</v>
      </c>
      <c r="M6734" t="s">
        <v>19210</v>
      </c>
      <c r="N6734">
        <v>0.82444444400000005</v>
      </c>
      <c r="O6734">
        <v>0</v>
      </c>
      <c r="P6734">
        <v>80</v>
      </c>
      <c r="Q6734">
        <v>0</v>
      </c>
      <c r="R6734">
        <v>0</v>
      </c>
      <c r="S6734">
        <v>0</v>
      </c>
      <c r="T6734">
        <v>5</v>
      </c>
      <c r="U6734">
        <v>0</v>
      </c>
      <c r="V6734">
        <v>0</v>
      </c>
      <c r="W6734">
        <v>0</v>
      </c>
      <c r="X6734">
        <v>31.93671123759475</v>
      </c>
      <c r="Y6734">
        <v>0</v>
      </c>
      <c r="Z6734">
        <v>0</v>
      </c>
      <c r="AA6734">
        <v>0</v>
      </c>
      <c r="AB6734">
        <v>0.74956990918620003</v>
      </c>
      <c r="AC6734">
        <v>0</v>
      </c>
      <c r="AD6734">
        <v>0</v>
      </c>
      <c r="AE6734">
        <v>32.686281146780949</v>
      </c>
    </row>
    <row r="6735" spans="1:31" x14ac:dyDescent="0.25">
      <c r="A6735">
        <v>1679595</v>
      </c>
      <c r="B6735">
        <v>1</v>
      </c>
      <c r="C6735" t="s">
        <v>80</v>
      </c>
      <c r="D6735" t="s">
        <v>90</v>
      </c>
      <c r="E6735" t="s">
        <v>146</v>
      </c>
      <c r="F6735" t="s">
        <v>16216</v>
      </c>
      <c r="G6735" t="s">
        <v>253</v>
      </c>
      <c r="H6735" t="s">
        <v>143</v>
      </c>
      <c r="I6735" t="s">
        <v>135</v>
      </c>
      <c r="J6735" t="s">
        <v>136</v>
      </c>
      <c r="K6735" t="s">
        <v>167</v>
      </c>
      <c r="L6735" t="s">
        <v>19211</v>
      </c>
      <c r="M6735" t="s">
        <v>19212</v>
      </c>
      <c r="N6735">
        <v>8.2152777770000007</v>
      </c>
      <c r="O6735">
        <v>0</v>
      </c>
      <c r="P6735">
        <v>670</v>
      </c>
      <c r="Q6735">
        <v>0</v>
      </c>
      <c r="R6735">
        <v>0</v>
      </c>
      <c r="S6735">
        <v>0</v>
      </c>
      <c r="T6735">
        <v>26</v>
      </c>
      <c r="U6735">
        <v>0</v>
      </c>
      <c r="V6735">
        <v>0</v>
      </c>
      <c r="W6735">
        <v>0</v>
      </c>
      <c r="X6735">
        <v>2224.1518839061396</v>
      </c>
      <c r="Y6735">
        <v>0</v>
      </c>
      <c r="Z6735">
        <v>0</v>
      </c>
      <c r="AA6735">
        <v>0</v>
      </c>
      <c r="AB6735">
        <v>128.16747907492899</v>
      </c>
      <c r="AC6735">
        <v>0</v>
      </c>
      <c r="AD6735">
        <v>0</v>
      </c>
      <c r="AE6735">
        <v>2352.3193629810685</v>
      </c>
    </row>
    <row r="6736" spans="1:31" x14ac:dyDescent="0.25">
      <c r="A6736">
        <v>1683588</v>
      </c>
      <c r="B6736">
        <v>1</v>
      </c>
      <c r="C6736" t="s">
        <v>80</v>
      </c>
      <c r="D6736" t="s">
        <v>96</v>
      </c>
      <c r="E6736" t="s">
        <v>151</v>
      </c>
      <c r="F6736" t="s">
        <v>19213</v>
      </c>
      <c r="G6736" t="s">
        <v>153</v>
      </c>
      <c r="H6736" t="s">
        <v>143</v>
      </c>
      <c r="I6736" t="s">
        <v>135</v>
      </c>
      <c r="J6736" t="s">
        <v>136</v>
      </c>
      <c r="K6736" t="s">
        <v>137</v>
      </c>
      <c r="L6736" t="s">
        <v>19214</v>
      </c>
      <c r="M6736" t="s">
        <v>19215</v>
      </c>
      <c r="N6736">
        <v>8.9444444440000002</v>
      </c>
      <c r="O6736">
        <v>0</v>
      </c>
      <c r="P6736">
        <v>72</v>
      </c>
      <c r="Q6736">
        <v>0</v>
      </c>
      <c r="R6736">
        <v>0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147.17622989598198</v>
      </c>
      <c r="Y6736">
        <v>0</v>
      </c>
      <c r="Z6736">
        <v>0</v>
      </c>
      <c r="AA6736">
        <v>0</v>
      </c>
      <c r="AB6736">
        <v>18.612815850276387</v>
      </c>
      <c r="AC6736">
        <v>0</v>
      </c>
      <c r="AD6736">
        <v>0</v>
      </c>
      <c r="AE6736">
        <v>165.78904574625835</v>
      </c>
    </row>
    <row r="6737" spans="1:31" x14ac:dyDescent="0.25">
      <c r="A6737">
        <v>1679790</v>
      </c>
      <c r="B6737">
        <v>1</v>
      </c>
      <c r="C6737" t="s">
        <v>80</v>
      </c>
      <c r="D6737" t="s">
        <v>84</v>
      </c>
      <c r="E6737" t="s">
        <v>151</v>
      </c>
      <c r="F6737" t="s">
        <v>3386</v>
      </c>
      <c r="G6737" t="s">
        <v>153</v>
      </c>
      <c r="H6737" t="s">
        <v>143</v>
      </c>
      <c r="I6737" t="s">
        <v>135</v>
      </c>
      <c r="J6737" t="s">
        <v>136</v>
      </c>
      <c r="K6737" t="s">
        <v>137</v>
      </c>
      <c r="L6737" t="s">
        <v>19216</v>
      </c>
      <c r="M6737" t="s">
        <v>19217</v>
      </c>
      <c r="N6737">
        <v>1.7852777769999999</v>
      </c>
      <c r="O6737">
        <v>0</v>
      </c>
      <c r="P6737">
        <v>241</v>
      </c>
      <c r="Q6737">
        <v>0</v>
      </c>
      <c r="R6737">
        <v>0</v>
      </c>
      <c r="S6737">
        <v>0</v>
      </c>
      <c r="T6737">
        <v>17</v>
      </c>
      <c r="U6737">
        <v>0</v>
      </c>
      <c r="V6737">
        <v>0</v>
      </c>
      <c r="W6737">
        <v>0</v>
      </c>
      <c r="X6737">
        <v>214.98346881471144</v>
      </c>
      <c r="Y6737">
        <v>0</v>
      </c>
      <c r="Z6737">
        <v>0</v>
      </c>
      <c r="AA6737">
        <v>0</v>
      </c>
      <c r="AB6737">
        <v>17.049910450743326</v>
      </c>
      <c r="AC6737">
        <v>0</v>
      </c>
      <c r="AD6737">
        <v>0</v>
      </c>
      <c r="AE6737">
        <v>232.03337926545476</v>
      </c>
    </row>
    <row r="6738" spans="1:31" x14ac:dyDescent="0.25">
      <c r="A6738">
        <v>1679435</v>
      </c>
      <c r="B6738">
        <v>1</v>
      </c>
      <c r="C6738" t="s">
        <v>80</v>
      </c>
      <c r="D6738" t="s">
        <v>110</v>
      </c>
      <c r="E6738" t="s">
        <v>159</v>
      </c>
      <c r="F6738" t="s">
        <v>19218</v>
      </c>
      <c r="G6738" t="s">
        <v>161</v>
      </c>
      <c r="H6738" t="s">
        <v>134</v>
      </c>
      <c r="I6738" t="s">
        <v>135</v>
      </c>
      <c r="J6738" t="s">
        <v>136</v>
      </c>
      <c r="K6738" t="s">
        <v>137</v>
      </c>
      <c r="L6738" t="s">
        <v>19219</v>
      </c>
      <c r="M6738" t="s">
        <v>19220</v>
      </c>
      <c r="N6738">
        <v>1.177777777</v>
      </c>
      <c r="O6738">
        <v>0</v>
      </c>
      <c r="P6738">
        <v>4704</v>
      </c>
      <c r="Q6738">
        <v>0</v>
      </c>
      <c r="R6738">
        <v>0</v>
      </c>
      <c r="S6738">
        <v>7</v>
      </c>
      <c r="T6738">
        <v>422</v>
      </c>
      <c r="U6738">
        <v>0</v>
      </c>
      <c r="V6738">
        <v>2</v>
      </c>
      <c r="W6738">
        <v>0</v>
      </c>
      <c r="X6738">
        <v>1959.6828823282458</v>
      </c>
      <c r="Y6738">
        <v>0</v>
      </c>
      <c r="Z6738">
        <v>0</v>
      </c>
      <c r="AA6738">
        <v>327.7122839657776</v>
      </c>
      <c r="AB6738">
        <v>847.82474492594554</v>
      </c>
      <c r="AC6738">
        <v>0</v>
      </c>
      <c r="AD6738">
        <v>223.67238795455862</v>
      </c>
      <c r="AE6738">
        <v>3358.8922991745276</v>
      </c>
    </row>
    <row r="6739" spans="1:31" x14ac:dyDescent="0.25">
      <c r="A6739">
        <v>1679930</v>
      </c>
      <c r="B6739">
        <v>1</v>
      </c>
      <c r="C6739" t="s">
        <v>81</v>
      </c>
      <c r="D6739" t="s">
        <v>113</v>
      </c>
      <c r="E6739" t="s">
        <v>200</v>
      </c>
      <c r="F6739" t="s">
        <v>18818</v>
      </c>
      <c r="G6739" t="s">
        <v>240</v>
      </c>
      <c r="H6739" t="s">
        <v>143</v>
      </c>
      <c r="I6739" t="s">
        <v>135</v>
      </c>
      <c r="J6739" t="s">
        <v>136</v>
      </c>
      <c r="K6739" t="s">
        <v>137</v>
      </c>
      <c r="L6739" t="s">
        <v>19221</v>
      </c>
      <c r="M6739" t="s">
        <v>19222</v>
      </c>
      <c r="N6739">
        <v>2.324166666</v>
      </c>
      <c r="O6739">
        <v>0</v>
      </c>
      <c r="P6739">
        <v>6</v>
      </c>
      <c r="Q6739">
        <v>0</v>
      </c>
      <c r="R6739">
        <v>0</v>
      </c>
      <c r="S6739">
        <v>0</v>
      </c>
      <c r="T6739">
        <v>1</v>
      </c>
      <c r="U6739">
        <v>0</v>
      </c>
      <c r="V6739">
        <v>0</v>
      </c>
      <c r="W6739">
        <v>0</v>
      </c>
      <c r="X6739">
        <v>6.4454001948239394</v>
      </c>
      <c r="Y6739">
        <v>0</v>
      </c>
      <c r="Z6739">
        <v>0</v>
      </c>
      <c r="AA6739">
        <v>0</v>
      </c>
      <c r="AB6739">
        <v>1.0423481491250001E-4</v>
      </c>
      <c r="AC6739">
        <v>0</v>
      </c>
      <c r="AD6739">
        <v>0</v>
      </c>
      <c r="AE6739">
        <v>6.4455044296388522</v>
      </c>
    </row>
    <row r="6740" spans="1:31" x14ac:dyDescent="0.25">
      <c r="A6740">
        <v>1679412</v>
      </c>
      <c r="B6740">
        <v>1</v>
      </c>
      <c r="C6740" t="s">
        <v>80</v>
      </c>
      <c r="D6740" t="s">
        <v>93</v>
      </c>
      <c r="E6740" t="s">
        <v>159</v>
      </c>
      <c r="F6740" t="s">
        <v>19223</v>
      </c>
      <c r="G6740" t="s">
        <v>1912</v>
      </c>
      <c r="H6740" t="s">
        <v>134</v>
      </c>
      <c r="I6740" t="s">
        <v>135</v>
      </c>
      <c r="J6740" t="s">
        <v>136</v>
      </c>
      <c r="K6740" t="s">
        <v>137</v>
      </c>
      <c r="L6740" t="s">
        <v>19224</v>
      </c>
      <c r="M6740" t="s">
        <v>18578</v>
      </c>
      <c r="N6740">
        <v>1.0333333330000001</v>
      </c>
      <c r="O6740">
        <v>0</v>
      </c>
      <c r="P6740">
        <v>12</v>
      </c>
      <c r="Q6740">
        <v>0</v>
      </c>
      <c r="R6740">
        <v>4</v>
      </c>
      <c r="S6740">
        <v>10</v>
      </c>
      <c r="T6740">
        <v>587</v>
      </c>
      <c r="U6740">
        <v>5</v>
      </c>
      <c r="V6740">
        <v>12</v>
      </c>
      <c r="W6740">
        <v>0</v>
      </c>
      <c r="X6740">
        <v>1.5895241112780329</v>
      </c>
      <c r="Y6740">
        <v>0</v>
      </c>
      <c r="Z6740">
        <v>4.189634367286617</v>
      </c>
      <c r="AA6740">
        <v>181.60812250074983</v>
      </c>
      <c r="AB6740">
        <v>721.77824013501618</v>
      </c>
      <c r="AC6740">
        <v>159.98938983360244</v>
      </c>
      <c r="AD6740">
        <v>340.18283867760363</v>
      </c>
      <c r="AE6740">
        <v>1409.3377496255366</v>
      </c>
    </row>
    <row r="6741" spans="1:31" x14ac:dyDescent="0.25">
      <c r="A6741">
        <v>1679744</v>
      </c>
      <c r="B6741">
        <v>1</v>
      </c>
      <c r="C6741" t="s">
        <v>80</v>
      </c>
      <c r="D6741" t="s">
        <v>82</v>
      </c>
      <c r="E6741" t="s">
        <v>146</v>
      </c>
      <c r="F6741" t="s">
        <v>2767</v>
      </c>
      <c r="G6741" t="s">
        <v>263</v>
      </c>
      <c r="H6741" t="s">
        <v>143</v>
      </c>
      <c r="I6741" t="s">
        <v>135</v>
      </c>
      <c r="J6741" t="s">
        <v>136</v>
      </c>
      <c r="K6741" t="s">
        <v>137</v>
      </c>
      <c r="L6741" t="s">
        <v>19225</v>
      </c>
      <c r="M6741" t="s">
        <v>19226</v>
      </c>
      <c r="N6741">
        <v>2.241666666</v>
      </c>
      <c r="O6741">
        <v>0</v>
      </c>
      <c r="P6741">
        <v>971</v>
      </c>
      <c r="Q6741">
        <v>0</v>
      </c>
      <c r="R6741">
        <v>0</v>
      </c>
      <c r="S6741">
        <v>0</v>
      </c>
      <c r="T6741">
        <v>55</v>
      </c>
      <c r="U6741">
        <v>0</v>
      </c>
      <c r="V6741">
        <v>0</v>
      </c>
      <c r="W6741">
        <v>0</v>
      </c>
      <c r="X6741">
        <v>864.62024893541616</v>
      </c>
      <c r="Y6741">
        <v>0</v>
      </c>
      <c r="Z6741">
        <v>0</v>
      </c>
      <c r="AA6741">
        <v>0</v>
      </c>
      <c r="AB6741">
        <v>44.654875446059187</v>
      </c>
      <c r="AC6741">
        <v>0</v>
      </c>
      <c r="AD6741">
        <v>0</v>
      </c>
      <c r="AE6741">
        <v>909.27512438147539</v>
      </c>
    </row>
    <row r="6742" spans="1:31" x14ac:dyDescent="0.25">
      <c r="A6742">
        <v>1679953</v>
      </c>
      <c r="B6742">
        <v>1</v>
      </c>
      <c r="C6742" t="s">
        <v>80</v>
      </c>
      <c r="D6742" t="s">
        <v>90</v>
      </c>
      <c r="E6742" t="s">
        <v>151</v>
      </c>
      <c r="F6742" t="s">
        <v>18534</v>
      </c>
      <c r="G6742" t="s">
        <v>153</v>
      </c>
      <c r="H6742" t="s">
        <v>143</v>
      </c>
      <c r="I6742" t="s">
        <v>135</v>
      </c>
      <c r="J6742" t="s">
        <v>136</v>
      </c>
      <c r="K6742" t="s">
        <v>137</v>
      </c>
      <c r="L6742" t="s">
        <v>18759</v>
      </c>
      <c r="M6742" t="s">
        <v>19227</v>
      </c>
      <c r="N6742">
        <v>4.5505555549999999</v>
      </c>
      <c r="O6742">
        <v>0</v>
      </c>
      <c r="P6742">
        <v>221</v>
      </c>
      <c r="Q6742">
        <v>0</v>
      </c>
      <c r="R6742">
        <v>0</v>
      </c>
      <c r="S6742">
        <v>0</v>
      </c>
      <c r="T6742">
        <v>9</v>
      </c>
      <c r="U6742">
        <v>0</v>
      </c>
      <c r="V6742">
        <v>0</v>
      </c>
      <c r="W6742">
        <v>0</v>
      </c>
      <c r="X6742">
        <v>478.25417076919126</v>
      </c>
      <c r="Y6742">
        <v>0</v>
      </c>
      <c r="Z6742">
        <v>0</v>
      </c>
      <c r="AA6742">
        <v>0</v>
      </c>
      <c r="AB6742">
        <v>14.23549073819828</v>
      </c>
      <c r="AC6742">
        <v>0</v>
      </c>
      <c r="AD6742">
        <v>0</v>
      </c>
      <c r="AE6742">
        <v>492.48966150738954</v>
      </c>
    </row>
    <row r="6743" spans="1:31" x14ac:dyDescent="0.25">
      <c r="A6743">
        <v>1679621</v>
      </c>
      <c r="B6743">
        <v>1</v>
      </c>
      <c r="C6743" t="s">
        <v>80</v>
      </c>
      <c r="D6743" t="s">
        <v>94</v>
      </c>
      <c r="E6743" t="s">
        <v>140</v>
      </c>
      <c r="F6743" t="s">
        <v>19228</v>
      </c>
      <c r="G6743" t="s">
        <v>482</v>
      </c>
      <c r="H6743" t="s">
        <v>143</v>
      </c>
      <c r="I6743" t="s">
        <v>135</v>
      </c>
      <c r="J6743" t="s">
        <v>136</v>
      </c>
      <c r="K6743" t="s">
        <v>137</v>
      </c>
      <c r="L6743" t="s">
        <v>19229</v>
      </c>
      <c r="M6743" t="s">
        <v>19230</v>
      </c>
      <c r="N6743">
        <v>10.033055555000001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0.59981488774844915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0.59981488774844915</v>
      </c>
    </row>
    <row r="6744" spans="1:31" x14ac:dyDescent="0.25">
      <c r="A6744">
        <v>1679389</v>
      </c>
      <c r="B6744">
        <v>1</v>
      </c>
      <c r="C6744" t="s">
        <v>80</v>
      </c>
      <c r="D6744" t="s">
        <v>97</v>
      </c>
      <c r="E6744" t="s">
        <v>159</v>
      </c>
      <c r="F6744" t="s">
        <v>19231</v>
      </c>
      <c r="G6744" t="s">
        <v>281</v>
      </c>
      <c r="H6744" t="s">
        <v>134</v>
      </c>
      <c r="I6744" t="s">
        <v>135</v>
      </c>
      <c r="J6744" t="s">
        <v>136</v>
      </c>
      <c r="K6744" t="s">
        <v>167</v>
      </c>
      <c r="L6744" t="s">
        <v>19232</v>
      </c>
      <c r="M6744" t="s">
        <v>19233</v>
      </c>
      <c r="N6744">
        <v>3.1819850000000001</v>
      </c>
      <c r="O6744">
        <v>0</v>
      </c>
      <c r="P6744">
        <v>189</v>
      </c>
      <c r="Q6744">
        <v>0</v>
      </c>
      <c r="R6744">
        <v>30</v>
      </c>
      <c r="S6744">
        <v>0</v>
      </c>
      <c r="T6744">
        <v>17</v>
      </c>
      <c r="U6744">
        <v>0</v>
      </c>
      <c r="V6744">
        <v>0</v>
      </c>
      <c r="W6744">
        <v>0</v>
      </c>
      <c r="X6744">
        <v>135.73105372670165</v>
      </c>
      <c r="Y6744">
        <v>0</v>
      </c>
      <c r="Z6744">
        <v>8.7339389370042415</v>
      </c>
      <c r="AA6744">
        <v>0</v>
      </c>
      <c r="AB6744">
        <v>133.33881712833531</v>
      </c>
      <c r="AC6744">
        <v>0</v>
      </c>
      <c r="AD6744">
        <v>0</v>
      </c>
      <c r="AE6744">
        <v>277.80380979204119</v>
      </c>
    </row>
    <row r="6745" spans="1:31" x14ac:dyDescent="0.25">
      <c r="A6745">
        <v>1679644</v>
      </c>
      <c r="B6745">
        <v>1</v>
      </c>
      <c r="C6745" t="s">
        <v>80</v>
      </c>
      <c r="D6745" t="s">
        <v>103</v>
      </c>
      <c r="E6745" t="s">
        <v>140</v>
      </c>
      <c r="F6745" t="s">
        <v>19234</v>
      </c>
      <c r="G6745" t="s">
        <v>209</v>
      </c>
      <c r="H6745" t="s">
        <v>143</v>
      </c>
      <c r="I6745" t="s">
        <v>135</v>
      </c>
      <c r="J6745" t="s">
        <v>136</v>
      </c>
      <c r="K6745" t="s">
        <v>137</v>
      </c>
      <c r="L6745" t="s">
        <v>19235</v>
      </c>
      <c r="M6745" t="s">
        <v>19236</v>
      </c>
      <c r="N6745">
        <v>1.1625000000000001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4.8942325189528688</v>
      </c>
      <c r="AC6745">
        <v>0</v>
      </c>
      <c r="AD6745">
        <v>0</v>
      </c>
      <c r="AE6745">
        <v>4.8942325189528688</v>
      </c>
    </row>
    <row r="6746" spans="1:31" x14ac:dyDescent="0.25">
      <c r="A6746">
        <v>1679936</v>
      </c>
      <c r="B6746">
        <v>1</v>
      </c>
      <c r="C6746" t="s">
        <v>80</v>
      </c>
      <c r="D6746" t="s">
        <v>99</v>
      </c>
      <c r="E6746" t="s">
        <v>159</v>
      </c>
      <c r="F6746" t="s">
        <v>10753</v>
      </c>
      <c r="G6746" t="s">
        <v>566</v>
      </c>
      <c r="H6746" t="s">
        <v>134</v>
      </c>
      <c r="I6746" t="s">
        <v>135</v>
      </c>
      <c r="J6746" t="s">
        <v>136</v>
      </c>
      <c r="K6746" t="s">
        <v>137</v>
      </c>
      <c r="L6746" t="s">
        <v>19237</v>
      </c>
      <c r="M6746" t="s">
        <v>19238</v>
      </c>
      <c r="N6746">
        <v>1.0119444440000001</v>
      </c>
      <c r="O6746">
        <v>1</v>
      </c>
      <c r="P6746">
        <v>1553</v>
      </c>
      <c r="Q6746">
        <v>0</v>
      </c>
      <c r="R6746">
        <v>28</v>
      </c>
      <c r="S6746">
        <v>3</v>
      </c>
      <c r="T6746">
        <v>84</v>
      </c>
      <c r="U6746">
        <v>0</v>
      </c>
      <c r="V6746">
        <v>0</v>
      </c>
      <c r="W6746">
        <v>1.3187304685474301</v>
      </c>
      <c r="X6746">
        <v>270.58370841593205</v>
      </c>
      <c r="Y6746">
        <v>0</v>
      </c>
      <c r="Z6746">
        <v>10.616780331931942</v>
      </c>
      <c r="AA6746">
        <v>15.820638044112075</v>
      </c>
      <c r="AB6746">
        <v>38.376060574841361</v>
      </c>
      <c r="AC6746">
        <v>0</v>
      </c>
      <c r="AD6746">
        <v>0</v>
      </c>
      <c r="AE6746">
        <v>336.71591783536479</v>
      </c>
    </row>
    <row r="6747" spans="1:31" x14ac:dyDescent="0.25">
      <c r="A6747">
        <v>1679784</v>
      </c>
      <c r="B6747">
        <v>1</v>
      </c>
      <c r="C6747" t="s">
        <v>80</v>
      </c>
      <c r="D6747" t="s">
        <v>101</v>
      </c>
      <c r="E6747" t="s">
        <v>140</v>
      </c>
      <c r="F6747" t="s">
        <v>19239</v>
      </c>
      <c r="G6747" t="s">
        <v>197</v>
      </c>
      <c r="H6747" t="s">
        <v>143</v>
      </c>
      <c r="I6747" t="s">
        <v>135</v>
      </c>
      <c r="J6747" t="s">
        <v>136</v>
      </c>
      <c r="K6747" t="s">
        <v>137</v>
      </c>
      <c r="L6747" t="s">
        <v>19240</v>
      </c>
      <c r="M6747" t="s">
        <v>19241</v>
      </c>
      <c r="N6747">
        <v>5.3988888880000001</v>
      </c>
      <c r="O6747">
        <v>0</v>
      </c>
      <c r="P6747">
        <v>1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</row>
    <row r="6748" spans="1:31" x14ac:dyDescent="0.25">
      <c r="A6748">
        <v>1679581</v>
      </c>
      <c r="B6748">
        <v>1</v>
      </c>
      <c r="C6748" t="s">
        <v>80</v>
      </c>
      <c r="D6748" t="s">
        <v>88</v>
      </c>
      <c r="E6748" t="s">
        <v>151</v>
      </c>
      <c r="F6748" t="s">
        <v>19242</v>
      </c>
      <c r="G6748" t="s">
        <v>153</v>
      </c>
      <c r="H6748" t="s">
        <v>143</v>
      </c>
      <c r="I6748" t="s">
        <v>135</v>
      </c>
      <c r="J6748" t="s">
        <v>136</v>
      </c>
      <c r="K6748" t="s">
        <v>137</v>
      </c>
      <c r="L6748" t="s">
        <v>19243</v>
      </c>
      <c r="M6748" t="s">
        <v>19244</v>
      </c>
      <c r="N6748">
        <v>8.4533333329999998</v>
      </c>
      <c r="O6748">
        <v>0</v>
      </c>
      <c r="P6748">
        <v>3</v>
      </c>
      <c r="Q6748">
        <v>0</v>
      </c>
      <c r="R6748">
        <v>0</v>
      </c>
      <c r="S6748">
        <v>0</v>
      </c>
      <c r="T6748">
        <v>54</v>
      </c>
      <c r="U6748">
        <v>0</v>
      </c>
      <c r="V6748">
        <v>0</v>
      </c>
      <c r="W6748">
        <v>0</v>
      </c>
      <c r="X6748">
        <v>1.7338803037291399</v>
      </c>
      <c r="Y6748">
        <v>0</v>
      </c>
      <c r="Z6748">
        <v>0</v>
      </c>
      <c r="AA6748">
        <v>0</v>
      </c>
      <c r="AB6748">
        <v>336.63457309882187</v>
      </c>
      <c r="AC6748">
        <v>0</v>
      </c>
      <c r="AD6748">
        <v>0</v>
      </c>
      <c r="AE6748">
        <v>338.36845340255104</v>
      </c>
    </row>
    <row r="6749" spans="1:31" x14ac:dyDescent="0.25">
      <c r="A6749">
        <v>1679913</v>
      </c>
      <c r="B6749">
        <v>1</v>
      </c>
      <c r="C6749" t="s">
        <v>81</v>
      </c>
      <c r="D6749" t="s">
        <v>122</v>
      </c>
      <c r="E6749" t="s">
        <v>146</v>
      </c>
      <c r="F6749" t="s">
        <v>3712</v>
      </c>
      <c r="G6749" t="s">
        <v>148</v>
      </c>
      <c r="H6749" t="s">
        <v>143</v>
      </c>
      <c r="I6749" t="s">
        <v>135</v>
      </c>
      <c r="J6749" t="s">
        <v>136</v>
      </c>
      <c r="K6749" t="s">
        <v>137</v>
      </c>
      <c r="L6749" t="s">
        <v>19245</v>
      </c>
      <c r="M6749" t="s">
        <v>19246</v>
      </c>
      <c r="N6749">
        <v>0.396666666</v>
      </c>
      <c r="O6749">
        <v>0</v>
      </c>
      <c r="P6749">
        <v>45</v>
      </c>
      <c r="Q6749">
        <v>0</v>
      </c>
      <c r="R6749">
        <v>0</v>
      </c>
      <c r="S6749">
        <v>0</v>
      </c>
      <c r="T6749">
        <v>1</v>
      </c>
      <c r="U6749">
        <v>0</v>
      </c>
      <c r="V6749">
        <v>0</v>
      </c>
      <c r="W6749">
        <v>0</v>
      </c>
      <c r="X6749">
        <v>3.3579640641607265</v>
      </c>
      <c r="Y6749">
        <v>0</v>
      </c>
      <c r="Z6749">
        <v>0</v>
      </c>
      <c r="AA6749">
        <v>0</v>
      </c>
      <c r="AB6749">
        <v>3.5538470857618333E-2</v>
      </c>
      <c r="AC6749">
        <v>0</v>
      </c>
      <c r="AD6749">
        <v>0</v>
      </c>
      <c r="AE6749">
        <v>3.393502535018345</v>
      </c>
    </row>
    <row r="6750" spans="1:31" x14ac:dyDescent="0.25">
      <c r="A6750">
        <v>1679535</v>
      </c>
      <c r="B6750">
        <v>1</v>
      </c>
      <c r="C6750" t="s">
        <v>80</v>
      </c>
      <c r="D6750" t="s">
        <v>83</v>
      </c>
      <c r="E6750" t="s">
        <v>159</v>
      </c>
      <c r="F6750" t="s">
        <v>19247</v>
      </c>
      <c r="G6750" t="s">
        <v>425</v>
      </c>
      <c r="H6750" t="s">
        <v>134</v>
      </c>
      <c r="I6750" t="s">
        <v>135</v>
      </c>
      <c r="J6750" t="s">
        <v>136</v>
      </c>
      <c r="K6750" t="s">
        <v>137</v>
      </c>
      <c r="L6750" t="s">
        <v>19248</v>
      </c>
      <c r="M6750" t="s">
        <v>19249</v>
      </c>
      <c r="N6750">
        <v>6.4175000000000004</v>
      </c>
      <c r="O6750">
        <v>0</v>
      </c>
      <c r="P6750">
        <v>0</v>
      </c>
      <c r="Q6750">
        <v>0</v>
      </c>
      <c r="R6750">
        <v>0</v>
      </c>
      <c r="S6750">
        <v>1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5.4911362399833337</v>
      </c>
      <c r="AB6750">
        <v>0</v>
      </c>
      <c r="AC6750">
        <v>0</v>
      </c>
      <c r="AD6750">
        <v>0</v>
      </c>
      <c r="AE6750">
        <v>5.4911362399833337</v>
      </c>
    </row>
    <row r="6751" spans="1:31" x14ac:dyDescent="0.25">
      <c r="A6751">
        <v>1679867</v>
      </c>
      <c r="B6751">
        <v>1</v>
      </c>
      <c r="C6751" t="s">
        <v>80</v>
      </c>
      <c r="D6751" t="s">
        <v>97</v>
      </c>
      <c r="E6751" t="s">
        <v>151</v>
      </c>
      <c r="F6751" t="s">
        <v>10662</v>
      </c>
      <c r="G6751" t="s">
        <v>222</v>
      </c>
      <c r="H6751" t="s">
        <v>143</v>
      </c>
      <c r="I6751" t="s">
        <v>135</v>
      </c>
      <c r="J6751" t="s">
        <v>136</v>
      </c>
      <c r="K6751" t="s">
        <v>137</v>
      </c>
      <c r="L6751" t="s">
        <v>19250</v>
      </c>
      <c r="M6751" t="s">
        <v>19251</v>
      </c>
      <c r="N6751">
        <v>3.27</v>
      </c>
      <c r="O6751">
        <v>0</v>
      </c>
      <c r="P6751">
        <v>44</v>
      </c>
      <c r="Q6751">
        <v>0</v>
      </c>
      <c r="R6751">
        <v>31</v>
      </c>
      <c r="S6751">
        <v>0</v>
      </c>
      <c r="T6751">
        <v>8</v>
      </c>
      <c r="U6751">
        <v>0</v>
      </c>
      <c r="V6751">
        <v>0</v>
      </c>
      <c r="W6751">
        <v>0</v>
      </c>
      <c r="X6751">
        <v>87.224622433512664</v>
      </c>
      <c r="Y6751">
        <v>0</v>
      </c>
      <c r="Z6751">
        <v>42.028083114039497</v>
      </c>
      <c r="AA6751">
        <v>0</v>
      </c>
      <c r="AB6751">
        <v>6.0638186024721072</v>
      </c>
      <c r="AC6751">
        <v>0</v>
      </c>
      <c r="AD6751">
        <v>0</v>
      </c>
      <c r="AE6751">
        <v>135.31652415002426</v>
      </c>
    </row>
    <row r="6752" spans="1:31" x14ac:dyDescent="0.25">
      <c r="A6752">
        <v>1679727</v>
      </c>
      <c r="B6752">
        <v>1</v>
      </c>
      <c r="C6752" t="s">
        <v>80</v>
      </c>
      <c r="D6752" t="s">
        <v>94</v>
      </c>
      <c r="E6752" t="s">
        <v>159</v>
      </c>
      <c r="F6752" t="s">
        <v>19136</v>
      </c>
      <c r="G6752" t="s">
        <v>596</v>
      </c>
      <c r="H6752" t="s">
        <v>134</v>
      </c>
      <c r="I6752" t="s">
        <v>135</v>
      </c>
      <c r="J6752" t="s">
        <v>136</v>
      </c>
      <c r="K6752" t="s">
        <v>137</v>
      </c>
      <c r="L6752" t="s">
        <v>19252</v>
      </c>
      <c r="M6752" t="s">
        <v>19253</v>
      </c>
      <c r="N6752">
        <v>7.1616666660000003</v>
      </c>
      <c r="O6752">
        <v>0</v>
      </c>
      <c r="P6752">
        <v>71</v>
      </c>
      <c r="Q6752">
        <v>0</v>
      </c>
      <c r="R6752">
        <v>0</v>
      </c>
      <c r="S6752">
        <v>0</v>
      </c>
      <c r="T6752">
        <v>5</v>
      </c>
      <c r="U6752">
        <v>0</v>
      </c>
      <c r="V6752">
        <v>0</v>
      </c>
      <c r="W6752">
        <v>0</v>
      </c>
      <c r="X6752">
        <v>67.000901719380437</v>
      </c>
      <c r="Y6752">
        <v>0</v>
      </c>
      <c r="Z6752">
        <v>0</v>
      </c>
      <c r="AA6752">
        <v>0</v>
      </c>
      <c r="AB6752">
        <v>5.8985536302403947</v>
      </c>
      <c r="AC6752">
        <v>0</v>
      </c>
      <c r="AD6752">
        <v>0</v>
      </c>
      <c r="AE6752">
        <v>72.899455349620837</v>
      </c>
    </row>
    <row r="6753" spans="1:31" x14ac:dyDescent="0.25">
      <c r="A6753">
        <v>1679349</v>
      </c>
      <c r="B6753">
        <v>1</v>
      </c>
      <c r="C6753" t="s">
        <v>80</v>
      </c>
      <c r="D6753" t="s">
        <v>103</v>
      </c>
      <c r="E6753" t="s">
        <v>131</v>
      </c>
      <c r="F6753" t="s">
        <v>19254</v>
      </c>
      <c r="G6753" t="s">
        <v>161</v>
      </c>
      <c r="H6753" t="s">
        <v>134</v>
      </c>
      <c r="I6753" t="s">
        <v>135</v>
      </c>
      <c r="J6753" t="s">
        <v>136</v>
      </c>
      <c r="K6753" t="s">
        <v>137</v>
      </c>
      <c r="L6753" t="s">
        <v>19255</v>
      </c>
      <c r="M6753" t="s">
        <v>19256</v>
      </c>
      <c r="N6753">
        <v>0.54305555500000002</v>
      </c>
      <c r="O6753">
        <v>0</v>
      </c>
      <c r="P6753">
        <v>0</v>
      </c>
      <c r="Q6753">
        <v>0</v>
      </c>
      <c r="R6753">
        <v>0</v>
      </c>
      <c r="S6753">
        <v>8</v>
      </c>
      <c r="T6753">
        <v>2</v>
      </c>
      <c r="U6753">
        <v>9</v>
      </c>
      <c r="V6753">
        <v>1</v>
      </c>
      <c r="W6753">
        <v>0</v>
      </c>
      <c r="X6753">
        <v>0</v>
      </c>
      <c r="Y6753">
        <v>0</v>
      </c>
      <c r="Z6753">
        <v>0</v>
      </c>
      <c r="AA6753">
        <v>7.9649978333955405</v>
      </c>
      <c r="AB6753">
        <v>0.8508885970938167</v>
      </c>
      <c r="AC6753">
        <v>377.50583483141054</v>
      </c>
      <c r="AD6753">
        <v>4.6167618871299005</v>
      </c>
      <c r="AE6753">
        <v>390.93848314902976</v>
      </c>
    </row>
    <row r="6754" spans="1:31" x14ac:dyDescent="0.25">
      <c r="A6754">
        <v>1679326</v>
      </c>
      <c r="B6754">
        <v>1</v>
      </c>
      <c r="C6754" t="s">
        <v>80</v>
      </c>
      <c r="D6754" t="s">
        <v>96</v>
      </c>
      <c r="E6754" t="s">
        <v>140</v>
      </c>
      <c r="F6754" t="s">
        <v>19257</v>
      </c>
      <c r="G6754" t="s">
        <v>209</v>
      </c>
      <c r="H6754" t="s">
        <v>143</v>
      </c>
      <c r="I6754" t="s">
        <v>135</v>
      </c>
      <c r="J6754" t="s">
        <v>136</v>
      </c>
      <c r="K6754" t="s">
        <v>137</v>
      </c>
      <c r="L6754" t="s">
        <v>19258</v>
      </c>
      <c r="M6754" t="s">
        <v>19259</v>
      </c>
      <c r="N6754">
        <v>1.469166666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1.3027540758260701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1.3027540758260701</v>
      </c>
    </row>
    <row r="6755" spans="1:31" x14ac:dyDescent="0.25">
      <c r="A6755">
        <v>1679661</v>
      </c>
      <c r="B6755">
        <v>1</v>
      </c>
      <c r="C6755" t="s">
        <v>81</v>
      </c>
      <c r="D6755" t="s">
        <v>112</v>
      </c>
      <c r="E6755" t="s">
        <v>151</v>
      </c>
      <c r="F6755" t="s">
        <v>19260</v>
      </c>
      <c r="G6755" t="s">
        <v>222</v>
      </c>
      <c r="H6755" t="s">
        <v>143</v>
      </c>
      <c r="I6755" t="s">
        <v>135</v>
      </c>
      <c r="J6755" t="s">
        <v>136</v>
      </c>
      <c r="K6755" t="s">
        <v>137</v>
      </c>
      <c r="L6755" t="s">
        <v>19261</v>
      </c>
      <c r="M6755" t="s">
        <v>19262</v>
      </c>
      <c r="N6755">
        <v>1.1299999999999999</v>
      </c>
      <c r="O6755">
        <v>0</v>
      </c>
      <c r="P6755">
        <v>106</v>
      </c>
      <c r="Q6755">
        <v>0</v>
      </c>
      <c r="R6755">
        <v>0</v>
      </c>
      <c r="S6755">
        <v>0</v>
      </c>
      <c r="T6755">
        <v>1</v>
      </c>
      <c r="U6755">
        <v>0</v>
      </c>
      <c r="V6755">
        <v>0</v>
      </c>
      <c r="W6755">
        <v>0</v>
      </c>
      <c r="X6755">
        <v>15.143520477623849</v>
      </c>
      <c r="Y6755">
        <v>0</v>
      </c>
      <c r="Z6755">
        <v>0</v>
      </c>
      <c r="AA6755">
        <v>0</v>
      </c>
      <c r="AB6755">
        <v>2.014240291732778E-2</v>
      </c>
      <c r="AC6755">
        <v>0</v>
      </c>
      <c r="AD6755">
        <v>0</v>
      </c>
      <c r="AE6755">
        <v>15.163662880541176</v>
      </c>
    </row>
    <row r="6756" spans="1:31" x14ac:dyDescent="0.25">
      <c r="A6756">
        <v>1683597</v>
      </c>
      <c r="B6756">
        <v>1</v>
      </c>
      <c r="C6756" t="s">
        <v>80</v>
      </c>
      <c r="D6756" t="s">
        <v>96</v>
      </c>
      <c r="E6756" t="s">
        <v>159</v>
      </c>
      <c r="F6756" t="s">
        <v>7392</v>
      </c>
      <c r="G6756" t="s">
        <v>161</v>
      </c>
      <c r="H6756" t="s">
        <v>134</v>
      </c>
      <c r="I6756" t="s">
        <v>135</v>
      </c>
      <c r="J6756" t="s">
        <v>136</v>
      </c>
      <c r="K6756" t="s">
        <v>137</v>
      </c>
      <c r="L6756" t="s">
        <v>19263</v>
      </c>
      <c r="M6756" t="s">
        <v>19264</v>
      </c>
      <c r="N6756">
        <v>4.3377777770000003</v>
      </c>
      <c r="O6756">
        <v>2</v>
      </c>
      <c r="P6756">
        <v>811</v>
      </c>
      <c r="Q6756">
        <v>6</v>
      </c>
      <c r="R6756">
        <v>8</v>
      </c>
      <c r="S6756">
        <v>7</v>
      </c>
      <c r="T6756">
        <v>150</v>
      </c>
      <c r="U6756">
        <v>1</v>
      </c>
      <c r="V6756">
        <v>0</v>
      </c>
      <c r="W6756">
        <v>25.355302343023705</v>
      </c>
      <c r="X6756">
        <v>1590.6240343085781</v>
      </c>
      <c r="Y6756">
        <v>11.17423763778252</v>
      </c>
      <c r="Z6756">
        <v>21.385098183231385</v>
      </c>
      <c r="AA6756">
        <v>273.34628758401567</v>
      </c>
      <c r="AB6756">
        <v>663.3488549588443</v>
      </c>
      <c r="AC6756">
        <v>148.6492040105272</v>
      </c>
      <c r="AD6756">
        <v>0</v>
      </c>
      <c r="AE6756">
        <v>2733.8830190260028</v>
      </c>
    </row>
    <row r="6757" spans="1:31" x14ac:dyDescent="0.25">
      <c r="A6757">
        <v>1679518</v>
      </c>
      <c r="B6757">
        <v>1</v>
      </c>
      <c r="C6757" t="s">
        <v>80</v>
      </c>
      <c r="D6757" t="s">
        <v>84</v>
      </c>
      <c r="E6757" t="s">
        <v>200</v>
      </c>
      <c r="F6757" t="s">
        <v>3225</v>
      </c>
      <c r="G6757" t="s">
        <v>202</v>
      </c>
      <c r="H6757" t="s">
        <v>143</v>
      </c>
      <c r="I6757" t="s">
        <v>135</v>
      </c>
      <c r="J6757" t="s">
        <v>136</v>
      </c>
      <c r="K6757" t="s">
        <v>137</v>
      </c>
      <c r="L6757" t="s">
        <v>19265</v>
      </c>
      <c r="M6757" t="s">
        <v>19266</v>
      </c>
      <c r="N6757">
        <v>6.2016666660000004</v>
      </c>
      <c r="O6757">
        <v>0</v>
      </c>
      <c r="P6757">
        <v>93</v>
      </c>
      <c r="Q6757">
        <v>0</v>
      </c>
      <c r="R6757">
        <v>0</v>
      </c>
      <c r="S6757">
        <v>0</v>
      </c>
      <c r="T6757">
        <v>3</v>
      </c>
      <c r="U6757">
        <v>0</v>
      </c>
      <c r="V6757">
        <v>0</v>
      </c>
      <c r="W6757">
        <v>0</v>
      </c>
      <c r="X6757">
        <v>129.24287464698767</v>
      </c>
      <c r="Y6757">
        <v>0</v>
      </c>
      <c r="Z6757">
        <v>0</v>
      </c>
      <c r="AA6757">
        <v>0</v>
      </c>
      <c r="AB6757">
        <v>0.97839241757258155</v>
      </c>
      <c r="AC6757">
        <v>0</v>
      </c>
      <c r="AD6757">
        <v>0</v>
      </c>
      <c r="AE6757">
        <v>130.22126706456027</v>
      </c>
    </row>
    <row r="6758" spans="1:31" x14ac:dyDescent="0.25">
      <c r="A6758">
        <v>1679541</v>
      </c>
      <c r="B6758">
        <v>1</v>
      </c>
      <c r="C6758" t="s">
        <v>80</v>
      </c>
      <c r="D6758" t="s">
        <v>84</v>
      </c>
      <c r="E6758" t="s">
        <v>151</v>
      </c>
      <c r="F6758" t="s">
        <v>19267</v>
      </c>
      <c r="G6758" t="s">
        <v>153</v>
      </c>
      <c r="H6758" t="s">
        <v>143</v>
      </c>
      <c r="I6758" t="s">
        <v>135</v>
      </c>
      <c r="J6758" t="s">
        <v>136</v>
      </c>
      <c r="K6758" t="s">
        <v>137</v>
      </c>
      <c r="L6758" t="s">
        <v>19268</v>
      </c>
      <c r="M6758" t="s">
        <v>19269</v>
      </c>
      <c r="N6758">
        <v>2.508611111</v>
      </c>
      <c r="O6758">
        <v>0</v>
      </c>
      <c r="P6758">
        <v>155</v>
      </c>
      <c r="Q6758">
        <v>0</v>
      </c>
      <c r="R6758">
        <v>0</v>
      </c>
      <c r="S6758">
        <v>0</v>
      </c>
      <c r="T6758">
        <v>25</v>
      </c>
      <c r="U6758">
        <v>0</v>
      </c>
      <c r="V6758">
        <v>0</v>
      </c>
      <c r="W6758">
        <v>0</v>
      </c>
      <c r="X6758">
        <v>118.04713157390992</v>
      </c>
      <c r="Y6758">
        <v>0</v>
      </c>
      <c r="Z6758">
        <v>0</v>
      </c>
      <c r="AA6758">
        <v>0</v>
      </c>
      <c r="AB6758">
        <v>153.10718803512469</v>
      </c>
      <c r="AC6758">
        <v>0</v>
      </c>
      <c r="AD6758">
        <v>0</v>
      </c>
      <c r="AE6758">
        <v>271.15431960903459</v>
      </c>
    </row>
    <row r="6759" spans="1:31" x14ac:dyDescent="0.25">
      <c r="A6759">
        <v>1679369</v>
      </c>
      <c r="B6759">
        <v>1</v>
      </c>
      <c r="C6759" t="s">
        <v>80</v>
      </c>
      <c r="D6759" t="s">
        <v>95</v>
      </c>
      <c r="E6759" t="s">
        <v>151</v>
      </c>
      <c r="F6759" t="s">
        <v>19270</v>
      </c>
      <c r="G6759" t="s">
        <v>153</v>
      </c>
      <c r="H6759" t="s">
        <v>143</v>
      </c>
      <c r="I6759" t="s">
        <v>135</v>
      </c>
      <c r="J6759" t="s">
        <v>136</v>
      </c>
      <c r="K6759" t="s">
        <v>137</v>
      </c>
      <c r="L6759" t="s">
        <v>19271</v>
      </c>
      <c r="M6759" t="s">
        <v>19272</v>
      </c>
      <c r="N6759">
        <v>3.679166666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22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41.093126799994636</v>
      </c>
      <c r="AC6759">
        <v>0</v>
      </c>
      <c r="AD6759">
        <v>0</v>
      </c>
      <c r="AE6759">
        <v>41.093126799994636</v>
      </c>
    </row>
    <row r="6760" spans="1:31" x14ac:dyDescent="0.25">
      <c r="A6760">
        <v>1679890</v>
      </c>
      <c r="B6760">
        <v>1</v>
      </c>
      <c r="C6760" t="s">
        <v>80</v>
      </c>
      <c r="D6760" t="s">
        <v>94</v>
      </c>
      <c r="E6760" t="s">
        <v>164</v>
      </c>
      <c r="F6760" t="s">
        <v>3406</v>
      </c>
      <c r="G6760" t="s">
        <v>161</v>
      </c>
      <c r="H6760" t="s">
        <v>134</v>
      </c>
      <c r="I6760" t="s">
        <v>135</v>
      </c>
      <c r="J6760" t="s">
        <v>136</v>
      </c>
      <c r="K6760" t="s">
        <v>137</v>
      </c>
      <c r="L6760" t="s">
        <v>19273</v>
      </c>
      <c r="M6760" t="s">
        <v>19274</v>
      </c>
      <c r="N6760">
        <v>0.84222222199999996</v>
      </c>
      <c r="O6760">
        <v>1</v>
      </c>
      <c r="P6760">
        <v>1985</v>
      </c>
      <c r="Q6760">
        <v>23</v>
      </c>
      <c r="R6760">
        <v>17</v>
      </c>
      <c r="S6760">
        <v>14</v>
      </c>
      <c r="T6760">
        <v>167</v>
      </c>
      <c r="U6760">
        <v>0</v>
      </c>
      <c r="V6760">
        <v>0</v>
      </c>
      <c r="W6760">
        <v>0</v>
      </c>
      <c r="X6760">
        <v>153.05659693582913</v>
      </c>
      <c r="Y6760">
        <v>4.3219652763708813</v>
      </c>
      <c r="Z6760">
        <v>4.2259018243682913</v>
      </c>
      <c r="AA6760">
        <v>17.100493046485898</v>
      </c>
      <c r="AB6760">
        <v>29.257562899514692</v>
      </c>
      <c r="AC6760">
        <v>0</v>
      </c>
      <c r="AD6760">
        <v>0</v>
      </c>
      <c r="AE6760">
        <v>207.96251998256889</v>
      </c>
    </row>
    <row r="6761" spans="1:31" x14ac:dyDescent="0.25">
      <c r="A6761">
        <v>1679641</v>
      </c>
      <c r="B6761">
        <v>1</v>
      </c>
      <c r="C6761" t="s">
        <v>80</v>
      </c>
      <c r="D6761" t="s">
        <v>98</v>
      </c>
      <c r="E6761" t="s">
        <v>159</v>
      </c>
      <c r="F6761" t="s">
        <v>19275</v>
      </c>
      <c r="G6761" t="s">
        <v>596</v>
      </c>
      <c r="H6761" t="s">
        <v>134</v>
      </c>
      <c r="I6761" t="s">
        <v>135</v>
      </c>
      <c r="J6761" t="s">
        <v>136</v>
      </c>
      <c r="K6761" t="s">
        <v>137</v>
      </c>
      <c r="L6761" t="s">
        <v>19276</v>
      </c>
      <c r="M6761" t="s">
        <v>19277</v>
      </c>
      <c r="N6761">
        <v>1.8691666659999999</v>
      </c>
      <c r="O6761">
        <v>0</v>
      </c>
      <c r="P6761">
        <v>16</v>
      </c>
      <c r="Q6761">
        <v>0</v>
      </c>
      <c r="R6761">
        <v>18</v>
      </c>
      <c r="S6761">
        <v>0</v>
      </c>
      <c r="T6761">
        <v>8</v>
      </c>
      <c r="U6761">
        <v>0</v>
      </c>
      <c r="V6761">
        <v>0</v>
      </c>
      <c r="W6761">
        <v>0</v>
      </c>
      <c r="X6761">
        <v>10.69374439143758</v>
      </c>
      <c r="Y6761">
        <v>0</v>
      </c>
      <c r="Z6761">
        <v>23.118783134639223</v>
      </c>
      <c r="AA6761">
        <v>0</v>
      </c>
      <c r="AB6761">
        <v>13.363165384243773</v>
      </c>
      <c r="AC6761">
        <v>0</v>
      </c>
      <c r="AD6761">
        <v>0</v>
      </c>
      <c r="AE6761">
        <v>47.175692910320578</v>
      </c>
    </row>
    <row r="6762" spans="1:31" x14ac:dyDescent="0.25">
      <c r="A6762">
        <v>1679804</v>
      </c>
      <c r="B6762">
        <v>1</v>
      </c>
      <c r="C6762" t="s">
        <v>81</v>
      </c>
      <c r="D6762" t="s">
        <v>112</v>
      </c>
      <c r="E6762" t="s">
        <v>151</v>
      </c>
      <c r="F6762" t="s">
        <v>19278</v>
      </c>
      <c r="G6762" t="s">
        <v>222</v>
      </c>
      <c r="H6762" t="s">
        <v>143</v>
      </c>
      <c r="I6762" t="s">
        <v>135</v>
      </c>
      <c r="J6762" t="s">
        <v>136</v>
      </c>
      <c r="K6762" t="s">
        <v>137</v>
      </c>
      <c r="L6762" t="s">
        <v>19279</v>
      </c>
      <c r="M6762" t="s">
        <v>19280</v>
      </c>
      <c r="N6762">
        <v>3.7197222220000001</v>
      </c>
      <c r="O6762">
        <v>0</v>
      </c>
      <c r="P6762">
        <v>28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5.0990615769518239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5.0990615769518239</v>
      </c>
    </row>
    <row r="6763" spans="1:31" x14ac:dyDescent="0.25">
      <c r="A6763">
        <v>1679704</v>
      </c>
      <c r="B6763">
        <v>1</v>
      </c>
      <c r="C6763" t="s">
        <v>80</v>
      </c>
      <c r="D6763" t="s">
        <v>99</v>
      </c>
      <c r="E6763" t="s">
        <v>151</v>
      </c>
      <c r="F6763" t="s">
        <v>19281</v>
      </c>
      <c r="G6763" t="s">
        <v>153</v>
      </c>
      <c r="H6763" t="s">
        <v>143</v>
      </c>
      <c r="I6763" t="s">
        <v>135</v>
      </c>
      <c r="J6763" t="s">
        <v>136</v>
      </c>
      <c r="K6763" t="s">
        <v>137</v>
      </c>
      <c r="L6763" t="s">
        <v>19282</v>
      </c>
      <c r="M6763" t="s">
        <v>19283</v>
      </c>
      <c r="N6763">
        <v>3.1661111110000002</v>
      </c>
      <c r="O6763">
        <v>0</v>
      </c>
      <c r="P6763">
        <v>28</v>
      </c>
      <c r="Q6763">
        <v>0</v>
      </c>
      <c r="R6763">
        <v>0</v>
      </c>
      <c r="S6763">
        <v>0</v>
      </c>
      <c r="T6763">
        <v>2</v>
      </c>
      <c r="U6763">
        <v>0</v>
      </c>
      <c r="V6763">
        <v>0</v>
      </c>
      <c r="W6763">
        <v>0</v>
      </c>
      <c r="X6763">
        <v>23.735551944770418</v>
      </c>
      <c r="Y6763">
        <v>0</v>
      </c>
      <c r="Z6763">
        <v>0</v>
      </c>
      <c r="AA6763">
        <v>0</v>
      </c>
      <c r="AB6763">
        <v>2.4049964443750003E-3</v>
      </c>
      <c r="AC6763">
        <v>0</v>
      </c>
      <c r="AD6763">
        <v>0</v>
      </c>
      <c r="AE6763">
        <v>23.737956941214794</v>
      </c>
    </row>
    <row r="6764" spans="1:31" x14ac:dyDescent="0.25">
      <c r="A6764">
        <v>1679847</v>
      </c>
      <c r="B6764">
        <v>1</v>
      </c>
      <c r="C6764" t="s">
        <v>81</v>
      </c>
      <c r="D6764" t="s">
        <v>128</v>
      </c>
      <c r="E6764" t="s">
        <v>131</v>
      </c>
      <c r="F6764" t="s">
        <v>2788</v>
      </c>
      <c r="G6764" t="s">
        <v>161</v>
      </c>
      <c r="H6764" t="s">
        <v>134</v>
      </c>
      <c r="I6764" t="s">
        <v>135</v>
      </c>
      <c r="J6764" t="s">
        <v>136</v>
      </c>
      <c r="K6764" t="s">
        <v>137</v>
      </c>
      <c r="L6764" t="s">
        <v>19284</v>
      </c>
      <c r="M6764" t="s">
        <v>19285</v>
      </c>
      <c r="N6764">
        <v>0.79166666600000002</v>
      </c>
      <c r="O6764">
        <v>0</v>
      </c>
      <c r="P6764">
        <v>1146</v>
      </c>
      <c r="Q6764">
        <v>4</v>
      </c>
      <c r="R6764">
        <v>1</v>
      </c>
      <c r="S6764">
        <v>10</v>
      </c>
      <c r="T6764">
        <v>85</v>
      </c>
      <c r="U6764">
        <v>1</v>
      </c>
      <c r="V6764">
        <v>0</v>
      </c>
      <c r="W6764">
        <v>0</v>
      </c>
      <c r="X6764">
        <v>111.07309776782938</v>
      </c>
      <c r="Y6764">
        <v>1.6567837604045901</v>
      </c>
      <c r="Z6764">
        <v>2.8410926306000005E-4</v>
      </c>
      <c r="AA6764">
        <v>32.642432115669941</v>
      </c>
      <c r="AB6764">
        <v>9.2911290102813986</v>
      </c>
      <c r="AC6764">
        <v>1.4732540538052641</v>
      </c>
      <c r="AD6764">
        <v>0</v>
      </c>
      <c r="AE6764">
        <v>156.13698081725366</v>
      </c>
    </row>
    <row r="6765" spans="1:31" x14ac:dyDescent="0.25">
      <c r="A6765">
        <v>1679996</v>
      </c>
      <c r="B6765">
        <v>1</v>
      </c>
      <c r="C6765" t="s">
        <v>81</v>
      </c>
      <c r="D6765" t="s">
        <v>122</v>
      </c>
      <c r="E6765" t="s">
        <v>159</v>
      </c>
      <c r="F6765" t="s">
        <v>19286</v>
      </c>
      <c r="G6765" t="s">
        <v>596</v>
      </c>
      <c r="H6765" t="s">
        <v>134</v>
      </c>
      <c r="I6765" t="s">
        <v>135</v>
      </c>
      <c r="J6765" t="s">
        <v>136</v>
      </c>
      <c r="K6765" t="s">
        <v>137</v>
      </c>
      <c r="L6765" t="s">
        <v>19287</v>
      </c>
      <c r="M6765" t="s">
        <v>19288</v>
      </c>
      <c r="N6765">
        <v>7.4</v>
      </c>
      <c r="O6765">
        <v>0</v>
      </c>
      <c r="P6765">
        <v>186</v>
      </c>
      <c r="Q6765">
        <v>0</v>
      </c>
      <c r="R6765">
        <v>3</v>
      </c>
      <c r="S6765">
        <v>0</v>
      </c>
      <c r="T6765">
        <v>13</v>
      </c>
      <c r="U6765">
        <v>0</v>
      </c>
      <c r="V6765">
        <v>0</v>
      </c>
      <c r="W6765">
        <v>0</v>
      </c>
      <c r="X6765">
        <v>160.80213753976699</v>
      </c>
      <c r="Y6765">
        <v>0</v>
      </c>
      <c r="Z6765">
        <v>11.396004609800002</v>
      </c>
      <c r="AA6765">
        <v>0</v>
      </c>
      <c r="AB6765">
        <v>62.224579036769079</v>
      </c>
      <c r="AC6765">
        <v>0</v>
      </c>
      <c r="AD6765">
        <v>0</v>
      </c>
      <c r="AE6765">
        <v>234.42272118633608</v>
      </c>
    </row>
    <row r="6766" spans="1:31" x14ac:dyDescent="0.25">
      <c r="A6766">
        <v>1679409</v>
      </c>
      <c r="B6766">
        <v>1</v>
      </c>
      <c r="C6766" t="s">
        <v>80</v>
      </c>
      <c r="D6766" t="s">
        <v>97</v>
      </c>
      <c r="E6766" t="s">
        <v>151</v>
      </c>
      <c r="F6766" t="s">
        <v>19289</v>
      </c>
      <c r="G6766" t="s">
        <v>281</v>
      </c>
      <c r="H6766" t="s">
        <v>143</v>
      </c>
      <c r="I6766" t="s">
        <v>135</v>
      </c>
      <c r="J6766" t="s">
        <v>136</v>
      </c>
      <c r="K6766" t="s">
        <v>167</v>
      </c>
      <c r="L6766" t="s">
        <v>19290</v>
      </c>
      <c r="M6766" t="s">
        <v>19291</v>
      </c>
      <c r="N6766">
        <v>8.5237599999999993</v>
      </c>
      <c r="O6766">
        <v>0</v>
      </c>
      <c r="P6766">
        <v>48</v>
      </c>
      <c r="Q6766">
        <v>0</v>
      </c>
      <c r="R6766">
        <v>6</v>
      </c>
      <c r="S6766">
        <v>0</v>
      </c>
      <c r="T6766">
        <v>2</v>
      </c>
      <c r="U6766">
        <v>0</v>
      </c>
      <c r="V6766">
        <v>0</v>
      </c>
      <c r="W6766">
        <v>0</v>
      </c>
      <c r="X6766">
        <v>240.08376535878818</v>
      </c>
      <c r="Y6766">
        <v>0</v>
      </c>
      <c r="Z6766">
        <v>4.3934442462381789</v>
      </c>
      <c r="AA6766">
        <v>0</v>
      </c>
      <c r="AB6766">
        <v>0.201902442804205</v>
      </c>
      <c r="AC6766">
        <v>0</v>
      </c>
      <c r="AD6766">
        <v>0</v>
      </c>
      <c r="AE6766">
        <v>244.67911204783056</v>
      </c>
    </row>
    <row r="6767" spans="1:31" x14ac:dyDescent="0.25">
      <c r="A6767">
        <v>1679810</v>
      </c>
      <c r="B6767">
        <v>1</v>
      </c>
      <c r="C6767" t="s">
        <v>81</v>
      </c>
      <c r="D6767" t="s">
        <v>118</v>
      </c>
      <c r="E6767" t="s">
        <v>151</v>
      </c>
      <c r="F6767" t="s">
        <v>19292</v>
      </c>
      <c r="G6767" t="s">
        <v>153</v>
      </c>
      <c r="H6767" t="s">
        <v>143</v>
      </c>
      <c r="I6767" t="s">
        <v>135</v>
      </c>
      <c r="J6767" t="s">
        <v>136</v>
      </c>
      <c r="K6767" t="s">
        <v>137</v>
      </c>
      <c r="L6767" t="s">
        <v>19293</v>
      </c>
      <c r="M6767" t="s">
        <v>19294</v>
      </c>
      <c r="N6767">
        <v>1.5113888879999999</v>
      </c>
      <c r="O6767">
        <v>0</v>
      </c>
      <c r="P6767">
        <v>64</v>
      </c>
      <c r="Q6767">
        <v>0</v>
      </c>
      <c r="R6767">
        <v>1</v>
      </c>
      <c r="S6767">
        <v>0</v>
      </c>
      <c r="T6767">
        <v>8</v>
      </c>
      <c r="U6767">
        <v>0</v>
      </c>
      <c r="V6767">
        <v>0</v>
      </c>
      <c r="W6767">
        <v>0</v>
      </c>
      <c r="X6767">
        <v>28.099289860684674</v>
      </c>
      <c r="Y6767">
        <v>0</v>
      </c>
      <c r="Z6767">
        <v>0</v>
      </c>
      <c r="AA6767">
        <v>0</v>
      </c>
      <c r="AB6767">
        <v>9.5814145528543122</v>
      </c>
      <c r="AC6767">
        <v>0</v>
      </c>
      <c r="AD6767">
        <v>0</v>
      </c>
      <c r="AE6767">
        <v>37.68070441353899</v>
      </c>
    </row>
    <row r="6768" spans="1:31" x14ac:dyDescent="0.25">
      <c r="A6768">
        <v>1679764</v>
      </c>
      <c r="B6768">
        <v>1</v>
      </c>
      <c r="C6768" t="s">
        <v>80</v>
      </c>
      <c r="D6768" t="s">
        <v>104</v>
      </c>
      <c r="E6768" t="s">
        <v>140</v>
      </c>
      <c r="F6768" t="s">
        <v>19295</v>
      </c>
      <c r="G6768" t="s">
        <v>482</v>
      </c>
      <c r="H6768" t="s">
        <v>143</v>
      </c>
      <c r="I6768" t="s">
        <v>135</v>
      </c>
      <c r="J6768" t="s">
        <v>136</v>
      </c>
      <c r="K6768" t="s">
        <v>137</v>
      </c>
      <c r="L6768" t="s">
        <v>19296</v>
      </c>
      <c r="M6768" t="s">
        <v>19297</v>
      </c>
      <c r="N6768">
        <v>3.676388888</v>
      </c>
      <c r="O6768">
        <v>0</v>
      </c>
      <c r="P6768">
        <v>1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</row>
    <row r="6769" spans="1:31" x14ac:dyDescent="0.25">
      <c r="A6769">
        <v>1679787</v>
      </c>
      <c r="B6769">
        <v>1</v>
      </c>
      <c r="C6769" t="s">
        <v>80</v>
      </c>
      <c r="D6769" t="s">
        <v>103</v>
      </c>
      <c r="E6769" t="s">
        <v>151</v>
      </c>
      <c r="F6769" t="s">
        <v>19298</v>
      </c>
      <c r="G6769" t="s">
        <v>153</v>
      </c>
      <c r="H6769" t="s">
        <v>143</v>
      </c>
      <c r="I6769" t="s">
        <v>135</v>
      </c>
      <c r="J6769" t="s">
        <v>136</v>
      </c>
      <c r="K6769" t="s">
        <v>137</v>
      </c>
      <c r="L6769" t="s">
        <v>19299</v>
      </c>
      <c r="M6769" t="s">
        <v>19300</v>
      </c>
      <c r="N6769">
        <v>1.3791666659999999</v>
      </c>
      <c r="O6769">
        <v>0</v>
      </c>
      <c r="P6769">
        <v>20</v>
      </c>
      <c r="Q6769">
        <v>0</v>
      </c>
      <c r="R6769">
        <v>0</v>
      </c>
      <c r="S6769">
        <v>0</v>
      </c>
      <c r="T6769">
        <v>3</v>
      </c>
      <c r="U6769">
        <v>0</v>
      </c>
      <c r="V6769">
        <v>0</v>
      </c>
      <c r="W6769">
        <v>0</v>
      </c>
      <c r="X6769">
        <v>8.5518370444498828</v>
      </c>
      <c r="Y6769">
        <v>0</v>
      </c>
      <c r="Z6769">
        <v>0</v>
      </c>
      <c r="AA6769">
        <v>0</v>
      </c>
      <c r="AB6769">
        <v>0.12292655703521556</v>
      </c>
      <c r="AC6769">
        <v>0</v>
      </c>
      <c r="AD6769">
        <v>0</v>
      </c>
      <c r="AE6769">
        <v>8.6747636014850986</v>
      </c>
    </row>
    <row r="6770" spans="1:31" x14ac:dyDescent="0.25">
      <c r="A6770">
        <v>1679724</v>
      </c>
      <c r="B6770">
        <v>1</v>
      </c>
      <c r="C6770" t="s">
        <v>80</v>
      </c>
      <c r="D6770" t="s">
        <v>103</v>
      </c>
      <c r="E6770" t="s">
        <v>179</v>
      </c>
      <c r="F6770" t="s">
        <v>3593</v>
      </c>
      <c r="G6770" t="s">
        <v>161</v>
      </c>
      <c r="H6770" t="s">
        <v>134</v>
      </c>
      <c r="I6770" t="s">
        <v>135</v>
      </c>
      <c r="J6770" t="s">
        <v>136</v>
      </c>
      <c r="K6770" t="s">
        <v>137</v>
      </c>
      <c r="L6770" t="s">
        <v>19301</v>
      </c>
      <c r="M6770" t="s">
        <v>19302</v>
      </c>
      <c r="N6770">
        <v>0.50916666600000005</v>
      </c>
      <c r="O6770">
        <v>0</v>
      </c>
      <c r="P6770">
        <v>1</v>
      </c>
      <c r="Q6770">
        <v>8</v>
      </c>
      <c r="R6770">
        <v>6</v>
      </c>
      <c r="S6770">
        <v>8</v>
      </c>
      <c r="T6770">
        <v>42</v>
      </c>
      <c r="U6770">
        <v>10</v>
      </c>
      <c r="V6770">
        <v>4</v>
      </c>
      <c r="W6770">
        <v>0</v>
      </c>
      <c r="X6770">
        <v>0</v>
      </c>
      <c r="Y6770">
        <v>10.53889958550949</v>
      </c>
      <c r="Z6770">
        <v>2.1360919536743261</v>
      </c>
      <c r="AA6770">
        <v>132.2387703472516</v>
      </c>
      <c r="AB6770">
        <v>46.284634314242645</v>
      </c>
      <c r="AC6770">
        <v>1906.9532837440045</v>
      </c>
      <c r="AD6770">
        <v>88.93446894939342</v>
      </c>
      <c r="AE6770">
        <v>2187.0861488940759</v>
      </c>
    </row>
    <row r="6771" spans="1:31" x14ac:dyDescent="0.25">
      <c r="A6771">
        <v>1679392</v>
      </c>
      <c r="B6771">
        <v>1</v>
      </c>
      <c r="C6771" t="s">
        <v>81</v>
      </c>
      <c r="D6771" t="s">
        <v>118</v>
      </c>
      <c r="E6771" t="s">
        <v>151</v>
      </c>
      <c r="F6771" t="s">
        <v>19303</v>
      </c>
      <c r="G6771" t="s">
        <v>253</v>
      </c>
      <c r="H6771" t="s">
        <v>143</v>
      </c>
      <c r="I6771" t="s">
        <v>135</v>
      </c>
      <c r="J6771" t="s">
        <v>136</v>
      </c>
      <c r="K6771" t="s">
        <v>167</v>
      </c>
      <c r="L6771" t="s">
        <v>19304</v>
      </c>
      <c r="M6771" t="s">
        <v>19305</v>
      </c>
      <c r="N6771">
        <v>1.7623841659999999</v>
      </c>
      <c r="O6771">
        <v>0</v>
      </c>
      <c r="P6771">
        <v>228</v>
      </c>
      <c r="Q6771">
        <v>0</v>
      </c>
      <c r="R6771">
        <v>0</v>
      </c>
      <c r="S6771">
        <v>0</v>
      </c>
      <c r="T6771">
        <v>83</v>
      </c>
      <c r="U6771">
        <v>0</v>
      </c>
      <c r="V6771">
        <v>1</v>
      </c>
      <c r="W6771">
        <v>0</v>
      </c>
      <c r="X6771">
        <v>110.43046324873328</v>
      </c>
      <c r="Y6771">
        <v>0</v>
      </c>
      <c r="Z6771">
        <v>0</v>
      </c>
      <c r="AA6771">
        <v>0</v>
      </c>
      <c r="AB6771">
        <v>136.91765833737401</v>
      </c>
      <c r="AC6771">
        <v>0</v>
      </c>
      <c r="AD6771">
        <v>10.287548433159017</v>
      </c>
      <c r="AE6771">
        <v>257.63567001926629</v>
      </c>
    </row>
    <row r="6772" spans="1:31" x14ac:dyDescent="0.25">
      <c r="A6772">
        <v>1679618</v>
      </c>
      <c r="B6772">
        <v>1</v>
      </c>
      <c r="C6772" t="s">
        <v>81</v>
      </c>
      <c r="D6772" t="s">
        <v>118</v>
      </c>
      <c r="E6772" t="s">
        <v>200</v>
      </c>
      <c r="F6772" t="s">
        <v>19306</v>
      </c>
      <c r="G6772" t="s">
        <v>486</v>
      </c>
      <c r="H6772" t="s">
        <v>143</v>
      </c>
      <c r="I6772" t="s">
        <v>135</v>
      </c>
      <c r="J6772" t="s">
        <v>136</v>
      </c>
      <c r="K6772" t="s">
        <v>137</v>
      </c>
      <c r="L6772" t="s">
        <v>19307</v>
      </c>
      <c r="M6772" t="s">
        <v>19308</v>
      </c>
      <c r="N6772">
        <v>5.6286111109999997</v>
      </c>
      <c r="O6772">
        <v>0</v>
      </c>
      <c r="P6772">
        <v>7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5.0005408255690735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5.0005408255690735</v>
      </c>
    </row>
    <row r="6773" spans="1:31" x14ac:dyDescent="0.25">
      <c r="A6773">
        <v>1679478</v>
      </c>
      <c r="B6773">
        <v>1</v>
      </c>
      <c r="C6773" t="s">
        <v>80</v>
      </c>
      <c r="D6773" t="s">
        <v>101</v>
      </c>
      <c r="E6773" t="s">
        <v>146</v>
      </c>
      <c r="F6773" t="s">
        <v>19309</v>
      </c>
      <c r="G6773" t="s">
        <v>3582</v>
      </c>
      <c r="H6773" t="s">
        <v>143</v>
      </c>
      <c r="I6773" t="s">
        <v>173</v>
      </c>
      <c r="J6773" t="s">
        <v>136</v>
      </c>
      <c r="K6773" t="s">
        <v>137</v>
      </c>
      <c r="L6773" t="s">
        <v>19310</v>
      </c>
      <c r="M6773" t="s">
        <v>19311</v>
      </c>
      <c r="N6773">
        <v>1.944444E-3</v>
      </c>
      <c r="O6773">
        <v>0</v>
      </c>
      <c r="P6773">
        <v>386</v>
      </c>
      <c r="Q6773">
        <v>0</v>
      </c>
      <c r="R6773">
        <v>0</v>
      </c>
      <c r="S6773">
        <v>0</v>
      </c>
      <c r="T6773">
        <v>6</v>
      </c>
      <c r="U6773">
        <v>0</v>
      </c>
      <c r="V6773">
        <v>0</v>
      </c>
      <c r="W6773">
        <v>0</v>
      </c>
      <c r="X6773">
        <v>0.17054309381645694</v>
      </c>
      <c r="Y6773">
        <v>0</v>
      </c>
      <c r="Z6773">
        <v>0</v>
      </c>
      <c r="AA6773">
        <v>0</v>
      </c>
      <c r="AB6773">
        <v>1.8553189507859998E-2</v>
      </c>
      <c r="AC6773">
        <v>0</v>
      </c>
      <c r="AD6773">
        <v>0</v>
      </c>
      <c r="AE6773">
        <v>0.18909628332431694</v>
      </c>
    </row>
    <row r="6774" spans="1:31" x14ac:dyDescent="0.25">
      <c r="A6774">
        <v>1679870</v>
      </c>
      <c r="B6774">
        <v>1</v>
      </c>
      <c r="C6774" t="s">
        <v>80</v>
      </c>
      <c r="D6774" t="s">
        <v>83</v>
      </c>
      <c r="E6774" t="s">
        <v>179</v>
      </c>
      <c r="F6774" t="s">
        <v>541</v>
      </c>
      <c r="G6774" t="s">
        <v>542</v>
      </c>
      <c r="H6774" t="s">
        <v>181</v>
      </c>
      <c r="I6774" t="s">
        <v>135</v>
      </c>
      <c r="J6774" t="s">
        <v>136</v>
      </c>
      <c r="K6774" t="s">
        <v>137</v>
      </c>
      <c r="L6774" t="s">
        <v>19312</v>
      </c>
      <c r="M6774" t="s">
        <v>19313</v>
      </c>
      <c r="N6774">
        <v>0.66583333300000003</v>
      </c>
      <c r="O6774">
        <v>5</v>
      </c>
      <c r="P6774">
        <v>17552</v>
      </c>
      <c r="Q6774">
        <v>3</v>
      </c>
      <c r="R6774">
        <v>22</v>
      </c>
      <c r="S6774">
        <v>23</v>
      </c>
      <c r="T6774">
        <v>1163</v>
      </c>
      <c r="U6774">
        <v>0</v>
      </c>
      <c r="V6774">
        <v>0</v>
      </c>
      <c r="W6774">
        <v>39.86320537209312</v>
      </c>
      <c r="X6774">
        <v>3693.7674945614108</v>
      </c>
      <c r="Y6774">
        <v>0.7600106829726585</v>
      </c>
      <c r="Z6774">
        <v>9.6279565259194584</v>
      </c>
      <c r="AA6774">
        <v>258.84856474661575</v>
      </c>
      <c r="AB6774">
        <v>615.22218666454364</v>
      </c>
      <c r="AC6774">
        <v>0</v>
      </c>
      <c r="AD6774">
        <v>0</v>
      </c>
      <c r="AE6774">
        <v>4618.0894185535562</v>
      </c>
    </row>
    <row r="6775" spans="1:31" x14ac:dyDescent="0.25">
      <c r="A6775">
        <v>1679873</v>
      </c>
      <c r="B6775">
        <v>1</v>
      </c>
      <c r="C6775" t="s">
        <v>81</v>
      </c>
      <c r="D6775" t="s">
        <v>112</v>
      </c>
      <c r="E6775" t="s">
        <v>151</v>
      </c>
      <c r="F6775" t="s">
        <v>19314</v>
      </c>
      <c r="G6775" t="s">
        <v>222</v>
      </c>
      <c r="H6775" t="s">
        <v>143</v>
      </c>
      <c r="I6775" t="s">
        <v>135</v>
      </c>
      <c r="J6775" t="s">
        <v>136</v>
      </c>
      <c r="K6775" t="s">
        <v>137</v>
      </c>
      <c r="L6775" t="s">
        <v>19315</v>
      </c>
      <c r="M6775" t="s">
        <v>19316</v>
      </c>
      <c r="N6775">
        <v>1.872222222</v>
      </c>
      <c r="O6775">
        <v>0</v>
      </c>
      <c r="P6775">
        <v>35</v>
      </c>
      <c r="Q6775">
        <v>0</v>
      </c>
      <c r="R6775">
        <v>7</v>
      </c>
      <c r="S6775">
        <v>0</v>
      </c>
      <c r="T6775">
        <v>1</v>
      </c>
      <c r="U6775">
        <v>0</v>
      </c>
      <c r="V6775">
        <v>0</v>
      </c>
      <c r="W6775">
        <v>0</v>
      </c>
      <c r="X6775">
        <v>6.1882635776764454</v>
      </c>
      <c r="Y6775">
        <v>0</v>
      </c>
      <c r="Z6775">
        <v>0.20682644778112219</v>
      </c>
      <c r="AA6775">
        <v>0</v>
      </c>
      <c r="AB6775">
        <v>7.7921142814222202E-2</v>
      </c>
      <c r="AC6775">
        <v>0</v>
      </c>
      <c r="AD6775">
        <v>0</v>
      </c>
      <c r="AE6775">
        <v>6.4730111682717899</v>
      </c>
    </row>
    <row r="6776" spans="1:31" x14ac:dyDescent="0.25">
      <c r="A6776">
        <v>1679332</v>
      </c>
      <c r="B6776">
        <v>1</v>
      </c>
      <c r="C6776" t="s">
        <v>80</v>
      </c>
      <c r="D6776" t="s">
        <v>93</v>
      </c>
      <c r="E6776" t="s">
        <v>164</v>
      </c>
      <c r="F6776" t="s">
        <v>19104</v>
      </c>
      <c r="G6776" t="s">
        <v>161</v>
      </c>
      <c r="H6776" t="s">
        <v>134</v>
      </c>
      <c r="I6776" t="s">
        <v>135</v>
      </c>
      <c r="J6776" t="s">
        <v>136</v>
      </c>
      <c r="K6776" t="s">
        <v>137</v>
      </c>
      <c r="L6776" t="s">
        <v>19317</v>
      </c>
      <c r="M6776" t="s">
        <v>19318</v>
      </c>
      <c r="N6776">
        <v>0.67083333300000003</v>
      </c>
      <c r="O6776">
        <v>0</v>
      </c>
      <c r="P6776">
        <v>808</v>
      </c>
      <c r="Q6776">
        <v>10</v>
      </c>
      <c r="R6776">
        <v>11</v>
      </c>
      <c r="S6776">
        <v>1</v>
      </c>
      <c r="T6776">
        <v>128</v>
      </c>
      <c r="U6776">
        <v>1</v>
      </c>
      <c r="V6776">
        <v>0</v>
      </c>
      <c r="W6776">
        <v>0</v>
      </c>
      <c r="X6776">
        <v>92.150484571475104</v>
      </c>
      <c r="Y6776">
        <v>11.387904960972433</v>
      </c>
      <c r="Z6776">
        <v>1.0938799256385865</v>
      </c>
      <c r="AA6776">
        <v>0.4952131618538067</v>
      </c>
      <c r="AB6776">
        <v>28.978582382035512</v>
      </c>
      <c r="AC6776">
        <v>33.002978093486547</v>
      </c>
      <c r="AD6776">
        <v>0</v>
      </c>
      <c r="AE6776">
        <v>167.109043095462</v>
      </c>
    </row>
    <row r="6777" spans="1:31" x14ac:dyDescent="0.25">
      <c r="A6777">
        <v>1679578</v>
      </c>
      <c r="B6777">
        <v>1</v>
      </c>
      <c r="C6777" t="s">
        <v>80</v>
      </c>
      <c r="D6777" t="s">
        <v>96</v>
      </c>
      <c r="E6777" t="s">
        <v>151</v>
      </c>
      <c r="F6777" t="s">
        <v>19319</v>
      </c>
      <c r="G6777" t="s">
        <v>559</v>
      </c>
      <c r="H6777" t="s">
        <v>143</v>
      </c>
      <c r="I6777" t="s">
        <v>135</v>
      </c>
      <c r="J6777" t="s">
        <v>136</v>
      </c>
      <c r="K6777" t="s">
        <v>137</v>
      </c>
      <c r="L6777" t="s">
        <v>19320</v>
      </c>
      <c r="M6777" t="s">
        <v>19321</v>
      </c>
      <c r="N6777">
        <v>8.2194444440000005</v>
      </c>
      <c r="O6777">
        <v>0</v>
      </c>
      <c r="P6777">
        <v>15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10.241354070591528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10.241354070591528</v>
      </c>
    </row>
    <row r="6778" spans="1:31" x14ac:dyDescent="0.25">
      <c r="A6778">
        <v>1679352</v>
      </c>
      <c r="B6778">
        <v>1</v>
      </c>
      <c r="C6778" t="s">
        <v>80</v>
      </c>
      <c r="D6778" t="s">
        <v>82</v>
      </c>
      <c r="E6778" t="s">
        <v>164</v>
      </c>
      <c r="F6778" t="s">
        <v>19322</v>
      </c>
      <c r="G6778" t="s">
        <v>166</v>
      </c>
      <c r="H6778" t="s">
        <v>134</v>
      </c>
      <c r="I6778" t="s">
        <v>173</v>
      </c>
      <c r="J6778" t="s">
        <v>136</v>
      </c>
      <c r="K6778" t="s">
        <v>167</v>
      </c>
      <c r="L6778" t="s">
        <v>19323</v>
      </c>
      <c r="M6778" t="s">
        <v>19324</v>
      </c>
      <c r="N6778">
        <v>3.7777776999999998E-2</v>
      </c>
      <c r="O6778">
        <v>0</v>
      </c>
      <c r="P6778">
        <v>12289</v>
      </c>
      <c r="Q6778">
        <v>0</v>
      </c>
      <c r="R6778">
        <v>0</v>
      </c>
      <c r="S6778">
        <v>4</v>
      </c>
      <c r="T6778">
        <v>1564</v>
      </c>
      <c r="U6778">
        <v>1</v>
      </c>
      <c r="V6778">
        <v>22</v>
      </c>
      <c r="W6778">
        <v>0</v>
      </c>
      <c r="X6778">
        <v>161.94956227082787</v>
      </c>
      <c r="Y6778">
        <v>0</v>
      </c>
      <c r="Z6778">
        <v>0</v>
      </c>
      <c r="AA6778">
        <v>29.785613100130551</v>
      </c>
      <c r="AB6778">
        <v>26.476445357214391</v>
      </c>
      <c r="AC6778">
        <v>2.0374926294006759</v>
      </c>
      <c r="AD6778">
        <v>9.9078865522045305</v>
      </c>
      <c r="AE6778">
        <v>230.15699990977802</v>
      </c>
    </row>
    <row r="6779" spans="1:31" x14ac:dyDescent="0.25">
      <c r="A6779">
        <v>1679681</v>
      </c>
      <c r="B6779">
        <v>1</v>
      </c>
      <c r="C6779" t="s">
        <v>80</v>
      </c>
      <c r="D6779" t="s">
        <v>96</v>
      </c>
      <c r="E6779" t="s">
        <v>140</v>
      </c>
      <c r="F6779" t="s">
        <v>19325</v>
      </c>
      <c r="G6779" t="s">
        <v>197</v>
      </c>
      <c r="H6779" t="s">
        <v>143</v>
      </c>
      <c r="I6779" t="s">
        <v>135</v>
      </c>
      <c r="J6779" t="s">
        <v>136</v>
      </c>
      <c r="K6779" t="s">
        <v>137</v>
      </c>
      <c r="L6779" t="s">
        <v>19326</v>
      </c>
      <c r="M6779" t="s">
        <v>19327</v>
      </c>
      <c r="N6779">
        <v>5.4897222220000002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7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26.851682932985142</v>
      </c>
      <c r="AC6779">
        <v>0</v>
      </c>
      <c r="AD6779">
        <v>0</v>
      </c>
      <c r="AE6779">
        <v>26.851682932985142</v>
      </c>
    </row>
    <row r="6780" spans="1:31" x14ac:dyDescent="0.25">
      <c r="A6780">
        <v>1679395</v>
      </c>
      <c r="B6780">
        <v>1</v>
      </c>
      <c r="C6780" t="s">
        <v>80</v>
      </c>
      <c r="D6780" t="s">
        <v>106</v>
      </c>
      <c r="E6780" t="s">
        <v>159</v>
      </c>
      <c r="F6780" t="s">
        <v>19328</v>
      </c>
      <c r="G6780" t="s">
        <v>281</v>
      </c>
      <c r="H6780" t="s">
        <v>134</v>
      </c>
      <c r="I6780" t="s">
        <v>135</v>
      </c>
      <c r="J6780" t="s">
        <v>136</v>
      </c>
      <c r="K6780" t="s">
        <v>167</v>
      </c>
      <c r="L6780" t="s">
        <v>19329</v>
      </c>
      <c r="M6780" t="s">
        <v>19330</v>
      </c>
      <c r="N6780">
        <v>8.1539472219999993</v>
      </c>
      <c r="O6780">
        <v>0</v>
      </c>
      <c r="P6780">
        <v>16</v>
      </c>
      <c r="Q6780">
        <v>0</v>
      </c>
      <c r="R6780">
        <v>5</v>
      </c>
      <c r="S6780">
        <v>0</v>
      </c>
      <c r="T6780">
        <v>3</v>
      </c>
      <c r="U6780">
        <v>0</v>
      </c>
      <c r="V6780">
        <v>0</v>
      </c>
      <c r="W6780">
        <v>0</v>
      </c>
      <c r="X6780">
        <v>12.585770867857363</v>
      </c>
      <c r="Y6780">
        <v>0</v>
      </c>
      <c r="Z6780">
        <v>5.3285142099817069</v>
      </c>
      <c r="AA6780">
        <v>0</v>
      </c>
      <c r="AB6780">
        <v>1.5068796775749598</v>
      </c>
      <c r="AC6780">
        <v>0</v>
      </c>
      <c r="AD6780">
        <v>0</v>
      </c>
      <c r="AE6780">
        <v>19.421164755414029</v>
      </c>
    </row>
    <row r="6781" spans="1:31" x14ac:dyDescent="0.25">
      <c r="A6781">
        <v>1679472</v>
      </c>
      <c r="B6781">
        <v>1</v>
      </c>
      <c r="C6781" t="s">
        <v>80</v>
      </c>
      <c r="D6781" t="s">
        <v>95</v>
      </c>
      <c r="E6781" t="s">
        <v>179</v>
      </c>
      <c r="F6781" t="s">
        <v>631</v>
      </c>
      <c r="G6781" t="s">
        <v>566</v>
      </c>
      <c r="H6781" t="s">
        <v>134</v>
      </c>
      <c r="I6781" t="s">
        <v>135</v>
      </c>
      <c r="J6781" t="s">
        <v>136</v>
      </c>
      <c r="K6781" t="s">
        <v>137</v>
      </c>
      <c r="L6781" t="s">
        <v>19331</v>
      </c>
      <c r="M6781" t="s">
        <v>19332</v>
      </c>
      <c r="N6781">
        <v>5.14</v>
      </c>
      <c r="O6781">
        <v>55</v>
      </c>
      <c r="P6781">
        <v>1850</v>
      </c>
      <c r="Q6781">
        <v>65</v>
      </c>
      <c r="R6781">
        <v>811</v>
      </c>
      <c r="S6781">
        <v>81</v>
      </c>
      <c r="T6781">
        <v>191</v>
      </c>
      <c r="U6781">
        <v>9</v>
      </c>
      <c r="V6781">
        <v>2</v>
      </c>
      <c r="W6781">
        <v>102.78151870655927</v>
      </c>
      <c r="X6781">
        <v>14744.384937684268</v>
      </c>
      <c r="Y6781">
        <v>939.14081693479909</v>
      </c>
      <c r="Z6781">
        <v>685.39888575651571</v>
      </c>
      <c r="AA6781">
        <v>8254.0123384569688</v>
      </c>
      <c r="AB6781">
        <v>842.22524493658739</v>
      </c>
      <c r="AC6781">
        <v>6109.4844795356394</v>
      </c>
      <c r="AD6781">
        <v>35.268418509591498</v>
      </c>
      <c r="AE6781">
        <v>31712.696640520935</v>
      </c>
    </row>
    <row r="6782" spans="1:31" x14ac:dyDescent="0.25">
      <c r="A6782">
        <v>1679372</v>
      </c>
      <c r="B6782">
        <v>1</v>
      </c>
      <c r="C6782" t="s">
        <v>80</v>
      </c>
      <c r="D6782" t="s">
        <v>93</v>
      </c>
      <c r="E6782" t="s">
        <v>164</v>
      </c>
      <c r="F6782" t="s">
        <v>19104</v>
      </c>
      <c r="G6782" t="s">
        <v>161</v>
      </c>
      <c r="H6782" t="s">
        <v>134</v>
      </c>
      <c r="I6782" t="s">
        <v>135</v>
      </c>
      <c r="J6782" t="s">
        <v>136</v>
      </c>
      <c r="K6782" t="s">
        <v>137</v>
      </c>
      <c r="L6782" t="s">
        <v>19333</v>
      </c>
      <c r="M6782" t="s">
        <v>19334</v>
      </c>
      <c r="N6782">
        <v>0.25027777699999998</v>
      </c>
      <c r="O6782">
        <v>0</v>
      </c>
      <c r="P6782">
        <v>808</v>
      </c>
      <c r="Q6782">
        <v>10</v>
      </c>
      <c r="R6782">
        <v>11</v>
      </c>
      <c r="S6782">
        <v>1</v>
      </c>
      <c r="T6782">
        <v>128</v>
      </c>
      <c r="U6782">
        <v>1</v>
      </c>
      <c r="V6782">
        <v>0</v>
      </c>
      <c r="W6782">
        <v>0</v>
      </c>
      <c r="X6782">
        <v>35.081178364884273</v>
      </c>
      <c r="Y6782">
        <v>4.5244249175784903</v>
      </c>
      <c r="Z6782">
        <v>0.55167601083379325</v>
      </c>
      <c r="AA6782">
        <v>0.20169672018494447</v>
      </c>
      <c r="AB6782">
        <v>12.04474745364289</v>
      </c>
      <c r="AC6782">
        <v>13.651032566023536</v>
      </c>
      <c r="AD6782">
        <v>0</v>
      </c>
      <c r="AE6782">
        <v>66.054756033147925</v>
      </c>
    </row>
    <row r="6783" spans="1:31" x14ac:dyDescent="0.25">
      <c r="A6783">
        <v>1679538</v>
      </c>
      <c r="B6783">
        <v>1</v>
      </c>
      <c r="C6783" t="s">
        <v>80</v>
      </c>
      <c r="D6783" t="s">
        <v>104</v>
      </c>
      <c r="E6783" t="s">
        <v>146</v>
      </c>
      <c r="F6783" t="s">
        <v>19335</v>
      </c>
      <c r="G6783" t="s">
        <v>253</v>
      </c>
      <c r="H6783" t="s">
        <v>143</v>
      </c>
      <c r="I6783" t="s">
        <v>135</v>
      </c>
      <c r="J6783" t="s">
        <v>136</v>
      </c>
      <c r="K6783" t="s">
        <v>167</v>
      </c>
      <c r="L6783" t="s">
        <v>19336</v>
      </c>
      <c r="M6783" t="s">
        <v>19337</v>
      </c>
      <c r="N6783">
        <v>2.9622222219999998</v>
      </c>
      <c r="O6783">
        <v>0</v>
      </c>
      <c r="P6783">
        <v>280</v>
      </c>
      <c r="Q6783">
        <v>0</v>
      </c>
      <c r="R6783">
        <v>3</v>
      </c>
      <c r="S6783">
        <v>0</v>
      </c>
      <c r="T6783">
        <v>17</v>
      </c>
      <c r="U6783">
        <v>0</v>
      </c>
      <c r="V6783">
        <v>0</v>
      </c>
      <c r="W6783">
        <v>0</v>
      </c>
      <c r="X6783">
        <v>330.93908679074616</v>
      </c>
      <c r="Y6783">
        <v>0</v>
      </c>
      <c r="Z6783">
        <v>1.8824509286150091</v>
      </c>
      <c r="AA6783">
        <v>0</v>
      </c>
      <c r="AB6783">
        <v>59.773465859205942</v>
      </c>
      <c r="AC6783">
        <v>0</v>
      </c>
      <c r="AD6783">
        <v>0</v>
      </c>
      <c r="AE6783">
        <v>392.59500357856712</v>
      </c>
    </row>
    <row r="6784" spans="1:31" x14ac:dyDescent="0.25">
      <c r="A6784">
        <v>1679558</v>
      </c>
      <c r="B6784">
        <v>1</v>
      </c>
      <c r="C6784" t="s">
        <v>80</v>
      </c>
      <c r="D6784" t="s">
        <v>100</v>
      </c>
      <c r="E6784" t="s">
        <v>146</v>
      </c>
      <c r="F6784" t="s">
        <v>19338</v>
      </c>
      <c r="G6784" t="s">
        <v>403</v>
      </c>
      <c r="H6784" t="s">
        <v>143</v>
      </c>
      <c r="I6784" t="s">
        <v>135</v>
      </c>
      <c r="J6784" t="s">
        <v>136</v>
      </c>
      <c r="K6784" t="s">
        <v>137</v>
      </c>
      <c r="L6784" t="s">
        <v>19339</v>
      </c>
      <c r="M6784" t="s">
        <v>19340</v>
      </c>
      <c r="N6784">
        <v>3.929444444</v>
      </c>
      <c r="O6784">
        <v>0</v>
      </c>
      <c r="P6784">
        <v>195</v>
      </c>
      <c r="Q6784">
        <v>0</v>
      </c>
      <c r="R6784">
        <v>9</v>
      </c>
      <c r="S6784">
        <v>0</v>
      </c>
      <c r="T6784">
        <v>14</v>
      </c>
      <c r="U6784">
        <v>0</v>
      </c>
      <c r="V6784">
        <v>0</v>
      </c>
      <c r="W6784">
        <v>0</v>
      </c>
      <c r="X6784">
        <v>192.00289144185942</v>
      </c>
      <c r="Y6784">
        <v>0</v>
      </c>
      <c r="Z6784">
        <v>8.4341536214132411</v>
      </c>
      <c r="AA6784">
        <v>0</v>
      </c>
      <c r="AB6784">
        <v>29.00030516178975</v>
      </c>
      <c r="AC6784">
        <v>0</v>
      </c>
      <c r="AD6784">
        <v>0</v>
      </c>
      <c r="AE6784">
        <v>229.4373502250624</v>
      </c>
    </row>
    <row r="6785" spans="1:31" x14ac:dyDescent="0.25">
      <c r="A6785">
        <v>1679950</v>
      </c>
      <c r="B6785">
        <v>1</v>
      </c>
      <c r="C6785" t="s">
        <v>80</v>
      </c>
      <c r="D6785" t="s">
        <v>95</v>
      </c>
      <c r="E6785" t="s">
        <v>151</v>
      </c>
      <c r="F6785" t="s">
        <v>2885</v>
      </c>
      <c r="G6785" t="s">
        <v>222</v>
      </c>
      <c r="H6785" t="s">
        <v>143</v>
      </c>
      <c r="I6785" t="s">
        <v>135</v>
      </c>
      <c r="J6785" t="s">
        <v>136</v>
      </c>
      <c r="K6785" t="s">
        <v>137</v>
      </c>
      <c r="L6785" t="s">
        <v>19341</v>
      </c>
      <c r="M6785" t="s">
        <v>19342</v>
      </c>
      <c r="N6785">
        <v>3.4938888879999999</v>
      </c>
      <c r="O6785">
        <v>0</v>
      </c>
      <c r="P6785">
        <v>23</v>
      </c>
      <c r="Q6785">
        <v>0</v>
      </c>
      <c r="R6785">
        <v>0</v>
      </c>
      <c r="S6785">
        <v>0</v>
      </c>
      <c r="T6785">
        <v>1</v>
      </c>
      <c r="U6785">
        <v>0</v>
      </c>
      <c r="V6785">
        <v>0</v>
      </c>
      <c r="W6785">
        <v>0</v>
      </c>
      <c r="X6785">
        <v>20.265438717598308</v>
      </c>
      <c r="Y6785">
        <v>0</v>
      </c>
      <c r="Z6785">
        <v>0</v>
      </c>
      <c r="AA6785">
        <v>0</v>
      </c>
      <c r="AB6785">
        <v>0.28705394067511558</v>
      </c>
      <c r="AC6785">
        <v>0</v>
      </c>
      <c r="AD6785">
        <v>0</v>
      </c>
      <c r="AE6785">
        <v>20.552492658273422</v>
      </c>
    </row>
    <row r="6786" spans="1:31" x14ac:dyDescent="0.25">
      <c r="A6786">
        <v>1679893</v>
      </c>
      <c r="B6786">
        <v>1</v>
      </c>
      <c r="C6786" t="s">
        <v>80</v>
      </c>
      <c r="D6786" t="s">
        <v>110</v>
      </c>
      <c r="E6786" t="s">
        <v>151</v>
      </c>
      <c r="F6786" t="s">
        <v>19343</v>
      </c>
      <c r="G6786" t="s">
        <v>153</v>
      </c>
      <c r="H6786" t="s">
        <v>143</v>
      </c>
      <c r="I6786" t="s">
        <v>135</v>
      </c>
      <c r="J6786" t="s">
        <v>136</v>
      </c>
      <c r="K6786" t="s">
        <v>137</v>
      </c>
      <c r="L6786" t="s">
        <v>19344</v>
      </c>
      <c r="M6786" t="s">
        <v>19345</v>
      </c>
      <c r="N6786">
        <v>0.95944444399999995</v>
      </c>
      <c r="O6786">
        <v>0</v>
      </c>
      <c r="P6786">
        <v>58</v>
      </c>
      <c r="Q6786">
        <v>0</v>
      </c>
      <c r="R6786">
        <v>0</v>
      </c>
      <c r="S6786">
        <v>0</v>
      </c>
      <c r="T6786">
        <v>6</v>
      </c>
      <c r="U6786">
        <v>0</v>
      </c>
      <c r="V6786">
        <v>0</v>
      </c>
      <c r="W6786">
        <v>0</v>
      </c>
      <c r="X6786">
        <v>25.063469154682778</v>
      </c>
      <c r="Y6786">
        <v>0</v>
      </c>
      <c r="Z6786">
        <v>0</v>
      </c>
      <c r="AA6786">
        <v>0</v>
      </c>
      <c r="AB6786">
        <v>4.2227868943239759</v>
      </c>
      <c r="AC6786">
        <v>0</v>
      </c>
      <c r="AD6786">
        <v>0</v>
      </c>
      <c r="AE6786">
        <v>29.286256049006752</v>
      </c>
    </row>
    <row r="6787" spans="1:31" x14ac:dyDescent="0.25">
      <c r="A6787">
        <v>1679850</v>
      </c>
      <c r="B6787">
        <v>1</v>
      </c>
      <c r="C6787" t="s">
        <v>80</v>
      </c>
      <c r="D6787" t="s">
        <v>99</v>
      </c>
      <c r="E6787" t="s">
        <v>151</v>
      </c>
      <c r="F6787" t="s">
        <v>19346</v>
      </c>
      <c r="G6787" t="s">
        <v>222</v>
      </c>
      <c r="H6787" t="s">
        <v>143</v>
      </c>
      <c r="I6787" t="s">
        <v>135</v>
      </c>
      <c r="J6787" t="s">
        <v>136</v>
      </c>
      <c r="K6787" t="s">
        <v>137</v>
      </c>
      <c r="L6787" t="s">
        <v>19347</v>
      </c>
      <c r="M6787" t="s">
        <v>19348</v>
      </c>
      <c r="N6787">
        <v>3.6013888879999998</v>
      </c>
      <c r="O6787">
        <v>0</v>
      </c>
      <c r="P6787">
        <v>16</v>
      </c>
      <c r="Q6787">
        <v>0</v>
      </c>
      <c r="R6787">
        <v>0</v>
      </c>
      <c r="S6787">
        <v>0</v>
      </c>
      <c r="T6787">
        <v>2</v>
      </c>
      <c r="U6787">
        <v>0</v>
      </c>
      <c r="V6787">
        <v>0</v>
      </c>
      <c r="W6787">
        <v>0</v>
      </c>
      <c r="X6787">
        <v>21.922947849811134</v>
      </c>
      <c r="Y6787">
        <v>0</v>
      </c>
      <c r="Z6787">
        <v>0</v>
      </c>
      <c r="AA6787">
        <v>0</v>
      </c>
      <c r="AB6787">
        <v>65.911149398637477</v>
      </c>
      <c r="AC6787">
        <v>0</v>
      </c>
      <c r="AD6787">
        <v>0</v>
      </c>
      <c r="AE6787">
        <v>87.834097248448614</v>
      </c>
    </row>
    <row r="6788" spans="1:31" x14ac:dyDescent="0.25">
      <c r="A6788">
        <v>1679601</v>
      </c>
      <c r="B6788">
        <v>1</v>
      </c>
      <c r="C6788" t="s">
        <v>80</v>
      </c>
      <c r="D6788" t="s">
        <v>82</v>
      </c>
      <c r="E6788" t="s">
        <v>151</v>
      </c>
      <c r="F6788" t="s">
        <v>19349</v>
      </c>
      <c r="G6788" t="s">
        <v>153</v>
      </c>
      <c r="H6788" t="s">
        <v>143</v>
      </c>
      <c r="I6788" t="s">
        <v>135</v>
      </c>
      <c r="J6788" t="s">
        <v>136</v>
      </c>
      <c r="K6788" t="s">
        <v>137</v>
      </c>
      <c r="L6788" t="s">
        <v>19350</v>
      </c>
      <c r="M6788" t="s">
        <v>19351</v>
      </c>
      <c r="N6788">
        <v>1.188055555</v>
      </c>
      <c r="O6788">
        <v>0</v>
      </c>
      <c r="P6788">
        <v>198</v>
      </c>
      <c r="Q6788">
        <v>0</v>
      </c>
      <c r="R6788">
        <v>0</v>
      </c>
      <c r="S6788">
        <v>0</v>
      </c>
      <c r="T6788">
        <v>9</v>
      </c>
      <c r="U6788">
        <v>0</v>
      </c>
      <c r="V6788">
        <v>0</v>
      </c>
      <c r="W6788">
        <v>0</v>
      </c>
      <c r="X6788">
        <v>80.166190835182277</v>
      </c>
      <c r="Y6788">
        <v>0</v>
      </c>
      <c r="Z6788">
        <v>0</v>
      </c>
      <c r="AA6788">
        <v>0</v>
      </c>
      <c r="AB6788">
        <v>3.9544994403930089</v>
      </c>
      <c r="AC6788">
        <v>0</v>
      </c>
      <c r="AD6788">
        <v>0</v>
      </c>
      <c r="AE6788">
        <v>84.120690275575285</v>
      </c>
    </row>
    <row r="6789" spans="1:31" x14ac:dyDescent="0.25">
      <c r="A6789">
        <v>1679701</v>
      </c>
      <c r="B6789">
        <v>1</v>
      </c>
      <c r="C6789" t="s">
        <v>80</v>
      </c>
      <c r="D6789" t="s">
        <v>99</v>
      </c>
      <c r="E6789" t="s">
        <v>151</v>
      </c>
      <c r="F6789" t="s">
        <v>19352</v>
      </c>
      <c r="G6789" t="s">
        <v>222</v>
      </c>
      <c r="H6789" t="s">
        <v>143</v>
      </c>
      <c r="I6789" t="s">
        <v>135</v>
      </c>
      <c r="J6789" t="s">
        <v>136</v>
      </c>
      <c r="K6789" t="s">
        <v>137</v>
      </c>
      <c r="L6789" t="s">
        <v>19353</v>
      </c>
      <c r="M6789" t="s">
        <v>19354</v>
      </c>
      <c r="N6789">
        <v>3.6788888879999999</v>
      </c>
      <c r="O6789">
        <v>0</v>
      </c>
      <c r="P6789">
        <v>4</v>
      </c>
      <c r="Q6789">
        <v>0</v>
      </c>
      <c r="R6789">
        <v>0</v>
      </c>
      <c r="S6789">
        <v>0</v>
      </c>
      <c r="T6789">
        <v>2</v>
      </c>
      <c r="U6789">
        <v>0</v>
      </c>
      <c r="V6789">
        <v>0</v>
      </c>
      <c r="W6789">
        <v>0</v>
      </c>
      <c r="X6789">
        <v>3.3905790825132849</v>
      </c>
      <c r="Y6789">
        <v>0</v>
      </c>
      <c r="Z6789">
        <v>0</v>
      </c>
      <c r="AA6789">
        <v>0</v>
      </c>
      <c r="AB6789">
        <v>22.145893429925692</v>
      </c>
      <c r="AC6789">
        <v>0</v>
      </c>
      <c r="AD6789">
        <v>0</v>
      </c>
      <c r="AE6789">
        <v>25.536472512438976</v>
      </c>
    </row>
    <row r="6790" spans="1:31" x14ac:dyDescent="0.25">
      <c r="A6790">
        <v>1680168</v>
      </c>
      <c r="B6790">
        <v>1</v>
      </c>
      <c r="C6790" t="s">
        <v>80</v>
      </c>
      <c r="D6790" t="s">
        <v>105</v>
      </c>
      <c r="E6790" t="s">
        <v>140</v>
      </c>
      <c r="F6790" t="s">
        <v>19355</v>
      </c>
      <c r="G6790" t="s">
        <v>142</v>
      </c>
      <c r="H6790" t="s">
        <v>143</v>
      </c>
      <c r="I6790" t="s">
        <v>135</v>
      </c>
      <c r="J6790" t="s">
        <v>136</v>
      </c>
      <c r="K6790" t="s">
        <v>137</v>
      </c>
      <c r="L6790" t="s">
        <v>19356</v>
      </c>
      <c r="M6790" t="s">
        <v>19357</v>
      </c>
      <c r="N6790">
        <v>12.365555555</v>
      </c>
      <c r="O6790">
        <v>0</v>
      </c>
      <c r="P6790">
        <v>22</v>
      </c>
      <c r="Q6790">
        <v>0</v>
      </c>
      <c r="R6790">
        <v>0</v>
      </c>
      <c r="S6790">
        <v>0</v>
      </c>
      <c r="T6790">
        <v>2</v>
      </c>
      <c r="U6790">
        <v>0</v>
      </c>
      <c r="V6790">
        <v>0</v>
      </c>
      <c r="W6790">
        <v>0</v>
      </c>
      <c r="X6790">
        <v>31.494442260950489</v>
      </c>
      <c r="Y6790">
        <v>0</v>
      </c>
      <c r="Z6790">
        <v>0</v>
      </c>
      <c r="AA6790">
        <v>0</v>
      </c>
      <c r="AB6790">
        <v>21.830939406596169</v>
      </c>
      <c r="AC6790">
        <v>0</v>
      </c>
      <c r="AD6790">
        <v>0</v>
      </c>
      <c r="AE6790">
        <v>53.325381667546658</v>
      </c>
    </row>
    <row r="6791" spans="1:31" x14ac:dyDescent="0.25">
      <c r="A6791">
        <v>1680855</v>
      </c>
      <c r="B6791">
        <v>1</v>
      </c>
      <c r="C6791" t="s">
        <v>80</v>
      </c>
      <c r="D6791" t="s">
        <v>106</v>
      </c>
      <c r="E6791" t="s">
        <v>164</v>
      </c>
      <c r="F6791" t="s">
        <v>19358</v>
      </c>
      <c r="G6791" t="s">
        <v>161</v>
      </c>
      <c r="H6791" t="s">
        <v>134</v>
      </c>
      <c r="I6791" t="s">
        <v>135</v>
      </c>
      <c r="J6791" t="s">
        <v>136</v>
      </c>
      <c r="K6791" t="s">
        <v>137</v>
      </c>
      <c r="L6791" t="s">
        <v>19359</v>
      </c>
      <c r="M6791" t="s">
        <v>19360</v>
      </c>
      <c r="N6791">
        <v>1.059722222</v>
      </c>
      <c r="O6791">
        <v>1</v>
      </c>
      <c r="P6791">
        <v>2</v>
      </c>
      <c r="Q6791">
        <v>18</v>
      </c>
      <c r="R6791">
        <v>269</v>
      </c>
      <c r="S6791">
        <v>11</v>
      </c>
      <c r="T6791">
        <v>57</v>
      </c>
      <c r="U6791">
        <v>0</v>
      </c>
      <c r="V6791">
        <v>0</v>
      </c>
      <c r="W6791">
        <v>0.47706835240804346</v>
      </c>
      <c r="X6791">
        <v>3.7758333214110511</v>
      </c>
      <c r="Y6791">
        <v>9.5192626124290545</v>
      </c>
      <c r="Z6791">
        <v>213.38310817284673</v>
      </c>
      <c r="AA6791">
        <v>36.831113640146341</v>
      </c>
      <c r="AB6791">
        <v>110.37940444797846</v>
      </c>
      <c r="AC6791">
        <v>0</v>
      </c>
      <c r="AD6791">
        <v>0</v>
      </c>
      <c r="AE6791">
        <v>374.36579054721966</v>
      </c>
    </row>
    <row r="6792" spans="1:31" x14ac:dyDescent="0.25">
      <c r="A6792">
        <v>1680191</v>
      </c>
      <c r="B6792">
        <v>1</v>
      </c>
      <c r="C6792" t="s">
        <v>80</v>
      </c>
      <c r="D6792" t="s">
        <v>107</v>
      </c>
      <c r="E6792" t="s">
        <v>159</v>
      </c>
      <c r="F6792" t="s">
        <v>19361</v>
      </c>
      <c r="G6792" t="s">
        <v>596</v>
      </c>
      <c r="H6792" t="s">
        <v>134</v>
      </c>
      <c r="I6792" t="s">
        <v>135</v>
      </c>
      <c r="J6792" t="s">
        <v>136</v>
      </c>
      <c r="K6792" t="s">
        <v>137</v>
      </c>
      <c r="L6792" t="s">
        <v>19362</v>
      </c>
      <c r="M6792" t="s">
        <v>19363</v>
      </c>
      <c r="N6792">
        <v>0.93222222200000004</v>
      </c>
      <c r="O6792">
        <v>0</v>
      </c>
      <c r="P6792">
        <v>0</v>
      </c>
      <c r="Q6792">
        <v>0</v>
      </c>
      <c r="R6792">
        <v>7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2.5748572557223288</v>
      </c>
      <c r="AA6792">
        <v>0</v>
      </c>
      <c r="AB6792">
        <v>0</v>
      </c>
      <c r="AC6792">
        <v>0</v>
      </c>
      <c r="AD6792">
        <v>0</v>
      </c>
      <c r="AE6792">
        <v>2.5748572557223288</v>
      </c>
    </row>
    <row r="6793" spans="1:31" x14ac:dyDescent="0.25">
      <c r="A6793">
        <v>1681519</v>
      </c>
      <c r="B6793">
        <v>1</v>
      </c>
      <c r="C6793" t="s">
        <v>80</v>
      </c>
      <c r="D6793" t="s">
        <v>96</v>
      </c>
      <c r="E6793" t="s">
        <v>151</v>
      </c>
      <c r="F6793" t="s">
        <v>19364</v>
      </c>
      <c r="G6793" t="s">
        <v>153</v>
      </c>
      <c r="H6793" t="s">
        <v>143</v>
      </c>
      <c r="I6793" t="s">
        <v>135</v>
      </c>
      <c r="J6793" t="s">
        <v>136</v>
      </c>
      <c r="K6793" t="s">
        <v>137</v>
      </c>
      <c r="L6793" t="s">
        <v>19365</v>
      </c>
      <c r="M6793" t="s">
        <v>19366</v>
      </c>
      <c r="N6793">
        <v>3.764444444</v>
      </c>
      <c r="O6793">
        <v>0</v>
      </c>
      <c r="P6793">
        <v>231</v>
      </c>
      <c r="Q6793">
        <v>0</v>
      </c>
      <c r="R6793">
        <v>0</v>
      </c>
      <c r="S6793">
        <v>0</v>
      </c>
      <c r="T6793">
        <v>36</v>
      </c>
      <c r="U6793">
        <v>0</v>
      </c>
      <c r="V6793">
        <v>0</v>
      </c>
      <c r="W6793">
        <v>0</v>
      </c>
      <c r="X6793">
        <v>432.49602228095114</v>
      </c>
      <c r="Y6793">
        <v>0</v>
      </c>
      <c r="Z6793">
        <v>0</v>
      </c>
      <c r="AA6793">
        <v>0</v>
      </c>
      <c r="AB6793">
        <v>66.130122005513769</v>
      </c>
      <c r="AC6793">
        <v>0</v>
      </c>
      <c r="AD6793">
        <v>0</v>
      </c>
      <c r="AE6793">
        <v>498.62614428646492</v>
      </c>
    </row>
    <row r="6794" spans="1:31" x14ac:dyDescent="0.25">
      <c r="A6794">
        <v>1680878</v>
      </c>
      <c r="B6794">
        <v>1</v>
      </c>
      <c r="C6794" t="s">
        <v>80</v>
      </c>
      <c r="D6794" t="s">
        <v>103</v>
      </c>
      <c r="E6794" t="s">
        <v>164</v>
      </c>
      <c r="F6794" t="s">
        <v>19029</v>
      </c>
      <c r="G6794" t="s">
        <v>161</v>
      </c>
      <c r="H6794" t="s">
        <v>134</v>
      </c>
      <c r="I6794" t="s">
        <v>135</v>
      </c>
      <c r="J6794" t="s">
        <v>136</v>
      </c>
      <c r="K6794" t="s">
        <v>137</v>
      </c>
      <c r="L6794" t="s">
        <v>19367</v>
      </c>
      <c r="M6794" t="s">
        <v>19368</v>
      </c>
      <c r="N6794">
        <v>0.25083333299999999</v>
      </c>
      <c r="O6794">
        <v>1</v>
      </c>
      <c r="P6794">
        <v>287</v>
      </c>
      <c r="Q6794">
        <v>22</v>
      </c>
      <c r="R6794">
        <v>15</v>
      </c>
      <c r="S6794">
        <v>10</v>
      </c>
      <c r="T6794">
        <v>7</v>
      </c>
      <c r="U6794">
        <v>1</v>
      </c>
      <c r="V6794">
        <v>0</v>
      </c>
      <c r="W6794">
        <v>6.4959258402208342E-2</v>
      </c>
      <c r="X6794">
        <v>18.549901789072081</v>
      </c>
      <c r="Y6794">
        <v>21.619181696463521</v>
      </c>
      <c r="Z6794">
        <v>1.682414933921371</v>
      </c>
      <c r="AA6794">
        <v>21.690227258054605</v>
      </c>
      <c r="AB6794">
        <v>0.93984177144879022</v>
      </c>
      <c r="AC6794">
        <v>3.1921250660731957</v>
      </c>
      <c r="AD6794">
        <v>0</v>
      </c>
      <c r="AE6794">
        <v>67.738651773435777</v>
      </c>
    </row>
    <row r="6795" spans="1:31" x14ac:dyDescent="0.25">
      <c r="A6795">
        <v>1681542</v>
      </c>
      <c r="B6795">
        <v>1</v>
      </c>
      <c r="C6795" t="s">
        <v>80</v>
      </c>
      <c r="D6795" t="s">
        <v>110</v>
      </c>
      <c r="E6795" t="s">
        <v>146</v>
      </c>
      <c r="F6795" t="s">
        <v>9979</v>
      </c>
      <c r="G6795" t="s">
        <v>153</v>
      </c>
      <c r="H6795" t="s">
        <v>143</v>
      </c>
      <c r="I6795" t="s">
        <v>135</v>
      </c>
      <c r="J6795" t="s">
        <v>136</v>
      </c>
      <c r="K6795" t="s">
        <v>137</v>
      </c>
      <c r="L6795" t="s">
        <v>19369</v>
      </c>
      <c r="M6795" t="s">
        <v>19370</v>
      </c>
      <c r="N6795">
        <v>15.315</v>
      </c>
      <c r="O6795">
        <v>0</v>
      </c>
      <c r="P6795">
        <v>69</v>
      </c>
      <c r="Q6795">
        <v>0</v>
      </c>
      <c r="R6795">
        <v>0</v>
      </c>
      <c r="S6795">
        <v>0</v>
      </c>
      <c r="T6795">
        <v>11</v>
      </c>
      <c r="U6795">
        <v>0</v>
      </c>
      <c r="V6795">
        <v>0</v>
      </c>
      <c r="W6795">
        <v>0</v>
      </c>
      <c r="X6795">
        <v>274.05232598603317</v>
      </c>
      <c r="Y6795">
        <v>0</v>
      </c>
      <c r="Z6795">
        <v>0</v>
      </c>
      <c r="AA6795">
        <v>0</v>
      </c>
      <c r="AB6795">
        <v>151.68993689269189</v>
      </c>
      <c r="AC6795">
        <v>0</v>
      </c>
      <c r="AD6795">
        <v>0</v>
      </c>
      <c r="AE6795">
        <v>425.74226287872506</v>
      </c>
    </row>
    <row r="6796" spans="1:31" x14ac:dyDescent="0.25">
      <c r="A6796">
        <v>1680214</v>
      </c>
      <c r="B6796">
        <v>1</v>
      </c>
      <c r="C6796" t="s">
        <v>80</v>
      </c>
      <c r="D6796" t="s">
        <v>110</v>
      </c>
      <c r="E6796" t="s">
        <v>140</v>
      </c>
      <c r="F6796" t="s">
        <v>19371</v>
      </c>
      <c r="G6796" t="s">
        <v>197</v>
      </c>
      <c r="H6796" t="s">
        <v>143</v>
      </c>
      <c r="I6796" t="s">
        <v>135</v>
      </c>
      <c r="J6796" t="s">
        <v>136</v>
      </c>
      <c r="K6796" t="s">
        <v>137</v>
      </c>
      <c r="L6796" t="s">
        <v>19372</v>
      </c>
      <c r="M6796" t="s">
        <v>19373</v>
      </c>
      <c r="N6796">
        <v>7.6844444440000004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2.1965514994292348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2.1965514994292348</v>
      </c>
    </row>
    <row r="6797" spans="1:31" x14ac:dyDescent="0.25">
      <c r="A6797">
        <v>1681024</v>
      </c>
      <c r="B6797">
        <v>1</v>
      </c>
      <c r="C6797" t="s">
        <v>80</v>
      </c>
      <c r="D6797" t="s">
        <v>84</v>
      </c>
      <c r="E6797" t="s">
        <v>159</v>
      </c>
      <c r="F6797" t="s">
        <v>19374</v>
      </c>
      <c r="G6797" t="s">
        <v>596</v>
      </c>
      <c r="H6797" t="s">
        <v>134</v>
      </c>
      <c r="I6797" t="s">
        <v>135</v>
      </c>
      <c r="J6797" t="s">
        <v>136</v>
      </c>
      <c r="K6797" t="s">
        <v>137</v>
      </c>
      <c r="L6797" t="s">
        <v>19375</v>
      </c>
      <c r="M6797" t="s">
        <v>19376</v>
      </c>
      <c r="N6797">
        <v>1.332777777</v>
      </c>
      <c r="O6797">
        <v>0</v>
      </c>
      <c r="P6797">
        <v>0</v>
      </c>
      <c r="Q6797">
        <v>0</v>
      </c>
      <c r="R6797">
        <v>0</v>
      </c>
      <c r="S6797">
        <v>2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130.42214342540538</v>
      </c>
      <c r="AB6797">
        <v>0</v>
      </c>
      <c r="AC6797">
        <v>0</v>
      </c>
      <c r="AD6797">
        <v>0</v>
      </c>
      <c r="AE6797">
        <v>130.42214342540538</v>
      </c>
    </row>
    <row r="6798" spans="1:31" x14ac:dyDescent="0.25">
      <c r="A6798">
        <v>1681588</v>
      </c>
      <c r="B6798">
        <v>1</v>
      </c>
      <c r="C6798" t="s">
        <v>80</v>
      </c>
      <c r="D6798" t="s">
        <v>93</v>
      </c>
      <c r="E6798" t="s">
        <v>151</v>
      </c>
      <c r="F6798" t="s">
        <v>19377</v>
      </c>
      <c r="G6798" t="s">
        <v>526</v>
      </c>
      <c r="H6798" t="s">
        <v>143</v>
      </c>
      <c r="I6798" t="s">
        <v>135</v>
      </c>
      <c r="J6798" t="s">
        <v>136</v>
      </c>
      <c r="K6798" t="s">
        <v>137</v>
      </c>
      <c r="L6798" t="s">
        <v>19378</v>
      </c>
      <c r="M6798" t="s">
        <v>19379</v>
      </c>
      <c r="N6798">
        <v>18.064444443999999</v>
      </c>
      <c r="O6798">
        <v>0</v>
      </c>
      <c r="P6798">
        <v>4</v>
      </c>
      <c r="Q6798">
        <v>0</v>
      </c>
      <c r="R6798">
        <v>4</v>
      </c>
      <c r="S6798">
        <v>0</v>
      </c>
      <c r="T6798">
        <v>2</v>
      </c>
      <c r="U6798">
        <v>0</v>
      </c>
      <c r="V6798">
        <v>0</v>
      </c>
      <c r="W6798">
        <v>0</v>
      </c>
      <c r="X6798">
        <v>24.179176067800572</v>
      </c>
      <c r="Y6798">
        <v>0</v>
      </c>
      <c r="Z6798">
        <v>41.535051281551944</v>
      </c>
      <c r="AA6798">
        <v>0</v>
      </c>
      <c r="AB6798">
        <v>10.501914602038028</v>
      </c>
      <c r="AC6798">
        <v>0</v>
      </c>
      <c r="AD6798">
        <v>0</v>
      </c>
      <c r="AE6798">
        <v>76.21614195139054</v>
      </c>
    </row>
    <row r="6799" spans="1:31" x14ac:dyDescent="0.25">
      <c r="A6799">
        <v>1680755</v>
      </c>
      <c r="B6799">
        <v>1</v>
      </c>
      <c r="C6799" t="s">
        <v>81</v>
      </c>
      <c r="D6799" t="s">
        <v>112</v>
      </c>
      <c r="E6799" t="s">
        <v>151</v>
      </c>
      <c r="F6799" t="s">
        <v>19380</v>
      </c>
      <c r="G6799" t="s">
        <v>1061</v>
      </c>
      <c r="H6799" t="s">
        <v>143</v>
      </c>
      <c r="I6799" t="s">
        <v>135</v>
      </c>
      <c r="J6799" t="s">
        <v>136</v>
      </c>
      <c r="K6799" t="s">
        <v>137</v>
      </c>
      <c r="L6799" t="s">
        <v>19381</v>
      </c>
      <c r="M6799" t="s">
        <v>19382</v>
      </c>
      <c r="N6799">
        <v>2.801666666</v>
      </c>
      <c r="O6799">
        <v>0</v>
      </c>
      <c r="P6799">
        <v>165</v>
      </c>
      <c r="Q6799">
        <v>0</v>
      </c>
      <c r="R6799">
        <v>4</v>
      </c>
      <c r="S6799">
        <v>0</v>
      </c>
      <c r="T6799">
        <v>10</v>
      </c>
      <c r="U6799">
        <v>0</v>
      </c>
      <c r="V6799">
        <v>0</v>
      </c>
      <c r="W6799">
        <v>0</v>
      </c>
      <c r="X6799">
        <v>63.684051723753925</v>
      </c>
      <c r="Y6799">
        <v>0</v>
      </c>
      <c r="Z6799">
        <v>1.5903475979771118</v>
      </c>
      <c r="AA6799">
        <v>0</v>
      </c>
      <c r="AB6799">
        <v>8.0387952409824504</v>
      </c>
      <c r="AC6799">
        <v>0</v>
      </c>
      <c r="AD6799">
        <v>0</v>
      </c>
      <c r="AE6799">
        <v>73.313194562713491</v>
      </c>
    </row>
    <row r="6800" spans="1:31" x14ac:dyDescent="0.25">
      <c r="A6800">
        <v>1680506</v>
      </c>
      <c r="B6800">
        <v>1</v>
      </c>
      <c r="C6800" t="s">
        <v>80</v>
      </c>
      <c r="D6800" t="s">
        <v>85</v>
      </c>
      <c r="E6800" t="s">
        <v>151</v>
      </c>
      <c r="F6800" t="s">
        <v>19383</v>
      </c>
      <c r="G6800" t="s">
        <v>222</v>
      </c>
      <c r="H6800" t="s">
        <v>143</v>
      </c>
      <c r="I6800" t="s">
        <v>135</v>
      </c>
      <c r="J6800" t="s">
        <v>136</v>
      </c>
      <c r="K6800" t="s">
        <v>137</v>
      </c>
      <c r="L6800" t="s">
        <v>19384</v>
      </c>
      <c r="M6800" t="s">
        <v>19385</v>
      </c>
      <c r="N6800">
        <v>21.538055555</v>
      </c>
      <c r="O6800">
        <v>0</v>
      </c>
      <c r="P6800">
        <v>212</v>
      </c>
      <c r="Q6800">
        <v>0</v>
      </c>
      <c r="R6800">
        <v>0</v>
      </c>
      <c r="S6800">
        <v>0</v>
      </c>
      <c r="T6800">
        <v>11</v>
      </c>
      <c r="U6800">
        <v>0</v>
      </c>
      <c r="V6800">
        <v>0</v>
      </c>
      <c r="W6800">
        <v>0</v>
      </c>
      <c r="X6800">
        <v>1418.2967271925863</v>
      </c>
      <c r="Y6800">
        <v>0</v>
      </c>
      <c r="Z6800">
        <v>0</v>
      </c>
      <c r="AA6800">
        <v>0</v>
      </c>
      <c r="AB6800">
        <v>209.65145491848975</v>
      </c>
      <c r="AC6800">
        <v>0</v>
      </c>
      <c r="AD6800">
        <v>0</v>
      </c>
      <c r="AE6800">
        <v>1627.948182111076</v>
      </c>
    </row>
    <row r="6801" spans="1:31" x14ac:dyDescent="0.25">
      <c r="A6801">
        <v>1680068</v>
      </c>
      <c r="B6801">
        <v>1</v>
      </c>
      <c r="C6801" t="s">
        <v>81</v>
      </c>
      <c r="D6801" t="s">
        <v>128</v>
      </c>
      <c r="E6801" t="s">
        <v>151</v>
      </c>
      <c r="F6801" t="s">
        <v>19386</v>
      </c>
      <c r="G6801" t="s">
        <v>222</v>
      </c>
      <c r="H6801" t="s">
        <v>143</v>
      </c>
      <c r="I6801" t="s">
        <v>135</v>
      </c>
      <c r="J6801" t="s">
        <v>136</v>
      </c>
      <c r="K6801" t="s">
        <v>137</v>
      </c>
      <c r="L6801" t="s">
        <v>19387</v>
      </c>
      <c r="M6801" t="s">
        <v>19388</v>
      </c>
      <c r="N6801">
        <v>1.4550000000000001</v>
      </c>
      <c r="O6801">
        <v>0</v>
      </c>
      <c r="P6801">
        <v>11</v>
      </c>
      <c r="Q6801">
        <v>0</v>
      </c>
      <c r="R6801">
        <v>0</v>
      </c>
      <c r="S6801">
        <v>0</v>
      </c>
      <c r="T6801">
        <v>5</v>
      </c>
      <c r="U6801">
        <v>0</v>
      </c>
      <c r="V6801">
        <v>0</v>
      </c>
      <c r="W6801">
        <v>0</v>
      </c>
      <c r="X6801">
        <v>2.9879844291745123</v>
      </c>
      <c r="Y6801">
        <v>0</v>
      </c>
      <c r="Z6801">
        <v>0</v>
      </c>
      <c r="AA6801">
        <v>0</v>
      </c>
      <c r="AB6801">
        <v>0.11880255926214335</v>
      </c>
      <c r="AC6801">
        <v>0</v>
      </c>
      <c r="AD6801">
        <v>0</v>
      </c>
      <c r="AE6801">
        <v>3.1067869884366557</v>
      </c>
    </row>
    <row r="6802" spans="1:31" x14ac:dyDescent="0.25">
      <c r="A6802">
        <v>1681442</v>
      </c>
      <c r="B6802">
        <v>1</v>
      </c>
      <c r="C6802" t="s">
        <v>80</v>
      </c>
      <c r="D6802" t="s">
        <v>97</v>
      </c>
      <c r="E6802" t="s">
        <v>151</v>
      </c>
      <c r="F6802" t="s">
        <v>8448</v>
      </c>
      <c r="G6802" t="s">
        <v>153</v>
      </c>
      <c r="H6802" t="s">
        <v>143</v>
      </c>
      <c r="I6802" t="s">
        <v>135</v>
      </c>
      <c r="J6802" t="s">
        <v>136</v>
      </c>
      <c r="K6802" t="s">
        <v>137</v>
      </c>
      <c r="L6802" t="s">
        <v>19389</v>
      </c>
      <c r="M6802" t="s">
        <v>19390</v>
      </c>
      <c r="N6802">
        <v>7.2166666660000001</v>
      </c>
      <c r="O6802">
        <v>0</v>
      </c>
      <c r="P6802">
        <v>25</v>
      </c>
      <c r="Q6802">
        <v>0</v>
      </c>
      <c r="R6802">
        <v>10</v>
      </c>
      <c r="S6802">
        <v>0</v>
      </c>
      <c r="T6802">
        <v>4</v>
      </c>
      <c r="U6802">
        <v>0</v>
      </c>
      <c r="V6802">
        <v>0</v>
      </c>
      <c r="W6802">
        <v>0</v>
      </c>
      <c r="X6802">
        <v>89.251323860915576</v>
      </c>
      <c r="Y6802">
        <v>0</v>
      </c>
      <c r="Z6802">
        <v>56.353741792071283</v>
      </c>
      <c r="AA6802">
        <v>0</v>
      </c>
      <c r="AB6802">
        <v>21.015302989379528</v>
      </c>
      <c r="AC6802">
        <v>0</v>
      </c>
      <c r="AD6802">
        <v>0</v>
      </c>
      <c r="AE6802">
        <v>166.6203686423664</v>
      </c>
    </row>
    <row r="6803" spans="1:31" x14ac:dyDescent="0.25">
      <c r="A6803">
        <v>1681147</v>
      </c>
      <c r="B6803">
        <v>1</v>
      </c>
      <c r="C6803" t="s">
        <v>81</v>
      </c>
      <c r="D6803" t="s">
        <v>127</v>
      </c>
      <c r="E6803" t="s">
        <v>151</v>
      </c>
      <c r="F6803" t="s">
        <v>19391</v>
      </c>
      <c r="G6803" t="s">
        <v>153</v>
      </c>
      <c r="H6803" t="s">
        <v>143</v>
      </c>
      <c r="I6803" t="s">
        <v>135</v>
      </c>
      <c r="J6803" t="s">
        <v>136</v>
      </c>
      <c r="K6803" t="s">
        <v>137</v>
      </c>
      <c r="L6803" t="s">
        <v>19392</v>
      </c>
      <c r="M6803" t="s">
        <v>19393</v>
      </c>
      <c r="N6803">
        <v>4.6205555550000001</v>
      </c>
      <c r="O6803">
        <v>0</v>
      </c>
      <c r="P6803">
        <v>45</v>
      </c>
      <c r="Q6803">
        <v>0</v>
      </c>
      <c r="R6803">
        <v>2</v>
      </c>
      <c r="S6803">
        <v>0</v>
      </c>
      <c r="T6803">
        <v>2</v>
      </c>
      <c r="U6803">
        <v>0</v>
      </c>
      <c r="V6803">
        <v>0</v>
      </c>
      <c r="W6803">
        <v>0</v>
      </c>
      <c r="X6803">
        <v>33.164275300236703</v>
      </c>
      <c r="Y6803">
        <v>0</v>
      </c>
      <c r="Z6803">
        <v>3.6094454334351399E-2</v>
      </c>
      <c r="AA6803">
        <v>0</v>
      </c>
      <c r="AB6803">
        <v>0.93171813124431546</v>
      </c>
      <c r="AC6803">
        <v>0</v>
      </c>
      <c r="AD6803">
        <v>0</v>
      </c>
      <c r="AE6803">
        <v>34.132087885815373</v>
      </c>
    </row>
    <row r="6804" spans="1:31" x14ac:dyDescent="0.25">
      <c r="A6804">
        <v>1681250</v>
      </c>
      <c r="B6804">
        <v>1</v>
      </c>
      <c r="C6804" t="s">
        <v>81</v>
      </c>
      <c r="D6804" t="s">
        <v>117</v>
      </c>
      <c r="E6804" t="s">
        <v>164</v>
      </c>
      <c r="F6804" t="s">
        <v>4998</v>
      </c>
      <c r="G6804" t="s">
        <v>161</v>
      </c>
      <c r="H6804" t="s">
        <v>134</v>
      </c>
      <c r="I6804" t="s">
        <v>135</v>
      </c>
      <c r="J6804" t="s">
        <v>136</v>
      </c>
      <c r="K6804" t="s">
        <v>137</v>
      </c>
      <c r="L6804" t="s">
        <v>19394</v>
      </c>
      <c r="M6804" t="s">
        <v>19395</v>
      </c>
      <c r="N6804">
        <v>5.3611111000000003E-2</v>
      </c>
      <c r="O6804">
        <v>0</v>
      </c>
      <c r="P6804">
        <v>2423</v>
      </c>
      <c r="Q6804">
        <v>36</v>
      </c>
      <c r="R6804">
        <v>81</v>
      </c>
      <c r="S6804">
        <v>22</v>
      </c>
      <c r="T6804">
        <v>238</v>
      </c>
      <c r="U6804">
        <v>8</v>
      </c>
      <c r="V6804">
        <v>1</v>
      </c>
      <c r="W6804">
        <v>0</v>
      </c>
      <c r="X6804">
        <v>17.89846233107928</v>
      </c>
      <c r="Y6804">
        <v>3.4008331910473233</v>
      </c>
      <c r="Z6804">
        <v>0.75357965865216958</v>
      </c>
      <c r="AA6804">
        <v>5.4217045468557687</v>
      </c>
      <c r="AB6804">
        <v>5.1691124099378074</v>
      </c>
      <c r="AC6804">
        <v>20.745818583445512</v>
      </c>
      <c r="AD6804">
        <v>0.35621502556298223</v>
      </c>
      <c r="AE6804">
        <v>53.745725746580845</v>
      </c>
    </row>
    <row r="6805" spans="1:31" x14ac:dyDescent="0.25">
      <c r="A6805">
        <v>1680314</v>
      </c>
      <c r="B6805">
        <v>1</v>
      </c>
      <c r="C6805" t="s">
        <v>81</v>
      </c>
      <c r="D6805" t="s">
        <v>118</v>
      </c>
      <c r="E6805" t="s">
        <v>131</v>
      </c>
      <c r="F6805" t="s">
        <v>19396</v>
      </c>
      <c r="G6805" t="s">
        <v>253</v>
      </c>
      <c r="H6805" t="s">
        <v>134</v>
      </c>
      <c r="I6805" t="s">
        <v>135</v>
      </c>
      <c r="J6805" t="s">
        <v>136</v>
      </c>
      <c r="K6805" t="s">
        <v>167</v>
      </c>
      <c r="L6805" t="s">
        <v>19397</v>
      </c>
      <c r="M6805" t="s">
        <v>19398</v>
      </c>
      <c r="N6805">
        <v>1.9023888879999999</v>
      </c>
      <c r="O6805">
        <v>0</v>
      </c>
      <c r="P6805">
        <v>401</v>
      </c>
      <c r="Q6805">
        <v>0</v>
      </c>
      <c r="R6805">
        <v>12</v>
      </c>
      <c r="S6805">
        <v>0</v>
      </c>
      <c r="T6805">
        <v>48</v>
      </c>
      <c r="U6805">
        <v>0</v>
      </c>
      <c r="V6805">
        <v>1</v>
      </c>
      <c r="W6805">
        <v>0</v>
      </c>
      <c r="X6805">
        <v>51.553412075149772</v>
      </c>
      <c r="Y6805">
        <v>0</v>
      </c>
      <c r="Z6805">
        <v>3.5038697960627667</v>
      </c>
      <c r="AA6805">
        <v>0</v>
      </c>
      <c r="AB6805">
        <v>71.185796638568419</v>
      </c>
      <c r="AC6805">
        <v>0</v>
      </c>
      <c r="AD6805">
        <v>1.3389760412102598</v>
      </c>
      <c r="AE6805">
        <v>127.58205455099122</v>
      </c>
    </row>
    <row r="6806" spans="1:31" x14ac:dyDescent="0.25">
      <c r="A6806">
        <v>1680609</v>
      </c>
      <c r="B6806">
        <v>1</v>
      </c>
      <c r="C6806" t="s">
        <v>81</v>
      </c>
      <c r="D6806" t="s">
        <v>112</v>
      </c>
      <c r="E6806" t="s">
        <v>151</v>
      </c>
      <c r="F6806" t="s">
        <v>19399</v>
      </c>
      <c r="G6806" t="s">
        <v>222</v>
      </c>
      <c r="H6806" t="s">
        <v>143</v>
      </c>
      <c r="I6806" t="s">
        <v>135</v>
      </c>
      <c r="J6806" t="s">
        <v>136</v>
      </c>
      <c r="K6806" t="s">
        <v>137</v>
      </c>
      <c r="L6806" t="s">
        <v>19400</v>
      </c>
      <c r="M6806" t="s">
        <v>19401</v>
      </c>
      <c r="N6806">
        <v>9.9883333329999999</v>
      </c>
      <c r="O6806">
        <v>0</v>
      </c>
      <c r="P6806">
        <v>32</v>
      </c>
      <c r="Q6806">
        <v>0</v>
      </c>
      <c r="R6806">
        <v>0</v>
      </c>
      <c r="S6806">
        <v>0</v>
      </c>
      <c r="T6806">
        <v>3</v>
      </c>
      <c r="U6806">
        <v>0</v>
      </c>
      <c r="V6806">
        <v>0</v>
      </c>
      <c r="W6806">
        <v>0</v>
      </c>
      <c r="X6806">
        <v>23.358606104957428</v>
      </c>
      <c r="Y6806">
        <v>0</v>
      </c>
      <c r="Z6806">
        <v>0</v>
      </c>
      <c r="AA6806">
        <v>0</v>
      </c>
      <c r="AB6806">
        <v>4.6495310896201936</v>
      </c>
      <c r="AC6806">
        <v>0</v>
      </c>
      <c r="AD6806">
        <v>0</v>
      </c>
      <c r="AE6806">
        <v>28.008137194577621</v>
      </c>
    </row>
    <row r="6807" spans="1:31" x14ac:dyDescent="0.25">
      <c r="A6807">
        <v>1680709</v>
      </c>
      <c r="B6807">
        <v>1</v>
      </c>
      <c r="C6807" t="s">
        <v>80</v>
      </c>
      <c r="D6807" t="s">
        <v>85</v>
      </c>
      <c r="E6807" t="s">
        <v>151</v>
      </c>
      <c r="F6807" t="s">
        <v>19402</v>
      </c>
      <c r="G6807" t="s">
        <v>153</v>
      </c>
      <c r="H6807" t="s">
        <v>143</v>
      </c>
      <c r="I6807" t="s">
        <v>135</v>
      </c>
      <c r="J6807" t="s">
        <v>136</v>
      </c>
      <c r="K6807" t="s">
        <v>137</v>
      </c>
      <c r="L6807" t="s">
        <v>19403</v>
      </c>
      <c r="M6807" t="s">
        <v>19404</v>
      </c>
      <c r="N6807">
        <v>17.205555555</v>
      </c>
      <c r="O6807">
        <v>0</v>
      </c>
      <c r="P6807">
        <v>130</v>
      </c>
      <c r="Q6807">
        <v>0</v>
      </c>
      <c r="R6807">
        <v>0</v>
      </c>
      <c r="S6807">
        <v>0</v>
      </c>
      <c r="T6807">
        <v>1</v>
      </c>
      <c r="U6807">
        <v>0</v>
      </c>
      <c r="V6807">
        <v>0</v>
      </c>
      <c r="W6807">
        <v>0</v>
      </c>
      <c r="X6807">
        <v>778.13127277945398</v>
      </c>
      <c r="Y6807">
        <v>0</v>
      </c>
      <c r="Z6807">
        <v>0</v>
      </c>
      <c r="AA6807">
        <v>0</v>
      </c>
      <c r="AB6807">
        <v>2.4983862871109377</v>
      </c>
      <c r="AC6807">
        <v>0</v>
      </c>
      <c r="AD6807">
        <v>0</v>
      </c>
      <c r="AE6807">
        <v>780.62965906656495</v>
      </c>
    </row>
    <row r="6808" spans="1:31" x14ac:dyDescent="0.25">
      <c r="A6808">
        <v>1680563</v>
      </c>
      <c r="B6808">
        <v>1</v>
      </c>
      <c r="C6808" t="s">
        <v>81</v>
      </c>
      <c r="D6808" t="s">
        <v>112</v>
      </c>
      <c r="E6808" t="s">
        <v>151</v>
      </c>
      <c r="F6808" t="s">
        <v>19405</v>
      </c>
      <c r="G6808" t="s">
        <v>222</v>
      </c>
      <c r="H6808" t="s">
        <v>143</v>
      </c>
      <c r="I6808" t="s">
        <v>135</v>
      </c>
      <c r="J6808" t="s">
        <v>136</v>
      </c>
      <c r="K6808" t="s">
        <v>137</v>
      </c>
      <c r="L6808" t="s">
        <v>19406</v>
      </c>
      <c r="M6808" t="s">
        <v>19407</v>
      </c>
      <c r="N6808">
        <v>2.773055555</v>
      </c>
      <c r="O6808">
        <v>0</v>
      </c>
      <c r="P6808">
        <v>12</v>
      </c>
      <c r="Q6808">
        <v>0</v>
      </c>
      <c r="R6808">
        <v>2</v>
      </c>
      <c r="S6808">
        <v>0</v>
      </c>
      <c r="T6808">
        <v>4</v>
      </c>
      <c r="U6808">
        <v>0</v>
      </c>
      <c r="V6808">
        <v>0</v>
      </c>
      <c r="W6808">
        <v>0</v>
      </c>
      <c r="X6808">
        <v>4.2757734272946797</v>
      </c>
      <c r="Y6808">
        <v>0</v>
      </c>
      <c r="Z6808">
        <v>6.9391539241919459E-2</v>
      </c>
      <c r="AA6808">
        <v>0</v>
      </c>
      <c r="AB6808">
        <v>0.18438166190567501</v>
      </c>
      <c r="AC6808">
        <v>0</v>
      </c>
      <c r="AD6808">
        <v>0</v>
      </c>
      <c r="AE6808">
        <v>4.5295466284422741</v>
      </c>
    </row>
    <row r="6809" spans="1:31" x14ac:dyDescent="0.25">
      <c r="A6809">
        <v>1680022</v>
      </c>
      <c r="B6809">
        <v>1</v>
      </c>
      <c r="C6809" t="s">
        <v>80</v>
      </c>
      <c r="D6809" t="s">
        <v>110</v>
      </c>
      <c r="E6809" t="s">
        <v>151</v>
      </c>
      <c r="F6809" t="s">
        <v>19408</v>
      </c>
      <c r="G6809" t="s">
        <v>403</v>
      </c>
      <c r="H6809" t="s">
        <v>143</v>
      </c>
      <c r="I6809" t="s">
        <v>135</v>
      </c>
      <c r="J6809" t="s">
        <v>136</v>
      </c>
      <c r="K6809" t="s">
        <v>137</v>
      </c>
      <c r="L6809" t="s">
        <v>19409</v>
      </c>
      <c r="M6809" t="s">
        <v>19410</v>
      </c>
      <c r="N6809">
        <v>2.3769444439999998</v>
      </c>
      <c r="O6809">
        <v>0</v>
      </c>
      <c r="P6809">
        <v>236</v>
      </c>
      <c r="Q6809">
        <v>0</v>
      </c>
      <c r="R6809">
        <v>0</v>
      </c>
      <c r="S6809">
        <v>0</v>
      </c>
      <c r="T6809">
        <v>15</v>
      </c>
      <c r="U6809">
        <v>0</v>
      </c>
      <c r="V6809">
        <v>0</v>
      </c>
      <c r="W6809">
        <v>0</v>
      </c>
      <c r="X6809">
        <v>150.64495953437736</v>
      </c>
      <c r="Y6809">
        <v>0</v>
      </c>
      <c r="Z6809">
        <v>0</v>
      </c>
      <c r="AA6809">
        <v>0</v>
      </c>
      <c r="AB6809">
        <v>13.974550072802307</v>
      </c>
      <c r="AC6809">
        <v>0</v>
      </c>
      <c r="AD6809">
        <v>0</v>
      </c>
      <c r="AE6809">
        <v>164.61950960717968</v>
      </c>
    </row>
    <row r="6810" spans="1:31" x14ac:dyDescent="0.25">
      <c r="A6810">
        <v>1680417</v>
      </c>
      <c r="B6810">
        <v>1</v>
      </c>
      <c r="C6810" t="s">
        <v>80</v>
      </c>
      <c r="D6810" t="s">
        <v>91</v>
      </c>
      <c r="E6810" t="s">
        <v>131</v>
      </c>
      <c r="F6810" t="s">
        <v>900</v>
      </c>
      <c r="G6810" t="s">
        <v>403</v>
      </c>
      <c r="H6810" t="s">
        <v>134</v>
      </c>
      <c r="I6810" t="s">
        <v>135</v>
      </c>
      <c r="J6810" t="s">
        <v>136</v>
      </c>
      <c r="K6810" t="s">
        <v>137</v>
      </c>
      <c r="L6810" t="s">
        <v>19411</v>
      </c>
      <c r="M6810" t="s">
        <v>19412</v>
      </c>
      <c r="N6810">
        <v>2.525833333</v>
      </c>
      <c r="O6810">
        <v>3</v>
      </c>
      <c r="P6810">
        <v>0</v>
      </c>
      <c r="Q6810">
        <v>1</v>
      </c>
      <c r="R6810">
        <v>0</v>
      </c>
      <c r="S6810">
        <v>1</v>
      </c>
      <c r="T6810">
        <v>0</v>
      </c>
      <c r="U6810">
        <v>1</v>
      </c>
      <c r="V6810">
        <v>0</v>
      </c>
      <c r="W6810">
        <v>2.1118382150490884</v>
      </c>
      <c r="X6810">
        <v>0</v>
      </c>
      <c r="Y6810">
        <v>3.0620840915148402</v>
      </c>
      <c r="Z6810">
        <v>0</v>
      </c>
      <c r="AA6810">
        <v>4.6598031218888112</v>
      </c>
      <c r="AB6810">
        <v>0</v>
      </c>
      <c r="AC6810">
        <v>0</v>
      </c>
      <c r="AD6810">
        <v>0</v>
      </c>
      <c r="AE6810">
        <v>9.8337254284527411</v>
      </c>
    </row>
    <row r="6811" spans="1:31" x14ac:dyDescent="0.25">
      <c r="A6811">
        <v>1681296</v>
      </c>
      <c r="B6811">
        <v>1</v>
      </c>
      <c r="C6811" t="s">
        <v>81</v>
      </c>
      <c r="D6811" t="s">
        <v>121</v>
      </c>
      <c r="E6811" t="s">
        <v>131</v>
      </c>
      <c r="F6811" t="s">
        <v>15420</v>
      </c>
      <c r="G6811" t="s">
        <v>161</v>
      </c>
      <c r="H6811" t="s">
        <v>134</v>
      </c>
      <c r="I6811" t="s">
        <v>135</v>
      </c>
      <c r="J6811" t="s">
        <v>136</v>
      </c>
      <c r="K6811" t="s">
        <v>137</v>
      </c>
      <c r="L6811" t="s">
        <v>19413</v>
      </c>
      <c r="M6811" t="s">
        <v>19414</v>
      </c>
      <c r="N6811">
        <v>1.4458333329999999</v>
      </c>
      <c r="O6811">
        <v>0</v>
      </c>
      <c r="P6811">
        <v>700</v>
      </c>
      <c r="Q6811">
        <v>0</v>
      </c>
      <c r="R6811">
        <v>10</v>
      </c>
      <c r="S6811">
        <v>4</v>
      </c>
      <c r="T6811">
        <v>46</v>
      </c>
      <c r="U6811">
        <v>0</v>
      </c>
      <c r="V6811">
        <v>0</v>
      </c>
      <c r="W6811">
        <v>0</v>
      </c>
      <c r="X6811">
        <v>92.016035178690004</v>
      </c>
      <c r="Y6811">
        <v>0</v>
      </c>
      <c r="Z6811">
        <v>0.31329350532524003</v>
      </c>
      <c r="AA6811">
        <v>27.201660180159578</v>
      </c>
      <c r="AB6811">
        <v>14.718393585840907</v>
      </c>
      <c r="AC6811">
        <v>0</v>
      </c>
      <c r="AD6811">
        <v>0</v>
      </c>
      <c r="AE6811">
        <v>134.24938245001573</v>
      </c>
    </row>
    <row r="6812" spans="1:31" x14ac:dyDescent="0.25">
      <c r="A6812">
        <v>1681270</v>
      </c>
      <c r="B6812">
        <v>1</v>
      </c>
      <c r="C6812" t="s">
        <v>80</v>
      </c>
      <c r="D6812" t="s">
        <v>90</v>
      </c>
      <c r="E6812" t="s">
        <v>151</v>
      </c>
      <c r="F6812" t="s">
        <v>18534</v>
      </c>
      <c r="G6812" t="s">
        <v>153</v>
      </c>
      <c r="H6812" t="s">
        <v>143</v>
      </c>
      <c r="I6812" t="s">
        <v>135</v>
      </c>
      <c r="J6812" t="s">
        <v>136</v>
      </c>
      <c r="K6812" t="s">
        <v>137</v>
      </c>
      <c r="L6812" t="s">
        <v>19415</v>
      </c>
      <c r="M6812" t="s">
        <v>19416</v>
      </c>
      <c r="N6812">
        <v>3.6383333329999998</v>
      </c>
      <c r="O6812">
        <v>0</v>
      </c>
      <c r="P6812">
        <v>212</v>
      </c>
      <c r="Q6812">
        <v>0</v>
      </c>
      <c r="R6812">
        <v>0</v>
      </c>
      <c r="S6812">
        <v>0</v>
      </c>
      <c r="T6812">
        <v>7</v>
      </c>
      <c r="U6812">
        <v>0</v>
      </c>
      <c r="V6812">
        <v>0</v>
      </c>
      <c r="W6812">
        <v>0</v>
      </c>
      <c r="X6812">
        <v>324.06272474975515</v>
      </c>
      <c r="Y6812">
        <v>0</v>
      </c>
      <c r="Z6812">
        <v>0</v>
      </c>
      <c r="AA6812">
        <v>0</v>
      </c>
      <c r="AB6812">
        <v>10.184848806410335</v>
      </c>
      <c r="AC6812">
        <v>0</v>
      </c>
      <c r="AD6812">
        <v>0</v>
      </c>
      <c r="AE6812">
        <v>334.24757355616549</v>
      </c>
    </row>
    <row r="6813" spans="1:31" x14ac:dyDescent="0.25">
      <c r="A6813">
        <v>1680606</v>
      </c>
      <c r="B6813">
        <v>1</v>
      </c>
      <c r="C6813" t="s">
        <v>80</v>
      </c>
      <c r="D6813" t="s">
        <v>85</v>
      </c>
      <c r="E6813" t="s">
        <v>151</v>
      </c>
      <c r="F6813" t="s">
        <v>18917</v>
      </c>
      <c r="G6813" t="s">
        <v>403</v>
      </c>
      <c r="H6813" t="s">
        <v>143</v>
      </c>
      <c r="I6813" t="s">
        <v>135</v>
      </c>
      <c r="J6813" t="s">
        <v>136</v>
      </c>
      <c r="K6813" t="s">
        <v>137</v>
      </c>
      <c r="L6813" t="s">
        <v>19417</v>
      </c>
      <c r="M6813" t="s">
        <v>19418</v>
      </c>
      <c r="N6813">
        <v>1.3619444439999999</v>
      </c>
      <c r="O6813">
        <v>0</v>
      </c>
      <c r="P6813">
        <v>123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55.739033656689081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55.739033656689081</v>
      </c>
    </row>
    <row r="6814" spans="1:31" x14ac:dyDescent="0.25">
      <c r="A6814">
        <v>1681439</v>
      </c>
      <c r="B6814">
        <v>1</v>
      </c>
      <c r="C6814" t="s">
        <v>80</v>
      </c>
      <c r="D6814" t="s">
        <v>108</v>
      </c>
      <c r="E6814" t="s">
        <v>151</v>
      </c>
      <c r="F6814" t="s">
        <v>19419</v>
      </c>
      <c r="G6814" t="s">
        <v>153</v>
      </c>
      <c r="H6814" t="s">
        <v>143</v>
      </c>
      <c r="I6814" t="s">
        <v>135</v>
      </c>
      <c r="J6814" t="s">
        <v>136</v>
      </c>
      <c r="K6814" t="s">
        <v>137</v>
      </c>
      <c r="L6814" t="s">
        <v>19420</v>
      </c>
      <c r="M6814" t="s">
        <v>19421</v>
      </c>
      <c r="N6814">
        <v>12.828888888</v>
      </c>
      <c r="O6814">
        <v>0</v>
      </c>
      <c r="P6814">
        <v>7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10.295476461552404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10.295476461552404</v>
      </c>
    </row>
    <row r="6815" spans="1:31" x14ac:dyDescent="0.25">
      <c r="A6815">
        <v>1681462</v>
      </c>
      <c r="B6815">
        <v>1</v>
      </c>
      <c r="C6815" t="s">
        <v>80</v>
      </c>
      <c r="D6815" t="s">
        <v>96</v>
      </c>
      <c r="E6815" t="s">
        <v>140</v>
      </c>
      <c r="F6815" t="s">
        <v>19422</v>
      </c>
      <c r="G6815" t="s">
        <v>482</v>
      </c>
      <c r="H6815" t="s">
        <v>143</v>
      </c>
      <c r="I6815" t="s">
        <v>135</v>
      </c>
      <c r="J6815" t="s">
        <v>136</v>
      </c>
      <c r="K6815" t="s">
        <v>137</v>
      </c>
      <c r="L6815" t="s">
        <v>19423</v>
      </c>
      <c r="M6815" t="s">
        <v>19424</v>
      </c>
      <c r="N6815">
        <v>0.74055555500000003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0.72125191469773442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0.72125191469773442</v>
      </c>
    </row>
    <row r="6816" spans="1:31" x14ac:dyDescent="0.25">
      <c r="A6816">
        <v>1681170</v>
      </c>
      <c r="B6816">
        <v>1</v>
      </c>
      <c r="C6816" t="s">
        <v>80</v>
      </c>
      <c r="D6816" t="s">
        <v>93</v>
      </c>
      <c r="E6816" t="s">
        <v>164</v>
      </c>
      <c r="F6816" t="s">
        <v>15747</v>
      </c>
      <c r="G6816" t="s">
        <v>161</v>
      </c>
      <c r="H6816" t="s">
        <v>134</v>
      </c>
      <c r="I6816" t="s">
        <v>135</v>
      </c>
      <c r="J6816" t="s">
        <v>136</v>
      </c>
      <c r="K6816" t="s">
        <v>137</v>
      </c>
      <c r="L6816" t="s">
        <v>19425</v>
      </c>
      <c r="M6816" t="s">
        <v>19426</v>
      </c>
      <c r="N6816">
        <v>3.4694444440000001</v>
      </c>
      <c r="O6816">
        <v>2</v>
      </c>
      <c r="P6816">
        <v>356</v>
      </c>
      <c r="Q6816">
        <v>19</v>
      </c>
      <c r="R6816">
        <v>72</v>
      </c>
      <c r="S6816">
        <v>5</v>
      </c>
      <c r="T6816">
        <v>79</v>
      </c>
      <c r="U6816">
        <v>1</v>
      </c>
      <c r="V6816">
        <v>0</v>
      </c>
      <c r="W6816">
        <v>1.4781376690908414</v>
      </c>
      <c r="X6816">
        <v>376.71453035269792</v>
      </c>
      <c r="Y6816">
        <v>80.358595093999071</v>
      </c>
      <c r="Z6816">
        <v>173.88172175675632</v>
      </c>
      <c r="AA6816">
        <v>9.6799000627547507</v>
      </c>
      <c r="AB6816">
        <v>143.40984469497712</v>
      </c>
      <c r="AC6816">
        <v>270.69763287895239</v>
      </c>
      <c r="AD6816">
        <v>0</v>
      </c>
      <c r="AE6816">
        <v>1056.2203625092284</v>
      </c>
    </row>
    <row r="6817" spans="1:31" x14ac:dyDescent="0.25">
      <c r="A6817">
        <v>1680188</v>
      </c>
      <c r="B6817">
        <v>1</v>
      </c>
      <c r="C6817" t="s">
        <v>81</v>
      </c>
      <c r="D6817" t="s">
        <v>120</v>
      </c>
      <c r="E6817" t="s">
        <v>151</v>
      </c>
      <c r="F6817" t="s">
        <v>19427</v>
      </c>
      <c r="G6817" t="s">
        <v>153</v>
      </c>
      <c r="H6817" t="s">
        <v>143</v>
      </c>
      <c r="I6817" t="s">
        <v>135</v>
      </c>
      <c r="J6817" t="s">
        <v>136</v>
      </c>
      <c r="K6817" t="s">
        <v>137</v>
      </c>
      <c r="L6817" t="s">
        <v>19428</v>
      </c>
      <c r="M6817" t="s">
        <v>19429</v>
      </c>
      <c r="N6817">
        <v>2.341111111</v>
      </c>
      <c r="O6817">
        <v>0</v>
      </c>
      <c r="P6817">
        <v>122</v>
      </c>
      <c r="Q6817">
        <v>0</v>
      </c>
      <c r="R6817">
        <v>0</v>
      </c>
      <c r="S6817">
        <v>0</v>
      </c>
      <c r="T6817">
        <v>11</v>
      </c>
      <c r="U6817">
        <v>0</v>
      </c>
      <c r="V6817">
        <v>0</v>
      </c>
      <c r="W6817">
        <v>0</v>
      </c>
      <c r="X6817">
        <v>59.524530230810171</v>
      </c>
      <c r="Y6817">
        <v>0</v>
      </c>
      <c r="Z6817">
        <v>0</v>
      </c>
      <c r="AA6817">
        <v>0</v>
      </c>
      <c r="AB6817">
        <v>14.069934909078498</v>
      </c>
      <c r="AC6817">
        <v>0</v>
      </c>
      <c r="AD6817">
        <v>0</v>
      </c>
      <c r="AE6817">
        <v>73.594465139888669</v>
      </c>
    </row>
    <row r="6818" spans="1:31" x14ac:dyDescent="0.25">
      <c r="A6818">
        <v>1680835</v>
      </c>
      <c r="B6818">
        <v>1</v>
      </c>
      <c r="C6818" t="s">
        <v>81</v>
      </c>
      <c r="D6818" t="s">
        <v>117</v>
      </c>
      <c r="E6818" t="s">
        <v>140</v>
      </c>
      <c r="F6818" t="s">
        <v>19430</v>
      </c>
      <c r="G6818" t="s">
        <v>197</v>
      </c>
      <c r="H6818" t="s">
        <v>143</v>
      </c>
      <c r="I6818" t="s">
        <v>135</v>
      </c>
      <c r="J6818" t="s">
        <v>136</v>
      </c>
      <c r="K6818" t="s">
        <v>137</v>
      </c>
      <c r="L6818" t="s">
        <v>19431</v>
      </c>
      <c r="M6818" t="s">
        <v>19432</v>
      </c>
      <c r="N6818">
        <v>1.0758333330000001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0.69187717290154593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0.69187717290154593</v>
      </c>
    </row>
    <row r="6819" spans="1:31" x14ac:dyDescent="0.25">
      <c r="A6819">
        <v>1680337</v>
      </c>
      <c r="B6819">
        <v>1</v>
      </c>
      <c r="C6819" t="s">
        <v>81</v>
      </c>
      <c r="D6819" t="s">
        <v>117</v>
      </c>
      <c r="E6819" t="s">
        <v>159</v>
      </c>
      <c r="F6819" t="s">
        <v>19433</v>
      </c>
      <c r="G6819" t="s">
        <v>253</v>
      </c>
      <c r="H6819" t="s">
        <v>134</v>
      </c>
      <c r="I6819" t="s">
        <v>135</v>
      </c>
      <c r="J6819" t="s">
        <v>136</v>
      </c>
      <c r="K6819" t="s">
        <v>167</v>
      </c>
      <c r="L6819" t="s">
        <v>19434</v>
      </c>
      <c r="M6819" t="s">
        <v>19435</v>
      </c>
      <c r="N6819">
        <v>0.62749999999999995</v>
      </c>
      <c r="O6819">
        <v>0</v>
      </c>
      <c r="P6819">
        <v>297</v>
      </c>
      <c r="Q6819">
        <v>0</v>
      </c>
      <c r="R6819">
        <v>0</v>
      </c>
      <c r="S6819">
        <v>0</v>
      </c>
      <c r="T6819">
        <v>4</v>
      </c>
      <c r="U6819">
        <v>0</v>
      </c>
      <c r="V6819">
        <v>0</v>
      </c>
      <c r="W6819">
        <v>0</v>
      </c>
      <c r="X6819">
        <v>30.263071536434985</v>
      </c>
      <c r="Y6819">
        <v>0</v>
      </c>
      <c r="Z6819">
        <v>0</v>
      </c>
      <c r="AA6819">
        <v>0</v>
      </c>
      <c r="AB6819">
        <v>0.70993811129416495</v>
      </c>
      <c r="AC6819">
        <v>0</v>
      </c>
      <c r="AD6819">
        <v>0</v>
      </c>
      <c r="AE6819">
        <v>30.97300964772915</v>
      </c>
    </row>
    <row r="6820" spans="1:31" x14ac:dyDescent="0.25">
      <c r="A6820">
        <v>1680437</v>
      </c>
      <c r="B6820">
        <v>1</v>
      </c>
      <c r="C6820" t="s">
        <v>80</v>
      </c>
      <c r="D6820" t="s">
        <v>103</v>
      </c>
      <c r="E6820" t="s">
        <v>131</v>
      </c>
      <c r="F6820" t="s">
        <v>3273</v>
      </c>
      <c r="G6820" t="s">
        <v>161</v>
      </c>
      <c r="H6820" t="s">
        <v>134</v>
      </c>
      <c r="I6820" t="s">
        <v>135</v>
      </c>
      <c r="J6820" t="s">
        <v>136</v>
      </c>
      <c r="K6820" t="s">
        <v>137</v>
      </c>
      <c r="L6820" t="s">
        <v>19436</v>
      </c>
      <c r="M6820" t="s">
        <v>19437</v>
      </c>
      <c r="N6820">
        <v>5.5247222220000003</v>
      </c>
      <c r="O6820">
        <v>0</v>
      </c>
      <c r="P6820">
        <v>54</v>
      </c>
      <c r="Q6820">
        <v>1</v>
      </c>
      <c r="R6820">
        <v>64</v>
      </c>
      <c r="S6820">
        <v>16</v>
      </c>
      <c r="T6820">
        <v>51</v>
      </c>
      <c r="U6820">
        <v>20</v>
      </c>
      <c r="V6820">
        <v>0</v>
      </c>
      <c r="W6820">
        <v>0</v>
      </c>
      <c r="X6820">
        <v>51.407184350251796</v>
      </c>
      <c r="Y6820">
        <v>1.7445601125883898</v>
      </c>
      <c r="Z6820">
        <v>64.345120836516003</v>
      </c>
      <c r="AA6820">
        <v>744.33444498539961</v>
      </c>
      <c r="AB6820">
        <v>265.86464052607511</v>
      </c>
      <c r="AC6820">
        <v>15675.738517058251</v>
      </c>
      <c r="AD6820">
        <v>0</v>
      </c>
      <c r="AE6820">
        <v>16803.434467869083</v>
      </c>
    </row>
    <row r="6821" spans="1:31" x14ac:dyDescent="0.25">
      <c r="A6821">
        <v>1680978</v>
      </c>
      <c r="B6821">
        <v>1</v>
      </c>
      <c r="C6821" t="s">
        <v>80</v>
      </c>
      <c r="D6821" t="s">
        <v>82</v>
      </c>
      <c r="E6821" t="s">
        <v>151</v>
      </c>
      <c r="F6821" t="s">
        <v>19438</v>
      </c>
      <c r="G6821" t="s">
        <v>153</v>
      </c>
      <c r="H6821" t="s">
        <v>143</v>
      </c>
      <c r="I6821" t="s">
        <v>135</v>
      </c>
      <c r="J6821" t="s">
        <v>136</v>
      </c>
      <c r="K6821" t="s">
        <v>137</v>
      </c>
      <c r="L6821" t="s">
        <v>19439</v>
      </c>
      <c r="M6821" t="s">
        <v>19440</v>
      </c>
      <c r="N6821">
        <v>4.335</v>
      </c>
      <c r="O6821">
        <v>0</v>
      </c>
      <c r="P6821">
        <v>74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126.26665702506999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126.26665702506999</v>
      </c>
    </row>
    <row r="6822" spans="1:31" x14ac:dyDescent="0.25">
      <c r="A6822">
        <v>1680294</v>
      </c>
      <c r="B6822">
        <v>1</v>
      </c>
      <c r="C6822" t="s">
        <v>81</v>
      </c>
      <c r="D6822" t="s">
        <v>128</v>
      </c>
      <c r="E6822" t="s">
        <v>140</v>
      </c>
      <c r="F6822" t="s">
        <v>19441</v>
      </c>
      <c r="G6822" t="s">
        <v>142</v>
      </c>
      <c r="H6822" t="s">
        <v>143</v>
      </c>
      <c r="I6822" t="s">
        <v>135</v>
      </c>
      <c r="J6822" t="s">
        <v>136</v>
      </c>
      <c r="K6822" t="s">
        <v>137</v>
      </c>
      <c r="L6822" t="s">
        <v>19442</v>
      </c>
      <c r="M6822" t="s">
        <v>19443</v>
      </c>
      <c r="N6822">
        <v>5.9044444440000001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3.451692788004145</v>
      </c>
      <c r="AC6822">
        <v>0</v>
      </c>
      <c r="AD6822">
        <v>0</v>
      </c>
      <c r="AE6822">
        <v>3.451692788004145</v>
      </c>
    </row>
    <row r="6823" spans="1:31" x14ac:dyDescent="0.25">
      <c r="A6823">
        <v>1680145</v>
      </c>
      <c r="B6823">
        <v>1</v>
      </c>
      <c r="C6823" t="s">
        <v>80</v>
      </c>
      <c r="D6823" t="s">
        <v>105</v>
      </c>
      <c r="E6823" t="s">
        <v>151</v>
      </c>
      <c r="F6823" t="s">
        <v>19444</v>
      </c>
      <c r="G6823" t="s">
        <v>1061</v>
      </c>
      <c r="H6823" t="s">
        <v>143</v>
      </c>
      <c r="I6823" t="s">
        <v>135</v>
      </c>
      <c r="J6823" t="s">
        <v>136</v>
      </c>
      <c r="K6823" t="s">
        <v>137</v>
      </c>
      <c r="L6823" t="s">
        <v>19445</v>
      </c>
      <c r="M6823" t="s">
        <v>19446</v>
      </c>
      <c r="N6823">
        <v>8.920555555</v>
      </c>
      <c r="O6823">
        <v>0</v>
      </c>
      <c r="P6823">
        <v>24</v>
      </c>
      <c r="Q6823">
        <v>0</v>
      </c>
      <c r="R6823">
        <v>2</v>
      </c>
      <c r="S6823">
        <v>0</v>
      </c>
      <c r="T6823">
        <v>3</v>
      </c>
      <c r="U6823">
        <v>0</v>
      </c>
      <c r="V6823">
        <v>0</v>
      </c>
      <c r="W6823">
        <v>0</v>
      </c>
      <c r="X6823">
        <v>37.683389956978466</v>
      </c>
      <c r="Y6823">
        <v>0</v>
      </c>
      <c r="Z6823">
        <v>8.9604395600279441E-2</v>
      </c>
      <c r="AA6823">
        <v>0</v>
      </c>
      <c r="AB6823">
        <v>15.21431245878898</v>
      </c>
      <c r="AC6823">
        <v>0</v>
      </c>
      <c r="AD6823">
        <v>0</v>
      </c>
      <c r="AE6823">
        <v>52.987306811367731</v>
      </c>
    </row>
    <row r="6824" spans="1:31" x14ac:dyDescent="0.25">
      <c r="A6824">
        <v>1680686</v>
      </c>
      <c r="B6824">
        <v>1</v>
      </c>
      <c r="C6824" t="s">
        <v>80</v>
      </c>
      <c r="D6824" t="s">
        <v>83</v>
      </c>
      <c r="E6824" t="s">
        <v>140</v>
      </c>
      <c r="F6824" t="s">
        <v>19447</v>
      </c>
      <c r="G6824" t="s">
        <v>209</v>
      </c>
      <c r="H6824" t="s">
        <v>143</v>
      </c>
      <c r="I6824" t="s">
        <v>135</v>
      </c>
      <c r="J6824" t="s">
        <v>136</v>
      </c>
      <c r="K6824" t="s">
        <v>137</v>
      </c>
      <c r="L6824" t="s">
        <v>19448</v>
      </c>
      <c r="M6824" t="s">
        <v>19449</v>
      </c>
      <c r="N6824">
        <v>4.9972222220000004</v>
      </c>
      <c r="O6824">
        <v>0</v>
      </c>
      <c r="P6824">
        <v>5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7.8762827510145286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7.8762827510145286</v>
      </c>
    </row>
    <row r="6825" spans="1:31" x14ac:dyDescent="0.25">
      <c r="A6825">
        <v>1680689</v>
      </c>
      <c r="B6825">
        <v>1</v>
      </c>
      <c r="C6825" t="s">
        <v>81</v>
      </c>
      <c r="D6825" t="s">
        <v>118</v>
      </c>
      <c r="E6825" t="s">
        <v>151</v>
      </c>
      <c r="F6825" t="s">
        <v>4925</v>
      </c>
      <c r="G6825" t="s">
        <v>1061</v>
      </c>
      <c r="H6825" t="s">
        <v>143</v>
      </c>
      <c r="I6825" t="s">
        <v>135</v>
      </c>
      <c r="J6825" t="s">
        <v>136</v>
      </c>
      <c r="K6825" t="s">
        <v>137</v>
      </c>
      <c r="L6825" t="s">
        <v>19450</v>
      </c>
      <c r="M6825" t="s">
        <v>19451</v>
      </c>
      <c r="N6825">
        <v>6.6836111110000003</v>
      </c>
      <c r="O6825">
        <v>0</v>
      </c>
      <c r="P6825">
        <v>2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1.45703989577575E-2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1.45703989577575E-2</v>
      </c>
    </row>
    <row r="6826" spans="1:31" x14ac:dyDescent="0.25">
      <c r="A6826">
        <v>1681167</v>
      </c>
      <c r="B6826">
        <v>1</v>
      </c>
      <c r="C6826" t="s">
        <v>80</v>
      </c>
      <c r="D6826" t="s">
        <v>82</v>
      </c>
      <c r="E6826" t="s">
        <v>151</v>
      </c>
      <c r="F6826" t="s">
        <v>10780</v>
      </c>
      <c r="G6826" t="s">
        <v>153</v>
      </c>
      <c r="H6826" t="s">
        <v>143</v>
      </c>
      <c r="I6826" t="s">
        <v>135</v>
      </c>
      <c r="J6826" t="s">
        <v>136</v>
      </c>
      <c r="K6826" t="s">
        <v>137</v>
      </c>
      <c r="L6826" t="s">
        <v>19452</v>
      </c>
      <c r="M6826" t="s">
        <v>19453</v>
      </c>
      <c r="N6826">
        <v>1.7124999999999999</v>
      </c>
      <c r="O6826">
        <v>0</v>
      </c>
      <c r="P6826">
        <v>174</v>
      </c>
      <c r="Q6826">
        <v>0</v>
      </c>
      <c r="R6826">
        <v>0</v>
      </c>
      <c r="S6826">
        <v>0</v>
      </c>
      <c r="T6826">
        <v>12</v>
      </c>
      <c r="U6826">
        <v>0</v>
      </c>
      <c r="V6826">
        <v>0</v>
      </c>
      <c r="W6826">
        <v>0</v>
      </c>
      <c r="X6826">
        <v>136.97471100695162</v>
      </c>
      <c r="Y6826">
        <v>0</v>
      </c>
      <c r="Z6826">
        <v>0</v>
      </c>
      <c r="AA6826">
        <v>0</v>
      </c>
      <c r="AB6826">
        <v>7.5111113919928894</v>
      </c>
      <c r="AC6826">
        <v>0</v>
      </c>
      <c r="AD6826">
        <v>0</v>
      </c>
      <c r="AE6826">
        <v>144.48582239894452</v>
      </c>
    </row>
    <row r="6827" spans="1:31" x14ac:dyDescent="0.25">
      <c r="A6827">
        <v>1681144</v>
      </c>
      <c r="B6827">
        <v>1</v>
      </c>
      <c r="C6827" t="s">
        <v>81</v>
      </c>
      <c r="D6827" t="s">
        <v>126</v>
      </c>
      <c r="E6827" t="s">
        <v>151</v>
      </c>
      <c r="F6827" t="s">
        <v>19454</v>
      </c>
      <c r="G6827" t="s">
        <v>1061</v>
      </c>
      <c r="H6827" t="s">
        <v>143</v>
      </c>
      <c r="I6827" t="s">
        <v>135</v>
      </c>
      <c r="J6827" t="s">
        <v>136</v>
      </c>
      <c r="K6827" t="s">
        <v>137</v>
      </c>
      <c r="L6827" t="s">
        <v>19455</v>
      </c>
      <c r="M6827" t="s">
        <v>19456</v>
      </c>
      <c r="N6827">
        <v>0.74638888800000003</v>
      </c>
      <c r="O6827">
        <v>0</v>
      </c>
      <c r="P6827">
        <v>195</v>
      </c>
      <c r="Q6827">
        <v>0</v>
      </c>
      <c r="R6827">
        <v>0</v>
      </c>
      <c r="S6827">
        <v>0</v>
      </c>
      <c r="T6827">
        <v>55</v>
      </c>
      <c r="U6827">
        <v>0</v>
      </c>
      <c r="V6827">
        <v>0</v>
      </c>
      <c r="W6827">
        <v>0</v>
      </c>
      <c r="X6827">
        <v>35.882116022264981</v>
      </c>
      <c r="Y6827">
        <v>0</v>
      </c>
      <c r="Z6827">
        <v>0</v>
      </c>
      <c r="AA6827">
        <v>0</v>
      </c>
      <c r="AB6827">
        <v>18.774478936803504</v>
      </c>
      <c r="AC6827">
        <v>0</v>
      </c>
      <c r="AD6827">
        <v>0</v>
      </c>
      <c r="AE6827">
        <v>54.656594959068485</v>
      </c>
    </row>
    <row r="6828" spans="1:31" x14ac:dyDescent="0.25">
      <c r="A6828">
        <v>1681190</v>
      </c>
      <c r="B6828">
        <v>1</v>
      </c>
      <c r="C6828" t="s">
        <v>80</v>
      </c>
      <c r="D6828" t="s">
        <v>94</v>
      </c>
      <c r="E6828" t="s">
        <v>151</v>
      </c>
      <c r="F6828" t="s">
        <v>19101</v>
      </c>
      <c r="G6828" t="s">
        <v>222</v>
      </c>
      <c r="H6828" t="s">
        <v>143</v>
      </c>
      <c r="I6828" t="s">
        <v>135</v>
      </c>
      <c r="J6828" t="s">
        <v>136</v>
      </c>
      <c r="K6828" t="s">
        <v>137</v>
      </c>
      <c r="L6828" t="s">
        <v>19457</v>
      </c>
      <c r="M6828" t="s">
        <v>19458</v>
      </c>
      <c r="N6828">
        <v>13.703888888</v>
      </c>
      <c r="O6828">
        <v>0</v>
      </c>
      <c r="P6828">
        <v>64</v>
      </c>
      <c r="Q6828">
        <v>0</v>
      </c>
      <c r="R6828">
        <v>0</v>
      </c>
      <c r="S6828">
        <v>0</v>
      </c>
      <c r="T6828">
        <v>1</v>
      </c>
      <c r="U6828">
        <v>0</v>
      </c>
      <c r="V6828">
        <v>0</v>
      </c>
      <c r="W6828">
        <v>0</v>
      </c>
      <c r="X6828">
        <v>55.033221513826</v>
      </c>
      <c r="Y6828">
        <v>0</v>
      </c>
      <c r="Z6828">
        <v>0</v>
      </c>
      <c r="AA6828">
        <v>0</v>
      </c>
      <c r="AB6828">
        <v>4.2837843252589041</v>
      </c>
      <c r="AC6828">
        <v>0</v>
      </c>
      <c r="AD6828">
        <v>0</v>
      </c>
      <c r="AE6828">
        <v>59.317005839084906</v>
      </c>
    </row>
    <row r="6829" spans="1:31" x14ac:dyDescent="0.25">
      <c r="A6829">
        <v>1680211</v>
      </c>
      <c r="B6829">
        <v>1</v>
      </c>
      <c r="C6829" t="s">
        <v>80</v>
      </c>
      <c r="D6829" t="s">
        <v>93</v>
      </c>
      <c r="E6829" t="s">
        <v>164</v>
      </c>
      <c r="F6829" t="s">
        <v>2352</v>
      </c>
      <c r="G6829" t="s">
        <v>281</v>
      </c>
      <c r="H6829" t="s">
        <v>134</v>
      </c>
      <c r="I6829" t="s">
        <v>135</v>
      </c>
      <c r="J6829" t="s">
        <v>136</v>
      </c>
      <c r="K6829" t="s">
        <v>167</v>
      </c>
      <c r="L6829" t="s">
        <v>19459</v>
      </c>
      <c r="M6829" t="s">
        <v>19460</v>
      </c>
      <c r="N6829">
        <v>8.5976675</v>
      </c>
      <c r="O6829">
        <v>1</v>
      </c>
      <c r="P6829">
        <v>324</v>
      </c>
      <c r="Q6829">
        <v>37</v>
      </c>
      <c r="R6829">
        <v>189</v>
      </c>
      <c r="S6829">
        <v>8</v>
      </c>
      <c r="T6829">
        <v>102</v>
      </c>
      <c r="U6829">
        <v>0</v>
      </c>
      <c r="V6829">
        <v>0</v>
      </c>
      <c r="W6829">
        <v>8.9191053889675409</v>
      </c>
      <c r="X6829">
        <v>549.86959218560935</v>
      </c>
      <c r="Y6829">
        <v>1084.5636761185549</v>
      </c>
      <c r="Z6829">
        <v>1644.9958226176836</v>
      </c>
      <c r="AA6829">
        <v>198.8263615166847</v>
      </c>
      <c r="AB6829">
        <v>1410.0238637036136</v>
      </c>
      <c r="AC6829">
        <v>0</v>
      </c>
      <c r="AD6829">
        <v>0</v>
      </c>
      <c r="AE6829">
        <v>4897.1984215311131</v>
      </c>
    </row>
    <row r="6830" spans="1:31" x14ac:dyDescent="0.25">
      <c r="A6830">
        <v>1680457</v>
      </c>
      <c r="B6830">
        <v>1</v>
      </c>
      <c r="C6830" t="s">
        <v>80</v>
      </c>
      <c r="D6830" t="s">
        <v>103</v>
      </c>
      <c r="E6830" t="s">
        <v>164</v>
      </c>
      <c r="F6830" t="s">
        <v>19461</v>
      </c>
      <c r="G6830" t="s">
        <v>161</v>
      </c>
      <c r="H6830" t="s">
        <v>134</v>
      </c>
      <c r="I6830" t="s">
        <v>135</v>
      </c>
      <c r="J6830" t="s">
        <v>136</v>
      </c>
      <c r="K6830" t="s">
        <v>137</v>
      </c>
      <c r="L6830" t="s">
        <v>19462</v>
      </c>
      <c r="M6830" t="s">
        <v>19463</v>
      </c>
      <c r="N6830">
        <v>8.9597222219999999</v>
      </c>
      <c r="O6830">
        <v>0</v>
      </c>
      <c r="P6830">
        <v>1040</v>
      </c>
      <c r="Q6830">
        <v>0</v>
      </c>
      <c r="R6830">
        <v>10</v>
      </c>
      <c r="S6830">
        <v>1</v>
      </c>
      <c r="T6830">
        <v>129</v>
      </c>
      <c r="U6830">
        <v>0</v>
      </c>
      <c r="V6830">
        <v>0</v>
      </c>
      <c r="W6830">
        <v>0</v>
      </c>
      <c r="X6830">
        <v>2306.5464118718678</v>
      </c>
      <c r="Y6830">
        <v>0</v>
      </c>
      <c r="Z6830">
        <v>31.153913045482668</v>
      </c>
      <c r="AA6830">
        <v>15.136060171826237</v>
      </c>
      <c r="AB6830">
        <v>811.90124444594233</v>
      </c>
      <c r="AC6830">
        <v>0</v>
      </c>
      <c r="AD6830">
        <v>0</v>
      </c>
      <c r="AE6830">
        <v>3164.7376295351187</v>
      </c>
    </row>
    <row r="6831" spans="1:31" x14ac:dyDescent="0.25">
      <c r="A6831">
        <v>1680065</v>
      </c>
      <c r="B6831">
        <v>1</v>
      </c>
      <c r="C6831" t="s">
        <v>81</v>
      </c>
      <c r="D6831" t="s">
        <v>122</v>
      </c>
      <c r="E6831" t="s">
        <v>164</v>
      </c>
      <c r="F6831" t="s">
        <v>19464</v>
      </c>
      <c r="G6831" t="s">
        <v>161</v>
      </c>
      <c r="H6831" t="s">
        <v>134</v>
      </c>
      <c r="I6831" t="s">
        <v>135</v>
      </c>
      <c r="J6831" t="s">
        <v>136</v>
      </c>
      <c r="K6831" t="s">
        <v>137</v>
      </c>
      <c r="L6831" t="s">
        <v>19465</v>
      </c>
      <c r="M6831" t="s">
        <v>19466</v>
      </c>
      <c r="N6831">
        <v>7.8166666659999997</v>
      </c>
      <c r="O6831">
        <v>0</v>
      </c>
      <c r="P6831">
        <v>154</v>
      </c>
      <c r="Q6831">
        <v>0</v>
      </c>
      <c r="R6831">
        <v>0</v>
      </c>
      <c r="S6831">
        <v>4</v>
      </c>
      <c r="T6831">
        <v>24</v>
      </c>
      <c r="U6831">
        <v>3</v>
      </c>
      <c r="V6831">
        <v>0</v>
      </c>
      <c r="W6831">
        <v>0</v>
      </c>
      <c r="X6831">
        <v>143.93058702033818</v>
      </c>
      <c r="Y6831">
        <v>0</v>
      </c>
      <c r="Z6831">
        <v>0</v>
      </c>
      <c r="AA6831">
        <v>71.573647242837126</v>
      </c>
      <c r="AB6831">
        <v>143.80551124369009</v>
      </c>
      <c r="AC6831">
        <v>1122.3471759362128</v>
      </c>
      <c r="AD6831">
        <v>0</v>
      </c>
      <c r="AE6831">
        <v>1481.6569214430783</v>
      </c>
    </row>
    <row r="6832" spans="1:31" x14ac:dyDescent="0.25">
      <c r="A6832">
        <v>1680171</v>
      </c>
      <c r="B6832">
        <v>1</v>
      </c>
      <c r="C6832" t="s">
        <v>80</v>
      </c>
      <c r="D6832" t="s">
        <v>95</v>
      </c>
      <c r="E6832" t="s">
        <v>146</v>
      </c>
      <c r="F6832" t="s">
        <v>19467</v>
      </c>
      <c r="G6832" t="s">
        <v>385</v>
      </c>
      <c r="H6832" t="s">
        <v>143</v>
      </c>
      <c r="I6832" t="s">
        <v>135</v>
      </c>
      <c r="J6832" t="s">
        <v>136</v>
      </c>
      <c r="K6832" t="s">
        <v>137</v>
      </c>
      <c r="L6832" t="s">
        <v>19468</v>
      </c>
      <c r="M6832" t="s">
        <v>19469</v>
      </c>
      <c r="N6832">
        <v>4.1783333330000003</v>
      </c>
      <c r="O6832">
        <v>0</v>
      </c>
      <c r="P6832">
        <v>160</v>
      </c>
      <c r="Q6832">
        <v>0</v>
      </c>
      <c r="R6832">
        <v>0</v>
      </c>
      <c r="S6832">
        <v>0</v>
      </c>
      <c r="T6832">
        <v>14</v>
      </c>
      <c r="U6832">
        <v>0</v>
      </c>
      <c r="V6832">
        <v>0</v>
      </c>
      <c r="W6832">
        <v>0</v>
      </c>
      <c r="X6832">
        <v>151.64034614965271</v>
      </c>
      <c r="Y6832">
        <v>0</v>
      </c>
      <c r="Z6832">
        <v>0</v>
      </c>
      <c r="AA6832">
        <v>0</v>
      </c>
      <c r="AB6832">
        <v>40.181945649315715</v>
      </c>
      <c r="AC6832">
        <v>0</v>
      </c>
      <c r="AD6832">
        <v>0</v>
      </c>
      <c r="AE6832">
        <v>191.82229179896842</v>
      </c>
    </row>
    <row r="6833" spans="1:31" x14ac:dyDescent="0.25">
      <c r="A6833">
        <v>1680712</v>
      </c>
      <c r="B6833">
        <v>1</v>
      </c>
      <c r="C6833" t="s">
        <v>80</v>
      </c>
      <c r="D6833" t="s">
        <v>86</v>
      </c>
      <c r="E6833" t="s">
        <v>140</v>
      </c>
      <c r="F6833" t="s">
        <v>19470</v>
      </c>
      <c r="G6833" t="s">
        <v>197</v>
      </c>
      <c r="H6833" t="s">
        <v>143</v>
      </c>
      <c r="I6833" t="s">
        <v>135</v>
      </c>
      <c r="J6833" t="s">
        <v>136</v>
      </c>
      <c r="K6833" t="s">
        <v>137</v>
      </c>
      <c r="L6833" t="s">
        <v>19471</v>
      </c>
      <c r="M6833" t="s">
        <v>19472</v>
      </c>
      <c r="N6833">
        <v>2.042777777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4.3580017088066664E-2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4.3580017088066664E-2</v>
      </c>
    </row>
    <row r="6834" spans="1:31" x14ac:dyDescent="0.25">
      <c r="A6834">
        <v>1681399</v>
      </c>
      <c r="B6834">
        <v>1</v>
      </c>
      <c r="C6834" t="s">
        <v>81</v>
      </c>
      <c r="D6834" t="s">
        <v>123</v>
      </c>
      <c r="E6834" t="s">
        <v>131</v>
      </c>
      <c r="F6834" t="s">
        <v>18039</v>
      </c>
      <c r="G6834" t="s">
        <v>566</v>
      </c>
      <c r="H6834" t="s">
        <v>134</v>
      </c>
      <c r="I6834" t="s">
        <v>135</v>
      </c>
      <c r="J6834" t="s">
        <v>136</v>
      </c>
      <c r="K6834" t="s">
        <v>137</v>
      </c>
      <c r="L6834" t="s">
        <v>19473</v>
      </c>
      <c r="M6834" t="s">
        <v>19474</v>
      </c>
      <c r="N6834">
        <v>13.853055554999999</v>
      </c>
      <c r="O6834">
        <v>0</v>
      </c>
      <c r="P6834">
        <v>335</v>
      </c>
      <c r="Q6834">
        <v>121</v>
      </c>
      <c r="R6834">
        <v>45</v>
      </c>
      <c r="S6834">
        <v>8</v>
      </c>
      <c r="T6834">
        <v>27</v>
      </c>
      <c r="U6834">
        <v>0</v>
      </c>
      <c r="V6834">
        <v>0</v>
      </c>
      <c r="W6834">
        <v>0</v>
      </c>
      <c r="X6834">
        <v>406.7371665352216</v>
      </c>
      <c r="Y6834">
        <v>1286.7894817827471</v>
      </c>
      <c r="Z6834">
        <v>193.02319542418141</v>
      </c>
      <c r="AA6834">
        <v>102.87347190654279</v>
      </c>
      <c r="AB6834">
        <v>177.26188664123981</v>
      </c>
      <c r="AC6834">
        <v>0</v>
      </c>
      <c r="AD6834">
        <v>0</v>
      </c>
      <c r="AE6834">
        <v>2166.6852022899329</v>
      </c>
    </row>
    <row r="6835" spans="1:31" x14ac:dyDescent="0.25">
      <c r="A6835">
        <v>1681104</v>
      </c>
      <c r="B6835">
        <v>1</v>
      </c>
      <c r="C6835" t="s">
        <v>80</v>
      </c>
      <c r="D6835" t="s">
        <v>96</v>
      </c>
      <c r="E6835" t="s">
        <v>151</v>
      </c>
      <c r="F6835" t="s">
        <v>4763</v>
      </c>
      <c r="G6835" t="s">
        <v>2777</v>
      </c>
      <c r="H6835" t="s">
        <v>143</v>
      </c>
      <c r="I6835" t="s">
        <v>135</v>
      </c>
      <c r="J6835" t="s">
        <v>136</v>
      </c>
      <c r="K6835" t="s">
        <v>137</v>
      </c>
      <c r="L6835" t="s">
        <v>19475</v>
      </c>
      <c r="M6835" t="s">
        <v>19476</v>
      </c>
      <c r="N6835">
        <v>4.8947222220000004</v>
      </c>
      <c r="O6835">
        <v>0</v>
      </c>
      <c r="P6835">
        <v>54</v>
      </c>
      <c r="Q6835">
        <v>0</v>
      </c>
      <c r="R6835">
        <v>0</v>
      </c>
      <c r="S6835">
        <v>0</v>
      </c>
      <c r="T6835">
        <v>2</v>
      </c>
      <c r="U6835">
        <v>0</v>
      </c>
      <c r="V6835">
        <v>0</v>
      </c>
      <c r="W6835">
        <v>0</v>
      </c>
      <c r="X6835">
        <v>63.098772096797262</v>
      </c>
      <c r="Y6835">
        <v>0</v>
      </c>
      <c r="Z6835">
        <v>0</v>
      </c>
      <c r="AA6835">
        <v>0</v>
      </c>
      <c r="AB6835">
        <v>0.17749250744136832</v>
      </c>
      <c r="AC6835">
        <v>0</v>
      </c>
      <c r="AD6835">
        <v>0</v>
      </c>
      <c r="AE6835">
        <v>63.276264604238634</v>
      </c>
    </row>
    <row r="6836" spans="1:31" x14ac:dyDescent="0.25">
      <c r="A6836">
        <v>1680858</v>
      </c>
      <c r="B6836">
        <v>1</v>
      </c>
      <c r="C6836" t="s">
        <v>80</v>
      </c>
      <c r="D6836" t="s">
        <v>102</v>
      </c>
      <c r="E6836" t="s">
        <v>159</v>
      </c>
      <c r="F6836" t="s">
        <v>18525</v>
      </c>
      <c r="G6836" t="s">
        <v>596</v>
      </c>
      <c r="H6836" t="s">
        <v>134</v>
      </c>
      <c r="I6836" t="s">
        <v>135</v>
      </c>
      <c r="J6836" t="s">
        <v>136</v>
      </c>
      <c r="K6836" t="s">
        <v>137</v>
      </c>
      <c r="L6836" t="s">
        <v>19477</v>
      </c>
      <c r="M6836" t="s">
        <v>19478</v>
      </c>
      <c r="N6836">
        <v>7.642222222</v>
      </c>
      <c r="O6836">
        <v>0</v>
      </c>
      <c r="P6836">
        <v>51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39.985607533044458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39.985607533044458</v>
      </c>
    </row>
    <row r="6837" spans="1:31" x14ac:dyDescent="0.25">
      <c r="A6837">
        <v>1680085</v>
      </c>
      <c r="B6837">
        <v>1</v>
      </c>
      <c r="C6837" t="s">
        <v>80</v>
      </c>
      <c r="D6837" t="s">
        <v>103</v>
      </c>
      <c r="E6837" t="s">
        <v>164</v>
      </c>
      <c r="F6837" t="s">
        <v>3642</v>
      </c>
      <c r="G6837" t="s">
        <v>161</v>
      </c>
      <c r="H6837" t="s">
        <v>134</v>
      </c>
      <c r="I6837" t="s">
        <v>135</v>
      </c>
      <c r="J6837" t="s">
        <v>136</v>
      </c>
      <c r="K6837" t="s">
        <v>137</v>
      </c>
      <c r="L6837" t="s">
        <v>19479</v>
      </c>
      <c r="M6837" t="s">
        <v>19480</v>
      </c>
      <c r="N6837">
        <v>0.78444444400000002</v>
      </c>
      <c r="O6837">
        <v>1</v>
      </c>
      <c r="P6837">
        <v>286</v>
      </c>
      <c r="Q6837">
        <v>21</v>
      </c>
      <c r="R6837">
        <v>115</v>
      </c>
      <c r="S6837">
        <v>8</v>
      </c>
      <c r="T6837">
        <v>46</v>
      </c>
      <c r="U6837">
        <v>4</v>
      </c>
      <c r="V6837">
        <v>0</v>
      </c>
      <c r="W6837">
        <v>1.9449378801094663</v>
      </c>
      <c r="X6837">
        <v>52.91462612073623</v>
      </c>
      <c r="Y6837">
        <v>202.72374946694677</v>
      </c>
      <c r="Z6837">
        <v>41.286812339217526</v>
      </c>
      <c r="AA6837">
        <v>199.30042529538372</v>
      </c>
      <c r="AB6837">
        <v>17.722184772151433</v>
      </c>
      <c r="AC6837">
        <v>16.492171517358404</v>
      </c>
      <c r="AD6837">
        <v>0</v>
      </c>
      <c r="AE6837">
        <v>532.38490739190354</v>
      </c>
    </row>
    <row r="6838" spans="1:31" x14ac:dyDescent="0.25">
      <c r="A6838">
        <v>1680062</v>
      </c>
      <c r="B6838">
        <v>1</v>
      </c>
      <c r="C6838" t="s">
        <v>80</v>
      </c>
      <c r="D6838" t="s">
        <v>105</v>
      </c>
      <c r="E6838" t="s">
        <v>179</v>
      </c>
      <c r="F6838" t="s">
        <v>3166</v>
      </c>
      <c r="G6838" t="s">
        <v>166</v>
      </c>
      <c r="H6838" t="s">
        <v>181</v>
      </c>
      <c r="I6838" t="s">
        <v>135</v>
      </c>
      <c r="J6838" t="s">
        <v>136</v>
      </c>
      <c r="K6838" t="s">
        <v>167</v>
      </c>
      <c r="L6838" t="s">
        <v>19481</v>
      </c>
      <c r="M6838" t="s">
        <v>19482</v>
      </c>
      <c r="N6838">
        <v>0.1</v>
      </c>
      <c r="O6838">
        <v>0</v>
      </c>
      <c r="P6838">
        <v>8049</v>
      </c>
      <c r="Q6838">
        <v>0</v>
      </c>
      <c r="R6838">
        <v>1</v>
      </c>
      <c r="S6838">
        <v>0</v>
      </c>
      <c r="T6838">
        <v>544</v>
      </c>
      <c r="U6838">
        <v>0</v>
      </c>
      <c r="V6838">
        <v>0</v>
      </c>
      <c r="W6838">
        <v>0</v>
      </c>
      <c r="X6838">
        <v>254.06473521208108</v>
      </c>
      <c r="Y6838">
        <v>0</v>
      </c>
      <c r="Z6838">
        <v>6.0484336185000015E-2</v>
      </c>
      <c r="AA6838">
        <v>0</v>
      </c>
      <c r="AB6838">
        <v>40.119103878780059</v>
      </c>
      <c r="AC6838">
        <v>0</v>
      </c>
      <c r="AD6838">
        <v>0</v>
      </c>
      <c r="AE6838">
        <v>294.24432342704614</v>
      </c>
    </row>
    <row r="6839" spans="1:31" x14ac:dyDescent="0.25">
      <c r="A6839">
        <v>1681293</v>
      </c>
      <c r="B6839">
        <v>1</v>
      </c>
      <c r="C6839" t="s">
        <v>80</v>
      </c>
      <c r="D6839" t="s">
        <v>103</v>
      </c>
      <c r="E6839" t="s">
        <v>146</v>
      </c>
      <c r="F6839" t="s">
        <v>19483</v>
      </c>
      <c r="G6839" t="s">
        <v>148</v>
      </c>
      <c r="H6839" t="s">
        <v>143</v>
      </c>
      <c r="I6839" t="s">
        <v>135</v>
      </c>
      <c r="J6839" t="s">
        <v>136</v>
      </c>
      <c r="K6839" t="s">
        <v>137</v>
      </c>
      <c r="L6839" t="s">
        <v>19484</v>
      </c>
      <c r="M6839" t="s">
        <v>19485</v>
      </c>
      <c r="N6839">
        <v>8.6497222219999994</v>
      </c>
      <c r="O6839">
        <v>0</v>
      </c>
      <c r="P6839">
        <v>790</v>
      </c>
      <c r="Q6839">
        <v>0</v>
      </c>
      <c r="R6839">
        <v>3</v>
      </c>
      <c r="S6839">
        <v>0</v>
      </c>
      <c r="T6839">
        <v>48</v>
      </c>
      <c r="U6839">
        <v>0</v>
      </c>
      <c r="V6839">
        <v>0</v>
      </c>
      <c r="W6839">
        <v>0</v>
      </c>
      <c r="X6839">
        <v>1662.8180939962908</v>
      </c>
      <c r="Y6839">
        <v>0</v>
      </c>
      <c r="Z6839">
        <v>10.760050477202199</v>
      </c>
      <c r="AA6839">
        <v>0</v>
      </c>
      <c r="AB6839">
        <v>230.66551058470236</v>
      </c>
      <c r="AC6839">
        <v>0</v>
      </c>
      <c r="AD6839">
        <v>0</v>
      </c>
      <c r="AE6839">
        <v>1904.2436550581954</v>
      </c>
    </row>
    <row r="6840" spans="1:31" x14ac:dyDescent="0.25">
      <c r="A6840">
        <v>1680297</v>
      </c>
      <c r="B6840">
        <v>1</v>
      </c>
      <c r="C6840" t="s">
        <v>80</v>
      </c>
      <c r="D6840" t="s">
        <v>103</v>
      </c>
      <c r="E6840" t="s">
        <v>159</v>
      </c>
      <c r="F6840" t="s">
        <v>19486</v>
      </c>
      <c r="G6840" t="s">
        <v>596</v>
      </c>
      <c r="H6840" t="s">
        <v>134</v>
      </c>
      <c r="I6840" t="s">
        <v>135</v>
      </c>
      <c r="J6840" t="s">
        <v>136</v>
      </c>
      <c r="K6840" t="s">
        <v>137</v>
      </c>
      <c r="L6840" t="s">
        <v>19487</v>
      </c>
      <c r="M6840" t="s">
        <v>19488</v>
      </c>
      <c r="N6840">
        <v>9.5747222220000001</v>
      </c>
      <c r="O6840">
        <v>0</v>
      </c>
      <c r="P6840">
        <v>53</v>
      </c>
      <c r="Q6840">
        <v>0</v>
      </c>
      <c r="R6840">
        <v>41</v>
      </c>
      <c r="S6840">
        <v>0</v>
      </c>
      <c r="T6840">
        <v>31</v>
      </c>
      <c r="U6840">
        <v>2</v>
      </c>
      <c r="V6840">
        <v>0</v>
      </c>
      <c r="W6840">
        <v>0</v>
      </c>
      <c r="X6840">
        <v>111.97330416190482</v>
      </c>
      <c r="Y6840">
        <v>0</v>
      </c>
      <c r="Z6840">
        <v>276.70572918826417</v>
      </c>
      <c r="AA6840">
        <v>0</v>
      </c>
      <c r="AB6840">
        <v>852.83610472733335</v>
      </c>
      <c r="AC6840">
        <v>493.25387845627534</v>
      </c>
      <c r="AD6840">
        <v>0</v>
      </c>
      <c r="AE6840">
        <v>1734.7690165337776</v>
      </c>
    </row>
    <row r="6841" spans="1:31" x14ac:dyDescent="0.25">
      <c r="A6841">
        <v>1680254</v>
      </c>
      <c r="B6841">
        <v>1</v>
      </c>
      <c r="C6841" t="s">
        <v>80</v>
      </c>
      <c r="D6841" t="s">
        <v>101</v>
      </c>
      <c r="E6841" t="s">
        <v>151</v>
      </c>
      <c r="F6841" t="s">
        <v>19489</v>
      </c>
      <c r="G6841" t="s">
        <v>281</v>
      </c>
      <c r="H6841" t="s">
        <v>143</v>
      </c>
      <c r="I6841" t="s">
        <v>135</v>
      </c>
      <c r="J6841" t="s">
        <v>136</v>
      </c>
      <c r="K6841" t="s">
        <v>167</v>
      </c>
      <c r="L6841" t="s">
        <v>19490</v>
      </c>
      <c r="M6841" t="s">
        <v>19491</v>
      </c>
      <c r="N6841">
        <v>3.5528849999999998</v>
      </c>
      <c r="O6841">
        <v>0</v>
      </c>
      <c r="P6841">
        <v>110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108.5892885306659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108.5892885306659</v>
      </c>
    </row>
    <row r="6842" spans="1:31" x14ac:dyDescent="0.25">
      <c r="A6842">
        <v>1680752</v>
      </c>
      <c r="B6842">
        <v>1</v>
      </c>
      <c r="C6842" t="s">
        <v>80</v>
      </c>
      <c r="D6842" t="s">
        <v>96</v>
      </c>
      <c r="E6842" t="s">
        <v>151</v>
      </c>
      <c r="F6842" t="s">
        <v>19492</v>
      </c>
      <c r="G6842" t="s">
        <v>482</v>
      </c>
      <c r="H6842" t="s">
        <v>143</v>
      </c>
      <c r="I6842" t="s">
        <v>135</v>
      </c>
      <c r="J6842" t="s">
        <v>136</v>
      </c>
      <c r="K6842" t="s">
        <v>137</v>
      </c>
      <c r="L6842" t="s">
        <v>19493</v>
      </c>
      <c r="M6842" t="s">
        <v>19494</v>
      </c>
      <c r="N6842">
        <v>2.369722222</v>
      </c>
      <c r="O6842">
        <v>0</v>
      </c>
      <c r="P6842">
        <v>51</v>
      </c>
      <c r="Q6842">
        <v>0</v>
      </c>
      <c r="R6842">
        <v>0</v>
      </c>
      <c r="S6842">
        <v>0</v>
      </c>
      <c r="T6842">
        <v>5</v>
      </c>
      <c r="U6842">
        <v>0</v>
      </c>
      <c r="V6842">
        <v>0</v>
      </c>
      <c r="W6842">
        <v>0</v>
      </c>
      <c r="X6842">
        <v>25.912103435886067</v>
      </c>
      <c r="Y6842">
        <v>0</v>
      </c>
      <c r="Z6842">
        <v>0</v>
      </c>
      <c r="AA6842">
        <v>0</v>
      </c>
      <c r="AB6842">
        <v>1.2555073956781402</v>
      </c>
      <c r="AC6842">
        <v>0</v>
      </c>
      <c r="AD6842">
        <v>0</v>
      </c>
      <c r="AE6842">
        <v>27.167610831564208</v>
      </c>
    </row>
    <row r="6843" spans="1:31" x14ac:dyDescent="0.25">
      <c r="A6843">
        <v>1680105</v>
      </c>
      <c r="B6843">
        <v>1</v>
      </c>
      <c r="C6843" t="s">
        <v>81</v>
      </c>
      <c r="D6843" t="s">
        <v>112</v>
      </c>
      <c r="E6843" t="s">
        <v>146</v>
      </c>
      <c r="F6843" t="s">
        <v>19495</v>
      </c>
      <c r="G6843" t="s">
        <v>281</v>
      </c>
      <c r="H6843" t="s">
        <v>143</v>
      </c>
      <c r="I6843" t="s">
        <v>135</v>
      </c>
      <c r="J6843" t="s">
        <v>136</v>
      </c>
      <c r="K6843" t="s">
        <v>167</v>
      </c>
      <c r="L6843" t="s">
        <v>19496</v>
      </c>
      <c r="M6843" t="s">
        <v>19497</v>
      </c>
      <c r="N6843">
        <v>1.4277119439999999</v>
      </c>
      <c r="O6843">
        <v>0</v>
      </c>
      <c r="P6843">
        <v>217</v>
      </c>
      <c r="Q6843">
        <v>0</v>
      </c>
      <c r="R6843">
        <v>0</v>
      </c>
      <c r="S6843">
        <v>0</v>
      </c>
      <c r="T6843">
        <v>67</v>
      </c>
      <c r="U6843">
        <v>0</v>
      </c>
      <c r="V6843">
        <v>0</v>
      </c>
      <c r="W6843">
        <v>0</v>
      </c>
      <c r="X6843">
        <v>57.951279757855453</v>
      </c>
      <c r="Y6843">
        <v>0</v>
      </c>
      <c r="Z6843">
        <v>0</v>
      </c>
      <c r="AA6843">
        <v>0</v>
      </c>
      <c r="AB6843">
        <v>69.068409294861496</v>
      </c>
      <c r="AC6843">
        <v>0</v>
      </c>
      <c r="AD6843">
        <v>0</v>
      </c>
      <c r="AE6843">
        <v>127.01968905271696</v>
      </c>
    </row>
    <row r="6844" spans="1:31" x14ac:dyDescent="0.25">
      <c r="A6844">
        <v>1680775</v>
      </c>
      <c r="B6844">
        <v>1</v>
      </c>
      <c r="C6844" t="s">
        <v>80</v>
      </c>
      <c r="D6844" t="s">
        <v>83</v>
      </c>
      <c r="E6844" t="s">
        <v>140</v>
      </c>
      <c r="F6844" t="s">
        <v>19498</v>
      </c>
      <c r="G6844" t="s">
        <v>197</v>
      </c>
      <c r="H6844" t="s">
        <v>143</v>
      </c>
      <c r="I6844" t="s">
        <v>135</v>
      </c>
      <c r="J6844" t="s">
        <v>136</v>
      </c>
      <c r="K6844" t="s">
        <v>137</v>
      </c>
      <c r="L6844" t="s">
        <v>19499</v>
      </c>
      <c r="M6844" t="s">
        <v>19500</v>
      </c>
      <c r="N6844">
        <v>4.3719444440000004</v>
      </c>
      <c r="O6844">
        <v>0</v>
      </c>
      <c r="P6844">
        <v>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2.1170082677266286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2.1170082677266286</v>
      </c>
    </row>
    <row r="6845" spans="1:31" x14ac:dyDescent="0.25">
      <c r="A6845">
        <v>1681316</v>
      </c>
      <c r="B6845">
        <v>1</v>
      </c>
      <c r="C6845" t="s">
        <v>80</v>
      </c>
      <c r="D6845" t="s">
        <v>110</v>
      </c>
      <c r="E6845" t="s">
        <v>200</v>
      </c>
      <c r="F6845" t="s">
        <v>19501</v>
      </c>
      <c r="G6845" t="s">
        <v>222</v>
      </c>
      <c r="H6845" t="s">
        <v>143</v>
      </c>
      <c r="I6845" t="s">
        <v>135</v>
      </c>
      <c r="J6845" t="s">
        <v>136</v>
      </c>
      <c r="K6845" t="s">
        <v>137</v>
      </c>
      <c r="L6845" t="s">
        <v>19502</v>
      </c>
      <c r="M6845" t="s">
        <v>19503</v>
      </c>
      <c r="N6845">
        <v>10.253333333</v>
      </c>
      <c r="O6845">
        <v>0</v>
      </c>
      <c r="P6845">
        <v>87</v>
      </c>
      <c r="Q6845">
        <v>0</v>
      </c>
      <c r="R6845">
        <v>0</v>
      </c>
      <c r="S6845">
        <v>0</v>
      </c>
      <c r="T6845">
        <v>7</v>
      </c>
      <c r="U6845">
        <v>0</v>
      </c>
      <c r="V6845">
        <v>0</v>
      </c>
      <c r="W6845">
        <v>0</v>
      </c>
      <c r="X6845">
        <v>208.39670794832526</v>
      </c>
      <c r="Y6845">
        <v>0</v>
      </c>
      <c r="Z6845">
        <v>0</v>
      </c>
      <c r="AA6845">
        <v>0</v>
      </c>
      <c r="AB6845">
        <v>34.867121211772783</v>
      </c>
      <c r="AC6845">
        <v>0</v>
      </c>
      <c r="AD6845">
        <v>0</v>
      </c>
      <c r="AE6845">
        <v>243.26382916009806</v>
      </c>
    </row>
    <row r="6846" spans="1:31" x14ac:dyDescent="0.25">
      <c r="A6846">
        <v>1680626</v>
      </c>
      <c r="B6846">
        <v>1</v>
      </c>
      <c r="C6846" t="s">
        <v>80</v>
      </c>
      <c r="D6846" t="s">
        <v>94</v>
      </c>
      <c r="E6846" t="s">
        <v>140</v>
      </c>
      <c r="F6846" t="s">
        <v>19504</v>
      </c>
      <c r="G6846" t="s">
        <v>1061</v>
      </c>
      <c r="H6846" t="s">
        <v>143</v>
      </c>
      <c r="I6846" t="s">
        <v>135</v>
      </c>
      <c r="J6846" t="s">
        <v>136</v>
      </c>
      <c r="K6846" t="s">
        <v>137</v>
      </c>
      <c r="L6846" t="s">
        <v>19505</v>
      </c>
      <c r="M6846" t="s">
        <v>19506</v>
      </c>
      <c r="N6846">
        <v>4.3391666659999997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2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7.5173398429817349</v>
      </c>
      <c r="AC6846">
        <v>0</v>
      </c>
      <c r="AD6846">
        <v>0</v>
      </c>
      <c r="AE6846">
        <v>7.5173398429817349</v>
      </c>
    </row>
    <row r="6847" spans="1:31" x14ac:dyDescent="0.25">
      <c r="A6847">
        <v>1681336</v>
      </c>
      <c r="B6847">
        <v>1</v>
      </c>
      <c r="C6847" t="s">
        <v>80</v>
      </c>
      <c r="D6847" t="s">
        <v>110</v>
      </c>
      <c r="E6847" t="s">
        <v>159</v>
      </c>
      <c r="F6847" t="s">
        <v>19507</v>
      </c>
      <c r="G6847" t="s">
        <v>596</v>
      </c>
      <c r="H6847" t="s">
        <v>134</v>
      </c>
      <c r="I6847" t="s">
        <v>135</v>
      </c>
      <c r="J6847" t="s">
        <v>136</v>
      </c>
      <c r="K6847" t="s">
        <v>137</v>
      </c>
      <c r="L6847" t="s">
        <v>19508</v>
      </c>
      <c r="M6847" t="s">
        <v>19509</v>
      </c>
      <c r="N6847">
        <v>0.70611111100000001</v>
      </c>
      <c r="O6847">
        <v>0</v>
      </c>
      <c r="P6847">
        <v>8</v>
      </c>
      <c r="Q6847">
        <v>0</v>
      </c>
      <c r="R6847">
        <v>0</v>
      </c>
      <c r="S6847">
        <v>0</v>
      </c>
      <c r="T6847">
        <v>20</v>
      </c>
      <c r="U6847">
        <v>0</v>
      </c>
      <c r="V6847">
        <v>1</v>
      </c>
      <c r="W6847">
        <v>0</v>
      </c>
      <c r="X6847">
        <v>0.91614650411378906</v>
      </c>
      <c r="Y6847">
        <v>0</v>
      </c>
      <c r="Z6847">
        <v>0</v>
      </c>
      <c r="AA6847">
        <v>0</v>
      </c>
      <c r="AB6847">
        <v>32.6106031182835</v>
      </c>
      <c r="AC6847">
        <v>0</v>
      </c>
      <c r="AD6847">
        <v>5.3223908964443538</v>
      </c>
      <c r="AE6847">
        <v>38.849140518841644</v>
      </c>
    </row>
    <row r="6848" spans="1:31" x14ac:dyDescent="0.25">
      <c r="A6848">
        <v>1681230</v>
      </c>
      <c r="B6848">
        <v>1</v>
      </c>
      <c r="C6848" t="s">
        <v>80</v>
      </c>
      <c r="D6848" t="s">
        <v>90</v>
      </c>
      <c r="E6848" t="s">
        <v>140</v>
      </c>
      <c r="F6848" t="s">
        <v>19510</v>
      </c>
      <c r="G6848" t="s">
        <v>197</v>
      </c>
      <c r="H6848" t="s">
        <v>143</v>
      </c>
      <c r="I6848" t="s">
        <v>135</v>
      </c>
      <c r="J6848" t="s">
        <v>136</v>
      </c>
      <c r="K6848" t="s">
        <v>137</v>
      </c>
      <c r="L6848" t="s">
        <v>19511</v>
      </c>
      <c r="M6848" t="s">
        <v>19512</v>
      </c>
      <c r="N6848">
        <v>6.6886111110000002</v>
      </c>
      <c r="O6848">
        <v>0</v>
      </c>
      <c r="P6848">
        <v>1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1.8202499215719068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1.8202499215719068</v>
      </c>
    </row>
    <row r="6849" spans="1:31" x14ac:dyDescent="0.25">
      <c r="A6849">
        <v>1680234</v>
      </c>
      <c r="B6849">
        <v>1</v>
      </c>
      <c r="C6849" t="s">
        <v>80</v>
      </c>
      <c r="D6849" t="s">
        <v>96</v>
      </c>
      <c r="E6849" t="s">
        <v>151</v>
      </c>
      <c r="F6849" t="s">
        <v>19513</v>
      </c>
      <c r="G6849" t="s">
        <v>153</v>
      </c>
      <c r="H6849" t="s">
        <v>143</v>
      </c>
      <c r="I6849" t="s">
        <v>135</v>
      </c>
      <c r="J6849" t="s">
        <v>136</v>
      </c>
      <c r="K6849" t="s">
        <v>137</v>
      </c>
      <c r="L6849" t="s">
        <v>19514</v>
      </c>
      <c r="M6849" t="s">
        <v>19515</v>
      </c>
      <c r="N6849">
        <v>3.5175000000000001</v>
      </c>
      <c r="O6849">
        <v>0</v>
      </c>
      <c r="P6849">
        <v>58</v>
      </c>
      <c r="Q6849">
        <v>0</v>
      </c>
      <c r="R6849">
        <v>0</v>
      </c>
      <c r="S6849">
        <v>0</v>
      </c>
      <c r="T6849">
        <v>5</v>
      </c>
      <c r="U6849">
        <v>0</v>
      </c>
      <c r="V6849">
        <v>0</v>
      </c>
      <c r="W6849">
        <v>0</v>
      </c>
      <c r="X6849">
        <v>21.880128088300282</v>
      </c>
      <c r="Y6849">
        <v>0</v>
      </c>
      <c r="Z6849">
        <v>0</v>
      </c>
      <c r="AA6849">
        <v>0</v>
      </c>
      <c r="AB6849">
        <v>69.004688881374378</v>
      </c>
      <c r="AC6849">
        <v>0</v>
      </c>
      <c r="AD6849">
        <v>0</v>
      </c>
      <c r="AE6849">
        <v>90.88481696967466</v>
      </c>
    </row>
    <row r="6850" spans="1:31" x14ac:dyDescent="0.25">
      <c r="A6850">
        <v>1680042</v>
      </c>
      <c r="B6850">
        <v>1</v>
      </c>
      <c r="C6850" t="s">
        <v>80</v>
      </c>
      <c r="D6850" t="s">
        <v>93</v>
      </c>
      <c r="E6850" t="s">
        <v>164</v>
      </c>
      <c r="F6850" t="s">
        <v>19174</v>
      </c>
      <c r="G6850" t="s">
        <v>161</v>
      </c>
      <c r="H6850" t="s">
        <v>134</v>
      </c>
      <c r="I6850" t="s">
        <v>135</v>
      </c>
      <c r="J6850" t="s">
        <v>136</v>
      </c>
      <c r="K6850" t="s">
        <v>137</v>
      </c>
      <c r="L6850" t="s">
        <v>19516</v>
      </c>
      <c r="M6850" t="s">
        <v>19517</v>
      </c>
      <c r="N6850">
        <v>0.99638888800000003</v>
      </c>
      <c r="O6850">
        <v>0</v>
      </c>
      <c r="P6850">
        <v>178</v>
      </c>
      <c r="Q6850">
        <v>9</v>
      </c>
      <c r="R6850">
        <v>8</v>
      </c>
      <c r="S6850">
        <v>1</v>
      </c>
      <c r="T6850">
        <v>41</v>
      </c>
      <c r="U6850">
        <v>1</v>
      </c>
      <c r="V6850">
        <v>0</v>
      </c>
      <c r="W6850">
        <v>0</v>
      </c>
      <c r="X6850">
        <v>29.475862356177714</v>
      </c>
      <c r="Y6850">
        <v>15.987938637773428</v>
      </c>
      <c r="Z6850">
        <v>1.0467760226965062</v>
      </c>
      <c r="AA6850">
        <v>0.74051229463627122</v>
      </c>
      <c r="AB6850">
        <v>6.8236157274982938</v>
      </c>
      <c r="AC6850">
        <v>69.841061452894209</v>
      </c>
      <c r="AD6850">
        <v>0</v>
      </c>
      <c r="AE6850">
        <v>123.91576649167641</v>
      </c>
    </row>
    <row r="6851" spans="1:31" x14ac:dyDescent="0.25">
      <c r="A6851">
        <v>1681124</v>
      </c>
      <c r="B6851">
        <v>1</v>
      </c>
      <c r="C6851" t="s">
        <v>80</v>
      </c>
      <c r="D6851" t="s">
        <v>104</v>
      </c>
      <c r="E6851" t="s">
        <v>159</v>
      </c>
      <c r="F6851" t="s">
        <v>19518</v>
      </c>
      <c r="G6851" t="s">
        <v>596</v>
      </c>
      <c r="H6851" t="s">
        <v>134</v>
      </c>
      <c r="I6851" t="s">
        <v>135</v>
      </c>
      <c r="J6851" t="s">
        <v>136</v>
      </c>
      <c r="K6851" t="s">
        <v>137</v>
      </c>
      <c r="L6851" t="s">
        <v>19519</v>
      </c>
      <c r="M6851" t="s">
        <v>19520</v>
      </c>
      <c r="N6851">
        <v>8.3519444440000008</v>
      </c>
      <c r="O6851">
        <v>0</v>
      </c>
      <c r="P6851">
        <v>441</v>
      </c>
      <c r="Q6851">
        <v>0</v>
      </c>
      <c r="R6851">
        <v>4</v>
      </c>
      <c r="S6851">
        <v>0</v>
      </c>
      <c r="T6851">
        <v>28</v>
      </c>
      <c r="U6851">
        <v>0</v>
      </c>
      <c r="V6851">
        <v>0</v>
      </c>
      <c r="W6851">
        <v>0</v>
      </c>
      <c r="X6851">
        <v>1141.0035035711157</v>
      </c>
      <c r="Y6851">
        <v>0</v>
      </c>
      <c r="Z6851">
        <v>4.6134673140690561</v>
      </c>
      <c r="AA6851">
        <v>0</v>
      </c>
      <c r="AB6851">
        <v>109.67615494266462</v>
      </c>
      <c r="AC6851">
        <v>0</v>
      </c>
      <c r="AD6851">
        <v>0</v>
      </c>
      <c r="AE6851">
        <v>1255.2931258278495</v>
      </c>
    </row>
    <row r="6852" spans="1:31" x14ac:dyDescent="0.25">
      <c r="A6852">
        <v>1681422</v>
      </c>
      <c r="B6852">
        <v>1</v>
      </c>
      <c r="C6852" t="s">
        <v>80</v>
      </c>
      <c r="D6852" t="s">
        <v>97</v>
      </c>
      <c r="E6852" t="s">
        <v>151</v>
      </c>
      <c r="F6852" t="s">
        <v>19521</v>
      </c>
      <c r="G6852" t="s">
        <v>222</v>
      </c>
      <c r="H6852" t="s">
        <v>143</v>
      </c>
      <c r="I6852" t="s">
        <v>135</v>
      </c>
      <c r="J6852" t="s">
        <v>136</v>
      </c>
      <c r="K6852" t="s">
        <v>137</v>
      </c>
      <c r="L6852" t="s">
        <v>19522</v>
      </c>
      <c r="M6852" t="s">
        <v>19523</v>
      </c>
      <c r="N6852">
        <v>16.328333333</v>
      </c>
      <c r="O6852">
        <v>0</v>
      </c>
      <c r="P6852">
        <v>1</v>
      </c>
      <c r="Q6852">
        <v>0</v>
      </c>
      <c r="R6852">
        <v>2</v>
      </c>
      <c r="S6852">
        <v>0</v>
      </c>
      <c r="T6852">
        <v>4</v>
      </c>
      <c r="U6852">
        <v>0</v>
      </c>
      <c r="V6852">
        <v>0</v>
      </c>
      <c r="W6852">
        <v>0</v>
      </c>
      <c r="X6852">
        <v>3.3875987500483339E-2</v>
      </c>
      <c r="Y6852">
        <v>0</v>
      </c>
      <c r="Z6852">
        <v>8.8055367122393307</v>
      </c>
      <c r="AA6852">
        <v>0</v>
      </c>
      <c r="AB6852">
        <v>116.76946524399064</v>
      </c>
      <c r="AC6852">
        <v>0</v>
      </c>
      <c r="AD6852">
        <v>0</v>
      </c>
      <c r="AE6852">
        <v>125.60887794373045</v>
      </c>
    </row>
    <row r="6853" spans="1:31" x14ac:dyDescent="0.25">
      <c r="A6853">
        <v>1680148</v>
      </c>
      <c r="B6853">
        <v>1</v>
      </c>
      <c r="C6853" t="s">
        <v>80</v>
      </c>
      <c r="D6853" t="s">
        <v>96</v>
      </c>
      <c r="E6853" t="s">
        <v>151</v>
      </c>
      <c r="F6853" t="s">
        <v>19524</v>
      </c>
      <c r="G6853" t="s">
        <v>153</v>
      </c>
      <c r="H6853" t="s">
        <v>143</v>
      </c>
      <c r="I6853" t="s">
        <v>135</v>
      </c>
      <c r="J6853" t="s">
        <v>136</v>
      </c>
      <c r="K6853" t="s">
        <v>137</v>
      </c>
      <c r="L6853" t="s">
        <v>19525</v>
      </c>
      <c r="M6853" t="s">
        <v>19526</v>
      </c>
      <c r="N6853">
        <v>10.025833333</v>
      </c>
      <c r="O6853">
        <v>0</v>
      </c>
      <c r="P6853">
        <v>13</v>
      </c>
      <c r="Q6853">
        <v>0</v>
      </c>
      <c r="R6853">
        <v>2</v>
      </c>
      <c r="S6853">
        <v>0</v>
      </c>
      <c r="T6853">
        <v>2</v>
      </c>
      <c r="U6853">
        <v>0</v>
      </c>
      <c r="V6853">
        <v>0</v>
      </c>
      <c r="W6853">
        <v>0</v>
      </c>
      <c r="X6853">
        <v>39.367530404134044</v>
      </c>
      <c r="Y6853">
        <v>0</v>
      </c>
      <c r="Z6853">
        <v>3.6093069920086731</v>
      </c>
      <c r="AA6853">
        <v>0</v>
      </c>
      <c r="AB6853">
        <v>19.327885514415101</v>
      </c>
      <c r="AC6853">
        <v>0</v>
      </c>
      <c r="AD6853">
        <v>0</v>
      </c>
      <c r="AE6853">
        <v>62.304722910557821</v>
      </c>
    </row>
    <row r="6854" spans="1:31" x14ac:dyDescent="0.25">
      <c r="A6854">
        <v>1680500</v>
      </c>
      <c r="B6854">
        <v>1</v>
      </c>
      <c r="C6854" t="s">
        <v>80</v>
      </c>
      <c r="D6854" t="s">
        <v>103</v>
      </c>
      <c r="E6854" t="s">
        <v>146</v>
      </c>
      <c r="F6854" t="s">
        <v>19527</v>
      </c>
      <c r="G6854" t="s">
        <v>222</v>
      </c>
      <c r="H6854" t="s">
        <v>143</v>
      </c>
      <c r="I6854" t="s">
        <v>135</v>
      </c>
      <c r="J6854" t="s">
        <v>136</v>
      </c>
      <c r="K6854" t="s">
        <v>137</v>
      </c>
      <c r="L6854" t="s">
        <v>19528</v>
      </c>
      <c r="M6854" t="s">
        <v>19529</v>
      </c>
      <c r="N6854">
        <v>0.97055555500000001</v>
      </c>
      <c r="O6854">
        <v>0</v>
      </c>
      <c r="P6854">
        <v>288</v>
      </c>
      <c r="Q6854">
        <v>0</v>
      </c>
      <c r="R6854">
        <v>5</v>
      </c>
      <c r="S6854">
        <v>0</v>
      </c>
      <c r="T6854">
        <v>57</v>
      </c>
      <c r="U6854">
        <v>0</v>
      </c>
      <c r="V6854">
        <v>0</v>
      </c>
      <c r="W6854">
        <v>0</v>
      </c>
      <c r="X6854">
        <v>29.724223495238213</v>
      </c>
      <c r="Y6854">
        <v>0</v>
      </c>
      <c r="Z6854">
        <v>2.2807779060966668E-3</v>
      </c>
      <c r="AA6854">
        <v>0</v>
      </c>
      <c r="AB6854">
        <v>28.0250282717803</v>
      </c>
      <c r="AC6854">
        <v>0</v>
      </c>
      <c r="AD6854">
        <v>0</v>
      </c>
      <c r="AE6854">
        <v>57.751532544924615</v>
      </c>
    </row>
    <row r="6855" spans="1:31" x14ac:dyDescent="0.25">
      <c r="A6855">
        <v>1680523</v>
      </c>
      <c r="B6855">
        <v>1</v>
      </c>
      <c r="C6855" t="s">
        <v>80</v>
      </c>
      <c r="D6855" t="s">
        <v>103</v>
      </c>
      <c r="E6855" t="s">
        <v>131</v>
      </c>
      <c r="F6855" t="s">
        <v>19530</v>
      </c>
      <c r="G6855" t="s">
        <v>161</v>
      </c>
      <c r="H6855" t="s">
        <v>134</v>
      </c>
      <c r="I6855" t="s">
        <v>135</v>
      </c>
      <c r="J6855" t="s">
        <v>136</v>
      </c>
      <c r="K6855" t="s">
        <v>137</v>
      </c>
      <c r="L6855" t="s">
        <v>19531</v>
      </c>
      <c r="M6855" t="s">
        <v>19532</v>
      </c>
      <c r="N6855">
        <v>5.0047222219999998</v>
      </c>
      <c r="O6855">
        <v>0</v>
      </c>
      <c r="P6855">
        <v>0</v>
      </c>
      <c r="Q6855">
        <v>0</v>
      </c>
      <c r="R6855">
        <v>0</v>
      </c>
      <c r="S6855">
        <v>25</v>
      </c>
      <c r="T6855">
        <v>0</v>
      </c>
      <c r="U6855">
        <v>38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827.40441821324907</v>
      </c>
      <c r="AB6855">
        <v>0</v>
      </c>
      <c r="AC6855">
        <v>16753.319934074512</v>
      </c>
      <c r="AD6855">
        <v>0</v>
      </c>
      <c r="AE6855">
        <v>17580.724352287762</v>
      </c>
    </row>
    <row r="6856" spans="1:31" x14ac:dyDescent="0.25">
      <c r="A6856">
        <v>1681187</v>
      </c>
      <c r="B6856">
        <v>1</v>
      </c>
      <c r="C6856" t="s">
        <v>81</v>
      </c>
      <c r="D6856" t="s">
        <v>118</v>
      </c>
      <c r="E6856" t="s">
        <v>151</v>
      </c>
      <c r="F6856" t="s">
        <v>19533</v>
      </c>
      <c r="G6856" t="s">
        <v>153</v>
      </c>
      <c r="H6856" t="s">
        <v>143</v>
      </c>
      <c r="I6856" t="s">
        <v>135</v>
      </c>
      <c r="J6856" t="s">
        <v>136</v>
      </c>
      <c r="K6856" t="s">
        <v>137</v>
      </c>
      <c r="L6856" t="s">
        <v>19534</v>
      </c>
      <c r="M6856" t="s">
        <v>19535</v>
      </c>
      <c r="N6856">
        <v>2.894722222</v>
      </c>
      <c r="O6856">
        <v>0</v>
      </c>
      <c r="P6856">
        <v>9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5.5639174589776266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5.5639174589776266</v>
      </c>
    </row>
    <row r="6857" spans="1:31" x14ac:dyDescent="0.25">
      <c r="A6857">
        <v>1681210</v>
      </c>
      <c r="B6857">
        <v>1</v>
      </c>
      <c r="C6857" t="s">
        <v>80</v>
      </c>
      <c r="D6857" t="s">
        <v>101</v>
      </c>
      <c r="E6857" t="s">
        <v>151</v>
      </c>
      <c r="F6857" t="s">
        <v>19536</v>
      </c>
      <c r="G6857" t="s">
        <v>267</v>
      </c>
      <c r="H6857" t="s">
        <v>143</v>
      </c>
      <c r="I6857" t="s">
        <v>135</v>
      </c>
      <c r="J6857" t="s">
        <v>136</v>
      </c>
      <c r="K6857" t="s">
        <v>137</v>
      </c>
      <c r="L6857" t="s">
        <v>19537</v>
      </c>
      <c r="M6857" t="s">
        <v>19538</v>
      </c>
      <c r="N6857">
        <v>4.153611111</v>
      </c>
      <c r="O6857">
        <v>0</v>
      </c>
      <c r="P6857">
        <v>2</v>
      </c>
      <c r="Q6857">
        <v>0</v>
      </c>
      <c r="R6857">
        <v>0</v>
      </c>
      <c r="S6857">
        <v>0</v>
      </c>
      <c r="T6857">
        <v>1</v>
      </c>
      <c r="U6857">
        <v>0</v>
      </c>
      <c r="V6857">
        <v>0</v>
      </c>
      <c r="W6857">
        <v>0</v>
      </c>
      <c r="X6857">
        <v>5.5213926442470305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5.5213926442470305</v>
      </c>
    </row>
    <row r="6858" spans="1:31" x14ac:dyDescent="0.25">
      <c r="A6858">
        <v>1680546</v>
      </c>
      <c r="B6858">
        <v>1</v>
      </c>
      <c r="C6858" t="s">
        <v>80</v>
      </c>
      <c r="D6858" t="s">
        <v>110</v>
      </c>
      <c r="E6858" t="s">
        <v>140</v>
      </c>
      <c r="F6858" t="s">
        <v>19539</v>
      </c>
      <c r="G6858" t="s">
        <v>197</v>
      </c>
      <c r="H6858" t="s">
        <v>143</v>
      </c>
      <c r="I6858" t="s">
        <v>135</v>
      </c>
      <c r="J6858" t="s">
        <v>136</v>
      </c>
      <c r="K6858" t="s">
        <v>137</v>
      </c>
      <c r="L6858" t="s">
        <v>19540</v>
      </c>
      <c r="M6858" t="s">
        <v>19541</v>
      </c>
      <c r="N6858">
        <v>4.97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8.8556456058255435</v>
      </c>
      <c r="AC6858">
        <v>0</v>
      </c>
      <c r="AD6858">
        <v>0</v>
      </c>
      <c r="AE6858">
        <v>8.8556456058255435</v>
      </c>
    </row>
    <row r="6859" spans="1:31" x14ac:dyDescent="0.25">
      <c r="A6859">
        <v>1681356</v>
      </c>
      <c r="B6859">
        <v>1</v>
      </c>
      <c r="C6859" t="s">
        <v>80</v>
      </c>
      <c r="D6859" t="s">
        <v>82</v>
      </c>
      <c r="E6859" t="s">
        <v>151</v>
      </c>
      <c r="F6859" t="s">
        <v>19542</v>
      </c>
      <c r="G6859" t="s">
        <v>153</v>
      </c>
      <c r="H6859" t="s">
        <v>143</v>
      </c>
      <c r="I6859" t="s">
        <v>135</v>
      </c>
      <c r="J6859" t="s">
        <v>136</v>
      </c>
      <c r="K6859" t="s">
        <v>137</v>
      </c>
      <c r="L6859" t="s">
        <v>19543</v>
      </c>
      <c r="M6859" t="s">
        <v>19544</v>
      </c>
      <c r="N6859">
        <v>2.0141666659999999</v>
      </c>
      <c r="O6859">
        <v>0</v>
      </c>
      <c r="P6859">
        <v>199</v>
      </c>
      <c r="Q6859">
        <v>0</v>
      </c>
      <c r="R6859">
        <v>0</v>
      </c>
      <c r="S6859">
        <v>0</v>
      </c>
      <c r="T6859">
        <v>8</v>
      </c>
      <c r="U6859">
        <v>0</v>
      </c>
      <c r="V6859">
        <v>0</v>
      </c>
      <c r="W6859">
        <v>0</v>
      </c>
      <c r="X6859">
        <v>112.72534507571191</v>
      </c>
      <c r="Y6859">
        <v>0</v>
      </c>
      <c r="Z6859">
        <v>0</v>
      </c>
      <c r="AA6859">
        <v>0</v>
      </c>
      <c r="AB6859">
        <v>3.796310679487422</v>
      </c>
      <c r="AC6859">
        <v>0</v>
      </c>
      <c r="AD6859">
        <v>0</v>
      </c>
      <c r="AE6859">
        <v>116.52165575519933</v>
      </c>
    </row>
    <row r="6860" spans="1:31" x14ac:dyDescent="0.25">
      <c r="A6860">
        <v>1681233</v>
      </c>
      <c r="B6860">
        <v>1</v>
      </c>
      <c r="C6860" t="s">
        <v>80</v>
      </c>
      <c r="D6860" t="s">
        <v>90</v>
      </c>
      <c r="E6860" t="s">
        <v>140</v>
      </c>
      <c r="F6860" t="s">
        <v>19545</v>
      </c>
      <c r="G6860" t="s">
        <v>197</v>
      </c>
      <c r="H6860" t="s">
        <v>143</v>
      </c>
      <c r="I6860" t="s">
        <v>135</v>
      </c>
      <c r="J6860" t="s">
        <v>136</v>
      </c>
      <c r="K6860" t="s">
        <v>137</v>
      </c>
      <c r="L6860" t="s">
        <v>19546</v>
      </c>
      <c r="M6860" t="s">
        <v>19547</v>
      </c>
      <c r="N6860">
        <v>3.1188888879999999</v>
      </c>
      <c r="O6860">
        <v>0</v>
      </c>
      <c r="P6860">
        <v>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0.16480375607203501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0.16480375607203501</v>
      </c>
    </row>
    <row r="6861" spans="1:31" x14ac:dyDescent="0.25">
      <c r="A6861">
        <v>1680669</v>
      </c>
      <c r="B6861">
        <v>1</v>
      </c>
      <c r="C6861" t="s">
        <v>81</v>
      </c>
      <c r="D6861" t="s">
        <v>112</v>
      </c>
      <c r="E6861" t="s">
        <v>164</v>
      </c>
      <c r="F6861" t="s">
        <v>19548</v>
      </c>
      <c r="G6861" t="s">
        <v>723</v>
      </c>
      <c r="H6861" t="s">
        <v>134</v>
      </c>
      <c r="I6861" t="s">
        <v>135</v>
      </c>
      <c r="J6861" t="s">
        <v>3</v>
      </c>
      <c r="K6861" t="s">
        <v>137</v>
      </c>
      <c r="L6861" t="s">
        <v>19549</v>
      </c>
      <c r="M6861" t="s">
        <v>19550</v>
      </c>
      <c r="N6861">
        <v>0.79611111099999998</v>
      </c>
      <c r="O6861">
        <v>0</v>
      </c>
      <c r="P6861">
        <v>9675</v>
      </c>
      <c r="Q6861">
        <v>0</v>
      </c>
      <c r="R6861">
        <v>353</v>
      </c>
      <c r="S6861">
        <v>0</v>
      </c>
      <c r="T6861">
        <v>884</v>
      </c>
      <c r="U6861">
        <v>2</v>
      </c>
      <c r="V6861">
        <v>3</v>
      </c>
      <c r="W6861">
        <v>0</v>
      </c>
      <c r="X6861">
        <v>1120.2623352350586</v>
      </c>
      <c r="Y6861">
        <v>0</v>
      </c>
      <c r="Z6861">
        <v>14.788551656871912</v>
      </c>
      <c r="AA6861">
        <v>0</v>
      </c>
      <c r="AB6861">
        <v>490.90911714686212</v>
      </c>
      <c r="AC6861">
        <v>9.7212898251106754</v>
      </c>
      <c r="AD6861">
        <v>13.785679693207095</v>
      </c>
      <c r="AE6861">
        <v>1649.4669735571106</v>
      </c>
    </row>
    <row r="6862" spans="1:31" x14ac:dyDescent="0.25">
      <c r="A6862">
        <v>1681333</v>
      </c>
      <c r="B6862">
        <v>1</v>
      </c>
      <c r="C6862" t="s">
        <v>80</v>
      </c>
      <c r="D6862" t="s">
        <v>110</v>
      </c>
      <c r="E6862" t="s">
        <v>159</v>
      </c>
      <c r="F6862" t="s">
        <v>19551</v>
      </c>
      <c r="G6862" t="s">
        <v>596</v>
      </c>
      <c r="H6862" t="s">
        <v>134</v>
      </c>
      <c r="I6862" t="s">
        <v>135</v>
      </c>
      <c r="J6862" t="s">
        <v>136</v>
      </c>
      <c r="K6862" t="s">
        <v>137</v>
      </c>
      <c r="L6862" t="s">
        <v>19552</v>
      </c>
      <c r="M6862" t="s">
        <v>19553</v>
      </c>
      <c r="N6862">
        <v>6.7297222220000004</v>
      </c>
      <c r="O6862">
        <v>0</v>
      </c>
      <c r="P6862">
        <v>119</v>
      </c>
      <c r="Q6862">
        <v>0</v>
      </c>
      <c r="R6862">
        <v>0</v>
      </c>
      <c r="S6862">
        <v>0</v>
      </c>
      <c r="T6862">
        <v>2</v>
      </c>
      <c r="U6862">
        <v>0</v>
      </c>
      <c r="V6862">
        <v>0</v>
      </c>
      <c r="W6862">
        <v>0</v>
      </c>
      <c r="X6862">
        <v>283.25148179423985</v>
      </c>
      <c r="Y6862">
        <v>0</v>
      </c>
      <c r="Z6862">
        <v>0</v>
      </c>
      <c r="AA6862">
        <v>0</v>
      </c>
      <c r="AB6862">
        <v>1.0919512078370832</v>
      </c>
      <c r="AC6862">
        <v>0</v>
      </c>
      <c r="AD6862">
        <v>0</v>
      </c>
      <c r="AE6862">
        <v>284.34343300207695</v>
      </c>
    </row>
    <row r="6863" spans="1:31" x14ac:dyDescent="0.25">
      <c r="A6863">
        <v>1680377</v>
      </c>
      <c r="B6863">
        <v>1</v>
      </c>
      <c r="C6863" t="s">
        <v>80</v>
      </c>
      <c r="D6863" t="s">
        <v>103</v>
      </c>
      <c r="E6863" t="s">
        <v>131</v>
      </c>
      <c r="F6863" t="s">
        <v>6441</v>
      </c>
      <c r="G6863" t="s">
        <v>161</v>
      </c>
      <c r="H6863" t="s">
        <v>134</v>
      </c>
      <c r="I6863" t="s">
        <v>135</v>
      </c>
      <c r="J6863" t="s">
        <v>136</v>
      </c>
      <c r="K6863" t="s">
        <v>137</v>
      </c>
      <c r="L6863" t="s">
        <v>19554</v>
      </c>
      <c r="M6863" t="s">
        <v>19555</v>
      </c>
      <c r="N6863">
        <v>0.78805555500000002</v>
      </c>
      <c r="O6863">
        <v>3</v>
      </c>
      <c r="P6863">
        <v>1953</v>
      </c>
      <c r="Q6863">
        <v>22</v>
      </c>
      <c r="R6863">
        <v>280</v>
      </c>
      <c r="S6863">
        <v>26</v>
      </c>
      <c r="T6863">
        <v>604</v>
      </c>
      <c r="U6863">
        <v>2</v>
      </c>
      <c r="V6863">
        <v>1</v>
      </c>
      <c r="W6863">
        <v>0.64140903845718666</v>
      </c>
      <c r="X6863">
        <v>206.70168115758349</v>
      </c>
      <c r="Y6863">
        <v>45.609126988370164</v>
      </c>
      <c r="Z6863">
        <v>29.437220590035835</v>
      </c>
      <c r="AA6863">
        <v>111.77131047771384</v>
      </c>
      <c r="AB6863">
        <v>237.98772749383591</v>
      </c>
      <c r="AC6863">
        <v>179.54560557611461</v>
      </c>
      <c r="AD6863">
        <v>3.2460596942875659</v>
      </c>
      <c r="AE6863">
        <v>814.94014101639857</v>
      </c>
    </row>
    <row r="6864" spans="1:31" x14ac:dyDescent="0.25">
      <c r="A6864">
        <v>1681041</v>
      </c>
      <c r="B6864">
        <v>1</v>
      </c>
      <c r="C6864" t="s">
        <v>80</v>
      </c>
      <c r="D6864" t="s">
        <v>108</v>
      </c>
      <c r="E6864" t="s">
        <v>151</v>
      </c>
      <c r="F6864" t="s">
        <v>1222</v>
      </c>
      <c r="G6864" t="s">
        <v>153</v>
      </c>
      <c r="H6864" t="s">
        <v>143</v>
      </c>
      <c r="I6864" t="s">
        <v>135</v>
      </c>
      <c r="J6864" t="s">
        <v>136</v>
      </c>
      <c r="K6864" t="s">
        <v>137</v>
      </c>
      <c r="L6864" t="s">
        <v>19556</v>
      </c>
      <c r="M6864" t="s">
        <v>19557</v>
      </c>
      <c r="N6864">
        <v>8.0655555549999995</v>
      </c>
      <c r="O6864">
        <v>0</v>
      </c>
      <c r="P6864">
        <v>6</v>
      </c>
      <c r="Q6864">
        <v>0</v>
      </c>
      <c r="R6864">
        <v>2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2.6073124844292175</v>
      </c>
      <c r="Y6864">
        <v>0</v>
      </c>
      <c r="Z6864">
        <v>1.7905099461707823</v>
      </c>
      <c r="AA6864">
        <v>0</v>
      </c>
      <c r="AB6864">
        <v>0</v>
      </c>
      <c r="AC6864">
        <v>0</v>
      </c>
      <c r="AD6864">
        <v>0</v>
      </c>
      <c r="AE6864">
        <v>4.3978224305999998</v>
      </c>
    </row>
    <row r="6865" spans="1:31" x14ac:dyDescent="0.25">
      <c r="A6865">
        <v>1680354</v>
      </c>
      <c r="B6865">
        <v>1</v>
      </c>
      <c r="C6865" t="s">
        <v>81</v>
      </c>
      <c r="D6865" t="s">
        <v>112</v>
      </c>
      <c r="E6865" t="s">
        <v>140</v>
      </c>
      <c r="F6865" t="s">
        <v>19558</v>
      </c>
      <c r="G6865" t="s">
        <v>197</v>
      </c>
      <c r="H6865" t="s">
        <v>143</v>
      </c>
      <c r="I6865" t="s">
        <v>135</v>
      </c>
      <c r="J6865" t="s">
        <v>136</v>
      </c>
      <c r="K6865" t="s">
        <v>137</v>
      </c>
      <c r="L6865" t="s">
        <v>19559</v>
      </c>
      <c r="M6865" t="s">
        <v>19560</v>
      </c>
      <c r="N6865">
        <v>5.250277777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0.53270782043575993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0.53270782043575993</v>
      </c>
    </row>
    <row r="6866" spans="1:31" x14ac:dyDescent="0.25">
      <c r="A6866">
        <v>1681064</v>
      </c>
      <c r="B6866">
        <v>1</v>
      </c>
      <c r="C6866" t="s">
        <v>81</v>
      </c>
      <c r="D6866" t="s">
        <v>113</v>
      </c>
      <c r="E6866" t="s">
        <v>151</v>
      </c>
      <c r="F6866" t="s">
        <v>19561</v>
      </c>
      <c r="G6866" t="s">
        <v>222</v>
      </c>
      <c r="H6866" t="s">
        <v>143</v>
      </c>
      <c r="I6866" t="s">
        <v>135</v>
      </c>
      <c r="J6866" t="s">
        <v>136</v>
      </c>
      <c r="K6866" t="s">
        <v>137</v>
      </c>
      <c r="L6866" t="s">
        <v>19562</v>
      </c>
      <c r="M6866" t="s">
        <v>19563</v>
      </c>
      <c r="N6866">
        <v>4.0525000000000002</v>
      </c>
      <c r="O6866">
        <v>0</v>
      </c>
      <c r="P6866">
        <v>50</v>
      </c>
      <c r="Q6866">
        <v>0</v>
      </c>
      <c r="R6866">
        <v>0</v>
      </c>
      <c r="S6866">
        <v>0</v>
      </c>
      <c r="T6866">
        <v>1</v>
      </c>
      <c r="U6866">
        <v>0</v>
      </c>
      <c r="V6866">
        <v>0</v>
      </c>
      <c r="W6866">
        <v>0</v>
      </c>
      <c r="X6866">
        <v>37.932478024864579</v>
      </c>
      <c r="Y6866">
        <v>0</v>
      </c>
      <c r="Z6866">
        <v>0</v>
      </c>
      <c r="AA6866">
        <v>0</v>
      </c>
      <c r="AB6866">
        <v>1.6358633965066482</v>
      </c>
      <c r="AC6866">
        <v>0</v>
      </c>
      <c r="AD6866">
        <v>0</v>
      </c>
      <c r="AE6866">
        <v>39.56834142137123</v>
      </c>
    </row>
    <row r="6867" spans="1:31" x14ac:dyDescent="0.25">
      <c r="A6867">
        <v>1681456</v>
      </c>
      <c r="B6867">
        <v>1</v>
      </c>
      <c r="C6867" t="s">
        <v>80</v>
      </c>
      <c r="D6867" t="s">
        <v>103</v>
      </c>
      <c r="E6867" t="s">
        <v>164</v>
      </c>
      <c r="F6867" t="s">
        <v>3642</v>
      </c>
      <c r="G6867" t="s">
        <v>161</v>
      </c>
      <c r="H6867" t="s">
        <v>134</v>
      </c>
      <c r="I6867" t="s">
        <v>135</v>
      </c>
      <c r="J6867" t="s">
        <v>136</v>
      </c>
      <c r="K6867" t="s">
        <v>137</v>
      </c>
      <c r="L6867" t="s">
        <v>19564</v>
      </c>
      <c r="M6867" t="s">
        <v>19565</v>
      </c>
      <c r="N6867">
        <v>0.31222222199999999</v>
      </c>
      <c r="O6867">
        <v>1</v>
      </c>
      <c r="P6867">
        <v>286</v>
      </c>
      <c r="Q6867">
        <v>21</v>
      </c>
      <c r="R6867">
        <v>115</v>
      </c>
      <c r="S6867">
        <v>8</v>
      </c>
      <c r="T6867">
        <v>46</v>
      </c>
      <c r="U6867">
        <v>4</v>
      </c>
      <c r="V6867">
        <v>0</v>
      </c>
      <c r="W6867">
        <v>0.73859982264569113</v>
      </c>
      <c r="X6867">
        <v>20.074635210599155</v>
      </c>
      <c r="Y6867">
        <v>72.654476203650987</v>
      </c>
      <c r="Z6867">
        <v>11.993906272148685</v>
      </c>
      <c r="AA6867">
        <v>69.528758427743554</v>
      </c>
      <c r="AB6867">
        <v>5.8602247390182036</v>
      </c>
      <c r="AC6867">
        <v>6.193606147997742</v>
      </c>
      <c r="AD6867">
        <v>0</v>
      </c>
      <c r="AE6867">
        <v>187.04420682380402</v>
      </c>
    </row>
    <row r="6868" spans="1:31" x14ac:dyDescent="0.25">
      <c r="A6868">
        <v>1681648</v>
      </c>
      <c r="B6868">
        <v>1</v>
      </c>
      <c r="C6868" t="s">
        <v>80</v>
      </c>
      <c r="D6868" t="s">
        <v>104</v>
      </c>
      <c r="E6868" t="s">
        <v>146</v>
      </c>
      <c r="F6868" t="s">
        <v>19566</v>
      </c>
      <c r="G6868" t="s">
        <v>148</v>
      </c>
      <c r="H6868" t="s">
        <v>143</v>
      </c>
      <c r="I6868" t="s">
        <v>135</v>
      </c>
      <c r="J6868" t="s">
        <v>136</v>
      </c>
      <c r="K6868" t="s">
        <v>137</v>
      </c>
      <c r="L6868" t="s">
        <v>19567</v>
      </c>
      <c r="M6868" t="s">
        <v>19568</v>
      </c>
      <c r="N6868">
        <v>14.679444444</v>
      </c>
      <c r="O6868">
        <v>0</v>
      </c>
      <c r="P6868">
        <v>165</v>
      </c>
      <c r="Q6868">
        <v>0</v>
      </c>
      <c r="R6868">
        <v>1</v>
      </c>
      <c r="S6868">
        <v>0</v>
      </c>
      <c r="T6868">
        <v>11</v>
      </c>
      <c r="U6868">
        <v>0</v>
      </c>
      <c r="V6868">
        <v>0</v>
      </c>
      <c r="W6868">
        <v>0</v>
      </c>
      <c r="X6868">
        <v>338.35117639875102</v>
      </c>
      <c r="Y6868">
        <v>0</v>
      </c>
      <c r="Z6868">
        <v>2.1215731587007222E-2</v>
      </c>
      <c r="AA6868">
        <v>0</v>
      </c>
      <c r="AB6868">
        <v>87.157985413071856</v>
      </c>
      <c r="AC6868">
        <v>0</v>
      </c>
      <c r="AD6868">
        <v>0</v>
      </c>
      <c r="AE6868">
        <v>425.53037754340988</v>
      </c>
    </row>
    <row r="6869" spans="1:31" x14ac:dyDescent="0.25">
      <c r="A6869">
        <v>1680915</v>
      </c>
      <c r="B6869">
        <v>1</v>
      </c>
      <c r="C6869" t="s">
        <v>80</v>
      </c>
      <c r="D6869" t="s">
        <v>84</v>
      </c>
      <c r="E6869" t="s">
        <v>159</v>
      </c>
      <c r="F6869" t="s">
        <v>19569</v>
      </c>
      <c r="G6869" t="s">
        <v>161</v>
      </c>
      <c r="H6869" t="s">
        <v>134</v>
      </c>
      <c r="I6869" t="s">
        <v>135</v>
      </c>
      <c r="J6869" t="s">
        <v>136</v>
      </c>
      <c r="K6869" t="s">
        <v>137</v>
      </c>
      <c r="L6869" t="s">
        <v>19570</v>
      </c>
      <c r="M6869" t="s">
        <v>19571</v>
      </c>
      <c r="N6869">
        <v>0.71416666600000001</v>
      </c>
      <c r="O6869">
        <v>0</v>
      </c>
      <c r="P6869">
        <v>54</v>
      </c>
      <c r="Q6869">
        <v>0</v>
      </c>
      <c r="R6869">
        <v>2</v>
      </c>
      <c r="S6869">
        <v>9</v>
      </c>
      <c r="T6869">
        <v>193</v>
      </c>
      <c r="U6869">
        <v>0</v>
      </c>
      <c r="V6869">
        <v>0</v>
      </c>
      <c r="W6869">
        <v>0</v>
      </c>
      <c r="X6869">
        <v>46.497329906172496</v>
      </c>
      <c r="Y6869">
        <v>0</v>
      </c>
      <c r="Z6869">
        <v>4.530290423975112E-2</v>
      </c>
      <c r="AA6869">
        <v>118.05897430108655</v>
      </c>
      <c r="AB6869">
        <v>213.59415368096106</v>
      </c>
      <c r="AC6869">
        <v>0</v>
      </c>
      <c r="AD6869">
        <v>0</v>
      </c>
      <c r="AE6869">
        <v>378.19576079245985</v>
      </c>
    </row>
    <row r="6870" spans="1:31" x14ac:dyDescent="0.25">
      <c r="A6870">
        <v>1680749</v>
      </c>
      <c r="B6870">
        <v>1</v>
      </c>
      <c r="C6870" t="s">
        <v>81</v>
      </c>
      <c r="D6870" t="s">
        <v>122</v>
      </c>
      <c r="E6870" t="s">
        <v>131</v>
      </c>
      <c r="F6870" t="s">
        <v>6761</v>
      </c>
      <c r="G6870" t="s">
        <v>161</v>
      </c>
      <c r="H6870" t="s">
        <v>134</v>
      </c>
      <c r="I6870" t="s">
        <v>135</v>
      </c>
      <c r="J6870" t="s">
        <v>136</v>
      </c>
      <c r="K6870" t="s">
        <v>137</v>
      </c>
      <c r="L6870" t="s">
        <v>19572</v>
      </c>
      <c r="M6870" t="s">
        <v>19573</v>
      </c>
      <c r="N6870">
        <v>5.7766666659999997</v>
      </c>
      <c r="O6870">
        <v>1</v>
      </c>
      <c r="P6870">
        <v>467</v>
      </c>
      <c r="Q6870">
        <v>3</v>
      </c>
      <c r="R6870">
        <v>0</v>
      </c>
      <c r="S6870">
        <v>3</v>
      </c>
      <c r="T6870">
        <v>20</v>
      </c>
      <c r="U6870">
        <v>1</v>
      </c>
      <c r="V6870">
        <v>0</v>
      </c>
      <c r="W6870">
        <v>0.29601705547749557</v>
      </c>
      <c r="X6870">
        <v>205.7853057561606</v>
      </c>
      <c r="Y6870">
        <v>4.9977332938621668</v>
      </c>
      <c r="Z6870">
        <v>0</v>
      </c>
      <c r="AA6870">
        <v>101.67209336622894</v>
      </c>
      <c r="AB6870">
        <v>30.121425614619248</v>
      </c>
      <c r="AC6870">
        <v>11.460261842357633</v>
      </c>
      <c r="AD6870">
        <v>0</v>
      </c>
      <c r="AE6870">
        <v>354.33283692870606</v>
      </c>
    </row>
    <row r="6871" spans="1:31" x14ac:dyDescent="0.25">
      <c r="A6871">
        <v>1680274</v>
      </c>
      <c r="B6871">
        <v>1</v>
      </c>
      <c r="C6871" t="s">
        <v>81</v>
      </c>
      <c r="D6871" t="s">
        <v>113</v>
      </c>
      <c r="E6871" t="s">
        <v>151</v>
      </c>
      <c r="F6871" t="s">
        <v>19574</v>
      </c>
      <c r="G6871" t="s">
        <v>222</v>
      </c>
      <c r="H6871" t="s">
        <v>143</v>
      </c>
      <c r="I6871" t="s">
        <v>135</v>
      </c>
      <c r="J6871" t="s">
        <v>136</v>
      </c>
      <c r="K6871" t="s">
        <v>137</v>
      </c>
      <c r="L6871" t="s">
        <v>19575</v>
      </c>
      <c r="M6871" t="s">
        <v>19576</v>
      </c>
      <c r="N6871">
        <v>3.0622222219999999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0.43345568164482501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0.43345568164482501</v>
      </c>
    </row>
    <row r="6872" spans="1:31" x14ac:dyDescent="0.25">
      <c r="A6872">
        <v>1681505</v>
      </c>
      <c r="B6872">
        <v>1</v>
      </c>
      <c r="C6872" t="s">
        <v>80</v>
      </c>
      <c r="D6872" t="s">
        <v>104</v>
      </c>
      <c r="E6872" t="s">
        <v>151</v>
      </c>
      <c r="F6872" t="s">
        <v>19577</v>
      </c>
      <c r="G6872" t="s">
        <v>153</v>
      </c>
      <c r="H6872" t="s">
        <v>143</v>
      </c>
      <c r="I6872" t="s">
        <v>135</v>
      </c>
      <c r="J6872" t="s">
        <v>136</v>
      </c>
      <c r="K6872" t="s">
        <v>137</v>
      </c>
      <c r="L6872" t="s">
        <v>19578</v>
      </c>
      <c r="M6872" t="s">
        <v>19579</v>
      </c>
      <c r="N6872">
        <v>3.5947222220000001</v>
      </c>
      <c r="O6872">
        <v>0</v>
      </c>
      <c r="P6872">
        <v>2</v>
      </c>
      <c r="Q6872">
        <v>0</v>
      </c>
      <c r="R6872">
        <v>0</v>
      </c>
      <c r="S6872">
        <v>0</v>
      </c>
      <c r="T6872">
        <v>2</v>
      </c>
      <c r="U6872">
        <v>0</v>
      </c>
      <c r="V6872">
        <v>0</v>
      </c>
      <c r="W6872">
        <v>0</v>
      </c>
      <c r="X6872">
        <v>4.1372556924727224</v>
      </c>
      <c r="Y6872">
        <v>0</v>
      </c>
      <c r="Z6872">
        <v>0</v>
      </c>
      <c r="AA6872">
        <v>0</v>
      </c>
      <c r="AB6872">
        <v>0.32379718645472338</v>
      </c>
      <c r="AC6872">
        <v>0</v>
      </c>
      <c r="AD6872">
        <v>0</v>
      </c>
      <c r="AE6872">
        <v>4.461052878927446</v>
      </c>
    </row>
    <row r="6873" spans="1:31" x14ac:dyDescent="0.25">
      <c r="A6873">
        <v>1681605</v>
      </c>
      <c r="B6873">
        <v>1</v>
      </c>
      <c r="C6873" t="s">
        <v>80</v>
      </c>
      <c r="D6873" t="s">
        <v>108</v>
      </c>
      <c r="E6873" t="s">
        <v>151</v>
      </c>
      <c r="F6873" t="s">
        <v>19580</v>
      </c>
      <c r="G6873" t="s">
        <v>153</v>
      </c>
      <c r="H6873" t="s">
        <v>143</v>
      </c>
      <c r="I6873" t="s">
        <v>135</v>
      </c>
      <c r="J6873" t="s">
        <v>136</v>
      </c>
      <c r="K6873" t="s">
        <v>137</v>
      </c>
      <c r="L6873" t="s">
        <v>19581</v>
      </c>
      <c r="M6873" t="s">
        <v>19582</v>
      </c>
      <c r="N6873">
        <v>12.055</v>
      </c>
      <c r="O6873">
        <v>0</v>
      </c>
      <c r="P6873">
        <v>15</v>
      </c>
      <c r="Q6873">
        <v>0</v>
      </c>
      <c r="R6873">
        <v>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19.769248994371992</v>
      </c>
      <c r="Y6873">
        <v>0</v>
      </c>
      <c r="Z6873">
        <v>1.9514154715053034</v>
      </c>
      <c r="AA6873">
        <v>0</v>
      </c>
      <c r="AB6873">
        <v>0</v>
      </c>
      <c r="AC6873">
        <v>0</v>
      </c>
      <c r="AD6873">
        <v>0</v>
      </c>
      <c r="AE6873">
        <v>21.720664465877295</v>
      </c>
    </row>
    <row r="6874" spans="1:31" x14ac:dyDescent="0.25">
      <c r="A6874">
        <v>1680941</v>
      </c>
      <c r="B6874">
        <v>1</v>
      </c>
      <c r="C6874" t="s">
        <v>81</v>
      </c>
      <c r="D6874" t="s">
        <v>112</v>
      </c>
      <c r="E6874" t="s">
        <v>146</v>
      </c>
      <c r="F6874" t="s">
        <v>19583</v>
      </c>
      <c r="G6874" t="s">
        <v>148</v>
      </c>
      <c r="H6874" t="s">
        <v>143</v>
      </c>
      <c r="I6874" t="s">
        <v>135</v>
      </c>
      <c r="J6874" t="s">
        <v>136</v>
      </c>
      <c r="K6874" t="s">
        <v>137</v>
      </c>
      <c r="L6874" t="s">
        <v>19584</v>
      </c>
      <c r="M6874" t="s">
        <v>19585</v>
      </c>
      <c r="N6874">
        <v>3.8038888879999999</v>
      </c>
      <c r="O6874">
        <v>0</v>
      </c>
      <c r="P6874">
        <v>126</v>
      </c>
      <c r="Q6874">
        <v>0</v>
      </c>
      <c r="R6874">
        <v>19</v>
      </c>
      <c r="S6874">
        <v>0</v>
      </c>
      <c r="T6874">
        <v>4</v>
      </c>
      <c r="U6874">
        <v>0</v>
      </c>
      <c r="V6874">
        <v>0</v>
      </c>
      <c r="W6874">
        <v>0</v>
      </c>
      <c r="X6874">
        <v>98.526055399356594</v>
      </c>
      <c r="Y6874">
        <v>0</v>
      </c>
      <c r="Z6874">
        <v>7.7377454078294354</v>
      </c>
      <c r="AA6874">
        <v>0</v>
      </c>
      <c r="AB6874">
        <v>0.20051829953945</v>
      </c>
      <c r="AC6874">
        <v>0</v>
      </c>
      <c r="AD6874">
        <v>0</v>
      </c>
      <c r="AE6874">
        <v>106.46431910672548</v>
      </c>
    </row>
    <row r="6875" spans="1:31" x14ac:dyDescent="0.25">
      <c r="A6875">
        <v>1680131</v>
      </c>
      <c r="B6875">
        <v>1</v>
      </c>
      <c r="C6875" t="s">
        <v>80</v>
      </c>
      <c r="D6875" t="s">
        <v>108</v>
      </c>
      <c r="E6875" t="s">
        <v>131</v>
      </c>
      <c r="F6875" t="s">
        <v>12396</v>
      </c>
      <c r="G6875" t="s">
        <v>566</v>
      </c>
      <c r="H6875" t="s">
        <v>134</v>
      </c>
      <c r="I6875" t="s">
        <v>135</v>
      </c>
      <c r="J6875" t="s">
        <v>136</v>
      </c>
      <c r="K6875" t="s">
        <v>137</v>
      </c>
      <c r="L6875" t="s">
        <v>19586</v>
      </c>
      <c r="M6875" t="s">
        <v>19587</v>
      </c>
      <c r="N6875">
        <v>3.1383333329999998</v>
      </c>
      <c r="O6875">
        <v>0</v>
      </c>
      <c r="P6875">
        <v>672</v>
      </c>
      <c r="Q6875">
        <v>0</v>
      </c>
      <c r="R6875">
        <v>205</v>
      </c>
      <c r="S6875">
        <v>3</v>
      </c>
      <c r="T6875">
        <v>136</v>
      </c>
      <c r="U6875">
        <v>0</v>
      </c>
      <c r="V6875">
        <v>0</v>
      </c>
      <c r="W6875">
        <v>0</v>
      </c>
      <c r="X6875">
        <v>281.25946187143916</v>
      </c>
      <c r="Y6875">
        <v>0</v>
      </c>
      <c r="Z6875">
        <v>209.42962521229038</v>
      </c>
      <c r="AA6875">
        <v>38.671348042412802</v>
      </c>
      <c r="AB6875">
        <v>382.59294647491896</v>
      </c>
      <c r="AC6875">
        <v>0</v>
      </c>
      <c r="AD6875">
        <v>0</v>
      </c>
      <c r="AE6875">
        <v>911.95338160106121</v>
      </c>
    </row>
    <row r="6876" spans="1:31" x14ac:dyDescent="0.25">
      <c r="A6876">
        <v>1681290</v>
      </c>
      <c r="B6876">
        <v>1</v>
      </c>
      <c r="C6876" t="s">
        <v>80</v>
      </c>
      <c r="D6876" t="s">
        <v>83</v>
      </c>
      <c r="E6876" t="s">
        <v>131</v>
      </c>
      <c r="F6876" t="s">
        <v>19588</v>
      </c>
      <c r="G6876" t="s">
        <v>161</v>
      </c>
      <c r="H6876" t="s">
        <v>134</v>
      </c>
      <c r="I6876" t="s">
        <v>135</v>
      </c>
      <c r="J6876" t="s">
        <v>136</v>
      </c>
      <c r="K6876" t="s">
        <v>137</v>
      </c>
      <c r="L6876" t="s">
        <v>19589</v>
      </c>
      <c r="M6876" t="s">
        <v>19590</v>
      </c>
      <c r="N6876">
        <v>0.79083333300000003</v>
      </c>
      <c r="O6876">
        <v>0</v>
      </c>
      <c r="P6876">
        <v>0</v>
      </c>
      <c r="Q6876">
        <v>1</v>
      </c>
      <c r="R6876">
        <v>0</v>
      </c>
      <c r="S6876">
        <v>4</v>
      </c>
      <c r="T6876">
        <v>12</v>
      </c>
      <c r="U6876">
        <v>6</v>
      </c>
      <c r="V6876">
        <v>5</v>
      </c>
      <c r="W6876">
        <v>0</v>
      </c>
      <c r="X6876">
        <v>0</v>
      </c>
      <c r="Y6876">
        <v>8.8312344118098351E-2</v>
      </c>
      <c r="Z6876">
        <v>0</v>
      </c>
      <c r="AA6876">
        <v>46.400295439932194</v>
      </c>
      <c r="AB6876">
        <v>22.448881009692901</v>
      </c>
      <c r="AC6876">
        <v>1125.0069092229314</v>
      </c>
      <c r="AD6876">
        <v>82.223917535063492</v>
      </c>
      <c r="AE6876">
        <v>1276.168315551738</v>
      </c>
    </row>
    <row r="6877" spans="1:31" x14ac:dyDescent="0.25">
      <c r="A6877">
        <v>1681313</v>
      </c>
      <c r="B6877">
        <v>1</v>
      </c>
      <c r="C6877" t="s">
        <v>81</v>
      </c>
      <c r="D6877" t="s">
        <v>123</v>
      </c>
      <c r="E6877" t="s">
        <v>151</v>
      </c>
      <c r="F6877" t="s">
        <v>19591</v>
      </c>
      <c r="G6877" t="s">
        <v>153</v>
      </c>
      <c r="H6877" t="s">
        <v>143</v>
      </c>
      <c r="I6877" t="s">
        <v>135</v>
      </c>
      <c r="J6877" t="s">
        <v>136</v>
      </c>
      <c r="K6877" t="s">
        <v>137</v>
      </c>
      <c r="L6877" t="s">
        <v>19592</v>
      </c>
      <c r="M6877" t="s">
        <v>19593</v>
      </c>
      <c r="N6877">
        <v>5.8683333329999998</v>
      </c>
      <c r="O6877">
        <v>0</v>
      </c>
      <c r="P6877">
        <v>106</v>
      </c>
      <c r="Q6877">
        <v>0</v>
      </c>
      <c r="R6877">
        <v>0</v>
      </c>
      <c r="S6877">
        <v>0</v>
      </c>
      <c r="T6877">
        <v>3</v>
      </c>
      <c r="U6877">
        <v>0</v>
      </c>
      <c r="V6877">
        <v>0</v>
      </c>
      <c r="W6877">
        <v>0</v>
      </c>
      <c r="X6877">
        <v>185.59290275312205</v>
      </c>
      <c r="Y6877">
        <v>0</v>
      </c>
      <c r="Z6877">
        <v>0</v>
      </c>
      <c r="AA6877">
        <v>0</v>
      </c>
      <c r="AB6877">
        <v>5.1649551999943668</v>
      </c>
      <c r="AC6877">
        <v>0</v>
      </c>
      <c r="AD6877">
        <v>0</v>
      </c>
      <c r="AE6877">
        <v>190.7578579531164</v>
      </c>
    </row>
    <row r="6878" spans="1:31" x14ac:dyDescent="0.25">
      <c r="A6878">
        <v>1680231</v>
      </c>
      <c r="B6878">
        <v>1</v>
      </c>
      <c r="C6878" t="s">
        <v>80</v>
      </c>
      <c r="D6878" t="s">
        <v>107</v>
      </c>
      <c r="E6878" t="s">
        <v>151</v>
      </c>
      <c r="F6878" t="s">
        <v>16971</v>
      </c>
      <c r="G6878" t="s">
        <v>153</v>
      </c>
      <c r="H6878" t="s">
        <v>143</v>
      </c>
      <c r="I6878" t="s">
        <v>135</v>
      </c>
      <c r="J6878" t="s">
        <v>136</v>
      </c>
      <c r="K6878" t="s">
        <v>137</v>
      </c>
      <c r="L6878" t="s">
        <v>19594</v>
      </c>
      <c r="M6878" t="s">
        <v>19595</v>
      </c>
      <c r="N6878">
        <v>0.76</v>
      </c>
      <c r="O6878">
        <v>0</v>
      </c>
      <c r="P6878">
        <v>137</v>
      </c>
      <c r="Q6878">
        <v>0</v>
      </c>
      <c r="R6878">
        <v>0</v>
      </c>
      <c r="S6878">
        <v>0</v>
      </c>
      <c r="T6878">
        <v>1</v>
      </c>
      <c r="U6878">
        <v>0</v>
      </c>
      <c r="V6878">
        <v>0</v>
      </c>
      <c r="W6878">
        <v>0</v>
      </c>
      <c r="X6878">
        <v>33.760160546000158</v>
      </c>
      <c r="Y6878">
        <v>0</v>
      </c>
      <c r="Z6878">
        <v>0</v>
      </c>
      <c r="AA6878">
        <v>0</v>
      </c>
      <c r="AB6878">
        <v>0.97402047653831991</v>
      </c>
      <c r="AC6878">
        <v>0</v>
      </c>
      <c r="AD6878">
        <v>0</v>
      </c>
      <c r="AE6878">
        <v>34.734181022538479</v>
      </c>
    </row>
    <row r="6879" spans="1:31" x14ac:dyDescent="0.25">
      <c r="A6879">
        <v>1680108</v>
      </c>
      <c r="B6879">
        <v>1</v>
      </c>
      <c r="C6879" t="s">
        <v>80</v>
      </c>
      <c r="D6879" t="s">
        <v>103</v>
      </c>
      <c r="E6879" t="s">
        <v>151</v>
      </c>
      <c r="F6879" t="s">
        <v>19596</v>
      </c>
      <c r="G6879" t="s">
        <v>486</v>
      </c>
      <c r="H6879" t="s">
        <v>143</v>
      </c>
      <c r="I6879" t="s">
        <v>135</v>
      </c>
      <c r="J6879" t="s">
        <v>136</v>
      </c>
      <c r="K6879" t="s">
        <v>137</v>
      </c>
      <c r="L6879" t="s">
        <v>19597</v>
      </c>
      <c r="M6879" t="s">
        <v>19598</v>
      </c>
      <c r="N6879">
        <v>4.130833333</v>
      </c>
      <c r="O6879">
        <v>0</v>
      </c>
      <c r="P6879">
        <v>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0.32292538447674501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0.32292538447674501</v>
      </c>
    </row>
    <row r="6880" spans="1:31" x14ac:dyDescent="0.25">
      <c r="A6880">
        <v>1680400</v>
      </c>
      <c r="B6880">
        <v>1</v>
      </c>
      <c r="C6880" t="s">
        <v>81</v>
      </c>
      <c r="D6880" t="s">
        <v>114</v>
      </c>
      <c r="E6880" t="s">
        <v>146</v>
      </c>
      <c r="F6880" t="s">
        <v>312</v>
      </c>
      <c r="G6880" t="s">
        <v>148</v>
      </c>
      <c r="H6880" t="s">
        <v>143</v>
      </c>
      <c r="I6880" t="s">
        <v>135</v>
      </c>
      <c r="J6880" t="s">
        <v>136</v>
      </c>
      <c r="K6880" t="s">
        <v>137</v>
      </c>
      <c r="L6880" t="s">
        <v>19599</v>
      </c>
      <c r="M6880" t="s">
        <v>19600</v>
      </c>
      <c r="N6880">
        <v>2.9427777769999999</v>
      </c>
      <c r="O6880">
        <v>0</v>
      </c>
      <c r="P6880">
        <v>113</v>
      </c>
      <c r="Q6880">
        <v>0</v>
      </c>
      <c r="R6880">
        <v>0</v>
      </c>
      <c r="S6880">
        <v>0</v>
      </c>
      <c r="T6880">
        <v>9</v>
      </c>
      <c r="U6880">
        <v>0</v>
      </c>
      <c r="V6880">
        <v>0</v>
      </c>
      <c r="W6880">
        <v>0</v>
      </c>
      <c r="X6880">
        <v>23.21049402173556</v>
      </c>
      <c r="Y6880">
        <v>0</v>
      </c>
      <c r="Z6880">
        <v>0</v>
      </c>
      <c r="AA6880">
        <v>0</v>
      </c>
      <c r="AB6880">
        <v>13.520819905817964</v>
      </c>
      <c r="AC6880">
        <v>0</v>
      </c>
      <c r="AD6880">
        <v>0</v>
      </c>
      <c r="AE6880">
        <v>36.731313927553522</v>
      </c>
    </row>
    <row r="6881" spans="1:31" x14ac:dyDescent="0.25">
      <c r="A6881">
        <v>1680792</v>
      </c>
      <c r="B6881">
        <v>1</v>
      </c>
      <c r="C6881" t="s">
        <v>81</v>
      </c>
      <c r="D6881" t="s">
        <v>123</v>
      </c>
      <c r="E6881" t="s">
        <v>159</v>
      </c>
      <c r="F6881" t="s">
        <v>19601</v>
      </c>
      <c r="G6881" t="s">
        <v>161</v>
      </c>
      <c r="H6881" t="s">
        <v>134</v>
      </c>
      <c r="I6881" t="s">
        <v>135</v>
      </c>
      <c r="J6881" t="s">
        <v>136</v>
      </c>
      <c r="K6881" t="s">
        <v>137</v>
      </c>
      <c r="L6881" t="s">
        <v>19602</v>
      </c>
      <c r="M6881" t="s">
        <v>19603</v>
      </c>
      <c r="N6881">
        <v>2.8827777769999998</v>
      </c>
      <c r="O6881">
        <v>0</v>
      </c>
      <c r="P6881">
        <v>372</v>
      </c>
      <c r="Q6881">
        <v>0</v>
      </c>
      <c r="R6881">
        <v>13</v>
      </c>
      <c r="S6881">
        <v>0</v>
      </c>
      <c r="T6881">
        <v>18</v>
      </c>
      <c r="U6881">
        <v>0</v>
      </c>
      <c r="V6881">
        <v>0</v>
      </c>
      <c r="W6881">
        <v>0</v>
      </c>
      <c r="X6881">
        <v>194.63376801347914</v>
      </c>
      <c r="Y6881">
        <v>0</v>
      </c>
      <c r="Z6881">
        <v>8.6180283219012779</v>
      </c>
      <c r="AA6881">
        <v>0</v>
      </c>
      <c r="AB6881">
        <v>33.141580352504846</v>
      </c>
      <c r="AC6881">
        <v>0</v>
      </c>
      <c r="AD6881">
        <v>0</v>
      </c>
      <c r="AE6881">
        <v>236.39337668788528</v>
      </c>
    </row>
    <row r="6882" spans="1:31" x14ac:dyDescent="0.25">
      <c r="A6882">
        <v>1680151</v>
      </c>
      <c r="B6882">
        <v>1</v>
      </c>
      <c r="C6882" t="s">
        <v>80</v>
      </c>
      <c r="D6882" t="s">
        <v>103</v>
      </c>
      <c r="E6882" t="s">
        <v>164</v>
      </c>
      <c r="F6882" t="s">
        <v>12921</v>
      </c>
      <c r="G6882" t="s">
        <v>161</v>
      </c>
      <c r="H6882" t="s">
        <v>134</v>
      </c>
      <c r="I6882" t="s">
        <v>135</v>
      </c>
      <c r="J6882" t="s">
        <v>136</v>
      </c>
      <c r="K6882" t="s">
        <v>137</v>
      </c>
      <c r="L6882" t="s">
        <v>19604</v>
      </c>
      <c r="M6882" t="s">
        <v>19605</v>
      </c>
      <c r="N6882">
        <v>1.122777777</v>
      </c>
      <c r="O6882">
        <v>36</v>
      </c>
      <c r="P6882">
        <v>7220</v>
      </c>
      <c r="Q6882">
        <v>29</v>
      </c>
      <c r="R6882">
        <v>361</v>
      </c>
      <c r="S6882">
        <v>34</v>
      </c>
      <c r="T6882">
        <v>989</v>
      </c>
      <c r="U6882">
        <v>1</v>
      </c>
      <c r="V6882">
        <v>0</v>
      </c>
      <c r="W6882">
        <v>16.713981428345861</v>
      </c>
      <c r="X6882">
        <v>2427.3019982225887</v>
      </c>
      <c r="Y6882">
        <v>148.95205454147433</v>
      </c>
      <c r="Z6882">
        <v>136.90209813586145</v>
      </c>
      <c r="AA6882">
        <v>177.12936681971306</v>
      </c>
      <c r="AB6882">
        <v>1108.8028320561355</v>
      </c>
      <c r="AC6882">
        <v>84.547531379587596</v>
      </c>
      <c r="AD6882">
        <v>0</v>
      </c>
      <c r="AE6882">
        <v>4100.3498625837065</v>
      </c>
    </row>
    <row r="6883" spans="1:31" x14ac:dyDescent="0.25">
      <c r="A6883">
        <v>1681084</v>
      </c>
      <c r="B6883">
        <v>1</v>
      </c>
      <c r="C6883" t="s">
        <v>81</v>
      </c>
      <c r="D6883" t="s">
        <v>127</v>
      </c>
      <c r="E6883" t="s">
        <v>151</v>
      </c>
      <c r="F6883" t="s">
        <v>19606</v>
      </c>
      <c r="G6883" t="s">
        <v>222</v>
      </c>
      <c r="H6883" t="s">
        <v>143</v>
      </c>
      <c r="I6883" t="s">
        <v>135</v>
      </c>
      <c r="J6883" t="s">
        <v>136</v>
      </c>
      <c r="K6883" t="s">
        <v>137</v>
      </c>
      <c r="L6883" t="s">
        <v>19607</v>
      </c>
      <c r="M6883" t="s">
        <v>19608</v>
      </c>
      <c r="N6883">
        <v>3.9566666659999998</v>
      </c>
      <c r="O6883">
        <v>0</v>
      </c>
      <c r="P6883">
        <v>50</v>
      </c>
      <c r="Q6883">
        <v>0</v>
      </c>
      <c r="R6883">
        <v>0</v>
      </c>
      <c r="S6883">
        <v>0</v>
      </c>
      <c r="T6883">
        <v>1</v>
      </c>
      <c r="U6883">
        <v>0</v>
      </c>
      <c r="V6883">
        <v>0</v>
      </c>
      <c r="W6883">
        <v>0</v>
      </c>
      <c r="X6883">
        <v>85.458190568795729</v>
      </c>
      <c r="Y6883">
        <v>0</v>
      </c>
      <c r="Z6883">
        <v>0</v>
      </c>
      <c r="AA6883">
        <v>0</v>
      </c>
      <c r="AB6883">
        <v>13.64300320985679</v>
      </c>
      <c r="AC6883">
        <v>0</v>
      </c>
      <c r="AD6883">
        <v>0</v>
      </c>
      <c r="AE6883">
        <v>99.101193778652515</v>
      </c>
    </row>
    <row r="6884" spans="1:31" x14ac:dyDescent="0.25">
      <c r="A6884">
        <v>1680443</v>
      </c>
      <c r="B6884">
        <v>1</v>
      </c>
      <c r="C6884" t="s">
        <v>81</v>
      </c>
      <c r="D6884" t="s">
        <v>119</v>
      </c>
      <c r="E6884" t="s">
        <v>151</v>
      </c>
      <c r="F6884" t="s">
        <v>19609</v>
      </c>
      <c r="G6884" t="s">
        <v>526</v>
      </c>
      <c r="H6884" t="s">
        <v>143</v>
      </c>
      <c r="I6884" t="s">
        <v>135</v>
      </c>
      <c r="J6884" t="s">
        <v>136</v>
      </c>
      <c r="K6884" t="s">
        <v>137</v>
      </c>
      <c r="L6884" t="s">
        <v>19610</v>
      </c>
      <c r="M6884" t="s">
        <v>19611</v>
      </c>
      <c r="N6884">
        <v>1.9566666660000001</v>
      </c>
      <c r="O6884">
        <v>0</v>
      </c>
      <c r="P6884">
        <v>11</v>
      </c>
      <c r="Q6884">
        <v>0</v>
      </c>
      <c r="R6884">
        <v>1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0.98285998097316685</v>
      </c>
      <c r="Y6884">
        <v>0</v>
      </c>
      <c r="Z6884">
        <v>0.49468919447080006</v>
      </c>
      <c r="AA6884">
        <v>0</v>
      </c>
      <c r="AB6884">
        <v>0</v>
      </c>
      <c r="AC6884">
        <v>0</v>
      </c>
      <c r="AD6884">
        <v>0</v>
      </c>
      <c r="AE6884">
        <v>1.4775491754439669</v>
      </c>
    </row>
    <row r="6885" spans="1:31" x14ac:dyDescent="0.25">
      <c r="A6885">
        <v>1680984</v>
      </c>
      <c r="B6885">
        <v>1</v>
      </c>
      <c r="C6885" t="s">
        <v>80</v>
      </c>
      <c r="D6885" t="s">
        <v>104</v>
      </c>
      <c r="E6885" t="s">
        <v>159</v>
      </c>
      <c r="F6885" t="s">
        <v>19612</v>
      </c>
      <c r="G6885" t="s">
        <v>161</v>
      </c>
      <c r="H6885" t="s">
        <v>134</v>
      </c>
      <c r="I6885" t="s">
        <v>135</v>
      </c>
      <c r="J6885" t="s">
        <v>136</v>
      </c>
      <c r="K6885" t="s">
        <v>137</v>
      </c>
      <c r="L6885" t="s">
        <v>19613</v>
      </c>
      <c r="M6885" t="s">
        <v>19614</v>
      </c>
      <c r="N6885">
        <v>2.2774999999999999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1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13.140537455829016</v>
      </c>
      <c r="AD6885">
        <v>0</v>
      </c>
      <c r="AE6885">
        <v>13.140537455829016</v>
      </c>
    </row>
    <row r="6886" spans="1:31" x14ac:dyDescent="0.25">
      <c r="A6886">
        <v>1681276</v>
      </c>
      <c r="B6886">
        <v>1</v>
      </c>
      <c r="C6886" t="s">
        <v>80</v>
      </c>
      <c r="D6886" t="s">
        <v>90</v>
      </c>
      <c r="E6886" t="s">
        <v>151</v>
      </c>
      <c r="F6886" t="s">
        <v>19615</v>
      </c>
      <c r="G6886" t="s">
        <v>222</v>
      </c>
      <c r="H6886" t="s">
        <v>143</v>
      </c>
      <c r="I6886" t="s">
        <v>135</v>
      </c>
      <c r="J6886" t="s">
        <v>136</v>
      </c>
      <c r="K6886" t="s">
        <v>137</v>
      </c>
      <c r="L6886" t="s">
        <v>19616</v>
      </c>
      <c r="M6886" t="s">
        <v>19617</v>
      </c>
      <c r="N6886">
        <v>1.0900000000000001</v>
      </c>
      <c r="O6886">
        <v>0</v>
      </c>
      <c r="P6886">
        <v>154</v>
      </c>
      <c r="Q6886">
        <v>0</v>
      </c>
      <c r="R6886">
        <v>0</v>
      </c>
      <c r="S6886">
        <v>0</v>
      </c>
      <c r="T6886">
        <v>5</v>
      </c>
      <c r="U6886">
        <v>0</v>
      </c>
      <c r="V6886">
        <v>0</v>
      </c>
      <c r="W6886">
        <v>0</v>
      </c>
      <c r="X6886">
        <v>73.756838076411867</v>
      </c>
      <c r="Y6886">
        <v>0</v>
      </c>
      <c r="Z6886">
        <v>0</v>
      </c>
      <c r="AA6886">
        <v>0</v>
      </c>
      <c r="AB6886">
        <v>1.0721347359555626</v>
      </c>
      <c r="AC6886">
        <v>0</v>
      </c>
      <c r="AD6886">
        <v>0</v>
      </c>
      <c r="AE6886">
        <v>74.828972812367425</v>
      </c>
    </row>
    <row r="6887" spans="1:31" x14ac:dyDescent="0.25">
      <c r="A6887">
        <v>1680735</v>
      </c>
      <c r="B6887">
        <v>1</v>
      </c>
      <c r="C6887" t="s">
        <v>80</v>
      </c>
      <c r="D6887" t="s">
        <v>104</v>
      </c>
      <c r="E6887" t="s">
        <v>131</v>
      </c>
      <c r="F6887" t="s">
        <v>270</v>
      </c>
      <c r="G6887" t="s">
        <v>161</v>
      </c>
      <c r="H6887" t="s">
        <v>134</v>
      </c>
      <c r="I6887" t="s">
        <v>135</v>
      </c>
      <c r="J6887" t="s">
        <v>136</v>
      </c>
      <c r="K6887" t="s">
        <v>137</v>
      </c>
      <c r="L6887" t="s">
        <v>19618</v>
      </c>
      <c r="M6887" t="s">
        <v>19619</v>
      </c>
      <c r="N6887">
        <v>2.596944444</v>
      </c>
      <c r="O6887">
        <v>1</v>
      </c>
      <c r="P6887">
        <v>363</v>
      </c>
      <c r="Q6887">
        <v>2</v>
      </c>
      <c r="R6887">
        <v>7</v>
      </c>
      <c r="S6887">
        <v>4</v>
      </c>
      <c r="T6887">
        <v>28</v>
      </c>
      <c r="U6887">
        <v>0</v>
      </c>
      <c r="V6887">
        <v>0</v>
      </c>
      <c r="W6887">
        <v>9.8016290942533335E-2</v>
      </c>
      <c r="X6887">
        <v>143.71843132048167</v>
      </c>
      <c r="Y6887">
        <v>1.9037324787391352</v>
      </c>
      <c r="Z6887">
        <v>3.4055723877513429</v>
      </c>
      <c r="AA6887">
        <v>44.865204117426316</v>
      </c>
      <c r="AB6887">
        <v>32.418011985876078</v>
      </c>
      <c r="AC6887">
        <v>0</v>
      </c>
      <c r="AD6887">
        <v>0</v>
      </c>
      <c r="AE6887">
        <v>226.40896858121704</v>
      </c>
    </row>
    <row r="6888" spans="1:31" x14ac:dyDescent="0.25">
      <c r="A6888">
        <v>1680334</v>
      </c>
      <c r="B6888">
        <v>1</v>
      </c>
      <c r="C6888" t="s">
        <v>80</v>
      </c>
      <c r="D6888" t="s">
        <v>103</v>
      </c>
      <c r="E6888" t="s">
        <v>151</v>
      </c>
      <c r="F6888" t="s">
        <v>19620</v>
      </c>
      <c r="G6888" t="s">
        <v>222</v>
      </c>
      <c r="H6888" t="s">
        <v>143</v>
      </c>
      <c r="I6888" t="s">
        <v>135</v>
      </c>
      <c r="J6888" t="s">
        <v>136</v>
      </c>
      <c r="K6888" t="s">
        <v>137</v>
      </c>
      <c r="L6888" t="s">
        <v>19621</v>
      </c>
      <c r="M6888" t="s">
        <v>19622</v>
      </c>
      <c r="N6888">
        <v>1.228888888</v>
      </c>
      <c r="O6888">
        <v>0</v>
      </c>
      <c r="P6888">
        <v>46</v>
      </c>
      <c r="Q6888">
        <v>0</v>
      </c>
      <c r="R6888">
        <v>0</v>
      </c>
      <c r="S6888">
        <v>0</v>
      </c>
      <c r="T6888">
        <v>13</v>
      </c>
      <c r="U6888">
        <v>0</v>
      </c>
      <c r="V6888">
        <v>0</v>
      </c>
      <c r="W6888">
        <v>0</v>
      </c>
      <c r="X6888">
        <v>8.102354650341713</v>
      </c>
      <c r="Y6888">
        <v>0</v>
      </c>
      <c r="Z6888">
        <v>0</v>
      </c>
      <c r="AA6888">
        <v>0</v>
      </c>
      <c r="AB6888">
        <v>4.4605919593197871</v>
      </c>
      <c r="AC6888">
        <v>0</v>
      </c>
      <c r="AD6888">
        <v>0</v>
      </c>
      <c r="AE6888">
        <v>12.5629466096615</v>
      </c>
    </row>
    <row r="6889" spans="1:31" x14ac:dyDescent="0.25">
      <c r="A6889">
        <v>1680025</v>
      </c>
      <c r="B6889">
        <v>1</v>
      </c>
      <c r="C6889" t="s">
        <v>81</v>
      </c>
      <c r="D6889" t="s">
        <v>114</v>
      </c>
      <c r="E6889" t="s">
        <v>151</v>
      </c>
      <c r="F6889" t="s">
        <v>19623</v>
      </c>
      <c r="G6889" t="s">
        <v>153</v>
      </c>
      <c r="H6889" t="s">
        <v>143</v>
      </c>
      <c r="I6889" t="s">
        <v>135</v>
      </c>
      <c r="J6889" t="s">
        <v>136</v>
      </c>
      <c r="K6889" t="s">
        <v>137</v>
      </c>
      <c r="L6889" t="s">
        <v>19624</v>
      </c>
      <c r="M6889" t="s">
        <v>19625</v>
      </c>
      <c r="N6889">
        <v>1.3844444440000001</v>
      </c>
      <c r="O6889">
        <v>0</v>
      </c>
      <c r="P6889">
        <v>32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4.3070624086161491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4.3070624086161491</v>
      </c>
    </row>
    <row r="6890" spans="1:31" x14ac:dyDescent="0.25">
      <c r="A6890">
        <v>1680503</v>
      </c>
      <c r="B6890">
        <v>1</v>
      </c>
      <c r="C6890" t="s">
        <v>80</v>
      </c>
      <c r="D6890" t="s">
        <v>94</v>
      </c>
      <c r="E6890" t="s">
        <v>164</v>
      </c>
      <c r="F6890" t="s">
        <v>7350</v>
      </c>
      <c r="G6890" t="s">
        <v>161</v>
      </c>
      <c r="H6890" t="s">
        <v>134</v>
      </c>
      <c r="I6890" t="s">
        <v>173</v>
      </c>
      <c r="J6890" t="s">
        <v>136</v>
      </c>
      <c r="K6890" t="s">
        <v>137</v>
      </c>
      <c r="L6890" t="s">
        <v>19626</v>
      </c>
      <c r="M6890" t="s">
        <v>19627</v>
      </c>
      <c r="N6890">
        <v>6.9444440000000001E-3</v>
      </c>
      <c r="O6890">
        <v>0</v>
      </c>
      <c r="P6890">
        <v>1956</v>
      </c>
      <c r="Q6890">
        <v>6</v>
      </c>
      <c r="R6890">
        <v>15</v>
      </c>
      <c r="S6890">
        <v>13</v>
      </c>
      <c r="T6890">
        <v>168</v>
      </c>
      <c r="U6890">
        <v>0</v>
      </c>
      <c r="V6890">
        <v>0</v>
      </c>
      <c r="W6890">
        <v>0</v>
      </c>
      <c r="X6890">
        <v>0.75646109596104105</v>
      </c>
      <c r="Y6890">
        <v>1.7535898571124999E-2</v>
      </c>
      <c r="Z6890">
        <v>2.9502765663000002E-2</v>
      </c>
      <c r="AA6890">
        <v>0.13450531555143053</v>
      </c>
      <c r="AB6890">
        <v>0.40363861248017358</v>
      </c>
      <c r="AC6890">
        <v>0</v>
      </c>
      <c r="AD6890">
        <v>0</v>
      </c>
      <c r="AE6890">
        <v>1.3416436882267702</v>
      </c>
    </row>
    <row r="6891" spans="1:31" x14ac:dyDescent="0.25">
      <c r="A6891">
        <v>1680480</v>
      </c>
      <c r="B6891">
        <v>1</v>
      </c>
      <c r="C6891" t="s">
        <v>80</v>
      </c>
      <c r="D6891" t="s">
        <v>85</v>
      </c>
      <c r="E6891" t="s">
        <v>140</v>
      </c>
      <c r="F6891" t="s">
        <v>19628</v>
      </c>
      <c r="G6891" t="s">
        <v>197</v>
      </c>
      <c r="H6891" t="s">
        <v>143</v>
      </c>
      <c r="I6891" t="s">
        <v>135</v>
      </c>
      <c r="J6891" t="s">
        <v>136</v>
      </c>
      <c r="K6891" t="s">
        <v>137</v>
      </c>
      <c r="L6891" t="s">
        <v>19629</v>
      </c>
      <c r="M6891" t="s">
        <v>19630</v>
      </c>
      <c r="N6891">
        <v>8.2197222219999997</v>
      </c>
      <c r="O6891">
        <v>0</v>
      </c>
      <c r="P6891">
        <v>0</v>
      </c>
      <c r="Q6891">
        <v>0</v>
      </c>
      <c r="R6891">
        <v>1</v>
      </c>
      <c r="S6891">
        <v>0</v>
      </c>
      <c r="T6891">
        <v>1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1.4853682347831334</v>
      </c>
      <c r="AA6891">
        <v>0</v>
      </c>
      <c r="AB6891">
        <v>1.1856530502674434</v>
      </c>
      <c r="AC6891">
        <v>0</v>
      </c>
      <c r="AD6891">
        <v>0</v>
      </c>
      <c r="AE6891">
        <v>2.6710212850505766</v>
      </c>
    </row>
    <row r="6892" spans="1:31" x14ac:dyDescent="0.25">
      <c r="A6892">
        <v>1681213</v>
      </c>
      <c r="B6892">
        <v>1</v>
      </c>
      <c r="C6892" t="s">
        <v>81</v>
      </c>
      <c r="D6892" t="s">
        <v>123</v>
      </c>
      <c r="E6892" t="s">
        <v>146</v>
      </c>
      <c r="F6892" t="s">
        <v>19631</v>
      </c>
      <c r="G6892" t="s">
        <v>222</v>
      </c>
      <c r="H6892" t="s">
        <v>143</v>
      </c>
      <c r="I6892" t="s">
        <v>135</v>
      </c>
      <c r="J6892" t="s">
        <v>136</v>
      </c>
      <c r="K6892" t="s">
        <v>137</v>
      </c>
      <c r="L6892" t="s">
        <v>19632</v>
      </c>
      <c r="M6892" t="s">
        <v>19633</v>
      </c>
      <c r="N6892">
        <v>18.219444444000001</v>
      </c>
      <c r="O6892">
        <v>0</v>
      </c>
      <c r="P6892">
        <v>2</v>
      </c>
      <c r="Q6892">
        <v>0</v>
      </c>
      <c r="R6892">
        <v>27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10.125016846083104</v>
      </c>
      <c r="Y6892">
        <v>0</v>
      </c>
      <c r="Z6892">
        <v>125.95478081492088</v>
      </c>
      <c r="AA6892">
        <v>0</v>
      </c>
      <c r="AB6892">
        <v>0</v>
      </c>
      <c r="AC6892">
        <v>0</v>
      </c>
      <c r="AD6892">
        <v>0</v>
      </c>
      <c r="AE6892">
        <v>136.07979766100399</v>
      </c>
    </row>
    <row r="6893" spans="1:31" x14ac:dyDescent="0.25">
      <c r="A6893">
        <v>1681044</v>
      </c>
      <c r="B6893">
        <v>1</v>
      </c>
      <c r="C6893" t="s">
        <v>80</v>
      </c>
      <c r="D6893" t="s">
        <v>110</v>
      </c>
      <c r="E6893" t="s">
        <v>146</v>
      </c>
      <c r="F6893" t="s">
        <v>19634</v>
      </c>
      <c r="G6893" t="s">
        <v>148</v>
      </c>
      <c r="H6893" t="s">
        <v>143</v>
      </c>
      <c r="I6893" t="s">
        <v>135</v>
      </c>
      <c r="J6893" t="s">
        <v>136</v>
      </c>
      <c r="K6893" t="s">
        <v>137</v>
      </c>
      <c r="L6893" t="s">
        <v>19635</v>
      </c>
      <c r="M6893" t="s">
        <v>19636</v>
      </c>
      <c r="N6893">
        <v>0.85444444399999997</v>
      </c>
      <c r="O6893">
        <v>0</v>
      </c>
      <c r="P6893">
        <v>391</v>
      </c>
      <c r="Q6893">
        <v>0</v>
      </c>
      <c r="R6893">
        <v>0</v>
      </c>
      <c r="S6893">
        <v>0</v>
      </c>
      <c r="T6893">
        <v>13</v>
      </c>
      <c r="U6893">
        <v>0</v>
      </c>
      <c r="V6893">
        <v>0</v>
      </c>
      <c r="W6893">
        <v>0</v>
      </c>
      <c r="X6893">
        <v>166.38615377648355</v>
      </c>
      <c r="Y6893">
        <v>0</v>
      </c>
      <c r="Z6893">
        <v>0</v>
      </c>
      <c r="AA6893">
        <v>0</v>
      </c>
      <c r="AB6893">
        <v>5.8792928748952384</v>
      </c>
      <c r="AC6893">
        <v>0</v>
      </c>
      <c r="AD6893">
        <v>0</v>
      </c>
      <c r="AE6893">
        <v>172.2654466513788</v>
      </c>
    </row>
    <row r="6894" spans="1:31" x14ac:dyDescent="0.25">
      <c r="A6894">
        <v>1680526</v>
      </c>
      <c r="B6894">
        <v>1</v>
      </c>
      <c r="C6894" t="s">
        <v>81</v>
      </c>
      <c r="D6894" t="s">
        <v>122</v>
      </c>
      <c r="E6894" t="s">
        <v>159</v>
      </c>
      <c r="F6894" t="s">
        <v>19637</v>
      </c>
      <c r="G6894" t="s">
        <v>133</v>
      </c>
      <c r="H6894" t="s">
        <v>134</v>
      </c>
      <c r="I6894" t="s">
        <v>135</v>
      </c>
      <c r="J6894" t="s">
        <v>136</v>
      </c>
      <c r="K6894" t="s">
        <v>137</v>
      </c>
      <c r="L6894" t="s">
        <v>19638</v>
      </c>
      <c r="M6894" t="s">
        <v>19639</v>
      </c>
      <c r="N6894">
        <v>27.803611110999999</v>
      </c>
      <c r="O6894">
        <v>0</v>
      </c>
      <c r="P6894">
        <v>18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38.835194581206736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38.835194581206736</v>
      </c>
    </row>
    <row r="6895" spans="1:31" x14ac:dyDescent="0.25">
      <c r="A6895">
        <v>1680672</v>
      </c>
      <c r="B6895">
        <v>1</v>
      </c>
      <c r="C6895" t="s">
        <v>80</v>
      </c>
      <c r="D6895" t="s">
        <v>83</v>
      </c>
      <c r="E6895" t="s">
        <v>146</v>
      </c>
      <c r="F6895" t="s">
        <v>19640</v>
      </c>
      <c r="G6895" t="s">
        <v>492</v>
      </c>
      <c r="H6895" t="s">
        <v>143</v>
      </c>
      <c r="I6895" t="s">
        <v>135</v>
      </c>
      <c r="J6895" t="s">
        <v>136</v>
      </c>
      <c r="K6895" t="s">
        <v>137</v>
      </c>
      <c r="L6895" t="s">
        <v>19641</v>
      </c>
      <c r="M6895" t="s">
        <v>19642</v>
      </c>
      <c r="N6895">
        <v>22.930833332999999</v>
      </c>
      <c r="O6895">
        <v>0</v>
      </c>
      <c r="P6895">
        <v>9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85.84075867923093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85.84075867923093</v>
      </c>
    </row>
    <row r="6896" spans="1:31" x14ac:dyDescent="0.25">
      <c r="A6896">
        <v>1680566</v>
      </c>
      <c r="B6896">
        <v>1</v>
      </c>
      <c r="C6896" t="s">
        <v>81</v>
      </c>
      <c r="D6896" t="s">
        <v>122</v>
      </c>
      <c r="E6896" t="s">
        <v>164</v>
      </c>
      <c r="F6896" t="s">
        <v>19464</v>
      </c>
      <c r="G6896" t="s">
        <v>161</v>
      </c>
      <c r="H6896" t="s">
        <v>134</v>
      </c>
      <c r="I6896" t="s">
        <v>135</v>
      </c>
      <c r="J6896" t="s">
        <v>136</v>
      </c>
      <c r="K6896" t="s">
        <v>137</v>
      </c>
      <c r="L6896" t="s">
        <v>19627</v>
      </c>
      <c r="M6896" t="s">
        <v>19643</v>
      </c>
      <c r="N6896">
        <v>7.6211111110000003</v>
      </c>
      <c r="O6896">
        <v>0</v>
      </c>
      <c r="P6896">
        <v>172</v>
      </c>
      <c r="Q6896">
        <v>0</v>
      </c>
      <c r="R6896">
        <v>0</v>
      </c>
      <c r="S6896">
        <v>6</v>
      </c>
      <c r="T6896">
        <v>24</v>
      </c>
      <c r="U6896">
        <v>4</v>
      </c>
      <c r="V6896">
        <v>0</v>
      </c>
      <c r="W6896">
        <v>0</v>
      </c>
      <c r="X6896">
        <v>134.73082583668295</v>
      </c>
      <c r="Y6896">
        <v>0</v>
      </c>
      <c r="Z6896">
        <v>0</v>
      </c>
      <c r="AA6896">
        <v>66.567459350351243</v>
      </c>
      <c r="AB6896">
        <v>139.80709017095293</v>
      </c>
      <c r="AC6896">
        <v>3408.0801735291575</v>
      </c>
      <c r="AD6896">
        <v>0</v>
      </c>
      <c r="AE6896">
        <v>3749.1855488871447</v>
      </c>
    </row>
    <row r="6897" spans="1:31" x14ac:dyDescent="0.25">
      <c r="A6897">
        <v>1680374</v>
      </c>
      <c r="B6897">
        <v>1</v>
      </c>
      <c r="C6897" t="s">
        <v>80</v>
      </c>
      <c r="D6897" t="s">
        <v>104</v>
      </c>
      <c r="E6897" t="s">
        <v>131</v>
      </c>
      <c r="F6897" t="s">
        <v>19644</v>
      </c>
      <c r="G6897" t="s">
        <v>161</v>
      </c>
      <c r="H6897" t="s">
        <v>134</v>
      </c>
      <c r="I6897" t="s">
        <v>135</v>
      </c>
      <c r="J6897" t="s">
        <v>136</v>
      </c>
      <c r="K6897" t="s">
        <v>137</v>
      </c>
      <c r="L6897" t="s">
        <v>19645</v>
      </c>
      <c r="M6897" t="s">
        <v>19646</v>
      </c>
      <c r="N6897">
        <v>0.75972222199999995</v>
      </c>
      <c r="O6897">
        <v>0</v>
      </c>
      <c r="P6897">
        <v>0</v>
      </c>
      <c r="Q6897">
        <v>1</v>
      </c>
      <c r="R6897">
        <v>0</v>
      </c>
      <c r="S6897">
        <v>1</v>
      </c>
      <c r="T6897">
        <v>0</v>
      </c>
      <c r="U6897">
        <v>4</v>
      </c>
      <c r="V6897">
        <v>0</v>
      </c>
      <c r="W6897">
        <v>0</v>
      </c>
      <c r="X6897">
        <v>0</v>
      </c>
      <c r="Y6897">
        <v>1.0142273481803612</v>
      </c>
      <c r="Z6897">
        <v>0</v>
      </c>
      <c r="AA6897">
        <v>0</v>
      </c>
      <c r="AB6897">
        <v>0</v>
      </c>
      <c r="AC6897">
        <v>203.66696805658938</v>
      </c>
      <c r="AD6897">
        <v>0</v>
      </c>
      <c r="AE6897">
        <v>204.68119540476974</v>
      </c>
    </row>
    <row r="6898" spans="1:31" x14ac:dyDescent="0.25">
      <c r="A6898">
        <v>1680420</v>
      </c>
      <c r="B6898">
        <v>1</v>
      </c>
      <c r="C6898" t="s">
        <v>81</v>
      </c>
      <c r="D6898" t="s">
        <v>123</v>
      </c>
      <c r="E6898" t="s">
        <v>151</v>
      </c>
      <c r="F6898" t="s">
        <v>19647</v>
      </c>
      <c r="G6898" t="s">
        <v>153</v>
      </c>
      <c r="H6898" t="s">
        <v>143</v>
      </c>
      <c r="I6898" t="s">
        <v>135</v>
      </c>
      <c r="J6898" t="s">
        <v>136</v>
      </c>
      <c r="K6898" t="s">
        <v>137</v>
      </c>
      <c r="L6898" t="s">
        <v>19648</v>
      </c>
      <c r="M6898" t="s">
        <v>19649</v>
      </c>
      <c r="N6898">
        <v>2.1047222219999999</v>
      </c>
      <c r="O6898">
        <v>0</v>
      </c>
      <c r="P6898">
        <v>0</v>
      </c>
      <c r="Q6898">
        <v>0</v>
      </c>
      <c r="R6898">
        <v>8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2.8505691479351674</v>
      </c>
      <c r="AA6898">
        <v>0</v>
      </c>
      <c r="AB6898">
        <v>0</v>
      </c>
      <c r="AC6898">
        <v>0</v>
      </c>
      <c r="AD6898">
        <v>0</v>
      </c>
      <c r="AE6898">
        <v>2.8505691479351674</v>
      </c>
    </row>
    <row r="6899" spans="1:31" x14ac:dyDescent="0.25">
      <c r="A6899">
        <v>1681499</v>
      </c>
      <c r="B6899">
        <v>1</v>
      </c>
      <c r="C6899" t="s">
        <v>80</v>
      </c>
      <c r="D6899" t="s">
        <v>90</v>
      </c>
      <c r="E6899" t="s">
        <v>140</v>
      </c>
      <c r="F6899" t="s">
        <v>19650</v>
      </c>
      <c r="G6899" t="s">
        <v>197</v>
      </c>
      <c r="H6899" t="s">
        <v>143</v>
      </c>
      <c r="I6899" t="s">
        <v>135</v>
      </c>
      <c r="J6899" t="s">
        <v>136</v>
      </c>
      <c r="K6899" t="s">
        <v>137</v>
      </c>
      <c r="L6899" t="s">
        <v>19651</v>
      </c>
      <c r="M6899" t="s">
        <v>19652</v>
      </c>
      <c r="N6899">
        <v>6.4766666659999999</v>
      </c>
      <c r="O6899">
        <v>0</v>
      </c>
      <c r="P6899">
        <v>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0.67649014860961998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0.67649014860961998</v>
      </c>
    </row>
    <row r="6900" spans="1:31" x14ac:dyDescent="0.25">
      <c r="A6900">
        <v>1680812</v>
      </c>
      <c r="B6900">
        <v>1</v>
      </c>
      <c r="C6900" t="s">
        <v>80</v>
      </c>
      <c r="D6900" t="s">
        <v>108</v>
      </c>
      <c r="E6900" t="s">
        <v>151</v>
      </c>
      <c r="F6900" t="s">
        <v>19653</v>
      </c>
      <c r="G6900" t="s">
        <v>486</v>
      </c>
      <c r="H6900" t="s">
        <v>143</v>
      </c>
      <c r="I6900" t="s">
        <v>135</v>
      </c>
      <c r="J6900" t="s">
        <v>136</v>
      </c>
      <c r="K6900" t="s">
        <v>137</v>
      </c>
      <c r="L6900" t="s">
        <v>19654</v>
      </c>
      <c r="M6900" t="s">
        <v>19655</v>
      </c>
      <c r="N6900">
        <v>3.741944444</v>
      </c>
      <c r="O6900">
        <v>0</v>
      </c>
      <c r="P6900">
        <v>58</v>
      </c>
      <c r="Q6900">
        <v>0</v>
      </c>
      <c r="R6900">
        <v>2</v>
      </c>
      <c r="S6900">
        <v>0</v>
      </c>
      <c r="T6900">
        <v>6</v>
      </c>
      <c r="U6900">
        <v>0</v>
      </c>
      <c r="V6900">
        <v>0</v>
      </c>
      <c r="W6900">
        <v>0</v>
      </c>
      <c r="X6900">
        <v>40.59043391446243</v>
      </c>
      <c r="Y6900">
        <v>0</v>
      </c>
      <c r="Z6900">
        <v>0.24818959179899447</v>
      </c>
      <c r="AA6900">
        <v>0</v>
      </c>
      <c r="AB6900">
        <v>5.4615017756625601</v>
      </c>
      <c r="AC6900">
        <v>0</v>
      </c>
      <c r="AD6900">
        <v>0</v>
      </c>
      <c r="AE6900">
        <v>46.300125281923989</v>
      </c>
    </row>
    <row r="6901" spans="1:31" x14ac:dyDescent="0.25">
      <c r="A6901">
        <v>1680463</v>
      </c>
      <c r="B6901">
        <v>1</v>
      </c>
      <c r="C6901" t="s">
        <v>81</v>
      </c>
      <c r="D6901" t="s">
        <v>122</v>
      </c>
      <c r="E6901" t="s">
        <v>131</v>
      </c>
      <c r="F6901" t="s">
        <v>1669</v>
      </c>
      <c r="G6901" t="s">
        <v>161</v>
      </c>
      <c r="H6901" t="s">
        <v>134</v>
      </c>
      <c r="I6901" t="s">
        <v>135</v>
      </c>
      <c r="J6901" t="s">
        <v>136</v>
      </c>
      <c r="K6901" t="s">
        <v>137</v>
      </c>
      <c r="L6901" t="s">
        <v>19656</v>
      </c>
      <c r="M6901" t="s">
        <v>19657</v>
      </c>
      <c r="N6901">
        <v>0.3</v>
      </c>
      <c r="O6901">
        <v>0</v>
      </c>
      <c r="P6901">
        <v>134</v>
      </c>
      <c r="Q6901">
        <v>0</v>
      </c>
      <c r="R6901">
        <v>0</v>
      </c>
      <c r="S6901">
        <v>6</v>
      </c>
      <c r="T6901">
        <v>15</v>
      </c>
      <c r="U6901">
        <v>3</v>
      </c>
      <c r="V6901">
        <v>0</v>
      </c>
      <c r="W6901">
        <v>0</v>
      </c>
      <c r="X6901">
        <v>3.1148716460812502</v>
      </c>
      <c r="Y6901">
        <v>0</v>
      </c>
      <c r="Z6901">
        <v>0</v>
      </c>
      <c r="AA6901">
        <v>3.4840412391083335</v>
      </c>
      <c r="AB6901">
        <v>2.2694154747752666</v>
      </c>
      <c r="AC6901">
        <v>190.95587526143248</v>
      </c>
      <c r="AD6901">
        <v>0</v>
      </c>
      <c r="AE6901">
        <v>199.82420362139734</v>
      </c>
    </row>
    <row r="6902" spans="1:31" x14ac:dyDescent="0.25">
      <c r="A6902">
        <v>1680961</v>
      </c>
      <c r="B6902">
        <v>1</v>
      </c>
      <c r="C6902" t="s">
        <v>80</v>
      </c>
      <c r="D6902" t="s">
        <v>108</v>
      </c>
      <c r="E6902" t="s">
        <v>146</v>
      </c>
      <c r="F6902" t="s">
        <v>19658</v>
      </c>
      <c r="G6902" t="s">
        <v>148</v>
      </c>
      <c r="H6902" t="s">
        <v>143</v>
      </c>
      <c r="I6902" t="s">
        <v>135</v>
      </c>
      <c r="J6902" t="s">
        <v>136</v>
      </c>
      <c r="K6902" t="s">
        <v>137</v>
      </c>
      <c r="L6902" t="s">
        <v>19659</v>
      </c>
      <c r="M6902" t="s">
        <v>19660</v>
      </c>
      <c r="N6902">
        <v>6.2108333330000001</v>
      </c>
      <c r="O6902">
        <v>0</v>
      </c>
      <c r="P6902">
        <v>7</v>
      </c>
      <c r="Q6902">
        <v>0</v>
      </c>
      <c r="R6902">
        <v>24</v>
      </c>
      <c r="S6902">
        <v>0</v>
      </c>
      <c r="T6902">
        <v>5</v>
      </c>
      <c r="U6902">
        <v>0</v>
      </c>
      <c r="V6902">
        <v>0</v>
      </c>
      <c r="W6902">
        <v>0</v>
      </c>
      <c r="X6902">
        <v>4.5778991594671128</v>
      </c>
      <c r="Y6902">
        <v>0</v>
      </c>
      <c r="Z6902">
        <v>9.7388108844954608</v>
      </c>
      <c r="AA6902">
        <v>0</v>
      </c>
      <c r="AB6902">
        <v>7.890849831404978</v>
      </c>
      <c r="AC6902">
        <v>0</v>
      </c>
      <c r="AD6902">
        <v>0</v>
      </c>
      <c r="AE6902">
        <v>22.207559875367551</v>
      </c>
    </row>
    <row r="6903" spans="1:31" x14ac:dyDescent="0.25">
      <c r="A6903">
        <v>1680918</v>
      </c>
      <c r="B6903">
        <v>1</v>
      </c>
      <c r="C6903" t="s">
        <v>81</v>
      </c>
      <c r="D6903" t="s">
        <v>121</v>
      </c>
      <c r="E6903" t="s">
        <v>131</v>
      </c>
      <c r="F6903" t="s">
        <v>19661</v>
      </c>
      <c r="G6903" t="s">
        <v>723</v>
      </c>
      <c r="H6903" t="s">
        <v>134</v>
      </c>
      <c r="I6903" t="s">
        <v>135</v>
      </c>
      <c r="J6903" t="s">
        <v>3</v>
      </c>
      <c r="K6903" t="s">
        <v>137</v>
      </c>
      <c r="L6903" t="s">
        <v>19662</v>
      </c>
      <c r="M6903" t="s">
        <v>19663</v>
      </c>
      <c r="N6903">
        <v>1.000277777</v>
      </c>
      <c r="O6903">
        <v>0</v>
      </c>
      <c r="P6903">
        <v>479</v>
      </c>
      <c r="Q6903">
        <v>0</v>
      </c>
      <c r="R6903">
        <v>40</v>
      </c>
      <c r="S6903">
        <v>1</v>
      </c>
      <c r="T6903">
        <v>14</v>
      </c>
      <c r="U6903">
        <v>1</v>
      </c>
      <c r="V6903">
        <v>0</v>
      </c>
      <c r="W6903">
        <v>0</v>
      </c>
      <c r="X6903">
        <v>50.104348424344877</v>
      </c>
      <c r="Y6903">
        <v>0</v>
      </c>
      <c r="Z6903">
        <v>3.0147393740736543</v>
      </c>
      <c r="AA6903">
        <v>1.2475479572240102</v>
      </c>
      <c r="AB6903">
        <v>6.5082930341017047</v>
      </c>
      <c r="AC6903">
        <v>6.8962054541467896</v>
      </c>
      <c r="AD6903">
        <v>0</v>
      </c>
      <c r="AE6903">
        <v>67.771134243891041</v>
      </c>
    </row>
    <row r="6904" spans="1:31" x14ac:dyDescent="0.25">
      <c r="A6904">
        <v>1681416</v>
      </c>
      <c r="B6904">
        <v>1</v>
      </c>
      <c r="C6904" t="s">
        <v>80</v>
      </c>
      <c r="D6904" t="s">
        <v>103</v>
      </c>
      <c r="E6904" t="s">
        <v>131</v>
      </c>
      <c r="F6904" t="s">
        <v>19664</v>
      </c>
      <c r="G6904" t="s">
        <v>161</v>
      </c>
      <c r="H6904" t="s">
        <v>134</v>
      </c>
      <c r="I6904" t="s">
        <v>135</v>
      </c>
      <c r="J6904" t="s">
        <v>136</v>
      </c>
      <c r="K6904" t="s">
        <v>137</v>
      </c>
      <c r="L6904" t="s">
        <v>19665</v>
      </c>
      <c r="M6904" t="s">
        <v>19666</v>
      </c>
      <c r="N6904">
        <v>6.4536111109999998</v>
      </c>
      <c r="O6904">
        <v>18</v>
      </c>
      <c r="P6904">
        <v>2505</v>
      </c>
      <c r="Q6904">
        <v>33</v>
      </c>
      <c r="R6904">
        <v>200</v>
      </c>
      <c r="S6904">
        <v>55</v>
      </c>
      <c r="T6904">
        <v>521</v>
      </c>
      <c r="U6904">
        <v>7</v>
      </c>
      <c r="V6904">
        <v>1</v>
      </c>
      <c r="W6904">
        <v>55.233252962819009</v>
      </c>
      <c r="X6904">
        <v>2378.0398594282797</v>
      </c>
      <c r="Y6904">
        <v>844.17935363500021</v>
      </c>
      <c r="Z6904">
        <v>251.53856226672252</v>
      </c>
      <c r="AA6904">
        <v>981.22387202527796</v>
      </c>
      <c r="AB6904">
        <v>1061.4903730399317</v>
      </c>
      <c r="AC6904">
        <v>1982.5264986725469</v>
      </c>
      <c r="AD6904">
        <v>50.614125703303976</v>
      </c>
      <c r="AE6904">
        <v>7604.8458977338823</v>
      </c>
    </row>
    <row r="6905" spans="1:31" x14ac:dyDescent="0.25">
      <c r="A6905">
        <v>1681459</v>
      </c>
      <c r="B6905">
        <v>1</v>
      </c>
      <c r="C6905" t="s">
        <v>80</v>
      </c>
      <c r="D6905" t="s">
        <v>96</v>
      </c>
      <c r="E6905" t="s">
        <v>140</v>
      </c>
      <c r="F6905" t="s">
        <v>19667</v>
      </c>
      <c r="G6905" t="s">
        <v>197</v>
      </c>
      <c r="H6905" t="s">
        <v>143</v>
      </c>
      <c r="I6905" t="s">
        <v>135</v>
      </c>
      <c r="J6905" t="s">
        <v>136</v>
      </c>
      <c r="K6905" t="s">
        <v>137</v>
      </c>
      <c r="L6905" t="s">
        <v>19668</v>
      </c>
      <c r="M6905" t="s">
        <v>19669</v>
      </c>
      <c r="N6905">
        <v>1.1625000000000001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0.26135222440341666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0.26135222440341666</v>
      </c>
    </row>
    <row r="6906" spans="1:31" x14ac:dyDescent="0.25">
      <c r="A6906">
        <v>1680895</v>
      </c>
      <c r="B6906">
        <v>1</v>
      </c>
      <c r="C6906" t="s">
        <v>80</v>
      </c>
      <c r="D6906" t="s">
        <v>90</v>
      </c>
      <c r="E6906" t="s">
        <v>140</v>
      </c>
      <c r="F6906" t="s">
        <v>19670</v>
      </c>
      <c r="G6906" t="s">
        <v>197</v>
      </c>
      <c r="H6906" t="s">
        <v>143</v>
      </c>
      <c r="I6906" t="s">
        <v>135</v>
      </c>
      <c r="J6906" t="s">
        <v>136</v>
      </c>
      <c r="K6906" t="s">
        <v>137</v>
      </c>
      <c r="L6906" t="s">
        <v>19671</v>
      </c>
      <c r="M6906" t="s">
        <v>19672</v>
      </c>
      <c r="N6906">
        <v>4.5986111110000003</v>
      </c>
      <c r="O6906">
        <v>0</v>
      </c>
      <c r="P6906">
        <v>3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6.508744575162531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6.508744575162531</v>
      </c>
    </row>
    <row r="6907" spans="1:31" x14ac:dyDescent="0.25">
      <c r="A6907">
        <v>1680875</v>
      </c>
      <c r="B6907">
        <v>1</v>
      </c>
      <c r="C6907" t="s">
        <v>80</v>
      </c>
      <c r="D6907" t="s">
        <v>107</v>
      </c>
      <c r="E6907" t="s">
        <v>151</v>
      </c>
      <c r="F6907" t="s">
        <v>19673</v>
      </c>
      <c r="G6907" t="s">
        <v>153</v>
      </c>
      <c r="H6907" t="s">
        <v>143</v>
      </c>
      <c r="I6907" t="s">
        <v>135</v>
      </c>
      <c r="J6907" t="s">
        <v>136</v>
      </c>
      <c r="K6907" t="s">
        <v>137</v>
      </c>
      <c r="L6907" t="s">
        <v>19674</v>
      </c>
      <c r="M6907" t="s">
        <v>19675</v>
      </c>
      <c r="N6907">
        <v>1.4316666659999999</v>
      </c>
      <c r="O6907">
        <v>0</v>
      </c>
      <c r="P6907">
        <v>7</v>
      </c>
      <c r="Q6907">
        <v>0</v>
      </c>
      <c r="R6907">
        <v>0</v>
      </c>
      <c r="S6907">
        <v>0</v>
      </c>
      <c r="T6907">
        <v>1</v>
      </c>
      <c r="U6907">
        <v>0</v>
      </c>
      <c r="V6907">
        <v>0</v>
      </c>
      <c r="W6907">
        <v>0</v>
      </c>
      <c r="X6907">
        <v>0.92768611929822509</v>
      </c>
      <c r="Y6907">
        <v>0</v>
      </c>
      <c r="Z6907">
        <v>0</v>
      </c>
      <c r="AA6907">
        <v>0</v>
      </c>
      <c r="AB6907">
        <v>1.8687207030344447E-2</v>
      </c>
      <c r="AC6907">
        <v>0</v>
      </c>
      <c r="AD6907">
        <v>0</v>
      </c>
      <c r="AE6907">
        <v>0.94637332632856952</v>
      </c>
    </row>
    <row r="6908" spans="1:31" x14ac:dyDescent="0.25">
      <c r="A6908">
        <v>1680483</v>
      </c>
      <c r="B6908">
        <v>1</v>
      </c>
      <c r="C6908" t="s">
        <v>81</v>
      </c>
      <c r="D6908" t="s">
        <v>128</v>
      </c>
      <c r="E6908" t="s">
        <v>131</v>
      </c>
      <c r="F6908" t="s">
        <v>2788</v>
      </c>
      <c r="G6908" t="s">
        <v>161</v>
      </c>
      <c r="H6908" t="s">
        <v>134</v>
      </c>
      <c r="I6908" t="s">
        <v>135</v>
      </c>
      <c r="J6908" t="s">
        <v>136</v>
      </c>
      <c r="K6908" t="s">
        <v>137</v>
      </c>
      <c r="L6908" t="s">
        <v>19676</v>
      </c>
      <c r="M6908" t="s">
        <v>19677</v>
      </c>
      <c r="N6908">
        <v>0.47249999999999998</v>
      </c>
      <c r="O6908">
        <v>0</v>
      </c>
      <c r="P6908">
        <v>1170</v>
      </c>
      <c r="Q6908">
        <v>4</v>
      </c>
      <c r="R6908">
        <v>1</v>
      </c>
      <c r="S6908">
        <v>10</v>
      </c>
      <c r="T6908">
        <v>88</v>
      </c>
      <c r="U6908">
        <v>1</v>
      </c>
      <c r="V6908">
        <v>0</v>
      </c>
      <c r="W6908">
        <v>0</v>
      </c>
      <c r="X6908">
        <v>45.662580292160477</v>
      </c>
      <c r="Y6908">
        <v>1.0248806051254575</v>
      </c>
      <c r="Z6908">
        <v>1.6876338822000001E-4</v>
      </c>
      <c r="AA6908">
        <v>26.487509198569967</v>
      </c>
      <c r="AB6908">
        <v>9.7023246655011075</v>
      </c>
      <c r="AC6908">
        <v>1.5527045860554374</v>
      </c>
      <c r="AD6908">
        <v>0</v>
      </c>
      <c r="AE6908">
        <v>84.430168110800679</v>
      </c>
    </row>
    <row r="6909" spans="1:31" x14ac:dyDescent="0.25">
      <c r="A6909">
        <v>1681479</v>
      </c>
      <c r="B6909">
        <v>1</v>
      </c>
      <c r="C6909" t="s">
        <v>80</v>
      </c>
      <c r="D6909" t="s">
        <v>104</v>
      </c>
      <c r="E6909" t="s">
        <v>151</v>
      </c>
      <c r="F6909" t="s">
        <v>19678</v>
      </c>
      <c r="G6909" t="s">
        <v>153</v>
      </c>
      <c r="H6909" t="s">
        <v>143</v>
      </c>
      <c r="I6909" t="s">
        <v>135</v>
      </c>
      <c r="J6909" t="s">
        <v>136</v>
      </c>
      <c r="K6909" t="s">
        <v>137</v>
      </c>
      <c r="L6909" t="s">
        <v>19679</v>
      </c>
      <c r="M6909" t="s">
        <v>19680</v>
      </c>
      <c r="N6909">
        <v>3.0347222220000001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0.97353701578889507</v>
      </c>
      <c r="Y6909">
        <v>0</v>
      </c>
      <c r="Z6909">
        <v>0</v>
      </c>
      <c r="AA6909">
        <v>0</v>
      </c>
      <c r="AB6909">
        <v>3.2666855173331801</v>
      </c>
      <c r="AC6909">
        <v>0</v>
      </c>
      <c r="AD6909">
        <v>0</v>
      </c>
      <c r="AE6909">
        <v>4.2402225331220755</v>
      </c>
    </row>
    <row r="6910" spans="1:31" x14ac:dyDescent="0.25">
      <c r="A6910">
        <v>1680048</v>
      </c>
      <c r="B6910">
        <v>1</v>
      </c>
      <c r="C6910" t="s">
        <v>80</v>
      </c>
      <c r="D6910" t="s">
        <v>105</v>
      </c>
      <c r="E6910" t="s">
        <v>179</v>
      </c>
      <c r="F6910" t="s">
        <v>19681</v>
      </c>
      <c r="G6910" t="s">
        <v>271</v>
      </c>
      <c r="H6910" t="s">
        <v>181</v>
      </c>
      <c r="I6910" t="s">
        <v>135</v>
      </c>
      <c r="J6910" t="s">
        <v>136</v>
      </c>
      <c r="K6910" t="s">
        <v>167</v>
      </c>
      <c r="L6910" t="s">
        <v>19682</v>
      </c>
      <c r="M6910" t="s">
        <v>19683</v>
      </c>
      <c r="N6910">
        <v>0.30666666599999998</v>
      </c>
      <c r="O6910">
        <v>4</v>
      </c>
      <c r="P6910">
        <v>2057</v>
      </c>
      <c r="Q6910">
        <v>6</v>
      </c>
      <c r="R6910">
        <v>4</v>
      </c>
      <c r="S6910">
        <v>16</v>
      </c>
      <c r="T6910">
        <v>166</v>
      </c>
      <c r="U6910">
        <v>4</v>
      </c>
      <c r="V6910">
        <v>1</v>
      </c>
      <c r="W6910">
        <v>1.7797477970239199</v>
      </c>
      <c r="X6910">
        <v>163.49367418850915</v>
      </c>
      <c r="Y6910">
        <v>0.98547714537357312</v>
      </c>
      <c r="Z6910">
        <v>2.8348973600431999</v>
      </c>
      <c r="AA6910">
        <v>26.579656305168651</v>
      </c>
      <c r="AB6910">
        <v>52.260766766352617</v>
      </c>
      <c r="AC6910">
        <v>46.761108989312959</v>
      </c>
      <c r="AD6910">
        <v>3.9939813315494392</v>
      </c>
      <c r="AE6910">
        <v>298.68930988333352</v>
      </c>
    </row>
    <row r="6911" spans="1:31" x14ac:dyDescent="0.25">
      <c r="A6911">
        <v>1680291</v>
      </c>
      <c r="B6911">
        <v>1</v>
      </c>
      <c r="C6911" t="s">
        <v>81</v>
      </c>
      <c r="D6911" t="s">
        <v>123</v>
      </c>
      <c r="E6911" t="s">
        <v>159</v>
      </c>
      <c r="F6911" t="s">
        <v>19684</v>
      </c>
      <c r="G6911" t="s">
        <v>161</v>
      </c>
      <c r="H6911" t="s">
        <v>134</v>
      </c>
      <c r="I6911" t="s">
        <v>135</v>
      </c>
      <c r="J6911" t="s">
        <v>136</v>
      </c>
      <c r="K6911" t="s">
        <v>137</v>
      </c>
      <c r="L6911" t="s">
        <v>19685</v>
      </c>
      <c r="M6911" t="s">
        <v>19686</v>
      </c>
      <c r="N6911">
        <v>0.28916666600000002</v>
      </c>
      <c r="O6911">
        <v>7</v>
      </c>
      <c r="P6911">
        <v>7</v>
      </c>
      <c r="Q6911">
        <v>209</v>
      </c>
      <c r="R6911">
        <v>149</v>
      </c>
      <c r="S6911">
        <v>40</v>
      </c>
      <c r="T6911">
        <v>18</v>
      </c>
      <c r="U6911">
        <v>0</v>
      </c>
      <c r="V6911">
        <v>0</v>
      </c>
      <c r="W6911">
        <v>0.47835365432085009</v>
      </c>
      <c r="X6911">
        <v>1.2837300763928026</v>
      </c>
      <c r="Y6911">
        <v>18.702090111132641</v>
      </c>
      <c r="Z6911">
        <v>14.745816263244581</v>
      </c>
      <c r="AA6911">
        <v>75.164607135473716</v>
      </c>
      <c r="AB6911">
        <v>3.1409900555780794</v>
      </c>
      <c r="AC6911">
        <v>0</v>
      </c>
      <c r="AD6911">
        <v>0</v>
      </c>
      <c r="AE6911">
        <v>113.51558729614266</v>
      </c>
    </row>
    <row r="6912" spans="1:31" x14ac:dyDescent="0.25">
      <c r="A6912">
        <v>1681130</v>
      </c>
      <c r="B6912">
        <v>1</v>
      </c>
      <c r="C6912" t="s">
        <v>80</v>
      </c>
      <c r="D6912" t="s">
        <v>104</v>
      </c>
      <c r="E6912" t="s">
        <v>159</v>
      </c>
      <c r="F6912" t="s">
        <v>19687</v>
      </c>
      <c r="G6912" t="s">
        <v>161</v>
      </c>
      <c r="H6912" t="s">
        <v>134</v>
      </c>
      <c r="I6912" t="s">
        <v>135</v>
      </c>
      <c r="J6912" t="s">
        <v>136</v>
      </c>
      <c r="K6912" t="s">
        <v>137</v>
      </c>
      <c r="L6912" t="s">
        <v>19688</v>
      </c>
      <c r="M6912" t="s">
        <v>19689</v>
      </c>
      <c r="N6912">
        <v>3.744444444</v>
      </c>
      <c r="O6912">
        <v>0</v>
      </c>
      <c r="P6912">
        <v>0</v>
      </c>
      <c r="Q6912">
        <v>6</v>
      </c>
      <c r="R6912">
        <v>0</v>
      </c>
      <c r="S6912">
        <v>6</v>
      </c>
      <c r="T6912">
        <v>0</v>
      </c>
      <c r="U6912">
        <v>2</v>
      </c>
      <c r="V6912">
        <v>0</v>
      </c>
      <c r="W6912">
        <v>0</v>
      </c>
      <c r="X6912">
        <v>0</v>
      </c>
      <c r="Y6912">
        <v>5.1202843319988922</v>
      </c>
      <c r="Z6912">
        <v>0</v>
      </c>
      <c r="AA6912">
        <v>202.7540702404016</v>
      </c>
      <c r="AB6912">
        <v>0</v>
      </c>
      <c r="AC6912">
        <v>57.258346995071904</v>
      </c>
      <c r="AD6912">
        <v>0</v>
      </c>
      <c r="AE6912">
        <v>265.1327015674724</v>
      </c>
    </row>
    <row r="6913" spans="1:31" x14ac:dyDescent="0.25">
      <c r="A6913">
        <v>1681373</v>
      </c>
      <c r="B6913">
        <v>1</v>
      </c>
      <c r="C6913" t="s">
        <v>80</v>
      </c>
      <c r="D6913" t="s">
        <v>90</v>
      </c>
      <c r="E6913" t="s">
        <v>140</v>
      </c>
      <c r="F6913" t="s">
        <v>19690</v>
      </c>
      <c r="G6913" t="s">
        <v>197</v>
      </c>
      <c r="H6913" t="s">
        <v>143</v>
      </c>
      <c r="I6913" t="s">
        <v>135</v>
      </c>
      <c r="J6913" t="s">
        <v>136</v>
      </c>
      <c r="K6913" t="s">
        <v>137</v>
      </c>
      <c r="L6913" t="s">
        <v>19691</v>
      </c>
      <c r="M6913" t="s">
        <v>19692</v>
      </c>
      <c r="N6913">
        <v>5.415277777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1</v>
      </c>
      <c r="U6913">
        <v>0</v>
      </c>
      <c r="V6913">
        <v>0</v>
      </c>
      <c r="W6913">
        <v>0</v>
      </c>
      <c r="X6913">
        <v>0.5274582096587126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0.5274582096587126</v>
      </c>
    </row>
    <row r="6914" spans="1:31" x14ac:dyDescent="0.25">
      <c r="A6914">
        <v>1680981</v>
      </c>
      <c r="B6914">
        <v>1</v>
      </c>
      <c r="C6914" t="s">
        <v>80</v>
      </c>
      <c r="D6914" t="s">
        <v>85</v>
      </c>
      <c r="E6914" t="s">
        <v>151</v>
      </c>
      <c r="F6914" t="s">
        <v>19693</v>
      </c>
      <c r="G6914" t="s">
        <v>267</v>
      </c>
      <c r="H6914" t="s">
        <v>143</v>
      </c>
      <c r="I6914" t="s">
        <v>135</v>
      </c>
      <c r="J6914" t="s">
        <v>136</v>
      </c>
      <c r="K6914" t="s">
        <v>137</v>
      </c>
      <c r="L6914" t="s">
        <v>19694</v>
      </c>
      <c r="M6914" t="s">
        <v>19695</v>
      </c>
      <c r="N6914">
        <v>5.1752777769999998</v>
      </c>
      <c r="O6914">
        <v>0</v>
      </c>
      <c r="P6914">
        <v>284</v>
      </c>
      <c r="Q6914">
        <v>0</v>
      </c>
      <c r="R6914">
        <v>0</v>
      </c>
      <c r="S6914">
        <v>0</v>
      </c>
      <c r="T6914">
        <v>47</v>
      </c>
      <c r="U6914">
        <v>0</v>
      </c>
      <c r="V6914">
        <v>0</v>
      </c>
      <c r="W6914">
        <v>0</v>
      </c>
      <c r="X6914">
        <v>441.78841437865776</v>
      </c>
      <c r="Y6914">
        <v>0</v>
      </c>
      <c r="Z6914">
        <v>0</v>
      </c>
      <c r="AA6914">
        <v>0</v>
      </c>
      <c r="AB6914">
        <v>121.82539442969095</v>
      </c>
      <c r="AC6914">
        <v>0</v>
      </c>
      <c r="AD6914">
        <v>0</v>
      </c>
      <c r="AE6914">
        <v>563.61380880834872</v>
      </c>
    </row>
    <row r="6915" spans="1:31" x14ac:dyDescent="0.25">
      <c r="A6915">
        <v>1680440</v>
      </c>
      <c r="B6915">
        <v>1</v>
      </c>
      <c r="C6915" t="s">
        <v>80</v>
      </c>
      <c r="D6915" t="s">
        <v>100</v>
      </c>
      <c r="E6915" t="s">
        <v>146</v>
      </c>
      <c r="F6915" t="s">
        <v>19696</v>
      </c>
      <c r="G6915" t="s">
        <v>2777</v>
      </c>
      <c r="H6915" t="s">
        <v>143</v>
      </c>
      <c r="I6915" t="s">
        <v>135</v>
      </c>
      <c r="J6915" t="s">
        <v>136</v>
      </c>
      <c r="K6915" t="s">
        <v>137</v>
      </c>
      <c r="L6915" t="s">
        <v>19697</v>
      </c>
      <c r="M6915" t="s">
        <v>19698</v>
      </c>
      <c r="N6915">
        <v>4.1988888879999999</v>
      </c>
      <c r="O6915">
        <v>0</v>
      </c>
      <c r="P6915">
        <v>84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33.652319665229015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33.652319665229015</v>
      </c>
    </row>
    <row r="6916" spans="1:31" x14ac:dyDescent="0.25">
      <c r="A6916">
        <v>1680406</v>
      </c>
      <c r="B6916">
        <v>1</v>
      </c>
      <c r="C6916" t="s">
        <v>81</v>
      </c>
      <c r="D6916" t="s">
        <v>113</v>
      </c>
      <c r="E6916" t="s">
        <v>164</v>
      </c>
      <c r="F6916" t="s">
        <v>19699</v>
      </c>
      <c r="G6916" t="s">
        <v>161</v>
      </c>
      <c r="H6916" t="s">
        <v>134</v>
      </c>
      <c r="I6916" t="s">
        <v>135</v>
      </c>
      <c r="J6916" t="s">
        <v>136</v>
      </c>
      <c r="K6916" t="s">
        <v>137</v>
      </c>
      <c r="L6916" t="s">
        <v>19700</v>
      </c>
      <c r="M6916" t="s">
        <v>19701</v>
      </c>
      <c r="N6916">
        <v>0.23638888799999999</v>
      </c>
      <c r="O6916">
        <v>0</v>
      </c>
      <c r="P6916">
        <v>484</v>
      </c>
      <c r="Q6916">
        <v>45</v>
      </c>
      <c r="R6916">
        <v>273</v>
      </c>
      <c r="S6916">
        <v>11</v>
      </c>
      <c r="T6916">
        <v>41</v>
      </c>
      <c r="U6916">
        <v>1</v>
      </c>
      <c r="V6916">
        <v>0</v>
      </c>
      <c r="W6916">
        <v>0</v>
      </c>
      <c r="X6916">
        <v>13.734982128588753</v>
      </c>
      <c r="Y6916">
        <v>8.0042564306323456</v>
      </c>
      <c r="Z6916">
        <v>19.939494135427569</v>
      </c>
      <c r="AA6916">
        <v>10.042896989043529</v>
      </c>
      <c r="AB6916">
        <v>17.253258116573761</v>
      </c>
      <c r="AC6916">
        <v>33.577040577364819</v>
      </c>
      <c r="AD6916">
        <v>0</v>
      </c>
      <c r="AE6916">
        <v>102.55192837763079</v>
      </c>
    </row>
    <row r="6917" spans="1:31" x14ac:dyDescent="0.25">
      <c r="A6917">
        <v>1681070</v>
      </c>
      <c r="B6917">
        <v>1</v>
      </c>
      <c r="C6917" t="s">
        <v>80</v>
      </c>
      <c r="D6917" t="s">
        <v>103</v>
      </c>
      <c r="E6917" t="s">
        <v>151</v>
      </c>
      <c r="F6917" t="s">
        <v>19702</v>
      </c>
      <c r="G6917" t="s">
        <v>222</v>
      </c>
      <c r="H6917" t="s">
        <v>143</v>
      </c>
      <c r="I6917" t="s">
        <v>135</v>
      </c>
      <c r="J6917" t="s">
        <v>136</v>
      </c>
      <c r="K6917" t="s">
        <v>137</v>
      </c>
      <c r="L6917" t="s">
        <v>19703</v>
      </c>
      <c r="M6917" t="s">
        <v>19704</v>
      </c>
      <c r="N6917">
        <v>16.640833333</v>
      </c>
      <c r="O6917">
        <v>0</v>
      </c>
      <c r="P6917">
        <v>6</v>
      </c>
      <c r="Q6917">
        <v>0</v>
      </c>
      <c r="R6917">
        <v>0</v>
      </c>
      <c r="S6917">
        <v>0</v>
      </c>
      <c r="T6917">
        <v>6</v>
      </c>
      <c r="U6917">
        <v>0</v>
      </c>
      <c r="V6917">
        <v>0</v>
      </c>
      <c r="W6917">
        <v>0</v>
      </c>
      <c r="X6917">
        <v>203.837740144669</v>
      </c>
      <c r="Y6917">
        <v>0</v>
      </c>
      <c r="Z6917">
        <v>0</v>
      </c>
      <c r="AA6917">
        <v>0</v>
      </c>
      <c r="AB6917">
        <v>47.758772779458219</v>
      </c>
      <c r="AC6917">
        <v>0</v>
      </c>
      <c r="AD6917">
        <v>0</v>
      </c>
      <c r="AE6917">
        <v>251.59651292412721</v>
      </c>
    </row>
    <row r="6918" spans="1:31" x14ac:dyDescent="0.25">
      <c r="A6918">
        <v>1680383</v>
      </c>
      <c r="B6918">
        <v>1</v>
      </c>
      <c r="C6918" t="s">
        <v>80</v>
      </c>
      <c r="D6918" t="s">
        <v>85</v>
      </c>
      <c r="E6918" t="s">
        <v>140</v>
      </c>
      <c r="F6918" t="s">
        <v>19705</v>
      </c>
      <c r="G6918" t="s">
        <v>197</v>
      </c>
      <c r="H6918" t="s">
        <v>143</v>
      </c>
      <c r="I6918" t="s">
        <v>135</v>
      </c>
      <c r="J6918" t="s">
        <v>136</v>
      </c>
      <c r="K6918" t="s">
        <v>137</v>
      </c>
      <c r="L6918" t="s">
        <v>19706</v>
      </c>
      <c r="M6918" t="s">
        <v>19707</v>
      </c>
      <c r="N6918">
        <v>1.925</v>
      </c>
      <c r="O6918">
        <v>0</v>
      </c>
      <c r="P6918">
        <v>11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6.20828180188881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6.20828180188881</v>
      </c>
    </row>
    <row r="6919" spans="1:31" x14ac:dyDescent="0.25">
      <c r="A6919">
        <v>1680237</v>
      </c>
      <c r="B6919">
        <v>1</v>
      </c>
      <c r="C6919" t="s">
        <v>80</v>
      </c>
      <c r="D6919" t="s">
        <v>108</v>
      </c>
      <c r="E6919" t="s">
        <v>164</v>
      </c>
      <c r="F6919" t="s">
        <v>19708</v>
      </c>
      <c r="G6919" t="s">
        <v>161</v>
      </c>
      <c r="H6919" t="s">
        <v>134</v>
      </c>
      <c r="I6919" t="s">
        <v>135</v>
      </c>
      <c r="J6919" t="s">
        <v>136</v>
      </c>
      <c r="K6919" t="s">
        <v>137</v>
      </c>
      <c r="L6919" t="s">
        <v>19709</v>
      </c>
      <c r="M6919" t="s">
        <v>19710</v>
      </c>
      <c r="N6919">
        <v>0.41833333299999997</v>
      </c>
      <c r="O6919">
        <v>0</v>
      </c>
      <c r="P6919">
        <v>2456</v>
      </c>
      <c r="Q6919">
        <v>0</v>
      </c>
      <c r="R6919">
        <v>144</v>
      </c>
      <c r="S6919">
        <v>3</v>
      </c>
      <c r="T6919">
        <v>920</v>
      </c>
      <c r="U6919">
        <v>1</v>
      </c>
      <c r="V6919">
        <v>3</v>
      </c>
      <c r="W6919">
        <v>0</v>
      </c>
      <c r="X6919">
        <v>255.16286912486615</v>
      </c>
      <c r="Y6919">
        <v>0</v>
      </c>
      <c r="Z6919">
        <v>16.435256407701107</v>
      </c>
      <c r="AA6919">
        <v>16.595342844159511</v>
      </c>
      <c r="AB6919">
        <v>388.38751603353785</v>
      </c>
      <c r="AC6919">
        <v>74.761073772498278</v>
      </c>
      <c r="AD6919">
        <v>8.1716956653259789</v>
      </c>
      <c r="AE6919">
        <v>759.51375384808887</v>
      </c>
    </row>
    <row r="6920" spans="1:31" x14ac:dyDescent="0.25">
      <c r="A6920">
        <v>1680260</v>
      </c>
      <c r="B6920">
        <v>1</v>
      </c>
      <c r="C6920" t="s">
        <v>81</v>
      </c>
      <c r="D6920" t="s">
        <v>127</v>
      </c>
      <c r="E6920" t="s">
        <v>151</v>
      </c>
      <c r="F6920" t="s">
        <v>19711</v>
      </c>
      <c r="G6920" t="s">
        <v>153</v>
      </c>
      <c r="H6920" t="s">
        <v>143</v>
      </c>
      <c r="I6920" t="s">
        <v>135</v>
      </c>
      <c r="J6920" t="s">
        <v>136</v>
      </c>
      <c r="K6920" t="s">
        <v>137</v>
      </c>
      <c r="L6920" t="s">
        <v>19712</v>
      </c>
      <c r="M6920" t="s">
        <v>19713</v>
      </c>
      <c r="N6920">
        <v>15.074444443999999</v>
      </c>
      <c r="O6920">
        <v>0</v>
      </c>
      <c r="P6920">
        <v>2</v>
      </c>
      <c r="Q6920">
        <v>0</v>
      </c>
      <c r="R6920">
        <v>8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8.1929396515602306</v>
      </c>
      <c r="Y6920">
        <v>0</v>
      </c>
      <c r="Z6920">
        <v>9.0437964044140138</v>
      </c>
      <c r="AA6920">
        <v>0</v>
      </c>
      <c r="AB6920">
        <v>101.01362504707211</v>
      </c>
      <c r="AC6920">
        <v>0</v>
      </c>
      <c r="AD6920">
        <v>0</v>
      </c>
      <c r="AE6920">
        <v>118.25036110304636</v>
      </c>
    </row>
    <row r="6921" spans="1:31" x14ac:dyDescent="0.25">
      <c r="A6921">
        <v>1680924</v>
      </c>
      <c r="B6921">
        <v>1</v>
      </c>
      <c r="C6921" t="s">
        <v>80</v>
      </c>
      <c r="D6921" t="s">
        <v>84</v>
      </c>
      <c r="E6921" t="s">
        <v>131</v>
      </c>
      <c r="F6921" t="s">
        <v>3881</v>
      </c>
      <c r="G6921" t="s">
        <v>161</v>
      </c>
      <c r="H6921" t="s">
        <v>134</v>
      </c>
      <c r="I6921" t="s">
        <v>135</v>
      </c>
      <c r="J6921" t="s">
        <v>136</v>
      </c>
      <c r="K6921" t="s">
        <v>137</v>
      </c>
      <c r="L6921" t="s">
        <v>19714</v>
      </c>
      <c r="M6921" t="s">
        <v>19715</v>
      </c>
      <c r="N6921">
        <v>0.40944444400000002</v>
      </c>
      <c r="O6921">
        <v>6</v>
      </c>
      <c r="P6921">
        <v>1412</v>
      </c>
      <c r="Q6921">
        <v>14</v>
      </c>
      <c r="R6921">
        <v>287</v>
      </c>
      <c r="S6921">
        <v>27</v>
      </c>
      <c r="T6921">
        <v>237</v>
      </c>
      <c r="U6921">
        <v>1</v>
      </c>
      <c r="V6921">
        <v>0</v>
      </c>
      <c r="W6921">
        <v>2.7853529959332795</v>
      </c>
      <c r="X6921">
        <v>183.77992266301345</v>
      </c>
      <c r="Y6921">
        <v>6.1404019113023942</v>
      </c>
      <c r="Z6921">
        <v>43.285919269795968</v>
      </c>
      <c r="AA6921">
        <v>71.014110509135449</v>
      </c>
      <c r="AB6921">
        <v>86.569995112757255</v>
      </c>
      <c r="AC6921">
        <v>0</v>
      </c>
      <c r="AD6921">
        <v>0</v>
      </c>
      <c r="AE6921">
        <v>393.57570246193779</v>
      </c>
    </row>
    <row r="6922" spans="1:31" x14ac:dyDescent="0.25">
      <c r="A6922">
        <v>1681262</v>
      </c>
      <c r="B6922">
        <v>1</v>
      </c>
      <c r="C6922" t="s">
        <v>81</v>
      </c>
      <c r="D6922" t="s">
        <v>112</v>
      </c>
      <c r="E6922" t="s">
        <v>164</v>
      </c>
      <c r="F6922" t="s">
        <v>19716</v>
      </c>
      <c r="G6922" t="s">
        <v>161</v>
      </c>
      <c r="H6922" t="s">
        <v>134</v>
      </c>
      <c r="I6922" t="s">
        <v>135</v>
      </c>
      <c r="J6922" t="s">
        <v>136</v>
      </c>
      <c r="K6922" t="s">
        <v>137</v>
      </c>
      <c r="L6922" t="s">
        <v>19717</v>
      </c>
      <c r="M6922" t="s">
        <v>19718</v>
      </c>
      <c r="N6922">
        <v>5.113888888</v>
      </c>
      <c r="O6922">
        <v>0</v>
      </c>
      <c r="P6922">
        <v>0</v>
      </c>
      <c r="Q6922">
        <v>24</v>
      </c>
      <c r="R6922">
        <v>17</v>
      </c>
      <c r="S6922">
        <v>4</v>
      </c>
      <c r="T6922">
        <v>1</v>
      </c>
      <c r="U6922">
        <v>0</v>
      </c>
      <c r="V6922">
        <v>0</v>
      </c>
      <c r="W6922">
        <v>0</v>
      </c>
      <c r="X6922">
        <v>0</v>
      </c>
      <c r="Y6922">
        <v>73.333764656027483</v>
      </c>
      <c r="Z6922">
        <v>192.10001035660454</v>
      </c>
      <c r="AA6922">
        <v>155.6034449237101</v>
      </c>
      <c r="AB6922">
        <v>16.581859533201754</v>
      </c>
      <c r="AC6922">
        <v>0</v>
      </c>
      <c r="AD6922">
        <v>0</v>
      </c>
      <c r="AE6922">
        <v>437.61907946954386</v>
      </c>
    </row>
    <row r="6923" spans="1:31" x14ac:dyDescent="0.25">
      <c r="A6923">
        <v>1680947</v>
      </c>
      <c r="B6923">
        <v>1</v>
      </c>
      <c r="C6923" t="s">
        <v>80</v>
      </c>
      <c r="D6923" t="s">
        <v>90</v>
      </c>
      <c r="E6923" t="s">
        <v>151</v>
      </c>
      <c r="F6923" t="s">
        <v>18534</v>
      </c>
      <c r="G6923" t="s">
        <v>1061</v>
      </c>
      <c r="H6923" t="s">
        <v>143</v>
      </c>
      <c r="I6923" t="s">
        <v>135</v>
      </c>
      <c r="J6923" t="s">
        <v>136</v>
      </c>
      <c r="K6923" t="s">
        <v>137</v>
      </c>
      <c r="L6923" t="s">
        <v>19719</v>
      </c>
      <c r="M6923" t="s">
        <v>19720</v>
      </c>
      <c r="N6923">
        <v>2.7061111109999998</v>
      </c>
      <c r="O6923">
        <v>0</v>
      </c>
      <c r="P6923">
        <v>221</v>
      </c>
      <c r="Q6923">
        <v>0</v>
      </c>
      <c r="R6923">
        <v>0</v>
      </c>
      <c r="S6923">
        <v>0</v>
      </c>
      <c r="T6923">
        <v>9</v>
      </c>
      <c r="U6923">
        <v>0</v>
      </c>
      <c r="V6923">
        <v>0</v>
      </c>
      <c r="W6923">
        <v>0</v>
      </c>
      <c r="X6923">
        <v>276.56095433883661</v>
      </c>
      <c r="Y6923">
        <v>0</v>
      </c>
      <c r="Z6923">
        <v>0</v>
      </c>
      <c r="AA6923">
        <v>0</v>
      </c>
      <c r="AB6923">
        <v>11.237262075011934</v>
      </c>
      <c r="AC6923">
        <v>0</v>
      </c>
      <c r="AD6923">
        <v>0</v>
      </c>
      <c r="AE6923">
        <v>287.79821641384854</v>
      </c>
    </row>
    <row r="6924" spans="1:31" x14ac:dyDescent="0.25">
      <c r="A6924">
        <v>1681611</v>
      </c>
      <c r="B6924">
        <v>1</v>
      </c>
      <c r="C6924" t="s">
        <v>80</v>
      </c>
      <c r="D6924" t="s">
        <v>108</v>
      </c>
      <c r="E6924" t="s">
        <v>151</v>
      </c>
      <c r="F6924" t="s">
        <v>19721</v>
      </c>
      <c r="G6924" t="s">
        <v>222</v>
      </c>
      <c r="H6924" t="s">
        <v>143</v>
      </c>
      <c r="I6924" t="s">
        <v>135</v>
      </c>
      <c r="J6924" t="s">
        <v>136</v>
      </c>
      <c r="K6924" t="s">
        <v>137</v>
      </c>
      <c r="L6924" t="s">
        <v>19722</v>
      </c>
      <c r="M6924" t="s">
        <v>19723</v>
      </c>
      <c r="N6924">
        <v>12.350833333000001</v>
      </c>
      <c r="O6924">
        <v>0</v>
      </c>
      <c r="P6924">
        <v>15</v>
      </c>
      <c r="Q6924">
        <v>0</v>
      </c>
      <c r="R6924">
        <v>1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26.708568202926738</v>
      </c>
      <c r="Y6924">
        <v>0</v>
      </c>
      <c r="Z6924">
        <v>0.22148544694441999</v>
      </c>
      <c r="AA6924">
        <v>0</v>
      </c>
      <c r="AB6924">
        <v>0</v>
      </c>
      <c r="AC6924">
        <v>0</v>
      </c>
      <c r="AD6924">
        <v>0</v>
      </c>
      <c r="AE6924">
        <v>26.930053649871159</v>
      </c>
    </row>
    <row r="6925" spans="1:31" x14ac:dyDescent="0.25">
      <c r="A6925">
        <v>1681216</v>
      </c>
      <c r="B6925">
        <v>1</v>
      </c>
      <c r="C6925" t="s">
        <v>80</v>
      </c>
      <c r="D6925" t="s">
        <v>107</v>
      </c>
      <c r="E6925" t="s">
        <v>159</v>
      </c>
      <c r="F6925" t="s">
        <v>19724</v>
      </c>
      <c r="G6925" t="s">
        <v>596</v>
      </c>
      <c r="H6925" t="s">
        <v>134</v>
      </c>
      <c r="I6925" t="s">
        <v>135</v>
      </c>
      <c r="J6925" t="s">
        <v>136</v>
      </c>
      <c r="K6925" t="s">
        <v>137</v>
      </c>
      <c r="L6925" t="s">
        <v>19725</v>
      </c>
      <c r="M6925" t="s">
        <v>19726</v>
      </c>
      <c r="N6925">
        <v>4.3897222219999996</v>
      </c>
      <c r="O6925">
        <v>0</v>
      </c>
      <c r="P6925">
        <v>119</v>
      </c>
      <c r="Q6925">
        <v>0</v>
      </c>
      <c r="R6925">
        <v>0</v>
      </c>
      <c r="S6925">
        <v>0</v>
      </c>
      <c r="T6925">
        <v>3</v>
      </c>
      <c r="U6925">
        <v>0</v>
      </c>
      <c r="V6925">
        <v>0</v>
      </c>
      <c r="W6925">
        <v>0</v>
      </c>
      <c r="X6925">
        <v>45.257777920361434</v>
      </c>
      <c r="Y6925">
        <v>0</v>
      </c>
      <c r="Z6925">
        <v>0</v>
      </c>
      <c r="AA6925">
        <v>0</v>
      </c>
      <c r="AB6925">
        <v>5.646419649798835</v>
      </c>
      <c r="AC6925">
        <v>0</v>
      </c>
      <c r="AD6925">
        <v>0</v>
      </c>
      <c r="AE6925">
        <v>50.904197570160271</v>
      </c>
    </row>
    <row r="6926" spans="1:31" x14ac:dyDescent="0.25">
      <c r="A6926">
        <v>1680970</v>
      </c>
      <c r="B6926">
        <v>1</v>
      </c>
      <c r="C6926" t="s">
        <v>80</v>
      </c>
      <c r="D6926" t="s">
        <v>104</v>
      </c>
      <c r="E6926" t="s">
        <v>151</v>
      </c>
      <c r="F6926" t="s">
        <v>19727</v>
      </c>
      <c r="G6926" t="s">
        <v>153</v>
      </c>
      <c r="H6926" t="s">
        <v>143</v>
      </c>
      <c r="I6926" t="s">
        <v>135</v>
      </c>
      <c r="J6926" t="s">
        <v>136</v>
      </c>
      <c r="K6926" t="s">
        <v>137</v>
      </c>
      <c r="L6926" t="s">
        <v>19728</v>
      </c>
      <c r="M6926" t="s">
        <v>19729</v>
      </c>
      <c r="N6926">
        <v>5.1222222220000004</v>
      </c>
      <c r="O6926">
        <v>0</v>
      </c>
      <c r="P6926">
        <v>40</v>
      </c>
      <c r="Q6926">
        <v>0</v>
      </c>
      <c r="R6926">
        <v>2</v>
      </c>
      <c r="S6926">
        <v>0</v>
      </c>
      <c r="T6926">
        <v>7</v>
      </c>
      <c r="U6926">
        <v>0</v>
      </c>
      <c r="V6926">
        <v>0</v>
      </c>
      <c r="W6926">
        <v>0</v>
      </c>
      <c r="X6926">
        <v>90.072911400370629</v>
      </c>
      <c r="Y6926">
        <v>0</v>
      </c>
      <c r="Z6926">
        <v>7.8219626659177782E-2</v>
      </c>
      <c r="AA6926">
        <v>0</v>
      </c>
      <c r="AB6926">
        <v>12.833366135185628</v>
      </c>
      <c r="AC6926">
        <v>0</v>
      </c>
      <c r="AD6926">
        <v>0</v>
      </c>
      <c r="AE6926">
        <v>102.98449716221543</v>
      </c>
    </row>
    <row r="6927" spans="1:31" x14ac:dyDescent="0.25">
      <c r="A6927">
        <v>1680306</v>
      </c>
      <c r="B6927">
        <v>1</v>
      </c>
      <c r="C6927" t="s">
        <v>81</v>
      </c>
      <c r="D6927" t="s">
        <v>120</v>
      </c>
      <c r="E6927" t="s">
        <v>131</v>
      </c>
      <c r="F6927" t="s">
        <v>19730</v>
      </c>
      <c r="G6927" t="s">
        <v>281</v>
      </c>
      <c r="H6927" t="s">
        <v>134</v>
      </c>
      <c r="I6927" t="s">
        <v>135</v>
      </c>
      <c r="J6927" t="s">
        <v>136</v>
      </c>
      <c r="K6927" t="s">
        <v>167</v>
      </c>
      <c r="L6927" t="s">
        <v>19731</v>
      </c>
      <c r="M6927" t="s">
        <v>19732</v>
      </c>
      <c r="N6927">
        <v>6.6419444439999999</v>
      </c>
      <c r="O6927">
        <v>0</v>
      </c>
      <c r="P6927">
        <v>445</v>
      </c>
      <c r="Q6927">
        <v>0</v>
      </c>
      <c r="R6927">
        <v>14</v>
      </c>
      <c r="S6927">
        <v>1</v>
      </c>
      <c r="T6927">
        <v>28</v>
      </c>
      <c r="U6927">
        <v>0</v>
      </c>
      <c r="V6927">
        <v>0</v>
      </c>
      <c r="W6927">
        <v>0</v>
      </c>
      <c r="X6927">
        <v>481.72993007171175</v>
      </c>
      <c r="Y6927">
        <v>0</v>
      </c>
      <c r="Z6927">
        <v>19.582192708150242</v>
      </c>
      <c r="AA6927">
        <v>136.13425778364399</v>
      </c>
      <c r="AB6927">
        <v>85.019277746183221</v>
      </c>
      <c r="AC6927">
        <v>0</v>
      </c>
      <c r="AD6927">
        <v>0</v>
      </c>
      <c r="AE6927">
        <v>722.46565830968916</v>
      </c>
    </row>
    <row r="6928" spans="1:31" x14ac:dyDescent="0.25">
      <c r="A6928">
        <v>1681116</v>
      </c>
      <c r="B6928">
        <v>1</v>
      </c>
      <c r="C6928" t="s">
        <v>80</v>
      </c>
      <c r="D6928" t="s">
        <v>110</v>
      </c>
      <c r="E6928" t="s">
        <v>151</v>
      </c>
      <c r="F6928" t="s">
        <v>19733</v>
      </c>
      <c r="G6928" t="s">
        <v>526</v>
      </c>
      <c r="H6928" t="s">
        <v>143</v>
      </c>
      <c r="I6928" t="s">
        <v>135</v>
      </c>
      <c r="J6928" t="s">
        <v>136</v>
      </c>
      <c r="K6928" t="s">
        <v>137</v>
      </c>
      <c r="L6928" t="s">
        <v>19734</v>
      </c>
      <c r="M6928" t="s">
        <v>19735</v>
      </c>
      <c r="N6928">
        <v>17.618055555000002</v>
      </c>
      <c r="O6928">
        <v>0</v>
      </c>
      <c r="P6928">
        <v>102</v>
      </c>
      <c r="Q6928">
        <v>0</v>
      </c>
      <c r="R6928">
        <v>0</v>
      </c>
      <c r="S6928">
        <v>0</v>
      </c>
      <c r="T6928">
        <v>24</v>
      </c>
      <c r="U6928">
        <v>0</v>
      </c>
      <c r="V6928">
        <v>0</v>
      </c>
      <c r="W6928">
        <v>0</v>
      </c>
      <c r="X6928">
        <v>899.84045771775379</v>
      </c>
      <c r="Y6928">
        <v>0</v>
      </c>
      <c r="Z6928">
        <v>0</v>
      </c>
      <c r="AA6928">
        <v>0</v>
      </c>
      <c r="AB6928">
        <v>281.37878053305849</v>
      </c>
      <c r="AC6928">
        <v>0</v>
      </c>
      <c r="AD6928">
        <v>0</v>
      </c>
      <c r="AE6928">
        <v>1181.2192382508124</v>
      </c>
    </row>
    <row r="6929" spans="1:31" x14ac:dyDescent="0.25">
      <c r="A6929">
        <v>1681239</v>
      </c>
      <c r="B6929">
        <v>1</v>
      </c>
      <c r="C6929" t="s">
        <v>81</v>
      </c>
      <c r="D6929" t="s">
        <v>127</v>
      </c>
      <c r="E6929" t="s">
        <v>131</v>
      </c>
      <c r="F6929" t="s">
        <v>5908</v>
      </c>
      <c r="G6929" t="s">
        <v>161</v>
      </c>
      <c r="H6929" t="s">
        <v>134</v>
      </c>
      <c r="I6929" t="s">
        <v>135</v>
      </c>
      <c r="J6929" t="s">
        <v>136</v>
      </c>
      <c r="K6929" t="s">
        <v>137</v>
      </c>
      <c r="L6929" t="s">
        <v>19736</v>
      </c>
      <c r="M6929" t="s">
        <v>19737</v>
      </c>
      <c r="N6929">
        <v>2.412222222</v>
      </c>
      <c r="O6929">
        <v>7</v>
      </c>
      <c r="P6929">
        <v>3</v>
      </c>
      <c r="Q6929">
        <v>263</v>
      </c>
      <c r="R6929">
        <v>42</v>
      </c>
      <c r="S6929">
        <v>13</v>
      </c>
      <c r="T6929">
        <v>1</v>
      </c>
      <c r="U6929">
        <v>0</v>
      </c>
      <c r="V6929">
        <v>0</v>
      </c>
      <c r="W6929">
        <v>5.7907057405308668</v>
      </c>
      <c r="X6929">
        <v>4.3425075199132035</v>
      </c>
      <c r="Y6929">
        <v>503.58771551213931</v>
      </c>
      <c r="Z6929">
        <v>113.40509850387301</v>
      </c>
      <c r="AA6929">
        <v>91.714757110176208</v>
      </c>
      <c r="AB6929">
        <v>0.11101258114379223</v>
      </c>
      <c r="AC6929">
        <v>0</v>
      </c>
      <c r="AD6929">
        <v>0</v>
      </c>
      <c r="AE6929">
        <v>718.95179696777632</v>
      </c>
    </row>
    <row r="6930" spans="1:31" x14ac:dyDescent="0.25">
      <c r="A6930">
        <v>1681408</v>
      </c>
      <c r="B6930">
        <v>1</v>
      </c>
      <c r="C6930" t="s">
        <v>80</v>
      </c>
      <c r="D6930" t="s">
        <v>84</v>
      </c>
      <c r="E6930" t="s">
        <v>159</v>
      </c>
      <c r="F6930" t="s">
        <v>19738</v>
      </c>
      <c r="G6930" t="s">
        <v>161</v>
      </c>
      <c r="H6930" t="s">
        <v>134</v>
      </c>
      <c r="I6930" t="s">
        <v>135</v>
      </c>
      <c r="J6930" t="s">
        <v>136</v>
      </c>
      <c r="K6930" t="s">
        <v>137</v>
      </c>
      <c r="L6930" t="s">
        <v>19739</v>
      </c>
      <c r="M6930" t="s">
        <v>19740</v>
      </c>
      <c r="N6930">
        <v>1.896111111</v>
      </c>
      <c r="O6930">
        <v>0</v>
      </c>
      <c r="P6930">
        <v>1094</v>
      </c>
      <c r="Q6930">
        <v>0</v>
      </c>
      <c r="R6930">
        <v>0</v>
      </c>
      <c r="S6930">
        <v>0</v>
      </c>
      <c r="T6930">
        <v>62</v>
      </c>
      <c r="U6930">
        <v>0</v>
      </c>
      <c r="V6930">
        <v>0</v>
      </c>
      <c r="W6930">
        <v>0</v>
      </c>
      <c r="X6930">
        <v>499.72595222849174</v>
      </c>
      <c r="Y6930">
        <v>0</v>
      </c>
      <c r="Z6930">
        <v>0</v>
      </c>
      <c r="AA6930">
        <v>0</v>
      </c>
      <c r="AB6930">
        <v>88.843903183812827</v>
      </c>
      <c r="AC6930">
        <v>0</v>
      </c>
      <c r="AD6930">
        <v>0</v>
      </c>
      <c r="AE6930">
        <v>588.56985541230461</v>
      </c>
    </row>
    <row r="6931" spans="1:31" x14ac:dyDescent="0.25">
      <c r="A6931">
        <v>1680801</v>
      </c>
      <c r="B6931">
        <v>1</v>
      </c>
      <c r="C6931" t="s">
        <v>80</v>
      </c>
      <c r="D6931" t="s">
        <v>98</v>
      </c>
      <c r="E6931" t="s">
        <v>140</v>
      </c>
      <c r="F6931" t="s">
        <v>19741</v>
      </c>
      <c r="G6931" t="s">
        <v>197</v>
      </c>
      <c r="H6931" t="s">
        <v>143</v>
      </c>
      <c r="I6931" t="s">
        <v>135</v>
      </c>
      <c r="J6931" t="s">
        <v>136</v>
      </c>
      <c r="K6931" t="s">
        <v>137</v>
      </c>
      <c r="L6931" t="s">
        <v>19742</v>
      </c>
      <c r="M6931" t="s">
        <v>19743</v>
      </c>
      <c r="N6931">
        <v>2.4883333329999999</v>
      </c>
      <c r="O6931">
        <v>0</v>
      </c>
      <c r="P6931">
        <v>0</v>
      </c>
      <c r="Q6931">
        <v>0</v>
      </c>
      <c r="R6931">
        <v>1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0.17973759036324</v>
      </c>
      <c r="AA6931">
        <v>0</v>
      </c>
      <c r="AB6931">
        <v>0</v>
      </c>
      <c r="AC6931">
        <v>0</v>
      </c>
      <c r="AD6931">
        <v>0</v>
      </c>
      <c r="AE6931">
        <v>0.17973759036324</v>
      </c>
    </row>
    <row r="6932" spans="1:31" x14ac:dyDescent="0.25">
      <c r="A6932">
        <v>1680114</v>
      </c>
      <c r="B6932">
        <v>1</v>
      </c>
      <c r="C6932" t="s">
        <v>80</v>
      </c>
      <c r="D6932" t="s">
        <v>105</v>
      </c>
      <c r="E6932" t="s">
        <v>151</v>
      </c>
      <c r="F6932" t="s">
        <v>14832</v>
      </c>
      <c r="G6932" t="s">
        <v>153</v>
      </c>
      <c r="H6932" t="s">
        <v>143</v>
      </c>
      <c r="I6932" t="s">
        <v>135</v>
      </c>
      <c r="J6932" t="s">
        <v>136</v>
      </c>
      <c r="K6932" t="s">
        <v>137</v>
      </c>
      <c r="L6932" t="s">
        <v>19744</v>
      </c>
      <c r="M6932" t="s">
        <v>19745</v>
      </c>
      <c r="N6932">
        <v>1.288333333</v>
      </c>
      <c r="O6932">
        <v>0</v>
      </c>
      <c r="P6932">
        <v>3</v>
      </c>
      <c r="Q6932">
        <v>0</v>
      </c>
      <c r="R6932">
        <v>0</v>
      </c>
      <c r="S6932">
        <v>0</v>
      </c>
      <c r="T6932">
        <v>15</v>
      </c>
      <c r="U6932">
        <v>0</v>
      </c>
      <c r="V6932">
        <v>0</v>
      </c>
      <c r="W6932">
        <v>0</v>
      </c>
      <c r="X6932">
        <v>0.86479747956275688</v>
      </c>
      <c r="Y6932">
        <v>0</v>
      </c>
      <c r="Z6932">
        <v>0</v>
      </c>
      <c r="AA6932">
        <v>0</v>
      </c>
      <c r="AB6932">
        <v>13.620465079114876</v>
      </c>
      <c r="AC6932">
        <v>0</v>
      </c>
      <c r="AD6932">
        <v>0</v>
      </c>
      <c r="AE6932">
        <v>14.485262558677633</v>
      </c>
    </row>
    <row r="6933" spans="1:31" x14ac:dyDescent="0.25">
      <c r="A6933">
        <v>1680014</v>
      </c>
      <c r="B6933">
        <v>1</v>
      </c>
      <c r="C6933" t="s">
        <v>81</v>
      </c>
      <c r="D6933" t="s">
        <v>128</v>
      </c>
      <c r="E6933" t="s">
        <v>131</v>
      </c>
      <c r="F6933" t="s">
        <v>2788</v>
      </c>
      <c r="G6933" t="s">
        <v>161</v>
      </c>
      <c r="H6933" t="s">
        <v>134</v>
      </c>
      <c r="I6933" t="s">
        <v>135</v>
      </c>
      <c r="J6933" t="s">
        <v>136</v>
      </c>
      <c r="K6933" t="s">
        <v>137</v>
      </c>
      <c r="L6933" t="s">
        <v>19746</v>
      </c>
      <c r="M6933" t="s">
        <v>19747</v>
      </c>
      <c r="N6933">
        <v>0.2</v>
      </c>
      <c r="O6933">
        <v>0</v>
      </c>
      <c r="P6933">
        <v>1149</v>
      </c>
      <c r="Q6933">
        <v>4</v>
      </c>
      <c r="R6933">
        <v>1</v>
      </c>
      <c r="S6933">
        <v>10</v>
      </c>
      <c r="T6933">
        <v>85</v>
      </c>
      <c r="U6933">
        <v>1</v>
      </c>
      <c r="V6933">
        <v>0</v>
      </c>
      <c r="W6933">
        <v>0</v>
      </c>
      <c r="X6933">
        <v>21.266965387108385</v>
      </c>
      <c r="Y6933">
        <v>0.41131657030739999</v>
      </c>
      <c r="Z6933">
        <v>5.7481804800000006E-5</v>
      </c>
      <c r="AA6933">
        <v>6.9824620165724003</v>
      </c>
      <c r="AB6933">
        <v>1.8080046016756</v>
      </c>
      <c r="AC6933">
        <v>0.34911727575000001</v>
      </c>
      <c r="AD6933">
        <v>0</v>
      </c>
      <c r="AE6933">
        <v>30.817923333218584</v>
      </c>
    </row>
    <row r="6934" spans="1:31" x14ac:dyDescent="0.25">
      <c r="A6934">
        <v>1680678</v>
      </c>
      <c r="B6934">
        <v>1</v>
      </c>
      <c r="C6934" t="s">
        <v>80</v>
      </c>
      <c r="D6934" t="s">
        <v>110</v>
      </c>
      <c r="E6934" t="s">
        <v>140</v>
      </c>
      <c r="F6934" t="s">
        <v>19748</v>
      </c>
      <c r="G6934" t="s">
        <v>197</v>
      </c>
      <c r="H6934" t="s">
        <v>143</v>
      </c>
      <c r="I6934" t="s">
        <v>135</v>
      </c>
      <c r="J6934" t="s">
        <v>136</v>
      </c>
      <c r="K6934" t="s">
        <v>137</v>
      </c>
      <c r="L6934" t="s">
        <v>19749</v>
      </c>
      <c r="M6934" t="s">
        <v>19750</v>
      </c>
      <c r="N6934">
        <v>3.540277777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0.85678795275442921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0.85678795275442921</v>
      </c>
    </row>
    <row r="6935" spans="1:31" x14ac:dyDescent="0.25">
      <c r="A6935">
        <v>1681319</v>
      </c>
      <c r="B6935">
        <v>1</v>
      </c>
      <c r="C6935" t="s">
        <v>80</v>
      </c>
      <c r="D6935" t="s">
        <v>110</v>
      </c>
      <c r="E6935" t="s">
        <v>151</v>
      </c>
      <c r="F6935" t="s">
        <v>19751</v>
      </c>
      <c r="G6935" t="s">
        <v>222</v>
      </c>
      <c r="H6935" t="s">
        <v>143</v>
      </c>
      <c r="I6935" t="s">
        <v>135</v>
      </c>
      <c r="J6935" t="s">
        <v>136</v>
      </c>
      <c r="K6935" t="s">
        <v>137</v>
      </c>
      <c r="L6935" t="s">
        <v>19752</v>
      </c>
      <c r="M6935" t="s">
        <v>19753</v>
      </c>
      <c r="N6935">
        <v>9.8322222220000004</v>
      </c>
      <c r="O6935">
        <v>0</v>
      </c>
      <c r="P6935">
        <v>146</v>
      </c>
      <c r="Q6935">
        <v>0</v>
      </c>
      <c r="R6935">
        <v>0</v>
      </c>
      <c r="S6935">
        <v>0</v>
      </c>
      <c r="T6935">
        <v>25</v>
      </c>
      <c r="U6935">
        <v>0</v>
      </c>
      <c r="V6935">
        <v>0</v>
      </c>
      <c r="W6935">
        <v>0</v>
      </c>
      <c r="X6935">
        <v>401.15425617884893</v>
      </c>
      <c r="Y6935">
        <v>0</v>
      </c>
      <c r="Z6935">
        <v>0</v>
      </c>
      <c r="AA6935">
        <v>0</v>
      </c>
      <c r="AB6935">
        <v>175.40801355329981</v>
      </c>
      <c r="AC6935">
        <v>0</v>
      </c>
      <c r="AD6935">
        <v>0</v>
      </c>
      <c r="AE6935">
        <v>576.56226973214871</v>
      </c>
    </row>
    <row r="6936" spans="1:31" x14ac:dyDescent="0.25">
      <c r="A6936">
        <v>1681339</v>
      </c>
      <c r="B6936">
        <v>1</v>
      </c>
      <c r="C6936" t="s">
        <v>80</v>
      </c>
      <c r="D6936" t="s">
        <v>111</v>
      </c>
      <c r="E6936" t="s">
        <v>200</v>
      </c>
      <c r="F6936" t="s">
        <v>19754</v>
      </c>
      <c r="G6936" t="s">
        <v>209</v>
      </c>
      <c r="H6936" t="s">
        <v>143</v>
      </c>
      <c r="I6936" t="s">
        <v>135</v>
      </c>
      <c r="J6936" t="s">
        <v>136</v>
      </c>
      <c r="K6936" t="s">
        <v>137</v>
      </c>
      <c r="L6936" t="s">
        <v>19755</v>
      </c>
      <c r="M6936" t="s">
        <v>19756</v>
      </c>
      <c r="N6936">
        <v>1.2669444439999999</v>
      </c>
      <c r="O6936">
        <v>0</v>
      </c>
      <c r="P6936">
        <v>47</v>
      </c>
      <c r="Q6936">
        <v>0</v>
      </c>
      <c r="R6936">
        <v>0</v>
      </c>
      <c r="S6936">
        <v>0</v>
      </c>
      <c r="T6936">
        <v>14</v>
      </c>
      <c r="U6936">
        <v>0</v>
      </c>
      <c r="V6936">
        <v>0</v>
      </c>
      <c r="W6936">
        <v>0</v>
      </c>
      <c r="X6936">
        <v>20.342939087206755</v>
      </c>
      <c r="Y6936">
        <v>0</v>
      </c>
      <c r="Z6936">
        <v>0</v>
      </c>
      <c r="AA6936">
        <v>0</v>
      </c>
      <c r="AB6936">
        <v>23.165017366192053</v>
      </c>
      <c r="AC6936">
        <v>0</v>
      </c>
      <c r="AD6936">
        <v>0</v>
      </c>
      <c r="AE6936">
        <v>43.507956453398805</v>
      </c>
    </row>
    <row r="6937" spans="1:31" x14ac:dyDescent="0.25">
      <c r="A6937">
        <v>1681013</v>
      </c>
      <c r="B6937">
        <v>1</v>
      </c>
      <c r="C6937" t="s">
        <v>80</v>
      </c>
      <c r="D6937" t="s">
        <v>96</v>
      </c>
      <c r="E6937" t="s">
        <v>151</v>
      </c>
      <c r="F6937" t="s">
        <v>5001</v>
      </c>
      <c r="G6937" t="s">
        <v>153</v>
      </c>
      <c r="H6937" t="s">
        <v>143</v>
      </c>
      <c r="I6937" t="s">
        <v>135</v>
      </c>
      <c r="J6937" t="s">
        <v>136</v>
      </c>
      <c r="K6937" t="s">
        <v>137</v>
      </c>
      <c r="L6937" t="s">
        <v>19757</v>
      </c>
      <c r="M6937" t="s">
        <v>19758</v>
      </c>
      <c r="N6937">
        <v>10.041388888</v>
      </c>
      <c r="O6937">
        <v>0</v>
      </c>
      <c r="P6937">
        <v>164</v>
      </c>
      <c r="Q6937">
        <v>0</v>
      </c>
      <c r="R6937">
        <v>0</v>
      </c>
      <c r="S6937">
        <v>0</v>
      </c>
      <c r="T6937">
        <v>26</v>
      </c>
      <c r="U6937">
        <v>0</v>
      </c>
      <c r="V6937">
        <v>0</v>
      </c>
      <c r="W6937">
        <v>0</v>
      </c>
      <c r="X6937">
        <v>453.8827079199026</v>
      </c>
      <c r="Y6937">
        <v>0</v>
      </c>
      <c r="Z6937">
        <v>0</v>
      </c>
      <c r="AA6937">
        <v>0</v>
      </c>
      <c r="AB6937">
        <v>88.140779291836182</v>
      </c>
      <c r="AC6937">
        <v>0</v>
      </c>
      <c r="AD6937">
        <v>0</v>
      </c>
      <c r="AE6937">
        <v>542.02348721173882</v>
      </c>
    </row>
    <row r="6938" spans="1:31" x14ac:dyDescent="0.25">
      <c r="A6938">
        <v>1681511</v>
      </c>
      <c r="B6938">
        <v>1</v>
      </c>
      <c r="C6938" t="s">
        <v>81</v>
      </c>
      <c r="D6938" t="s">
        <v>120</v>
      </c>
      <c r="E6938" t="s">
        <v>140</v>
      </c>
      <c r="F6938" t="s">
        <v>19759</v>
      </c>
      <c r="G6938" t="s">
        <v>482</v>
      </c>
      <c r="H6938" t="s">
        <v>143</v>
      </c>
      <c r="I6938" t="s">
        <v>135</v>
      </c>
      <c r="J6938" t="s">
        <v>136</v>
      </c>
      <c r="K6938" t="s">
        <v>137</v>
      </c>
      <c r="L6938" t="s">
        <v>19760</v>
      </c>
      <c r="M6938" t="s">
        <v>19761</v>
      </c>
      <c r="N6938">
        <v>2.0502777769999998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2.2729304413783335E-3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2.2729304413783335E-3</v>
      </c>
    </row>
    <row r="6939" spans="1:31" x14ac:dyDescent="0.25">
      <c r="A6939">
        <v>1680798</v>
      </c>
      <c r="B6939">
        <v>1</v>
      </c>
      <c r="C6939" t="s">
        <v>80</v>
      </c>
      <c r="D6939" t="s">
        <v>105</v>
      </c>
      <c r="E6939" t="s">
        <v>164</v>
      </c>
      <c r="F6939" t="s">
        <v>19762</v>
      </c>
      <c r="G6939" t="s">
        <v>1477</v>
      </c>
      <c r="H6939" t="s">
        <v>134</v>
      </c>
      <c r="I6939" t="s">
        <v>135</v>
      </c>
      <c r="J6939" t="s">
        <v>136</v>
      </c>
      <c r="K6939" t="s">
        <v>137</v>
      </c>
      <c r="L6939" t="s">
        <v>19763</v>
      </c>
      <c r="M6939" t="s">
        <v>19764</v>
      </c>
      <c r="N6939">
        <v>2.08</v>
      </c>
      <c r="O6939">
        <v>1</v>
      </c>
      <c r="P6939">
        <v>381</v>
      </c>
      <c r="Q6939">
        <v>1</v>
      </c>
      <c r="R6939">
        <v>2</v>
      </c>
      <c r="S6939">
        <v>7</v>
      </c>
      <c r="T6939">
        <v>45</v>
      </c>
      <c r="U6939">
        <v>0</v>
      </c>
      <c r="V6939">
        <v>0</v>
      </c>
      <c r="W6939">
        <v>1.3825934238724535</v>
      </c>
      <c r="X6939">
        <v>234.71639849157552</v>
      </c>
      <c r="Y6939">
        <v>2.1388446336261779</v>
      </c>
      <c r="Z6939">
        <v>3.1443397329666671E-4</v>
      </c>
      <c r="AA6939">
        <v>38.352673528916114</v>
      </c>
      <c r="AB6939">
        <v>85.444837688542734</v>
      </c>
      <c r="AC6939">
        <v>0</v>
      </c>
      <c r="AD6939">
        <v>0</v>
      </c>
      <c r="AE6939">
        <v>362.03566220050629</v>
      </c>
    </row>
    <row r="6940" spans="1:31" x14ac:dyDescent="0.25">
      <c r="A6940">
        <v>1681388</v>
      </c>
      <c r="B6940">
        <v>1</v>
      </c>
      <c r="C6940" t="s">
        <v>80</v>
      </c>
      <c r="D6940" t="s">
        <v>83</v>
      </c>
      <c r="E6940" t="s">
        <v>151</v>
      </c>
      <c r="F6940" t="s">
        <v>19765</v>
      </c>
      <c r="G6940" t="s">
        <v>153</v>
      </c>
      <c r="H6940" t="s">
        <v>143</v>
      </c>
      <c r="I6940" t="s">
        <v>135</v>
      </c>
      <c r="J6940" t="s">
        <v>136</v>
      </c>
      <c r="K6940" t="s">
        <v>137</v>
      </c>
      <c r="L6940" t="s">
        <v>19766</v>
      </c>
      <c r="M6940" t="s">
        <v>19767</v>
      </c>
      <c r="N6940">
        <v>11.001666666</v>
      </c>
      <c r="O6940">
        <v>0</v>
      </c>
      <c r="P6940">
        <v>64</v>
      </c>
      <c r="Q6940">
        <v>0</v>
      </c>
      <c r="R6940">
        <v>0</v>
      </c>
      <c r="S6940">
        <v>0</v>
      </c>
      <c r="T6940">
        <v>5</v>
      </c>
      <c r="U6940">
        <v>0</v>
      </c>
      <c r="V6940">
        <v>0</v>
      </c>
      <c r="W6940">
        <v>0</v>
      </c>
      <c r="X6940">
        <v>188.96233211605977</v>
      </c>
      <c r="Y6940">
        <v>0</v>
      </c>
      <c r="Z6940">
        <v>0</v>
      </c>
      <c r="AA6940">
        <v>0</v>
      </c>
      <c r="AB6940">
        <v>64.752991057247229</v>
      </c>
      <c r="AC6940">
        <v>0</v>
      </c>
      <c r="AD6940">
        <v>0</v>
      </c>
      <c r="AE6940">
        <v>253.71532317330701</v>
      </c>
    </row>
    <row r="6941" spans="1:31" x14ac:dyDescent="0.25">
      <c r="A6941">
        <v>1680721</v>
      </c>
      <c r="B6941">
        <v>1</v>
      </c>
      <c r="C6941" t="s">
        <v>80</v>
      </c>
      <c r="D6941" t="s">
        <v>89</v>
      </c>
      <c r="E6941" t="s">
        <v>151</v>
      </c>
      <c r="F6941" t="s">
        <v>19768</v>
      </c>
      <c r="G6941" t="s">
        <v>153</v>
      </c>
      <c r="H6941" t="s">
        <v>143</v>
      </c>
      <c r="I6941" t="s">
        <v>135</v>
      </c>
      <c r="J6941" t="s">
        <v>136</v>
      </c>
      <c r="K6941" t="s">
        <v>137</v>
      </c>
      <c r="L6941" t="s">
        <v>19769</v>
      </c>
      <c r="M6941" t="s">
        <v>19770</v>
      </c>
      <c r="N6941">
        <v>1.541111111</v>
      </c>
      <c r="O6941">
        <v>0</v>
      </c>
      <c r="P6941">
        <v>84</v>
      </c>
      <c r="Q6941">
        <v>0</v>
      </c>
      <c r="R6941">
        <v>1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36.568668274208768</v>
      </c>
      <c r="Y6941">
        <v>0</v>
      </c>
      <c r="Z6941">
        <v>2.9683786020722476</v>
      </c>
      <c r="AA6941">
        <v>0</v>
      </c>
      <c r="AB6941">
        <v>0</v>
      </c>
      <c r="AC6941">
        <v>0</v>
      </c>
      <c r="AD6941">
        <v>0</v>
      </c>
      <c r="AE6941">
        <v>39.537046876281018</v>
      </c>
    </row>
    <row r="6942" spans="1:31" x14ac:dyDescent="0.25">
      <c r="A6942">
        <v>1680821</v>
      </c>
      <c r="B6942">
        <v>1</v>
      </c>
      <c r="C6942" t="s">
        <v>80</v>
      </c>
      <c r="D6942" t="s">
        <v>93</v>
      </c>
      <c r="E6942" t="s">
        <v>159</v>
      </c>
      <c r="F6942" t="s">
        <v>19771</v>
      </c>
      <c r="G6942" t="s">
        <v>596</v>
      </c>
      <c r="H6942" t="s">
        <v>134</v>
      </c>
      <c r="I6942" t="s">
        <v>135</v>
      </c>
      <c r="J6942" t="s">
        <v>136</v>
      </c>
      <c r="K6942" t="s">
        <v>137</v>
      </c>
      <c r="L6942" t="s">
        <v>19772</v>
      </c>
      <c r="M6942" t="s">
        <v>19773</v>
      </c>
      <c r="N6942">
        <v>3.4277777770000002</v>
      </c>
      <c r="O6942">
        <v>0</v>
      </c>
      <c r="P6942">
        <v>137</v>
      </c>
      <c r="Q6942">
        <v>0</v>
      </c>
      <c r="R6942">
        <v>2</v>
      </c>
      <c r="S6942">
        <v>0</v>
      </c>
      <c r="T6942">
        <v>10</v>
      </c>
      <c r="U6942">
        <v>0</v>
      </c>
      <c r="V6942">
        <v>0</v>
      </c>
      <c r="W6942">
        <v>0</v>
      </c>
      <c r="X6942">
        <v>77.159985638507507</v>
      </c>
      <c r="Y6942">
        <v>0</v>
      </c>
      <c r="Z6942">
        <v>5.1236268640741249</v>
      </c>
      <c r="AA6942">
        <v>0</v>
      </c>
      <c r="AB6942">
        <v>10.149932132668194</v>
      </c>
      <c r="AC6942">
        <v>0</v>
      </c>
      <c r="AD6942">
        <v>0</v>
      </c>
      <c r="AE6942">
        <v>92.433544635249831</v>
      </c>
    </row>
    <row r="6943" spans="1:31" x14ac:dyDescent="0.25">
      <c r="A6943">
        <v>1680280</v>
      </c>
      <c r="B6943">
        <v>1</v>
      </c>
      <c r="C6943" t="s">
        <v>81</v>
      </c>
      <c r="D6943" t="s">
        <v>116</v>
      </c>
      <c r="E6943" t="s">
        <v>151</v>
      </c>
      <c r="F6943" t="s">
        <v>19774</v>
      </c>
      <c r="G6943" t="s">
        <v>222</v>
      </c>
      <c r="H6943" t="s">
        <v>143</v>
      </c>
      <c r="I6943" t="s">
        <v>135</v>
      </c>
      <c r="J6943" t="s">
        <v>136</v>
      </c>
      <c r="K6943" t="s">
        <v>137</v>
      </c>
      <c r="L6943" t="s">
        <v>19775</v>
      </c>
      <c r="M6943" t="s">
        <v>19776</v>
      </c>
      <c r="N6943">
        <v>11.9</v>
      </c>
      <c r="O6943">
        <v>0</v>
      </c>
      <c r="P6943">
        <v>45</v>
      </c>
      <c r="Q6943">
        <v>0</v>
      </c>
      <c r="R6943">
        <v>0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31.564134677549678</v>
      </c>
      <c r="Y6943">
        <v>0</v>
      </c>
      <c r="Z6943">
        <v>0</v>
      </c>
      <c r="AA6943">
        <v>0</v>
      </c>
      <c r="AB6943">
        <v>3.8171055279958681</v>
      </c>
      <c r="AC6943">
        <v>0</v>
      </c>
      <c r="AD6943">
        <v>0</v>
      </c>
      <c r="AE6943">
        <v>35.381240205545545</v>
      </c>
    </row>
    <row r="6944" spans="1:31" x14ac:dyDescent="0.25">
      <c r="A6944">
        <v>1680157</v>
      </c>
      <c r="B6944">
        <v>1</v>
      </c>
      <c r="C6944" t="s">
        <v>81</v>
      </c>
      <c r="D6944" t="s">
        <v>115</v>
      </c>
      <c r="E6944" t="s">
        <v>151</v>
      </c>
      <c r="F6944" t="s">
        <v>13604</v>
      </c>
      <c r="G6944" t="s">
        <v>1061</v>
      </c>
      <c r="H6944" t="s">
        <v>143</v>
      </c>
      <c r="I6944" t="s">
        <v>135</v>
      </c>
      <c r="J6944" t="s">
        <v>136</v>
      </c>
      <c r="K6944" t="s">
        <v>137</v>
      </c>
      <c r="L6944" t="s">
        <v>19777</v>
      </c>
      <c r="M6944" t="s">
        <v>19778</v>
      </c>
      <c r="N6944">
        <v>1.2255555549999999</v>
      </c>
      <c r="O6944">
        <v>0</v>
      </c>
      <c r="P6944">
        <v>1</v>
      </c>
      <c r="Q6944">
        <v>0</v>
      </c>
      <c r="R6944">
        <v>1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0.3463342933058583</v>
      </c>
      <c r="Y6944">
        <v>0</v>
      </c>
      <c r="Z6944">
        <v>2.5549945729875E-3</v>
      </c>
      <c r="AA6944">
        <v>0</v>
      </c>
      <c r="AB6944">
        <v>0</v>
      </c>
      <c r="AC6944">
        <v>0</v>
      </c>
      <c r="AD6944">
        <v>0</v>
      </c>
      <c r="AE6944">
        <v>0.34888928787884582</v>
      </c>
    </row>
    <row r="6945" spans="1:31" x14ac:dyDescent="0.25">
      <c r="A6945">
        <v>1681362</v>
      </c>
      <c r="B6945">
        <v>1</v>
      </c>
      <c r="C6945" t="s">
        <v>80</v>
      </c>
      <c r="D6945" t="s">
        <v>98</v>
      </c>
      <c r="E6945" t="s">
        <v>140</v>
      </c>
      <c r="F6945" t="s">
        <v>19779</v>
      </c>
      <c r="G6945" t="s">
        <v>197</v>
      </c>
      <c r="H6945" t="s">
        <v>143</v>
      </c>
      <c r="I6945" t="s">
        <v>135</v>
      </c>
      <c r="J6945" t="s">
        <v>136</v>
      </c>
      <c r="K6945" t="s">
        <v>137</v>
      </c>
      <c r="L6945" t="s">
        <v>19780</v>
      </c>
      <c r="M6945" t="s">
        <v>19781</v>
      </c>
      <c r="N6945">
        <v>13.032222222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1.4578283540346106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1.4578283540346106</v>
      </c>
    </row>
    <row r="6946" spans="1:31" x14ac:dyDescent="0.25">
      <c r="A6946">
        <v>1681027</v>
      </c>
      <c r="B6946">
        <v>1</v>
      </c>
      <c r="C6946" t="s">
        <v>80</v>
      </c>
      <c r="D6946" t="s">
        <v>103</v>
      </c>
      <c r="E6946" t="s">
        <v>179</v>
      </c>
      <c r="F6946" t="s">
        <v>19782</v>
      </c>
      <c r="G6946" t="s">
        <v>161</v>
      </c>
      <c r="H6946" t="s">
        <v>134</v>
      </c>
      <c r="I6946" t="s">
        <v>135</v>
      </c>
      <c r="J6946" t="s">
        <v>136</v>
      </c>
      <c r="K6946" t="s">
        <v>137</v>
      </c>
      <c r="L6946" t="s">
        <v>19783</v>
      </c>
      <c r="M6946" t="s">
        <v>19784</v>
      </c>
      <c r="N6946">
        <v>1.464786111</v>
      </c>
      <c r="O6946">
        <v>0</v>
      </c>
      <c r="P6946">
        <v>94</v>
      </c>
      <c r="Q6946">
        <v>0</v>
      </c>
      <c r="R6946">
        <v>142</v>
      </c>
      <c r="S6946">
        <v>0</v>
      </c>
      <c r="T6946">
        <v>53</v>
      </c>
      <c r="U6946">
        <v>0</v>
      </c>
      <c r="V6946">
        <v>0</v>
      </c>
      <c r="W6946">
        <v>0</v>
      </c>
      <c r="X6946">
        <v>37.488530140156804</v>
      </c>
      <c r="Y6946">
        <v>0</v>
      </c>
      <c r="Z6946">
        <v>87.3858774573294</v>
      </c>
      <c r="AA6946">
        <v>0</v>
      </c>
      <c r="AB6946">
        <v>59.528841317867652</v>
      </c>
      <c r="AC6946">
        <v>0</v>
      </c>
      <c r="AD6946">
        <v>0</v>
      </c>
      <c r="AE6946">
        <v>184.40324891535386</v>
      </c>
    </row>
    <row r="6947" spans="1:31" x14ac:dyDescent="0.25">
      <c r="A6947">
        <v>1680137</v>
      </c>
      <c r="B6947">
        <v>1</v>
      </c>
      <c r="C6947" t="s">
        <v>80</v>
      </c>
      <c r="D6947" t="s">
        <v>110</v>
      </c>
      <c r="E6947" t="s">
        <v>151</v>
      </c>
      <c r="F6947" t="s">
        <v>19785</v>
      </c>
      <c r="G6947" t="s">
        <v>153</v>
      </c>
      <c r="H6947" t="s">
        <v>143</v>
      </c>
      <c r="I6947" t="s">
        <v>135</v>
      </c>
      <c r="J6947" t="s">
        <v>136</v>
      </c>
      <c r="K6947" t="s">
        <v>137</v>
      </c>
      <c r="L6947" t="s">
        <v>19786</v>
      </c>
      <c r="M6947" t="s">
        <v>19787</v>
      </c>
      <c r="N6947">
        <v>1.554166666</v>
      </c>
      <c r="O6947">
        <v>0</v>
      </c>
      <c r="P6947">
        <v>126</v>
      </c>
      <c r="Q6947">
        <v>0</v>
      </c>
      <c r="R6947">
        <v>0</v>
      </c>
      <c r="S6947">
        <v>0</v>
      </c>
      <c r="T6947">
        <v>5</v>
      </c>
      <c r="U6947">
        <v>0</v>
      </c>
      <c r="V6947">
        <v>0</v>
      </c>
      <c r="W6947">
        <v>0</v>
      </c>
      <c r="X6947">
        <v>67.976105216556689</v>
      </c>
      <c r="Y6947">
        <v>0</v>
      </c>
      <c r="Z6947">
        <v>0</v>
      </c>
      <c r="AA6947">
        <v>0</v>
      </c>
      <c r="AB6947">
        <v>2.7962772039266275</v>
      </c>
      <c r="AC6947">
        <v>0</v>
      </c>
      <c r="AD6947">
        <v>0</v>
      </c>
      <c r="AE6947">
        <v>70.772382420483311</v>
      </c>
    </row>
    <row r="6948" spans="1:31" x14ac:dyDescent="0.25">
      <c r="A6948">
        <v>1681219</v>
      </c>
      <c r="B6948">
        <v>1</v>
      </c>
      <c r="C6948" t="s">
        <v>80</v>
      </c>
      <c r="D6948" t="s">
        <v>107</v>
      </c>
      <c r="E6948" t="s">
        <v>151</v>
      </c>
      <c r="F6948" t="s">
        <v>19788</v>
      </c>
      <c r="G6948" t="s">
        <v>153</v>
      </c>
      <c r="H6948" t="s">
        <v>143</v>
      </c>
      <c r="I6948" t="s">
        <v>135</v>
      </c>
      <c r="J6948" t="s">
        <v>136</v>
      </c>
      <c r="K6948" t="s">
        <v>137</v>
      </c>
      <c r="L6948" t="s">
        <v>19789</v>
      </c>
      <c r="M6948" t="s">
        <v>19790</v>
      </c>
      <c r="N6948">
        <v>4.6263888880000001</v>
      </c>
      <c r="O6948">
        <v>0</v>
      </c>
      <c r="P6948">
        <v>31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7.5331777479781623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7.5331777479781623</v>
      </c>
    </row>
    <row r="6949" spans="1:31" x14ac:dyDescent="0.25">
      <c r="A6949">
        <v>1680486</v>
      </c>
      <c r="B6949">
        <v>1</v>
      </c>
      <c r="C6949" t="s">
        <v>80</v>
      </c>
      <c r="D6949" t="s">
        <v>84</v>
      </c>
      <c r="E6949" t="s">
        <v>140</v>
      </c>
      <c r="F6949" t="s">
        <v>19791</v>
      </c>
      <c r="G6949" t="s">
        <v>197</v>
      </c>
      <c r="H6949" t="s">
        <v>143</v>
      </c>
      <c r="I6949" t="s">
        <v>135</v>
      </c>
      <c r="J6949" t="s">
        <v>136</v>
      </c>
      <c r="K6949" t="s">
        <v>137</v>
      </c>
      <c r="L6949" t="s">
        <v>19792</v>
      </c>
      <c r="M6949" t="s">
        <v>19793</v>
      </c>
      <c r="N6949">
        <v>4.0705555550000003</v>
      </c>
      <c r="O6949">
        <v>0</v>
      </c>
      <c r="P6949">
        <v>4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3.4649909439998225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3.4649909439998225</v>
      </c>
    </row>
    <row r="6950" spans="1:31" x14ac:dyDescent="0.25">
      <c r="A6950">
        <v>1680595</v>
      </c>
      <c r="B6950">
        <v>1</v>
      </c>
      <c r="C6950" t="s">
        <v>80</v>
      </c>
      <c r="D6950" t="s">
        <v>103</v>
      </c>
      <c r="E6950" t="s">
        <v>146</v>
      </c>
      <c r="F6950" t="s">
        <v>19794</v>
      </c>
      <c r="G6950" t="s">
        <v>148</v>
      </c>
      <c r="H6950" t="s">
        <v>143</v>
      </c>
      <c r="I6950" t="s">
        <v>135</v>
      </c>
      <c r="J6950" t="s">
        <v>136</v>
      </c>
      <c r="K6950" t="s">
        <v>137</v>
      </c>
      <c r="L6950" t="s">
        <v>19795</v>
      </c>
      <c r="M6950" t="s">
        <v>19796</v>
      </c>
      <c r="N6950">
        <v>5.3836111109999996</v>
      </c>
      <c r="O6950">
        <v>0</v>
      </c>
      <c r="P6950">
        <v>479</v>
      </c>
      <c r="Q6950">
        <v>0</v>
      </c>
      <c r="R6950">
        <v>4</v>
      </c>
      <c r="S6950">
        <v>0</v>
      </c>
      <c r="T6950">
        <v>27</v>
      </c>
      <c r="U6950">
        <v>0</v>
      </c>
      <c r="V6950">
        <v>0</v>
      </c>
      <c r="W6950">
        <v>0</v>
      </c>
      <c r="X6950">
        <v>830.36704533608986</v>
      </c>
      <c r="Y6950">
        <v>0</v>
      </c>
      <c r="Z6950">
        <v>19.560728252409081</v>
      </c>
      <c r="AA6950">
        <v>0</v>
      </c>
      <c r="AB6950">
        <v>96.531399934671342</v>
      </c>
      <c r="AC6950">
        <v>0</v>
      </c>
      <c r="AD6950">
        <v>0</v>
      </c>
      <c r="AE6950">
        <v>946.45917352317019</v>
      </c>
    </row>
    <row r="6951" spans="1:31" x14ac:dyDescent="0.25">
      <c r="A6951">
        <v>1680426</v>
      </c>
      <c r="B6951">
        <v>1</v>
      </c>
      <c r="C6951" t="s">
        <v>80</v>
      </c>
      <c r="D6951" t="s">
        <v>97</v>
      </c>
      <c r="E6951" t="s">
        <v>159</v>
      </c>
      <c r="F6951" t="s">
        <v>19797</v>
      </c>
      <c r="G6951" t="s">
        <v>596</v>
      </c>
      <c r="H6951" t="s">
        <v>134</v>
      </c>
      <c r="I6951" t="s">
        <v>135</v>
      </c>
      <c r="J6951" t="s">
        <v>136</v>
      </c>
      <c r="K6951" t="s">
        <v>137</v>
      </c>
      <c r="L6951" t="s">
        <v>19798</v>
      </c>
      <c r="M6951" t="s">
        <v>19799</v>
      </c>
      <c r="N6951">
        <v>4.8305555550000001</v>
      </c>
      <c r="O6951">
        <v>0</v>
      </c>
      <c r="P6951">
        <v>72</v>
      </c>
      <c r="Q6951">
        <v>0</v>
      </c>
      <c r="R6951">
        <v>63</v>
      </c>
      <c r="S6951">
        <v>0</v>
      </c>
      <c r="T6951">
        <v>19</v>
      </c>
      <c r="U6951">
        <v>0</v>
      </c>
      <c r="V6951">
        <v>0</v>
      </c>
      <c r="W6951">
        <v>0</v>
      </c>
      <c r="X6951">
        <v>182.56916086039666</v>
      </c>
      <c r="Y6951">
        <v>0</v>
      </c>
      <c r="Z6951">
        <v>138.19429421894142</v>
      </c>
      <c r="AA6951">
        <v>0</v>
      </c>
      <c r="AB6951">
        <v>64.031678328224672</v>
      </c>
      <c r="AC6951">
        <v>0</v>
      </c>
      <c r="AD6951">
        <v>0</v>
      </c>
      <c r="AE6951">
        <v>384.79513340756273</v>
      </c>
    </row>
    <row r="6952" spans="1:31" x14ac:dyDescent="0.25">
      <c r="A6952">
        <v>1681096</v>
      </c>
      <c r="B6952">
        <v>1</v>
      </c>
      <c r="C6952" t="s">
        <v>80</v>
      </c>
      <c r="D6952" t="s">
        <v>97</v>
      </c>
      <c r="E6952" t="s">
        <v>146</v>
      </c>
      <c r="F6952" t="s">
        <v>19800</v>
      </c>
      <c r="G6952" t="s">
        <v>222</v>
      </c>
      <c r="H6952" t="s">
        <v>143</v>
      </c>
      <c r="I6952" t="s">
        <v>135</v>
      </c>
      <c r="J6952" t="s">
        <v>136</v>
      </c>
      <c r="K6952" t="s">
        <v>137</v>
      </c>
      <c r="L6952" t="s">
        <v>19801</v>
      </c>
      <c r="M6952" t="s">
        <v>19802</v>
      </c>
      <c r="N6952">
        <v>0.61388888799999997</v>
      </c>
      <c r="O6952">
        <v>0</v>
      </c>
      <c r="P6952">
        <v>35</v>
      </c>
      <c r="Q6952">
        <v>0</v>
      </c>
      <c r="R6952">
        <v>99</v>
      </c>
      <c r="S6952">
        <v>0</v>
      </c>
      <c r="T6952">
        <v>15</v>
      </c>
      <c r="U6952">
        <v>0</v>
      </c>
      <c r="V6952">
        <v>0</v>
      </c>
      <c r="W6952">
        <v>0</v>
      </c>
      <c r="X6952">
        <v>11.71552455331115</v>
      </c>
      <c r="Y6952">
        <v>0</v>
      </c>
      <c r="Z6952">
        <v>27.974431625388696</v>
      </c>
      <c r="AA6952">
        <v>0</v>
      </c>
      <c r="AB6952">
        <v>6.899771241315622</v>
      </c>
      <c r="AC6952">
        <v>0</v>
      </c>
      <c r="AD6952">
        <v>0</v>
      </c>
      <c r="AE6952">
        <v>46.589727420015464</v>
      </c>
    </row>
    <row r="6953" spans="1:31" x14ac:dyDescent="0.25">
      <c r="A6953">
        <v>1681113</v>
      </c>
      <c r="B6953">
        <v>1</v>
      </c>
      <c r="C6953" t="s">
        <v>80</v>
      </c>
      <c r="D6953" t="s">
        <v>105</v>
      </c>
      <c r="E6953" t="s">
        <v>164</v>
      </c>
      <c r="F6953" t="s">
        <v>19803</v>
      </c>
      <c r="G6953" t="s">
        <v>1477</v>
      </c>
      <c r="H6953" t="s">
        <v>134</v>
      </c>
      <c r="I6953" t="s">
        <v>135</v>
      </c>
      <c r="J6953" t="s">
        <v>136</v>
      </c>
      <c r="K6953" t="s">
        <v>137</v>
      </c>
      <c r="L6953" t="s">
        <v>19663</v>
      </c>
      <c r="M6953" t="s">
        <v>19804</v>
      </c>
      <c r="N6953">
        <v>2.6930555549999999</v>
      </c>
      <c r="O6953">
        <v>1</v>
      </c>
      <c r="P6953">
        <v>381</v>
      </c>
      <c r="Q6953">
        <v>1</v>
      </c>
      <c r="R6953">
        <v>2</v>
      </c>
      <c r="S6953">
        <v>7</v>
      </c>
      <c r="T6953">
        <v>45</v>
      </c>
      <c r="U6953">
        <v>0</v>
      </c>
      <c r="V6953">
        <v>0</v>
      </c>
      <c r="W6953">
        <v>2.2059879382695002</v>
      </c>
      <c r="X6953">
        <v>374.56533957418173</v>
      </c>
      <c r="Y6953">
        <v>2.8087847781484729</v>
      </c>
      <c r="Z6953">
        <v>3.7155268205000001E-4</v>
      </c>
      <c r="AA6953">
        <v>47.640213177988109</v>
      </c>
      <c r="AB6953">
        <v>98.405517633520162</v>
      </c>
      <c r="AC6953">
        <v>0</v>
      </c>
      <c r="AD6953">
        <v>0</v>
      </c>
      <c r="AE6953">
        <v>525.62621465479015</v>
      </c>
    </row>
    <row r="6954" spans="1:31" x14ac:dyDescent="0.25">
      <c r="A6954">
        <v>1680449</v>
      </c>
      <c r="B6954">
        <v>1</v>
      </c>
      <c r="C6954" t="s">
        <v>80</v>
      </c>
      <c r="D6954" t="s">
        <v>110</v>
      </c>
      <c r="E6954" t="s">
        <v>151</v>
      </c>
      <c r="F6954" t="s">
        <v>19805</v>
      </c>
      <c r="G6954" t="s">
        <v>222</v>
      </c>
      <c r="H6954" t="s">
        <v>143</v>
      </c>
      <c r="I6954" t="s">
        <v>135</v>
      </c>
      <c r="J6954" t="s">
        <v>136</v>
      </c>
      <c r="K6954" t="s">
        <v>137</v>
      </c>
      <c r="L6954" t="s">
        <v>19806</v>
      </c>
      <c r="M6954" t="s">
        <v>19807</v>
      </c>
      <c r="N6954">
        <v>1.8047222220000001</v>
      </c>
      <c r="O6954">
        <v>0</v>
      </c>
      <c r="P6954">
        <v>122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75.482305451841498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75.482305451841498</v>
      </c>
    </row>
    <row r="6955" spans="1:31" x14ac:dyDescent="0.25">
      <c r="A6955">
        <v>1680403</v>
      </c>
      <c r="B6955">
        <v>1</v>
      </c>
      <c r="C6955" t="s">
        <v>81</v>
      </c>
      <c r="D6955" t="s">
        <v>124</v>
      </c>
      <c r="E6955" t="s">
        <v>159</v>
      </c>
      <c r="F6955" t="s">
        <v>19808</v>
      </c>
      <c r="G6955" t="s">
        <v>566</v>
      </c>
      <c r="H6955" t="s">
        <v>134</v>
      </c>
      <c r="I6955" t="s">
        <v>135</v>
      </c>
      <c r="J6955" t="s">
        <v>136</v>
      </c>
      <c r="K6955" t="s">
        <v>137</v>
      </c>
      <c r="L6955" t="s">
        <v>19809</v>
      </c>
      <c r="M6955" t="s">
        <v>19810</v>
      </c>
      <c r="N6955">
        <v>2.363611111</v>
      </c>
      <c r="O6955">
        <v>0</v>
      </c>
      <c r="P6955">
        <v>0</v>
      </c>
      <c r="Q6955">
        <v>9</v>
      </c>
      <c r="R6955">
        <v>37</v>
      </c>
      <c r="S6955">
        <v>1</v>
      </c>
      <c r="T6955">
        <v>3</v>
      </c>
      <c r="U6955">
        <v>0</v>
      </c>
      <c r="V6955">
        <v>0</v>
      </c>
      <c r="W6955">
        <v>0</v>
      </c>
      <c r="X6955">
        <v>0</v>
      </c>
      <c r="Y6955">
        <v>4.6269766784342741</v>
      </c>
      <c r="Z6955">
        <v>35.44664543833192</v>
      </c>
      <c r="AA6955">
        <v>0.89586662557245345</v>
      </c>
      <c r="AB6955">
        <v>9.3980841163976834</v>
      </c>
      <c r="AC6955">
        <v>0</v>
      </c>
      <c r="AD6955">
        <v>0</v>
      </c>
      <c r="AE6955">
        <v>50.367572858736331</v>
      </c>
    </row>
    <row r="6956" spans="1:31" x14ac:dyDescent="0.25">
      <c r="A6956">
        <v>1680257</v>
      </c>
      <c r="B6956">
        <v>1</v>
      </c>
      <c r="C6956" t="s">
        <v>80</v>
      </c>
      <c r="D6956" t="s">
        <v>82</v>
      </c>
      <c r="E6956" t="s">
        <v>200</v>
      </c>
      <c r="F6956" t="s">
        <v>19811</v>
      </c>
      <c r="G6956" t="s">
        <v>202</v>
      </c>
      <c r="H6956" t="s">
        <v>143</v>
      </c>
      <c r="I6956" t="s">
        <v>135</v>
      </c>
      <c r="J6956" t="s">
        <v>136</v>
      </c>
      <c r="K6956" t="s">
        <v>137</v>
      </c>
      <c r="L6956" t="s">
        <v>19812</v>
      </c>
      <c r="M6956" t="s">
        <v>19813</v>
      </c>
      <c r="N6956">
        <v>8.5463888879999992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6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119.5259962013059</v>
      </c>
      <c r="AC6956">
        <v>0</v>
      </c>
      <c r="AD6956">
        <v>0</v>
      </c>
      <c r="AE6956">
        <v>119.5259962013059</v>
      </c>
    </row>
    <row r="6957" spans="1:31" x14ac:dyDescent="0.25">
      <c r="A6957">
        <v>1680031</v>
      </c>
      <c r="B6957">
        <v>1</v>
      </c>
      <c r="C6957" t="s">
        <v>80</v>
      </c>
      <c r="D6957" t="s">
        <v>110</v>
      </c>
      <c r="E6957" t="s">
        <v>146</v>
      </c>
      <c r="F6957" t="s">
        <v>9979</v>
      </c>
      <c r="G6957" t="s">
        <v>153</v>
      </c>
      <c r="H6957" t="s">
        <v>143</v>
      </c>
      <c r="I6957" t="s">
        <v>135</v>
      </c>
      <c r="J6957" t="s">
        <v>136</v>
      </c>
      <c r="K6957" t="s">
        <v>137</v>
      </c>
      <c r="L6957" t="s">
        <v>19814</v>
      </c>
      <c r="M6957" t="s">
        <v>19815</v>
      </c>
      <c r="N6957">
        <v>2.8347222219999999</v>
      </c>
      <c r="O6957">
        <v>0</v>
      </c>
      <c r="P6957">
        <v>69</v>
      </c>
      <c r="Q6957">
        <v>0</v>
      </c>
      <c r="R6957">
        <v>0</v>
      </c>
      <c r="S6957">
        <v>0</v>
      </c>
      <c r="T6957">
        <v>11</v>
      </c>
      <c r="U6957">
        <v>0</v>
      </c>
      <c r="V6957">
        <v>0</v>
      </c>
      <c r="W6957">
        <v>0</v>
      </c>
      <c r="X6957">
        <v>51.391084207073739</v>
      </c>
      <c r="Y6957">
        <v>0</v>
      </c>
      <c r="Z6957">
        <v>0</v>
      </c>
      <c r="AA6957">
        <v>0</v>
      </c>
      <c r="AB6957">
        <v>18.882316095112067</v>
      </c>
      <c r="AC6957">
        <v>0</v>
      </c>
      <c r="AD6957">
        <v>0</v>
      </c>
      <c r="AE6957">
        <v>70.273400302185806</v>
      </c>
    </row>
    <row r="6958" spans="1:31" x14ac:dyDescent="0.25">
      <c r="A6958">
        <v>1681242</v>
      </c>
      <c r="B6958">
        <v>1</v>
      </c>
      <c r="C6958" t="s">
        <v>80</v>
      </c>
      <c r="D6958" t="s">
        <v>104</v>
      </c>
      <c r="E6958" t="s">
        <v>159</v>
      </c>
      <c r="F6958" t="s">
        <v>8289</v>
      </c>
      <c r="G6958" t="s">
        <v>161</v>
      </c>
      <c r="H6958" t="s">
        <v>134</v>
      </c>
      <c r="I6958" t="s">
        <v>135</v>
      </c>
      <c r="J6958" t="s">
        <v>136</v>
      </c>
      <c r="K6958" t="s">
        <v>137</v>
      </c>
      <c r="L6958" t="s">
        <v>19816</v>
      </c>
      <c r="M6958" t="s">
        <v>19817</v>
      </c>
      <c r="N6958">
        <v>0.17361111100000001</v>
      </c>
      <c r="O6958">
        <v>3</v>
      </c>
      <c r="P6958">
        <v>0</v>
      </c>
      <c r="Q6958">
        <v>18</v>
      </c>
      <c r="R6958">
        <v>0</v>
      </c>
      <c r="S6958">
        <v>13</v>
      </c>
      <c r="T6958">
        <v>0</v>
      </c>
      <c r="U6958">
        <v>1</v>
      </c>
      <c r="V6958">
        <v>0</v>
      </c>
      <c r="W6958">
        <v>0.17319070996904168</v>
      </c>
      <c r="X6958">
        <v>0</v>
      </c>
      <c r="Y6958">
        <v>0.66984017774834725</v>
      </c>
      <c r="Z6958">
        <v>0</v>
      </c>
      <c r="AA6958">
        <v>10.042933915104131</v>
      </c>
      <c r="AB6958">
        <v>0</v>
      </c>
      <c r="AC6958">
        <v>15.641584532150695</v>
      </c>
      <c r="AD6958">
        <v>0</v>
      </c>
      <c r="AE6958">
        <v>26.527549334972214</v>
      </c>
    </row>
    <row r="6959" spans="1:31" x14ac:dyDescent="0.25">
      <c r="A6959">
        <v>1680555</v>
      </c>
      <c r="B6959">
        <v>1</v>
      </c>
      <c r="C6959" t="s">
        <v>80</v>
      </c>
      <c r="D6959" t="s">
        <v>94</v>
      </c>
      <c r="E6959" t="s">
        <v>164</v>
      </c>
      <c r="F6959" t="s">
        <v>19818</v>
      </c>
      <c r="G6959" t="s">
        <v>161</v>
      </c>
      <c r="H6959" t="s">
        <v>134</v>
      </c>
      <c r="I6959" t="s">
        <v>135</v>
      </c>
      <c r="J6959" t="s">
        <v>136</v>
      </c>
      <c r="K6959" t="s">
        <v>137</v>
      </c>
      <c r="L6959" t="s">
        <v>19819</v>
      </c>
      <c r="M6959" t="s">
        <v>19820</v>
      </c>
      <c r="N6959">
        <v>2.2830555549999998</v>
      </c>
      <c r="O6959">
        <v>0</v>
      </c>
      <c r="P6959">
        <v>134</v>
      </c>
      <c r="Q6959">
        <v>3</v>
      </c>
      <c r="R6959">
        <v>0</v>
      </c>
      <c r="S6959">
        <v>2</v>
      </c>
      <c r="T6959">
        <v>5</v>
      </c>
      <c r="U6959">
        <v>0</v>
      </c>
      <c r="V6959">
        <v>0</v>
      </c>
      <c r="W6959">
        <v>0</v>
      </c>
      <c r="X6959">
        <v>10.356696054323942</v>
      </c>
      <c r="Y6959">
        <v>1.4529883686148837</v>
      </c>
      <c r="Z6959">
        <v>0</v>
      </c>
      <c r="AA6959">
        <v>7.6075994981310018</v>
      </c>
      <c r="AB6959">
        <v>8.840089655481064</v>
      </c>
      <c r="AC6959">
        <v>0</v>
      </c>
      <c r="AD6959">
        <v>0</v>
      </c>
      <c r="AE6959">
        <v>28.25737357655089</v>
      </c>
    </row>
    <row r="6960" spans="1:31" x14ac:dyDescent="0.25">
      <c r="A6960">
        <v>1680077</v>
      </c>
      <c r="B6960">
        <v>1</v>
      </c>
      <c r="C6960" t="s">
        <v>81</v>
      </c>
      <c r="D6960" t="s">
        <v>128</v>
      </c>
      <c r="E6960" t="s">
        <v>131</v>
      </c>
      <c r="F6960" t="s">
        <v>2788</v>
      </c>
      <c r="G6960" t="s">
        <v>161</v>
      </c>
      <c r="H6960" t="s">
        <v>134</v>
      </c>
      <c r="I6960" t="s">
        <v>135</v>
      </c>
      <c r="J6960" t="s">
        <v>136</v>
      </c>
      <c r="K6960" t="s">
        <v>137</v>
      </c>
      <c r="L6960" t="s">
        <v>19821</v>
      </c>
      <c r="M6960" t="s">
        <v>19822</v>
      </c>
      <c r="N6960">
        <v>0.93138888799999997</v>
      </c>
      <c r="O6960">
        <v>0</v>
      </c>
      <c r="P6960">
        <v>1149</v>
      </c>
      <c r="Q6960">
        <v>4</v>
      </c>
      <c r="R6960">
        <v>1</v>
      </c>
      <c r="S6960">
        <v>10</v>
      </c>
      <c r="T6960">
        <v>85</v>
      </c>
      <c r="U6960">
        <v>1</v>
      </c>
      <c r="V6960">
        <v>0</v>
      </c>
      <c r="W6960">
        <v>0</v>
      </c>
      <c r="X6960">
        <v>98.531840206090138</v>
      </c>
      <c r="Y6960">
        <v>2.0218655604859039</v>
      </c>
      <c r="Z6960">
        <v>3.6671114452E-4</v>
      </c>
      <c r="AA6960">
        <v>34.923067490824685</v>
      </c>
      <c r="AB6960">
        <v>9.2355457021335621</v>
      </c>
      <c r="AC6960">
        <v>1.6026353530580972</v>
      </c>
      <c r="AD6960">
        <v>0</v>
      </c>
      <c r="AE6960">
        <v>146.31532102373691</v>
      </c>
    </row>
    <row r="6961" spans="1:31" x14ac:dyDescent="0.25">
      <c r="A6961">
        <v>1681159</v>
      </c>
      <c r="B6961">
        <v>1</v>
      </c>
      <c r="C6961" t="s">
        <v>80</v>
      </c>
      <c r="D6961" t="s">
        <v>105</v>
      </c>
      <c r="E6961" t="s">
        <v>131</v>
      </c>
      <c r="F6961" t="s">
        <v>19823</v>
      </c>
      <c r="G6961" t="s">
        <v>1828</v>
      </c>
      <c r="H6961" t="s">
        <v>134</v>
      </c>
      <c r="I6961" t="s">
        <v>135</v>
      </c>
      <c r="J6961" t="s">
        <v>136</v>
      </c>
      <c r="K6961" t="s">
        <v>137</v>
      </c>
      <c r="L6961" t="s">
        <v>19824</v>
      </c>
      <c r="M6961" t="s">
        <v>19825</v>
      </c>
      <c r="N6961">
        <v>1.2138888880000001</v>
      </c>
      <c r="O6961">
        <v>3</v>
      </c>
      <c r="P6961">
        <v>702</v>
      </c>
      <c r="Q6961">
        <v>13</v>
      </c>
      <c r="R6961">
        <v>157</v>
      </c>
      <c r="S6961">
        <v>8</v>
      </c>
      <c r="T6961">
        <v>79</v>
      </c>
      <c r="U6961">
        <v>0</v>
      </c>
      <c r="V6961">
        <v>0</v>
      </c>
      <c r="W6961">
        <v>0.93989703503578337</v>
      </c>
      <c r="X6961">
        <v>214.28200964872255</v>
      </c>
      <c r="Y6961">
        <v>119.36899007885852</v>
      </c>
      <c r="Z6961">
        <v>43.650417325898403</v>
      </c>
      <c r="AA6961">
        <v>8.1183902530129153</v>
      </c>
      <c r="AB6961">
        <v>41.372007324331143</v>
      </c>
      <c r="AC6961">
        <v>0</v>
      </c>
      <c r="AD6961">
        <v>0</v>
      </c>
      <c r="AE6961">
        <v>427.73171166585934</v>
      </c>
    </row>
    <row r="6962" spans="1:31" x14ac:dyDescent="0.25">
      <c r="A6962">
        <v>1680509</v>
      </c>
      <c r="B6962">
        <v>1</v>
      </c>
      <c r="C6962" t="s">
        <v>80</v>
      </c>
      <c r="D6962" t="s">
        <v>105</v>
      </c>
      <c r="E6962" t="s">
        <v>151</v>
      </c>
      <c r="F6962" t="s">
        <v>19826</v>
      </c>
      <c r="G6962" t="s">
        <v>403</v>
      </c>
      <c r="H6962" t="s">
        <v>143</v>
      </c>
      <c r="I6962" t="s">
        <v>135</v>
      </c>
      <c r="J6962" t="s">
        <v>136</v>
      </c>
      <c r="K6962" t="s">
        <v>137</v>
      </c>
      <c r="L6962" t="s">
        <v>19827</v>
      </c>
      <c r="M6962" t="s">
        <v>19828</v>
      </c>
      <c r="N6962">
        <v>0.891666666</v>
      </c>
      <c r="O6962">
        <v>0</v>
      </c>
      <c r="P6962">
        <v>111</v>
      </c>
      <c r="Q6962">
        <v>0</v>
      </c>
      <c r="R6962">
        <v>0</v>
      </c>
      <c r="S6962">
        <v>0</v>
      </c>
      <c r="T6962">
        <v>14</v>
      </c>
      <c r="U6962">
        <v>0</v>
      </c>
      <c r="V6962">
        <v>0</v>
      </c>
      <c r="W6962">
        <v>0</v>
      </c>
      <c r="X6962">
        <v>20.062987861303764</v>
      </c>
      <c r="Y6962">
        <v>0</v>
      </c>
      <c r="Z6962">
        <v>0</v>
      </c>
      <c r="AA6962">
        <v>0</v>
      </c>
      <c r="AB6962">
        <v>12.318418380581251</v>
      </c>
      <c r="AC6962">
        <v>0</v>
      </c>
      <c r="AD6962">
        <v>0</v>
      </c>
      <c r="AE6962">
        <v>32.381406241885017</v>
      </c>
    </row>
    <row r="6963" spans="1:31" x14ac:dyDescent="0.25">
      <c r="A6963">
        <v>1680466</v>
      </c>
      <c r="B6963">
        <v>1</v>
      </c>
      <c r="C6963" t="s">
        <v>80</v>
      </c>
      <c r="D6963" t="s">
        <v>103</v>
      </c>
      <c r="E6963" t="s">
        <v>159</v>
      </c>
      <c r="F6963" t="s">
        <v>19829</v>
      </c>
      <c r="G6963" t="s">
        <v>1912</v>
      </c>
      <c r="H6963" t="s">
        <v>134</v>
      </c>
      <c r="I6963" t="s">
        <v>135</v>
      </c>
      <c r="J6963" t="s">
        <v>136</v>
      </c>
      <c r="K6963" t="s">
        <v>137</v>
      </c>
      <c r="L6963" t="s">
        <v>19830</v>
      </c>
      <c r="M6963" t="s">
        <v>19831</v>
      </c>
      <c r="N6963">
        <v>6.3397222219999998</v>
      </c>
      <c r="O6963">
        <v>0</v>
      </c>
      <c r="P6963">
        <v>258</v>
      </c>
      <c r="Q6963">
        <v>0</v>
      </c>
      <c r="R6963">
        <v>13</v>
      </c>
      <c r="S6963">
        <v>0</v>
      </c>
      <c r="T6963">
        <v>43</v>
      </c>
      <c r="U6963">
        <v>0</v>
      </c>
      <c r="V6963">
        <v>0</v>
      </c>
      <c r="W6963">
        <v>0</v>
      </c>
      <c r="X6963">
        <v>251.82668050233121</v>
      </c>
      <c r="Y6963">
        <v>0</v>
      </c>
      <c r="Z6963">
        <v>5.0396932789370856</v>
      </c>
      <c r="AA6963">
        <v>0</v>
      </c>
      <c r="AB6963">
        <v>109.40073757319968</v>
      </c>
      <c r="AC6963">
        <v>0</v>
      </c>
      <c r="AD6963">
        <v>0</v>
      </c>
      <c r="AE6963">
        <v>366.26711135446794</v>
      </c>
    </row>
    <row r="6964" spans="1:31" x14ac:dyDescent="0.25">
      <c r="A6964">
        <v>1681010</v>
      </c>
      <c r="B6964">
        <v>1</v>
      </c>
      <c r="C6964" t="s">
        <v>80</v>
      </c>
      <c r="D6964" t="s">
        <v>94</v>
      </c>
      <c r="E6964" t="s">
        <v>140</v>
      </c>
      <c r="F6964" t="s">
        <v>19832</v>
      </c>
      <c r="G6964" t="s">
        <v>197</v>
      </c>
      <c r="H6964" t="s">
        <v>143</v>
      </c>
      <c r="I6964" t="s">
        <v>135</v>
      </c>
      <c r="J6964" t="s">
        <v>136</v>
      </c>
      <c r="K6964" t="s">
        <v>137</v>
      </c>
      <c r="L6964" t="s">
        <v>19833</v>
      </c>
      <c r="M6964" t="s">
        <v>19834</v>
      </c>
      <c r="N6964">
        <v>5.7283333330000001</v>
      </c>
      <c r="O6964">
        <v>0</v>
      </c>
      <c r="P6964">
        <v>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0.27166940100509723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0.27166940100509723</v>
      </c>
    </row>
    <row r="6965" spans="1:31" x14ac:dyDescent="0.25">
      <c r="A6965">
        <v>1681199</v>
      </c>
      <c r="B6965">
        <v>1</v>
      </c>
      <c r="C6965" t="s">
        <v>80</v>
      </c>
      <c r="D6965" t="s">
        <v>83</v>
      </c>
      <c r="E6965" t="s">
        <v>200</v>
      </c>
      <c r="F6965" t="s">
        <v>19835</v>
      </c>
      <c r="G6965" t="s">
        <v>153</v>
      </c>
      <c r="H6965" t="s">
        <v>143</v>
      </c>
      <c r="I6965" t="s">
        <v>135</v>
      </c>
      <c r="J6965" t="s">
        <v>136</v>
      </c>
      <c r="K6965" t="s">
        <v>137</v>
      </c>
      <c r="L6965" t="s">
        <v>19836</v>
      </c>
      <c r="M6965" t="s">
        <v>19837</v>
      </c>
      <c r="N6965">
        <v>11.541944444</v>
      </c>
      <c r="O6965">
        <v>0</v>
      </c>
      <c r="P6965">
        <v>86</v>
      </c>
      <c r="Q6965">
        <v>0</v>
      </c>
      <c r="R6965">
        <v>0</v>
      </c>
      <c r="S6965">
        <v>0</v>
      </c>
      <c r="T6965">
        <v>16</v>
      </c>
      <c r="U6965">
        <v>0</v>
      </c>
      <c r="V6965">
        <v>0</v>
      </c>
      <c r="W6965">
        <v>0</v>
      </c>
      <c r="X6965">
        <v>257.47201964366639</v>
      </c>
      <c r="Y6965">
        <v>0</v>
      </c>
      <c r="Z6965">
        <v>0</v>
      </c>
      <c r="AA6965">
        <v>0</v>
      </c>
      <c r="AB6965">
        <v>171.34404799059203</v>
      </c>
      <c r="AC6965">
        <v>0</v>
      </c>
      <c r="AD6965">
        <v>0</v>
      </c>
      <c r="AE6965">
        <v>428.81606763425839</v>
      </c>
    </row>
    <row r="6966" spans="1:31" x14ac:dyDescent="0.25">
      <c r="A6966">
        <v>1680160</v>
      </c>
      <c r="B6966">
        <v>1</v>
      </c>
      <c r="C6966" t="s">
        <v>80</v>
      </c>
      <c r="D6966" t="s">
        <v>82</v>
      </c>
      <c r="E6966" t="s">
        <v>140</v>
      </c>
      <c r="F6966" t="s">
        <v>19838</v>
      </c>
      <c r="G6966" t="s">
        <v>197</v>
      </c>
      <c r="H6966" t="s">
        <v>143</v>
      </c>
      <c r="I6966" t="s">
        <v>135</v>
      </c>
      <c r="J6966" t="s">
        <v>136</v>
      </c>
      <c r="K6966" t="s">
        <v>137</v>
      </c>
      <c r="L6966" t="s">
        <v>19839</v>
      </c>
      <c r="M6966" t="s">
        <v>19840</v>
      </c>
      <c r="N6966">
        <v>4.437777777</v>
      </c>
      <c r="O6966">
        <v>0</v>
      </c>
      <c r="P6966">
        <v>3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1.7226108508713152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1.7226108508713152</v>
      </c>
    </row>
    <row r="6967" spans="1:31" x14ac:dyDescent="0.25">
      <c r="A6967">
        <v>1680967</v>
      </c>
      <c r="B6967">
        <v>1</v>
      </c>
      <c r="C6967" t="s">
        <v>80</v>
      </c>
      <c r="D6967" t="s">
        <v>103</v>
      </c>
      <c r="E6967" t="s">
        <v>159</v>
      </c>
      <c r="F6967" t="s">
        <v>19841</v>
      </c>
      <c r="G6967" t="s">
        <v>161</v>
      </c>
      <c r="H6967" t="s">
        <v>134</v>
      </c>
      <c r="I6967" t="s">
        <v>135</v>
      </c>
      <c r="J6967" t="s">
        <v>136</v>
      </c>
      <c r="K6967" t="s">
        <v>137</v>
      </c>
      <c r="L6967" t="s">
        <v>19842</v>
      </c>
      <c r="M6967" t="s">
        <v>19843</v>
      </c>
      <c r="N6967">
        <v>5.9002777770000003</v>
      </c>
      <c r="O6967">
        <v>0</v>
      </c>
      <c r="P6967">
        <v>40</v>
      </c>
      <c r="Q6967">
        <v>0</v>
      </c>
      <c r="R6967">
        <v>24</v>
      </c>
      <c r="S6967">
        <v>0</v>
      </c>
      <c r="T6967">
        <v>14</v>
      </c>
      <c r="U6967">
        <v>0</v>
      </c>
      <c r="V6967">
        <v>0</v>
      </c>
      <c r="W6967">
        <v>0</v>
      </c>
      <c r="X6967">
        <v>56.752743932346739</v>
      </c>
      <c r="Y6967">
        <v>0</v>
      </c>
      <c r="Z6967">
        <v>39.762868761281062</v>
      </c>
      <c r="AA6967">
        <v>0</v>
      </c>
      <c r="AB6967">
        <v>77.804733777059496</v>
      </c>
      <c r="AC6967">
        <v>0</v>
      </c>
      <c r="AD6967">
        <v>0</v>
      </c>
      <c r="AE6967">
        <v>174.3203464706873</v>
      </c>
    </row>
    <row r="6968" spans="1:31" x14ac:dyDescent="0.25">
      <c r="A6968">
        <v>1680034</v>
      </c>
      <c r="B6968">
        <v>1</v>
      </c>
      <c r="C6968" t="s">
        <v>80</v>
      </c>
      <c r="D6968" t="s">
        <v>83</v>
      </c>
      <c r="E6968" t="s">
        <v>131</v>
      </c>
      <c r="F6968" t="s">
        <v>7326</v>
      </c>
      <c r="G6968" t="s">
        <v>161</v>
      </c>
      <c r="H6968" t="s">
        <v>134</v>
      </c>
      <c r="I6968" t="s">
        <v>135</v>
      </c>
      <c r="J6968" t="s">
        <v>136</v>
      </c>
      <c r="K6968" t="s">
        <v>137</v>
      </c>
      <c r="L6968" t="s">
        <v>19844</v>
      </c>
      <c r="M6968" t="s">
        <v>19845</v>
      </c>
      <c r="N6968">
        <v>0.72194444400000002</v>
      </c>
      <c r="O6968">
        <v>0</v>
      </c>
      <c r="P6968">
        <v>0</v>
      </c>
      <c r="Q6968">
        <v>0</v>
      </c>
      <c r="R6968">
        <v>0</v>
      </c>
      <c r="S6968">
        <v>19</v>
      </c>
      <c r="T6968">
        <v>22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159.75035314681233</v>
      </c>
      <c r="AB6968">
        <v>95.540857979177645</v>
      </c>
      <c r="AC6968">
        <v>0</v>
      </c>
      <c r="AD6968">
        <v>0</v>
      </c>
      <c r="AE6968">
        <v>255.29121112598997</v>
      </c>
    </row>
    <row r="6969" spans="1:31" x14ac:dyDescent="0.25">
      <c r="A6969">
        <v>1680944</v>
      </c>
      <c r="B6969">
        <v>1</v>
      </c>
      <c r="C6969" t="s">
        <v>80</v>
      </c>
      <c r="D6969" t="s">
        <v>98</v>
      </c>
      <c r="E6969" t="s">
        <v>164</v>
      </c>
      <c r="F6969" t="s">
        <v>19846</v>
      </c>
      <c r="G6969" t="s">
        <v>161</v>
      </c>
      <c r="H6969" t="s">
        <v>134</v>
      </c>
      <c r="I6969" t="s">
        <v>135</v>
      </c>
      <c r="J6969" t="s">
        <v>136</v>
      </c>
      <c r="K6969" t="s">
        <v>137</v>
      </c>
      <c r="L6969" t="s">
        <v>19847</v>
      </c>
      <c r="M6969" t="s">
        <v>19848</v>
      </c>
      <c r="N6969">
        <v>6.0463888880000001</v>
      </c>
      <c r="O6969">
        <v>0</v>
      </c>
      <c r="P6969">
        <v>264</v>
      </c>
      <c r="Q6969">
        <v>28</v>
      </c>
      <c r="R6969">
        <v>90</v>
      </c>
      <c r="S6969">
        <v>13</v>
      </c>
      <c r="T6969">
        <v>43</v>
      </c>
      <c r="U6969">
        <v>2</v>
      </c>
      <c r="V6969">
        <v>0</v>
      </c>
      <c r="W6969">
        <v>0</v>
      </c>
      <c r="X6969">
        <v>497.15521890315938</v>
      </c>
      <c r="Y6969">
        <v>279.0890925569297</v>
      </c>
      <c r="Z6969">
        <v>551.98482291325502</v>
      </c>
      <c r="AA6969">
        <v>747.60339688968747</v>
      </c>
      <c r="AB6969">
        <v>244.98512111071642</v>
      </c>
      <c r="AC6969">
        <v>350.42363928464482</v>
      </c>
      <c r="AD6969">
        <v>0</v>
      </c>
      <c r="AE6969">
        <v>2671.2412916583926</v>
      </c>
    </row>
    <row r="6970" spans="1:31" x14ac:dyDescent="0.25">
      <c r="A6970">
        <v>1680340</v>
      </c>
      <c r="B6970">
        <v>1</v>
      </c>
      <c r="C6970" t="s">
        <v>81</v>
      </c>
      <c r="D6970" t="s">
        <v>120</v>
      </c>
      <c r="E6970" t="s">
        <v>146</v>
      </c>
      <c r="F6970" t="s">
        <v>19849</v>
      </c>
      <c r="G6970" t="s">
        <v>148</v>
      </c>
      <c r="H6970" t="s">
        <v>143</v>
      </c>
      <c r="I6970" t="s">
        <v>135</v>
      </c>
      <c r="J6970" t="s">
        <v>136</v>
      </c>
      <c r="K6970" t="s">
        <v>137</v>
      </c>
      <c r="L6970" t="s">
        <v>19850</v>
      </c>
      <c r="M6970" t="s">
        <v>19851</v>
      </c>
      <c r="N6970">
        <v>0.62250000000000005</v>
      </c>
      <c r="O6970">
        <v>0</v>
      </c>
      <c r="P6970">
        <v>16</v>
      </c>
      <c r="Q6970">
        <v>0</v>
      </c>
      <c r="R6970">
        <v>9</v>
      </c>
      <c r="S6970">
        <v>0</v>
      </c>
      <c r="T6970">
        <v>2</v>
      </c>
      <c r="U6970">
        <v>0</v>
      </c>
      <c r="V6970">
        <v>0</v>
      </c>
      <c r="W6970">
        <v>0</v>
      </c>
      <c r="X6970">
        <v>1.3654567984177801</v>
      </c>
      <c r="Y6970">
        <v>0</v>
      </c>
      <c r="Z6970">
        <v>1.7008279548626672</v>
      </c>
      <c r="AA6970">
        <v>0</v>
      </c>
      <c r="AB6970">
        <v>0.56561385679058951</v>
      </c>
      <c r="AC6970">
        <v>0</v>
      </c>
      <c r="AD6970">
        <v>0</v>
      </c>
      <c r="AE6970">
        <v>3.6318986100710369</v>
      </c>
    </row>
    <row r="6971" spans="1:31" x14ac:dyDescent="0.25">
      <c r="A6971">
        <v>1681465</v>
      </c>
      <c r="B6971">
        <v>1</v>
      </c>
      <c r="C6971" t="s">
        <v>80</v>
      </c>
      <c r="D6971" t="s">
        <v>106</v>
      </c>
      <c r="E6971" t="s">
        <v>151</v>
      </c>
      <c r="F6971" t="s">
        <v>19852</v>
      </c>
      <c r="G6971" t="s">
        <v>222</v>
      </c>
      <c r="H6971" t="s">
        <v>143</v>
      </c>
      <c r="I6971" t="s">
        <v>135</v>
      </c>
      <c r="J6971" t="s">
        <v>136</v>
      </c>
      <c r="K6971" t="s">
        <v>137</v>
      </c>
      <c r="L6971" t="s">
        <v>19853</v>
      </c>
      <c r="M6971" t="s">
        <v>19854</v>
      </c>
      <c r="N6971">
        <v>9.9508333330000003</v>
      </c>
      <c r="O6971">
        <v>0</v>
      </c>
      <c r="P6971">
        <v>25</v>
      </c>
      <c r="Q6971">
        <v>0</v>
      </c>
      <c r="R6971">
        <v>5</v>
      </c>
      <c r="S6971">
        <v>0</v>
      </c>
      <c r="T6971">
        <v>1</v>
      </c>
      <c r="U6971">
        <v>0</v>
      </c>
      <c r="V6971">
        <v>0</v>
      </c>
      <c r="W6971">
        <v>0</v>
      </c>
      <c r="X6971">
        <v>61.124668803142583</v>
      </c>
      <c r="Y6971">
        <v>0</v>
      </c>
      <c r="Z6971">
        <v>10.832614245984924</v>
      </c>
      <c r="AA6971">
        <v>0</v>
      </c>
      <c r="AB6971">
        <v>6.2597726149608999</v>
      </c>
      <c r="AC6971">
        <v>0</v>
      </c>
      <c r="AD6971">
        <v>0</v>
      </c>
      <c r="AE6971">
        <v>78.217055664088406</v>
      </c>
    </row>
    <row r="6972" spans="1:31" x14ac:dyDescent="0.25">
      <c r="A6972">
        <v>1681136</v>
      </c>
      <c r="B6972">
        <v>1</v>
      </c>
      <c r="C6972" t="s">
        <v>80</v>
      </c>
      <c r="D6972" t="s">
        <v>104</v>
      </c>
      <c r="E6972" t="s">
        <v>151</v>
      </c>
      <c r="F6972" t="s">
        <v>19855</v>
      </c>
      <c r="G6972" t="s">
        <v>153</v>
      </c>
      <c r="H6972" t="s">
        <v>143</v>
      </c>
      <c r="I6972" t="s">
        <v>135</v>
      </c>
      <c r="J6972" t="s">
        <v>136</v>
      </c>
      <c r="K6972" t="s">
        <v>137</v>
      </c>
      <c r="L6972" t="s">
        <v>19856</v>
      </c>
      <c r="M6972" t="s">
        <v>19857</v>
      </c>
      <c r="N6972">
        <v>1.794166666</v>
      </c>
      <c r="O6972">
        <v>0</v>
      </c>
      <c r="P6972">
        <v>3</v>
      </c>
      <c r="Q6972">
        <v>0</v>
      </c>
      <c r="R6972">
        <v>6</v>
      </c>
      <c r="S6972">
        <v>0</v>
      </c>
      <c r="T6972">
        <v>1</v>
      </c>
      <c r="U6972">
        <v>0</v>
      </c>
      <c r="V6972">
        <v>0</v>
      </c>
      <c r="W6972">
        <v>0</v>
      </c>
      <c r="X6972">
        <v>1.0098511326589406</v>
      </c>
      <c r="Y6972">
        <v>0</v>
      </c>
      <c r="Z6972">
        <v>2.0654905134885269</v>
      </c>
      <c r="AA6972">
        <v>0</v>
      </c>
      <c r="AB6972">
        <v>1.5082374000368335E-2</v>
      </c>
      <c r="AC6972">
        <v>0</v>
      </c>
      <c r="AD6972">
        <v>0</v>
      </c>
      <c r="AE6972">
        <v>3.0904240201478359</v>
      </c>
    </row>
    <row r="6973" spans="1:31" x14ac:dyDescent="0.25">
      <c r="A6973">
        <v>1680446</v>
      </c>
      <c r="B6973">
        <v>1</v>
      </c>
      <c r="C6973" t="s">
        <v>80</v>
      </c>
      <c r="D6973" t="s">
        <v>110</v>
      </c>
      <c r="E6973" t="s">
        <v>140</v>
      </c>
      <c r="F6973" t="s">
        <v>19858</v>
      </c>
      <c r="G6973" t="s">
        <v>197</v>
      </c>
      <c r="H6973" t="s">
        <v>143</v>
      </c>
      <c r="I6973" t="s">
        <v>135</v>
      </c>
      <c r="J6973" t="s">
        <v>136</v>
      </c>
      <c r="K6973" t="s">
        <v>137</v>
      </c>
      <c r="L6973" t="s">
        <v>19859</v>
      </c>
      <c r="M6973" t="s">
        <v>19860</v>
      </c>
      <c r="N6973">
        <v>7.2019444439999996</v>
      </c>
      <c r="O6973">
        <v>0</v>
      </c>
      <c r="P6973">
        <v>4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5.7570704038357334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5.7570704038357334</v>
      </c>
    </row>
    <row r="6974" spans="1:31" x14ac:dyDescent="0.25">
      <c r="A6974">
        <v>1681073</v>
      </c>
      <c r="B6974">
        <v>1</v>
      </c>
      <c r="C6974" t="s">
        <v>81</v>
      </c>
      <c r="D6974" t="s">
        <v>114</v>
      </c>
      <c r="E6974" t="s">
        <v>140</v>
      </c>
      <c r="F6974" t="s">
        <v>19861</v>
      </c>
      <c r="G6974" t="s">
        <v>1061</v>
      </c>
      <c r="H6974" t="s">
        <v>143</v>
      </c>
      <c r="I6974" t="s">
        <v>135</v>
      </c>
      <c r="J6974" t="s">
        <v>136</v>
      </c>
      <c r="K6974" t="s">
        <v>137</v>
      </c>
      <c r="L6974" t="s">
        <v>19862</v>
      </c>
      <c r="M6974" t="s">
        <v>19863</v>
      </c>
      <c r="N6974">
        <v>1.814166666</v>
      </c>
      <c r="O6974">
        <v>0</v>
      </c>
      <c r="P6974">
        <v>1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0.41410276208647778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0.41410276208647778</v>
      </c>
    </row>
    <row r="6975" spans="1:31" x14ac:dyDescent="0.25">
      <c r="A6975">
        <v>1680532</v>
      </c>
      <c r="B6975">
        <v>1</v>
      </c>
      <c r="C6975" t="s">
        <v>80</v>
      </c>
      <c r="D6975" t="s">
        <v>110</v>
      </c>
      <c r="E6975" t="s">
        <v>151</v>
      </c>
      <c r="F6975" t="s">
        <v>19010</v>
      </c>
      <c r="G6975" t="s">
        <v>153</v>
      </c>
      <c r="H6975" t="s">
        <v>143</v>
      </c>
      <c r="I6975" t="s">
        <v>135</v>
      </c>
      <c r="J6975" t="s">
        <v>136</v>
      </c>
      <c r="K6975" t="s">
        <v>137</v>
      </c>
      <c r="L6975" t="s">
        <v>19864</v>
      </c>
      <c r="M6975" t="s">
        <v>19865</v>
      </c>
      <c r="N6975">
        <v>5.2766666659999997</v>
      </c>
      <c r="O6975">
        <v>0</v>
      </c>
      <c r="P6975">
        <v>57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76.709047594366552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76.709047594366552</v>
      </c>
    </row>
    <row r="6976" spans="1:31" x14ac:dyDescent="0.25">
      <c r="A6976">
        <v>1681179</v>
      </c>
      <c r="B6976">
        <v>1</v>
      </c>
      <c r="C6976" t="s">
        <v>80</v>
      </c>
      <c r="D6976" t="s">
        <v>104</v>
      </c>
      <c r="E6976" t="s">
        <v>179</v>
      </c>
      <c r="F6976" t="s">
        <v>6618</v>
      </c>
      <c r="G6976" t="s">
        <v>161</v>
      </c>
      <c r="H6976" t="s">
        <v>134</v>
      </c>
      <c r="I6976" t="s">
        <v>135</v>
      </c>
      <c r="J6976" t="s">
        <v>136</v>
      </c>
      <c r="K6976" t="s">
        <v>137</v>
      </c>
      <c r="L6976" t="s">
        <v>19866</v>
      </c>
      <c r="M6976" t="s">
        <v>19867</v>
      </c>
      <c r="N6976">
        <v>0.57621194399999998</v>
      </c>
      <c r="O6976">
        <v>4</v>
      </c>
      <c r="P6976">
        <v>145</v>
      </c>
      <c r="Q6976">
        <v>23</v>
      </c>
      <c r="R6976">
        <v>306</v>
      </c>
      <c r="S6976">
        <v>31</v>
      </c>
      <c r="T6976">
        <v>72</v>
      </c>
      <c r="U6976">
        <v>14</v>
      </c>
      <c r="V6976">
        <v>0</v>
      </c>
      <c r="W6976">
        <v>20.019101388434336</v>
      </c>
      <c r="X6976">
        <v>24.26886636505192</v>
      </c>
      <c r="Y6976">
        <v>34.222517132745622</v>
      </c>
      <c r="Z6976">
        <v>37.268714057230916</v>
      </c>
      <c r="AA6976">
        <v>631.23699272078466</v>
      </c>
      <c r="AB6976">
        <v>38.351979854160838</v>
      </c>
      <c r="AC6976">
        <v>2209.7093304592222</v>
      </c>
      <c r="AD6976">
        <v>0</v>
      </c>
      <c r="AE6976">
        <v>2995.0775019776306</v>
      </c>
    </row>
    <row r="6977" spans="1:31" x14ac:dyDescent="0.25">
      <c r="A6977">
        <v>1680881</v>
      </c>
      <c r="B6977">
        <v>1</v>
      </c>
      <c r="C6977" t="s">
        <v>80</v>
      </c>
      <c r="D6977" t="s">
        <v>83</v>
      </c>
      <c r="E6977" t="s">
        <v>151</v>
      </c>
      <c r="F6977" t="s">
        <v>19868</v>
      </c>
      <c r="G6977" t="s">
        <v>153</v>
      </c>
      <c r="H6977" t="s">
        <v>143</v>
      </c>
      <c r="I6977" t="s">
        <v>135</v>
      </c>
      <c r="J6977" t="s">
        <v>136</v>
      </c>
      <c r="K6977" t="s">
        <v>137</v>
      </c>
      <c r="L6977" t="s">
        <v>19869</v>
      </c>
      <c r="M6977" t="s">
        <v>19870</v>
      </c>
      <c r="N6977">
        <v>6.2977777770000003</v>
      </c>
      <c r="O6977">
        <v>0</v>
      </c>
      <c r="P6977">
        <v>25</v>
      </c>
      <c r="Q6977">
        <v>0</v>
      </c>
      <c r="R6977">
        <v>0</v>
      </c>
      <c r="S6977">
        <v>0</v>
      </c>
      <c r="T6977">
        <v>28</v>
      </c>
      <c r="U6977">
        <v>0</v>
      </c>
      <c r="V6977">
        <v>0</v>
      </c>
      <c r="W6977">
        <v>0</v>
      </c>
      <c r="X6977">
        <v>157.54805147719364</v>
      </c>
      <c r="Y6977">
        <v>0</v>
      </c>
      <c r="Z6977">
        <v>0</v>
      </c>
      <c r="AA6977">
        <v>0</v>
      </c>
      <c r="AB6977">
        <v>963.49243579548988</v>
      </c>
      <c r="AC6977">
        <v>0</v>
      </c>
      <c r="AD6977">
        <v>0</v>
      </c>
      <c r="AE6977">
        <v>1121.0404872726835</v>
      </c>
    </row>
    <row r="6978" spans="1:31" x14ac:dyDescent="0.25">
      <c r="A6978">
        <v>1680638</v>
      </c>
      <c r="B6978">
        <v>1</v>
      </c>
      <c r="C6978" t="s">
        <v>80</v>
      </c>
      <c r="D6978" t="s">
        <v>105</v>
      </c>
      <c r="E6978" t="s">
        <v>151</v>
      </c>
      <c r="F6978" t="s">
        <v>11155</v>
      </c>
      <c r="G6978" t="s">
        <v>153</v>
      </c>
      <c r="H6978" t="s">
        <v>143</v>
      </c>
      <c r="I6978" t="s">
        <v>135</v>
      </c>
      <c r="J6978" t="s">
        <v>136</v>
      </c>
      <c r="K6978" t="s">
        <v>137</v>
      </c>
      <c r="L6978" t="s">
        <v>19871</v>
      </c>
      <c r="M6978" t="s">
        <v>19872</v>
      </c>
      <c r="N6978">
        <v>4.7708333329999997</v>
      </c>
      <c r="O6978">
        <v>0</v>
      </c>
      <c r="P6978">
        <v>80</v>
      </c>
      <c r="Q6978">
        <v>0</v>
      </c>
      <c r="R6978">
        <v>0</v>
      </c>
      <c r="S6978">
        <v>0</v>
      </c>
      <c r="T6978">
        <v>2</v>
      </c>
      <c r="U6978">
        <v>0</v>
      </c>
      <c r="V6978">
        <v>0</v>
      </c>
      <c r="W6978">
        <v>0</v>
      </c>
      <c r="X6978">
        <v>99.698292565654398</v>
      </c>
      <c r="Y6978">
        <v>0</v>
      </c>
      <c r="Z6978">
        <v>0</v>
      </c>
      <c r="AA6978">
        <v>0</v>
      </c>
      <c r="AB6978">
        <v>4.2142102769928753</v>
      </c>
      <c r="AC6978">
        <v>0</v>
      </c>
      <c r="AD6978">
        <v>0</v>
      </c>
      <c r="AE6978">
        <v>103.91250284264727</v>
      </c>
    </row>
    <row r="6979" spans="1:31" x14ac:dyDescent="0.25">
      <c r="A6979">
        <v>1680489</v>
      </c>
      <c r="B6979">
        <v>1</v>
      </c>
      <c r="C6979" t="s">
        <v>80</v>
      </c>
      <c r="D6979" t="s">
        <v>100</v>
      </c>
      <c r="E6979" t="s">
        <v>164</v>
      </c>
      <c r="F6979" t="s">
        <v>19873</v>
      </c>
      <c r="G6979" t="s">
        <v>166</v>
      </c>
      <c r="H6979" t="s">
        <v>134</v>
      </c>
      <c r="I6979" t="s">
        <v>135</v>
      </c>
      <c r="J6979" t="s">
        <v>136</v>
      </c>
      <c r="K6979" t="s">
        <v>137</v>
      </c>
      <c r="L6979" t="s">
        <v>19874</v>
      </c>
      <c r="M6979" t="s">
        <v>19875</v>
      </c>
      <c r="N6979">
        <v>0.53166666600000001</v>
      </c>
      <c r="O6979">
        <v>4</v>
      </c>
      <c r="P6979">
        <v>17014</v>
      </c>
      <c r="Q6979">
        <v>6</v>
      </c>
      <c r="R6979">
        <v>347</v>
      </c>
      <c r="S6979">
        <v>20</v>
      </c>
      <c r="T6979">
        <v>2400</v>
      </c>
      <c r="U6979">
        <v>12</v>
      </c>
      <c r="V6979">
        <v>10</v>
      </c>
      <c r="W6979">
        <v>0.12300007175774999</v>
      </c>
      <c r="X6979">
        <v>2041.1222010930401</v>
      </c>
      <c r="Y6979">
        <v>2.2299065067222896</v>
      </c>
      <c r="Z6979">
        <v>84.580782210648636</v>
      </c>
      <c r="AA6979">
        <v>257.29049934227828</v>
      </c>
      <c r="AB6979">
        <v>1924.5862570169252</v>
      </c>
      <c r="AC6979">
        <v>735.33356887491107</v>
      </c>
      <c r="AD6979">
        <v>214.77716896188545</v>
      </c>
      <c r="AE6979">
        <v>5260.0433840781689</v>
      </c>
    </row>
    <row r="6980" spans="1:31" x14ac:dyDescent="0.25">
      <c r="A6980">
        <v>1681425</v>
      </c>
      <c r="B6980">
        <v>1</v>
      </c>
      <c r="C6980" t="s">
        <v>81</v>
      </c>
      <c r="D6980" t="s">
        <v>128</v>
      </c>
      <c r="E6980" t="s">
        <v>131</v>
      </c>
      <c r="F6980" t="s">
        <v>2788</v>
      </c>
      <c r="G6980" t="s">
        <v>161</v>
      </c>
      <c r="H6980" t="s">
        <v>134</v>
      </c>
      <c r="I6980" t="s">
        <v>135</v>
      </c>
      <c r="J6980" t="s">
        <v>136</v>
      </c>
      <c r="K6980" t="s">
        <v>137</v>
      </c>
      <c r="L6980" t="s">
        <v>19876</v>
      </c>
      <c r="M6980" t="s">
        <v>19877</v>
      </c>
      <c r="N6980">
        <v>0.2175</v>
      </c>
      <c r="O6980">
        <v>0</v>
      </c>
      <c r="P6980">
        <v>1126</v>
      </c>
      <c r="Q6980">
        <v>4</v>
      </c>
      <c r="R6980">
        <v>1</v>
      </c>
      <c r="S6980">
        <v>10</v>
      </c>
      <c r="T6980">
        <v>82</v>
      </c>
      <c r="U6980">
        <v>1</v>
      </c>
      <c r="V6980">
        <v>0</v>
      </c>
      <c r="W6980">
        <v>0</v>
      </c>
      <c r="X6980">
        <v>24.131514095817213</v>
      </c>
      <c r="Y6980">
        <v>0.44154361640135087</v>
      </c>
      <c r="Z6980">
        <v>6.6772004390000005E-5</v>
      </c>
      <c r="AA6980">
        <v>7.8708419135798433</v>
      </c>
      <c r="AB6980">
        <v>1.8841316220383022</v>
      </c>
      <c r="AC6980">
        <v>0.38642515887065976</v>
      </c>
      <c r="AD6980">
        <v>0</v>
      </c>
      <c r="AE6980">
        <v>34.714523178711758</v>
      </c>
    </row>
    <row r="6981" spans="1:31" x14ac:dyDescent="0.25">
      <c r="A6981">
        <v>1680097</v>
      </c>
      <c r="B6981">
        <v>1</v>
      </c>
      <c r="C6981" t="s">
        <v>80</v>
      </c>
      <c r="D6981" t="s">
        <v>97</v>
      </c>
      <c r="E6981" t="s">
        <v>159</v>
      </c>
      <c r="F6981" t="s">
        <v>19878</v>
      </c>
      <c r="G6981" t="s">
        <v>596</v>
      </c>
      <c r="H6981" t="s">
        <v>134</v>
      </c>
      <c r="I6981" t="s">
        <v>135</v>
      </c>
      <c r="J6981" t="s">
        <v>136</v>
      </c>
      <c r="K6981" t="s">
        <v>137</v>
      </c>
      <c r="L6981" t="s">
        <v>19879</v>
      </c>
      <c r="M6981" t="s">
        <v>19880</v>
      </c>
      <c r="N6981">
        <v>5.2491666659999998</v>
      </c>
      <c r="O6981">
        <v>0</v>
      </c>
      <c r="P6981">
        <v>207</v>
      </c>
      <c r="Q6981">
        <v>0</v>
      </c>
      <c r="R6981">
        <v>0</v>
      </c>
      <c r="S6981">
        <v>0</v>
      </c>
      <c r="T6981">
        <v>26</v>
      </c>
      <c r="U6981">
        <v>0</v>
      </c>
      <c r="V6981">
        <v>0</v>
      </c>
      <c r="W6981">
        <v>0</v>
      </c>
      <c r="X6981">
        <v>669.66526609575385</v>
      </c>
      <c r="Y6981">
        <v>0</v>
      </c>
      <c r="Z6981">
        <v>0</v>
      </c>
      <c r="AA6981">
        <v>0</v>
      </c>
      <c r="AB6981">
        <v>80.143700177998568</v>
      </c>
      <c r="AC6981">
        <v>0</v>
      </c>
      <c r="AD6981">
        <v>0</v>
      </c>
      <c r="AE6981">
        <v>749.80896627375239</v>
      </c>
    </row>
    <row r="6982" spans="1:31" x14ac:dyDescent="0.25">
      <c r="A6982">
        <v>1681402</v>
      </c>
      <c r="B6982">
        <v>1</v>
      </c>
      <c r="C6982" t="s">
        <v>80</v>
      </c>
      <c r="D6982" t="s">
        <v>98</v>
      </c>
      <c r="E6982" t="s">
        <v>146</v>
      </c>
      <c r="F6982" t="s">
        <v>19881</v>
      </c>
      <c r="G6982" t="s">
        <v>222</v>
      </c>
      <c r="H6982" t="s">
        <v>143</v>
      </c>
      <c r="I6982" t="s">
        <v>135</v>
      </c>
      <c r="J6982" t="s">
        <v>136</v>
      </c>
      <c r="K6982" t="s">
        <v>137</v>
      </c>
      <c r="L6982" t="s">
        <v>19882</v>
      </c>
      <c r="M6982" t="s">
        <v>19883</v>
      </c>
      <c r="N6982">
        <v>11.369444444000001</v>
      </c>
      <c r="O6982">
        <v>0</v>
      </c>
      <c r="P6982">
        <v>80</v>
      </c>
      <c r="Q6982">
        <v>0</v>
      </c>
      <c r="R6982">
        <v>0</v>
      </c>
      <c r="S6982">
        <v>0</v>
      </c>
      <c r="T6982">
        <v>3</v>
      </c>
      <c r="U6982">
        <v>0</v>
      </c>
      <c r="V6982">
        <v>0</v>
      </c>
      <c r="W6982">
        <v>0</v>
      </c>
      <c r="X6982">
        <v>109.77742577793182</v>
      </c>
      <c r="Y6982">
        <v>0</v>
      </c>
      <c r="Z6982">
        <v>0</v>
      </c>
      <c r="AA6982">
        <v>0</v>
      </c>
      <c r="AB6982">
        <v>1.1808875796972946</v>
      </c>
      <c r="AC6982">
        <v>0</v>
      </c>
      <c r="AD6982">
        <v>0</v>
      </c>
      <c r="AE6982">
        <v>110.95831335762912</v>
      </c>
    </row>
    <row r="6983" spans="1:31" x14ac:dyDescent="0.25">
      <c r="A6983">
        <v>1680715</v>
      </c>
      <c r="B6983">
        <v>1</v>
      </c>
      <c r="C6983" t="s">
        <v>81</v>
      </c>
      <c r="D6983" t="s">
        <v>128</v>
      </c>
      <c r="E6983" t="s">
        <v>151</v>
      </c>
      <c r="F6983" t="s">
        <v>18620</v>
      </c>
      <c r="G6983" t="s">
        <v>240</v>
      </c>
      <c r="H6983" t="s">
        <v>143</v>
      </c>
      <c r="I6983" t="s">
        <v>135</v>
      </c>
      <c r="J6983" t="s">
        <v>136</v>
      </c>
      <c r="K6983" t="s">
        <v>137</v>
      </c>
      <c r="L6983" t="s">
        <v>19884</v>
      </c>
      <c r="M6983" t="s">
        <v>19885</v>
      </c>
      <c r="N6983">
        <v>9.7197222219999997</v>
      </c>
      <c r="O6983">
        <v>0</v>
      </c>
      <c r="P6983">
        <v>213</v>
      </c>
      <c r="Q6983">
        <v>0</v>
      </c>
      <c r="R6983">
        <v>0</v>
      </c>
      <c r="S6983">
        <v>0</v>
      </c>
      <c r="T6983">
        <v>8</v>
      </c>
      <c r="U6983">
        <v>0</v>
      </c>
      <c r="V6983">
        <v>0</v>
      </c>
      <c r="W6983">
        <v>0</v>
      </c>
      <c r="X6983">
        <v>470.50241170702458</v>
      </c>
      <c r="Y6983">
        <v>0</v>
      </c>
      <c r="Z6983">
        <v>0</v>
      </c>
      <c r="AA6983">
        <v>0</v>
      </c>
      <c r="AB6983">
        <v>31.752083636015719</v>
      </c>
      <c r="AC6983">
        <v>0</v>
      </c>
      <c r="AD6983">
        <v>0</v>
      </c>
      <c r="AE6983">
        <v>502.25449534304028</v>
      </c>
    </row>
    <row r="6984" spans="1:31" x14ac:dyDescent="0.25">
      <c r="A6984">
        <v>1680051</v>
      </c>
      <c r="B6984">
        <v>1</v>
      </c>
      <c r="C6984" t="s">
        <v>80</v>
      </c>
      <c r="D6984" t="s">
        <v>83</v>
      </c>
      <c r="E6984" t="s">
        <v>179</v>
      </c>
      <c r="F6984" t="s">
        <v>8599</v>
      </c>
      <c r="G6984" t="s">
        <v>161</v>
      </c>
      <c r="H6984" t="s">
        <v>134</v>
      </c>
      <c r="I6984" t="s">
        <v>135</v>
      </c>
      <c r="J6984" t="s">
        <v>136</v>
      </c>
      <c r="K6984" t="s">
        <v>137</v>
      </c>
      <c r="L6984" t="s">
        <v>19886</v>
      </c>
      <c r="M6984" t="s">
        <v>19887</v>
      </c>
      <c r="N6984">
        <v>0.20227666599999999</v>
      </c>
      <c r="O6984">
        <v>11</v>
      </c>
      <c r="P6984">
        <v>1996</v>
      </c>
      <c r="Q6984">
        <v>19</v>
      </c>
      <c r="R6984">
        <v>328</v>
      </c>
      <c r="S6984">
        <v>90</v>
      </c>
      <c r="T6984">
        <v>891</v>
      </c>
      <c r="U6984">
        <v>9</v>
      </c>
      <c r="V6984">
        <v>3</v>
      </c>
      <c r="W6984">
        <v>1.3553723906595601</v>
      </c>
      <c r="X6984">
        <v>127.16165341552428</v>
      </c>
      <c r="Y6984">
        <v>3.1379082425296669</v>
      </c>
      <c r="Z6984">
        <v>17.764357111096363</v>
      </c>
      <c r="AA6984">
        <v>112.60606908195602</v>
      </c>
      <c r="AB6984">
        <v>164.1324093074939</v>
      </c>
      <c r="AC6984">
        <v>107.14995591700644</v>
      </c>
      <c r="AD6984">
        <v>1.8188546978201603</v>
      </c>
      <c r="AE6984">
        <v>535.12658016408636</v>
      </c>
    </row>
    <row r="6985" spans="1:31" x14ac:dyDescent="0.25">
      <c r="A6985">
        <v>1680469</v>
      </c>
      <c r="B6985">
        <v>1</v>
      </c>
      <c r="C6985" t="s">
        <v>80</v>
      </c>
      <c r="D6985" t="s">
        <v>83</v>
      </c>
      <c r="E6985" t="s">
        <v>131</v>
      </c>
      <c r="F6985" t="s">
        <v>19888</v>
      </c>
      <c r="G6985" t="s">
        <v>1477</v>
      </c>
      <c r="H6985" t="s">
        <v>134</v>
      </c>
      <c r="I6985" t="s">
        <v>135</v>
      </c>
      <c r="J6985" t="s">
        <v>136</v>
      </c>
      <c r="K6985" t="s">
        <v>137</v>
      </c>
      <c r="L6985" t="s">
        <v>19889</v>
      </c>
      <c r="M6985" t="s">
        <v>19890</v>
      </c>
      <c r="N6985">
        <v>6.4194444439999998</v>
      </c>
      <c r="O6985">
        <v>7</v>
      </c>
      <c r="P6985">
        <v>693</v>
      </c>
      <c r="Q6985">
        <v>13</v>
      </c>
      <c r="R6985">
        <v>37</v>
      </c>
      <c r="S6985">
        <v>23</v>
      </c>
      <c r="T6985">
        <v>45</v>
      </c>
      <c r="U6985">
        <v>1</v>
      </c>
      <c r="V6985">
        <v>0</v>
      </c>
      <c r="W6985">
        <v>93.660265327665698</v>
      </c>
      <c r="X6985">
        <v>1225.2968018671872</v>
      </c>
      <c r="Y6985">
        <v>49.754957984752473</v>
      </c>
      <c r="Z6985">
        <v>158.63095017918837</v>
      </c>
      <c r="AA6985">
        <v>2354.907111377001</v>
      </c>
      <c r="AB6985">
        <v>229.68005474274588</v>
      </c>
      <c r="AC6985">
        <v>179.08978393703563</v>
      </c>
      <c r="AD6985">
        <v>0</v>
      </c>
      <c r="AE6985">
        <v>4291.0199254155759</v>
      </c>
    </row>
    <row r="6986" spans="1:31" x14ac:dyDescent="0.25">
      <c r="A6986">
        <v>1681110</v>
      </c>
      <c r="B6986">
        <v>1</v>
      </c>
      <c r="C6986" t="s">
        <v>80</v>
      </c>
      <c r="D6986" t="s">
        <v>90</v>
      </c>
      <c r="E6986" t="s">
        <v>151</v>
      </c>
      <c r="F6986" t="s">
        <v>19891</v>
      </c>
      <c r="G6986" t="s">
        <v>1061</v>
      </c>
      <c r="H6986" t="s">
        <v>143</v>
      </c>
      <c r="I6986" t="s">
        <v>135</v>
      </c>
      <c r="J6986" t="s">
        <v>136</v>
      </c>
      <c r="K6986" t="s">
        <v>137</v>
      </c>
      <c r="L6986" t="s">
        <v>19892</v>
      </c>
      <c r="M6986" t="s">
        <v>19893</v>
      </c>
      <c r="N6986">
        <v>2.5833333330000001</v>
      </c>
      <c r="O6986">
        <v>0</v>
      </c>
      <c r="P6986">
        <v>29</v>
      </c>
      <c r="Q6986">
        <v>0</v>
      </c>
      <c r="R6986">
        <v>0</v>
      </c>
      <c r="S6986">
        <v>0</v>
      </c>
      <c r="T6986">
        <v>66</v>
      </c>
      <c r="U6986">
        <v>0</v>
      </c>
      <c r="V6986">
        <v>1</v>
      </c>
      <c r="W6986">
        <v>0</v>
      </c>
      <c r="X6986">
        <v>22.073514630063119</v>
      </c>
      <c r="Y6986">
        <v>0</v>
      </c>
      <c r="Z6986">
        <v>0</v>
      </c>
      <c r="AA6986">
        <v>0</v>
      </c>
      <c r="AB6986">
        <v>153.39150902482791</v>
      </c>
      <c r="AC6986">
        <v>0</v>
      </c>
      <c r="AD6986">
        <v>105.19306338047942</v>
      </c>
      <c r="AE6986">
        <v>280.65808703537044</v>
      </c>
    </row>
    <row r="6987" spans="1:31" x14ac:dyDescent="0.25">
      <c r="A6987">
        <v>1681594</v>
      </c>
      <c r="B6987">
        <v>1</v>
      </c>
      <c r="C6987" t="s">
        <v>80</v>
      </c>
      <c r="D6987" t="s">
        <v>110</v>
      </c>
      <c r="E6987" t="s">
        <v>151</v>
      </c>
      <c r="F6987" t="s">
        <v>19894</v>
      </c>
      <c r="G6987" t="s">
        <v>1061</v>
      </c>
      <c r="H6987" t="s">
        <v>143</v>
      </c>
      <c r="I6987" t="s">
        <v>135</v>
      </c>
      <c r="J6987" t="s">
        <v>136</v>
      </c>
      <c r="K6987" t="s">
        <v>137</v>
      </c>
      <c r="L6987" t="s">
        <v>19895</v>
      </c>
      <c r="M6987" t="s">
        <v>19896</v>
      </c>
      <c r="N6987">
        <v>8.1713888879999992</v>
      </c>
      <c r="O6987">
        <v>0</v>
      </c>
      <c r="P6987">
        <v>99</v>
      </c>
      <c r="Q6987">
        <v>0</v>
      </c>
      <c r="R6987">
        <v>0</v>
      </c>
      <c r="S6987">
        <v>0</v>
      </c>
      <c r="T6987">
        <v>9</v>
      </c>
      <c r="U6987">
        <v>0</v>
      </c>
      <c r="V6987">
        <v>0</v>
      </c>
      <c r="W6987">
        <v>0</v>
      </c>
      <c r="X6987">
        <v>251.03211351640161</v>
      </c>
      <c r="Y6987">
        <v>0</v>
      </c>
      <c r="Z6987">
        <v>0</v>
      </c>
      <c r="AA6987">
        <v>0</v>
      </c>
      <c r="AB6987">
        <v>44.071074524570051</v>
      </c>
      <c r="AC6987">
        <v>0</v>
      </c>
      <c r="AD6987">
        <v>0</v>
      </c>
      <c r="AE6987">
        <v>295.10318804097165</v>
      </c>
    </row>
    <row r="6988" spans="1:31" x14ac:dyDescent="0.25">
      <c r="A6988">
        <v>1681256</v>
      </c>
      <c r="B6988">
        <v>1</v>
      </c>
      <c r="C6988" t="s">
        <v>80</v>
      </c>
      <c r="D6988" t="s">
        <v>90</v>
      </c>
      <c r="E6988" t="s">
        <v>140</v>
      </c>
      <c r="F6988" t="s">
        <v>19897</v>
      </c>
      <c r="G6988" t="s">
        <v>197</v>
      </c>
      <c r="H6988" t="s">
        <v>143</v>
      </c>
      <c r="I6988" t="s">
        <v>135</v>
      </c>
      <c r="J6988" t="s">
        <v>136</v>
      </c>
      <c r="K6988" t="s">
        <v>137</v>
      </c>
      <c r="L6988" t="s">
        <v>19898</v>
      </c>
      <c r="M6988" t="s">
        <v>19899</v>
      </c>
      <c r="N6988">
        <v>4.0163888879999998</v>
      </c>
      <c r="O6988">
        <v>0</v>
      </c>
      <c r="P6988">
        <v>16</v>
      </c>
      <c r="Q6988">
        <v>0</v>
      </c>
      <c r="R6988">
        <v>0</v>
      </c>
      <c r="S6988">
        <v>0</v>
      </c>
      <c r="T6988">
        <v>1</v>
      </c>
      <c r="U6988">
        <v>0</v>
      </c>
      <c r="V6988">
        <v>0</v>
      </c>
      <c r="W6988">
        <v>0</v>
      </c>
      <c r="X6988">
        <v>16.42642304225722</v>
      </c>
      <c r="Y6988">
        <v>0</v>
      </c>
      <c r="Z6988">
        <v>0</v>
      </c>
      <c r="AA6988">
        <v>0</v>
      </c>
      <c r="AB6988">
        <v>2.9760564324000005E-4</v>
      </c>
      <c r="AC6988">
        <v>0</v>
      </c>
      <c r="AD6988">
        <v>0</v>
      </c>
      <c r="AE6988">
        <v>16.42672064790046</v>
      </c>
    </row>
    <row r="6989" spans="1:31" x14ac:dyDescent="0.25">
      <c r="A6989">
        <v>1681007</v>
      </c>
      <c r="B6989">
        <v>1</v>
      </c>
      <c r="C6989" t="s">
        <v>80</v>
      </c>
      <c r="D6989" t="s">
        <v>85</v>
      </c>
      <c r="E6989" t="s">
        <v>151</v>
      </c>
      <c r="F6989" t="s">
        <v>19900</v>
      </c>
      <c r="G6989" t="s">
        <v>403</v>
      </c>
      <c r="H6989" t="s">
        <v>143</v>
      </c>
      <c r="I6989" t="s">
        <v>135</v>
      </c>
      <c r="J6989" t="s">
        <v>136</v>
      </c>
      <c r="K6989" t="s">
        <v>137</v>
      </c>
      <c r="L6989" t="s">
        <v>19901</v>
      </c>
      <c r="M6989" t="s">
        <v>19902</v>
      </c>
      <c r="N6989">
        <v>5.0297222220000002</v>
      </c>
      <c r="O6989">
        <v>0</v>
      </c>
      <c r="P6989">
        <v>99</v>
      </c>
      <c r="Q6989">
        <v>0</v>
      </c>
      <c r="R6989">
        <v>0</v>
      </c>
      <c r="S6989">
        <v>0</v>
      </c>
      <c r="T6989">
        <v>3</v>
      </c>
      <c r="U6989">
        <v>0</v>
      </c>
      <c r="V6989">
        <v>0</v>
      </c>
      <c r="W6989">
        <v>0</v>
      </c>
      <c r="X6989">
        <v>139.89508487142456</v>
      </c>
      <c r="Y6989">
        <v>0</v>
      </c>
      <c r="Z6989">
        <v>0</v>
      </c>
      <c r="AA6989">
        <v>0</v>
      </c>
      <c r="AB6989">
        <v>108.20883136773719</v>
      </c>
      <c r="AC6989">
        <v>0</v>
      </c>
      <c r="AD6989">
        <v>0</v>
      </c>
      <c r="AE6989">
        <v>248.10391623916175</v>
      </c>
    </row>
    <row r="6990" spans="1:31" x14ac:dyDescent="0.25">
      <c r="A6990">
        <v>1680320</v>
      </c>
      <c r="B6990">
        <v>1</v>
      </c>
      <c r="C6990" t="s">
        <v>80</v>
      </c>
      <c r="D6990" t="s">
        <v>96</v>
      </c>
      <c r="E6990" t="s">
        <v>151</v>
      </c>
      <c r="F6990" t="s">
        <v>19903</v>
      </c>
      <c r="G6990" t="s">
        <v>153</v>
      </c>
      <c r="H6990" t="s">
        <v>143</v>
      </c>
      <c r="I6990" t="s">
        <v>135</v>
      </c>
      <c r="J6990" t="s">
        <v>136</v>
      </c>
      <c r="K6990" t="s">
        <v>137</v>
      </c>
      <c r="L6990" t="s">
        <v>19904</v>
      </c>
      <c r="M6990" t="s">
        <v>19905</v>
      </c>
      <c r="N6990">
        <v>3.2155555549999999</v>
      </c>
      <c r="O6990">
        <v>0</v>
      </c>
      <c r="P6990">
        <v>35</v>
      </c>
      <c r="Q6990">
        <v>0</v>
      </c>
      <c r="R6990">
        <v>0</v>
      </c>
      <c r="S6990">
        <v>0</v>
      </c>
      <c r="T6990">
        <v>14</v>
      </c>
      <c r="U6990">
        <v>0</v>
      </c>
      <c r="V6990">
        <v>0</v>
      </c>
      <c r="W6990">
        <v>0</v>
      </c>
      <c r="X6990">
        <v>42.744415778114266</v>
      </c>
      <c r="Y6990">
        <v>0</v>
      </c>
      <c r="Z6990">
        <v>0</v>
      </c>
      <c r="AA6990">
        <v>0</v>
      </c>
      <c r="AB6990">
        <v>97.382588766247892</v>
      </c>
      <c r="AC6990">
        <v>0</v>
      </c>
      <c r="AD6990">
        <v>0</v>
      </c>
      <c r="AE6990">
        <v>140.12700454436217</v>
      </c>
    </row>
    <row r="6991" spans="1:31" x14ac:dyDescent="0.25">
      <c r="A6991">
        <v>1680615</v>
      </c>
      <c r="B6991">
        <v>1</v>
      </c>
      <c r="C6991" t="s">
        <v>80</v>
      </c>
      <c r="D6991" t="s">
        <v>93</v>
      </c>
      <c r="E6991" t="s">
        <v>164</v>
      </c>
      <c r="F6991" t="s">
        <v>2049</v>
      </c>
      <c r="G6991" t="s">
        <v>161</v>
      </c>
      <c r="H6991" t="s">
        <v>134</v>
      </c>
      <c r="I6991" t="s">
        <v>135</v>
      </c>
      <c r="J6991" t="s">
        <v>136</v>
      </c>
      <c r="K6991" t="s">
        <v>137</v>
      </c>
      <c r="L6991" t="s">
        <v>19906</v>
      </c>
      <c r="M6991" t="s">
        <v>19907</v>
      </c>
      <c r="N6991">
        <v>0.96194444400000001</v>
      </c>
      <c r="O6991">
        <v>0</v>
      </c>
      <c r="P6991">
        <v>167</v>
      </c>
      <c r="Q6991">
        <v>2</v>
      </c>
      <c r="R6991">
        <v>42</v>
      </c>
      <c r="S6991">
        <v>3</v>
      </c>
      <c r="T6991">
        <v>35</v>
      </c>
      <c r="U6991">
        <v>0</v>
      </c>
      <c r="V6991">
        <v>0</v>
      </c>
      <c r="W6991">
        <v>0</v>
      </c>
      <c r="X6991">
        <v>9.6991546765417649</v>
      </c>
      <c r="Y6991">
        <v>1.4536177670781483</v>
      </c>
      <c r="Z6991">
        <v>5.3875883465776697</v>
      </c>
      <c r="AA6991">
        <v>19.482609410035703</v>
      </c>
      <c r="AB6991">
        <v>7.802919998966968</v>
      </c>
      <c r="AC6991">
        <v>0</v>
      </c>
      <c r="AD6991">
        <v>0</v>
      </c>
      <c r="AE6991">
        <v>43.825890199200259</v>
      </c>
    </row>
    <row r="6992" spans="1:31" x14ac:dyDescent="0.25">
      <c r="A6992">
        <v>1681156</v>
      </c>
      <c r="B6992">
        <v>1</v>
      </c>
      <c r="C6992" t="s">
        <v>80</v>
      </c>
      <c r="D6992" t="s">
        <v>97</v>
      </c>
      <c r="E6992" t="s">
        <v>140</v>
      </c>
      <c r="F6992" t="s">
        <v>19908</v>
      </c>
      <c r="G6992" t="s">
        <v>197</v>
      </c>
      <c r="H6992" t="s">
        <v>143</v>
      </c>
      <c r="I6992" t="s">
        <v>135</v>
      </c>
      <c r="J6992" t="s">
        <v>136</v>
      </c>
      <c r="K6992" t="s">
        <v>137</v>
      </c>
      <c r="L6992" t="s">
        <v>19909</v>
      </c>
      <c r="M6992" t="s">
        <v>19910</v>
      </c>
      <c r="N6992">
        <v>11.933055554999999</v>
      </c>
      <c r="O6992">
        <v>0</v>
      </c>
      <c r="P6992">
        <v>0</v>
      </c>
      <c r="Q6992">
        <v>0</v>
      </c>
      <c r="R6992">
        <v>1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3.3944762983239753</v>
      </c>
      <c r="AA6992">
        <v>0</v>
      </c>
      <c r="AB6992">
        <v>0</v>
      </c>
      <c r="AC6992">
        <v>0</v>
      </c>
      <c r="AD6992">
        <v>0</v>
      </c>
      <c r="AE6992">
        <v>3.3944762983239753</v>
      </c>
    </row>
    <row r="6993" spans="1:31" x14ac:dyDescent="0.25">
      <c r="A6993">
        <v>1680220</v>
      </c>
      <c r="B6993">
        <v>1</v>
      </c>
      <c r="C6993" t="s">
        <v>81</v>
      </c>
      <c r="D6993" t="s">
        <v>119</v>
      </c>
      <c r="E6993" t="s">
        <v>159</v>
      </c>
      <c r="F6993" t="s">
        <v>4038</v>
      </c>
      <c r="G6993" t="s">
        <v>566</v>
      </c>
      <c r="H6993" t="s">
        <v>134</v>
      </c>
      <c r="I6993" t="s">
        <v>135</v>
      </c>
      <c r="J6993" t="s">
        <v>136</v>
      </c>
      <c r="K6993" t="s">
        <v>137</v>
      </c>
      <c r="L6993" t="s">
        <v>19911</v>
      </c>
      <c r="M6993" t="s">
        <v>19912</v>
      </c>
      <c r="N6993">
        <v>10.338888888</v>
      </c>
      <c r="O6993">
        <v>0</v>
      </c>
      <c r="P6993">
        <v>15</v>
      </c>
      <c r="Q6993">
        <v>0</v>
      </c>
      <c r="R6993">
        <v>1</v>
      </c>
      <c r="S6993">
        <v>0</v>
      </c>
      <c r="T6993">
        <v>2</v>
      </c>
      <c r="U6993">
        <v>0</v>
      </c>
      <c r="V6993">
        <v>0</v>
      </c>
      <c r="W6993">
        <v>0</v>
      </c>
      <c r="X6993">
        <v>10.603878331498958</v>
      </c>
      <c r="Y6993">
        <v>0</v>
      </c>
      <c r="Z6993">
        <v>0.40977377236949325</v>
      </c>
      <c r="AA6993">
        <v>0</v>
      </c>
      <c r="AB6993">
        <v>3.7923229907505887</v>
      </c>
      <c r="AC6993">
        <v>0</v>
      </c>
      <c r="AD6993">
        <v>0</v>
      </c>
      <c r="AE6993">
        <v>14.80597509461904</v>
      </c>
    </row>
    <row r="6994" spans="1:31" x14ac:dyDescent="0.25">
      <c r="A6994">
        <v>1681053</v>
      </c>
      <c r="B6994">
        <v>1</v>
      </c>
      <c r="C6994" t="s">
        <v>80</v>
      </c>
      <c r="D6994" t="s">
        <v>97</v>
      </c>
      <c r="E6994" t="s">
        <v>151</v>
      </c>
      <c r="F6994" t="s">
        <v>19913</v>
      </c>
      <c r="G6994" t="s">
        <v>222</v>
      </c>
      <c r="H6994" t="s">
        <v>143</v>
      </c>
      <c r="I6994" t="s">
        <v>135</v>
      </c>
      <c r="J6994" t="s">
        <v>136</v>
      </c>
      <c r="K6994" t="s">
        <v>137</v>
      </c>
      <c r="L6994" t="s">
        <v>19914</v>
      </c>
      <c r="M6994" t="s">
        <v>19915</v>
      </c>
      <c r="N6994">
        <v>8.4427777769999999</v>
      </c>
      <c r="O6994">
        <v>0</v>
      </c>
      <c r="P6994">
        <v>15</v>
      </c>
      <c r="Q6994">
        <v>0</v>
      </c>
      <c r="R6994">
        <v>1</v>
      </c>
      <c r="S6994">
        <v>0</v>
      </c>
      <c r="T6994">
        <v>3</v>
      </c>
      <c r="U6994">
        <v>0</v>
      </c>
      <c r="V6994">
        <v>0</v>
      </c>
      <c r="W6994">
        <v>0</v>
      </c>
      <c r="X6994">
        <v>80.081802442038992</v>
      </c>
      <c r="Y6994">
        <v>0</v>
      </c>
      <c r="Z6994">
        <v>0.14742635378060498</v>
      </c>
      <c r="AA6994">
        <v>0</v>
      </c>
      <c r="AB6994">
        <v>13.063255537502059</v>
      </c>
      <c r="AC6994">
        <v>0</v>
      </c>
      <c r="AD6994">
        <v>0</v>
      </c>
      <c r="AE6994">
        <v>93.292484333321653</v>
      </c>
    </row>
    <row r="6995" spans="1:31" x14ac:dyDescent="0.25">
      <c r="A6995">
        <v>1681448</v>
      </c>
      <c r="B6995">
        <v>1</v>
      </c>
      <c r="C6995" t="s">
        <v>80</v>
      </c>
      <c r="D6995" t="s">
        <v>96</v>
      </c>
      <c r="E6995" t="s">
        <v>140</v>
      </c>
      <c r="F6995" t="s">
        <v>19916</v>
      </c>
      <c r="G6995" t="s">
        <v>197</v>
      </c>
      <c r="H6995" t="s">
        <v>143</v>
      </c>
      <c r="I6995" t="s">
        <v>135</v>
      </c>
      <c r="J6995" t="s">
        <v>136</v>
      </c>
      <c r="K6995" t="s">
        <v>137</v>
      </c>
      <c r="L6995" t="s">
        <v>19917</v>
      </c>
      <c r="M6995" t="s">
        <v>19918</v>
      </c>
      <c r="N6995">
        <v>1.4113888880000001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7.6290021890000002E-5</v>
      </c>
      <c r="AC6995">
        <v>0</v>
      </c>
      <c r="AD6995">
        <v>0</v>
      </c>
      <c r="AE6995">
        <v>7.6290021890000002E-5</v>
      </c>
    </row>
    <row r="6996" spans="1:31" x14ac:dyDescent="0.25">
      <c r="A6996">
        <v>1680366</v>
      </c>
      <c r="B6996">
        <v>1</v>
      </c>
      <c r="C6996" t="s">
        <v>80</v>
      </c>
      <c r="D6996" t="s">
        <v>87</v>
      </c>
      <c r="E6996" t="s">
        <v>140</v>
      </c>
      <c r="F6996" t="s">
        <v>19919</v>
      </c>
      <c r="G6996" t="s">
        <v>197</v>
      </c>
      <c r="H6996" t="s">
        <v>143</v>
      </c>
      <c r="I6996" t="s">
        <v>135</v>
      </c>
      <c r="J6996" t="s">
        <v>136</v>
      </c>
      <c r="K6996" t="s">
        <v>137</v>
      </c>
      <c r="L6996" t="s">
        <v>19920</v>
      </c>
      <c r="M6996" t="s">
        <v>19921</v>
      </c>
      <c r="N6996">
        <v>3.5413888880000002</v>
      </c>
      <c r="O6996">
        <v>0</v>
      </c>
      <c r="P6996">
        <v>2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1.1419894656944867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1.1419894656944867</v>
      </c>
    </row>
    <row r="6997" spans="1:31" x14ac:dyDescent="0.25">
      <c r="A6997">
        <v>1681176</v>
      </c>
      <c r="B6997">
        <v>1</v>
      </c>
      <c r="C6997" t="s">
        <v>80</v>
      </c>
      <c r="D6997" t="s">
        <v>110</v>
      </c>
      <c r="E6997" t="s">
        <v>159</v>
      </c>
      <c r="F6997" t="s">
        <v>19922</v>
      </c>
      <c r="G6997" t="s">
        <v>161</v>
      </c>
      <c r="H6997" t="s">
        <v>134</v>
      </c>
      <c r="I6997" t="s">
        <v>135</v>
      </c>
      <c r="J6997" t="s">
        <v>136</v>
      </c>
      <c r="K6997" t="s">
        <v>137</v>
      </c>
      <c r="L6997" t="s">
        <v>19923</v>
      </c>
      <c r="M6997" t="s">
        <v>19924</v>
      </c>
      <c r="N6997">
        <v>5.5277777E-2</v>
      </c>
      <c r="O6997">
        <v>3</v>
      </c>
      <c r="P6997">
        <v>1151</v>
      </c>
      <c r="Q6997">
        <v>3</v>
      </c>
      <c r="R6997">
        <v>7</v>
      </c>
      <c r="S6997">
        <v>7</v>
      </c>
      <c r="T6997">
        <v>95</v>
      </c>
      <c r="U6997">
        <v>0</v>
      </c>
      <c r="V6997">
        <v>0</v>
      </c>
      <c r="W6997">
        <v>4.985119333660417E-2</v>
      </c>
      <c r="X6997">
        <v>29.553332206706781</v>
      </c>
      <c r="Y6997">
        <v>8.0136374505393321E-2</v>
      </c>
      <c r="Z6997">
        <v>9.5650615319057219E-2</v>
      </c>
      <c r="AA6997">
        <v>5.0835402647618606</v>
      </c>
      <c r="AB6997">
        <v>3.7127859411651958</v>
      </c>
      <c r="AC6997">
        <v>0</v>
      </c>
      <c r="AD6997">
        <v>0</v>
      </c>
      <c r="AE6997">
        <v>38.575296595794889</v>
      </c>
    </row>
    <row r="6998" spans="1:31" x14ac:dyDescent="0.25">
      <c r="A6998">
        <v>1681033</v>
      </c>
      <c r="B6998">
        <v>1</v>
      </c>
      <c r="C6998" t="s">
        <v>80</v>
      </c>
      <c r="D6998" t="s">
        <v>110</v>
      </c>
      <c r="E6998" t="s">
        <v>159</v>
      </c>
      <c r="F6998" t="s">
        <v>18594</v>
      </c>
      <c r="G6998" t="s">
        <v>596</v>
      </c>
      <c r="H6998" t="s">
        <v>134</v>
      </c>
      <c r="I6998" t="s">
        <v>135</v>
      </c>
      <c r="J6998" t="s">
        <v>136</v>
      </c>
      <c r="K6998" t="s">
        <v>137</v>
      </c>
      <c r="L6998" t="s">
        <v>19925</v>
      </c>
      <c r="M6998" t="s">
        <v>19926</v>
      </c>
      <c r="N6998">
        <v>1.585</v>
      </c>
      <c r="O6998">
        <v>0</v>
      </c>
      <c r="P6998">
        <v>356</v>
      </c>
      <c r="Q6998">
        <v>0</v>
      </c>
      <c r="R6998">
        <v>0</v>
      </c>
      <c r="S6998">
        <v>0</v>
      </c>
      <c r="T6998">
        <v>43</v>
      </c>
      <c r="U6998">
        <v>0</v>
      </c>
      <c r="V6998">
        <v>0</v>
      </c>
      <c r="W6998">
        <v>0</v>
      </c>
      <c r="X6998">
        <v>286.97858487133726</v>
      </c>
      <c r="Y6998">
        <v>0</v>
      </c>
      <c r="Z6998">
        <v>0</v>
      </c>
      <c r="AA6998">
        <v>0</v>
      </c>
      <c r="AB6998">
        <v>25.916022931918043</v>
      </c>
      <c r="AC6998">
        <v>0</v>
      </c>
      <c r="AD6998">
        <v>0</v>
      </c>
      <c r="AE6998">
        <v>312.89460780325533</v>
      </c>
    </row>
    <row r="6999" spans="1:31" x14ac:dyDescent="0.25">
      <c r="A6999">
        <v>1680323</v>
      </c>
      <c r="B6999">
        <v>1</v>
      </c>
      <c r="C6999" t="s">
        <v>81</v>
      </c>
      <c r="D6999" t="s">
        <v>112</v>
      </c>
      <c r="E6999" t="s">
        <v>140</v>
      </c>
      <c r="F6999" t="s">
        <v>19927</v>
      </c>
      <c r="G6999" t="s">
        <v>197</v>
      </c>
      <c r="H6999" t="s">
        <v>143</v>
      </c>
      <c r="I6999" t="s">
        <v>135</v>
      </c>
      <c r="J6999" t="s">
        <v>136</v>
      </c>
      <c r="K6999" t="s">
        <v>137</v>
      </c>
      <c r="L6999" t="s">
        <v>19928</v>
      </c>
      <c r="M6999" t="s">
        <v>19929</v>
      </c>
      <c r="N6999">
        <v>5.3838888880000004</v>
      </c>
      <c r="O6999">
        <v>0</v>
      </c>
      <c r="P6999">
        <v>2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0.74700548306138759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0.74700548306138759</v>
      </c>
    </row>
    <row r="7000" spans="1:31" x14ac:dyDescent="0.25">
      <c r="A7000">
        <v>1681076</v>
      </c>
      <c r="B7000">
        <v>1</v>
      </c>
      <c r="C7000" t="s">
        <v>80</v>
      </c>
      <c r="D7000" t="s">
        <v>82</v>
      </c>
      <c r="E7000" t="s">
        <v>151</v>
      </c>
      <c r="F7000" t="s">
        <v>19930</v>
      </c>
      <c r="G7000" t="s">
        <v>1447</v>
      </c>
      <c r="H7000" t="s">
        <v>143</v>
      </c>
      <c r="I7000" t="s">
        <v>135</v>
      </c>
      <c r="J7000" t="s">
        <v>136</v>
      </c>
      <c r="K7000" t="s">
        <v>137</v>
      </c>
      <c r="L7000" t="s">
        <v>19931</v>
      </c>
      <c r="M7000" t="s">
        <v>19932</v>
      </c>
      <c r="N7000">
        <v>4.0255555550000004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11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177.91742384125337</v>
      </c>
      <c r="AC7000">
        <v>0</v>
      </c>
      <c r="AD7000">
        <v>0</v>
      </c>
      <c r="AE7000">
        <v>177.91742384125337</v>
      </c>
    </row>
    <row r="7001" spans="1:31" x14ac:dyDescent="0.25">
      <c r="A7001">
        <v>1681382</v>
      </c>
      <c r="B7001">
        <v>1</v>
      </c>
      <c r="C7001" t="s">
        <v>80</v>
      </c>
      <c r="D7001" t="s">
        <v>111</v>
      </c>
      <c r="E7001" t="s">
        <v>151</v>
      </c>
      <c r="F7001" t="s">
        <v>19933</v>
      </c>
      <c r="G7001" t="s">
        <v>153</v>
      </c>
      <c r="H7001" t="s">
        <v>143</v>
      </c>
      <c r="I7001" t="s">
        <v>135</v>
      </c>
      <c r="J7001" t="s">
        <v>136</v>
      </c>
      <c r="K7001" t="s">
        <v>137</v>
      </c>
      <c r="L7001" t="s">
        <v>19934</v>
      </c>
      <c r="M7001" t="s">
        <v>19935</v>
      </c>
      <c r="N7001">
        <v>5.2313888879999997</v>
      </c>
      <c r="O7001">
        <v>0</v>
      </c>
      <c r="P7001">
        <v>7</v>
      </c>
      <c r="Q7001">
        <v>0</v>
      </c>
      <c r="R7001">
        <v>2</v>
      </c>
      <c r="S7001">
        <v>0</v>
      </c>
      <c r="T7001">
        <v>2</v>
      </c>
      <c r="U7001">
        <v>0</v>
      </c>
      <c r="V7001">
        <v>0</v>
      </c>
      <c r="W7001">
        <v>0</v>
      </c>
      <c r="X7001">
        <v>69.365941093914714</v>
      </c>
      <c r="Y7001">
        <v>0</v>
      </c>
      <c r="Z7001">
        <v>2.8460860282615079</v>
      </c>
      <c r="AA7001">
        <v>0</v>
      </c>
      <c r="AB7001">
        <v>0.81436592018518827</v>
      </c>
      <c r="AC7001">
        <v>0</v>
      </c>
      <c r="AD7001">
        <v>0</v>
      </c>
      <c r="AE7001">
        <v>73.026393042361406</v>
      </c>
    </row>
    <row r="7002" spans="1:31" x14ac:dyDescent="0.25">
      <c r="A7002">
        <v>1681133</v>
      </c>
      <c r="B7002">
        <v>1</v>
      </c>
      <c r="C7002" t="s">
        <v>80</v>
      </c>
      <c r="D7002" t="s">
        <v>97</v>
      </c>
      <c r="E7002" t="s">
        <v>146</v>
      </c>
      <c r="F7002" t="s">
        <v>19936</v>
      </c>
      <c r="G7002" t="s">
        <v>222</v>
      </c>
      <c r="H7002" t="s">
        <v>143</v>
      </c>
      <c r="I7002" t="s">
        <v>135</v>
      </c>
      <c r="J7002" t="s">
        <v>136</v>
      </c>
      <c r="K7002" t="s">
        <v>137</v>
      </c>
      <c r="L7002" t="s">
        <v>19937</v>
      </c>
      <c r="M7002" t="s">
        <v>19938</v>
      </c>
      <c r="N7002">
        <v>3.07</v>
      </c>
      <c r="O7002">
        <v>0</v>
      </c>
      <c r="P7002">
        <v>23</v>
      </c>
      <c r="Q7002">
        <v>0</v>
      </c>
      <c r="R7002">
        <v>0</v>
      </c>
      <c r="S7002">
        <v>0</v>
      </c>
      <c r="T7002">
        <v>3</v>
      </c>
      <c r="U7002">
        <v>0</v>
      </c>
      <c r="V7002">
        <v>0</v>
      </c>
      <c r="W7002">
        <v>0</v>
      </c>
      <c r="X7002">
        <v>221.67243849099086</v>
      </c>
      <c r="Y7002">
        <v>0</v>
      </c>
      <c r="Z7002">
        <v>0</v>
      </c>
      <c r="AA7002">
        <v>0</v>
      </c>
      <c r="AB7002">
        <v>1.3864878815955299</v>
      </c>
      <c r="AC7002">
        <v>0</v>
      </c>
      <c r="AD7002">
        <v>0</v>
      </c>
      <c r="AE7002">
        <v>223.0589263725864</v>
      </c>
    </row>
    <row r="7003" spans="1:31" x14ac:dyDescent="0.25">
      <c r="A7003">
        <v>1680741</v>
      </c>
      <c r="B7003">
        <v>1</v>
      </c>
      <c r="C7003" t="s">
        <v>80</v>
      </c>
      <c r="D7003" t="s">
        <v>97</v>
      </c>
      <c r="E7003" t="s">
        <v>164</v>
      </c>
      <c r="F7003" t="s">
        <v>3709</v>
      </c>
      <c r="G7003" t="s">
        <v>161</v>
      </c>
      <c r="H7003" t="s">
        <v>134</v>
      </c>
      <c r="I7003" t="s">
        <v>135</v>
      </c>
      <c r="J7003" t="s">
        <v>136</v>
      </c>
      <c r="K7003" t="s">
        <v>137</v>
      </c>
      <c r="L7003" t="s">
        <v>19939</v>
      </c>
      <c r="M7003" t="s">
        <v>19940</v>
      </c>
      <c r="N7003">
        <v>0.72250000000000003</v>
      </c>
      <c r="O7003">
        <v>3</v>
      </c>
      <c r="P7003">
        <v>2990</v>
      </c>
      <c r="Q7003">
        <v>2</v>
      </c>
      <c r="R7003">
        <v>254</v>
      </c>
      <c r="S7003">
        <v>9</v>
      </c>
      <c r="T7003">
        <v>357</v>
      </c>
      <c r="U7003">
        <v>0</v>
      </c>
      <c r="V7003">
        <v>1</v>
      </c>
      <c r="W7003">
        <v>11.281648306816923</v>
      </c>
      <c r="X7003">
        <v>899.48071095100534</v>
      </c>
      <c r="Y7003">
        <v>0.88528833145860997</v>
      </c>
      <c r="Z7003">
        <v>70.705198693636191</v>
      </c>
      <c r="AA7003">
        <v>130.57166208367946</v>
      </c>
      <c r="AB7003">
        <v>474.5543311751764</v>
      </c>
      <c r="AC7003">
        <v>0</v>
      </c>
      <c r="AD7003">
        <v>2.2312201707825903</v>
      </c>
      <c r="AE7003">
        <v>1589.7100597125554</v>
      </c>
    </row>
    <row r="7004" spans="1:31" x14ac:dyDescent="0.25">
      <c r="A7004">
        <v>1680343</v>
      </c>
      <c r="B7004">
        <v>1</v>
      </c>
      <c r="C7004" t="s">
        <v>81</v>
      </c>
      <c r="D7004" t="s">
        <v>117</v>
      </c>
      <c r="E7004" t="s">
        <v>151</v>
      </c>
      <c r="F7004" t="s">
        <v>19941</v>
      </c>
      <c r="G7004" t="s">
        <v>153</v>
      </c>
      <c r="H7004" t="s">
        <v>143</v>
      </c>
      <c r="I7004" t="s">
        <v>135</v>
      </c>
      <c r="J7004" t="s">
        <v>136</v>
      </c>
      <c r="K7004" t="s">
        <v>137</v>
      </c>
      <c r="L7004" t="s">
        <v>19942</v>
      </c>
      <c r="M7004" t="s">
        <v>19943</v>
      </c>
      <c r="N7004">
        <v>1.1483333330000001</v>
      </c>
      <c r="O7004">
        <v>0</v>
      </c>
      <c r="P7004">
        <v>6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0.38842580458089004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0.38842580458089004</v>
      </c>
    </row>
    <row r="7005" spans="1:31" x14ac:dyDescent="0.25">
      <c r="A7005">
        <v>1680492</v>
      </c>
      <c r="B7005">
        <v>1</v>
      </c>
      <c r="C7005" t="s">
        <v>80</v>
      </c>
      <c r="D7005" t="s">
        <v>104</v>
      </c>
      <c r="E7005" t="s">
        <v>179</v>
      </c>
      <c r="F7005" t="s">
        <v>6618</v>
      </c>
      <c r="G7005" t="s">
        <v>161</v>
      </c>
      <c r="H7005" t="s">
        <v>134</v>
      </c>
      <c r="I7005" t="s">
        <v>135</v>
      </c>
      <c r="J7005" t="s">
        <v>136</v>
      </c>
      <c r="K7005" t="s">
        <v>137</v>
      </c>
      <c r="L7005" t="s">
        <v>19944</v>
      </c>
      <c r="M7005" t="s">
        <v>19945</v>
      </c>
      <c r="N7005">
        <v>0.91499527700000005</v>
      </c>
      <c r="O7005">
        <v>4</v>
      </c>
      <c r="P7005">
        <v>145</v>
      </c>
      <c r="Q7005">
        <v>23</v>
      </c>
      <c r="R7005">
        <v>306</v>
      </c>
      <c r="S7005">
        <v>31</v>
      </c>
      <c r="T7005">
        <v>72</v>
      </c>
      <c r="U7005">
        <v>14</v>
      </c>
      <c r="V7005">
        <v>0</v>
      </c>
      <c r="W7005">
        <v>22.177110952105267</v>
      </c>
      <c r="X7005">
        <v>27.495125639490677</v>
      </c>
      <c r="Y7005">
        <v>60.897615285863992</v>
      </c>
      <c r="Z7005">
        <v>63.329209030057449</v>
      </c>
      <c r="AA7005">
        <v>980.81354318999945</v>
      </c>
      <c r="AB7005">
        <v>90.595851122980662</v>
      </c>
      <c r="AC7005">
        <v>4689.6688986610925</v>
      </c>
      <c r="AD7005">
        <v>0</v>
      </c>
      <c r="AE7005">
        <v>5934.9773538815898</v>
      </c>
    </row>
    <row r="7006" spans="1:31" x14ac:dyDescent="0.25">
      <c r="A7006">
        <v>1681617</v>
      </c>
      <c r="B7006">
        <v>1</v>
      </c>
      <c r="C7006" t="s">
        <v>80</v>
      </c>
      <c r="D7006" t="s">
        <v>108</v>
      </c>
      <c r="E7006" t="s">
        <v>140</v>
      </c>
      <c r="F7006" t="s">
        <v>19946</v>
      </c>
      <c r="G7006" t="s">
        <v>197</v>
      </c>
      <c r="H7006" t="s">
        <v>143</v>
      </c>
      <c r="I7006" t="s">
        <v>135</v>
      </c>
      <c r="J7006" t="s">
        <v>136</v>
      </c>
      <c r="K7006" t="s">
        <v>137</v>
      </c>
      <c r="L7006" t="s">
        <v>19947</v>
      </c>
      <c r="M7006" t="s">
        <v>19948</v>
      </c>
      <c r="N7006">
        <v>24.676666665999999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5.2139915178400003E-3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5.2139915178400003E-3</v>
      </c>
    </row>
    <row r="7007" spans="1:31" x14ac:dyDescent="0.25">
      <c r="A7007">
        <v>1681325</v>
      </c>
      <c r="B7007">
        <v>1</v>
      </c>
      <c r="C7007" t="s">
        <v>81</v>
      </c>
      <c r="D7007" t="s">
        <v>123</v>
      </c>
      <c r="E7007" t="s">
        <v>151</v>
      </c>
      <c r="F7007" t="s">
        <v>19949</v>
      </c>
      <c r="G7007" t="s">
        <v>1061</v>
      </c>
      <c r="H7007" t="s">
        <v>143</v>
      </c>
      <c r="I7007" t="s">
        <v>135</v>
      </c>
      <c r="J7007" t="s">
        <v>136</v>
      </c>
      <c r="K7007" t="s">
        <v>137</v>
      </c>
      <c r="L7007" t="s">
        <v>19950</v>
      </c>
      <c r="M7007" t="s">
        <v>19951</v>
      </c>
      <c r="N7007">
        <v>4.596944444</v>
      </c>
      <c r="O7007">
        <v>0</v>
      </c>
      <c r="P7007">
        <v>6</v>
      </c>
      <c r="Q7007">
        <v>0</v>
      </c>
      <c r="R7007">
        <v>2</v>
      </c>
      <c r="S7007">
        <v>0</v>
      </c>
      <c r="T7007">
        <v>1</v>
      </c>
      <c r="U7007">
        <v>0</v>
      </c>
      <c r="V7007">
        <v>0</v>
      </c>
      <c r="W7007">
        <v>0</v>
      </c>
      <c r="X7007">
        <v>8.0458541667807832</v>
      </c>
      <c r="Y7007">
        <v>0</v>
      </c>
      <c r="Z7007">
        <v>4.2114674575506985</v>
      </c>
      <c r="AA7007">
        <v>0</v>
      </c>
      <c r="AB7007">
        <v>0.39117685654147993</v>
      </c>
      <c r="AC7007">
        <v>0</v>
      </c>
      <c r="AD7007">
        <v>0</v>
      </c>
      <c r="AE7007">
        <v>12.648498480872961</v>
      </c>
    </row>
    <row r="7008" spans="1:31" x14ac:dyDescent="0.25">
      <c r="A7008">
        <v>1680243</v>
      </c>
      <c r="B7008">
        <v>1</v>
      </c>
      <c r="C7008" t="s">
        <v>81</v>
      </c>
      <c r="D7008" t="s">
        <v>115</v>
      </c>
      <c r="E7008" t="s">
        <v>146</v>
      </c>
      <c r="F7008" t="s">
        <v>19952</v>
      </c>
      <c r="G7008" t="s">
        <v>148</v>
      </c>
      <c r="H7008" t="s">
        <v>143</v>
      </c>
      <c r="I7008" t="s">
        <v>135</v>
      </c>
      <c r="J7008" t="s">
        <v>136</v>
      </c>
      <c r="K7008" t="s">
        <v>137</v>
      </c>
      <c r="L7008" t="s">
        <v>19953</v>
      </c>
      <c r="M7008" t="s">
        <v>19954</v>
      </c>
      <c r="N7008">
        <v>3.4363888880000002</v>
      </c>
      <c r="O7008">
        <v>0</v>
      </c>
      <c r="P7008">
        <v>51</v>
      </c>
      <c r="Q7008">
        <v>0</v>
      </c>
      <c r="R7008">
        <v>1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3.4633649186858402</v>
      </c>
      <c r="Y7008">
        <v>0</v>
      </c>
      <c r="Z7008">
        <v>1.7376171722346671E-2</v>
      </c>
      <c r="AA7008">
        <v>0</v>
      </c>
      <c r="AB7008">
        <v>0</v>
      </c>
      <c r="AC7008">
        <v>0</v>
      </c>
      <c r="AD7008">
        <v>0</v>
      </c>
      <c r="AE7008">
        <v>3.4807410904081868</v>
      </c>
    </row>
    <row r="7009" spans="1:31" x14ac:dyDescent="0.25">
      <c r="A7009">
        <v>1681259</v>
      </c>
      <c r="B7009">
        <v>1</v>
      </c>
      <c r="C7009" t="s">
        <v>80</v>
      </c>
      <c r="D7009" t="s">
        <v>83</v>
      </c>
      <c r="E7009" t="s">
        <v>146</v>
      </c>
      <c r="F7009" t="s">
        <v>19955</v>
      </c>
      <c r="G7009" t="s">
        <v>148</v>
      </c>
      <c r="H7009" t="s">
        <v>143</v>
      </c>
      <c r="I7009" t="s">
        <v>135</v>
      </c>
      <c r="J7009" t="s">
        <v>136</v>
      </c>
      <c r="K7009" t="s">
        <v>137</v>
      </c>
      <c r="L7009" t="s">
        <v>19956</v>
      </c>
      <c r="M7009" t="s">
        <v>19957</v>
      </c>
      <c r="N7009">
        <v>15.209722222</v>
      </c>
      <c r="O7009">
        <v>0</v>
      </c>
      <c r="P7009">
        <v>467</v>
      </c>
      <c r="Q7009">
        <v>0</v>
      </c>
      <c r="R7009">
        <v>0</v>
      </c>
      <c r="S7009">
        <v>0</v>
      </c>
      <c r="T7009">
        <v>56</v>
      </c>
      <c r="U7009">
        <v>0</v>
      </c>
      <c r="V7009">
        <v>1</v>
      </c>
      <c r="W7009">
        <v>0</v>
      </c>
      <c r="X7009">
        <v>2712.4572425492192</v>
      </c>
      <c r="Y7009">
        <v>0</v>
      </c>
      <c r="Z7009">
        <v>0</v>
      </c>
      <c r="AA7009">
        <v>0</v>
      </c>
      <c r="AB7009">
        <v>568.05771705564302</v>
      </c>
      <c r="AC7009">
        <v>0</v>
      </c>
      <c r="AD7009">
        <v>299.80771188637823</v>
      </c>
      <c r="AE7009">
        <v>3580.3226714912407</v>
      </c>
    </row>
    <row r="7010" spans="1:31" x14ac:dyDescent="0.25">
      <c r="A7010">
        <v>1680263</v>
      </c>
      <c r="B7010">
        <v>1</v>
      </c>
      <c r="C7010" t="s">
        <v>80</v>
      </c>
      <c r="D7010" t="s">
        <v>96</v>
      </c>
      <c r="E7010" t="s">
        <v>151</v>
      </c>
      <c r="F7010" t="s">
        <v>19958</v>
      </c>
      <c r="G7010" t="s">
        <v>482</v>
      </c>
      <c r="H7010" t="s">
        <v>143</v>
      </c>
      <c r="I7010" t="s">
        <v>135</v>
      </c>
      <c r="J7010" t="s">
        <v>136</v>
      </c>
      <c r="K7010" t="s">
        <v>137</v>
      </c>
      <c r="L7010" t="s">
        <v>19959</v>
      </c>
      <c r="M7010" t="s">
        <v>19960</v>
      </c>
      <c r="N7010">
        <v>1.655277777</v>
      </c>
      <c r="O7010">
        <v>0</v>
      </c>
      <c r="P7010">
        <v>26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26.362878764114718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26.362878764114718</v>
      </c>
    </row>
    <row r="7011" spans="1:31" x14ac:dyDescent="0.25">
      <c r="A7011">
        <v>1681236</v>
      </c>
      <c r="B7011">
        <v>1</v>
      </c>
      <c r="C7011" t="s">
        <v>81</v>
      </c>
      <c r="D7011" t="s">
        <v>120</v>
      </c>
      <c r="E7011" t="s">
        <v>151</v>
      </c>
      <c r="F7011" t="s">
        <v>17153</v>
      </c>
      <c r="G7011" t="s">
        <v>153</v>
      </c>
      <c r="H7011" t="s">
        <v>143</v>
      </c>
      <c r="I7011" t="s">
        <v>135</v>
      </c>
      <c r="J7011" t="s">
        <v>136</v>
      </c>
      <c r="K7011" t="s">
        <v>137</v>
      </c>
      <c r="L7011" t="s">
        <v>3949</v>
      </c>
      <c r="M7011" t="s">
        <v>19961</v>
      </c>
      <c r="N7011">
        <v>4.7577777770000003</v>
      </c>
      <c r="O7011">
        <v>0</v>
      </c>
      <c r="P7011">
        <v>46</v>
      </c>
      <c r="Q7011">
        <v>0</v>
      </c>
      <c r="R7011">
        <v>0</v>
      </c>
      <c r="S7011">
        <v>0</v>
      </c>
      <c r="T7011">
        <v>2</v>
      </c>
      <c r="U7011">
        <v>0</v>
      </c>
      <c r="V7011">
        <v>0</v>
      </c>
      <c r="W7011">
        <v>0</v>
      </c>
      <c r="X7011">
        <v>34.697112063314805</v>
      </c>
      <c r="Y7011">
        <v>0</v>
      </c>
      <c r="Z7011">
        <v>0</v>
      </c>
      <c r="AA7011">
        <v>0</v>
      </c>
      <c r="AB7011">
        <v>8.9253764483947169</v>
      </c>
      <c r="AC7011">
        <v>0</v>
      </c>
      <c r="AD7011">
        <v>0</v>
      </c>
      <c r="AE7011">
        <v>43.62248851170952</v>
      </c>
    </row>
    <row r="7012" spans="1:31" x14ac:dyDescent="0.25">
      <c r="A7012">
        <v>1680240</v>
      </c>
      <c r="B7012">
        <v>1</v>
      </c>
      <c r="C7012" t="s">
        <v>80</v>
      </c>
      <c r="D7012" t="s">
        <v>92</v>
      </c>
      <c r="E7012" t="s">
        <v>164</v>
      </c>
      <c r="F7012" t="s">
        <v>3025</v>
      </c>
      <c r="G7012" t="s">
        <v>161</v>
      </c>
      <c r="H7012" t="s">
        <v>134</v>
      </c>
      <c r="I7012" t="s">
        <v>135</v>
      </c>
      <c r="J7012" t="s">
        <v>136</v>
      </c>
      <c r="K7012" t="s">
        <v>137</v>
      </c>
      <c r="L7012" t="s">
        <v>19962</v>
      </c>
      <c r="M7012" t="s">
        <v>19963</v>
      </c>
      <c r="N7012">
        <v>0.81222222200000005</v>
      </c>
      <c r="O7012">
        <v>0</v>
      </c>
      <c r="P7012">
        <v>84</v>
      </c>
      <c r="Q7012">
        <v>7</v>
      </c>
      <c r="R7012">
        <v>20</v>
      </c>
      <c r="S7012">
        <v>3</v>
      </c>
      <c r="T7012">
        <v>4</v>
      </c>
      <c r="U7012">
        <v>0</v>
      </c>
      <c r="V7012">
        <v>0</v>
      </c>
      <c r="W7012">
        <v>0</v>
      </c>
      <c r="X7012">
        <v>12.255430888266881</v>
      </c>
      <c r="Y7012">
        <v>29.02317401369994</v>
      </c>
      <c r="Z7012">
        <v>1.0042906096753317</v>
      </c>
      <c r="AA7012">
        <v>179.66576462484954</v>
      </c>
      <c r="AB7012">
        <v>7.8645245114968674</v>
      </c>
      <c r="AC7012">
        <v>0</v>
      </c>
      <c r="AD7012">
        <v>0</v>
      </c>
      <c r="AE7012">
        <v>229.81318464798858</v>
      </c>
    </row>
    <row r="7013" spans="1:31" x14ac:dyDescent="0.25">
      <c r="A7013">
        <v>1681282</v>
      </c>
      <c r="B7013">
        <v>1</v>
      </c>
      <c r="C7013" t="s">
        <v>80</v>
      </c>
      <c r="D7013" t="s">
        <v>90</v>
      </c>
      <c r="E7013" t="s">
        <v>151</v>
      </c>
      <c r="F7013" t="s">
        <v>19964</v>
      </c>
      <c r="G7013" t="s">
        <v>153</v>
      </c>
      <c r="H7013" t="s">
        <v>143</v>
      </c>
      <c r="I7013" t="s">
        <v>135</v>
      </c>
      <c r="J7013" t="s">
        <v>136</v>
      </c>
      <c r="K7013" t="s">
        <v>137</v>
      </c>
      <c r="L7013" t="s">
        <v>19965</v>
      </c>
      <c r="M7013" t="s">
        <v>19966</v>
      </c>
      <c r="N7013">
        <v>5.0149999999999997</v>
      </c>
      <c r="O7013">
        <v>0</v>
      </c>
      <c r="P7013">
        <v>317</v>
      </c>
      <c r="Q7013">
        <v>0</v>
      </c>
      <c r="R7013">
        <v>0</v>
      </c>
      <c r="S7013">
        <v>0</v>
      </c>
      <c r="T7013">
        <v>24</v>
      </c>
      <c r="U7013">
        <v>0</v>
      </c>
      <c r="V7013">
        <v>0</v>
      </c>
      <c r="W7013">
        <v>0</v>
      </c>
      <c r="X7013">
        <v>578.95503079566583</v>
      </c>
      <c r="Y7013">
        <v>0</v>
      </c>
      <c r="Z7013">
        <v>0</v>
      </c>
      <c r="AA7013">
        <v>0</v>
      </c>
      <c r="AB7013">
        <v>50.474946152088769</v>
      </c>
      <c r="AC7013">
        <v>0</v>
      </c>
      <c r="AD7013">
        <v>0</v>
      </c>
      <c r="AE7013">
        <v>629.42997694775465</v>
      </c>
    </row>
    <row r="7014" spans="1:31" x14ac:dyDescent="0.25">
      <c r="A7014">
        <v>1681090</v>
      </c>
      <c r="B7014">
        <v>1</v>
      </c>
      <c r="C7014" t="s">
        <v>80</v>
      </c>
      <c r="D7014" t="s">
        <v>103</v>
      </c>
      <c r="E7014" t="s">
        <v>151</v>
      </c>
      <c r="F7014" t="s">
        <v>19967</v>
      </c>
      <c r="G7014" t="s">
        <v>222</v>
      </c>
      <c r="H7014" t="s">
        <v>143</v>
      </c>
      <c r="I7014" t="s">
        <v>135</v>
      </c>
      <c r="J7014" t="s">
        <v>136</v>
      </c>
      <c r="K7014" t="s">
        <v>137</v>
      </c>
      <c r="L7014" t="s">
        <v>19968</v>
      </c>
      <c r="M7014" t="s">
        <v>19969</v>
      </c>
      <c r="N7014">
        <v>4.5719444439999997</v>
      </c>
      <c r="O7014">
        <v>0</v>
      </c>
      <c r="P7014">
        <v>43</v>
      </c>
      <c r="Q7014">
        <v>0</v>
      </c>
      <c r="R7014">
        <v>0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61.893370152838784</v>
      </c>
      <c r="Y7014">
        <v>0</v>
      </c>
      <c r="Z7014">
        <v>0</v>
      </c>
      <c r="AA7014">
        <v>0</v>
      </c>
      <c r="AB7014">
        <v>5.6118595760559389</v>
      </c>
      <c r="AC7014">
        <v>0</v>
      </c>
      <c r="AD7014">
        <v>0</v>
      </c>
      <c r="AE7014">
        <v>67.505229728894719</v>
      </c>
    </row>
    <row r="7015" spans="1:31" x14ac:dyDescent="0.25">
      <c r="A7015">
        <v>1680549</v>
      </c>
      <c r="B7015">
        <v>1</v>
      </c>
      <c r="C7015" t="s">
        <v>80</v>
      </c>
      <c r="D7015" t="s">
        <v>82</v>
      </c>
      <c r="E7015" t="s">
        <v>200</v>
      </c>
      <c r="F7015" t="s">
        <v>19970</v>
      </c>
      <c r="G7015" t="s">
        <v>240</v>
      </c>
      <c r="H7015" t="s">
        <v>143</v>
      </c>
      <c r="I7015" t="s">
        <v>135</v>
      </c>
      <c r="J7015" t="s">
        <v>136</v>
      </c>
      <c r="K7015" t="s">
        <v>137</v>
      </c>
      <c r="L7015" t="s">
        <v>19971</v>
      </c>
      <c r="M7015" t="s">
        <v>19972</v>
      </c>
      <c r="N7015">
        <v>4.835</v>
      </c>
      <c r="O7015">
        <v>0</v>
      </c>
      <c r="P7015">
        <v>1</v>
      </c>
      <c r="Q7015">
        <v>0</v>
      </c>
      <c r="R7015">
        <v>0</v>
      </c>
      <c r="S7015">
        <v>0</v>
      </c>
      <c r="T7015">
        <v>58</v>
      </c>
      <c r="U7015">
        <v>0</v>
      </c>
      <c r="V7015">
        <v>0</v>
      </c>
      <c r="W7015">
        <v>0</v>
      </c>
      <c r="X7015">
        <v>2.7449197207748988</v>
      </c>
      <c r="Y7015">
        <v>0</v>
      </c>
      <c r="Z7015">
        <v>0</v>
      </c>
      <c r="AA7015">
        <v>0</v>
      </c>
      <c r="AB7015">
        <v>248.27053563848921</v>
      </c>
      <c r="AC7015">
        <v>0</v>
      </c>
      <c r="AD7015">
        <v>0</v>
      </c>
      <c r="AE7015">
        <v>251.01545535926411</v>
      </c>
    </row>
    <row r="7016" spans="1:31" x14ac:dyDescent="0.25">
      <c r="A7016">
        <v>1680718</v>
      </c>
      <c r="B7016">
        <v>1</v>
      </c>
      <c r="C7016" t="s">
        <v>80</v>
      </c>
      <c r="D7016" t="s">
        <v>82</v>
      </c>
      <c r="E7016" t="s">
        <v>151</v>
      </c>
      <c r="F7016" t="s">
        <v>19973</v>
      </c>
      <c r="G7016" t="s">
        <v>153</v>
      </c>
      <c r="H7016" t="s">
        <v>143</v>
      </c>
      <c r="I7016" t="s">
        <v>135</v>
      </c>
      <c r="J7016" t="s">
        <v>136</v>
      </c>
      <c r="K7016" t="s">
        <v>137</v>
      </c>
      <c r="L7016" t="s">
        <v>19974</v>
      </c>
      <c r="M7016" t="s">
        <v>19975</v>
      </c>
      <c r="N7016">
        <v>0.69555555499999999</v>
      </c>
      <c r="O7016">
        <v>0</v>
      </c>
      <c r="P7016">
        <v>30</v>
      </c>
      <c r="Q7016">
        <v>0</v>
      </c>
      <c r="R7016">
        <v>0</v>
      </c>
      <c r="S7016">
        <v>0</v>
      </c>
      <c r="T7016">
        <v>3</v>
      </c>
      <c r="U7016">
        <v>0</v>
      </c>
      <c r="V7016">
        <v>0</v>
      </c>
      <c r="W7016">
        <v>0</v>
      </c>
      <c r="X7016">
        <v>2.485094509686995</v>
      </c>
      <c r="Y7016">
        <v>0</v>
      </c>
      <c r="Z7016">
        <v>0</v>
      </c>
      <c r="AA7016">
        <v>0</v>
      </c>
      <c r="AB7016">
        <v>0.16291831007570223</v>
      </c>
      <c r="AC7016">
        <v>0</v>
      </c>
      <c r="AD7016">
        <v>0</v>
      </c>
      <c r="AE7016">
        <v>2.6480128197626973</v>
      </c>
    </row>
    <row r="7017" spans="1:31" x14ac:dyDescent="0.25">
      <c r="A7017">
        <v>1680804</v>
      </c>
      <c r="B7017">
        <v>1</v>
      </c>
      <c r="C7017" t="s">
        <v>80</v>
      </c>
      <c r="D7017" t="s">
        <v>84</v>
      </c>
      <c r="E7017" t="s">
        <v>151</v>
      </c>
      <c r="F7017" t="s">
        <v>19976</v>
      </c>
      <c r="G7017" t="s">
        <v>153</v>
      </c>
      <c r="H7017" t="s">
        <v>143</v>
      </c>
      <c r="I7017" t="s">
        <v>135</v>
      </c>
      <c r="J7017" t="s">
        <v>136</v>
      </c>
      <c r="K7017" t="s">
        <v>137</v>
      </c>
      <c r="L7017" t="s">
        <v>19977</v>
      </c>
      <c r="M7017" t="s">
        <v>19978</v>
      </c>
      <c r="N7017">
        <v>8.3452777769999997</v>
      </c>
      <c r="O7017">
        <v>0</v>
      </c>
      <c r="P7017">
        <v>71</v>
      </c>
      <c r="Q7017">
        <v>0</v>
      </c>
      <c r="R7017">
        <v>0</v>
      </c>
      <c r="S7017">
        <v>0</v>
      </c>
      <c r="T7017">
        <v>4</v>
      </c>
      <c r="U7017">
        <v>0</v>
      </c>
      <c r="V7017">
        <v>0</v>
      </c>
      <c r="W7017">
        <v>0</v>
      </c>
      <c r="X7017">
        <v>186.7763707723928</v>
      </c>
      <c r="Y7017">
        <v>0</v>
      </c>
      <c r="Z7017">
        <v>0</v>
      </c>
      <c r="AA7017">
        <v>0</v>
      </c>
      <c r="AB7017">
        <v>16.44725622624728</v>
      </c>
      <c r="AC7017">
        <v>0</v>
      </c>
      <c r="AD7017">
        <v>0</v>
      </c>
      <c r="AE7017">
        <v>203.22362699864007</v>
      </c>
    </row>
    <row r="7018" spans="1:31" x14ac:dyDescent="0.25">
      <c r="A7018">
        <v>1680472</v>
      </c>
      <c r="B7018">
        <v>1</v>
      </c>
      <c r="C7018" t="s">
        <v>80</v>
      </c>
      <c r="D7018" t="s">
        <v>103</v>
      </c>
      <c r="E7018" t="s">
        <v>159</v>
      </c>
      <c r="F7018" t="s">
        <v>19979</v>
      </c>
      <c r="G7018" t="s">
        <v>161</v>
      </c>
      <c r="H7018" t="s">
        <v>134</v>
      </c>
      <c r="I7018" t="s">
        <v>135</v>
      </c>
      <c r="J7018" t="s">
        <v>136</v>
      </c>
      <c r="K7018" t="s">
        <v>137</v>
      </c>
      <c r="L7018" t="s">
        <v>19980</v>
      </c>
      <c r="M7018" t="s">
        <v>19981</v>
      </c>
      <c r="N7018">
        <v>5.2172222220000002</v>
      </c>
      <c r="O7018">
        <v>0</v>
      </c>
      <c r="P7018">
        <v>1003</v>
      </c>
      <c r="Q7018">
        <v>0</v>
      </c>
      <c r="R7018">
        <v>10</v>
      </c>
      <c r="S7018">
        <v>1</v>
      </c>
      <c r="T7018">
        <v>121</v>
      </c>
      <c r="U7018">
        <v>0</v>
      </c>
      <c r="V7018">
        <v>0</v>
      </c>
      <c r="W7018">
        <v>0</v>
      </c>
      <c r="X7018">
        <v>1186.1993239987821</v>
      </c>
      <c r="Y7018">
        <v>0</v>
      </c>
      <c r="Z7018">
        <v>17.758466503369071</v>
      </c>
      <c r="AA7018">
        <v>8.8903231973827328</v>
      </c>
      <c r="AB7018">
        <v>470.4732741324558</v>
      </c>
      <c r="AC7018">
        <v>0</v>
      </c>
      <c r="AD7018">
        <v>0</v>
      </c>
      <c r="AE7018">
        <v>1683.3213878319898</v>
      </c>
    </row>
    <row r="7019" spans="1:31" x14ac:dyDescent="0.25">
      <c r="A7019">
        <v>1681405</v>
      </c>
      <c r="B7019">
        <v>1</v>
      </c>
      <c r="C7019" t="s">
        <v>80</v>
      </c>
      <c r="D7019" t="s">
        <v>83</v>
      </c>
      <c r="E7019" t="s">
        <v>151</v>
      </c>
      <c r="F7019" t="s">
        <v>19982</v>
      </c>
      <c r="G7019" t="s">
        <v>153</v>
      </c>
      <c r="H7019" t="s">
        <v>143</v>
      </c>
      <c r="I7019" t="s">
        <v>135</v>
      </c>
      <c r="J7019" t="s">
        <v>136</v>
      </c>
      <c r="K7019" t="s">
        <v>137</v>
      </c>
      <c r="L7019" t="s">
        <v>19983</v>
      </c>
      <c r="M7019" t="s">
        <v>19984</v>
      </c>
      <c r="N7019">
        <v>13.409722221999999</v>
      </c>
      <c r="O7019">
        <v>0</v>
      </c>
      <c r="P7019">
        <v>142</v>
      </c>
      <c r="Q7019">
        <v>0</v>
      </c>
      <c r="R7019">
        <v>0</v>
      </c>
      <c r="S7019">
        <v>0</v>
      </c>
      <c r="T7019">
        <v>6</v>
      </c>
      <c r="U7019">
        <v>0</v>
      </c>
      <c r="V7019">
        <v>0</v>
      </c>
      <c r="W7019">
        <v>0</v>
      </c>
      <c r="X7019">
        <v>355.28317811472294</v>
      </c>
      <c r="Y7019">
        <v>0</v>
      </c>
      <c r="Z7019">
        <v>0</v>
      </c>
      <c r="AA7019">
        <v>0</v>
      </c>
      <c r="AB7019">
        <v>11.288935456600113</v>
      </c>
      <c r="AC7019">
        <v>0</v>
      </c>
      <c r="AD7019">
        <v>0</v>
      </c>
      <c r="AE7019">
        <v>366.57211357132303</v>
      </c>
    </row>
    <row r="7020" spans="1:31" x14ac:dyDescent="0.25">
      <c r="A7020">
        <v>1681491</v>
      </c>
      <c r="B7020">
        <v>1</v>
      </c>
      <c r="C7020" t="s">
        <v>80</v>
      </c>
      <c r="D7020" t="s">
        <v>82</v>
      </c>
      <c r="E7020" t="s">
        <v>146</v>
      </c>
      <c r="F7020" t="s">
        <v>466</v>
      </c>
      <c r="G7020" t="s">
        <v>153</v>
      </c>
      <c r="H7020" t="s">
        <v>143</v>
      </c>
      <c r="I7020" t="s">
        <v>135</v>
      </c>
      <c r="J7020" t="s">
        <v>136</v>
      </c>
      <c r="K7020" t="s">
        <v>137</v>
      </c>
      <c r="L7020" t="s">
        <v>19985</v>
      </c>
      <c r="M7020" t="s">
        <v>19986</v>
      </c>
      <c r="N7020">
        <v>1.7441666659999999</v>
      </c>
      <c r="O7020">
        <v>0</v>
      </c>
      <c r="P7020">
        <v>180</v>
      </c>
      <c r="Q7020">
        <v>0</v>
      </c>
      <c r="R7020">
        <v>0</v>
      </c>
      <c r="S7020">
        <v>0</v>
      </c>
      <c r="T7020">
        <v>9</v>
      </c>
      <c r="U7020">
        <v>0</v>
      </c>
      <c r="V7020">
        <v>0</v>
      </c>
      <c r="W7020">
        <v>0</v>
      </c>
      <c r="X7020">
        <v>67.44489542335738</v>
      </c>
      <c r="Y7020">
        <v>0</v>
      </c>
      <c r="Z7020">
        <v>0</v>
      </c>
      <c r="AA7020">
        <v>0</v>
      </c>
      <c r="AB7020">
        <v>1.2021663666300673</v>
      </c>
      <c r="AC7020">
        <v>0</v>
      </c>
      <c r="AD7020">
        <v>0</v>
      </c>
      <c r="AE7020">
        <v>68.647061789987447</v>
      </c>
    </row>
    <row r="7021" spans="1:31" x14ac:dyDescent="0.25">
      <c r="A7021">
        <v>1680864</v>
      </c>
      <c r="B7021">
        <v>1</v>
      </c>
      <c r="C7021" t="s">
        <v>80</v>
      </c>
      <c r="D7021" t="s">
        <v>97</v>
      </c>
      <c r="E7021" t="s">
        <v>140</v>
      </c>
      <c r="F7021" t="s">
        <v>19987</v>
      </c>
      <c r="G7021" t="s">
        <v>197</v>
      </c>
      <c r="H7021" t="s">
        <v>143</v>
      </c>
      <c r="I7021" t="s">
        <v>135</v>
      </c>
      <c r="J7021" t="s">
        <v>136</v>
      </c>
      <c r="K7021" t="s">
        <v>137</v>
      </c>
      <c r="L7021" t="s">
        <v>19988</v>
      </c>
      <c r="M7021" t="s">
        <v>19989</v>
      </c>
      <c r="N7021">
        <v>20.552777776999999</v>
      </c>
      <c r="O7021">
        <v>0</v>
      </c>
      <c r="P7021">
        <v>0</v>
      </c>
      <c r="Q7021">
        <v>0</v>
      </c>
      <c r="R7021">
        <v>1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2.7895207215201592</v>
      </c>
      <c r="AA7021">
        <v>0</v>
      </c>
      <c r="AB7021">
        <v>0</v>
      </c>
      <c r="AC7021">
        <v>0</v>
      </c>
      <c r="AD7021">
        <v>0</v>
      </c>
      <c r="AE7021">
        <v>2.7895207215201592</v>
      </c>
    </row>
    <row r="7022" spans="1:31" x14ac:dyDescent="0.25">
      <c r="A7022">
        <v>1680409</v>
      </c>
      <c r="B7022">
        <v>1</v>
      </c>
      <c r="C7022" t="s">
        <v>80</v>
      </c>
      <c r="D7022" t="s">
        <v>90</v>
      </c>
      <c r="E7022" t="s">
        <v>140</v>
      </c>
      <c r="F7022" t="s">
        <v>19990</v>
      </c>
      <c r="G7022" t="s">
        <v>142</v>
      </c>
      <c r="H7022" t="s">
        <v>143</v>
      </c>
      <c r="I7022" t="s">
        <v>135</v>
      </c>
      <c r="J7022" t="s">
        <v>136</v>
      </c>
      <c r="K7022" t="s">
        <v>137</v>
      </c>
      <c r="L7022" t="s">
        <v>19991</v>
      </c>
      <c r="M7022" t="s">
        <v>19992</v>
      </c>
      <c r="N7022">
        <v>7.4027777769999998</v>
      </c>
      <c r="O7022">
        <v>0</v>
      </c>
      <c r="P7022">
        <v>11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16.87444685590112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16.87444685590112</v>
      </c>
    </row>
    <row r="7023" spans="1:31" x14ac:dyDescent="0.25">
      <c r="A7023">
        <v>1680758</v>
      </c>
      <c r="B7023">
        <v>1</v>
      </c>
      <c r="C7023" t="s">
        <v>81</v>
      </c>
      <c r="D7023" t="s">
        <v>127</v>
      </c>
      <c r="E7023" t="s">
        <v>131</v>
      </c>
      <c r="F7023" t="s">
        <v>19993</v>
      </c>
      <c r="G7023" t="s">
        <v>161</v>
      </c>
      <c r="H7023" t="s">
        <v>134</v>
      </c>
      <c r="I7023" t="s">
        <v>135</v>
      </c>
      <c r="J7023" t="s">
        <v>136</v>
      </c>
      <c r="K7023" t="s">
        <v>137</v>
      </c>
      <c r="L7023" t="s">
        <v>19994</v>
      </c>
      <c r="M7023" t="s">
        <v>19995</v>
      </c>
      <c r="N7023">
        <v>4.2263888879999998</v>
      </c>
      <c r="O7023">
        <v>0</v>
      </c>
      <c r="P7023">
        <v>813</v>
      </c>
      <c r="Q7023">
        <v>16</v>
      </c>
      <c r="R7023">
        <v>34</v>
      </c>
      <c r="S7023">
        <v>2</v>
      </c>
      <c r="T7023">
        <v>97</v>
      </c>
      <c r="U7023">
        <v>0</v>
      </c>
      <c r="V7023">
        <v>0</v>
      </c>
      <c r="W7023">
        <v>0</v>
      </c>
      <c r="X7023">
        <v>522.31838491912981</v>
      </c>
      <c r="Y7023">
        <v>25.018615666831888</v>
      </c>
      <c r="Z7023">
        <v>6.4675353631385448</v>
      </c>
      <c r="AA7023">
        <v>11.2251813742725</v>
      </c>
      <c r="AB7023">
        <v>176.81713425728668</v>
      </c>
      <c r="AC7023">
        <v>0</v>
      </c>
      <c r="AD7023">
        <v>0</v>
      </c>
      <c r="AE7023">
        <v>741.8468515806594</v>
      </c>
    </row>
    <row r="7024" spans="1:31" x14ac:dyDescent="0.25">
      <c r="A7024">
        <v>1680217</v>
      </c>
      <c r="B7024">
        <v>1</v>
      </c>
      <c r="C7024" t="s">
        <v>80</v>
      </c>
      <c r="D7024" t="s">
        <v>82</v>
      </c>
      <c r="E7024" t="s">
        <v>146</v>
      </c>
      <c r="F7024" t="s">
        <v>19996</v>
      </c>
      <c r="G7024" t="s">
        <v>9738</v>
      </c>
      <c r="H7024" t="s">
        <v>143</v>
      </c>
      <c r="I7024" t="s">
        <v>135</v>
      </c>
      <c r="J7024" t="s">
        <v>136</v>
      </c>
      <c r="K7024" t="s">
        <v>137</v>
      </c>
      <c r="L7024" t="s">
        <v>19638</v>
      </c>
      <c r="M7024" t="s">
        <v>19997</v>
      </c>
      <c r="N7024">
        <v>2.608055555</v>
      </c>
      <c r="O7024">
        <v>0</v>
      </c>
      <c r="P7024">
        <v>397</v>
      </c>
      <c r="Q7024">
        <v>0</v>
      </c>
      <c r="R7024">
        <v>0</v>
      </c>
      <c r="S7024">
        <v>0</v>
      </c>
      <c r="T7024">
        <v>74</v>
      </c>
      <c r="U7024">
        <v>0</v>
      </c>
      <c r="V7024">
        <v>0</v>
      </c>
      <c r="W7024">
        <v>0</v>
      </c>
      <c r="X7024">
        <v>307.00261566732007</v>
      </c>
      <c r="Y7024">
        <v>0</v>
      </c>
      <c r="Z7024">
        <v>0</v>
      </c>
      <c r="AA7024">
        <v>0</v>
      </c>
      <c r="AB7024">
        <v>177.38754191355127</v>
      </c>
      <c r="AC7024">
        <v>0</v>
      </c>
      <c r="AD7024">
        <v>0</v>
      </c>
      <c r="AE7024">
        <v>484.39015758087135</v>
      </c>
    </row>
    <row r="7025" spans="1:31" x14ac:dyDescent="0.25">
      <c r="A7025">
        <v>1681299</v>
      </c>
      <c r="B7025">
        <v>1</v>
      </c>
      <c r="C7025" t="s">
        <v>81</v>
      </c>
      <c r="D7025" t="s">
        <v>120</v>
      </c>
      <c r="E7025" t="s">
        <v>151</v>
      </c>
      <c r="F7025" t="s">
        <v>19998</v>
      </c>
      <c r="G7025" t="s">
        <v>153</v>
      </c>
      <c r="H7025" t="s">
        <v>143</v>
      </c>
      <c r="I7025" t="s">
        <v>135</v>
      </c>
      <c r="J7025" t="s">
        <v>136</v>
      </c>
      <c r="K7025" t="s">
        <v>137</v>
      </c>
      <c r="L7025" t="s">
        <v>19999</v>
      </c>
      <c r="M7025" t="s">
        <v>20000</v>
      </c>
      <c r="N7025">
        <v>1.9344444439999999</v>
      </c>
      <c r="O7025">
        <v>0</v>
      </c>
      <c r="P7025">
        <v>5</v>
      </c>
      <c r="Q7025">
        <v>0</v>
      </c>
      <c r="R7025">
        <v>2</v>
      </c>
      <c r="S7025">
        <v>0</v>
      </c>
      <c r="T7025">
        <v>3</v>
      </c>
      <c r="U7025">
        <v>0</v>
      </c>
      <c r="V7025">
        <v>0</v>
      </c>
      <c r="W7025">
        <v>0</v>
      </c>
      <c r="X7025">
        <v>1.4836018223359975</v>
      </c>
      <c r="Y7025">
        <v>0</v>
      </c>
      <c r="Z7025">
        <v>0.25301702773861501</v>
      </c>
      <c r="AA7025">
        <v>0</v>
      </c>
      <c r="AB7025">
        <v>5.8066453112570455</v>
      </c>
      <c r="AC7025">
        <v>0</v>
      </c>
      <c r="AD7025">
        <v>0</v>
      </c>
      <c r="AE7025">
        <v>7.543264161331658</v>
      </c>
    </row>
    <row r="7026" spans="1:31" x14ac:dyDescent="0.25">
      <c r="A7026">
        <v>1680071</v>
      </c>
      <c r="B7026">
        <v>1</v>
      </c>
      <c r="C7026" t="s">
        <v>80</v>
      </c>
      <c r="D7026" t="s">
        <v>83</v>
      </c>
      <c r="E7026" t="s">
        <v>179</v>
      </c>
      <c r="F7026" t="s">
        <v>8599</v>
      </c>
      <c r="G7026" t="s">
        <v>161</v>
      </c>
      <c r="H7026" t="s">
        <v>134</v>
      </c>
      <c r="I7026" t="s">
        <v>135</v>
      </c>
      <c r="J7026" t="s">
        <v>136</v>
      </c>
      <c r="K7026" t="s">
        <v>137</v>
      </c>
      <c r="L7026" t="s">
        <v>20001</v>
      </c>
      <c r="M7026" t="s">
        <v>20002</v>
      </c>
      <c r="N7026">
        <v>1.0833202770000001</v>
      </c>
      <c r="O7026">
        <v>11</v>
      </c>
      <c r="P7026">
        <v>1996</v>
      </c>
      <c r="Q7026">
        <v>19</v>
      </c>
      <c r="R7026">
        <v>328</v>
      </c>
      <c r="S7026">
        <v>90</v>
      </c>
      <c r="T7026">
        <v>891</v>
      </c>
      <c r="U7026">
        <v>9</v>
      </c>
      <c r="V7026">
        <v>3</v>
      </c>
      <c r="W7026">
        <v>7.5685755596235103</v>
      </c>
      <c r="X7026">
        <v>710.08721599886064</v>
      </c>
      <c r="Y7026">
        <v>17.716619366144293</v>
      </c>
      <c r="Z7026">
        <v>122.02194729827937</v>
      </c>
      <c r="AA7026">
        <v>638.51963300033492</v>
      </c>
      <c r="AB7026">
        <v>939.58561836692127</v>
      </c>
      <c r="AC7026">
        <v>592.2270979026207</v>
      </c>
      <c r="AD7026">
        <v>9.8854134209137072</v>
      </c>
      <c r="AE7026">
        <v>3037.6121209136982</v>
      </c>
    </row>
    <row r="7027" spans="1:31" x14ac:dyDescent="0.25">
      <c r="A7027">
        <v>1680612</v>
      </c>
      <c r="B7027">
        <v>1</v>
      </c>
      <c r="C7027" t="s">
        <v>80</v>
      </c>
      <c r="D7027" t="s">
        <v>110</v>
      </c>
      <c r="E7027" t="s">
        <v>151</v>
      </c>
      <c r="F7027" t="s">
        <v>20003</v>
      </c>
      <c r="G7027" t="s">
        <v>153</v>
      </c>
      <c r="H7027" t="s">
        <v>143</v>
      </c>
      <c r="I7027" t="s">
        <v>135</v>
      </c>
      <c r="J7027" t="s">
        <v>136</v>
      </c>
      <c r="K7027" t="s">
        <v>137</v>
      </c>
      <c r="L7027" t="s">
        <v>20004</v>
      </c>
      <c r="M7027" t="s">
        <v>20005</v>
      </c>
      <c r="N7027">
        <v>5.210555555</v>
      </c>
      <c r="O7027">
        <v>0</v>
      </c>
      <c r="P7027">
        <v>103</v>
      </c>
      <c r="Q7027">
        <v>0</v>
      </c>
      <c r="R7027">
        <v>0</v>
      </c>
      <c r="S7027">
        <v>0</v>
      </c>
      <c r="T7027">
        <v>7</v>
      </c>
      <c r="U7027">
        <v>0</v>
      </c>
      <c r="V7027">
        <v>0</v>
      </c>
      <c r="W7027">
        <v>0</v>
      </c>
      <c r="X7027">
        <v>177.340929602182</v>
      </c>
      <c r="Y7027">
        <v>0</v>
      </c>
      <c r="Z7027">
        <v>0</v>
      </c>
      <c r="AA7027">
        <v>0</v>
      </c>
      <c r="AB7027">
        <v>24.77077173666007</v>
      </c>
      <c r="AC7027">
        <v>0</v>
      </c>
      <c r="AD7027">
        <v>0</v>
      </c>
      <c r="AE7027">
        <v>202.11170133884207</v>
      </c>
    </row>
    <row r="7028" spans="1:31" x14ac:dyDescent="0.25">
      <c r="A7028">
        <v>1680346</v>
      </c>
      <c r="B7028">
        <v>1</v>
      </c>
      <c r="C7028" t="s">
        <v>80</v>
      </c>
      <c r="D7028" t="s">
        <v>91</v>
      </c>
      <c r="E7028" t="s">
        <v>140</v>
      </c>
      <c r="F7028" t="s">
        <v>20006</v>
      </c>
      <c r="G7028" t="s">
        <v>197</v>
      </c>
      <c r="H7028" t="s">
        <v>143</v>
      </c>
      <c r="I7028" t="s">
        <v>135</v>
      </c>
      <c r="J7028" t="s">
        <v>136</v>
      </c>
      <c r="K7028" t="s">
        <v>137</v>
      </c>
      <c r="L7028" t="s">
        <v>20007</v>
      </c>
      <c r="M7028" t="s">
        <v>20008</v>
      </c>
      <c r="N7028">
        <v>3.6675</v>
      </c>
      <c r="O7028">
        <v>0</v>
      </c>
      <c r="P7028">
        <v>3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1.86953884851834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1.86953884851834</v>
      </c>
    </row>
    <row r="7029" spans="1:31" x14ac:dyDescent="0.25">
      <c r="A7029">
        <v>1680867</v>
      </c>
      <c r="B7029">
        <v>1</v>
      </c>
      <c r="C7029" t="s">
        <v>80</v>
      </c>
      <c r="D7029" t="s">
        <v>89</v>
      </c>
      <c r="E7029" t="s">
        <v>164</v>
      </c>
      <c r="F7029" t="s">
        <v>11311</v>
      </c>
      <c r="G7029" t="s">
        <v>161</v>
      </c>
      <c r="H7029" t="s">
        <v>134</v>
      </c>
      <c r="I7029" t="s">
        <v>135</v>
      </c>
      <c r="J7029" t="s">
        <v>136</v>
      </c>
      <c r="K7029" t="s">
        <v>137</v>
      </c>
      <c r="L7029" t="s">
        <v>3646</v>
      </c>
      <c r="M7029" t="s">
        <v>20009</v>
      </c>
      <c r="N7029">
        <v>2.4952777770000001</v>
      </c>
      <c r="O7029">
        <v>1</v>
      </c>
      <c r="P7029">
        <v>283</v>
      </c>
      <c r="Q7029">
        <v>1</v>
      </c>
      <c r="R7029">
        <v>57</v>
      </c>
      <c r="S7029">
        <v>2</v>
      </c>
      <c r="T7029">
        <v>165</v>
      </c>
      <c r="U7029">
        <v>0</v>
      </c>
      <c r="V7029">
        <v>0</v>
      </c>
      <c r="W7029">
        <v>0.94130156614745997</v>
      </c>
      <c r="X7029">
        <v>475.42637227297064</v>
      </c>
      <c r="Y7029">
        <v>7.132812232752574</v>
      </c>
      <c r="Z7029">
        <v>15.665202896405461</v>
      </c>
      <c r="AA7029">
        <v>4.7565805782197303</v>
      </c>
      <c r="AB7029">
        <v>436.35347607469907</v>
      </c>
      <c r="AC7029">
        <v>0</v>
      </c>
      <c r="AD7029">
        <v>0</v>
      </c>
      <c r="AE7029">
        <v>940.27574562119491</v>
      </c>
    </row>
    <row r="7030" spans="1:31" x14ac:dyDescent="0.25">
      <c r="A7030">
        <v>1680632</v>
      </c>
      <c r="B7030">
        <v>1</v>
      </c>
      <c r="C7030" t="s">
        <v>80</v>
      </c>
      <c r="D7030" t="s">
        <v>103</v>
      </c>
      <c r="E7030" t="s">
        <v>179</v>
      </c>
      <c r="F7030" t="s">
        <v>3593</v>
      </c>
      <c r="G7030" t="s">
        <v>161</v>
      </c>
      <c r="H7030" t="s">
        <v>134</v>
      </c>
      <c r="I7030" t="s">
        <v>135</v>
      </c>
      <c r="J7030" t="s">
        <v>136</v>
      </c>
      <c r="K7030" t="s">
        <v>137</v>
      </c>
      <c r="L7030" t="s">
        <v>20010</v>
      </c>
      <c r="M7030" t="s">
        <v>20011</v>
      </c>
      <c r="N7030">
        <v>2.4855100000000001</v>
      </c>
      <c r="O7030">
        <v>0</v>
      </c>
      <c r="P7030">
        <v>1</v>
      </c>
      <c r="Q7030">
        <v>8</v>
      </c>
      <c r="R7030">
        <v>6</v>
      </c>
      <c r="S7030">
        <v>8</v>
      </c>
      <c r="T7030">
        <v>42</v>
      </c>
      <c r="U7030">
        <v>10</v>
      </c>
      <c r="V7030">
        <v>4</v>
      </c>
      <c r="W7030">
        <v>0</v>
      </c>
      <c r="X7030">
        <v>0</v>
      </c>
      <c r="Y7030">
        <v>49.441140347589339</v>
      </c>
      <c r="Z7030">
        <v>9.3844883210515562</v>
      </c>
      <c r="AA7030">
        <v>717.25558067963391</v>
      </c>
      <c r="AB7030">
        <v>250.76607524092697</v>
      </c>
      <c r="AC7030">
        <v>14186.190704839501</v>
      </c>
      <c r="AD7030">
        <v>823.86888033123341</v>
      </c>
      <c r="AE7030">
        <v>16036.906869759936</v>
      </c>
    </row>
    <row r="7031" spans="1:31" x14ac:dyDescent="0.25">
      <c r="A7031">
        <v>1681651</v>
      </c>
      <c r="B7031">
        <v>1</v>
      </c>
      <c r="C7031" t="s">
        <v>80</v>
      </c>
      <c r="D7031" t="s">
        <v>83</v>
      </c>
      <c r="E7031" t="s">
        <v>151</v>
      </c>
      <c r="F7031" t="s">
        <v>20012</v>
      </c>
      <c r="G7031" t="s">
        <v>153</v>
      </c>
      <c r="H7031" t="s">
        <v>143</v>
      </c>
      <c r="I7031" t="s">
        <v>135</v>
      </c>
      <c r="J7031" t="s">
        <v>136</v>
      </c>
      <c r="K7031" t="s">
        <v>137</v>
      </c>
      <c r="L7031" t="s">
        <v>20013</v>
      </c>
      <c r="M7031" t="s">
        <v>20014</v>
      </c>
      <c r="N7031">
        <v>11.553888887999999</v>
      </c>
      <c r="O7031">
        <v>0</v>
      </c>
      <c r="P7031">
        <v>18</v>
      </c>
      <c r="Q7031">
        <v>0</v>
      </c>
      <c r="R7031">
        <v>0</v>
      </c>
      <c r="S7031">
        <v>0</v>
      </c>
      <c r="T7031">
        <v>7</v>
      </c>
      <c r="U7031">
        <v>0</v>
      </c>
      <c r="V7031">
        <v>0</v>
      </c>
      <c r="W7031">
        <v>0</v>
      </c>
      <c r="X7031">
        <v>87.886386537798813</v>
      </c>
      <c r="Y7031">
        <v>0</v>
      </c>
      <c r="Z7031">
        <v>0</v>
      </c>
      <c r="AA7031">
        <v>0</v>
      </c>
      <c r="AB7031">
        <v>72.465145508157633</v>
      </c>
      <c r="AC7031">
        <v>0</v>
      </c>
      <c r="AD7031">
        <v>0</v>
      </c>
      <c r="AE7031">
        <v>160.35153204595645</v>
      </c>
    </row>
    <row r="7032" spans="1:31" x14ac:dyDescent="0.25">
      <c r="A7032">
        <v>1680177</v>
      </c>
      <c r="B7032">
        <v>1</v>
      </c>
      <c r="C7032" t="s">
        <v>80</v>
      </c>
      <c r="D7032" t="s">
        <v>103</v>
      </c>
      <c r="E7032" t="s">
        <v>131</v>
      </c>
      <c r="F7032" t="s">
        <v>20015</v>
      </c>
      <c r="G7032" t="s">
        <v>161</v>
      </c>
      <c r="H7032" t="s">
        <v>134</v>
      </c>
      <c r="I7032" t="s">
        <v>135</v>
      </c>
      <c r="J7032" t="s">
        <v>136</v>
      </c>
      <c r="K7032" t="s">
        <v>137</v>
      </c>
      <c r="L7032" t="s">
        <v>20016</v>
      </c>
      <c r="M7032" t="s">
        <v>20017</v>
      </c>
      <c r="N7032">
        <v>1.0180555549999999</v>
      </c>
      <c r="O7032">
        <v>0</v>
      </c>
      <c r="P7032">
        <v>54</v>
      </c>
      <c r="Q7032">
        <v>2</v>
      </c>
      <c r="R7032">
        <v>64</v>
      </c>
      <c r="S7032">
        <v>22</v>
      </c>
      <c r="T7032">
        <v>53</v>
      </c>
      <c r="U7032">
        <v>21</v>
      </c>
      <c r="V7032">
        <v>1</v>
      </c>
      <c r="W7032">
        <v>0</v>
      </c>
      <c r="X7032">
        <v>11.626283748650218</v>
      </c>
      <c r="Y7032">
        <v>0.90440122346789997</v>
      </c>
      <c r="Z7032">
        <v>13.814702852484421</v>
      </c>
      <c r="AA7032">
        <v>299.20998652170999</v>
      </c>
      <c r="AB7032">
        <v>63.044009793041837</v>
      </c>
      <c r="AC7032">
        <v>5282.274719740145</v>
      </c>
      <c r="AD7032">
        <v>206.41475805268135</v>
      </c>
      <c r="AE7032">
        <v>5877.2888619321811</v>
      </c>
    </row>
    <row r="7033" spans="1:31" x14ac:dyDescent="0.25">
      <c r="A7033">
        <v>1680675</v>
      </c>
      <c r="B7033">
        <v>1</v>
      </c>
      <c r="C7033" t="s">
        <v>80</v>
      </c>
      <c r="D7033" t="s">
        <v>99</v>
      </c>
      <c r="E7033" t="s">
        <v>159</v>
      </c>
      <c r="F7033" t="s">
        <v>20018</v>
      </c>
      <c r="G7033" t="s">
        <v>161</v>
      </c>
      <c r="H7033" t="s">
        <v>134</v>
      </c>
      <c r="I7033" t="s">
        <v>135</v>
      </c>
      <c r="J7033" t="s">
        <v>136</v>
      </c>
      <c r="K7033" t="s">
        <v>137</v>
      </c>
      <c r="L7033" t="s">
        <v>20019</v>
      </c>
      <c r="M7033" t="s">
        <v>20020</v>
      </c>
      <c r="N7033">
        <v>0.124444444</v>
      </c>
      <c r="O7033">
        <v>0</v>
      </c>
      <c r="P7033">
        <v>62</v>
      </c>
      <c r="Q7033">
        <v>0</v>
      </c>
      <c r="R7033">
        <v>0</v>
      </c>
      <c r="S7033">
        <v>0</v>
      </c>
      <c r="T7033">
        <v>1</v>
      </c>
      <c r="U7033">
        <v>0</v>
      </c>
      <c r="V7033">
        <v>0</v>
      </c>
      <c r="W7033">
        <v>0</v>
      </c>
      <c r="X7033">
        <v>0.6742162647027734</v>
      </c>
      <c r="Y7033">
        <v>0</v>
      </c>
      <c r="Z7033">
        <v>0</v>
      </c>
      <c r="AA7033">
        <v>0</v>
      </c>
      <c r="AB7033">
        <v>5.7380237144159997E-2</v>
      </c>
      <c r="AC7033">
        <v>0</v>
      </c>
      <c r="AD7033">
        <v>0</v>
      </c>
      <c r="AE7033">
        <v>0.73159650184693337</v>
      </c>
    </row>
    <row r="7034" spans="1:31" x14ac:dyDescent="0.25">
      <c r="A7034">
        <v>1680154</v>
      </c>
      <c r="B7034">
        <v>1</v>
      </c>
      <c r="C7034" t="s">
        <v>80</v>
      </c>
      <c r="D7034" t="s">
        <v>102</v>
      </c>
      <c r="E7034" t="s">
        <v>159</v>
      </c>
      <c r="F7034" t="s">
        <v>20021</v>
      </c>
      <c r="G7034" t="s">
        <v>596</v>
      </c>
      <c r="H7034" t="s">
        <v>134</v>
      </c>
      <c r="I7034" t="s">
        <v>135</v>
      </c>
      <c r="J7034" t="s">
        <v>136</v>
      </c>
      <c r="K7034" t="s">
        <v>137</v>
      </c>
      <c r="L7034" t="s">
        <v>20022</v>
      </c>
      <c r="M7034" t="s">
        <v>20023</v>
      </c>
      <c r="N7034">
        <v>3.292777777</v>
      </c>
      <c r="O7034">
        <v>0</v>
      </c>
      <c r="P7034">
        <v>190</v>
      </c>
      <c r="Q7034">
        <v>0</v>
      </c>
      <c r="R7034">
        <v>0</v>
      </c>
      <c r="S7034">
        <v>0</v>
      </c>
      <c r="T7034">
        <v>17</v>
      </c>
      <c r="U7034">
        <v>0</v>
      </c>
      <c r="V7034">
        <v>0</v>
      </c>
      <c r="W7034">
        <v>0</v>
      </c>
      <c r="X7034">
        <v>61.255216766108283</v>
      </c>
      <c r="Y7034">
        <v>0</v>
      </c>
      <c r="Z7034">
        <v>0</v>
      </c>
      <c r="AA7034">
        <v>0</v>
      </c>
      <c r="AB7034">
        <v>16.322756289404779</v>
      </c>
      <c r="AC7034">
        <v>0</v>
      </c>
      <c r="AD7034">
        <v>0</v>
      </c>
      <c r="AE7034">
        <v>77.57797305551307</v>
      </c>
    </row>
    <row r="7035" spans="1:31" x14ac:dyDescent="0.25">
      <c r="A7035">
        <v>1680111</v>
      </c>
      <c r="B7035">
        <v>1</v>
      </c>
      <c r="C7035" t="s">
        <v>80</v>
      </c>
      <c r="D7035" t="s">
        <v>92</v>
      </c>
      <c r="E7035" t="s">
        <v>159</v>
      </c>
      <c r="F7035" t="s">
        <v>20024</v>
      </c>
      <c r="G7035" t="s">
        <v>161</v>
      </c>
      <c r="H7035" t="s">
        <v>134</v>
      </c>
      <c r="I7035" t="s">
        <v>135</v>
      </c>
      <c r="J7035" t="s">
        <v>136</v>
      </c>
      <c r="K7035" t="s">
        <v>137</v>
      </c>
      <c r="L7035" t="s">
        <v>20025</v>
      </c>
      <c r="M7035" t="s">
        <v>20026</v>
      </c>
      <c r="N7035">
        <v>2.0694444440000002</v>
      </c>
      <c r="O7035">
        <v>0</v>
      </c>
      <c r="P7035">
        <v>59</v>
      </c>
      <c r="Q7035">
        <v>0</v>
      </c>
      <c r="R7035">
        <v>31</v>
      </c>
      <c r="S7035">
        <v>0</v>
      </c>
      <c r="T7035">
        <v>6</v>
      </c>
      <c r="U7035">
        <v>0</v>
      </c>
      <c r="V7035">
        <v>1</v>
      </c>
      <c r="W7035">
        <v>0</v>
      </c>
      <c r="X7035">
        <v>32.714225899216181</v>
      </c>
      <c r="Y7035">
        <v>0</v>
      </c>
      <c r="Z7035">
        <v>9.6822189496216744</v>
      </c>
      <c r="AA7035">
        <v>0</v>
      </c>
      <c r="AB7035">
        <v>19.953451955051712</v>
      </c>
      <c r="AC7035">
        <v>0</v>
      </c>
      <c r="AD7035">
        <v>0</v>
      </c>
      <c r="AE7035">
        <v>62.349896803889571</v>
      </c>
    </row>
    <row r="7036" spans="1:31" x14ac:dyDescent="0.25">
      <c r="A7036">
        <v>1680824</v>
      </c>
      <c r="B7036">
        <v>1</v>
      </c>
      <c r="C7036" t="s">
        <v>80</v>
      </c>
      <c r="D7036" t="s">
        <v>82</v>
      </c>
      <c r="E7036" t="s">
        <v>146</v>
      </c>
      <c r="F7036" t="s">
        <v>18931</v>
      </c>
      <c r="G7036" t="s">
        <v>385</v>
      </c>
      <c r="H7036" t="s">
        <v>143</v>
      </c>
      <c r="I7036" t="s">
        <v>135</v>
      </c>
      <c r="J7036" t="s">
        <v>136</v>
      </c>
      <c r="K7036" t="s">
        <v>137</v>
      </c>
      <c r="L7036" t="s">
        <v>20027</v>
      </c>
      <c r="M7036" t="s">
        <v>20028</v>
      </c>
      <c r="N7036">
        <v>2.8886111109999999</v>
      </c>
      <c r="O7036">
        <v>0</v>
      </c>
      <c r="P7036">
        <v>547</v>
      </c>
      <c r="Q7036">
        <v>0</v>
      </c>
      <c r="R7036">
        <v>0</v>
      </c>
      <c r="S7036">
        <v>0</v>
      </c>
      <c r="T7036">
        <v>165</v>
      </c>
      <c r="U7036">
        <v>0</v>
      </c>
      <c r="V7036">
        <v>0</v>
      </c>
      <c r="W7036">
        <v>0</v>
      </c>
      <c r="X7036">
        <v>391.81931353661673</v>
      </c>
      <c r="Y7036">
        <v>0</v>
      </c>
      <c r="Z7036">
        <v>0</v>
      </c>
      <c r="AA7036">
        <v>0</v>
      </c>
      <c r="AB7036">
        <v>463.40700930879086</v>
      </c>
      <c r="AC7036">
        <v>0</v>
      </c>
      <c r="AD7036">
        <v>0</v>
      </c>
      <c r="AE7036">
        <v>855.22632284540759</v>
      </c>
    </row>
    <row r="7037" spans="1:31" x14ac:dyDescent="0.25">
      <c r="A7037">
        <v>1680303</v>
      </c>
      <c r="B7037">
        <v>1</v>
      </c>
      <c r="C7037" t="s">
        <v>80</v>
      </c>
      <c r="D7037" t="s">
        <v>103</v>
      </c>
      <c r="E7037" t="s">
        <v>131</v>
      </c>
      <c r="F7037" t="s">
        <v>3273</v>
      </c>
      <c r="G7037" t="s">
        <v>161</v>
      </c>
      <c r="H7037" t="s">
        <v>134</v>
      </c>
      <c r="I7037" t="s">
        <v>135</v>
      </c>
      <c r="J7037" t="s">
        <v>136</v>
      </c>
      <c r="K7037" t="s">
        <v>137</v>
      </c>
      <c r="L7037" t="s">
        <v>20029</v>
      </c>
      <c r="M7037" t="s">
        <v>20030</v>
      </c>
      <c r="N7037">
        <v>1.3825000000000001</v>
      </c>
      <c r="O7037">
        <v>0</v>
      </c>
      <c r="P7037">
        <v>54</v>
      </c>
      <c r="Q7037">
        <v>1</v>
      </c>
      <c r="R7037">
        <v>64</v>
      </c>
      <c r="S7037">
        <v>16</v>
      </c>
      <c r="T7037">
        <v>51</v>
      </c>
      <c r="U7037">
        <v>20</v>
      </c>
      <c r="V7037">
        <v>0</v>
      </c>
      <c r="W7037">
        <v>0</v>
      </c>
      <c r="X7037">
        <v>14.926789757814143</v>
      </c>
      <c r="Y7037">
        <v>0.48661364722462008</v>
      </c>
      <c r="Z7037">
        <v>17.948968165693429</v>
      </c>
      <c r="AA7037">
        <v>220.41000797282155</v>
      </c>
      <c r="AB7037">
        <v>80.549785858081123</v>
      </c>
      <c r="AC7037">
        <v>4498.1835124100317</v>
      </c>
      <c r="AD7037">
        <v>0</v>
      </c>
      <c r="AE7037">
        <v>4832.5056778116668</v>
      </c>
    </row>
    <row r="7038" spans="1:31" x14ac:dyDescent="0.25">
      <c r="A7038">
        <v>1680695</v>
      </c>
      <c r="B7038">
        <v>1</v>
      </c>
      <c r="C7038" t="s">
        <v>80</v>
      </c>
      <c r="D7038" t="s">
        <v>103</v>
      </c>
      <c r="E7038" t="s">
        <v>131</v>
      </c>
      <c r="F7038" t="s">
        <v>20031</v>
      </c>
      <c r="G7038" t="s">
        <v>161</v>
      </c>
      <c r="H7038" t="s">
        <v>134</v>
      </c>
      <c r="I7038" t="s">
        <v>135</v>
      </c>
      <c r="J7038" t="s">
        <v>136</v>
      </c>
      <c r="K7038" t="s">
        <v>137</v>
      </c>
      <c r="L7038" t="s">
        <v>20032</v>
      </c>
      <c r="M7038" t="s">
        <v>20033</v>
      </c>
      <c r="N7038">
        <v>4.3858333329999999</v>
      </c>
      <c r="O7038">
        <v>0</v>
      </c>
      <c r="P7038">
        <v>0</v>
      </c>
      <c r="Q7038">
        <v>0</v>
      </c>
      <c r="R7038">
        <v>0</v>
      </c>
      <c r="S7038">
        <v>2</v>
      </c>
      <c r="T7038">
        <v>31</v>
      </c>
      <c r="U7038">
        <v>3</v>
      </c>
      <c r="V7038">
        <v>3</v>
      </c>
      <c r="W7038">
        <v>0</v>
      </c>
      <c r="X7038">
        <v>0</v>
      </c>
      <c r="Y7038">
        <v>0</v>
      </c>
      <c r="Z7038">
        <v>0</v>
      </c>
      <c r="AA7038">
        <v>1011.3144511813209</v>
      </c>
      <c r="AB7038">
        <v>368.55968584360539</v>
      </c>
      <c r="AC7038">
        <v>9983.5238598543528</v>
      </c>
      <c r="AD7038">
        <v>610.39718909702469</v>
      </c>
      <c r="AE7038">
        <v>11973.795185976303</v>
      </c>
    </row>
    <row r="7039" spans="1:31" x14ac:dyDescent="0.25">
      <c r="A7039">
        <v>1680887</v>
      </c>
      <c r="B7039">
        <v>1</v>
      </c>
      <c r="C7039" t="s">
        <v>80</v>
      </c>
      <c r="D7039" t="s">
        <v>95</v>
      </c>
      <c r="E7039" t="s">
        <v>179</v>
      </c>
      <c r="F7039" t="s">
        <v>460</v>
      </c>
      <c r="G7039" t="s">
        <v>161</v>
      </c>
      <c r="H7039" t="s">
        <v>134</v>
      </c>
      <c r="I7039" t="s">
        <v>135</v>
      </c>
      <c r="J7039" t="s">
        <v>136</v>
      </c>
      <c r="K7039" t="s">
        <v>137</v>
      </c>
      <c r="L7039" t="s">
        <v>20034</v>
      </c>
      <c r="M7039" t="s">
        <v>20035</v>
      </c>
      <c r="N7039">
        <v>7.3216666E-2</v>
      </c>
      <c r="O7039">
        <v>0</v>
      </c>
      <c r="P7039">
        <v>0</v>
      </c>
      <c r="Q7039">
        <v>0</v>
      </c>
      <c r="R7039">
        <v>0</v>
      </c>
      <c r="S7039">
        <v>3</v>
      </c>
      <c r="T7039">
        <v>0</v>
      </c>
      <c r="U7039">
        <v>2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1.8364697335706801</v>
      </c>
      <c r="AB7039">
        <v>0</v>
      </c>
      <c r="AC7039">
        <v>187.49234976789566</v>
      </c>
      <c r="AD7039">
        <v>0</v>
      </c>
      <c r="AE7039">
        <v>189.32881950146634</v>
      </c>
    </row>
    <row r="7040" spans="1:31" x14ac:dyDescent="0.25">
      <c r="A7040">
        <v>1681279</v>
      </c>
      <c r="B7040">
        <v>1</v>
      </c>
      <c r="C7040" t="s">
        <v>80</v>
      </c>
      <c r="D7040" t="s">
        <v>97</v>
      </c>
      <c r="E7040" t="s">
        <v>159</v>
      </c>
      <c r="F7040" t="s">
        <v>20036</v>
      </c>
      <c r="G7040" t="s">
        <v>566</v>
      </c>
      <c r="H7040" t="s">
        <v>134</v>
      </c>
      <c r="I7040" t="s">
        <v>135</v>
      </c>
      <c r="J7040" t="s">
        <v>136</v>
      </c>
      <c r="K7040" t="s">
        <v>137</v>
      </c>
      <c r="L7040" t="s">
        <v>20037</v>
      </c>
      <c r="M7040" t="s">
        <v>20038</v>
      </c>
      <c r="N7040">
        <v>3.210555555</v>
      </c>
      <c r="O7040">
        <v>2</v>
      </c>
      <c r="P7040">
        <v>466</v>
      </c>
      <c r="Q7040">
        <v>0</v>
      </c>
      <c r="R7040">
        <v>47</v>
      </c>
      <c r="S7040">
        <v>1</v>
      </c>
      <c r="T7040">
        <v>47</v>
      </c>
      <c r="U7040">
        <v>0</v>
      </c>
      <c r="V7040">
        <v>0</v>
      </c>
      <c r="W7040">
        <v>221.47390491747825</v>
      </c>
      <c r="X7040">
        <v>1320.1022896313598</v>
      </c>
      <c r="Y7040">
        <v>0</v>
      </c>
      <c r="Z7040">
        <v>48.822814094009757</v>
      </c>
      <c r="AA7040">
        <v>255.68404760997808</v>
      </c>
      <c r="AB7040">
        <v>159.0719148587259</v>
      </c>
      <c r="AC7040">
        <v>0</v>
      </c>
      <c r="AD7040">
        <v>0</v>
      </c>
      <c r="AE7040">
        <v>2005.1549711115517</v>
      </c>
    </row>
    <row r="7041" spans="1:31" x14ac:dyDescent="0.25">
      <c r="A7041">
        <v>1681471</v>
      </c>
      <c r="B7041">
        <v>1</v>
      </c>
      <c r="C7041" t="s">
        <v>81</v>
      </c>
      <c r="D7041" t="s">
        <v>121</v>
      </c>
      <c r="E7041" t="s">
        <v>131</v>
      </c>
      <c r="F7041" t="s">
        <v>15420</v>
      </c>
      <c r="G7041" t="s">
        <v>161</v>
      </c>
      <c r="H7041" t="s">
        <v>134</v>
      </c>
      <c r="I7041" t="s">
        <v>173</v>
      </c>
      <c r="J7041" t="s">
        <v>136</v>
      </c>
      <c r="K7041" t="s">
        <v>137</v>
      </c>
      <c r="L7041" t="s">
        <v>20039</v>
      </c>
      <c r="M7041" t="s">
        <v>20040</v>
      </c>
      <c r="N7041">
        <v>4.7222222000000001E-2</v>
      </c>
      <c r="O7041">
        <v>0</v>
      </c>
      <c r="P7041">
        <v>700</v>
      </c>
      <c r="Q7041">
        <v>0</v>
      </c>
      <c r="R7041">
        <v>10</v>
      </c>
      <c r="S7041">
        <v>4</v>
      </c>
      <c r="T7041">
        <v>46</v>
      </c>
      <c r="U7041">
        <v>0</v>
      </c>
      <c r="V7041">
        <v>0</v>
      </c>
      <c r="W7041">
        <v>0</v>
      </c>
      <c r="X7041">
        <v>2.6281386525947044</v>
      </c>
      <c r="Y7041">
        <v>0</v>
      </c>
      <c r="Z7041">
        <v>9.7406752769555564E-3</v>
      </c>
      <c r="AA7041">
        <v>0.84050810793420561</v>
      </c>
      <c r="AB7041">
        <v>0.43386196294524443</v>
      </c>
      <c r="AC7041">
        <v>0</v>
      </c>
      <c r="AD7041">
        <v>0</v>
      </c>
      <c r="AE7041">
        <v>3.91224939875111</v>
      </c>
    </row>
    <row r="7042" spans="1:31" x14ac:dyDescent="0.25">
      <c r="A7042">
        <v>1681354</v>
      </c>
      <c r="B7042">
        <v>1</v>
      </c>
      <c r="C7042" t="s">
        <v>80</v>
      </c>
      <c r="D7042" t="s">
        <v>82</v>
      </c>
      <c r="E7042" t="s">
        <v>140</v>
      </c>
      <c r="F7042" t="s">
        <v>20041</v>
      </c>
      <c r="G7042" t="s">
        <v>197</v>
      </c>
      <c r="H7042" t="s">
        <v>143</v>
      </c>
      <c r="I7042" t="s">
        <v>135</v>
      </c>
      <c r="J7042" t="s">
        <v>136</v>
      </c>
      <c r="K7042" t="s">
        <v>137</v>
      </c>
      <c r="L7042" t="s">
        <v>20042</v>
      </c>
      <c r="M7042" t="s">
        <v>20043</v>
      </c>
      <c r="N7042">
        <v>4.142222222</v>
      </c>
      <c r="O7042">
        <v>0</v>
      </c>
      <c r="P7042">
        <v>3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2.0298083751544937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2.0298083751544937</v>
      </c>
    </row>
    <row r="7043" spans="1:31" x14ac:dyDescent="0.25">
      <c r="A7043">
        <v>1681331</v>
      </c>
      <c r="B7043">
        <v>1</v>
      </c>
      <c r="C7043" t="s">
        <v>80</v>
      </c>
      <c r="D7043" t="s">
        <v>82</v>
      </c>
      <c r="E7043" t="s">
        <v>151</v>
      </c>
      <c r="F7043" t="s">
        <v>20044</v>
      </c>
      <c r="G7043" t="s">
        <v>2777</v>
      </c>
      <c r="H7043" t="s">
        <v>143</v>
      </c>
      <c r="I7043" t="s">
        <v>135</v>
      </c>
      <c r="J7043" t="s">
        <v>136</v>
      </c>
      <c r="K7043" t="s">
        <v>137</v>
      </c>
      <c r="L7043" t="s">
        <v>20045</v>
      </c>
      <c r="M7043" t="s">
        <v>20046</v>
      </c>
      <c r="N7043">
        <v>2.1074999999999999</v>
      </c>
      <c r="O7043">
        <v>0</v>
      </c>
      <c r="P7043">
        <v>92</v>
      </c>
      <c r="Q7043">
        <v>0</v>
      </c>
      <c r="R7043">
        <v>0</v>
      </c>
      <c r="S7043">
        <v>0</v>
      </c>
      <c r="T7043">
        <v>5</v>
      </c>
      <c r="U7043">
        <v>0</v>
      </c>
      <c r="V7043">
        <v>0</v>
      </c>
      <c r="W7043">
        <v>0</v>
      </c>
      <c r="X7043">
        <v>81.068556793022779</v>
      </c>
      <c r="Y7043">
        <v>0</v>
      </c>
      <c r="Z7043">
        <v>0</v>
      </c>
      <c r="AA7043">
        <v>0</v>
      </c>
      <c r="AB7043">
        <v>8.5386262039876755</v>
      </c>
      <c r="AC7043">
        <v>0</v>
      </c>
      <c r="AD7043">
        <v>0</v>
      </c>
      <c r="AE7043">
        <v>89.607182997010455</v>
      </c>
    </row>
    <row r="7044" spans="1:31" x14ac:dyDescent="0.25">
      <c r="A7044">
        <v>1680521</v>
      </c>
      <c r="B7044">
        <v>1</v>
      </c>
      <c r="C7044" t="s">
        <v>80</v>
      </c>
      <c r="D7044" t="s">
        <v>110</v>
      </c>
      <c r="E7044" t="s">
        <v>151</v>
      </c>
      <c r="F7044" t="s">
        <v>20047</v>
      </c>
      <c r="G7044" t="s">
        <v>1447</v>
      </c>
      <c r="H7044" t="s">
        <v>143</v>
      </c>
      <c r="I7044" t="s">
        <v>135</v>
      </c>
      <c r="J7044" t="s">
        <v>136</v>
      </c>
      <c r="K7044" t="s">
        <v>137</v>
      </c>
      <c r="L7044" t="s">
        <v>20048</v>
      </c>
      <c r="M7044" t="s">
        <v>20049</v>
      </c>
      <c r="N7044">
        <v>1.432222222</v>
      </c>
      <c r="O7044">
        <v>0</v>
      </c>
      <c r="P7044">
        <v>171</v>
      </c>
      <c r="Q7044">
        <v>0</v>
      </c>
      <c r="R7044">
        <v>0</v>
      </c>
      <c r="S7044">
        <v>0</v>
      </c>
      <c r="T7044">
        <v>5</v>
      </c>
      <c r="U7044">
        <v>0</v>
      </c>
      <c r="V7044">
        <v>0</v>
      </c>
      <c r="W7044">
        <v>0</v>
      </c>
      <c r="X7044">
        <v>82.061499696343049</v>
      </c>
      <c r="Y7044">
        <v>0</v>
      </c>
      <c r="Z7044">
        <v>0</v>
      </c>
      <c r="AA7044">
        <v>0</v>
      </c>
      <c r="AB7044">
        <v>3.7848381955356665</v>
      </c>
      <c r="AC7044">
        <v>0</v>
      </c>
      <c r="AD7044">
        <v>0</v>
      </c>
      <c r="AE7044">
        <v>85.846337891878719</v>
      </c>
    </row>
    <row r="7045" spans="1:31" x14ac:dyDescent="0.25">
      <c r="A7045">
        <v>1680621</v>
      </c>
      <c r="B7045">
        <v>1</v>
      </c>
      <c r="C7045" t="s">
        <v>81</v>
      </c>
      <c r="D7045" t="s">
        <v>116</v>
      </c>
      <c r="E7045" t="s">
        <v>164</v>
      </c>
      <c r="F7045" t="s">
        <v>20050</v>
      </c>
      <c r="G7045" t="s">
        <v>161</v>
      </c>
      <c r="H7045" t="s">
        <v>134</v>
      </c>
      <c r="I7045" t="s">
        <v>135</v>
      </c>
      <c r="J7045" t="s">
        <v>136</v>
      </c>
      <c r="K7045" t="s">
        <v>137</v>
      </c>
      <c r="L7045" t="s">
        <v>20051</v>
      </c>
      <c r="M7045" t="s">
        <v>20052</v>
      </c>
      <c r="N7045">
        <v>0.84444444399999996</v>
      </c>
      <c r="O7045">
        <v>0</v>
      </c>
      <c r="P7045">
        <v>768</v>
      </c>
      <c r="Q7045">
        <v>0</v>
      </c>
      <c r="R7045">
        <v>40</v>
      </c>
      <c r="S7045">
        <v>0</v>
      </c>
      <c r="T7045">
        <v>229</v>
      </c>
      <c r="U7045">
        <v>1</v>
      </c>
      <c r="V7045">
        <v>0</v>
      </c>
      <c r="W7045">
        <v>0</v>
      </c>
      <c r="X7045">
        <v>67.64635407060193</v>
      </c>
      <c r="Y7045">
        <v>0</v>
      </c>
      <c r="Z7045">
        <v>2.9179717167732782</v>
      </c>
      <c r="AA7045">
        <v>0</v>
      </c>
      <c r="AB7045">
        <v>72.462436969177418</v>
      </c>
      <c r="AC7045">
        <v>70.465594075980079</v>
      </c>
      <c r="AD7045">
        <v>0</v>
      </c>
      <c r="AE7045">
        <v>213.49235683253269</v>
      </c>
    </row>
    <row r="7046" spans="1:31" x14ac:dyDescent="0.25">
      <c r="A7046">
        <v>1680475</v>
      </c>
      <c r="B7046">
        <v>1</v>
      </c>
      <c r="C7046" t="s">
        <v>80</v>
      </c>
      <c r="D7046" t="s">
        <v>95</v>
      </c>
      <c r="E7046" t="s">
        <v>179</v>
      </c>
      <c r="F7046" t="s">
        <v>20053</v>
      </c>
      <c r="G7046" t="s">
        <v>1484</v>
      </c>
      <c r="H7046" t="s">
        <v>134</v>
      </c>
      <c r="I7046" t="s">
        <v>135</v>
      </c>
      <c r="J7046" t="s">
        <v>136</v>
      </c>
      <c r="K7046" t="s">
        <v>137</v>
      </c>
      <c r="L7046" t="s">
        <v>20054</v>
      </c>
      <c r="M7046" t="s">
        <v>20055</v>
      </c>
      <c r="N7046">
        <v>3.5874999999999999</v>
      </c>
      <c r="O7046">
        <v>55</v>
      </c>
      <c r="P7046">
        <v>1850</v>
      </c>
      <c r="Q7046">
        <v>65</v>
      </c>
      <c r="R7046">
        <v>811</v>
      </c>
      <c r="S7046">
        <v>81</v>
      </c>
      <c r="T7046">
        <v>191</v>
      </c>
      <c r="U7046">
        <v>9</v>
      </c>
      <c r="V7046">
        <v>2</v>
      </c>
      <c r="W7046">
        <v>60.77914289528244</v>
      </c>
      <c r="X7046">
        <v>8734.6804063525069</v>
      </c>
      <c r="Y7046">
        <v>656.60220279577493</v>
      </c>
      <c r="Z7046">
        <v>470.43111731308494</v>
      </c>
      <c r="AA7046">
        <v>5843.3594195912328</v>
      </c>
      <c r="AB7046">
        <v>583.84425693672154</v>
      </c>
      <c r="AC7046">
        <v>4688.0883927840096</v>
      </c>
      <c r="AD7046">
        <v>25.711585885299943</v>
      </c>
      <c r="AE7046">
        <v>21063.496524553913</v>
      </c>
    </row>
    <row r="7047" spans="1:31" x14ac:dyDescent="0.25">
      <c r="A7047">
        <v>1681139</v>
      </c>
      <c r="B7047">
        <v>1</v>
      </c>
      <c r="C7047" t="s">
        <v>80</v>
      </c>
      <c r="D7047" t="s">
        <v>104</v>
      </c>
      <c r="E7047" t="s">
        <v>151</v>
      </c>
      <c r="F7047" t="s">
        <v>20056</v>
      </c>
      <c r="G7047" t="s">
        <v>1061</v>
      </c>
      <c r="H7047" t="s">
        <v>143</v>
      </c>
      <c r="I7047" t="s">
        <v>135</v>
      </c>
      <c r="J7047" t="s">
        <v>136</v>
      </c>
      <c r="K7047" t="s">
        <v>137</v>
      </c>
      <c r="L7047" t="s">
        <v>20057</v>
      </c>
      <c r="M7047" t="s">
        <v>20058</v>
      </c>
      <c r="N7047">
        <v>3.974722222</v>
      </c>
      <c r="O7047">
        <v>0</v>
      </c>
      <c r="P7047">
        <v>46</v>
      </c>
      <c r="Q7047">
        <v>0</v>
      </c>
      <c r="R7047">
        <v>1</v>
      </c>
      <c r="S7047">
        <v>0</v>
      </c>
      <c r="T7047">
        <v>10</v>
      </c>
      <c r="U7047">
        <v>0</v>
      </c>
      <c r="V7047">
        <v>0</v>
      </c>
      <c r="W7047">
        <v>0</v>
      </c>
      <c r="X7047">
        <v>38.830154875020966</v>
      </c>
      <c r="Y7047">
        <v>0</v>
      </c>
      <c r="Z7047">
        <v>0.313645954732165</v>
      </c>
      <c r="AA7047">
        <v>0</v>
      </c>
      <c r="AB7047">
        <v>17.683225117658303</v>
      </c>
      <c r="AC7047">
        <v>0</v>
      </c>
      <c r="AD7047">
        <v>0</v>
      </c>
      <c r="AE7047">
        <v>56.827025947411435</v>
      </c>
    </row>
    <row r="7048" spans="1:31" x14ac:dyDescent="0.25">
      <c r="A7048">
        <v>1680993</v>
      </c>
      <c r="B7048">
        <v>1</v>
      </c>
      <c r="C7048" t="s">
        <v>80</v>
      </c>
      <c r="D7048" t="s">
        <v>108</v>
      </c>
      <c r="E7048" t="s">
        <v>151</v>
      </c>
      <c r="F7048" t="s">
        <v>20059</v>
      </c>
      <c r="G7048" t="s">
        <v>1061</v>
      </c>
      <c r="H7048" t="s">
        <v>143</v>
      </c>
      <c r="I7048" t="s">
        <v>135</v>
      </c>
      <c r="J7048" t="s">
        <v>136</v>
      </c>
      <c r="K7048" t="s">
        <v>137</v>
      </c>
      <c r="L7048" t="s">
        <v>20060</v>
      </c>
      <c r="M7048" t="s">
        <v>20061</v>
      </c>
      <c r="N7048">
        <v>20.6</v>
      </c>
      <c r="O7048">
        <v>0</v>
      </c>
      <c r="P7048">
        <v>13</v>
      </c>
      <c r="Q7048">
        <v>0</v>
      </c>
      <c r="R7048">
        <v>2</v>
      </c>
      <c r="S7048">
        <v>0</v>
      </c>
      <c r="T7048">
        <v>1</v>
      </c>
      <c r="U7048">
        <v>0</v>
      </c>
      <c r="V7048">
        <v>0</v>
      </c>
      <c r="W7048">
        <v>0</v>
      </c>
      <c r="X7048">
        <v>19.828514975299996</v>
      </c>
      <c r="Y7048">
        <v>0</v>
      </c>
      <c r="Z7048">
        <v>3.5165933554332254</v>
      </c>
      <c r="AA7048">
        <v>0</v>
      </c>
      <c r="AB7048">
        <v>29.26668048381875</v>
      </c>
      <c r="AC7048">
        <v>0</v>
      </c>
      <c r="AD7048">
        <v>0</v>
      </c>
      <c r="AE7048">
        <v>52.611788814551971</v>
      </c>
    </row>
    <row r="7049" spans="1:31" x14ac:dyDescent="0.25">
      <c r="A7049">
        <v>1681016</v>
      </c>
      <c r="B7049">
        <v>1</v>
      </c>
      <c r="C7049" t="s">
        <v>81</v>
      </c>
      <c r="D7049" t="s">
        <v>128</v>
      </c>
      <c r="E7049" t="s">
        <v>164</v>
      </c>
      <c r="F7049" t="s">
        <v>3919</v>
      </c>
      <c r="G7049" t="s">
        <v>161</v>
      </c>
      <c r="H7049" t="s">
        <v>134</v>
      </c>
      <c r="I7049" t="s">
        <v>173</v>
      </c>
      <c r="J7049" t="s">
        <v>136</v>
      </c>
      <c r="K7049" t="s">
        <v>137</v>
      </c>
      <c r="L7049" t="s">
        <v>20062</v>
      </c>
      <c r="M7049" t="s">
        <v>20063</v>
      </c>
      <c r="N7049">
        <v>2.0833332999999999E-2</v>
      </c>
      <c r="O7049">
        <v>35</v>
      </c>
      <c r="P7049">
        <v>2196</v>
      </c>
      <c r="Q7049">
        <v>405</v>
      </c>
      <c r="R7049">
        <v>268</v>
      </c>
      <c r="S7049">
        <v>32</v>
      </c>
      <c r="T7049">
        <v>266</v>
      </c>
      <c r="U7049">
        <v>4</v>
      </c>
      <c r="V7049">
        <v>1</v>
      </c>
      <c r="W7049">
        <v>0.10736364071102084</v>
      </c>
      <c r="X7049">
        <v>8.1362723118341727</v>
      </c>
      <c r="Y7049">
        <v>2.8377150949462515</v>
      </c>
      <c r="Z7049">
        <v>0.96979596094220821</v>
      </c>
      <c r="AA7049">
        <v>7.8435323049944596</v>
      </c>
      <c r="AB7049">
        <v>2.953627450329626</v>
      </c>
      <c r="AC7049">
        <v>0.4818320079425209</v>
      </c>
      <c r="AD7049">
        <v>6.6256663816479169E-2</v>
      </c>
      <c r="AE7049">
        <v>23.396395435516741</v>
      </c>
    </row>
    <row r="7050" spans="1:31" x14ac:dyDescent="0.25">
      <c r="A7050">
        <v>1680767</v>
      </c>
      <c r="B7050">
        <v>1</v>
      </c>
      <c r="C7050" t="s">
        <v>80</v>
      </c>
      <c r="D7050" t="s">
        <v>103</v>
      </c>
      <c r="E7050" t="s">
        <v>131</v>
      </c>
      <c r="F7050" t="s">
        <v>20064</v>
      </c>
      <c r="G7050" t="s">
        <v>161</v>
      </c>
      <c r="H7050" t="s">
        <v>134</v>
      </c>
      <c r="I7050" t="s">
        <v>135</v>
      </c>
      <c r="J7050" t="s">
        <v>136</v>
      </c>
      <c r="K7050" t="s">
        <v>137</v>
      </c>
      <c r="L7050" t="s">
        <v>20065</v>
      </c>
      <c r="M7050" t="s">
        <v>20066</v>
      </c>
      <c r="N7050">
        <v>2.0330555549999998</v>
      </c>
      <c r="O7050">
        <v>11</v>
      </c>
      <c r="P7050">
        <v>1656</v>
      </c>
      <c r="Q7050">
        <v>6</v>
      </c>
      <c r="R7050">
        <v>241</v>
      </c>
      <c r="S7050">
        <v>11</v>
      </c>
      <c r="T7050">
        <v>173</v>
      </c>
      <c r="U7050">
        <v>0</v>
      </c>
      <c r="V7050">
        <v>0</v>
      </c>
      <c r="W7050">
        <v>4.7658288291277398</v>
      </c>
      <c r="X7050">
        <v>613.57303232814127</v>
      </c>
      <c r="Y7050">
        <v>72.527269664434627</v>
      </c>
      <c r="Z7050">
        <v>118.72875007992511</v>
      </c>
      <c r="AA7050">
        <v>37.278164113317118</v>
      </c>
      <c r="AB7050">
        <v>219.89861956525311</v>
      </c>
      <c r="AC7050">
        <v>0</v>
      </c>
      <c r="AD7050">
        <v>0</v>
      </c>
      <c r="AE7050">
        <v>1066.7716645801988</v>
      </c>
    </row>
    <row r="7051" spans="1:31" x14ac:dyDescent="0.25">
      <c r="A7051">
        <v>1680080</v>
      </c>
      <c r="B7051">
        <v>1</v>
      </c>
      <c r="C7051" t="s">
        <v>80</v>
      </c>
      <c r="D7051" t="s">
        <v>108</v>
      </c>
      <c r="E7051" t="s">
        <v>131</v>
      </c>
      <c r="F7051" t="s">
        <v>20067</v>
      </c>
      <c r="G7051" t="s">
        <v>161</v>
      </c>
      <c r="H7051" t="s">
        <v>134</v>
      </c>
      <c r="I7051" t="s">
        <v>135</v>
      </c>
      <c r="J7051" t="s">
        <v>136</v>
      </c>
      <c r="K7051" t="s">
        <v>137</v>
      </c>
      <c r="L7051" t="s">
        <v>20068</v>
      </c>
      <c r="M7051" t="s">
        <v>20069</v>
      </c>
      <c r="N7051">
        <v>5.875555555</v>
      </c>
      <c r="O7051">
        <v>0</v>
      </c>
      <c r="P7051">
        <v>391</v>
      </c>
      <c r="Q7051">
        <v>0</v>
      </c>
      <c r="R7051">
        <v>116</v>
      </c>
      <c r="S7051">
        <v>4</v>
      </c>
      <c r="T7051">
        <v>55</v>
      </c>
      <c r="U7051">
        <v>0</v>
      </c>
      <c r="V7051">
        <v>0</v>
      </c>
      <c r="W7051">
        <v>0</v>
      </c>
      <c r="X7051">
        <v>261.04668925235865</v>
      </c>
      <c r="Y7051">
        <v>0</v>
      </c>
      <c r="Z7051">
        <v>65.175400531168322</v>
      </c>
      <c r="AA7051">
        <v>146.06423522603595</v>
      </c>
      <c r="AB7051">
        <v>298.42733860885744</v>
      </c>
      <c r="AC7051">
        <v>0</v>
      </c>
      <c r="AD7051">
        <v>0</v>
      </c>
      <c r="AE7051">
        <v>770.71366361842036</v>
      </c>
    </row>
    <row r="7052" spans="1:31" x14ac:dyDescent="0.25">
      <c r="A7052">
        <v>1680375</v>
      </c>
      <c r="B7052">
        <v>1</v>
      </c>
      <c r="C7052" t="s">
        <v>80</v>
      </c>
      <c r="D7052" t="s">
        <v>83</v>
      </c>
      <c r="E7052" t="s">
        <v>131</v>
      </c>
      <c r="F7052" t="s">
        <v>7326</v>
      </c>
      <c r="G7052" t="s">
        <v>566</v>
      </c>
      <c r="H7052" t="s">
        <v>134</v>
      </c>
      <c r="I7052" t="s">
        <v>135</v>
      </c>
      <c r="J7052" t="s">
        <v>136</v>
      </c>
      <c r="K7052" t="s">
        <v>137</v>
      </c>
      <c r="L7052" t="s">
        <v>20070</v>
      </c>
      <c r="M7052" t="s">
        <v>20071</v>
      </c>
      <c r="N7052">
        <v>26.694166666000001</v>
      </c>
      <c r="O7052">
        <v>0</v>
      </c>
      <c r="P7052">
        <v>0</v>
      </c>
      <c r="Q7052">
        <v>0</v>
      </c>
      <c r="R7052">
        <v>0</v>
      </c>
      <c r="S7052">
        <v>19</v>
      </c>
      <c r="T7052">
        <v>22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8038.311256699556</v>
      </c>
      <c r="AB7052">
        <v>5637.2002386515178</v>
      </c>
      <c r="AC7052">
        <v>0</v>
      </c>
      <c r="AD7052">
        <v>0</v>
      </c>
      <c r="AE7052">
        <v>13675.511495351075</v>
      </c>
    </row>
    <row r="7053" spans="1:31" x14ac:dyDescent="0.25">
      <c r="A7053">
        <v>1680813</v>
      </c>
      <c r="B7053">
        <v>1</v>
      </c>
      <c r="C7053" t="s">
        <v>80</v>
      </c>
      <c r="D7053" t="s">
        <v>83</v>
      </c>
      <c r="E7053" t="s">
        <v>164</v>
      </c>
      <c r="F7053" t="s">
        <v>20072</v>
      </c>
      <c r="G7053" t="s">
        <v>161</v>
      </c>
      <c r="H7053" t="s">
        <v>134</v>
      </c>
      <c r="I7053" t="s">
        <v>135</v>
      </c>
      <c r="J7053" t="s">
        <v>136</v>
      </c>
      <c r="K7053" t="s">
        <v>137</v>
      </c>
      <c r="L7053" t="s">
        <v>20073</v>
      </c>
      <c r="M7053" t="s">
        <v>20074</v>
      </c>
      <c r="N7053">
        <v>0.45361111100000001</v>
      </c>
      <c r="O7053">
        <v>1</v>
      </c>
      <c r="P7053">
        <v>1941</v>
      </c>
      <c r="Q7053">
        <v>0</v>
      </c>
      <c r="R7053">
        <v>0</v>
      </c>
      <c r="S7053">
        <v>16</v>
      </c>
      <c r="T7053">
        <v>143</v>
      </c>
      <c r="U7053">
        <v>4</v>
      </c>
      <c r="V7053">
        <v>2</v>
      </c>
      <c r="W7053">
        <v>2.0350868596321665</v>
      </c>
      <c r="X7053">
        <v>240.80519523423732</v>
      </c>
      <c r="Y7053">
        <v>0</v>
      </c>
      <c r="Z7053">
        <v>0</v>
      </c>
      <c r="AA7053">
        <v>68.850945550632588</v>
      </c>
      <c r="AB7053">
        <v>79.486930111421557</v>
      </c>
      <c r="AC7053">
        <v>64.830447594548602</v>
      </c>
      <c r="AD7053">
        <v>45.969406139602874</v>
      </c>
      <c r="AE7053">
        <v>501.97801149007512</v>
      </c>
    </row>
    <row r="7054" spans="1:31" x14ac:dyDescent="0.25">
      <c r="A7054">
        <v>1681062</v>
      </c>
      <c r="B7054">
        <v>1</v>
      </c>
      <c r="C7054" t="s">
        <v>80</v>
      </c>
      <c r="D7054" t="s">
        <v>96</v>
      </c>
      <c r="E7054" t="s">
        <v>151</v>
      </c>
      <c r="F7054" t="s">
        <v>20075</v>
      </c>
      <c r="G7054" t="s">
        <v>222</v>
      </c>
      <c r="H7054" t="s">
        <v>143</v>
      </c>
      <c r="I7054" t="s">
        <v>135</v>
      </c>
      <c r="J7054" t="s">
        <v>136</v>
      </c>
      <c r="K7054" t="s">
        <v>137</v>
      </c>
      <c r="L7054" t="s">
        <v>20076</v>
      </c>
      <c r="M7054" t="s">
        <v>20077</v>
      </c>
      <c r="N7054">
        <v>3.798333333</v>
      </c>
      <c r="O7054">
        <v>0</v>
      </c>
      <c r="P7054">
        <v>65</v>
      </c>
      <c r="Q7054">
        <v>0</v>
      </c>
      <c r="R7054">
        <v>0</v>
      </c>
      <c r="S7054">
        <v>0</v>
      </c>
      <c r="T7054">
        <v>9</v>
      </c>
      <c r="U7054">
        <v>0</v>
      </c>
      <c r="V7054">
        <v>0</v>
      </c>
      <c r="W7054">
        <v>0</v>
      </c>
      <c r="X7054">
        <v>85.858855323328996</v>
      </c>
      <c r="Y7054">
        <v>0</v>
      </c>
      <c r="Z7054">
        <v>0</v>
      </c>
      <c r="AA7054">
        <v>0</v>
      </c>
      <c r="AB7054">
        <v>16.662725646045679</v>
      </c>
      <c r="AC7054">
        <v>0</v>
      </c>
      <c r="AD7054">
        <v>0</v>
      </c>
      <c r="AE7054">
        <v>102.52158096937467</v>
      </c>
    </row>
    <row r="7055" spans="1:31" x14ac:dyDescent="0.25">
      <c r="A7055">
        <v>1681454</v>
      </c>
      <c r="B7055">
        <v>1</v>
      </c>
      <c r="C7055" t="s">
        <v>81</v>
      </c>
      <c r="D7055" t="s">
        <v>123</v>
      </c>
      <c r="E7055" t="s">
        <v>164</v>
      </c>
      <c r="F7055" t="s">
        <v>3800</v>
      </c>
      <c r="G7055" t="s">
        <v>161</v>
      </c>
      <c r="H7055" t="s">
        <v>134</v>
      </c>
      <c r="I7055" t="s">
        <v>173</v>
      </c>
      <c r="J7055" t="s">
        <v>136</v>
      </c>
      <c r="K7055" t="s">
        <v>137</v>
      </c>
      <c r="L7055" t="s">
        <v>20078</v>
      </c>
      <c r="M7055" t="s">
        <v>20079</v>
      </c>
      <c r="N7055">
        <v>9.4444439999999998E-3</v>
      </c>
      <c r="O7055">
        <v>9</v>
      </c>
      <c r="P7055">
        <v>1942</v>
      </c>
      <c r="Q7055">
        <v>63</v>
      </c>
      <c r="R7055">
        <v>324</v>
      </c>
      <c r="S7055">
        <v>22</v>
      </c>
      <c r="T7055">
        <v>258</v>
      </c>
      <c r="U7055">
        <v>1</v>
      </c>
      <c r="V7055">
        <v>2</v>
      </c>
      <c r="W7055">
        <v>2.3194506505218895E-2</v>
      </c>
      <c r="X7055">
        <v>1.7256008706986705</v>
      </c>
      <c r="Y7055">
        <v>0.32567753949014994</v>
      </c>
      <c r="Z7055">
        <v>0.54983093404992611</v>
      </c>
      <c r="AA7055">
        <v>0.31233376907176946</v>
      </c>
      <c r="AB7055">
        <v>0.70825384751515663</v>
      </c>
      <c r="AC7055">
        <v>8.1889475738001677E-2</v>
      </c>
      <c r="AD7055">
        <v>7.6580644713333326E-3</v>
      </c>
      <c r="AE7055">
        <v>3.7344390075402267</v>
      </c>
    </row>
    <row r="7056" spans="1:31" x14ac:dyDescent="0.25">
      <c r="A7056">
        <v>1681208</v>
      </c>
      <c r="B7056">
        <v>1</v>
      </c>
      <c r="C7056" t="s">
        <v>80</v>
      </c>
      <c r="D7056" t="s">
        <v>110</v>
      </c>
      <c r="E7056" t="s">
        <v>151</v>
      </c>
      <c r="F7056" t="s">
        <v>20080</v>
      </c>
      <c r="G7056" t="s">
        <v>1061</v>
      </c>
      <c r="H7056" t="s">
        <v>143</v>
      </c>
      <c r="I7056" t="s">
        <v>135</v>
      </c>
      <c r="J7056" t="s">
        <v>136</v>
      </c>
      <c r="K7056" t="s">
        <v>137</v>
      </c>
      <c r="L7056" t="s">
        <v>20081</v>
      </c>
      <c r="M7056" t="s">
        <v>20082</v>
      </c>
      <c r="N7056">
        <v>9.665277777</v>
      </c>
      <c r="O7056">
        <v>0</v>
      </c>
      <c r="P7056">
        <v>165</v>
      </c>
      <c r="Q7056">
        <v>0</v>
      </c>
      <c r="R7056">
        <v>0</v>
      </c>
      <c r="S7056">
        <v>0</v>
      </c>
      <c r="T7056">
        <v>5</v>
      </c>
      <c r="U7056">
        <v>0</v>
      </c>
      <c r="V7056">
        <v>0</v>
      </c>
      <c r="W7056">
        <v>0</v>
      </c>
      <c r="X7056">
        <v>529.53546475362486</v>
      </c>
      <c r="Y7056">
        <v>0</v>
      </c>
      <c r="Z7056">
        <v>0</v>
      </c>
      <c r="AA7056">
        <v>0</v>
      </c>
      <c r="AB7056">
        <v>16.926981702826335</v>
      </c>
      <c r="AC7056">
        <v>0</v>
      </c>
      <c r="AD7056">
        <v>0</v>
      </c>
      <c r="AE7056">
        <v>546.46244645645118</v>
      </c>
    </row>
    <row r="7057" spans="1:31" x14ac:dyDescent="0.25">
      <c r="A7057">
        <v>1680126</v>
      </c>
      <c r="B7057">
        <v>1</v>
      </c>
      <c r="C7057" t="s">
        <v>80</v>
      </c>
      <c r="D7057" t="s">
        <v>108</v>
      </c>
      <c r="E7057" t="s">
        <v>146</v>
      </c>
      <c r="F7057" t="s">
        <v>7530</v>
      </c>
      <c r="G7057" t="s">
        <v>148</v>
      </c>
      <c r="H7057" t="s">
        <v>143</v>
      </c>
      <c r="I7057" t="s">
        <v>135</v>
      </c>
      <c r="J7057" t="s">
        <v>136</v>
      </c>
      <c r="K7057" t="s">
        <v>137</v>
      </c>
      <c r="L7057" t="s">
        <v>20083</v>
      </c>
      <c r="M7057" t="s">
        <v>20084</v>
      </c>
      <c r="N7057">
        <v>5.6611111110000003</v>
      </c>
      <c r="O7057">
        <v>0</v>
      </c>
      <c r="P7057">
        <v>29</v>
      </c>
      <c r="Q7057">
        <v>0</v>
      </c>
      <c r="R7057">
        <v>5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15.662581520082378</v>
      </c>
      <c r="Y7057">
        <v>0</v>
      </c>
      <c r="Z7057">
        <v>0.10186479939827915</v>
      </c>
      <c r="AA7057">
        <v>0</v>
      </c>
      <c r="AB7057">
        <v>0</v>
      </c>
      <c r="AC7057">
        <v>0</v>
      </c>
      <c r="AD7057">
        <v>0</v>
      </c>
      <c r="AE7057">
        <v>15.764446319480658</v>
      </c>
    </row>
    <row r="7058" spans="1:31" x14ac:dyDescent="0.25">
      <c r="A7058">
        <v>1681600</v>
      </c>
      <c r="B7058">
        <v>1</v>
      </c>
      <c r="C7058" t="s">
        <v>80</v>
      </c>
      <c r="D7058" t="s">
        <v>108</v>
      </c>
      <c r="E7058" t="s">
        <v>151</v>
      </c>
      <c r="F7058" t="s">
        <v>20085</v>
      </c>
      <c r="G7058" t="s">
        <v>222</v>
      </c>
      <c r="H7058" t="s">
        <v>143</v>
      </c>
      <c r="I7058" t="s">
        <v>135</v>
      </c>
      <c r="J7058" t="s">
        <v>136</v>
      </c>
      <c r="K7058" t="s">
        <v>137</v>
      </c>
      <c r="L7058" t="s">
        <v>20086</v>
      </c>
      <c r="M7058" t="s">
        <v>20087</v>
      </c>
      <c r="N7058">
        <v>4.9530555549999997</v>
      </c>
      <c r="O7058">
        <v>0</v>
      </c>
      <c r="P7058">
        <v>0</v>
      </c>
      <c r="Q7058">
        <v>0</v>
      </c>
      <c r="R7058">
        <v>2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1.5105963100826167</v>
      </c>
      <c r="AA7058">
        <v>0</v>
      </c>
      <c r="AB7058">
        <v>0</v>
      </c>
      <c r="AC7058">
        <v>0</v>
      </c>
      <c r="AD7058">
        <v>0</v>
      </c>
      <c r="AE7058">
        <v>1.5105963100826167</v>
      </c>
    </row>
    <row r="7059" spans="1:31" x14ac:dyDescent="0.25">
      <c r="A7059">
        <v>1681500</v>
      </c>
      <c r="B7059">
        <v>1</v>
      </c>
      <c r="C7059" t="s">
        <v>81</v>
      </c>
      <c r="D7059" t="s">
        <v>128</v>
      </c>
      <c r="E7059" t="s">
        <v>151</v>
      </c>
      <c r="F7059" t="s">
        <v>20088</v>
      </c>
      <c r="G7059" t="s">
        <v>153</v>
      </c>
      <c r="H7059" t="s">
        <v>143</v>
      </c>
      <c r="I7059" t="s">
        <v>135</v>
      </c>
      <c r="J7059" t="s">
        <v>136</v>
      </c>
      <c r="K7059" t="s">
        <v>137</v>
      </c>
      <c r="L7059" t="s">
        <v>20089</v>
      </c>
      <c r="M7059" t="s">
        <v>20090</v>
      </c>
      <c r="N7059">
        <v>0.59722222199999997</v>
      </c>
      <c r="O7059">
        <v>0</v>
      </c>
      <c r="P7059">
        <v>18</v>
      </c>
      <c r="Q7059">
        <v>0</v>
      </c>
      <c r="R7059">
        <v>0</v>
      </c>
      <c r="S7059">
        <v>0</v>
      </c>
      <c r="T7059">
        <v>2</v>
      </c>
      <c r="U7059">
        <v>0</v>
      </c>
      <c r="V7059">
        <v>0</v>
      </c>
      <c r="W7059">
        <v>0</v>
      </c>
      <c r="X7059">
        <v>1.0675370650288059</v>
      </c>
      <c r="Y7059">
        <v>0</v>
      </c>
      <c r="Z7059">
        <v>0</v>
      </c>
      <c r="AA7059">
        <v>0</v>
      </c>
      <c r="AB7059">
        <v>0.5691454929134333</v>
      </c>
      <c r="AC7059">
        <v>0</v>
      </c>
      <c r="AD7059">
        <v>0</v>
      </c>
      <c r="AE7059">
        <v>1.636682557942239</v>
      </c>
    </row>
    <row r="7060" spans="1:31" x14ac:dyDescent="0.25">
      <c r="A7060">
        <v>1681603</v>
      </c>
      <c r="B7060">
        <v>1</v>
      </c>
      <c r="C7060" t="s">
        <v>80</v>
      </c>
      <c r="D7060" t="s">
        <v>108</v>
      </c>
      <c r="E7060" t="s">
        <v>151</v>
      </c>
      <c r="F7060" t="s">
        <v>20091</v>
      </c>
      <c r="G7060" t="s">
        <v>153</v>
      </c>
      <c r="H7060" t="s">
        <v>143</v>
      </c>
      <c r="I7060" t="s">
        <v>135</v>
      </c>
      <c r="J7060" t="s">
        <v>136</v>
      </c>
      <c r="K7060" t="s">
        <v>137</v>
      </c>
      <c r="L7060" t="s">
        <v>20092</v>
      </c>
      <c r="M7060" t="s">
        <v>20093</v>
      </c>
      <c r="N7060">
        <v>18.983333333000001</v>
      </c>
      <c r="O7060">
        <v>0</v>
      </c>
      <c r="P7060">
        <v>7</v>
      </c>
      <c r="Q7060">
        <v>0</v>
      </c>
      <c r="R7060">
        <v>1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6.7533439865657678</v>
      </c>
      <c r="Y7060">
        <v>0</v>
      </c>
      <c r="Z7060">
        <v>6.8025561235608878E-2</v>
      </c>
      <c r="AA7060">
        <v>0</v>
      </c>
      <c r="AB7060">
        <v>0</v>
      </c>
      <c r="AC7060">
        <v>0</v>
      </c>
      <c r="AD7060">
        <v>0</v>
      </c>
      <c r="AE7060">
        <v>6.8213695478013765</v>
      </c>
    </row>
    <row r="7061" spans="1:31" x14ac:dyDescent="0.25">
      <c r="A7061">
        <v>1681082</v>
      </c>
      <c r="B7061">
        <v>1</v>
      </c>
      <c r="C7061" t="s">
        <v>80</v>
      </c>
      <c r="D7061" t="s">
        <v>103</v>
      </c>
      <c r="E7061" t="s">
        <v>131</v>
      </c>
      <c r="F7061" t="s">
        <v>9994</v>
      </c>
      <c r="G7061" t="s">
        <v>161</v>
      </c>
      <c r="H7061" t="s">
        <v>134</v>
      </c>
      <c r="I7061" t="s">
        <v>135</v>
      </c>
      <c r="J7061" t="s">
        <v>136</v>
      </c>
      <c r="K7061" t="s">
        <v>137</v>
      </c>
      <c r="L7061" t="s">
        <v>20094</v>
      </c>
      <c r="M7061" t="s">
        <v>20095</v>
      </c>
      <c r="N7061">
        <v>2.5319444440000001</v>
      </c>
      <c r="O7061">
        <v>1</v>
      </c>
      <c r="P7061">
        <v>0</v>
      </c>
      <c r="Q7061">
        <v>3</v>
      </c>
      <c r="R7061">
        <v>0</v>
      </c>
      <c r="S7061">
        <v>10</v>
      </c>
      <c r="T7061">
        <v>1</v>
      </c>
      <c r="U7061">
        <v>2</v>
      </c>
      <c r="V7061">
        <v>0</v>
      </c>
      <c r="W7061">
        <v>4.1235841166789502</v>
      </c>
      <c r="X7061">
        <v>0</v>
      </c>
      <c r="Y7061">
        <v>81.960045371195577</v>
      </c>
      <c r="Z7061">
        <v>0</v>
      </c>
      <c r="AA7061">
        <v>643.48170639036448</v>
      </c>
      <c r="AB7061">
        <v>0</v>
      </c>
      <c r="AC7061">
        <v>8.6441074595757801</v>
      </c>
      <c r="AD7061">
        <v>0</v>
      </c>
      <c r="AE7061">
        <v>738.20944333781483</v>
      </c>
    </row>
    <row r="7062" spans="1:31" x14ac:dyDescent="0.25">
      <c r="A7062">
        <v>1681580</v>
      </c>
      <c r="B7062">
        <v>1</v>
      </c>
      <c r="C7062" t="s">
        <v>80</v>
      </c>
      <c r="D7062" t="s">
        <v>93</v>
      </c>
      <c r="E7062" t="s">
        <v>151</v>
      </c>
      <c r="F7062" t="s">
        <v>5905</v>
      </c>
      <c r="G7062" t="s">
        <v>1061</v>
      </c>
      <c r="H7062" t="s">
        <v>143</v>
      </c>
      <c r="I7062" t="s">
        <v>135</v>
      </c>
      <c r="J7062" t="s">
        <v>136</v>
      </c>
      <c r="K7062" t="s">
        <v>137</v>
      </c>
      <c r="L7062" t="s">
        <v>20096</v>
      </c>
      <c r="M7062" t="s">
        <v>20097</v>
      </c>
      <c r="N7062">
        <v>11.635833333000001</v>
      </c>
      <c r="O7062">
        <v>0</v>
      </c>
      <c r="P7062">
        <v>13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12.734510117745609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12.734510117745609</v>
      </c>
    </row>
    <row r="7063" spans="1:31" x14ac:dyDescent="0.25">
      <c r="A7063">
        <v>1680890</v>
      </c>
      <c r="B7063">
        <v>1</v>
      </c>
      <c r="C7063" t="s">
        <v>80</v>
      </c>
      <c r="D7063" t="s">
        <v>100</v>
      </c>
      <c r="E7063" t="s">
        <v>159</v>
      </c>
      <c r="F7063" t="s">
        <v>20098</v>
      </c>
      <c r="G7063" t="s">
        <v>161</v>
      </c>
      <c r="H7063" t="s">
        <v>134</v>
      </c>
      <c r="I7063" t="s">
        <v>135</v>
      </c>
      <c r="J7063" t="s">
        <v>136</v>
      </c>
      <c r="K7063" t="s">
        <v>137</v>
      </c>
      <c r="L7063" t="s">
        <v>20099</v>
      </c>
      <c r="M7063" t="s">
        <v>3992</v>
      </c>
      <c r="N7063">
        <v>4.7947222219999999</v>
      </c>
      <c r="O7063">
        <v>0</v>
      </c>
      <c r="P7063">
        <v>21</v>
      </c>
      <c r="Q7063">
        <v>0</v>
      </c>
      <c r="R7063">
        <v>2</v>
      </c>
      <c r="S7063">
        <v>0</v>
      </c>
      <c r="T7063">
        <v>3</v>
      </c>
      <c r="U7063">
        <v>0</v>
      </c>
      <c r="V7063">
        <v>0</v>
      </c>
      <c r="W7063">
        <v>0</v>
      </c>
      <c r="X7063">
        <v>23.071275024458501</v>
      </c>
      <c r="Y7063">
        <v>0</v>
      </c>
      <c r="Z7063">
        <v>7.0704124309385552E-2</v>
      </c>
      <c r="AA7063">
        <v>0</v>
      </c>
      <c r="AB7063">
        <v>15.504700271948209</v>
      </c>
      <c r="AC7063">
        <v>0</v>
      </c>
      <c r="AD7063">
        <v>0</v>
      </c>
      <c r="AE7063">
        <v>38.646679420716097</v>
      </c>
    </row>
    <row r="7064" spans="1:31" x14ac:dyDescent="0.25">
      <c r="A7064">
        <v>1680372</v>
      </c>
      <c r="B7064">
        <v>1</v>
      </c>
      <c r="C7064" t="s">
        <v>80</v>
      </c>
      <c r="D7064" t="s">
        <v>103</v>
      </c>
      <c r="E7064" t="s">
        <v>164</v>
      </c>
      <c r="F7064" t="s">
        <v>12921</v>
      </c>
      <c r="G7064" t="s">
        <v>161</v>
      </c>
      <c r="H7064" t="s">
        <v>134</v>
      </c>
      <c r="I7064" t="s">
        <v>135</v>
      </c>
      <c r="J7064" t="s">
        <v>136</v>
      </c>
      <c r="K7064" t="s">
        <v>137</v>
      </c>
      <c r="L7064" t="s">
        <v>20100</v>
      </c>
      <c r="M7064" t="s">
        <v>20101</v>
      </c>
      <c r="N7064">
        <v>1.373611111</v>
      </c>
      <c r="O7064">
        <v>36</v>
      </c>
      <c r="P7064">
        <v>7220</v>
      </c>
      <c r="Q7064">
        <v>29</v>
      </c>
      <c r="R7064">
        <v>361</v>
      </c>
      <c r="S7064">
        <v>34</v>
      </c>
      <c r="T7064">
        <v>989</v>
      </c>
      <c r="U7064">
        <v>1</v>
      </c>
      <c r="V7064">
        <v>0</v>
      </c>
      <c r="W7064">
        <v>17.37429416640601</v>
      </c>
      <c r="X7064">
        <v>2523.1966977449902</v>
      </c>
      <c r="Y7064">
        <v>150.10589959341135</v>
      </c>
      <c r="Z7064">
        <v>150.9792315790709</v>
      </c>
      <c r="AA7064">
        <v>204.58785021147349</v>
      </c>
      <c r="AB7064">
        <v>1307.0960086693233</v>
      </c>
      <c r="AC7064">
        <v>90.078913838342828</v>
      </c>
      <c r="AD7064">
        <v>0</v>
      </c>
      <c r="AE7064">
        <v>4443.4188958030172</v>
      </c>
    </row>
    <row r="7065" spans="1:31" x14ac:dyDescent="0.25">
      <c r="A7065">
        <v>1680249</v>
      </c>
      <c r="B7065">
        <v>1</v>
      </c>
      <c r="C7065" t="s">
        <v>80</v>
      </c>
      <c r="D7065" t="s">
        <v>86</v>
      </c>
      <c r="E7065" t="s">
        <v>140</v>
      </c>
      <c r="F7065" t="s">
        <v>20102</v>
      </c>
      <c r="G7065" t="s">
        <v>197</v>
      </c>
      <c r="H7065" t="s">
        <v>143</v>
      </c>
      <c r="I7065" t="s">
        <v>135</v>
      </c>
      <c r="J7065" t="s">
        <v>136</v>
      </c>
      <c r="K7065" t="s">
        <v>137</v>
      </c>
      <c r="L7065" t="s">
        <v>20103</v>
      </c>
      <c r="M7065" t="s">
        <v>20104</v>
      </c>
      <c r="N7065">
        <v>1.5652777769999999</v>
      </c>
      <c r="O7065">
        <v>0</v>
      </c>
      <c r="P7065">
        <v>1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0.34219417170884059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0.34219417170884059</v>
      </c>
    </row>
    <row r="7066" spans="1:31" x14ac:dyDescent="0.25">
      <c r="A7066">
        <v>1680057</v>
      </c>
      <c r="B7066">
        <v>1</v>
      </c>
      <c r="C7066" t="s">
        <v>80</v>
      </c>
      <c r="D7066" t="s">
        <v>94</v>
      </c>
      <c r="E7066" t="s">
        <v>159</v>
      </c>
      <c r="F7066" t="s">
        <v>20105</v>
      </c>
      <c r="G7066" t="s">
        <v>161</v>
      </c>
      <c r="H7066" t="s">
        <v>134</v>
      </c>
      <c r="I7066" t="s">
        <v>135</v>
      </c>
      <c r="J7066" t="s">
        <v>136</v>
      </c>
      <c r="K7066" t="s">
        <v>137</v>
      </c>
      <c r="L7066" t="s">
        <v>20106</v>
      </c>
      <c r="M7066" t="s">
        <v>20107</v>
      </c>
      <c r="N7066">
        <v>1.135555555</v>
      </c>
      <c r="O7066">
        <v>0</v>
      </c>
      <c r="P7066">
        <v>155</v>
      </c>
      <c r="Q7066">
        <v>0</v>
      </c>
      <c r="R7066">
        <v>0</v>
      </c>
      <c r="S7066">
        <v>0</v>
      </c>
      <c r="T7066">
        <v>7</v>
      </c>
      <c r="U7066">
        <v>0</v>
      </c>
      <c r="V7066">
        <v>0</v>
      </c>
      <c r="W7066">
        <v>0</v>
      </c>
      <c r="X7066">
        <v>20.505126925785373</v>
      </c>
      <c r="Y7066">
        <v>0</v>
      </c>
      <c r="Z7066">
        <v>0</v>
      </c>
      <c r="AA7066">
        <v>0</v>
      </c>
      <c r="AB7066">
        <v>1.9951326525310491</v>
      </c>
      <c r="AC7066">
        <v>0</v>
      </c>
      <c r="AD7066">
        <v>0</v>
      </c>
      <c r="AE7066">
        <v>22.50025957831642</v>
      </c>
    </row>
    <row r="7067" spans="1:31" x14ac:dyDescent="0.25">
      <c r="A7067">
        <v>1680206</v>
      </c>
      <c r="B7067">
        <v>1</v>
      </c>
      <c r="C7067" t="s">
        <v>80</v>
      </c>
      <c r="D7067" t="s">
        <v>110</v>
      </c>
      <c r="E7067" t="s">
        <v>140</v>
      </c>
      <c r="F7067" t="s">
        <v>20108</v>
      </c>
      <c r="G7067" t="s">
        <v>197</v>
      </c>
      <c r="H7067" t="s">
        <v>143</v>
      </c>
      <c r="I7067" t="s">
        <v>135</v>
      </c>
      <c r="J7067" t="s">
        <v>136</v>
      </c>
      <c r="K7067" t="s">
        <v>137</v>
      </c>
      <c r="L7067" t="s">
        <v>20109</v>
      </c>
      <c r="M7067" t="s">
        <v>20110</v>
      </c>
      <c r="N7067">
        <v>0.71361111099999996</v>
      </c>
      <c r="O7067">
        <v>0</v>
      </c>
      <c r="P7067">
        <v>4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0.5936113388845401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0.5936113388845401</v>
      </c>
    </row>
    <row r="7068" spans="1:31" x14ac:dyDescent="0.25">
      <c r="A7068">
        <v>1680747</v>
      </c>
      <c r="B7068">
        <v>1</v>
      </c>
      <c r="C7068" t="s">
        <v>80</v>
      </c>
      <c r="D7068" t="s">
        <v>88</v>
      </c>
      <c r="E7068" t="s">
        <v>140</v>
      </c>
      <c r="F7068" t="s">
        <v>20111</v>
      </c>
      <c r="G7068" t="s">
        <v>197</v>
      </c>
      <c r="H7068" t="s">
        <v>143</v>
      </c>
      <c r="I7068" t="s">
        <v>135</v>
      </c>
      <c r="J7068" t="s">
        <v>136</v>
      </c>
      <c r="K7068" t="s">
        <v>137</v>
      </c>
      <c r="L7068" t="s">
        <v>20112</v>
      </c>
      <c r="M7068" t="s">
        <v>20113</v>
      </c>
      <c r="N7068">
        <v>4.9786111110000002</v>
      </c>
      <c r="O7068">
        <v>0</v>
      </c>
      <c r="P7068">
        <v>48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58.069828711447833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58.069828711447833</v>
      </c>
    </row>
    <row r="7069" spans="1:31" x14ac:dyDescent="0.25">
      <c r="A7069">
        <v>1681182</v>
      </c>
      <c r="B7069">
        <v>1</v>
      </c>
      <c r="C7069" t="s">
        <v>80</v>
      </c>
      <c r="D7069" t="s">
        <v>83</v>
      </c>
      <c r="E7069" t="s">
        <v>151</v>
      </c>
      <c r="F7069" t="s">
        <v>20114</v>
      </c>
      <c r="G7069" t="s">
        <v>222</v>
      </c>
      <c r="H7069" t="s">
        <v>143</v>
      </c>
      <c r="I7069" t="s">
        <v>135</v>
      </c>
      <c r="J7069" t="s">
        <v>136</v>
      </c>
      <c r="K7069" t="s">
        <v>137</v>
      </c>
      <c r="L7069" t="s">
        <v>20115</v>
      </c>
      <c r="M7069" t="s">
        <v>20116</v>
      </c>
      <c r="N7069">
        <v>7.1122222219999998</v>
      </c>
      <c r="O7069">
        <v>0</v>
      </c>
      <c r="P7069">
        <v>3</v>
      </c>
      <c r="Q7069">
        <v>0</v>
      </c>
      <c r="R7069">
        <v>0</v>
      </c>
      <c r="S7069">
        <v>0</v>
      </c>
      <c r="T7069">
        <v>117</v>
      </c>
      <c r="U7069">
        <v>0</v>
      </c>
      <c r="V7069">
        <v>2</v>
      </c>
      <c r="W7069">
        <v>0</v>
      </c>
      <c r="X7069">
        <v>10.8201205223017</v>
      </c>
      <c r="Y7069">
        <v>0</v>
      </c>
      <c r="Z7069">
        <v>0</v>
      </c>
      <c r="AA7069">
        <v>0</v>
      </c>
      <c r="AB7069">
        <v>382.27176383469174</v>
      </c>
      <c r="AC7069">
        <v>0</v>
      </c>
      <c r="AD7069">
        <v>78.848522168910719</v>
      </c>
      <c r="AE7069">
        <v>471.94040652590417</v>
      </c>
    </row>
    <row r="7070" spans="1:31" x14ac:dyDescent="0.25">
      <c r="A7070">
        <v>1681431</v>
      </c>
      <c r="B7070">
        <v>1</v>
      </c>
      <c r="C7070" t="s">
        <v>80</v>
      </c>
      <c r="D7070" t="s">
        <v>97</v>
      </c>
      <c r="E7070" t="s">
        <v>151</v>
      </c>
      <c r="F7070" t="s">
        <v>11364</v>
      </c>
      <c r="G7070" t="s">
        <v>153</v>
      </c>
      <c r="H7070" t="s">
        <v>143</v>
      </c>
      <c r="I7070" t="s">
        <v>135</v>
      </c>
      <c r="J7070" t="s">
        <v>136</v>
      </c>
      <c r="K7070" t="s">
        <v>137</v>
      </c>
      <c r="L7070" t="s">
        <v>20117</v>
      </c>
      <c r="M7070" t="s">
        <v>20118</v>
      </c>
      <c r="N7070">
        <v>5.0149999999999997</v>
      </c>
      <c r="O7070">
        <v>0</v>
      </c>
      <c r="P7070">
        <v>95</v>
      </c>
      <c r="Q7070">
        <v>0</v>
      </c>
      <c r="R7070">
        <v>0</v>
      </c>
      <c r="S7070">
        <v>0</v>
      </c>
      <c r="T7070">
        <v>4</v>
      </c>
      <c r="U7070">
        <v>0</v>
      </c>
      <c r="V7070">
        <v>0</v>
      </c>
      <c r="W7070">
        <v>0</v>
      </c>
      <c r="X7070">
        <v>242.35596317507191</v>
      </c>
      <c r="Y7070">
        <v>0</v>
      </c>
      <c r="Z7070">
        <v>0</v>
      </c>
      <c r="AA7070">
        <v>0</v>
      </c>
      <c r="AB7070">
        <v>11.123159651050527</v>
      </c>
      <c r="AC7070">
        <v>0</v>
      </c>
      <c r="AD7070">
        <v>0</v>
      </c>
      <c r="AE7070">
        <v>253.47912282612242</v>
      </c>
    </row>
    <row r="7071" spans="1:31" x14ac:dyDescent="0.25">
      <c r="A7071">
        <v>1681039</v>
      </c>
      <c r="B7071">
        <v>1</v>
      </c>
      <c r="C7071" t="s">
        <v>80</v>
      </c>
      <c r="D7071" t="s">
        <v>87</v>
      </c>
      <c r="E7071" t="s">
        <v>179</v>
      </c>
      <c r="F7071" t="s">
        <v>20119</v>
      </c>
      <c r="G7071" t="s">
        <v>161</v>
      </c>
      <c r="H7071" t="s">
        <v>134</v>
      </c>
      <c r="I7071" t="s">
        <v>135</v>
      </c>
      <c r="J7071" t="s">
        <v>136</v>
      </c>
      <c r="K7071" t="s">
        <v>137</v>
      </c>
      <c r="L7071" t="s">
        <v>20120</v>
      </c>
      <c r="M7071" t="s">
        <v>20121</v>
      </c>
      <c r="N7071">
        <v>0.388333333</v>
      </c>
      <c r="O7071">
        <v>0</v>
      </c>
      <c r="P7071">
        <v>2870</v>
      </c>
      <c r="Q7071">
        <v>0</v>
      </c>
      <c r="R7071">
        <v>10</v>
      </c>
      <c r="S7071">
        <v>0</v>
      </c>
      <c r="T7071">
        <v>124</v>
      </c>
      <c r="U7071">
        <v>0</v>
      </c>
      <c r="V7071">
        <v>0</v>
      </c>
      <c r="W7071">
        <v>0</v>
      </c>
      <c r="X7071">
        <v>351.06297613775951</v>
      </c>
      <c r="Y7071">
        <v>0</v>
      </c>
      <c r="Z7071">
        <v>0.73775527955361331</v>
      </c>
      <c r="AA7071">
        <v>0</v>
      </c>
      <c r="AB7071">
        <v>55.924375904051878</v>
      </c>
      <c r="AC7071">
        <v>0</v>
      </c>
      <c r="AD7071">
        <v>0</v>
      </c>
      <c r="AE7071">
        <v>407.72510732136499</v>
      </c>
    </row>
    <row r="7072" spans="1:31" x14ac:dyDescent="0.25">
      <c r="A7072">
        <v>1680541</v>
      </c>
      <c r="B7072">
        <v>1</v>
      </c>
      <c r="C7072" t="s">
        <v>80</v>
      </c>
      <c r="D7072" t="s">
        <v>96</v>
      </c>
      <c r="E7072" t="s">
        <v>140</v>
      </c>
      <c r="F7072" t="s">
        <v>20122</v>
      </c>
      <c r="G7072" t="s">
        <v>197</v>
      </c>
      <c r="H7072" t="s">
        <v>143</v>
      </c>
      <c r="I7072" t="s">
        <v>135</v>
      </c>
      <c r="J7072" t="s">
        <v>136</v>
      </c>
      <c r="K7072" t="s">
        <v>137</v>
      </c>
      <c r="L7072" t="s">
        <v>20123</v>
      </c>
      <c r="M7072" t="s">
        <v>20124</v>
      </c>
      <c r="N7072">
        <v>3.6869444439999999</v>
      </c>
      <c r="O7072">
        <v>0</v>
      </c>
      <c r="P7072">
        <v>2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4.2441794183691526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4.2441794183691526</v>
      </c>
    </row>
    <row r="7073" spans="1:31" x14ac:dyDescent="0.25">
      <c r="A7073">
        <v>1681374</v>
      </c>
      <c r="B7073">
        <v>1</v>
      </c>
      <c r="C7073" t="s">
        <v>80</v>
      </c>
      <c r="D7073" t="s">
        <v>83</v>
      </c>
      <c r="E7073" t="s">
        <v>146</v>
      </c>
      <c r="F7073" t="s">
        <v>20125</v>
      </c>
      <c r="G7073" t="s">
        <v>4231</v>
      </c>
      <c r="H7073" t="s">
        <v>143</v>
      </c>
      <c r="I7073" t="s">
        <v>135</v>
      </c>
      <c r="J7073" t="s">
        <v>136</v>
      </c>
      <c r="K7073" t="s">
        <v>137</v>
      </c>
      <c r="L7073" t="s">
        <v>20126</v>
      </c>
      <c r="M7073" t="s">
        <v>20127</v>
      </c>
      <c r="N7073">
        <v>17.198333333000001</v>
      </c>
      <c r="O7073">
        <v>0</v>
      </c>
      <c r="P7073">
        <v>791</v>
      </c>
      <c r="Q7073">
        <v>0</v>
      </c>
      <c r="R7073">
        <v>0</v>
      </c>
      <c r="S7073">
        <v>0</v>
      </c>
      <c r="T7073">
        <v>34</v>
      </c>
      <c r="U7073">
        <v>0</v>
      </c>
      <c r="V7073">
        <v>0</v>
      </c>
      <c r="W7073">
        <v>0</v>
      </c>
      <c r="X7073">
        <v>4093.3834424273205</v>
      </c>
      <c r="Y7073">
        <v>0</v>
      </c>
      <c r="Z7073">
        <v>0</v>
      </c>
      <c r="AA7073">
        <v>0</v>
      </c>
      <c r="AB7073">
        <v>857.4566594053473</v>
      </c>
      <c r="AC7073">
        <v>0</v>
      </c>
      <c r="AD7073">
        <v>0</v>
      </c>
      <c r="AE7073">
        <v>4950.8401018326676</v>
      </c>
    </row>
    <row r="7074" spans="1:31" x14ac:dyDescent="0.25">
      <c r="A7074">
        <v>1681520</v>
      </c>
      <c r="B7074">
        <v>1</v>
      </c>
      <c r="C7074" t="s">
        <v>81</v>
      </c>
      <c r="D7074" t="s">
        <v>115</v>
      </c>
      <c r="E7074" t="s">
        <v>146</v>
      </c>
      <c r="F7074" t="s">
        <v>20128</v>
      </c>
      <c r="G7074" t="s">
        <v>148</v>
      </c>
      <c r="H7074" t="s">
        <v>143</v>
      </c>
      <c r="I7074" t="s">
        <v>135</v>
      </c>
      <c r="J7074" t="s">
        <v>136</v>
      </c>
      <c r="K7074" t="s">
        <v>137</v>
      </c>
      <c r="L7074" t="s">
        <v>20129</v>
      </c>
      <c r="M7074" t="s">
        <v>20130</v>
      </c>
      <c r="N7074">
        <v>12.964444444</v>
      </c>
      <c r="O7074">
        <v>0</v>
      </c>
      <c r="P7074">
        <v>50</v>
      </c>
      <c r="Q7074">
        <v>0</v>
      </c>
      <c r="R7074">
        <v>0</v>
      </c>
      <c r="S7074">
        <v>0</v>
      </c>
      <c r="T7074">
        <v>1</v>
      </c>
      <c r="U7074">
        <v>0</v>
      </c>
      <c r="V7074">
        <v>0</v>
      </c>
      <c r="W7074">
        <v>0</v>
      </c>
      <c r="X7074">
        <v>51.455127272446958</v>
      </c>
      <c r="Y7074">
        <v>0</v>
      </c>
      <c r="Z7074">
        <v>0</v>
      </c>
      <c r="AA7074">
        <v>0</v>
      </c>
      <c r="AB7074">
        <v>0.57978826720860455</v>
      </c>
      <c r="AC7074">
        <v>0</v>
      </c>
      <c r="AD7074">
        <v>0</v>
      </c>
      <c r="AE7074">
        <v>52.034915539655564</v>
      </c>
    </row>
    <row r="7075" spans="1:31" x14ac:dyDescent="0.25">
      <c r="A7075">
        <v>1680641</v>
      </c>
      <c r="B7075">
        <v>1</v>
      </c>
      <c r="C7075" t="s">
        <v>81</v>
      </c>
      <c r="D7075" t="s">
        <v>127</v>
      </c>
      <c r="E7075" t="s">
        <v>131</v>
      </c>
      <c r="F7075" t="s">
        <v>6691</v>
      </c>
      <c r="G7075" t="s">
        <v>161</v>
      </c>
      <c r="H7075" t="s">
        <v>134</v>
      </c>
      <c r="I7075" t="s">
        <v>135</v>
      </c>
      <c r="J7075" t="s">
        <v>136</v>
      </c>
      <c r="K7075" t="s">
        <v>137</v>
      </c>
      <c r="L7075" t="s">
        <v>20131</v>
      </c>
      <c r="M7075" t="s">
        <v>20132</v>
      </c>
      <c r="N7075">
        <v>9.9444444440000002</v>
      </c>
      <c r="O7075">
        <v>2</v>
      </c>
      <c r="P7075">
        <v>1305</v>
      </c>
      <c r="Q7075">
        <v>30</v>
      </c>
      <c r="R7075">
        <v>80</v>
      </c>
      <c r="S7075">
        <v>14</v>
      </c>
      <c r="T7075">
        <v>113</v>
      </c>
      <c r="U7075">
        <v>2</v>
      </c>
      <c r="V7075">
        <v>0</v>
      </c>
      <c r="W7075">
        <v>3.1227305557556266</v>
      </c>
      <c r="X7075">
        <v>1641.8340648481671</v>
      </c>
      <c r="Y7075">
        <v>168.7015965964533</v>
      </c>
      <c r="Z7075">
        <v>55.289796297170156</v>
      </c>
      <c r="AA7075">
        <v>522.22632782459164</v>
      </c>
      <c r="AB7075">
        <v>378.7231953930318</v>
      </c>
      <c r="AC7075">
        <v>29.10155808701699</v>
      </c>
      <c r="AD7075">
        <v>0</v>
      </c>
      <c r="AE7075">
        <v>2798.9992696021868</v>
      </c>
    </row>
    <row r="7076" spans="1:31" x14ac:dyDescent="0.25">
      <c r="A7076">
        <v>1681305</v>
      </c>
      <c r="B7076">
        <v>1</v>
      </c>
      <c r="C7076" t="s">
        <v>80</v>
      </c>
      <c r="D7076" t="s">
        <v>107</v>
      </c>
      <c r="E7076" t="s">
        <v>146</v>
      </c>
      <c r="F7076" t="s">
        <v>20133</v>
      </c>
      <c r="G7076" t="s">
        <v>1774</v>
      </c>
      <c r="H7076" t="s">
        <v>143</v>
      </c>
      <c r="I7076" t="s">
        <v>135</v>
      </c>
      <c r="J7076" t="s">
        <v>136</v>
      </c>
      <c r="K7076" t="s">
        <v>137</v>
      </c>
      <c r="L7076" t="s">
        <v>20134</v>
      </c>
      <c r="M7076" t="s">
        <v>20135</v>
      </c>
      <c r="N7076">
        <v>1.9652777770000001</v>
      </c>
      <c r="O7076">
        <v>0</v>
      </c>
      <c r="P7076">
        <v>74</v>
      </c>
      <c r="Q7076">
        <v>0</v>
      </c>
      <c r="R7076">
        <v>0</v>
      </c>
      <c r="S7076">
        <v>0</v>
      </c>
      <c r="T7076">
        <v>19</v>
      </c>
      <c r="U7076">
        <v>0</v>
      </c>
      <c r="V7076">
        <v>0</v>
      </c>
      <c r="W7076">
        <v>0</v>
      </c>
      <c r="X7076">
        <v>30.346373756332081</v>
      </c>
      <c r="Y7076">
        <v>0</v>
      </c>
      <c r="Z7076">
        <v>0</v>
      </c>
      <c r="AA7076">
        <v>0</v>
      </c>
      <c r="AB7076">
        <v>8.1916002125647118</v>
      </c>
      <c r="AC7076">
        <v>0</v>
      </c>
      <c r="AD7076">
        <v>0</v>
      </c>
      <c r="AE7076">
        <v>38.537973968896793</v>
      </c>
    </row>
    <row r="7077" spans="1:31" x14ac:dyDescent="0.25">
      <c r="A7077">
        <v>1680286</v>
      </c>
      <c r="B7077">
        <v>1</v>
      </c>
      <c r="C7077" t="s">
        <v>80</v>
      </c>
      <c r="D7077" t="s">
        <v>93</v>
      </c>
      <c r="E7077" t="s">
        <v>151</v>
      </c>
      <c r="F7077" t="s">
        <v>20136</v>
      </c>
      <c r="G7077" t="s">
        <v>526</v>
      </c>
      <c r="H7077" t="s">
        <v>143</v>
      </c>
      <c r="I7077" t="s">
        <v>135</v>
      </c>
      <c r="J7077" t="s">
        <v>136</v>
      </c>
      <c r="K7077" t="s">
        <v>137</v>
      </c>
      <c r="L7077" t="s">
        <v>20137</v>
      </c>
      <c r="M7077" t="s">
        <v>20138</v>
      </c>
      <c r="N7077">
        <v>5.3363888880000001</v>
      </c>
      <c r="O7077">
        <v>0</v>
      </c>
      <c r="P7077">
        <v>5</v>
      </c>
      <c r="Q7077">
        <v>0</v>
      </c>
      <c r="R7077">
        <v>3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2.8249860323855307</v>
      </c>
      <c r="Y7077">
        <v>0</v>
      </c>
      <c r="Z7077">
        <v>0.34504805691423035</v>
      </c>
      <c r="AA7077">
        <v>0</v>
      </c>
      <c r="AB7077">
        <v>0</v>
      </c>
      <c r="AC7077">
        <v>0</v>
      </c>
      <c r="AD7077">
        <v>0</v>
      </c>
      <c r="AE7077">
        <v>3.1700340892997612</v>
      </c>
    </row>
    <row r="7078" spans="1:31" x14ac:dyDescent="0.25">
      <c r="A7078">
        <v>1681019</v>
      </c>
      <c r="B7078">
        <v>1</v>
      </c>
      <c r="C7078" t="s">
        <v>80</v>
      </c>
      <c r="D7078" t="s">
        <v>92</v>
      </c>
      <c r="E7078" t="s">
        <v>151</v>
      </c>
      <c r="F7078" t="s">
        <v>20139</v>
      </c>
      <c r="G7078" t="s">
        <v>153</v>
      </c>
      <c r="H7078" t="s">
        <v>143</v>
      </c>
      <c r="I7078" t="s">
        <v>135</v>
      </c>
      <c r="J7078" t="s">
        <v>136</v>
      </c>
      <c r="K7078" t="s">
        <v>137</v>
      </c>
      <c r="L7078" t="s">
        <v>20140</v>
      </c>
      <c r="M7078" t="s">
        <v>20141</v>
      </c>
      <c r="N7078">
        <v>9.0872222219999994</v>
      </c>
      <c r="O7078">
        <v>0</v>
      </c>
      <c r="P7078">
        <v>61</v>
      </c>
      <c r="Q7078">
        <v>0</v>
      </c>
      <c r="R7078">
        <v>1</v>
      </c>
      <c r="S7078">
        <v>0</v>
      </c>
      <c r="T7078">
        <v>5</v>
      </c>
      <c r="U7078">
        <v>0</v>
      </c>
      <c r="V7078">
        <v>0</v>
      </c>
      <c r="W7078">
        <v>0</v>
      </c>
      <c r="X7078">
        <v>106.53314266080628</v>
      </c>
      <c r="Y7078">
        <v>0</v>
      </c>
      <c r="Z7078">
        <v>0.21753802069785336</v>
      </c>
      <c r="AA7078">
        <v>0</v>
      </c>
      <c r="AB7078">
        <v>29.5131842944166</v>
      </c>
      <c r="AC7078">
        <v>0</v>
      </c>
      <c r="AD7078">
        <v>0</v>
      </c>
      <c r="AE7078">
        <v>136.26386497592074</v>
      </c>
    </row>
    <row r="7079" spans="1:31" x14ac:dyDescent="0.25">
      <c r="A7079">
        <v>1680332</v>
      </c>
      <c r="B7079">
        <v>1</v>
      </c>
      <c r="C7079" t="s">
        <v>80</v>
      </c>
      <c r="D7079" t="s">
        <v>96</v>
      </c>
      <c r="E7079" t="s">
        <v>151</v>
      </c>
      <c r="F7079" t="s">
        <v>15337</v>
      </c>
      <c r="G7079" t="s">
        <v>222</v>
      </c>
      <c r="H7079" t="s">
        <v>143</v>
      </c>
      <c r="I7079" t="s">
        <v>135</v>
      </c>
      <c r="J7079" t="s">
        <v>136</v>
      </c>
      <c r="K7079" t="s">
        <v>137</v>
      </c>
      <c r="L7079" t="s">
        <v>20142</v>
      </c>
      <c r="M7079" t="s">
        <v>20143</v>
      </c>
      <c r="N7079">
        <v>16.649444444</v>
      </c>
      <c r="O7079">
        <v>0</v>
      </c>
      <c r="P7079">
        <v>53</v>
      </c>
      <c r="Q7079">
        <v>0</v>
      </c>
      <c r="R7079">
        <v>0</v>
      </c>
      <c r="S7079">
        <v>0</v>
      </c>
      <c r="T7079">
        <v>4</v>
      </c>
      <c r="U7079">
        <v>0</v>
      </c>
      <c r="V7079">
        <v>0</v>
      </c>
      <c r="W7079">
        <v>0</v>
      </c>
      <c r="X7079">
        <v>394.53455575897834</v>
      </c>
      <c r="Y7079">
        <v>0</v>
      </c>
      <c r="Z7079">
        <v>0</v>
      </c>
      <c r="AA7079">
        <v>0</v>
      </c>
      <c r="AB7079">
        <v>37.965959093685996</v>
      </c>
      <c r="AC7079">
        <v>0</v>
      </c>
      <c r="AD7079">
        <v>0</v>
      </c>
      <c r="AE7079">
        <v>432.50051485266431</v>
      </c>
    </row>
    <row r="7080" spans="1:31" x14ac:dyDescent="0.25">
      <c r="A7080">
        <v>1680501</v>
      </c>
      <c r="B7080">
        <v>1</v>
      </c>
      <c r="C7080" t="s">
        <v>80</v>
      </c>
      <c r="D7080" t="s">
        <v>99</v>
      </c>
      <c r="E7080" t="s">
        <v>151</v>
      </c>
      <c r="F7080" t="s">
        <v>20144</v>
      </c>
      <c r="G7080" t="s">
        <v>153</v>
      </c>
      <c r="H7080" t="s">
        <v>143</v>
      </c>
      <c r="I7080" t="s">
        <v>135</v>
      </c>
      <c r="J7080" t="s">
        <v>136</v>
      </c>
      <c r="K7080" t="s">
        <v>137</v>
      </c>
      <c r="L7080" t="s">
        <v>20145</v>
      </c>
      <c r="M7080" t="s">
        <v>20146</v>
      </c>
      <c r="N7080">
        <v>4.6616666660000003</v>
      </c>
      <c r="O7080">
        <v>0</v>
      </c>
      <c r="P7080">
        <v>0</v>
      </c>
      <c r="Q7080">
        <v>0</v>
      </c>
      <c r="R7080">
        <v>4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0.89203039141066653</v>
      </c>
      <c r="AA7080">
        <v>0</v>
      </c>
      <c r="AB7080">
        <v>0</v>
      </c>
      <c r="AC7080">
        <v>0</v>
      </c>
      <c r="AD7080">
        <v>0</v>
      </c>
      <c r="AE7080">
        <v>0.89203039141066653</v>
      </c>
    </row>
    <row r="7081" spans="1:31" x14ac:dyDescent="0.25">
      <c r="A7081">
        <v>1680269</v>
      </c>
      <c r="B7081">
        <v>1</v>
      </c>
      <c r="C7081" t="s">
        <v>80</v>
      </c>
      <c r="D7081" t="s">
        <v>97</v>
      </c>
      <c r="E7081" t="s">
        <v>200</v>
      </c>
      <c r="F7081" t="s">
        <v>20147</v>
      </c>
      <c r="G7081" t="s">
        <v>2777</v>
      </c>
      <c r="H7081" t="s">
        <v>143</v>
      </c>
      <c r="I7081" t="s">
        <v>135</v>
      </c>
      <c r="J7081" t="s">
        <v>136</v>
      </c>
      <c r="K7081" t="s">
        <v>137</v>
      </c>
      <c r="L7081" t="s">
        <v>20148</v>
      </c>
      <c r="M7081" t="s">
        <v>20149</v>
      </c>
      <c r="N7081">
        <v>19.724444444</v>
      </c>
      <c r="O7081">
        <v>0</v>
      </c>
      <c r="P7081">
        <v>25</v>
      </c>
      <c r="Q7081">
        <v>0</v>
      </c>
      <c r="R7081">
        <v>0</v>
      </c>
      <c r="S7081">
        <v>0</v>
      </c>
      <c r="T7081">
        <v>1</v>
      </c>
      <c r="U7081">
        <v>0</v>
      </c>
      <c r="V7081">
        <v>0</v>
      </c>
      <c r="W7081">
        <v>0</v>
      </c>
      <c r="X7081">
        <v>353.81479713276843</v>
      </c>
      <c r="Y7081">
        <v>0</v>
      </c>
      <c r="Z7081">
        <v>0</v>
      </c>
      <c r="AA7081">
        <v>0</v>
      </c>
      <c r="AB7081">
        <v>12.256890190678051</v>
      </c>
      <c r="AC7081">
        <v>0</v>
      </c>
      <c r="AD7081">
        <v>0</v>
      </c>
      <c r="AE7081">
        <v>366.0716873234465</v>
      </c>
    </row>
    <row r="7082" spans="1:31" x14ac:dyDescent="0.25">
      <c r="A7082">
        <v>1680850</v>
      </c>
      <c r="B7082">
        <v>1</v>
      </c>
      <c r="C7082" t="s">
        <v>80</v>
      </c>
      <c r="D7082" t="s">
        <v>98</v>
      </c>
      <c r="E7082" t="s">
        <v>151</v>
      </c>
      <c r="F7082" t="s">
        <v>20150</v>
      </c>
      <c r="G7082" t="s">
        <v>222</v>
      </c>
      <c r="H7082" t="s">
        <v>143</v>
      </c>
      <c r="I7082" t="s">
        <v>135</v>
      </c>
      <c r="J7082" t="s">
        <v>136</v>
      </c>
      <c r="K7082" t="s">
        <v>137</v>
      </c>
      <c r="L7082" t="s">
        <v>20151</v>
      </c>
      <c r="M7082" t="s">
        <v>20152</v>
      </c>
      <c r="N7082">
        <v>1.2055555549999999</v>
      </c>
      <c r="O7082">
        <v>0</v>
      </c>
      <c r="P7082">
        <v>15</v>
      </c>
      <c r="Q7082">
        <v>0</v>
      </c>
      <c r="R7082">
        <v>5</v>
      </c>
      <c r="S7082">
        <v>0</v>
      </c>
      <c r="T7082">
        <v>2</v>
      </c>
      <c r="U7082">
        <v>0</v>
      </c>
      <c r="V7082">
        <v>0</v>
      </c>
      <c r="W7082">
        <v>0</v>
      </c>
      <c r="X7082">
        <v>3.6401874704214001</v>
      </c>
      <c r="Y7082">
        <v>0</v>
      </c>
      <c r="Z7082">
        <v>0.49322713443461669</v>
      </c>
      <c r="AA7082">
        <v>0</v>
      </c>
      <c r="AB7082">
        <v>0.89853860189211565</v>
      </c>
      <c r="AC7082">
        <v>0</v>
      </c>
      <c r="AD7082">
        <v>0</v>
      </c>
      <c r="AE7082">
        <v>5.031953206748133</v>
      </c>
    </row>
    <row r="7083" spans="1:31" x14ac:dyDescent="0.25">
      <c r="A7083">
        <v>1680223</v>
      </c>
      <c r="B7083">
        <v>1</v>
      </c>
      <c r="C7083" t="s">
        <v>80</v>
      </c>
      <c r="D7083" t="s">
        <v>105</v>
      </c>
      <c r="E7083" t="s">
        <v>151</v>
      </c>
      <c r="F7083" t="s">
        <v>20153</v>
      </c>
      <c r="G7083" t="s">
        <v>281</v>
      </c>
      <c r="H7083" t="s">
        <v>143</v>
      </c>
      <c r="I7083" t="s">
        <v>135</v>
      </c>
      <c r="J7083" t="s">
        <v>136</v>
      </c>
      <c r="K7083" t="s">
        <v>167</v>
      </c>
      <c r="L7083" t="s">
        <v>20154</v>
      </c>
      <c r="M7083" t="s">
        <v>20155</v>
      </c>
      <c r="N7083">
        <v>8.1160294440000005</v>
      </c>
      <c r="O7083">
        <v>0</v>
      </c>
      <c r="P7083">
        <v>98</v>
      </c>
      <c r="Q7083">
        <v>0</v>
      </c>
      <c r="R7083">
        <v>1</v>
      </c>
      <c r="S7083">
        <v>0</v>
      </c>
      <c r="T7083">
        <v>43</v>
      </c>
      <c r="U7083">
        <v>0</v>
      </c>
      <c r="V7083">
        <v>0</v>
      </c>
      <c r="W7083">
        <v>0</v>
      </c>
      <c r="X7083">
        <v>173.5533199966994</v>
      </c>
      <c r="Y7083">
        <v>0</v>
      </c>
      <c r="Z7083">
        <v>4.8558594813898468</v>
      </c>
      <c r="AA7083">
        <v>0</v>
      </c>
      <c r="AB7083">
        <v>308.86569466463578</v>
      </c>
      <c r="AC7083">
        <v>0</v>
      </c>
      <c r="AD7083">
        <v>0</v>
      </c>
      <c r="AE7083">
        <v>487.27487414272503</v>
      </c>
    </row>
    <row r="7084" spans="1:31" x14ac:dyDescent="0.25">
      <c r="A7084">
        <v>1680163</v>
      </c>
      <c r="B7084">
        <v>1</v>
      </c>
      <c r="C7084" t="s">
        <v>80</v>
      </c>
      <c r="D7084" t="s">
        <v>96</v>
      </c>
      <c r="E7084" t="s">
        <v>164</v>
      </c>
      <c r="F7084" t="s">
        <v>4928</v>
      </c>
      <c r="G7084" t="s">
        <v>161</v>
      </c>
      <c r="H7084" t="s">
        <v>134</v>
      </c>
      <c r="I7084" t="s">
        <v>135</v>
      </c>
      <c r="J7084" t="s">
        <v>136</v>
      </c>
      <c r="K7084" t="s">
        <v>137</v>
      </c>
      <c r="L7084" t="s">
        <v>20156</v>
      </c>
      <c r="M7084" t="s">
        <v>20157</v>
      </c>
      <c r="N7084">
        <v>0.18361111099999999</v>
      </c>
      <c r="O7084">
        <v>3</v>
      </c>
      <c r="P7084">
        <v>40</v>
      </c>
      <c r="Q7084">
        <v>16</v>
      </c>
      <c r="R7084">
        <v>5</v>
      </c>
      <c r="S7084">
        <v>3</v>
      </c>
      <c r="T7084">
        <v>3</v>
      </c>
      <c r="U7084">
        <v>0</v>
      </c>
      <c r="V7084">
        <v>0</v>
      </c>
      <c r="W7084">
        <v>0.4106137029960289</v>
      </c>
      <c r="X7084">
        <v>0.50406669987304886</v>
      </c>
      <c r="Y7084">
        <v>2.8732370002354468</v>
      </c>
      <c r="Z7084">
        <v>0.28873632446394254</v>
      </c>
      <c r="AA7084">
        <v>0.78842323349241217</v>
      </c>
      <c r="AB7084">
        <v>1.0085726423580366</v>
      </c>
      <c r="AC7084">
        <v>0</v>
      </c>
      <c r="AD7084">
        <v>0</v>
      </c>
      <c r="AE7084">
        <v>5.8736496034189152</v>
      </c>
    </row>
    <row r="7085" spans="1:31" x14ac:dyDescent="0.25">
      <c r="A7085">
        <v>1680810</v>
      </c>
      <c r="B7085">
        <v>1</v>
      </c>
      <c r="C7085" t="s">
        <v>81</v>
      </c>
      <c r="D7085" t="s">
        <v>115</v>
      </c>
      <c r="E7085" t="s">
        <v>151</v>
      </c>
      <c r="F7085" t="s">
        <v>20158</v>
      </c>
      <c r="G7085" t="s">
        <v>153</v>
      </c>
      <c r="H7085" t="s">
        <v>143</v>
      </c>
      <c r="I7085" t="s">
        <v>135</v>
      </c>
      <c r="J7085" t="s">
        <v>136</v>
      </c>
      <c r="K7085" t="s">
        <v>137</v>
      </c>
      <c r="L7085" t="s">
        <v>20159</v>
      </c>
      <c r="M7085" t="s">
        <v>19972</v>
      </c>
      <c r="N7085">
        <v>2.3594444440000002</v>
      </c>
      <c r="O7085">
        <v>0</v>
      </c>
      <c r="P7085">
        <v>23</v>
      </c>
      <c r="Q7085">
        <v>0</v>
      </c>
      <c r="R7085">
        <v>0</v>
      </c>
      <c r="S7085">
        <v>0</v>
      </c>
      <c r="T7085">
        <v>2</v>
      </c>
      <c r="U7085">
        <v>0</v>
      </c>
      <c r="V7085">
        <v>0</v>
      </c>
      <c r="W7085">
        <v>0</v>
      </c>
      <c r="X7085">
        <v>4.0350453900736669</v>
      </c>
      <c r="Y7085">
        <v>0</v>
      </c>
      <c r="Z7085">
        <v>0</v>
      </c>
      <c r="AA7085">
        <v>0</v>
      </c>
      <c r="AB7085">
        <v>1.2731381076626667E-2</v>
      </c>
      <c r="AC7085">
        <v>0</v>
      </c>
      <c r="AD7085">
        <v>0</v>
      </c>
      <c r="AE7085">
        <v>4.0477767711502937</v>
      </c>
    </row>
    <row r="7086" spans="1:31" x14ac:dyDescent="0.25">
      <c r="A7086">
        <v>1680956</v>
      </c>
      <c r="B7086">
        <v>1</v>
      </c>
      <c r="C7086" t="s">
        <v>81</v>
      </c>
      <c r="D7086" t="s">
        <v>112</v>
      </c>
      <c r="E7086" t="s">
        <v>151</v>
      </c>
      <c r="F7086" t="s">
        <v>20160</v>
      </c>
      <c r="G7086" t="s">
        <v>153</v>
      </c>
      <c r="H7086" t="s">
        <v>143</v>
      </c>
      <c r="I7086" t="s">
        <v>135</v>
      </c>
      <c r="J7086" t="s">
        <v>136</v>
      </c>
      <c r="K7086" t="s">
        <v>137</v>
      </c>
      <c r="L7086" t="s">
        <v>20161</v>
      </c>
      <c r="M7086" t="s">
        <v>20162</v>
      </c>
      <c r="N7086">
        <v>1.06</v>
      </c>
      <c r="O7086">
        <v>0</v>
      </c>
      <c r="P7086">
        <v>72</v>
      </c>
      <c r="Q7086">
        <v>0</v>
      </c>
      <c r="R7086">
        <v>0</v>
      </c>
      <c r="S7086">
        <v>0</v>
      </c>
      <c r="T7086">
        <v>4</v>
      </c>
      <c r="U7086">
        <v>0</v>
      </c>
      <c r="V7086">
        <v>0</v>
      </c>
      <c r="W7086">
        <v>0</v>
      </c>
      <c r="X7086">
        <v>13.292217434644616</v>
      </c>
      <c r="Y7086">
        <v>0</v>
      </c>
      <c r="Z7086">
        <v>0</v>
      </c>
      <c r="AA7086">
        <v>0</v>
      </c>
      <c r="AB7086">
        <v>0.73310971935615998</v>
      </c>
      <c r="AC7086">
        <v>0</v>
      </c>
      <c r="AD7086">
        <v>0</v>
      </c>
      <c r="AE7086">
        <v>14.025327154000776</v>
      </c>
    </row>
    <row r="7087" spans="1:31" x14ac:dyDescent="0.25">
      <c r="A7087">
        <v>1681414</v>
      </c>
      <c r="B7087">
        <v>1</v>
      </c>
      <c r="C7087" t="s">
        <v>80</v>
      </c>
      <c r="D7087" t="s">
        <v>84</v>
      </c>
      <c r="E7087" t="s">
        <v>159</v>
      </c>
      <c r="F7087" t="s">
        <v>20163</v>
      </c>
      <c r="G7087" t="s">
        <v>161</v>
      </c>
      <c r="H7087" t="s">
        <v>134</v>
      </c>
      <c r="I7087" t="s">
        <v>135</v>
      </c>
      <c r="J7087" t="s">
        <v>136</v>
      </c>
      <c r="K7087" t="s">
        <v>137</v>
      </c>
      <c r="L7087" t="s">
        <v>20164</v>
      </c>
      <c r="M7087" t="s">
        <v>20165</v>
      </c>
      <c r="N7087">
        <v>1.9369444440000001</v>
      </c>
      <c r="O7087">
        <v>0</v>
      </c>
      <c r="P7087">
        <v>482</v>
      </c>
      <c r="Q7087">
        <v>0</v>
      </c>
      <c r="R7087">
        <v>0</v>
      </c>
      <c r="S7087">
        <v>0</v>
      </c>
      <c r="T7087">
        <v>21</v>
      </c>
      <c r="U7087">
        <v>0</v>
      </c>
      <c r="V7087">
        <v>0</v>
      </c>
      <c r="W7087">
        <v>0</v>
      </c>
      <c r="X7087">
        <v>219.07856952458371</v>
      </c>
      <c r="Y7087">
        <v>0</v>
      </c>
      <c r="Z7087">
        <v>0</v>
      </c>
      <c r="AA7087">
        <v>0</v>
      </c>
      <c r="AB7087">
        <v>46.658883983495961</v>
      </c>
      <c r="AC7087">
        <v>0</v>
      </c>
      <c r="AD7087">
        <v>0</v>
      </c>
      <c r="AE7087">
        <v>265.73745350807968</v>
      </c>
    </row>
    <row r="7088" spans="1:31" x14ac:dyDescent="0.25">
      <c r="A7088">
        <v>1680916</v>
      </c>
      <c r="B7088">
        <v>1</v>
      </c>
      <c r="C7088" t="s">
        <v>80</v>
      </c>
      <c r="D7088" t="s">
        <v>103</v>
      </c>
      <c r="E7088" t="s">
        <v>151</v>
      </c>
      <c r="F7088" t="s">
        <v>20166</v>
      </c>
      <c r="G7088" t="s">
        <v>222</v>
      </c>
      <c r="H7088" t="s">
        <v>143</v>
      </c>
      <c r="I7088" t="s">
        <v>135</v>
      </c>
      <c r="J7088" t="s">
        <v>136</v>
      </c>
      <c r="K7088" t="s">
        <v>137</v>
      </c>
      <c r="L7088" t="s">
        <v>20167</v>
      </c>
      <c r="M7088" t="s">
        <v>20168</v>
      </c>
      <c r="N7088">
        <v>29.736111111</v>
      </c>
      <c r="O7088">
        <v>0</v>
      </c>
      <c r="P7088">
        <v>80</v>
      </c>
      <c r="Q7088">
        <v>0</v>
      </c>
      <c r="R7088">
        <v>3</v>
      </c>
      <c r="S7088">
        <v>0</v>
      </c>
      <c r="T7088">
        <v>10</v>
      </c>
      <c r="U7088">
        <v>0</v>
      </c>
      <c r="V7088">
        <v>0</v>
      </c>
      <c r="W7088">
        <v>0</v>
      </c>
      <c r="X7088">
        <v>432.99781704426641</v>
      </c>
      <c r="Y7088">
        <v>0</v>
      </c>
      <c r="Z7088">
        <v>13.476604583859302</v>
      </c>
      <c r="AA7088">
        <v>0</v>
      </c>
      <c r="AB7088">
        <v>100.72576405915495</v>
      </c>
      <c r="AC7088">
        <v>0</v>
      </c>
      <c r="AD7088">
        <v>0</v>
      </c>
      <c r="AE7088">
        <v>547.20018568728062</v>
      </c>
    </row>
    <row r="7089" spans="1:31" x14ac:dyDescent="0.25">
      <c r="A7089">
        <v>1680226</v>
      </c>
      <c r="B7089">
        <v>1</v>
      </c>
      <c r="C7089" t="s">
        <v>80</v>
      </c>
      <c r="D7089" t="s">
        <v>93</v>
      </c>
      <c r="E7089" t="s">
        <v>164</v>
      </c>
      <c r="F7089" t="s">
        <v>19174</v>
      </c>
      <c r="G7089" t="s">
        <v>161</v>
      </c>
      <c r="H7089" t="s">
        <v>134</v>
      </c>
      <c r="I7089" t="s">
        <v>135</v>
      </c>
      <c r="J7089" t="s">
        <v>136</v>
      </c>
      <c r="K7089" t="s">
        <v>137</v>
      </c>
      <c r="L7089" t="s">
        <v>20169</v>
      </c>
      <c r="M7089" t="s">
        <v>20170</v>
      </c>
      <c r="N7089">
        <v>1.7677777770000001</v>
      </c>
      <c r="O7089">
        <v>0</v>
      </c>
      <c r="P7089">
        <v>163</v>
      </c>
      <c r="Q7089">
        <v>11</v>
      </c>
      <c r="R7089">
        <v>8</v>
      </c>
      <c r="S7089">
        <v>2</v>
      </c>
      <c r="T7089">
        <v>40</v>
      </c>
      <c r="U7089">
        <v>1</v>
      </c>
      <c r="V7089">
        <v>0</v>
      </c>
      <c r="W7089">
        <v>0</v>
      </c>
      <c r="X7089">
        <v>55.182758803461866</v>
      </c>
      <c r="Y7089">
        <v>34.137323631824373</v>
      </c>
      <c r="Z7089">
        <v>2.8125810591470586</v>
      </c>
      <c r="AA7089">
        <v>5.9093216737190248</v>
      </c>
      <c r="AB7089">
        <v>24.597621501533567</v>
      </c>
      <c r="AC7089">
        <v>268.71556920315163</v>
      </c>
      <c r="AD7089">
        <v>0</v>
      </c>
      <c r="AE7089">
        <v>391.35517587283755</v>
      </c>
    </row>
    <row r="7090" spans="1:31" x14ac:dyDescent="0.25">
      <c r="A7090">
        <v>1680395</v>
      </c>
      <c r="B7090">
        <v>1</v>
      </c>
      <c r="C7090" t="s">
        <v>80</v>
      </c>
      <c r="D7090" t="s">
        <v>96</v>
      </c>
      <c r="E7090" t="s">
        <v>151</v>
      </c>
      <c r="F7090" t="s">
        <v>20171</v>
      </c>
      <c r="G7090" t="s">
        <v>222</v>
      </c>
      <c r="H7090" t="s">
        <v>143</v>
      </c>
      <c r="I7090" t="s">
        <v>135</v>
      </c>
      <c r="J7090" t="s">
        <v>136</v>
      </c>
      <c r="K7090" t="s">
        <v>137</v>
      </c>
      <c r="L7090" t="s">
        <v>20172</v>
      </c>
      <c r="M7090" t="s">
        <v>20173</v>
      </c>
      <c r="N7090">
        <v>4.3263888880000003</v>
      </c>
      <c r="O7090">
        <v>0</v>
      </c>
      <c r="P7090">
        <v>30</v>
      </c>
      <c r="Q7090">
        <v>0</v>
      </c>
      <c r="R7090">
        <v>0</v>
      </c>
      <c r="S7090">
        <v>0</v>
      </c>
      <c r="T7090">
        <v>3</v>
      </c>
      <c r="U7090">
        <v>0</v>
      </c>
      <c r="V7090">
        <v>0</v>
      </c>
      <c r="W7090">
        <v>0</v>
      </c>
      <c r="X7090">
        <v>18.189078415760928</v>
      </c>
      <c r="Y7090">
        <v>0</v>
      </c>
      <c r="Z7090">
        <v>0</v>
      </c>
      <c r="AA7090">
        <v>0</v>
      </c>
      <c r="AB7090">
        <v>2.3027456140090816</v>
      </c>
      <c r="AC7090">
        <v>0</v>
      </c>
      <c r="AD7090">
        <v>0</v>
      </c>
      <c r="AE7090">
        <v>20.491824029770008</v>
      </c>
    </row>
    <row r="7091" spans="1:31" x14ac:dyDescent="0.25">
      <c r="A7091">
        <v>1680183</v>
      </c>
      <c r="B7091">
        <v>1</v>
      </c>
      <c r="C7091" t="s">
        <v>80</v>
      </c>
      <c r="D7091" t="s">
        <v>97</v>
      </c>
      <c r="E7091" t="s">
        <v>159</v>
      </c>
      <c r="F7091" t="s">
        <v>20174</v>
      </c>
      <c r="G7091" t="s">
        <v>596</v>
      </c>
      <c r="H7091" t="s">
        <v>134</v>
      </c>
      <c r="I7091" t="s">
        <v>135</v>
      </c>
      <c r="J7091" t="s">
        <v>136</v>
      </c>
      <c r="K7091" t="s">
        <v>137</v>
      </c>
      <c r="L7091" t="s">
        <v>20175</v>
      </c>
      <c r="M7091" t="s">
        <v>20176</v>
      </c>
      <c r="N7091">
        <v>4.5105555549999998</v>
      </c>
      <c r="O7091">
        <v>0</v>
      </c>
      <c r="P7091">
        <v>220</v>
      </c>
      <c r="Q7091">
        <v>0</v>
      </c>
      <c r="R7091">
        <v>0</v>
      </c>
      <c r="S7091">
        <v>0</v>
      </c>
      <c r="T7091">
        <v>27</v>
      </c>
      <c r="U7091">
        <v>0</v>
      </c>
      <c r="V7091">
        <v>0</v>
      </c>
      <c r="W7091">
        <v>0</v>
      </c>
      <c r="X7091">
        <v>381.94149826465042</v>
      </c>
      <c r="Y7091">
        <v>0</v>
      </c>
      <c r="Z7091">
        <v>0</v>
      </c>
      <c r="AA7091">
        <v>0</v>
      </c>
      <c r="AB7091">
        <v>225.47758706848202</v>
      </c>
      <c r="AC7091">
        <v>0</v>
      </c>
      <c r="AD7091">
        <v>0</v>
      </c>
      <c r="AE7091">
        <v>607.41908533313244</v>
      </c>
    </row>
    <row r="7092" spans="1:31" x14ac:dyDescent="0.25">
      <c r="A7092">
        <v>1680724</v>
      </c>
      <c r="B7092">
        <v>1</v>
      </c>
      <c r="C7092" t="s">
        <v>80</v>
      </c>
      <c r="D7092" t="s">
        <v>106</v>
      </c>
      <c r="E7092" t="s">
        <v>159</v>
      </c>
      <c r="F7092" t="s">
        <v>20177</v>
      </c>
      <c r="G7092" t="s">
        <v>281</v>
      </c>
      <c r="H7092" t="s">
        <v>134</v>
      </c>
      <c r="I7092" t="s">
        <v>135</v>
      </c>
      <c r="J7092" t="s">
        <v>136</v>
      </c>
      <c r="K7092" t="s">
        <v>167</v>
      </c>
      <c r="L7092" t="s">
        <v>20178</v>
      </c>
      <c r="M7092" t="s">
        <v>20179</v>
      </c>
      <c r="N7092">
        <v>7.8666666660000004</v>
      </c>
      <c r="O7092">
        <v>0</v>
      </c>
      <c r="P7092">
        <v>43</v>
      </c>
      <c r="Q7092">
        <v>0</v>
      </c>
      <c r="R7092">
        <v>1</v>
      </c>
      <c r="S7092">
        <v>0</v>
      </c>
      <c r="T7092">
        <v>9</v>
      </c>
      <c r="U7092">
        <v>0</v>
      </c>
      <c r="V7092">
        <v>0</v>
      </c>
      <c r="W7092">
        <v>0</v>
      </c>
      <c r="X7092">
        <v>54.582542853475161</v>
      </c>
      <c r="Y7092">
        <v>0</v>
      </c>
      <c r="Z7092">
        <v>1.1502573944166669E-2</v>
      </c>
      <c r="AA7092">
        <v>0</v>
      </c>
      <c r="AB7092">
        <v>23.657606697740803</v>
      </c>
      <c r="AC7092">
        <v>0</v>
      </c>
      <c r="AD7092">
        <v>0</v>
      </c>
      <c r="AE7092">
        <v>78.25165212516012</v>
      </c>
    </row>
    <row r="7093" spans="1:31" x14ac:dyDescent="0.25">
      <c r="A7093">
        <v>1680893</v>
      </c>
      <c r="B7093">
        <v>1</v>
      </c>
      <c r="C7093" t="s">
        <v>80</v>
      </c>
      <c r="D7093" t="s">
        <v>100</v>
      </c>
      <c r="E7093" t="s">
        <v>151</v>
      </c>
      <c r="F7093" t="s">
        <v>20180</v>
      </c>
      <c r="G7093" t="s">
        <v>222</v>
      </c>
      <c r="H7093" t="s">
        <v>143</v>
      </c>
      <c r="I7093" t="s">
        <v>135</v>
      </c>
      <c r="J7093" t="s">
        <v>136</v>
      </c>
      <c r="K7093" t="s">
        <v>137</v>
      </c>
      <c r="L7093" t="s">
        <v>20179</v>
      </c>
      <c r="M7093" t="s">
        <v>20181</v>
      </c>
      <c r="N7093">
        <v>1.1130555550000001</v>
      </c>
      <c r="O7093">
        <v>0</v>
      </c>
      <c r="P7093">
        <v>52</v>
      </c>
      <c r="Q7093">
        <v>0</v>
      </c>
      <c r="R7093">
        <v>0</v>
      </c>
      <c r="S7093">
        <v>0</v>
      </c>
      <c r="T7093">
        <v>2</v>
      </c>
      <c r="U7093">
        <v>0</v>
      </c>
      <c r="V7093">
        <v>0</v>
      </c>
      <c r="W7093">
        <v>0</v>
      </c>
      <c r="X7093">
        <v>11.319545563883512</v>
      </c>
      <c r="Y7093">
        <v>0</v>
      </c>
      <c r="Z7093">
        <v>0</v>
      </c>
      <c r="AA7093">
        <v>0</v>
      </c>
      <c r="AB7093">
        <v>1.0278040594814126</v>
      </c>
      <c r="AC7093">
        <v>0</v>
      </c>
      <c r="AD7093">
        <v>0</v>
      </c>
      <c r="AE7093">
        <v>12.347349623364925</v>
      </c>
    </row>
    <row r="7094" spans="1:31" x14ac:dyDescent="0.25">
      <c r="A7094">
        <v>1680352</v>
      </c>
      <c r="B7094">
        <v>1</v>
      </c>
      <c r="C7094" t="s">
        <v>80</v>
      </c>
      <c r="D7094" t="s">
        <v>89</v>
      </c>
      <c r="E7094" t="s">
        <v>140</v>
      </c>
      <c r="F7094" t="s">
        <v>20182</v>
      </c>
      <c r="G7094" t="s">
        <v>197</v>
      </c>
      <c r="H7094" t="s">
        <v>143</v>
      </c>
      <c r="I7094" t="s">
        <v>135</v>
      </c>
      <c r="J7094" t="s">
        <v>136</v>
      </c>
      <c r="K7094" t="s">
        <v>137</v>
      </c>
      <c r="L7094" t="s">
        <v>20183</v>
      </c>
      <c r="M7094" t="s">
        <v>20184</v>
      </c>
      <c r="N7094">
        <v>2.008888888</v>
      </c>
      <c r="O7094">
        <v>0</v>
      </c>
      <c r="P7094">
        <v>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0.48822118704753337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0.48822118704753337</v>
      </c>
    </row>
    <row r="7095" spans="1:31" x14ac:dyDescent="0.25">
      <c r="A7095">
        <v>1681371</v>
      </c>
      <c r="B7095">
        <v>1</v>
      </c>
      <c r="C7095" t="s">
        <v>81</v>
      </c>
      <c r="D7095" t="s">
        <v>117</v>
      </c>
      <c r="E7095" t="s">
        <v>159</v>
      </c>
      <c r="F7095" t="s">
        <v>20185</v>
      </c>
      <c r="G7095" t="s">
        <v>596</v>
      </c>
      <c r="H7095" t="s">
        <v>134</v>
      </c>
      <c r="I7095" t="s">
        <v>135</v>
      </c>
      <c r="J7095" t="s">
        <v>136</v>
      </c>
      <c r="K7095" t="s">
        <v>137</v>
      </c>
      <c r="L7095" t="s">
        <v>20186</v>
      </c>
      <c r="M7095" t="s">
        <v>20187</v>
      </c>
      <c r="N7095">
        <v>0.60750000000000004</v>
      </c>
      <c r="O7095">
        <v>0</v>
      </c>
      <c r="P7095">
        <v>30</v>
      </c>
      <c r="Q7095">
        <v>0</v>
      </c>
      <c r="R7095">
        <v>3</v>
      </c>
      <c r="S7095">
        <v>0</v>
      </c>
      <c r="T7095">
        <v>2</v>
      </c>
      <c r="U7095">
        <v>0</v>
      </c>
      <c r="V7095">
        <v>0</v>
      </c>
      <c r="W7095">
        <v>0</v>
      </c>
      <c r="X7095">
        <v>2.5839518780671606</v>
      </c>
      <c r="Y7095">
        <v>0</v>
      </c>
      <c r="Z7095">
        <v>2.8090785304770001E-2</v>
      </c>
      <c r="AA7095">
        <v>0</v>
      </c>
      <c r="AB7095">
        <v>0.61987325815401739</v>
      </c>
      <c r="AC7095">
        <v>0</v>
      </c>
      <c r="AD7095">
        <v>0</v>
      </c>
      <c r="AE7095">
        <v>3.2319159215259479</v>
      </c>
    </row>
    <row r="7096" spans="1:31" x14ac:dyDescent="0.25">
      <c r="A7096">
        <v>1680140</v>
      </c>
      <c r="B7096">
        <v>1</v>
      </c>
      <c r="C7096" t="s">
        <v>80</v>
      </c>
      <c r="D7096" t="s">
        <v>103</v>
      </c>
      <c r="E7096" t="s">
        <v>131</v>
      </c>
      <c r="F7096" t="s">
        <v>20064</v>
      </c>
      <c r="G7096" t="s">
        <v>161</v>
      </c>
      <c r="H7096" t="s">
        <v>134</v>
      </c>
      <c r="I7096" t="s">
        <v>135</v>
      </c>
      <c r="J7096" t="s">
        <v>136</v>
      </c>
      <c r="K7096" t="s">
        <v>137</v>
      </c>
      <c r="L7096" t="s">
        <v>20188</v>
      </c>
      <c r="M7096" t="s">
        <v>20189</v>
      </c>
      <c r="N7096">
        <v>7.2861111110000003</v>
      </c>
      <c r="O7096">
        <v>15</v>
      </c>
      <c r="P7096">
        <v>1737</v>
      </c>
      <c r="Q7096">
        <v>9</v>
      </c>
      <c r="R7096">
        <v>239</v>
      </c>
      <c r="S7096">
        <v>14</v>
      </c>
      <c r="T7096">
        <v>204</v>
      </c>
      <c r="U7096">
        <v>0</v>
      </c>
      <c r="V7096">
        <v>0</v>
      </c>
      <c r="W7096">
        <v>19.140461742762522</v>
      </c>
      <c r="X7096">
        <v>2496.9282288193481</v>
      </c>
      <c r="Y7096">
        <v>289.5213404225367</v>
      </c>
      <c r="Z7096">
        <v>474.68322184906697</v>
      </c>
      <c r="AA7096">
        <v>157.99385622466039</v>
      </c>
      <c r="AB7096">
        <v>1099.820190810538</v>
      </c>
      <c r="AC7096">
        <v>0</v>
      </c>
      <c r="AD7096">
        <v>0</v>
      </c>
      <c r="AE7096">
        <v>4538.0872998689129</v>
      </c>
    </row>
    <row r="7097" spans="1:31" x14ac:dyDescent="0.25">
      <c r="A7097">
        <v>1681477</v>
      </c>
      <c r="B7097">
        <v>1</v>
      </c>
      <c r="C7097" t="s">
        <v>80</v>
      </c>
      <c r="D7097" t="s">
        <v>95</v>
      </c>
      <c r="E7097" t="s">
        <v>146</v>
      </c>
      <c r="F7097" t="s">
        <v>20190</v>
      </c>
      <c r="G7097" t="s">
        <v>1061</v>
      </c>
      <c r="H7097" t="s">
        <v>143</v>
      </c>
      <c r="I7097" t="s">
        <v>135</v>
      </c>
      <c r="J7097" t="s">
        <v>136</v>
      </c>
      <c r="K7097" t="s">
        <v>137</v>
      </c>
      <c r="L7097" t="s">
        <v>20191</v>
      </c>
      <c r="M7097" t="s">
        <v>20192</v>
      </c>
      <c r="N7097">
        <v>3.258888888</v>
      </c>
      <c r="O7097">
        <v>0</v>
      </c>
      <c r="P7097">
        <v>221</v>
      </c>
      <c r="Q7097">
        <v>0</v>
      </c>
      <c r="R7097">
        <v>0</v>
      </c>
      <c r="S7097">
        <v>0</v>
      </c>
      <c r="T7097">
        <v>22</v>
      </c>
      <c r="U7097">
        <v>0</v>
      </c>
      <c r="V7097">
        <v>0</v>
      </c>
      <c r="W7097">
        <v>0</v>
      </c>
      <c r="X7097">
        <v>210.59188039262682</v>
      </c>
      <c r="Y7097">
        <v>0</v>
      </c>
      <c r="Z7097">
        <v>0</v>
      </c>
      <c r="AA7097">
        <v>0</v>
      </c>
      <c r="AB7097">
        <v>51.253754773458972</v>
      </c>
      <c r="AC7097">
        <v>0</v>
      </c>
      <c r="AD7097">
        <v>0</v>
      </c>
      <c r="AE7097">
        <v>261.8456351660858</v>
      </c>
    </row>
    <row r="7098" spans="1:31" x14ac:dyDescent="0.25">
      <c r="A7098">
        <v>1680681</v>
      </c>
      <c r="B7098">
        <v>1</v>
      </c>
      <c r="C7098" t="s">
        <v>80</v>
      </c>
      <c r="D7098" t="s">
        <v>93</v>
      </c>
      <c r="E7098" t="s">
        <v>151</v>
      </c>
      <c r="F7098" t="s">
        <v>20193</v>
      </c>
      <c r="G7098" t="s">
        <v>222</v>
      </c>
      <c r="H7098" t="s">
        <v>143</v>
      </c>
      <c r="I7098" t="s">
        <v>135</v>
      </c>
      <c r="J7098" t="s">
        <v>136</v>
      </c>
      <c r="K7098" t="s">
        <v>137</v>
      </c>
      <c r="L7098" t="s">
        <v>20194</v>
      </c>
      <c r="M7098" t="s">
        <v>20195</v>
      </c>
      <c r="N7098">
        <v>0.86972222200000004</v>
      </c>
      <c r="O7098">
        <v>0</v>
      </c>
      <c r="P7098">
        <v>35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6.0182133160259266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6.0182133160259266</v>
      </c>
    </row>
    <row r="7099" spans="1:31" x14ac:dyDescent="0.25">
      <c r="A7099">
        <v>1680438</v>
      </c>
      <c r="B7099">
        <v>1</v>
      </c>
      <c r="C7099" t="s">
        <v>80</v>
      </c>
      <c r="D7099" t="s">
        <v>96</v>
      </c>
      <c r="E7099" t="s">
        <v>151</v>
      </c>
      <c r="F7099" t="s">
        <v>20196</v>
      </c>
      <c r="G7099" t="s">
        <v>222</v>
      </c>
      <c r="H7099" t="s">
        <v>143</v>
      </c>
      <c r="I7099" t="s">
        <v>135</v>
      </c>
      <c r="J7099" t="s">
        <v>136</v>
      </c>
      <c r="K7099" t="s">
        <v>137</v>
      </c>
      <c r="L7099" t="s">
        <v>20197</v>
      </c>
      <c r="M7099" t="s">
        <v>20198</v>
      </c>
      <c r="N7099">
        <v>2.3199999999999998</v>
      </c>
      <c r="O7099">
        <v>0</v>
      </c>
      <c r="P7099">
        <v>4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1.8645176743139558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1.8645176743139558</v>
      </c>
    </row>
    <row r="7100" spans="1:31" x14ac:dyDescent="0.25">
      <c r="A7100">
        <v>1681328</v>
      </c>
      <c r="B7100">
        <v>1</v>
      </c>
      <c r="C7100" t="s">
        <v>80</v>
      </c>
      <c r="D7100" t="s">
        <v>100</v>
      </c>
      <c r="E7100" t="s">
        <v>159</v>
      </c>
      <c r="F7100" t="s">
        <v>20199</v>
      </c>
      <c r="G7100" t="s">
        <v>133</v>
      </c>
      <c r="H7100" t="s">
        <v>134</v>
      </c>
      <c r="I7100" t="s">
        <v>135</v>
      </c>
      <c r="J7100" t="s">
        <v>136</v>
      </c>
      <c r="K7100" t="s">
        <v>137</v>
      </c>
      <c r="L7100" t="s">
        <v>20200</v>
      </c>
      <c r="M7100" t="s">
        <v>20201</v>
      </c>
      <c r="N7100">
        <v>17.238333333</v>
      </c>
      <c r="O7100">
        <v>0</v>
      </c>
      <c r="P7100">
        <v>22</v>
      </c>
      <c r="Q7100">
        <v>0</v>
      </c>
      <c r="R7100">
        <v>4</v>
      </c>
      <c r="S7100">
        <v>0</v>
      </c>
      <c r="T7100">
        <v>5</v>
      </c>
      <c r="U7100">
        <v>0</v>
      </c>
      <c r="V7100">
        <v>0</v>
      </c>
      <c r="W7100">
        <v>0</v>
      </c>
      <c r="X7100">
        <v>76.401438913404746</v>
      </c>
      <c r="Y7100">
        <v>0</v>
      </c>
      <c r="Z7100">
        <v>1.4763866340417267</v>
      </c>
      <c r="AA7100">
        <v>0</v>
      </c>
      <c r="AB7100">
        <v>30.117933270219677</v>
      </c>
      <c r="AC7100">
        <v>0</v>
      </c>
      <c r="AD7100">
        <v>0</v>
      </c>
      <c r="AE7100">
        <v>107.99575881766616</v>
      </c>
    </row>
    <row r="7101" spans="1:31" x14ac:dyDescent="0.25">
      <c r="A7101">
        <v>1680787</v>
      </c>
      <c r="B7101">
        <v>1</v>
      </c>
      <c r="C7101" t="s">
        <v>81</v>
      </c>
      <c r="D7101" t="s">
        <v>112</v>
      </c>
      <c r="E7101" t="s">
        <v>159</v>
      </c>
      <c r="F7101" t="s">
        <v>20202</v>
      </c>
      <c r="G7101" t="s">
        <v>161</v>
      </c>
      <c r="H7101" t="s">
        <v>134</v>
      </c>
      <c r="I7101" t="s">
        <v>135</v>
      </c>
      <c r="J7101" t="s">
        <v>136</v>
      </c>
      <c r="K7101" t="s">
        <v>137</v>
      </c>
      <c r="L7101" t="s">
        <v>20203</v>
      </c>
      <c r="M7101" t="s">
        <v>20204</v>
      </c>
      <c r="N7101">
        <v>4.4755555549999997</v>
      </c>
      <c r="O7101">
        <v>0</v>
      </c>
      <c r="P7101">
        <v>437</v>
      </c>
      <c r="Q7101">
        <v>0</v>
      </c>
      <c r="R7101">
        <v>74</v>
      </c>
      <c r="S7101">
        <v>0</v>
      </c>
      <c r="T7101">
        <v>56</v>
      </c>
      <c r="U7101">
        <v>0</v>
      </c>
      <c r="V7101">
        <v>2</v>
      </c>
      <c r="W7101">
        <v>0</v>
      </c>
      <c r="X7101">
        <v>411.09570227146605</v>
      </c>
      <c r="Y7101">
        <v>0</v>
      </c>
      <c r="Z7101">
        <v>30.837473322666582</v>
      </c>
      <c r="AA7101">
        <v>0</v>
      </c>
      <c r="AB7101">
        <v>203.64539233960514</v>
      </c>
      <c r="AC7101">
        <v>0</v>
      </c>
      <c r="AD7101">
        <v>155.6618491498638</v>
      </c>
      <c r="AE7101">
        <v>801.24041708360153</v>
      </c>
    </row>
    <row r="7102" spans="1:31" x14ac:dyDescent="0.25">
      <c r="A7102">
        <v>1680289</v>
      </c>
      <c r="B7102">
        <v>1</v>
      </c>
      <c r="C7102" t="s">
        <v>80</v>
      </c>
      <c r="D7102" t="s">
        <v>102</v>
      </c>
      <c r="E7102" t="s">
        <v>131</v>
      </c>
      <c r="F7102" t="s">
        <v>20205</v>
      </c>
      <c r="G7102" t="s">
        <v>281</v>
      </c>
      <c r="H7102" t="s">
        <v>134</v>
      </c>
      <c r="I7102" t="s">
        <v>135</v>
      </c>
      <c r="J7102" t="s">
        <v>136</v>
      </c>
      <c r="K7102" t="s">
        <v>167</v>
      </c>
      <c r="L7102" t="s">
        <v>20206</v>
      </c>
      <c r="M7102" t="s">
        <v>20207</v>
      </c>
      <c r="N7102">
        <v>6.541525</v>
      </c>
      <c r="O7102">
        <v>0</v>
      </c>
      <c r="P7102">
        <v>23</v>
      </c>
      <c r="Q7102">
        <v>49</v>
      </c>
      <c r="R7102">
        <v>402</v>
      </c>
      <c r="S7102">
        <v>2</v>
      </c>
      <c r="T7102">
        <v>54</v>
      </c>
      <c r="U7102">
        <v>0</v>
      </c>
      <c r="V7102">
        <v>0</v>
      </c>
      <c r="W7102">
        <v>0</v>
      </c>
      <c r="X7102">
        <v>28.686919012206186</v>
      </c>
      <c r="Y7102">
        <v>398.5758516715083</v>
      </c>
      <c r="Z7102">
        <v>1004.8364432706796</v>
      </c>
      <c r="AA7102">
        <v>44.688660063071453</v>
      </c>
      <c r="AB7102">
        <v>338.37358280927452</v>
      </c>
      <c r="AC7102">
        <v>0</v>
      </c>
      <c r="AD7102">
        <v>0</v>
      </c>
      <c r="AE7102">
        <v>1815.1614568267401</v>
      </c>
    </row>
    <row r="7103" spans="1:31" x14ac:dyDescent="0.25">
      <c r="A7103">
        <v>1680830</v>
      </c>
      <c r="B7103">
        <v>1</v>
      </c>
      <c r="C7103" t="s">
        <v>81</v>
      </c>
      <c r="D7103" t="s">
        <v>113</v>
      </c>
      <c r="E7103" t="s">
        <v>200</v>
      </c>
      <c r="F7103" t="s">
        <v>18818</v>
      </c>
      <c r="G7103" t="s">
        <v>240</v>
      </c>
      <c r="H7103" t="s">
        <v>143</v>
      </c>
      <c r="I7103" t="s">
        <v>135</v>
      </c>
      <c r="J7103" t="s">
        <v>136</v>
      </c>
      <c r="K7103" t="s">
        <v>137</v>
      </c>
      <c r="L7103" t="s">
        <v>20208</v>
      </c>
      <c r="M7103" t="s">
        <v>20209</v>
      </c>
      <c r="N7103">
        <v>1.088333333</v>
      </c>
      <c r="O7103">
        <v>0</v>
      </c>
      <c r="P7103">
        <v>6</v>
      </c>
      <c r="Q7103">
        <v>0</v>
      </c>
      <c r="R7103">
        <v>0</v>
      </c>
      <c r="S7103">
        <v>0</v>
      </c>
      <c r="T7103">
        <v>1</v>
      </c>
      <c r="U7103">
        <v>0</v>
      </c>
      <c r="V7103">
        <v>0</v>
      </c>
      <c r="W7103">
        <v>0</v>
      </c>
      <c r="X7103">
        <v>2.4950208902676558</v>
      </c>
      <c r="Y7103">
        <v>0</v>
      </c>
      <c r="Z7103">
        <v>0</v>
      </c>
      <c r="AA7103">
        <v>0</v>
      </c>
      <c r="AB7103">
        <v>7.6928544566666682E-5</v>
      </c>
      <c r="AC7103">
        <v>0</v>
      </c>
      <c r="AD7103">
        <v>0</v>
      </c>
      <c r="AE7103">
        <v>2.4950978188122224</v>
      </c>
    </row>
    <row r="7104" spans="1:31" x14ac:dyDescent="0.25">
      <c r="A7104">
        <v>1680979</v>
      </c>
      <c r="B7104">
        <v>1</v>
      </c>
      <c r="C7104" t="s">
        <v>80</v>
      </c>
      <c r="D7104" t="s">
        <v>107</v>
      </c>
      <c r="E7104" t="s">
        <v>151</v>
      </c>
      <c r="F7104" t="s">
        <v>8864</v>
      </c>
      <c r="G7104" t="s">
        <v>153</v>
      </c>
      <c r="H7104" t="s">
        <v>143</v>
      </c>
      <c r="I7104" t="s">
        <v>135</v>
      </c>
      <c r="J7104" t="s">
        <v>136</v>
      </c>
      <c r="K7104" t="s">
        <v>137</v>
      </c>
      <c r="L7104" t="s">
        <v>20210</v>
      </c>
      <c r="M7104" t="s">
        <v>20211</v>
      </c>
      <c r="N7104">
        <v>3.2705555550000001</v>
      </c>
      <c r="O7104">
        <v>0</v>
      </c>
      <c r="P7104">
        <v>35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10.692991257834102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10.692991257834102</v>
      </c>
    </row>
    <row r="7105" spans="1:31" x14ac:dyDescent="0.25">
      <c r="A7105">
        <v>1680312</v>
      </c>
      <c r="B7105">
        <v>1</v>
      </c>
      <c r="C7105" t="s">
        <v>80</v>
      </c>
      <c r="D7105" t="s">
        <v>82</v>
      </c>
      <c r="E7105" t="s">
        <v>151</v>
      </c>
      <c r="F7105" t="s">
        <v>4027</v>
      </c>
      <c r="G7105" t="s">
        <v>263</v>
      </c>
      <c r="H7105" t="s">
        <v>143</v>
      </c>
      <c r="I7105" t="s">
        <v>135</v>
      </c>
      <c r="J7105" t="s">
        <v>136</v>
      </c>
      <c r="K7105" t="s">
        <v>137</v>
      </c>
      <c r="L7105" t="s">
        <v>20212</v>
      </c>
      <c r="M7105" t="s">
        <v>20213</v>
      </c>
      <c r="N7105">
        <v>3.2941666660000002</v>
      </c>
      <c r="O7105">
        <v>0</v>
      </c>
      <c r="P7105">
        <v>21</v>
      </c>
      <c r="Q7105">
        <v>0</v>
      </c>
      <c r="R7105">
        <v>0</v>
      </c>
      <c r="S7105">
        <v>0</v>
      </c>
      <c r="T7105">
        <v>20</v>
      </c>
      <c r="U7105">
        <v>0</v>
      </c>
      <c r="V7105">
        <v>0</v>
      </c>
      <c r="W7105">
        <v>0</v>
      </c>
      <c r="X7105">
        <v>13.215019814033361</v>
      </c>
      <c r="Y7105">
        <v>0</v>
      </c>
      <c r="Z7105">
        <v>0</v>
      </c>
      <c r="AA7105">
        <v>0</v>
      </c>
      <c r="AB7105">
        <v>189.1178616662859</v>
      </c>
      <c r="AC7105">
        <v>0</v>
      </c>
      <c r="AD7105">
        <v>0</v>
      </c>
      <c r="AE7105">
        <v>202.33288148031926</v>
      </c>
    </row>
    <row r="7106" spans="1:31" x14ac:dyDescent="0.25">
      <c r="A7106">
        <v>1680976</v>
      </c>
      <c r="B7106">
        <v>1</v>
      </c>
      <c r="C7106" t="s">
        <v>80</v>
      </c>
      <c r="D7106" t="s">
        <v>83</v>
      </c>
      <c r="E7106" t="s">
        <v>151</v>
      </c>
      <c r="F7106" t="s">
        <v>20214</v>
      </c>
      <c r="G7106" t="s">
        <v>222</v>
      </c>
      <c r="H7106" t="s">
        <v>143</v>
      </c>
      <c r="I7106" t="s">
        <v>135</v>
      </c>
      <c r="J7106" t="s">
        <v>136</v>
      </c>
      <c r="K7106" t="s">
        <v>137</v>
      </c>
      <c r="L7106" t="s">
        <v>20215</v>
      </c>
      <c r="M7106" t="s">
        <v>20216</v>
      </c>
      <c r="N7106">
        <v>3.2227777770000001</v>
      </c>
      <c r="O7106">
        <v>0</v>
      </c>
      <c r="P7106">
        <v>194</v>
      </c>
      <c r="Q7106">
        <v>0</v>
      </c>
      <c r="R7106">
        <v>0</v>
      </c>
      <c r="S7106">
        <v>0</v>
      </c>
      <c r="T7106">
        <v>18</v>
      </c>
      <c r="U7106">
        <v>0</v>
      </c>
      <c r="V7106">
        <v>0</v>
      </c>
      <c r="W7106">
        <v>0</v>
      </c>
      <c r="X7106">
        <v>282.58455925139094</v>
      </c>
      <c r="Y7106">
        <v>0</v>
      </c>
      <c r="Z7106">
        <v>0</v>
      </c>
      <c r="AA7106">
        <v>0</v>
      </c>
      <c r="AB7106">
        <v>44.573958114457994</v>
      </c>
      <c r="AC7106">
        <v>0</v>
      </c>
      <c r="AD7106">
        <v>0</v>
      </c>
      <c r="AE7106">
        <v>327.15851736584892</v>
      </c>
    </row>
    <row r="7107" spans="1:31" x14ac:dyDescent="0.25">
      <c r="A7107">
        <v>1680020</v>
      </c>
      <c r="B7107">
        <v>1</v>
      </c>
      <c r="C7107" t="s">
        <v>80</v>
      </c>
      <c r="D7107" t="s">
        <v>85</v>
      </c>
      <c r="E7107" t="s">
        <v>151</v>
      </c>
      <c r="F7107" t="s">
        <v>3854</v>
      </c>
      <c r="G7107" t="s">
        <v>153</v>
      </c>
      <c r="H7107" t="s">
        <v>143</v>
      </c>
      <c r="I7107" t="s">
        <v>135</v>
      </c>
      <c r="J7107" t="s">
        <v>136</v>
      </c>
      <c r="K7107" t="s">
        <v>137</v>
      </c>
      <c r="L7107" t="s">
        <v>20217</v>
      </c>
      <c r="M7107" t="s">
        <v>20218</v>
      </c>
      <c r="N7107">
        <v>5.2091666659999998</v>
      </c>
      <c r="O7107">
        <v>0</v>
      </c>
      <c r="P7107">
        <v>128</v>
      </c>
      <c r="Q7107">
        <v>0</v>
      </c>
      <c r="R7107">
        <v>0</v>
      </c>
      <c r="S7107">
        <v>0</v>
      </c>
      <c r="T7107">
        <v>8</v>
      </c>
      <c r="U7107">
        <v>0</v>
      </c>
      <c r="V7107">
        <v>0</v>
      </c>
      <c r="W7107">
        <v>0</v>
      </c>
      <c r="X7107">
        <v>163.41317109256917</v>
      </c>
      <c r="Y7107">
        <v>0</v>
      </c>
      <c r="Z7107">
        <v>0</v>
      </c>
      <c r="AA7107">
        <v>0</v>
      </c>
      <c r="AB7107">
        <v>30.031376341132241</v>
      </c>
      <c r="AC7107">
        <v>0</v>
      </c>
      <c r="AD7107">
        <v>0</v>
      </c>
      <c r="AE7107">
        <v>193.44454743370142</v>
      </c>
    </row>
    <row r="7108" spans="1:31" x14ac:dyDescent="0.25">
      <c r="A7108">
        <v>1681348</v>
      </c>
      <c r="B7108">
        <v>1</v>
      </c>
      <c r="C7108" t="s">
        <v>80</v>
      </c>
      <c r="D7108" t="s">
        <v>98</v>
      </c>
      <c r="E7108" t="s">
        <v>151</v>
      </c>
      <c r="F7108" t="s">
        <v>20219</v>
      </c>
      <c r="G7108" t="s">
        <v>153</v>
      </c>
      <c r="H7108" t="s">
        <v>143</v>
      </c>
      <c r="I7108" t="s">
        <v>135</v>
      </c>
      <c r="J7108" t="s">
        <v>136</v>
      </c>
      <c r="K7108" t="s">
        <v>137</v>
      </c>
      <c r="L7108" t="s">
        <v>20220</v>
      </c>
      <c r="M7108" t="s">
        <v>20221</v>
      </c>
      <c r="N7108">
        <v>11.707222222</v>
      </c>
      <c r="O7108">
        <v>0</v>
      </c>
      <c r="P7108">
        <v>5</v>
      </c>
      <c r="Q7108">
        <v>0</v>
      </c>
      <c r="R7108">
        <v>0</v>
      </c>
      <c r="S7108">
        <v>0</v>
      </c>
      <c r="T7108">
        <v>5</v>
      </c>
      <c r="U7108">
        <v>0</v>
      </c>
      <c r="V7108">
        <v>0</v>
      </c>
      <c r="W7108">
        <v>0</v>
      </c>
      <c r="X7108">
        <v>14.515403482633438</v>
      </c>
      <c r="Y7108">
        <v>0</v>
      </c>
      <c r="Z7108">
        <v>0</v>
      </c>
      <c r="AA7108">
        <v>0</v>
      </c>
      <c r="AB7108">
        <v>8.7162550294805499</v>
      </c>
      <c r="AC7108">
        <v>0</v>
      </c>
      <c r="AD7108">
        <v>0</v>
      </c>
      <c r="AE7108">
        <v>23.231658512113988</v>
      </c>
    </row>
    <row r="7109" spans="1:31" x14ac:dyDescent="0.25">
      <c r="A7109">
        <v>1681099</v>
      </c>
      <c r="B7109">
        <v>1</v>
      </c>
      <c r="C7109" t="s">
        <v>80</v>
      </c>
      <c r="D7109" t="s">
        <v>95</v>
      </c>
      <c r="E7109" t="s">
        <v>151</v>
      </c>
      <c r="F7109" t="s">
        <v>20222</v>
      </c>
      <c r="G7109" t="s">
        <v>486</v>
      </c>
      <c r="H7109" t="s">
        <v>143</v>
      </c>
      <c r="I7109" t="s">
        <v>135</v>
      </c>
      <c r="J7109" t="s">
        <v>136</v>
      </c>
      <c r="K7109" t="s">
        <v>137</v>
      </c>
      <c r="L7109" t="s">
        <v>20223</v>
      </c>
      <c r="M7109" t="s">
        <v>20224</v>
      </c>
      <c r="N7109">
        <v>1.34</v>
      </c>
      <c r="O7109">
        <v>0</v>
      </c>
      <c r="P7109">
        <v>69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27.064413558737698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27.064413558737698</v>
      </c>
    </row>
    <row r="7110" spans="1:31" x14ac:dyDescent="0.25">
      <c r="A7110">
        <v>1680707</v>
      </c>
      <c r="B7110">
        <v>1</v>
      </c>
      <c r="C7110" t="s">
        <v>80</v>
      </c>
      <c r="D7110" t="s">
        <v>94</v>
      </c>
      <c r="E7110" t="s">
        <v>146</v>
      </c>
      <c r="F7110" t="s">
        <v>20225</v>
      </c>
      <c r="G7110" t="s">
        <v>222</v>
      </c>
      <c r="H7110" t="s">
        <v>143</v>
      </c>
      <c r="I7110" t="s">
        <v>135</v>
      </c>
      <c r="J7110" t="s">
        <v>136</v>
      </c>
      <c r="K7110" t="s">
        <v>137</v>
      </c>
      <c r="L7110" t="s">
        <v>20226</v>
      </c>
      <c r="M7110" t="s">
        <v>20227</v>
      </c>
      <c r="N7110">
        <v>0.58666666599999995</v>
      </c>
      <c r="O7110">
        <v>0</v>
      </c>
      <c r="P7110">
        <v>31</v>
      </c>
      <c r="Q7110">
        <v>0</v>
      </c>
      <c r="R7110">
        <v>22</v>
      </c>
      <c r="S7110">
        <v>0</v>
      </c>
      <c r="T7110">
        <v>6</v>
      </c>
      <c r="U7110">
        <v>0</v>
      </c>
      <c r="V7110">
        <v>0</v>
      </c>
      <c r="W7110">
        <v>0</v>
      </c>
      <c r="X7110">
        <v>1.7892057728345334</v>
      </c>
      <c r="Y7110">
        <v>0</v>
      </c>
      <c r="Z7110">
        <v>2.2612232614348535</v>
      </c>
      <c r="AA7110">
        <v>0</v>
      </c>
      <c r="AB7110">
        <v>2.2803505930659598</v>
      </c>
      <c r="AC7110">
        <v>0</v>
      </c>
      <c r="AD7110">
        <v>0</v>
      </c>
      <c r="AE7110">
        <v>6.330779627335346</v>
      </c>
    </row>
    <row r="7111" spans="1:31" x14ac:dyDescent="0.25">
      <c r="A7111">
        <v>1681394</v>
      </c>
      <c r="B7111">
        <v>1</v>
      </c>
      <c r="C7111" t="s">
        <v>80</v>
      </c>
      <c r="D7111" t="s">
        <v>83</v>
      </c>
      <c r="E7111" t="s">
        <v>200</v>
      </c>
      <c r="F7111" t="s">
        <v>20228</v>
      </c>
      <c r="G7111" t="s">
        <v>240</v>
      </c>
      <c r="H7111" t="s">
        <v>143</v>
      </c>
      <c r="I7111" t="s">
        <v>135</v>
      </c>
      <c r="J7111" t="s">
        <v>136</v>
      </c>
      <c r="K7111" t="s">
        <v>137</v>
      </c>
      <c r="L7111" t="s">
        <v>20229</v>
      </c>
      <c r="M7111" t="s">
        <v>20230</v>
      </c>
      <c r="N7111">
        <v>15.295</v>
      </c>
      <c r="O7111">
        <v>0</v>
      </c>
      <c r="P7111">
        <v>63</v>
      </c>
      <c r="Q7111">
        <v>0</v>
      </c>
      <c r="R7111">
        <v>0</v>
      </c>
      <c r="S7111">
        <v>0</v>
      </c>
      <c r="T7111">
        <v>13</v>
      </c>
      <c r="U7111">
        <v>0</v>
      </c>
      <c r="V7111">
        <v>0</v>
      </c>
      <c r="W7111">
        <v>0</v>
      </c>
      <c r="X7111">
        <v>209.41397158794649</v>
      </c>
      <c r="Y7111">
        <v>0</v>
      </c>
      <c r="Z7111">
        <v>0</v>
      </c>
      <c r="AA7111">
        <v>0</v>
      </c>
      <c r="AB7111">
        <v>314.54721087328409</v>
      </c>
      <c r="AC7111">
        <v>0</v>
      </c>
      <c r="AD7111">
        <v>0</v>
      </c>
      <c r="AE7111">
        <v>523.96118246123058</v>
      </c>
    </row>
    <row r="7112" spans="1:31" x14ac:dyDescent="0.25">
      <c r="A7112">
        <v>1681145</v>
      </c>
      <c r="B7112">
        <v>1</v>
      </c>
      <c r="C7112" t="s">
        <v>80</v>
      </c>
      <c r="D7112" t="s">
        <v>99</v>
      </c>
      <c r="E7112" t="s">
        <v>140</v>
      </c>
      <c r="F7112" t="s">
        <v>20231</v>
      </c>
      <c r="G7112" t="s">
        <v>142</v>
      </c>
      <c r="H7112" t="s">
        <v>143</v>
      </c>
      <c r="I7112" t="s">
        <v>135</v>
      </c>
      <c r="J7112" t="s">
        <v>136</v>
      </c>
      <c r="K7112" t="s">
        <v>137</v>
      </c>
      <c r="L7112" t="s">
        <v>20232</v>
      </c>
      <c r="M7112" t="s">
        <v>20233</v>
      </c>
      <c r="N7112">
        <v>2.9361111110000002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0.47064998215122256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0.47064998215122256</v>
      </c>
    </row>
    <row r="7113" spans="1:31" x14ac:dyDescent="0.25">
      <c r="A7113">
        <v>1680515</v>
      </c>
      <c r="B7113">
        <v>1</v>
      </c>
      <c r="C7113" t="s">
        <v>80</v>
      </c>
      <c r="D7113" t="s">
        <v>110</v>
      </c>
      <c r="E7113" t="s">
        <v>140</v>
      </c>
      <c r="F7113" t="s">
        <v>20234</v>
      </c>
      <c r="G7113" t="s">
        <v>197</v>
      </c>
      <c r="H7113" t="s">
        <v>143</v>
      </c>
      <c r="I7113" t="s">
        <v>135</v>
      </c>
      <c r="J7113" t="s">
        <v>136</v>
      </c>
      <c r="K7113" t="s">
        <v>137</v>
      </c>
      <c r="L7113" t="s">
        <v>20235</v>
      </c>
      <c r="M7113" t="s">
        <v>20236</v>
      </c>
      <c r="N7113">
        <v>2.8152777769999999</v>
      </c>
      <c r="O7113">
        <v>0</v>
      </c>
      <c r="P7113">
        <v>3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3.6080618345446656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3.6080618345446656</v>
      </c>
    </row>
    <row r="7114" spans="1:31" x14ac:dyDescent="0.25">
      <c r="A7114">
        <v>1680853</v>
      </c>
      <c r="B7114">
        <v>1</v>
      </c>
      <c r="C7114" t="s">
        <v>80</v>
      </c>
      <c r="D7114" t="s">
        <v>94</v>
      </c>
      <c r="E7114" t="s">
        <v>140</v>
      </c>
      <c r="F7114" t="s">
        <v>20237</v>
      </c>
      <c r="G7114" t="s">
        <v>197</v>
      </c>
      <c r="H7114" t="s">
        <v>143</v>
      </c>
      <c r="I7114" t="s">
        <v>135</v>
      </c>
      <c r="J7114" t="s">
        <v>136</v>
      </c>
      <c r="K7114" t="s">
        <v>137</v>
      </c>
      <c r="L7114" t="s">
        <v>20238</v>
      </c>
      <c r="M7114" t="s">
        <v>20239</v>
      </c>
      <c r="N7114">
        <v>0.68833333299999999</v>
      </c>
      <c r="O7114">
        <v>0</v>
      </c>
      <c r="P7114">
        <v>3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0.42117850308949162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0.42117850308949162</v>
      </c>
    </row>
    <row r="7115" spans="1:31" x14ac:dyDescent="0.25">
      <c r="A7115">
        <v>1681494</v>
      </c>
      <c r="B7115">
        <v>1</v>
      </c>
      <c r="C7115" t="s">
        <v>80</v>
      </c>
      <c r="D7115" t="s">
        <v>83</v>
      </c>
      <c r="E7115" t="s">
        <v>151</v>
      </c>
      <c r="F7115" t="s">
        <v>20240</v>
      </c>
      <c r="G7115" t="s">
        <v>153</v>
      </c>
      <c r="H7115" t="s">
        <v>143</v>
      </c>
      <c r="I7115" t="s">
        <v>135</v>
      </c>
      <c r="J7115" t="s">
        <v>136</v>
      </c>
      <c r="K7115" t="s">
        <v>137</v>
      </c>
      <c r="L7115" t="s">
        <v>20241</v>
      </c>
      <c r="M7115" t="s">
        <v>20242</v>
      </c>
      <c r="N7115">
        <v>12.300833333</v>
      </c>
      <c r="O7115">
        <v>0</v>
      </c>
      <c r="P7115">
        <v>63</v>
      </c>
      <c r="Q7115">
        <v>0</v>
      </c>
      <c r="R7115">
        <v>0</v>
      </c>
      <c r="S7115">
        <v>0</v>
      </c>
      <c r="T7115">
        <v>19</v>
      </c>
      <c r="U7115">
        <v>0</v>
      </c>
      <c r="V7115">
        <v>0</v>
      </c>
      <c r="W7115">
        <v>0</v>
      </c>
      <c r="X7115">
        <v>198.27549587942204</v>
      </c>
      <c r="Y7115">
        <v>0</v>
      </c>
      <c r="Z7115">
        <v>0</v>
      </c>
      <c r="AA7115">
        <v>0</v>
      </c>
      <c r="AB7115">
        <v>142.48989936925861</v>
      </c>
      <c r="AC7115">
        <v>0</v>
      </c>
      <c r="AD7115">
        <v>0</v>
      </c>
      <c r="AE7115">
        <v>340.76539524868065</v>
      </c>
    </row>
    <row r="7116" spans="1:31" x14ac:dyDescent="0.25">
      <c r="A7116">
        <v>1680953</v>
      </c>
      <c r="B7116">
        <v>1</v>
      </c>
      <c r="C7116" t="s">
        <v>80</v>
      </c>
      <c r="D7116" t="s">
        <v>86</v>
      </c>
      <c r="E7116" t="s">
        <v>140</v>
      </c>
      <c r="F7116" t="s">
        <v>20243</v>
      </c>
      <c r="G7116" t="s">
        <v>209</v>
      </c>
      <c r="H7116" t="s">
        <v>143</v>
      </c>
      <c r="I7116" t="s">
        <v>135</v>
      </c>
      <c r="J7116" t="s">
        <v>136</v>
      </c>
      <c r="K7116" t="s">
        <v>137</v>
      </c>
      <c r="L7116" t="s">
        <v>20244</v>
      </c>
      <c r="M7116" t="s">
        <v>20245</v>
      </c>
      <c r="N7116">
        <v>2.5622222219999999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1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2.0272431827037867</v>
      </c>
      <c r="AC7116">
        <v>0</v>
      </c>
      <c r="AD7116">
        <v>0</v>
      </c>
      <c r="AE7116">
        <v>2.0272431827037867</v>
      </c>
    </row>
    <row r="7117" spans="1:31" x14ac:dyDescent="0.25">
      <c r="A7117">
        <v>1680807</v>
      </c>
      <c r="B7117">
        <v>1</v>
      </c>
      <c r="C7117" t="s">
        <v>81</v>
      </c>
      <c r="D7117" t="s">
        <v>115</v>
      </c>
      <c r="E7117" t="s">
        <v>151</v>
      </c>
      <c r="F7117" t="s">
        <v>20246</v>
      </c>
      <c r="G7117" t="s">
        <v>153</v>
      </c>
      <c r="H7117" t="s">
        <v>143</v>
      </c>
      <c r="I7117" t="s">
        <v>135</v>
      </c>
      <c r="J7117" t="s">
        <v>136</v>
      </c>
      <c r="K7117" t="s">
        <v>137</v>
      </c>
      <c r="L7117" t="s">
        <v>20247</v>
      </c>
      <c r="M7117" t="s">
        <v>20248</v>
      </c>
      <c r="N7117">
        <v>12.619722222</v>
      </c>
      <c r="O7117">
        <v>0</v>
      </c>
      <c r="P7117">
        <v>4</v>
      </c>
      <c r="Q7117">
        <v>0</v>
      </c>
      <c r="R7117">
        <v>1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0.76240812221900223</v>
      </c>
      <c r="Y7117">
        <v>0</v>
      </c>
      <c r="Z7117">
        <v>8.2634996399146676E-2</v>
      </c>
      <c r="AA7117">
        <v>0</v>
      </c>
      <c r="AB7117">
        <v>0</v>
      </c>
      <c r="AC7117">
        <v>0</v>
      </c>
      <c r="AD7117">
        <v>0</v>
      </c>
      <c r="AE7117">
        <v>0.84504311861814885</v>
      </c>
    </row>
    <row r="7118" spans="1:31" x14ac:dyDescent="0.25">
      <c r="A7118">
        <v>1680561</v>
      </c>
      <c r="B7118">
        <v>1</v>
      </c>
      <c r="C7118" t="s">
        <v>81</v>
      </c>
      <c r="D7118" t="s">
        <v>113</v>
      </c>
      <c r="E7118" t="s">
        <v>151</v>
      </c>
      <c r="F7118" t="s">
        <v>20249</v>
      </c>
      <c r="G7118" t="s">
        <v>482</v>
      </c>
      <c r="H7118" t="s">
        <v>143</v>
      </c>
      <c r="I7118" t="s">
        <v>135</v>
      </c>
      <c r="J7118" t="s">
        <v>136</v>
      </c>
      <c r="K7118" t="s">
        <v>137</v>
      </c>
      <c r="L7118" t="s">
        <v>20250</v>
      </c>
      <c r="M7118" t="s">
        <v>20251</v>
      </c>
      <c r="N7118">
        <v>2.636111111</v>
      </c>
      <c r="O7118">
        <v>0</v>
      </c>
      <c r="P7118">
        <v>71</v>
      </c>
      <c r="Q7118">
        <v>0</v>
      </c>
      <c r="R7118">
        <v>1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22.684871029859487</v>
      </c>
      <c r="Y7118">
        <v>0</v>
      </c>
      <c r="Z7118">
        <v>0.12816075527076948</v>
      </c>
      <c r="AA7118">
        <v>0</v>
      </c>
      <c r="AB7118">
        <v>0</v>
      </c>
      <c r="AC7118">
        <v>0</v>
      </c>
      <c r="AD7118">
        <v>0</v>
      </c>
      <c r="AE7118">
        <v>22.813031785130256</v>
      </c>
    </row>
    <row r="7119" spans="1:31" x14ac:dyDescent="0.25">
      <c r="A7119">
        <v>1681437</v>
      </c>
      <c r="B7119">
        <v>1</v>
      </c>
      <c r="C7119" t="s">
        <v>81</v>
      </c>
      <c r="D7119" t="s">
        <v>112</v>
      </c>
      <c r="E7119" t="s">
        <v>151</v>
      </c>
      <c r="F7119" t="s">
        <v>20252</v>
      </c>
      <c r="G7119" t="s">
        <v>153</v>
      </c>
      <c r="H7119" t="s">
        <v>143</v>
      </c>
      <c r="I7119" t="s">
        <v>135</v>
      </c>
      <c r="J7119" t="s">
        <v>136</v>
      </c>
      <c r="K7119" t="s">
        <v>137</v>
      </c>
      <c r="L7119" t="s">
        <v>20253</v>
      </c>
      <c r="M7119" t="s">
        <v>20254</v>
      </c>
      <c r="N7119">
        <v>2.159444444</v>
      </c>
      <c r="O7119">
        <v>0</v>
      </c>
      <c r="P7119">
        <v>55</v>
      </c>
      <c r="Q7119">
        <v>0</v>
      </c>
      <c r="R7119">
        <v>0</v>
      </c>
      <c r="S7119">
        <v>0</v>
      </c>
      <c r="T7119">
        <v>24</v>
      </c>
      <c r="U7119">
        <v>0</v>
      </c>
      <c r="V7119">
        <v>1</v>
      </c>
      <c r="W7119">
        <v>0</v>
      </c>
      <c r="X7119">
        <v>19.445425549760383</v>
      </c>
      <c r="Y7119">
        <v>0</v>
      </c>
      <c r="Z7119">
        <v>0</v>
      </c>
      <c r="AA7119">
        <v>0</v>
      </c>
      <c r="AB7119">
        <v>1.7005428873878976</v>
      </c>
      <c r="AC7119">
        <v>0</v>
      </c>
      <c r="AD7119">
        <v>13.90892027429171</v>
      </c>
      <c r="AE7119">
        <v>35.054888711439986</v>
      </c>
    </row>
    <row r="7120" spans="1:31" x14ac:dyDescent="0.25">
      <c r="A7120">
        <v>1680063</v>
      </c>
      <c r="B7120">
        <v>1</v>
      </c>
      <c r="C7120" t="s">
        <v>80</v>
      </c>
      <c r="D7120" t="s">
        <v>104</v>
      </c>
      <c r="E7120" t="s">
        <v>131</v>
      </c>
      <c r="F7120" t="s">
        <v>7364</v>
      </c>
      <c r="G7120" t="s">
        <v>161</v>
      </c>
      <c r="H7120" t="s">
        <v>134</v>
      </c>
      <c r="I7120" t="s">
        <v>135</v>
      </c>
      <c r="J7120" t="s">
        <v>136</v>
      </c>
      <c r="K7120" t="s">
        <v>137</v>
      </c>
      <c r="L7120" t="s">
        <v>20255</v>
      </c>
      <c r="M7120" t="s">
        <v>20256</v>
      </c>
      <c r="N7120">
        <v>0.66166666600000001</v>
      </c>
      <c r="O7120">
        <v>5</v>
      </c>
      <c r="P7120">
        <v>1770</v>
      </c>
      <c r="Q7120">
        <v>10</v>
      </c>
      <c r="R7120">
        <v>18</v>
      </c>
      <c r="S7120">
        <v>18</v>
      </c>
      <c r="T7120">
        <v>209</v>
      </c>
      <c r="U7120">
        <v>3</v>
      </c>
      <c r="V7120">
        <v>0</v>
      </c>
      <c r="W7120">
        <v>0.32894474986530003</v>
      </c>
      <c r="X7120">
        <v>276.0614007558209</v>
      </c>
      <c r="Y7120">
        <v>4.9341953765691597</v>
      </c>
      <c r="Z7120">
        <v>1.6310319376301248</v>
      </c>
      <c r="AA7120">
        <v>216.02255009099781</v>
      </c>
      <c r="AB7120">
        <v>56.792259350243164</v>
      </c>
      <c r="AC7120">
        <v>22.204779315916074</v>
      </c>
      <c r="AD7120">
        <v>0</v>
      </c>
      <c r="AE7120">
        <v>577.97516157704251</v>
      </c>
    </row>
    <row r="7121" spans="1:31" x14ac:dyDescent="0.25">
      <c r="A7121">
        <v>1680704</v>
      </c>
      <c r="B7121">
        <v>1</v>
      </c>
      <c r="C7121" t="s">
        <v>81</v>
      </c>
      <c r="D7121" t="s">
        <v>115</v>
      </c>
      <c r="E7121" t="s">
        <v>146</v>
      </c>
      <c r="F7121" t="s">
        <v>20257</v>
      </c>
      <c r="G7121" t="s">
        <v>148</v>
      </c>
      <c r="H7121" t="s">
        <v>143</v>
      </c>
      <c r="I7121" t="s">
        <v>135</v>
      </c>
      <c r="J7121" t="s">
        <v>136</v>
      </c>
      <c r="K7121" t="s">
        <v>137</v>
      </c>
      <c r="L7121" t="s">
        <v>20258</v>
      </c>
      <c r="M7121" t="s">
        <v>20259</v>
      </c>
      <c r="N7121">
        <v>1.2608333329999999</v>
      </c>
      <c r="O7121">
        <v>0</v>
      </c>
      <c r="P7121">
        <v>15</v>
      </c>
      <c r="Q7121">
        <v>0</v>
      </c>
      <c r="R7121">
        <v>5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0.95853828460082002</v>
      </c>
      <c r="Y7121">
        <v>0</v>
      </c>
      <c r="Z7121">
        <v>2.8839104987860544</v>
      </c>
      <c r="AA7121">
        <v>0</v>
      </c>
      <c r="AB7121">
        <v>0</v>
      </c>
      <c r="AC7121">
        <v>0</v>
      </c>
      <c r="AD7121">
        <v>0</v>
      </c>
      <c r="AE7121">
        <v>3.8424487833868746</v>
      </c>
    </row>
    <row r="7122" spans="1:31" x14ac:dyDescent="0.25">
      <c r="A7122">
        <v>1681268</v>
      </c>
      <c r="B7122">
        <v>1</v>
      </c>
      <c r="C7122" t="s">
        <v>80</v>
      </c>
      <c r="D7122" t="s">
        <v>83</v>
      </c>
      <c r="E7122" t="s">
        <v>146</v>
      </c>
      <c r="F7122" t="s">
        <v>20260</v>
      </c>
      <c r="G7122" t="s">
        <v>148</v>
      </c>
      <c r="H7122" t="s">
        <v>143</v>
      </c>
      <c r="I7122" t="s">
        <v>135</v>
      </c>
      <c r="J7122" t="s">
        <v>136</v>
      </c>
      <c r="K7122" t="s">
        <v>137</v>
      </c>
      <c r="L7122" t="s">
        <v>20261</v>
      </c>
      <c r="M7122" t="s">
        <v>20262</v>
      </c>
      <c r="N7122">
        <v>16.464722221999999</v>
      </c>
      <c r="O7122">
        <v>0</v>
      </c>
      <c r="P7122">
        <v>581</v>
      </c>
      <c r="Q7122">
        <v>0</v>
      </c>
      <c r="R7122">
        <v>0</v>
      </c>
      <c r="S7122">
        <v>0</v>
      </c>
      <c r="T7122">
        <v>19</v>
      </c>
      <c r="U7122">
        <v>0</v>
      </c>
      <c r="V7122">
        <v>0</v>
      </c>
      <c r="W7122">
        <v>0</v>
      </c>
      <c r="X7122">
        <v>2818.448947701108</v>
      </c>
      <c r="Y7122">
        <v>0</v>
      </c>
      <c r="Z7122">
        <v>0</v>
      </c>
      <c r="AA7122">
        <v>0</v>
      </c>
      <c r="AB7122">
        <v>93.04681596393084</v>
      </c>
      <c r="AC7122">
        <v>0</v>
      </c>
      <c r="AD7122">
        <v>0</v>
      </c>
      <c r="AE7122">
        <v>2911.4957636650388</v>
      </c>
    </row>
    <row r="7123" spans="1:31" x14ac:dyDescent="0.25">
      <c r="A7123">
        <v>1680604</v>
      </c>
      <c r="B7123">
        <v>1</v>
      </c>
      <c r="C7123" t="s">
        <v>80</v>
      </c>
      <c r="D7123" t="s">
        <v>110</v>
      </c>
      <c r="E7123" t="s">
        <v>200</v>
      </c>
      <c r="F7123" t="s">
        <v>20263</v>
      </c>
      <c r="G7123" t="s">
        <v>240</v>
      </c>
      <c r="H7123" t="s">
        <v>143</v>
      </c>
      <c r="I7123" t="s">
        <v>135</v>
      </c>
      <c r="J7123" t="s">
        <v>136</v>
      </c>
      <c r="K7123" t="s">
        <v>137</v>
      </c>
      <c r="L7123" t="s">
        <v>20264</v>
      </c>
      <c r="M7123" t="s">
        <v>20265</v>
      </c>
      <c r="N7123">
        <v>7.3202777770000003</v>
      </c>
      <c r="O7123">
        <v>0</v>
      </c>
      <c r="P7123">
        <v>129</v>
      </c>
      <c r="Q7123">
        <v>0</v>
      </c>
      <c r="R7123">
        <v>0</v>
      </c>
      <c r="S7123">
        <v>0</v>
      </c>
      <c r="T7123">
        <v>5</v>
      </c>
      <c r="U7123">
        <v>0</v>
      </c>
      <c r="V7123">
        <v>0</v>
      </c>
      <c r="W7123">
        <v>0</v>
      </c>
      <c r="X7123">
        <v>216.07149794501439</v>
      </c>
      <c r="Y7123">
        <v>0</v>
      </c>
      <c r="Z7123">
        <v>0</v>
      </c>
      <c r="AA7123">
        <v>0</v>
      </c>
      <c r="AB7123">
        <v>2.4952570440072157</v>
      </c>
      <c r="AC7123">
        <v>0</v>
      </c>
      <c r="AD7123">
        <v>0</v>
      </c>
      <c r="AE7123">
        <v>218.5667549890216</v>
      </c>
    </row>
    <row r="7124" spans="1:31" x14ac:dyDescent="0.25">
      <c r="A7124">
        <v>1681560</v>
      </c>
      <c r="B7124">
        <v>1</v>
      </c>
      <c r="C7124" t="s">
        <v>80</v>
      </c>
      <c r="D7124" t="s">
        <v>100</v>
      </c>
      <c r="E7124" t="s">
        <v>151</v>
      </c>
      <c r="F7124" t="s">
        <v>20266</v>
      </c>
      <c r="G7124" t="s">
        <v>153</v>
      </c>
      <c r="H7124" t="s">
        <v>143</v>
      </c>
      <c r="I7124" t="s">
        <v>135</v>
      </c>
      <c r="J7124" t="s">
        <v>136</v>
      </c>
      <c r="K7124" t="s">
        <v>137</v>
      </c>
      <c r="L7124" t="s">
        <v>20267</v>
      </c>
      <c r="M7124" t="s">
        <v>20268</v>
      </c>
      <c r="N7124">
        <v>8.3352777769999999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1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11.186747757346659</v>
      </c>
      <c r="AC7124">
        <v>0</v>
      </c>
      <c r="AD7124">
        <v>0</v>
      </c>
      <c r="AE7124">
        <v>11.186747757346659</v>
      </c>
    </row>
    <row r="7125" spans="1:31" x14ac:dyDescent="0.25">
      <c r="A7125">
        <v>1680435</v>
      </c>
      <c r="B7125">
        <v>1</v>
      </c>
      <c r="C7125" t="s">
        <v>80</v>
      </c>
      <c r="D7125" t="s">
        <v>94</v>
      </c>
      <c r="E7125" t="s">
        <v>164</v>
      </c>
      <c r="F7125" t="s">
        <v>20269</v>
      </c>
      <c r="G7125" t="s">
        <v>161</v>
      </c>
      <c r="H7125" t="s">
        <v>134</v>
      </c>
      <c r="I7125" t="s">
        <v>135</v>
      </c>
      <c r="J7125" t="s">
        <v>136</v>
      </c>
      <c r="K7125" t="s">
        <v>137</v>
      </c>
      <c r="L7125" t="s">
        <v>20270</v>
      </c>
      <c r="M7125" t="s">
        <v>20271</v>
      </c>
      <c r="N7125">
        <v>1.4269444440000001</v>
      </c>
      <c r="O7125">
        <v>0</v>
      </c>
      <c r="P7125">
        <v>0</v>
      </c>
      <c r="Q7125">
        <v>0</v>
      </c>
      <c r="R7125">
        <v>76</v>
      </c>
      <c r="S7125">
        <v>0</v>
      </c>
      <c r="T7125">
        <v>9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25.108421693595091</v>
      </c>
      <c r="AA7125">
        <v>0</v>
      </c>
      <c r="AB7125">
        <v>14.211888369307381</v>
      </c>
      <c r="AC7125">
        <v>0</v>
      </c>
      <c r="AD7125">
        <v>0</v>
      </c>
      <c r="AE7125">
        <v>39.320310062902472</v>
      </c>
    </row>
    <row r="7126" spans="1:31" x14ac:dyDescent="0.25">
      <c r="A7126">
        <v>1680684</v>
      </c>
      <c r="B7126">
        <v>1</v>
      </c>
      <c r="C7126" t="s">
        <v>80</v>
      </c>
      <c r="D7126" t="s">
        <v>108</v>
      </c>
      <c r="E7126" t="s">
        <v>151</v>
      </c>
      <c r="F7126" t="s">
        <v>20272</v>
      </c>
      <c r="G7126" t="s">
        <v>222</v>
      </c>
      <c r="H7126" t="s">
        <v>143</v>
      </c>
      <c r="I7126" t="s">
        <v>135</v>
      </c>
      <c r="J7126" t="s">
        <v>136</v>
      </c>
      <c r="K7126" t="s">
        <v>137</v>
      </c>
      <c r="L7126" t="s">
        <v>20273</v>
      </c>
      <c r="M7126" t="s">
        <v>20274</v>
      </c>
      <c r="N7126">
        <v>5.1725000000000003</v>
      </c>
      <c r="O7126">
        <v>0</v>
      </c>
      <c r="P7126">
        <v>3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2.0599867473151376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2.0599867473151376</v>
      </c>
    </row>
    <row r="7127" spans="1:31" x14ac:dyDescent="0.25">
      <c r="A7127">
        <v>1680043</v>
      </c>
      <c r="B7127">
        <v>1</v>
      </c>
      <c r="C7127" t="s">
        <v>81</v>
      </c>
      <c r="D7127" t="s">
        <v>128</v>
      </c>
      <c r="E7127" t="s">
        <v>131</v>
      </c>
      <c r="F7127" t="s">
        <v>3660</v>
      </c>
      <c r="G7127" t="s">
        <v>161</v>
      </c>
      <c r="H7127" t="s">
        <v>134</v>
      </c>
      <c r="I7127" t="s">
        <v>135</v>
      </c>
      <c r="J7127" t="s">
        <v>136</v>
      </c>
      <c r="K7127" t="s">
        <v>137</v>
      </c>
      <c r="L7127" t="s">
        <v>20275</v>
      </c>
      <c r="M7127" t="s">
        <v>20276</v>
      </c>
      <c r="N7127">
        <v>1.0113888879999999</v>
      </c>
      <c r="O7127">
        <v>7</v>
      </c>
      <c r="P7127">
        <v>1293</v>
      </c>
      <c r="Q7127">
        <v>22</v>
      </c>
      <c r="R7127">
        <v>15</v>
      </c>
      <c r="S7127">
        <v>22</v>
      </c>
      <c r="T7127">
        <v>121</v>
      </c>
      <c r="U7127">
        <v>0</v>
      </c>
      <c r="V7127">
        <v>0</v>
      </c>
      <c r="W7127">
        <v>2.3397345924915389</v>
      </c>
      <c r="X7127">
        <v>115.73354388037397</v>
      </c>
      <c r="Y7127">
        <v>138.93987392104708</v>
      </c>
      <c r="Z7127">
        <v>0.45455458354948508</v>
      </c>
      <c r="AA7127">
        <v>88.071546282412328</v>
      </c>
      <c r="AB7127">
        <v>29.287475709096007</v>
      </c>
      <c r="AC7127">
        <v>0</v>
      </c>
      <c r="AD7127">
        <v>0</v>
      </c>
      <c r="AE7127">
        <v>374.82672896897043</v>
      </c>
    </row>
    <row r="7128" spans="1:31" x14ac:dyDescent="0.25">
      <c r="A7128">
        <v>1680827</v>
      </c>
      <c r="B7128">
        <v>1</v>
      </c>
      <c r="C7128" t="s">
        <v>80</v>
      </c>
      <c r="D7128" t="s">
        <v>103</v>
      </c>
      <c r="E7128" t="s">
        <v>146</v>
      </c>
      <c r="F7128" t="s">
        <v>20277</v>
      </c>
      <c r="G7128" t="s">
        <v>148</v>
      </c>
      <c r="H7128" t="s">
        <v>143</v>
      </c>
      <c r="I7128" t="s">
        <v>135</v>
      </c>
      <c r="J7128" t="s">
        <v>136</v>
      </c>
      <c r="K7128" t="s">
        <v>137</v>
      </c>
      <c r="L7128" t="s">
        <v>20278</v>
      </c>
      <c r="M7128" t="s">
        <v>20279</v>
      </c>
      <c r="N7128">
        <v>3.0061111110000001</v>
      </c>
      <c r="O7128">
        <v>0</v>
      </c>
      <c r="P7128">
        <v>195</v>
      </c>
      <c r="Q7128">
        <v>0</v>
      </c>
      <c r="R7128">
        <v>0</v>
      </c>
      <c r="S7128">
        <v>0</v>
      </c>
      <c r="T7128">
        <v>11</v>
      </c>
      <c r="U7128">
        <v>0</v>
      </c>
      <c r="V7128">
        <v>0</v>
      </c>
      <c r="W7128">
        <v>0</v>
      </c>
      <c r="X7128">
        <v>137.78026879012009</v>
      </c>
      <c r="Y7128">
        <v>0</v>
      </c>
      <c r="Z7128">
        <v>0</v>
      </c>
      <c r="AA7128">
        <v>0</v>
      </c>
      <c r="AB7128">
        <v>32.280864854684218</v>
      </c>
      <c r="AC7128">
        <v>0</v>
      </c>
      <c r="AD7128">
        <v>0</v>
      </c>
      <c r="AE7128">
        <v>170.0611336448043</v>
      </c>
    </row>
    <row r="7129" spans="1:31" x14ac:dyDescent="0.25">
      <c r="A7129">
        <v>1681125</v>
      </c>
      <c r="B7129">
        <v>1</v>
      </c>
      <c r="C7129" t="s">
        <v>80</v>
      </c>
      <c r="D7129" t="s">
        <v>103</v>
      </c>
      <c r="E7129" t="s">
        <v>151</v>
      </c>
      <c r="F7129" t="s">
        <v>20280</v>
      </c>
      <c r="G7129" t="s">
        <v>153</v>
      </c>
      <c r="H7129" t="s">
        <v>143</v>
      </c>
      <c r="I7129" t="s">
        <v>135</v>
      </c>
      <c r="J7129" t="s">
        <v>136</v>
      </c>
      <c r="K7129" t="s">
        <v>137</v>
      </c>
      <c r="L7129" t="s">
        <v>20281</v>
      </c>
      <c r="M7129" t="s">
        <v>20282</v>
      </c>
      <c r="N7129">
        <v>17.102499999999999</v>
      </c>
      <c r="O7129">
        <v>0</v>
      </c>
      <c r="P7129">
        <v>45</v>
      </c>
      <c r="Q7129">
        <v>0</v>
      </c>
      <c r="R7129">
        <v>3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253.57121274080944</v>
      </c>
      <c r="Y7129">
        <v>0</v>
      </c>
      <c r="Z7129">
        <v>27.478554144716778</v>
      </c>
      <c r="AA7129">
        <v>0</v>
      </c>
      <c r="AB7129">
        <v>0</v>
      </c>
      <c r="AC7129">
        <v>0</v>
      </c>
      <c r="AD7129">
        <v>0</v>
      </c>
      <c r="AE7129">
        <v>281.0497668855262</v>
      </c>
    </row>
    <row r="7130" spans="1:31" x14ac:dyDescent="0.25">
      <c r="A7130">
        <v>1680143</v>
      </c>
      <c r="B7130">
        <v>1</v>
      </c>
      <c r="C7130" t="s">
        <v>80</v>
      </c>
      <c r="D7130" t="s">
        <v>95</v>
      </c>
      <c r="E7130" t="s">
        <v>159</v>
      </c>
      <c r="F7130" t="s">
        <v>20283</v>
      </c>
      <c r="G7130" t="s">
        <v>596</v>
      </c>
      <c r="H7130" t="s">
        <v>134</v>
      </c>
      <c r="I7130" t="s">
        <v>135</v>
      </c>
      <c r="J7130" t="s">
        <v>136</v>
      </c>
      <c r="K7130" t="s">
        <v>137</v>
      </c>
      <c r="L7130" t="s">
        <v>20284</v>
      </c>
      <c r="M7130" t="s">
        <v>20285</v>
      </c>
      <c r="N7130">
        <v>1.4675</v>
      </c>
      <c r="O7130">
        <v>0</v>
      </c>
      <c r="P7130">
        <v>0</v>
      </c>
      <c r="Q7130">
        <v>0</v>
      </c>
      <c r="R7130">
        <v>0</v>
      </c>
      <c r="S7130">
        <v>1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2.8686940192854302</v>
      </c>
      <c r="AB7130">
        <v>0</v>
      </c>
      <c r="AC7130">
        <v>0</v>
      </c>
      <c r="AD7130">
        <v>0</v>
      </c>
      <c r="AE7130">
        <v>2.8686940192854302</v>
      </c>
    </row>
    <row r="7131" spans="1:31" x14ac:dyDescent="0.25">
      <c r="A7131">
        <v>1680392</v>
      </c>
      <c r="B7131">
        <v>1</v>
      </c>
      <c r="C7131" t="s">
        <v>80</v>
      </c>
      <c r="D7131" t="s">
        <v>107</v>
      </c>
      <c r="E7131" t="s">
        <v>140</v>
      </c>
      <c r="F7131" t="s">
        <v>20286</v>
      </c>
      <c r="G7131" t="s">
        <v>197</v>
      </c>
      <c r="H7131" t="s">
        <v>143</v>
      </c>
      <c r="I7131" t="s">
        <v>135</v>
      </c>
      <c r="J7131" t="s">
        <v>136</v>
      </c>
      <c r="K7131" t="s">
        <v>137</v>
      </c>
      <c r="L7131" t="s">
        <v>20287</v>
      </c>
      <c r="M7131" t="s">
        <v>20288</v>
      </c>
      <c r="N7131">
        <v>2.8886111109999999</v>
      </c>
      <c r="O7131">
        <v>0</v>
      </c>
      <c r="P7131">
        <v>2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1.377565884687475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1.377565884687475</v>
      </c>
    </row>
    <row r="7132" spans="1:31" x14ac:dyDescent="0.25">
      <c r="A7132">
        <v>1681225</v>
      </c>
      <c r="B7132">
        <v>1</v>
      </c>
      <c r="C7132" t="s">
        <v>80</v>
      </c>
      <c r="D7132" t="s">
        <v>90</v>
      </c>
      <c r="E7132" t="s">
        <v>140</v>
      </c>
      <c r="F7132" t="s">
        <v>20289</v>
      </c>
      <c r="G7132" t="s">
        <v>197</v>
      </c>
      <c r="H7132" t="s">
        <v>143</v>
      </c>
      <c r="I7132" t="s">
        <v>135</v>
      </c>
      <c r="J7132" t="s">
        <v>136</v>
      </c>
      <c r="K7132" t="s">
        <v>137</v>
      </c>
      <c r="L7132" t="s">
        <v>20290</v>
      </c>
      <c r="M7132" t="s">
        <v>20291</v>
      </c>
      <c r="N7132">
        <v>1.467222222</v>
      </c>
      <c r="O7132">
        <v>0</v>
      </c>
      <c r="P7132">
        <v>3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1.6739604143172899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1.6739604143172899</v>
      </c>
    </row>
    <row r="7133" spans="1:31" x14ac:dyDescent="0.25">
      <c r="A7133">
        <v>1680833</v>
      </c>
      <c r="B7133">
        <v>1</v>
      </c>
      <c r="C7133" t="s">
        <v>80</v>
      </c>
      <c r="D7133" t="s">
        <v>97</v>
      </c>
      <c r="E7133" t="s">
        <v>151</v>
      </c>
      <c r="F7133" t="s">
        <v>20292</v>
      </c>
      <c r="G7133" t="s">
        <v>486</v>
      </c>
      <c r="H7133" t="s">
        <v>143</v>
      </c>
      <c r="I7133" t="s">
        <v>135</v>
      </c>
      <c r="J7133" t="s">
        <v>136</v>
      </c>
      <c r="K7133" t="s">
        <v>137</v>
      </c>
      <c r="L7133" t="s">
        <v>20293</v>
      </c>
      <c r="M7133" t="s">
        <v>20294</v>
      </c>
      <c r="N7133">
        <v>25.821388888000001</v>
      </c>
      <c r="O7133">
        <v>0</v>
      </c>
      <c r="P7133">
        <v>11</v>
      </c>
      <c r="Q7133">
        <v>0</v>
      </c>
      <c r="R7133">
        <v>5</v>
      </c>
      <c r="S7133">
        <v>0</v>
      </c>
      <c r="T7133">
        <v>9</v>
      </c>
      <c r="U7133">
        <v>0</v>
      </c>
      <c r="V7133">
        <v>0</v>
      </c>
      <c r="W7133">
        <v>0</v>
      </c>
      <c r="X7133">
        <v>137.34801564409415</v>
      </c>
      <c r="Y7133">
        <v>0</v>
      </c>
      <c r="Z7133">
        <v>4.8347036374054451</v>
      </c>
      <c r="AA7133">
        <v>0</v>
      </c>
      <c r="AB7133">
        <v>491.91046463636957</v>
      </c>
      <c r="AC7133">
        <v>0</v>
      </c>
      <c r="AD7133">
        <v>0</v>
      </c>
      <c r="AE7133">
        <v>634.09318391786917</v>
      </c>
    </row>
    <row r="7134" spans="1:31" x14ac:dyDescent="0.25">
      <c r="A7134">
        <v>1680292</v>
      </c>
      <c r="B7134">
        <v>1</v>
      </c>
      <c r="C7134" t="s">
        <v>80</v>
      </c>
      <c r="D7134" t="s">
        <v>105</v>
      </c>
      <c r="E7134" t="s">
        <v>140</v>
      </c>
      <c r="F7134" t="s">
        <v>20295</v>
      </c>
      <c r="G7134" t="s">
        <v>209</v>
      </c>
      <c r="H7134" t="s">
        <v>143</v>
      </c>
      <c r="I7134" t="s">
        <v>135</v>
      </c>
      <c r="J7134" t="s">
        <v>136</v>
      </c>
      <c r="K7134" t="s">
        <v>137</v>
      </c>
      <c r="L7134" t="s">
        <v>20296</v>
      </c>
      <c r="M7134" t="s">
        <v>20297</v>
      </c>
      <c r="N7134">
        <v>1.833611111</v>
      </c>
      <c r="O7134">
        <v>0</v>
      </c>
      <c r="P7134">
        <v>16</v>
      </c>
      <c r="Q7134">
        <v>0</v>
      </c>
      <c r="R7134">
        <v>0</v>
      </c>
      <c r="S7134">
        <v>0</v>
      </c>
      <c r="T7134">
        <v>6</v>
      </c>
      <c r="U7134">
        <v>0</v>
      </c>
      <c r="V7134">
        <v>0</v>
      </c>
      <c r="W7134">
        <v>0</v>
      </c>
      <c r="X7134">
        <v>7.7927752822423209</v>
      </c>
      <c r="Y7134">
        <v>0</v>
      </c>
      <c r="Z7134">
        <v>0</v>
      </c>
      <c r="AA7134">
        <v>0</v>
      </c>
      <c r="AB7134">
        <v>61.579648829740655</v>
      </c>
      <c r="AC7134">
        <v>0</v>
      </c>
      <c r="AD7134">
        <v>0</v>
      </c>
      <c r="AE7134">
        <v>69.37242411198298</v>
      </c>
    </row>
    <row r="7135" spans="1:31" x14ac:dyDescent="0.25">
      <c r="A7135">
        <v>1681683</v>
      </c>
      <c r="B7135">
        <v>1</v>
      </c>
      <c r="C7135" t="s">
        <v>80</v>
      </c>
      <c r="D7135" t="s">
        <v>91</v>
      </c>
      <c r="E7135" t="s">
        <v>131</v>
      </c>
      <c r="F7135" t="s">
        <v>20298</v>
      </c>
      <c r="G7135" t="s">
        <v>1477</v>
      </c>
      <c r="H7135" t="s">
        <v>134</v>
      </c>
      <c r="I7135" t="s">
        <v>135</v>
      </c>
      <c r="J7135" t="s">
        <v>136</v>
      </c>
      <c r="K7135" t="s">
        <v>137</v>
      </c>
      <c r="L7135" t="s">
        <v>20299</v>
      </c>
      <c r="M7135" t="s">
        <v>20300</v>
      </c>
      <c r="N7135">
        <v>32.133333333000003</v>
      </c>
      <c r="O7135">
        <v>0</v>
      </c>
      <c r="P7135">
        <v>990</v>
      </c>
      <c r="Q7135">
        <v>1</v>
      </c>
      <c r="R7135">
        <v>4</v>
      </c>
      <c r="S7135">
        <v>1</v>
      </c>
      <c r="T7135">
        <v>34</v>
      </c>
      <c r="U7135">
        <v>0</v>
      </c>
      <c r="V7135">
        <v>1</v>
      </c>
      <c r="W7135">
        <v>0</v>
      </c>
      <c r="X7135">
        <v>3314.5473731714978</v>
      </c>
      <c r="Y7135">
        <v>6.165215637288866</v>
      </c>
      <c r="Z7135">
        <v>0.43174075591893324</v>
      </c>
      <c r="AA7135">
        <v>107.89590465246414</v>
      </c>
      <c r="AB7135">
        <v>665.74113864397214</v>
      </c>
      <c r="AC7135">
        <v>0</v>
      </c>
      <c r="AD7135">
        <v>0</v>
      </c>
      <c r="AE7135">
        <v>4094.7813728611418</v>
      </c>
    </row>
    <row r="7136" spans="1:31" x14ac:dyDescent="0.25">
      <c r="A7136">
        <v>1680432</v>
      </c>
      <c r="B7136">
        <v>1</v>
      </c>
      <c r="C7136" t="s">
        <v>80</v>
      </c>
      <c r="D7136" t="s">
        <v>94</v>
      </c>
      <c r="E7136" t="s">
        <v>140</v>
      </c>
      <c r="F7136" t="s">
        <v>20301</v>
      </c>
      <c r="G7136" t="s">
        <v>197</v>
      </c>
      <c r="H7136" t="s">
        <v>143</v>
      </c>
      <c r="I7136" t="s">
        <v>135</v>
      </c>
      <c r="J7136" t="s">
        <v>136</v>
      </c>
      <c r="K7136" t="s">
        <v>137</v>
      </c>
      <c r="L7136" t="s">
        <v>20302</v>
      </c>
      <c r="M7136" t="s">
        <v>20303</v>
      </c>
      <c r="N7136">
        <v>2.781666666</v>
      </c>
      <c r="O7136">
        <v>0</v>
      </c>
      <c r="P7136">
        <v>2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0.65403573033785334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0.65403573033785334</v>
      </c>
    </row>
    <row r="7137" spans="1:31" x14ac:dyDescent="0.25">
      <c r="A7137">
        <v>1681660</v>
      </c>
      <c r="B7137">
        <v>1</v>
      </c>
      <c r="C7137" t="s">
        <v>80</v>
      </c>
      <c r="D7137" t="s">
        <v>110</v>
      </c>
      <c r="E7137" t="s">
        <v>151</v>
      </c>
      <c r="F7137" t="s">
        <v>20304</v>
      </c>
      <c r="G7137" t="s">
        <v>482</v>
      </c>
      <c r="H7137" t="s">
        <v>143</v>
      </c>
      <c r="I7137" t="s">
        <v>135</v>
      </c>
      <c r="J7137" t="s">
        <v>136</v>
      </c>
      <c r="K7137" t="s">
        <v>137</v>
      </c>
      <c r="L7137" t="s">
        <v>20305</v>
      </c>
      <c r="M7137" t="s">
        <v>20306</v>
      </c>
      <c r="N7137">
        <v>25.550833333</v>
      </c>
      <c r="O7137">
        <v>0</v>
      </c>
      <c r="P7137">
        <v>76</v>
      </c>
      <c r="Q7137">
        <v>0</v>
      </c>
      <c r="R7137">
        <v>0</v>
      </c>
      <c r="S7137">
        <v>0</v>
      </c>
      <c r="T7137">
        <v>2</v>
      </c>
      <c r="U7137">
        <v>0</v>
      </c>
      <c r="V7137">
        <v>0</v>
      </c>
      <c r="W7137">
        <v>0</v>
      </c>
      <c r="X7137">
        <v>582.41605786102616</v>
      </c>
      <c r="Y7137">
        <v>0</v>
      </c>
      <c r="Z7137">
        <v>0</v>
      </c>
      <c r="AA7137">
        <v>0</v>
      </c>
      <c r="AB7137">
        <v>4.7508977053456762</v>
      </c>
      <c r="AC7137">
        <v>0</v>
      </c>
      <c r="AD7137">
        <v>0</v>
      </c>
      <c r="AE7137">
        <v>587.16695556637183</v>
      </c>
    </row>
    <row r="7138" spans="1:31" x14ac:dyDescent="0.25">
      <c r="A7138">
        <v>1681119</v>
      </c>
      <c r="B7138">
        <v>1</v>
      </c>
      <c r="C7138" t="s">
        <v>80</v>
      </c>
      <c r="D7138" t="s">
        <v>103</v>
      </c>
      <c r="E7138" t="s">
        <v>146</v>
      </c>
      <c r="F7138" t="s">
        <v>20307</v>
      </c>
      <c r="G7138" t="s">
        <v>1061</v>
      </c>
      <c r="H7138" t="s">
        <v>143</v>
      </c>
      <c r="I7138" t="s">
        <v>135</v>
      </c>
      <c r="J7138" t="s">
        <v>136</v>
      </c>
      <c r="K7138" t="s">
        <v>137</v>
      </c>
      <c r="L7138" t="s">
        <v>20308</v>
      </c>
      <c r="M7138" t="s">
        <v>20309</v>
      </c>
      <c r="N7138">
        <v>15.892222221999999</v>
      </c>
      <c r="O7138">
        <v>0</v>
      </c>
      <c r="P7138">
        <v>196</v>
      </c>
      <c r="Q7138">
        <v>0</v>
      </c>
      <c r="R7138">
        <v>4</v>
      </c>
      <c r="S7138">
        <v>0</v>
      </c>
      <c r="T7138">
        <v>6</v>
      </c>
      <c r="U7138">
        <v>0</v>
      </c>
      <c r="V7138">
        <v>0</v>
      </c>
      <c r="W7138">
        <v>0</v>
      </c>
      <c r="X7138">
        <v>869.86265878281358</v>
      </c>
      <c r="Y7138">
        <v>0</v>
      </c>
      <c r="Z7138">
        <v>1.9779064630920937</v>
      </c>
      <c r="AA7138">
        <v>0</v>
      </c>
      <c r="AB7138">
        <v>41.923528807155655</v>
      </c>
      <c r="AC7138">
        <v>0</v>
      </c>
      <c r="AD7138">
        <v>0</v>
      </c>
      <c r="AE7138">
        <v>913.76409405306129</v>
      </c>
    </row>
    <row r="7139" spans="1:31" x14ac:dyDescent="0.25">
      <c r="A7139">
        <v>1680996</v>
      </c>
      <c r="B7139">
        <v>1</v>
      </c>
      <c r="C7139" t="s">
        <v>80</v>
      </c>
      <c r="D7139" t="s">
        <v>105</v>
      </c>
      <c r="E7139" t="s">
        <v>146</v>
      </c>
      <c r="F7139" t="s">
        <v>20310</v>
      </c>
      <c r="G7139" t="s">
        <v>1061</v>
      </c>
      <c r="H7139" t="s">
        <v>143</v>
      </c>
      <c r="I7139" t="s">
        <v>135</v>
      </c>
      <c r="J7139" t="s">
        <v>136</v>
      </c>
      <c r="K7139" t="s">
        <v>137</v>
      </c>
      <c r="L7139" t="s">
        <v>20311</v>
      </c>
      <c r="M7139" t="s">
        <v>20312</v>
      </c>
      <c r="N7139">
        <v>7.9775</v>
      </c>
      <c r="O7139">
        <v>0</v>
      </c>
      <c r="P7139">
        <v>13</v>
      </c>
      <c r="Q7139">
        <v>0</v>
      </c>
      <c r="R7139">
        <v>0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10.37514344144944</v>
      </c>
      <c r="Y7139">
        <v>0</v>
      </c>
      <c r="Z7139">
        <v>0</v>
      </c>
      <c r="AA7139">
        <v>0</v>
      </c>
      <c r="AB7139">
        <v>1.7193154990694447E-4</v>
      </c>
      <c r="AC7139">
        <v>0</v>
      </c>
      <c r="AD7139">
        <v>0</v>
      </c>
      <c r="AE7139">
        <v>10.375315372999347</v>
      </c>
    </row>
    <row r="7140" spans="1:31" x14ac:dyDescent="0.25">
      <c r="A7140">
        <v>1680455</v>
      </c>
      <c r="B7140">
        <v>1</v>
      </c>
      <c r="C7140" t="s">
        <v>80</v>
      </c>
      <c r="D7140" t="s">
        <v>100</v>
      </c>
      <c r="E7140" t="s">
        <v>140</v>
      </c>
      <c r="F7140" t="s">
        <v>20313</v>
      </c>
      <c r="G7140" t="s">
        <v>1447</v>
      </c>
      <c r="H7140" t="s">
        <v>143</v>
      </c>
      <c r="I7140" t="s">
        <v>135</v>
      </c>
      <c r="J7140" t="s">
        <v>136</v>
      </c>
      <c r="K7140" t="s">
        <v>137</v>
      </c>
      <c r="L7140" t="s">
        <v>20314</v>
      </c>
      <c r="M7140" t="s">
        <v>20315</v>
      </c>
      <c r="N7140">
        <v>1.0080555550000001</v>
      </c>
      <c r="O7140">
        <v>0</v>
      </c>
      <c r="P7140">
        <v>2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0.61671820413870004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0.61671820413870004</v>
      </c>
    </row>
    <row r="7141" spans="1:31" x14ac:dyDescent="0.25">
      <c r="A7141">
        <v>1681142</v>
      </c>
      <c r="B7141">
        <v>1</v>
      </c>
      <c r="C7141" t="s">
        <v>80</v>
      </c>
      <c r="D7141" t="s">
        <v>82</v>
      </c>
      <c r="E7141" t="s">
        <v>146</v>
      </c>
      <c r="F7141" t="s">
        <v>466</v>
      </c>
      <c r="G7141" t="s">
        <v>153</v>
      </c>
      <c r="H7141" t="s">
        <v>143</v>
      </c>
      <c r="I7141" t="s">
        <v>135</v>
      </c>
      <c r="J7141" t="s">
        <v>136</v>
      </c>
      <c r="K7141" t="s">
        <v>137</v>
      </c>
      <c r="L7141" t="s">
        <v>4010</v>
      </c>
      <c r="M7141" t="s">
        <v>20316</v>
      </c>
      <c r="N7141">
        <v>3.599722222</v>
      </c>
      <c r="O7141">
        <v>0</v>
      </c>
      <c r="P7141">
        <v>180</v>
      </c>
      <c r="Q7141">
        <v>0</v>
      </c>
      <c r="R7141">
        <v>0</v>
      </c>
      <c r="S7141">
        <v>0</v>
      </c>
      <c r="T7141">
        <v>9</v>
      </c>
      <c r="U7141">
        <v>0</v>
      </c>
      <c r="V7141">
        <v>0</v>
      </c>
      <c r="W7141">
        <v>0</v>
      </c>
      <c r="X7141">
        <v>176.49596179222161</v>
      </c>
      <c r="Y7141">
        <v>0</v>
      </c>
      <c r="Z7141">
        <v>0</v>
      </c>
      <c r="AA7141">
        <v>0</v>
      </c>
      <c r="AB7141">
        <v>3.2668285318579118</v>
      </c>
      <c r="AC7141">
        <v>0</v>
      </c>
      <c r="AD7141">
        <v>0</v>
      </c>
      <c r="AE7141">
        <v>179.76279032407953</v>
      </c>
    </row>
    <row r="7142" spans="1:31" x14ac:dyDescent="0.25">
      <c r="A7142">
        <v>1681311</v>
      </c>
      <c r="B7142">
        <v>1</v>
      </c>
      <c r="C7142" t="s">
        <v>80</v>
      </c>
      <c r="D7142" t="s">
        <v>100</v>
      </c>
      <c r="E7142" t="s">
        <v>140</v>
      </c>
      <c r="F7142" t="s">
        <v>20317</v>
      </c>
      <c r="G7142" t="s">
        <v>197</v>
      </c>
      <c r="H7142" t="s">
        <v>143</v>
      </c>
      <c r="I7142" t="s">
        <v>135</v>
      </c>
      <c r="J7142" t="s">
        <v>136</v>
      </c>
      <c r="K7142" t="s">
        <v>137</v>
      </c>
      <c r="L7142" t="s">
        <v>20318</v>
      </c>
      <c r="M7142" t="s">
        <v>20319</v>
      </c>
      <c r="N7142">
        <v>5.7580555550000003</v>
      </c>
      <c r="O7142">
        <v>0</v>
      </c>
      <c r="P7142">
        <v>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3.7547428710123754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3.7547428710123754</v>
      </c>
    </row>
    <row r="7143" spans="1:31" x14ac:dyDescent="0.25">
      <c r="A7143">
        <v>1681165</v>
      </c>
      <c r="B7143">
        <v>1</v>
      </c>
      <c r="C7143" t="s">
        <v>81</v>
      </c>
      <c r="D7143" t="s">
        <v>128</v>
      </c>
      <c r="E7143" t="s">
        <v>151</v>
      </c>
      <c r="F7143" t="s">
        <v>20320</v>
      </c>
      <c r="G7143" t="s">
        <v>153</v>
      </c>
      <c r="H7143" t="s">
        <v>143</v>
      </c>
      <c r="I7143" t="s">
        <v>135</v>
      </c>
      <c r="J7143" t="s">
        <v>136</v>
      </c>
      <c r="K7143" t="s">
        <v>137</v>
      </c>
      <c r="L7143" t="s">
        <v>20321</v>
      </c>
      <c r="M7143" t="s">
        <v>20322</v>
      </c>
      <c r="N7143">
        <v>5.6375000000000002</v>
      </c>
      <c r="O7143">
        <v>0</v>
      </c>
      <c r="P7143">
        <v>9</v>
      </c>
      <c r="Q7143">
        <v>0</v>
      </c>
      <c r="R7143">
        <v>0</v>
      </c>
      <c r="S7143">
        <v>0</v>
      </c>
      <c r="T7143">
        <v>1</v>
      </c>
      <c r="U7143">
        <v>0</v>
      </c>
      <c r="V7143">
        <v>0</v>
      </c>
      <c r="W7143">
        <v>0</v>
      </c>
      <c r="X7143">
        <v>2.2134945766675909</v>
      </c>
      <c r="Y7143">
        <v>0</v>
      </c>
      <c r="Z7143">
        <v>0</v>
      </c>
      <c r="AA7143">
        <v>0</v>
      </c>
      <c r="AB7143">
        <v>3.7291656556722227E-3</v>
      </c>
      <c r="AC7143">
        <v>0</v>
      </c>
      <c r="AD7143">
        <v>0</v>
      </c>
      <c r="AE7143">
        <v>2.217223742323263</v>
      </c>
    </row>
    <row r="7144" spans="1:31" x14ac:dyDescent="0.25">
      <c r="A7144">
        <v>1680624</v>
      </c>
      <c r="B7144">
        <v>1</v>
      </c>
      <c r="C7144" t="s">
        <v>80</v>
      </c>
      <c r="D7144" t="s">
        <v>94</v>
      </c>
      <c r="E7144" t="s">
        <v>164</v>
      </c>
      <c r="F7144" t="s">
        <v>19818</v>
      </c>
      <c r="G7144" t="s">
        <v>566</v>
      </c>
      <c r="H7144" t="s">
        <v>134</v>
      </c>
      <c r="I7144" t="s">
        <v>135</v>
      </c>
      <c r="J7144" t="s">
        <v>136</v>
      </c>
      <c r="K7144" t="s">
        <v>137</v>
      </c>
      <c r="L7144" t="s">
        <v>20323</v>
      </c>
      <c r="M7144" t="s">
        <v>20324</v>
      </c>
      <c r="N7144">
        <v>2.8883333329999998</v>
      </c>
      <c r="O7144">
        <v>0</v>
      </c>
      <c r="P7144">
        <v>305</v>
      </c>
      <c r="Q7144">
        <v>3</v>
      </c>
      <c r="R7144">
        <v>1</v>
      </c>
      <c r="S7144">
        <v>2</v>
      </c>
      <c r="T7144">
        <v>25</v>
      </c>
      <c r="U7144">
        <v>0</v>
      </c>
      <c r="V7144">
        <v>0</v>
      </c>
      <c r="W7144">
        <v>0</v>
      </c>
      <c r="X7144">
        <v>71.154078594305972</v>
      </c>
      <c r="Y7144">
        <v>1.7840618132725337</v>
      </c>
      <c r="Z7144">
        <v>1.635030221135389E-2</v>
      </c>
      <c r="AA7144">
        <v>7.83407166324114</v>
      </c>
      <c r="AB7144">
        <v>29.540182804815974</v>
      </c>
      <c r="AC7144">
        <v>0</v>
      </c>
      <c r="AD7144">
        <v>0</v>
      </c>
      <c r="AE7144">
        <v>110.32874517784697</v>
      </c>
    </row>
    <row r="7145" spans="1:31" x14ac:dyDescent="0.25">
      <c r="A7145">
        <v>1680518</v>
      </c>
      <c r="B7145">
        <v>1</v>
      </c>
      <c r="C7145" t="s">
        <v>80</v>
      </c>
      <c r="D7145" t="s">
        <v>98</v>
      </c>
      <c r="E7145" t="s">
        <v>131</v>
      </c>
      <c r="F7145" t="s">
        <v>20325</v>
      </c>
      <c r="G7145" t="s">
        <v>161</v>
      </c>
      <c r="H7145" t="s">
        <v>134</v>
      </c>
      <c r="I7145" t="s">
        <v>135</v>
      </c>
      <c r="J7145" t="s">
        <v>136</v>
      </c>
      <c r="K7145" t="s">
        <v>137</v>
      </c>
      <c r="L7145" t="s">
        <v>20326</v>
      </c>
      <c r="M7145" t="s">
        <v>20327</v>
      </c>
      <c r="N7145">
        <v>0.248611111</v>
      </c>
      <c r="O7145">
        <v>0</v>
      </c>
      <c r="P7145">
        <v>1264</v>
      </c>
      <c r="Q7145">
        <v>3</v>
      </c>
      <c r="R7145">
        <v>193</v>
      </c>
      <c r="S7145">
        <v>7</v>
      </c>
      <c r="T7145">
        <v>316</v>
      </c>
      <c r="U7145">
        <v>0</v>
      </c>
      <c r="V7145">
        <v>0</v>
      </c>
      <c r="W7145">
        <v>0</v>
      </c>
      <c r="X7145">
        <v>36.424076684719601</v>
      </c>
      <c r="Y7145">
        <v>0.23412147653042364</v>
      </c>
      <c r="Z7145">
        <v>4.0431024691425765</v>
      </c>
      <c r="AA7145">
        <v>21.546980633996228</v>
      </c>
      <c r="AB7145">
        <v>51.628398224040296</v>
      </c>
      <c r="AC7145">
        <v>0</v>
      </c>
      <c r="AD7145">
        <v>0</v>
      </c>
      <c r="AE7145">
        <v>113.87667948842912</v>
      </c>
    </row>
    <row r="7146" spans="1:31" x14ac:dyDescent="0.25">
      <c r="A7146">
        <v>1680601</v>
      </c>
      <c r="B7146">
        <v>1</v>
      </c>
      <c r="C7146" t="s">
        <v>81</v>
      </c>
      <c r="D7146" t="s">
        <v>128</v>
      </c>
      <c r="E7146" t="s">
        <v>159</v>
      </c>
      <c r="F7146" t="s">
        <v>4077</v>
      </c>
      <c r="G7146" t="s">
        <v>161</v>
      </c>
      <c r="H7146" t="s">
        <v>134</v>
      </c>
      <c r="I7146" t="s">
        <v>135</v>
      </c>
      <c r="J7146" t="s">
        <v>136</v>
      </c>
      <c r="K7146" t="s">
        <v>137</v>
      </c>
      <c r="L7146" t="s">
        <v>20328</v>
      </c>
      <c r="M7146" t="s">
        <v>20329</v>
      </c>
      <c r="N7146">
        <v>0.105555555</v>
      </c>
      <c r="O7146">
        <v>0</v>
      </c>
      <c r="P7146">
        <v>488</v>
      </c>
      <c r="Q7146">
        <v>1</v>
      </c>
      <c r="R7146">
        <v>12</v>
      </c>
      <c r="S7146">
        <v>1</v>
      </c>
      <c r="T7146">
        <v>44</v>
      </c>
      <c r="U7146">
        <v>0</v>
      </c>
      <c r="V7146">
        <v>0</v>
      </c>
      <c r="W7146">
        <v>0</v>
      </c>
      <c r="X7146">
        <v>5.8849661408052931</v>
      </c>
      <c r="Y7146">
        <v>0</v>
      </c>
      <c r="Z7146">
        <v>0.19225769658695555</v>
      </c>
      <c r="AA7146">
        <v>0.93341654647919992</v>
      </c>
      <c r="AB7146">
        <v>2.6106985337520507</v>
      </c>
      <c r="AC7146">
        <v>0</v>
      </c>
      <c r="AD7146">
        <v>0</v>
      </c>
      <c r="AE7146">
        <v>9.6213389176235005</v>
      </c>
    </row>
    <row r="7147" spans="1:31" x14ac:dyDescent="0.25">
      <c r="A7147">
        <v>1680910</v>
      </c>
      <c r="B7147">
        <v>1</v>
      </c>
      <c r="C7147" t="s">
        <v>80</v>
      </c>
      <c r="D7147" t="s">
        <v>99</v>
      </c>
      <c r="E7147" t="s">
        <v>151</v>
      </c>
      <c r="F7147" t="s">
        <v>20330</v>
      </c>
      <c r="G7147" t="s">
        <v>482</v>
      </c>
      <c r="H7147" t="s">
        <v>143</v>
      </c>
      <c r="I7147" t="s">
        <v>135</v>
      </c>
      <c r="J7147" t="s">
        <v>136</v>
      </c>
      <c r="K7147" t="s">
        <v>137</v>
      </c>
      <c r="L7147" t="s">
        <v>20331</v>
      </c>
      <c r="M7147" t="s">
        <v>20332</v>
      </c>
      <c r="N7147">
        <v>1.7252777770000001</v>
      </c>
      <c r="O7147">
        <v>0</v>
      </c>
      <c r="P7147">
        <v>60</v>
      </c>
      <c r="Q7147">
        <v>0</v>
      </c>
      <c r="R7147">
        <v>1</v>
      </c>
      <c r="S7147">
        <v>0</v>
      </c>
      <c r="T7147">
        <v>6</v>
      </c>
      <c r="U7147">
        <v>0</v>
      </c>
      <c r="V7147">
        <v>0</v>
      </c>
      <c r="W7147">
        <v>0</v>
      </c>
      <c r="X7147">
        <v>19.761278024232229</v>
      </c>
      <c r="Y7147">
        <v>0</v>
      </c>
      <c r="Z7147">
        <v>3.7933755338309449E-2</v>
      </c>
      <c r="AA7147">
        <v>0</v>
      </c>
      <c r="AB7147">
        <v>0.20353557293790836</v>
      </c>
      <c r="AC7147">
        <v>0</v>
      </c>
      <c r="AD7147">
        <v>0</v>
      </c>
      <c r="AE7147">
        <v>20.002747352508447</v>
      </c>
    </row>
    <row r="7148" spans="1:31" x14ac:dyDescent="0.25">
      <c r="A7148">
        <v>1680209</v>
      </c>
      <c r="B7148">
        <v>1</v>
      </c>
      <c r="C7148" t="s">
        <v>81</v>
      </c>
      <c r="D7148" t="s">
        <v>120</v>
      </c>
      <c r="E7148" t="s">
        <v>146</v>
      </c>
      <c r="F7148" t="s">
        <v>1216</v>
      </c>
      <c r="G7148" t="s">
        <v>281</v>
      </c>
      <c r="H7148" t="s">
        <v>143</v>
      </c>
      <c r="I7148" t="s">
        <v>135</v>
      </c>
      <c r="J7148" t="s">
        <v>136</v>
      </c>
      <c r="K7148" t="s">
        <v>167</v>
      </c>
      <c r="L7148" t="s">
        <v>20333</v>
      </c>
      <c r="M7148" t="s">
        <v>20334</v>
      </c>
      <c r="N7148">
        <v>8.5464627770000003</v>
      </c>
      <c r="O7148">
        <v>0</v>
      </c>
      <c r="P7148">
        <v>267</v>
      </c>
      <c r="Q7148">
        <v>0</v>
      </c>
      <c r="R7148">
        <v>2</v>
      </c>
      <c r="S7148">
        <v>0</v>
      </c>
      <c r="T7148">
        <v>13</v>
      </c>
      <c r="U7148">
        <v>0</v>
      </c>
      <c r="V7148">
        <v>0</v>
      </c>
      <c r="W7148">
        <v>0</v>
      </c>
      <c r="X7148">
        <v>510.82692293892143</v>
      </c>
      <c r="Y7148">
        <v>0</v>
      </c>
      <c r="Z7148">
        <v>0.18614578950615168</v>
      </c>
      <c r="AA7148">
        <v>0</v>
      </c>
      <c r="AB7148">
        <v>118.6199888964524</v>
      </c>
      <c r="AC7148">
        <v>0</v>
      </c>
      <c r="AD7148">
        <v>0</v>
      </c>
      <c r="AE7148">
        <v>629.63305762487994</v>
      </c>
    </row>
    <row r="7149" spans="1:31" x14ac:dyDescent="0.25">
      <c r="A7149">
        <v>1680017</v>
      </c>
      <c r="B7149">
        <v>1</v>
      </c>
      <c r="C7149" t="s">
        <v>81</v>
      </c>
      <c r="D7149" t="s">
        <v>117</v>
      </c>
      <c r="E7149" t="s">
        <v>159</v>
      </c>
      <c r="F7149" t="s">
        <v>20335</v>
      </c>
      <c r="G7149" t="s">
        <v>655</v>
      </c>
      <c r="H7149" t="s">
        <v>134</v>
      </c>
      <c r="I7149" t="s">
        <v>135</v>
      </c>
      <c r="J7149" t="s">
        <v>136</v>
      </c>
      <c r="K7149" t="s">
        <v>137</v>
      </c>
      <c r="L7149" t="s">
        <v>20336</v>
      </c>
      <c r="M7149" t="s">
        <v>20337</v>
      </c>
      <c r="N7149">
        <v>1.253055555</v>
      </c>
      <c r="O7149">
        <v>0</v>
      </c>
      <c r="P7149">
        <v>0</v>
      </c>
      <c r="Q7149">
        <v>0</v>
      </c>
      <c r="R7149">
        <v>0</v>
      </c>
      <c r="S7149">
        <v>1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2.2447723089416085</v>
      </c>
      <c r="AB7149">
        <v>0</v>
      </c>
      <c r="AC7149">
        <v>0</v>
      </c>
      <c r="AD7149">
        <v>0</v>
      </c>
      <c r="AE7149">
        <v>2.2447723089416085</v>
      </c>
    </row>
    <row r="7150" spans="1:31" x14ac:dyDescent="0.25">
      <c r="A7150">
        <v>1680664</v>
      </c>
      <c r="B7150">
        <v>1</v>
      </c>
      <c r="C7150" t="s">
        <v>80</v>
      </c>
      <c r="D7150" t="s">
        <v>95</v>
      </c>
      <c r="E7150" t="s">
        <v>164</v>
      </c>
      <c r="F7150" t="s">
        <v>20338</v>
      </c>
      <c r="G7150" t="s">
        <v>1484</v>
      </c>
      <c r="H7150" t="s">
        <v>134</v>
      </c>
      <c r="I7150" t="s">
        <v>135</v>
      </c>
      <c r="J7150" t="s">
        <v>136</v>
      </c>
      <c r="K7150" t="s">
        <v>137</v>
      </c>
      <c r="L7150" t="s">
        <v>20339</v>
      </c>
      <c r="M7150" t="s">
        <v>20340</v>
      </c>
      <c r="N7150">
        <v>1.340833333</v>
      </c>
      <c r="O7150">
        <v>0</v>
      </c>
      <c r="P7150">
        <v>0</v>
      </c>
      <c r="Q7150">
        <v>0</v>
      </c>
      <c r="R7150">
        <v>0</v>
      </c>
      <c r="S7150">
        <v>3</v>
      </c>
      <c r="T7150">
        <v>0</v>
      </c>
      <c r="U7150">
        <v>1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68.664346825160663</v>
      </c>
      <c r="AB7150">
        <v>0</v>
      </c>
      <c r="AC7150">
        <v>0</v>
      </c>
      <c r="AD7150">
        <v>0</v>
      </c>
      <c r="AE7150">
        <v>68.664346825160663</v>
      </c>
    </row>
    <row r="7151" spans="1:31" x14ac:dyDescent="0.25">
      <c r="A7151">
        <v>1680123</v>
      </c>
      <c r="B7151">
        <v>1</v>
      </c>
      <c r="C7151" t="s">
        <v>80</v>
      </c>
      <c r="D7151" t="s">
        <v>100</v>
      </c>
      <c r="E7151" t="s">
        <v>140</v>
      </c>
      <c r="F7151" t="s">
        <v>20341</v>
      </c>
      <c r="G7151" t="s">
        <v>2777</v>
      </c>
      <c r="H7151" t="s">
        <v>143</v>
      </c>
      <c r="I7151" t="s">
        <v>135</v>
      </c>
      <c r="J7151" t="s">
        <v>136</v>
      </c>
      <c r="K7151" t="s">
        <v>137</v>
      </c>
      <c r="L7151" t="s">
        <v>20342</v>
      </c>
      <c r="M7151" t="s">
        <v>20343</v>
      </c>
      <c r="N7151">
        <v>0.72250000000000003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4.4887431440775007E-3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4.4887431440775007E-3</v>
      </c>
    </row>
    <row r="7152" spans="1:31" x14ac:dyDescent="0.25">
      <c r="A7152">
        <v>1681056</v>
      </c>
      <c r="B7152">
        <v>1</v>
      </c>
      <c r="C7152" t="s">
        <v>80</v>
      </c>
      <c r="D7152" t="s">
        <v>91</v>
      </c>
      <c r="E7152" t="s">
        <v>159</v>
      </c>
      <c r="F7152" t="s">
        <v>20344</v>
      </c>
      <c r="G7152" t="s">
        <v>566</v>
      </c>
      <c r="H7152" t="s">
        <v>134</v>
      </c>
      <c r="I7152" t="s">
        <v>135</v>
      </c>
      <c r="J7152" t="s">
        <v>136</v>
      </c>
      <c r="K7152" t="s">
        <v>137</v>
      </c>
      <c r="L7152" t="s">
        <v>20345</v>
      </c>
      <c r="M7152" t="s">
        <v>20346</v>
      </c>
      <c r="N7152">
        <v>2.0052777769999999</v>
      </c>
      <c r="O7152">
        <v>0</v>
      </c>
      <c r="P7152">
        <v>430</v>
      </c>
      <c r="Q7152">
        <v>0</v>
      </c>
      <c r="R7152">
        <v>0</v>
      </c>
      <c r="S7152">
        <v>0</v>
      </c>
      <c r="T7152">
        <v>10</v>
      </c>
      <c r="U7152">
        <v>0</v>
      </c>
      <c r="V7152">
        <v>0</v>
      </c>
      <c r="W7152">
        <v>0</v>
      </c>
      <c r="X7152">
        <v>272.68807007251786</v>
      </c>
      <c r="Y7152">
        <v>0</v>
      </c>
      <c r="Z7152">
        <v>0</v>
      </c>
      <c r="AA7152">
        <v>0</v>
      </c>
      <c r="AB7152">
        <v>19.682014041116535</v>
      </c>
      <c r="AC7152">
        <v>0</v>
      </c>
      <c r="AD7152">
        <v>0</v>
      </c>
      <c r="AE7152">
        <v>292.37008411363439</v>
      </c>
    </row>
    <row r="7153" spans="1:31" x14ac:dyDescent="0.25">
      <c r="A7153">
        <v>1681271</v>
      </c>
      <c r="B7153">
        <v>1</v>
      </c>
      <c r="C7153" t="s">
        <v>80</v>
      </c>
      <c r="D7153" t="s">
        <v>96</v>
      </c>
      <c r="E7153" t="s">
        <v>164</v>
      </c>
      <c r="F7153" t="s">
        <v>20347</v>
      </c>
      <c r="G7153" t="s">
        <v>161</v>
      </c>
      <c r="H7153" t="s">
        <v>134</v>
      </c>
      <c r="I7153" t="s">
        <v>135</v>
      </c>
      <c r="J7153" t="s">
        <v>136</v>
      </c>
      <c r="K7153" t="s">
        <v>137</v>
      </c>
      <c r="L7153" t="s">
        <v>20348</v>
      </c>
      <c r="M7153" t="s">
        <v>20349</v>
      </c>
      <c r="N7153">
        <v>0.24333333300000001</v>
      </c>
      <c r="O7153">
        <v>0</v>
      </c>
      <c r="P7153">
        <v>2148</v>
      </c>
      <c r="Q7153">
        <v>0</v>
      </c>
      <c r="R7153">
        <v>1</v>
      </c>
      <c r="S7153">
        <v>1</v>
      </c>
      <c r="T7153">
        <v>786</v>
      </c>
      <c r="U7153">
        <v>0</v>
      </c>
      <c r="V7153">
        <v>0</v>
      </c>
      <c r="W7153">
        <v>0</v>
      </c>
      <c r="X7153">
        <v>261.43922713205245</v>
      </c>
      <c r="Y7153">
        <v>0</v>
      </c>
      <c r="Z7153">
        <v>3.1105377380000003E-4</v>
      </c>
      <c r="AA7153">
        <v>40.466938302716684</v>
      </c>
      <c r="AB7153">
        <v>167.93482069452156</v>
      </c>
      <c r="AC7153">
        <v>0</v>
      </c>
      <c r="AD7153">
        <v>0</v>
      </c>
      <c r="AE7153">
        <v>469.84129718306451</v>
      </c>
    </row>
    <row r="7154" spans="1:31" x14ac:dyDescent="0.25">
      <c r="A7154">
        <v>1681248</v>
      </c>
      <c r="B7154">
        <v>1</v>
      </c>
      <c r="C7154" t="s">
        <v>80</v>
      </c>
      <c r="D7154" t="s">
        <v>83</v>
      </c>
      <c r="E7154" t="s">
        <v>179</v>
      </c>
      <c r="F7154" t="s">
        <v>8599</v>
      </c>
      <c r="G7154" t="s">
        <v>161</v>
      </c>
      <c r="H7154" t="s">
        <v>134</v>
      </c>
      <c r="I7154" t="s">
        <v>135</v>
      </c>
      <c r="J7154" t="s">
        <v>136</v>
      </c>
      <c r="K7154" t="s">
        <v>137</v>
      </c>
      <c r="L7154" t="s">
        <v>20350</v>
      </c>
      <c r="M7154" t="s">
        <v>20351</v>
      </c>
      <c r="N7154">
        <v>0.26472222200000001</v>
      </c>
      <c r="O7154">
        <v>11</v>
      </c>
      <c r="P7154">
        <v>1996</v>
      </c>
      <c r="Q7154">
        <v>19</v>
      </c>
      <c r="R7154">
        <v>328</v>
      </c>
      <c r="S7154">
        <v>90</v>
      </c>
      <c r="T7154">
        <v>891</v>
      </c>
      <c r="U7154">
        <v>9</v>
      </c>
      <c r="V7154">
        <v>3</v>
      </c>
      <c r="W7154">
        <v>2.2912907347587752</v>
      </c>
      <c r="X7154">
        <v>218.76266190966541</v>
      </c>
      <c r="Y7154">
        <v>4.2264835994165422</v>
      </c>
      <c r="Z7154">
        <v>27.291347123017189</v>
      </c>
      <c r="AA7154">
        <v>170.31703338527547</v>
      </c>
      <c r="AB7154">
        <v>272.13910022089408</v>
      </c>
      <c r="AC7154">
        <v>162.16443104619856</v>
      </c>
      <c r="AD7154">
        <v>2.7839249763101868</v>
      </c>
      <c r="AE7154">
        <v>859.97627299553631</v>
      </c>
    </row>
    <row r="7155" spans="1:31" x14ac:dyDescent="0.25">
      <c r="A7155">
        <v>1680369</v>
      </c>
      <c r="B7155">
        <v>1</v>
      </c>
      <c r="C7155" t="s">
        <v>81</v>
      </c>
      <c r="D7155" t="s">
        <v>116</v>
      </c>
      <c r="E7155" t="s">
        <v>151</v>
      </c>
      <c r="F7155" t="s">
        <v>20352</v>
      </c>
      <c r="G7155" t="s">
        <v>153</v>
      </c>
      <c r="H7155" t="s">
        <v>143</v>
      </c>
      <c r="I7155" t="s">
        <v>135</v>
      </c>
      <c r="J7155" t="s">
        <v>136</v>
      </c>
      <c r="K7155" t="s">
        <v>137</v>
      </c>
      <c r="L7155" t="s">
        <v>20353</v>
      </c>
      <c r="M7155" t="s">
        <v>20354</v>
      </c>
      <c r="N7155">
        <v>9.4252777769999998</v>
      </c>
      <c r="O7155">
        <v>0</v>
      </c>
      <c r="P7155">
        <v>24</v>
      </c>
      <c r="Q7155">
        <v>0</v>
      </c>
      <c r="R7155">
        <v>14</v>
      </c>
      <c r="S7155">
        <v>0</v>
      </c>
      <c r="T7155">
        <v>4</v>
      </c>
      <c r="U7155">
        <v>0</v>
      </c>
      <c r="V7155">
        <v>0</v>
      </c>
      <c r="W7155">
        <v>0</v>
      </c>
      <c r="X7155">
        <v>8.5152134840182701</v>
      </c>
      <c r="Y7155">
        <v>0</v>
      </c>
      <c r="Z7155">
        <v>7.2356293711893462</v>
      </c>
      <c r="AA7155">
        <v>0</v>
      </c>
      <c r="AB7155">
        <v>9.4701549118179837</v>
      </c>
      <c r="AC7155">
        <v>0</v>
      </c>
      <c r="AD7155">
        <v>0</v>
      </c>
      <c r="AE7155">
        <v>25.220997767025601</v>
      </c>
    </row>
    <row r="7156" spans="1:31" x14ac:dyDescent="0.25">
      <c r="A7156">
        <v>1680750</v>
      </c>
      <c r="B7156">
        <v>1</v>
      </c>
      <c r="C7156" t="s">
        <v>80</v>
      </c>
      <c r="D7156" t="s">
        <v>103</v>
      </c>
      <c r="E7156" t="s">
        <v>151</v>
      </c>
      <c r="F7156" t="s">
        <v>20355</v>
      </c>
      <c r="G7156" t="s">
        <v>222</v>
      </c>
      <c r="H7156" t="s">
        <v>143</v>
      </c>
      <c r="I7156" t="s">
        <v>135</v>
      </c>
      <c r="J7156" t="s">
        <v>136</v>
      </c>
      <c r="K7156" t="s">
        <v>137</v>
      </c>
      <c r="L7156" t="s">
        <v>20356</v>
      </c>
      <c r="M7156" t="s">
        <v>20357</v>
      </c>
      <c r="N7156">
        <v>31.409444443999998</v>
      </c>
      <c r="O7156">
        <v>0</v>
      </c>
      <c r="P7156">
        <v>83</v>
      </c>
      <c r="Q7156">
        <v>0</v>
      </c>
      <c r="R7156">
        <v>6</v>
      </c>
      <c r="S7156">
        <v>0</v>
      </c>
      <c r="T7156">
        <v>8</v>
      </c>
      <c r="U7156">
        <v>0</v>
      </c>
      <c r="V7156">
        <v>0</v>
      </c>
      <c r="W7156">
        <v>0</v>
      </c>
      <c r="X7156">
        <v>538.56183987442512</v>
      </c>
      <c r="Y7156">
        <v>0</v>
      </c>
      <c r="Z7156">
        <v>13.753896281562946</v>
      </c>
      <c r="AA7156">
        <v>0</v>
      </c>
      <c r="AB7156">
        <v>327.8050677289159</v>
      </c>
      <c r="AC7156">
        <v>0</v>
      </c>
      <c r="AD7156">
        <v>0</v>
      </c>
      <c r="AE7156">
        <v>880.12080388490392</v>
      </c>
    </row>
    <row r="7157" spans="1:31" x14ac:dyDescent="0.25">
      <c r="A7157">
        <v>1680558</v>
      </c>
      <c r="B7157">
        <v>1</v>
      </c>
      <c r="C7157" t="s">
        <v>80</v>
      </c>
      <c r="D7157" t="s">
        <v>100</v>
      </c>
      <c r="E7157" t="s">
        <v>131</v>
      </c>
      <c r="F7157" t="s">
        <v>11275</v>
      </c>
      <c r="G7157" t="s">
        <v>161</v>
      </c>
      <c r="H7157" t="s">
        <v>134</v>
      </c>
      <c r="I7157" t="s">
        <v>135</v>
      </c>
      <c r="J7157" t="s">
        <v>136</v>
      </c>
      <c r="K7157" t="s">
        <v>137</v>
      </c>
      <c r="L7157" t="s">
        <v>20358</v>
      </c>
      <c r="M7157" t="s">
        <v>20359</v>
      </c>
      <c r="N7157">
        <v>1.08</v>
      </c>
      <c r="O7157">
        <v>5</v>
      </c>
      <c r="P7157">
        <v>157</v>
      </c>
      <c r="Q7157">
        <v>8</v>
      </c>
      <c r="R7157">
        <v>76</v>
      </c>
      <c r="S7157">
        <v>15</v>
      </c>
      <c r="T7157">
        <v>66</v>
      </c>
      <c r="U7157">
        <v>6</v>
      </c>
      <c r="V7157">
        <v>0</v>
      </c>
      <c r="W7157">
        <v>0.78394615438358684</v>
      </c>
      <c r="X7157">
        <v>33.659333280322834</v>
      </c>
      <c r="Y7157">
        <v>25.945864798440724</v>
      </c>
      <c r="Z7157">
        <v>13.203520761939521</v>
      </c>
      <c r="AA7157">
        <v>102.56625795655873</v>
      </c>
      <c r="AB7157">
        <v>59.741245879566726</v>
      </c>
      <c r="AC7157">
        <v>454.55863977981807</v>
      </c>
      <c r="AD7157">
        <v>0</v>
      </c>
      <c r="AE7157">
        <v>690.45880861103024</v>
      </c>
    </row>
    <row r="7158" spans="1:31" x14ac:dyDescent="0.25">
      <c r="A7158">
        <v>1681059</v>
      </c>
      <c r="B7158">
        <v>1</v>
      </c>
      <c r="C7158" t="s">
        <v>80</v>
      </c>
      <c r="D7158" t="s">
        <v>94</v>
      </c>
      <c r="E7158" t="s">
        <v>131</v>
      </c>
      <c r="F7158" t="s">
        <v>20360</v>
      </c>
      <c r="G7158" t="s">
        <v>161</v>
      </c>
      <c r="H7158" t="s">
        <v>134</v>
      </c>
      <c r="I7158" t="s">
        <v>135</v>
      </c>
      <c r="J7158" t="s">
        <v>136</v>
      </c>
      <c r="K7158" t="s">
        <v>137</v>
      </c>
      <c r="L7158" t="s">
        <v>20361</v>
      </c>
      <c r="M7158" t="s">
        <v>20362</v>
      </c>
      <c r="N7158">
        <v>1.599444444</v>
      </c>
      <c r="O7158">
        <v>0</v>
      </c>
      <c r="P7158">
        <v>156</v>
      </c>
      <c r="Q7158">
        <v>0</v>
      </c>
      <c r="R7158">
        <v>0</v>
      </c>
      <c r="S7158">
        <v>0</v>
      </c>
      <c r="T7158">
        <v>16</v>
      </c>
      <c r="U7158">
        <v>0</v>
      </c>
      <c r="V7158">
        <v>0</v>
      </c>
      <c r="W7158">
        <v>0</v>
      </c>
      <c r="X7158">
        <v>33.357805124611531</v>
      </c>
      <c r="Y7158">
        <v>0</v>
      </c>
      <c r="Z7158">
        <v>0</v>
      </c>
      <c r="AA7158">
        <v>0</v>
      </c>
      <c r="AB7158">
        <v>9.9350046805677259</v>
      </c>
      <c r="AC7158">
        <v>0</v>
      </c>
      <c r="AD7158">
        <v>0</v>
      </c>
      <c r="AE7158">
        <v>43.29280980517926</v>
      </c>
    </row>
    <row r="7159" spans="1:31" x14ac:dyDescent="0.25">
      <c r="A7159">
        <v>1680581</v>
      </c>
      <c r="B7159">
        <v>1</v>
      </c>
      <c r="C7159" t="s">
        <v>80</v>
      </c>
      <c r="D7159" t="s">
        <v>91</v>
      </c>
      <c r="E7159" t="s">
        <v>164</v>
      </c>
      <c r="F7159" t="s">
        <v>20363</v>
      </c>
      <c r="G7159" t="s">
        <v>253</v>
      </c>
      <c r="H7159" t="s">
        <v>134</v>
      </c>
      <c r="I7159" t="s">
        <v>135</v>
      </c>
      <c r="J7159" t="s">
        <v>136</v>
      </c>
      <c r="K7159" t="s">
        <v>167</v>
      </c>
      <c r="L7159" t="s">
        <v>20364</v>
      </c>
      <c r="M7159" t="s">
        <v>20365</v>
      </c>
      <c r="N7159">
        <v>0.65888888800000001</v>
      </c>
      <c r="O7159">
        <v>23</v>
      </c>
      <c r="P7159">
        <v>233</v>
      </c>
      <c r="Q7159">
        <v>42</v>
      </c>
      <c r="R7159">
        <v>65</v>
      </c>
      <c r="S7159">
        <v>28</v>
      </c>
      <c r="T7159">
        <v>196</v>
      </c>
      <c r="U7159">
        <v>1</v>
      </c>
      <c r="V7159">
        <v>0</v>
      </c>
      <c r="W7159">
        <v>17.258100125014206</v>
      </c>
      <c r="X7159">
        <v>48.042416326513404</v>
      </c>
      <c r="Y7159">
        <v>23.279477199349575</v>
      </c>
      <c r="Z7159">
        <v>8.9748521212402199</v>
      </c>
      <c r="AA7159">
        <v>116.75622747258703</v>
      </c>
      <c r="AB7159">
        <v>244.15970622363696</v>
      </c>
      <c r="AC7159">
        <v>5.4227838184193953</v>
      </c>
      <c r="AD7159">
        <v>0</v>
      </c>
      <c r="AE7159">
        <v>463.89356328676081</v>
      </c>
    </row>
    <row r="7160" spans="1:31" x14ac:dyDescent="0.25">
      <c r="A7160">
        <v>1680040</v>
      </c>
      <c r="B7160">
        <v>1</v>
      </c>
      <c r="C7160" t="s">
        <v>80</v>
      </c>
      <c r="D7160" t="s">
        <v>92</v>
      </c>
      <c r="E7160" t="s">
        <v>164</v>
      </c>
      <c r="F7160" t="s">
        <v>3025</v>
      </c>
      <c r="G7160" t="s">
        <v>161</v>
      </c>
      <c r="H7160" t="s">
        <v>134</v>
      </c>
      <c r="I7160" t="s">
        <v>135</v>
      </c>
      <c r="J7160" t="s">
        <v>136</v>
      </c>
      <c r="K7160" t="s">
        <v>137</v>
      </c>
      <c r="L7160" t="s">
        <v>20366</v>
      </c>
      <c r="M7160" t="s">
        <v>20367</v>
      </c>
      <c r="N7160">
        <v>0.47083333300000002</v>
      </c>
      <c r="O7160">
        <v>0</v>
      </c>
      <c r="P7160">
        <v>84</v>
      </c>
      <c r="Q7160">
        <v>7</v>
      </c>
      <c r="R7160">
        <v>20</v>
      </c>
      <c r="S7160">
        <v>3</v>
      </c>
      <c r="T7160">
        <v>3</v>
      </c>
      <c r="U7160">
        <v>0</v>
      </c>
      <c r="V7160">
        <v>0</v>
      </c>
      <c r="W7160">
        <v>0</v>
      </c>
      <c r="X7160">
        <v>6.4255785227661359</v>
      </c>
      <c r="Y7160">
        <v>14.020590592411393</v>
      </c>
      <c r="Z7160">
        <v>0.352277415434115</v>
      </c>
      <c r="AA7160">
        <v>57.962527528044333</v>
      </c>
      <c r="AB7160">
        <v>1.9229863790530168</v>
      </c>
      <c r="AC7160">
        <v>0</v>
      </c>
      <c r="AD7160">
        <v>0</v>
      </c>
      <c r="AE7160">
        <v>80.68396043770899</v>
      </c>
    </row>
    <row r="7161" spans="1:31" x14ac:dyDescent="0.25">
      <c r="A7161">
        <v>1680060</v>
      </c>
      <c r="B7161">
        <v>1</v>
      </c>
      <c r="C7161" t="s">
        <v>80</v>
      </c>
      <c r="D7161" t="s">
        <v>105</v>
      </c>
      <c r="E7161" t="s">
        <v>146</v>
      </c>
      <c r="F7161" t="s">
        <v>20368</v>
      </c>
      <c r="G7161" t="s">
        <v>3582</v>
      </c>
      <c r="H7161" t="s">
        <v>143</v>
      </c>
      <c r="I7161" t="s">
        <v>135</v>
      </c>
      <c r="J7161" t="s">
        <v>136</v>
      </c>
      <c r="K7161" t="s">
        <v>137</v>
      </c>
      <c r="L7161" t="s">
        <v>20369</v>
      </c>
      <c r="M7161" t="s">
        <v>20370</v>
      </c>
      <c r="N7161">
        <v>0.90777777699999995</v>
      </c>
      <c r="O7161">
        <v>0</v>
      </c>
      <c r="P7161">
        <v>291</v>
      </c>
      <c r="Q7161">
        <v>0</v>
      </c>
      <c r="R7161">
        <v>0</v>
      </c>
      <c r="S7161">
        <v>0</v>
      </c>
      <c r="T7161">
        <v>28</v>
      </c>
      <c r="U7161">
        <v>0</v>
      </c>
      <c r="V7161">
        <v>0</v>
      </c>
      <c r="W7161">
        <v>0</v>
      </c>
      <c r="X7161">
        <v>81.025910649488821</v>
      </c>
      <c r="Y7161">
        <v>0</v>
      </c>
      <c r="Z7161">
        <v>0</v>
      </c>
      <c r="AA7161">
        <v>0</v>
      </c>
      <c r="AB7161">
        <v>19.934453433833298</v>
      </c>
      <c r="AC7161">
        <v>0</v>
      </c>
      <c r="AD7161">
        <v>0</v>
      </c>
      <c r="AE7161">
        <v>100.96036408332212</v>
      </c>
    </row>
    <row r="7162" spans="1:31" x14ac:dyDescent="0.25">
      <c r="A7162">
        <v>1680083</v>
      </c>
      <c r="B7162">
        <v>1</v>
      </c>
      <c r="C7162" t="s">
        <v>80</v>
      </c>
      <c r="D7162" t="s">
        <v>93</v>
      </c>
      <c r="E7162" t="s">
        <v>164</v>
      </c>
      <c r="F7162" t="s">
        <v>19174</v>
      </c>
      <c r="G7162" t="s">
        <v>161</v>
      </c>
      <c r="H7162" t="s">
        <v>134</v>
      </c>
      <c r="I7162" t="s">
        <v>135</v>
      </c>
      <c r="J7162" t="s">
        <v>136</v>
      </c>
      <c r="K7162" t="s">
        <v>137</v>
      </c>
      <c r="L7162" t="s">
        <v>20371</v>
      </c>
      <c r="M7162" t="s">
        <v>20372</v>
      </c>
      <c r="N7162">
        <v>1.312777777</v>
      </c>
      <c r="O7162">
        <v>0</v>
      </c>
      <c r="P7162">
        <v>178</v>
      </c>
      <c r="Q7162">
        <v>9</v>
      </c>
      <c r="R7162">
        <v>8</v>
      </c>
      <c r="S7162">
        <v>1</v>
      </c>
      <c r="T7162">
        <v>41</v>
      </c>
      <c r="U7162">
        <v>1</v>
      </c>
      <c r="V7162">
        <v>0</v>
      </c>
      <c r="W7162">
        <v>0</v>
      </c>
      <c r="X7162">
        <v>43.27671161241279</v>
      </c>
      <c r="Y7162">
        <v>23.557060296153633</v>
      </c>
      <c r="Z7162">
        <v>2.0892882573345903</v>
      </c>
      <c r="AA7162">
        <v>1.1514857022965335</v>
      </c>
      <c r="AB7162">
        <v>11.350922556867845</v>
      </c>
      <c r="AC7162">
        <v>103.57611004604024</v>
      </c>
      <c r="AD7162">
        <v>0</v>
      </c>
      <c r="AE7162">
        <v>185.00157847110563</v>
      </c>
    </row>
    <row r="7163" spans="1:31" x14ac:dyDescent="0.25">
      <c r="A7163">
        <v>1680103</v>
      </c>
      <c r="B7163">
        <v>1</v>
      </c>
      <c r="C7163" t="s">
        <v>81</v>
      </c>
      <c r="D7163" t="s">
        <v>128</v>
      </c>
      <c r="E7163" t="s">
        <v>159</v>
      </c>
      <c r="F7163" t="s">
        <v>20373</v>
      </c>
      <c r="G7163" t="s">
        <v>161</v>
      </c>
      <c r="H7163" t="s">
        <v>134</v>
      </c>
      <c r="I7163" t="s">
        <v>135</v>
      </c>
      <c r="J7163" t="s">
        <v>136</v>
      </c>
      <c r="K7163" t="s">
        <v>137</v>
      </c>
      <c r="L7163" t="s">
        <v>20374</v>
      </c>
      <c r="M7163" t="s">
        <v>20375</v>
      </c>
      <c r="N7163">
        <v>8.7236111110000003</v>
      </c>
      <c r="O7163">
        <v>0</v>
      </c>
      <c r="P7163">
        <v>59</v>
      </c>
      <c r="Q7163">
        <v>0</v>
      </c>
      <c r="R7163">
        <v>0</v>
      </c>
      <c r="S7163">
        <v>0</v>
      </c>
      <c r="T7163">
        <v>2</v>
      </c>
      <c r="U7163">
        <v>0</v>
      </c>
      <c r="V7163">
        <v>0</v>
      </c>
      <c r="W7163">
        <v>0</v>
      </c>
      <c r="X7163">
        <v>45.153889194879156</v>
      </c>
      <c r="Y7163">
        <v>0</v>
      </c>
      <c r="Z7163">
        <v>0</v>
      </c>
      <c r="AA7163">
        <v>0</v>
      </c>
      <c r="AB7163">
        <v>0.35421200585166668</v>
      </c>
      <c r="AC7163">
        <v>0</v>
      </c>
      <c r="AD7163">
        <v>0</v>
      </c>
      <c r="AE7163">
        <v>45.50810120073082</v>
      </c>
    </row>
    <row r="7164" spans="1:31" x14ac:dyDescent="0.25">
      <c r="A7164">
        <v>1680730</v>
      </c>
      <c r="B7164">
        <v>1</v>
      </c>
      <c r="C7164" t="s">
        <v>81</v>
      </c>
      <c r="D7164" t="s">
        <v>114</v>
      </c>
      <c r="E7164" t="s">
        <v>131</v>
      </c>
      <c r="F7164" t="s">
        <v>20376</v>
      </c>
      <c r="G7164" t="s">
        <v>161</v>
      </c>
      <c r="H7164" t="s">
        <v>134</v>
      </c>
      <c r="I7164" t="s">
        <v>173</v>
      </c>
      <c r="J7164" t="s">
        <v>136</v>
      </c>
      <c r="K7164" t="s">
        <v>137</v>
      </c>
      <c r="L7164" t="s">
        <v>20377</v>
      </c>
      <c r="M7164" t="s">
        <v>20378</v>
      </c>
      <c r="N7164">
        <v>8.3333330000000001E-3</v>
      </c>
      <c r="O7164">
        <v>0</v>
      </c>
      <c r="P7164">
        <v>889</v>
      </c>
      <c r="Q7164">
        <v>0</v>
      </c>
      <c r="R7164">
        <v>72</v>
      </c>
      <c r="S7164">
        <v>2</v>
      </c>
      <c r="T7164">
        <v>106</v>
      </c>
      <c r="U7164">
        <v>0</v>
      </c>
      <c r="V7164">
        <v>1</v>
      </c>
      <c r="W7164">
        <v>0</v>
      </c>
      <c r="X7164">
        <v>0.61796552891311585</v>
      </c>
      <c r="Y7164">
        <v>0</v>
      </c>
      <c r="Z7164">
        <v>4.3913191718691673E-2</v>
      </c>
      <c r="AA7164">
        <v>3.9318952226650002E-2</v>
      </c>
      <c r="AB7164">
        <v>0.42419259159073358</v>
      </c>
      <c r="AC7164">
        <v>0</v>
      </c>
      <c r="AD7164">
        <v>0</v>
      </c>
      <c r="AE7164">
        <v>1.1253902644491911</v>
      </c>
    </row>
    <row r="7165" spans="1:31" x14ac:dyDescent="0.25">
      <c r="A7165">
        <v>1682118</v>
      </c>
      <c r="B7165">
        <v>1</v>
      </c>
      <c r="C7165" t="s">
        <v>80</v>
      </c>
      <c r="D7165" t="s">
        <v>83</v>
      </c>
      <c r="E7165" t="s">
        <v>151</v>
      </c>
      <c r="F7165" t="s">
        <v>20379</v>
      </c>
      <c r="G7165" t="s">
        <v>153</v>
      </c>
      <c r="H7165" t="s">
        <v>143</v>
      </c>
      <c r="I7165" t="s">
        <v>135</v>
      </c>
      <c r="J7165" t="s">
        <v>136</v>
      </c>
      <c r="K7165" t="s">
        <v>137</v>
      </c>
      <c r="L7165" t="s">
        <v>20380</v>
      </c>
      <c r="M7165" t="s">
        <v>20381</v>
      </c>
      <c r="N7165">
        <v>20.46</v>
      </c>
      <c r="O7165">
        <v>0</v>
      </c>
      <c r="P7165">
        <v>143</v>
      </c>
      <c r="Q7165">
        <v>0</v>
      </c>
      <c r="R7165">
        <v>0</v>
      </c>
      <c r="S7165">
        <v>0</v>
      </c>
      <c r="T7165">
        <v>4</v>
      </c>
      <c r="U7165">
        <v>0</v>
      </c>
      <c r="V7165">
        <v>0</v>
      </c>
      <c r="W7165">
        <v>0</v>
      </c>
      <c r="X7165">
        <v>916.06728161898047</v>
      </c>
      <c r="Y7165">
        <v>0</v>
      </c>
      <c r="Z7165">
        <v>0</v>
      </c>
      <c r="AA7165">
        <v>0</v>
      </c>
      <c r="AB7165">
        <v>49.003138420762156</v>
      </c>
      <c r="AC7165">
        <v>0</v>
      </c>
      <c r="AD7165">
        <v>0</v>
      </c>
      <c r="AE7165">
        <v>965.07042003974266</v>
      </c>
    </row>
    <row r="7166" spans="1:31" x14ac:dyDescent="0.25">
      <c r="A7166">
        <v>1681122</v>
      </c>
      <c r="B7166">
        <v>1</v>
      </c>
      <c r="C7166" t="s">
        <v>81</v>
      </c>
      <c r="D7166" t="s">
        <v>128</v>
      </c>
      <c r="E7166" t="s">
        <v>151</v>
      </c>
      <c r="F7166" t="s">
        <v>20382</v>
      </c>
      <c r="G7166" t="s">
        <v>222</v>
      </c>
      <c r="H7166" t="s">
        <v>143</v>
      </c>
      <c r="I7166" t="s">
        <v>135</v>
      </c>
      <c r="J7166" t="s">
        <v>136</v>
      </c>
      <c r="K7166" t="s">
        <v>137</v>
      </c>
      <c r="L7166" t="s">
        <v>20383</v>
      </c>
      <c r="M7166" t="s">
        <v>20384</v>
      </c>
      <c r="N7166">
        <v>7.608333333</v>
      </c>
      <c r="O7166">
        <v>0</v>
      </c>
      <c r="P7166">
        <v>3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2.9284930711052657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2.9284930711052657</v>
      </c>
    </row>
    <row r="7167" spans="1:31" x14ac:dyDescent="0.25">
      <c r="A7167">
        <v>1680687</v>
      </c>
      <c r="B7167">
        <v>1</v>
      </c>
      <c r="C7167" t="s">
        <v>81</v>
      </c>
      <c r="D7167" t="s">
        <v>112</v>
      </c>
      <c r="E7167" t="s">
        <v>164</v>
      </c>
      <c r="F7167" t="s">
        <v>3869</v>
      </c>
      <c r="G7167" t="s">
        <v>161</v>
      </c>
      <c r="H7167" t="s">
        <v>134</v>
      </c>
      <c r="I7167" t="s">
        <v>135</v>
      </c>
      <c r="J7167" t="s">
        <v>136</v>
      </c>
      <c r="K7167" t="s">
        <v>137</v>
      </c>
      <c r="L7167" t="s">
        <v>20385</v>
      </c>
      <c r="M7167" t="s">
        <v>20386</v>
      </c>
      <c r="N7167">
        <v>9.3888888000000004E-2</v>
      </c>
      <c r="O7167">
        <v>4</v>
      </c>
      <c r="P7167">
        <v>941</v>
      </c>
      <c r="Q7167">
        <v>84</v>
      </c>
      <c r="R7167">
        <v>307</v>
      </c>
      <c r="S7167">
        <v>12</v>
      </c>
      <c r="T7167">
        <v>123</v>
      </c>
      <c r="U7167">
        <v>1</v>
      </c>
      <c r="V7167">
        <v>0</v>
      </c>
      <c r="W7167">
        <v>3.9278534478256674E-2</v>
      </c>
      <c r="X7167">
        <v>9.3533177471974565</v>
      </c>
      <c r="Y7167">
        <v>5.2095548716831228</v>
      </c>
      <c r="Z7167">
        <v>2.4902306800985681</v>
      </c>
      <c r="AA7167">
        <v>7.0064418593823339</v>
      </c>
      <c r="AB7167">
        <v>3.29573350337244</v>
      </c>
      <c r="AC7167">
        <v>0.69081492851259774</v>
      </c>
      <c r="AD7167">
        <v>0</v>
      </c>
      <c r="AE7167">
        <v>28.085372124724774</v>
      </c>
    </row>
    <row r="7168" spans="1:31" x14ac:dyDescent="0.25">
      <c r="A7168">
        <v>1680146</v>
      </c>
      <c r="B7168">
        <v>1</v>
      </c>
      <c r="C7168" t="s">
        <v>80</v>
      </c>
      <c r="D7168" t="s">
        <v>83</v>
      </c>
      <c r="E7168" t="s">
        <v>151</v>
      </c>
      <c r="F7168" t="s">
        <v>20387</v>
      </c>
      <c r="G7168" t="s">
        <v>153</v>
      </c>
      <c r="H7168" t="s">
        <v>143</v>
      </c>
      <c r="I7168" t="s">
        <v>135</v>
      </c>
      <c r="J7168" t="s">
        <v>136</v>
      </c>
      <c r="K7168" t="s">
        <v>137</v>
      </c>
      <c r="L7168" t="s">
        <v>20388</v>
      </c>
      <c r="M7168" t="s">
        <v>20389</v>
      </c>
      <c r="N7168">
        <v>1.047222222</v>
      </c>
      <c r="O7168">
        <v>0</v>
      </c>
      <c r="P7168">
        <v>84</v>
      </c>
      <c r="Q7168">
        <v>0</v>
      </c>
      <c r="R7168">
        <v>0</v>
      </c>
      <c r="S7168">
        <v>0</v>
      </c>
      <c r="T7168">
        <v>48</v>
      </c>
      <c r="U7168">
        <v>0</v>
      </c>
      <c r="V7168">
        <v>0</v>
      </c>
      <c r="W7168">
        <v>0</v>
      </c>
      <c r="X7168">
        <v>23.397301559714268</v>
      </c>
      <c r="Y7168">
        <v>0</v>
      </c>
      <c r="Z7168">
        <v>0</v>
      </c>
      <c r="AA7168">
        <v>0</v>
      </c>
      <c r="AB7168">
        <v>42.89749548340405</v>
      </c>
      <c r="AC7168">
        <v>0</v>
      </c>
      <c r="AD7168">
        <v>0</v>
      </c>
      <c r="AE7168">
        <v>66.294797043118322</v>
      </c>
    </row>
    <row r="7169" spans="1:31" x14ac:dyDescent="0.25">
      <c r="A7169">
        <v>1681079</v>
      </c>
      <c r="B7169">
        <v>1</v>
      </c>
      <c r="C7169" t="s">
        <v>80</v>
      </c>
      <c r="D7169" t="s">
        <v>110</v>
      </c>
      <c r="E7169" t="s">
        <v>151</v>
      </c>
      <c r="F7169" t="s">
        <v>20390</v>
      </c>
      <c r="G7169" t="s">
        <v>222</v>
      </c>
      <c r="H7169" t="s">
        <v>143</v>
      </c>
      <c r="I7169" t="s">
        <v>135</v>
      </c>
      <c r="J7169" t="s">
        <v>136</v>
      </c>
      <c r="K7169" t="s">
        <v>137</v>
      </c>
      <c r="L7169" t="s">
        <v>20391</v>
      </c>
      <c r="M7169" t="s">
        <v>20392</v>
      </c>
      <c r="N7169">
        <v>4.5947222219999997</v>
      </c>
      <c r="O7169">
        <v>0</v>
      </c>
      <c r="P7169">
        <v>25</v>
      </c>
      <c r="Q7169">
        <v>0</v>
      </c>
      <c r="R7169">
        <v>0</v>
      </c>
      <c r="S7169">
        <v>0</v>
      </c>
      <c r="T7169">
        <v>31</v>
      </c>
      <c r="U7169">
        <v>0</v>
      </c>
      <c r="V7169">
        <v>0</v>
      </c>
      <c r="W7169">
        <v>0</v>
      </c>
      <c r="X7169">
        <v>67.142382839005677</v>
      </c>
      <c r="Y7169">
        <v>0</v>
      </c>
      <c r="Z7169">
        <v>0</v>
      </c>
      <c r="AA7169">
        <v>0</v>
      </c>
      <c r="AB7169">
        <v>176.29507469465878</v>
      </c>
      <c r="AC7169">
        <v>0</v>
      </c>
      <c r="AD7169">
        <v>0</v>
      </c>
      <c r="AE7169">
        <v>243.43745753366446</v>
      </c>
    </row>
    <row r="7170" spans="1:31" x14ac:dyDescent="0.25">
      <c r="A7170">
        <v>1680538</v>
      </c>
      <c r="B7170">
        <v>1</v>
      </c>
      <c r="C7170" t="s">
        <v>80</v>
      </c>
      <c r="D7170" t="s">
        <v>97</v>
      </c>
      <c r="E7170" t="s">
        <v>159</v>
      </c>
      <c r="F7170" t="s">
        <v>13368</v>
      </c>
      <c r="G7170" t="s">
        <v>161</v>
      </c>
      <c r="H7170" t="s">
        <v>134</v>
      </c>
      <c r="I7170" t="s">
        <v>135</v>
      </c>
      <c r="J7170" t="s">
        <v>136</v>
      </c>
      <c r="K7170" t="s">
        <v>137</v>
      </c>
      <c r="L7170" t="s">
        <v>20393</v>
      </c>
      <c r="M7170" t="s">
        <v>20394</v>
      </c>
      <c r="N7170">
        <v>0.4</v>
      </c>
      <c r="O7170">
        <v>5</v>
      </c>
      <c r="P7170">
        <v>1829</v>
      </c>
      <c r="Q7170">
        <v>3</v>
      </c>
      <c r="R7170">
        <v>270</v>
      </c>
      <c r="S7170">
        <v>14</v>
      </c>
      <c r="T7170">
        <v>261</v>
      </c>
      <c r="U7170">
        <v>0</v>
      </c>
      <c r="V7170">
        <v>0</v>
      </c>
      <c r="W7170">
        <v>32.3802473609828</v>
      </c>
      <c r="X7170">
        <v>220.24747760553058</v>
      </c>
      <c r="Y7170">
        <v>0.46274112679680002</v>
      </c>
      <c r="Z7170">
        <v>33.423363234668834</v>
      </c>
      <c r="AA7170">
        <v>258.82647929308803</v>
      </c>
      <c r="AB7170">
        <v>79.050161312310124</v>
      </c>
      <c r="AC7170">
        <v>0</v>
      </c>
      <c r="AD7170">
        <v>0</v>
      </c>
      <c r="AE7170">
        <v>624.39046993337718</v>
      </c>
    </row>
    <row r="7171" spans="1:31" x14ac:dyDescent="0.25">
      <c r="A7171">
        <v>1680690</v>
      </c>
      <c r="B7171">
        <v>1</v>
      </c>
      <c r="C7171" t="s">
        <v>80</v>
      </c>
      <c r="D7171" t="s">
        <v>108</v>
      </c>
      <c r="E7171" t="s">
        <v>164</v>
      </c>
      <c r="F7171" t="s">
        <v>20395</v>
      </c>
      <c r="G7171" t="s">
        <v>161</v>
      </c>
      <c r="H7171" t="s">
        <v>134</v>
      </c>
      <c r="I7171" t="s">
        <v>173</v>
      </c>
      <c r="J7171" t="s">
        <v>136</v>
      </c>
      <c r="K7171" t="s">
        <v>137</v>
      </c>
      <c r="L7171" t="s">
        <v>20396</v>
      </c>
      <c r="M7171" t="s">
        <v>20397</v>
      </c>
      <c r="N7171">
        <v>1.2777777000000001E-2</v>
      </c>
      <c r="O7171">
        <v>0</v>
      </c>
      <c r="P7171">
        <v>0</v>
      </c>
      <c r="Q7171">
        <v>0</v>
      </c>
      <c r="R7171">
        <v>0</v>
      </c>
      <c r="S7171">
        <v>2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0.29762850845910221</v>
      </c>
      <c r="AB7171">
        <v>0</v>
      </c>
      <c r="AC7171">
        <v>0</v>
      </c>
      <c r="AD7171">
        <v>0</v>
      </c>
      <c r="AE7171">
        <v>0.29762850845910221</v>
      </c>
    </row>
    <row r="7172" spans="1:31" x14ac:dyDescent="0.25">
      <c r="A7172">
        <v>1681377</v>
      </c>
      <c r="B7172">
        <v>1</v>
      </c>
      <c r="C7172" t="s">
        <v>80</v>
      </c>
      <c r="D7172" t="s">
        <v>101</v>
      </c>
      <c r="E7172" t="s">
        <v>151</v>
      </c>
      <c r="F7172" t="s">
        <v>20398</v>
      </c>
      <c r="G7172" t="s">
        <v>153</v>
      </c>
      <c r="H7172" t="s">
        <v>143</v>
      </c>
      <c r="I7172" t="s">
        <v>135</v>
      </c>
      <c r="J7172" t="s">
        <v>136</v>
      </c>
      <c r="K7172" t="s">
        <v>137</v>
      </c>
      <c r="L7172" t="s">
        <v>20399</v>
      </c>
      <c r="M7172" t="s">
        <v>20400</v>
      </c>
      <c r="N7172">
        <v>1.977777777</v>
      </c>
      <c r="O7172">
        <v>0</v>
      </c>
      <c r="P7172">
        <v>34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14.9643407486762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14.9643407486762</v>
      </c>
    </row>
    <row r="7173" spans="1:31" x14ac:dyDescent="0.25">
      <c r="A7173">
        <v>1681254</v>
      </c>
      <c r="B7173">
        <v>1</v>
      </c>
      <c r="C7173" t="s">
        <v>80</v>
      </c>
      <c r="D7173" t="s">
        <v>93</v>
      </c>
      <c r="E7173" t="s">
        <v>164</v>
      </c>
      <c r="F7173" t="s">
        <v>20401</v>
      </c>
      <c r="G7173" t="s">
        <v>161</v>
      </c>
      <c r="H7173" t="s">
        <v>134</v>
      </c>
      <c r="I7173" t="s">
        <v>135</v>
      </c>
      <c r="J7173" t="s">
        <v>136</v>
      </c>
      <c r="K7173" t="s">
        <v>137</v>
      </c>
      <c r="L7173" t="s">
        <v>20402</v>
      </c>
      <c r="M7173" t="s">
        <v>20403</v>
      </c>
      <c r="N7173">
        <v>0.383611111</v>
      </c>
      <c r="O7173">
        <v>0</v>
      </c>
      <c r="P7173">
        <v>572</v>
      </c>
      <c r="Q7173">
        <v>12</v>
      </c>
      <c r="R7173">
        <v>94</v>
      </c>
      <c r="S7173">
        <v>5</v>
      </c>
      <c r="T7173">
        <v>121</v>
      </c>
      <c r="U7173">
        <v>0</v>
      </c>
      <c r="V7173">
        <v>1</v>
      </c>
      <c r="W7173">
        <v>0</v>
      </c>
      <c r="X7173">
        <v>24.523552884508891</v>
      </c>
      <c r="Y7173">
        <v>10.465549779686397</v>
      </c>
      <c r="Z7173">
        <v>8.4778888803163106</v>
      </c>
      <c r="AA7173">
        <v>10.459058036912658</v>
      </c>
      <c r="AB7173">
        <v>31.122475148410263</v>
      </c>
      <c r="AC7173">
        <v>0</v>
      </c>
      <c r="AD7173">
        <v>9.4106181657398178</v>
      </c>
      <c r="AE7173">
        <v>94.459142895574345</v>
      </c>
    </row>
    <row r="7174" spans="1:31" x14ac:dyDescent="0.25">
      <c r="A7174">
        <v>1680567</v>
      </c>
      <c r="B7174">
        <v>1</v>
      </c>
      <c r="C7174" t="s">
        <v>80</v>
      </c>
      <c r="D7174" t="s">
        <v>95</v>
      </c>
      <c r="E7174" t="s">
        <v>179</v>
      </c>
      <c r="F7174" t="s">
        <v>611</v>
      </c>
      <c r="G7174" t="s">
        <v>161</v>
      </c>
      <c r="H7174" t="s">
        <v>134</v>
      </c>
      <c r="I7174" t="s">
        <v>135</v>
      </c>
      <c r="J7174" t="s">
        <v>136</v>
      </c>
      <c r="K7174" t="s">
        <v>137</v>
      </c>
      <c r="L7174" t="s">
        <v>20404</v>
      </c>
      <c r="M7174" t="s">
        <v>20405</v>
      </c>
      <c r="N7174">
        <v>0.45861111100000002</v>
      </c>
      <c r="O7174">
        <v>1</v>
      </c>
      <c r="P7174">
        <v>470</v>
      </c>
      <c r="Q7174">
        <v>0</v>
      </c>
      <c r="R7174">
        <v>1</v>
      </c>
      <c r="S7174">
        <v>18</v>
      </c>
      <c r="T7174">
        <v>43</v>
      </c>
      <c r="U7174">
        <v>5</v>
      </c>
      <c r="V7174">
        <v>0</v>
      </c>
      <c r="W7174">
        <v>0.10291401082729723</v>
      </c>
      <c r="X7174">
        <v>33.196160042687666</v>
      </c>
      <c r="Y7174">
        <v>0</v>
      </c>
      <c r="Z7174">
        <v>0.25906453576033334</v>
      </c>
      <c r="AA7174">
        <v>123.03259648211274</v>
      </c>
      <c r="AB7174">
        <v>23.632771913652977</v>
      </c>
      <c r="AC7174">
        <v>147.47462549659983</v>
      </c>
      <c r="AD7174">
        <v>0</v>
      </c>
      <c r="AE7174">
        <v>327.69813248164087</v>
      </c>
    </row>
    <row r="7175" spans="1:31" x14ac:dyDescent="0.25">
      <c r="A7175">
        <v>1680421</v>
      </c>
      <c r="B7175">
        <v>1</v>
      </c>
      <c r="C7175" t="s">
        <v>81</v>
      </c>
      <c r="D7175" t="s">
        <v>112</v>
      </c>
      <c r="E7175" t="s">
        <v>146</v>
      </c>
      <c r="F7175" t="s">
        <v>20406</v>
      </c>
      <c r="G7175" t="s">
        <v>385</v>
      </c>
      <c r="H7175" t="s">
        <v>143</v>
      </c>
      <c r="I7175" t="s">
        <v>135</v>
      </c>
      <c r="J7175" t="s">
        <v>136</v>
      </c>
      <c r="K7175" t="s">
        <v>137</v>
      </c>
      <c r="L7175" t="s">
        <v>20407</v>
      </c>
      <c r="M7175" t="s">
        <v>20408</v>
      </c>
      <c r="N7175">
        <v>1.4227777770000001</v>
      </c>
      <c r="O7175">
        <v>0</v>
      </c>
      <c r="P7175">
        <v>85</v>
      </c>
      <c r="Q7175">
        <v>0</v>
      </c>
      <c r="R7175">
        <v>5</v>
      </c>
      <c r="S7175">
        <v>0</v>
      </c>
      <c r="T7175">
        <v>19</v>
      </c>
      <c r="U7175">
        <v>0</v>
      </c>
      <c r="V7175">
        <v>0</v>
      </c>
      <c r="W7175">
        <v>0</v>
      </c>
      <c r="X7175">
        <v>17.112054311348423</v>
      </c>
      <c r="Y7175">
        <v>0</v>
      </c>
      <c r="Z7175">
        <v>2.5239347265318757</v>
      </c>
      <c r="AA7175">
        <v>0</v>
      </c>
      <c r="AB7175">
        <v>49.742119751026948</v>
      </c>
      <c r="AC7175">
        <v>0</v>
      </c>
      <c r="AD7175">
        <v>0</v>
      </c>
      <c r="AE7175">
        <v>69.378108788907241</v>
      </c>
    </row>
    <row r="7176" spans="1:31" x14ac:dyDescent="0.25">
      <c r="A7176">
        <v>1680859</v>
      </c>
      <c r="B7176">
        <v>1</v>
      </c>
      <c r="C7176" t="s">
        <v>81</v>
      </c>
      <c r="D7176" t="s">
        <v>119</v>
      </c>
      <c r="E7176" t="s">
        <v>164</v>
      </c>
      <c r="F7176" t="s">
        <v>5119</v>
      </c>
      <c r="G7176" t="s">
        <v>161</v>
      </c>
      <c r="H7176" t="s">
        <v>134</v>
      </c>
      <c r="I7176" t="s">
        <v>135</v>
      </c>
      <c r="J7176" t="s">
        <v>136</v>
      </c>
      <c r="K7176" t="s">
        <v>137</v>
      </c>
      <c r="L7176" t="s">
        <v>20409</v>
      </c>
      <c r="M7176" t="s">
        <v>20410</v>
      </c>
      <c r="N7176">
        <v>7.4444443999999999E-2</v>
      </c>
      <c r="O7176">
        <v>0</v>
      </c>
      <c r="P7176">
        <v>510</v>
      </c>
      <c r="Q7176">
        <v>52</v>
      </c>
      <c r="R7176">
        <v>126</v>
      </c>
      <c r="S7176">
        <v>4</v>
      </c>
      <c r="T7176">
        <v>21</v>
      </c>
      <c r="U7176">
        <v>2</v>
      </c>
      <c r="V7176">
        <v>0</v>
      </c>
      <c r="W7176">
        <v>0</v>
      </c>
      <c r="X7176">
        <v>4.5482343709615094</v>
      </c>
      <c r="Y7176">
        <v>2.7172705302644444</v>
      </c>
      <c r="Z7176">
        <v>4.6006649763096714</v>
      </c>
      <c r="AA7176">
        <v>0.97688334681374678</v>
      </c>
      <c r="AB7176">
        <v>1.5796165310348753</v>
      </c>
      <c r="AC7176">
        <v>0.55053164645832675</v>
      </c>
      <c r="AD7176">
        <v>0</v>
      </c>
      <c r="AE7176">
        <v>14.973201401842575</v>
      </c>
    </row>
    <row r="7177" spans="1:31" x14ac:dyDescent="0.25">
      <c r="A7177">
        <v>1680172</v>
      </c>
      <c r="B7177">
        <v>1</v>
      </c>
      <c r="C7177" t="s">
        <v>81</v>
      </c>
      <c r="D7177" t="s">
        <v>122</v>
      </c>
      <c r="E7177" t="s">
        <v>159</v>
      </c>
      <c r="F7177" t="s">
        <v>20411</v>
      </c>
      <c r="G7177" t="s">
        <v>596</v>
      </c>
      <c r="H7177" t="s">
        <v>134</v>
      </c>
      <c r="I7177" t="s">
        <v>135</v>
      </c>
      <c r="J7177" t="s">
        <v>136</v>
      </c>
      <c r="K7177" t="s">
        <v>137</v>
      </c>
      <c r="L7177" t="s">
        <v>20412</v>
      </c>
      <c r="M7177" t="s">
        <v>20413</v>
      </c>
      <c r="N7177">
        <v>1.8391666659999999</v>
      </c>
      <c r="O7177">
        <v>0</v>
      </c>
      <c r="P7177">
        <v>39</v>
      </c>
      <c r="Q7177">
        <v>0</v>
      </c>
      <c r="R7177">
        <v>1</v>
      </c>
      <c r="S7177">
        <v>0</v>
      </c>
      <c r="T7177">
        <v>3</v>
      </c>
      <c r="U7177">
        <v>0</v>
      </c>
      <c r="V7177">
        <v>0</v>
      </c>
      <c r="W7177">
        <v>0</v>
      </c>
      <c r="X7177">
        <v>6.4982514067589907</v>
      </c>
      <c r="Y7177">
        <v>0</v>
      </c>
      <c r="Z7177">
        <v>0.73884009149643992</v>
      </c>
      <c r="AA7177">
        <v>0</v>
      </c>
      <c r="AB7177">
        <v>8.5423077130207511E-2</v>
      </c>
      <c r="AC7177">
        <v>0</v>
      </c>
      <c r="AD7177">
        <v>0</v>
      </c>
      <c r="AE7177">
        <v>7.3225145753856387</v>
      </c>
    </row>
    <row r="7178" spans="1:31" x14ac:dyDescent="0.25">
      <c r="A7178">
        <v>1681151</v>
      </c>
      <c r="B7178">
        <v>1</v>
      </c>
      <c r="C7178" t="s">
        <v>80</v>
      </c>
      <c r="D7178" t="s">
        <v>82</v>
      </c>
      <c r="E7178" t="s">
        <v>151</v>
      </c>
      <c r="F7178" t="s">
        <v>20414</v>
      </c>
      <c r="G7178" t="s">
        <v>153</v>
      </c>
      <c r="H7178" t="s">
        <v>143</v>
      </c>
      <c r="I7178" t="s">
        <v>135</v>
      </c>
      <c r="J7178" t="s">
        <v>136</v>
      </c>
      <c r="K7178" t="s">
        <v>137</v>
      </c>
      <c r="L7178" t="s">
        <v>20415</v>
      </c>
      <c r="M7178" t="s">
        <v>20416</v>
      </c>
      <c r="N7178">
        <v>2.844166666</v>
      </c>
      <c r="O7178">
        <v>0</v>
      </c>
      <c r="P7178">
        <v>37</v>
      </c>
      <c r="Q7178">
        <v>0</v>
      </c>
      <c r="R7178">
        <v>0</v>
      </c>
      <c r="S7178">
        <v>0</v>
      </c>
      <c r="T7178">
        <v>5</v>
      </c>
      <c r="U7178">
        <v>0</v>
      </c>
      <c r="V7178">
        <v>0</v>
      </c>
      <c r="W7178">
        <v>0</v>
      </c>
      <c r="X7178">
        <v>30.368338507929526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30.368338507929526</v>
      </c>
    </row>
    <row r="7179" spans="1:31" x14ac:dyDescent="0.25">
      <c r="A7179">
        <v>1681400</v>
      </c>
      <c r="B7179">
        <v>1</v>
      </c>
      <c r="C7179" t="s">
        <v>81</v>
      </c>
      <c r="D7179" t="s">
        <v>112</v>
      </c>
      <c r="E7179" t="s">
        <v>146</v>
      </c>
      <c r="F7179" t="s">
        <v>20417</v>
      </c>
      <c r="G7179" t="s">
        <v>148</v>
      </c>
      <c r="H7179" t="s">
        <v>143</v>
      </c>
      <c r="I7179" t="s">
        <v>135</v>
      </c>
      <c r="J7179" t="s">
        <v>136</v>
      </c>
      <c r="K7179" t="s">
        <v>137</v>
      </c>
      <c r="L7179" t="s">
        <v>20418</v>
      </c>
      <c r="M7179" t="s">
        <v>20419</v>
      </c>
      <c r="N7179">
        <v>0.39833333300000001</v>
      </c>
      <c r="O7179">
        <v>0</v>
      </c>
      <c r="P7179">
        <v>56</v>
      </c>
      <c r="Q7179">
        <v>0</v>
      </c>
      <c r="R7179">
        <v>11</v>
      </c>
      <c r="S7179">
        <v>0</v>
      </c>
      <c r="T7179">
        <v>9</v>
      </c>
      <c r="U7179">
        <v>0</v>
      </c>
      <c r="V7179">
        <v>0</v>
      </c>
      <c r="W7179">
        <v>0</v>
      </c>
      <c r="X7179">
        <v>4.3965603984429098</v>
      </c>
      <c r="Y7179">
        <v>0</v>
      </c>
      <c r="Z7179">
        <v>0.14073927987937002</v>
      </c>
      <c r="AA7179">
        <v>0</v>
      </c>
      <c r="AB7179">
        <v>1.4331358741784117</v>
      </c>
      <c r="AC7179">
        <v>0</v>
      </c>
      <c r="AD7179">
        <v>0</v>
      </c>
      <c r="AE7179">
        <v>5.9704355525006916</v>
      </c>
    </row>
    <row r="7180" spans="1:31" x14ac:dyDescent="0.25">
      <c r="A7180">
        <v>1681154</v>
      </c>
      <c r="B7180">
        <v>1</v>
      </c>
      <c r="C7180" t="s">
        <v>81</v>
      </c>
      <c r="D7180" t="s">
        <v>116</v>
      </c>
      <c r="E7180" t="s">
        <v>146</v>
      </c>
      <c r="F7180" t="s">
        <v>20420</v>
      </c>
      <c r="G7180" t="s">
        <v>1447</v>
      </c>
      <c r="H7180" t="s">
        <v>143</v>
      </c>
      <c r="I7180" t="s">
        <v>135</v>
      </c>
      <c r="J7180" t="s">
        <v>136</v>
      </c>
      <c r="K7180" t="s">
        <v>137</v>
      </c>
      <c r="L7180" t="s">
        <v>20421</v>
      </c>
      <c r="M7180" t="s">
        <v>20422</v>
      </c>
      <c r="N7180">
        <v>5.7511111110000002</v>
      </c>
      <c r="O7180">
        <v>0</v>
      </c>
      <c r="P7180">
        <v>253</v>
      </c>
      <c r="Q7180">
        <v>0</v>
      </c>
      <c r="R7180">
        <v>9</v>
      </c>
      <c r="S7180">
        <v>0</v>
      </c>
      <c r="T7180">
        <v>41</v>
      </c>
      <c r="U7180">
        <v>0</v>
      </c>
      <c r="V7180">
        <v>0</v>
      </c>
      <c r="W7180">
        <v>0</v>
      </c>
      <c r="X7180">
        <v>231.18647973758567</v>
      </c>
      <c r="Y7180">
        <v>0</v>
      </c>
      <c r="Z7180">
        <v>0.78882977242115482</v>
      </c>
      <c r="AA7180">
        <v>0</v>
      </c>
      <c r="AB7180">
        <v>44.497483353926867</v>
      </c>
      <c r="AC7180">
        <v>0</v>
      </c>
      <c r="AD7180">
        <v>0</v>
      </c>
      <c r="AE7180">
        <v>276.47279286393371</v>
      </c>
    </row>
    <row r="7181" spans="1:31" x14ac:dyDescent="0.25">
      <c r="A7181">
        <v>1680318</v>
      </c>
      <c r="B7181">
        <v>1</v>
      </c>
      <c r="C7181" t="s">
        <v>80</v>
      </c>
      <c r="D7181" t="s">
        <v>103</v>
      </c>
      <c r="E7181" t="s">
        <v>131</v>
      </c>
      <c r="F7181" t="s">
        <v>20423</v>
      </c>
      <c r="G7181" t="s">
        <v>161</v>
      </c>
      <c r="H7181" t="s">
        <v>134</v>
      </c>
      <c r="I7181" t="s">
        <v>135</v>
      </c>
      <c r="J7181" t="s">
        <v>136</v>
      </c>
      <c r="K7181" t="s">
        <v>137</v>
      </c>
      <c r="L7181" t="s">
        <v>20424</v>
      </c>
      <c r="M7181" t="s">
        <v>20425</v>
      </c>
      <c r="N7181">
        <v>0.84694444400000002</v>
      </c>
      <c r="O7181">
        <v>0</v>
      </c>
      <c r="P7181">
        <v>0</v>
      </c>
      <c r="Q7181">
        <v>0</v>
      </c>
      <c r="R7181">
        <v>0</v>
      </c>
      <c r="S7181">
        <v>1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48.731485164746566</v>
      </c>
      <c r="AB7181">
        <v>0</v>
      </c>
      <c r="AC7181">
        <v>0</v>
      </c>
      <c r="AD7181">
        <v>0</v>
      </c>
      <c r="AE7181">
        <v>48.731485164746566</v>
      </c>
    </row>
    <row r="7182" spans="1:31" x14ac:dyDescent="0.25">
      <c r="A7182">
        <v>1681005</v>
      </c>
      <c r="B7182">
        <v>1</v>
      </c>
      <c r="C7182" t="s">
        <v>80</v>
      </c>
      <c r="D7182" t="s">
        <v>83</v>
      </c>
      <c r="E7182" t="s">
        <v>151</v>
      </c>
      <c r="F7182" t="s">
        <v>20426</v>
      </c>
      <c r="G7182" t="s">
        <v>153</v>
      </c>
      <c r="H7182" t="s">
        <v>143</v>
      </c>
      <c r="I7182" t="s">
        <v>135</v>
      </c>
      <c r="J7182" t="s">
        <v>136</v>
      </c>
      <c r="K7182" t="s">
        <v>137</v>
      </c>
      <c r="L7182" t="s">
        <v>20427</v>
      </c>
      <c r="M7182" t="s">
        <v>20428</v>
      </c>
      <c r="N7182">
        <v>23.180833332999999</v>
      </c>
      <c r="O7182">
        <v>0</v>
      </c>
      <c r="P7182">
        <v>148</v>
      </c>
      <c r="Q7182">
        <v>0</v>
      </c>
      <c r="R7182">
        <v>0</v>
      </c>
      <c r="S7182">
        <v>0</v>
      </c>
      <c r="T7182">
        <v>19</v>
      </c>
      <c r="U7182">
        <v>0</v>
      </c>
      <c r="V7182">
        <v>0</v>
      </c>
      <c r="W7182">
        <v>0</v>
      </c>
      <c r="X7182">
        <v>2877.0093004436285</v>
      </c>
      <c r="Y7182">
        <v>0</v>
      </c>
      <c r="Z7182">
        <v>0</v>
      </c>
      <c r="AA7182">
        <v>0</v>
      </c>
      <c r="AB7182">
        <v>625.61387648630239</v>
      </c>
      <c r="AC7182">
        <v>0</v>
      </c>
      <c r="AD7182">
        <v>0</v>
      </c>
      <c r="AE7182">
        <v>3502.6231769299311</v>
      </c>
    </row>
    <row r="7183" spans="1:31" x14ac:dyDescent="0.25">
      <c r="A7183">
        <v>1681105</v>
      </c>
      <c r="B7183">
        <v>1</v>
      </c>
      <c r="C7183" t="s">
        <v>80</v>
      </c>
      <c r="D7183" t="s">
        <v>106</v>
      </c>
      <c r="E7183" t="s">
        <v>164</v>
      </c>
      <c r="F7183" t="s">
        <v>13735</v>
      </c>
      <c r="G7183" t="s">
        <v>161</v>
      </c>
      <c r="H7183" t="s">
        <v>134</v>
      </c>
      <c r="I7183" t="s">
        <v>135</v>
      </c>
      <c r="J7183" t="s">
        <v>136</v>
      </c>
      <c r="K7183" t="s">
        <v>137</v>
      </c>
      <c r="L7183" t="s">
        <v>20429</v>
      </c>
      <c r="M7183" t="s">
        <v>20430</v>
      </c>
      <c r="N7183">
        <v>8.9722222000000004E-2</v>
      </c>
      <c r="O7183">
        <v>12</v>
      </c>
      <c r="P7183">
        <v>9061</v>
      </c>
      <c r="Q7183">
        <v>513</v>
      </c>
      <c r="R7183">
        <v>1443</v>
      </c>
      <c r="S7183">
        <v>128</v>
      </c>
      <c r="T7183">
        <v>1493</v>
      </c>
      <c r="U7183">
        <v>6</v>
      </c>
      <c r="V7183">
        <v>1</v>
      </c>
      <c r="W7183">
        <v>0.30353514441877782</v>
      </c>
      <c r="X7183">
        <v>171.08692209293127</v>
      </c>
      <c r="Y7183">
        <v>58.278455911311283</v>
      </c>
      <c r="Z7183">
        <v>84.364662714933004</v>
      </c>
      <c r="AA7183">
        <v>46.383068139951959</v>
      </c>
      <c r="AB7183">
        <v>76.50942511541389</v>
      </c>
      <c r="AC7183">
        <v>5.3814861316526645</v>
      </c>
      <c r="AD7183">
        <v>0.18381028721122084</v>
      </c>
      <c r="AE7183">
        <v>442.49136553782404</v>
      </c>
    </row>
    <row r="7184" spans="1:31" x14ac:dyDescent="0.25">
      <c r="A7184">
        <v>1680441</v>
      </c>
      <c r="B7184">
        <v>1</v>
      </c>
      <c r="C7184" t="s">
        <v>80</v>
      </c>
      <c r="D7184" t="s">
        <v>82</v>
      </c>
      <c r="E7184" t="s">
        <v>146</v>
      </c>
      <c r="F7184" t="s">
        <v>20431</v>
      </c>
      <c r="G7184" t="s">
        <v>267</v>
      </c>
      <c r="H7184" t="s">
        <v>143</v>
      </c>
      <c r="I7184" t="s">
        <v>135</v>
      </c>
      <c r="J7184" t="s">
        <v>136</v>
      </c>
      <c r="K7184" t="s">
        <v>137</v>
      </c>
      <c r="L7184" t="s">
        <v>20432</v>
      </c>
      <c r="M7184" t="s">
        <v>20433</v>
      </c>
      <c r="N7184">
        <v>1.1869444440000001</v>
      </c>
      <c r="O7184">
        <v>0</v>
      </c>
      <c r="P7184">
        <v>283</v>
      </c>
      <c r="Q7184">
        <v>0</v>
      </c>
      <c r="R7184">
        <v>0</v>
      </c>
      <c r="S7184">
        <v>0</v>
      </c>
      <c r="T7184">
        <v>12</v>
      </c>
      <c r="U7184">
        <v>0</v>
      </c>
      <c r="V7184">
        <v>0</v>
      </c>
      <c r="W7184">
        <v>0</v>
      </c>
      <c r="X7184">
        <v>76.776351082837195</v>
      </c>
      <c r="Y7184">
        <v>0</v>
      </c>
      <c r="Z7184">
        <v>0</v>
      </c>
      <c r="AA7184">
        <v>0</v>
      </c>
      <c r="AB7184">
        <v>18.553215542291948</v>
      </c>
      <c r="AC7184">
        <v>0</v>
      </c>
      <c r="AD7184">
        <v>0</v>
      </c>
      <c r="AE7184">
        <v>95.329566625129146</v>
      </c>
    </row>
    <row r="7185" spans="1:31" x14ac:dyDescent="0.25">
      <c r="A7185">
        <v>1680321</v>
      </c>
      <c r="B7185">
        <v>1</v>
      </c>
      <c r="C7185" t="s">
        <v>80</v>
      </c>
      <c r="D7185" t="s">
        <v>90</v>
      </c>
      <c r="E7185" t="s">
        <v>151</v>
      </c>
      <c r="F7185" t="s">
        <v>4586</v>
      </c>
      <c r="G7185" t="s">
        <v>1061</v>
      </c>
      <c r="H7185" t="s">
        <v>143</v>
      </c>
      <c r="I7185" t="s">
        <v>135</v>
      </c>
      <c r="J7185" t="s">
        <v>136</v>
      </c>
      <c r="K7185" t="s">
        <v>137</v>
      </c>
      <c r="L7185" t="s">
        <v>20434</v>
      </c>
      <c r="M7185" t="s">
        <v>20435</v>
      </c>
      <c r="N7185">
        <v>0.87638888800000003</v>
      </c>
      <c r="O7185">
        <v>0</v>
      </c>
      <c r="P7185">
        <v>7</v>
      </c>
      <c r="Q7185">
        <v>0</v>
      </c>
      <c r="R7185">
        <v>0</v>
      </c>
      <c r="S7185">
        <v>0</v>
      </c>
      <c r="T7185">
        <v>75</v>
      </c>
      <c r="U7185">
        <v>0</v>
      </c>
      <c r="V7185">
        <v>1</v>
      </c>
      <c r="W7185">
        <v>0</v>
      </c>
      <c r="X7185">
        <v>1.8185640615701417</v>
      </c>
      <c r="Y7185">
        <v>0</v>
      </c>
      <c r="Z7185">
        <v>0</v>
      </c>
      <c r="AA7185">
        <v>0</v>
      </c>
      <c r="AB7185">
        <v>87.196774782372444</v>
      </c>
      <c r="AC7185">
        <v>0</v>
      </c>
      <c r="AD7185">
        <v>16.565553900558594</v>
      </c>
      <c r="AE7185">
        <v>105.58089274450118</v>
      </c>
    </row>
    <row r="7186" spans="1:31" x14ac:dyDescent="0.25">
      <c r="A7186">
        <v>1680962</v>
      </c>
      <c r="B7186">
        <v>1</v>
      </c>
      <c r="C7186" t="s">
        <v>80</v>
      </c>
      <c r="D7186" t="s">
        <v>97</v>
      </c>
      <c r="E7186" t="s">
        <v>164</v>
      </c>
      <c r="F7186" t="s">
        <v>3709</v>
      </c>
      <c r="G7186" t="s">
        <v>161</v>
      </c>
      <c r="H7186" t="s">
        <v>134</v>
      </c>
      <c r="I7186" t="s">
        <v>135</v>
      </c>
      <c r="J7186" t="s">
        <v>136</v>
      </c>
      <c r="K7186" t="s">
        <v>137</v>
      </c>
      <c r="L7186" t="s">
        <v>20436</v>
      </c>
      <c r="M7186" t="s">
        <v>20437</v>
      </c>
      <c r="N7186">
        <v>0.33944444400000001</v>
      </c>
      <c r="O7186">
        <v>3</v>
      </c>
      <c r="P7186">
        <v>2994</v>
      </c>
      <c r="Q7186">
        <v>2</v>
      </c>
      <c r="R7186">
        <v>254</v>
      </c>
      <c r="S7186">
        <v>9</v>
      </c>
      <c r="T7186">
        <v>360</v>
      </c>
      <c r="U7186">
        <v>0</v>
      </c>
      <c r="V7186">
        <v>1</v>
      </c>
      <c r="W7186">
        <v>7.7054637272150623</v>
      </c>
      <c r="X7186">
        <v>613.35460278234439</v>
      </c>
      <c r="Y7186">
        <v>0.42542109545459339</v>
      </c>
      <c r="Z7186">
        <v>34.603802500262042</v>
      </c>
      <c r="AA7186">
        <v>54.404323038696347</v>
      </c>
      <c r="AB7186">
        <v>194.9371136637435</v>
      </c>
      <c r="AC7186">
        <v>0</v>
      </c>
      <c r="AD7186">
        <v>0.56066453196719346</v>
      </c>
      <c r="AE7186">
        <v>905.9913913396831</v>
      </c>
    </row>
    <row r="7187" spans="1:31" x14ac:dyDescent="0.25">
      <c r="A7187">
        <v>1680298</v>
      </c>
      <c r="B7187">
        <v>1</v>
      </c>
      <c r="C7187" t="s">
        <v>80</v>
      </c>
      <c r="D7187" t="s">
        <v>83</v>
      </c>
      <c r="E7187" t="s">
        <v>140</v>
      </c>
      <c r="F7187" t="s">
        <v>20438</v>
      </c>
      <c r="G7187" t="s">
        <v>197</v>
      </c>
      <c r="H7187" t="s">
        <v>143</v>
      </c>
      <c r="I7187" t="s">
        <v>135</v>
      </c>
      <c r="J7187" t="s">
        <v>136</v>
      </c>
      <c r="K7187" t="s">
        <v>137</v>
      </c>
      <c r="L7187" t="s">
        <v>20439</v>
      </c>
      <c r="M7187" t="s">
        <v>20440</v>
      </c>
      <c r="N7187">
        <v>9.7311111110000006</v>
      </c>
      <c r="O7187">
        <v>0</v>
      </c>
      <c r="P7187">
        <v>2</v>
      </c>
      <c r="Q7187">
        <v>0</v>
      </c>
      <c r="R7187">
        <v>0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4.8673367760226665</v>
      </c>
      <c r="Y7187">
        <v>0</v>
      </c>
      <c r="Z7187">
        <v>0</v>
      </c>
      <c r="AA7187">
        <v>0</v>
      </c>
      <c r="AB7187">
        <v>5.6929747635477082</v>
      </c>
      <c r="AC7187">
        <v>0</v>
      </c>
      <c r="AD7187">
        <v>0</v>
      </c>
      <c r="AE7187">
        <v>10.560311539570375</v>
      </c>
    </row>
    <row r="7188" spans="1:31" x14ac:dyDescent="0.25">
      <c r="A7188">
        <v>1680106</v>
      </c>
      <c r="B7188">
        <v>1</v>
      </c>
      <c r="C7188" t="s">
        <v>80</v>
      </c>
      <c r="D7188" t="s">
        <v>108</v>
      </c>
      <c r="E7188" t="s">
        <v>131</v>
      </c>
      <c r="F7188" t="s">
        <v>20441</v>
      </c>
      <c r="G7188" t="s">
        <v>161</v>
      </c>
      <c r="H7188" t="s">
        <v>134</v>
      </c>
      <c r="I7188" t="s">
        <v>135</v>
      </c>
      <c r="J7188" t="s">
        <v>136</v>
      </c>
      <c r="K7188" t="s">
        <v>137</v>
      </c>
      <c r="L7188" t="s">
        <v>20442</v>
      </c>
      <c r="M7188" t="s">
        <v>20443</v>
      </c>
      <c r="N7188">
        <v>2.625</v>
      </c>
      <c r="O7188">
        <v>0</v>
      </c>
      <c r="P7188">
        <v>1273</v>
      </c>
      <c r="Q7188">
        <v>2</v>
      </c>
      <c r="R7188">
        <v>184</v>
      </c>
      <c r="S7188">
        <v>8</v>
      </c>
      <c r="T7188">
        <v>287</v>
      </c>
      <c r="U7188">
        <v>0</v>
      </c>
      <c r="V7188">
        <v>0</v>
      </c>
      <c r="W7188">
        <v>0</v>
      </c>
      <c r="X7188">
        <v>582.00072699899511</v>
      </c>
      <c r="Y7188">
        <v>0.29728391650533337</v>
      </c>
      <c r="Z7188">
        <v>140.6466923629348</v>
      </c>
      <c r="AA7188">
        <v>393.13375727452058</v>
      </c>
      <c r="AB7188">
        <v>521.62624160749954</v>
      </c>
      <c r="AC7188">
        <v>0</v>
      </c>
      <c r="AD7188">
        <v>0</v>
      </c>
      <c r="AE7188">
        <v>1637.7047021604553</v>
      </c>
    </row>
    <row r="7189" spans="1:31" x14ac:dyDescent="0.25">
      <c r="A7189">
        <v>1680129</v>
      </c>
      <c r="B7189">
        <v>1</v>
      </c>
      <c r="C7189" t="s">
        <v>80</v>
      </c>
      <c r="D7189" t="s">
        <v>98</v>
      </c>
      <c r="E7189" t="s">
        <v>131</v>
      </c>
      <c r="F7189" t="s">
        <v>20444</v>
      </c>
      <c r="G7189" t="s">
        <v>161</v>
      </c>
      <c r="H7189" t="s">
        <v>134</v>
      </c>
      <c r="I7189" t="s">
        <v>135</v>
      </c>
      <c r="J7189" t="s">
        <v>136</v>
      </c>
      <c r="K7189" t="s">
        <v>137</v>
      </c>
      <c r="L7189" t="s">
        <v>20445</v>
      </c>
      <c r="M7189" t="s">
        <v>20446</v>
      </c>
      <c r="N7189">
        <v>0.61083333299999998</v>
      </c>
      <c r="O7189">
        <v>0</v>
      </c>
      <c r="P7189">
        <v>1264</v>
      </c>
      <c r="Q7189">
        <v>3</v>
      </c>
      <c r="R7189">
        <v>193</v>
      </c>
      <c r="S7189">
        <v>7</v>
      </c>
      <c r="T7189">
        <v>316</v>
      </c>
      <c r="U7189">
        <v>0</v>
      </c>
      <c r="V7189">
        <v>0</v>
      </c>
      <c r="W7189">
        <v>0</v>
      </c>
      <c r="X7189">
        <v>114.50812570339272</v>
      </c>
      <c r="Y7189">
        <v>0.7002201907332376</v>
      </c>
      <c r="Z7189">
        <v>11.533176203577593</v>
      </c>
      <c r="AA7189">
        <v>52.502809697738293</v>
      </c>
      <c r="AB7189">
        <v>120.0110830359483</v>
      </c>
      <c r="AC7189">
        <v>0</v>
      </c>
      <c r="AD7189">
        <v>0</v>
      </c>
      <c r="AE7189">
        <v>299.25541483139011</v>
      </c>
    </row>
    <row r="7190" spans="1:31" x14ac:dyDescent="0.25">
      <c r="A7190">
        <v>1680590</v>
      </c>
      <c r="B7190">
        <v>1</v>
      </c>
      <c r="C7190" t="s">
        <v>80</v>
      </c>
      <c r="D7190" t="s">
        <v>88</v>
      </c>
      <c r="E7190" t="s">
        <v>140</v>
      </c>
      <c r="F7190" t="s">
        <v>20447</v>
      </c>
      <c r="G7190" t="s">
        <v>209</v>
      </c>
      <c r="H7190" t="s">
        <v>143</v>
      </c>
      <c r="I7190" t="s">
        <v>135</v>
      </c>
      <c r="J7190" t="s">
        <v>136</v>
      </c>
      <c r="K7190" t="s">
        <v>137</v>
      </c>
      <c r="L7190" t="s">
        <v>20448</v>
      </c>
      <c r="M7190" t="s">
        <v>20449</v>
      </c>
      <c r="N7190">
        <v>3.000555555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1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0.57233016009616333</v>
      </c>
      <c r="AC7190">
        <v>0</v>
      </c>
      <c r="AD7190">
        <v>0</v>
      </c>
      <c r="AE7190">
        <v>0.57233016009616333</v>
      </c>
    </row>
    <row r="7191" spans="1:31" x14ac:dyDescent="0.25">
      <c r="A7191">
        <v>1681480</v>
      </c>
      <c r="B7191">
        <v>1</v>
      </c>
      <c r="C7191" t="s">
        <v>81</v>
      </c>
      <c r="D7191" t="s">
        <v>112</v>
      </c>
      <c r="E7191" t="s">
        <v>164</v>
      </c>
      <c r="F7191" t="s">
        <v>3869</v>
      </c>
      <c r="G7191" t="s">
        <v>161</v>
      </c>
      <c r="H7191" t="s">
        <v>134</v>
      </c>
      <c r="I7191" t="s">
        <v>135</v>
      </c>
      <c r="J7191" t="s">
        <v>136</v>
      </c>
      <c r="K7191" t="s">
        <v>137</v>
      </c>
      <c r="L7191" t="s">
        <v>20450</v>
      </c>
      <c r="M7191" t="s">
        <v>20451</v>
      </c>
      <c r="N7191">
        <v>0.29055555500000002</v>
      </c>
      <c r="O7191">
        <v>4</v>
      </c>
      <c r="P7191">
        <v>941</v>
      </c>
      <c r="Q7191">
        <v>84</v>
      </c>
      <c r="R7191">
        <v>307</v>
      </c>
      <c r="S7191">
        <v>12</v>
      </c>
      <c r="T7191">
        <v>123</v>
      </c>
      <c r="U7191">
        <v>1</v>
      </c>
      <c r="V7191">
        <v>0</v>
      </c>
      <c r="W7191">
        <v>0.14422931627595337</v>
      </c>
      <c r="X7191">
        <v>34.038884507057389</v>
      </c>
      <c r="Y7191">
        <v>15.001004692724267</v>
      </c>
      <c r="Z7191">
        <v>6.9759733050500756</v>
      </c>
      <c r="AA7191">
        <v>14.371897748205795</v>
      </c>
      <c r="AB7191">
        <v>5.4578569193242448</v>
      </c>
      <c r="AC7191">
        <v>1.1299800632265988</v>
      </c>
      <c r="AD7191">
        <v>0</v>
      </c>
      <c r="AE7191">
        <v>77.119826551864321</v>
      </c>
    </row>
    <row r="7192" spans="1:31" x14ac:dyDescent="0.25">
      <c r="A7192">
        <v>1680149</v>
      </c>
      <c r="B7192">
        <v>1</v>
      </c>
      <c r="C7192" t="s">
        <v>80</v>
      </c>
      <c r="D7192" t="s">
        <v>100</v>
      </c>
      <c r="E7192" t="s">
        <v>164</v>
      </c>
      <c r="F7192" t="s">
        <v>7163</v>
      </c>
      <c r="G7192" t="s">
        <v>161</v>
      </c>
      <c r="H7192" t="s">
        <v>134</v>
      </c>
      <c r="I7192" t="s">
        <v>135</v>
      </c>
      <c r="J7192" t="s">
        <v>136</v>
      </c>
      <c r="K7192" t="s">
        <v>137</v>
      </c>
      <c r="L7192" t="s">
        <v>20452</v>
      </c>
      <c r="M7192" t="s">
        <v>20453</v>
      </c>
      <c r="N7192">
        <v>0.34777777700000001</v>
      </c>
      <c r="O7192">
        <v>1</v>
      </c>
      <c r="P7192">
        <v>2756</v>
      </c>
      <c r="Q7192">
        <v>1</v>
      </c>
      <c r="R7192">
        <v>47</v>
      </c>
      <c r="S7192">
        <v>6</v>
      </c>
      <c r="T7192">
        <v>242</v>
      </c>
      <c r="U7192">
        <v>1</v>
      </c>
      <c r="V7192">
        <v>0</v>
      </c>
      <c r="W7192">
        <v>2.1031541460055871</v>
      </c>
      <c r="X7192">
        <v>198.21880352566259</v>
      </c>
      <c r="Y7192">
        <v>2.4448569995217868</v>
      </c>
      <c r="Z7192">
        <v>5.4208159808197749</v>
      </c>
      <c r="AA7192">
        <v>19.248526956611688</v>
      </c>
      <c r="AB7192">
        <v>114.73993797098791</v>
      </c>
      <c r="AC7192">
        <v>8.745268547428191</v>
      </c>
      <c r="AD7192">
        <v>0</v>
      </c>
      <c r="AE7192">
        <v>350.92136412703752</v>
      </c>
    </row>
    <row r="7193" spans="1:31" x14ac:dyDescent="0.25">
      <c r="A7193">
        <v>1680839</v>
      </c>
      <c r="B7193">
        <v>1</v>
      </c>
      <c r="C7193" t="s">
        <v>81</v>
      </c>
      <c r="D7193" t="s">
        <v>112</v>
      </c>
      <c r="E7193" t="s">
        <v>151</v>
      </c>
      <c r="F7193" t="s">
        <v>10074</v>
      </c>
      <c r="G7193" t="s">
        <v>153</v>
      </c>
      <c r="H7193" t="s">
        <v>143</v>
      </c>
      <c r="I7193" t="s">
        <v>135</v>
      </c>
      <c r="J7193" t="s">
        <v>136</v>
      </c>
      <c r="K7193" t="s">
        <v>137</v>
      </c>
      <c r="L7193" t="s">
        <v>20454</v>
      </c>
      <c r="M7193" t="s">
        <v>20455</v>
      </c>
      <c r="N7193">
        <v>3.236388888</v>
      </c>
      <c r="O7193">
        <v>0</v>
      </c>
      <c r="P7193">
        <v>429</v>
      </c>
      <c r="Q7193">
        <v>0</v>
      </c>
      <c r="R7193">
        <v>5</v>
      </c>
      <c r="S7193">
        <v>0</v>
      </c>
      <c r="T7193">
        <v>15</v>
      </c>
      <c r="U7193">
        <v>0</v>
      </c>
      <c r="V7193">
        <v>0</v>
      </c>
      <c r="W7193">
        <v>0</v>
      </c>
      <c r="X7193">
        <v>205.73331566847813</v>
      </c>
      <c r="Y7193">
        <v>0</v>
      </c>
      <c r="Z7193">
        <v>1.0075830161023045</v>
      </c>
      <c r="AA7193">
        <v>0</v>
      </c>
      <c r="AB7193">
        <v>35.931900253024551</v>
      </c>
      <c r="AC7193">
        <v>0</v>
      </c>
      <c r="AD7193">
        <v>0</v>
      </c>
      <c r="AE7193">
        <v>242.67279893760497</v>
      </c>
    </row>
    <row r="7194" spans="1:31" x14ac:dyDescent="0.25">
      <c r="A7194">
        <v>1681466</v>
      </c>
      <c r="B7194">
        <v>1</v>
      </c>
      <c r="C7194" t="s">
        <v>81</v>
      </c>
      <c r="D7194" t="s">
        <v>127</v>
      </c>
      <c r="E7194" t="s">
        <v>140</v>
      </c>
      <c r="F7194" t="s">
        <v>20456</v>
      </c>
      <c r="G7194" t="s">
        <v>197</v>
      </c>
      <c r="H7194" t="s">
        <v>143</v>
      </c>
      <c r="I7194" t="s">
        <v>135</v>
      </c>
      <c r="J7194" t="s">
        <v>136</v>
      </c>
      <c r="K7194" t="s">
        <v>137</v>
      </c>
      <c r="L7194" t="s">
        <v>20457</v>
      </c>
      <c r="M7194" t="s">
        <v>20458</v>
      </c>
      <c r="N7194">
        <v>17.647500000000001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1.4895651358231168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1.4895651358231168</v>
      </c>
    </row>
    <row r="7195" spans="1:31" x14ac:dyDescent="0.25">
      <c r="A7195">
        <v>1681523</v>
      </c>
      <c r="B7195">
        <v>1</v>
      </c>
      <c r="C7195" t="s">
        <v>80</v>
      </c>
      <c r="D7195" t="s">
        <v>104</v>
      </c>
      <c r="E7195" t="s">
        <v>151</v>
      </c>
      <c r="F7195" t="s">
        <v>20459</v>
      </c>
      <c r="G7195" t="s">
        <v>222</v>
      </c>
      <c r="H7195" t="s">
        <v>143</v>
      </c>
      <c r="I7195" t="s">
        <v>135</v>
      </c>
      <c r="J7195" t="s">
        <v>136</v>
      </c>
      <c r="K7195" t="s">
        <v>137</v>
      </c>
      <c r="L7195" t="s">
        <v>20460</v>
      </c>
      <c r="M7195" t="s">
        <v>20461</v>
      </c>
      <c r="N7195">
        <v>37.690833333</v>
      </c>
      <c r="O7195">
        <v>0</v>
      </c>
      <c r="P7195">
        <v>3</v>
      </c>
      <c r="Q7195">
        <v>0</v>
      </c>
      <c r="R7195">
        <v>6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4.8992051327924884</v>
      </c>
      <c r="Y7195">
        <v>0</v>
      </c>
      <c r="Z7195">
        <v>35.604095685054894</v>
      </c>
      <c r="AA7195">
        <v>0</v>
      </c>
      <c r="AB7195">
        <v>0</v>
      </c>
      <c r="AC7195">
        <v>0</v>
      </c>
      <c r="AD7195">
        <v>0</v>
      </c>
      <c r="AE7195">
        <v>40.503300817847382</v>
      </c>
    </row>
    <row r="7196" spans="1:31" x14ac:dyDescent="0.25">
      <c r="A7196">
        <v>1681274</v>
      </c>
      <c r="B7196">
        <v>1</v>
      </c>
      <c r="C7196" t="s">
        <v>80</v>
      </c>
      <c r="D7196" t="s">
        <v>94</v>
      </c>
      <c r="E7196" t="s">
        <v>140</v>
      </c>
      <c r="F7196" t="s">
        <v>20462</v>
      </c>
      <c r="G7196" t="s">
        <v>482</v>
      </c>
      <c r="H7196" t="s">
        <v>143</v>
      </c>
      <c r="I7196" t="s">
        <v>135</v>
      </c>
      <c r="J7196" t="s">
        <v>136</v>
      </c>
      <c r="K7196" t="s">
        <v>137</v>
      </c>
      <c r="L7196" t="s">
        <v>20463</v>
      </c>
      <c r="M7196" t="s">
        <v>20464</v>
      </c>
      <c r="N7196">
        <v>3.2808333329999999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0.37343646774826539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0.37343646774826539</v>
      </c>
    </row>
    <row r="7197" spans="1:31" x14ac:dyDescent="0.25">
      <c r="A7197">
        <v>1681131</v>
      </c>
      <c r="B7197">
        <v>1</v>
      </c>
      <c r="C7197" t="s">
        <v>81</v>
      </c>
      <c r="D7197" t="s">
        <v>115</v>
      </c>
      <c r="E7197" t="s">
        <v>131</v>
      </c>
      <c r="F7197" t="s">
        <v>20465</v>
      </c>
      <c r="G7197" t="s">
        <v>161</v>
      </c>
      <c r="H7197" t="s">
        <v>134</v>
      </c>
      <c r="I7197" t="s">
        <v>135</v>
      </c>
      <c r="J7197" t="s">
        <v>136</v>
      </c>
      <c r="K7197" t="s">
        <v>137</v>
      </c>
      <c r="L7197" t="s">
        <v>20466</v>
      </c>
      <c r="M7197" t="s">
        <v>20467</v>
      </c>
      <c r="N7197">
        <v>8.5494444440000006</v>
      </c>
      <c r="O7197">
        <v>0</v>
      </c>
      <c r="P7197">
        <v>467</v>
      </c>
      <c r="Q7197">
        <v>1</v>
      </c>
      <c r="R7197">
        <v>6</v>
      </c>
      <c r="S7197">
        <v>2</v>
      </c>
      <c r="T7197">
        <v>42</v>
      </c>
      <c r="U7197">
        <v>1</v>
      </c>
      <c r="V7197">
        <v>0</v>
      </c>
      <c r="W7197">
        <v>0</v>
      </c>
      <c r="X7197">
        <v>341.49415221650156</v>
      </c>
      <c r="Y7197">
        <v>4.6133622983565674</v>
      </c>
      <c r="Z7197">
        <v>1.7489050845933696</v>
      </c>
      <c r="AA7197">
        <v>40.9205965057699</v>
      </c>
      <c r="AB7197">
        <v>32.236842392587384</v>
      </c>
      <c r="AC7197">
        <v>116.35385982350222</v>
      </c>
      <c r="AD7197">
        <v>0</v>
      </c>
      <c r="AE7197">
        <v>537.36771832131103</v>
      </c>
    </row>
    <row r="7198" spans="1:31" x14ac:dyDescent="0.25">
      <c r="A7198">
        <v>1680633</v>
      </c>
      <c r="B7198">
        <v>1</v>
      </c>
      <c r="C7198" t="s">
        <v>80</v>
      </c>
      <c r="D7198" t="s">
        <v>93</v>
      </c>
      <c r="E7198" t="s">
        <v>159</v>
      </c>
      <c r="F7198" t="s">
        <v>20468</v>
      </c>
      <c r="G7198" t="s">
        <v>133</v>
      </c>
      <c r="H7198" t="s">
        <v>134</v>
      </c>
      <c r="I7198" t="s">
        <v>135</v>
      </c>
      <c r="J7198" t="s">
        <v>136</v>
      </c>
      <c r="K7198" t="s">
        <v>137</v>
      </c>
      <c r="L7198" t="s">
        <v>20469</v>
      </c>
      <c r="M7198" t="s">
        <v>20470</v>
      </c>
      <c r="N7198">
        <v>1.4416666659999999</v>
      </c>
      <c r="O7198">
        <v>0</v>
      </c>
      <c r="P7198">
        <v>13</v>
      </c>
      <c r="Q7198">
        <v>0</v>
      </c>
      <c r="R7198">
        <v>2</v>
      </c>
      <c r="S7198">
        <v>0</v>
      </c>
      <c r="T7198">
        <v>3</v>
      </c>
      <c r="U7198">
        <v>0</v>
      </c>
      <c r="V7198">
        <v>0</v>
      </c>
      <c r="W7198">
        <v>0</v>
      </c>
      <c r="X7198">
        <v>1.7702574929424004</v>
      </c>
      <c r="Y7198">
        <v>0</v>
      </c>
      <c r="Z7198">
        <v>0.24722887723426665</v>
      </c>
      <c r="AA7198">
        <v>0</v>
      </c>
      <c r="AB7198">
        <v>6.629100029784599</v>
      </c>
      <c r="AC7198">
        <v>0</v>
      </c>
      <c r="AD7198">
        <v>0</v>
      </c>
      <c r="AE7198">
        <v>8.6465863999612651</v>
      </c>
    </row>
    <row r="7199" spans="1:31" x14ac:dyDescent="0.25">
      <c r="A7199">
        <v>1681174</v>
      </c>
      <c r="B7199">
        <v>1</v>
      </c>
      <c r="C7199" t="s">
        <v>80</v>
      </c>
      <c r="D7199" t="s">
        <v>96</v>
      </c>
      <c r="E7199" t="s">
        <v>140</v>
      </c>
      <c r="F7199" t="s">
        <v>20471</v>
      </c>
      <c r="G7199" t="s">
        <v>482</v>
      </c>
      <c r="H7199" t="s">
        <v>143</v>
      </c>
      <c r="I7199" t="s">
        <v>135</v>
      </c>
      <c r="J7199" t="s">
        <v>136</v>
      </c>
      <c r="K7199" t="s">
        <v>137</v>
      </c>
      <c r="L7199" t="s">
        <v>20472</v>
      </c>
      <c r="M7199" t="s">
        <v>20473</v>
      </c>
      <c r="N7199">
        <v>5.5258333329999996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5.5710306082666673E-3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5.5710306082666673E-3</v>
      </c>
    </row>
    <row r="7200" spans="1:31" x14ac:dyDescent="0.25">
      <c r="A7200">
        <v>1680733</v>
      </c>
      <c r="B7200">
        <v>1</v>
      </c>
      <c r="C7200" t="s">
        <v>80</v>
      </c>
      <c r="D7200" t="s">
        <v>99</v>
      </c>
      <c r="E7200" t="s">
        <v>151</v>
      </c>
      <c r="F7200" t="s">
        <v>20474</v>
      </c>
      <c r="G7200" t="s">
        <v>222</v>
      </c>
      <c r="H7200" t="s">
        <v>143</v>
      </c>
      <c r="I7200" t="s">
        <v>135</v>
      </c>
      <c r="J7200" t="s">
        <v>136</v>
      </c>
      <c r="K7200" t="s">
        <v>137</v>
      </c>
      <c r="L7200" t="s">
        <v>20475</v>
      </c>
      <c r="M7200" t="s">
        <v>20476</v>
      </c>
      <c r="N7200">
        <v>3.9480555549999998</v>
      </c>
      <c r="O7200">
        <v>0</v>
      </c>
      <c r="P7200">
        <v>19</v>
      </c>
      <c r="Q7200">
        <v>0</v>
      </c>
      <c r="R7200">
        <v>0</v>
      </c>
      <c r="S7200">
        <v>0</v>
      </c>
      <c r="T7200">
        <v>2</v>
      </c>
      <c r="U7200">
        <v>0</v>
      </c>
      <c r="V7200">
        <v>0</v>
      </c>
      <c r="W7200">
        <v>0</v>
      </c>
      <c r="X7200">
        <v>22.781859400397092</v>
      </c>
      <c r="Y7200">
        <v>0</v>
      </c>
      <c r="Z7200">
        <v>0</v>
      </c>
      <c r="AA7200">
        <v>0</v>
      </c>
      <c r="AB7200">
        <v>33.606379584750272</v>
      </c>
      <c r="AC7200">
        <v>0</v>
      </c>
      <c r="AD7200">
        <v>0</v>
      </c>
      <c r="AE7200">
        <v>56.388238985147368</v>
      </c>
    </row>
    <row r="7201" spans="1:31" x14ac:dyDescent="0.25">
      <c r="A7201">
        <v>1680982</v>
      </c>
      <c r="B7201">
        <v>1</v>
      </c>
      <c r="C7201" t="s">
        <v>80</v>
      </c>
      <c r="D7201" t="s">
        <v>103</v>
      </c>
      <c r="E7201" t="s">
        <v>151</v>
      </c>
      <c r="F7201" t="s">
        <v>20477</v>
      </c>
      <c r="G7201" t="s">
        <v>222</v>
      </c>
      <c r="H7201" t="s">
        <v>143</v>
      </c>
      <c r="I7201" t="s">
        <v>135</v>
      </c>
      <c r="J7201" t="s">
        <v>136</v>
      </c>
      <c r="K7201" t="s">
        <v>137</v>
      </c>
      <c r="L7201" t="s">
        <v>20478</v>
      </c>
      <c r="M7201" t="s">
        <v>20479</v>
      </c>
      <c r="N7201">
        <v>4.6497222220000003</v>
      </c>
      <c r="O7201">
        <v>0</v>
      </c>
      <c r="P7201">
        <v>53</v>
      </c>
      <c r="Q7201">
        <v>0</v>
      </c>
      <c r="R7201">
        <v>0</v>
      </c>
      <c r="S7201">
        <v>0</v>
      </c>
      <c r="T7201">
        <v>5</v>
      </c>
      <c r="U7201">
        <v>0</v>
      </c>
      <c r="V7201">
        <v>0</v>
      </c>
      <c r="W7201">
        <v>0</v>
      </c>
      <c r="X7201">
        <v>116.81483706008886</v>
      </c>
      <c r="Y7201">
        <v>0</v>
      </c>
      <c r="Z7201">
        <v>0</v>
      </c>
      <c r="AA7201">
        <v>0</v>
      </c>
      <c r="AB7201">
        <v>9.1939319683497374</v>
      </c>
      <c r="AC7201">
        <v>0</v>
      </c>
      <c r="AD7201">
        <v>0</v>
      </c>
      <c r="AE7201">
        <v>126.00876902843859</v>
      </c>
    </row>
    <row r="7202" spans="1:31" x14ac:dyDescent="0.25">
      <c r="A7202">
        <v>1681423</v>
      </c>
      <c r="B7202">
        <v>1</v>
      </c>
      <c r="C7202" t="s">
        <v>80</v>
      </c>
      <c r="D7202" t="s">
        <v>103</v>
      </c>
      <c r="E7202" t="s">
        <v>151</v>
      </c>
      <c r="F7202" t="s">
        <v>20480</v>
      </c>
      <c r="G7202" t="s">
        <v>222</v>
      </c>
      <c r="H7202" t="s">
        <v>143</v>
      </c>
      <c r="I7202" t="s">
        <v>135</v>
      </c>
      <c r="J7202" t="s">
        <v>136</v>
      </c>
      <c r="K7202" t="s">
        <v>137</v>
      </c>
      <c r="L7202" t="s">
        <v>20481</v>
      </c>
      <c r="M7202" t="s">
        <v>20482</v>
      </c>
      <c r="N7202">
        <v>12.249166666000001</v>
      </c>
      <c r="O7202">
        <v>0</v>
      </c>
      <c r="P7202">
        <v>57</v>
      </c>
      <c r="Q7202">
        <v>0</v>
      </c>
      <c r="R7202">
        <v>0</v>
      </c>
      <c r="S7202">
        <v>0</v>
      </c>
      <c r="T7202">
        <v>29</v>
      </c>
      <c r="U7202">
        <v>0</v>
      </c>
      <c r="V7202">
        <v>0</v>
      </c>
      <c r="W7202">
        <v>0</v>
      </c>
      <c r="X7202">
        <v>165.80074890366276</v>
      </c>
      <c r="Y7202">
        <v>0</v>
      </c>
      <c r="Z7202">
        <v>0</v>
      </c>
      <c r="AA7202">
        <v>0</v>
      </c>
      <c r="AB7202">
        <v>162.8128384492239</v>
      </c>
      <c r="AC7202">
        <v>0</v>
      </c>
      <c r="AD7202">
        <v>0</v>
      </c>
      <c r="AE7202">
        <v>328.61358735288667</v>
      </c>
    </row>
    <row r="7203" spans="1:31" x14ac:dyDescent="0.25">
      <c r="A7203">
        <v>1680341</v>
      </c>
      <c r="B7203">
        <v>1</v>
      </c>
      <c r="C7203" t="s">
        <v>80</v>
      </c>
      <c r="D7203" t="s">
        <v>96</v>
      </c>
      <c r="E7203" t="s">
        <v>159</v>
      </c>
      <c r="F7203" t="s">
        <v>20483</v>
      </c>
      <c r="G7203" t="s">
        <v>952</v>
      </c>
      <c r="H7203" t="s">
        <v>134</v>
      </c>
      <c r="I7203" t="s">
        <v>135</v>
      </c>
      <c r="J7203" t="s">
        <v>136</v>
      </c>
      <c r="K7203" t="s">
        <v>137</v>
      </c>
      <c r="L7203" t="s">
        <v>20484</v>
      </c>
      <c r="M7203" t="s">
        <v>20485</v>
      </c>
      <c r="N7203">
        <v>3.971944444</v>
      </c>
      <c r="O7203">
        <v>0</v>
      </c>
      <c r="P7203">
        <v>22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8.0112250246267624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8.0112250246267624</v>
      </c>
    </row>
    <row r="7204" spans="1:31" x14ac:dyDescent="0.25">
      <c r="A7204">
        <v>1680192</v>
      </c>
      <c r="B7204">
        <v>1</v>
      </c>
      <c r="C7204" t="s">
        <v>80</v>
      </c>
      <c r="D7204" t="s">
        <v>85</v>
      </c>
      <c r="E7204" t="s">
        <v>140</v>
      </c>
      <c r="F7204" t="s">
        <v>20486</v>
      </c>
      <c r="G7204" t="s">
        <v>209</v>
      </c>
      <c r="H7204" t="s">
        <v>143</v>
      </c>
      <c r="I7204" t="s">
        <v>135</v>
      </c>
      <c r="J7204" t="s">
        <v>136</v>
      </c>
      <c r="K7204" t="s">
        <v>137</v>
      </c>
      <c r="L7204" t="s">
        <v>20487</v>
      </c>
      <c r="M7204" t="s">
        <v>20488</v>
      </c>
      <c r="N7204">
        <v>0.336666666</v>
      </c>
      <c r="O7204">
        <v>0</v>
      </c>
      <c r="P7204">
        <v>24</v>
      </c>
      <c r="Q7204">
        <v>0</v>
      </c>
      <c r="R7204">
        <v>0</v>
      </c>
      <c r="S7204">
        <v>0</v>
      </c>
      <c r="T7204">
        <v>2</v>
      </c>
      <c r="U7204">
        <v>0</v>
      </c>
      <c r="V7204">
        <v>0</v>
      </c>
      <c r="W7204">
        <v>0</v>
      </c>
      <c r="X7204">
        <v>1.9684423660325601</v>
      </c>
      <c r="Y7204">
        <v>0</v>
      </c>
      <c r="Z7204">
        <v>0</v>
      </c>
      <c r="AA7204">
        <v>0</v>
      </c>
      <c r="AB7204">
        <v>0.86900853206392004</v>
      </c>
      <c r="AC7204">
        <v>0</v>
      </c>
      <c r="AD7204">
        <v>0</v>
      </c>
      <c r="AE7204">
        <v>2.8374508980964803</v>
      </c>
    </row>
    <row r="7205" spans="1:31" x14ac:dyDescent="0.25">
      <c r="A7205">
        <v>1680524</v>
      </c>
      <c r="B7205">
        <v>1</v>
      </c>
      <c r="C7205" t="s">
        <v>81</v>
      </c>
      <c r="D7205" t="s">
        <v>118</v>
      </c>
      <c r="E7205" t="s">
        <v>146</v>
      </c>
      <c r="F7205" t="s">
        <v>20489</v>
      </c>
      <c r="G7205" t="s">
        <v>222</v>
      </c>
      <c r="H7205" t="s">
        <v>143</v>
      </c>
      <c r="I7205" t="s">
        <v>135</v>
      </c>
      <c r="J7205" t="s">
        <v>136</v>
      </c>
      <c r="K7205" t="s">
        <v>137</v>
      </c>
      <c r="L7205" t="s">
        <v>20490</v>
      </c>
      <c r="M7205" t="s">
        <v>20491</v>
      </c>
      <c r="N7205">
        <v>1.818333333</v>
      </c>
      <c r="O7205">
        <v>0</v>
      </c>
      <c r="P7205">
        <v>35</v>
      </c>
      <c r="Q7205">
        <v>0</v>
      </c>
      <c r="R7205">
        <v>3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8.4719502886052886</v>
      </c>
      <c r="Y7205">
        <v>0</v>
      </c>
      <c r="Z7205">
        <v>5.8199287611319449E-2</v>
      </c>
      <c r="AA7205">
        <v>0</v>
      </c>
      <c r="AB7205">
        <v>0</v>
      </c>
      <c r="AC7205">
        <v>0</v>
      </c>
      <c r="AD7205">
        <v>0</v>
      </c>
      <c r="AE7205">
        <v>8.5301495762166084</v>
      </c>
    </row>
    <row r="7206" spans="1:31" x14ac:dyDescent="0.25">
      <c r="A7206">
        <v>1680547</v>
      </c>
      <c r="B7206">
        <v>1</v>
      </c>
      <c r="C7206" t="s">
        <v>81</v>
      </c>
      <c r="D7206" t="s">
        <v>113</v>
      </c>
      <c r="E7206" t="s">
        <v>146</v>
      </c>
      <c r="F7206" t="s">
        <v>20492</v>
      </c>
      <c r="G7206" t="s">
        <v>1061</v>
      </c>
      <c r="H7206" t="s">
        <v>143</v>
      </c>
      <c r="I7206" t="s">
        <v>135</v>
      </c>
      <c r="J7206" t="s">
        <v>136</v>
      </c>
      <c r="K7206" t="s">
        <v>137</v>
      </c>
      <c r="L7206" t="s">
        <v>3666</v>
      </c>
      <c r="M7206" t="s">
        <v>20493</v>
      </c>
      <c r="N7206">
        <v>0.85194444400000002</v>
      </c>
      <c r="O7206">
        <v>0</v>
      </c>
      <c r="P7206">
        <v>11</v>
      </c>
      <c r="Q7206">
        <v>0</v>
      </c>
      <c r="R7206">
        <v>14</v>
      </c>
      <c r="S7206">
        <v>0</v>
      </c>
      <c r="T7206">
        <v>2</v>
      </c>
      <c r="U7206">
        <v>0</v>
      </c>
      <c r="V7206">
        <v>0</v>
      </c>
      <c r="W7206">
        <v>0</v>
      </c>
      <c r="X7206">
        <v>2.6027735217328951</v>
      </c>
      <c r="Y7206">
        <v>0</v>
      </c>
      <c r="Z7206">
        <v>1.7092084232925695</v>
      </c>
      <c r="AA7206">
        <v>0</v>
      </c>
      <c r="AB7206">
        <v>0.51742328958160921</v>
      </c>
      <c r="AC7206">
        <v>0</v>
      </c>
      <c r="AD7206">
        <v>0</v>
      </c>
      <c r="AE7206">
        <v>4.8294052346070737</v>
      </c>
    </row>
    <row r="7207" spans="1:31" x14ac:dyDescent="0.25">
      <c r="A7207">
        <v>1681211</v>
      </c>
      <c r="B7207">
        <v>1</v>
      </c>
      <c r="C7207" t="s">
        <v>80</v>
      </c>
      <c r="D7207" t="s">
        <v>99</v>
      </c>
      <c r="E7207" t="s">
        <v>140</v>
      </c>
      <c r="F7207" t="s">
        <v>20494</v>
      </c>
      <c r="G7207" t="s">
        <v>197</v>
      </c>
      <c r="H7207" t="s">
        <v>143</v>
      </c>
      <c r="I7207" t="s">
        <v>135</v>
      </c>
      <c r="J7207" t="s">
        <v>136</v>
      </c>
      <c r="K7207" t="s">
        <v>137</v>
      </c>
      <c r="L7207" t="s">
        <v>20495</v>
      </c>
      <c r="M7207" t="s">
        <v>20496</v>
      </c>
      <c r="N7207">
        <v>7.2658333329999998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0.36087872956518763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0.36087872956518763</v>
      </c>
    </row>
    <row r="7208" spans="1:31" x14ac:dyDescent="0.25">
      <c r="A7208">
        <v>1680215</v>
      </c>
      <c r="B7208">
        <v>1</v>
      </c>
      <c r="C7208" t="s">
        <v>80</v>
      </c>
      <c r="D7208" t="s">
        <v>99</v>
      </c>
      <c r="E7208" t="s">
        <v>140</v>
      </c>
      <c r="F7208" t="s">
        <v>20497</v>
      </c>
      <c r="G7208" t="s">
        <v>197</v>
      </c>
      <c r="H7208" t="s">
        <v>143</v>
      </c>
      <c r="I7208" t="s">
        <v>135</v>
      </c>
      <c r="J7208" t="s">
        <v>136</v>
      </c>
      <c r="K7208" t="s">
        <v>137</v>
      </c>
      <c r="L7208" t="s">
        <v>20498</v>
      </c>
      <c r="M7208" t="s">
        <v>20499</v>
      </c>
      <c r="N7208">
        <v>4.0377777769999996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4.2663303349052608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4.2663303349052608</v>
      </c>
    </row>
    <row r="7209" spans="1:31" x14ac:dyDescent="0.25">
      <c r="A7209">
        <v>1680238</v>
      </c>
      <c r="B7209">
        <v>1</v>
      </c>
      <c r="C7209" t="s">
        <v>81</v>
      </c>
      <c r="D7209" t="s">
        <v>119</v>
      </c>
      <c r="E7209" t="s">
        <v>151</v>
      </c>
      <c r="F7209" t="s">
        <v>19609</v>
      </c>
      <c r="G7209" t="s">
        <v>2777</v>
      </c>
      <c r="H7209" t="s">
        <v>143</v>
      </c>
      <c r="I7209" t="s">
        <v>135</v>
      </c>
      <c r="J7209" t="s">
        <v>136</v>
      </c>
      <c r="K7209" t="s">
        <v>137</v>
      </c>
      <c r="L7209" t="s">
        <v>20500</v>
      </c>
      <c r="M7209" t="s">
        <v>20501</v>
      </c>
      <c r="N7209">
        <v>1.9388888879999999</v>
      </c>
      <c r="O7209">
        <v>0</v>
      </c>
      <c r="P7209">
        <v>11</v>
      </c>
      <c r="Q7209">
        <v>0</v>
      </c>
      <c r="R7209">
        <v>1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1.1124359746622259</v>
      </c>
      <c r="Y7209">
        <v>0</v>
      </c>
      <c r="Z7209">
        <v>0.54911384756561687</v>
      </c>
      <c r="AA7209">
        <v>0</v>
      </c>
      <c r="AB7209">
        <v>0</v>
      </c>
      <c r="AC7209">
        <v>0</v>
      </c>
      <c r="AD7209">
        <v>0</v>
      </c>
      <c r="AE7209">
        <v>1.6615498222278426</v>
      </c>
    </row>
    <row r="7210" spans="1:31" x14ac:dyDescent="0.25">
      <c r="A7210">
        <v>1681234</v>
      </c>
      <c r="B7210">
        <v>1</v>
      </c>
      <c r="C7210" t="s">
        <v>80</v>
      </c>
      <c r="D7210" t="s">
        <v>91</v>
      </c>
      <c r="E7210" t="s">
        <v>140</v>
      </c>
      <c r="F7210" t="s">
        <v>20502</v>
      </c>
      <c r="G7210" t="s">
        <v>197</v>
      </c>
      <c r="H7210" t="s">
        <v>143</v>
      </c>
      <c r="I7210" t="s">
        <v>135</v>
      </c>
      <c r="J7210" t="s">
        <v>136</v>
      </c>
      <c r="K7210" t="s">
        <v>137</v>
      </c>
      <c r="L7210" t="s">
        <v>20503</v>
      </c>
      <c r="M7210" t="s">
        <v>20504</v>
      </c>
      <c r="N7210">
        <v>6.233055555</v>
      </c>
      <c r="O7210">
        <v>0</v>
      </c>
      <c r="P7210">
        <v>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1.975027229479688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1.975027229479688</v>
      </c>
    </row>
    <row r="7211" spans="1:31" x14ac:dyDescent="0.25">
      <c r="A7211">
        <v>1680925</v>
      </c>
      <c r="B7211">
        <v>1</v>
      </c>
      <c r="C7211" t="s">
        <v>80</v>
      </c>
      <c r="D7211" t="s">
        <v>100</v>
      </c>
      <c r="E7211" t="s">
        <v>131</v>
      </c>
      <c r="F7211" t="s">
        <v>20505</v>
      </c>
      <c r="G7211" t="s">
        <v>161</v>
      </c>
      <c r="H7211" t="s">
        <v>134</v>
      </c>
      <c r="I7211" t="s">
        <v>135</v>
      </c>
      <c r="J7211" t="s">
        <v>136</v>
      </c>
      <c r="K7211" t="s">
        <v>137</v>
      </c>
      <c r="L7211" t="s">
        <v>20506</v>
      </c>
      <c r="M7211" t="s">
        <v>20507</v>
      </c>
      <c r="N7211">
        <v>1.446111111</v>
      </c>
      <c r="O7211">
        <v>1</v>
      </c>
      <c r="P7211">
        <v>2032</v>
      </c>
      <c r="Q7211">
        <v>0</v>
      </c>
      <c r="R7211">
        <v>136</v>
      </c>
      <c r="S7211">
        <v>1</v>
      </c>
      <c r="T7211">
        <v>232</v>
      </c>
      <c r="U7211">
        <v>0</v>
      </c>
      <c r="V7211">
        <v>1</v>
      </c>
      <c r="W7211">
        <v>0.31805736575312776</v>
      </c>
      <c r="X7211">
        <v>628.31257209702846</v>
      </c>
      <c r="Y7211">
        <v>0</v>
      </c>
      <c r="Z7211">
        <v>50.595212970251467</v>
      </c>
      <c r="AA7211">
        <v>21.415762118840323</v>
      </c>
      <c r="AB7211">
        <v>421.57849075859008</v>
      </c>
      <c r="AC7211">
        <v>0</v>
      </c>
      <c r="AD7211">
        <v>13.530772396105021</v>
      </c>
      <c r="AE7211">
        <v>1135.7508677065684</v>
      </c>
    </row>
    <row r="7212" spans="1:31" x14ac:dyDescent="0.25">
      <c r="A7212">
        <v>1680716</v>
      </c>
      <c r="B7212">
        <v>1</v>
      </c>
      <c r="C7212" t="s">
        <v>80</v>
      </c>
      <c r="D7212" t="s">
        <v>110</v>
      </c>
      <c r="E7212" t="s">
        <v>151</v>
      </c>
      <c r="F7212" t="s">
        <v>20508</v>
      </c>
      <c r="G7212" t="s">
        <v>153</v>
      </c>
      <c r="H7212" t="s">
        <v>143</v>
      </c>
      <c r="I7212" t="s">
        <v>135</v>
      </c>
      <c r="J7212" t="s">
        <v>136</v>
      </c>
      <c r="K7212" t="s">
        <v>137</v>
      </c>
      <c r="L7212" t="s">
        <v>20509</v>
      </c>
      <c r="M7212" t="s">
        <v>20510</v>
      </c>
      <c r="N7212">
        <v>2.6211111109999998</v>
      </c>
      <c r="O7212">
        <v>0</v>
      </c>
      <c r="P7212">
        <v>186</v>
      </c>
      <c r="Q7212">
        <v>0</v>
      </c>
      <c r="R7212">
        <v>0</v>
      </c>
      <c r="S7212">
        <v>0</v>
      </c>
      <c r="T7212">
        <v>8</v>
      </c>
      <c r="U7212">
        <v>0</v>
      </c>
      <c r="V7212">
        <v>0</v>
      </c>
      <c r="W7212">
        <v>0</v>
      </c>
      <c r="X7212">
        <v>156.03449941675217</v>
      </c>
      <c r="Y7212">
        <v>0</v>
      </c>
      <c r="Z7212">
        <v>0</v>
      </c>
      <c r="AA7212">
        <v>0</v>
      </c>
      <c r="AB7212">
        <v>23.12695047172507</v>
      </c>
      <c r="AC7212">
        <v>0</v>
      </c>
      <c r="AD7212">
        <v>0</v>
      </c>
      <c r="AE7212">
        <v>179.16144988847725</v>
      </c>
    </row>
    <row r="7213" spans="1:31" x14ac:dyDescent="0.25">
      <c r="A7213">
        <v>1680693</v>
      </c>
      <c r="B7213">
        <v>1</v>
      </c>
      <c r="C7213" t="s">
        <v>80</v>
      </c>
      <c r="D7213" t="s">
        <v>96</v>
      </c>
      <c r="E7213" t="s">
        <v>151</v>
      </c>
      <c r="F7213" t="s">
        <v>1549</v>
      </c>
      <c r="G7213" t="s">
        <v>153</v>
      </c>
      <c r="H7213" t="s">
        <v>143</v>
      </c>
      <c r="I7213" t="s">
        <v>135</v>
      </c>
      <c r="J7213" t="s">
        <v>136</v>
      </c>
      <c r="K7213" t="s">
        <v>137</v>
      </c>
      <c r="L7213" t="s">
        <v>20511</v>
      </c>
      <c r="M7213" t="s">
        <v>20512</v>
      </c>
      <c r="N7213">
        <v>1.227777777</v>
      </c>
      <c r="O7213">
        <v>0</v>
      </c>
      <c r="P7213">
        <v>10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2.3508259821610111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2.3508259821610111</v>
      </c>
    </row>
    <row r="7214" spans="1:31" x14ac:dyDescent="0.25">
      <c r="A7214">
        <v>1680670</v>
      </c>
      <c r="B7214">
        <v>1</v>
      </c>
      <c r="C7214" t="s">
        <v>80</v>
      </c>
      <c r="D7214" t="s">
        <v>99</v>
      </c>
      <c r="E7214" t="s">
        <v>164</v>
      </c>
      <c r="F7214" t="s">
        <v>2938</v>
      </c>
      <c r="G7214" t="s">
        <v>161</v>
      </c>
      <c r="H7214" t="s">
        <v>134</v>
      </c>
      <c r="I7214" t="s">
        <v>135</v>
      </c>
      <c r="J7214" t="s">
        <v>136</v>
      </c>
      <c r="K7214" t="s">
        <v>137</v>
      </c>
      <c r="L7214" t="s">
        <v>20513</v>
      </c>
      <c r="M7214" t="s">
        <v>20514</v>
      </c>
      <c r="N7214">
        <v>0.115555555</v>
      </c>
      <c r="O7214">
        <v>4</v>
      </c>
      <c r="P7214">
        <v>806</v>
      </c>
      <c r="Q7214">
        <v>11</v>
      </c>
      <c r="R7214">
        <v>98</v>
      </c>
      <c r="S7214">
        <v>20</v>
      </c>
      <c r="T7214">
        <v>53</v>
      </c>
      <c r="U7214">
        <v>0</v>
      </c>
      <c r="V7214">
        <v>4</v>
      </c>
      <c r="W7214">
        <v>1.5769668492847824</v>
      </c>
      <c r="X7214">
        <v>11.318345032870955</v>
      </c>
      <c r="Y7214">
        <v>2.2892265601106487</v>
      </c>
      <c r="Z7214">
        <v>2.3205206665854492</v>
      </c>
      <c r="AA7214">
        <v>7.9089749431411915</v>
      </c>
      <c r="AB7214">
        <v>3.0370502732159195</v>
      </c>
      <c r="AC7214">
        <v>0</v>
      </c>
      <c r="AD7214">
        <v>0.70863820378623998</v>
      </c>
      <c r="AE7214">
        <v>29.159722528995186</v>
      </c>
    </row>
    <row r="7215" spans="1:31" x14ac:dyDescent="0.25">
      <c r="A7215">
        <v>1681065</v>
      </c>
      <c r="B7215">
        <v>1</v>
      </c>
      <c r="C7215" t="s">
        <v>81</v>
      </c>
      <c r="D7215" t="s">
        <v>119</v>
      </c>
      <c r="E7215" t="s">
        <v>131</v>
      </c>
      <c r="F7215" t="s">
        <v>20515</v>
      </c>
      <c r="G7215" t="s">
        <v>161</v>
      </c>
      <c r="H7215" t="s">
        <v>134</v>
      </c>
      <c r="I7215" t="s">
        <v>135</v>
      </c>
      <c r="J7215" t="s">
        <v>136</v>
      </c>
      <c r="K7215" t="s">
        <v>137</v>
      </c>
      <c r="L7215" t="s">
        <v>20516</v>
      </c>
      <c r="M7215" t="s">
        <v>20517</v>
      </c>
      <c r="N7215">
        <v>2.0805555550000001</v>
      </c>
      <c r="O7215">
        <v>0</v>
      </c>
      <c r="P7215">
        <v>1651</v>
      </c>
      <c r="Q7215">
        <v>102</v>
      </c>
      <c r="R7215">
        <v>359</v>
      </c>
      <c r="S7215">
        <v>7</v>
      </c>
      <c r="T7215">
        <v>89</v>
      </c>
      <c r="U7215">
        <v>0</v>
      </c>
      <c r="V7215">
        <v>0</v>
      </c>
      <c r="W7215">
        <v>0</v>
      </c>
      <c r="X7215">
        <v>530.98852567551421</v>
      </c>
      <c r="Y7215">
        <v>112.1673453117765</v>
      </c>
      <c r="Z7215">
        <v>209.36780642344127</v>
      </c>
      <c r="AA7215">
        <v>87.823178138935589</v>
      </c>
      <c r="AB7215">
        <v>89.354984251620891</v>
      </c>
      <c r="AC7215">
        <v>0</v>
      </c>
      <c r="AD7215">
        <v>0</v>
      </c>
      <c r="AE7215">
        <v>1029.7018398012883</v>
      </c>
    </row>
    <row r="7216" spans="1:31" x14ac:dyDescent="0.25">
      <c r="A7216">
        <v>1681194</v>
      </c>
      <c r="B7216">
        <v>1</v>
      </c>
      <c r="C7216" t="s">
        <v>81</v>
      </c>
      <c r="D7216" t="s">
        <v>113</v>
      </c>
      <c r="E7216" t="s">
        <v>151</v>
      </c>
      <c r="F7216" t="s">
        <v>19574</v>
      </c>
      <c r="G7216" t="s">
        <v>153</v>
      </c>
      <c r="H7216" t="s">
        <v>143</v>
      </c>
      <c r="I7216" t="s">
        <v>135</v>
      </c>
      <c r="J7216" t="s">
        <v>136</v>
      </c>
      <c r="K7216" t="s">
        <v>137</v>
      </c>
      <c r="L7216" t="s">
        <v>20518</v>
      </c>
      <c r="M7216" t="s">
        <v>20519</v>
      </c>
      <c r="N7216">
        <v>5.8380555550000004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0.93010446613843956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0.93010446613843956</v>
      </c>
    </row>
    <row r="7217" spans="1:31" x14ac:dyDescent="0.25">
      <c r="A7217">
        <v>1680756</v>
      </c>
      <c r="B7217">
        <v>1</v>
      </c>
      <c r="C7217" t="s">
        <v>81</v>
      </c>
      <c r="D7217" t="s">
        <v>128</v>
      </c>
      <c r="E7217" t="s">
        <v>151</v>
      </c>
      <c r="F7217" t="s">
        <v>20520</v>
      </c>
      <c r="G7217" t="s">
        <v>153</v>
      </c>
      <c r="H7217" t="s">
        <v>143</v>
      </c>
      <c r="I7217" t="s">
        <v>135</v>
      </c>
      <c r="J7217" t="s">
        <v>136</v>
      </c>
      <c r="K7217" t="s">
        <v>137</v>
      </c>
      <c r="L7217" t="s">
        <v>20521</v>
      </c>
      <c r="M7217" t="s">
        <v>20522</v>
      </c>
      <c r="N7217">
        <v>6.801111111</v>
      </c>
      <c r="O7217">
        <v>0</v>
      </c>
      <c r="P7217">
        <v>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0.42112941490710282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0.42112941490710282</v>
      </c>
    </row>
    <row r="7218" spans="1:31" x14ac:dyDescent="0.25">
      <c r="A7218">
        <v>1681148</v>
      </c>
      <c r="B7218">
        <v>1</v>
      </c>
      <c r="C7218" t="s">
        <v>80</v>
      </c>
      <c r="D7218" t="s">
        <v>92</v>
      </c>
      <c r="E7218" t="s">
        <v>151</v>
      </c>
      <c r="F7218" t="s">
        <v>20523</v>
      </c>
      <c r="G7218" t="s">
        <v>222</v>
      </c>
      <c r="H7218" t="s">
        <v>143</v>
      </c>
      <c r="I7218" t="s">
        <v>135</v>
      </c>
      <c r="J7218" t="s">
        <v>136</v>
      </c>
      <c r="K7218" t="s">
        <v>137</v>
      </c>
      <c r="L7218" t="s">
        <v>20524</v>
      </c>
      <c r="M7218" t="s">
        <v>20525</v>
      </c>
      <c r="N7218">
        <v>2.415277777</v>
      </c>
      <c r="O7218">
        <v>0</v>
      </c>
      <c r="P7218">
        <v>15</v>
      </c>
      <c r="Q7218">
        <v>0</v>
      </c>
      <c r="R7218">
        <v>0</v>
      </c>
      <c r="S7218">
        <v>0</v>
      </c>
      <c r="T7218">
        <v>4</v>
      </c>
      <c r="U7218">
        <v>0</v>
      </c>
      <c r="V7218">
        <v>0</v>
      </c>
      <c r="W7218">
        <v>0</v>
      </c>
      <c r="X7218">
        <v>15.564770922916102</v>
      </c>
      <c r="Y7218">
        <v>0</v>
      </c>
      <c r="Z7218">
        <v>0</v>
      </c>
      <c r="AA7218">
        <v>0</v>
      </c>
      <c r="AB7218">
        <v>2.7959094759297165</v>
      </c>
      <c r="AC7218">
        <v>0</v>
      </c>
      <c r="AD7218">
        <v>0</v>
      </c>
      <c r="AE7218">
        <v>18.360680398845819</v>
      </c>
    </row>
    <row r="7219" spans="1:31" x14ac:dyDescent="0.25">
      <c r="A7219">
        <v>1680175</v>
      </c>
      <c r="B7219">
        <v>1</v>
      </c>
      <c r="C7219" t="s">
        <v>80</v>
      </c>
      <c r="D7219" t="s">
        <v>110</v>
      </c>
      <c r="E7219" t="s">
        <v>140</v>
      </c>
      <c r="F7219" t="s">
        <v>20526</v>
      </c>
      <c r="G7219" t="s">
        <v>197</v>
      </c>
      <c r="H7219" t="s">
        <v>143</v>
      </c>
      <c r="I7219" t="s">
        <v>135</v>
      </c>
      <c r="J7219" t="s">
        <v>136</v>
      </c>
      <c r="K7219" t="s">
        <v>137</v>
      </c>
      <c r="L7219" t="s">
        <v>20527</v>
      </c>
      <c r="M7219" t="s">
        <v>20528</v>
      </c>
      <c r="N7219">
        <v>2.2041666659999999</v>
      </c>
      <c r="O7219">
        <v>0</v>
      </c>
      <c r="P7219">
        <v>4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3.7211718460927767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3.7211718460927767</v>
      </c>
    </row>
    <row r="7220" spans="1:31" x14ac:dyDescent="0.25">
      <c r="A7220">
        <v>1680610</v>
      </c>
      <c r="B7220">
        <v>1</v>
      </c>
      <c r="C7220" t="s">
        <v>80</v>
      </c>
      <c r="D7220" t="s">
        <v>96</v>
      </c>
      <c r="E7220" t="s">
        <v>151</v>
      </c>
      <c r="F7220" t="s">
        <v>20529</v>
      </c>
      <c r="G7220" t="s">
        <v>2777</v>
      </c>
      <c r="H7220" t="s">
        <v>143</v>
      </c>
      <c r="I7220" t="s">
        <v>135</v>
      </c>
      <c r="J7220" t="s">
        <v>136</v>
      </c>
      <c r="K7220" t="s">
        <v>137</v>
      </c>
      <c r="L7220" t="s">
        <v>20530</v>
      </c>
      <c r="M7220" t="s">
        <v>20531</v>
      </c>
      <c r="N7220">
        <v>10.173333333</v>
      </c>
      <c r="O7220">
        <v>0</v>
      </c>
      <c r="P7220">
        <v>34</v>
      </c>
      <c r="Q7220">
        <v>0</v>
      </c>
      <c r="R7220">
        <v>0</v>
      </c>
      <c r="S7220">
        <v>0</v>
      </c>
      <c r="T7220">
        <v>4</v>
      </c>
      <c r="U7220">
        <v>0</v>
      </c>
      <c r="V7220">
        <v>0</v>
      </c>
      <c r="W7220">
        <v>0</v>
      </c>
      <c r="X7220">
        <v>465.039375615854</v>
      </c>
      <c r="Y7220">
        <v>0</v>
      </c>
      <c r="Z7220">
        <v>0</v>
      </c>
      <c r="AA7220">
        <v>0</v>
      </c>
      <c r="AB7220">
        <v>14.600725556680327</v>
      </c>
      <c r="AC7220">
        <v>0</v>
      </c>
      <c r="AD7220">
        <v>0</v>
      </c>
      <c r="AE7220">
        <v>479.64010117253434</v>
      </c>
    </row>
    <row r="7221" spans="1:31" x14ac:dyDescent="0.25">
      <c r="A7221">
        <v>1680023</v>
      </c>
      <c r="B7221">
        <v>1</v>
      </c>
      <c r="C7221" t="s">
        <v>80</v>
      </c>
      <c r="D7221" t="s">
        <v>93</v>
      </c>
      <c r="E7221" t="s">
        <v>140</v>
      </c>
      <c r="F7221" t="s">
        <v>20532</v>
      </c>
      <c r="G7221" t="s">
        <v>142</v>
      </c>
      <c r="H7221" t="s">
        <v>143</v>
      </c>
      <c r="I7221" t="s">
        <v>135</v>
      </c>
      <c r="J7221" t="s">
        <v>136</v>
      </c>
      <c r="K7221" t="s">
        <v>137</v>
      </c>
      <c r="L7221" t="s">
        <v>20533</v>
      </c>
      <c r="M7221" t="s">
        <v>20534</v>
      </c>
      <c r="N7221">
        <v>1.7497222219999999</v>
      </c>
      <c r="O7221">
        <v>0</v>
      </c>
      <c r="P7221">
        <v>14</v>
      </c>
      <c r="Q7221">
        <v>0</v>
      </c>
      <c r="R7221">
        <v>0</v>
      </c>
      <c r="S7221">
        <v>0</v>
      </c>
      <c r="T7221">
        <v>6</v>
      </c>
      <c r="U7221">
        <v>0</v>
      </c>
      <c r="V7221">
        <v>0</v>
      </c>
      <c r="W7221">
        <v>0</v>
      </c>
      <c r="X7221">
        <v>8.2325273832143449</v>
      </c>
      <c r="Y7221">
        <v>0</v>
      </c>
      <c r="Z7221">
        <v>0</v>
      </c>
      <c r="AA7221">
        <v>0</v>
      </c>
      <c r="AB7221">
        <v>1.23764019911631</v>
      </c>
      <c r="AC7221">
        <v>0</v>
      </c>
      <c r="AD7221">
        <v>0</v>
      </c>
      <c r="AE7221">
        <v>9.4701675823306548</v>
      </c>
    </row>
    <row r="7222" spans="1:31" x14ac:dyDescent="0.25">
      <c r="A7222">
        <v>1681002</v>
      </c>
      <c r="B7222">
        <v>1</v>
      </c>
      <c r="C7222" t="s">
        <v>80</v>
      </c>
      <c r="D7222" t="s">
        <v>108</v>
      </c>
      <c r="E7222" t="s">
        <v>131</v>
      </c>
      <c r="F7222" t="s">
        <v>20535</v>
      </c>
      <c r="G7222" t="s">
        <v>161</v>
      </c>
      <c r="H7222" t="s">
        <v>134</v>
      </c>
      <c r="I7222" t="s">
        <v>135</v>
      </c>
      <c r="J7222" t="s">
        <v>136</v>
      </c>
      <c r="K7222" t="s">
        <v>137</v>
      </c>
      <c r="L7222" t="s">
        <v>20536</v>
      </c>
      <c r="M7222" t="s">
        <v>20537</v>
      </c>
      <c r="N7222">
        <v>6.3269444439999996</v>
      </c>
      <c r="O7222">
        <v>0</v>
      </c>
      <c r="P7222">
        <v>336</v>
      </c>
      <c r="Q7222">
        <v>0</v>
      </c>
      <c r="R7222">
        <v>69</v>
      </c>
      <c r="S7222">
        <v>3</v>
      </c>
      <c r="T7222">
        <v>41</v>
      </c>
      <c r="U7222">
        <v>0</v>
      </c>
      <c r="V7222">
        <v>0</v>
      </c>
      <c r="W7222">
        <v>0</v>
      </c>
      <c r="X7222">
        <v>304.54183340912448</v>
      </c>
      <c r="Y7222">
        <v>0</v>
      </c>
      <c r="Z7222">
        <v>52.621359684028896</v>
      </c>
      <c r="AA7222">
        <v>99.150238582182823</v>
      </c>
      <c r="AB7222">
        <v>126.74299651116989</v>
      </c>
      <c r="AC7222">
        <v>0</v>
      </c>
      <c r="AD7222">
        <v>0</v>
      </c>
      <c r="AE7222">
        <v>583.05642818650608</v>
      </c>
    </row>
    <row r="7223" spans="1:31" x14ac:dyDescent="0.25">
      <c r="A7223">
        <v>1681297</v>
      </c>
      <c r="B7223">
        <v>1</v>
      </c>
      <c r="C7223" t="s">
        <v>81</v>
      </c>
      <c r="D7223" t="s">
        <v>117</v>
      </c>
      <c r="E7223" t="s">
        <v>159</v>
      </c>
      <c r="F7223" t="s">
        <v>20538</v>
      </c>
      <c r="G7223" t="s">
        <v>596</v>
      </c>
      <c r="H7223" t="s">
        <v>134</v>
      </c>
      <c r="I7223" t="s">
        <v>135</v>
      </c>
      <c r="J7223" t="s">
        <v>136</v>
      </c>
      <c r="K7223" t="s">
        <v>137</v>
      </c>
      <c r="L7223" t="s">
        <v>20539</v>
      </c>
      <c r="M7223" t="s">
        <v>20540</v>
      </c>
      <c r="N7223">
        <v>2.5272222219999998</v>
      </c>
      <c r="O7223">
        <v>0</v>
      </c>
      <c r="P7223">
        <v>125</v>
      </c>
      <c r="Q7223">
        <v>0</v>
      </c>
      <c r="R7223">
        <v>2</v>
      </c>
      <c r="S7223">
        <v>0</v>
      </c>
      <c r="T7223">
        <v>3</v>
      </c>
      <c r="U7223">
        <v>0</v>
      </c>
      <c r="V7223">
        <v>0</v>
      </c>
      <c r="W7223">
        <v>0</v>
      </c>
      <c r="X7223">
        <v>23.806476548732231</v>
      </c>
      <c r="Y7223">
        <v>0</v>
      </c>
      <c r="Z7223">
        <v>5.882290430247001E-2</v>
      </c>
      <c r="AA7223">
        <v>0</v>
      </c>
      <c r="AB7223">
        <v>5.8239878422395558E-2</v>
      </c>
      <c r="AC7223">
        <v>0</v>
      </c>
      <c r="AD7223">
        <v>0</v>
      </c>
      <c r="AE7223">
        <v>23.923539331457096</v>
      </c>
    </row>
    <row r="7224" spans="1:31" x14ac:dyDescent="0.25">
      <c r="A7224">
        <v>1680069</v>
      </c>
      <c r="B7224">
        <v>1</v>
      </c>
      <c r="C7224" t="s">
        <v>80</v>
      </c>
      <c r="D7224" t="s">
        <v>100</v>
      </c>
      <c r="E7224" t="s">
        <v>140</v>
      </c>
      <c r="F7224" t="s">
        <v>20541</v>
      </c>
      <c r="G7224" t="s">
        <v>197</v>
      </c>
      <c r="H7224" t="s">
        <v>143</v>
      </c>
      <c r="I7224" t="s">
        <v>135</v>
      </c>
      <c r="J7224" t="s">
        <v>136</v>
      </c>
      <c r="K7224" t="s">
        <v>137</v>
      </c>
      <c r="L7224" t="s">
        <v>20542</v>
      </c>
      <c r="M7224" t="s">
        <v>20543</v>
      </c>
      <c r="N7224">
        <v>1.2283333329999999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2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2.4215088841047665</v>
      </c>
      <c r="AC7224">
        <v>0</v>
      </c>
      <c r="AD7224">
        <v>0</v>
      </c>
      <c r="AE7224">
        <v>2.4215088841047665</v>
      </c>
    </row>
    <row r="7225" spans="1:31" x14ac:dyDescent="0.25">
      <c r="A7225">
        <v>1680564</v>
      </c>
      <c r="B7225">
        <v>1</v>
      </c>
      <c r="C7225" t="s">
        <v>80</v>
      </c>
      <c r="D7225" t="s">
        <v>90</v>
      </c>
      <c r="E7225" t="s">
        <v>151</v>
      </c>
      <c r="F7225" t="s">
        <v>20544</v>
      </c>
      <c r="G7225" t="s">
        <v>526</v>
      </c>
      <c r="H7225" t="s">
        <v>143</v>
      </c>
      <c r="I7225" t="s">
        <v>135</v>
      </c>
      <c r="J7225" t="s">
        <v>136</v>
      </c>
      <c r="K7225" t="s">
        <v>137</v>
      </c>
      <c r="L7225" t="s">
        <v>20545</v>
      </c>
      <c r="M7225" t="s">
        <v>20324</v>
      </c>
      <c r="N7225">
        <v>6.7491666659999998</v>
      </c>
      <c r="O7225">
        <v>0</v>
      </c>
      <c r="P7225">
        <v>212</v>
      </c>
      <c r="Q7225">
        <v>0</v>
      </c>
      <c r="R7225">
        <v>0</v>
      </c>
      <c r="S7225">
        <v>0</v>
      </c>
      <c r="T7225">
        <v>8</v>
      </c>
      <c r="U7225">
        <v>0</v>
      </c>
      <c r="V7225">
        <v>0</v>
      </c>
      <c r="W7225">
        <v>0</v>
      </c>
      <c r="X7225">
        <v>367.86573468329163</v>
      </c>
      <c r="Y7225">
        <v>0</v>
      </c>
      <c r="Z7225">
        <v>0</v>
      </c>
      <c r="AA7225">
        <v>0</v>
      </c>
      <c r="AB7225">
        <v>50.884256422932616</v>
      </c>
      <c r="AC7225">
        <v>0</v>
      </c>
      <c r="AD7225">
        <v>0</v>
      </c>
      <c r="AE7225">
        <v>418.74999110622423</v>
      </c>
    </row>
    <row r="7226" spans="1:31" x14ac:dyDescent="0.25">
      <c r="A7226">
        <v>1680109</v>
      </c>
      <c r="B7226">
        <v>1</v>
      </c>
      <c r="C7226" t="s">
        <v>81</v>
      </c>
      <c r="D7226" t="s">
        <v>122</v>
      </c>
      <c r="E7226" t="s">
        <v>164</v>
      </c>
      <c r="F7226" t="s">
        <v>12809</v>
      </c>
      <c r="G7226" t="s">
        <v>161</v>
      </c>
      <c r="H7226" t="s">
        <v>134</v>
      </c>
      <c r="I7226" t="s">
        <v>135</v>
      </c>
      <c r="J7226" t="s">
        <v>136</v>
      </c>
      <c r="K7226" t="s">
        <v>137</v>
      </c>
      <c r="L7226" t="s">
        <v>20546</v>
      </c>
      <c r="M7226" t="s">
        <v>20547</v>
      </c>
      <c r="N7226">
        <v>1.650555555</v>
      </c>
      <c r="O7226">
        <v>23</v>
      </c>
      <c r="P7226">
        <v>837</v>
      </c>
      <c r="Q7226">
        <v>70</v>
      </c>
      <c r="R7226">
        <v>29</v>
      </c>
      <c r="S7226">
        <v>24</v>
      </c>
      <c r="T7226">
        <v>58</v>
      </c>
      <c r="U7226">
        <v>0</v>
      </c>
      <c r="V7226">
        <v>2</v>
      </c>
      <c r="W7226">
        <v>4.8601962354439143</v>
      </c>
      <c r="X7226">
        <v>166.2067145975318</v>
      </c>
      <c r="Y7226">
        <v>139.68875189870346</v>
      </c>
      <c r="Z7226">
        <v>8.0583600874673884</v>
      </c>
      <c r="AA7226">
        <v>130.95695080495528</v>
      </c>
      <c r="AB7226">
        <v>30.801627803273661</v>
      </c>
      <c r="AC7226">
        <v>0</v>
      </c>
      <c r="AD7226">
        <v>4.1466556825421863</v>
      </c>
      <c r="AE7226">
        <v>484.71925710991775</v>
      </c>
    </row>
    <row r="7227" spans="1:31" x14ac:dyDescent="0.25">
      <c r="A7227">
        <v>1680418</v>
      </c>
      <c r="B7227">
        <v>1</v>
      </c>
      <c r="C7227" t="s">
        <v>80</v>
      </c>
      <c r="D7227" t="s">
        <v>90</v>
      </c>
      <c r="E7227" t="s">
        <v>151</v>
      </c>
      <c r="F7227" t="s">
        <v>19891</v>
      </c>
      <c r="G7227" t="s">
        <v>153</v>
      </c>
      <c r="H7227" t="s">
        <v>143</v>
      </c>
      <c r="I7227" t="s">
        <v>135</v>
      </c>
      <c r="J7227" t="s">
        <v>136</v>
      </c>
      <c r="K7227" t="s">
        <v>137</v>
      </c>
      <c r="L7227" t="s">
        <v>20548</v>
      </c>
      <c r="M7227" t="s">
        <v>20549</v>
      </c>
      <c r="N7227">
        <v>1.257222222</v>
      </c>
      <c r="O7227">
        <v>0</v>
      </c>
      <c r="P7227">
        <v>21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6.598081880001045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6.598081880001045</v>
      </c>
    </row>
    <row r="7228" spans="1:31" x14ac:dyDescent="0.25">
      <c r="A7228">
        <v>1680630</v>
      </c>
      <c r="B7228">
        <v>1</v>
      </c>
      <c r="C7228" t="s">
        <v>80</v>
      </c>
      <c r="D7228" t="s">
        <v>96</v>
      </c>
      <c r="E7228" t="s">
        <v>151</v>
      </c>
      <c r="F7228" t="s">
        <v>20550</v>
      </c>
      <c r="G7228" t="s">
        <v>222</v>
      </c>
      <c r="H7228" t="s">
        <v>143</v>
      </c>
      <c r="I7228" t="s">
        <v>135</v>
      </c>
      <c r="J7228" t="s">
        <v>136</v>
      </c>
      <c r="K7228" t="s">
        <v>137</v>
      </c>
      <c r="L7228" t="s">
        <v>20551</v>
      </c>
      <c r="M7228" t="s">
        <v>20552</v>
      </c>
      <c r="N7228">
        <v>8.2508333329999992</v>
      </c>
      <c r="O7228">
        <v>0</v>
      </c>
      <c r="P7228">
        <v>2</v>
      </c>
      <c r="Q7228">
        <v>0</v>
      </c>
      <c r="R7228">
        <v>7</v>
      </c>
      <c r="S7228">
        <v>0</v>
      </c>
      <c r="T7228">
        <v>3</v>
      </c>
      <c r="U7228">
        <v>0</v>
      </c>
      <c r="V7228">
        <v>0</v>
      </c>
      <c r="W7228">
        <v>0</v>
      </c>
      <c r="X7228">
        <v>3.137230847253436</v>
      </c>
      <c r="Y7228">
        <v>0</v>
      </c>
      <c r="Z7228">
        <v>15.31857450093657</v>
      </c>
      <c r="AA7228">
        <v>0</v>
      </c>
      <c r="AB7228">
        <v>7.2377707600439365</v>
      </c>
      <c r="AC7228">
        <v>0</v>
      </c>
      <c r="AD7228">
        <v>0</v>
      </c>
      <c r="AE7228">
        <v>25.693576108233941</v>
      </c>
    </row>
    <row r="7229" spans="1:31" x14ac:dyDescent="0.25">
      <c r="A7229">
        <v>1681340</v>
      </c>
      <c r="B7229">
        <v>1</v>
      </c>
      <c r="C7229" t="s">
        <v>81</v>
      </c>
      <c r="D7229" t="s">
        <v>113</v>
      </c>
      <c r="E7229" t="s">
        <v>151</v>
      </c>
      <c r="F7229" t="s">
        <v>20553</v>
      </c>
      <c r="G7229" t="s">
        <v>153</v>
      </c>
      <c r="H7229" t="s">
        <v>143</v>
      </c>
      <c r="I7229" t="s">
        <v>135</v>
      </c>
      <c r="J7229" t="s">
        <v>136</v>
      </c>
      <c r="K7229" t="s">
        <v>137</v>
      </c>
      <c r="L7229" t="s">
        <v>20554</v>
      </c>
      <c r="M7229" t="s">
        <v>20555</v>
      </c>
      <c r="N7229">
        <v>3.2572222219999998</v>
      </c>
      <c r="O7229">
        <v>0</v>
      </c>
      <c r="P7229">
        <v>106</v>
      </c>
      <c r="Q7229">
        <v>0</v>
      </c>
      <c r="R7229">
        <v>2</v>
      </c>
      <c r="S7229">
        <v>0</v>
      </c>
      <c r="T7229">
        <v>11</v>
      </c>
      <c r="U7229">
        <v>0</v>
      </c>
      <c r="V7229">
        <v>0</v>
      </c>
      <c r="W7229">
        <v>0</v>
      </c>
      <c r="X7229">
        <v>87.659447479111833</v>
      </c>
      <c r="Y7229">
        <v>0</v>
      </c>
      <c r="Z7229">
        <v>2.7550180355859117</v>
      </c>
      <c r="AA7229">
        <v>0</v>
      </c>
      <c r="AB7229">
        <v>9.3368183373383324</v>
      </c>
      <c r="AC7229">
        <v>0</v>
      </c>
      <c r="AD7229">
        <v>0</v>
      </c>
      <c r="AE7229">
        <v>99.751283852036067</v>
      </c>
    </row>
    <row r="7230" spans="1:31" x14ac:dyDescent="0.25">
      <c r="A7230">
        <v>1680799</v>
      </c>
      <c r="B7230">
        <v>1</v>
      </c>
      <c r="C7230" t="s">
        <v>80</v>
      </c>
      <c r="D7230" t="s">
        <v>103</v>
      </c>
      <c r="E7230" t="s">
        <v>151</v>
      </c>
      <c r="F7230" t="s">
        <v>20556</v>
      </c>
      <c r="G7230" t="s">
        <v>1061</v>
      </c>
      <c r="H7230" t="s">
        <v>143</v>
      </c>
      <c r="I7230" t="s">
        <v>135</v>
      </c>
      <c r="J7230" t="s">
        <v>136</v>
      </c>
      <c r="K7230" t="s">
        <v>137</v>
      </c>
      <c r="L7230" t="s">
        <v>20396</v>
      </c>
      <c r="M7230" t="s">
        <v>20557</v>
      </c>
      <c r="N7230">
        <v>3.5930555549999998</v>
      </c>
      <c r="O7230">
        <v>0</v>
      </c>
      <c r="P7230">
        <v>27</v>
      </c>
      <c r="Q7230">
        <v>0</v>
      </c>
      <c r="R7230">
        <v>22</v>
      </c>
      <c r="S7230">
        <v>0</v>
      </c>
      <c r="T7230">
        <v>3</v>
      </c>
      <c r="U7230">
        <v>0</v>
      </c>
      <c r="V7230">
        <v>0</v>
      </c>
      <c r="W7230">
        <v>0</v>
      </c>
      <c r="X7230">
        <v>15.562697506726611</v>
      </c>
      <c r="Y7230">
        <v>0</v>
      </c>
      <c r="Z7230">
        <v>18.655989601331505</v>
      </c>
      <c r="AA7230">
        <v>0</v>
      </c>
      <c r="AB7230">
        <v>2.0388572760217789</v>
      </c>
      <c r="AC7230">
        <v>0</v>
      </c>
      <c r="AD7230">
        <v>0</v>
      </c>
      <c r="AE7230">
        <v>36.2575443840799</v>
      </c>
    </row>
    <row r="7231" spans="1:31" x14ac:dyDescent="0.25">
      <c r="A7231">
        <v>1680132</v>
      </c>
      <c r="B7231">
        <v>1</v>
      </c>
      <c r="C7231" t="s">
        <v>80</v>
      </c>
      <c r="D7231" t="s">
        <v>97</v>
      </c>
      <c r="E7231" t="s">
        <v>159</v>
      </c>
      <c r="F7231" t="s">
        <v>20558</v>
      </c>
      <c r="G7231" t="s">
        <v>596</v>
      </c>
      <c r="H7231" t="s">
        <v>134</v>
      </c>
      <c r="I7231" t="s">
        <v>135</v>
      </c>
      <c r="J7231" t="s">
        <v>136</v>
      </c>
      <c r="K7231" t="s">
        <v>137</v>
      </c>
      <c r="L7231" t="s">
        <v>20559</v>
      </c>
      <c r="M7231" t="s">
        <v>20560</v>
      </c>
      <c r="N7231">
        <v>2.1713888880000001</v>
      </c>
      <c r="O7231">
        <v>0</v>
      </c>
      <c r="P7231">
        <v>64</v>
      </c>
      <c r="Q7231">
        <v>0</v>
      </c>
      <c r="R7231">
        <v>50</v>
      </c>
      <c r="S7231">
        <v>0</v>
      </c>
      <c r="T7231">
        <v>11</v>
      </c>
      <c r="U7231">
        <v>0</v>
      </c>
      <c r="V7231">
        <v>0</v>
      </c>
      <c r="W7231">
        <v>0</v>
      </c>
      <c r="X7231">
        <v>106.31404283665921</v>
      </c>
      <c r="Y7231">
        <v>0</v>
      </c>
      <c r="Z7231">
        <v>60.886252708506461</v>
      </c>
      <c r="AA7231">
        <v>0</v>
      </c>
      <c r="AB7231">
        <v>23.039262876087122</v>
      </c>
      <c r="AC7231">
        <v>0</v>
      </c>
      <c r="AD7231">
        <v>0</v>
      </c>
      <c r="AE7231">
        <v>190.23955842125278</v>
      </c>
    </row>
    <row r="7232" spans="1:31" x14ac:dyDescent="0.25">
      <c r="A7232">
        <v>1680779</v>
      </c>
      <c r="B7232">
        <v>1</v>
      </c>
      <c r="C7232" t="s">
        <v>80</v>
      </c>
      <c r="D7232" t="s">
        <v>110</v>
      </c>
      <c r="E7232" t="s">
        <v>164</v>
      </c>
      <c r="F7232" t="s">
        <v>20561</v>
      </c>
      <c r="G7232" t="s">
        <v>161</v>
      </c>
      <c r="H7232" t="s">
        <v>134</v>
      </c>
      <c r="I7232" t="s">
        <v>135</v>
      </c>
      <c r="J7232" t="s">
        <v>136</v>
      </c>
      <c r="K7232" t="s">
        <v>137</v>
      </c>
      <c r="L7232" t="s">
        <v>20562</v>
      </c>
      <c r="M7232" t="s">
        <v>20563</v>
      </c>
      <c r="N7232">
        <v>1.4327777770000001</v>
      </c>
      <c r="O7232">
        <v>0</v>
      </c>
      <c r="P7232">
        <v>5114</v>
      </c>
      <c r="Q7232">
        <v>0</v>
      </c>
      <c r="R7232">
        <v>0</v>
      </c>
      <c r="S7232">
        <v>7</v>
      </c>
      <c r="T7232">
        <v>460</v>
      </c>
      <c r="U7232">
        <v>0</v>
      </c>
      <c r="V7232">
        <v>2</v>
      </c>
      <c r="W7232">
        <v>0</v>
      </c>
      <c r="X7232">
        <v>2228.9985659656504</v>
      </c>
      <c r="Y7232">
        <v>0</v>
      </c>
      <c r="Z7232">
        <v>0</v>
      </c>
      <c r="AA7232">
        <v>309.07975896922983</v>
      </c>
      <c r="AB7232">
        <v>824.8880175515593</v>
      </c>
      <c r="AC7232">
        <v>0</v>
      </c>
      <c r="AD7232">
        <v>239.24786762642944</v>
      </c>
      <c r="AE7232">
        <v>3602.2142101128688</v>
      </c>
    </row>
    <row r="7233" spans="1:31" x14ac:dyDescent="0.25">
      <c r="A7233">
        <v>1680152</v>
      </c>
      <c r="B7233">
        <v>1</v>
      </c>
      <c r="C7233" t="s">
        <v>81</v>
      </c>
      <c r="D7233" t="s">
        <v>113</v>
      </c>
      <c r="E7233" t="s">
        <v>164</v>
      </c>
      <c r="F7233" t="s">
        <v>20564</v>
      </c>
      <c r="G7233" t="s">
        <v>161</v>
      </c>
      <c r="H7233" t="s">
        <v>134</v>
      </c>
      <c r="I7233" t="s">
        <v>135</v>
      </c>
      <c r="J7233" t="s">
        <v>136</v>
      </c>
      <c r="K7233" t="s">
        <v>137</v>
      </c>
      <c r="L7233" t="s">
        <v>20565</v>
      </c>
      <c r="M7233" t="s">
        <v>20566</v>
      </c>
      <c r="N7233">
        <v>3.835555555</v>
      </c>
      <c r="O7233">
        <v>0</v>
      </c>
      <c r="P7233">
        <v>589</v>
      </c>
      <c r="Q7233">
        <v>0</v>
      </c>
      <c r="R7233">
        <v>19</v>
      </c>
      <c r="S7233">
        <v>0</v>
      </c>
      <c r="T7233">
        <v>27</v>
      </c>
      <c r="U7233">
        <v>0</v>
      </c>
      <c r="V7233">
        <v>0</v>
      </c>
      <c r="W7233">
        <v>0</v>
      </c>
      <c r="X7233">
        <v>166.20987830992087</v>
      </c>
      <c r="Y7233">
        <v>0</v>
      </c>
      <c r="Z7233">
        <v>7.2921892874500784</v>
      </c>
      <c r="AA7233">
        <v>0</v>
      </c>
      <c r="AB7233">
        <v>85.876728488723614</v>
      </c>
      <c r="AC7233">
        <v>0</v>
      </c>
      <c r="AD7233">
        <v>0</v>
      </c>
      <c r="AE7233">
        <v>259.37879608609455</v>
      </c>
    </row>
    <row r="7234" spans="1:31" x14ac:dyDescent="0.25">
      <c r="A7234">
        <v>1680481</v>
      </c>
      <c r="B7234">
        <v>1</v>
      </c>
      <c r="C7234" t="s">
        <v>80</v>
      </c>
      <c r="D7234" t="s">
        <v>83</v>
      </c>
      <c r="E7234" t="s">
        <v>151</v>
      </c>
      <c r="F7234" t="s">
        <v>20567</v>
      </c>
      <c r="G7234" t="s">
        <v>153</v>
      </c>
      <c r="H7234" t="s">
        <v>143</v>
      </c>
      <c r="I7234" t="s">
        <v>135</v>
      </c>
      <c r="J7234" t="s">
        <v>136</v>
      </c>
      <c r="K7234" t="s">
        <v>137</v>
      </c>
      <c r="L7234" t="s">
        <v>20568</v>
      </c>
      <c r="M7234" t="s">
        <v>20569</v>
      </c>
      <c r="N7234">
        <v>2.3058333329999998</v>
      </c>
      <c r="O7234">
        <v>0</v>
      </c>
      <c r="P7234">
        <v>71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45.309366342483798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45.309366342483798</v>
      </c>
    </row>
    <row r="7235" spans="1:31" x14ac:dyDescent="0.25">
      <c r="A7235">
        <v>1680089</v>
      </c>
      <c r="B7235">
        <v>1</v>
      </c>
      <c r="C7235" t="s">
        <v>80</v>
      </c>
      <c r="D7235" t="s">
        <v>84</v>
      </c>
      <c r="E7235" t="s">
        <v>131</v>
      </c>
      <c r="F7235" t="s">
        <v>3881</v>
      </c>
      <c r="G7235" t="s">
        <v>566</v>
      </c>
      <c r="H7235" t="s">
        <v>134</v>
      </c>
      <c r="I7235" t="s">
        <v>135</v>
      </c>
      <c r="J7235" t="s">
        <v>136</v>
      </c>
      <c r="K7235" t="s">
        <v>137</v>
      </c>
      <c r="L7235" t="s">
        <v>20570</v>
      </c>
      <c r="M7235" t="s">
        <v>20571</v>
      </c>
      <c r="N7235">
        <v>0.90777777699999995</v>
      </c>
      <c r="O7235">
        <v>6</v>
      </c>
      <c r="P7235">
        <v>1412</v>
      </c>
      <c r="Q7235">
        <v>14</v>
      </c>
      <c r="R7235">
        <v>287</v>
      </c>
      <c r="S7235">
        <v>27</v>
      </c>
      <c r="T7235">
        <v>237</v>
      </c>
      <c r="U7235">
        <v>1</v>
      </c>
      <c r="V7235">
        <v>0</v>
      </c>
      <c r="W7235">
        <v>6.5059890695018003</v>
      </c>
      <c r="X7235">
        <v>441.32744628665586</v>
      </c>
      <c r="Y7235">
        <v>14.932764236750954</v>
      </c>
      <c r="Z7235">
        <v>102.87599256209272</v>
      </c>
      <c r="AA7235">
        <v>152.8589259099484</v>
      </c>
      <c r="AB7235">
        <v>160.13488698890288</v>
      </c>
      <c r="AC7235">
        <v>0</v>
      </c>
      <c r="AD7235">
        <v>0</v>
      </c>
      <c r="AE7235">
        <v>878.63600505385261</v>
      </c>
    </row>
    <row r="7236" spans="1:31" x14ac:dyDescent="0.25">
      <c r="A7236">
        <v>1681085</v>
      </c>
      <c r="B7236">
        <v>1</v>
      </c>
      <c r="C7236" t="s">
        <v>80</v>
      </c>
      <c r="D7236" t="s">
        <v>103</v>
      </c>
      <c r="E7236" t="s">
        <v>179</v>
      </c>
      <c r="F7236" t="s">
        <v>4024</v>
      </c>
      <c r="G7236" t="s">
        <v>161</v>
      </c>
      <c r="H7236" t="s">
        <v>134</v>
      </c>
      <c r="I7236" t="s">
        <v>135</v>
      </c>
      <c r="J7236" t="s">
        <v>136</v>
      </c>
      <c r="K7236" t="s">
        <v>137</v>
      </c>
      <c r="L7236" t="s">
        <v>20572</v>
      </c>
      <c r="M7236" t="s">
        <v>20573</v>
      </c>
      <c r="N7236">
        <v>8.4536110999999997E-2</v>
      </c>
      <c r="O7236">
        <v>18</v>
      </c>
      <c r="P7236">
        <v>3356</v>
      </c>
      <c r="Q7236">
        <v>46</v>
      </c>
      <c r="R7236">
        <v>353</v>
      </c>
      <c r="S7236">
        <v>84</v>
      </c>
      <c r="T7236">
        <v>741</v>
      </c>
      <c r="U7236">
        <v>17</v>
      </c>
      <c r="V7236">
        <v>3</v>
      </c>
      <c r="W7236">
        <v>0.94055371275443567</v>
      </c>
      <c r="X7236">
        <v>61.323374112161787</v>
      </c>
      <c r="Y7236">
        <v>18.335392161881757</v>
      </c>
      <c r="Z7236">
        <v>6.2414408700535544</v>
      </c>
      <c r="AA7236">
        <v>41.69125533615896</v>
      </c>
      <c r="AB7236">
        <v>32.078175703701781</v>
      </c>
      <c r="AC7236">
        <v>99.861153736622057</v>
      </c>
      <c r="AD7236">
        <v>8.23915634706532</v>
      </c>
      <c r="AE7236">
        <v>268.71050198039967</v>
      </c>
    </row>
    <row r="7237" spans="1:31" x14ac:dyDescent="0.25">
      <c r="A7237">
        <v>1681171</v>
      </c>
      <c r="B7237">
        <v>1</v>
      </c>
      <c r="C7237" t="s">
        <v>80</v>
      </c>
      <c r="D7237" t="s">
        <v>83</v>
      </c>
      <c r="E7237" t="s">
        <v>146</v>
      </c>
      <c r="F7237" t="s">
        <v>20125</v>
      </c>
      <c r="G7237" t="s">
        <v>148</v>
      </c>
      <c r="H7237" t="s">
        <v>143</v>
      </c>
      <c r="I7237" t="s">
        <v>135</v>
      </c>
      <c r="J7237" t="s">
        <v>136</v>
      </c>
      <c r="K7237" t="s">
        <v>137</v>
      </c>
      <c r="L7237" t="s">
        <v>20574</v>
      </c>
      <c r="M7237" t="s">
        <v>20575</v>
      </c>
      <c r="N7237">
        <v>26.662222222</v>
      </c>
      <c r="O7237">
        <v>0</v>
      </c>
      <c r="P7237">
        <v>760</v>
      </c>
      <c r="Q7237">
        <v>0</v>
      </c>
      <c r="R7237">
        <v>0</v>
      </c>
      <c r="S7237">
        <v>0</v>
      </c>
      <c r="T7237">
        <v>30</v>
      </c>
      <c r="U7237">
        <v>0</v>
      </c>
      <c r="V7237">
        <v>0</v>
      </c>
      <c r="W7237">
        <v>0</v>
      </c>
      <c r="X7237">
        <v>6670.0709443529295</v>
      </c>
      <c r="Y7237">
        <v>0</v>
      </c>
      <c r="Z7237">
        <v>0</v>
      </c>
      <c r="AA7237">
        <v>0</v>
      </c>
      <c r="AB7237">
        <v>1266.755459275962</v>
      </c>
      <c r="AC7237">
        <v>0</v>
      </c>
      <c r="AD7237">
        <v>0</v>
      </c>
      <c r="AE7237">
        <v>7936.8264036288911</v>
      </c>
    </row>
    <row r="7238" spans="1:31" x14ac:dyDescent="0.25">
      <c r="A7238">
        <v>1680195</v>
      </c>
      <c r="B7238">
        <v>1</v>
      </c>
      <c r="C7238" t="s">
        <v>80</v>
      </c>
      <c r="D7238" t="s">
        <v>82</v>
      </c>
      <c r="E7238" t="s">
        <v>140</v>
      </c>
      <c r="F7238" t="s">
        <v>20576</v>
      </c>
      <c r="G7238" t="s">
        <v>1713</v>
      </c>
      <c r="H7238" t="s">
        <v>143</v>
      </c>
      <c r="I7238" t="s">
        <v>135</v>
      </c>
      <c r="J7238" t="s">
        <v>136</v>
      </c>
      <c r="K7238" t="s">
        <v>137</v>
      </c>
      <c r="L7238" t="s">
        <v>20577</v>
      </c>
      <c r="M7238" t="s">
        <v>20578</v>
      </c>
      <c r="N7238">
        <v>1.3352777769999999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1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</row>
    <row r="7239" spans="1:31" x14ac:dyDescent="0.25">
      <c r="A7239">
        <v>1681669</v>
      </c>
      <c r="B7239">
        <v>1</v>
      </c>
      <c r="C7239" t="s">
        <v>80</v>
      </c>
      <c r="D7239" t="s">
        <v>83</v>
      </c>
      <c r="E7239" t="s">
        <v>151</v>
      </c>
      <c r="F7239" t="s">
        <v>20579</v>
      </c>
      <c r="G7239" t="s">
        <v>1061</v>
      </c>
      <c r="H7239" t="s">
        <v>143</v>
      </c>
      <c r="I7239" t="s">
        <v>135</v>
      </c>
      <c r="J7239" t="s">
        <v>136</v>
      </c>
      <c r="K7239" t="s">
        <v>137</v>
      </c>
      <c r="L7239" t="s">
        <v>20580</v>
      </c>
      <c r="M7239" t="s">
        <v>20581</v>
      </c>
      <c r="N7239">
        <v>11.266944444</v>
      </c>
      <c r="O7239">
        <v>0</v>
      </c>
      <c r="P7239">
        <v>3</v>
      </c>
      <c r="Q7239">
        <v>0</v>
      </c>
      <c r="R7239">
        <v>0</v>
      </c>
      <c r="S7239">
        <v>0</v>
      </c>
      <c r="T7239">
        <v>41</v>
      </c>
      <c r="U7239">
        <v>0</v>
      </c>
      <c r="V7239">
        <v>1</v>
      </c>
      <c r="W7239">
        <v>0</v>
      </c>
      <c r="X7239">
        <v>8.0762090713152795E-2</v>
      </c>
      <c r="Y7239">
        <v>0</v>
      </c>
      <c r="Z7239">
        <v>0</v>
      </c>
      <c r="AA7239">
        <v>0</v>
      </c>
      <c r="AB7239">
        <v>786.92604475545602</v>
      </c>
      <c r="AC7239">
        <v>0</v>
      </c>
      <c r="AD7239">
        <v>61.646512432246062</v>
      </c>
      <c r="AE7239">
        <v>848.65331927841521</v>
      </c>
    </row>
    <row r="7240" spans="1:31" x14ac:dyDescent="0.25">
      <c r="A7240">
        <v>1681022</v>
      </c>
      <c r="B7240">
        <v>1</v>
      </c>
      <c r="C7240" t="s">
        <v>80</v>
      </c>
      <c r="D7240" t="s">
        <v>100</v>
      </c>
      <c r="E7240" t="s">
        <v>164</v>
      </c>
      <c r="F7240" t="s">
        <v>7696</v>
      </c>
      <c r="G7240" t="s">
        <v>596</v>
      </c>
      <c r="H7240" t="s">
        <v>134</v>
      </c>
      <c r="I7240" t="s">
        <v>135</v>
      </c>
      <c r="J7240" t="s">
        <v>136</v>
      </c>
      <c r="K7240" t="s">
        <v>137</v>
      </c>
      <c r="L7240" t="s">
        <v>20582</v>
      </c>
      <c r="M7240" t="s">
        <v>20583</v>
      </c>
      <c r="N7240">
        <v>1.0405555550000001</v>
      </c>
      <c r="O7240">
        <v>3</v>
      </c>
      <c r="P7240">
        <v>1357</v>
      </c>
      <c r="Q7240">
        <v>17</v>
      </c>
      <c r="R7240">
        <v>166</v>
      </c>
      <c r="S7240">
        <v>30</v>
      </c>
      <c r="T7240">
        <v>130</v>
      </c>
      <c r="U7240">
        <v>2</v>
      </c>
      <c r="V7240">
        <v>0</v>
      </c>
      <c r="W7240">
        <v>0.34547091442831607</v>
      </c>
      <c r="X7240">
        <v>521.27768910236284</v>
      </c>
      <c r="Y7240">
        <v>17.03162889399411</v>
      </c>
      <c r="Z7240">
        <v>98.685671501474502</v>
      </c>
      <c r="AA7240">
        <v>148.89553290128569</v>
      </c>
      <c r="AB7240">
        <v>114.6917002261924</v>
      </c>
      <c r="AC7240">
        <v>90.071443920070891</v>
      </c>
      <c r="AD7240">
        <v>0</v>
      </c>
      <c r="AE7240">
        <v>990.99913745980894</v>
      </c>
    </row>
    <row r="7241" spans="1:31" x14ac:dyDescent="0.25">
      <c r="A7241">
        <v>1680358</v>
      </c>
      <c r="B7241">
        <v>1</v>
      </c>
      <c r="C7241" t="s">
        <v>80</v>
      </c>
      <c r="D7241" t="s">
        <v>110</v>
      </c>
      <c r="E7241" t="s">
        <v>140</v>
      </c>
      <c r="F7241" t="s">
        <v>20584</v>
      </c>
      <c r="G7241" t="s">
        <v>197</v>
      </c>
      <c r="H7241" t="s">
        <v>143</v>
      </c>
      <c r="I7241" t="s">
        <v>135</v>
      </c>
      <c r="J7241" t="s">
        <v>136</v>
      </c>
      <c r="K7241" t="s">
        <v>137</v>
      </c>
      <c r="L7241" t="s">
        <v>20585</v>
      </c>
      <c r="M7241" t="s">
        <v>20586</v>
      </c>
      <c r="N7241">
        <v>1.0236111109999999</v>
      </c>
      <c r="O7241">
        <v>0</v>
      </c>
      <c r="P7241">
        <v>3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1.2699417619261664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1.2699417619261664</v>
      </c>
    </row>
    <row r="7242" spans="1:31" x14ac:dyDescent="0.25">
      <c r="A7242">
        <v>1681045</v>
      </c>
      <c r="B7242">
        <v>1</v>
      </c>
      <c r="C7242" t="s">
        <v>81</v>
      </c>
      <c r="D7242" t="s">
        <v>128</v>
      </c>
      <c r="E7242" t="s">
        <v>131</v>
      </c>
      <c r="F7242" t="s">
        <v>3660</v>
      </c>
      <c r="G7242" t="s">
        <v>161</v>
      </c>
      <c r="H7242" t="s">
        <v>134</v>
      </c>
      <c r="I7242" t="s">
        <v>135</v>
      </c>
      <c r="J7242" t="s">
        <v>136</v>
      </c>
      <c r="K7242" t="s">
        <v>137</v>
      </c>
      <c r="L7242" t="s">
        <v>20587</v>
      </c>
      <c r="M7242" t="s">
        <v>20588</v>
      </c>
      <c r="N7242">
        <v>1.0661111109999999</v>
      </c>
      <c r="O7242">
        <v>7</v>
      </c>
      <c r="P7242">
        <v>1239</v>
      </c>
      <c r="Q7242">
        <v>22</v>
      </c>
      <c r="R7242">
        <v>15</v>
      </c>
      <c r="S7242">
        <v>22</v>
      </c>
      <c r="T7242">
        <v>118</v>
      </c>
      <c r="U7242">
        <v>0</v>
      </c>
      <c r="V7242">
        <v>0</v>
      </c>
      <c r="W7242">
        <v>3.3012874387211002</v>
      </c>
      <c r="X7242">
        <v>156.15147402716903</v>
      </c>
      <c r="Y7242">
        <v>149.07444961695293</v>
      </c>
      <c r="Z7242">
        <v>0.64517149624411507</v>
      </c>
      <c r="AA7242">
        <v>121.16095197607754</v>
      </c>
      <c r="AB7242">
        <v>46.100570797299397</v>
      </c>
      <c r="AC7242">
        <v>0</v>
      </c>
      <c r="AD7242">
        <v>0</v>
      </c>
      <c r="AE7242">
        <v>476.43390535246408</v>
      </c>
    </row>
    <row r="7243" spans="1:31" x14ac:dyDescent="0.25">
      <c r="A7243">
        <v>1681191</v>
      </c>
      <c r="B7243">
        <v>1</v>
      </c>
      <c r="C7243" t="s">
        <v>81</v>
      </c>
      <c r="D7243" t="s">
        <v>128</v>
      </c>
      <c r="E7243" t="s">
        <v>164</v>
      </c>
      <c r="F7243" t="s">
        <v>7421</v>
      </c>
      <c r="G7243" t="s">
        <v>161</v>
      </c>
      <c r="H7243" t="s">
        <v>134</v>
      </c>
      <c r="I7243" t="s">
        <v>135</v>
      </c>
      <c r="J7243" t="s">
        <v>136</v>
      </c>
      <c r="K7243" t="s">
        <v>137</v>
      </c>
      <c r="L7243" t="s">
        <v>20589</v>
      </c>
      <c r="M7243" t="s">
        <v>20590</v>
      </c>
      <c r="N7243">
        <v>7.6944444000000001E-2</v>
      </c>
      <c r="O7243">
        <v>9</v>
      </c>
      <c r="P7243">
        <v>1495</v>
      </c>
      <c r="Q7243">
        <v>68</v>
      </c>
      <c r="R7243">
        <v>99</v>
      </c>
      <c r="S7243">
        <v>18</v>
      </c>
      <c r="T7243">
        <v>130</v>
      </c>
      <c r="U7243">
        <v>3</v>
      </c>
      <c r="V7243">
        <v>1</v>
      </c>
      <c r="W7243">
        <v>0.17278563567754165</v>
      </c>
      <c r="X7243">
        <v>16.880666198293966</v>
      </c>
      <c r="Y7243">
        <v>1.8165836711039689</v>
      </c>
      <c r="Z7243">
        <v>0.70830286233688755</v>
      </c>
      <c r="AA7243">
        <v>24.925800931597941</v>
      </c>
      <c r="AB7243">
        <v>3.2718861213762347</v>
      </c>
      <c r="AC7243">
        <v>0.2814372043708725</v>
      </c>
      <c r="AD7243">
        <v>0.20932321825740721</v>
      </c>
      <c r="AE7243">
        <v>48.266785843014823</v>
      </c>
    </row>
    <row r="7244" spans="1:31" x14ac:dyDescent="0.25">
      <c r="A7244">
        <v>1680527</v>
      </c>
      <c r="B7244">
        <v>1</v>
      </c>
      <c r="C7244" t="s">
        <v>80</v>
      </c>
      <c r="D7244" t="s">
        <v>108</v>
      </c>
      <c r="E7244" t="s">
        <v>131</v>
      </c>
      <c r="F7244" t="s">
        <v>20591</v>
      </c>
      <c r="G7244" t="s">
        <v>161</v>
      </c>
      <c r="H7244" t="s">
        <v>134</v>
      </c>
      <c r="I7244" t="s">
        <v>135</v>
      </c>
      <c r="J7244" t="s">
        <v>136</v>
      </c>
      <c r="K7244" t="s">
        <v>137</v>
      </c>
      <c r="L7244" t="s">
        <v>20592</v>
      </c>
      <c r="M7244" t="s">
        <v>20593</v>
      </c>
      <c r="N7244">
        <v>0.92805555500000003</v>
      </c>
      <c r="O7244">
        <v>0</v>
      </c>
      <c r="P7244">
        <v>707</v>
      </c>
      <c r="Q7244">
        <v>2</v>
      </c>
      <c r="R7244">
        <v>105</v>
      </c>
      <c r="S7244">
        <v>3</v>
      </c>
      <c r="T7244">
        <v>207</v>
      </c>
      <c r="U7244">
        <v>0</v>
      </c>
      <c r="V7244">
        <v>0</v>
      </c>
      <c r="W7244">
        <v>0</v>
      </c>
      <c r="X7244">
        <v>92.028449794164899</v>
      </c>
      <c r="Y7244">
        <v>9.161897890533334E-2</v>
      </c>
      <c r="Z7244">
        <v>26.556098940235184</v>
      </c>
      <c r="AA7244">
        <v>60.041870985366124</v>
      </c>
      <c r="AB7244">
        <v>141.07018604369196</v>
      </c>
      <c r="AC7244">
        <v>0</v>
      </c>
      <c r="AD7244">
        <v>0</v>
      </c>
      <c r="AE7244">
        <v>319.78822474236347</v>
      </c>
    </row>
    <row r="7245" spans="1:31" x14ac:dyDescent="0.25">
      <c r="A7245">
        <v>1681168</v>
      </c>
      <c r="B7245">
        <v>1</v>
      </c>
      <c r="C7245" t="s">
        <v>80</v>
      </c>
      <c r="D7245" t="s">
        <v>84</v>
      </c>
      <c r="E7245" t="s">
        <v>151</v>
      </c>
      <c r="F7245" t="s">
        <v>20594</v>
      </c>
      <c r="G7245" t="s">
        <v>222</v>
      </c>
      <c r="H7245" t="s">
        <v>143</v>
      </c>
      <c r="I7245" t="s">
        <v>135</v>
      </c>
      <c r="J7245" t="s">
        <v>136</v>
      </c>
      <c r="K7245" t="s">
        <v>137</v>
      </c>
      <c r="L7245" t="s">
        <v>20595</v>
      </c>
      <c r="M7245" t="s">
        <v>20596</v>
      </c>
      <c r="N7245">
        <v>4.9611111110000001</v>
      </c>
      <c r="O7245">
        <v>0</v>
      </c>
      <c r="P7245">
        <v>7</v>
      </c>
      <c r="Q7245">
        <v>0</v>
      </c>
      <c r="R7245">
        <v>5</v>
      </c>
      <c r="S7245">
        <v>0</v>
      </c>
      <c r="T7245">
        <v>2</v>
      </c>
      <c r="U7245">
        <v>0</v>
      </c>
      <c r="V7245">
        <v>0</v>
      </c>
      <c r="W7245">
        <v>0</v>
      </c>
      <c r="X7245">
        <v>5.3164263843397457</v>
      </c>
      <c r="Y7245">
        <v>0</v>
      </c>
      <c r="Z7245">
        <v>2.1463118230679163</v>
      </c>
      <c r="AA7245">
        <v>0</v>
      </c>
      <c r="AB7245">
        <v>7.0847255875552664</v>
      </c>
      <c r="AC7245">
        <v>0</v>
      </c>
      <c r="AD7245">
        <v>0</v>
      </c>
      <c r="AE7245">
        <v>14.54746379496293</v>
      </c>
    </row>
    <row r="7246" spans="1:31" x14ac:dyDescent="0.25">
      <c r="A7246">
        <v>1680404</v>
      </c>
      <c r="B7246">
        <v>1</v>
      </c>
      <c r="C7246" t="s">
        <v>80</v>
      </c>
      <c r="D7246" t="s">
        <v>88</v>
      </c>
      <c r="E7246" t="s">
        <v>151</v>
      </c>
      <c r="F7246" t="s">
        <v>20597</v>
      </c>
      <c r="G7246" t="s">
        <v>153</v>
      </c>
      <c r="H7246" t="s">
        <v>143</v>
      </c>
      <c r="I7246" t="s">
        <v>135</v>
      </c>
      <c r="J7246" t="s">
        <v>136</v>
      </c>
      <c r="K7246" t="s">
        <v>137</v>
      </c>
      <c r="L7246" t="s">
        <v>20598</v>
      </c>
      <c r="M7246" t="s">
        <v>20599</v>
      </c>
      <c r="N7246">
        <v>6.1077777769999999</v>
      </c>
      <c r="O7246">
        <v>0</v>
      </c>
      <c r="P7246">
        <v>28</v>
      </c>
      <c r="Q7246">
        <v>0</v>
      </c>
      <c r="R7246">
        <v>0</v>
      </c>
      <c r="S7246">
        <v>0</v>
      </c>
      <c r="T7246">
        <v>4</v>
      </c>
      <c r="U7246">
        <v>0</v>
      </c>
      <c r="V7246">
        <v>0</v>
      </c>
      <c r="W7246">
        <v>0</v>
      </c>
      <c r="X7246">
        <v>49.841851479633938</v>
      </c>
      <c r="Y7246">
        <v>0</v>
      </c>
      <c r="Z7246">
        <v>0</v>
      </c>
      <c r="AA7246">
        <v>0</v>
      </c>
      <c r="AB7246">
        <v>18.491363033024701</v>
      </c>
      <c r="AC7246">
        <v>0</v>
      </c>
      <c r="AD7246">
        <v>0</v>
      </c>
      <c r="AE7246">
        <v>68.333214512658643</v>
      </c>
    </row>
    <row r="7247" spans="1:31" x14ac:dyDescent="0.25">
      <c r="A7247">
        <v>1681068</v>
      </c>
      <c r="B7247">
        <v>1</v>
      </c>
      <c r="C7247" t="s">
        <v>80</v>
      </c>
      <c r="D7247" t="s">
        <v>83</v>
      </c>
      <c r="E7247" t="s">
        <v>140</v>
      </c>
      <c r="F7247" t="s">
        <v>20600</v>
      </c>
      <c r="G7247" t="s">
        <v>197</v>
      </c>
      <c r="H7247" t="s">
        <v>143</v>
      </c>
      <c r="I7247" t="s">
        <v>135</v>
      </c>
      <c r="J7247" t="s">
        <v>136</v>
      </c>
      <c r="K7247" t="s">
        <v>137</v>
      </c>
      <c r="L7247" t="s">
        <v>20601</v>
      </c>
      <c r="M7247" t="s">
        <v>20602</v>
      </c>
      <c r="N7247">
        <v>27.4375</v>
      </c>
      <c r="O7247">
        <v>0</v>
      </c>
      <c r="P7247">
        <v>3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43.231472610251892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43.231472610251892</v>
      </c>
    </row>
    <row r="7248" spans="1:31" x14ac:dyDescent="0.25">
      <c r="A7248">
        <v>1681237</v>
      </c>
      <c r="B7248">
        <v>1</v>
      </c>
      <c r="C7248" t="s">
        <v>80</v>
      </c>
      <c r="D7248" t="s">
        <v>94</v>
      </c>
      <c r="E7248" t="s">
        <v>140</v>
      </c>
      <c r="F7248" t="s">
        <v>20603</v>
      </c>
      <c r="G7248" t="s">
        <v>197</v>
      </c>
      <c r="H7248" t="s">
        <v>143</v>
      </c>
      <c r="I7248" t="s">
        <v>135</v>
      </c>
      <c r="J7248" t="s">
        <v>136</v>
      </c>
      <c r="K7248" t="s">
        <v>137</v>
      </c>
      <c r="L7248" t="s">
        <v>20604</v>
      </c>
      <c r="M7248" t="s">
        <v>20605</v>
      </c>
      <c r="N7248">
        <v>3.360833333</v>
      </c>
      <c r="O7248">
        <v>0</v>
      </c>
      <c r="P7248">
        <v>1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0.46879838938756396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0.46879838938756396</v>
      </c>
    </row>
    <row r="7249" spans="1:31" x14ac:dyDescent="0.25">
      <c r="A7249">
        <v>1681214</v>
      </c>
      <c r="B7249">
        <v>1</v>
      </c>
      <c r="C7249" t="s">
        <v>80</v>
      </c>
      <c r="D7249" t="s">
        <v>97</v>
      </c>
      <c r="E7249" t="s">
        <v>151</v>
      </c>
      <c r="F7249" t="s">
        <v>20606</v>
      </c>
      <c r="G7249" t="s">
        <v>153</v>
      </c>
      <c r="H7249" t="s">
        <v>143</v>
      </c>
      <c r="I7249" t="s">
        <v>135</v>
      </c>
      <c r="J7249" t="s">
        <v>136</v>
      </c>
      <c r="K7249" t="s">
        <v>137</v>
      </c>
      <c r="L7249" t="s">
        <v>20607</v>
      </c>
      <c r="M7249" t="s">
        <v>20608</v>
      </c>
      <c r="N7249">
        <v>1.9372222219999999</v>
      </c>
      <c r="O7249">
        <v>0</v>
      </c>
      <c r="P7249">
        <v>84</v>
      </c>
      <c r="Q7249">
        <v>0</v>
      </c>
      <c r="R7249">
        <v>11</v>
      </c>
      <c r="S7249">
        <v>0</v>
      </c>
      <c r="T7249">
        <v>15</v>
      </c>
      <c r="U7249">
        <v>0</v>
      </c>
      <c r="V7249">
        <v>0</v>
      </c>
      <c r="W7249">
        <v>0</v>
      </c>
      <c r="X7249">
        <v>69.39721571010584</v>
      </c>
      <c r="Y7249">
        <v>0</v>
      </c>
      <c r="Z7249">
        <v>8.118533892429225</v>
      </c>
      <c r="AA7249">
        <v>0</v>
      </c>
      <c r="AB7249">
        <v>26.688666553019974</v>
      </c>
      <c r="AC7249">
        <v>0</v>
      </c>
      <c r="AD7249">
        <v>0</v>
      </c>
      <c r="AE7249">
        <v>104.20441615555504</v>
      </c>
    </row>
    <row r="7250" spans="1:31" x14ac:dyDescent="0.25">
      <c r="A7250">
        <v>1680550</v>
      </c>
      <c r="B7250">
        <v>1</v>
      </c>
      <c r="C7250" t="s">
        <v>80</v>
      </c>
      <c r="D7250" t="s">
        <v>83</v>
      </c>
      <c r="E7250" t="s">
        <v>151</v>
      </c>
      <c r="F7250" t="s">
        <v>20609</v>
      </c>
      <c r="G7250" t="s">
        <v>153</v>
      </c>
      <c r="H7250" t="s">
        <v>143</v>
      </c>
      <c r="I7250" t="s">
        <v>135</v>
      </c>
      <c r="J7250" t="s">
        <v>136</v>
      </c>
      <c r="K7250" t="s">
        <v>137</v>
      </c>
      <c r="L7250" t="s">
        <v>20610</v>
      </c>
      <c r="M7250" t="s">
        <v>20611</v>
      </c>
      <c r="N7250">
        <v>7.7147222219999998</v>
      </c>
      <c r="O7250">
        <v>0</v>
      </c>
      <c r="P7250">
        <v>191</v>
      </c>
      <c r="Q7250">
        <v>0</v>
      </c>
      <c r="R7250">
        <v>0</v>
      </c>
      <c r="S7250">
        <v>0</v>
      </c>
      <c r="T7250">
        <v>7</v>
      </c>
      <c r="U7250">
        <v>0</v>
      </c>
      <c r="V7250">
        <v>1</v>
      </c>
      <c r="W7250">
        <v>0</v>
      </c>
      <c r="X7250">
        <v>311.30033596300143</v>
      </c>
      <c r="Y7250">
        <v>0</v>
      </c>
      <c r="Z7250">
        <v>0</v>
      </c>
      <c r="AA7250">
        <v>0</v>
      </c>
      <c r="AB7250">
        <v>77.477778588135607</v>
      </c>
      <c r="AC7250">
        <v>0</v>
      </c>
      <c r="AD7250">
        <v>100.01080143183144</v>
      </c>
      <c r="AE7250">
        <v>488.78891598296849</v>
      </c>
    </row>
    <row r="7251" spans="1:31" x14ac:dyDescent="0.25">
      <c r="A7251">
        <v>1681091</v>
      </c>
      <c r="B7251">
        <v>1</v>
      </c>
      <c r="C7251" t="s">
        <v>81</v>
      </c>
      <c r="D7251" t="s">
        <v>113</v>
      </c>
      <c r="E7251" t="s">
        <v>200</v>
      </c>
      <c r="F7251" t="s">
        <v>18818</v>
      </c>
      <c r="G7251" t="s">
        <v>240</v>
      </c>
      <c r="H7251" t="s">
        <v>143</v>
      </c>
      <c r="I7251" t="s">
        <v>135</v>
      </c>
      <c r="J7251" t="s">
        <v>136</v>
      </c>
      <c r="K7251" t="s">
        <v>137</v>
      </c>
      <c r="L7251" t="s">
        <v>20612</v>
      </c>
      <c r="M7251" t="s">
        <v>20613</v>
      </c>
      <c r="N7251">
        <v>1.5563888880000001</v>
      </c>
      <c r="O7251">
        <v>0</v>
      </c>
      <c r="P7251">
        <v>6</v>
      </c>
      <c r="Q7251">
        <v>0</v>
      </c>
      <c r="R7251">
        <v>0</v>
      </c>
      <c r="S7251">
        <v>0</v>
      </c>
      <c r="T7251">
        <v>1</v>
      </c>
      <c r="U7251">
        <v>0</v>
      </c>
      <c r="V7251">
        <v>0</v>
      </c>
      <c r="W7251">
        <v>0</v>
      </c>
      <c r="X7251">
        <v>4.8549466013179332</v>
      </c>
      <c r="Y7251">
        <v>0</v>
      </c>
      <c r="Z7251">
        <v>0</v>
      </c>
      <c r="AA7251">
        <v>0</v>
      </c>
      <c r="AB7251">
        <v>9.6365683158333346E-5</v>
      </c>
      <c r="AC7251">
        <v>0</v>
      </c>
      <c r="AD7251">
        <v>0</v>
      </c>
      <c r="AE7251">
        <v>4.8550429670010917</v>
      </c>
    </row>
    <row r="7252" spans="1:31" x14ac:dyDescent="0.25">
      <c r="A7252">
        <v>1681586</v>
      </c>
      <c r="B7252">
        <v>1</v>
      </c>
      <c r="C7252" t="s">
        <v>80</v>
      </c>
      <c r="D7252" t="s">
        <v>93</v>
      </c>
      <c r="E7252" t="s">
        <v>151</v>
      </c>
      <c r="F7252" t="s">
        <v>20614</v>
      </c>
      <c r="G7252" t="s">
        <v>153</v>
      </c>
      <c r="H7252" t="s">
        <v>143</v>
      </c>
      <c r="I7252" t="s">
        <v>135</v>
      </c>
      <c r="J7252" t="s">
        <v>136</v>
      </c>
      <c r="K7252" t="s">
        <v>137</v>
      </c>
      <c r="L7252" t="s">
        <v>20615</v>
      </c>
      <c r="M7252" t="s">
        <v>20616</v>
      </c>
      <c r="N7252">
        <v>8.3252777770000002</v>
      </c>
      <c r="O7252">
        <v>0</v>
      </c>
      <c r="P7252">
        <v>28</v>
      </c>
      <c r="Q7252">
        <v>0</v>
      </c>
      <c r="R7252">
        <v>0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31.306662157271454</v>
      </c>
      <c r="Y7252">
        <v>0</v>
      </c>
      <c r="Z7252">
        <v>0</v>
      </c>
      <c r="AA7252">
        <v>0</v>
      </c>
      <c r="AB7252">
        <v>3.3673593048999997E-3</v>
      </c>
      <c r="AC7252">
        <v>0</v>
      </c>
      <c r="AD7252">
        <v>0</v>
      </c>
      <c r="AE7252">
        <v>31.310029516576353</v>
      </c>
    </row>
    <row r="7253" spans="1:31" x14ac:dyDescent="0.25">
      <c r="A7253">
        <v>1680258</v>
      </c>
      <c r="B7253">
        <v>1</v>
      </c>
      <c r="C7253" t="s">
        <v>80</v>
      </c>
      <c r="D7253" t="s">
        <v>83</v>
      </c>
      <c r="E7253" t="s">
        <v>140</v>
      </c>
      <c r="F7253" t="s">
        <v>20617</v>
      </c>
      <c r="G7253" t="s">
        <v>153</v>
      </c>
      <c r="H7253" t="s">
        <v>143</v>
      </c>
      <c r="I7253" t="s">
        <v>135</v>
      </c>
      <c r="J7253" t="s">
        <v>136</v>
      </c>
      <c r="K7253" t="s">
        <v>137</v>
      </c>
      <c r="L7253" t="s">
        <v>20618</v>
      </c>
      <c r="M7253" t="s">
        <v>20619</v>
      </c>
      <c r="N7253">
        <v>2.2938888880000001</v>
      </c>
      <c r="O7253">
        <v>0</v>
      </c>
      <c r="P7253">
        <v>19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13.942316814938883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13.942316814938883</v>
      </c>
    </row>
    <row r="7254" spans="1:31" x14ac:dyDescent="0.25">
      <c r="A7254">
        <v>1680753</v>
      </c>
      <c r="B7254">
        <v>1</v>
      </c>
      <c r="C7254" t="s">
        <v>81</v>
      </c>
      <c r="D7254" t="s">
        <v>128</v>
      </c>
      <c r="E7254" t="s">
        <v>151</v>
      </c>
      <c r="F7254" t="s">
        <v>20620</v>
      </c>
      <c r="G7254" t="s">
        <v>385</v>
      </c>
      <c r="H7254" t="s">
        <v>143</v>
      </c>
      <c r="I7254" t="s">
        <v>135</v>
      </c>
      <c r="J7254" t="s">
        <v>136</v>
      </c>
      <c r="K7254" t="s">
        <v>137</v>
      </c>
      <c r="L7254" t="s">
        <v>20621</v>
      </c>
      <c r="M7254" t="s">
        <v>20622</v>
      </c>
      <c r="N7254">
        <v>4.0047222219999998</v>
      </c>
      <c r="O7254">
        <v>0</v>
      </c>
      <c r="P7254">
        <v>68</v>
      </c>
      <c r="Q7254">
        <v>0</v>
      </c>
      <c r="R7254">
        <v>1</v>
      </c>
      <c r="S7254">
        <v>0</v>
      </c>
      <c r="T7254">
        <v>2</v>
      </c>
      <c r="U7254">
        <v>0</v>
      </c>
      <c r="V7254">
        <v>0</v>
      </c>
      <c r="W7254">
        <v>0</v>
      </c>
      <c r="X7254">
        <v>61.178585716155226</v>
      </c>
      <c r="Y7254">
        <v>0</v>
      </c>
      <c r="Z7254">
        <v>0.79234501959919701</v>
      </c>
      <c r="AA7254">
        <v>0</v>
      </c>
      <c r="AB7254">
        <v>3.216287798185355</v>
      </c>
      <c r="AC7254">
        <v>0</v>
      </c>
      <c r="AD7254">
        <v>0</v>
      </c>
      <c r="AE7254">
        <v>65.18721853393977</v>
      </c>
    </row>
    <row r="7255" spans="1:31" x14ac:dyDescent="0.25">
      <c r="A7255">
        <v>1680086</v>
      </c>
      <c r="B7255">
        <v>1</v>
      </c>
      <c r="C7255" t="s">
        <v>80</v>
      </c>
      <c r="D7255" t="s">
        <v>97</v>
      </c>
      <c r="E7255" t="s">
        <v>179</v>
      </c>
      <c r="F7255" t="s">
        <v>20623</v>
      </c>
      <c r="G7255" t="s">
        <v>161</v>
      </c>
      <c r="H7255" t="s">
        <v>134</v>
      </c>
      <c r="I7255" t="s">
        <v>135</v>
      </c>
      <c r="J7255" t="s">
        <v>136</v>
      </c>
      <c r="K7255" t="s">
        <v>137</v>
      </c>
      <c r="L7255" t="s">
        <v>20624</v>
      </c>
      <c r="M7255" t="s">
        <v>20625</v>
      </c>
      <c r="N7255">
        <v>0.324444444</v>
      </c>
      <c r="O7255">
        <v>21</v>
      </c>
      <c r="P7255">
        <v>4299</v>
      </c>
      <c r="Q7255">
        <v>13</v>
      </c>
      <c r="R7255">
        <v>171</v>
      </c>
      <c r="S7255">
        <v>41</v>
      </c>
      <c r="T7255">
        <v>562</v>
      </c>
      <c r="U7255">
        <v>0</v>
      </c>
      <c r="V7255">
        <v>10</v>
      </c>
      <c r="W7255">
        <v>13.717299416625369</v>
      </c>
      <c r="X7255">
        <v>291.79499132195798</v>
      </c>
      <c r="Y7255">
        <v>8.3324802332713315</v>
      </c>
      <c r="Z7255">
        <v>11.347953760858097</v>
      </c>
      <c r="AA7255">
        <v>82.037673560838499</v>
      </c>
      <c r="AB7255">
        <v>105.56834150138116</v>
      </c>
      <c r="AC7255">
        <v>0</v>
      </c>
      <c r="AD7255">
        <v>5.6349482225715155</v>
      </c>
      <c r="AE7255">
        <v>518.43368801750398</v>
      </c>
    </row>
    <row r="7256" spans="1:31" x14ac:dyDescent="0.25">
      <c r="A7256">
        <v>1681317</v>
      </c>
      <c r="B7256">
        <v>1</v>
      </c>
      <c r="C7256" t="s">
        <v>80</v>
      </c>
      <c r="D7256" t="s">
        <v>83</v>
      </c>
      <c r="E7256" t="s">
        <v>146</v>
      </c>
      <c r="F7256" t="s">
        <v>20626</v>
      </c>
      <c r="G7256" t="s">
        <v>222</v>
      </c>
      <c r="H7256" t="s">
        <v>143</v>
      </c>
      <c r="I7256" t="s">
        <v>135</v>
      </c>
      <c r="J7256" t="s">
        <v>136</v>
      </c>
      <c r="K7256" t="s">
        <v>137</v>
      </c>
      <c r="L7256" t="s">
        <v>20627</v>
      </c>
      <c r="M7256" t="s">
        <v>20628</v>
      </c>
      <c r="N7256">
        <v>7.8786111109999997</v>
      </c>
      <c r="O7256">
        <v>0</v>
      </c>
      <c r="P7256">
        <v>73</v>
      </c>
      <c r="Q7256">
        <v>0</v>
      </c>
      <c r="R7256">
        <v>0</v>
      </c>
      <c r="S7256">
        <v>0</v>
      </c>
      <c r="T7256">
        <v>14</v>
      </c>
      <c r="U7256">
        <v>0</v>
      </c>
      <c r="V7256">
        <v>0</v>
      </c>
      <c r="W7256">
        <v>0</v>
      </c>
      <c r="X7256">
        <v>170.80545530068343</v>
      </c>
      <c r="Y7256">
        <v>0</v>
      </c>
      <c r="Z7256">
        <v>0</v>
      </c>
      <c r="AA7256">
        <v>0</v>
      </c>
      <c r="AB7256">
        <v>121.78229328388382</v>
      </c>
      <c r="AC7256">
        <v>0</v>
      </c>
      <c r="AD7256">
        <v>0</v>
      </c>
      <c r="AE7256">
        <v>292.58774858456724</v>
      </c>
    </row>
    <row r="7257" spans="1:31" x14ac:dyDescent="0.25">
      <c r="A7257">
        <v>1680653</v>
      </c>
      <c r="B7257">
        <v>1</v>
      </c>
      <c r="C7257" t="s">
        <v>81</v>
      </c>
      <c r="D7257" t="s">
        <v>120</v>
      </c>
      <c r="E7257" t="s">
        <v>151</v>
      </c>
      <c r="F7257" t="s">
        <v>20629</v>
      </c>
      <c r="G7257" t="s">
        <v>1061</v>
      </c>
      <c r="H7257" t="s">
        <v>143</v>
      </c>
      <c r="I7257" t="s">
        <v>135</v>
      </c>
      <c r="J7257" t="s">
        <v>136</v>
      </c>
      <c r="K7257" t="s">
        <v>137</v>
      </c>
      <c r="L7257" t="s">
        <v>20630</v>
      </c>
      <c r="M7257" t="s">
        <v>20631</v>
      </c>
      <c r="N7257">
        <v>1.578888888</v>
      </c>
      <c r="O7257">
        <v>0</v>
      </c>
      <c r="P7257">
        <v>56</v>
      </c>
      <c r="Q7257">
        <v>0</v>
      </c>
      <c r="R7257">
        <v>0</v>
      </c>
      <c r="S7257">
        <v>0</v>
      </c>
      <c r="T7257">
        <v>6</v>
      </c>
      <c r="U7257">
        <v>0</v>
      </c>
      <c r="V7257">
        <v>0</v>
      </c>
      <c r="W7257">
        <v>0</v>
      </c>
      <c r="X7257">
        <v>9.6201098013182484</v>
      </c>
      <c r="Y7257">
        <v>0</v>
      </c>
      <c r="Z7257">
        <v>0</v>
      </c>
      <c r="AA7257">
        <v>0</v>
      </c>
      <c r="AB7257">
        <v>3.5624598181234415</v>
      </c>
      <c r="AC7257">
        <v>0</v>
      </c>
      <c r="AD7257">
        <v>0</v>
      </c>
      <c r="AE7257">
        <v>13.18256961944169</v>
      </c>
    </row>
    <row r="7258" spans="1:31" x14ac:dyDescent="0.25">
      <c r="A7258">
        <v>1680112</v>
      </c>
      <c r="B7258">
        <v>1</v>
      </c>
      <c r="C7258" t="s">
        <v>80</v>
      </c>
      <c r="D7258" t="s">
        <v>85</v>
      </c>
      <c r="E7258" t="s">
        <v>151</v>
      </c>
      <c r="F7258" t="s">
        <v>562</v>
      </c>
      <c r="G7258" t="s">
        <v>153</v>
      </c>
      <c r="H7258" t="s">
        <v>143</v>
      </c>
      <c r="I7258" t="s">
        <v>135</v>
      </c>
      <c r="J7258" t="s">
        <v>136</v>
      </c>
      <c r="K7258" t="s">
        <v>137</v>
      </c>
      <c r="L7258" t="s">
        <v>20632</v>
      </c>
      <c r="M7258" t="s">
        <v>20633</v>
      </c>
      <c r="N7258">
        <v>1.834166666</v>
      </c>
      <c r="O7258">
        <v>0</v>
      </c>
      <c r="P7258">
        <v>164</v>
      </c>
      <c r="Q7258">
        <v>0</v>
      </c>
      <c r="R7258">
        <v>0</v>
      </c>
      <c r="S7258">
        <v>0</v>
      </c>
      <c r="T7258">
        <v>8</v>
      </c>
      <c r="U7258">
        <v>0</v>
      </c>
      <c r="V7258">
        <v>0</v>
      </c>
      <c r="W7258">
        <v>0</v>
      </c>
      <c r="X7258">
        <v>82.143722192959601</v>
      </c>
      <c r="Y7258">
        <v>0</v>
      </c>
      <c r="Z7258">
        <v>0</v>
      </c>
      <c r="AA7258">
        <v>0</v>
      </c>
      <c r="AB7258">
        <v>4.0783197711151269</v>
      </c>
      <c r="AC7258">
        <v>0</v>
      </c>
      <c r="AD7258">
        <v>0</v>
      </c>
      <c r="AE7258">
        <v>86.222041964074734</v>
      </c>
    </row>
    <row r="7259" spans="1:31" x14ac:dyDescent="0.25">
      <c r="A7259">
        <v>1680278</v>
      </c>
      <c r="B7259">
        <v>1</v>
      </c>
      <c r="C7259" t="s">
        <v>80</v>
      </c>
      <c r="D7259" t="s">
        <v>88</v>
      </c>
      <c r="E7259" t="s">
        <v>146</v>
      </c>
      <c r="F7259" t="s">
        <v>20634</v>
      </c>
      <c r="G7259" t="s">
        <v>148</v>
      </c>
      <c r="H7259" t="s">
        <v>143</v>
      </c>
      <c r="I7259" t="s">
        <v>135</v>
      </c>
      <c r="J7259" t="s">
        <v>136</v>
      </c>
      <c r="K7259" t="s">
        <v>137</v>
      </c>
      <c r="L7259" t="s">
        <v>20635</v>
      </c>
      <c r="M7259" t="s">
        <v>20636</v>
      </c>
      <c r="N7259">
        <v>1.821666666</v>
      </c>
      <c r="O7259">
        <v>0</v>
      </c>
      <c r="P7259">
        <v>201</v>
      </c>
      <c r="Q7259">
        <v>0</v>
      </c>
      <c r="R7259">
        <v>0</v>
      </c>
      <c r="S7259">
        <v>0</v>
      </c>
      <c r="T7259">
        <v>50</v>
      </c>
      <c r="U7259">
        <v>0</v>
      </c>
      <c r="V7259">
        <v>2</v>
      </c>
      <c r="W7259">
        <v>0</v>
      </c>
      <c r="X7259">
        <v>119.40954433996269</v>
      </c>
      <c r="Y7259">
        <v>0</v>
      </c>
      <c r="Z7259">
        <v>0</v>
      </c>
      <c r="AA7259">
        <v>0</v>
      </c>
      <c r="AB7259">
        <v>160.26132552889715</v>
      </c>
      <c r="AC7259">
        <v>0</v>
      </c>
      <c r="AD7259">
        <v>98.36042421888456</v>
      </c>
      <c r="AE7259">
        <v>378.03129408774441</v>
      </c>
    </row>
    <row r="7260" spans="1:31" x14ac:dyDescent="0.25">
      <c r="A7260">
        <v>1680819</v>
      </c>
      <c r="B7260">
        <v>1</v>
      </c>
      <c r="C7260" t="s">
        <v>80</v>
      </c>
      <c r="D7260" t="s">
        <v>110</v>
      </c>
      <c r="E7260" t="s">
        <v>140</v>
      </c>
      <c r="F7260" t="s">
        <v>20637</v>
      </c>
      <c r="G7260" t="s">
        <v>389</v>
      </c>
      <c r="H7260" t="s">
        <v>143</v>
      </c>
      <c r="I7260" t="s">
        <v>135</v>
      </c>
      <c r="J7260" t="s">
        <v>136</v>
      </c>
      <c r="K7260" t="s">
        <v>137</v>
      </c>
      <c r="L7260" t="s">
        <v>20638</v>
      </c>
      <c r="M7260" t="s">
        <v>20639</v>
      </c>
      <c r="N7260">
        <v>4.7586111109999996</v>
      </c>
      <c r="O7260">
        <v>0</v>
      </c>
      <c r="P7260">
        <v>2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5.5307880825805551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5.5307880825805551</v>
      </c>
    </row>
    <row r="7261" spans="1:31" x14ac:dyDescent="0.25">
      <c r="A7261">
        <v>1680155</v>
      </c>
      <c r="B7261">
        <v>1</v>
      </c>
      <c r="C7261" t="s">
        <v>81</v>
      </c>
      <c r="D7261" t="s">
        <v>112</v>
      </c>
      <c r="E7261" t="s">
        <v>151</v>
      </c>
      <c r="F7261" t="s">
        <v>20640</v>
      </c>
      <c r="G7261" t="s">
        <v>1061</v>
      </c>
      <c r="H7261" t="s">
        <v>143</v>
      </c>
      <c r="I7261" t="s">
        <v>135</v>
      </c>
      <c r="J7261" t="s">
        <v>136</v>
      </c>
      <c r="K7261" t="s">
        <v>137</v>
      </c>
      <c r="L7261" t="s">
        <v>20641</v>
      </c>
      <c r="M7261" t="s">
        <v>20642</v>
      </c>
      <c r="N7261">
        <v>1.5022222220000001</v>
      </c>
      <c r="O7261">
        <v>0</v>
      </c>
      <c r="P7261">
        <v>7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0.65182047749032834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0.65182047749032834</v>
      </c>
    </row>
    <row r="7262" spans="1:31" x14ac:dyDescent="0.25">
      <c r="A7262">
        <v>1681337</v>
      </c>
      <c r="B7262">
        <v>1</v>
      </c>
      <c r="C7262" t="s">
        <v>80</v>
      </c>
      <c r="D7262" t="s">
        <v>98</v>
      </c>
      <c r="E7262" t="s">
        <v>151</v>
      </c>
      <c r="F7262" t="s">
        <v>20643</v>
      </c>
      <c r="G7262" t="s">
        <v>153</v>
      </c>
      <c r="H7262" t="s">
        <v>143</v>
      </c>
      <c r="I7262" t="s">
        <v>135</v>
      </c>
      <c r="J7262" t="s">
        <v>136</v>
      </c>
      <c r="K7262" t="s">
        <v>137</v>
      </c>
      <c r="L7262" t="s">
        <v>20644</v>
      </c>
      <c r="M7262" t="s">
        <v>20645</v>
      </c>
      <c r="N7262">
        <v>6.8983333330000001</v>
      </c>
      <c r="O7262">
        <v>0</v>
      </c>
      <c r="P7262">
        <v>32</v>
      </c>
      <c r="Q7262">
        <v>0</v>
      </c>
      <c r="R7262">
        <v>1</v>
      </c>
      <c r="S7262">
        <v>0</v>
      </c>
      <c r="T7262">
        <v>2</v>
      </c>
      <c r="U7262">
        <v>0</v>
      </c>
      <c r="V7262">
        <v>0</v>
      </c>
      <c r="W7262">
        <v>0</v>
      </c>
      <c r="X7262">
        <v>52.062589240588686</v>
      </c>
      <c r="Y7262">
        <v>0</v>
      </c>
      <c r="Z7262">
        <v>8.3886847186838878E-2</v>
      </c>
      <c r="AA7262">
        <v>0</v>
      </c>
      <c r="AB7262">
        <v>2.0567105956946308</v>
      </c>
      <c r="AC7262">
        <v>0</v>
      </c>
      <c r="AD7262">
        <v>0</v>
      </c>
      <c r="AE7262">
        <v>54.203186683470157</v>
      </c>
    </row>
    <row r="7263" spans="1:31" x14ac:dyDescent="0.25">
      <c r="A7263">
        <v>1681460</v>
      </c>
      <c r="B7263">
        <v>1</v>
      </c>
      <c r="C7263" t="s">
        <v>80</v>
      </c>
      <c r="D7263" t="s">
        <v>108</v>
      </c>
      <c r="E7263" t="s">
        <v>151</v>
      </c>
      <c r="F7263" t="s">
        <v>20646</v>
      </c>
      <c r="G7263" t="s">
        <v>222</v>
      </c>
      <c r="H7263" t="s">
        <v>143</v>
      </c>
      <c r="I7263" t="s">
        <v>135</v>
      </c>
      <c r="J7263" t="s">
        <v>136</v>
      </c>
      <c r="K7263" t="s">
        <v>137</v>
      </c>
      <c r="L7263" t="s">
        <v>20647</v>
      </c>
      <c r="M7263" t="s">
        <v>20648</v>
      </c>
      <c r="N7263">
        <v>27.113333333</v>
      </c>
      <c r="O7263">
        <v>0</v>
      </c>
      <c r="P7263">
        <v>15</v>
      </c>
      <c r="Q7263">
        <v>0</v>
      </c>
      <c r="R7263">
        <v>3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51.525938578908637</v>
      </c>
      <c r="Y7263">
        <v>0</v>
      </c>
      <c r="Z7263">
        <v>0.18342698427872897</v>
      </c>
      <c r="AA7263">
        <v>0</v>
      </c>
      <c r="AB7263">
        <v>0</v>
      </c>
      <c r="AC7263">
        <v>0</v>
      </c>
      <c r="AD7263">
        <v>0</v>
      </c>
      <c r="AE7263">
        <v>51.709365563187369</v>
      </c>
    </row>
    <row r="7264" spans="1:31" x14ac:dyDescent="0.25">
      <c r="A7264">
        <v>1680919</v>
      </c>
      <c r="B7264">
        <v>1</v>
      </c>
      <c r="C7264" t="s">
        <v>80</v>
      </c>
      <c r="D7264" t="s">
        <v>99</v>
      </c>
      <c r="E7264" t="s">
        <v>159</v>
      </c>
      <c r="F7264" t="s">
        <v>20649</v>
      </c>
      <c r="G7264" t="s">
        <v>566</v>
      </c>
      <c r="H7264" t="s">
        <v>134</v>
      </c>
      <c r="I7264" t="s">
        <v>135</v>
      </c>
      <c r="J7264" t="s">
        <v>136</v>
      </c>
      <c r="K7264" t="s">
        <v>137</v>
      </c>
      <c r="L7264" t="s">
        <v>20650</v>
      </c>
      <c r="M7264" t="s">
        <v>20651</v>
      </c>
      <c r="N7264">
        <v>23.075833332999999</v>
      </c>
      <c r="O7264">
        <v>0</v>
      </c>
      <c r="P7264">
        <v>0</v>
      </c>
      <c r="Q7264">
        <v>1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4.4858575938141207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4.4858575938141207</v>
      </c>
    </row>
    <row r="7265" spans="1:31" x14ac:dyDescent="0.25">
      <c r="A7265">
        <v>1680696</v>
      </c>
      <c r="B7265">
        <v>1</v>
      </c>
      <c r="C7265" t="s">
        <v>80</v>
      </c>
      <c r="D7265" t="s">
        <v>93</v>
      </c>
      <c r="E7265" t="s">
        <v>140</v>
      </c>
      <c r="F7265" t="s">
        <v>20652</v>
      </c>
      <c r="G7265" t="s">
        <v>197</v>
      </c>
      <c r="H7265" t="s">
        <v>143</v>
      </c>
      <c r="I7265" t="s">
        <v>135</v>
      </c>
      <c r="J7265" t="s">
        <v>136</v>
      </c>
      <c r="K7265" t="s">
        <v>137</v>
      </c>
      <c r="L7265" t="s">
        <v>20653</v>
      </c>
      <c r="M7265" t="s">
        <v>20654</v>
      </c>
      <c r="N7265">
        <v>0.765833333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0.17619897753459557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0.17619897753459557</v>
      </c>
    </row>
    <row r="7266" spans="1:31" x14ac:dyDescent="0.25">
      <c r="A7266">
        <v>1681088</v>
      </c>
      <c r="B7266">
        <v>1</v>
      </c>
      <c r="C7266" t="s">
        <v>80</v>
      </c>
      <c r="D7266" t="s">
        <v>103</v>
      </c>
      <c r="E7266" t="s">
        <v>159</v>
      </c>
      <c r="F7266" t="s">
        <v>20655</v>
      </c>
      <c r="G7266" t="s">
        <v>566</v>
      </c>
      <c r="H7266" t="s">
        <v>134</v>
      </c>
      <c r="I7266" t="s">
        <v>135</v>
      </c>
      <c r="J7266" t="s">
        <v>136</v>
      </c>
      <c r="K7266" t="s">
        <v>137</v>
      </c>
      <c r="L7266" t="s">
        <v>20656</v>
      </c>
      <c r="M7266" t="s">
        <v>20657</v>
      </c>
      <c r="N7266">
        <v>7.5761111110000003</v>
      </c>
      <c r="O7266">
        <v>0</v>
      </c>
      <c r="P7266">
        <v>206</v>
      </c>
      <c r="Q7266">
        <v>0</v>
      </c>
      <c r="R7266">
        <v>21</v>
      </c>
      <c r="S7266">
        <v>0</v>
      </c>
      <c r="T7266">
        <v>43</v>
      </c>
      <c r="U7266">
        <v>0</v>
      </c>
      <c r="V7266">
        <v>0</v>
      </c>
      <c r="W7266">
        <v>0</v>
      </c>
      <c r="X7266">
        <v>223.66239985123738</v>
      </c>
      <c r="Y7266">
        <v>0</v>
      </c>
      <c r="Z7266">
        <v>58.889012546493859</v>
      </c>
      <c r="AA7266">
        <v>0</v>
      </c>
      <c r="AB7266">
        <v>107.11883216724803</v>
      </c>
      <c r="AC7266">
        <v>0</v>
      </c>
      <c r="AD7266">
        <v>0</v>
      </c>
      <c r="AE7266">
        <v>389.67024456497927</v>
      </c>
    </row>
    <row r="7267" spans="1:31" x14ac:dyDescent="0.25">
      <c r="A7267">
        <v>1680235</v>
      </c>
      <c r="B7267">
        <v>1</v>
      </c>
      <c r="C7267" t="s">
        <v>80</v>
      </c>
      <c r="D7267" t="s">
        <v>98</v>
      </c>
      <c r="E7267" t="s">
        <v>159</v>
      </c>
      <c r="F7267" t="s">
        <v>20658</v>
      </c>
      <c r="G7267" t="s">
        <v>281</v>
      </c>
      <c r="H7267" t="s">
        <v>134</v>
      </c>
      <c r="I7267" t="s">
        <v>135</v>
      </c>
      <c r="J7267" t="s">
        <v>136</v>
      </c>
      <c r="K7267" t="s">
        <v>167</v>
      </c>
      <c r="L7267" t="s">
        <v>20659</v>
      </c>
      <c r="M7267" t="s">
        <v>20660</v>
      </c>
      <c r="N7267">
        <v>9.1486111109999992</v>
      </c>
      <c r="O7267">
        <v>0</v>
      </c>
      <c r="P7267">
        <v>361</v>
      </c>
      <c r="Q7267">
        <v>0</v>
      </c>
      <c r="R7267">
        <v>0</v>
      </c>
      <c r="S7267">
        <v>0</v>
      </c>
      <c r="T7267">
        <v>135</v>
      </c>
      <c r="U7267">
        <v>0</v>
      </c>
      <c r="V7267">
        <v>0</v>
      </c>
      <c r="W7267">
        <v>0</v>
      </c>
      <c r="X7267">
        <v>930.48163702464649</v>
      </c>
      <c r="Y7267">
        <v>0</v>
      </c>
      <c r="Z7267">
        <v>0</v>
      </c>
      <c r="AA7267">
        <v>0</v>
      </c>
      <c r="AB7267">
        <v>911.05188533074238</v>
      </c>
      <c r="AC7267">
        <v>0</v>
      </c>
      <c r="AD7267">
        <v>0</v>
      </c>
      <c r="AE7267">
        <v>1841.5335223553889</v>
      </c>
    </row>
    <row r="7268" spans="1:31" x14ac:dyDescent="0.25">
      <c r="A7268">
        <v>1681417</v>
      </c>
      <c r="B7268">
        <v>1</v>
      </c>
      <c r="C7268" t="s">
        <v>81</v>
      </c>
      <c r="D7268" t="s">
        <v>121</v>
      </c>
      <c r="E7268" t="s">
        <v>151</v>
      </c>
      <c r="F7268" t="s">
        <v>20661</v>
      </c>
      <c r="G7268" t="s">
        <v>153</v>
      </c>
      <c r="H7268" t="s">
        <v>143</v>
      </c>
      <c r="I7268" t="s">
        <v>135</v>
      </c>
      <c r="J7268" t="s">
        <v>136</v>
      </c>
      <c r="K7268" t="s">
        <v>137</v>
      </c>
      <c r="L7268" t="s">
        <v>20662</v>
      </c>
      <c r="M7268" t="s">
        <v>20663</v>
      </c>
      <c r="N7268">
        <v>3.6463888880000002</v>
      </c>
      <c r="O7268">
        <v>0</v>
      </c>
      <c r="P7268">
        <v>37</v>
      </c>
      <c r="Q7268">
        <v>0</v>
      </c>
      <c r="R7268">
        <v>0</v>
      </c>
      <c r="S7268">
        <v>0</v>
      </c>
      <c r="T7268">
        <v>1</v>
      </c>
      <c r="U7268">
        <v>0</v>
      </c>
      <c r="V7268">
        <v>0</v>
      </c>
      <c r="W7268">
        <v>0</v>
      </c>
      <c r="X7268">
        <v>9.2723433465884302</v>
      </c>
      <c r="Y7268">
        <v>0</v>
      </c>
      <c r="Z7268">
        <v>0</v>
      </c>
      <c r="AA7268">
        <v>0</v>
      </c>
      <c r="AB7268">
        <v>4.8829153928240006E-2</v>
      </c>
      <c r="AC7268">
        <v>0</v>
      </c>
      <c r="AD7268">
        <v>0</v>
      </c>
      <c r="AE7268">
        <v>9.3211725005166706</v>
      </c>
    </row>
    <row r="7269" spans="1:31" x14ac:dyDescent="0.25">
      <c r="A7269">
        <v>1680876</v>
      </c>
      <c r="B7269">
        <v>1</v>
      </c>
      <c r="C7269" t="s">
        <v>80</v>
      </c>
      <c r="D7269" t="s">
        <v>83</v>
      </c>
      <c r="E7269" t="s">
        <v>151</v>
      </c>
      <c r="F7269" t="s">
        <v>20664</v>
      </c>
      <c r="G7269" t="s">
        <v>153</v>
      </c>
      <c r="H7269" t="s">
        <v>143</v>
      </c>
      <c r="I7269" t="s">
        <v>135</v>
      </c>
      <c r="J7269" t="s">
        <v>136</v>
      </c>
      <c r="K7269" t="s">
        <v>137</v>
      </c>
      <c r="L7269" t="s">
        <v>20665</v>
      </c>
      <c r="M7269" t="s">
        <v>20666</v>
      </c>
      <c r="N7269">
        <v>6.1038888880000002</v>
      </c>
      <c r="O7269">
        <v>0</v>
      </c>
      <c r="P7269">
        <v>67</v>
      </c>
      <c r="Q7269">
        <v>0</v>
      </c>
      <c r="R7269">
        <v>0</v>
      </c>
      <c r="S7269">
        <v>0</v>
      </c>
      <c r="T7269">
        <v>4</v>
      </c>
      <c r="U7269">
        <v>0</v>
      </c>
      <c r="V7269">
        <v>0</v>
      </c>
      <c r="W7269">
        <v>0</v>
      </c>
      <c r="X7269">
        <v>130.05081651152696</v>
      </c>
      <c r="Y7269">
        <v>0</v>
      </c>
      <c r="Z7269">
        <v>0</v>
      </c>
      <c r="AA7269">
        <v>0</v>
      </c>
      <c r="AB7269">
        <v>36.238336028459088</v>
      </c>
      <c r="AC7269">
        <v>0</v>
      </c>
      <c r="AD7269">
        <v>0</v>
      </c>
      <c r="AE7269">
        <v>166.28915253998605</v>
      </c>
    </row>
    <row r="7270" spans="1:31" x14ac:dyDescent="0.25">
      <c r="A7270">
        <v>1681188</v>
      </c>
      <c r="B7270">
        <v>1</v>
      </c>
      <c r="C7270" t="s">
        <v>80</v>
      </c>
      <c r="D7270" t="s">
        <v>93</v>
      </c>
      <c r="E7270" t="s">
        <v>164</v>
      </c>
      <c r="F7270" t="s">
        <v>20401</v>
      </c>
      <c r="G7270" t="s">
        <v>161</v>
      </c>
      <c r="H7270" t="s">
        <v>134</v>
      </c>
      <c r="I7270" t="s">
        <v>135</v>
      </c>
      <c r="J7270" t="s">
        <v>136</v>
      </c>
      <c r="K7270" t="s">
        <v>137</v>
      </c>
      <c r="L7270" t="s">
        <v>20667</v>
      </c>
      <c r="M7270" t="s">
        <v>20668</v>
      </c>
      <c r="N7270">
        <v>2.6261111110000002</v>
      </c>
      <c r="O7270">
        <v>0</v>
      </c>
      <c r="P7270">
        <v>572</v>
      </c>
      <c r="Q7270">
        <v>12</v>
      </c>
      <c r="R7270">
        <v>94</v>
      </c>
      <c r="S7270">
        <v>5</v>
      </c>
      <c r="T7270">
        <v>121</v>
      </c>
      <c r="U7270">
        <v>0</v>
      </c>
      <c r="V7270">
        <v>1</v>
      </c>
      <c r="W7270">
        <v>0</v>
      </c>
      <c r="X7270">
        <v>184.44426163003101</v>
      </c>
      <c r="Y7270">
        <v>71.734296783150583</v>
      </c>
      <c r="Z7270">
        <v>53.720319356246101</v>
      </c>
      <c r="AA7270">
        <v>69.55863629616988</v>
      </c>
      <c r="AB7270">
        <v>198.32672978590762</v>
      </c>
      <c r="AC7270">
        <v>0</v>
      </c>
      <c r="AD7270">
        <v>53.598983082481439</v>
      </c>
      <c r="AE7270">
        <v>631.38322693398663</v>
      </c>
    </row>
    <row r="7271" spans="1:31" x14ac:dyDescent="0.25">
      <c r="A7271">
        <v>1680879</v>
      </c>
      <c r="B7271">
        <v>1</v>
      </c>
      <c r="C7271" t="s">
        <v>81</v>
      </c>
      <c r="D7271" t="s">
        <v>112</v>
      </c>
      <c r="E7271" t="s">
        <v>164</v>
      </c>
      <c r="F7271" t="s">
        <v>3869</v>
      </c>
      <c r="G7271" t="s">
        <v>161</v>
      </c>
      <c r="H7271" t="s">
        <v>134</v>
      </c>
      <c r="I7271" t="s">
        <v>135</v>
      </c>
      <c r="J7271" t="s">
        <v>136</v>
      </c>
      <c r="K7271" t="s">
        <v>137</v>
      </c>
      <c r="L7271" t="s">
        <v>20669</v>
      </c>
      <c r="M7271" t="s">
        <v>20670</v>
      </c>
      <c r="N7271">
        <v>0.83805555499999995</v>
      </c>
      <c r="O7271">
        <v>4</v>
      </c>
      <c r="P7271">
        <v>941</v>
      </c>
      <c r="Q7271">
        <v>84</v>
      </c>
      <c r="R7271">
        <v>307</v>
      </c>
      <c r="S7271">
        <v>12</v>
      </c>
      <c r="T7271">
        <v>123</v>
      </c>
      <c r="U7271">
        <v>1</v>
      </c>
      <c r="V7271">
        <v>0</v>
      </c>
      <c r="W7271">
        <v>0.41766717347967508</v>
      </c>
      <c r="X7271">
        <v>98.78990242962638</v>
      </c>
      <c r="Y7271">
        <v>44.809073968958145</v>
      </c>
      <c r="Z7271">
        <v>25.184796045216398</v>
      </c>
      <c r="AA7271">
        <v>51.546752358665088</v>
      </c>
      <c r="AB7271">
        <v>24.48238710596727</v>
      </c>
      <c r="AC7271">
        <v>4.0428225283563686</v>
      </c>
      <c r="AD7271">
        <v>0</v>
      </c>
      <c r="AE7271">
        <v>249.2734016102693</v>
      </c>
    </row>
    <row r="7272" spans="1:31" x14ac:dyDescent="0.25">
      <c r="A7272">
        <v>1680902</v>
      </c>
      <c r="B7272">
        <v>1</v>
      </c>
      <c r="C7272" t="s">
        <v>80</v>
      </c>
      <c r="D7272" t="s">
        <v>91</v>
      </c>
      <c r="E7272" t="s">
        <v>131</v>
      </c>
      <c r="F7272" t="s">
        <v>13766</v>
      </c>
      <c r="G7272" t="s">
        <v>161</v>
      </c>
      <c r="H7272" t="s">
        <v>134</v>
      </c>
      <c r="I7272" t="s">
        <v>135</v>
      </c>
      <c r="J7272" t="s">
        <v>136</v>
      </c>
      <c r="K7272" t="s">
        <v>137</v>
      </c>
      <c r="L7272" t="s">
        <v>20671</v>
      </c>
      <c r="M7272" t="s">
        <v>20672</v>
      </c>
      <c r="N7272">
        <v>6.1669444440000003</v>
      </c>
      <c r="O7272">
        <v>6</v>
      </c>
      <c r="P7272">
        <v>1450</v>
      </c>
      <c r="Q7272">
        <v>10</v>
      </c>
      <c r="R7272">
        <v>63</v>
      </c>
      <c r="S7272">
        <v>4</v>
      </c>
      <c r="T7272">
        <v>73</v>
      </c>
      <c r="U7272">
        <v>0</v>
      </c>
      <c r="V7272">
        <v>1</v>
      </c>
      <c r="W7272">
        <v>11.658201372938629</v>
      </c>
      <c r="X7272">
        <v>1304.6135982145372</v>
      </c>
      <c r="Y7272">
        <v>13.037346238970859</v>
      </c>
      <c r="Z7272">
        <v>38.15970548701403</v>
      </c>
      <c r="AA7272">
        <v>227.20106391808042</v>
      </c>
      <c r="AB7272">
        <v>207.09636897994076</v>
      </c>
      <c r="AC7272">
        <v>0</v>
      </c>
      <c r="AD7272">
        <v>0</v>
      </c>
      <c r="AE7272">
        <v>1801.7662842114821</v>
      </c>
    </row>
    <row r="7273" spans="1:31" x14ac:dyDescent="0.25">
      <c r="A7273">
        <v>1681048</v>
      </c>
      <c r="B7273">
        <v>1</v>
      </c>
      <c r="C7273" t="s">
        <v>80</v>
      </c>
      <c r="D7273" t="s">
        <v>91</v>
      </c>
      <c r="E7273" t="s">
        <v>151</v>
      </c>
      <c r="F7273" t="s">
        <v>20673</v>
      </c>
      <c r="G7273" t="s">
        <v>222</v>
      </c>
      <c r="H7273" t="s">
        <v>143</v>
      </c>
      <c r="I7273" t="s">
        <v>135</v>
      </c>
      <c r="J7273" t="s">
        <v>136</v>
      </c>
      <c r="K7273" t="s">
        <v>137</v>
      </c>
      <c r="L7273" t="s">
        <v>20674</v>
      </c>
      <c r="M7273" t="s">
        <v>20675</v>
      </c>
      <c r="N7273">
        <v>3.9938888879999999</v>
      </c>
      <c r="O7273">
        <v>0</v>
      </c>
      <c r="P7273">
        <v>55</v>
      </c>
      <c r="Q7273">
        <v>0</v>
      </c>
      <c r="R7273">
        <v>0</v>
      </c>
      <c r="S7273">
        <v>0</v>
      </c>
      <c r="T7273">
        <v>2</v>
      </c>
      <c r="U7273">
        <v>0</v>
      </c>
      <c r="V7273">
        <v>0</v>
      </c>
      <c r="W7273">
        <v>0</v>
      </c>
      <c r="X7273">
        <v>76.886009666650793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76.886009666650793</v>
      </c>
    </row>
    <row r="7274" spans="1:31" x14ac:dyDescent="0.25">
      <c r="A7274">
        <v>1681380</v>
      </c>
      <c r="B7274">
        <v>1</v>
      </c>
      <c r="C7274" t="s">
        <v>81</v>
      </c>
      <c r="D7274" t="s">
        <v>118</v>
      </c>
      <c r="E7274" t="s">
        <v>146</v>
      </c>
      <c r="F7274" t="s">
        <v>20676</v>
      </c>
      <c r="G7274" t="s">
        <v>148</v>
      </c>
      <c r="H7274" t="s">
        <v>143</v>
      </c>
      <c r="I7274" t="s">
        <v>135</v>
      </c>
      <c r="J7274" t="s">
        <v>136</v>
      </c>
      <c r="K7274" t="s">
        <v>137</v>
      </c>
      <c r="L7274" t="s">
        <v>20677</v>
      </c>
      <c r="M7274" t="s">
        <v>20678</v>
      </c>
      <c r="N7274">
        <v>1.1544444439999999</v>
      </c>
      <c r="O7274">
        <v>0</v>
      </c>
      <c r="P7274">
        <v>13</v>
      </c>
      <c r="Q7274">
        <v>0</v>
      </c>
      <c r="R7274">
        <v>1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2.2999744832225177</v>
      </c>
      <c r="Y7274">
        <v>0</v>
      </c>
      <c r="Z7274">
        <v>2.8089493056166669E-4</v>
      </c>
      <c r="AA7274">
        <v>0</v>
      </c>
      <c r="AB7274">
        <v>0</v>
      </c>
      <c r="AC7274">
        <v>0</v>
      </c>
      <c r="AD7274">
        <v>0</v>
      </c>
      <c r="AE7274">
        <v>2.3002553781530795</v>
      </c>
    </row>
    <row r="7275" spans="1:31" x14ac:dyDescent="0.25">
      <c r="A7275">
        <v>1680029</v>
      </c>
      <c r="B7275">
        <v>1</v>
      </c>
      <c r="C7275" t="s">
        <v>81</v>
      </c>
      <c r="D7275" t="s">
        <v>128</v>
      </c>
      <c r="E7275" t="s">
        <v>131</v>
      </c>
      <c r="F7275" t="s">
        <v>3660</v>
      </c>
      <c r="G7275" t="s">
        <v>161</v>
      </c>
      <c r="H7275" t="s">
        <v>134</v>
      </c>
      <c r="I7275" t="s">
        <v>135</v>
      </c>
      <c r="J7275" t="s">
        <v>136</v>
      </c>
      <c r="K7275" t="s">
        <v>137</v>
      </c>
      <c r="L7275" t="s">
        <v>20679</v>
      </c>
      <c r="M7275" t="s">
        <v>20680</v>
      </c>
      <c r="N7275">
        <v>0.48027777700000002</v>
      </c>
      <c r="O7275">
        <v>7</v>
      </c>
      <c r="P7275">
        <v>1293</v>
      </c>
      <c r="Q7275">
        <v>22</v>
      </c>
      <c r="R7275">
        <v>15</v>
      </c>
      <c r="S7275">
        <v>22</v>
      </c>
      <c r="T7275">
        <v>121</v>
      </c>
      <c r="U7275">
        <v>0</v>
      </c>
      <c r="V7275">
        <v>0</v>
      </c>
      <c r="W7275">
        <v>1.1442140153807998</v>
      </c>
      <c r="X7275">
        <v>56.597850245793673</v>
      </c>
      <c r="Y7275">
        <v>66.640850895625292</v>
      </c>
      <c r="Z7275">
        <v>0.22173479350249503</v>
      </c>
      <c r="AA7275">
        <v>41.848568696656791</v>
      </c>
      <c r="AB7275">
        <v>13.848513854918068</v>
      </c>
      <c r="AC7275">
        <v>0</v>
      </c>
      <c r="AD7275">
        <v>0</v>
      </c>
      <c r="AE7275">
        <v>180.3017325018771</v>
      </c>
    </row>
    <row r="7276" spans="1:31" x14ac:dyDescent="0.25">
      <c r="A7276">
        <v>1681357</v>
      </c>
      <c r="B7276">
        <v>1</v>
      </c>
      <c r="C7276" t="s">
        <v>80</v>
      </c>
      <c r="D7276" t="s">
        <v>97</v>
      </c>
      <c r="E7276" t="s">
        <v>140</v>
      </c>
      <c r="F7276" t="s">
        <v>20681</v>
      </c>
      <c r="G7276" t="s">
        <v>209</v>
      </c>
      <c r="H7276" t="s">
        <v>143</v>
      </c>
      <c r="I7276" t="s">
        <v>135</v>
      </c>
      <c r="J7276" t="s">
        <v>136</v>
      </c>
      <c r="K7276" t="s">
        <v>137</v>
      </c>
      <c r="L7276" t="s">
        <v>20682</v>
      </c>
      <c r="M7276" t="s">
        <v>20683</v>
      </c>
      <c r="N7276">
        <v>4.7866666660000003</v>
      </c>
      <c r="O7276">
        <v>0</v>
      </c>
      <c r="P7276">
        <v>5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6.0975605591893354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6.0975605591893354</v>
      </c>
    </row>
    <row r="7277" spans="1:31" x14ac:dyDescent="0.25">
      <c r="A7277">
        <v>1681334</v>
      </c>
      <c r="B7277">
        <v>1</v>
      </c>
      <c r="C7277" t="s">
        <v>80</v>
      </c>
      <c r="D7277" t="s">
        <v>99</v>
      </c>
      <c r="E7277" t="s">
        <v>151</v>
      </c>
      <c r="F7277" t="s">
        <v>20684</v>
      </c>
      <c r="G7277" t="s">
        <v>222</v>
      </c>
      <c r="H7277" t="s">
        <v>143</v>
      </c>
      <c r="I7277" t="s">
        <v>135</v>
      </c>
      <c r="J7277" t="s">
        <v>136</v>
      </c>
      <c r="K7277" t="s">
        <v>137</v>
      </c>
      <c r="L7277" t="s">
        <v>20685</v>
      </c>
      <c r="M7277" t="s">
        <v>20686</v>
      </c>
      <c r="N7277">
        <v>7.2402777770000002</v>
      </c>
      <c r="O7277">
        <v>0</v>
      </c>
      <c r="P7277">
        <v>61</v>
      </c>
      <c r="Q7277">
        <v>0</v>
      </c>
      <c r="R7277">
        <v>0</v>
      </c>
      <c r="S7277">
        <v>0</v>
      </c>
      <c r="T7277">
        <v>1</v>
      </c>
      <c r="U7277">
        <v>0</v>
      </c>
      <c r="V7277">
        <v>0</v>
      </c>
      <c r="W7277">
        <v>0</v>
      </c>
      <c r="X7277">
        <v>58.90881497928742</v>
      </c>
      <c r="Y7277">
        <v>0</v>
      </c>
      <c r="Z7277">
        <v>0</v>
      </c>
      <c r="AA7277">
        <v>0</v>
      </c>
      <c r="AB7277">
        <v>1.3791575301383332E-3</v>
      </c>
      <c r="AC7277">
        <v>0</v>
      </c>
      <c r="AD7277">
        <v>0</v>
      </c>
      <c r="AE7277">
        <v>58.910194136817559</v>
      </c>
    </row>
    <row r="7278" spans="1:31" x14ac:dyDescent="0.25">
      <c r="A7278">
        <v>1680401</v>
      </c>
      <c r="B7278">
        <v>1</v>
      </c>
      <c r="C7278" t="s">
        <v>81</v>
      </c>
      <c r="D7278" t="s">
        <v>123</v>
      </c>
      <c r="E7278" t="s">
        <v>151</v>
      </c>
      <c r="F7278" t="s">
        <v>20687</v>
      </c>
      <c r="G7278" t="s">
        <v>1061</v>
      </c>
      <c r="H7278" t="s">
        <v>143</v>
      </c>
      <c r="I7278" t="s">
        <v>135</v>
      </c>
      <c r="J7278" t="s">
        <v>136</v>
      </c>
      <c r="K7278" t="s">
        <v>137</v>
      </c>
      <c r="L7278" t="s">
        <v>20688</v>
      </c>
      <c r="M7278" t="s">
        <v>20689</v>
      </c>
      <c r="N7278">
        <v>4.1519444439999997</v>
      </c>
      <c r="O7278">
        <v>0</v>
      </c>
      <c r="P7278">
        <v>20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3.6660602578649413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3.6660602578649413</v>
      </c>
    </row>
    <row r="7279" spans="1:31" x14ac:dyDescent="0.25">
      <c r="A7279">
        <v>1681443</v>
      </c>
      <c r="B7279">
        <v>1</v>
      </c>
      <c r="C7279" t="s">
        <v>80</v>
      </c>
      <c r="D7279" t="s">
        <v>88</v>
      </c>
      <c r="E7279" t="s">
        <v>146</v>
      </c>
      <c r="F7279" t="s">
        <v>20690</v>
      </c>
      <c r="G7279" t="s">
        <v>148</v>
      </c>
      <c r="H7279" t="s">
        <v>143</v>
      </c>
      <c r="I7279" t="s">
        <v>135</v>
      </c>
      <c r="J7279" t="s">
        <v>136</v>
      </c>
      <c r="K7279" t="s">
        <v>137</v>
      </c>
      <c r="L7279" t="s">
        <v>20691</v>
      </c>
      <c r="M7279" t="s">
        <v>20692</v>
      </c>
      <c r="N7279">
        <v>2.610833333</v>
      </c>
      <c r="O7279">
        <v>0</v>
      </c>
      <c r="P7279">
        <v>678</v>
      </c>
      <c r="Q7279">
        <v>0</v>
      </c>
      <c r="R7279">
        <v>0</v>
      </c>
      <c r="S7279">
        <v>0</v>
      </c>
      <c r="T7279">
        <v>16</v>
      </c>
      <c r="U7279">
        <v>0</v>
      </c>
      <c r="V7279">
        <v>0</v>
      </c>
      <c r="W7279">
        <v>0</v>
      </c>
      <c r="X7279">
        <v>434.92696702679439</v>
      </c>
      <c r="Y7279">
        <v>0</v>
      </c>
      <c r="Z7279">
        <v>0</v>
      </c>
      <c r="AA7279">
        <v>0</v>
      </c>
      <c r="AB7279">
        <v>15.580761270365148</v>
      </c>
      <c r="AC7279">
        <v>0</v>
      </c>
      <c r="AD7279">
        <v>0</v>
      </c>
      <c r="AE7279">
        <v>450.50772829715953</v>
      </c>
    </row>
    <row r="7280" spans="1:31" x14ac:dyDescent="0.25">
      <c r="A7280">
        <v>1681111</v>
      </c>
      <c r="B7280">
        <v>1</v>
      </c>
      <c r="C7280" t="s">
        <v>81</v>
      </c>
      <c r="D7280" t="s">
        <v>127</v>
      </c>
      <c r="E7280" t="s">
        <v>159</v>
      </c>
      <c r="F7280" t="s">
        <v>20693</v>
      </c>
      <c r="G7280" t="s">
        <v>133</v>
      </c>
      <c r="H7280" t="s">
        <v>134</v>
      </c>
      <c r="I7280" t="s">
        <v>135</v>
      </c>
      <c r="J7280" t="s">
        <v>136</v>
      </c>
      <c r="K7280" t="s">
        <v>137</v>
      </c>
      <c r="L7280" t="s">
        <v>20694</v>
      </c>
      <c r="M7280" t="s">
        <v>20695</v>
      </c>
      <c r="N7280">
        <v>20.157499999999999</v>
      </c>
      <c r="O7280">
        <v>0</v>
      </c>
      <c r="P7280">
        <v>0</v>
      </c>
      <c r="Q7280">
        <v>0</v>
      </c>
      <c r="R7280">
        <v>6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42.594792239264365</v>
      </c>
      <c r="AA7280">
        <v>0</v>
      </c>
      <c r="AB7280">
        <v>0</v>
      </c>
      <c r="AC7280">
        <v>0</v>
      </c>
      <c r="AD7280">
        <v>0</v>
      </c>
      <c r="AE7280">
        <v>42.594792239264365</v>
      </c>
    </row>
    <row r="7281" spans="1:31" x14ac:dyDescent="0.25">
      <c r="A7281">
        <v>1680424</v>
      </c>
      <c r="B7281">
        <v>1</v>
      </c>
      <c r="C7281" t="s">
        <v>80</v>
      </c>
      <c r="D7281" t="s">
        <v>93</v>
      </c>
      <c r="E7281" t="s">
        <v>140</v>
      </c>
      <c r="F7281" t="s">
        <v>20696</v>
      </c>
      <c r="G7281" t="s">
        <v>142</v>
      </c>
      <c r="H7281" t="s">
        <v>143</v>
      </c>
      <c r="I7281" t="s">
        <v>135</v>
      </c>
      <c r="J7281" t="s">
        <v>136</v>
      </c>
      <c r="K7281" t="s">
        <v>137</v>
      </c>
      <c r="L7281" t="s">
        <v>20697</v>
      </c>
      <c r="M7281" t="s">
        <v>20698</v>
      </c>
      <c r="N7281">
        <v>8.2930555550000005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4.1925353559344805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4.1925353559344805</v>
      </c>
    </row>
    <row r="7282" spans="1:31" x14ac:dyDescent="0.25">
      <c r="A7282">
        <v>1680816</v>
      </c>
      <c r="B7282">
        <v>1</v>
      </c>
      <c r="C7282" t="s">
        <v>80</v>
      </c>
      <c r="D7282" t="s">
        <v>105</v>
      </c>
      <c r="E7282" t="s">
        <v>200</v>
      </c>
      <c r="F7282" t="s">
        <v>20699</v>
      </c>
      <c r="G7282" t="s">
        <v>492</v>
      </c>
      <c r="H7282" t="s">
        <v>143</v>
      </c>
      <c r="I7282" t="s">
        <v>135</v>
      </c>
      <c r="J7282" t="s">
        <v>136</v>
      </c>
      <c r="K7282" t="s">
        <v>137</v>
      </c>
      <c r="L7282" t="s">
        <v>20700</v>
      </c>
      <c r="M7282" t="s">
        <v>20701</v>
      </c>
      <c r="N7282">
        <v>4.7933333329999996</v>
      </c>
      <c r="O7282">
        <v>0</v>
      </c>
      <c r="P7282">
        <v>67</v>
      </c>
      <c r="Q7282">
        <v>0</v>
      </c>
      <c r="R7282">
        <v>0</v>
      </c>
      <c r="S7282">
        <v>0</v>
      </c>
      <c r="T7282">
        <v>2</v>
      </c>
      <c r="U7282">
        <v>0</v>
      </c>
      <c r="V7282">
        <v>0</v>
      </c>
      <c r="W7282">
        <v>0</v>
      </c>
      <c r="X7282">
        <v>73.744587256861692</v>
      </c>
      <c r="Y7282">
        <v>0</v>
      </c>
      <c r="Z7282">
        <v>0</v>
      </c>
      <c r="AA7282">
        <v>0</v>
      </c>
      <c r="AB7282">
        <v>40.306562415700128</v>
      </c>
      <c r="AC7282">
        <v>0</v>
      </c>
      <c r="AD7282">
        <v>0</v>
      </c>
      <c r="AE7282">
        <v>114.05114967256182</v>
      </c>
    </row>
    <row r="7283" spans="1:31" x14ac:dyDescent="0.25">
      <c r="A7283">
        <v>1680507</v>
      </c>
      <c r="B7283">
        <v>1</v>
      </c>
      <c r="C7283" t="s">
        <v>80</v>
      </c>
      <c r="D7283" t="s">
        <v>91</v>
      </c>
      <c r="E7283" t="s">
        <v>164</v>
      </c>
      <c r="F7283" t="s">
        <v>16420</v>
      </c>
      <c r="G7283" t="s">
        <v>161</v>
      </c>
      <c r="H7283" t="s">
        <v>134</v>
      </c>
      <c r="I7283" t="s">
        <v>135</v>
      </c>
      <c r="J7283" t="s">
        <v>136</v>
      </c>
      <c r="K7283" t="s">
        <v>137</v>
      </c>
      <c r="L7283" t="s">
        <v>20702</v>
      </c>
      <c r="M7283" t="s">
        <v>20703</v>
      </c>
      <c r="N7283">
        <v>5.9166666E-2</v>
      </c>
      <c r="O7283">
        <v>44</v>
      </c>
      <c r="P7283">
        <v>7721</v>
      </c>
      <c r="Q7283">
        <v>243</v>
      </c>
      <c r="R7283">
        <v>433</v>
      </c>
      <c r="S7283">
        <v>115</v>
      </c>
      <c r="T7283">
        <v>1896</v>
      </c>
      <c r="U7283">
        <v>9</v>
      </c>
      <c r="V7283">
        <v>8</v>
      </c>
      <c r="W7283">
        <v>1.7875093624245384</v>
      </c>
      <c r="X7283">
        <v>98.22492074738912</v>
      </c>
      <c r="Y7283">
        <v>20.369788174127603</v>
      </c>
      <c r="Z7283">
        <v>10.713594341472012</v>
      </c>
      <c r="AA7283">
        <v>64.432634732640338</v>
      </c>
      <c r="AB7283">
        <v>145.49350576832691</v>
      </c>
      <c r="AC7283">
        <v>6.5698128112338097</v>
      </c>
      <c r="AD7283">
        <v>24.751773320435031</v>
      </c>
      <c r="AE7283">
        <v>372.34353925804936</v>
      </c>
    </row>
    <row r="7284" spans="1:31" x14ac:dyDescent="0.25">
      <c r="A7284">
        <v>1680315</v>
      </c>
      <c r="B7284">
        <v>1</v>
      </c>
      <c r="C7284" t="s">
        <v>80</v>
      </c>
      <c r="D7284" t="s">
        <v>85</v>
      </c>
      <c r="E7284" t="s">
        <v>151</v>
      </c>
      <c r="F7284" t="s">
        <v>20704</v>
      </c>
      <c r="G7284" t="s">
        <v>222</v>
      </c>
      <c r="H7284" t="s">
        <v>143</v>
      </c>
      <c r="I7284" t="s">
        <v>135</v>
      </c>
      <c r="J7284" t="s">
        <v>136</v>
      </c>
      <c r="K7284" t="s">
        <v>137</v>
      </c>
      <c r="L7284" t="s">
        <v>20705</v>
      </c>
      <c r="M7284" t="s">
        <v>20706</v>
      </c>
      <c r="N7284">
        <v>1.8302777770000001</v>
      </c>
      <c r="O7284">
        <v>0</v>
      </c>
      <c r="P7284">
        <v>191</v>
      </c>
      <c r="Q7284">
        <v>0</v>
      </c>
      <c r="R7284">
        <v>0</v>
      </c>
      <c r="S7284">
        <v>0</v>
      </c>
      <c r="T7284">
        <v>20</v>
      </c>
      <c r="U7284">
        <v>0</v>
      </c>
      <c r="V7284">
        <v>0</v>
      </c>
      <c r="W7284">
        <v>0</v>
      </c>
      <c r="X7284">
        <v>80.585328345334304</v>
      </c>
      <c r="Y7284">
        <v>0</v>
      </c>
      <c r="Z7284">
        <v>0</v>
      </c>
      <c r="AA7284">
        <v>0</v>
      </c>
      <c r="AB7284">
        <v>94.205524143853054</v>
      </c>
      <c r="AC7284">
        <v>0</v>
      </c>
      <c r="AD7284">
        <v>0</v>
      </c>
      <c r="AE7284">
        <v>174.79085248918736</v>
      </c>
    </row>
    <row r="7285" spans="1:31" x14ac:dyDescent="0.25">
      <c r="A7285">
        <v>1681251</v>
      </c>
      <c r="B7285">
        <v>1</v>
      </c>
      <c r="C7285" t="s">
        <v>80</v>
      </c>
      <c r="D7285" t="s">
        <v>90</v>
      </c>
      <c r="E7285" t="s">
        <v>140</v>
      </c>
      <c r="F7285" t="s">
        <v>14388</v>
      </c>
      <c r="G7285" t="s">
        <v>197</v>
      </c>
      <c r="H7285" t="s">
        <v>143</v>
      </c>
      <c r="I7285" t="s">
        <v>135</v>
      </c>
      <c r="J7285" t="s">
        <v>136</v>
      </c>
      <c r="K7285" t="s">
        <v>137</v>
      </c>
      <c r="L7285" t="s">
        <v>20707</v>
      </c>
      <c r="M7285" t="s">
        <v>20708</v>
      </c>
      <c r="N7285">
        <v>2.423333333</v>
      </c>
      <c r="O7285">
        <v>0</v>
      </c>
      <c r="P7285">
        <v>2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2.4786434214331283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2.4786434214331283</v>
      </c>
    </row>
    <row r="7286" spans="1:31" x14ac:dyDescent="0.25">
      <c r="A7286">
        <v>1680710</v>
      </c>
      <c r="B7286">
        <v>1</v>
      </c>
      <c r="C7286" t="s">
        <v>81</v>
      </c>
      <c r="D7286" t="s">
        <v>123</v>
      </c>
      <c r="E7286" t="s">
        <v>140</v>
      </c>
      <c r="F7286" t="s">
        <v>20709</v>
      </c>
      <c r="G7286" t="s">
        <v>1713</v>
      </c>
      <c r="H7286" t="s">
        <v>143</v>
      </c>
      <c r="I7286" t="s">
        <v>135</v>
      </c>
      <c r="J7286" t="s">
        <v>136</v>
      </c>
      <c r="K7286" t="s">
        <v>137</v>
      </c>
      <c r="L7286" t="s">
        <v>20710</v>
      </c>
      <c r="M7286" t="s">
        <v>20711</v>
      </c>
      <c r="N7286">
        <v>0.84277777700000001</v>
      </c>
      <c r="O7286">
        <v>0</v>
      </c>
      <c r="P7286">
        <v>9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1.1337078834059189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1.1337078834059189</v>
      </c>
    </row>
    <row r="7287" spans="1:31" x14ac:dyDescent="0.25">
      <c r="A7287">
        <v>1680252</v>
      </c>
      <c r="B7287">
        <v>1</v>
      </c>
      <c r="C7287" t="s">
        <v>80</v>
      </c>
      <c r="D7287" t="s">
        <v>108</v>
      </c>
      <c r="E7287" t="s">
        <v>131</v>
      </c>
      <c r="F7287" t="s">
        <v>20712</v>
      </c>
      <c r="G7287" t="s">
        <v>161</v>
      </c>
      <c r="H7287" t="s">
        <v>134</v>
      </c>
      <c r="I7287" t="s">
        <v>135</v>
      </c>
      <c r="J7287" t="s">
        <v>136</v>
      </c>
      <c r="K7287" t="s">
        <v>137</v>
      </c>
      <c r="L7287" t="s">
        <v>20713</v>
      </c>
      <c r="M7287" t="s">
        <v>20714</v>
      </c>
      <c r="N7287">
        <v>3.1097222219999998</v>
      </c>
      <c r="O7287">
        <v>0</v>
      </c>
      <c r="P7287">
        <v>675</v>
      </c>
      <c r="Q7287">
        <v>0</v>
      </c>
      <c r="R7287">
        <v>100</v>
      </c>
      <c r="S7287">
        <v>3</v>
      </c>
      <c r="T7287">
        <v>104</v>
      </c>
      <c r="U7287">
        <v>0</v>
      </c>
      <c r="V7287">
        <v>0</v>
      </c>
      <c r="W7287">
        <v>0</v>
      </c>
      <c r="X7287">
        <v>185.26474154119492</v>
      </c>
      <c r="Y7287">
        <v>0</v>
      </c>
      <c r="Z7287">
        <v>18.524259198347224</v>
      </c>
      <c r="AA7287">
        <v>21.05165037034719</v>
      </c>
      <c r="AB7287">
        <v>326.0879761474601</v>
      </c>
      <c r="AC7287">
        <v>0</v>
      </c>
      <c r="AD7287">
        <v>0</v>
      </c>
      <c r="AE7287">
        <v>550.92862725734949</v>
      </c>
    </row>
    <row r="7288" spans="1:31" x14ac:dyDescent="0.25">
      <c r="A7288">
        <v>1680985</v>
      </c>
      <c r="B7288">
        <v>1</v>
      </c>
      <c r="C7288" t="s">
        <v>81</v>
      </c>
      <c r="D7288" t="s">
        <v>116</v>
      </c>
      <c r="E7288" t="s">
        <v>151</v>
      </c>
      <c r="F7288" t="s">
        <v>20715</v>
      </c>
      <c r="G7288" t="s">
        <v>222</v>
      </c>
      <c r="H7288" t="s">
        <v>143</v>
      </c>
      <c r="I7288" t="s">
        <v>135</v>
      </c>
      <c r="J7288" t="s">
        <v>136</v>
      </c>
      <c r="K7288" t="s">
        <v>137</v>
      </c>
      <c r="L7288" t="s">
        <v>20716</v>
      </c>
      <c r="M7288" t="s">
        <v>20717</v>
      </c>
      <c r="N7288">
        <v>3.3519444439999999</v>
      </c>
      <c r="O7288">
        <v>0</v>
      </c>
      <c r="P7288">
        <v>23</v>
      </c>
      <c r="Q7288">
        <v>0</v>
      </c>
      <c r="R7288">
        <v>0</v>
      </c>
      <c r="S7288">
        <v>0</v>
      </c>
      <c r="T7288">
        <v>3</v>
      </c>
      <c r="U7288">
        <v>0</v>
      </c>
      <c r="V7288">
        <v>0</v>
      </c>
      <c r="W7288">
        <v>0</v>
      </c>
      <c r="X7288">
        <v>10.588750906170294</v>
      </c>
      <c r="Y7288">
        <v>0</v>
      </c>
      <c r="Z7288">
        <v>0</v>
      </c>
      <c r="AA7288">
        <v>0</v>
      </c>
      <c r="AB7288">
        <v>1.3626396200161208</v>
      </c>
      <c r="AC7288">
        <v>0</v>
      </c>
      <c r="AD7288">
        <v>0</v>
      </c>
      <c r="AE7288">
        <v>11.951390526186415</v>
      </c>
    </row>
    <row r="7289" spans="1:31" x14ac:dyDescent="0.25">
      <c r="A7289">
        <v>1681440</v>
      </c>
      <c r="B7289">
        <v>1</v>
      </c>
      <c r="C7289" t="s">
        <v>80</v>
      </c>
      <c r="D7289" t="s">
        <v>90</v>
      </c>
      <c r="E7289" t="s">
        <v>151</v>
      </c>
      <c r="F7289" t="s">
        <v>13377</v>
      </c>
      <c r="G7289" t="s">
        <v>526</v>
      </c>
      <c r="H7289" t="s">
        <v>143</v>
      </c>
      <c r="I7289" t="s">
        <v>135</v>
      </c>
      <c r="J7289" t="s">
        <v>136</v>
      </c>
      <c r="K7289" t="s">
        <v>137</v>
      </c>
      <c r="L7289" t="s">
        <v>20718</v>
      </c>
      <c r="M7289" t="s">
        <v>20719</v>
      </c>
      <c r="N7289">
        <v>4.9744444440000004</v>
      </c>
      <c r="O7289">
        <v>0</v>
      </c>
      <c r="P7289">
        <v>147</v>
      </c>
      <c r="Q7289">
        <v>0</v>
      </c>
      <c r="R7289">
        <v>0</v>
      </c>
      <c r="S7289">
        <v>0</v>
      </c>
      <c r="T7289">
        <v>4</v>
      </c>
      <c r="U7289">
        <v>0</v>
      </c>
      <c r="V7289">
        <v>0</v>
      </c>
      <c r="W7289">
        <v>0</v>
      </c>
      <c r="X7289">
        <v>195.8419915987391</v>
      </c>
      <c r="Y7289">
        <v>0</v>
      </c>
      <c r="Z7289">
        <v>0</v>
      </c>
      <c r="AA7289">
        <v>0</v>
      </c>
      <c r="AB7289">
        <v>4.0740401710665202</v>
      </c>
      <c r="AC7289">
        <v>0</v>
      </c>
      <c r="AD7289">
        <v>0</v>
      </c>
      <c r="AE7289">
        <v>199.91603176980561</v>
      </c>
    </row>
    <row r="7290" spans="1:31" x14ac:dyDescent="0.25">
      <c r="A7290">
        <v>1680965</v>
      </c>
      <c r="B7290">
        <v>1</v>
      </c>
      <c r="C7290" t="s">
        <v>80</v>
      </c>
      <c r="D7290" t="s">
        <v>108</v>
      </c>
      <c r="E7290" t="s">
        <v>146</v>
      </c>
      <c r="F7290" t="s">
        <v>20720</v>
      </c>
      <c r="G7290" t="s">
        <v>596</v>
      </c>
      <c r="H7290" t="s">
        <v>134</v>
      </c>
      <c r="I7290" t="s">
        <v>135</v>
      </c>
      <c r="J7290" t="s">
        <v>136</v>
      </c>
      <c r="K7290" t="s">
        <v>137</v>
      </c>
      <c r="L7290" t="s">
        <v>20721</v>
      </c>
      <c r="M7290" t="s">
        <v>20722</v>
      </c>
      <c r="N7290">
        <v>6.4136111109999998</v>
      </c>
      <c r="O7290">
        <v>0</v>
      </c>
      <c r="P7290">
        <v>69</v>
      </c>
      <c r="Q7290">
        <v>0</v>
      </c>
      <c r="R7290">
        <v>8</v>
      </c>
      <c r="S7290">
        <v>0</v>
      </c>
      <c r="T7290">
        <v>8</v>
      </c>
      <c r="U7290">
        <v>0</v>
      </c>
      <c r="V7290">
        <v>0</v>
      </c>
      <c r="W7290">
        <v>0</v>
      </c>
      <c r="X7290">
        <v>46.70774508576104</v>
      </c>
      <c r="Y7290">
        <v>0</v>
      </c>
      <c r="Z7290">
        <v>5.0629635772779116</v>
      </c>
      <c r="AA7290">
        <v>0</v>
      </c>
      <c r="AB7290">
        <v>22.968982819927497</v>
      </c>
      <c r="AC7290">
        <v>0</v>
      </c>
      <c r="AD7290">
        <v>0</v>
      </c>
      <c r="AE7290">
        <v>74.73969148296645</v>
      </c>
    </row>
    <row r="7291" spans="1:31" x14ac:dyDescent="0.25">
      <c r="A7291">
        <v>1681463</v>
      </c>
      <c r="B7291">
        <v>1</v>
      </c>
      <c r="C7291" t="s">
        <v>81</v>
      </c>
      <c r="D7291" t="s">
        <v>112</v>
      </c>
      <c r="E7291" t="s">
        <v>140</v>
      </c>
      <c r="F7291" t="s">
        <v>20723</v>
      </c>
      <c r="G7291" t="s">
        <v>197</v>
      </c>
      <c r="H7291" t="s">
        <v>143</v>
      </c>
      <c r="I7291" t="s">
        <v>135</v>
      </c>
      <c r="J7291" t="s">
        <v>136</v>
      </c>
      <c r="K7291" t="s">
        <v>137</v>
      </c>
      <c r="L7291" t="s">
        <v>20724</v>
      </c>
      <c r="M7291" t="s">
        <v>20725</v>
      </c>
      <c r="N7291">
        <v>2.8002777769999998</v>
      </c>
      <c r="O7291">
        <v>0</v>
      </c>
      <c r="P7291">
        <v>6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2.2620145566905534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2.2620145566905534</v>
      </c>
    </row>
    <row r="7292" spans="1:31" x14ac:dyDescent="0.25">
      <c r="A7292">
        <v>1680232</v>
      </c>
      <c r="B7292">
        <v>1</v>
      </c>
      <c r="C7292" t="s">
        <v>80</v>
      </c>
      <c r="D7292" t="s">
        <v>90</v>
      </c>
      <c r="E7292" t="s">
        <v>146</v>
      </c>
      <c r="F7292" t="s">
        <v>16216</v>
      </c>
      <c r="G7292" t="s">
        <v>253</v>
      </c>
      <c r="H7292" t="s">
        <v>143</v>
      </c>
      <c r="I7292" t="s">
        <v>135</v>
      </c>
      <c r="J7292" t="s">
        <v>136</v>
      </c>
      <c r="K7292" t="s">
        <v>167</v>
      </c>
      <c r="L7292" t="s">
        <v>20726</v>
      </c>
      <c r="M7292" t="s">
        <v>20727</v>
      </c>
      <c r="N7292">
        <v>5.5036111109999997</v>
      </c>
      <c r="O7292">
        <v>0</v>
      </c>
      <c r="P7292">
        <v>670</v>
      </c>
      <c r="Q7292">
        <v>0</v>
      </c>
      <c r="R7292">
        <v>0</v>
      </c>
      <c r="S7292">
        <v>0</v>
      </c>
      <c r="T7292">
        <v>26</v>
      </c>
      <c r="U7292">
        <v>0</v>
      </c>
      <c r="V7292">
        <v>0</v>
      </c>
      <c r="W7292">
        <v>0</v>
      </c>
      <c r="X7292">
        <v>1305.044455529709</v>
      </c>
      <c r="Y7292">
        <v>0</v>
      </c>
      <c r="Z7292">
        <v>0</v>
      </c>
      <c r="AA7292">
        <v>0</v>
      </c>
      <c r="AB7292">
        <v>83.550557589349054</v>
      </c>
      <c r="AC7292">
        <v>0</v>
      </c>
      <c r="AD7292">
        <v>0</v>
      </c>
      <c r="AE7292">
        <v>1388.595013119058</v>
      </c>
    </row>
    <row r="7293" spans="1:31" x14ac:dyDescent="0.25">
      <c r="A7293">
        <v>1681314</v>
      </c>
      <c r="B7293">
        <v>1</v>
      </c>
      <c r="C7293" t="s">
        <v>80</v>
      </c>
      <c r="D7293" t="s">
        <v>100</v>
      </c>
      <c r="E7293" t="s">
        <v>151</v>
      </c>
      <c r="F7293" t="s">
        <v>20728</v>
      </c>
      <c r="G7293" t="s">
        <v>153</v>
      </c>
      <c r="H7293" t="s">
        <v>143</v>
      </c>
      <c r="I7293" t="s">
        <v>135</v>
      </c>
      <c r="J7293" t="s">
        <v>136</v>
      </c>
      <c r="K7293" t="s">
        <v>137</v>
      </c>
      <c r="L7293" t="s">
        <v>20729</v>
      </c>
      <c r="M7293" t="s">
        <v>20730</v>
      </c>
      <c r="N7293">
        <v>4.7744444440000002</v>
      </c>
      <c r="O7293">
        <v>0</v>
      </c>
      <c r="P7293">
        <v>0</v>
      </c>
      <c r="Q7293">
        <v>0</v>
      </c>
      <c r="R7293">
        <v>2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</row>
    <row r="7294" spans="1:31" x14ac:dyDescent="0.25">
      <c r="A7294">
        <v>1681483</v>
      </c>
      <c r="B7294">
        <v>1</v>
      </c>
      <c r="C7294" t="s">
        <v>80</v>
      </c>
      <c r="D7294" t="s">
        <v>102</v>
      </c>
      <c r="E7294" t="s">
        <v>140</v>
      </c>
      <c r="F7294" t="s">
        <v>20731</v>
      </c>
      <c r="G7294" t="s">
        <v>209</v>
      </c>
      <c r="H7294" t="s">
        <v>143</v>
      </c>
      <c r="I7294" t="s">
        <v>135</v>
      </c>
      <c r="J7294" t="s">
        <v>136</v>
      </c>
      <c r="K7294" t="s">
        <v>137</v>
      </c>
      <c r="L7294" t="s">
        <v>20732</v>
      </c>
      <c r="M7294" t="s">
        <v>20733</v>
      </c>
      <c r="N7294">
        <v>0.79833333299999998</v>
      </c>
      <c r="O7294">
        <v>0</v>
      </c>
      <c r="P7294">
        <v>1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0.1977842104051489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0.1977842104051489</v>
      </c>
    </row>
    <row r="7295" spans="1:31" x14ac:dyDescent="0.25">
      <c r="A7295">
        <v>1680189</v>
      </c>
      <c r="B7295">
        <v>1</v>
      </c>
      <c r="C7295" t="s">
        <v>80</v>
      </c>
      <c r="D7295" t="s">
        <v>103</v>
      </c>
      <c r="E7295" t="s">
        <v>164</v>
      </c>
      <c r="F7295" t="s">
        <v>3642</v>
      </c>
      <c r="G7295" t="s">
        <v>161</v>
      </c>
      <c r="H7295" t="s">
        <v>134</v>
      </c>
      <c r="I7295" t="s">
        <v>135</v>
      </c>
      <c r="J7295" t="s">
        <v>136</v>
      </c>
      <c r="K7295" t="s">
        <v>137</v>
      </c>
      <c r="L7295" t="s">
        <v>20734</v>
      </c>
      <c r="M7295" t="s">
        <v>20735</v>
      </c>
      <c r="N7295">
        <v>1.9938888880000001</v>
      </c>
      <c r="O7295">
        <v>1</v>
      </c>
      <c r="P7295">
        <v>286</v>
      </c>
      <c r="Q7295">
        <v>21</v>
      </c>
      <c r="R7295">
        <v>115</v>
      </c>
      <c r="S7295">
        <v>8</v>
      </c>
      <c r="T7295">
        <v>46</v>
      </c>
      <c r="U7295">
        <v>4</v>
      </c>
      <c r="V7295">
        <v>0</v>
      </c>
      <c r="W7295">
        <v>4.8135858940448699</v>
      </c>
      <c r="X7295">
        <v>131.07003189884244</v>
      </c>
      <c r="Y7295">
        <v>557.17362371146794</v>
      </c>
      <c r="Z7295">
        <v>105.29107267019431</v>
      </c>
      <c r="AA7295">
        <v>765.38269327850287</v>
      </c>
      <c r="AB7295">
        <v>83.507412030268469</v>
      </c>
      <c r="AC7295">
        <v>80.67727335440054</v>
      </c>
      <c r="AD7295">
        <v>0</v>
      </c>
      <c r="AE7295">
        <v>1727.9156928377213</v>
      </c>
    </row>
    <row r="7296" spans="1:31" x14ac:dyDescent="0.25">
      <c r="A7296">
        <v>1680338</v>
      </c>
      <c r="B7296">
        <v>1</v>
      </c>
      <c r="C7296" t="s">
        <v>80</v>
      </c>
      <c r="D7296" t="s">
        <v>91</v>
      </c>
      <c r="E7296" t="s">
        <v>159</v>
      </c>
      <c r="F7296" t="s">
        <v>20736</v>
      </c>
      <c r="G7296" t="s">
        <v>161</v>
      </c>
      <c r="H7296" t="s">
        <v>134</v>
      </c>
      <c r="I7296" t="s">
        <v>135</v>
      </c>
      <c r="J7296" t="s">
        <v>136</v>
      </c>
      <c r="K7296" t="s">
        <v>137</v>
      </c>
      <c r="L7296" t="s">
        <v>20737</v>
      </c>
      <c r="M7296" t="s">
        <v>20738</v>
      </c>
      <c r="N7296">
        <v>2.3863888879999999</v>
      </c>
      <c r="O7296">
        <v>0</v>
      </c>
      <c r="P7296">
        <v>33</v>
      </c>
      <c r="Q7296">
        <v>0</v>
      </c>
      <c r="R7296">
        <v>16</v>
      </c>
      <c r="S7296">
        <v>0</v>
      </c>
      <c r="T7296">
        <v>9</v>
      </c>
      <c r="U7296">
        <v>0</v>
      </c>
      <c r="V7296">
        <v>0</v>
      </c>
      <c r="W7296">
        <v>0</v>
      </c>
      <c r="X7296">
        <v>17.531636354347086</v>
      </c>
      <c r="Y7296">
        <v>0</v>
      </c>
      <c r="Z7296">
        <v>5.4689031760397979</v>
      </c>
      <c r="AA7296">
        <v>0</v>
      </c>
      <c r="AB7296">
        <v>131.91962763772355</v>
      </c>
      <c r="AC7296">
        <v>0</v>
      </c>
      <c r="AD7296">
        <v>0</v>
      </c>
      <c r="AE7296">
        <v>154.92016716811042</v>
      </c>
    </row>
    <row r="7297" spans="1:31" x14ac:dyDescent="0.25">
      <c r="A7297">
        <v>1680836</v>
      </c>
      <c r="B7297">
        <v>1</v>
      </c>
      <c r="C7297" t="s">
        <v>81</v>
      </c>
      <c r="D7297" t="s">
        <v>122</v>
      </c>
      <c r="E7297" t="s">
        <v>151</v>
      </c>
      <c r="F7297" t="s">
        <v>20739</v>
      </c>
      <c r="G7297" t="s">
        <v>1061</v>
      </c>
      <c r="H7297" t="s">
        <v>143</v>
      </c>
      <c r="I7297" t="s">
        <v>135</v>
      </c>
      <c r="J7297" t="s">
        <v>136</v>
      </c>
      <c r="K7297" t="s">
        <v>137</v>
      </c>
      <c r="L7297" t="s">
        <v>20740</v>
      </c>
      <c r="M7297" t="s">
        <v>20741</v>
      </c>
      <c r="N7297">
        <v>3.849444444</v>
      </c>
      <c r="O7297">
        <v>0</v>
      </c>
      <c r="P7297">
        <v>27</v>
      </c>
      <c r="Q7297">
        <v>0</v>
      </c>
      <c r="R7297">
        <v>0</v>
      </c>
      <c r="S7297">
        <v>0</v>
      </c>
      <c r="T7297">
        <v>5</v>
      </c>
      <c r="U7297">
        <v>0</v>
      </c>
      <c r="V7297">
        <v>0</v>
      </c>
      <c r="W7297">
        <v>0</v>
      </c>
      <c r="X7297">
        <v>9.6262402222428776</v>
      </c>
      <c r="Y7297">
        <v>0</v>
      </c>
      <c r="Z7297">
        <v>0</v>
      </c>
      <c r="AA7297">
        <v>0</v>
      </c>
      <c r="AB7297">
        <v>3.1615819916696126</v>
      </c>
      <c r="AC7297">
        <v>0</v>
      </c>
      <c r="AD7297">
        <v>0</v>
      </c>
      <c r="AE7297">
        <v>12.78782221391249</v>
      </c>
    </row>
    <row r="7298" spans="1:31" x14ac:dyDescent="0.25">
      <c r="A7298">
        <v>1680487</v>
      </c>
      <c r="B7298">
        <v>1</v>
      </c>
      <c r="C7298" t="s">
        <v>80</v>
      </c>
      <c r="D7298" t="s">
        <v>85</v>
      </c>
      <c r="E7298" t="s">
        <v>151</v>
      </c>
      <c r="F7298" t="s">
        <v>20742</v>
      </c>
      <c r="G7298" t="s">
        <v>891</v>
      </c>
      <c r="H7298" t="s">
        <v>143</v>
      </c>
      <c r="I7298" t="s">
        <v>135</v>
      </c>
      <c r="J7298" t="s">
        <v>136</v>
      </c>
      <c r="K7298" t="s">
        <v>137</v>
      </c>
      <c r="L7298" t="s">
        <v>20743</v>
      </c>
      <c r="M7298" t="s">
        <v>20744</v>
      </c>
      <c r="N7298">
        <v>1.345</v>
      </c>
      <c r="O7298">
        <v>0</v>
      </c>
      <c r="P7298">
        <v>90</v>
      </c>
      <c r="Q7298">
        <v>0</v>
      </c>
      <c r="R7298">
        <v>0</v>
      </c>
      <c r="S7298">
        <v>0</v>
      </c>
      <c r="T7298">
        <v>3</v>
      </c>
      <c r="U7298">
        <v>0</v>
      </c>
      <c r="V7298">
        <v>0</v>
      </c>
      <c r="W7298">
        <v>0</v>
      </c>
      <c r="X7298">
        <v>24.526078657960241</v>
      </c>
      <c r="Y7298">
        <v>0</v>
      </c>
      <c r="Z7298">
        <v>0</v>
      </c>
      <c r="AA7298">
        <v>0</v>
      </c>
      <c r="AB7298">
        <v>8.3683044376980131</v>
      </c>
      <c r="AC7298">
        <v>0</v>
      </c>
      <c r="AD7298">
        <v>0</v>
      </c>
      <c r="AE7298">
        <v>32.894383095658256</v>
      </c>
    </row>
    <row r="7299" spans="1:31" x14ac:dyDescent="0.25">
      <c r="A7299">
        <v>1680951</v>
      </c>
      <c r="B7299">
        <v>1</v>
      </c>
      <c r="C7299" t="s">
        <v>80</v>
      </c>
      <c r="D7299" t="s">
        <v>108</v>
      </c>
      <c r="E7299" t="s">
        <v>146</v>
      </c>
      <c r="F7299" t="s">
        <v>20745</v>
      </c>
      <c r="G7299" t="s">
        <v>148</v>
      </c>
      <c r="H7299" t="s">
        <v>143</v>
      </c>
      <c r="I7299" t="s">
        <v>135</v>
      </c>
      <c r="J7299" t="s">
        <v>136</v>
      </c>
      <c r="K7299" t="s">
        <v>137</v>
      </c>
      <c r="L7299" t="s">
        <v>20746</v>
      </c>
      <c r="M7299" t="s">
        <v>20747</v>
      </c>
      <c r="N7299">
        <v>5.05</v>
      </c>
      <c r="O7299">
        <v>0</v>
      </c>
      <c r="P7299">
        <v>96</v>
      </c>
      <c r="Q7299">
        <v>0</v>
      </c>
      <c r="R7299">
        <v>12</v>
      </c>
      <c r="S7299">
        <v>0</v>
      </c>
      <c r="T7299">
        <v>33</v>
      </c>
      <c r="U7299">
        <v>0</v>
      </c>
      <c r="V7299">
        <v>0</v>
      </c>
      <c r="W7299">
        <v>0</v>
      </c>
      <c r="X7299">
        <v>69.198809409531606</v>
      </c>
      <c r="Y7299">
        <v>0</v>
      </c>
      <c r="Z7299">
        <v>29.480114083701327</v>
      </c>
      <c r="AA7299">
        <v>0</v>
      </c>
      <c r="AB7299">
        <v>271.6489348347377</v>
      </c>
      <c r="AC7299">
        <v>0</v>
      </c>
      <c r="AD7299">
        <v>0</v>
      </c>
      <c r="AE7299">
        <v>370.3278583279706</v>
      </c>
    </row>
    <row r="7300" spans="1:31" x14ac:dyDescent="0.25">
      <c r="A7300">
        <v>1680928</v>
      </c>
      <c r="B7300">
        <v>1</v>
      </c>
      <c r="C7300" t="s">
        <v>80</v>
      </c>
      <c r="D7300" t="s">
        <v>97</v>
      </c>
      <c r="E7300" t="s">
        <v>131</v>
      </c>
      <c r="F7300" t="s">
        <v>565</v>
      </c>
      <c r="G7300" t="s">
        <v>566</v>
      </c>
      <c r="H7300" t="s">
        <v>134</v>
      </c>
      <c r="I7300" t="s">
        <v>135</v>
      </c>
      <c r="J7300" t="s">
        <v>136</v>
      </c>
      <c r="K7300" t="s">
        <v>137</v>
      </c>
      <c r="L7300" t="s">
        <v>20748</v>
      </c>
      <c r="M7300" t="s">
        <v>20749</v>
      </c>
      <c r="N7300">
        <v>3.0024999999999999</v>
      </c>
      <c r="O7300">
        <v>2</v>
      </c>
      <c r="P7300">
        <v>806</v>
      </c>
      <c r="Q7300">
        <v>5</v>
      </c>
      <c r="R7300">
        <v>12</v>
      </c>
      <c r="S7300">
        <v>10</v>
      </c>
      <c r="T7300">
        <v>80</v>
      </c>
      <c r="U7300">
        <v>0</v>
      </c>
      <c r="V7300">
        <v>2</v>
      </c>
      <c r="W7300">
        <v>676.63421029930817</v>
      </c>
      <c r="X7300">
        <v>699.67034339605084</v>
      </c>
      <c r="Y7300">
        <v>9.4689858242150589</v>
      </c>
      <c r="Z7300">
        <v>1.5989045744243504</v>
      </c>
      <c r="AA7300">
        <v>64.634183756799231</v>
      </c>
      <c r="AB7300">
        <v>148.12210524653366</v>
      </c>
      <c r="AC7300">
        <v>0</v>
      </c>
      <c r="AD7300">
        <v>45.650103510376844</v>
      </c>
      <c r="AE7300">
        <v>1645.7788366077082</v>
      </c>
    </row>
    <row r="7301" spans="1:31" x14ac:dyDescent="0.25">
      <c r="A7301">
        <v>1680264</v>
      </c>
      <c r="B7301">
        <v>1</v>
      </c>
      <c r="C7301" t="s">
        <v>80</v>
      </c>
      <c r="D7301" t="s">
        <v>83</v>
      </c>
      <c r="E7301" t="s">
        <v>151</v>
      </c>
      <c r="F7301" t="s">
        <v>20750</v>
      </c>
      <c r="G7301" t="s">
        <v>222</v>
      </c>
      <c r="H7301" t="s">
        <v>143</v>
      </c>
      <c r="I7301" t="s">
        <v>135</v>
      </c>
      <c r="J7301" t="s">
        <v>136</v>
      </c>
      <c r="K7301" t="s">
        <v>137</v>
      </c>
      <c r="L7301" t="s">
        <v>20751</v>
      </c>
      <c r="M7301" t="s">
        <v>20752</v>
      </c>
      <c r="N7301">
        <v>7.3516666659999999</v>
      </c>
      <c r="O7301">
        <v>0</v>
      </c>
      <c r="P7301">
        <v>192</v>
      </c>
      <c r="Q7301">
        <v>0</v>
      </c>
      <c r="R7301">
        <v>0</v>
      </c>
      <c r="S7301">
        <v>0</v>
      </c>
      <c r="T7301">
        <v>12</v>
      </c>
      <c r="U7301">
        <v>0</v>
      </c>
      <c r="V7301">
        <v>0</v>
      </c>
      <c r="W7301">
        <v>0</v>
      </c>
      <c r="X7301">
        <v>534.78938999874515</v>
      </c>
      <c r="Y7301">
        <v>0</v>
      </c>
      <c r="Z7301">
        <v>0</v>
      </c>
      <c r="AA7301">
        <v>0</v>
      </c>
      <c r="AB7301">
        <v>141.58457226801795</v>
      </c>
      <c r="AC7301">
        <v>0</v>
      </c>
      <c r="AD7301">
        <v>0</v>
      </c>
      <c r="AE7301">
        <v>676.3739622667631</v>
      </c>
    </row>
    <row r="7302" spans="1:31" x14ac:dyDescent="0.25">
      <c r="A7302">
        <v>1680974</v>
      </c>
      <c r="B7302">
        <v>1</v>
      </c>
      <c r="C7302" t="s">
        <v>81</v>
      </c>
      <c r="D7302" t="s">
        <v>112</v>
      </c>
      <c r="E7302" t="s">
        <v>179</v>
      </c>
      <c r="F7302" t="s">
        <v>256</v>
      </c>
      <c r="G7302" t="s">
        <v>161</v>
      </c>
      <c r="H7302" t="s">
        <v>134</v>
      </c>
      <c r="I7302" t="s">
        <v>135</v>
      </c>
      <c r="J7302" t="s">
        <v>136</v>
      </c>
      <c r="K7302" t="s">
        <v>137</v>
      </c>
      <c r="L7302" t="s">
        <v>20753</v>
      </c>
      <c r="M7302" t="s">
        <v>20754</v>
      </c>
      <c r="N7302">
        <v>1.4975000000000001</v>
      </c>
      <c r="O7302">
        <v>0</v>
      </c>
      <c r="P7302">
        <v>437</v>
      </c>
      <c r="Q7302">
        <v>18</v>
      </c>
      <c r="R7302">
        <v>197</v>
      </c>
      <c r="S7302">
        <v>15</v>
      </c>
      <c r="T7302">
        <v>67</v>
      </c>
      <c r="U7302">
        <v>4</v>
      </c>
      <c r="V7302">
        <v>1</v>
      </c>
      <c r="W7302">
        <v>0</v>
      </c>
      <c r="X7302">
        <v>210.38932149561151</v>
      </c>
      <c r="Y7302">
        <v>582.885520613832</v>
      </c>
      <c r="Z7302">
        <v>247.56461453524471</v>
      </c>
      <c r="AA7302">
        <v>65.515830554223896</v>
      </c>
      <c r="AB7302">
        <v>65.316712828425509</v>
      </c>
      <c r="AC7302">
        <v>139.01684457518053</v>
      </c>
      <c r="AD7302">
        <v>12.016795726179927</v>
      </c>
      <c r="AE7302">
        <v>1322.7056403286981</v>
      </c>
    </row>
    <row r="7303" spans="1:31" x14ac:dyDescent="0.25">
      <c r="A7303">
        <v>1681120</v>
      </c>
      <c r="B7303">
        <v>1</v>
      </c>
      <c r="C7303" t="s">
        <v>80</v>
      </c>
      <c r="D7303" t="s">
        <v>102</v>
      </c>
      <c r="E7303" t="s">
        <v>140</v>
      </c>
      <c r="F7303" t="s">
        <v>20755</v>
      </c>
      <c r="G7303" t="s">
        <v>482</v>
      </c>
      <c r="H7303" t="s">
        <v>143</v>
      </c>
      <c r="I7303" t="s">
        <v>135</v>
      </c>
      <c r="J7303" t="s">
        <v>136</v>
      </c>
      <c r="K7303" t="s">
        <v>137</v>
      </c>
      <c r="L7303" t="s">
        <v>20756</v>
      </c>
      <c r="M7303" t="s">
        <v>20757</v>
      </c>
      <c r="N7303">
        <v>4.0638888880000001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1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1.7409271552300001E-2</v>
      </c>
      <c r="AC7303">
        <v>0</v>
      </c>
      <c r="AD7303">
        <v>0</v>
      </c>
      <c r="AE7303">
        <v>1.7409271552300001E-2</v>
      </c>
    </row>
    <row r="7304" spans="1:31" x14ac:dyDescent="0.25">
      <c r="A7304">
        <v>1681197</v>
      </c>
      <c r="B7304">
        <v>1</v>
      </c>
      <c r="C7304" t="s">
        <v>80</v>
      </c>
      <c r="D7304" t="s">
        <v>105</v>
      </c>
      <c r="E7304" t="s">
        <v>164</v>
      </c>
      <c r="F7304" t="s">
        <v>20758</v>
      </c>
      <c r="G7304" t="s">
        <v>161</v>
      </c>
      <c r="H7304" t="s">
        <v>134</v>
      </c>
      <c r="I7304" t="s">
        <v>135</v>
      </c>
      <c r="J7304" t="s">
        <v>136</v>
      </c>
      <c r="K7304" t="s">
        <v>137</v>
      </c>
      <c r="L7304" t="s">
        <v>20759</v>
      </c>
      <c r="M7304" t="s">
        <v>20760</v>
      </c>
      <c r="N7304">
        <v>3.7283333330000001</v>
      </c>
      <c r="O7304">
        <v>0</v>
      </c>
      <c r="P7304">
        <v>311</v>
      </c>
      <c r="Q7304">
        <v>0</v>
      </c>
      <c r="R7304">
        <v>4</v>
      </c>
      <c r="S7304">
        <v>2</v>
      </c>
      <c r="T7304">
        <v>16</v>
      </c>
      <c r="U7304">
        <v>0</v>
      </c>
      <c r="V7304">
        <v>0</v>
      </c>
      <c r="W7304">
        <v>0</v>
      </c>
      <c r="X7304">
        <v>304.98164653804855</v>
      </c>
      <c r="Y7304">
        <v>0</v>
      </c>
      <c r="Z7304">
        <v>0.33203728905841384</v>
      </c>
      <c r="AA7304">
        <v>4.6567902974873689</v>
      </c>
      <c r="AB7304">
        <v>32.436573959369248</v>
      </c>
      <c r="AC7304">
        <v>0</v>
      </c>
      <c r="AD7304">
        <v>0</v>
      </c>
      <c r="AE7304">
        <v>342.40704808396356</v>
      </c>
    </row>
    <row r="7305" spans="1:31" x14ac:dyDescent="0.25">
      <c r="A7305">
        <v>1680118</v>
      </c>
      <c r="B7305">
        <v>1</v>
      </c>
      <c r="C7305" t="s">
        <v>80</v>
      </c>
      <c r="D7305" t="s">
        <v>84</v>
      </c>
      <c r="E7305" t="s">
        <v>146</v>
      </c>
      <c r="F7305" t="s">
        <v>20761</v>
      </c>
      <c r="G7305" t="s">
        <v>148</v>
      </c>
      <c r="H7305" t="s">
        <v>143</v>
      </c>
      <c r="I7305" t="s">
        <v>135</v>
      </c>
      <c r="J7305" t="s">
        <v>136</v>
      </c>
      <c r="K7305" t="s">
        <v>137</v>
      </c>
      <c r="L7305" t="s">
        <v>20762</v>
      </c>
      <c r="M7305" t="s">
        <v>20763</v>
      </c>
      <c r="N7305">
        <v>8.0033333330000005</v>
      </c>
      <c r="O7305">
        <v>0</v>
      </c>
      <c r="P7305">
        <v>12</v>
      </c>
      <c r="Q7305">
        <v>0</v>
      </c>
      <c r="R7305">
        <v>11</v>
      </c>
      <c r="S7305">
        <v>0</v>
      </c>
      <c r="T7305">
        <v>25</v>
      </c>
      <c r="U7305">
        <v>0</v>
      </c>
      <c r="V7305">
        <v>0</v>
      </c>
      <c r="W7305">
        <v>0</v>
      </c>
      <c r="X7305">
        <v>25.556284554432366</v>
      </c>
      <c r="Y7305">
        <v>0</v>
      </c>
      <c r="Z7305">
        <v>56.776557905779811</v>
      </c>
      <c r="AA7305">
        <v>0</v>
      </c>
      <c r="AB7305">
        <v>256.19089312895665</v>
      </c>
      <c r="AC7305">
        <v>0</v>
      </c>
      <c r="AD7305">
        <v>0</v>
      </c>
      <c r="AE7305">
        <v>338.52373558916884</v>
      </c>
    </row>
    <row r="7306" spans="1:31" x14ac:dyDescent="0.25">
      <c r="A7306">
        <v>1681446</v>
      </c>
      <c r="B7306">
        <v>1</v>
      </c>
      <c r="C7306" t="s">
        <v>81</v>
      </c>
      <c r="D7306" t="s">
        <v>114</v>
      </c>
      <c r="E7306" t="s">
        <v>151</v>
      </c>
      <c r="F7306" t="s">
        <v>20764</v>
      </c>
      <c r="G7306" t="s">
        <v>153</v>
      </c>
      <c r="H7306" t="s">
        <v>143</v>
      </c>
      <c r="I7306" t="s">
        <v>135</v>
      </c>
      <c r="J7306" t="s">
        <v>136</v>
      </c>
      <c r="K7306" t="s">
        <v>137</v>
      </c>
      <c r="L7306" t="s">
        <v>20765</v>
      </c>
      <c r="M7306" t="s">
        <v>20766</v>
      </c>
      <c r="N7306">
        <v>1.2875000000000001</v>
      </c>
      <c r="O7306">
        <v>0</v>
      </c>
      <c r="P7306">
        <v>23</v>
      </c>
      <c r="Q7306">
        <v>0</v>
      </c>
      <c r="R7306">
        <v>0</v>
      </c>
      <c r="S7306">
        <v>0</v>
      </c>
      <c r="T7306">
        <v>3</v>
      </c>
      <c r="U7306">
        <v>0</v>
      </c>
      <c r="V7306">
        <v>0</v>
      </c>
      <c r="W7306">
        <v>0</v>
      </c>
      <c r="X7306">
        <v>2.0050220423576204</v>
      </c>
      <c r="Y7306">
        <v>0</v>
      </c>
      <c r="Z7306">
        <v>0</v>
      </c>
      <c r="AA7306">
        <v>0</v>
      </c>
      <c r="AB7306">
        <v>2.5897332563410438</v>
      </c>
      <c r="AC7306">
        <v>0</v>
      </c>
      <c r="AD7306">
        <v>0</v>
      </c>
      <c r="AE7306">
        <v>4.5947552986986642</v>
      </c>
    </row>
    <row r="7307" spans="1:31" x14ac:dyDescent="0.25">
      <c r="A7307">
        <v>1680805</v>
      </c>
      <c r="B7307">
        <v>1</v>
      </c>
      <c r="C7307" t="s">
        <v>81</v>
      </c>
      <c r="D7307" t="s">
        <v>115</v>
      </c>
      <c r="E7307" t="s">
        <v>146</v>
      </c>
      <c r="F7307" t="s">
        <v>20767</v>
      </c>
      <c r="G7307" t="s">
        <v>148</v>
      </c>
      <c r="H7307" t="s">
        <v>143</v>
      </c>
      <c r="I7307" t="s">
        <v>135</v>
      </c>
      <c r="J7307" t="s">
        <v>136</v>
      </c>
      <c r="K7307" t="s">
        <v>137</v>
      </c>
      <c r="L7307" t="s">
        <v>20768</v>
      </c>
      <c r="M7307" t="s">
        <v>20769</v>
      </c>
      <c r="N7307">
        <v>3.2725</v>
      </c>
      <c r="O7307">
        <v>0</v>
      </c>
      <c r="P7307">
        <v>27</v>
      </c>
      <c r="Q7307">
        <v>0</v>
      </c>
      <c r="R7307">
        <v>4</v>
      </c>
      <c r="S7307">
        <v>0</v>
      </c>
      <c r="T7307">
        <v>1</v>
      </c>
      <c r="U7307">
        <v>0</v>
      </c>
      <c r="V7307">
        <v>0</v>
      </c>
      <c r="W7307">
        <v>0</v>
      </c>
      <c r="X7307">
        <v>4.2662925167574821</v>
      </c>
      <c r="Y7307">
        <v>0</v>
      </c>
      <c r="Z7307">
        <v>20.285746530635702</v>
      </c>
      <c r="AA7307">
        <v>0</v>
      </c>
      <c r="AB7307">
        <v>0</v>
      </c>
      <c r="AC7307">
        <v>0</v>
      </c>
      <c r="AD7307">
        <v>0</v>
      </c>
      <c r="AE7307">
        <v>24.552039047393183</v>
      </c>
    </row>
    <row r="7308" spans="1:31" x14ac:dyDescent="0.25">
      <c r="A7308">
        <v>1680905</v>
      </c>
      <c r="B7308">
        <v>1</v>
      </c>
      <c r="C7308" t="s">
        <v>81</v>
      </c>
      <c r="D7308" t="s">
        <v>128</v>
      </c>
      <c r="E7308" t="s">
        <v>164</v>
      </c>
      <c r="F7308" t="s">
        <v>3919</v>
      </c>
      <c r="G7308" t="s">
        <v>161</v>
      </c>
      <c r="H7308" t="s">
        <v>134</v>
      </c>
      <c r="I7308" t="s">
        <v>135</v>
      </c>
      <c r="J7308" t="s">
        <v>136</v>
      </c>
      <c r="K7308" t="s">
        <v>137</v>
      </c>
      <c r="L7308" t="s">
        <v>3684</v>
      </c>
      <c r="M7308" t="s">
        <v>20770</v>
      </c>
      <c r="N7308">
        <v>0.67444444400000003</v>
      </c>
      <c r="O7308">
        <v>35</v>
      </c>
      <c r="P7308">
        <v>2196</v>
      </c>
      <c r="Q7308">
        <v>405</v>
      </c>
      <c r="R7308">
        <v>268</v>
      </c>
      <c r="S7308">
        <v>32</v>
      </c>
      <c r="T7308">
        <v>266</v>
      </c>
      <c r="U7308">
        <v>4</v>
      </c>
      <c r="V7308">
        <v>1</v>
      </c>
      <c r="W7308">
        <v>3.0002944519005053</v>
      </c>
      <c r="X7308">
        <v>227.36947049430569</v>
      </c>
      <c r="Y7308">
        <v>89.668287945680277</v>
      </c>
      <c r="Z7308">
        <v>31.77852389040066</v>
      </c>
      <c r="AA7308">
        <v>250.48071485696582</v>
      </c>
      <c r="AB7308">
        <v>96.409442945212703</v>
      </c>
      <c r="AC7308">
        <v>16.369315588705732</v>
      </c>
      <c r="AD7308">
        <v>2.5978294516557368</v>
      </c>
      <c r="AE7308">
        <v>717.67387962482712</v>
      </c>
    </row>
    <row r="7309" spans="1:31" x14ac:dyDescent="0.25">
      <c r="A7309">
        <v>1680072</v>
      </c>
      <c r="B7309">
        <v>1</v>
      </c>
      <c r="C7309" t="s">
        <v>80</v>
      </c>
      <c r="D7309" t="s">
        <v>103</v>
      </c>
      <c r="E7309" t="s">
        <v>164</v>
      </c>
      <c r="F7309" t="s">
        <v>3642</v>
      </c>
      <c r="G7309" t="s">
        <v>161</v>
      </c>
      <c r="H7309" t="s">
        <v>134</v>
      </c>
      <c r="I7309" t="s">
        <v>135</v>
      </c>
      <c r="J7309" t="s">
        <v>136</v>
      </c>
      <c r="K7309" t="s">
        <v>137</v>
      </c>
      <c r="L7309" t="s">
        <v>20771</v>
      </c>
      <c r="M7309" t="s">
        <v>20772</v>
      </c>
      <c r="N7309">
        <v>0.16305555499999999</v>
      </c>
      <c r="O7309">
        <v>1</v>
      </c>
      <c r="P7309">
        <v>286</v>
      </c>
      <c r="Q7309">
        <v>21</v>
      </c>
      <c r="R7309">
        <v>115</v>
      </c>
      <c r="S7309">
        <v>8</v>
      </c>
      <c r="T7309">
        <v>46</v>
      </c>
      <c r="U7309">
        <v>4</v>
      </c>
      <c r="V7309">
        <v>0</v>
      </c>
      <c r="W7309">
        <v>0.36939350529174925</v>
      </c>
      <c r="X7309">
        <v>10.039862437458737</v>
      </c>
      <c r="Y7309">
        <v>38.767716150880226</v>
      </c>
      <c r="Z7309">
        <v>6.3106951612411573</v>
      </c>
      <c r="AA7309">
        <v>36.00333448156556</v>
      </c>
      <c r="AB7309">
        <v>2.9870748108339886</v>
      </c>
      <c r="AC7309">
        <v>3.0773609196220706</v>
      </c>
      <c r="AD7309">
        <v>0</v>
      </c>
      <c r="AE7309">
        <v>97.55543746689348</v>
      </c>
    </row>
    <row r="7310" spans="1:31" x14ac:dyDescent="0.25">
      <c r="A7310">
        <v>1681300</v>
      </c>
      <c r="B7310">
        <v>1</v>
      </c>
      <c r="C7310" t="s">
        <v>80</v>
      </c>
      <c r="D7310" t="s">
        <v>103</v>
      </c>
      <c r="E7310" t="s">
        <v>131</v>
      </c>
      <c r="F7310" t="s">
        <v>9994</v>
      </c>
      <c r="G7310" t="s">
        <v>596</v>
      </c>
      <c r="H7310" t="s">
        <v>134</v>
      </c>
      <c r="I7310" t="s">
        <v>135</v>
      </c>
      <c r="J7310" t="s">
        <v>136</v>
      </c>
      <c r="K7310" t="s">
        <v>137</v>
      </c>
      <c r="L7310" t="s">
        <v>20773</v>
      </c>
      <c r="M7310" t="s">
        <v>20774</v>
      </c>
      <c r="N7310">
        <v>15.098611111</v>
      </c>
      <c r="O7310">
        <v>1</v>
      </c>
      <c r="P7310">
        <v>0</v>
      </c>
      <c r="Q7310">
        <v>3</v>
      </c>
      <c r="R7310">
        <v>0</v>
      </c>
      <c r="S7310">
        <v>5</v>
      </c>
      <c r="T7310">
        <v>0</v>
      </c>
      <c r="U7310">
        <v>2</v>
      </c>
      <c r="V7310">
        <v>0</v>
      </c>
      <c r="W7310">
        <v>17.980787304493198</v>
      </c>
      <c r="X7310">
        <v>0</v>
      </c>
      <c r="Y7310">
        <v>441.57722388270878</v>
      </c>
      <c r="Z7310">
        <v>0</v>
      </c>
      <c r="AA7310">
        <v>3511.4276338797408</v>
      </c>
      <c r="AB7310">
        <v>0</v>
      </c>
      <c r="AC7310">
        <v>55.236992895715147</v>
      </c>
      <c r="AD7310">
        <v>0</v>
      </c>
      <c r="AE7310">
        <v>4026.2226379626577</v>
      </c>
    </row>
    <row r="7311" spans="1:31" x14ac:dyDescent="0.25">
      <c r="A7311">
        <v>1680218</v>
      </c>
      <c r="B7311">
        <v>1</v>
      </c>
      <c r="C7311" t="s">
        <v>81</v>
      </c>
      <c r="D7311" t="s">
        <v>112</v>
      </c>
      <c r="E7311" t="s">
        <v>146</v>
      </c>
      <c r="F7311" t="s">
        <v>495</v>
      </c>
      <c r="G7311" t="s">
        <v>281</v>
      </c>
      <c r="H7311" t="s">
        <v>143</v>
      </c>
      <c r="I7311" t="s">
        <v>135</v>
      </c>
      <c r="J7311" t="s">
        <v>136</v>
      </c>
      <c r="K7311" t="s">
        <v>167</v>
      </c>
      <c r="L7311" t="s">
        <v>20775</v>
      </c>
      <c r="M7311" t="s">
        <v>20776</v>
      </c>
      <c r="N7311">
        <v>9.4469444439999997</v>
      </c>
      <c r="O7311">
        <v>0</v>
      </c>
      <c r="P7311">
        <v>1431</v>
      </c>
      <c r="Q7311">
        <v>0</v>
      </c>
      <c r="R7311">
        <v>0</v>
      </c>
      <c r="S7311">
        <v>0</v>
      </c>
      <c r="T7311">
        <v>145</v>
      </c>
      <c r="U7311">
        <v>0</v>
      </c>
      <c r="V7311">
        <v>0</v>
      </c>
      <c r="W7311">
        <v>0</v>
      </c>
      <c r="X7311">
        <v>2208.9006755278033</v>
      </c>
      <c r="Y7311">
        <v>0</v>
      </c>
      <c r="Z7311">
        <v>0</v>
      </c>
      <c r="AA7311">
        <v>0</v>
      </c>
      <c r="AB7311">
        <v>1452.2023258595543</v>
      </c>
      <c r="AC7311">
        <v>0</v>
      </c>
      <c r="AD7311">
        <v>0</v>
      </c>
      <c r="AE7311">
        <v>3661.1030013873578</v>
      </c>
    </row>
    <row r="7312" spans="1:31" x14ac:dyDescent="0.25">
      <c r="A7312">
        <v>1680513</v>
      </c>
      <c r="B7312">
        <v>1</v>
      </c>
      <c r="C7312" t="s">
        <v>80</v>
      </c>
      <c r="D7312" t="s">
        <v>107</v>
      </c>
      <c r="E7312" t="s">
        <v>151</v>
      </c>
      <c r="F7312" t="s">
        <v>20777</v>
      </c>
      <c r="G7312" t="s">
        <v>403</v>
      </c>
      <c r="H7312" t="s">
        <v>143</v>
      </c>
      <c r="I7312" t="s">
        <v>135</v>
      </c>
      <c r="J7312" t="s">
        <v>136</v>
      </c>
      <c r="K7312" t="s">
        <v>137</v>
      </c>
      <c r="L7312" t="s">
        <v>20778</v>
      </c>
      <c r="M7312" t="s">
        <v>20779</v>
      </c>
      <c r="N7312">
        <v>4.6238888879999998</v>
      </c>
      <c r="O7312">
        <v>0</v>
      </c>
      <c r="P7312">
        <v>56</v>
      </c>
      <c r="Q7312">
        <v>0</v>
      </c>
      <c r="R7312">
        <v>0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10.754759830560181</v>
      </c>
      <c r="Y7312">
        <v>0</v>
      </c>
      <c r="Z7312">
        <v>0</v>
      </c>
      <c r="AA7312">
        <v>0</v>
      </c>
      <c r="AB7312">
        <v>0.78825513567377559</v>
      </c>
      <c r="AC7312">
        <v>0</v>
      </c>
      <c r="AD7312">
        <v>0</v>
      </c>
      <c r="AE7312">
        <v>11.543014966233956</v>
      </c>
    </row>
    <row r="7313" spans="1:31" x14ac:dyDescent="0.25">
      <c r="A7313">
        <v>1680702</v>
      </c>
      <c r="B7313">
        <v>1</v>
      </c>
      <c r="C7313" t="s">
        <v>80</v>
      </c>
      <c r="D7313" t="s">
        <v>100</v>
      </c>
      <c r="E7313" t="s">
        <v>151</v>
      </c>
      <c r="F7313" t="s">
        <v>20780</v>
      </c>
      <c r="G7313" t="s">
        <v>222</v>
      </c>
      <c r="H7313" t="s">
        <v>143</v>
      </c>
      <c r="I7313" t="s">
        <v>135</v>
      </c>
      <c r="J7313" t="s">
        <v>136</v>
      </c>
      <c r="K7313" t="s">
        <v>137</v>
      </c>
      <c r="L7313" t="s">
        <v>20781</v>
      </c>
      <c r="M7313" t="s">
        <v>20782</v>
      </c>
      <c r="N7313">
        <v>4.6955555550000003</v>
      </c>
      <c r="O7313">
        <v>0</v>
      </c>
      <c r="P7313">
        <v>19</v>
      </c>
      <c r="Q7313">
        <v>0</v>
      </c>
      <c r="R7313">
        <v>2</v>
      </c>
      <c r="S7313">
        <v>0</v>
      </c>
      <c r="T7313">
        <v>5</v>
      </c>
      <c r="U7313">
        <v>0</v>
      </c>
      <c r="V7313">
        <v>0</v>
      </c>
      <c r="W7313">
        <v>0</v>
      </c>
      <c r="X7313">
        <v>27.701746171536289</v>
      </c>
      <c r="Y7313">
        <v>0</v>
      </c>
      <c r="Z7313">
        <v>0.93571631124739718</v>
      </c>
      <c r="AA7313">
        <v>0</v>
      </c>
      <c r="AB7313">
        <v>20.839071131232291</v>
      </c>
      <c r="AC7313">
        <v>0</v>
      </c>
      <c r="AD7313">
        <v>0</v>
      </c>
      <c r="AE7313">
        <v>49.476533614015977</v>
      </c>
    </row>
    <row r="7314" spans="1:31" x14ac:dyDescent="0.25">
      <c r="A7314">
        <v>1681200</v>
      </c>
      <c r="B7314">
        <v>1</v>
      </c>
      <c r="C7314" t="s">
        <v>80</v>
      </c>
      <c r="D7314" t="s">
        <v>110</v>
      </c>
      <c r="E7314" t="s">
        <v>159</v>
      </c>
      <c r="F7314" t="s">
        <v>20783</v>
      </c>
      <c r="G7314" t="s">
        <v>161</v>
      </c>
      <c r="H7314" t="s">
        <v>134</v>
      </c>
      <c r="I7314" t="s">
        <v>135</v>
      </c>
      <c r="J7314" t="s">
        <v>136</v>
      </c>
      <c r="K7314" t="s">
        <v>137</v>
      </c>
      <c r="L7314" t="s">
        <v>20784</v>
      </c>
      <c r="M7314" t="s">
        <v>20785</v>
      </c>
      <c r="N7314">
        <v>0.66972222199999998</v>
      </c>
      <c r="O7314">
        <v>0</v>
      </c>
      <c r="P7314">
        <v>1923</v>
      </c>
      <c r="Q7314">
        <v>0</v>
      </c>
      <c r="R7314">
        <v>0</v>
      </c>
      <c r="S7314">
        <v>0</v>
      </c>
      <c r="T7314">
        <v>165</v>
      </c>
      <c r="U7314">
        <v>0</v>
      </c>
      <c r="V7314">
        <v>0</v>
      </c>
      <c r="W7314">
        <v>0</v>
      </c>
      <c r="X7314">
        <v>671.79048340601673</v>
      </c>
      <c r="Y7314">
        <v>0</v>
      </c>
      <c r="Z7314">
        <v>0</v>
      </c>
      <c r="AA7314">
        <v>0</v>
      </c>
      <c r="AB7314">
        <v>52.878319964949789</v>
      </c>
      <c r="AC7314">
        <v>0</v>
      </c>
      <c r="AD7314">
        <v>0</v>
      </c>
      <c r="AE7314">
        <v>724.66880337096654</v>
      </c>
    </row>
    <row r="7315" spans="1:31" x14ac:dyDescent="0.25">
      <c r="A7315">
        <v>1681366</v>
      </c>
      <c r="B7315">
        <v>1</v>
      </c>
      <c r="C7315" t="s">
        <v>80</v>
      </c>
      <c r="D7315" t="s">
        <v>84</v>
      </c>
      <c r="E7315" t="s">
        <v>140</v>
      </c>
      <c r="F7315" t="s">
        <v>20786</v>
      </c>
      <c r="G7315" t="s">
        <v>197</v>
      </c>
      <c r="H7315" t="s">
        <v>143</v>
      </c>
      <c r="I7315" t="s">
        <v>135</v>
      </c>
      <c r="J7315" t="s">
        <v>136</v>
      </c>
      <c r="K7315" t="s">
        <v>137</v>
      </c>
      <c r="L7315" t="s">
        <v>20787</v>
      </c>
      <c r="M7315" t="s">
        <v>20788</v>
      </c>
      <c r="N7315">
        <v>2.9311111109999999</v>
      </c>
      <c r="O7315">
        <v>0</v>
      </c>
      <c r="P7315">
        <v>3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1.3782766513750762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1.3782766513750762</v>
      </c>
    </row>
    <row r="7316" spans="1:31" x14ac:dyDescent="0.25">
      <c r="A7316">
        <v>1681223</v>
      </c>
      <c r="B7316">
        <v>1</v>
      </c>
      <c r="C7316" t="s">
        <v>80</v>
      </c>
      <c r="D7316" t="s">
        <v>97</v>
      </c>
      <c r="E7316" t="s">
        <v>151</v>
      </c>
      <c r="F7316" t="s">
        <v>11527</v>
      </c>
      <c r="G7316" t="s">
        <v>153</v>
      </c>
      <c r="H7316" t="s">
        <v>143</v>
      </c>
      <c r="I7316" t="s">
        <v>135</v>
      </c>
      <c r="J7316" t="s">
        <v>136</v>
      </c>
      <c r="K7316" t="s">
        <v>137</v>
      </c>
      <c r="L7316" t="s">
        <v>20789</v>
      </c>
      <c r="M7316" t="s">
        <v>20790</v>
      </c>
      <c r="N7316">
        <v>6.090833333</v>
      </c>
      <c r="O7316">
        <v>0</v>
      </c>
      <c r="P7316">
        <v>134</v>
      </c>
      <c r="Q7316">
        <v>0</v>
      </c>
      <c r="R7316">
        <v>0</v>
      </c>
      <c r="S7316">
        <v>0</v>
      </c>
      <c r="T7316">
        <v>5</v>
      </c>
      <c r="U7316">
        <v>0</v>
      </c>
      <c r="V7316">
        <v>0</v>
      </c>
      <c r="W7316">
        <v>0</v>
      </c>
      <c r="X7316">
        <v>375.53670105846442</v>
      </c>
      <c r="Y7316">
        <v>0</v>
      </c>
      <c r="Z7316">
        <v>0</v>
      </c>
      <c r="AA7316">
        <v>0</v>
      </c>
      <c r="AB7316">
        <v>22.871373928801248</v>
      </c>
      <c r="AC7316">
        <v>0</v>
      </c>
      <c r="AD7316">
        <v>0</v>
      </c>
      <c r="AE7316">
        <v>398.40807498726565</v>
      </c>
    </row>
    <row r="7317" spans="1:31" x14ac:dyDescent="0.25">
      <c r="A7317">
        <v>1681343</v>
      </c>
      <c r="B7317">
        <v>1</v>
      </c>
      <c r="C7317" t="s">
        <v>80</v>
      </c>
      <c r="D7317" t="s">
        <v>97</v>
      </c>
      <c r="E7317" t="s">
        <v>151</v>
      </c>
      <c r="F7317" t="s">
        <v>20791</v>
      </c>
      <c r="G7317" t="s">
        <v>222</v>
      </c>
      <c r="H7317" t="s">
        <v>143</v>
      </c>
      <c r="I7317" t="s">
        <v>135</v>
      </c>
      <c r="J7317" t="s">
        <v>136</v>
      </c>
      <c r="K7317" t="s">
        <v>137</v>
      </c>
      <c r="L7317" t="s">
        <v>20792</v>
      </c>
      <c r="M7317" t="s">
        <v>20793</v>
      </c>
      <c r="N7317">
        <v>21.939722222</v>
      </c>
      <c r="O7317">
        <v>0</v>
      </c>
      <c r="P7317">
        <v>16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63.428311725043294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63.428311725043294</v>
      </c>
    </row>
    <row r="7318" spans="1:31" x14ac:dyDescent="0.25">
      <c r="A7318">
        <v>1681535</v>
      </c>
      <c r="B7318">
        <v>1</v>
      </c>
      <c r="C7318" t="s">
        <v>80</v>
      </c>
      <c r="D7318" t="s">
        <v>100</v>
      </c>
      <c r="E7318" t="s">
        <v>151</v>
      </c>
      <c r="F7318" t="s">
        <v>20794</v>
      </c>
      <c r="G7318" t="s">
        <v>153</v>
      </c>
      <c r="H7318" t="s">
        <v>143</v>
      </c>
      <c r="I7318" t="s">
        <v>135</v>
      </c>
      <c r="J7318" t="s">
        <v>136</v>
      </c>
      <c r="K7318" t="s">
        <v>137</v>
      </c>
      <c r="L7318" t="s">
        <v>20795</v>
      </c>
      <c r="M7318" t="s">
        <v>20796</v>
      </c>
      <c r="N7318">
        <v>2.9541666659999999</v>
      </c>
      <c r="O7318">
        <v>0</v>
      </c>
      <c r="P7318">
        <v>7</v>
      </c>
      <c r="Q7318">
        <v>0</v>
      </c>
      <c r="R7318">
        <v>1</v>
      </c>
      <c r="S7318">
        <v>0</v>
      </c>
      <c r="T7318">
        <v>1</v>
      </c>
      <c r="U7318">
        <v>0</v>
      </c>
      <c r="V7318">
        <v>0</v>
      </c>
      <c r="W7318">
        <v>0</v>
      </c>
      <c r="X7318">
        <v>5.1661664559950928</v>
      </c>
      <c r="Y7318">
        <v>0</v>
      </c>
      <c r="Z7318">
        <v>0</v>
      </c>
      <c r="AA7318">
        <v>0</v>
      </c>
      <c r="AB7318">
        <v>2.8803225763416416</v>
      </c>
      <c r="AC7318">
        <v>0</v>
      </c>
      <c r="AD7318">
        <v>0</v>
      </c>
      <c r="AE7318">
        <v>8.0464890323367335</v>
      </c>
    </row>
    <row r="7319" spans="1:31" x14ac:dyDescent="0.25">
      <c r="A7319">
        <v>1680825</v>
      </c>
      <c r="B7319">
        <v>1</v>
      </c>
      <c r="C7319" t="s">
        <v>80</v>
      </c>
      <c r="D7319" t="s">
        <v>97</v>
      </c>
      <c r="E7319" t="s">
        <v>146</v>
      </c>
      <c r="F7319" t="s">
        <v>20797</v>
      </c>
      <c r="G7319" t="s">
        <v>1061</v>
      </c>
      <c r="H7319" t="s">
        <v>143</v>
      </c>
      <c r="I7319" t="s">
        <v>135</v>
      </c>
      <c r="J7319" t="s">
        <v>136</v>
      </c>
      <c r="K7319" t="s">
        <v>137</v>
      </c>
      <c r="L7319" t="s">
        <v>20798</v>
      </c>
      <c r="M7319" t="s">
        <v>20799</v>
      </c>
      <c r="N7319">
        <v>10.916666665999999</v>
      </c>
      <c r="O7319">
        <v>0</v>
      </c>
      <c r="P7319">
        <v>25</v>
      </c>
      <c r="Q7319">
        <v>0</v>
      </c>
      <c r="R7319">
        <v>26</v>
      </c>
      <c r="S7319">
        <v>0</v>
      </c>
      <c r="T7319">
        <v>7</v>
      </c>
      <c r="U7319">
        <v>0</v>
      </c>
      <c r="V7319">
        <v>0</v>
      </c>
      <c r="W7319">
        <v>0</v>
      </c>
      <c r="X7319">
        <v>281.9780124116017</v>
      </c>
      <c r="Y7319">
        <v>0</v>
      </c>
      <c r="Z7319">
        <v>120.91867675247254</v>
      </c>
      <c r="AA7319">
        <v>0</v>
      </c>
      <c r="AB7319">
        <v>56.217363663131273</v>
      </c>
      <c r="AC7319">
        <v>0</v>
      </c>
      <c r="AD7319">
        <v>0</v>
      </c>
      <c r="AE7319">
        <v>459.11405282720551</v>
      </c>
    </row>
    <row r="7320" spans="1:31" x14ac:dyDescent="0.25">
      <c r="A7320">
        <v>1681074</v>
      </c>
      <c r="B7320">
        <v>1</v>
      </c>
      <c r="C7320" t="s">
        <v>80</v>
      </c>
      <c r="D7320" t="s">
        <v>110</v>
      </c>
      <c r="E7320" t="s">
        <v>151</v>
      </c>
      <c r="F7320" t="s">
        <v>20800</v>
      </c>
      <c r="G7320" t="s">
        <v>222</v>
      </c>
      <c r="H7320" t="s">
        <v>143</v>
      </c>
      <c r="I7320" t="s">
        <v>135</v>
      </c>
      <c r="J7320" t="s">
        <v>136</v>
      </c>
      <c r="K7320" t="s">
        <v>137</v>
      </c>
      <c r="L7320" t="s">
        <v>20801</v>
      </c>
      <c r="M7320" t="s">
        <v>20802</v>
      </c>
      <c r="N7320">
        <v>9.8388888879999996</v>
      </c>
      <c r="O7320">
        <v>0</v>
      </c>
      <c r="P7320">
        <v>41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116.36939883039535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116.36939883039535</v>
      </c>
    </row>
    <row r="7321" spans="1:31" x14ac:dyDescent="0.25">
      <c r="A7321">
        <v>1681031</v>
      </c>
      <c r="B7321">
        <v>1</v>
      </c>
      <c r="C7321" t="s">
        <v>80</v>
      </c>
      <c r="D7321" t="s">
        <v>92</v>
      </c>
      <c r="E7321" t="s">
        <v>151</v>
      </c>
      <c r="F7321" t="s">
        <v>20803</v>
      </c>
      <c r="G7321" t="s">
        <v>222</v>
      </c>
      <c r="H7321" t="s">
        <v>143</v>
      </c>
      <c r="I7321" t="s">
        <v>135</v>
      </c>
      <c r="J7321" t="s">
        <v>136</v>
      </c>
      <c r="K7321" t="s">
        <v>137</v>
      </c>
      <c r="L7321" t="s">
        <v>20804</v>
      </c>
      <c r="M7321" t="s">
        <v>20805</v>
      </c>
      <c r="N7321">
        <v>4.4041666660000001</v>
      </c>
      <c r="O7321">
        <v>0</v>
      </c>
      <c r="P7321">
        <v>8</v>
      </c>
      <c r="Q7321">
        <v>0</v>
      </c>
      <c r="R7321">
        <v>11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17.166883318776332</v>
      </c>
      <c r="Y7321">
        <v>0</v>
      </c>
      <c r="Z7321">
        <v>5.7789126400341502</v>
      </c>
      <c r="AA7321">
        <v>0</v>
      </c>
      <c r="AB7321">
        <v>0</v>
      </c>
      <c r="AC7321">
        <v>0</v>
      </c>
      <c r="AD7321">
        <v>0</v>
      </c>
      <c r="AE7321">
        <v>22.945795958810482</v>
      </c>
    </row>
    <row r="7322" spans="1:31" x14ac:dyDescent="0.25">
      <c r="A7322">
        <v>1680533</v>
      </c>
      <c r="B7322">
        <v>1</v>
      </c>
      <c r="C7322" t="s">
        <v>80</v>
      </c>
      <c r="D7322" t="s">
        <v>99</v>
      </c>
      <c r="E7322" t="s">
        <v>151</v>
      </c>
      <c r="F7322" t="s">
        <v>20806</v>
      </c>
      <c r="G7322" t="s">
        <v>222</v>
      </c>
      <c r="H7322" t="s">
        <v>143</v>
      </c>
      <c r="I7322" t="s">
        <v>135</v>
      </c>
      <c r="J7322" t="s">
        <v>136</v>
      </c>
      <c r="K7322" t="s">
        <v>137</v>
      </c>
      <c r="L7322" t="s">
        <v>20807</v>
      </c>
      <c r="M7322" t="s">
        <v>20808</v>
      </c>
      <c r="N7322">
        <v>6.3877777770000002</v>
      </c>
      <c r="O7322">
        <v>0</v>
      </c>
      <c r="P7322">
        <v>42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15.820445735617955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15.820445735617955</v>
      </c>
    </row>
    <row r="7323" spans="1:31" x14ac:dyDescent="0.25">
      <c r="A7323">
        <v>1680141</v>
      </c>
      <c r="B7323">
        <v>1</v>
      </c>
      <c r="C7323" t="s">
        <v>80</v>
      </c>
      <c r="D7323" t="s">
        <v>99</v>
      </c>
      <c r="E7323" t="s">
        <v>146</v>
      </c>
      <c r="F7323" t="s">
        <v>20809</v>
      </c>
      <c r="G7323" t="s">
        <v>148</v>
      </c>
      <c r="H7323" t="s">
        <v>143</v>
      </c>
      <c r="I7323" t="s">
        <v>135</v>
      </c>
      <c r="J7323" t="s">
        <v>136</v>
      </c>
      <c r="K7323" t="s">
        <v>137</v>
      </c>
      <c r="L7323" t="s">
        <v>20810</v>
      </c>
      <c r="M7323" t="s">
        <v>20811</v>
      </c>
      <c r="N7323">
        <v>1.9286111109999999</v>
      </c>
      <c r="O7323">
        <v>0</v>
      </c>
      <c r="P7323">
        <v>92</v>
      </c>
      <c r="Q7323">
        <v>0</v>
      </c>
      <c r="R7323">
        <v>1</v>
      </c>
      <c r="S7323">
        <v>0</v>
      </c>
      <c r="T7323">
        <v>4</v>
      </c>
      <c r="U7323">
        <v>0</v>
      </c>
      <c r="V7323">
        <v>0</v>
      </c>
      <c r="W7323">
        <v>0</v>
      </c>
      <c r="X7323">
        <v>23.481039931673749</v>
      </c>
      <c r="Y7323">
        <v>0</v>
      </c>
      <c r="Z7323">
        <v>1.1302344958715833E-2</v>
      </c>
      <c r="AA7323">
        <v>0</v>
      </c>
      <c r="AB7323">
        <v>1.3822163180193601</v>
      </c>
      <c r="AC7323">
        <v>0</v>
      </c>
      <c r="AD7323">
        <v>0</v>
      </c>
      <c r="AE7323">
        <v>24.874558594651823</v>
      </c>
    </row>
    <row r="7324" spans="1:31" x14ac:dyDescent="0.25">
      <c r="A7324">
        <v>1680682</v>
      </c>
      <c r="B7324">
        <v>1</v>
      </c>
      <c r="C7324" t="s">
        <v>80</v>
      </c>
      <c r="D7324" t="s">
        <v>101</v>
      </c>
      <c r="E7324" t="s">
        <v>146</v>
      </c>
      <c r="F7324" t="s">
        <v>10947</v>
      </c>
      <c r="G7324" t="s">
        <v>281</v>
      </c>
      <c r="H7324" t="s">
        <v>143</v>
      </c>
      <c r="I7324" t="s">
        <v>135</v>
      </c>
      <c r="J7324" t="s">
        <v>136</v>
      </c>
      <c r="K7324" t="s">
        <v>167</v>
      </c>
      <c r="L7324" t="s">
        <v>20812</v>
      </c>
      <c r="M7324" t="s">
        <v>20813</v>
      </c>
      <c r="N7324">
        <v>0.97361111099999997</v>
      </c>
      <c r="O7324">
        <v>0</v>
      </c>
      <c r="P7324">
        <v>484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89.386846317548191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89.386846317548191</v>
      </c>
    </row>
    <row r="7325" spans="1:31" x14ac:dyDescent="0.25">
      <c r="A7325">
        <v>1680241</v>
      </c>
      <c r="B7325">
        <v>1</v>
      </c>
      <c r="C7325" t="s">
        <v>80</v>
      </c>
      <c r="D7325" t="s">
        <v>110</v>
      </c>
      <c r="E7325" t="s">
        <v>140</v>
      </c>
      <c r="F7325" t="s">
        <v>20814</v>
      </c>
      <c r="G7325" t="s">
        <v>197</v>
      </c>
      <c r="H7325" t="s">
        <v>143</v>
      </c>
      <c r="I7325" t="s">
        <v>135</v>
      </c>
      <c r="J7325" t="s">
        <v>136</v>
      </c>
      <c r="K7325" t="s">
        <v>137</v>
      </c>
      <c r="L7325" t="s">
        <v>20815</v>
      </c>
      <c r="M7325" t="s">
        <v>20816</v>
      </c>
      <c r="N7325">
        <v>2.1091666660000001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1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4.5789121729397833</v>
      </c>
      <c r="AC7325">
        <v>0</v>
      </c>
      <c r="AD7325">
        <v>0</v>
      </c>
      <c r="AE7325">
        <v>4.5789121729397833</v>
      </c>
    </row>
    <row r="7326" spans="1:31" x14ac:dyDescent="0.25">
      <c r="A7326">
        <v>1680490</v>
      </c>
      <c r="B7326">
        <v>1</v>
      </c>
      <c r="C7326" t="s">
        <v>80</v>
      </c>
      <c r="D7326" t="s">
        <v>84</v>
      </c>
      <c r="E7326" t="s">
        <v>140</v>
      </c>
      <c r="F7326" t="s">
        <v>20817</v>
      </c>
      <c r="G7326" t="s">
        <v>197</v>
      </c>
      <c r="H7326" t="s">
        <v>143</v>
      </c>
      <c r="I7326" t="s">
        <v>135</v>
      </c>
      <c r="J7326" t="s">
        <v>136</v>
      </c>
      <c r="K7326" t="s">
        <v>137</v>
      </c>
      <c r="L7326" t="s">
        <v>20818</v>
      </c>
      <c r="M7326" t="s">
        <v>20819</v>
      </c>
      <c r="N7326">
        <v>3.5538888879999999</v>
      </c>
      <c r="O7326">
        <v>0</v>
      </c>
      <c r="P7326">
        <v>13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8.9699269156870987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8.9699269156870987</v>
      </c>
    </row>
    <row r="7327" spans="1:31" x14ac:dyDescent="0.25">
      <c r="A7327">
        <v>1680931</v>
      </c>
      <c r="B7327">
        <v>1</v>
      </c>
      <c r="C7327" t="s">
        <v>80</v>
      </c>
      <c r="D7327" t="s">
        <v>82</v>
      </c>
      <c r="E7327" t="s">
        <v>151</v>
      </c>
      <c r="F7327" t="s">
        <v>20820</v>
      </c>
      <c r="G7327" t="s">
        <v>153</v>
      </c>
      <c r="H7327" t="s">
        <v>143</v>
      </c>
      <c r="I7327" t="s">
        <v>135</v>
      </c>
      <c r="J7327" t="s">
        <v>136</v>
      </c>
      <c r="K7327" t="s">
        <v>137</v>
      </c>
      <c r="L7327" t="s">
        <v>20821</v>
      </c>
      <c r="M7327" t="s">
        <v>20822</v>
      </c>
      <c r="N7327">
        <v>4.2186111110000004</v>
      </c>
      <c r="O7327">
        <v>0</v>
      </c>
      <c r="P7327">
        <v>17</v>
      </c>
      <c r="Q7327">
        <v>0</v>
      </c>
      <c r="R7327">
        <v>0</v>
      </c>
      <c r="S7327">
        <v>0</v>
      </c>
      <c r="T7327">
        <v>5</v>
      </c>
      <c r="U7327">
        <v>0</v>
      </c>
      <c r="V7327">
        <v>0</v>
      </c>
      <c r="W7327">
        <v>0</v>
      </c>
      <c r="X7327">
        <v>25.204645259426698</v>
      </c>
      <c r="Y7327">
        <v>0</v>
      </c>
      <c r="Z7327">
        <v>0</v>
      </c>
      <c r="AA7327">
        <v>0</v>
      </c>
      <c r="AB7327">
        <v>10.485552827503849</v>
      </c>
      <c r="AC7327">
        <v>0</v>
      </c>
      <c r="AD7327">
        <v>0</v>
      </c>
      <c r="AE7327">
        <v>35.69019808693055</v>
      </c>
    </row>
    <row r="7328" spans="1:31" x14ac:dyDescent="0.25">
      <c r="A7328">
        <v>1680390</v>
      </c>
      <c r="B7328">
        <v>1</v>
      </c>
      <c r="C7328" t="s">
        <v>80</v>
      </c>
      <c r="D7328" t="s">
        <v>99</v>
      </c>
      <c r="E7328" t="s">
        <v>164</v>
      </c>
      <c r="F7328" t="s">
        <v>20823</v>
      </c>
      <c r="G7328" t="s">
        <v>161</v>
      </c>
      <c r="H7328" t="s">
        <v>134</v>
      </c>
      <c r="I7328" t="s">
        <v>135</v>
      </c>
      <c r="J7328" t="s">
        <v>136</v>
      </c>
      <c r="K7328" t="s">
        <v>137</v>
      </c>
      <c r="L7328" t="s">
        <v>20824</v>
      </c>
      <c r="M7328" t="s">
        <v>20825</v>
      </c>
      <c r="N7328">
        <v>1.675277777</v>
      </c>
      <c r="O7328">
        <v>0</v>
      </c>
      <c r="P7328">
        <v>0</v>
      </c>
      <c r="Q7328">
        <v>0</v>
      </c>
      <c r="R7328">
        <v>0</v>
      </c>
      <c r="S7328">
        <v>8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249.5378567583852</v>
      </c>
      <c r="AB7328">
        <v>0</v>
      </c>
      <c r="AC7328">
        <v>0</v>
      </c>
      <c r="AD7328">
        <v>0</v>
      </c>
      <c r="AE7328">
        <v>249.5378567583852</v>
      </c>
    </row>
    <row r="7329" spans="1:31" x14ac:dyDescent="0.25">
      <c r="A7329">
        <v>1681117</v>
      </c>
      <c r="B7329">
        <v>1</v>
      </c>
      <c r="C7329" t="s">
        <v>80</v>
      </c>
      <c r="D7329" t="s">
        <v>84</v>
      </c>
      <c r="E7329" t="s">
        <v>159</v>
      </c>
      <c r="F7329" t="s">
        <v>20826</v>
      </c>
      <c r="G7329" t="s">
        <v>161</v>
      </c>
      <c r="H7329" t="s">
        <v>134</v>
      </c>
      <c r="I7329" t="s">
        <v>135</v>
      </c>
      <c r="J7329" t="s">
        <v>136</v>
      </c>
      <c r="K7329" t="s">
        <v>137</v>
      </c>
      <c r="L7329" t="s">
        <v>20827</v>
      </c>
      <c r="M7329" t="s">
        <v>20828</v>
      </c>
      <c r="N7329">
        <v>0.455555555</v>
      </c>
      <c r="O7329">
        <v>0</v>
      </c>
      <c r="P7329">
        <v>54</v>
      </c>
      <c r="Q7329">
        <v>0</v>
      </c>
      <c r="R7329">
        <v>2</v>
      </c>
      <c r="S7329">
        <v>9</v>
      </c>
      <c r="T7329">
        <v>193</v>
      </c>
      <c r="U7329">
        <v>0</v>
      </c>
      <c r="V7329">
        <v>0</v>
      </c>
      <c r="W7329">
        <v>0</v>
      </c>
      <c r="X7329">
        <v>36.157195299129391</v>
      </c>
      <c r="Y7329">
        <v>0</v>
      </c>
      <c r="Z7329">
        <v>2.6616339138133337E-2</v>
      </c>
      <c r="AA7329">
        <v>73.96129495498873</v>
      </c>
      <c r="AB7329">
        <v>127.21239881413909</v>
      </c>
      <c r="AC7329">
        <v>0</v>
      </c>
      <c r="AD7329">
        <v>0</v>
      </c>
      <c r="AE7329">
        <v>237.35750540739537</v>
      </c>
    </row>
    <row r="7330" spans="1:31" x14ac:dyDescent="0.25">
      <c r="A7330">
        <v>1681449</v>
      </c>
      <c r="B7330">
        <v>1</v>
      </c>
      <c r="C7330" t="s">
        <v>80</v>
      </c>
      <c r="D7330" t="s">
        <v>110</v>
      </c>
      <c r="E7330" t="s">
        <v>151</v>
      </c>
      <c r="F7330" t="s">
        <v>20829</v>
      </c>
      <c r="G7330" t="s">
        <v>153</v>
      </c>
      <c r="H7330" t="s">
        <v>143</v>
      </c>
      <c r="I7330" t="s">
        <v>135</v>
      </c>
      <c r="J7330" t="s">
        <v>136</v>
      </c>
      <c r="K7330" t="s">
        <v>137</v>
      </c>
      <c r="L7330" t="s">
        <v>20830</v>
      </c>
      <c r="M7330" t="s">
        <v>20831</v>
      </c>
      <c r="N7330">
        <v>22.959166666000002</v>
      </c>
      <c r="O7330">
        <v>0</v>
      </c>
      <c r="P7330">
        <v>61</v>
      </c>
      <c r="Q7330">
        <v>0</v>
      </c>
      <c r="R7330">
        <v>0</v>
      </c>
      <c r="S7330">
        <v>0</v>
      </c>
      <c r="T7330">
        <v>10</v>
      </c>
      <c r="U7330">
        <v>0</v>
      </c>
      <c r="V7330">
        <v>0</v>
      </c>
      <c r="W7330">
        <v>0</v>
      </c>
      <c r="X7330">
        <v>496.18414297401154</v>
      </c>
      <c r="Y7330">
        <v>0</v>
      </c>
      <c r="Z7330">
        <v>0</v>
      </c>
      <c r="AA7330">
        <v>0</v>
      </c>
      <c r="AB7330">
        <v>248.29680518868798</v>
      </c>
      <c r="AC7330">
        <v>0</v>
      </c>
      <c r="AD7330">
        <v>0</v>
      </c>
      <c r="AE7330">
        <v>744.48094816269952</v>
      </c>
    </row>
    <row r="7331" spans="1:31" x14ac:dyDescent="0.25">
      <c r="A7331">
        <v>1680453</v>
      </c>
      <c r="B7331">
        <v>1</v>
      </c>
      <c r="C7331" t="s">
        <v>80</v>
      </c>
      <c r="D7331" t="s">
        <v>99</v>
      </c>
      <c r="E7331" t="s">
        <v>146</v>
      </c>
      <c r="F7331" t="s">
        <v>20832</v>
      </c>
      <c r="G7331" t="s">
        <v>222</v>
      </c>
      <c r="H7331" t="s">
        <v>143</v>
      </c>
      <c r="I7331" t="s">
        <v>135</v>
      </c>
      <c r="J7331" t="s">
        <v>136</v>
      </c>
      <c r="K7331" t="s">
        <v>137</v>
      </c>
      <c r="L7331" t="s">
        <v>20833</v>
      </c>
      <c r="M7331" t="s">
        <v>20834</v>
      </c>
      <c r="N7331">
        <v>3.9969444439999999</v>
      </c>
      <c r="O7331">
        <v>0</v>
      </c>
      <c r="P7331">
        <v>82</v>
      </c>
      <c r="Q7331">
        <v>0</v>
      </c>
      <c r="R7331">
        <v>0</v>
      </c>
      <c r="S7331">
        <v>0</v>
      </c>
      <c r="T7331">
        <v>4</v>
      </c>
      <c r="U7331">
        <v>0</v>
      </c>
      <c r="V7331">
        <v>0</v>
      </c>
      <c r="W7331">
        <v>0</v>
      </c>
      <c r="X7331">
        <v>55.320592225631032</v>
      </c>
      <c r="Y7331">
        <v>0</v>
      </c>
      <c r="Z7331">
        <v>0</v>
      </c>
      <c r="AA7331">
        <v>0</v>
      </c>
      <c r="AB7331">
        <v>1.6574863915028137</v>
      </c>
      <c r="AC7331">
        <v>0</v>
      </c>
      <c r="AD7331">
        <v>0</v>
      </c>
      <c r="AE7331">
        <v>56.978078617133846</v>
      </c>
    </row>
    <row r="7332" spans="1:31" x14ac:dyDescent="0.25">
      <c r="A7332">
        <v>1680407</v>
      </c>
      <c r="B7332">
        <v>1</v>
      </c>
      <c r="C7332" t="s">
        <v>80</v>
      </c>
      <c r="D7332" t="s">
        <v>104</v>
      </c>
      <c r="E7332" t="s">
        <v>151</v>
      </c>
      <c r="F7332" t="s">
        <v>20835</v>
      </c>
      <c r="G7332" t="s">
        <v>222</v>
      </c>
      <c r="H7332" t="s">
        <v>143</v>
      </c>
      <c r="I7332" t="s">
        <v>135</v>
      </c>
      <c r="J7332" t="s">
        <v>136</v>
      </c>
      <c r="K7332" t="s">
        <v>137</v>
      </c>
      <c r="L7332" t="s">
        <v>20836</v>
      </c>
      <c r="M7332" t="s">
        <v>20837</v>
      </c>
      <c r="N7332">
        <v>7.2972222220000003</v>
      </c>
      <c r="O7332">
        <v>0</v>
      </c>
      <c r="P7332">
        <v>136</v>
      </c>
      <c r="Q7332">
        <v>0</v>
      </c>
      <c r="R7332">
        <v>0</v>
      </c>
      <c r="S7332">
        <v>0</v>
      </c>
      <c r="T7332">
        <v>13</v>
      </c>
      <c r="U7332">
        <v>0</v>
      </c>
      <c r="V7332">
        <v>0</v>
      </c>
      <c r="W7332">
        <v>0</v>
      </c>
      <c r="X7332">
        <v>194.23023241637173</v>
      </c>
      <c r="Y7332">
        <v>0</v>
      </c>
      <c r="Z7332">
        <v>0</v>
      </c>
      <c r="AA7332">
        <v>0</v>
      </c>
      <c r="AB7332">
        <v>44.59230917376663</v>
      </c>
      <c r="AC7332">
        <v>0</v>
      </c>
      <c r="AD7332">
        <v>0</v>
      </c>
      <c r="AE7332">
        <v>238.82254159013837</v>
      </c>
    </row>
    <row r="7333" spans="1:31" x14ac:dyDescent="0.25">
      <c r="A7333">
        <v>1680261</v>
      </c>
      <c r="B7333">
        <v>1</v>
      </c>
      <c r="C7333" t="s">
        <v>80</v>
      </c>
      <c r="D7333" t="s">
        <v>104</v>
      </c>
      <c r="E7333" t="s">
        <v>131</v>
      </c>
      <c r="F7333" t="s">
        <v>569</v>
      </c>
      <c r="G7333" t="s">
        <v>161</v>
      </c>
      <c r="H7333" t="s">
        <v>134</v>
      </c>
      <c r="I7333" t="s">
        <v>135</v>
      </c>
      <c r="J7333" t="s">
        <v>136</v>
      </c>
      <c r="K7333" t="s">
        <v>137</v>
      </c>
      <c r="L7333" t="s">
        <v>20838</v>
      </c>
      <c r="M7333" t="s">
        <v>20839</v>
      </c>
      <c r="N7333">
        <v>2.7052777770000001</v>
      </c>
      <c r="O7333">
        <v>0</v>
      </c>
      <c r="P7333">
        <v>112</v>
      </c>
      <c r="Q7333">
        <v>5</v>
      </c>
      <c r="R7333">
        <v>3</v>
      </c>
      <c r="S7333">
        <v>11</v>
      </c>
      <c r="T7333">
        <v>13</v>
      </c>
      <c r="U7333">
        <v>2</v>
      </c>
      <c r="V7333">
        <v>0</v>
      </c>
      <c r="W7333">
        <v>0</v>
      </c>
      <c r="X7333">
        <v>65.009757930818466</v>
      </c>
      <c r="Y7333">
        <v>4.547712414921981</v>
      </c>
      <c r="Z7333">
        <v>0.61973859875101101</v>
      </c>
      <c r="AA7333">
        <v>305.70157273870336</v>
      </c>
      <c r="AB7333">
        <v>10.267827297541581</v>
      </c>
      <c r="AC7333">
        <v>782.93514094268335</v>
      </c>
      <c r="AD7333">
        <v>0</v>
      </c>
      <c r="AE7333">
        <v>1169.0817499234197</v>
      </c>
    </row>
    <row r="7334" spans="1:31" x14ac:dyDescent="0.25">
      <c r="A7334">
        <v>1680948</v>
      </c>
      <c r="B7334">
        <v>1</v>
      </c>
      <c r="C7334" t="s">
        <v>81</v>
      </c>
      <c r="D7334" t="s">
        <v>113</v>
      </c>
      <c r="E7334" t="s">
        <v>151</v>
      </c>
      <c r="F7334" t="s">
        <v>20840</v>
      </c>
      <c r="G7334" t="s">
        <v>153</v>
      </c>
      <c r="H7334" t="s">
        <v>143</v>
      </c>
      <c r="I7334" t="s">
        <v>135</v>
      </c>
      <c r="J7334" t="s">
        <v>136</v>
      </c>
      <c r="K7334" t="s">
        <v>137</v>
      </c>
      <c r="L7334" t="s">
        <v>20841</v>
      </c>
      <c r="M7334" t="s">
        <v>20842</v>
      </c>
      <c r="N7334">
        <v>4.085</v>
      </c>
      <c r="O7334">
        <v>0</v>
      </c>
      <c r="P7334">
        <v>2</v>
      </c>
      <c r="Q7334">
        <v>0</v>
      </c>
      <c r="R7334">
        <v>2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0.26969889801635277</v>
      </c>
      <c r="Y7334">
        <v>0</v>
      </c>
      <c r="Z7334">
        <v>7.2634912115905559E-2</v>
      </c>
      <c r="AA7334">
        <v>0</v>
      </c>
      <c r="AB7334">
        <v>0</v>
      </c>
      <c r="AC7334">
        <v>0</v>
      </c>
      <c r="AD7334">
        <v>0</v>
      </c>
      <c r="AE7334">
        <v>0.34233381013225833</v>
      </c>
    </row>
    <row r="7335" spans="1:31" x14ac:dyDescent="0.25">
      <c r="A7335">
        <v>1680971</v>
      </c>
      <c r="B7335">
        <v>1</v>
      </c>
      <c r="C7335" t="s">
        <v>81</v>
      </c>
      <c r="D7335" t="s">
        <v>118</v>
      </c>
      <c r="E7335" t="s">
        <v>131</v>
      </c>
      <c r="F7335" t="s">
        <v>20843</v>
      </c>
      <c r="G7335" t="s">
        <v>161</v>
      </c>
      <c r="H7335" t="s">
        <v>134</v>
      </c>
      <c r="I7335" t="s">
        <v>135</v>
      </c>
      <c r="J7335" t="s">
        <v>136</v>
      </c>
      <c r="K7335" t="s">
        <v>137</v>
      </c>
      <c r="L7335" t="s">
        <v>20844</v>
      </c>
      <c r="M7335" t="s">
        <v>20845</v>
      </c>
      <c r="N7335">
        <v>1.5925</v>
      </c>
      <c r="O7335">
        <v>3</v>
      </c>
      <c r="P7335">
        <v>388</v>
      </c>
      <c r="Q7335">
        <v>120</v>
      </c>
      <c r="R7335">
        <v>103</v>
      </c>
      <c r="S7335">
        <v>19</v>
      </c>
      <c r="T7335">
        <v>42</v>
      </c>
      <c r="U7335">
        <v>2</v>
      </c>
      <c r="V7335">
        <v>0</v>
      </c>
      <c r="W7335">
        <v>0.98887386293934498</v>
      </c>
      <c r="X7335">
        <v>99.571617789812819</v>
      </c>
      <c r="Y7335">
        <v>138.41113133801136</v>
      </c>
      <c r="Z7335">
        <v>77.145778228478548</v>
      </c>
      <c r="AA7335">
        <v>112.29375682083621</v>
      </c>
      <c r="AB7335">
        <v>31.704428619015328</v>
      </c>
      <c r="AC7335">
        <v>184.13845149213927</v>
      </c>
      <c r="AD7335">
        <v>0</v>
      </c>
      <c r="AE7335">
        <v>644.25403815123286</v>
      </c>
    </row>
    <row r="7336" spans="1:31" x14ac:dyDescent="0.25">
      <c r="A7336">
        <v>1680576</v>
      </c>
      <c r="B7336">
        <v>1</v>
      </c>
      <c r="C7336" t="s">
        <v>80</v>
      </c>
      <c r="D7336" t="s">
        <v>85</v>
      </c>
      <c r="E7336" t="s">
        <v>146</v>
      </c>
      <c r="F7336" t="s">
        <v>4059</v>
      </c>
      <c r="G7336" t="s">
        <v>385</v>
      </c>
      <c r="H7336" t="s">
        <v>143</v>
      </c>
      <c r="I7336" t="s">
        <v>135</v>
      </c>
      <c r="J7336" t="s">
        <v>136</v>
      </c>
      <c r="K7336" t="s">
        <v>137</v>
      </c>
      <c r="L7336" t="s">
        <v>20846</v>
      </c>
      <c r="M7336" t="s">
        <v>20847</v>
      </c>
      <c r="N7336">
        <v>0.87305555499999998</v>
      </c>
      <c r="O7336">
        <v>0</v>
      </c>
      <c r="P7336">
        <v>516</v>
      </c>
      <c r="Q7336">
        <v>0</v>
      </c>
      <c r="R7336">
        <v>0</v>
      </c>
      <c r="S7336">
        <v>0</v>
      </c>
      <c r="T7336">
        <v>76</v>
      </c>
      <c r="U7336">
        <v>0</v>
      </c>
      <c r="V7336">
        <v>0</v>
      </c>
      <c r="W7336">
        <v>0</v>
      </c>
      <c r="X7336">
        <v>113.67189133501019</v>
      </c>
      <c r="Y7336">
        <v>0</v>
      </c>
      <c r="Z7336">
        <v>0</v>
      </c>
      <c r="AA7336">
        <v>0</v>
      </c>
      <c r="AB7336">
        <v>145.39023297969081</v>
      </c>
      <c r="AC7336">
        <v>0</v>
      </c>
      <c r="AD7336">
        <v>0</v>
      </c>
      <c r="AE7336">
        <v>259.06212431470101</v>
      </c>
    </row>
    <row r="7337" spans="1:31" x14ac:dyDescent="0.25">
      <c r="A7337">
        <v>1680994</v>
      </c>
      <c r="B7337">
        <v>1</v>
      </c>
      <c r="C7337" t="s">
        <v>80</v>
      </c>
      <c r="D7337" t="s">
        <v>83</v>
      </c>
      <c r="E7337" t="s">
        <v>146</v>
      </c>
      <c r="F7337" t="s">
        <v>20848</v>
      </c>
      <c r="G7337" t="s">
        <v>148</v>
      </c>
      <c r="H7337" t="s">
        <v>143</v>
      </c>
      <c r="I7337" t="s">
        <v>135</v>
      </c>
      <c r="J7337" t="s">
        <v>136</v>
      </c>
      <c r="K7337" t="s">
        <v>137</v>
      </c>
      <c r="L7337" t="s">
        <v>20849</v>
      </c>
      <c r="M7337" t="s">
        <v>20850</v>
      </c>
      <c r="N7337">
        <v>22.932222222</v>
      </c>
      <c r="O7337">
        <v>0</v>
      </c>
      <c r="P7337">
        <v>339</v>
      </c>
      <c r="Q7337">
        <v>0</v>
      </c>
      <c r="R7337">
        <v>0</v>
      </c>
      <c r="S7337">
        <v>0</v>
      </c>
      <c r="T7337">
        <v>16</v>
      </c>
      <c r="U7337">
        <v>0</v>
      </c>
      <c r="V7337">
        <v>0</v>
      </c>
      <c r="W7337">
        <v>0</v>
      </c>
      <c r="X7337">
        <v>3048.6747789727378</v>
      </c>
      <c r="Y7337">
        <v>0</v>
      </c>
      <c r="Z7337">
        <v>0</v>
      </c>
      <c r="AA7337">
        <v>0</v>
      </c>
      <c r="AB7337">
        <v>184.60304447030089</v>
      </c>
      <c r="AC7337">
        <v>0</v>
      </c>
      <c r="AD7337">
        <v>0</v>
      </c>
      <c r="AE7337">
        <v>3233.2778234430389</v>
      </c>
    </row>
    <row r="7338" spans="1:31" x14ac:dyDescent="0.25">
      <c r="A7338">
        <v>1681140</v>
      </c>
      <c r="B7338">
        <v>1</v>
      </c>
      <c r="C7338" t="s">
        <v>80</v>
      </c>
      <c r="D7338" t="s">
        <v>104</v>
      </c>
      <c r="E7338" t="s">
        <v>131</v>
      </c>
      <c r="F7338" t="s">
        <v>270</v>
      </c>
      <c r="G7338" t="s">
        <v>161</v>
      </c>
      <c r="H7338" t="s">
        <v>134</v>
      </c>
      <c r="I7338" t="s">
        <v>135</v>
      </c>
      <c r="J7338" t="s">
        <v>136</v>
      </c>
      <c r="K7338" t="s">
        <v>137</v>
      </c>
      <c r="L7338" t="s">
        <v>20851</v>
      </c>
      <c r="M7338" t="s">
        <v>20852</v>
      </c>
      <c r="N7338">
        <v>0.77194444399999995</v>
      </c>
      <c r="O7338">
        <v>1</v>
      </c>
      <c r="P7338">
        <v>363</v>
      </c>
      <c r="Q7338">
        <v>2</v>
      </c>
      <c r="R7338">
        <v>7</v>
      </c>
      <c r="S7338">
        <v>4</v>
      </c>
      <c r="T7338">
        <v>28</v>
      </c>
      <c r="U7338">
        <v>0</v>
      </c>
      <c r="V7338">
        <v>0</v>
      </c>
      <c r="W7338">
        <v>4.1769484171600001E-2</v>
      </c>
      <c r="X7338">
        <v>61.277249734129128</v>
      </c>
      <c r="Y7338">
        <v>0.57149545175043737</v>
      </c>
      <c r="Z7338">
        <v>0.92179546032310589</v>
      </c>
      <c r="AA7338">
        <v>11.649976863126039</v>
      </c>
      <c r="AB7338">
        <v>7.8088696083189717</v>
      </c>
      <c r="AC7338">
        <v>0</v>
      </c>
      <c r="AD7338">
        <v>0</v>
      </c>
      <c r="AE7338">
        <v>82.271156601819285</v>
      </c>
    </row>
    <row r="7339" spans="1:31" x14ac:dyDescent="0.25">
      <c r="A7339">
        <v>1680599</v>
      </c>
      <c r="B7339">
        <v>1</v>
      </c>
      <c r="C7339" t="s">
        <v>80</v>
      </c>
      <c r="D7339" t="s">
        <v>99</v>
      </c>
      <c r="E7339" t="s">
        <v>151</v>
      </c>
      <c r="F7339" t="s">
        <v>20853</v>
      </c>
      <c r="G7339" t="s">
        <v>153</v>
      </c>
      <c r="H7339" t="s">
        <v>143</v>
      </c>
      <c r="I7339" t="s">
        <v>135</v>
      </c>
      <c r="J7339" t="s">
        <v>136</v>
      </c>
      <c r="K7339" t="s">
        <v>137</v>
      </c>
      <c r="L7339" t="s">
        <v>20854</v>
      </c>
      <c r="M7339" t="s">
        <v>20855</v>
      </c>
      <c r="N7339">
        <v>7.2736111110000001</v>
      </c>
      <c r="O7339">
        <v>0</v>
      </c>
      <c r="P7339">
        <v>12</v>
      </c>
      <c r="Q7339">
        <v>0</v>
      </c>
      <c r="R7339">
        <v>0</v>
      </c>
      <c r="S7339">
        <v>0</v>
      </c>
      <c r="T7339">
        <v>1</v>
      </c>
      <c r="U7339">
        <v>0</v>
      </c>
      <c r="V7339">
        <v>0</v>
      </c>
      <c r="W7339">
        <v>0</v>
      </c>
      <c r="X7339">
        <v>26.329660054331217</v>
      </c>
      <c r="Y7339">
        <v>0</v>
      </c>
      <c r="Z7339">
        <v>0</v>
      </c>
      <c r="AA7339">
        <v>0</v>
      </c>
      <c r="AB7339">
        <v>0.66065100291097922</v>
      </c>
      <c r="AC7339">
        <v>0</v>
      </c>
      <c r="AD7339">
        <v>0</v>
      </c>
      <c r="AE7339">
        <v>26.990311057242195</v>
      </c>
    </row>
    <row r="7340" spans="1:31" x14ac:dyDescent="0.25">
      <c r="A7340">
        <v>1681489</v>
      </c>
      <c r="B7340">
        <v>1</v>
      </c>
      <c r="C7340" t="s">
        <v>80</v>
      </c>
      <c r="D7340" t="s">
        <v>94</v>
      </c>
      <c r="E7340" t="s">
        <v>146</v>
      </c>
      <c r="F7340" t="s">
        <v>20856</v>
      </c>
      <c r="G7340" t="s">
        <v>1061</v>
      </c>
      <c r="H7340" t="s">
        <v>143</v>
      </c>
      <c r="I7340" t="s">
        <v>135</v>
      </c>
      <c r="J7340" t="s">
        <v>136</v>
      </c>
      <c r="K7340" t="s">
        <v>137</v>
      </c>
      <c r="L7340" t="s">
        <v>20857</v>
      </c>
      <c r="M7340" t="s">
        <v>20858</v>
      </c>
      <c r="N7340">
        <v>1.5686111110000001</v>
      </c>
      <c r="O7340">
        <v>0</v>
      </c>
      <c r="P7340">
        <v>102</v>
      </c>
      <c r="Q7340">
        <v>0</v>
      </c>
      <c r="R7340">
        <v>6</v>
      </c>
      <c r="S7340">
        <v>0</v>
      </c>
      <c r="T7340">
        <v>11</v>
      </c>
      <c r="U7340">
        <v>0</v>
      </c>
      <c r="V7340">
        <v>0</v>
      </c>
      <c r="W7340">
        <v>0</v>
      </c>
      <c r="X7340">
        <v>31.108579236759013</v>
      </c>
      <c r="Y7340">
        <v>0</v>
      </c>
      <c r="Z7340">
        <v>2.3863676801635063</v>
      </c>
      <c r="AA7340">
        <v>0</v>
      </c>
      <c r="AB7340">
        <v>8.4454350288164708</v>
      </c>
      <c r="AC7340">
        <v>0</v>
      </c>
      <c r="AD7340">
        <v>0</v>
      </c>
      <c r="AE7340">
        <v>41.940381945738991</v>
      </c>
    </row>
    <row r="7341" spans="1:31" x14ac:dyDescent="0.25">
      <c r="A7341">
        <v>1680802</v>
      </c>
      <c r="B7341">
        <v>1</v>
      </c>
      <c r="C7341" t="s">
        <v>80</v>
      </c>
      <c r="D7341" t="s">
        <v>97</v>
      </c>
      <c r="E7341" t="s">
        <v>151</v>
      </c>
      <c r="F7341" t="s">
        <v>20859</v>
      </c>
      <c r="G7341" t="s">
        <v>222</v>
      </c>
      <c r="H7341" t="s">
        <v>143</v>
      </c>
      <c r="I7341" t="s">
        <v>135</v>
      </c>
      <c r="J7341" t="s">
        <v>136</v>
      </c>
      <c r="K7341" t="s">
        <v>137</v>
      </c>
      <c r="L7341" t="s">
        <v>20860</v>
      </c>
      <c r="M7341" t="s">
        <v>20861</v>
      </c>
      <c r="N7341">
        <v>8.5283333330000008</v>
      </c>
      <c r="O7341">
        <v>0</v>
      </c>
      <c r="P7341">
        <v>14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21.360763628985197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21.360763628985197</v>
      </c>
    </row>
    <row r="7342" spans="1:31" x14ac:dyDescent="0.25">
      <c r="A7342">
        <v>1680367</v>
      </c>
      <c r="B7342">
        <v>1</v>
      </c>
      <c r="C7342" t="s">
        <v>81</v>
      </c>
      <c r="D7342" t="s">
        <v>114</v>
      </c>
      <c r="E7342" t="s">
        <v>146</v>
      </c>
      <c r="F7342" t="s">
        <v>20862</v>
      </c>
      <c r="G7342" t="s">
        <v>1061</v>
      </c>
      <c r="H7342" t="s">
        <v>143</v>
      </c>
      <c r="I7342" t="s">
        <v>135</v>
      </c>
      <c r="J7342" t="s">
        <v>136</v>
      </c>
      <c r="K7342" t="s">
        <v>137</v>
      </c>
      <c r="L7342" t="s">
        <v>20863</v>
      </c>
      <c r="M7342" t="s">
        <v>20864</v>
      </c>
      <c r="N7342">
        <v>3.9897222220000002</v>
      </c>
      <c r="O7342">
        <v>0</v>
      </c>
      <c r="P7342">
        <v>149</v>
      </c>
      <c r="Q7342">
        <v>0</v>
      </c>
      <c r="R7342">
        <v>0</v>
      </c>
      <c r="S7342">
        <v>0</v>
      </c>
      <c r="T7342">
        <v>19</v>
      </c>
      <c r="U7342">
        <v>0</v>
      </c>
      <c r="V7342">
        <v>0</v>
      </c>
      <c r="W7342">
        <v>0</v>
      </c>
      <c r="X7342">
        <v>51.181273834907969</v>
      </c>
      <c r="Y7342">
        <v>0</v>
      </c>
      <c r="Z7342">
        <v>0</v>
      </c>
      <c r="AA7342">
        <v>0</v>
      </c>
      <c r="AB7342">
        <v>33.247965139571228</v>
      </c>
      <c r="AC7342">
        <v>0</v>
      </c>
      <c r="AD7342">
        <v>0</v>
      </c>
      <c r="AE7342">
        <v>84.429238974479205</v>
      </c>
    </row>
    <row r="7343" spans="1:31" x14ac:dyDescent="0.25">
      <c r="A7343">
        <v>1681203</v>
      </c>
      <c r="B7343">
        <v>1</v>
      </c>
      <c r="C7343" t="s">
        <v>81</v>
      </c>
      <c r="D7343" t="s">
        <v>123</v>
      </c>
      <c r="E7343" t="s">
        <v>164</v>
      </c>
      <c r="F7343" t="s">
        <v>20865</v>
      </c>
      <c r="G7343" t="s">
        <v>161</v>
      </c>
      <c r="H7343" t="s">
        <v>134</v>
      </c>
      <c r="I7343" t="s">
        <v>135</v>
      </c>
      <c r="J7343" t="s">
        <v>136</v>
      </c>
      <c r="K7343" t="s">
        <v>137</v>
      </c>
      <c r="L7343" t="s">
        <v>20866</v>
      </c>
      <c r="M7343" t="s">
        <v>20867</v>
      </c>
      <c r="N7343">
        <v>1.345277777</v>
      </c>
      <c r="O7343">
        <v>0</v>
      </c>
      <c r="P7343">
        <v>5</v>
      </c>
      <c r="Q7343">
        <v>0</v>
      </c>
      <c r="R7343">
        <v>35</v>
      </c>
      <c r="S7343">
        <v>0</v>
      </c>
      <c r="T7343">
        <v>6</v>
      </c>
      <c r="U7343">
        <v>0</v>
      </c>
      <c r="V7343">
        <v>0</v>
      </c>
      <c r="W7343">
        <v>0</v>
      </c>
      <c r="X7343">
        <v>0.97324365766340093</v>
      </c>
      <c r="Y7343">
        <v>0</v>
      </c>
      <c r="Z7343">
        <v>17.494469630955024</v>
      </c>
      <c r="AA7343">
        <v>0</v>
      </c>
      <c r="AB7343">
        <v>10.758334939367098</v>
      </c>
      <c r="AC7343">
        <v>0</v>
      </c>
      <c r="AD7343">
        <v>0</v>
      </c>
      <c r="AE7343">
        <v>29.226048227985522</v>
      </c>
    </row>
    <row r="7344" spans="1:31" x14ac:dyDescent="0.25">
      <c r="A7344">
        <v>1680516</v>
      </c>
      <c r="B7344">
        <v>1</v>
      </c>
      <c r="C7344" t="s">
        <v>80</v>
      </c>
      <c r="D7344" t="s">
        <v>107</v>
      </c>
      <c r="E7344" t="s">
        <v>151</v>
      </c>
      <c r="F7344" t="s">
        <v>20868</v>
      </c>
      <c r="G7344" t="s">
        <v>153</v>
      </c>
      <c r="H7344" t="s">
        <v>143</v>
      </c>
      <c r="I7344" t="s">
        <v>135</v>
      </c>
      <c r="J7344" t="s">
        <v>136</v>
      </c>
      <c r="K7344" t="s">
        <v>137</v>
      </c>
      <c r="L7344" t="s">
        <v>20869</v>
      </c>
      <c r="M7344" t="s">
        <v>20870</v>
      </c>
      <c r="N7344">
        <v>3.2063888880000002</v>
      </c>
      <c r="O7344">
        <v>0</v>
      </c>
      <c r="P7344">
        <v>5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0.28770150757854396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0.28770150757854396</v>
      </c>
    </row>
    <row r="7345" spans="1:31" x14ac:dyDescent="0.25">
      <c r="A7345">
        <v>1680908</v>
      </c>
      <c r="B7345">
        <v>1</v>
      </c>
      <c r="C7345" t="s">
        <v>80</v>
      </c>
      <c r="D7345" t="s">
        <v>96</v>
      </c>
      <c r="E7345" t="s">
        <v>200</v>
      </c>
      <c r="F7345" t="s">
        <v>20871</v>
      </c>
      <c r="G7345" t="s">
        <v>153</v>
      </c>
      <c r="H7345" t="s">
        <v>143</v>
      </c>
      <c r="I7345" t="s">
        <v>135</v>
      </c>
      <c r="J7345" t="s">
        <v>136</v>
      </c>
      <c r="K7345" t="s">
        <v>137</v>
      </c>
      <c r="L7345" t="s">
        <v>20872</v>
      </c>
      <c r="M7345" t="s">
        <v>20873</v>
      </c>
      <c r="N7345">
        <v>10.918055555</v>
      </c>
      <c r="O7345">
        <v>0</v>
      </c>
      <c r="P7345">
        <v>8</v>
      </c>
      <c r="Q7345">
        <v>0</v>
      </c>
      <c r="R7345">
        <v>0</v>
      </c>
      <c r="S7345">
        <v>0</v>
      </c>
      <c r="T7345">
        <v>3</v>
      </c>
      <c r="U7345">
        <v>0</v>
      </c>
      <c r="V7345">
        <v>0</v>
      </c>
      <c r="W7345">
        <v>0</v>
      </c>
      <c r="X7345">
        <v>52.763048072536584</v>
      </c>
      <c r="Y7345">
        <v>0</v>
      </c>
      <c r="Z7345">
        <v>0</v>
      </c>
      <c r="AA7345">
        <v>0</v>
      </c>
      <c r="AB7345">
        <v>156.69340077498825</v>
      </c>
      <c r="AC7345">
        <v>0</v>
      </c>
      <c r="AD7345">
        <v>0</v>
      </c>
      <c r="AE7345">
        <v>209.45644884752483</v>
      </c>
    </row>
    <row r="7346" spans="1:31" x14ac:dyDescent="0.25">
      <c r="A7346">
        <v>1680662</v>
      </c>
      <c r="B7346">
        <v>1</v>
      </c>
      <c r="C7346" t="s">
        <v>80</v>
      </c>
      <c r="D7346" t="s">
        <v>96</v>
      </c>
      <c r="E7346" t="s">
        <v>151</v>
      </c>
      <c r="F7346" t="s">
        <v>20874</v>
      </c>
      <c r="G7346" t="s">
        <v>526</v>
      </c>
      <c r="H7346" t="s">
        <v>143</v>
      </c>
      <c r="I7346" t="s">
        <v>135</v>
      </c>
      <c r="J7346" t="s">
        <v>136</v>
      </c>
      <c r="K7346" t="s">
        <v>137</v>
      </c>
      <c r="L7346" t="s">
        <v>20875</v>
      </c>
      <c r="M7346" t="s">
        <v>20876</v>
      </c>
      <c r="N7346">
        <v>8.6691666660000006</v>
      </c>
      <c r="O7346">
        <v>0</v>
      </c>
      <c r="P7346">
        <v>2</v>
      </c>
      <c r="Q7346">
        <v>0</v>
      </c>
      <c r="R7346">
        <v>1</v>
      </c>
      <c r="S7346">
        <v>0</v>
      </c>
      <c r="T7346">
        <v>4</v>
      </c>
      <c r="U7346">
        <v>0</v>
      </c>
      <c r="V7346">
        <v>0</v>
      </c>
      <c r="W7346">
        <v>0</v>
      </c>
      <c r="X7346">
        <v>2.6023002571969474</v>
      </c>
      <c r="Y7346">
        <v>0</v>
      </c>
      <c r="Z7346">
        <v>21.777958012007939</v>
      </c>
      <c r="AA7346">
        <v>0</v>
      </c>
      <c r="AB7346">
        <v>78.078140139878442</v>
      </c>
      <c r="AC7346">
        <v>0</v>
      </c>
      <c r="AD7346">
        <v>0</v>
      </c>
      <c r="AE7346">
        <v>102.45839840908333</v>
      </c>
    </row>
    <row r="7347" spans="1:31" x14ac:dyDescent="0.25">
      <c r="A7347">
        <v>1681054</v>
      </c>
      <c r="B7347">
        <v>1</v>
      </c>
      <c r="C7347" t="s">
        <v>80</v>
      </c>
      <c r="D7347" t="s">
        <v>110</v>
      </c>
      <c r="E7347" t="s">
        <v>151</v>
      </c>
      <c r="F7347" t="s">
        <v>20877</v>
      </c>
      <c r="G7347" t="s">
        <v>222</v>
      </c>
      <c r="H7347" t="s">
        <v>143</v>
      </c>
      <c r="I7347" t="s">
        <v>135</v>
      </c>
      <c r="J7347" t="s">
        <v>136</v>
      </c>
      <c r="K7347" t="s">
        <v>137</v>
      </c>
      <c r="L7347" t="s">
        <v>20878</v>
      </c>
      <c r="M7347" t="s">
        <v>20879</v>
      </c>
      <c r="N7347">
        <v>16.728055555000001</v>
      </c>
      <c r="O7347">
        <v>0</v>
      </c>
      <c r="P7347">
        <v>134</v>
      </c>
      <c r="Q7347">
        <v>0</v>
      </c>
      <c r="R7347">
        <v>0</v>
      </c>
      <c r="S7347">
        <v>0</v>
      </c>
      <c r="T7347">
        <v>7</v>
      </c>
      <c r="U7347">
        <v>0</v>
      </c>
      <c r="V7347">
        <v>0</v>
      </c>
      <c r="W7347">
        <v>0</v>
      </c>
      <c r="X7347">
        <v>958.56804053310759</v>
      </c>
      <c r="Y7347">
        <v>0</v>
      </c>
      <c r="Z7347">
        <v>0</v>
      </c>
      <c r="AA7347">
        <v>0</v>
      </c>
      <c r="AB7347">
        <v>69.037785404721404</v>
      </c>
      <c r="AC7347">
        <v>0</v>
      </c>
      <c r="AD7347">
        <v>0</v>
      </c>
      <c r="AE7347">
        <v>1027.605825937829</v>
      </c>
    </row>
    <row r="7348" spans="1:31" x14ac:dyDescent="0.25">
      <c r="A7348">
        <v>1680038</v>
      </c>
      <c r="B7348">
        <v>1</v>
      </c>
      <c r="C7348" t="s">
        <v>80</v>
      </c>
      <c r="D7348" t="s">
        <v>106</v>
      </c>
      <c r="E7348" t="s">
        <v>131</v>
      </c>
      <c r="F7348" t="s">
        <v>3964</v>
      </c>
      <c r="G7348" t="s">
        <v>566</v>
      </c>
      <c r="H7348" t="s">
        <v>134</v>
      </c>
      <c r="I7348" t="s">
        <v>135</v>
      </c>
      <c r="J7348" t="s">
        <v>136</v>
      </c>
      <c r="K7348" t="s">
        <v>137</v>
      </c>
      <c r="L7348" t="s">
        <v>20880</v>
      </c>
      <c r="M7348" t="s">
        <v>20881</v>
      </c>
      <c r="N7348">
        <v>4.9502777770000002</v>
      </c>
      <c r="O7348">
        <v>0</v>
      </c>
      <c r="P7348">
        <v>790</v>
      </c>
      <c r="Q7348">
        <v>1</v>
      </c>
      <c r="R7348">
        <v>84</v>
      </c>
      <c r="S7348">
        <v>5</v>
      </c>
      <c r="T7348">
        <v>125</v>
      </c>
      <c r="U7348">
        <v>0</v>
      </c>
      <c r="V7348">
        <v>0</v>
      </c>
      <c r="W7348">
        <v>0</v>
      </c>
      <c r="X7348">
        <v>536.02121875144769</v>
      </c>
      <c r="Y7348">
        <v>1.1273048471826668</v>
      </c>
      <c r="Z7348">
        <v>55.263982533462766</v>
      </c>
      <c r="AA7348">
        <v>31.407529913161561</v>
      </c>
      <c r="AB7348">
        <v>266.72147134335916</v>
      </c>
      <c r="AC7348">
        <v>0</v>
      </c>
      <c r="AD7348">
        <v>0</v>
      </c>
      <c r="AE7348">
        <v>890.54150738861381</v>
      </c>
    </row>
    <row r="7349" spans="1:31" x14ac:dyDescent="0.25">
      <c r="A7349">
        <v>1680536</v>
      </c>
      <c r="B7349">
        <v>1</v>
      </c>
      <c r="C7349" t="s">
        <v>80</v>
      </c>
      <c r="D7349" t="s">
        <v>90</v>
      </c>
      <c r="E7349" t="s">
        <v>140</v>
      </c>
      <c r="F7349" t="s">
        <v>20882</v>
      </c>
      <c r="G7349" t="s">
        <v>197</v>
      </c>
      <c r="H7349" t="s">
        <v>143</v>
      </c>
      <c r="I7349" t="s">
        <v>135</v>
      </c>
      <c r="J7349" t="s">
        <v>136</v>
      </c>
      <c r="K7349" t="s">
        <v>137</v>
      </c>
      <c r="L7349" t="s">
        <v>20883</v>
      </c>
      <c r="M7349" t="s">
        <v>20884</v>
      </c>
      <c r="N7349">
        <v>5.1927777769999999</v>
      </c>
      <c r="O7349">
        <v>0</v>
      </c>
      <c r="P7349">
        <v>3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7.1100454169318965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7.1100454169318965</v>
      </c>
    </row>
    <row r="7350" spans="1:31" x14ac:dyDescent="0.25">
      <c r="A7350">
        <v>1680865</v>
      </c>
      <c r="B7350">
        <v>1</v>
      </c>
      <c r="C7350" t="s">
        <v>80</v>
      </c>
      <c r="D7350" t="s">
        <v>83</v>
      </c>
      <c r="E7350" t="s">
        <v>146</v>
      </c>
      <c r="F7350" t="s">
        <v>20885</v>
      </c>
      <c r="G7350" t="s">
        <v>222</v>
      </c>
      <c r="H7350" t="s">
        <v>143</v>
      </c>
      <c r="I7350" t="s">
        <v>135</v>
      </c>
      <c r="J7350" t="s">
        <v>136</v>
      </c>
      <c r="K7350" t="s">
        <v>137</v>
      </c>
      <c r="L7350" t="s">
        <v>20886</v>
      </c>
      <c r="M7350" t="s">
        <v>20887</v>
      </c>
      <c r="N7350">
        <v>12.862222222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41</v>
      </c>
      <c r="U7350">
        <v>0</v>
      </c>
      <c r="V7350">
        <v>6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952.05787054615723</v>
      </c>
      <c r="AC7350">
        <v>0</v>
      </c>
      <c r="AD7350">
        <v>283.76687834455112</v>
      </c>
      <c r="AE7350">
        <v>1235.8247488907084</v>
      </c>
    </row>
    <row r="7351" spans="1:31" x14ac:dyDescent="0.25">
      <c r="A7351">
        <v>1680301</v>
      </c>
      <c r="B7351">
        <v>1</v>
      </c>
      <c r="C7351" t="s">
        <v>80</v>
      </c>
      <c r="D7351" t="s">
        <v>104</v>
      </c>
      <c r="E7351" t="s">
        <v>159</v>
      </c>
      <c r="F7351" t="s">
        <v>16857</v>
      </c>
      <c r="G7351" t="s">
        <v>1484</v>
      </c>
      <c r="H7351" t="s">
        <v>134</v>
      </c>
      <c r="I7351" t="s">
        <v>135</v>
      </c>
      <c r="J7351" t="s">
        <v>136</v>
      </c>
      <c r="K7351" t="s">
        <v>137</v>
      </c>
      <c r="L7351" t="s">
        <v>20888</v>
      </c>
      <c r="M7351" t="s">
        <v>20889</v>
      </c>
      <c r="N7351">
        <v>4.4597222219999999</v>
      </c>
      <c r="O7351">
        <v>5</v>
      </c>
      <c r="P7351">
        <v>0</v>
      </c>
      <c r="Q7351">
        <v>3</v>
      </c>
      <c r="R7351">
        <v>0</v>
      </c>
      <c r="S7351">
        <v>3</v>
      </c>
      <c r="T7351">
        <v>0</v>
      </c>
      <c r="U7351">
        <v>0</v>
      </c>
      <c r="V7351">
        <v>0</v>
      </c>
      <c r="W7351">
        <v>2.1627164670202501</v>
      </c>
      <c r="X7351">
        <v>0</v>
      </c>
      <c r="Y7351">
        <v>6.2218411179146029</v>
      </c>
      <c r="Z7351">
        <v>0</v>
      </c>
      <c r="AA7351">
        <v>587.46954395630758</v>
      </c>
      <c r="AB7351">
        <v>0</v>
      </c>
      <c r="AC7351">
        <v>0</v>
      </c>
      <c r="AD7351">
        <v>0</v>
      </c>
      <c r="AE7351">
        <v>595.85410154124247</v>
      </c>
    </row>
    <row r="7352" spans="1:31" x14ac:dyDescent="0.25">
      <c r="A7352">
        <v>1681014</v>
      </c>
      <c r="B7352">
        <v>1</v>
      </c>
      <c r="C7352" t="s">
        <v>80</v>
      </c>
      <c r="D7352" t="s">
        <v>99</v>
      </c>
      <c r="E7352" t="s">
        <v>151</v>
      </c>
      <c r="F7352" t="s">
        <v>20890</v>
      </c>
      <c r="G7352" t="s">
        <v>153</v>
      </c>
      <c r="H7352" t="s">
        <v>143</v>
      </c>
      <c r="I7352" t="s">
        <v>135</v>
      </c>
      <c r="J7352" t="s">
        <v>136</v>
      </c>
      <c r="K7352" t="s">
        <v>137</v>
      </c>
      <c r="L7352" t="s">
        <v>20891</v>
      </c>
      <c r="M7352" t="s">
        <v>20892</v>
      </c>
      <c r="N7352">
        <v>5.9474999999999998</v>
      </c>
      <c r="O7352">
        <v>0</v>
      </c>
      <c r="P7352">
        <v>2</v>
      </c>
      <c r="Q7352">
        <v>0</v>
      </c>
      <c r="R7352">
        <v>4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5.2777475855894895</v>
      </c>
      <c r="Y7352">
        <v>0</v>
      </c>
      <c r="Z7352">
        <v>1.294122453616849</v>
      </c>
      <c r="AA7352">
        <v>0</v>
      </c>
      <c r="AB7352">
        <v>0</v>
      </c>
      <c r="AC7352">
        <v>0</v>
      </c>
      <c r="AD7352">
        <v>0</v>
      </c>
      <c r="AE7352">
        <v>6.5718700392063383</v>
      </c>
    </row>
    <row r="7353" spans="1:31" x14ac:dyDescent="0.25">
      <c r="A7353">
        <v>1680842</v>
      </c>
      <c r="B7353">
        <v>1</v>
      </c>
      <c r="C7353" t="s">
        <v>81</v>
      </c>
      <c r="D7353" t="s">
        <v>112</v>
      </c>
      <c r="E7353" t="s">
        <v>140</v>
      </c>
      <c r="F7353" t="s">
        <v>20893</v>
      </c>
      <c r="G7353" t="s">
        <v>197</v>
      </c>
      <c r="H7353" t="s">
        <v>143</v>
      </c>
      <c r="I7353" t="s">
        <v>135</v>
      </c>
      <c r="J7353" t="s">
        <v>136</v>
      </c>
      <c r="K7353" t="s">
        <v>137</v>
      </c>
      <c r="L7353" t="s">
        <v>20894</v>
      </c>
      <c r="M7353" t="s">
        <v>20895</v>
      </c>
      <c r="N7353">
        <v>6.0411111110000002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0.70637470731103347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0.70637470731103347</v>
      </c>
    </row>
    <row r="7354" spans="1:31" x14ac:dyDescent="0.25">
      <c r="A7354">
        <v>1680991</v>
      </c>
      <c r="B7354">
        <v>1</v>
      </c>
      <c r="C7354" t="s">
        <v>80</v>
      </c>
      <c r="D7354" t="s">
        <v>97</v>
      </c>
      <c r="E7354" t="s">
        <v>179</v>
      </c>
      <c r="F7354" t="s">
        <v>20623</v>
      </c>
      <c r="G7354" t="s">
        <v>161</v>
      </c>
      <c r="H7354" t="s">
        <v>134</v>
      </c>
      <c r="I7354" t="s">
        <v>135</v>
      </c>
      <c r="J7354" t="s">
        <v>136</v>
      </c>
      <c r="K7354" t="s">
        <v>137</v>
      </c>
      <c r="L7354" t="s">
        <v>20896</v>
      </c>
      <c r="M7354" t="s">
        <v>20897</v>
      </c>
      <c r="N7354">
        <v>0.38972222200000001</v>
      </c>
      <c r="O7354">
        <v>21</v>
      </c>
      <c r="P7354">
        <v>4299</v>
      </c>
      <c r="Q7354">
        <v>13</v>
      </c>
      <c r="R7354">
        <v>171</v>
      </c>
      <c r="S7354">
        <v>41</v>
      </c>
      <c r="T7354">
        <v>562</v>
      </c>
      <c r="U7354">
        <v>0</v>
      </c>
      <c r="V7354">
        <v>10</v>
      </c>
      <c r="W7354">
        <v>20.007086474313848</v>
      </c>
      <c r="X7354">
        <v>429.6298175339798</v>
      </c>
      <c r="Y7354">
        <v>9.9710245253706979</v>
      </c>
      <c r="Z7354">
        <v>13.227691057583025</v>
      </c>
      <c r="AA7354">
        <v>134.56590987418301</v>
      </c>
      <c r="AB7354">
        <v>186.59300698298597</v>
      </c>
      <c r="AC7354">
        <v>0</v>
      </c>
      <c r="AD7354">
        <v>9.5778889884243448</v>
      </c>
      <c r="AE7354">
        <v>803.5724254368406</v>
      </c>
    </row>
    <row r="7355" spans="1:31" x14ac:dyDescent="0.25">
      <c r="A7355">
        <v>1680822</v>
      </c>
      <c r="B7355">
        <v>1</v>
      </c>
      <c r="C7355" t="s">
        <v>81</v>
      </c>
      <c r="D7355" t="s">
        <v>128</v>
      </c>
      <c r="E7355" t="s">
        <v>151</v>
      </c>
      <c r="F7355" t="s">
        <v>3976</v>
      </c>
      <c r="G7355" t="s">
        <v>1061</v>
      </c>
      <c r="H7355" t="s">
        <v>143</v>
      </c>
      <c r="I7355" t="s">
        <v>135</v>
      </c>
      <c r="J7355" t="s">
        <v>136</v>
      </c>
      <c r="K7355" t="s">
        <v>137</v>
      </c>
      <c r="L7355" t="s">
        <v>20898</v>
      </c>
      <c r="M7355" t="s">
        <v>20899</v>
      </c>
      <c r="N7355">
        <v>2.8424999999999998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67</v>
      </c>
      <c r="U7355">
        <v>0</v>
      </c>
      <c r="V7355">
        <v>3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132.83061362982244</v>
      </c>
      <c r="AC7355">
        <v>0</v>
      </c>
      <c r="AD7355">
        <v>83.794519120668468</v>
      </c>
      <c r="AE7355">
        <v>216.62513275049091</v>
      </c>
    </row>
    <row r="7356" spans="1:31" x14ac:dyDescent="0.25">
      <c r="A7356">
        <v>1680058</v>
      </c>
      <c r="B7356">
        <v>1</v>
      </c>
      <c r="C7356" t="s">
        <v>80</v>
      </c>
      <c r="D7356" t="s">
        <v>105</v>
      </c>
      <c r="E7356" t="s">
        <v>179</v>
      </c>
      <c r="F7356" t="s">
        <v>184</v>
      </c>
      <c r="G7356" t="s">
        <v>166</v>
      </c>
      <c r="H7356" t="s">
        <v>181</v>
      </c>
      <c r="I7356" t="s">
        <v>135</v>
      </c>
      <c r="J7356" t="s">
        <v>136</v>
      </c>
      <c r="K7356" t="s">
        <v>167</v>
      </c>
      <c r="L7356" t="s">
        <v>19481</v>
      </c>
      <c r="M7356" t="s">
        <v>19482</v>
      </c>
      <c r="N7356">
        <v>0.1</v>
      </c>
      <c r="O7356">
        <v>1</v>
      </c>
      <c r="P7356">
        <v>11891</v>
      </c>
      <c r="Q7356">
        <v>0</v>
      </c>
      <c r="R7356">
        <v>75</v>
      </c>
      <c r="S7356">
        <v>26</v>
      </c>
      <c r="T7356">
        <v>2238</v>
      </c>
      <c r="U7356">
        <v>23</v>
      </c>
      <c r="V7356">
        <v>7</v>
      </c>
      <c r="W7356">
        <v>0.13482079616190001</v>
      </c>
      <c r="X7356">
        <v>290.49892997919437</v>
      </c>
      <c r="Y7356">
        <v>0</v>
      </c>
      <c r="Z7356">
        <v>1.0500555076499998</v>
      </c>
      <c r="AA7356">
        <v>20.297147389391704</v>
      </c>
      <c r="AB7356">
        <v>150.68335036141261</v>
      </c>
      <c r="AC7356">
        <v>116.5064804810046</v>
      </c>
      <c r="AD7356">
        <v>4.4928982696542006</v>
      </c>
      <c r="AE7356">
        <v>583.6636827844693</v>
      </c>
    </row>
    <row r="7357" spans="1:31" x14ac:dyDescent="0.25">
      <c r="A7357">
        <v>1680281</v>
      </c>
      <c r="B7357">
        <v>1</v>
      </c>
      <c r="C7357" t="s">
        <v>80</v>
      </c>
      <c r="D7357" t="s">
        <v>97</v>
      </c>
      <c r="E7357" t="s">
        <v>151</v>
      </c>
      <c r="F7357" t="s">
        <v>6434</v>
      </c>
      <c r="G7357" t="s">
        <v>222</v>
      </c>
      <c r="H7357" t="s">
        <v>143</v>
      </c>
      <c r="I7357" t="s">
        <v>135</v>
      </c>
      <c r="J7357" t="s">
        <v>136</v>
      </c>
      <c r="K7357" t="s">
        <v>137</v>
      </c>
      <c r="L7357" t="s">
        <v>20900</v>
      </c>
      <c r="M7357" t="s">
        <v>20901</v>
      </c>
      <c r="N7357">
        <v>11.447222222000001</v>
      </c>
      <c r="O7357">
        <v>0</v>
      </c>
      <c r="P7357">
        <v>18</v>
      </c>
      <c r="Q7357">
        <v>0</v>
      </c>
      <c r="R7357">
        <v>56</v>
      </c>
      <c r="S7357">
        <v>0</v>
      </c>
      <c r="T7357">
        <v>6</v>
      </c>
      <c r="U7357">
        <v>0</v>
      </c>
      <c r="V7357">
        <v>0</v>
      </c>
      <c r="W7357">
        <v>0</v>
      </c>
      <c r="X7357">
        <v>103.12241697824365</v>
      </c>
      <c r="Y7357">
        <v>0</v>
      </c>
      <c r="Z7357">
        <v>295.2855747071182</v>
      </c>
      <c r="AA7357">
        <v>0</v>
      </c>
      <c r="AB7357">
        <v>61.268840158804188</v>
      </c>
      <c r="AC7357">
        <v>0</v>
      </c>
      <c r="AD7357">
        <v>0</v>
      </c>
      <c r="AE7357">
        <v>459.67683184416603</v>
      </c>
    </row>
    <row r="7358" spans="1:31" x14ac:dyDescent="0.25">
      <c r="A7358">
        <v>1681383</v>
      </c>
      <c r="B7358">
        <v>1</v>
      </c>
      <c r="C7358" t="s">
        <v>80</v>
      </c>
      <c r="D7358" t="s">
        <v>97</v>
      </c>
      <c r="E7358" t="s">
        <v>151</v>
      </c>
      <c r="F7358" t="s">
        <v>20902</v>
      </c>
      <c r="G7358" t="s">
        <v>222</v>
      </c>
      <c r="H7358" t="s">
        <v>143</v>
      </c>
      <c r="I7358" t="s">
        <v>135</v>
      </c>
      <c r="J7358" t="s">
        <v>136</v>
      </c>
      <c r="K7358" t="s">
        <v>137</v>
      </c>
      <c r="L7358" t="s">
        <v>20903</v>
      </c>
      <c r="M7358" t="s">
        <v>20904</v>
      </c>
      <c r="N7358">
        <v>4.8672222219999997</v>
      </c>
      <c r="O7358">
        <v>0</v>
      </c>
      <c r="P7358">
        <v>55</v>
      </c>
      <c r="Q7358">
        <v>0</v>
      </c>
      <c r="R7358">
        <v>0</v>
      </c>
      <c r="S7358">
        <v>0</v>
      </c>
      <c r="T7358">
        <v>3</v>
      </c>
      <c r="U7358">
        <v>0</v>
      </c>
      <c r="V7358">
        <v>0</v>
      </c>
      <c r="W7358">
        <v>0</v>
      </c>
      <c r="X7358">
        <v>82.962143068824105</v>
      </c>
      <c r="Y7358">
        <v>0</v>
      </c>
      <c r="Z7358">
        <v>0</v>
      </c>
      <c r="AA7358">
        <v>0</v>
      </c>
      <c r="AB7358">
        <v>41.803919808047823</v>
      </c>
      <c r="AC7358">
        <v>0</v>
      </c>
      <c r="AD7358">
        <v>0</v>
      </c>
      <c r="AE7358">
        <v>124.76606287687193</v>
      </c>
    </row>
    <row r="7359" spans="1:31" x14ac:dyDescent="0.25">
      <c r="A7359">
        <v>1680387</v>
      </c>
      <c r="B7359">
        <v>1</v>
      </c>
      <c r="C7359" t="s">
        <v>81</v>
      </c>
      <c r="D7359" t="s">
        <v>112</v>
      </c>
      <c r="E7359" t="s">
        <v>151</v>
      </c>
      <c r="F7359" t="s">
        <v>1520</v>
      </c>
      <c r="G7359" t="s">
        <v>222</v>
      </c>
      <c r="H7359" t="s">
        <v>143</v>
      </c>
      <c r="I7359" t="s">
        <v>135</v>
      </c>
      <c r="J7359" t="s">
        <v>136</v>
      </c>
      <c r="K7359" t="s">
        <v>137</v>
      </c>
      <c r="L7359" t="s">
        <v>20905</v>
      </c>
      <c r="M7359" t="s">
        <v>20906</v>
      </c>
      <c r="N7359">
        <v>3.5744444440000001</v>
      </c>
      <c r="O7359">
        <v>0</v>
      </c>
      <c r="P7359">
        <v>55</v>
      </c>
      <c r="Q7359">
        <v>0</v>
      </c>
      <c r="R7359">
        <v>6</v>
      </c>
      <c r="S7359">
        <v>0</v>
      </c>
      <c r="T7359">
        <v>5</v>
      </c>
      <c r="U7359">
        <v>0</v>
      </c>
      <c r="V7359">
        <v>0</v>
      </c>
      <c r="W7359">
        <v>0</v>
      </c>
      <c r="X7359">
        <v>15.76395078851329</v>
      </c>
      <c r="Y7359">
        <v>0</v>
      </c>
      <c r="Z7359">
        <v>2.2293498530601332</v>
      </c>
      <c r="AA7359">
        <v>0</v>
      </c>
      <c r="AB7359">
        <v>3.5339609763969997</v>
      </c>
      <c r="AC7359">
        <v>0</v>
      </c>
      <c r="AD7359">
        <v>0</v>
      </c>
      <c r="AE7359">
        <v>21.527261617970424</v>
      </c>
    </row>
    <row r="7360" spans="1:31" x14ac:dyDescent="0.25">
      <c r="A7360">
        <v>1680579</v>
      </c>
      <c r="B7360">
        <v>1</v>
      </c>
      <c r="C7360" t="s">
        <v>80</v>
      </c>
      <c r="D7360" t="s">
        <v>103</v>
      </c>
      <c r="E7360" t="s">
        <v>131</v>
      </c>
      <c r="F7360" t="s">
        <v>19664</v>
      </c>
      <c r="G7360" t="s">
        <v>161</v>
      </c>
      <c r="H7360" t="s">
        <v>134</v>
      </c>
      <c r="I7360" t="s">
        <v>173</v>
      </c>
      <c r="J7360" t="s">
        <v>136</v>
      </c>
      <c r="K7360" t="s">
        <v>137</v>
      </c>
      <c r="L7360" t="s">
        <v>20907</v>
      </c>
      <c r="M7360" t="s">
        <v>20908</v>
      </c>
      <c r="N7360">
        <v>3.4444443999999998E-2</v>
      </c>
      <c r="O7360">
        <v>18</v>
      </c>
      <c r="P7360">
        <v>2451</v>
      </c>
      <c r="Q7360">
        <v>33</v>
      </c>
      <c r="R7360">
        <v>199</v>
      </c>
      <c r="S7360">
        <v>55</v>
      </c>
      <c r="T7360">
        <v>512</v>
      </c>
      <c r="U7360">
        <v>7</v>
      </c>
      <c r="V7360">
        <v>1</v>
      </c>
      <c r="W7360">
        <v>0.25793454623119771</v>
      </c>
      <c r="X7360">
        <v>10.875028710626051</v>
      </c>
      <c r="Y7360">
        <v>4.9588003020482736</v>
      </c>
      <c r="Z7360">
        <v>1.6219429617087484</v>
      </c>
      <c r="AA7360">
        <v>8.2883545452640792</v>
      </c>
      <c r="AB7360">
        <v>10.798522395481704</v>
      </c>
      <c r="AC7360">
        <v>20.990719959417898</v>
      </c>
      <c r="AD7360">
        <v>0.7559769548327</v>
      </c>
      <c r="AE7360">
        <v>58.547280375610647</v>
      </c>
    </row>
    <row r="7361" spans="1:31" x14ac:dyDescent="0.25">
      <c r="A7361">
        <v>1680493</v>
      </c>
      <c r="B7361">
        <v>1</v>
      </c>
      <c r="C7361" t="s">
        <v>81</v>
      </c>
      <c r="D7361" t="s">
        <v>112</v>
      </c>
      <c r="E7361" t="s">
        <v>140</v>
      </c>
      <c r="F7361" t="s">
        <v>20909</v>
      </c>
      <c r="G7361" t="s">
        <v>197</v>
      </c>
      <c r="H7361" t="s">
        <v>143</v>
      </c>
      <c r="I7361" t="s">
        <v>135</v>
      </c>
      <c r="J7361" t="s">
        <v>136</v>
      </c>
      <c r="K7361" t="s">
        <v>137</v>
      </c>
      <c r="L7361" t="s">
        <v>20910</v>
      </c>
      <c r="M7361" t="s">
        <v>20911</v>
      </c>
      <c r="N7361">
        <v>2.0547222220000001</v>
      </c>
      <c r="O7361">
        <v>0</v>
      </c>
      <c r="P7361">
        <v>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0.43384288626579331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0.43384288626579331</v>
      </c>
    </row>
    <row r="7362" spans="1:31" x14ac:dyDescent="0.25">
      <c r="A7362">
        <v>1681469</v>
      </c>
      <c r="B7362">
        <v>1</v>
      </c>
      <c r="C7362" t="s">
        <v>80</v>
      </c>
      <c r="D7362" t="s">
        <v>105</v>
      </c>
      <c r="E7362" t="s">
        <v>151</v>
      </c>
      <c r="F7362" t="s">
        <v>20912</v>
      </c>
      <c r="G7362" t="s">
        <v>222</v>
      </c>
      <c r="H7362" t="s">
        <v>143</v>
      </c>
      <c r="I7362" t="s">
        <v>135</v>
      </c>
      <c r="J7362" t="s">
        <v>136</v>
      </c>
      <c r="K7362" t="s">
        <v>137</v>
      </c>
      <c r="L7362" t="s">
        <v>3801</v>
      </c>
      <c r="M7362" t="s">
        <v>20913</v>
      </c>
      <c r="N7362">
        <v>2.1397222220000001</v>
      </c>
      <c r="O7362">
        <v>0</v>
      </c>
      <c r="P7362">
        <v>43</v>
      </c>
      <c r="Q7362">
        <v>0</v>
      </c>
      <c r="R7362">
        <v>9</v>
      </c>
      <c r="S7362">
        <v>0</v>
      </c>
      <c r="T7362">
        <v>1</v>
      </c>
      <c r="U7362">
        <v>0</v>
      </c>
      <c r="V7362">
        <v>0</v>
      </c>
      <c r="W7362">
        <v>0</v>
      </c>
      <c r="X7362">
        <v>14.992075751715793</v>
      </c>
      <c r="Y7362">
        <v>0</v>
      </c>
      <c r="Z7362">
        <v>0.50947725931151389</v>
      </c>
      <c r="AA7362">
        <v>0</v>
      </c>
      <c r="AB7362">
        <v>3.5116934367023331E-2</v>
      </c>
      <c r="AC7362">
        <v>0</v>
      </c>
      <c r="AD7362">
        <v>0</v>
      </c>
      <c r="AE7362">
        <v>15.53666994539433</v>
      </c>
    </row>
    <row r="7363" spans="1:31" x14ac:dyDescent="0.25">
      <c r="A7363">
        <v>1680344</v>
      </c>
      <c r="B7363">
        <v>1</v>
      </c>
      <c r="C7363" t="s">
        <v>81</v>
      </c>
      <c r="D7363" t="s">
        <v>115</v>
      </c>
      <c r="E7363" t="s">
        <v>151</v>
      </c>
      <c r="F7363" t="s">
        <v>20914</v>
      </c>
      <c r="G7363" t="s">
        <v>153</v>
      </c>
      <c r="H7363" t="s">
        <v>143</v>
      </c>
      <c r="I7363" t="s">
        <v>135</v>
      </c>
      <c r="J7363" t="s">
        <v>136</v>
      </c>
      <c r="K7363" t="s">
        <v>137</v>
      </c>
      <c r="L7363" t="s">
        <v>20915</v>
      </c>
      <c r="M7363" t="s">
        <v>20916</v>
      </c>
      <c r="N7363">
        <v>4.8930555550000001</v>
      </c>
      <c r="O7363">
        <v>0</v>
      </c>
      <c r="P7363">
        <v>13</v>
      </c>
      <c r="Q7363">
        <v>0</v>
      </c>
      <c r="R7363">
        <v>1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2.1512775455606965</v>
      </c>
      <c r="Y7363">
        <v>0</v>
      </c>
      <c r="Z7363">
        <v>2.4590448367083338E-3</v>
      </c>
      <c r="AA7363">
        <v>0</v>
      </c>
      <c r="AB7363">
        <v>0</v>
      </c>
      <c r="AC7363">
        <v>0</v>
      </c>
      <c r="AD7363">
        <v>0</v>
      </c>
      <c r="AE7363">
        <v>2.1537365903974046</v>
      </c>
    </row>
    <row r="7364" spans="1:31" x14ac:dyDescent="0.25">
      <c r="A7364">
        <v>1681077</v>
      </c>
      <c r="B7364">
        <v>1</v>
      </c>
      <c r="C7364" t="s">
        <v>80</v>
      </c>
      <c r="D7364" t="s">
        <v>110</v>
      </c>
      <c r="E7364" t="s">
        <v>146</v>
      </c>
      <c r="F7364" t="s">
        <v>20917</v>
      </c>
      <c r="G7364" t="s">
        <v>148</v>
      </c>
      <c r="H7364" t="s">
        <v>143</v>
      </c>
      <c r="I7364" t="s">
        <v>135</v>
      </c>
      <c r="J7364" t="s">
        <v>136</v>
      </c>
      <c r="K7364" t="s">
        <v>137</v>
      </c>
      <c r="L7364" t="s">
        <v>20918</v>
      </c>
      <c r="M7364" t="s">
        <v>20919</v>
      </c>
      <c r="N7364">
        <v>19.046944444000001</v>
      </c>
      <c r="O7364">
        <v>0</v>
      </c>
      <c r="P7364">
        <v>952</v>
      </c>
      <c r="Q7364">
        <v>0</v>
      </c>
      <c r="R7364">
        <v>0</v>
      </c>
      <c r="S7364">
        <v>0</v>
      </c>
      <c r="T7364">
        <v>60</v>
      </c>
      <c r="U7364">
        <v>0</v>
      </c>
      <c r="V7364">
        <v>0</v>
      </c>
      <c r="W7364">
        <v>0</v>
      </c>
      <c r="X7364">
        <v>5942.6114341760685</v>
      </c>
      <c r="Y7364">
        <v>0</v>
      </c>
      <c r="Z7364">
        <v>0</v>
      </c>
      <c r="AA7364">
        <v>0</v>
      </c>
      <c r="AB7364">
        <v>640.59724720896111</v>
      </c>
      <c r="AC7364">
        <v>0</v>
      </c>
      <c r="AD7364">
        <v>0</v>
      </c>
      <c r="AE7364">
        <v>6583.2086813850292</v>
      </c>
    </row>
    <row r="7365" spans="1:31" x14ac:dyDescent="0.25">
      <c r="A7365">
        <v>1681283</v>
      </c>
      <c r="B7365">
        <v>1</v>
      </c>
      <c r="C7365" t="s">
        <v>80</v>
      </c>
      <c r="D7365" t="s">
        <v>83</v>
      </c>
      <c r="E7365" t="s">
        <v>140</v>
      </c>
      <c r="F7365" t="s">
        <v>20920</v>
      </c>
      <c r="G7365" t="s">
        <v>197</v>
      </c>
      <c r="H7365" t="s">
        <v>143</v>
      </c>
      <c r="I7365" t="s">
        <v>135</v>
      </c>
      <c r="J7365" t="s">
        <v>136</v>
      </c>
      <c r="K7365" t="s">
        <v>137</v>
      </c>
      <c r="L7365" t="s">
        <v>20921</v>
      </c>
      <c r="M7365" t="s">
        <v>20922</v>
      </c>
      <c r="N7365">
        <v>26.053611110999999</v>
      </c>
      <c r="O7365">
        <v>0</v>
      </c>
      <c r="P7365">
        <v>6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25.842647693550422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25.842647693550422</v>
      </c>
    </row>
    <row r="7366" spans="1:31" x14ac:dyDescent="0.25">
      <c r="A7366">
        <v>1681306</v>
      </c>
      <c r="B7366">
        <v>1</v>
      </c>
      <c r="C7366" t="s">
        <v>81</v>
      </c>
      <c r="D7366" t="s">
        <v>112</v>
      </c>
      <c r="E7366" t="s">
        <v>140</v>
      </c>
      <c r="F7366" t="s">
        <v>20923</v>
      </c>
      <c r="G7366" t="s">
        <v>197</v>
      </c>
      <c r="H7366" t="s">
        <v>143</v>
      </c>
      <c r="I7366" t="s">
        <v>135</v>
      </c>
      <c r="J7366" t="s">
        <v>136</v>
      </c>
      <c r="K7366" t="s">
        <v>137</v>
      </c>
      <c r="L7366" t="s">
        <v>20924</v>
      </c>
      <c r="M7366" t="s">
        <v>20925</v>
      </c>
      <c r="N7366">
        <v>2.3261111109999999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0.47199519007172996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0.47199519007172996</v>
      </c>
    </row>
    <row r="7367" spans="1:31" x14ac:dyDescent="0.25">
      <c r="A7367">
        <v>1680450</v>
      </c>
      <c r="B7367">
        <v>1</v>
      </c>
      <c r="C7367" t="s">
        <v>80</v>
      </c>
      <c r="D7367" t="s">
        <v>94</v>
      </c>
      <c r="E7367" t="s">
        <v>140</v>
      </c>
      <c r="F7367" t="s">
        <v>20926</v>
      </c>
      <c r="G7367" t="s">
        <v>197</v>
      </c>
      <c r="H7367" t="s">
        <v>143</v>
      </c>
      <c r="I7367" t="s">
        <v>135</v>
      </c>
      <c r="J7367" t="s">
        <v>136</v>
      </c>
      <c r="K7367" t="s">
        <v>137</v>
      </c>
      <c r="L7367" t="s">
        <v>20927</v>
      </c>
      <c r="M7367" t="s">
        <v>20928</v>
      </c>
      <c r="N7367">
        <v>0.93333333299999999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1</v>
      </c>
      <c r="U7367">
        <v>0</v>
      </c>
      <c r="V7367">
        <v>0</v>
      </c>
      <c r="W7367">
        <v>0</v>
      </c>
      <c r="X7367">
        <v>6.0106956704775005E-2</v>
      </c>
      <c r="Y7367">
        <v>0</v>
      </c>
      <c r="Z7367">
        <v>0</v>
      </c>
      <c r="AA7367">
        <v>0</v>
      </c>
      <c r="AB7367">
        <v>1.0783841280133334E-3</v>
      </c>
      <c r="AC7367">
        <v>0</v>
      </c>
      <c r="AD7367">
        <v>0</v>
      </c>
      <c r="AE7367">
        <v>6.1185340832788336E-2</v>
      </c>
    </row>
    <row r="7368" spans="1:31" x14ac:dyDescent="0.25">
      <c r="A7368">
        <v>1681137</v>
      </c>
      <c r="B7368">
        <v>1</v>
      </c>
      <c r="C7368" t="s">
        <v>81</v>
      </c>
      <c r="D7368" t="s">
        <v>117</v>
      </c>
      <c r="E7368" t="s">
        <v>164</v>
      </c>
      <c r="F7368" t="s">
        <v>20929</v>
      </c>
      <c r="G7368" t="s">
        <v>161</v>
      </c>
      <c r="H7368" t="s">
        <v>134</v>
      </c>
      <c r="I7368" t="s">
        <v>173</v>
      </c>
      <c r="J7368" t="s">
        <v>136</v>
      </c>
      <c r="K7368" t="s">
        <v>137</v>
      </c>
      <c r="L7368" t="s">
        <v>20930</v>
      </c>
      <c r="M7368" t="s">
        <v>20931</v>
      </c>
      <c r="N7368">
        <v>0.05</v>
      </c>
      <c r="O7368">
        <v>10</v>
      </c>
      <c r="P7368">
        <v>4791</v>
      </c>
      <c r="Q7368">
        <v>231</v>
      </c>
      <c r="R7368">
        <v>538</v>
      </c>
      <c r="S7368">
        <v>70</v>
      </c>
      <c r="T7368">
        <v>280</v>
      </c>
      <c r="U7368">
        <v>7</v>
      </c>
      <c r="V7368">
        <v>0</v>
      </c>
      <c r="W7368">
        <v>0.18305958748160003</v>
      </c>
      <c r="X7368">
        <v>30.17297613173243</v>
      </c>
      <c r="Y7368">
        <v>12.848471282985798</v>
      </c>
      <c r="Z7368">
        <v>3.4810115276310492</v>
      </c>
      <c r="AA7368">
        <v>20.2805193764361</v>
      </c>
      <c r="AB7368">
        <v>8.7166652703112462</v>
      </c>
      <c r="AC7368">
        <v>12.9617035202686</v>
      </c>
      <c r="AD7368">
        <v>0</v>
      </c>
      <c r="AE7368">
        <v>88.644406696846829</v>
      </c>
    </row>
    <row r="7369" spans="1:31" x14ac:dyDescent="0.25">
      <c r="A7369">
        <v>1680427</v>
      </c>
      <c r="B7369">
        <v>1</v>
      </c>
      <c r="C7369" t="s">
        <v>81</v>
      </c>
      <c r="D7369" t="s">
        <v>112</v>
      </c>
      <c r="E7369" t="s">
        <v>151</v>
      </c>
      <c r="F7369" t="s">
        <v>20932</v>
      </c>
      <c r="G7369" t="s">
        <v>222</v>
      </c>
      <c r="H7369" t="s">
        <v>143</v>
      </c>
      <c r="I7369" t="s">
        <v>135</v>
      </c>
      <c r="J7369" t="s">
        <v>136</v>
      </c>
      <c r="K7369" t="s">
        <v>137</v>
      </c>
      <c r="L7369" t="s">
        <v>20933</v>
      </c>
      <c r="M7369" t="s">
        <v>20934</v>
      </c>
      <c r="N7369">
        <v>2.0686111110000001</v>
      </c>
      <c r="O7369">
        <v>0</v>
      </c>
      <c r="P7369">
        <v>13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0.99531191816474573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0.99531191816474573</v>
      </c>
    </row>
    <row r="7370" spans="1:31" x14ac:dyDescent="0.25">
      <c r="A7370">
        <v>1681160</v>
      </c>
      <c r="B7370">
        <v>1</v>
      </c>
      <c r="C7370" t="s">
        <v>80</v>
      </c>
      <c r="D7370" t="s">
        <v>93</v>
      </c>
      <c r="E7370" t="s">
        <v>164</v>
      </c>
      <c r="F7370" t="s">
        <v>3970</v>
      </c>
      <c r="G7370" t="s">
        <v>161</v>
      </c>
      <c r="H7370" t="s">
        <v>134</v>
      </c>
      <c r="I7370" t="s">
        <v>135</v>
      </c>
      <c r="J7370" t="s">
        <v>136</v>
      </c>
      <c r="K7370" t="s">
        <v>137</v>
      </c>
      <c r="L7370" t="s">
        <v>20935</v>
      </c>
      <c r="M7370" t="s">
        <v>20936</v>
      </c>
      <c r="N7370">
        <v>3.1488888880000001</v>
      </c>
      <c r="O7370">
        <v>1</v>
      </c>
      <c r="P7370">
        <v>308</v>
      </c>
      <c r="Q7370">
        <v>37</v>
      </c>
      <c r="R7370">
        <v>165</v>
      </c>
      <c r="S7370">
        <v>7</v>
      </c>
      <c r="T7370">
        <v>96</v>
      </c>
      <c r="U7370">
        <v>0</v>
      </c>
      <c r="V7370">
        <v>0</v>
      </c>
      <c r="W7370">
        <v>4.2211898081842669</v>
      </c>
      <c r="X7370">
        <v>255.70783800722614</v>
      </c>
      <c r="Y7370">
        <v>382.92857492995915</v>
      </c>
      <c r="Z7370">
        <v>555.50855962369644</v>
      </c>
      <c r="AA7370">
        <v>58.815423109165714</v>
      </c>
      <c r="AB7370">
        <v>350.54754892964854</v>
      </c>
      <c r="AC7370">
        <v>0</v>
      </c>
      <c r="AD7370">
        <v>0</v>
      </c>
      <c r="AE7370">
        <v>1607.7291344078803</v>
      </c>
    </row>
    <row r="7371" spans="1:31" x14ac:dyDescent="0.25">
      <c r="A7371">
        <v>1680078</v>
      </c>
      <c r="B7371">
        <v>1</v>
      </c>
      <c r="C7371" t="s">
        <v>80</v>
      </c>
      <c r="D7371" t="s">
        <v>83</v>
      </c>
      <c r="E7371" t="s">
        <v>151</v>
      </c>
      <c r="F7371" t="s">
        <v>14149</v>
      </c>
      <c r="G7371" t="s">
        <v>153</v>
      </c>
      <c r="H7371" t="s">
        <v>143</v>
      </c>
      <c r="I7371" t="s">
        <v>135</v>
      </c>
      <c r="J7371" t="s">
        <v>136</v>
      </c>
      <c r="K7371" t="s">
        <v>137</v>
      </c>
      <c r="L7371" t="s">
        <v>20937</v>
      </c>
      <c r="M7371" t="s">
        <v>20938</v>
      </c>
      <c r="N7371">
        <v>2.0127777770000002</v>
      </c>
      <c r="O7371">
        <v>0</v>
      </c>
      <c r="P7371">
        <v>168</v>
      </c>
      <c r="Q7371">
        <v>0</v>
      </c>
      <c r="R7371">
        <v>0</v>
      </c>
      <c r="S7371">
        <v>0</v>
      </c>
      <c r="T7371">
        <v>13</v>
      </c>
      <c r="U7371">
        <v>0</v>
      </c>
      <c r="V7371">
        <v>0</v>
      </c>
      <c r="W7371">
        <v>0</v>
      </c>
      <c r="X7371">
        <v>85.587548118432039</v>
      </c>
      <c r="Y7371">
        <v>0</v>
      </c>
      <c r="Z7371">
        <v>0</v>
      </c>
      <c r="AA7371">
        <v>0</v>
      </c>
      <c r="AB7371">
        <v>26.692181561504214</v>
      </c>
      <c r="AC7371">
        <v>0</v>
      </c>
      <c r="AD7371">
        <v>0</v>
      </c>
      <c r="AE7371">
        <v>112.27972967993625</v>
      </c>
    </row>
    <row r="7372" spans="1:31" x14ac:dyDescent="0.25">
      <c r="A7372">
        <v>1681406</v>
      </c>
      <c r="B7372">
        <v>1</v>
      </c>
      <c r="C7372" t="s">
        <v>80</v>
      </c>
      <c r="D7372" t="s">
        <v>110</v>
      </c>
      <c r="E7372" t="s">
        <v>151</v>
      </c>
      <c r="F7372" t="s">
        <v>20939</v>
      </c>
      <c r="G7372" t="s">
        <v>222</v>
      </c>
      <c r="H7372" t="s">
        <v>143</v>
      </c>
      <c r="I7372" t="s">
        <v>135</v>
      </c>
      <c r="J7372" t="s">
        <v>136</v>
      </c>
      <c r="K7372" t="s">
        <v>137</v>
      </c>
      <c r="L7372" t="s">
        <v>20940</v>
      </c>
      <c r="M7372" t="s">
        <v>20941</v>
      </c>
      <c r="N7372">
        <v>6.5549999999999997</v>
      </c>
      <c r="O7372">
        <v>0</v>
      </c>
      <c r="P7372">
        <v>306</v>
      </c>
      <c r="Q7372">
        <v>0</v>
      </c>
      <c r="R7372">
        <v>0</v>
      </c>
      <c r="S7372">
        <v>0</v>
      </c>
      <c r="T7372">
        <v>20</v>
      </c>
      <c r="U7372">
        <v>0</v>
      </c>
      <c r="V7372">
        <v>0</v>
      </c>
      <c r="W7372">
        <v>0</v>
      </c>
      <c r="X7372">
        <v>529.1210813003072</v>
      </c>
      <c r="Y7372">
        <v>0</v>
      </c>
      <c r="Z7372">
        <v>0</v>
      </c>
      <c r="AA7372">
        <v>0</v>
      </c>
      <c r="AB7372">
        <v>45.213996340421645</v>
      </c>
      <c r="AC7372">
        <v>0</v>
      </c>
      <c r="AD7372">
        <v>0</v>
      </c>
      <c r="AE7372">
        <v>574.33507764072885</v>
      </c>
    </row>
    <row r="7373" spans="1:31" x14ac:dyDescent="0.25">
      <c r="A7373">
        <v>1680765</v>
      </c>
      <c r="B7373">
        <v>1</v>
      </c>
      <c r="C7373" t="s">
        <v>81</v>
      </c>
      <c r="D7373" t="s">
        <v>117</v>
      </c>
      <c r="E7373" t="s">
        <v>151</v>
      </c>
      <c r="F7373" t="s">
        <v>20942</v>
      </c>
      <c r="G7373" t="s">
        <v>153</v>
      </c>
      <c r="H7373" t="s">
        <v>143</v>
      </c>
      <c r="I7373" t="s">
        <v>135</v>
      </c>
      <c r="J7373" t="s">
        <v>136</v>
      </c>
      <c r="K7373" t="s">
        <v>137</v>
      </c>
      <c r="L7373" t="s">
        <v>20943</v>
      </c>
      <c r="M7373" t="s">
        <v>20944</v>
      </c>
      <c r="N7373">
        <v>2.216111111</v>
      </c>
      <c r="O7373">
        <v>0</v>
      </c>
      <c r="P7373">
        <v>7</v>
      </c>
      <c r="Q7373">
        <v>0</v>
      </c>
      <c r="R7373">
        <v>4</v>
      </c>
      <c r="S7373">
        <v>0</v>
      </c>
      <c r="T7373">
        <v>3</v>
      </c>
      <c r="U7373">
        <v>0</v>
      </c>
      <c r="V7373">
        <v>0</v>
      </c>
      <c r="W7373">
        <v>0</v>
      </c>
      <c r="X7373">
        <v>1.6093688738530836</v>
      </c>
      <c r="Y7373">
        <v>0</v>
      </c>
      <c r="Z7373">
        <v>4.6146989152653672</v>
      </c>
      <c r="AA7373">
        <v>0</v>
      </c>
      <c r="AB7373">
        <v>5.3409019262562634</v>
      </c>
      <c r="AC7373">
        <v>0</v>
      </c>
      <c r="AD7373">
        <v>0</v>
      </c>
      <c r="AE7373">
        <v>11.564969715374714</v>
      </c>
    </row>
    <row r="7374" spans="1:31" x14ac:dyDescent="0.25">
      <c r="A7374">
        <v>1680224</v>
      </c>
      <c r="B7374">
        <v>1</v>
      </c>
      <c r="C7374" t="s">
        <v>80</v>
      </c>
      <c r="D7374" t="s">
        <v>96</v>
      </c>
      <c r="E7374" t="s">
        <v>151</v>
      </c>
      <c r="F7374" t="s">
        <v>20945</v>
      </c>
      <c r="G7374" t="s">
        <v>153</v>
      </c>
      <c r="H7374" t="s">
        <v>143</v>
      </c>
      <c r="I7374" t="s">
        <v>135</v>
      </c>
      <c r="J7374" t="s">
        <v>136</v>
      </c>
      <c r="K7374" t="s">
        <v>137</v>
      </c>
      <c r="L7374" t="s">
        <v>20946</v>
      </c>
      <c r="M7374" t="s">
        <v>20947</v>
      </c>
      <c r="N7374">
        <v>3.7055555550000001</v>
      </c>
      <c r="O7374">
        <v>0</v>
      </c>
      <c r="P7374">
        <v>18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14.519423242450538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14.519423242450538</v>
      </c>
    </row>
    <row r="7375" spans="1:31" x14ac:dyDescent="0.25">
      <c r="A7375">
        <v>1680204</v>
      </c>
      <c r="B7375">
        <v>1</v>
      </c>
      <c r="C7375" t="s">
        <v>80</v>
      </c>
      <c r="D7375" t="s">
        <v>103</v>
      </c>
      <c r="E7375" t="s">
        <v>131</v>
      </c>
      <c r="F7375" t="s">
        <v>651</v>
      </c>
      <c r="G7375" t="s">
        <v>161</v>
      </c>
      <c r="H7375" t="s">
        <v>134</v>
      </c>
      <c r="I7375" t="s">
        <v>135</v>
      </c>
      <c r="J7375" t="s">
        <v>136</v>
      </c>
      <c r="K7375" t="s">
        <v>137</v>
      </c>
      <c r="L7375" t="s">
        <v>20948</v>
      </c>
      <c r="M7375" t="s">
        <v>20949</v>
      </c>
      <c r="N7375">
        <v>1.3916666660000001</v>
      </c>
      <c r="O7375">
        <v>0</v>
      </c>
      <c r="P7375">
        <v>0</v>
      </c>
      <c r="Q7375">
        <v>0</v>
      </c>
      <c r="R7375">
        <v>0</v>
      </c>
      <c r="S7375">
        <v>33</v>
      </c>
      <c r="T7375">
        <v>1</v>
      </c>
      <c r="U7375">
        <v>42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572.76494020440873</v>
      </c>
      <c r="AB7375">
        <v>3.055285185088072</v>
      </c>
      <c r="AC7375">
        <v>5585.0835730756553</v>
      </c>
      <c r="AD7375">
        <v>0</v>
      </c>
      <c r="AE7375">
        <v>6160.9037984651522</v>
      </c>
    </row>
    <row r="7376" spans="1:31" x14ac:dyDescent="0.25">
      <c r="A7376">
        <v>1680868</v>
      </c>
      <c r="B7376">
        <v>1</v>
      </c>
      <c r="C7376" t="s">
        <v>80</v>
      </c>
      <c r="D7376" t="s">
        <v>82</v>
      </c>
      <c r="E7376" t="s">
        <v>151</v>
      </c>
      <c r="F7376" t="s">
        <v>20950</v>
      </c>
      <c r="G7376" t="s">
        <v>526</v>
      </c>
      <c r="H7376" t="s">
        <v>143</v>
      </c>
      <c r="I7376" t="s">
        <v>135</v>
      </c>
      <c r="J7376" t="s">
        <v>136</v>
      </c>
      <c r="K7376" t="s">
        <v>137</v>
      </c>
      <c r="L7376" t="s">
        <v>20951</v>
      </c>
      <c r="M7376" t="s">
        <v>20952</v>
      </c>
      <c r="N7376">
        <v>3.196111111</v>
      </c>
      <c r="O7376">
        <v>0</v>
      </c>
      <c r="P7376">
        <v>42</v>
      </c>
      <c r="Q7376">
        <v>0</v>
      </c>
      <c r="R7376">
        <v>0</v>
      </c>
      <c r="S7376">
        <v>0</v>
      </c>
      <c r="T7376">
        <v>5</v>
      </c>
      <c r="U7376">
        <v>0</v>
      </c>
      <c r="V7376">
        <v>0</v>
      </c>
      <c r="W7376">
        <v>0</v>
      </c>
      <c r="X7376">
        <v>42.867071169282028</v>
      </c>
      <c r="Y7376">
        <v>0</v>
      </c>
      <c r="Z7376">
        <v>0</v>
      </c>
      <c r="AA7376">
        <v>0</v>
      </c>
      <c r="AB7376">
        <v>8.4057670320250768</v>
      </c>
      <c r="AC7376">
        <v>0</v>
      </c>
      <c r="AD7376">
        <v>0</v>
      </c>
      <c r="AE7376">
        <v>51.272838201307103</v>
      </c>
    </row>
    <row r="7377" spans="1:31" x14ac:dyDescent="0.25">
      <c r="A7377">
        <v>1680988</v>
      </c>
      <c r="B7377">
        <v>1</v>
      </c>
      <c r="C7377" t="s">
        <v>80</v>
      </c>
      <c r="D7377" t="s">
        <v>99</v>
      </c>
      <c r="E7377" t="s">
        <v>140</v>
      </c>
      <c r="F7377" t="s">
        <v>20953</v>
      </c>
      <c r="G7377" t="s">
        <v>197</v>
      </c>
      <c r="H7377" t="s">
        <v>143</v>
      </c>
      <c r="I7377" t="s">
        <v>135</v>
      </c>
      <c r="J7377" t="s">
        <v>136</v>
      </c>
      <c r="K7377" t="s">
        <v>137</v>
      </c>
      <c r="L7377" t="s">
        <v>20954</v>
      </c>
      <c r="M7377" t="s">
        <v>20955</v>
      </c>
      <c r="N7377">
        <v>10.171111111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0.34109516919400001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0.34109516919400001</v>
      </c>
    </row>
    <row r="7378" spans="1:31" x14ac:dyDescent="0.25">
      <c r="A7378">
        <v>1680347</v>
      </c>
      <c r="B7378">
        <v>1</v>
      </c>
      <c r="C7378" t="s">
        <v>81</v>
      </c>
      <c r="D7378" t="s">
        <v>127</v>
      </c>
      <c r="E7378" t="s">
        <v>140</v>
      </c>
      <c r="F7378" t="s">
        <v>20956</v>
      </c>
      <c r="G7378" t="s">
        <v>142</v>
      </c>
      <c r="H7378" t="s">
        <v>143</v>
      </c>
      <c r="I7378" t="s">
        <v>135</v>
      </c>
      <c r="J7378" t="s">
        <v>136</v>
      </c>
      <c r="K7378" t="s">
        <v>137</v>
      </c>
      <c r="L7378" t="s">
        <v>20957</v>
      </c>
      <c r="M7378" t="s">
        <v>20958</v>
      </c>
      <c r="N7378">
        <v>4.8283333329999998</v>
      </c>
      <c r="O7378">
        <v>0</v>
      </c>
      <c r="P7378">
        <v>7</v>
      </c>
      <c r="Q7378">
        <v>0</v>
      </c>
      <c r="R7378">
        <v>0</v>
      </c>
      <c r="S7378">
        <v>0</v>
      </c>
      <c r="T7378">
        <v>1</v>
      </c>
      <c r="U7378">
        <v>0</v>
      </c>
      <c r="V7378">
        <v>0</v>
      </c>
      <c r="W7378">
        <v>0</v>
      </c>
      <c r="X7378">
        <v>8.4047795203996429</v>
      </c>
      <c r="Y7378">
        <v>0</v>
      </c>
      <c r="Z7378">
        <v>0</v>
      </c>
      <c r="AA7378">
        <v>0</v>
      </c>
      <c r="AB7378">
        <v>9.3787997597987669</v>
      </c>
      <c r="AC7378">
        <v>0</v>
      </c>
      <c r="AD7378">
        <v>0</v>
      </c>
      <c r="AE7378">
        <v>17.78357928019841</v>
      </c>
    </row>
    <row r="7379" spans="1:31" x14ac:dyDescent="0.25">
      <c r="A7379">
        <v>1680035</v>
      </c>
      <c r="B7379">
        <v>1</v>
      </c>
      <c r="C7379" t="s">
        <v>80</v>
      </c>
      <c r="D7379" t="s">
        <v>96</v>
      </c>
      <c r="E7379" t="s">
        <v>151</v>
      </c>
      <c r="F7379" t="s">
        <v>20959</v>
      </c>
      <c r="G7379" t="s">
        <v>222</v>
      </c>
      <c r="H7379" t="s">
        <v>143</v>
      </c>
      <c r="I7379" t="s">
        <v>135</v>
      </c>
      <c r="J7379" t="s">
        <v>136</v>
      </c>
      <c r="K7379" t="s">
        <v>137</v>
      </c>
      <c r="L7379" t="s">
        <v>20960</v>
      </c>
      <c r="M7379" t="s">
        <v>20961</v>
      </c>
      <c r="N7379">
        <v>8.5472222220000003</v>
      </c>
      <c r="O7379">
        <v>0</v>
      </c>
      <c r="P7379">
        <v>51</v>
      </c>
      <c r="Q7379">
        <v>0</v>
      </c>
      <c r="R7379">
        <v>0</v>
      </c>
      <c r="S7379">
        <v>0</v>
      </c>
      <c r="T7379">
        <v>3</v>
      </c>
      <c r="U7379">
        <v>0</v>
      </c>
      <c r="V7379">
        <v>0</v>
      </c>
      <c r="W7379">
        <v>0</v>
      </c>
      <c r="X7379">
        <v>173.16890442561058</v>
      </c>
      <c r="Y7379">
        <v>0</v>
      </c>
      <c r="Z7379">
        <v>0</v>
      </c>
      <c r="AA7379">
        <v>0</v>
      </c>
      <c r="AB7379">
        <v>8.7324259411291294</v>
      </c>
      <c r="AC7379">
        <v>0</v>
      </c>
      <c r="AD7379">
        <v>0</v>
      </c>
      <c r="AE7379">
        <v>181.9013303667397</v>
      </c>
    </row>
    <row r="7380" spans="1:31" x14ac:dyDescent="0.25">
      <c r="A7380">
        <v>1681037</v>
      </c>
      <c r="B7380">
        <v>1</v>
      </c>
      <c r="C7380" t="s">
        <v>80</v>
      </c>
      <c r="D7380" t="s">
        <v>100</v>
      </c>
      <c r="E7380" t="s">
        <v>159</v>
      </c>
      <c r="F7380" t="s">
        <v>20962</v>
      </c>
      <c r="G7380" t="s">
        <v>161</v>
      </c>
      <c r="H7380" t="s">
        <v>134</v>
      </c>
      <c r="I7380" t="s">
        <v>135</v>
      </c>
      <c r="J7380" t="s">
        <v>136</v>
      </c>
      <c r="K7380" t="s">
        <v>137</v>
      </c>
      <c r="L7380" t="s">
        <v>20120</v>
      </c>
      <c r="M7380" t="s">
        <v>20963</v>
      </c>
      <c r="N7380">
        <v>0.37083333299999999</v>
      </c>
      <c r="O7380">
        <v>0</v>
      </c>
      <c r="P7380">
        <v>2870</v>
      </c>
      <c r="Q7380">
        <v>0</v>
      </c>
      <c r="R7380">
        <v>10</v>
      </c>
      <c r="S7380">
        <v>0</v>
      </c>
      <c r="T7380">
        <v>124</v>
      </c>
      <c r="U7380">
        <v>0</v>
      </c>
      <c r="V7380">
        <v>0</v>
      </c>
      <c r="W7380">
        <v>0</v>
      </c>
      <c r="X7380">
        <v>334.70015744006429</v>
      </c>
      <c r="Y7380">
        <v>0</v>
      </c>
      <c r="Z7380">
        <v>0.7060329867245333</v>
      </c>
      <c r="AA7380">
        <v>0</v>
      </c>
      <c r="AB7380">
        <v>53.500711091545774</v>
      </c>
      <c r="AC7380">
        <v>0</v>
      </c>
      <c r="AD7380">
        <v>0</v>
      </c>
      <c r="AE7380">
        <v>388.90690151833462</v>
      </c>
    </row>
    <row r="7381" spans="1:31" x14ac:dyDescent="0.25">
      <c r="A7381">
        <v>1680178</v>
      </c>
      <c r="B7381">
        <v>1</v>
      </c>
      <c r="C7381" t="s">
        <v>80</v>
      </c>
      <c r="D7381" t="s">
        <v>103</v>
      </c>
      <c r="E7381" t="s">
        <v>164</v>
      </c>
      <c r="F7381" t="s">
        <v>3642</v>
      </c>
      <c r="G7381" t="s">
        <v>161</v>
      </c>
      <c r="H7381" t="s">
        <v>134</v>
      </c>
      <c r="I7381" t="s">
        <v>135</v>
      </c>
      <c r="J7381" t="s">
        <v>136</v>
      </c>
      <c r="K7381" t="s">
        <v>137</v>
      </c>
      <c r="L7381" t="s">
        <v>20964</v>
      </c>
      <c r="M7381" t="s">
        <v>20965</v>
      </c>
      <c r="N7381">
        <v>0.14444444400000001</v>
      </c>
      <c r="O7381">
        <v>1</v>
      </c>
      <c r="P7381">
        <v>286</v>
      </c>
      <c r="Q7381">
        <v>21</v>
      </c>
      <c r="R7381">
        <v>115</v>
      </c>
      <c r="S7381">
        <v>8</v>
      </c>
      <c r="T7381">
        <v>46</v>
      </c>
      <c r="U7381">
        <v>4</v>
      </c>
      <c r="V7381">
        <v>0</v>
      </c>
      <c r="W7381">
        <v>0.36723260730982221</v>
      </c>
      <c r="X7381">
        <v>9.9994467856544453</v>
      </c>
      <c r="Y7381">
        <v>43.452800428686125</v>
      </c>
      <c r="Z7381">
        <v>7.8839442577598406</v>
      </c>
      <c r="AA7381">
        <v>55.160434303148769</v>
      </c>
      <c r="AB7381">
        <v>5.9925882622296882</v>
      </c>
      <c r="AC7381">
        <v>5.9397193891293547</v>
      </c>
      <c r="AD7381">
        <v>0</v>
      </c>
      <c r="AE7381">
        <v>128.79616603391804</v>
      </c>
    </row>
    <row r="7382" spans="1:31" x14ac:dyDescent="0.25">
      <c r="A7382">
        <v>1680012</v>
      </c>
      <c r="B7382">
        <v>1</v>
      </c>
      <c r="C7382" t="s">
        <v>80</v>
      </c>
      <c r="D7382" t="s">
        <v>104</v>
      </c>
      <c r="E7382" t="s">
        <v>131</v>
      </c>
      <c r="F7382" t="s">
        <v>7364</v>
      </c>
      <c r="G7382" t="s">
        <v>161</v>
      </c>
      <c r="H7382" t="s">
        <v>134</v>
      </c>
      <c r="I7382" t="s">
        <v>135</v>
      </c>
      <c r="J7382" t="s">
        <v>136</v>
      </c>
      <c r="K7382" t="s">
        <v>137</v>
      </c>
      <c r="L7382" t="s">
        <v>20966</v>
      </c>
      <c r="M7382" t="s">
        <v>20967</v>
      </c>
      <c r="N7382">
        <v>6.1944444000000001E-2</v>
      </c>
      <c r="O7382">
        <v>5</v>
      </c>
      <c r="P7382">
        <v>1764</v>
      </c>
      <c r="Q7382">
        <v>10</v>
      </c>
      <c r="R7382">
        <v>18</v>
      </c>
      <c r="S7382">
        <v>18</v>
      </c>
      <c r="T7382">
        <v>209</v>
      </c>
      <c r="U7382">
        <v>3</v>
      </c>
      <c r="V7382">
        <v>0</v>
      </c>
      <c r="W7382">
        <v>3.2369971384050004E-2</v>
      </c>
      <c r="X7382">
        <v>27.165957465759313</v>
      </c>
      <c r="Y7382">
        <v>0.46062245286615477</v>
      </c>
      <c r="Z7382">
        <v>0.14516550639719999</v>
      </c>
      <c r="AA7382">
        <v>20.093425768310475</v>
      </c>
      <c r="AB7382">
        <v>5.2911671292480849</v>
      </c>
      <c r="AC7382">
        <v>2.1845286610522083</v>
      </c>
      <c r="AD7382">
        <v>0</v>
      </c>
      <c r="AE7382">
        <v>55.373236955017482</v>
      </c>
    </row>
    <row r="7383" spans="1:31" x14ac:dyDescent="0.25">
      <c r="A7383">
        <v>1680676</v>
      </c>
      <c r="B7383">
        <v>1</v>
      </c>
      <c r="C7383" t="s">
        <v>80</v>
      </c>
      <c r="D7383" t="s">
        <v>103</v>
      </c>
      <c r="E7383" t="s">
        <v>164</v>
      </c>
      <c r="F7383" t="s">
        <v>19029</v>
      </c>
      <c r="G7383" t="s">
        <v>161</v>
      </c>
      <c r="H7383" t="s">
        <v>134</v>
      </c>
      <c r="I7383" t="s">
        <v>135</v>
      </c>
      <c r="J7383" t="s">
        <v>136</v>
      </c>
      <c r="K7383" t="s">
        <v>137</v>
      </c>
      <c r="L7383" t="s">
        <v>20968</v>
      </c>
      <c r="M7383" t="s">
        <v>20969</v>
      </c>
      <c r="N7383">
        <v>1.044444444</v>
      </c>
      <c r="O7383">
        <v>1</v>
      </c>
      <c r="P7383">
        <v>287</v>
      </c>
      <c r="Q7383">
        <v>22</v>
      </c>
      <c r="R7383">
        <v>15</v>
      </c>
      <c r="S7383">
        <v>10</v>
      </c>
      <c r="T7383">
        <v>7</v>
      </c>
      <c r="U7383">
        <v>1</v>
      </c>
      <c r="V7383">
        <v>0</v>
      </c>
      <c r="W7383">
        <v>0.22890743649750836</v>
      </c>
      <c r="X7383">
        <v>65.044884405337513</v>
      </c>
      <c r="Y7383">
        <v>92.517492676246746</v>
      </c>
      <c r="Z7383">
        <v>6.4638261560324901</v>
      </c>
      <c r="AA7383">
        <v>107.36036704734863</v>
      </c>
      <c r="AB7383">
        <v>4.601406738325073</v>
      </c>
      <c r="AC7383">
        <v>19.723624419042856</v>
      </c>
      <c r="AD7383">
        <v>0</v>
      </c>
      <c r="AE7383">
        <v>295.94050887883077</v>
      </c>
    </row>
    <row r="7384" spans="1:31" x14ac:dyDescent="0.25">
      <c r="A7384">
        <v>1680135</v>
      </c>
      <c r="B7384">
        <v>1</v>
      </c>
      <c r="C7384" t="s">
        <v>80</v>
      </c>
      <c r="D7384" t="s">
        <v>97</v>
      </c>
      <c r="E7384" t="s">
        <v>140</v>
      </c>
      <c r="F7384" t="s">
        <v>20970</v>
      </c>
      <c r="G7384" t="s">
        <v>197</v>
      </c>
      <c r="H7384" t="s">
        <v>143</v>
      </c>
      <c r="I7384" t="s">
        <v>135</v>
      </c>
      <c r="J7384" t="s">
        <v>136</v>
      </c>
      <c r="K7384" t="s">
        <v>137</v>
      </c>
      <c r="L7384" t="s">
        <v>20971</v>
      </c>
      <c r="M7384" t="s">
        <v>20972</v>
      </c>
      <c r="N7384">
        <v>2.6397222220000001</v>
      </c>
      <c r="O7384">
        <v>0</v>
      </c>
      <c r="P7384">
        <v>2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0.91495711716750583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0.91495711716750583</v>
      </c>
    </row>
    <row r="7385" spans="1:31" x14ac:dyDescent="0.25">
      <c r="A7385">
        <v>1681409</v>
      </c>
      <c r="B7385">
        <v>1</v>
      </c>
      <c r="C7385" t="s">
        <v>80</v>
      </c>
      <c r="D7385" t="s">
        <v>83</v>
      </c>
      <c r="E7385" t="s">
        <v>146</v>
      </c>
      <c r="F7385" t="s">
        <v>20973</v>
      </c>
      <c r="G7385" t="s">
        <v>222</v>
      </c>
      <c r="H7385" t="s">
        <v>143</v>
      </c>
      <c r="I7385" t="s">
        <v>135</v>
      </c>
      <c r="J7385" t="s">
        <v>136</v>
      </c>
      <c r="K7385" t="s">
        <v>137</v>
      </c>
      <c r="L7385" t="s">
        <v>20974</v>
      </c>
      <c r="M7385" t="s">
        <v>20975</v>
      </c>
      <c r="N7385">
        <v>1.893888888</v>
      </c>
      <c r="O7385">
        <v>0</v>
      </c>
      <c r="P7385">
        <v>68</v>
      </c>
      <c r="Q7385">
        <v>0</v>
      </c>
      <c r="R7385">
        <v>0</v>
      </c>
      <c r="S7385">
        <v>0</v>
      </c>
      <c r="T7385">
        <v>17</v>
      </c>
      <c r="U7385">
        <v>0</v>
      </c>
      <c r="V7385">
        <v>0</v>
      </c>
      <c r="W7385">
        <v>0</v>
      </c>
      <c r="X7385">
        <v>79.443852535332667</v>
      </c>
      <c r="Y7385">
        <v>0</v>
      </c>
      <c r="Z7385">
        <v>0</v>
      </c>
      <c r="AA7385">
        <v>0</v>
      </c>
      <c r="AB7385">
        <v>22.250523837251148</v>
      </c>
      <c r="AC7385">
        <v>0</v>
      </c>
      <c r="AD7385">
        <v>0</v>
      </c>
      <c r="AE7385">
        <v>101.69437637258382</v>
      </c>
    </row>
    <row r="7386" spans="1:31" x14ac:dyDescent="0.25">
      <c r="A7386">
        <v>1680745</v>
      </c>
      <c r="B7386">
        <v>1</v>
      </c>
      <c r="C7386" t="s">
        <v>81</v>
      </c>
      <c r="D7386" t="s">
        <v>127</v>
      </c>
      <c r="E7386" t="s">
        <v>151</v>
      </c>
      <c r="F7386" t="s">
        <v>20976</v>
      </c>
      <c r="G7386" t="s">
        <v>526</v>
      </c>
      <c r="H7386" t="s">
        <v>143</v>
      </c>
      <c r="I7386" t="s">
        <v>135</v>
      </c>
      <c r="J7386" t="s">
        <v>136</v>
      </c>
      <c r="K7386" t="s">
        <v>137</v>
      </c>
      <c r="L7386" t="s">
        <v>20977</v>
      </c>
      <c r="M7386" t="s">
        <v>20978</v>
      </c>
      <c r="N7386">
        <v>9.3336111109999997</v>
      </c>
      <c r="O7386">
        <v>0</v>
      </c>
      <c r="P7386">
        <v>12</v>
      </c>
      <c r="Q7386">
        <v>0</v>
      </c>
      <c r="R7386">
        <v>0</v>
      </c>
      <c r="S7386">
        <v>0</v>
      </c>
      <c r="T7386">
        <v>4</v>
      </c>
      <c r="U7386">
        <v>0</v>
      </c>
      <c r="V7386">
        <v>0</v>
      </c>
      <c r="W7386">
        <v>0</v>
      </c>
      <c r="X7386">
        <v>20.397355613383183</v>
      </c>
      <c r="Y7386">
        <v>0</v>
      </c>
      <c r="Z7386">
        <v>0</v>
      </c>
      <c r="AA7386">
        <v>0</v>
      </c>
      <c r="AB7386">
        <v>10.680199384744952</v>
      </c>
      <c r="AC7386">
        <v>0</v>
      </c>
      <c r="AD7386">
        <v>0</v>
      </c>
      <c r="AE7386">
        <v>31.077554998128136</v>
      </c>
    </row>
    <row r="7387" spans="1:31" x14ac:dyDescent="0.25">
      <c r="A7387">
        <v>1680327</v>
      </c>
      <c r="B7387">
        <v>1</v>
      </c>
      <c r="C7387" t="s">
        <v>80</v>
      </c>
      <c r="D7387" t="s">
        <v>101</v>
      </c>
      <c r="E7387" t="s">
        <v>151</v>
      </c>
      <c r="F7387" t="s">
        <v>20979</v>
      </c>
      <c r="G7387" t="s">
        <v>2777</v>
      </c>
      <c r="H7387" t="s">
        <v>143</v>
      </c>
      <c r="I7387" t="s">
        <v>135</v>
      </c>
      <c r="J7387" t="s">
        <v>136</v>
      </c>
      <c r="K7387" t="s">
        <v>137</v>
      </c>
      <c r="L7387" t="s">
        <v>20980</v>
      </c>
      <c r="M7387" t="s">
        <v>20981</v>
      </c>
      <c r="N7387">
        <v>0.97750000000000004</v>
      </c>
      <c r="O7387">
        <v>0</v>
      </c>
      <c r="P7387">
        <v>40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7.0246332964210589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7.0246332964210589</v>
      </c>
    </row>
    <row r="7388" spans="1:31" x14ac:dyDescent="0.25">
      <c r="A7388">
        <v>1681509</v>
      </c>
      <c r="B7388">
        <v>1</v>
      </c>
      <c r="C7388" t="s">
        <v>80</v>
      </c>
      <c r="D7388" t="s">
        <v>104</v>
      </c>
      <c r="E7388" t="s">
        <v>131</v>
      </c>
      <c r="F7388" t="s">
        <v>20982</v>
      </c>
      <c r="G7388" t="s">
        <v>566</v>
      </c>
      <c r="H7388" t="s">
        <v>134</v>
      </c>
      <c r="I7388" t="s">
        <v>135</v>
      </c>
      <c r="J7388" t="s">
        <v>136</v>
      </c>
      <c r="K7388" t="s">
        <v>137</v>
      </c>
      <c r="L7388" t="s">
        <v>20983</v>
      </c>
      <c r="M7388" t="s">
        <v>20984</v>
      </c>
      <c r="N7388">
        <v>15.623055555000001</v>
      </c>
      <c r="O7388">
        <v>1</v>
      </c>
      <c r="P7388">
        <v>24</v>
      </c>
      <c r="Q7388">
        <v>0</v>
      </c>
      <c r="R7388">
        <v>59</v>
      </c>
      <c r="S7388">
        <v>1</v>
      </c>
      <c r="T7388">
        <v>9</v>
      </c>
      <c r="U7388">
        <v>4</v>
      </c>
      <c r="V7388">
        <v>0</v>
      </c>
      <c r="W7388">
        <v>8.3425795592780965</v>
      </c>
      <c r="X7388">
        <v>67.876818095885568</v>
      </c>
      <c r="Y7388">
        <v>0</v>
      </c>
      <c r="Z7388">
        <v>107.33415188839264</v>
      </c>
      <c r="AA7388">
        <v>796.5300322850909</v>
      </c>
      <c r="AB7388">
        <v>38.52201605413984</v>
      </c>
      <c r="AC7388">
        <v>3808.0230687576995</v>
      </c>
      <c r="AD7388">
        <v>0</v>
      </c>
      <c r="AE7388">
        <v>4826.6286666404867</v>
      </c>
    </row>
    <row r="7389" spans="1:31" x14ac:dyDescent="0.25">
      <c r="A7389">
        <v>1680845</v>
      </c>
      <c r="B7389">
        <v>1</v>
      </c>
      <c r="C7389" t="s">
        <v>80</v>
      </c>
      <c r="D7389" t="s">
        <v>84</v>
      </c>
      <c r="E7389" t="s">
        <v>131</v>
      </c>
      <c r="F7389" t="s">
        <v>3881</v>
      </c>
      <c r="G7389" t="s">
        <v>161</v>
      </c>
      <c r="H7389" t="s">
        <v>134</v>
      </c>
      <c r="I7389" t="s">
        <v>135</v>
      </c>
      <c r="J7389" t="s">
        <v>136</v>
      </c>
      <c r="K7389" t="s">
        <v>137</v>
      </c>
      <c r="L7389" t="s">
        <v>19833</v>
      </c>
      <c r="M7389" t="s">
        <v>20985</v>
      </c>
      <c r="N7389">
        <v>0.332777777</v>
      </c>
      <c r="O7389">
        <v>5</v>
      </c>
      <c r="P7389">
        <v>1412</v>
      </c>
      <c r="Q7389">
        <v>14</v>
      </c>
      <c r="R7389">
        <v>287</v>
      </c>
      <c r="S7389">
        <v>27</v>
      </c>
      <c r="T7389">
        <v>237</v>
      </c>
      <c r="U7389">
        <v>1</v>
      </c>
      <c r="V7389">
        <v>0</v>
      </c>
      <c r="W7389">
        <v>1.9800456130700004</v>
      </c>
      <c r="X7389">
        <v>140.18299020144599</v>
      </c>
      <c r="Y7389">
        <v>4.9398992992485899</v>
      </c>
      <c r="Z7389">
        <v>34.95577117149395</v>
      </c>
      <c r="AA7389">
        <v>58.105366857044629</v>
      </c>
      <c r="AB7389">
        <v>71.238465537446473</v>
      </c>
      <c r="AC7389">
        <v>0</v>
      </c>
      <c r="AD7389">
        <v>0</v>
      </c>
      <c r="AE7389">
        <v>311.40253867974963</v>
      </c>
    </row>
    <row r="7390" spans="1:31" x14ac:dyDescent="0.25">
      <c r="A7390">
        <v>1681386</v>
      </c>
      <c r="B7390">
        <v>1</v>
      </c>
      <c r="C7390" t="s">
        <v>80</v>
      </c>
      <c r="D7390" t="s">
        <v>97</v>
      </c>
      <c r="E7390" t="s">
        <v>159</v>
      </c>
      <c r="F7390" t="s">
        <v>19878</v>
      </c>
      <c r="G7390" t="s">
        <v>596</v>
      </c>
      <c r="H7390" t="s">
        <v>134</v>
      </c>
      <c r="I7390" t="s">
        <v>135</v>
      </c>
      <c r="J7390" t="s">
        <v>136</v>
      </c>
      <c r="K7390" t="s">
        <v>137</v>
      </c>
      <c r="L7390" t="s">
        <v>20986</v>
      </c>
      <c r="M7390" t="s">
        <v>20987</v>
      </c>
      <c r="N7390">
        <v>3.5691666660000001</v>
      </c>
      <c r="O7390">
        <v>0</v>
      </c>
      <c r="P7390">
        <v>207</v>
      </c>
      <c r="Q7390">
        <v>0</v>
      </c>
      <c r="R7390">
        <v>0</v>
      </c>
      <c r="S7390">
        <v>0</v>
      </c>
      <c r="T7390">
        <v>26</v>
      </c>
      <c r="U7390">
        <v>0</v>
      </c>
      <c r="V7390">
        <v>0</v>
      </c>
      <c r="W7390">
        <v>0</v>
      </c>
      <c r="X7390">
        <v>425.72684708573775</v>
      </c>
      <c r="Y7390">
        <v>0</v>
      </c>
      <c r="Z7390">
        <v>0</v>
      </c>
      <c r="AA7390">
        <v>0</v>
      </c>
      <c r="AB7390">
        <v>26.858276566855366</v>
      </c>
      <c r="AC7390">
        <v>0</v>
      </c>
      <c r="AD7390">
        <v>0</v>
      </c>
      <c r="AE7390">
        <v>452.5851236525931</v>
      </c>
    </row>
    <row r="7391" spans="1:31" x14ac:dyDescent="0.25">
      <c r="A7391">
        <v>1680304</v>
      </c>
      <c r="B7391">
        <v>1</v>
      </c>
      <c r="C7391" t="s">
        <v>80</v>
      </c>
      <c r="D7391" t="s">
        <v>108</v>
      </c>
      <c r="E7391" t="s">
        <v>131</v>
      </c>
      <c r="F7391" t="s">
        <v>20988</v>
      </c>
      <c r="G7391" t="s">
        <v>161</v>
      </c>
      <c r="H7391" t="s">
        <v>134</v>
      </c>
      <c r="I7391" t="s">
        <v>135</v>
      </c>
      <c r="J7391" t="s">
        <v>136</v>
      </c>
      <c r="K7391" t="s">
        <v>137</v>
      </c>
      <c r="L7391" t="s">
        <v>20989</v>
      </c>
      <c r="M7391" t="s">
        <v>20990</v>
      </c>
      <c r="N7391">
        <v>1.9125000000000001</v>
      </c>
      <c r="O7391">
        <v>0</v>
      </c>
      <c r="P7391">
        <v>1903</v>
      </c>
      <c r="Q7391">
        <v>2</v>
      </c>
      <c r="R7391">
        <v>416</v>
      </c>
      <c r="S7391">
        <v>14</v>
      </c>
      <c r="T7391">
        <v>228</v>
      </c>
      <c r="U7391">
        <v>0</v>
      </c>
      <c r="V7391">
        <v>0</v>
      </c>
      <c r="W7391">
        <v>0</v>
      </c>
      <c r="X7391">
        <v>396.47760807122125</v>
      </c>
      <c r="Y7391">
        <v>1.5995477768036435</v>
      </c>
      <c r="Z7391">
        <v>73.607784522940122</v>
      </c>
      <c r="AA7391">
        <v>144.80737916792538</v>
      </c>
      <c r="AB7391">
        <v>376.45822104807189</v>
      </c>
      <c r="AC7391">
        <v>0</v>
      </c>
      <c r="AD7391">
        <v>0</v>
      </c>
      <c r="AE7391">
        <v>992.95054058696223</v>
      </c>
    </row>
    <row r="7392" spans="1:31" x14ac:dyDescent="0.25">
      <c r="A7392">
        <v>1680447</v>
      </c>
      <c r="B7392">
        <v>1</v>
      </c>
      <c r="C7392" t="s">
        <v>80</v>
      </c>
      <c r="D7392" t="s">
        <v>96</v>
      </c>
      <c r="E7392" t="s">
        <v>151</v>
      </c>
      <c r="F7392" t="s">
        <v>20991</v>
      </c>
      <c r="G7392" t="s">
        <v>482</v>
      </c>
      <c r="H7392" t="s">
        <v>143</v>
      </c>
      <c r="I7392" t="s">
        <v>135</v>
      </c>
      <c r="J7392" t="s">
        <v>136</v>
      </c>
      <c r="K7392" t="s">
        <v>137</v>
      </c>
      <c r="L7392" t="s">
        <v>20992</v>
      </c>
      <c r="M7392" t="s">
        <v>20993</v>
      </c>
      <c r="N7392">
        <v>9.4880555550000008</v>
      </c>
      <c r="O7392">
        <v>0</v>
      </c>
      <c r="P7392">
        <v>119</v>
      </c>
      <c r="Q7392">
        <v>0</v>
      </c>
      <c r="R7392">
        <v>0</v>
      </c>
      <c r="S7392">
        <v>0</v>
      </c>
      <c r="T7392">
        <v>16</v>
      </c>
      <c r="U7392">
        <v>0</v>
      </c>
      <c r="V7392">
        <v>0</v>
      </c>
      <c r="W7392">
        <v>0</v>
      </c>
      <c r="X7392">
        <v>525.55408718624153</v>
      </c>
      <c r="Y7392">
        <v>0</v>
      </c>
      <c r="Z7392">
        <v>0</v>
      </c>
      <c r="AA7392">
        <v>0</v>
      </c>
      <c r="AB7392">
        <v>102.71268198905324</v>
      </c>
      <c r="AC7392">
        <v>0</v>
      </c>
      <c r="AD7392">
        <v>0</v>
      </c>
      <c r="AE7392">
        <v>628.26676917529471</v>
      </c>
    </row>
    <row r="7393" spans="1:31" x14ac:dyDescent="0.25">
      <c r="A7393">
        <v>1681217</v>
      </c>
      <c r="B7393">
        <v>1</v>
      </c>
      <c r="C7393" t="s">
        <v>81</v>
      </c>
      <c r="D7393" t="s">
        <v>120</v>
      </c>
      <c r="E7393" t="s">
        <v>146</v>
      </c>
      <c r="F7393" t="s">
        <v>20994</v>
      </c>
      <c r="G7393" t="s">
        <v>148</v>
      </c>
      <c r="H7393" t="s">
        <v>143</v>
      </c>
      <c r="I7393" t="s">
        <v>135</v>
      </c>
      <c r="J7393" t="s">
        <v>136</v>
      </c>
      <c r="K7393" t="s">
        <v>137</v>
      </c>
      <c r="L7393" t="s">
        <v>20995</v>
      </c>
      <c r="M7393" t="s">
        <v>20996</v>
      </c>
      <c r="N7393">
        <v>2.1713888880000001</v>
      </c>
      <c r="O7393">
        <v>0</v>
      </c>
      <c r="P7393">
        <v>240</v>
      </c>
      <c r="Q7393">
        <v>0</v>
      </c>
      <c r="R7393">
        <v>8</v>
      </c>
      <c r="S7393">
        <v>0</v>
      </c>
      <c r="T7393">
        <v>28</v>
      </c>
      <c r="U7393">
        <v>0</v>
      </c>
      <c r="V7393">
        <v>0</v>
      </c>
      <c r="W7393">
        <v>0</v>
      </c>
      <c r="X7393">
        <v>102.11663087054021</v>
      </c>
      <c r="Y7393">
        <v>0</v>
      </c>
      <c r="Z7393">
        <v>1.3474226531407434</v>
      </c>
      <c r="AA7393">
        <v>0</v>
      </c>
      <c r="AB7393">
        <v>21.551663593208399</v>
      </c>
      <c r="AC7393">
        <v>0</v>
      </c>
      <c r="AD7393">
        <v>0</v>
      </c>
      <c r="AE7393">
        <v>125.01571711688935</v>
      </c>
    </row>
    <row r="7394" spans="1:31" x14ac:dyDescent="0.25">
      <c r="A7394">
        <v>1680055</v>
      </c>
      <c r="B7394">
        <v>1</v>
      </c>
      <c r="C7394" t="s">
        <v>81</v>
      </c>
      <c r="D7394" t="s">
        <v>120</v>
      </c>
      <c r="E7394" t="s">
        <v>151</v>
      </c>
      <c r="F7394" t="s">
        <v>20997</v>
      </c>
      <c r="G7394" t="s">
        <v>153</v>
      </c>
      <c r="H7394" t="s">
        <v>143</v>
      </c>
      <c r="I7394" t="s">
        <v>135</v>
      </c>
      <c r="J7394" t="s">
        <v>136</v>
      </c>
      <c r="K7394" t="s">
        <v>137</v>
      </c>
      <c r="L7394" t="s">
        <v>20998</v>
      </c>
      <c r="M7394" t="s">
        <v>20999</v>
      </c>
      <c r="N7394">
        <v>1.6455555550000001</v>
      </c>
      <c r="O7394">
        <v>0</v>
      </c>
      <c r="P7394">
        <v>2</v>
      </c>
      <c r="Q7394">
        <v>0</v>
      </c>
      <c r="R7394">
        <v>3</v>
      </c>
      <c r="S7394">
        <v>0</v>
      </c>
      <c r="T7394">
        <v>1</v>
      </c>
      <c r="U7394">
        <v>0</v>
      </c>
      <c r="V7394">
        <v>0</v>
      </c>
      <c r="W7394">
        <v>0</v>
      </c>
      <c r="X7394">
        <v>0.90126588298886545</v>
      </c>
      <c r="Y7394">
        <v>0</v>
      </c>
      <c r="Z7394">
        <v>0.36332686307729334</v>
      </c>
      <c r="AA7394">
        <v>0</v>
      </c>
      <c r="AB7394">
        <v>0</v>
      </c>
      <c r="AC7394">
        <v>0</v>
      </c>
      <c r="AD7394">
        <v>0</v>
      </c>
      <c r="AE7394">
        <v>1.2645927460661588</v>
      </c>
    </row>
    <row r="7395" spans="1:31" x14ac:dyDescent="0.25">
      <c r="A7395">
        <v>1681429</v>
      </c>
      <c r="B7395">
        <v>1</v>
      </c>
      <c r="C7395" t="s">
        <v>80</v>
      </c>
      <c r="D7395" t="s">
        <v>105</v>
      </c>
      <c r="E7395" t="s">
        <v>146</v>
      </c>
      <c r="F7395" t="s">
        <v>21000</v>
      </c>
      <c r="G7395" t="s">
        <v>148</v>
      </c>
      <c r="H7395" t="s">
        <v>143</v>
      </c>
      <c r="I7395" t="s">
        <v>135</v>
      </c>
      <c r="J7395" t="s">
        <v>136</v>
      </c>
      <c r="K7395" t="s">
        <v>137</v>
      </c>
      <c r="L7395" t="s">
        <v>21001</v>
      </c>
      <c r="M7395" t="s">
        <v>21002</v>
      </c>
      <c r="N7395">
        <v>0.691111111</v>
      </c>
      <c r="O7395">
        <v>0</v>
      </c>
      <c r="P7395">
        <v>203</v>
      </c>
      <c r="Q7395">
        <v>0</v>
      </c>
      <c r="R7395">
        <v>11</v>
      </c>
      <c r="S7395">
        <v>0</v>
      </c>
      <c r="T7395">
        <v>5</v>
      </c>
      <c r="U7395">
        <v>0</v>
      </c>
      <c r="V7395">
        <v>0</v>
      </c>
      <c r="W7395">
        <v>0</v>
      </c>
      <c r="X7395">
        <v>30.766281476082366</v>
      </c>
      <c r="Y7395">
        <v>0</v>
      </c>
      <c r="Z7395">
        <v>0.19554234500505055</v>
      </c>
      <c r="AA7395">
        <v>0</v>
      </c>
      <c r="AB7395">
        <v>0.63360178355560537</v>
      </c>
      <c r="AC7395">
        <v>0</v>
      </c>
      <c r="AD7395">
        <v>0</v>
      </c>
      <c r="AE7395">
        <v>31.595425604643022</v>
      </c>
    </row>
    <row r="7396" spans="1:31" x14ac:dyDescent="0.25">
      <c r="A7396">
        <v>1680639</v>
      </c>
      <c r="B7396">
        <v>1</v>
      </c>
      <c r="C7396" t="s">
        <v>81</v>
      </c>
      <c r="D7396" t="s">
        <v>113</v>
      </c>
      <c r="E7396" t="s">
        <v>151</v>
      </c>
      <c r="F7396" t="s">
        <v>21003</v>
      </c>
      <c r="G7396" t="s">
        <v>153</v>
      </c>
      <c r="H7396" t="s">
        <v>143</v>
      </c>
      <c r="I7396" t="s">
        <v>135</v>
      </c>
      <c r="J7396" t="s">
        <v>136</v>
      </c>
      <c r="K7396" t="s">
        <v>137</v>
      </c>
      <c r="L7396" t="s">
        <v>21004</v>
      </c>
      <c r="M7396" t="s">
        <v>21005</v>
      </c>
      <c r="N7396">
        <v>3.221944444</v>
      </c>
      <c r="O7396">
        <v>0</v>
      </c>
      <c r="P7396">
        <v>5</v>
      </c>
      <c r="Q7396">
        <v>0</v>
      </c>
      <c r="R7396">
        <v>3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0.23693534442671532</v>
      </c>
      <c r="Y7396">
        <v>0</v>
      </c>
      <c r="Z7396">
        <v>1.7071227318118403</v>
      </c>
      <c r="AA7396">
        <v>0</v>
      </c>
      <c r="AB7396">
        <v>0</v>
      </c>
      <c r="AC7396">
        <v>0</v>
      </c>
      <c r="AD7396">
        <v>0</v>
      </c>
      <c r="AE7396">
        <v>1.9440580762385555</v>
      </c>
    </row>
    <row r="7397" spans="1:31" x14ac:dyDescent="0.25">
      <c r="A7397">
        <v>1681472</v>
      </c>
      <c r="B7397">
        <v>1</v>
      </c>
      <c r="C7397" t="s">
        <v>81</v>
      </c>
      <c r="D7397" t="s">
        <v>112</v>
      </c>
      <c r="E7397" t="s">
        <v>164</v>
      </c>
      <c r="F7397" t="s">
        <v>21006</v>
      </c>
      <c r="G7397" t="s">
        <v>161</v>
      </c>
      <c r="H7397" t="s">
        <v>134</v>
      </c>
      <c r="I7397" t="s">
        <v>135</v>
      </c>
      <c r="J7397" t="s">
        <v>136</v>
      </c>
      <c r="K7397" t="s">
        <v>137</v>
      </c>
      <c r="L7397" t="s">
        <v>21007</v>
      </c>
      <c r="M7397" t="s">
        <v>21008</v>
      </c>
      <c r="N7397">
        <v>0.32861111100000001</v>
      </c>
      <c r="O7397">
        <v>0</v>
      </c>
      <c r="P7397">
        <v>531</v>
      </c>
      <c r="Q7397">
        <v>3</v>
      </c>
      <c r="R7397">
        <v>2</v>
      </c>
      <c r="S7397">
        <v>2</v>
      </c>
      <c r="T7397">
        <v>57</v>
      </c>
      <c r="U7397">
        <v>2</v>
      </c>
      <c r="V7397">
        <v>0</v>
      </c>
      <c r="W7397">
        <v>0</v>
      </c>
      <c r="X7397">
        <v>14.198568231093603</v>
      </c>
      <c r="Y7397">
        <v>3.2419425356683518</v>
      </c>
      <c r="Z7397">
        <v>7.0299436211474178E-2</v>
      </c>
      <c r="AA7397">
        <v>0.85512041069553602</v>
      </c>
      <c r="AB7397">
        <v>4.5247343338545063</v>
      </c>
      <c r="AC7397">
        <v>87.397046593302719</v>
      </c>
      <c r="AD7397">
        <v>0</v>
      </c>
      <c r="AE7397">
        <v>110.28771154082619</v>
      </c>
    </row>
    <row r="7398" spans="1:31" x14ac:dyDescent="0.25">
      <c r="A7398">
        <v>1680785</v>
      </c>
      <c r="B7398">
        <v>1</v>
      </c>
      <c r="C7398" t="s">
        <v>81</v>
      </c>
      <c r="D7398" t="s">
        <v>116</v>
      </c>
      <c r="E7398" t="s">
        <v>159</v>
      </c>
      <c r="F7398" t="s">
        <v>21009</v>
      </c>
      <c r="G7398" t="s">
        <v>596</v>
      </c>
      <c r="H7398" t="s">
        <v>134</v>
      </c>
      <c r="I7398" t="s">
        <v>135</v>
      </c>
      <c r="J7398" t="s">
        <v>136</v>
      </c>
      <c r="K7398" t="s">
        <v>137</v>
      </c>
      <c r="L7398" t="s">
        <v>21010</v>
      </c>
      <c r="M7398" t="s">
        <v>21011</v>
      </c>
      <c r="N7398">
        <v>6.2294444440000003</v>
      </c>
      <c r="O7398">
        <v>0</v>
      </c>
      <c r="P7398">
        <v>101</v>
      </c>
      <c r="Q7398">
        <v>0</v>
      </c>
      <c r="R7398">
        <v>4</v>
      </c>
      <c r="S7398">
        <v>0</v>
      </c>
      <c r="T7398">
        <v>7</v>
      </c>
      <c r="U7398">
        <v>0</v>
      </c>
      <c r="V7398">
        <v>0</v>
      </c>
      <c r="W7398">
        <v>0</v>
      </c>
      <c r="X7398">
        <v>86.866470912320352</v>
      </c>
      <c r="Y7398">
        <v>0</v>
      </c>
      <c r="Z7398">
        <v>0.73485231969800013</v>
      </c>
      <c r="AA7398">
        <v>0</v>
      </c>
      <c r="AB7398">
        <v>3.0674049338704332</v>
      </c>
      <c r="AC7398">
        <v>0</v>
      </c>
      <c r="AD7398">
        <v>0</v>
      </c>
      <c r="AE7398">
        <v>90.668728165888794</v>
      </c>
    </row>
    <row r="7399" spans="1:31" x14ac:dyDescent="0.25">
      <c r="A7399">
        <v>1681094</v>
      </c>
      <c r="B7399">
        <v>1</v>
      </c>
      <c r="C7399" t="s">
        <v>81</v>
      </c>
      <c r="D7399" t="s">
        <v>123</v>
      </c>
      <c r="E7399" t="s">
        <v>179</v>
      </c>
      <c r="F7399" t="s">
        <v>5167</v>
      </c>
      <c r="G7399" t="s">
        <v>161</v>
      </c>
      <c r="H7399" t="s">
        <v>134</v>
      </c>
      <c r="I7399" t="s">
        <v>135</v>
      </c>
      <c r="J7399" t="s">
        <v>136</v>
      </c>
      <c r="K7399" t="s">
        <v>137</v>
      </c>
      <c r="L7399" t="s">
        <v>21012</v>
      </c>
      <c r="M7399" t="s">
        <v>21013</v>
      </c>
      <c r="N7399">
        <v>0.76630083299999996</v>
      </c>
      <c r="O7399">
        <v>0</v>
      </c>
      <c r="P7399">
        <v>2195</v>
      </c>
      <c r="Q7399">
        <v>0</v>
      </c>
      <c r="R7399">
        <v>158</v>
      </c>
      <c r="S7399">
        <v>21</v>
      </c>
      <c r="T7399">
        <v>465</v>
      </c>
      <c r="U7399">
        <v>17</v>
      </c>
      <c r="V7399">
        <v>14</v>
      </c>
      <c r="W7399">
        <v>0</v>
      </c>
      <c r="X7399">
        <v>511.16965246955613</v>
      </c>
      <c r="Y7399">
        <v>0</v>
      </c>
      <c r="Z7399">
        <v>35.847367975242477</v>
      </c>
      <c r="AA7399">
        <v>628.12018058145088</v>
      </c>
      <c r="AB7399">
        <v>341.63997917258547</v>
      </c>
      <c r="AC7399">
        <v>1032.3769624181612</v>
      </c>
      <c r="AD7399">
        <v>158.914346252646</v>
      </c>
      <c r="AE7399">
        <v>2708.0684888696419</v>
      </c>
    </row>
    <row r="7400" spans="1:31" x14ac:dyDescent="0.25">
      <c r="A7400">
        <v>1680762</v>
      </c>
      <c r="B7400">
        <v>1</v>
      </c>
      <c r="C7400" t="s">
        <v>80</v>
      </c>
      <c r="D7400" t="s">
        <v>101</v>
      </c>
      <c r="E7400" t="s">
        <v>146</v>
      </c>
      <c r="F7400" t="s">
        <v>21014</v>
      </c>
      <c r="G7400" t="s">
        <v>281</v>
      </c>
      <c r="H7400" t="s">
        <v>143</v>
      </c>
      <c r="I7400" t="s">
        <v>135</v>
      </c>
      <c r="J7400" t="s">
        <v>136</v>
      </c>
      <c r="K7400" t="s">
        <v>167</v>
      </c>
      <c r="L7400" t="s">
        <v>4072</v>
      </c>
      <c r="M7400" t="s">
        <v>21015</v>
      </c>
      <c r="N7400">
        <v>9.5408333330000001</v>
      </c>
      <c r="O7400">
        <v>0</v>
      </c>
      <c r="P7400">
        <v>418</v>
      </c>
      <c r="Q7400">
        <v>0</v>
      </c>
      <c r="R7400">
        <v>0</v>
      </c>
      <c r="S7400">
        <v>0</v>
      </c>
      <c r="T7400">
        <v>13</v>
      </c>
      <c r="U7400">
        <v>0</v>
      </c>
      <c r="V7400">
        <v>0</v>
      </c>
      <c r="W7400">
        <v>0</v>
      </c>
      <c r="X7400">
        <v>584.54759653461588</v>
      </c>
      <c r="Y7400">
        <v>0</v>
      </c>
      <c r="Z7400">
        <v>0</v>
      </c>
      <c r="AA7400">
        <v>0</v>
      </c>
      <c r="AB7400">
        <v>28.995552795418998</v>
      </c>
      <c r="AC7400">
        <v>0</v>
      </c>
      <c r="AD7400">
        <v>0</v>
      </c>
      <c r="AE7400">
        <v>613.54314933003491</v>
      </c>
    </row>
    <row r="7401" spans="1:31" x14ac:dyDescent="0.25">
      <c r="A7401">
        <v>1680098</v>
      </c>
      <c r="B7401">
        <v>1</v>
      </c>
      <c r="C7401" t="s">
        <v>80</v>
      </c>
      <c r="D7401" t="s">
        <v>104</v>
      </c>
      <c r="E7401" t="s">
        <v>146</v>
      </c>
      <c r="F7401" t="s">
        <v>21016</v>
      </c>
      <c r="G7401" t="s">
        <v>148</v>
      </c>
      <c r="H7401" t="s">
        <v>143</v>
      </c>
      <c r="I7401" t="s">
        <v>135</v>
      </c>
      <c r="J7401" t="s">
        <v>136</v>
      </c>
      <c r="K7401" t="s">
        <v>137</v>
      </c>
      <c r="L7401" t="s">
        <v>21017</v>
      </c>
      <c r="M7401" t="s">
        <v>21018</v>
      </c>
      <c r="N7401">
        <v>1.450555555</v>
      </c>
      <c r="O7401">
        <v>0</v>
      </c>
      <c r="P7401">
        <v>1</v>
      </c>
      <c r="Q7401">
        <v>0</v>
      </c>
      <c r="R7401">
        <v>24</v>
      </c>
      <c r="S7401">
        <v>0</v>
      </c>
      <c r="T7401">
        <v>10</v>
      </c>
      <c r="U7401">
        <v>0</v>
      </c>
      <c r="V7401">
        <v>0</v>
      </c>
      <c r="W7401">
        <v>0</v>
      </c>
      <c r="X7401">
        <v>0.3545031406434489</v>
      </c>
      <c r="Y7401">
        <v>0</v>
      </c>
      <c r="Z7401">
        <v>5.5600172986127134</v>
      </c>
      <c r="AA7401">
        <v>0</v>
      </c>
      <c r="AB7401">
        <v>23.435039013424667</v>
      </c>
      <c r="AC7401">
        <v>0</v>
      </c>
      <c r="AD7401">
        <v>0</v>
      </c>
      <c r="AE7401">
        <v>29.349559452680829</v>
      </c>
    </row>
    <row r="7402" spans="1:31" x14ac:dyDescent="0.25">
      <c r="A7402">
        <v>1681071</v>
      </c>
      <c r="B7402">
        <v>1</v>
      </c>
      <c r="C7402" t="s">
        <v>81</v>
      </c>
      <c r="D7402" t="s">
        <v>119</v>
      </c>
      <c r="E7402" t="s">
        <v>151</v>
      </c>
      <c r="F7402" t="s">
        <v>21019</v>
      </c>
      <c r="G7402" t="s">
        <v>222</v>
      </c>
      <c r="H7402" t="s">
        <v>143</v>
      </c>
      <c r="I7402" t="s">
        <v>135</v>
      </c>
      <c r="J7402" t="s">
        <v>136</v>
      </c>
      <c r="K7402" t="s">
        <v>137</v>
      </c>
      <c r="L7402" t="s">
        <v>21020</v>
      </c>
      <c r="M7402" t="s">
        <v>21021</v>
      </c>
      <c r="N7402">
        <v>3.7711111110000002</v>
      </c>
      <c r="O7402">
        <v>0</v>
      </c>
      <c r="P7402">
        <v>21</v>
      </c>
      <c r="Q7402">
        <v>0</v>
      </c>
      <c r="R7402">
        <v>2</v>
      </c>
      <c r="S7402">
        <v>0</v>
      </c>
      <c r="T7402">
        <v>1</v>
      </c>
      <c r="U7402">
        <v>0</v>
      </c>
      <c r="V7402">
        <v>0</v>
      </c>
      <c r="W7402">
        <v>0</v>
      </c>
      <c r="X7402">
        <v>5.998283238443201</v>
      </c>
      <c r="Y7402">
        <v>0</v>
      </c>
      <c r="Z7402">
        <v>2.5407760851386109E-2</v>
      </c>
      <c r="AA7402">
        <v>0</v>
      </c>
      <c r="AB7402">
        <v>8.8682185032888888E-4</v>
      </c>
      <c r="AC7402">
        <v>0</v>
      </c>
      <c r="AD7402">
        <v>0</v>
      </c>
      <c r="AE7402">
        <v>6.0245778211449155</v>
      </c>
    </row>
    <row r="7403" spans="1:31" x14ac:dyDescent="0.25">
      <c r="A7403">
        <v>1680075</v>
      </c>
      <c r="B7403">
        <v>1</v>
      </c>
      <c r="C7403" t="s">
        <v>80</v>
      </c>
      <c r="D7403" t="s">
        <v>105</v>
      </c>
      <c r="E7403" t="s">
        <v>146</v>
      </c>
      <c r="F7403" t="s">
        <v>21022</v>
      </c>
      <c r="G7403" t="s">
        <v>3582</v>
      </c>
      <c r="H7403" t="s">
        <v>143</v>
      </c>
      <c r="I7403" t="s">
        <v>135</v>
      </c>
      <c r="J7403" t="s">
        <v>136</v>
      </c>
      <c r="K7403" t="s">
        <v>137</v>
      </c>
      <c r="L7403" t="s">
        <v>21023</v>
      </c>
      <c r="M7403" t="s">
        <v>21024</v>
      </c>
      <c r="N7403">
        <v>1.0861111109999999</v>
      </c>
      <c r="O7403">
        <v>0</v>
      </c>
      <c r="P7403">
        <v>321</v>
      </c>
      <c r="Q7403">
        <v>0</v>
      </c>
      <c r="R7403">
        <v>0</v>
      </c>
      <c r="S7403">
        <v>0</v>
      </c>
      <c r="T7403">
        <v>27</v>
      </c>
      <c r="U7403">
        <v>0</v>
      </c>
      <c r="V7403">
        <v>0</v>
      </c>
      <c r="W7403">
        <v>0</v>
      </c>
      <c r="X7403">
        <v>90.623544552481349</v>
      </c>
      <c r="Y7403">
        <v>0</v>
      </c>
      <c r="Z7403">
        <v>0</v>
      </c>
      <c r="AA7403">
        <v>0</v>
      </c>
      <c r="AB7403">
        <v>17.023319061312542</v>
      </c>
      <c r="AC7403">
        <v>0</v>
      </c>
      <c r="AD7403">
        <v>0</v>
      </c>
      <c r="AE7403">
        <v>107.6468636137939</v>
      </c>
    </row>
    <row r="7404" spans="1:31" x14ac:dyDescent="0.25">
      <c r="A7404">
        <v>1680052</v>
      </c>
      <c r="B7404">
        <v>1</v>
      </c>
      <c r="C7404" t="s">
        <v>80</v>
      </c>
      <c r="D7404" t="s">
        <v>103</v>
      </c>
      <c r="E7404" t="s">
        <v>164</v>
      </c>
      <c r="F7404" t="s">
        <v>3642</v>
      </c>
      <c r="G7404" t="s">
        <v>161</v>
      </c>
      <c r="H7404" t="s">
        <v>134</v>
      </c>
      <c r="I7404" t="s">
        <v>135</v>
      </c>
      <c r="J7404" t="s">
        <v>136</v>
      </c>
      <c r="K7404" t="s">
        <v>137</v>
      </c>
      <c r="L7404" t="s">
        <v>21025</v>
      </c>
      <c r="M7404" t="s">
        <v>21026</v>
      </c>
      <c r="N7404">
        <v>0.116666666</v>
      </c>
      <c r="O7404">
        <v>1</v>
      </c>
      <c r="P7404">
        <v>286</v>
      </c>
      <c r="Q7404">
        <v>21</v>
      </c>
      <c r="R7404">
        <v>115</v>
      </c>
      <c r="S7404">
        <v>8</v>
      </c>
      <c r="T7404">
        <v>46</v>
      </c>
      <c r="U7404">
        <v>4</v>
      </c>
      <c r="V7404">
        <v>0</v>
      </c>
      <c r="W7404">
        <v>0.25867789847585004</v>
      </c>
      <c r="X7404">
        <v>7.0306884115114503</v>
      </c>
      <c r="Y7404">
        <v>26.955257711961714</v>
      </c>
      <c r="Z7404">
        <v>4.0348156628283016</v>
      </c>
      <c r="AA7404">
        <v>25.067450634045166</v>
      </c>
      <c r="AB7404">
        <v>2.0828193051978663</v>
      </c>
      <c r="AC7404">
        <v>2.1657579211162998</v>
      </c>
      <c r="AD7404">
        <v>0</v>
      </c>
      <c r="AE7404">
        <v>67.595467545136643</v>
      </c>
    </row>
    <row r="7405" spans="1:31" x14ac:dyDescent="0.25">
      <c r="A7405">
        <v>1680593</v>
      </c>
      <c r="B7405">
        <v>1</v>
      </c>
      <c r="C7405" t="s">
        <v>80</v>
      </c>
      <c r="D7405" t="s">
        <v>110</v>
      </c>
      <c r="E7405" t="s">
        <v>151</v>
      </c>
      <c r="F7405" t="s">
        <v>21027</v>
      </c>
      <c r="G7405" t="s">
        <v>153</v>
      </c>
      <c r="H7405" t="s">
        <v>143</v>
      </c>
      <c r="I7405" t="s">
        <v>135</v>
      </c>
      <c r="J7405" t="s">
        <v>136</v>
      </c>
      <c r="K7405" t="s">
        <v>137</v>
      </c>
      <c r="L7405" t="s">
        <v>21028</v>
      </c>
      <c r="M7405" t="s">
        <v>19703</v>
      </c>
      <c r="N7405">
        <v>4.1961111109999996</v>
      </c>
      <c r="O7405">
        <v>0</v>
      </c>
      <c r="P7405">
        <v>67</v>
      </c>
      <c r="Q7405">
        <v>0</v>
      </c>
      <c r="R7405">
        <v>0</v>
      </c>
      <c r="S7405">
        <v>0</v>
      </c>
      <c r="T7405">
        <v>1</v>
      </c>
      <c r="U7405">
        <v>0</v>
      </c>
      <c r="V7405">
        <v>0</v>
      </c>
      <c r="W7405">
        <v>0</v>
      </c>
      <c r="X7405">
        <v>99.977847891504211</v>
      </c>
      <c r="Y7405">
        <v>0</v>
      </c>
      <c r="Z7405">
        <v>0</v>
      </c>
      <c r="AA7405">
        <v>0</v>
      </c>
      <c r="AB7405">
        <v>2.8417074005555416</v>
      </c>
      <c r="AC7405">
        <v>0</v>
      </c>
      <c r="AD7405">
        <v>0</v>
      </c>
      <c r="AE7405">
        <v>102.81955529205975</v>
      </c>
    </row>
    <row r="7406" spans="1:31" x14ac:dyDescent="0.25">
      <c r="A7406">
        <v>1680284</v>
      </c>
      <c r="B7406">
        <v>1</v>
      </c>
      <c r="C7406" t="s">
        <v>80</v>
      </c>
      <c r="D7406" t="s">
        <v>93</v>
      </c>
      <c r="E7406" t="s">
        <v>146</v>
      </c>
      <c r="F7406" t="s">
        <v>21029</v>
      </c>
      <c r="G7406" t="s">
        <v>1774</v>
      </c>
      <c r="H7406" t="s">
        <v>143</v>
      </c>
      <c r="I7406" t="s">
        <v>135</v>
      </c>
      <c r="J7406" t="s">
        <v>136</v>
      </c>
      <c r="K7406" t="s">
        <v>137</v>
      </c>
      <c r="L7406" t="s">
        <v>21030</v>
      </c>
      <c r="M7406" t="s">
        <v>21031</v>
      </c>
      <c r="N7406">
        <v>2.6558333329999999</v>
      </c>
      <c r="O7406">
        <v>0</v>
      </c>
      <c r="P7406">
        <v>3</v>
      </c>
      <c r="Q7406">
        <v>0</v>
      </c>
      <c r="R7406">
        <v>17</v>
      </c>
      <c r="S7406">
        <v>0</v>
      </c>
      <c r="T7406">
        <v>4</v>
      </c>
      <c r="U7406">
        <v>0</v>
      </c>
      <c r="V7406">
        <v>0</v>
      </c>
      <c r="W7406">
        <v>0</v>
      </c>
      <c r="X7406">
        <v>2.3258445516527377</v>
      </c>
      <c r="Y7406">
        <v>0</v>
      </c>
      <c r="Z7406">
        <v>24.296013285024312</v>
      </c>
      <c r="AA7406">
        <v>0</v>
      </c>
      <c r="AB7406">
        <v>22.309059329730413</v>
      </c>
      <c r="AC7406">
        <v>0</v>
      </c>
      <c r="AD7406">
        <v>0</v>
      </c>
      <c r="AE7406">
        <v>48.930917166407468</v>
      </c>
    </row>
    <row r="7407" spans="1:31" x14ac:dyDescent="0.25">
      <c r="A7407">
        <v>1680553</v>
      </c>
      <c r="B7407">
        <v>1</v>
      </c>
      <c r="C7407" t="s">
        <v>80</v>
      </c>
      <c r="D7407" t="s">
        <v>101</v>
      </c>
      <c r="E7407" t="s">
        <v>146</v>
      </c>
      <c r="F7407" t="s">
        <v>21032</v>
      </c>
      <c r="G7407" t="s">
        <v>559</v>
      </c>
      <c r="H7407" t="s">
        <v>143</v>
      </c>
      <c r="I7407" t="s">
        <v>135</v>
      </c>
      <c r="J7407" t="s">
        <v>136</v>
      </c>
      <c r="K7407" t="s">
        <v>137</v>
      </c>
      <c r="L7407" t="s">
        <v>21033</v>
      </c>
      <c r="M7407" t="s">
        <v>21034</v>
      </c>
      <c r="N7407">
        <v>1.726111111</v>
      </c>
      <c r="O7407">
        <v>0</v>
      </c>
      <c r="P7407">
        <v>463</v>
      </c>
      <c r="Q7407">
        <v>0</v>
      </c>
      <c r="R7407">
        <v>1</v>
      </c>
      <c r="S7407">
        <v>0</v>
      </c>
      <c r="T7407">
        <v>14</v>
      </c>
      <c r="U7407">
        <v>0</v>
      </c>
      <c r="V7407">
        <v>0</v>
      </c>
      <c r="W7407">
        <v>0</v>
      </c>
      <c r="X7407">
        <v>196.07258468852376</v>
      </c>
      <c r="Y7407">
        <v>0</v>
      </c>
      <c r="Z7407">
        <v>1.0935366347840279E-2</v>
      </c>
      <c r="AA7407">
        <v>0</v>
      </c>
      <c r="AB7407">
        <v>17.238485366820992</v>
      </c>
      <c r="AC7407">
        <v>0</v>
      </c>
      <c r="AD7407">
        <v>0</v>
      </c>
      <c r="AE7407">
        <v>213.32200542169258</v>
      </c>
    </row>
    <row r="7408" spans="1:31" x14ac:dyDescent="0.25">
      <c r="A7408">
        <v>1680161</v>
      </c>
      <c r="B7408">
        <v>1</v>
      </c>
      <c r="C7408" t="s">
        <v>80</v>
      </c>
      <c r="D7408" t="s">
        <v>110</v>
      </c>
      <c r="E7408" t="s">
        <v>151</v>
      </c>
      <c r="F7408" t="s">
        <v>21035</v>
      </c>
      <c r="G7408" t="s">
        <v>153</v>
      </c>
      <c r="H7408" t="s">
        <v>143</v>
      </c>
      <c r="I7408" t="s">
        <v>135</v>
      </c>
      <c r="J7408" t="s">
        <v>136</v>
      </c>
      <c r="K7408" t="s">
        <v>137</v>
      </c>
      <c r="L7408" t="s">
        <v>21036</v>
      </c>
      <c r="M7408" t="s">
        <v>21037</v>
      </c>
      <c r="N7408">
        <v>1.055833333</v>
      </c>
      <c r="O7408">
        <v>0</v>
      </c>
      <c r="P7408">
        <v>72</v>
      </c>
      <c r="Q7408">
        <v>0</v>
      </c>
      <c r="R7408">
        <v>0</v>
      </c>
      <c r="S7408">
        <v>0</v>
      </c>
      <c r="T7408">
        <v>1</v>
      </c>
      <c r="U7408">
        <v>0</v>
      </c>
      <c r="V7408">
        <v>0</v>
      </c>
      <c r="W7408">
        <v>0</v>
      </c>
      <c r="X7408">
        <v>37.91264201649804</v>
      </c>
      <c r="Y7408">
        <v>0</v>
      </c>
      <c r="Z7408">
        <v>0</v>
      </c>
      <c r="AA7408">
        <v>0</v>
      </c>
      <c r="AB7408">
        <v>2.2943980512816218</v>
      </c>
      <c r="AC7408">
        <v>0</v>
      </c>
      <c r="AD7408">
        <v>0</v>
      </c>
      <c r="AE7408">
        <v>40.207040067779658</v>
      </c>
    </row>
    <row r="7409" spans="1:31" x14ac:dyDescent="0.25">
      <c r="A7409">
        <v>1681303</v>
      </c>
      <c r="B7409">
        <v>1</v>
      </c>
      <c r="C7409" t="s">
        <v>80</v>
      </c>
      <c r="D7409" t="s">
        <v>110</v>
      </c>
      <c r="E7409" t="s">
        <v>159</v>
      </c>
      <c r="F7409" t="s">
        <v>19922</v>
      </c>
      <c r="G7409" t="s">
        <v>161</v>
      </c>
      <c r="H7409" t="s">
        <v>134</v>
      </c>
      <c r="I7409" t="s">
        <v>135</v>
      </c>
      <c r="J7409" t="s">
        <v>136</v>
      </c>
      <c r="K7409" t="s">
        <v>137</v>
      </c>
      <c r="L7409" t="s">
        <v>21038</v>
      </c>
      <c r="M7409" t="s">
        <v>21039</v>
      </c>
      <c r="N7409">
        <v>1.2322222220000001</v>
      </c>
      <c r="O7409">
        <v>3</v>
      </c>
      <c r="P7409">
        <v>1048</v>
      </c>
      <c r="Q7409">
        <v>3</v>
      </c>
      <c r="R7409">
        <v>7</v>
      </c>
      <c r="S7409">
        <v>8</v>
      </c>
      <c r="T7409">
        <v>100</v>
      </c>
      <c r="U7409">
        <v>0</v>
      </c>
      <c r="V7409">
        <v>0</v>
      </c>
      <c r="W7409">
        <v>1.0066023394791945</v>
      </c>
      <c r="X7409">
        <v>512.46306562976679</v>
      </c>
      <c r="Y7409">
        <v>1.7485515221305332</v>
      </c>
      <c r="Z7409">
        <v>1.9890991709647701</v>
      </c>
      <c r="AA7409">
        <v>103.94805530547778</v>
      </c>
      <c r="AB7409">
        <v>76.48447421862501</v>
      </c>
      <c r="AC7409">
        <v>0</v>
      </c>
      <c r="AD7409">
        <v>0</v>
      </c>
      <c r="AE7409">
        <v>697.63984818644406</v>
      </c>
    </row>
    <row r="7410" spans="1:31" x14ac:dyDescent="0.25">
      <c r="A7410">
        <v>1680267</v>
      </c>
      <c r="B7410">
        <v>1</v>
      </c>
      <c r="C7410" t="s">
        <v>81</v>
      </c>
      <c r="D7410" t="s">
        <v>127</v>
      </c>
      <c r="E7410" t="s">
        <v>146</v>
      </c>
      <c r="F7410" t="s">
        <v>21040</v>
      </c>
      <c r="G7410" t="s">
        <v>148</v>
      </c>
      <c r="H7410" t="s">
        <v>143</v>
      </c>
      <c r="I7410" t="s">
        <v>135</v>
      </c>
      <c r="J7410" t="s">
        <v>136</v>
      </c>
      <c r="K7410" t="s">
        <v>137</v>
      </c>
      <c r="L7410" t="s">
        <v>21041</v>
      </c>
      <c r="M7410" t="s">
        <v>21042</v>
      </c>
      <c r="N7410">
        <v>2.259166666</v>
      </c>
      <c r="O7410">
        <v>0</v>
      </c>
      <c r="P7410">
        <v>322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164.56397480322642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164.56397480322642</v>
      </c>
    </row>
    <row r="7411" spans="1:31" x14ac:dyDescent="0.25">
      <c r="A7411">
        <v>1681389</v>
      </c>
      <c r="B7411">
        <v>1</v>
      </c>
      <c r="C7411" t="s">
        <v>81</v>
      </c>
      <c r="D7411" t="s">
        <v>113</v>
      </c>
      <c r="E7411" t="s">
        <v>200</v>
      </c>
      <c r="F7411" t="s">
        <v>18818</v>
      </c>
      <c r="G7411" t="s">
        <v>240</v>
      </c>
      <c r="H7411" t="s">
        <v>143</v>
      </c>
      <c r="I7411" t="s">
        <v>135</v>
      </c>
      <c r="J7411" t="s">
        <v>136</v>
      </c>
      <c r="K7411" t="s">
        <v>137</v>
      </c>
      <c r="L7411" t="s">
        <v>21043</v>
      </c>
      <c r="M7411" t="s">
        <v>21044</v>
      </c>
      <c r="N7411">
        <v>2.3897222220000001</v>
      </c>
      <c r="O7411">
        <v>0</v>
      </c>
      <c r="P7411">
        <v>6</v>
      </c>
      <c r="Q7411">
        <v>0</v>
      </c>
      <c r="R7411">
        <v>0</v>
      </c>
      <c r="S7411">
        <v>0</v>
      </c>
      <c r="T7411">
        <v>1</v>
      </c>
      <c r="U7411">
        <v>0</v>
      </c>
      <c r="V7411">
        <v>0</v>
      </c>
      <c r="W7411">
        <v>0</v>
      </c>
      <c r="X7411">
        <v>5.9957249643728945</v>
      </c>
      <c r="Y7411">
        <v>0</v>
      </c>
      <c r="Z7411">
        <v>0</v>
      </c>
      <c r="AA7411">
        <v>0</v>
      </c>
      <c r="AB7411">
        <v>1.0480809802916667E-4</v>
      </c>
      <c r="AC7411">
        <v>0</v>
      </c>
      <c r="AD7411">
        <v>0</v>
      </c>
      <c r="AE7411">
        <v>5.9958297724709233</v>
      </c>
    </row>
    <row r="7412" spans="1:31" x14ac:dyDescent="0.25">
      <c r="A7412">
        <v>1680891</v>
      </c>
      <c r="B7412">
        <v>1</v>
      </c>
      <c r="C7412" t="s">
        <v>81</v>
      </c>
      <c r="D7412" t="s">
        <v>112</v>
      </c>
      <c r="E7412" t="s">
        <v>200</v>
      </c>
      <c r="F7412" t="s">
        <v>21045</v>
      </c>
      <c r="G7412" t="s">
        <v>240</v>
      </c>
      <c r="H7412" t="s">
        <v>143</v>
      </c>
      <c r="I7412" t="s">
        <v>135</v>
      </c>
      <c r="J7412" t="s">
        <v>136</v>
      </c>
      <c r="K7412" t="s">
        <v>137</v>
      </c>
      <c r="L7412" t="s">
        <v>21046</v>
      </c>
      <c r="M7412" t="s">
        <v>21047</v>
      </c>
      <c r="N7412">
        <v>3.3430555549999998</v>
      </c>
      <c r="O7412">
        <v>0</v>
      </c>
      <c r="P7412">
        <v>192</v>
      </c>
      <c r="Q7412">
        <v>0</v>
      </c>
      <c r="R7412">
        <v>3</v>
      </c>
      <c r="S7412">
        <v>0</v>
      </c>
      <c r="T7412">
        <v>8</v>
      </c>
      <c r="U7412">
        <v>0</v>
      </c>
      <c r="V7412">
        <v>0</v>
      </c>
      <c r="W7412">
        <v>0</v>
      </c>
      <c r="X7412">
        <v>121.39754651555906</v>
      </c>
      <c r="Y7412">
        <v>0</v>
      </c>
      <c r="Z7412">
        <v>0.10762861345037777</v>
      </c>
      <c r="AA7412">
        <v>0</v>
      </c>
      <c r="AB7412">
        <v>15.781504811294925</v>
      </c>
      <c r="AC7412">
        <v>0</v>
      </c>
      <c r="AD7412">
        <v>0</v>
      </c>
      <c r="AE7412">
        <v>137.28667994030437</v>
      </c>
    </row>
    <row r="7413" spans="1:31" x14ac:dyDescent="0.25">
      <c r="A7413">
        <v>1680656</v>
      </c>
      <c r="B7413">
        <v>1</v>
      </c>
      <c r="C7413" t="s">
        <v>80</v>
      </c>
      <c r="D7413" t="s">
        <v>88</v>
      </c>
      <c r="E7413" t="s">
        <v>151</v>
      </c>
      <c r="F7413" t="s">
        <v>21048</v>
      </c>
      <c r="G7413" t="s">
        <v>153</v>
      </c>
      <c r="H7413" t="s">
        <v>143</v>
      </c>
      <c r="I7413" t="s">
        <v>135</v>
      </c>
      <c r="J7413" t="s">
        <v>136</v>
      </c>
      <c r="K7413" t="s">
        <v>137</v>
      </c>
      <c r="L7413" t="s">
        <v>21049</v>
      </c>
      <c r="M7413" t="s">
        <v>21050</v>
      </c>
      <c r="N7413">
        <v>3.8591666660000001</v>
      </c>
      <c r="O7413">
        <v>0</v>
      </c>
      <c r="P7413">
        <v>34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26.375714528860343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26.375714528860343</v>
      </c>
    </row>
    <row r="7414" spans="1:31" x14ac:dyDescent="0.25">
      <c r="A7414">
        <v>1680679</v>
      </c>
      <c r="B7414">
        <v>1</v>
      </c>
      <c r="C7414" t="s">
        <v>80</v>
      </c>
      <c r="D7414" t="s">
        <v>97</v>
      </c>
      <c r="E7414" t="s">
        <v>146</v>
      </c>
      <c r="F7414" t="s">
        <v>3937</v>
      </c>
      <c r="G7414" t="s">
        <v>148</v>
      </c>
      <c r="H7414" t="s">
        <v>143</v>
      </c>
      <c r="I7414" t="s">
        <v>135</v>
      </c>
      <c r="J7414" t="s">
        <v>136</v>
      </c>
      <c r="K7414" t="s">
        <v>137</v>
      </c>
      <c r="L7414" t="s">
        <v>21051</v>
      </c>
      <c r="M7414" t="s">
        <v>21052</v>
      </c>
      <c r="N7414">
        <v>6.2080555549999996</v>
      </c>
      <c r="O7414">
        <v>0</v>
      </c>
      <c r="P7414">
        <v>389</v>
      </c>
      <c r="Q7414">
        <v>0</v>
      </c>
      <c r="R7414">
        <v>2</v>
      </c>
      <c r="S7414">
        <v>0</v>
      </c>
      <c r="T7414">
        <v>20</v>
      </c>
      <c r="U7414">
        <v>0</v>
      </c>
      <c r="V7414">
        <v>0</v>
      </c>
      <c r="W7414">
        <v>0</v>
      </c>
      <c r="X7414">
        <v>966.18456778985853</v>
      </c>
      <c r="Y7414">
        <v>0</v>
      </c>
      <c r="Z7414">
        <v>2.7897968982401453</v>
      </c>
      <c r="AA7414">
        <v>0</v>
      </c>
      <c r="AB7414">
        <v>155.63284077464007</v>
      </c>
      <c r="AC7414">
        <v>0</v>
      </c>
      <c r="AD7414">
        <v>0</v>
      </c>
      <c r="AE7414">
        <v>1124.6072054627389</v>
      </c>
    </row>
    <row r="7415" spans="1:31" x14ac:dyDescent="0.25">
      <c r="A7415">
        <v>1680201</v>
      </c>
      <c r="B7415">
        <v>1</v>
      </c>
      <c r="C7415" t="s">
        <v>80</v>
      </c>
      <c r="D7415" t="s">
        <v>105</v>
      </c>
      <c r="E7415" t="s">
        <v>164</v>
      </c>
      <c r="F7415" t="s">
        <v>21053</v>
      </c>
      <c r="G7415" t="s">
        <v>161</v>
      </c>
      <c r="H7415" t="s">
        <v>134</v>
      </c>
      <c r="I7415" t="s">
        <v>135</v>
      </c>
      <c r="J7415" t="s">
        <v>136</v>
      </c>
      <c r="K7415" t="s">
        <v>137</v>
      </c>
      <c r="L7415" t="s">
        <v>21054</v>
      </c>
      <c r="M7415" t="s">
        <v>21055</v>
      </c>
      <c r="N7415">
        <v>0.70388888800000005</v>
      </c>
      <c r="O7415">
        <v>0</v>
      </c>
      <c r="P7415">
        <v>4437</v>
      </c>
      <c r="Q7415">
        <v>0</v>
      </c>
      <c r="R7415">
        <v>1</v>
      </c>
      <c r="S7415">
        <v>1</v>
      </c>
      <c r="T7415">
        <v>325</v>
      </c>
      <c r="U7415">
        <v>0</v>
      </c>
      <c r="V7415">
        <v>3</v>
      </c>
      <c r="W7415">
        <v>0</v>
      </c>
      <c r="X7415">
        <v>749.59100743119882</v>
      </c>
      <c r="Y7415">
        <v>0</v>
      </c>
      <c r="Z7415">
        <v>0.13255462209342889</v>
      </c>
      <c r="AA7415">
        <v>31.413246831599594</v>
      </c>
      <c r="AB7415">
        <v>298.76200438283138</v>
      </c>
      <c r="AC7415">
        <v>0</v>
      </c>
      <c r="AD7415">
        <v>284.38976843024096</v>
      </c>
      <c r="AE7415">
        <v>1364.2885816979642</v>
      </c>
    </row>
    <row r="7416" spans="1:31" x14ac:dyDescent="0.25">
      <c r="A7416">
        <v>1680699</v>
      </c>
      <c r="B7416">
        <v>1</v>
      </c>
      <c r="C7416" t="s">
        <v>80</v>
      </c>
      <c r="D7416" t="s">
        <v>98</v>
      </c>
      <c r="E7416" t="s">
        <v>131</v>
      </c>
      <c r="F7416" t="s">
        <v>3848</v>
      </c>
      <c r="G7416" t="s">
        <v>596</v>
      </c>
      <c r="H7416" t="s">
        <v>134</v>
      </c>
      <c r="I7416" t="s">
        <v>135</v>
      </c>
      <c r="J7416" t="s">
        <v>136</v>
      </c>
      <c r="K7416" t="s">
        <v>137</v>
      </c>
      <c r="L7416" t="s">
        <v>21056</v>
      </c>
      <c r="M7416" t="s">
        <v>21057</v>
      </c>
      <c r="N7416">
        <v>0.56138888799999997</v>
      </c>
      <c r="O7416">
        <v>0</v>
      </c>
      <c r="P7416">
        <v>551</v>
      </c>
      <c r="Q7416">
        <v>16</v>
      </c>
      <c r="R7416">
        <v>36</v>
      </c>
      <c r="S7416">
        <v>5</v>
      </c>
      <c r="T7416">
        <v>90</v>
      </c>
      <c r="U7416">
        <v>0</v>
      </c>
      <c r="V7416">
        <v>0</v>
      </c>
      <c r="W7416">
        <v>0</v>
      </c>
      <c r="X7416">
        <v>34.679986797330812</v>
      </c>
      <c r="Y7416">
        <v>1.8742111168374924</v>
      </c>
      <c r="Z7416">
        <v>1.6706435324255602</v>
      </c>
      <c r="AA7416">
        <v>3.2281452395112953</v>
      </c>
      <c r="AB7416">
        <v>22.434362193439863</v>
      </c>
      <c r="AC7416">
        <v>0</v>
      </c>
      <c r="AD7416">
        <v>0</v>
      </c>
      <c r="AE7416">
        <v>63.887348879545016</v>
      </c>
    </row>
    <row r="7417" spans="1:31" x14ac:dyDescent="0.25">
      <c r="A7417">
        <v>1680848</v>
      </c>
      <c r="B7417">
        <v>1</v>
      </c>
      <c r="C7417" t="s">
        <v>80</v>
      </c>
      <c r="D7417" t="s">
        <v>110</v>
      </c>
      <c r="E7417" t="s">
        <v>146</v>
      </c>
      <c r="F7417" t="s">
        <v>21058</v>
      </c>
      <c r="G7417" t="s">
        <v>148</v>
      </c>
      <c r="H7417" t="s">
        <v>143</v>
      </c>
      <c r="I7417" t="s">
        <v>135</v>
      </c>
      <c r="J7417" t="s">
        <v>136</v>
      </c>
      <c r="K7417" t="s">
        <v>137</v>
      </c>
      <c r="L7417" t="s">
        <v>21059</v>
      </c>
      <c r="M7417" t="s">
        <v>21060</v>
      </c>
      <c r="N7417">
        <v>6.6174999999999997</v>
      </c>
      <c r="O7417">
        <v>0</v>
      </c>
      <c r="P7417">
        <v>8</v>
      </c>
      <c r="Q7417">
        <v>0</v>
      </c>
      <c r="R7417">
        <v>0</v>
      </c>
      <c r="S7417">
        <v>0</v>
      </c>
      <c r="T7417">
        <v>20</v>
      </c>
      <c r="U7417">
        <v>0</v>
      </c>
      <c r="V7417">
        <v>1</v>
      </c>
      <c r="W7417">
        <v>0</v>
      </c>
      <c r="X7417">
        <v>8.8587731565768184</v>
      </c>
      <c r="Y7417">
        <v>0</v>
      </c>
      <c r="Z7417">
        <v>0</v>
      </c>
      <c r="AA7417">
        <v>0</v>
      </c>
      <c r="AB7417">
        <v>377.0611809077663</v>
      </c>
      <c r="AC7417">
        <v>0</v>
      </c>
      <c r="AD7417">
        <v>61.91122328941286</v>
      </c>
      <c r="AE7417">
        <v>447.831177353756</v>
      </c>
    </row>
    <row r="7418" spans="1:31" x14ac:dyDescent="0.25">
      <c r="A7418">
        <v>1680722</v>
      </c>
      <c r="B7418">
        <v>1</v>
      </c>
      <c r="C7418" t="s">
        <v>80</v>
      </c>
      <c r="D7418" t="s">
        <v>97</v>
      </c>
      <c r="E7418" t="s">
        <v>140</v>
      </c>
      <c r="F7418" t="s">
        <v>21061</v>
      </c>
      <c r="G7418" t="s">
        <v>209</v>
      </c>
      <c r="H7418" t="s">
        <v>143</v>
      </c>
      <c r="I7418" t="s">
        <v>135</v>
      </c>
      <c r="J7418" t="s">
        <v>136</v>
      </c>
      <c r="K7418" t="s">
        <v>137</v>
      </c>
      <c r="L7418" t="s">
        <v>21062</v>
      </c>
      <c r="M7418" t="s">
        <v>21063</v>
      </c>
      <c r="N7418">
        <v>8.8055555549999998</v>
      </c>
      <c r="O7418">
        <v>0</v>
      </c>
      <c r="P7418">
        <v>11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20.982415234230771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20.982415234230771</v>
      </c>
    </row>
    <row r="7419" spans="1:31" x14ac:dyDescent="0.25">
      <c r="A7419">
        <v>1680530</v>
      </c>
      <c r="B7419">
        <v>1</v>
      </c>
      <c r="C7419" t="s">
        <v>81</v>
      </c>
      <c r="D7419" t="s">
        <v>122</v>
      </c>
      <c r="E7419" t="s">
        <v>159</v>
      </c>
      <c r="F7419" t="s">
        <v>21064</v>
      </c>
      <c r="G7419" t="s">
        <v>133</v>
      </c>
      <c r="H7419" t="s">
        <v>134</v>
      </c>
      <c r="I7419" t="s">
        <v>135</v>
      </c>
      <c r="J7419" t="s">
        <v>136</v>
      </c>
      <c r="K7419" t="s">
        <v>137</v>
      </c>
      <c r="L7419" t="s">
        <v>19638</v>
      </c>
      <c r="M7419" t="s">
        <v>21065</v>
      </c>
      <c r="N7419">
        <v>30.995277776999998</v>
      </c>
      <c r="O7419">
        <v>0</v>
      </c>
      <c r="P7419">
        <v>10</v>
      </c>
      <c r="Q7419">
        <v>0</v>
      </c>
      <c r="R7419">
        <v>0</v>
      </c>
      <c r="S7419">
        <v>0</v>
      </c>
      <c r="T7419">
        <v>1</v>
      </c>
      <c r="U7419">
        <v>0</v>
      </c>
      <c r="V7419">
        <v>0</v>
      </c>
      <c r="W7419">
        <v>0</v>
      </c>
      <c r="X7419">
        <v>15.077966317263456</v>
      </c>
      <c r="Y7419">
        <v>0</v>
      </c>
      <c r="Z7419">
        <v>0</v>
      </c>
      <c r="AA7419">
        <v>0</v>
      </c>
      <c r="AB7419">
        <v>0.54523935134380996</v>
      </c>
      <c r="AC7419">
        <v>0</v>
      </c>
      <c r="AD7419">
        <v>0</v>
      </c>
      <c r="AE7419">
        <v>15.623205668607266</v>
      </c>
    </row>
    <row r="7420" spans="1:31" x14ac:dyDescent="0.25">
      <c r="A7420">
        <v>1681432</v>
      </c>
      <c r="B7420">
        <v>1</v>
      </c>
      <c r="C7420" t="s">
        <v>80</v>
      </c>
      <c r="D7420" t="s">
        <v>90</v>
      </c>
      <c r="E7420" t="s">
        <v>151</v>
      </c>
      <c r="F7420" t="s">
        <v>18534</v>
      </c>
      <c r="G7420" t="s">
        <v>153</v>
      </c>
      <c r="H7420" t="s">
        <v>143</v>
      </c>
      <c r="I7420" t="s">
        <v>135</v>
      </c>
      <c r="J7420" t="s">
        <v>136</v>
      </c>
      <c r="K7420" t="s">
        <v>137</v>
      </c>
      <c r="L7420" t="s">
        <v>21066</v>
      </c>
      <c r="M7420" t="s">
        <v>21067</v>
      </c>
      <c r="N7420">
        <v>1.653333333</v>
      </c>
      <c r="O7420">
        <v>0</v>
      </c>
      <c r="P7420">
        <v>222</v>
      </c>
      <c r="Q7420">
        <v>0</v>
      </c>
      <c r="R7420">
        <v>0</v>
      </c>
      <c r="S7420">
        <v>0</v>
      </c>
      <c r="T7420">
        <v>9</v>
      </c>
      <c r="U7420">
        <v>0</v>
      </c>
      <c r="V7420">
        <v>0</v>
      </c>
      <c r="W7420">
        <v>0</v>
      </c>
      <c r="X7420">
        <v>139.75383964367168</v>
      </c>
      <c r="Y7420">
        <v>0</v>
      </c>
      <c r="Z7420">
        <v>0</v>
      </c>
      <c r="AA7420">
        <v>0</v>
      </c>
      <c r="AB7420">
        <v>4.3564146074224066</v>
      </c>
      <c r="AC7420">
        <v>0</v>
      </c>
      <c r="AD7420">
        <v>0</v>
      </c>
      <c r="AE7420">
        <v>144.11025425109409</v>
      </c>
    </row>
    <row r="7421" spans="1:31" x14ac:dyDescent="0.25">
      <c r="A7421">
        <v>1681134</v>
      </c>
      <c r="B7421">
        <v>1</v>
      </c>
      <c r="C7421" t="s">
        <v>81</v>
      </c>
      <c r="D7421" t="s">
        <v>119</v>
      </c>
      <c r="E7421" t="s">
        <v>164</v>
      </c>
      <c r="F7421" t="s">
        <v>5119</v>
      </c>
      <c r="G7421" t="s">
        <v>161</v>
      </c>
      <c r="H7421" t="s">
        <v>134</v>
      </c>
      <c r="I7421" t="s">
        <v>135</v>
      </c>
      <c r="J7421" t="s">
        <v>136</v>
      </c>
      <c r="K7421" t="s">
        <v>137</v>
      </c>
      <c r="L7421" t="s">
        <v>21068</v>
      </c>
      <c r="M7421" t="s">
        <v>21069</v>
      </c>
      <c r="N7421">
        <v>0.37444444399999999</v>
      </c>
      <c r="O7421">
        <v>0</v>
      </c>
      <c r="P7421">
        <v>510</v>
      </c>
      <c r="Q7421">
        <v>52</v>
      </c>
      <c r="R7421">
        <v>126</v>
      </c>
      <c r="S7421">
        <v>4</v>
      </c>
      <c r="T7421">
        <v>21</v>
      </c>
      <c r="U7421">
        <v>2</v>
      </c>
      <c r="V7421">
        <v>0</v>
      </c>
      <c r="W7421">
        <v>0</v>
      </c>
      <c r="X7421">
        <v>29.338417348729557</v>
      </c>
      <c r="Y7421">
        <v>14.038725162763615</v>
      </c>
      <c r="Z7421">
        <v>20.930888526830621</v>
      </c>
      <c r="AA7421">
        <v>4.809672374942247</v>
      </c>
      <c r="AB7421">
        <v>7.2809485179972881</v>
      </c>
      <c r="AC7421">
        <v>2.47277868671266</v>
      </c>
      <c r="AD7421">
        <v>0</v>
      </c>
      <c r="AE7421">
        <v>78.871430617976003</v>
      </c>
    </row>
    <row r="7422" spans="1:31" x14ac:dyDescent="0.25">
      <c r="A7422">
        <v>1680138</v>
      </c>
      <c r="B7422">
        <v>1</v>
      </c>
      <c r="C7422" t="s">
        <v>80</v>
      </c>
      <c r="D7422" t="s">
        <v>88</v>
      </c>
      <c r="E7422" t="s">
        <v>151</v>
      </c>
      <c r="F7422" t="s">
        <v>2679</v>
      </c>
      <c r="G7422" t="s">
        <v>526</v>
      </c>
      <c r="H7422" t="s">
        <v>143</v>
      </c>
      <c r="I7422" t="s">
        <v>135</v>
      </c>
      <c r="J7422" t="s">
        <v>136</v>
      </c>
      <c r="K7422" t="s">
        <v>137</v>
      </c>
      <c r="L7422" t="s">
        <v>21070</v>
      </c>
      <c r="M7422" t="s">
        <v>21071</v>
      </c>
      <c r="N7422">
        <v>4.2455555550000001</v>
      </c>
      <c r="O7422">
        <v>0</v>
      </c>
      <c r="P7422">
        <v>1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0.77538813448993671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0.77538813448993671</v>
      </c>
    </row>
    <row r="7423" spans="1:31" x14ac:dyDescent="0.25">
      <c r="A7423">
        <v>1680244</v>
      </c>
      <c r="B7423">
        <v>1</v>
      </c>
      <c r="C7423" t="s">
        <v>80</v>
      </c>
      <c r="D7423" t="s">
        <v>93</v>
      </c>
      <c r="E7423" t="s">
        <v>164</v>
      </c>
      <c r="F7423" t="s">
        <v>21072</v>
      </c>
      <c r="G7423" t="s">
        <v>281</v>
      </c>
      <c r="H7423" t="s">
        <v>134</v>
      </c>
      <c r="I7423" t="s">
        <v>135</v>
      </c>
      <c r="J7423" t="s">
        <v>136</v>
      </c>
      <c r="K7423" t="s">
        <v>167</v>
      </c>
      <c r="L7423" t="s">
        <v>21073</v>
      </c>
      <c r="M7423" t="s">
        <v>20321</v>
      </c>
      <c r="N7423">
        <v>8.3594444439999993</v>
      </c>
      <c r="O7423">
        <v>0</v>
      </c>
      <c r="P7423">
        <v>890</v>
      </c>
      <c r="Q7423">
        <v>1</v>
      </c>
      <c r="R7423">
        <v>260</v>
      </c>
      <c r="S7423">
        <v>4</v>
      </c>
      <c r="T7423">
        <v>267</v>
      </c>
      <c r="U7423">
        <v>0</v>
      </c>
      <c r="V7423">
        <v>0</v>
      </c>
      <c r="W7423">
        <v>0</v>
      </c>
      <c r="X7423">
        <v>858.98383032255765</v>
      </c>
      <c r="Y7423">
        <v>0</v>
      </c>
      <c r="Z7423">
        <v>243.13806680236871</v>
      </c>
      <c r="AA7423">
        <v>63.786552406284528</v>
      </c>
      <c r="AB7423">
        <v>962.03574641873251</v>
      </c>
      <c r="AC7423">
        <v>0</v>
      </c>
      <c r="AD7423">
        <v>0</v>
      </c>
      <c r="AE7423">
        <v>2127.9441959499436</v>
      </c>
    </row>
    <row r="7424" spans="1:31" x14ac:dyDescent="0.25">
      <c r="A7424">
        <v>1681177</v>
      </c>
      <c r="B7424">
        <v>1</v>
      </c>
      <c r="C7424" t="s">
        <v>81</v>
      </c>
      <c r="D7424" t="s">
        <v>113</v>
      </c>
      <c r="E7424" t="s">
        <v>131</v>
      </c>
      <c r="F7424" t="s">
        <v>13276</v>
      </c>
      <c r="G7424" t="s">
        <v>161</v>
      </c>
      <c r="H7424" t="s">
        <v>134</v>
      </c>
      <c r="I7424" t="s">
        <v>173</v>
      </c>
      <c r="J7424" t="s">
        <v>136</v>
      </c>
      <c r="K7424" t="s">
        <v>137</v>
      </c>
      <c r="L7424" t="s">
        <v>21074</v>
      </c>
      <c r="M7424" t="s">
        <v>21075</v>
      </c>
      <c r="N7424">
        <v>5.5555550000000002E-3</v>
      </c>
      <c r="O7424">
        <v>0</v>
      </c>
      <c r="P7424">
        <v>687</v>
      </c>
      <c r="Q7424">
        <v>51</v>
      </c>
      <c r="R7424">
        <v>256</v>
      </c>
      <c r="S7424">
        <v>8</v>
      </c>
      <c r="T7424">
        <v>39</v>
      </c>
      <c r="U7424">
        <v>1</v>
      </c>
      <c r="V7424">
        <v>0</v>
      </c>
      <c r="W7424">
        <v>0</v>
      </c>
      <c r="X7424">
        <v>0.89646659539903384</v>
      </c>
      <c r="Y7424">
        <v>0.17415691218499446</v>
      </c>
      <c r="Z7424">
        <v>0.69716028366996707</v>
      </c>
      <c r="AA7424">
        <v>0.42173881004746672</v>
      </c>
      <c r="AB7424">
        <v>9.3123585760694433E-2</v>
      </c>
      <c r="AC7424">
        <v>9.3078917780500009E-2</v>
      </c>
      <c r="AD7424">
        <v>0</v>
      </c>
      <c r="AE7424">
        <v>2.3757251048426564</v>
      </c>
    </row>
    <row r="7425" spans="1:31" x14ac:dyDescent="0.25">
      <c r="A7425">
        <v>1680095</v>
      </c>
      <c r="B7425">
        <v>1</v>
      </c>
      <c r="C7425" t="s">
        <v>80</v>
      </c>
      <c r="D7425" t="s">
        <v>96</v>
      </c>
      <c r="E7425" t="s">
        <v>151</v>
      </c>
      <c r="F7425" t="s">
        <v>21076</v>
      </c>
      <c r="G7425" t="s">
        <v>222</v>
      </c>
      <c r="H7425" t="s">
        <v>143</v>
      </c>
      <c r="I7425" t="s">
        <v>135</v>
      </c>
      <c r="J7425" t="s">
        <v>136</v>
      </c>
      <c r="K7425" t="s">
        <v>137</v>
      </c>
      <c r="L7425" t="s">
        <v>21077</v>
      </c>
      <c r="M7425" t="s">
        <v>21078</v>
      </c>
      <c r="N7425">
        <v>14.8325</v>
      </c>
      <c r="O7425">
        <v>0</v>
      </c>
      <c r="P7425">
        <v>16</v>
      </c>
      <c r="Q7425">
        <v>0</v>
      </c>
      <c r="R7425">
        <v>0</v>
      </c>
      <c r="S7425">
        <v>0</v>
      </c>
      <c r="T7425">
        <v>3</v>
      </c>
      <c r="U7425">
        <v>0</v>
      </c>
      <c r="V7425">
        <v>0</v>
      </c>
      <c r="W7425">
        <v>0</v>
      </c>
      <c r="X7425">
        <v>92.840846871397162</v>
      </c>
      <c r="Y7425">
        <v>0</v>
      </c>
      <c r="Z7425">
        <v>0</v>
      </c>
      <c r="AA7425">
        <v>0</v>
      </c>
      <c r="AB7425">
        <v>200.08179395592026</v>
      </c>
      <c r="AC7425">
        <v>0</v>
      </c>
      <c r="AD7425">
        <v>0</v>
      </c>
      <c r="AE7425">
        <v>292.92264082731742</v>
      </c>
    </row>
    <row r="7426" spans="1:31" x14ac:dyDescent="0.25">
      <c r="A7426">
        <v>1680636</v>
      </c>
      <c r="B7426">
        <v>1</v>
      </c>
      <c r="C7426" t="s">
        <v>81</v>
      </c>
      <c r="D7426" t="s">
        <v>113</v>
      </c>
      <c r="E7426" t="s">
        <v>151</v>
      </c>
      <c r="F7426" t="s">
        <v>21079</v>
      </c>
      <c r="G7426" t="s">
        <v>153</v>
      </c>
      <c r="H7426" t="s">
        <v>143</v>
      </c>
      <c r="I7426" t="s">
        <v>135</v>
      </c>
      <c r="J7426" t="s">
        <v>136</v>
      </c>
      <c r="K7426" t="s">
        <v>137</v>
      </c>
      <c r="L7426" t="s">
        <v>21080</v>
      </c>
      <c r="M7426" t="s">
        <v>21081</v>
      </c>
      <c r="N7426">
        <v>2.0363888879999998</v>
      </c>
      <c r="O7426">
        <v>0</v>
      </c>
      <c r="P7426">
        <v>4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0.51685567708435065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0.51685567708435065</v>
      </c>
    </row>
    <row r="7427" spans="1:31" x14ac:dyDescent="0.25">
      <c r="A7427">
        <v>1680997</v>
      </c>
      <c r="B7427">
        <v>1</v>
      </c>
      <c r="C7427" t="s">
        <v>80</v>
      </c>
      <c r="D7427" t="s">
        <v>99</v>
      </c>
      <c r="E7427" t="s">
        <v>140</v>
      </c>
      <c r="F7427" t="s">
        <v>21082</v>
      </c>
      <c r="G7427" t="s">
        <v>142</v>
      </c>
      <c r="H7427" t="s">
        <v>143</v>
      </c>
      <c r="I7427" t="s">
        <v>135</v>
      </c>
      <c r="J7427" t="s">
        <v>136</v>
      </c>
      <c r="K7427" t="s">
        <v>137</v>
      </c>
      <c r="L7427" t="s">
        <v>21083</v>
      </c>
      <c r="M7427" t="s">
        <v>21084</v>
      </c>
      <c r="N7427">
        <v>3.017222222</v>
      </c>
      <c r="O7427">
        <v>0</v>
      </c>
      <c r="P7427">
        <v>3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1.0142105066042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1.0142105066042</v>
      </c>
    </row>
    <row r="7428" spans="1:31" x14ac:dyDescent="0.25">
      <c r="A7428">
        <v>1680310</v>
      </c>
      <c r="B7428">
        <v>1</v>
      </c>
      <c r="C7428" t="s">
        <v>80</v>
      </c>
      <c r="D7428" t="s">
        <v>103</v>
      </c>
      <c r="E7428" t="s">
        <v>151</v>
      </c>
      <c r="F7428" t="s">
        <v>21085</v>
      </c>
      <c r="G7428" t="s">
        <v>153</v>
      </c>
      <c r="H7428" t="s">
        <v>143</v>
      </c>
      <c r="I7428" t="s">
        <v>135</v>
      </c>
      <c r="J7428" t="s">
        <v>136</v>
      </c>
      <c r="K7428" t="s">
        <v>137</v>
      </c>
      <c r="L7428" t="s">
        <v>21086</v>
      </c>
      <c r="M7428" t="s">
        <v>21087</v>
      </c>
      <c r="N7428">
        <v>2.9080555549999998</v>
      </c>
      <c r="O7428">
        <v>0</v>
      </c>
      <c r="P7428">
        <v>73</v>
      </c>
      <c r="Q7428">
        <v>0</v>
      </c>
      <c r="R7428">
        <v>0</v>
      </c>
      <c r="S7428">
        <v>0</v>
      </c>
      <c r="T7428">
        <v>3</v>
      </c>
      <c r="U7428">
        <v>0</v>
      </c>
      <c r="V7428">
        <v>0</v>
      </c>
      <c r="W7428">
        <v>0</v>
      </c>
      <c r="X7428">
        <v>33.052603631210701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33.052603631210701</v>
      </c>
    </row>
    <row r="7429" spans="1:31" x14ac:dyDescent="0.25">
      <c r="A7429">
        <v>1681043</v>
      </c>
      <c r="B7429">
        <v>1</v>
      </c>
      <c r="C7429" t="s">
        <v>80</v>
      </c>
      <c r="D7429" t="s">
        <v>105</v>
      </c>
      <c r="E7429" t="s">
        <v>159</v>
      </c>
      <c r="F7429" t="s">
        <v>21088</v>
      </c>
      <c r="G7429" t="s">
        <v>596</v>
      </c>
      <c r="H7429" t="s">
        <v>134</v>
      </c>
      <c r="I7429" t="s">
        <v>135</v>
      </c>
      <c r="J7429" t="s">
        <v>136</v>
      </c>
      <c r="K7429" t="s">
        <v>137</v>
      </c>
      <c r="L7429" t="s">
        <v>21089</v>
      </c>
      <c r="M7429" t="s">
        <v>21090</v>
      </c>
      <c r="N7429">
        <v>6.0294444440000001</v>
      </c>
      <c r="O7429">
        <v>1</v>
      </c>
      <c r="P7429">
        <v>0</v>
      </c>
      <c r="Q7429">
        <v>0</v>
      </c>
      <c r="R7429">
        <v>0</v>
      </c>
      <c r="S7429">
        <v>10</v>
      </c>
      <c r="T7429">
        <v>0</v>
      </c>
      <c r="U7429">
        <v>2</v>
      </c>
      <c r="V7429">
        <v>0</v>
      </c>
      <c r="W7429">
        <v>2.0202215754801585</v>
      </c>
      <c r="X7429">
        <v>0</v>
      </c>
      <c r="Y7429">
        <v>0</v>
      </c>
      <c r="Z7429">
        <v>0</v>
      </c>
      <c r="AA7429">
        <v>387.21037749782005</v>
      </c>
      <c r="AB7429">
        <v>0</v>
      </c>
      <c r="AC7429">
        <v>675.45834116417507</v>
      </c>
      <c r="AD7429">
        <v>0</v>
      </c>
      <c r="AE7429">
        <v>1064.6889402374752</v>
      </c>
    </row>
    <row r="7430" spans="1:31" x14ac:dyDescent="0.25">
      <c r="A7430">
        <v>1680502</v>
      </c>
      <c r="B7430">
        <v>1</v>
      </c>
      <c r="C7430" t="s">
        <v>80</v>
      </c>
      <c r="D7430" t="s">
        <v>99</v>
      </c>
      <c r="E7430" t="s">
        <v>151</v>
      </c>
      <c r="F7430" t="s">
        <v>21091</v>
      </c>
      <c r="G7430" t="s">
        <v>153</v>
      </c>
      <c r="H7430" t="s">
        <v>143</v>
      </c>
      <c r="I7430" t="s">
        <v>135</v>
      </c>
      <c r="J7430" t="s">
        <v>136</v>
      </c>
      <c r="K7430" t="s">
        <v>137</v>
      </c>
      <c r="L7430" t="s">
        <v>21092</v>
      </c>
      <c r="M7430" t="s">
        <v>21093</v>
      </c>
      <c r="N7430">
        <v>5.8886111110000003</v>
      </c>
      <c r="O7430">
        <v>0</v>
      </c>
      <c r="P7430">
        <v>23</v>
      </c>
      <c r="Q7430">
        <v>0</v>
      </c>
      <c r="R7430">
        <v>0</v>
      </c>
      <c r="S7430">
        <v>0</v>
      </c>
      <c r="T7430">
        <v>8</v>
      </c>
      <c r="U7430">
        <v>0</v>
      </c>
      <c r="V7430">
        <v>0</v>
      </c>
      <c r="W7430">
        <v>0</v>
      </c>
      <c r="X7430">
        <v>16.767553659802633</v>
      </c>
      <c r="Y7430">
        <v>0</v>
      </c>
      <c r="Z7430">
        <v>0</v>
      </c>
      <c r="AA7430">
        <v>0</v>
      </c>
      <c r="AB7430">
        <v>20.512574350715514</v>
      </c>
      <c r="AC7430">
        <v>0</v>
      </c>
      <c r="AD7430">
        <v>0</v>
      </c>
      <c r="AE7430">
        <v>37.280128010518148</v>
      </c>
    </row>
    <row r="7431" spans="1:31" x14ac:dyDescent="0.25">
      <c r="A7431">
        <v>1681166</v>
      </c>
      <c r="B7431">
        <v>1</v>
      </c>
      <c r="C7431" t="s">
        <v>80</v>
      </c>
      <c r="D7431" t="s">
        <v>82</v>
      </c>
      <c r="E7431" t="s">
        <v>151</v>
      </c>
      <c r="F7431" t="s">
        <v>18442</v>
      </c>
      <c r="G7431" t="s">
        <v>153</v>
      </c>
      <c r="H7431" t="s">
        <v>143</v>
      </c>
      <c r="I7431" t="s">
        <v>135</v>
      </c>
      <c r="J7431" t="s">
        <v>136</v>
      </c>
      <c r="K7431" t="s">
        <v>137</v>
      </c>
      <c r="L7431" t="s">
        <v>21094</v>
      </c>
      <c r="M7431" t="s">
        <v>21095</v>
      </c>
      <c r="N7431">
        <v>2.1469444439999998</v>
      </c>
      <c r="O7431">
        <v>0</v>
      </c>
      <c r="P7431">
        <v>300</v>
      </c>
      <c r="Q7431">
        <v>0</v>
      </c>
      <c r="R7431">
        <v>0</v>
      </c>
      <c r="S7431">
        <v>0</v>
      </c>
      <c r="T7431">
        <v>9</v>
      </c>
      <c r="U7431">
        <v>0</v>
      </c>
      <c r="V7431">
        <v>0</v>
      </c>
      <c r="W7431">
        <v>0</v>
      </c>
      <c r="X7431">
        <v>255.0421660422229</v>
      </c>
      <c r="Y7431">
        <v>0</v>
      </c>
      <c r="Z7431">
        <v>0</v>
      </c>
      <c r="AA7431">
        <v>0</v>
      </c>
      <c r="AB7431">
        <v>9.7217567106636888</v>
      </c>
      <c r="AC7431">
        <v>0</v>
      </c>
      <c r="AD7431">
        <v>0</v>
      </c>
      <c r="AE7431">
        <v>264.76392275288657</v>
      </c>
    </row>
    <row r="7432" spans="1:31" x14ac:dyDescent="0.25">
      <c r="A7432">
        <v>1681189</v>
      </c>
      <c r="B7432">
        <v>1</v>
      </c>
      <c r="C7432" t="s">
        <v>81</v>
      </c>
      <c r="D7432" t="s">
        <v>120</v>
      </c>
      <c r="E7432" t="s">
        <v>146</v>
      </c>
      <c r="F7432" t="s">
        <v>21096</v>
      </c>
      <c r="G7432" t="s">
        <v>1061</v>
      </c>
      <c r="H7432" t="s">
        <v>143</v>
      </c>
      <c r="I7432" t="s">
        <v>135</v>
      </c>
      <c r="J7432" t="s">
        <v>136</v>
      </c>
      <c r="K7432" t="s">
        <v>137</v>
      </c>
      <c r="L7432" t="s">
        <v>21097</v>
      </c>
      <c r="M7432" t="s">
        <v>21098</v>
      </c>
      <c r="N7432">
        <v>3.4722222220000001</v>
      </c>
      <c r="O7432">
        <v>0</v>
      </c>
      <c r="P7432">
        <v>247</v>
      </c>
      <c r="Q7432">
        <v>0</v>
      </c>
      <c r="R7432">
        <v>2</v>
      </c>
      <c r="S7432">
        <v>0</v>
      </c>
      <c r="T7432">
        <v>70</v>
      </c>
      <c r="U7432">
        <v>0</v>
      </c>
      <c r="V7432">
        <v>0</v>
      </c>
      <c r="W7432">
        <v>0</v>
      </c>
      <c r="X7432">
        <v>175.65156442320392</v>
      </c>
      <c r="Y7432">
        <v>0</v>
      </c>
      <c r="Z7432">
        <v>4.8446303885388897E-2</v>
      </c>
      <c r="AA7432">
        <v>0</v>
      </c>
      <c r="AB7432">
        <v>106.9738182887979</v>
      </c>
      <c r="AC7432">
        <v>0</v>
      </c>
      <c r="AD7432">
        <v>0</v>
      </c>
      <c r="AE7432">
        <v>282.67382901588724</v>
      </c>
    </row>
    <row r="7433" spans="1:31" x14ac:dyDescent="0.25">
      <c r="A7433">
        <v>1680648</v>
      </c>
      <c r="B7433">
        <v>1</v>
      </c>
      <c r="C7433" t="s">
        <v>80</v>
      </c>
      <c r="D7433" t="s">
        <v>82</v>
      </c>
      <c r="E7433" t="s">
        <v>151</v>
      </c>
      <c r="F7433" t="s">
        <v>21099</v>
      </c>
      <c r="G7433" t="s">
        <v>153</v>
      </c>
      <c r="H7433" t="s">
        <v>143</v>
      </c>
      <c r="I7433" t="s">
        <v>135</v>
      </c>
      <c r="J7433" t="s">
        <v>136</v>
      </c>
      <c r="K7433" t="s">
        <v>137</v>
      </c>
      <c r="L7433" t="s">
        <v>21100</v>
      </c>
      <c r="M7433" t="s">
        <v>21101</v>
      </c>
      <c r="N7433">
        <v>1.514444444</v>
      </c>
      <c r="O7433">
        <v>0</v>
      </c>
      <c r="P7433">
        <v>143</v>
      </c>
      <c r="Q7433">
        <v>0</v>
      </c>
      <c r="R7433">
        <v>0</v>
      </c>
      <c r="S7433">
        <v>0</v>
      </c>
      <c r="T7433">
        <v>11</v>
      </c>
      <c r="U7433">
        <v>0</v>
      </c>
      <c r="V7433">
        <v>0</v>
      </c>
      <c r="W7433">
        <v>0</v>
      </c>
      <c r="X7433">
        <v>62.824330872635379</v>
      </c>
      <c r="Y7433">
        <v>0</v>
      </c>
      <c r="Z7433">
        <v>0</v>
      </c>
      <c r="AA7433">
        <v>0</v>
      </c>
      <c r="AB7433">
        <v>4.7304558864624937</v>
      </c>
      <c r="AC7433">
        <v>0</v>
      </c>
      <c r="AD7433">
        <v>0</v>
      </c>
      <c r="AE7433">
        <v>67.55478675909788</v>
      </c>
    </row>
    <row r="7434" spans="1:31" x14ac:dyDescent="0.25">
      <c r="A7434">
        <v>1680210</v>
      </c>
      <c r="B7434">
        <v>1</v>
      </c>
      <c r="C7434" t="s">
        <v>81</v>
      </c>
      <c r="D7434" t="s">
        <v>120</v>
      </c>
      <c r="E7434" t="s">
        <v>131</v>
      </c>
      <c r="F7434" t="s">
        <v>15116</v>
      </c>
      <c r="G7434" t="s">
        <v>281</v>
      </c>
      <c r="H7434" t="s">
        <v>134</v>
      </c>
      <c r="I7434" t="s">
        <v>135</v>
      </c>
      <c r="J7434" t="s">
        <v>136</v>
      </c>
      <c r="K7434" t="s">
        <v>167</v>
      </c>
      <c r="L7434" t="s">
        <v>21102</v>
      </c>
      <c r="M7434" t="s">
        <v>21103</v>
      </c>
      <c r="N7434">
        <v>10.263508333000001</v>
      </c>
      <c r="O7434">
        <v>0</v>
      </c>
      <c r="P7434">
        <v>570</v>
      </c>
      <c r="Q7434">
        <v>29</v>
      </c>
      <c r="R7434">
        <v>6</v>
      </c>
      <c r="S7434">
        <v>4</v>
      </c>
      <c r="T7434">
        <v>86</v>
      </c>
      <c r="U7434">
        <v>0</v>
      </c>
      <c r="V7434">
        <v>0</v>
      </c>
      <c r="W7434">
        <v>0</v>
      </c>
      <c r="X7434">
        <v>1117.6217909126697</v>
      </c>
      <c r="Y7434">
        <v>587.07929731726585</v>
      </c>
      <c r="Z7434">
        <v>9.2632203696962492</v>
      </c>
      <c r="AA7434">
        <v>719.86613817863804</v>
      </c>
      <c r="AB7434">
        <v>563.41712467578543</v>
      </c>
      <c r="AC7434">
        <v>0</v>
      </c>
      <c r="AD7434">
        <v>0</v>
      </c>
      <c r="AE7434">
        <v>2997.2475714540556</v>
      </c>
    </row>
    <row r="7435" spans="1:31" x14ac:dyDescent="0.25">
      <c r="A7435">
        <v>1681289</v>
      </c>
      <c r="B7435">
        <v>1</v>
      </c>
      <c r="C7435" t="s">
        <v>81</v>
      </c>
      <c r="D7435" t="s">
        <v>119</v>
      </c>
      <c r="E7435" t="s">
        <v>151</v>
      </c>
      <c r="F7435" t="s">
        <v>21104</v>
      </c>
      <c r="G7435" t="s">
        <v>153</v>
      </c>
      <c r="H7435" t="s">
        <v>143</v>
      </c>
      <c r="I7435" t="s">
        <v>135</v>
      </c>
      <c r="J7435" t="s">
        <v>136</v>
      </c>
      <c r="K7435" t="s">
        <v>137</v>
      </c>
      <c r="L7435" t="s">
        <v>21105</v>
      </c>
      <c r="M7435" t="s">
        <v>21106</v>
      </c>
      <c r="N7435">
        <v>2.2069444439999999</v>
      </c>
      <c r="O7435">
        <v>0</v>
      </c>
      <c r="P7435">
        <v>7</v>
      </c>
      <c r="Q7435">
        <v>0</v>
      </c>
      <c r="R7435">
        <v>2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1.621119813400411</v>
      </c>
      <c r="Y7435">
        <v>0</v>
      </c>
      <c r="Z7435">
        <v>0.42021046458612221</v>
      </c>
      <c r="AA7435">
        <v>0</v>
      </c>
      <c r="AB7435">
        <v>0</v>
      </c>
      <c r="AC7435">
        <v>0</v>
      </c>
      <c r="AD7435">
        <v>0</v>
      </c>
      <c r="AE7435">
        <v>2.0413302779865332</v>
      </c>
    </row>
    <row r="7436" spans="1:31" x14ac:dyDescent="0.25">
      <c r="A7436">
        <v>1680897</v>
      </c>
      <c r="B7436">
        <v>1</v>
      </c>
      <c r="C7436" t="s">
        <v>80</v>
      </c>
      <c r="D7436" t="s">
        <v>91</v>
      </c>
      <c r="E7436" t="s">
        <v>164</v>
      </c>
      <c r="F7436" t="s">
        <v>21107</v>
      </c>
      <c r="G7436" t="s">
        <v>1484</v>
      </c>
      <c r="H7436" t="s">
        <v>134</v>
      </c>
      <c r="I7436" t="s">
        <v>135</v>
      </c>
      <c r="J7436" t="s">
        <v>136</v>
      </c>
      <c r="K7436" t="s">
        <v>137</v>
      </c>
      <c r="L7436" t="s">
        <v>21108</v>
      </c>
      <c r="M7436" t="s">
        <v>21109</v>
      </c>
      <c r="N7436">
        <v>3.4822222219999999</v>
      </c>
      <c r="O7436">
        <v>2</v>
      </c>
      <c r="P7436">
        <v>0</v>
      </c>
      <c r="Q7436">
        <v>52</v>
      </c>
      <c r="R7436">
        <v>17</v>
      </c>
      <c r="S7436">
        <v>30</v>
      </c>
      <c r="T7436">
        <v>10</v>
      </c>
      <c r="U7436">
        <v>2</v>
      </c>
      <c r="V7436">
        <v>0</v>
      </c>
      <c r="W7436">
        <v>5.579499093727474</v>
      </c>
      <c r="X7436">
        <v>0</v>
      </c>
      <c r="Y7436">
        <v>339.28094167329186</v>
      </c>
      <c r="Z7436">
        <v>45.248665452441394</v>
      </c>
      <c r="AA7436">
        <v>647.29172728343053</v>
      </c>
      <c r="AB7436">
        <v>47.415724545596895</v>
      </c>
      <c r="AC7436">
        <v>11.145295322256139</v>
      </c>
      <c r="AD7436">
        <v>0</v>
      </c>
      <c r="AE7436">
        <v>1095.9618533707442</v>
      </c>
    </row>
    <row r="7437" spans="1:31" x14ac:dyDescent="0.25">
      <c r="A7437">
        <v>1680602</v>
      </c>
      <c r="B7437">
        <v>1</v>
      </c>
      <c r="C7437" t="s">
        <v>81</v>
      </c>
      <c r="D7437" t="s">
        <v>112</v>
      </c>
      <c r="E7437" t="s">
        <v>151</v>
      </c>
      <c r="F7437" t="s">
        <v>21110</v>
      </c>
      <c r="G7437" t="s">
        <v>222</v>
      </c>
      <c r="H7437" t="s">
        <v>143</v>
      </c>
      <c r="I7437" t="s">
        <v>135</v>
      </c>
      <c r="J7437" t="s">
        <v>136</v>
      </c>
      <c r="K7437" t="s">
        <v>137</v>
      </c>
      <c r="L7437" t="s">
        <v>21111</v>
      </c>
      <c r="M7437" t="s">
        <v>21112</v>
      </c>
      <c r="N7437">
        <v>1.2141666659999999</v>
      </c>
      <c r="O7437">
        <v>0</v>
      </c>
      <c r="P7437">
        <v>5</v>
      </c>
      <c r="Q7437">
        <v>0</v>
      </c>
      <c r="R7437">
        <v>7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0.32070431518370668</v>
      </c>
      <c r="Y7437">
        <v>0</v>
      </c>
      <c r="Z7437">
        <v>0.24816815351970445</v>
      </c>
      <c r="AA7437">
        <v>0</v>
      </c>
      <c r="AB7437">
        <v>0</v>
      </c>
      <c r="AC7437">
        <v>0</v>
      </c>
      <c r="AD7437">
        <v>0</v>
      </c>
      <c r="AE7437">
        <v>0.56887246870341113</v>
      </c>
    </row>
    <row r="7438" spans="1:31" x14ac:dyDescent="0.25">
      <c r="A7438">
        <v>1680018</v>
      </c>
      <c r="B7438">
        <v>1</v>
      </c>
      <c r="C7438" t="s">
        <v>80</v>
      </c>
      <c r="D7438" t="s">
        <v>105</v>
      </c>
      <c r="E7438" t="s">
        <v>200</v>
      </c>
      <c r="F7438" t="s">
        <v>21113</v>
      </c>
      <c r="G7438" t="s">
        <v>153</v>
      </c>
      <c r="H7438" t="s">
        <v>143</v>
      </c>
      <c r="I7438" t="s">
        <v>135</v>
      </c>
      <c r="J7438" t="s">
        <v>136</v>
      </c>
      <c r="K7438" t="s">
        <v>137</v>
      </c>
      <c r="L7438" t="s">
        <v>21114</v>
      </c>
      <c r="M7438" t="s">
        <v>21115</v>
      </c>
      <c r="N7438">
        <v>0.99111111100000004</v>
      </c>
      <c r="O7438">
        <v>0</v>
      </c>
      <c r="P7438">
        <v>25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14.544425107786452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14.544425107786452</v>
      </c>
    </row>
    <row r="7439" spans="1:31" x14ac:dyDescent="0.25">
      <c r="A7439">
        <v>1680774</v>
      </c>
      <c r="B7439">
        <v>1</v>
      </c>
      <c r="C7439" t="s">
        <v>80</v>
      </c>
      <c r="D7439" t="s">
        <v>84</v>
      </c>
      <c r="E7439" t="s">
        <v>151</v>
      </c>
      <c r="F7439" t="s">
        <v>21116</v>
      </c>
      <c r="G7439" t="s">
        <v>2777</v>
      </c>
      <c r="H7439" t="s">
        <v>143</v>
      </c>
      <c r="I7439" t="s">
        <v>135</v>
      </c>
      <c r="J7439" t="s">
        <v>136</v>
      </c>
      <c r="K7439" t="s">
        <v>137</v>
      </c>
      <c r="L7439" t="s">
        <v>21117</v>
      </c>
      <c r="M7439" t="s">
        <v>21118</v>
      </c>
      <c r="N7439">
        <v>3.5538888879999999</v>
      </c>
      <c r="O7439">
        <v>0</v>
      </c>
      <c r="P7439">
        <v>49</v>
      </c>
      <c r="Q7439">
        <v>0</v>
      </c>
      <c r="R7439">
        <v>1</v>
      </c>
      <c r="S7439">
        <v>0</v>
      </c>
      <c r="T7439">
        <v>1</v>
      </c>
      <c r="U7439">
        <v>0</v>
      </c>
      <c r="V7439">
        <v>0</v>
      </c>
      <c r="W7439">
        <v>0</v>
      </c>
      <c r="X7439">
        <v>42.544803436372845</v>
      </c>
      <c r="Y7439">
        <v>0</v>
      </c>
      <c r="Z7439">
        <v>0.7628369349597528</v>
      </c>
      <c r="AA7439">
        <v>0</v>
      </c>
      <c r="AB7439">
        <v>5.3900942147868305</v>
      </c>
      <c r="AC7439">
        <v>0</v>
      </c>
      <c r="AD7439">
        <v>0</v>
      </c>
      <c r="AE7439">
        <v>48.697734586119424</v>
      </c>
    </row>
    <row r="7440" spans="1:31" x14ac:dyDescent="0.25">
      <c r="A7440">
        <v>1680559</v>
      </c>
      <c r="B7440">
        <v>1</v>
      </c>
      <c r="C7440" t="s">
        <v>80</v>
      </c>
      <c r="D7440" t="s">
        <v>108</v>
      </c>
      <c r="E7440" t="s">
        <v>151</v>
      </c>
      <c r="F7440" t="s">
        <v>21119</v>
      </c>
      <c r="G7440" t="s">
        <v>222</v>
      </c>
      <c r="H7440" t="s">
        <v>143</v>
      </c>
      <c r="I7440" t="s">
        <v>135</v>
      </c>
      <c r="J7440" t="s">
        <v>136</v>
      </c>
      <c r="K7440" t="s">
        <v>137</v>
      </c>
      <c r="L7440" t="s">
        <v>21120</v>
      </c>
      <c r="M7440" t="s">
        <v>21121</v>
      </c>
      <c r="N7440">
        <v>8.4038888879999991</v>
      </c>
      <c r="O7440">
        <v>0</v>
      </c>
      <c r="P7440">
        <v>10</v>
      </c>
      <c r="Q7440">
        <v>0</v>
      </c>
      <c r="R7440">
        <v>3</v>
      </c>
      <c r="S7440">
        <v>0</v>
      </c>
      <c r="T7440">
        <v>1</v>
      </c>
      <c r="U7440">
        <v>0</v>
      </c>
      <c r="V7440">
        <v>0</v>
      </c>
      <c r="W7440">
        <v>0</v>
      </c>
      <c r="X7440">
        <v>14.282304844671758</v>
      </c>
      <c r="Y7440">
        <v>0</v>
      </c>
      <c r="Z7440">
        <v>1.8613106527982404</v>
      </c>
      <c r="AA7440">
        <v>0</v>
      </c>
      <c r="AB7440">
        <v>0</v>
      </c>
      <c r="AC7440">
        <v>0</v>
      </c>
      <c r="AD7440">
        <v>0</v>
      </c>
      <c r="AE7440">
        <v>16.143615497469998</v>
      </c>
    </row>
    <row r="7441" spans="1:31" x14ac:dyDescent="0.25">
      <c r="A7441">
        <v>1680725</v>
      </c>
      <c r="B7441">
        <v>1</v>
      </c>
      <c r="C7441" t="s">
        <v>81</v>
      </c>
      <c r="D7441" t="s">
        <v>112</v>
      </c>
      <c r="E7441" t="s">
        <v>151</v>
      </c>
      <c r="F7441" t="s">
        <v>21122</v>
      </c>
      <c r="G7441" t="s">
        <v>222</v>
      </c>
      <c r="H7441" t="s">
        <v>143</v>
      </c>
      <c r="I7441" t="s">
        <v>135</v>
      </c>
      <c r="J7441" t="s">
        <v>136</v>
      </c>
      <c r="K7441" t="s">
        <v>137</v>
      </c>
      <c r="L7441" t="s">
        <v>21123</v>
      </c>
      <c r="M7441" t="s">
        <v>21124</v>
      </c>
      <c r="N7441">
        <v>0.60166666599999996</v>
      </c>
      <c r="O7441">
        <v>0</v>
      </c>
      <c r="P7441">
        <v>98</v>
      </c>
      <c r="Q7441">
        <v>0</v>
      </c>
      <c r="R7441">
        <v>1</v>
      </c>
      <c r="S7441">
        <v>0</v>
      </c>
      <c r="T7441">
        <v>4</v>
      </c>
      <c r="U7441">
        <v>0</v>
      </c>
      <c r="V7441">
        <v>0</v>
      </c>
      <c r="W7441">
        <v>0</v>
      </c>
      <c r="X7441">
        <v>11.263216847346552</v>
      </c>
      <c r="Y7441">
        <v>0</v>
      </c>
      <c r="Z7441">
        <v>6.2989965045800013E-3</v>
      </c>
      <c r="AA7441">
        <v>0</v>
      </c>
      <c r="AB7441">
        <v>1.4163938516605601</v>
      </c>
      <c r="AC7441">
        <v>0</v>
      </c>
      <c r="AD7441">
        <v>0</v>
      </c>
      <c r="AE7441">
        <v>12.685909695511691</v>
      </c>
    </row>
    <row r="7442" spans="1:31" x14ac:dyDescent="0.25">
      <c r="A7442">
        <v>1680582</v>
      </c>
      <c r="B7442">
        <v>1</v>
      </c>
      <c r="C7442" t="s">
        <v>80</v>
      </c>
      <c r="D7442" t="s">
        <v>103</v>
      </c>
      <c r="E7442" t="s">
        <v>179</v>
      </c>
      <c r="F7442" t="s">
        <v>3593</v>
      </c>
      <c r="G7442" t="s">
        <v>161</v>
      </c>
      <c r="H7442" t="s">
        <v>134</v>
      </c>
      <c r="I7442" t="s">
        <v>135</v>
      </c>
      <c r="J7442" t="s">
        <v>136</v>
      </c>
      <c r="K7442" t="s">
        <v>137</v>
      </c>
      <c r="L7442" t="s">
        <v>21125</v>
      </c>
      <c r="M7442" t="s">
        <v>21126</v>
      </c>
      <c r="N7442">
        <v>0.28723888800000003</v>
      </c>
      <c r="O7442">
        <v>0</v>
      </c>
      <c r="P7442">
        <v>1</v>
      </c>
      <c r="Q7442">
        <v>8</v>
      </c>
      <c r="R7442">
        <v>6</v>
      </c>
      <c r="S7442">
        <v>8</v>
      </c>
      <c r="T7442">
        <v>42</v>
      </c>
      <c r="U7442">
        <v>10</v>
      </c>
      <c r="V7442">
        <v>4</v>
      </c>
      <c r="W7442">
        <v>0</v>
      </c>
      <c r="X7442">
        <v>0</v>
      </c>
      <c r="Y7442">
        <v>5.9477196455295056</v>
      </c>
      <c r="Z7442">
        <v>1.0569432525292668</v>
      </c>
      <c r="AA7442">
        <v>90.470495963092816</v>
      </c>
      <c r="AB7442">
        <v>31.510603798183887</v>
      </c>
      <c r="AC7442">
        <v>1824.7967098426693</v>
      </c>
      <c r="AD7442">
        <v>102.43618956217036</v>
      </c>
      <c r="AE7442">
        <v>2056.2186620641751</v>
      </c>
    </row>
    <row r="7443" spans="1:31" x14ac:dyDescent="0.25">
      <c r="A7443">
        <v>1680751</v>
      </c>
      <c r="B7443">
        <v>1</v>
      </c>
      <c r="C7443" t="s">
        <v>80</v>
      </c>
      <c r="D7443" t="s">
        <v>104</v>
      </c>
      <c r="E7443" t="s">
        <v>159</v>
      </c>
      <c r="F7443" t="s">
        <v>21127</v>
      </c>
      <c r="G7443" t="s">
        <v>1484</v>
      </c>
      <c r="H7443" t="s">
        <v>134</v>
      </c>
      <c r="I7443" t="s">
        <v>135</v>
      </c>
      <c r="J7443" t="s">
        <v>136</v>
      </c>
      <c r="K7443" t="s">
        <v>137</v>
      </c>
      <c r="L7443" t="s">
        <v>21128</v>
      </c>
      <c r="M7443" t="s">
        <v>20238</v>
      </c>
      <c r="N7443">
        <v>3.8830555549999999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3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8861.6047996250454</v>
      </c>
      <c r="AD7443">
        <v>0</v>
      </c>
      <c r="AE7443">
        <v>8861.6047996250454</v>
      </c>
    </row>
    <row r="7444" spans="1:31" x14ac:dyDescent="0.25">
      <c r="A7444">
        <v>1681458</v>
      </c>
      <c r="B7444">
        <v>1</v>
      </c>
      <c r="C7444" t="s">
        <v>80</v>
      </c>
      <c r="D7444" t="s">
        <v>103</v>
      </c>
      <c r="E7444" t="s">
        <v>151</v>
      </c>
      <c r="F7444" t="s">
        <v>21129</v>
      </c>
      <c r="G7444" t="s">
        <v>482</v>
      </c>
      <c r="H7444" t="s">
        <v>143</v>
      </c>
      <c r="I7444" t="s">
        <v>135</v>
      </c>
      <c r="J7444" t="s">
        <v>136</v>
      </c>
      <c r="K7444" t="s">
        <v>137</v>
      </c>
      <c r="L7444" t="s">
        <v>21130</v>
      </c>
      <c r="M7444" t="s">
        <v>21131</v>
      </c>
      <c r="N7444">
        <v>4.1513888879999996</v>
      </c>
      <c r="O7444">
        <v>0</v>
      </c>
      <c r="P7444">
        <v>32</v>
      </c>
      <c r="Q7444">
        <v>0</v>
      </c>
      <c r="R7444">
        <v>1</v>
      </c>
      <c r="S7444">
        <v>0</v>
      </c>
      <c r="T7444">
        <v>2</v>
      </c>
      <c r="U7444">
        <v>0</v>
      </c>
      <c r="V7444">
        <v>0</v>
      </c>
      <c r="W7444">
        <v>0</v>
      </c>
      <c r="X7444">
        <v>53.063124072291721</v>
      </c>
      <c r="Y7444">
        <v>0</v>
      </c>
      <c r="Z7444">
        <v>0</v>
      </c>
      <c r="AA7444">
        <v>0</v>
      </c>
      <c r="AB7444">
        <v>4.3341283751449726</v>
      </c>
      <c r="AC7444">
        <v>0</v>
      </c>
      <c r="AD7444">
        <v>0</v>
      </c>
      <c r="AE7444">
        <v>57.397252447436692</v>
      </c>
    </row>
    <row r="7445" spans="1:31" x14ac:dyDescent="0.25">
      <c r="A7445">
        <v>1681292</v>
      </c>
      <c r="B7445">
        <v>1</v>
      </c>
      <c r="C7445" t="s">
        <v>80</v>
      </c>
      <c r="D7445" t="s">
        <v>83</v>
      </c>
      <c r="E7445" t="s">
        <v>151</v>
      </c>
      <c r="F7445" t="s">
        <v>3837</v>
      </c>
      <c r="G7445" t="s">
        <v>153</v>
      </c>
      <c r="H7445" t="s">
        <v>143</v>
      </c>
      <c r="I7445" t="s">
        <v>135</v>
      </c>
      <c r="J7445" t="s">
        <v>136</v>
      </c>
      <c r="K7445" t="s">
        <v>137</v>
      </c>
      <c r="L7445" t="s">
        <v>21132</v>
      </c>
      <c r="M7445" t="s">
        <v>21133</v>
      </c>
      <c r="N7445">
        <v>6.6677777770000004</v>
      </c>
      <c r="O7445">
        <v>0</v>
      </c>
      <c r="P7445">
        <v>58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85.325598320969405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85.325598320969405</v>
      </c>
    </row>
    <row r="7446" spans="1:31" x14ac:dyDescent="0.25">
      <c r="A7446">
        <v>1680184</v>
      </c>
      <c r="B7446">
        <v>1</v>
      </c>
      <c r="C7446" t="s">
        <v>81</v>
      </c>
      <c r="D7446" t="s">
        <v>118</v>
      </c>
      <c r="E7446" t="s">
        <v>159</v>
      </c>
      <c r="F7446" t="s">
        <v>21134</v>
      </c>
      <c r="G7446" t="s">
        <v>161</v>
      </c>
      <c r="H7446" t="s">
        <v>134</v>
      </c>
      <c r="I7446" t="s">
        <v>135</v>
      </c>
      <c r="J7446" t="s">
        <v>136</v>
      </c>
      <c r="K7446" t="s">
        <v>137</v>
      </c>
      <c r="L7446" t="s">
        <v>21135</v>
      </c>
      <c r="M7446" t="s">
        <v>21136</v>
      </c>
      <c r="N7446">
        <v>0.95222222199999995</v>
      </c>
      <c r="O7446">
        <v>0</v>
      </c>
      <c r="P7446">
        <v>41</v>
      </c>
      <c r="Q7446">
        <v>0</v>
      </c>
      <c r="R7446">
        <v>4</v>
      </c>
      <c r="S7446">
        <v>0</v>
      </c>
      <c r="T7446">
        <v>19</v>
      </c>
      <c r="U7446">
        <v>0</v>
      </c>
      <c r="V7446">
        <v>0</v>
      </c>
      <c r="W7446">
        <v>0</v>
      </c>
      <c r="X7446">
        <v>8.1818506224199528</v>
      </c>
      <c r="Y7446">
        <v>0</v>
      </c>
      <c r="Z7446">
        <v>0</v>
      </c>
      <c r="AA7446">
        <v>0</v>
      </c>
      <c r="AB7446">
        <v>13.750906751390071</v>
      </c>
      <c r="AC7446">
        <v>0</v>
      </c>
      <c r="AD7446">
        <v>0</v>
      </c>
      <c r="AE7446">
        <v>21.932757373810023</v>
      </c>
    </row>
    <row r="7447" spans="1:31" x14ac:dyDescent="0.25">
      <c r="A7447">
        <v>1681584</v>
      </c>
      <c r="B7447">
        <v>1</v>
      </c>
      <c r="C7447" t="s">
        <v>80</v>
      </c>
      <c r="D7447" t="s">
        <v>85</v>
      </c>
      <c r="E7447" t="s">
        <v>200</v>
      </c>
      <c r="F7447" t="s">
        <v>21137</v>
      </c>
      <c r="G7447" t="s">
        <v>202</v>
      </c>
      <c r="H7447" t="s">
        <v>143</v>
      </c>
      <c r="I7447" t="s">
        <v>135</v>
      </c>
      <c r="J7447" t="s">
        <v>136</v>
      </c>
      <c r="K7447" t="s">
        <v>137</v>
      </c>
      <c r="L7447" t="s">
        <v>21138</v>
      </c>
      <c r="M7447" t="s">
        <v>21139</v>
      </c>
      <c r="N7447">
        <v>14.514444444</v>
      </c>
      <c r="O7447">
        <v>0</v>
      </c>
      <c r="P7447">
        <v>66</v>
      </c>
      <c r="Q7447">
        <v>0</v>
      </c>
      <c r="R7447">
        <v>0</v>
      </c>
      <c r="S7447">
        <v>0</v>
      </c>
      <c r="T7447">
        <v>5</v>
      </c>
      <c r="U7447">
        <v>0</v>
      </c>
      <c r="V7447">
        <v>0</v>
      </c>
      <c r="W7447">
        <v>0</v>
      </c>
      <c r="X7447">
        <v>234.29468268536564</v>
      </c>
      <c r="Y7447">
        <v>0</v>
      </c>
      <c r="Z7447">
        <v>0</v>
      </c>
      <c r="AA7447">
        <v>0</v>
      </c>
      <c r="AB7447">
        <v>62.660029312051009</v>
      </c>
      <c r="AC7447">
        <v>0</v>
      </c>
      <c r="AD7447">
        <v>0</v>
      </c>
      <c r="AE7447">
        <v>296.95471199741667</v>
      </c>
    </row>
    <row r="7448" spans="1:31" x14ac:dyDescent="0.25">
      <c r="A7448">
        <v>1680917</v>
      </c>
      <c r="B7448">
        <v>1</v>
      </c>
      <c r="C7448" t="s">
        <v>80</v>
      </c>
      <c r="D7448" t="s">
        <v>92</v>
      </c>
      <c r="E7448" t="s">
        <v>151</v>
      </c>
      <c r="F7448" t="s">
        <v>21140</v>
      </c>
      <c r="G7448" t="s">
        <v>153</v>
      </c>
      <c r="H7448" t="s">
        <v>143</v>
      </c>
      <c r="I7448" t="s">
        <v>135</v>
      </c>
      <c r="J7448" t="s">
        <v>136</v>
      </c>
      <c r="K7448" t="s">
        <v>137</v>
      </c>
      <c r="L7448" t="s">
        <v>21141</v>
      </c>
      <c r="M7448" t="s">
        <v>21142</v>
      </c>
      <c r="N7448">
        <v>3.448611111</v>
      </c>
      <c r="O7448">
        <v>0</v>
      </c>
      <c r="P7448">
        <v>94</v>
      </c>
      <c r="Q7448">
        <v>0</v>
      </c>
      <c r="R7448">
        <v>0</v>
      </c>
      <c r="S7448">
        <v>0</v>
      </c>
      <c r="T7448">
        <v>3</v>
      </c>
      <c r="U7448">
        <v>0</v>
      </c>
      <c r="V7448">
        <v>0</v>
      </c>
      <c r="W7448">
        <v>0</v>
      </c>
      <c r="X7448">
        <v>89.445962309475547</v>
      </c>
      <c r="Y7448">
        <v>0</v>
      </c>
      <c r="Z7448">
        <v>0</v>
      </c>
      <c r="AA7448">
        <v>0</v>
      </c>
      <c r="AB7448">
        <v>2.3738375701568892E-2</v>
      </c>
      <c r="AC7448">
        <v>0</v>
      </c>
      <c r="AD7448">
        <v>0</v>
      </c>
      <c r="AE7448">
        <v>89.469700685177116</v>
      </c>
    </row>
    <row r="7449" spans="1:31" x14ac:dyDescent="0.25">
      <c r="A7449">
        <v>1680894</v>
      </c>
      <c r="B7449">
        <v>1</v>
      </c>
      <c r="C7449" t="s">
        <v>80</v>
      </c>
      <c r="D7449" t="s">
        <v>97</v>
      </c>
      <c r="E7449" t="s">
        <v>131</v>
      </c>
      <c r="F7449" t="s">
        <v>12050</v>
      </c>
      <c r="G7449" t="s">
        <v>161</v>
      </c>
      <c r="H7449" t="s">
        <v>134</v>
      </c>
      <c r="I7449" t="s">
        <v>135</v>
      </c>
      <c r="J7449" t="s">
        <v>136</v>
      </c>
      <c r="K7449" t="s">
        <v>137</v>
      </c>
      <c r="L7449" t="s">
        <v>21143</v>
      </c>
      <c r="M7449" t="s">
        <v>21144</v>
      </c>
      <c r="N7449">
        <v>4.4513888880000003</v>
      </c>
      <c r="O7449">
        <v>1</v>
      </c>
      <c r="P7449">
        <v>2486</v>
      </c>
      <c r="Q7449">
        <v>0</v>
      </c>
      <c r="R7449">
        <v>71</v>
      </c>
      <c r="S7449">
        <v>8</v>
      </c>
      <c r="T7449">
        <v>305</v>
      </c>
      <c r="U7449">
        <v>0</v>
      </c>
      <c r="V7449">
        <v>1</v>
      </c>
      <c r="W7449">
        <v>91.295609027850674</v>
      </c>
      <c r="X7449">
        <v>5891.0771006692657</v>
      </c>
      <c r="Y7449">
        <v>0</v>
      </c>
      <c r="Z7449">
        <v>134.57642323628863</v>
      </c>
      <c r="AA7449">
        <v>641.91238401220562</v>
      </c>
      <c r="AB7449">
        <v>2118.5133228659688</v>
      </c>
      <c r="AC7449">
        <v>0</v>
      </c>
      <c r="AD7449">
        <v>7.0951199382214671</v>
      </c>
      <c r="AE7449">
        <v>8884.4699597498002</v>
      </c>
    </row>
    <row r="7450" spans="1:31" x14ac:dyDescent="0.25">
      <c r="A7450">
        <v>1681558</v>
      </c>
      <c r="B7450">
        <v>1</v>
      </c>
      <c r="C7450" t="s">
        <v>80</v>
      </c>
      <c r="D7450" t="s">
        <v>83</v>
      </c>
      <c r="E7450" t="s">
        <v>151</v>
      </c>
      <c r="F7450" t="s">
        <v>21145</v>
      </c>
      <c r="G7450" t="s">
        <v>222</v>
      </c>
      <c r="H7450" t="s">
        <v>143</v>
      </c>
      <c r="I7450" t="s">
        <v>135</v>
      </c>
      <c r="J7450" t="s">
        <v>136</v>
      </c>
      <c r="K7450" t="s">
        <v>137</v>
      </c>
      <c r="L7450" t="s">
        <v>21146</v>
      </c>
      <c r="M7450" t="s">
        <v>21147</v>
      </c>
      <c r="N7450">
        <v>3.97</v>
      </c>
      <c r="O7450">
        <v>0</v>
      </c>
      <c r="P7450">
        <v>357</v>
      </c>
      <c r="Q7450">
        <v>0</v>
      </c>
      <c r="R7450">
        <v>0</v>
      </c>
      <c r="S7450">
        <v>0</v>
      </c>
      <c r="T7450">
        <v>29</v>
      </c>
      <c r="U7450">
        <v>0</v>
      </c>
      <c r="V7450">
        <v>0</v>
      </c>
      <c r="W7450">
        <v>0</v>
      </c>
      <c r="X7450">
        <v>300.51825258575315</v>
      </c>
      <c r="Y7450">
        <v>0</v>
      </c>
      <c r="Z7450">
        <v>0</v>
      </c>
      <c r="AA7450">
        <v>0</v>
      </c>
      <c r="AB7450">
        <v>37.252663305792787</v>
      </c>
      <c r="AC7450">
        <v>0</v>
      </c>
      <c r="AD7450">
        <v>0</v>
      </c>
      <c r="AE7450">
        <v>337.77091589154594</v>
      </c>
    </row>
    <row r="7451" spans="1:31" x14ac:dyDescent="0.25">
      <c r="A7451">
        <v>1681123</v>
      </c>
      <c r="B7451">
        <v>1</v>
      </c>
      <c r="C7451" t="s">
        <v>80</v>
      </c>
      <c r="D7451" t="s">
        <v>103</v>
      </c>
      <c r="E7451" t="s">
        <v>179</v>
      </c>
      <c r="F7451" t="s">
        <v>4024</v>
      </c>
      <c r="G7451" t="s">
        <v>161</v>
      </c>
      <c r="H7451" t="s">
        <v>134</v>
      </c>
      <c r="I7451" t="s">
        <v>135</v>
      </c>
      <c r="J7451" t="s">
        <v>136</v>
      </c>
      <c r="K7451" t="s">
        <v>137</v>
      </c>
      <c r="L7451" t="s">
        <v>21148</v>
      </c>
      <c r="M7451" t="s">
        <v>21149</v>
      </c>
      <c r="N7451">
        <v>0.212965555</v>
      </c>
      <c r="O7451">
        <v>18</v>
      </c>
      <c r="P7451">
        <v>3212</v>
      </c>
      <c r="Q7451">
        <v>46</v>
      </c>
      <c r="R7451">
        <v>333</v>
      </c>
      <c r="S7451">
        <v>84</v>
      </c>
      <c r="T7451">
        <v>703</v>
      </c>
      <c r="U7451">
        <v>17</v>
      </c>
      <c r="V7451">
        <v>3</v>
      </c>
      <c r="W7451">
        <v>2.3699478420062428</v>
      </c>
      <c r="X7451">
        <v>149.5752298968961</v>
      </c>
      <c r="Y7451">
        <v>46.200363144741537</v>
      </c>
      <c r="Z7451">
        <v>13.791278324587973</v>
      </c>
      <c r="AA7451">
        <v>105.05099206413745</v>
      </c>
      <c r="AB7451">
        <v>77.173200470335033</v>
      </c>
      <c r="AC7451">
        <v>251.62382816530433</v>
      </c>
      <c r="AD7451">
        <v>20.760505795565908</v>
      </c>
      <c r="AE7451">
        <v>666.54534570357453</v>
      </c>
    </row>
    <row r="7452" spans="1:31" x14ac:dyDescent="0.25">
      <c r="A7452">
        <v>1680874</v>
      </c>
      <c r="B7452">
        <v>1</v>
      </c>
      <c r="C7452" t="s">
        <v>81</v>
      </c>
      <c r="D7452" t="s">
        <v>119</v>
      </c>
      <c r="E7452" t="s">
        <v>164</v>
      </c>
      <c r="F7452" t="s">
        <v>5119</v>
      </c>
      <c r="G7452" t="s">
        <v>161</v>
      </c>
      <c r="H7452" t="s">
        <v>134</v>
      </c>
      <c r="I7452" t="s">
        <v>135</v>
      </c>
      <c r="J7452" t="s">
        <v>136</v>
      </c>
      <c r="K7452" t="s">
        <v>137</v>
      </c>
      <c r="L7452" t="s">
        <v>21150</v>
      </c>
      <c r="M7452" t="s">
        <v>21151</v>
      </c>
      <c r="N7452">
        <v>0.25694444399999999</v>
      </c>
      <c r="O7452">
        <v>0</v>
      </c>
      <c r="P7452">
        <v>510</v>
      </c>
      <c r="Q7452">
        <v>52</v>
      </c>
      <c r="R7452">
        <v>126</v>
      </c>
      <c r="S7452">
        <v>4</v>
      </c>
      <c r="T7452">
        <v>21</v>
      </c>
      <c r="U7452">
        <v>2</v>
      </c>
      <c r="V7452">
        <v>0</v>
      </c>
      <c r="W7452">
        <v>0</v>
      </c>
      <c r="X7452">
        <v>15.698196989326126</v>
      </c>
      <c r="Y7452">
        <v>9.3786389570694446</v>
      </c>
      <c r="Z7452">
        <v>15.879160832412108</v>
      </c>
      <c r="AA7452">
        <v>3.3717055813534165</v>
      </c>
      <c r="AB7452">
        <v>5.4520346686838046</v>
      </c>
      <c r="AC7452">
        <v>1.9001558693057914</v>
      </c>
      <c r="AD7452">
        <v>0</v>
      </c>
      <c r="AE7452">
        <v>51.679892898150683</v>
      </c>
    </row>
    <row r="7453" spans="1:31" x14ac:dyDescent="0.25">
      <c r="A7453">
        <v>1680233</v>
      </c>
      <c r="B7453">
        <v>1</v>
      </c>
      <c r="C7453" t="s">
        <v>80</v>
      </c>
      <c r="D7453" t="s">
        <v>106</v>
      </c>
      <c r="E7453" t="s">
        <v>146</v>
      </c>
      <c r="F7453" t="s">
        <v>21152</v>
      </c>
      <c r="G7453" t="s">
        <v>202</v>
      </c>
      <c r="H7453" t="s">
        <v>143</v>
      </c>
      <c r="I7453" t="s">
        <v>135</v>
      </c>
      <c r="J7453" t="s">
        <v>136</v>
      </c>
      <c r="K7453" t="s">
        <v>137</v>
      </c>
      <c r="L7453" t="s">
        <v>21153</v>
      </c>
      <c r="M7453" t="s">
        <v>21154</v>
      </c>
      <c r="N7453">
        <v>10.073333333000001</v>
      </c>
      <c r="O7453">
        <v>0</v>
      </c>
      <c r="P7453">
        <v>545</v>
      </c>
      <c r="Q7453">
        <v>0</v>
      </c>
      <c r="R7453">
        <v>0</v>
      </c>
      <c r="S7453">
        <v>0</v>
      </c>
      <c r="T7453">
        <v>248</v>
      </c>
      <c r="U7453">
        <v>0</v>
      </c>
      <c r="V7453">
        <v>0</v>
      </c>
      <c r="W7453">
        <v>0</v>
      </c>
      <c r="X7453">
        <v>1216.252627355278</v>
      </c>
      <c r="Y7453">
        <v>0</v>
      </c>
      <c r="Z7453">
        <v>0</v>
      </c>
      <c r="AA7453">
        <v>0</v>
      </c>
      <c r="AB7453">
        <v>1965.7823411435436</v>
      </c>
      <c r="AC7453">
        <v>0</v>
      </c>
      <c r="AD7453">
        <v>0</v>
      </c>
      <c r="AE7453">
        <v>3182.0349684988214</v>
      </c>
    </row>
    <row r="7454" spans="1:31" x14ac:dyDescent="0.25">
      <c r="A7454">
        <v>1681266</v>
      </c>
      <c r="B7454">
        <v>1</v>
      </c>
      <c r="C7454" t="s">
        <v>80</v>
      </c>
      <c r="D7454" t="s">
        <v>98</v>
      </c>
      <c r="E7454" t="s">
        <v>151</v>
      </c>
      <c r="F7454" t="s">
        <v>21155</v>
      </c>
      <c r="G7454" t="s">
        <v>222</v>
      </c>
      <c r="H7454" t="s">
        <v>143</v>
      </c>
      <c r="I7454" t="s">
        <v>135</v>
      </c>
      <c r="J7454" t="s">
        <v>136</v>
      </c>
      <c r="K7454" t="s">
        <v>137</v>
      </c>
      <c r="L7454" t="s">
        <v>21156</v>
      </c>
      <c r="M7454" t="s">
        <v>21157</v>
      </c>
      <c r="N7454">
        <v>2.645277777</v>
      </c>
      <c r="O7454">
        <v>0</v>
      </c>
      <c r="P7454">
        <v>33</v>
      </c>
      <c r="Q7454">
        <v>0</v>
      </c>
      <c r="R7454">
        <v>0</v>
      </c>
      <c r="S7454">
        <v>0</v>
      </c>
      <c r="T7454">
        <v>5</v>
      </c>
      <c r="U7454">
        <v>0</v>
      </c>
      <c r="V7454">
        <v>0</v>
      </c>
      <c r="W7454">
        <v>0</v>
      </c>
      <c r="X7454">
        <v>26.77195024050782</v>
      </c>
      <c r="Y7454">
        <v>0</v>
      </c>
      <c r="Z7454">
        <v>0</v>
      </c>
      <c r="AA7454">
        <v>0</v>
      </c>
      <c r="AB7454">
        <v>6.7753099968760608</v>
      </c>
      <c r="AC7454">
        <v>0</v>
      </c>
      <c r="AD7454">
        <v>0</v>
      </c>
      <c r="AE7454">
        <v>33.547260237383881</v>
      </c>
    </row>
    <row r="7455" spans="1:31" x14ac:dyDescent="0.25">
      <c r="A7455">
        <v>1680482</v>
      </c>
      <c r="B7455">
        <v>1</v>
      </c>
      <c r="C7455" t="s">
        <v>80</v>
      </c>
      <c r="D7455" t="s">
        <v>93</v>
      </c>
      <c r="E7455" t="s">
        <v>164</v>
      </c>
      <c r="F7455" t="s">
        <v>2049</v>
      </c>
      <c r="G7455" t="s">
        <v>161</v>
      </c>
      <c r="H7455" t="s">
        <v>134</v>
      </c>
      <c r="I7455" t="s">
        <v>135</v>
      </c>
      <c r="J7455" t="s">
        <v>136</v>
      </c>
      <c r="K7455" t="s">
        <v>137</v>
      </c>
      <c r="L7455" t="s">
        <v>21158</v>
      </c>
      <c r="M7455" t="s">
        <v>21159</v>
      </c>
      <c r="N7455">
        <v>2.7608333329999999</v>
      </c>
      <c r="O7455">
        <v>0</v>
      </c>
      <c r="P7455">
        <v>167</v>
      </c>
      <c r="Q7455">
        <v>2</v>
      </c>
      <c r="R7455">
        <v>42</v>
      </c>
      <c r="S7455">
        <v>3</v>
      </c>
      <c r="T7455">
        <v>35</v>
      </c>
      <c r="U7455">
        <v>0</v>
      </c>
      <c r="V7455">
        <v>0</v>
      </c>
      <c r="W7455">
        <v>0</v>
      </c>
      <c r="X7455">
        <v>30.065171282694088</v>
      </c>
      <c r="Y7455">
        <v>4.19878801059492</v>
      </c>
      <c r="Z7455">
        <v>16.572041806243593</v>
      </c>
      <c r="AA7455">
        <v>59.111007634179906</v>
      </c>
      <c r="AB7455">
        <v>24.314335324307223</v>
      </c>
      <c r="AC7455">
        <v>0</v>
      </c>
      <c r="AD7455">
        <v>0</v>
      </c>
      <c r="AE7455">
        <v>134.26134405801972</v>
      </c>
    </row>
    <row r="7456" spans="1:31" x14ac:dyDescent="0.25">
      <c r="A7456">
        <v>1680041</v>
      </c>
      <c r="B7456">
        <v>1</v>
      </c>
      <c r="C7456" t="s">
        <v>80</v>
      </c>
      <c r="D7456" t="s">
        <v>99</v>
      </c>
      <c r="E7456" t="s">
        <v>151</v>
      </c>
      <c r="F7456" t="s">
        <v>21160</v>
      </c>
      <c r="G7456" t="s">
        <v>153</v>
      </c>
      <c r="H7456" t="s">
        <v>143</v>
      </c>
      <c r="I7456" t="s">
        <v>135</v>
      </c>
      <c r="J7456" t="s">
        <v>136</v>
      </c>
      <c r="K7456" t="s">
        <v>137</v>
      </c>
      <c r="L7456" t="s">
        <v>21161</v>
      </c>
      <c r="M7456" t="s">
        <v>21162</v>
      </c>
      <c r="N7456">
        <v>2.5577777770000001</v>
      </c>
      <c r="O7456">
        <v>0</v>
      </c>
      <c r="P7456">
        <v>60</v>
      </c>
      <c r="Q7456">
        <v>0</v>
      </c>
      <c r="R7456">
        <v>2</v>
      </c>
      <c r="S7456">
        <v>0</v>
      </c>
      <c r="T7456">
        <v>4</v>
      </c>
      <c r="U7456">
        <v>0</v>
      </c>
      <c r="V7456">
        <v>0</v>
      </c>
      <c r="W7456">
        <v>0</v>
      </c>
      <c r="X7456">
        <v>27.156263855686191</v>
      </c>
      <c r="Y7456">
        <v>0</v>
      </c>
      <c r="Z7456">
        <v>5.0370613520400002E-3</v>
      </c>
      <c r="AA7456">
        <v>0</v>
      </c>
      <c r="AB7456">
        <v>4.0712210835878935</v>
      </c>
      <c r="AC7456">
        <v>0</v>
      </c>
      <c r="AD7456">
        <v>0</v>
      </c>
      <c r="AE7456">
        <v>31.232522000626126</v>
      </c>
    </row>
    <row r="7457" spans="1:31" x14ac:dyDescent="0.25">
      <c r="A7457">
        <v>1680290</v>
      </c>
      <c r="B7457">
        <v>1</v>
      </c>
      <c r="C7457" t="s">
        <v>80</v>
      </c>
      <c r="D7457" t="s">
        <v>110</v>
      </c>
      <c r="E7457" t="s">
        <v>140</v>
      </c>
      <c r="F7457" t="s">
        <v>21163</v>
      </c>
      <c r="G7457" t="s">
        <v>197</v>
      </c>
      <c r="H7457" t="s">
        <v>143</v>
      </c>
      <c r="I7457" t="s">
        <v>135</v>
      </c>
      <c r="J7457" t="s">
        <v>136</v>
      </c>
      <c r="K7457" t="s">
        <v>137</v>
      </c>
      <c r="L7457" t="s">
        <v>21164</v>
      </c>
      <c r="M7457" t="s">
        <v>3911</v>
      </c>
      <c r="N7457">
        <v>0.95027777700000005</v>
      </c>
      <c r="O7457">
        <v>0</v>
      </c>
      <c r="P7457">
        <v>2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0.31071633545272836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0.31071633545272836</v>
      </c>
    </row>
    <row r="7458" spans="1:31" x14ac:dyDescent="0.25">
      <c r="A7458">
        <v>1680336</v>
      </c>
      <c r="B7458">
        <v>1</v>
      </c>
      <c r="C7458" t="s">
        <v>81</v>
      </c>
      <c r="D7458" t="s">
        <v>128</v>
      </c>
      <c r="E7458" t="s">
        <v>131</v>
      </c>
      <c r="F7458" t="s">
        <v>3660</v>
      </c>
      <c r="G7458" t="s">
        <v>161</v>
      </c>
      <c r="H7458" t="s">
        <v>134</v>
      </c>
      <c r="I7458" t="s">
        <v>135</v>
      </c>
      <c r="J7458" t="s">
        <v>136</v>
      </c>
      <c r="K7458" t="s">
        <v>137</v>
      </c>
      <c r="L7458" t="s">
        <v>21165</v>
      </c>
      <c r="M7458" t="s">
        <v>21166</v>
      </c>
      <c r="N7458">
        <v>2.4252777769999998</v>
      </c>
      <c r="O7458">
        <v>7</v>
      </c>
      <c r="P7458">
        <v>1293</v>
      </c>
      <c r="Q7458">
        <v>22</v>
      </c>
      <c r="R7458">
        <v>15</v>
      </c>
      <c r="S7458">
        <v>22</v>
      </c>
      <c r="T7458">
        <v>121</v>
      </c>
      <c r="U7458">
        <v>0</v>
      </c>
      <c r="V7458">
        <v>0</v>
      </c>
      <c r="W7458">
        <v>5.5114869985634849</v>
      </c>
      <c r="X7458">
        <v>272.77844774744102</v>
      </c>
      <c r="Y7458">
        <v>347.73713635910462</v>
      </c>
      <c r="Z7458">
        <v>1.5147973966591053</v>
      </c>
      <c r="AA7458">
        <v>339.724563572899</v>
      </c>
      <c r="AB7458">
        <v>152.03592837419382</v>
      </c>
      <c r="AC7458">
        <v>0</v>
      </c>
      <c r="AD7458">
        <v>0</v>
      </c>
      <c r="AE7458">
        <v>1119.302360448861</v>
      </c>
    </row>
    <row r="7459" spans="1:31" x14ac:dyDescent="0.25">
      <c r="A7459">
        <v>1681332</v>
      </c>
      <c r="B7459">
        <v>1</v>
      </c>
      <c r="C7459" t="s">
        <v>80</v>
      </c>
      <c r="D7459" t="s">
        <v>97</v>
      </c>
      <c r="E7459" t="s">
        <v>164</v>
      </c>
      <c r="F7459" t="s">
        <v>3994</v>
      </c>
      <c r="G7459" t="s">
        <v>161</v>
      </c>
      <c r="H7459" t="s">
        <v>134</v>
      </c>
      <c r="I7459" t="s">
        <v>135</v>
      </c>
      <c r="J7459" t="s">
        <v>136</v>
      </c>
      <c r="K7459" t="s">
        <v>137</v>
      </c>
      <c r="L7459" t="s">
        <v>21167</v>
      </c>
      <c r="M7459" t="s">
        <v>21168</v>
      </c>
      <c r="N7459">
        <v>0.18722222199999999</v>
      </c>
      <c r="O7459">
        <v>0</v>
      </c>
      <c r="P7459">
        <v>333</v>
      </c>
      <c r="Q7459">
        <v>0</v>
      </c>
      <c r="R7459">
        <v>8</v>
      </c>
      <c r="S7459">
        <v>0</v>
      </c>
      <c r="T7459">
        <v>22</v>
      </c>
      <c r="U7459">
        <v>0</v>
      </c>
      <c r="V7459">
        <v>0</v>
      </c>
      <c r="W7459">
        <v>0</v>
      </c>
      <c r="X7459">
        <v>29.769925226190171</v>
      </c>
      <c r="Y7459">
        <v>0</v>
      </c>
      <c r="Z7459">
        <v>0.25730578510359081</v>
      </c>
      <c r="AA7459">
        <v>0</v>
      </c>
      <c r="AB7459">
        <v>3.2205542538057061</v>
      </c>
      <c r="AC7459">
        <v>0</v>
      </c>
      <c r="AD7459">
        <v>0</v>
      </c>
      <c r="AE7459">
        <v>33.247785265099466</v>
      </c>
    </row>
    <row r="7460" spans="1:31" x14ac:dyDescent="0.25">
      <c r="A7460">
        <v>1681023</v>
      </c>
      <c r="B7460">
        <v>1</v>
      </c>
      <c r="C7460" t="s">
        <v>80</v>
      </c>
      <c r="D7460" t="s">
        <v>104</v>
      </c>
      <c r="E7460" t="s">
        <v>131</v>
      </c>
      <c r="F7460" t="s">
        <v>21169</v>
      </c>
      <c r="G7460" t="s">
        <v>161</v>
      </c>
      <c r="H7460" t="s">
        <v>134</v>
      </c>
      <c r="I7460" t="s">
        <v>135</v>
      </c>
      <c r="J7460" t="s">
        <v>136</v>
      </c>
      <c r="K7460" t="s">
        <v>137</v>
      </c>
      <c r="L7460" t="s">
        <v>21170</v>
      </c>
      <c r="M7460" t="s">
        <v>21171</v>
      </c>
      <c r="N7460">
        <v>5.4797222220000004</v>
      </c>
      <c r="O7460">
        <v>0</v>
      </c>
      <c r="P7460">
        <v>111</v>
      </c>
      <c r="Q7460">
        <v>5</v>
      </c>
      <c r="R7460">
        <v>3</v>
      </c>
      <c r="S7460">
        <v>11</v>
      </c>
      <c r="T7460">
        <v>13</v>
      </c>
      <c r="U7460">
        <v>2</v>
      </c>
      <c r="V7460">
        <v>0</v>
      </c>
      <c r="W7460">
        <v>0</v>
      </c>
      <c r="X7460">
        <v>154.42584471418303</v>
      </c>
      <c r="Y7460">
        <v>8.2171851142332724</v>
      </c>
      <c r="Z7460">
        <v>1.0311327223070417</v>
      </c>
      <c r="AA7460">
        <v>408.50855985407446</v>
      </c>
      <c r="AB7460">
        <v>11.726795656188841</v>
      </c>
      <c r="AC7460">
        <v>866.68679301492364</v>
      </c>
      <c r="AD7460">
        <v>0</v>
      </c>
      <c r="AE7460">
        <v>1450.5963110759103</v>
      </c>
    </row>
    <row r="7461" spans="1:31" x14ac:dyDescent="0.25">
      <c r="A7461">
        <v>1680622</v>
      </c>
      <c r="B7461">
        <v>1</v>
      </c>
      <c r="C7461" t="s">
        <v>80</v>
      </c>
      <c r="D7461" t="s">
        <v>94</v>
      </c>
      <c r="E7461" t="s">
        <v>159</v>
      </c>
      <c r="F7461" t="s">
        <v>21172</v>
      </c>
      <c r="G7461" t="s">
        <v>566</v>
      </c>
      <c r="H7461" t="s">
        <v>134</v>
      </c>
      <c r="I7461" t="s">
        <v>135</v>
      </c>
      <c r="J7461" t="s">
        <v>136</v>
      </c>
      <c r="K7461" t="s">
        <v>137</v>
      </c>
      <c r="L7461" t="s">
        <v>21173</v>
      </c>
      <c r="M7461" t="s">
        <v>21174</v>
      </c>
      <c r="N7461">
        <v>6.329722222</v>
      </c>
      <c r="O7461">
        <v>0</v>
      </c>
      <c r="P7461">
        <v>198</v>
      </c>
      <c r="Q7461">
        <v>0</v>
      </c>
      <c r="R7461">
        <v>0</v>
      </c>
      <c r="S7461">
        <v>2</v>
      </c>
      <c r="T7461">
        <v>6</v>
      </c>
      <c r="U7461">
        <v>0</v>
      </c>
      <c r="V7461">
        <v>0</v>
      </c>
      <c r="W7461">
        <v>0</v>
      </c>
      <c r="X7461">
        <v>50.211276344874598</v>
      </c>
      <c r="Y7461">
        <v>0</v>
      </c>
      <c r="Z7461">
        <v>0</v>
      </c>
      <c r="AA7461">
        <v>18.624528992097662</v>
      </c>
      <c r="AB7461">
        <v>17.043845627149015</v>
      </c>
      <c r="AC7461">
        <v>0</v>
      </c>
      <c r="AD7461">
        <v>0</v>
      </c>
      <c r="AE7461">
        <v>85.879650964121268</v>
      </c>
    </row>
    <row r="7462" spans="1:31" x14ac:dyDescent="0.25">
      <c r="A7462">
        <v>1679858</v>
      </c>
      <c r="B7462">
        <v>1</v>
      </c>
      <c r="C7462" t="s">
        <v>80</v>
      </c>
      <c r="D7462" t="s">
        <v>96</v>
      </c>
      <c r="E7462" t="s">
        <v>159</v>
      </c>
      <c r="F7462" t="s">
        <v>21175</v>
      </c>
      <c r="G7462" t="s">
        <v>133</v>
      </c>
      <c r="H7462" t="s">
        <v>134</v>
      </c>
      <c r="I7462" t="s">
        <v>135</v>
      </c>
      <c r="J7462" t="s">
        <v>136</v>
      </c>
      <c r="K7462" t="s">
        <v>137</v>
      </c>
      <c r="L7462" t="s">
        <v>20469</v>
      </c>
      <c r="M7462" t="s">
        <v>21176</v>
      </c>
      <c r="N7462">
        <v>0.62277777700000003</v>
      </c>
      <c r="O7462">
        <v>0</v>
      </c>
      <c r="P7462">
        <v>67</v>
      </c>
      <c r="Q7462">
        <v>0</v>
      </c>
      <c r="R7462">
        <v>0</v>
      </c>
      <c r="S7462">
        <v>0</v>
      </c>
      <c r="T7462">
        <v>19</v>
      </c>
      <c r="U7462">
        <v>0</v>
      </c>
      <c r="V7462">
        <v>0</v>
      </c>
      <c r="W7462">
        <v>0</v>
      </c>
      <c r="X7462">
        <v>8.937272332140326</v>
      </c>
      <c r="Y7462">
        <v>0</v>
      </c>
      <c r="Z7462">
        <v>0</v>
      </c>
      <c r="AA7462">
        <v>0</v>
      </c>
      <c r="AB7462">
        <v>10.345982871517473</v>
      </c>
      <c r="AC7462">
        <v>0</v>
      </c>
      <c r="AD7462">
        <v>0</v>
      </c>
      <c r="AE7462">
        <v>19.283255203657799</v>
      </c>
    </row>
    <row r="7463" spans="1:31" x14ac:dyDescent="0.25">
      <c r="A7463">
        <v>1681309</v>
      </c>
      <c r="B7463">
        <v>1</v>
      </c>
      <c r="C7463" t="s">
        <v>80</v>
      </c>
      <c r="D7463" t="s">
        <v>103</v>
      </c>
      <c r="E7463" t="s">
        <v>151</v>
      </c>
      <c r="F7463" t="s">
        <v>21177</v>
      </c>
      <c r="G7463" t="s">
        <v>153</v>
      </c>
      <c r="H7463" t="s">
        <v>143</v>
      </c>
      <c r="I7463" t="s">
        <v>135</v>
      </c>
      <c r="J7463" t="s">
        <v>136</v>
      </c>
      <c r="K7463" t="s">
        <v>137</v>
      </c>
      <c r="L7463" t="s">
        <v>21178</v>
      </c>
      <c r="M7463" t="s">
        <v>21179</v>
      </c>
      <c r="N7463">
        <v>14.599166666</v>
      </c>
      <c r="O7463">
        <v>0</v>
      </c>
      <c r="P7463">
        <v>0</v>
      </c>
      <c r="Q7463">
        <v>0</v>
      </c>
      <c r="R7463">
        <v>3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13.592442998168702</v>
      </c>
      <c r="AA7463">
        <v>0</v>
      </c>
      <c r="AB7463">
        <v>0.11159901046565501</v>
      </c>
      <c r="AC7463">
        <v>0</v>
      </c>
      <c r="AD7463">
        <v>0</v>
      </c>
      <c r="AE7463">
        <v>13.704042008634357</v>
      </c>
    </row>
    <row r="7464" spans="1:31" x14ac:dyDescent="0.25">
      <c r="A7464">
        <v>1681186</v>
      </c>
      <c r="B7464">
        <v>1</v>
      </c>
      <c r="C7464" t="s">
        <v>80</v>
      </c>
      <c r="D7464" t="s">
        <v>105</v>
      </c>
      <c r="E7464" t="s">
        <v>140</v>
      </c>
      <c r="F7464" t="s">
        <v>21180</v>
      </c>
      <c r="G7464" t="s">
        <v>197</v>
      </c>
      <c r="H7464" t="s">
        <v>143</v>
      </c>
      <c r="I7464" t="s">
        <v>135</v>
      </c>
      <c r="J7464" t="s">
        <v>136</v>
      </c>
      <c r="K7464" t="s">
        <v>137</v>
      </c>
      <c r="L7464" t="s">
        <v>19630</v>
      </c>
      <c r="M7464" t="s">
        <v>21181</v>
      </c>
      <c r="N7464">
        <v>2.423611111</v>
      </c>
      <c r="O7464">
        <v>0</v>
      </c>
      <c r="P7464">
        <v>1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1.5101039626472224E-4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1.5101039626472224E-4</v>
      </c>
    </row>
    <row r="7465" spans="1:31" x14ac:dyDescent="0.25">
      <c r="A7465">
        <v>1680768</v>
      </c>
      <c r="B7465">
        <v>1</v>
      </c>
      <c r="C7465" t="s">
        <v>81</v>
      </c>
      <c r="D7465" t="s">
        <v>127</v>
      </c>
      <c r="E7465" t="s">
        <v>164</v>
      </c>
      <c r="F7465" t="s">
        <v>21182</v>
      </c>
      <c r="G7465" t="s">
        <v>161</v>
      </c>
      <c r="H7465" t="s">
        <v>134</v>
      </c>
      <c r="I7465" t="s">
        <v>135</v>
      </c>
      <c r="J7465" t="s">
        <v>136</v>
      </c>
      <c r="K7465" t="s">
        <v>137</v>
      </c>
      <c r="L7465" t="s">
        <v>21183</v>
      </c>
      <c r="M7465" t="s">
        <v>21184</v>
      </c>
      <c r="N7465">
        <v>2.3047222220000001</v>
      </c>
      <c r="O7465">
        <v>12</v>
      </c>
      <c r="P7465">
        <v>4719</v>
      </c>
      <c r="Q7465">
        <v>651</v>
      </c>
      <c r="R7465">
        <v>453</v>
      </c>
      <c r="S7465">
        <v>65</v>
      </c>
      <c r="T7465">
        <v>582</v>
      </c>
      <c r="U7465">
        <v>15</v>
      </c>
      <c r="V7465">
        <v>2</v>
      </c>
      <c r="W7465">
        <v>3.866893507941386</v>
      </c>
      <c r="X7465">
        <v>1655.1266429069185</v>
      </c>
      <c r="Y7465">
        <v>590.03541117723955</v>
      </c>
      <c r="Z7465">
        <v>254.6933459631131</v>
      </c>
      <c r="AA7465">
        <v>1568.7677631937099</v>
      </c>
      <c r="AB7465">
        <v>793.99068880515608</v>
      </c>
      <c r="AC7465">
        <v>1949.9389521682699</v>
      </c>
      <c r="AD7465">
        <v>23.636844735316199</v>
      </c>
      <c r="AE7465">
        <v>6840.0565424576644</v>
      </c>
    </row>
    <row r="7466" spans="1:31" x14ac:dyDescent="0.25">
      <c r="A7466">
        <v>1681100</v>
      </c>
      <c r="B7466">
        <v>1</v>
      </c>
      <c r="C7466" t="s">
        <v>80</v>
      </c>
      <c r="D7466" t="s">
        <v>104</v>
      </c>
      <c r="E7466" t="s">
        <v>151</v>
      </c>
      <c r="F7466" t="s">
        <v>21185</v>
      </c>
      <c r="G7466" t="s">
        <v>222</v>
      </c>
      <c r="H7466" t="s">
        <v>143</v>
      </c>
      <c r="I7466" t="s">
        <v>135</v>
      </c>
      <c r="J7466" t="s">
        <v>136</v>
      </c>
      <c r="K7466" t="s">
        <v>137</v>
      </c>
      <c r="L7466" t="s">
        <v>20066</v>
      </c>
      <c r="M7466" t="s">
        <v>21186</v>
      </c>
      <c r="N7466">
        <v>6.517222222</v>
      </c>
      <c r="O7466">
        <v>0</v>
      </c>
      <c r="P7466">
        <v>167</v>
      </c>
      <c r="Q7466">
        <v>0</v>
      </c>
      <c r="R7466">
        <v>1</v>
      </c>
      <c r="S7466">
        <v>0</v>
      </c>
      <c r="T7466">
        <v>3</v>
      </c>
      <c r="U7466">
        <v>0</v>
      </c>
      <c r="V7466">
        <v>0</v>
      </c>
      <c r="W7466">
        <v>0</v>
      </c>
      <c r="X7466">
        <v>370.09972186125185</v>
      </c>
      <c r="Y7466">
        <v>0</v>
      </c>
      <c r="Z7466">
        <v>0.26595819632261331</v>
      </c>
      <c r="AA7466">
        <v>0</v>
      </c>
      <c r="AB7466">
        <v>12.376553956051323</v>
      </c>
      <c r="AC7466">
        <v>0</v>
      </c>
      <c r="AD7466">
        <v>0</v>
      </c>
      <c r="AE7466">
        <v>382.74223401362582</v>
      </c>
    </row>
    <row r="7467" spans="1:31" x14ac:dyDescent="0.25">
      <c r="A7467">
        <v>1681501</v>
      </c>
      <c r="B7467">
        <v>1</v>
      </c>
      <c r="C7467" t="s">
        <v>80</v>
      </c>
      <c r="D7467" t="s">
        <v>110</v>
      </c>
      <c r="E7467" t="s">
        <v>151</v>
      </c>
      <c r="F7467" t="s">
        <v>21187</v>
      </c>
      <c r="G7467" t="s">
        <v>153</v>
      </c>
      <c r="H7467" t="s">
        <v>143</v>
      </c>
      <c r="I7467" t="s">
        <v>135</v>
      </c>
      <c r="J7467" t="s">
        <v>136</v>
      </c>
      <c r="K7467" t="s">
        <v>137</v>
      </c>
      <c r="L7467" t="s">
        <v>21188</v>
      </c>
      <c r="M7467" t="s">
        <v>21189</v>
      </c>
      <c r="N7467">
        <v>19.577777777000001</v>
      </c>
      <c r="O7467">
        <v>0</v>
      </c>
      <c r="P7467">
        <v>44</v>
      </c>
      <c r="Q7467">
        <v>0</v>
      </c>
      <c r="R7467">
        <v>0</v>
      </c>
      <c r="S7467">
        <v>0</v>
      </c>
      <c r="T7467">
        <v>3</v>
      </c>
      <c r="U7467">
        <v>0</v>
      </c>
      <c r="V7467">
        <v>0</v>
      </c>
      <c r="W7467">
        <v>0</v>
      </c>
      <c r="X7467">
        <v>236.62380644726738</v>
      </c>
      <c r="Y7467">
        <v>0</v>
      </c>
      <c r="Z7467">
        <v>0</v>
      </c>
      <c r="AA7467">
        <v>0</v>
      </c>
      <c r="AB7467">
        <v>43.872229003931196</v>
      </c>
      <c r="AC7467">
        <v>0</v>
      </c>
      <c r="AD7467">
        <v>0</v>
      </c>
      <c r="AE7467">
        <v>280.49603545119857</v>
      </c>
    </row>
    <row r="7468" spans="1:31" x14ac:dyDescent="0.25">
      <c r="A7468">
        <v>1680814</v>
      </c>
      <c r="B7468">
        <v>1</v>
      </c>
      <c r="C7468" t="s">
        <v>80</v>
      </c>
      <c r="D7468" t="s">
        <v>97</v>
      </c>
      <c r="E7468" t="s">
        <v>151</v>
      </c>
      <c r="F7468" t="s">
        <v>13301</v>
      </c>
      <c r="G7468" t="s">
        <v>222</v>
      </c>
      <c r="H7468" t="s">
        <v>143</v>
      </c>
      <c r="I7468" t="s">
        <v>135</v>
      </c>
      <c r="J7468" t="s">
        <v>136</v>
      </c>
      <c r="K7468" t="s">
        <v>137</v>
      </c>
      <c r="L7468" t="s">
        <v>21190</v>
      </c>
      <c r="M7468" t="s">
        <v>21191</v>
      </c>
      <c r="N7468">
        <v>9.7475000000000005</v>
      </c>
      <c r="O7468">
        <v>0</v>
      </c>
      <c r="P7468">
        <v>5</v>
      </c>
      <c r="Q7468">
        <v>0</v>
      </c>
      <c r="R7468">
        <v>3</v>
      </c>
      <c r="S7468">
        <v>0</v>
      </c>
      <c r="T7468">
        <v>4</v>
      </c>
      <c r="U7468">
        <v>0</v>
      </c>
      <c r="V7468">
        <v>0</v>
      </c>
      <c r="W7468">
        <v>0</v>
      </c>
      <c r="X7468">
        <v>15.101661345367498</v>
      </c>
      <c r="Y7468">
        <v>0</v>
      </c>
      <c r="Z7468">
        <v>3.9223858950425177</v>
      </c>
      <c r="AA7468">
        <v>0</v>
      </c>
      <c r="AB7468">
        <v>105.00073561849572</v>
      </c>
      <c r="AC7468">
        <v>0</v>
      </c>
      <c r="AD7468">
        <v>0</v>
      </c>
      <c r="AE7468">
        <v>124.02478285890574</v>
      </c>
    </row>
    <row r="7469" spans="1:31" x14ac:dyDescent="0.25">
      <c r="A7469">
        <v>1680960</v>
      </c>
      <c r="B7469">
        <v>1</v>
      </c>
      <c r="C7469" t="s">
        <v>80</v>
      </c>
      <c r="D7469" t="s">
        <v>102</v>
      </c>
      <c r="E7469" t="s">
        <v>159</v>
      </c>
      <c r="F7469" t="s">
        <v>21192</v>
      </c>
      <c r="G7469" t="s">
        <v>596</v>
      </c>
      <c r="H7469" t="s">
        <v>134</v>
      </c>
      <c r="I7469" t="s">
        <v>135</v>
      </c>
      <c r="J7469" t="s">
        <v>136</v>
      </c>
      <c r="K7469" t="s">
        <v>137</v>
      </c>
      <c r="L7469" t="s">
        <v>21193</v>
      </c>
      <c r="M7469" t="s">
        <v>21194</v>
      </c>
      <c r="N7469">
        <v>1.8602777770000001</v>
      </c>
      <c r="O7469">
        <v>0</v>
      </c>
      <c r="P7469">
        <v>91</v>
      </c>
      <c r="Q7469">
        <v>0</v>
      </c>
      <c r="R7469">
        <v>0</v>
      </c>
      <c r="S7469">
        <v>0</v>
      </c>
      <c r="T7469">
        <v>6</v>
      </c>
      <c r="U7469">
        <v>0</v>
      </c>
      <c r="V7469">
        <v>0</v>
      </c>
      <c r="W7469">
        <v>0</v>
      </c>
      <c r="X7469">
        <v>25.639564873271041</v>
      </c>
      <c r="Y7469">
        <v>0</v>
      </c>
      <c r="Z7469">
        <v>0</v>
      </c>
      <c r="AA7469">
        <v>0</v>
      </c>
      <c r="AB7469">
        <v>4.6775433427521786</v>
      </c>
      <c r="AC7469">
        <v>0</v>
      </c>
      <c r="AD7469">
        <v>0</v>
      </c>
      <c r="AE7469">
        <v>30.317108216023222</v>
      </c>
    </row>
    <row r="7470" spans="1:31" x14ac:dyDescent="0.25">
      <c r="A7470">
        <v>1680854</v>
      </c>
      <c r="B7470">
        <v>1</v>
      </c>
      <c r="C7470" t="s">
        <v>80</v>
      </c>
      <c r="D7470" t="s">
        <v>91</v>
      </c>
      <c r="E7470" t="s">
        <v>164</v>
      </c>
      <c r="F7470" t="s">
        <v>21195</v>
      </c>
      <c r="G7470" t="s">
        <v>161</v>
      </c>
      <c r="H7470" t="s">
        <v>134</v>
      </c>
      <c r="I7470" t="s">
        <v>135</v>
      </c>
      <c r="J7470" t="s">
        <v>136</v>
      </c>
      <c r="K7470" t="s">
        <v>137</v>
      </c>
      <c r="L7470" t="s">
        <v>21196</v>
      </c>
      <c r="M7470" t="s">
        <v>21197</v>
      </c>
      <c r="N7470">
        <v>0.65416666599999995</v>
      </c>
      <c r="O7470">
        <v>0</v>
      </c>
      <c r="P7470">
        <v>10017</v>
      </c>
      <c r="Q7470">
        <v>0</v>
      </c>
      <c r="R7470">
        <v>5</v>
      </c>
      <c r="S7470">
        <v>2</v>
      </c>
      <c r="T7470">
        <v>508</v>
      </c>
      <c r="U7470">
        <v>1</v>
      </c>
      <c r="V7470">
        <v>0</v>
      </c>
      <c r="W7470">
        <v>0</v>
      </c>
      <c r="X7470">
        <v>1894.4022415484246</v>
      </c>
      <c r="Y7470">
        <v>0</v>
      </c>
      <c r="Z7470">
        <v>13.217639425625229</v>
      </c>
      <c r="AA7470">
        <v>14.353063633512201</v>
      </c>
      <c r="AB7470">
        <v>312.68370662051939</v>
      </c>
      <c r="AC7470">
        <v>0.82228835964041669</v>
      </c>
      <c r="AD7470">
        <v>0</v>
      </c>
      <c r="AE7470">
        <v>2235.4789395877219</v>
      </c>
    </row>
    <row r="7471" spans="1:31" x14ac:dyDescent="0.25">
      <c r="A7471">
        <v>1680313</v>
      </c>
      <c r="B7471">
        <v>1</v>
      </c>
      <c r="C7471" t="s">
        <v>80</v>
      </c>
      <c r="D7471" t="s">
        <v>83</v>
      </c>
      <c r="E7471" t="s">
        <v>140</v>
      </c>
      <c r="F7471" t="s">
        <v>21198</v>
      </c>
      <c r="G7471" t="s">
        <v>197</v>
      </c>
      <c r="H7471" t="s">
        <v>143</v>
      </c>
      <c r="I7471" t="s">
        <v>135</v>
      </c>
      <c r="J7471" t="s">
        <v>136</v>
      </c>
      <c r="K7471" t="s">
        <v>137</v>
      </c>
      <c r="L7471" t="s">
        <v>21199</v>
      </c>
      <c r="M7471" t="s">
        <v>21200</v>
      </c>
      <c r="N7471">
        <v>8.33</v>
      </c>
      <c r="O7471">
        <v>0</v>
      </c>
      <c r="P7471">
        <v>1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0.43435236595127669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0.43435236595127669</v>
      </c>
    </row>
    <row r="7472" spans="1:31" x14ac:dyDescent="0.25">
      <c r="A7472">
        <v>1680167</v>
      </c>
      <c r="B7472">
        <v>1</v>
      </c>
      <c r="C7472" t="s">
        <v>80</v>
      </c>
      <c r="D7472" t="s">
        <v>82</v>
      </c>
      <c r="E7472" t="s">
        <v>140</v>
      </c>
      <c r="F7472" t="s">
        <v>21201</v>
      </c>
      <c r="G7472" t="s">
        <v>1061</v>
      </c>
      <c r="H7472" t="s">
        <v>143</v>
      </c>
      <c r="I7472" t="s">
        <v>135</v>
      </c>
      <c r="J7472" t="s">
        <v>136</v>
      </c>
      <c r="K7472" t="s">
        <v>137</v>
      </c>
      <c r="L7472" t="s">
        <v>21202</v>
      </c>
      <c r="M7472" t="s">
        <v>21203</v>
      </c>
      <c r="N7472">
        <v>6.2627777770000002</v>
      </c>
      <c r="O7472">
        <v>0</v>
      </c>
      <c r="P7472">
        <v>16</v>
      </c>
      <c r="Q7472">
        <v>0</v>
      </c>
      <c r="R7472">
        <v>0</v>
      </c>
      <c r="S7472">
        <v>0</v>
      </c>
      <c r="T7472">
        <v>3</v>
      </c>
      <c r="U7472">
        <v>0</v>
      </c>
      <c r="V7472">
        <v>0</v>
      </c>
      <c r="W7472">
        <v>0</v>
      </c>
      <c r="X7472">
        <v>31.758979431985015</v>
      </c>
      <c r="Y7472">
        <v>0</v>
      </c>
      <c r="Z7472">
        <v>0</v>
      </c>
      <c r="AA7472">
        <v>0</v>
      </c>
      <c r="AB7472">
        <v>8.084463361614052</v>
      </c>
      <c r="AC7472">
        <v>0</v>
      </c>
      <c r="AD7472">
        <v>0</v>
      </c>
      <c r="AE7472">
        <v>39.843442793599067</v>
      </c>
    </row>
    <row r="7473" spans="1:31" x14ac:dyDescent="0.25">
      <c r="A7473">
        <v>1681461</v>
      </c>
      <c r="B7473">
        <v>1</v>
      </c>
      <c r="C7473" t="s">
        <v>80</v>
      </c>
      <c r="D7473" t="s">
        <v>85</v>
      </c>
      <c r="E7473" t="s">
        <v>151</v>
      </c>
      <c r="F7473" t="s">
        <v>21204</v>
      </c>
      <c r="G7473" t="s">
        <v>153</v>
      </c>
      <c r="H7473" t="s">
        <v>143</v>
      </c>
      <c r="I7473" t="s">
        <v>135</v>
      </c>
      <c r="J7473" t="s">
        <v>136</v>
      </c>
      <c r="K7473" t="s">
        <v>137</v>
      </c>
      <c r="L7473" t="s">
        <v>21205</v>
      </c>
      <c r="M7473" t="s">
        <v>21206</v>
      </c>
      <c r="N7473">
        <v>3.1549999999999998</v>
      </c>
      <c r="O7473">
        <v>0</v>
      </c>
      <c r="P7473">
        <v>60</v>
      </c>
      <c r="Q7473">
        <v>0</v>
      </c>
      <c r="R7473">
        <v>0</v>
      </c>
      <c r="S7473">
        <v>0</v>
      </c>
      <c r="T7473">
        <v>24</v>
      </c>
      <c r="U7473">
        <v>0</v>
      </c>
      <c r="V7473">
        <v>0</v>
      </c>
      <c r="W7473">
        <v>0</v>
      </c>
      <c r="X7473">
        <v>49.04369465703752</v>
      </c>
      <c r="Y7473">
        <v>0</v>
      </c>
      <c r="Z7473">
        <v>0</v>
      </c>
      <c r="AA7473">
        <v>0</v>
      </c>
      <c r="AB7473">
        <v>22.680586984174546</v>
      </c>
      <c r="AC7473">
        <v>0</v>
      </c>
      <c r="AD7473">
        <v>0</v>
      </c>
      <c r="AE7473">
        <v>71.724281641212059</v>
      </c>
    </row>
    <row r="7474" spans="1:31" x14ac:dyDescent="0.25">
      <c r="A7474">
        <v>1680940</v>
      </c>
      <c r="B7474">
        <v>1</v>
      </c>
      <c r="C7474" t="s">
        <v>80</v>
      </c>
      <c r="D7474" t="s">
        <v>103</v>
      </c>
      <c r="E7474" t="s">
        <v>164</v>
      </c>
      <c r="F7474" t="s">
        <v>19029</v>
      </c>
      <c r="G7474" t="s">
        <v>161</v>
      </c>
      <c r="H7474" t="s">
        <v>134</v>
      </c>
      <c r="I7474" t="s">
        <v>135</v>
      </c>
      <c r="J7474" t="s">
        <v>136</v>
      </c>
      <c r="K7474" t="s">
        <v>137</v>
      </c>
      <c r="L7474" t="s">
        <v>21207</v>
      </c>
      <c r="M7474" t="s">
        <v>21208</v>
      </c>
      <c r="N7474">
        <v>0.96916666600000001</v>
      </c>
      <c r="O7474">
        <v>1</v>
      </c>
      <c r="P7474">
        <v>287</v>
      </c>
      <c r="Q7474">
        <v>22</v>
      </c>
      <c r="R7474">
        <v>15</v>
      </c>
      <c r="S7474">
        <v>10</v>
      </c>
      <c r="T7474">
        <v>7</v>
      </c>
      <c r="U7474">
        <v>1</v>
      </c>
      <c r="V7474">
        <v>0</v>
      </c>
      <c r="W7474">
        <v>0.29642896359466947</v>
      </c>
      <c r="X7474">
        <v>84.648872106688074</v>
      </c>
      <c r="Y7474">
        <v>85.753299501746241</v>
      </c>
      <c r="Z7474">
        <v>6.4166548972821467</v>
      </c>
      <c r="AA7474">
        <v>85.050236179170653</v>
      </c>
      <c r="AB7474">
        <v>3.599432817440074</v>
      </c>
      <c r="AC7474">
        <v>11.720173871807813</v>
      </c>
      <c r="AD7474">
        <v>0</v>
      </c>
      <c r="AE7474">
        <v>277.4850983377296</v>
      </c>
    </row>
    <row r="7475" spans="1:31" x14ac:dyDescent="0.25">
      <c r="A7475">
        <v>1680250</v>
      </c>
      <c r="B7475">
        <v>1</v>
      </c>
      <c r="C7475" t="s">
        <v>80</v>
      </c>
      <c r="D7475" t="s">
        <v>93</v>
      </c>
      <c r="E7475" t="s">
        <v>159</v>
      </c>
      <c r="F7475" t="s">
        <v>21209</v>
      </c>
      <c r="G7475" t="s">
        <v>281</v>
      </c>
      <c r="H7475" t="s">
        <v>134</v>
      </c>
      <c r="I7475" t="s">
        <v>135</v>
      </c>
      <c r="J7475" t="s">
        <v>136</v>
      </c>
      <c r="K7475" t="s">
        <v>167</v>
      </c>
      <c r="L7475" t="s">
        <v>21210</v>
      </c>
      <c r="M7475" t="s">
        <v>21211</v>
      </c>
      <c r="N7475">
        <v>8.7066416659999994</v>
      </c>
      <c r="O7475">
        <v>0</v>
      </c>
      <c r="P7475">
        <v>734</v>
      </c>
      <c r="Q7475">
        <v>0</v>
      </c>
      <c r="R7475">
        <v>31</v>
      </c>
      <c r="S7475">
        <v>0</v>
      </c>
      <c r="T7475">
        <v>53</v>
      </c>
      <c r="U7475">
        <v>0</v>
      </c>
      <c r="V7475">
        <v>1</v>
      </c>
      <c r="W7475">
        <v>0</v>
      </c>
      <c r="X7475">
        <v>908.52900163070694</v>
      </c>
      <c r="Y7475">
        <v>0</v>
      </c>
      <c r="Z7475">
        <v>100.73601089868079</v>
      </c>
      <c r="AA7475">
        <v>0</v>
      </c>
      <c r="AB7475">
        <v>298.46897556344788</v>
      </c>
      <c r="AC7475">
        <v>0</v>
      </c>
      <c r="AD7475">
        <v>164.27703514138992</v>
      </c>
      <c r="AE7475">
        <v>1472.0110232342256</v>
      </c>
    </row>
    <row r="7476" spans="1:31" x14ac:dyDescent="0.25">
      <c r="A7476">
        <v>1681246</v>
      </c>
      <c r="B7476">
        <v>1</v>
      </c>
      <c r="C7476" t="s">
        <v>80</v>
      </c>
      <c r="D7476" t="s">
        <v>93</v>
      </c>
      <c r="E7476" t="s">
        <v>164</v>
      </c>
      <c r="F7476" t="s">
        <v>21212</v>
      </c>
      <c r="G7476" t="s">
        <v>161</v>
      </c>
      <c r="H7476" t="s">
        <v>134</v>
      </c>
      <c r="I7476" t="s">
        <v>135</v>
      </c>
      <c r="J7476" t="s">
        <v>136</v>
      </c>
      <c r="K7476" t="s">
        <v>137</v>
      </c>
      <c r="L7476" t="s">
        <v>21213</v>
      </c>
      <c r="M7476" t="s">
        <v>21214</v>
      </c>
      <c r="N7476">
        <v>4.5175000000000001</v>
      </c>
      <c r="O7476">
        <v>1</v>
      </c>
      <c r="P7476">
        <v>315</v>
      </c>
      <c r="Q7476">
        <v>2</v>
      </c>
      <c r="R7476">
        <v>8</v>
      </c>
      <c r="S7476">
        <v>5</v>
      </c>
      <c r="T7476">
        <v>24</v>
      </c>
      <c r="U7476">
        <v>1</v>
      </c>
      <c r="V7476">
        <v>0</v>
      </c>
      <c r="W7476">
        <v>1.743208379884029</v>
      </c>
      <c r="X7476">
        <v>108.98549714867332</v>
      </c>
      <c r="Y7476">
        <v>2.4804602630892805</v>
      </c>
      <c r="Z7476">
        <v>29.990358858839507</v>
      </c>
      <c r="AA7476">
        <v>73.732794385183098</v>
      </c>
      <c r="AB7476">
        <v>49.181762962335817</v>
      </c>
      <c r="AC7476">
        <v>38.666811788558626</v>
      </c>
      <c r="AD7476">
        <v>0</v>
      </c>
      <c r="AE7476">
        <v>304.78089378656364</v>
      </c>
    </row>
    <row r="7477" spans="1:31" x14ac:dyDescent="0.25">
      <c r="A7477">
        <v>1680273</v>
      </c>
      <c r="B7477">
        <v>1</v>
      </c>
      <c r="C7477" t="s">
        <v>81</v>
      </c>
      <c r="D7477" t="s">
        <v>127</v>
      </c>
      <c r="E7477" t="s">
        <v>164</v>
      </c>
      <c r="F7477" t="s">
        <v>21215</v>
      </c>
      <c r="G7477" t="s">
        <v>161</v>
      </c>
      <c r="H7477" t="s">
        <v>134</v>
      </c>
      <c r="I7477" t="s">
        <v>135</v>
      </c>
      <c r="J7477" t="s">
        <v>136</v>
      </c>
      <c r="K7477" t="s">
        <v>137</v>
      </c>
      <c r="L7477" t="s">
        <v>21216</v>
      </c>
      <c r="M7477" t="s">
        <v>21217</v>
      </c>
      <c r="N7477">
        <v>2.7497222219999999</v>
      </c>
      <c r="O7477">
        <v>0</v>
      </c>
      <c r="P7477">
        <v>0</v>
      </c>
      <c r="Q7477">
        <v>35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24.94872955878779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24.94872955878779</v>
      </c>
    </row>
    <row r="7478" spans="1:31" x14ac:dyDescent="0.25">
      <c r="A7478">
        <v>1681269</v>
      </c>
      <c r="B7478">
        <v>1</v>
      </c>
      <c r="C7478" t="s">
        <v>80</v>
      </c>
      <c r="D7478" t="s">
        <v>97</v>
      </c>
      <c r="E7478" t="s">
        <v>140</v>
      </c>
      <c r="F7478" t="s">
        <v>21218</v>
      </c>
      <c r="G7478" t="s">
        <v>209</v>
      </c>
      <c r="H7478" t="s">
        <v>143</v>
      </c>
      <c r="I7478" t="s">
        <v>135</v>
      </c>
      <c r="J7478" t="s">
        <v>136</v>
      </c>
      <c r="K7478" t="s">
        <v>137</v>
      </c>
      <c r="L7478" t="s">
        <v>19926</v>
      </c>
      <c r="M7478" t="s">
        <v>21219</v>
      </c>
      <c r="N7478">
        <v>6.7869444440000004</v>
      </c>
      <c r="O7478">
        <v>0</v>
      </c>
      <c r="P7478">
        <v>1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1.8208024692083333E-4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1.8208024692083333E-4</v>
      </c>
    </row>
    <row r="7479" spans="1:31" x14ac:dyDescent="0.25">
      <c r="A7479">
        <v>1680207</v>
      </c>
      <c r="B7479">
        <v>1</v>
      </c>
      <c r="C7479" t="s">
        <v>81</v>
      </c>
      <c r="D7479" t="s">
        <v>115</v>
      </c>
      <c r="E7479" t="s">
        <v>131</v>
      </c>
      <c r="F7479" t="s">
        <v>3471</v>
      </c>
      <c r="G7479" t="s">
        <v>271</v>
      </c>
      <c r="H7479" t="s">
        <v>181</v>
      </c>
      <c r="I7479" t="s">
        <v>135</v>
      </c>
      <c r="J7479" t="s">
        <v>136</v>
      </c>
      <c r="K7479" t="s">
        <v>167</v>
      </c>
      <c r="L7479" t="s">
        <v>21220</v>
      </c>
      <c r="M7479" t="s">
        <v>21221</v>
      </c>
      <c r="N7479">
        <v>8.3042488880000001</v>
      </c>
      <c r="O7479">
        <v>0</v>
      </c>
      <c r="P7479">
        <v>808</v>
      </c>
      <c r="Q7479">
        <v>1</v>
      </c>
      <c r="R7479">
        <v>37</v>
      </c>
      <c r="S7479">
        <v>2</v>
      </c>
      <c r="T7479">
        <v>35</v>
      </c>
      <c r="U7479">
        <v>1</v>
      </c>
      <c r="V7479">
        <v>0</v>
      </c>
      <c r="W7479">
        <v>0</v>
      </c>
      <c r="X7479">
        <v>383.6640484767405</v>
      </c>
      <c r="Y7479">
        <v>2.9000214185676354</v>
      </c>
      <c r="Z7479">
        <v>72.713814809325726</v>
      </c>
      <c r="AA7479">
        <v>40.832478175722798</v>
      </c>
      <c r="AB7479">
        <v>116.1852642947895</v>
      </c>
      <c r="AC7479">
        <v>45.799637486758613</v>
      </c>
      <c r="AD7479">
        <v>0</v>
      </c>
      <c r="AE7479">
        <v>662.09526466190471</v>
      </c>
    </row>
    <row r="7480" spans="1:31" x14ac:dyDescent="0.25">
      <c r="A7480">
        <v>1681481</v>
      </c>
      <c r="B7480">
        <v>1</v>
      </c>
      <c r="C7480" t="s">
        <v>81</v>
      </c>
      <c r="D7480" t="s">
        <v>117</v>
      </c>
      <c r="E7480" t="s">
        <v>164</v>
      </c>
      <c r="F7480" t="s">
        <v>4998</v>
      </c>
      <c r="G7480" t="s">
        <v>166</v>
      </c>
      <c r="H7480" t="s">
        <v>134</v>
      </c>
      <c r="I7480" t="s">
        <v>135</v>
      </c>
      <c r="J7480" t="s">
        <v>136</v>
      </c>
      <c r="K7480" t="s">
        <v>137</v>
      </c>
      <c r="L7480" t="s">
        <v>21222</v>
      </c>
      <c r="M7480" t="s">
        <v>21223</v>
      </c>
      <c r="N7480">
        <v>0.104166666</v>
      </c>
      <c r="O7480">
        <v>0</v>
      </c>
      <c r="P7480">
        <v>2423</v>
      </c>
      <c r="Q7480">
        <v>36</v>
      </c>
      <c r="R7480">
        <v>81</v>
      </c>
      <c r="S7480">
        <v>22</v>
      </c>
      <c r="T7480">
        <v>238</v>
      </c>
      <c r="U7480">
        <v>8</v>
      </c>
      <c r="V7480">
        <v>1</v>
      </c>
      <c r="W7480">
        <v>0</v>
      </c>
      <c r="X7480">
        <v>27.777785193147672</v>
      </c>
      <c r="Y7480">
        <v>6.4411127747922903</v>
      </c>
      <c r="Z7480">
        <v>1.3352862529722918</v>
      </c>
      <c r="AA7480">
        <v>9.1029421090981266</v>
      </c>
      <c r="AB7480">
        <v>7.7544694936590668</v>
      </c>
      <c r="AC7480">
        <v>36.884500221963755</v>
      </c>
      <c r="AD7480">
        <v>0.57186294497916679</v>
      </c>
      <c r="AE7480">
        <v>89.867958990612365</v>
      </c>
    </row>
    <row r="7481" spans="1:31" x14ac:dyDescent="0.25">
      <c r="A7481">
        <v>1680081</v>
      </c>
      <c r="B7481">
        <v>1</v>
      </c>
      <c r="C7481" t="s">
        <v>80</v>
      </c>
      <c r="D7481" t="s">
        <v>108</v>
      </c>
      <c r="E7481" t="s">
        <v>131</v>
      </c>
      <c r="F7481" t="s">
        <v>21224</v>
      </c>
      <c r="G7481" t="s">
        <v>161</v>
      </c>
      <c r="H7481" t="s">
        <v>134</v>
      </c>
      <c r="I7481" t="s">
        <v>135</v>
      </c>
      <c r="J7481" t="s">
        <v>136</v>
      </c>
      <c r="K7481" t="s">
        <v>137</v>
      </c>
      <c r="L7481" t="s">
        <v>21225</v>
      </c>
      <c r="M7481" t="s">
        <v>21226</v>
      </c>
      <c r="N7481">
        <v>1.5233333330000001</v>
      </c>
      <c r="O7481">
        <v>0</v>
      </c>
      <c r="P7481">
        <v>621</v>
      </c>
      <c r="Q7481">
        <v>0</v>
      </c>
      <c r="R7481">
        <v>89</v>
      </c>
      <c r="S7481">
        <v>2</v>
      </c>
      <c r="T7481">
        <v>85</v>
      </c>
      <c r="U7481">
        <v>0</v>
      </c>
      <c r="V7481">
        <v>0</v>
      </c>
      <c r="W7481">
        <v>0</v>
      </c>
      <c r="X7481">
        <v>107.9678808005721</v>
      </c>
      <c r="Y7481">
        <v>0</v>
      </c>
      <c r="Z7481">
        <v>10.079054731554312</v>
      </c>
      <c r="AA7481">
        <v>5.5580014905793202</v>
      </c>
      <c r="AB7481">
        <v>83.501996779803335</v>
      </c>
      <c r="AC7481">
        <v>0</v>
      </c>
      <c r="AD7481">
        <v>0</v>
      </c>
      <c r="AE7481">
        <v>207.10693380250905</v>
      </c>
    </row>
    <row r="7482" spans="1:31" x14ac:dyDescent="0.25">
      <c r="A7482">
        <v>1680748</v>
      </c>
      <c r="B7482">
        <v>1</v>
      </c>
      <c r="C7482" t="s">
        <v>80</v>
      </c>
      <c r="D7482" t="s">
        <v>104</v>
      </c>
      <c r="E7482" t="s">
        <v>146</v>
      </c>
      <c r="F7482" t="s">
        <v>21227</v>
      </c>
      <c r="G7482" t="s">
        <v>148</v>
      </c>
      <c r="H7482" t="s">
        <v>143</v>
      </c>
      <c r="I7482" t="s">
        <v>135</v>
      </c>
      <c r="J7482" t="s">
        <v>136</v>
      </c>
      <c r="K7482" t="s">
        <v>137</v>
      </c>
      <c r="L7482" t="s">
        <v>21228</v>
      </c>
      <c r="M7482" t="s">
        <v>21229</v>
      </c>
      <c r="N7482">
        <v>8.9219444439999993</v>
      </c>
      <c r="O7482">
        <v>0</v>
      </c>
      <c r="P7482">
        <v>69</v>
      </c>
      <c r="Q7482">
        <v>0</v>
      </c>
      <c r="R7482">
        <v>2</v>
      </c>
      <c r="S7482">
        <v>0</v>
      </c>
      <c r="T7482">
        <v>6</v>
      </c>
      <c r="U7482">
        <v>0</v>
      </c>
      <c r="V7482">
        <v>0</v>
      </c>
      <c r="W7482">
        <v>0</v>
      </c>
      <c r="X7482">
        <v>100.77252967036694</v>
      </c>
      <c r="Y7482">
        <v>0</v>
      </c>
      <c r="Z7482">
        <v>1.3805027234976914</v>
      </c>
      <c r="AA7482">
        <v>0</v>
      </c>
      <c r="AB7482">
        <v>32.151133057391988</v>
      </c>
      <c r="AC7482">
        <v>0</v>
      </c>
      <c r="AD7482">
        <v>0</v>
      </c>
      <c r="AE7482">
        <v>134.30416545125661</v>
      </c>
    </row>
    <row r="7483" spans="1:31" x14ac:dyDescent="0.25">
      <c r="A7483">
        <v>1680771</v>
      </c>
      <c r="B7483">
        <v>1</v>
      </c>
      <c r="C7483" t="s">
        <v>80</v>
      </c>
      <c r="D7483" t="s">
        <v>94</v>
      </c>
      <c r="E7483" t="s">
        <v>140</v>
      </c>
      <c r="F7483" t="s">
        <v>21230</v>
      </c>
      <c r="G7483" t="s">
        <v>197</v>
      </c>
      <c r="H7483" t="s">
        <v>143</v>
      </c>
      <c r="I7483" t="s">
        <v>135</v>
      </c>
      <c r="J7483" t="s">
        <v>136</v>
      </c>
      <c r="K7483" t="s">
        <v>137</v>
      </c>
      <c r="L7483" t="s">
        <v>21231</v>
      </c>
      <c r="M7483" t="s">
        <v>21232</v>
      </c>
      <c r="N7483">
        <v>6.250277777</v>
      </c>
      <c r="O7483">
        <v>0</v>
      </c>
      <c r="P7483">
        <v>2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1.923212494770179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1.923212494770179</v>
      </c>
    </row>
    <row r="7484" spans="1:31" x14ac:dyDescent="0.25">
      <c r="A7484">
        <v>1680230</v>
      </c>
      <c r="B7484">
        <v>1</v>
      </c>
      <c r="C7484" t="s">
        <v>80</v>
      </c>
      <c r="D7484" t="s">
        <v>83</v>
      </c>
      <c r="E7484" t="s">
        <v>159</v>
      </c>
      <c r="F7484" t="s">
        <v>21233</v>
      </c>
      <c r="G7484" t="s">
        <v>655</v>
      </c>
      <c r="H7484" t="s">
        <v>134</v>
      </c>
      <c r="I7484" t="s">
        <v>135</v>
      </c>
      <c r="J7484" t="s">
        <v>136</v>
      </c>
      <c r="K7484" t="s">
        <v>137</v>
      </c>
      <c r="L7484" t="s">
        <v>21234</v>
      </c>
      <c r="M7484" t="s">
        <v>21235</v>
      </c>
      <c r="N7484">
        <v>1.686666666</v>
      </c>
      <c r="O7484">
        <v>0</v>
      </c>
      <c r="P7484">
        <v>573</v>
      </c>
      <c r="Q7484">
        <v>0</v>
      </c>
      <c r="R7484">
        <v>0</v>
      </c>
      <c r="S7484">
        <v>0</v>
      </c>
      <c r="T7484">
        <v>60</v>
      </c>
      <c r="U7484">
        <v>0</v>
      </c>
      <c r="V7484">
        <v>0</v>
      </c>
      <c r="W7484">
        <v>0</v>
      </c>
      <c r="X7484">
        <v>353.72314582360434</v>
      </c>
      <c r="Y7484">
        <v>0</v>
      </c>
      <c r="Z7484">
        <v>0</v>
      </c>
      <c r="AA7484">
        <v>0</v>
      </c>
      <c r="AB7484">
        <v>158.24614571096487</v>
      </c>
      <c r="AC7484">
        <v>0</v>
      </c>
      <c r="AD7484">
        <v>0</v>
      </c>
      <c r="AE7484">
        <v>511.96929153456921</v>
      </c>
    </row>
    <row r="7485" spans="1:31" x14ac:dyDescent="0.25">
      <c r="A7485">
        <v>1680791</v>
      </c>
      <c r="B7485">
        <v>1</v>
      </c>
      <c r="C7485" t="s">
        <v>80</v>
      </c>
      <c r="D7485" t="s">
        <v>100</v>
      </c>
      <c r="E7485" t="s">
        <v>164</v>
      </c>
      <c r="F7485" t="s">
        <v>21236</v>
      </c>
      <c r="G7485" t="s">
        <v>161</v>
      </c>
      <c r="H7485" t="s">
        <v>134</v>
      </c>
      <c r="I7485" t="s">
        <v>135</v>
      </c>
      <c r="J7485" t="s">
        <v>136</v>
      </c>
      <c r="K7485" t="s">
        <v>137</v>
      </c>
      <c r="L7485" t="s">
        <v>21237</v>
      </c>
      <c r="M7485" t="s">
        <v>21238</v>
      </c>
      <c r="N7485">
        <v>6.6944444000000006E-2</v>
      </c>
      <c r="O7485">
        <v>20</v>
      </c>
      <c r="P7485">
        <v>4861</v>
      </c>
      <c r="Q7485">
        <v>82</v>
      </c>
      <c r="R7485">
        <v>750</v>
      </c>
      <c r="S7485">
        <v>97</v>
      </c>
      <c r="T7485">
        <v>1603</v>
      </c>
      <c r="U7485">
        <v>35</v>
      </c>
      <c r="V7485">
        <v>174</v>
      </c>
      <c r="W7485">
        <v>0.64522742738514727</v>
      </c>
      <c r="X7485">
        <v>75.380529510187586</v>
      </c>
      <c r="Y7485">
        <v>5.1184715990555087</v>
      </c>
      <c r="Z7485">
        <v>17.533839517214119</v>
      </c>
      <c r="AA7485">
        <v>36.593693594642929</v>
      </c>
      <c r="AB7485">
        <v>151.88061649705136</v>
      </c>
      <c r="AC7485">
        <v>130.30473412779079</v>
      </c>
      <c r="AD7485">
        <v>304.72772771915777</v>
      </c>
      <c r="AE7485">
        <v>722.18483999248519</v>
      </c>
    </row>
    <row r="7486" spans="1:31" x14ac:dyDescent="0.25">
      <c r="A7486">
        <v>1681418</v>
      </c>
      <c r="B7486">
        <v>1</v>
      </c>
      <c r="C7486" t="s">
        <v>81</v>
      </c>
      <c r="D7486" t="s">
        <v>123</v>
      </c>
      <c r="E7486" t="s">
        <v>164</v>
      </c>
      <c r="F7486" t="s">
        <v>21239</v>
      </c>
      <c r="G7486" t="s">
        <v>161</v>
      </c>
      <c r="H7486" t="s">
        <v>134</v>
      </c>
      <c r="I7486" t="s">
        <v>135</v>
      </c>
      <c r="J7486" t="s">
        <v>136</v>
      </c>
      <c r="K7486" t="s">
        <v>137</v>
      </c>
      <c r="L7486" t="s">
        <v>21240</v>
      </c>
      <c r="M7486" t="s">
        <v>21241</v>
      </c>
      <c r="N7486">
        <v>0.104166666</v>
      </c>
      <c r="O7486">
        <v>7</v>
      </c>
      <c r="P7486">
        <v>1361</v>
      </c>
      <c r="Q7486">
        <v>118</v>
      </c>
      <c r="R7486">
        <v>76</v>
      </c>
      <c r="S7486">
        <v>36</v>
      </c>
      <c r="T7486">
        <v>143</v>
      </c>
      <c r="U7486">
        <v>7</v>
      </c>
      <c r="V7486">
        <v>0</v>
      </c>
      <c r="W7486">
        <v>0.13836880702916668</v>
      </c>
      <c r="X7486">
        <v>29.494999607417423</v>
      </c>
      <c r="Y7486">
        <v>3.5308274509822919</v>
      </c>
      <c r="Z7486">
        <v>1.2427186678493756</v>
      </c>
      <c r="AA7486">
        <v>13.437251294488545</v>
      </c>
      <c r="AB7486">
        <v>5.5956784498701078</v>
      </c>
      <c r="AC7486">
        <v>35.682419228148134</v>
      </c>
      <c r="AD7486">
        <v>0</v>
      </c>
      <c r="AE7486">
        <v>89.122263505785043</v>
      </c>
    </row>
    <row r="7487" spans="1:31" x14ac:dyDescent="0.25">
      <c r="A7487">
        <v>1680877</v>
      </c>
      <c r="B7487">
        <v>1</v>
      </c>
      <c r="C7487" t="s">
        <v>80</v>
      </c>
      <c r="D7487" t="s">
        <v>104</v>
      </c>
      <c r="E7487" t="s">
        <v>151</v>
      </c>
      <c r="F7487" t="s">
        <v>21242</v>
      </c>
      <c r="G7487" t="s">
        <v>222</v>
      </c>
      <c r="H7487" t="s">
        <v>143</v>
      </c>
      <c r="I7487" t="s">
        <v>135</v>
      </c>
      <c r="J7487" t="s">
        <v>136</v>
      </c>
      <c r="K7487" t="s">
        <v>137</v>
      </c>
      <c r="L7487" t="s">
        <v>21243</v>
      </c>
      <c r="M7487" t="s">
        <v>21244</v>
      </c>
      <c r="N7487">
        <v>11.018611111</v>
      </c>
      <c r="O7487">
        <v>0</v>
      </c>
      <c r="P7487">
        <v>41</v>
      </c>
      <c r="Q7487">
        <v>0</v>
      </c>
      <c r="R7487">
        <v>0</v>
      </c>
      <c r="S7487">
        <v>0</v>
      </c>
      <c r="T7487">
        <v>3</v>
      </c>
      <c r="U7487">
        <v>0</v>
      </c>
      <c r="V7487">
        <v>0</v>
      </c>
      <c r="W7487">
        <v>0</v>
      </c>
      <c r="X7487">
        <v>88.006760385549214</v>
      </c>
      <c r="Y7487">
        <v>0</v>
      </c>
      <c r="Z7487">
        <v>0</v>
      </c>
      <c r="AA7487">
        <v>0</v>
      </c>
      <c r="AB7487">
        <v>5.5960070247646243</v>
      </c>
      <c r="AC7487">
        <v>0</v>
      </c>
      <c r="AD7487">
        <v>0</v>
      </c>
      <c r="AE7487">
        <v>93.602767410313845</v>
      </c>
    </row>
    <row r="7488" spans="1:31" x14ac:dyDescent="0.25">
      <c r="A7488">
        <v>1681375</v>
      </c>
      <c r="B7488">
        <v>1</v>
      </c>
      <c r="C7488" t="s">
        <v>80</v>
      </c>
      <c r="D7488" t="s">
        <v>106</v>
      </c>
      <c r="E7488" t="s">
        <v>131</v>
      </c>
      <c r="F7488" t="s">
        <v>3964</v>
      </c>
      <c r="G7488" t="s">
        <v>566</v>
      </c>
      <c r="H7488" t="s">
        <v>134</v>
      </c>
      <c r="I7488" t="s">
        <v>135</v>
      </c>
      <c r="J7488" t="s">
        <v>136</v>
      </c>
      <c r="K7488" t="s">
        <v>137</v>
      </c>
      <c r="L7488" t="s">
        <v>21245</v>
      </c>
      <c r="M7488" t="s">
        <v>21246</v>
      </c>
      <c r="N7488">
        <v>4.1511111109999996</v>
      </c>
      <c r="O7488">
        <v>0</v>
      </c>
      <c r="P7488">
        <v>755</v>
      </c>
      <c r="Q7488">
        <v>1</v>
      </c>
      <c r="R7488">
        <v>81</v>
      </c>
      <c r="S7488">
        <v>5</v>
      </c>
      <c r="T7488">
        <v>113</v>
      </c>
      <c r="U7488">
        <v>0</v>
      </c>
      <c r="V7488">
        <v>0</v>
      </c>
      <c r="W7488">
        <v>0</v>
      </c>
      <c r="X7488">
        <v>452.75630938694559</v>
      </c>
      <c r="Y7488">
        <v>0.9098804711013333</v>
      </c>
      <c r="Z7488">
        <v>41.253981564906574</v>
      </c>
      <c r="AA7488">
        <v>25.764081787024722</v>
      </c>
      <c r="AB7488">
        <v>198.80085390857826</v>
      </c>
      <c r="AC7488">
        <v>0</v>
      </c>
      <c r="AD7488">
        <v>0</v>
      </c>
      <c r="AE7488">
        <v>719.48510711855647</v>
      </c>
    </row>
    <row r="7489" spans="1:31" x14ac:dyDescent="0.25">
      <c r="A7489">
        <v>1680834</v>
      </c>
      <c r="B7489">
        <v>1</v>
      </c>
      <c r="C7489" t="s">
        <v>80</v>
      </c>
      <c r="D7489" t="s">
        <v>96</v>
      </c>
      <c r="E7489" t="s">
        <v>146</v>
      </c>
      <c r="F7489" t="s">
        <v>21247</v>
      </c>
      <c r="G7489" t="s">
        <v>148</v>
      </c>
      <c r="H7489" t="s">
        <v>143</v>
      </c>
      <c r="I7489" t="s">
        <v>135</v>
      </c>
      <c r="J7489" t="s">
        <v>136</v>
      </c>
      <c r="K7489" t="s">
        <v>137</v>
      </c>
      <c r="L7489" t="s">
        <v>21248</v>
      </c>
      <c r="M7489" t="s">
        <v>21249</v>
      </c>
      <c r="N7489">
        <v>3.4327777770000001</v>
      </c>
      <c r="O7489">
        <v>0</v>
      </c>
      <c r="P7489">
        <v>176</v>
      </c>
      <c r="Q7489">
        <v>0</v>
      </c>
      <c r="R7489">
        <v>0</v>
      </c>
      <c r="S7489">
        <v>0</v>
      </c>
      <c r="T7489">
        <v>10</v>
      </c>
      <c r="U7489">
        <v>0</v>
      </c>
      <c r="V7489">
        <v>0</v>
      </c>
      <c r="W7489">
        <v>0</v>
      </c>
      <c r="X7489">
        <v>64.136237808462084</v>
      </c>
      <c r="Y7489">
        <v>0</v>
      </c>
      <c r="Z7489">
        <v>0</v>
      </c>
      <c r="AA7489">
        <v>0</v>
      </c>
      <c r="AB7489">
        <v>25.615857455891419</v>
      </c>
      <c r="AC7489">
        <v>0</v>
      </c>
      <c r="AD7489">
        <v>0</v>
      </c>
      <c r="AE7489">
        <v>89.7520952643535</v>
      </c>
    </row>
    <row r="7490" spans="1:31" x14ac:dyDescent="0.25">
      <c r="A7490">
        <v>1680685</v>
      </c>
      <c r="B7490">
        <v>1</v>
      </c>
      <c r="C7490" t="s">
        <v>80</v>
      </c>
      <c r="D7490" t="s">
        <v>103</v>
      </c>
      <c r="E7490" t="s">
        <v>159</v>
      </c>
      <c r="F7490" t="s">
        <v>21250</v>
      </c>
      <c r="G7490" t="s">
        <v>596</v>
      </c>
      <c r="H7490" t="s">
        <v>134</v>
      </c>
      <c r="I7490" t="s">
        <v>135</v>
      </c>
      <c r="J7490" t="s">
        <v>136</v>
      </c>
      <c r="K7490" t="s">
        <v>137</v>
      </c>
      <c r="L7490" t="s">
        <v>21251</v>
      </c>
      <c r="M7490" t="s">
        <v>21252</v>
      </c>
      <c r="N7490">
        <v>5.1494444440000002</v>
      </c>
      <c r="O7490">
        <v>0</v>
      </c>
      <c r="P7490">
        <v>189</v>
      </c>
      <c r="Q7490">
        <v>0</v>
      </c>
      <c r="R7490">
        <v>4</v>
      </c>
      <c r="S7490">
        <v>0</v>
      </c>
      <c r="T7490">
        <v>34</v>
      </c>
      <c r="U7490">
        <v>0</v>
      </c>
      <c r="V7490">
        <v>0</v>
      </c>
      <c r="W7490">
        <v>0</v>
      </c>
      <c r="X7490">
        <v>136.26910652979961</v>
      </c>
      <c r="Y7490">
        <v>0</v>
      </c>
      <c r="Z7490">
        <v>0.87598273459132903</v>
      </c>
      <c r="AA7490">
        <v>0</v>
      </c>
      <c r="AB7490">
        <v>96.011006835893667</v>
      </c>
      <c r="AC7490">
        <v>0</v>
      </c>
      <c r="AD7490">
        <v>0</v>
      </c>
      <c r="AE7490">
        <v>233.15609610028463</v>
      </c>
    </row>
    <row r="7491" spans="1:31" x14ac:dyDescent="0.25">
      <c r="A7491">
        <v>1680144</v>
      </c>
      <c r="B7491">
        <v>1</v>
      </c>
      <c r="C7491" t="s">
        <v>80</v>
      </c>
      <c r="D7491" t="s">
        <v>84</v>
      </c>
      <c r="E7491" t="s">
        <v>159</v>
      </c>
      <c r="F7491" t="s">
        <v>21253</v>
      </c>
      <c r="G7491" t="s">
        <v>723</v>
      </c>
      <c r="H7491" t="s">
        <v>134</v>
      </c>
      <c r="I7491" t="s">
        <v>135</v>
      </c>
      <c r="J7491" t="s">
        <v>136</v>
      </c>
      <c r="K7491" t="s">
        <v>137</v>
      </c>
      <c r="L7491" t="s">
        <v>21254</v>
      </c>
      <c r="M7491" t="s">
        <v>21081</v>
      </c>
      <c r="N7491">
        <v>7.2725</v>
      </c>
      <c r="O7491">
        <v>0</v>
      </c>
      <c r="P7491">
        <v>308</v>
      </c>
      <c r="Q7491">
        <v>0</v>
      </c>
      <c r="R7491">
        <v>10</v>
      </c>
      <c r="S7491">
        <v>0</v>
      </c>
      <c r="T7491">
        <v>22</v>
      </c>
      <c r="U7491">
        <v>0</v>
      </c>
      <c r="V7491">
        <v>0</v>
      </c>
      <c r="W7491">
        <v>0</v>
      </c>
      <c r="X7491">
        <v>427.94644960532145</v>
      </c>
      <c r="Y7491">
        <v>0</v>
      </c>
      <c r="Z7491">
        <v>16.532835863399011</v>
      </c>
      <c r="AA7491">
        <v>0</v>
      </c>
      <c r="AB7491">
        <v>135.24938782393076</v>
      </c>
      <c r="AC7491">
        <v>0</v>
      </c>
      <c r="AD7491">
        <v>0</v>
      </c>
      <c r="AE7491">
        <v>579.72867329265114</v>
      </c>
    </row>
    <row r="7492" spans="1:31" x14ac:dyDescent="0.25">
      <c r="A7492">
        <v>1681544</v>
      </c>
      <c r="B7492">
        <v>1</v>
      </c>
      <c r="C7492" t="s">
        <v>80</v>
      </c>
      <c r="D7492" t="s">
        <v>100</v>
      </c>
      <c r="E7492" t="s">
        <v>151</v>
      </c>
      <c r="F7492" t="s">
        <v>21255</v>
      </c>
      <c r="G7492" t="s">
        <v>153</v>
      </c>
      <c r="H7492" t="s">
        <v>143</v>
      </c>
      <c r="I7492" t="s">
        <v>135</v>
      </c>
      <c r="J7492" t="s">
        <v>136</v>
      </c>
      <c r="K7492" t="s">
        <v>137</v>
      </c>
      <c r="L7492" t="s">
        <v>21256</v>
      </c>
      <c r="M7492" t="s">
        <v>21257</v>
      </c>
      <c r="N7492">
        <v>6.5794444439999999</v>
      </c>
      <c r="O7492">
        <v>0</v>
      </c>
      <c r="P7492">
        <v>9</v>
      </c>
      <c r="Q7492">
        <v>0</v>
      </c>
      <c r="R7492">
        <v>17</v>
      </c>
      <c r="S7492">
        <v>0</v>
      </c>
      <c r="T7492">
        <v>6</v>
      </c>
      <c r="U7492">
        <v>0</v>
      </c>
      <c r="V7492">
        <v>0</v>
      </c>
      <c r="W7492">
        <v>0</v>
      </c>
      <c r="X7492">
        <v>29.270800421191861</v>
      </c>
      <c r="Y7492">
        <v>0</v>
      </c>
      <c r="Z7492">
        <v>50.908941584145268</v>
      </c>
      <c r="AA7492">
        <v>0</v>
      </c>
      <c r="AB7492">
        <v>44.835262445487032</v>
      </c>
      <c r="AC7492">
        <v>0</v>
      </c>
      <c r="AD7492">
        <v>0</v>
      </c>
      <c r="AE7492">
        <v>125.01500445082416</v>
      </c>
    </row>
    <row r="7493" spans="1:31" x14ac:dyDescent="0.25">
      <c r="A7493">
        <v>1681329</v>
      </c>
      <c r="B7493">
        <v>1</v>
      </c>
      <c r="C7493" t="s">
        <v>81</v>
      </c>
      <c r="D7493" t="s">
        <v>115</v>
      </c>
      <c r="E7493" t="s">
        <v>146</v>
      </c>
      <c r="F7493" t="s">
        <v>21258</v>
      </c>
      <c r="G7493" t="s">
        <v>148</v>
      </c>
      <c r="H7493" t="s">
        <v>143</v>
      </c>
      <c r="I7493" t="s">
        <v>135</v>
      </c>
      <c r="J7493" t="s">
        <v>136</v>
      </c>
      <c r="K7493" t="s">
        <v>137</v>
      </c>
      <c r="L7493" t="s">
        <v>21259</v>
      </c>
      <c r="M7493" t="s">
        <v>21260</v>
      </c>
      <c r="N7493">
        <v>13.399444444</v>
      </c>
      <c r="O7493">
        <v>0</v>
      </c>
      <c r="P7493">
        <v>49</v>
      </c>
      <c r="Q7493">
        <v>0</v>
      </c>
      <c r="R7493">
        <v>2</v>
      </c>
      <c r="S7493">
        <v>0</v>
      </c>
      <c r="T7493">
        <v>6</v>
      </c>
      <c r="U7493">
        <v>0</v>
      </c>
      <c r="V7493">
        <v>0</v>
      </c>
      <c r="W7493">
        <v>0</v>
      </c>
      <c r="X7493">
        <v>56.841067860973766</v>
      </c>
      <c r="Y7493">
        <v>0</v>
      </c>
      <c r="Z7493">
        <v>2.1484728425747217E-2</v>
      </c>
      <c r="AA7493">
        <v>0</v>
      </c>
      <c r="AB7493">
        <v>32.706967555668122</v>
      </c>
      <c r="AC7493">
        <v>0</v>
      </c>
      <c r="AD7493">
        <v>0</v>
      </c>
      <c r="AE7493">
        <v>89.569520145067628</v>
      </c>
    </row>
    <row r="7494" spans="1:31" x14ac:dyDescent="0.25">
      <c r="A7494">
        <v>1680642</v>
      </c>
      <c r="B7494">
        <v>1</v>
      </c>
      <c r="C7494" t="s">
        <v>80</v>
      </c>
      <c r="D7494" t="s">
        <v>96</v>
      </c>
      <c r="E7494" t="s">
        <v>151</v>
      </c>
      <c r="F7494" t="s">
        <v>14820</v>
      </c>
      <c r="G7494" t="s">
        <v>222</v>
      </c>
      <c r="H7494" t="s">
        <v>143</v>
      </c>
      <c r="I7494" t="s">
        <v>135</v>
      </c>
      <c r="J7494" t="s">
        <v>136</v>
      </c>
      <c r="K7494" t="s">
        <v>137</v>
      </c>
      <c r="L7494" t="s">
        <v>21261</v>
      </c>
      <c r="M7494" t="s">
        <v>21262</v>
      </c>
      <c r="N7494">
        <v>1.032777777</v>
      </c>
      <c r="O7494">
        <v>0</v>
      </c>
      <c r="P7494">
        <v>44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4.0456490939568113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4.0456490939568113</v>
      </c>
    </row>
    <row r="7495" spans="1:31" x14ac:dyDescent="0.25">
      <c r="A7495">
        <v>1680957</v>
      </c>
      <c r="B7495">
        <v>1</v>
      </c>
      <c r="C7495" t="s">
        <v>80</v>
      </c>
      <c r="D7495" t="s">
        <v>93</v>
      </c>
      <c r="E7495" t="s">
        <v>146</v>
      </c>
      <c r="F7495" t="s">
        <v>21263</v>
      </c>
      <c r="G7495" t="s">
        <v>153</v>
      </c>
      <c r="H7495" t="s">
        <v>143</v>
      </c>
      <c r="I7495" t="s">
        <v>135</v>
      </c>
      <c r="J7495" t="s">
        <v>136</v>
      </c>
      <c r="K7495" t="s">
        <v>137</v>
      </c>
      <c r="L7495" t="s">
        <v>21264</v>
      </c>
      <c r="M7495" t="s">
        <v>21265</v>
      </c>
      <c r="N7495">
        <v>10.793611111000001</v>
      </c>
      <c r="O7495">
        <v>0</v>
      </c>
      <c r="P7495">
        <v>27</v>
      </c>
      <c r="Q7495">
        <v>0</v>
      </c>
      <c r="R7495">
        <v>20</v>
      </c>
      <c r="S7495">
        <v>0</v>
      </c>
      <c r="T7495">
        <v>10</v>
      </c>
      <c r="U7495">
        <v>0</v>
      </c>
      <c r="V7495">
        <v>0</v>
      </c>
      <c r="W7495">
        <v>0</v>
      </c>
      <c r="X7495">
        <v>40.284500488355803</v>
      </c>
      <c r="Y7495">
        <v>0</v>
      </c>
      <c r="Z7495">
        <v>37.833726129752115</v>
      </c>
      <c r="AA7495">
        <v>0</v>
      </c>
      <c r="AB7495">
        <v>63.654955285240192</v>
      </c>
      <c r="AC7495">
        <v>0</v>
      </c>
      <c r="AD7495">
        <v>0</v>
      </c>
      <c r="AE7495">
        <v>141.7731819033481</v>
      </c>
    </row>
    <row r="7496" spans="1:31" x14ac:dyDescent="0.25">
      <c r="A7496">
        <v>1680270</v>
      </c>
      <c r="B7496">
        <v>1</v>
      </c>
      <c r="C7496" t="s">
        <v>80</v>
      </c>
      <c r="D7496" t="s">
        <v>83</v>
      </c>
      <c r="E7496" t="s">
        <v>140</v>
      </c>
      <c r="F7496" t="s">
        <v>21266</v>
      </c>
      <c r="G7496" t="s">
        <v>209</v>
      </c>
      <c r="H7496" t="s">
        <v>143</v>
      </c>
      <c r="I7496" t="s">
        <v>135</v>
      </c>
      <c r="J7496" t="s">
        <v>136</v>
      </c>
      <c r="K7496" t="s">
        <v>137</v>
      </c>
      <c r="L7496" t="s">
        <v>21267</v>
      </c>
      <c r="M7496" t="s">
        <v>21268</v>
      </c>
      <c r="N7496">
        <v>9.0941666659999996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12</v>
      </c>
      <c r="U7496">
        <v>0</v>
      </c>
      <c r="V7496">
        <v>2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514.95358656398491</v>
      </c>
      <c r="AC7496">
        <v>0</v>
      </c>
      <c r="AD7496">
        <v>317.13982566056467</v>
      </c>
      <c r="AE7496">
        <v>832.09341222454964</v>
      </c>
    </row>
    <row r="7497" spans="1:31" x14ac:dyDescent="0.25">
      <c r="A7497">
        <v>1680462</v>
      </c>
      <c r="B7497">
        <v>1</v>
      </c>
      <c r="C7497" t="s">
        <v>80</v>
      </c>
      <c r="D7497" t="s">
        <v>96</v>
      </c>
      <c r="E7497" t="s">
        <v>200</v>
      </c>
      <c r="F7497" t="s">
        <v>21269</v>
      </c>
      <c r="G7497" t="s">
        <v>222</v>
      </c>
      <c r="H7497" t="s">
        <v>143</v>
      </c>
      <c r="I7497" t="s">
        <v>135</v>
      </c>
      <c r="J7497" t="s">
        <v>136</v>
      </c>
      <c r="K7497" t="s">
        <v>137</v>
      </c>
      <c r="L7497" t="s">
        <v>21270</v>
      </c>
      <c r="M7497" t="s">
        <v>21271</v>
      </c>
      <c r="N7497">
        <v>2.0155555550000002</v>
      </c>
      <c r="O7497">
        <v>0</v>
      </c>
      <c r="P7497">
        <v>20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4.6762091045678229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4.6762091045678229</v>
      </c>
    </row>
    <row r="7498" spans="1:31" x14ac:dyDescent="0.25">
      <c r="A7498">
        <v>1680711</v>
      </c>
      <c r="B7498">
        <v>1</v>
      </c>
      <c r="C7498" t="s">
        <v>80</v>
      </c>
      <c r="D7498" t="s">
        <v>104</v>
      </c>
      <c r="E7498" t="s">
        <v>159</v>
      </c>
      <c r="F7498" t="s">
        <v>21272</v>
      </c>
      <c r="G7498" t="s">
        <v>1484</v>
      </c>
      <c r="H7498" t="s">
        <v>134</v>
      </c>
      <c r="I7498" t="s">
        <v>135</v>
      </c>
      <c r="J7498" t="s">
        <v>136</v>
      </c>
      <c r="K7498" t="s">
        <v>137</v>
      </c>
      <c r="L7498" t="s">
        <v>21273</v>
      </c>
      <c r="M7498" t="s">
        <v>21274</v>
      </c>
      <c r="N7498">
        <v>2.2255555550000001</v>
      </c>
      <c r="O7498">
        <v>0</v>
      </c>
      <c r="P7498">
        <v>0</v>
      </c>
      <c r="Q7498">
        <v>0</v>
      </c>
      <c r="R7498">
        <v>0</v>
      </c>
      <c r="S7498">
        <v>1</v>
      </c>
      <c r="T7498">
        <v>0</v>
      </c>
      <c r="U7498">
        <v>1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51.025491763820654</v>
      </c>
      <c r="AB7498">
        <v>0</v>
      </c>
      <c r="AC7498">
        <v>31.389739799678047</v>
      </c>
      <c r="AD7498">
        <v>0</v>
      </c>
      <c r="AE7498">
        <v>82.415231563498708</v>
      </c>
    </row>
    <row r="7499" spans="1:31" x14ac:dyDescent="0.25">
      <c r="A7499">
        <v>1680124</v>
      </c>
      <c r="B7499">
        <v>1</v>
      </c>
      <c r="C7499" t="s">
        <v>80</v>
      </c>
      <c r="D7499" t="s">
        <v>104</v>
      </c>
      <c r="E7499" t="s">
        <v>159</v>
      </c>
      <c r="F7499" t="s">
        <v>12045</v>
      </c>
      <c r="G7499" t="s">
        <v>596</v>
      </c>
      <c r="H7499" t="s">
        <v>134</v>
      </c>
      <c r="I7499" t="s">
        <v>135</v>
      </c>
      <c r="J7499" t="s">
        <v>136</v>
      </c>
      <c r="K7499" t="s">
        <v>137</v>
      </c>
      <c r="L7499" t="s">
        <v>21275</v>
      </c>
      <c r="M7499" t="s">
        <v>21276</v>
      </c>
      <c r="N7499">
        <v>2.5611111110000002</v>
      </c>
      <c r="O7499">
        <v>0</v>
      </c>
      <c r="P7499">
        <v>175</v>
      </c>
      <c r="Q7499">
        <v>0</v>
      </c>
      <c r="R7499">
        <v>6</v>
      </c>
      <c r="S7499">
        <v>0</v>
      </c>
      <c r="T7499">
        <v>12</v>
      </c>
      <c r="U7499">
        <v>0</v>
      </c>
      <c r="V7499">
        <v>0</v>
      </c>
      <c r="W7499">
        <v>0</v>
      </c>
      <c r="X7499">
        <v>99.240147195325576</v>
      </c>
      <c r="Y7499">
        <v>0</v>
      </c>
      <c r="Z7499">
        <v>3.7600107445276052</v>
      </c>
      <c r="AA7499">
        <v>0</v>
      </c>
      <c r="AB7499">
        <v>17.882653863238964</v>
      </c>
      <c r="AC7499">
        <v>0</v>
      </c>
      <c r="AD7499">
        <v>0</v>
      </c>
      <c r="AE7499">
        <v>120.88281180309215</v>
      </c>
    </row>
    <row r="7500" spans="1:31" x14ac:dyDescent="0.25">
      <c r="A7500">
        <v>1680024</v>
      </c>
      <c r="B7500">
        <v>1</v>
      </c>
      <c r="C7500" t="s">
        <v>80</v>
      </c>
      <c r="D7500" t="s">
        <v>97</v>
      </c>
      <c r="E7500" t="s">
        <v>164</v>
      </c>
      <c r="F7500" t="s">
        <v>3709</v>
      </c>
      <c r="G7500" t="s">
        <v>161</v>
      </c>
      <c r="H7500" t="s">
        <v>134</v>
      </c>
      <c r="I7500" t="s">
        <v>135</v>
      </c>
      <c r="J7500" t="s">
        <v>136</v>
      </c>
      <c r="K7500" t="s">
        <v>137</v>
      </c>
      <c r="L7500" t="s">
        <v>21277</v>
      </c>
      <c r="M7500" t="s">
        <v>21278</v>
      </c>
      <c r="N7500">
        <v>0.67833333299999998</v>
      </c>
      <c r="O7500">
        <v>3</v>
      </c>
      <c r="P7500">
        <v>2992</v>
      </c>
      <c r="Q7500">
        <v>2</v>
      </c>
      <c r="R7500">
        <v>254</v>
      </c>
      <c r="S7500">
        <v>9</v>
      </c>
      <c r="T7500">
        <v>357</v>
      </c>
      <c r="U7500">
        <v>0</v>
      </c>
      <c r="V7500">
        <v>1</v>
      </c>
      <c r="W7500">
        <v>12.354483471449893</v>
      </c>
      <c r="X7500">
        <v>979.28483197883997</v>
      </c>
      <c r="Y7500">
        <v>0.80029392907431551</v>
      </c>
      <c r="Z7500">
        <v>49.495113114311899</v>
      </c>
      <c r="AA7500">
        <v>83.20199378846273</v>
      </c>
      <c r="AB7500">
        <v>237.12530173537689</v>
      </c>
      <c r="AC7500">
        <v>0</v>
      </c>
      <c r="AD7500">
        <v>0.77947704882016655</v>
      </c>
      <c r="AE7500">
        <v>1363.0414950663358</v>
      </c>
    </row>
    <row r="7501" spans="1:31" x14ac:dyDescent="0.25">
      <c r="A7501">
        <v>1681352</v>
      </c>
      <c r="B7501">
        <v>1</v>
      </c>
      <c r="C7501" t="s">
        <v>80</v>
      </c>
      <c r="D7501" t="s">
        <v>97</v>
      </c>
      <c r="E7501" t="s">
        <v>164</v>
      </c>
      <c r="F7501" t="s">
        <v>3994</v>
      </c>
      <c r="G7501" t="s">
        <v>161</v>
      </c>
      <c r="H7501" t="s">
        <v>134</v>
      </c>
      <c r="I7501" t="s">
        <v>135</v>
      </c>
      <c r="J7501" t="s">
        <v>136</v>
      </c>
      <c r="K7501" t="s">
        <v>137</v>
      </c>
      <c r="L7501" t="s">
        <v>21168</v>
      </c>
      <c r="M7501" t="s">
        <v>21279</v>
      </c>
      <c r="N7501">
        <v>0.201944444</v>
      </c>
      <c r="O7501">
        <v>0</v>
      </c>
      <c r="P7501">
        <v>333</v>
      </c>
      <c r="Q7501">
        <v>0</v>
      </c>
      <c r="R7501">
        <v>8</v>
      </c>
      <c r="S7501">
        <v>0</v>
      </c>
      <c r="T7501">
        <v>22</v>
      </c>
      <c r="U7501">
        <v>0</v>
      </c>
      <c r="V7501">
        <v>0</v>
      </c>
      <c r="W7501">
        <v>0</v>
      </c>
      <c r="X7501">
        <v>30.152233260036816</v>
      </c>
      <c r="Y7501">
        <v>0</v>
      </c>
      <c r="Z7501">
        <v>0.27510783531979871</v>
      </c>
      <c r="AA7501">
        <v>0</v>
      </c>
      <c r="AB7501">
        <v>3.2553923337937469</v>
      </c>
      <c r="AC7501">
        <v>0</v>
      </c>
      <c r="AD7501">
        <v>0</v>
      </c>
      <c r="AE7501">
        <v>33.68273342915036</v>
      </c>
    </row>
    <row r="7502" spans="1:31" x14ac:dyDescent="0.25">
      <c r="A7502">
        <v>1680811</v>
      </c>
      <c r="B7502">
        <v>1</v>
      </c>
      <c r="C7502" t="s">
        <v>81</v>
      </c>
      <c r="D7502" t="s">
        <v>115</v>
      </c>
      <c r="E7502" t="s">
        <v>151</v>
      </c>
      <c r="F7502" t="s">
        <v>4737</v>
      </c>
      <c r="G7502" t="s">
        <v>153</v>
      </c>
      <c r="H7502" t="s">
        <v>143</v>
      </c>
      <c r="I7502" t="s">
        <v>135</v>
      </c>
      <c r="J7502" t="s">
        <v>136</v>
      </c>
      <c r="K7502" t="s">
        <v>137</v>
      </c>
      <c r="L7502" t="s">
        <v>21280</v>
      </c>
      <c r="M7502" t="s">
        <v>21281</v>
      </c>
      <c r="N7502">
        <v>4.9272222220000002</v>
      </c>
      <c r="O7502">
        <v>0</v>
      </c>
      <c r="P7502">
        <v>7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4.2859220239019171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4.2859220239019171</v>
      </c>
    </row>
    <row r="7503" spans="1:31" x14ac:dyDescent="0.25">
      <c r="A7503">
        <v>1680170</v>
      </c>
      <c r="B7503">
        <v>1</v>
      </c>
      <c r="C7503" t="s">
        <v>80</v>
      </c>
      <c r="D7503" t="s">
        <v>84</v>
      </c>
      <c r="E7503" t="s">
        <v>159</v>
      </c>
      <c r="F7503" t="s">
        <v>14745</v>
      </c>
      <c r="G7503" t="s">
        <v>723</v>
      </c>
      <c r="H7503" t="s">
        <v>134</v>
      </c>
      <c r="I7503" t="s">
        <v>135</v>
      </c>
      <c r="J7503" t="s">
        <v>136</v>
      </c>
      <c r="K7503" t="s">
        <v>137</v>
      </c>
      <c r="L7503" t="s">
        <v>21282</v>
      </c>
      <c r="M7503" t="s">
        <v>21283</v>
      </c>
      <c r="N7503">
        <v>7.1894444440000003</v>
      </c>
      <c r="O7503">
        <v>0</v>
      </c>
      <c r="P7503">
        <v>217</v>
      </c>
      <c r="Q7503">
        <v>0</v>
      </c>
      <c r="R7503">
        <v>22</v>
      </c>
      <c r="S7503">
        <v>0</v>
      </c>
      <c r="T7503">
        <v>26</v>
      </c>
      <c r="U7503">
        <v>0</v>
      </c>
      <c r="V7503">
        <v>0</v>
      </c>
      <c r="W7503">
        <v>0</v>
      </c>
      <c r="X7503">
        <v>449.2949722427478</v>
      </c>
      <c r="Y7503">
        <v>0</v>
      </c>
      <c r="Z7503">
        <v>81.923849902593929</v>
      </c>
      <c r="AA7503">
        <v>0</v>
      </c>
      <c r="AB7503">
        <v>112.52581120061974</v>
      </c>
      <c r="AC7503">
        <v>0</v>
      </c>
      <c r="AD7503">
        <v>0</v>
      </c>
      <c r="AE7503">
        <v>643.74463334596146</v>
      </c>
    </row>
    <row r="7504" spans="1:31" x14ac:dyDescent="0.25">
      <c r="A7504">
        <v>1681003</v>
      </c>
      <c r="B7504">
        <v>1</v>
      </c>
      <c r="C7504" t="s">
        <v>80</v>
      </c>
      <c r="D7504" t="s">
        <v>85</v>
      </c>
      <c r="E7504" t="s">
        <v>159</v>
      </c>
      <c r="F7504" t="s">
        <v>21284</v>
      </c>
      <c r="G7504" t="s">
        <v>596</v>
      </c>
      <c r="H7504" t="s">
        <v>134</v>
      </c>
      <c r="I7504" t="s">
        <v>135</v>
      </c>
      <c r="J7504" t="s">
        <v>136</v>
      </c>
      <c r="K7504" t="s">
        <v>137</v>
      </c>
      <c r="L7504" t="s">
        <v>21285</v>
      </c>
      <c r="M7504" t="s">
        <v>21286</v>
      </c>
      <c r="N7504">
        <v>4.3722222220000004</v>
      </c>
      <c r="O7504">
        <v>0</v>
      </c>
      <c r="P7504">
        <v>0</v>
      </c>
      <c r="Q7504">
        <v>0</v>
      </c>
      <c r="R7504">
        <v>0</v>
      </c>
      <c r="S7504">
        <v>1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8.4744343594237765</v>
      </c>
      <c r="AB7504">
        <v>0</v>
      </c>
      <c r="AC7504">
        <v>0</v>
      </c>
      <c r="AD7504">
        <v>0</v>
      </c>
      <c r="AE7504">
        <v>8.4744343594237765</v>
      </c>
    </row>
    <row r="7505" spans="1:31" x14ac:dyDescent="0.25">
      <c r="A7505">
        <v>1680857</v>
      </c>
      <c r="B7505">
        <v>1</v>
      </c>
      <c r="C7505" t="s">
        <v>80</v>
      </c>
      <c r="D7505" t="s">
        <v>97</v>
      </c>
      <c r="E7505" t="s">
        <v>140</v>
      </c>
      <c r="F7505" t="s">
        <v>21287</v>
      </c>
      <c r="G7505" t="s">
        <v>267</v>
      </c>
      <c r="H7505" t="s">
        <v>143</v>
      </c>
      <c r="I7505" t="s">
        <v>135</v>
      </c>
      <c r="J7505" t="s">
        <v>136</v>
      </c>
      <c r="K7505" t="s">
        <v>137</v>
      </c>
      <c r="L7505" t="s">
        <v>21288</v>
      </c>
      <c r="M7505" t="s">
        <v>21289</v>
      </c>
      <c r="N7505">
        <v>16.908055555000001</v>
      </c>
      <c r="O7505">
        <v>0</v>
      </c>
      <c r="P7505">
        <v>1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50.221049111896662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50.221049111896662</v>
      </c>
    </row>
    <row r="7506" spans="1:31" x14ac:dyDescent="0.25">
      <c r="A7506">
        <v>1680316</v>
      </c>
      <c r="B7506">
        <v>1</v>
      </c>
      <c r="C7506" t="s">
        <v>80</v>
      </c>
      <c r="D7506" t="s">
        <v>83</v>
      </c>
      <c r="E7506" t="s">
        <v>140</v>
      </c>
      <c r="F7506" t="s">
        <v>21290</v>
      </c>
      <c r="G7506" t="s">
        <v>209</v>
      </c>
      <c r="H7506" t="s">
        <v>143</v>
      </c>
      <c r="I7506" t="s">
        <v>135</v>
      </c>
      <c r="J7506" t="s">
        <v>136</v>
      </c>
      <c r="K7506" t="s">
        <v>137</v>
      </c>
      <c r="L7506" t="s">
        <v>21291</v>
      </c>
      <c r="M7506" t="s">
        <v>21292</v>
      </c>
      <c r="N7506">
        <v>2.1994444440000001</v>
      </c>
      <c r="O7506">
        <v>0</v>
      </c>
      <c r="P7506">
        <v>11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6.0544988881172292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6.0544988881172292</v>
      </c>
    </row>
    <row r="7507" spans="1:31" x14ac:dyDescent="0.25">
      <c r="A7507">
        <v>1681644</v>
      </c>
      <c r="B7507">
        <v>1</v>
      </c>
      <c r="C7507" t="s">
        <v>80</v>
      </c>
      <c r="D7507" t="s">
        <v>83</v>
      </c>
      <c r="E7507" t="s">
        <v>151</v>
      </c>
      <c r="F7507" t="s">
        <v>21293</v>
      </c>
      <c r="G7507" t="s">
        <v>526</v>
      </c>
      <c r="H7507" t="s">
        <v>143</v>
      </c>
      <c r="I7507" t="s">
        <v>135</v>
      </c>
      <c r="J7507" t="s">
        <v>136</v>
      </c>
      <c r="K7507" t="s">
        <v>137</v>
      </c>
      <c r="L7507" t="s">
        <v>21294</v>
      </c>
      <c r="M7507" t="s">
        <v>21295</v>
      </c>
      <c r="N7507">
        <v>14.850555555</v>
      </c>
      <c r="O7507">
        <v>0</v>
      </c>
      <c r="P7507">
        <v>56</v>
      </c>
      <c r="Q7507">
        <v>0</v>
      </c>
      <c r="R7507">
        <v>0</v>
      </c>
      <c r="S7507">
        <v>0</v>
      </c>
      <c r="T7507">
        <v>6</v>
      </c>
      <c r="U7507">
        <v>0</v>
      </c>
      <c r="V7507">
        <v>0</v>
      </c>
      <c r="W7507">
        <v>0</v>
      </c>
      <c r="X7507">
        <v>250.25616580907746</v>
      </c>
      <c r="Y7507">
        <v>0</v>
      </c>
      <c r="Z7507">
        <v>0</v>
      </c>
      <c r="AA7507">
        <v>0</v>
      </c>
      <c r="AB7507">
        <v>106.78489059352475</v>
      </c>
      <c r="AC7507">
        <v>0</v>
      </c>
      <c r="AD7507">
        <v>0</v>
      </c>
      <c r="AE7507">
        <v>357.04105640260218</v>
      </c>
    </row>
    <row r="7508" spans="1:31" x14ac:dyDescent="0.25">
      <c r="A7508">
        <v>1681272</v>
      </c>
      <c r="B7508">
        <v>1</v>
      </c>
      <c r="C7508" t="s">
        <v>80</v>
      </c>
      <c r="D7508" t="s">
        <v>98</v>
      </c>
      <c r="E7508" t="s">
        <v>151</v>
      </c>
      <c r="F7508" t="s">
        <v>21296</v>
      </c>
      <c r="G7508" t="s">
        <v>153</v>
      </c>
      <c r="H7508" t="s">
        <v>143</v>
      </c>
      <c r="I7508" t="s">
        <v>135</v>
      </c>
      <c r="J7508" t="s">
        <v>136</v>
      </c>
      <c r="K7508" t="s">
        <v>137</v>
      </c>
      <c r="L7508" t="s">
        <v>21297</v>
      </c>
      <c r="M7508" t="s">
        <v>21298</v>
      </c>
      <c r="N7508">
        <v>18.416111110999999</v>
      </c>
      <c r="O7508">
        <v>0</v>
      </c>
      <c r="P7508">
        <v>41</v>
      </c>
      <c r="Q7508">
        <v>0</v>
      </c>
      <c r="R7508">
        <v>2</v>
      </c>
      <c r="S7508">
        <v>0</v>
      </c>
      <c r="T7508">
        <v>2</v>
      </c>
      <c r="U7508">
        <v>0</v>
      </c>
      <c r="V7508">
        <v>0</v>
      </c>
      <c r="W7508">
        <v>0</v>
      </c>
      <c r="X7508">
        <v>228.76196062514765</v>
      </c>
      <c r="Y7508">
        <v>0</v>
      </c>
      <c r="Z7508">
        <v>3.7772845815736114E-3</v>
      </c>
      <c r="AA7508">
        <v>0</v>
      </c>
      <c r="AB7508">
        <v>1.1574120964227224E-2</v>
      </c>
      <c r="AC7508">
        <v>0</v>
      </c>
      <c r="AD7508">
        <v>0</v>
      </c>
      <c r="AE7508">
        <v>228.77731203069345</v>
      </c>
    </row>
    <row r="7509" spans="1:31" x14ac:dyDescent="0.25">
      <c r="A7509">
        <v>1680227</v>
      </c>
      <c r="B7509">
        <v>1</v>
      </c>
      <c r="C7509" t="s">
        <v>80</v>
      </c>
      <c r="D7509" t="s">
        <v>85</v>
      </c>
      <c r="E7509" t="s">
        <v>159</v>
      </c>
      <c r="F7509" t="s">
        <v>21299</v>
      </c>
      <c r="G7509" t="s">
        <v>281</v>
      </c>
      <c r="H7509" t="s">
        <v>134</v>
      </c>
      <c r="I7509" t="s">
        <v>135</v>
      </c>
      <c r="J7509" t="s">
        <v>136</v>
      </c>
      <c r="K7509" t="s">
        <v>167</v>
      </c>
      <c r="L7509" t="s">
        <v>21300</v>
      </c>
      <c r="M7509" t="s">
        <v>21301</v>
      </c>
      <c r="N7509">
        <v>8.3716666659999994</v>
      </c>
      <c r="O7509">
        <v>0</v>
      </c>
      <c r="P7509">
        <v>986</v>
      </c>
      <c r="Q7509">
        <v>0</v>
      </c>
      <c r="R7509">
        <v>0</v>
      </c>
      <c r="S7509">
        <v>0</v>
      </c>
      <c r="T7509">
        <v>78</v>
      </c>
      <c r="U7509">
        <v>0</v>
      </c>
      <c r="V7509">
        <v>0</v>
      </c>
      <c r="W7509">
        <v>0</v>
      </c>
      <c r="X7509">
        <v>1863.9609372066479</v>
      </c>
      <c r="Y7509">
        <v>0</v>
      </c>
      <c r="Z7509">
        <v>0</v>
      </c>
      <c r="AA7509">
        <v>0</v>
      </c>
      <c r="AB7509">
        <v>581.55810372563735</v>
      </c>
      <c r="AC7509">
        <v>0</v>
      </c>
      <c r="AD7509">
        <v>0</v>
      </c>
      <c r="AE7509">
        <v>2445.5190409322854</v>
      </c>
    </row>
    <row r="7510" spans="1:31" x14ac:dyDescent="0.25">
      <c r="A7510">
        <v>1680419</v>
      </c>
      <c r="B7510">
        <v>1</v>
      </c>
      <c r="C7510" t="s">
        <v>80</v>
      </c>
      <c r="D7510" t="s">
        <v>85</v>
      </c>
      <c r="E7510" t="s">
        <v>146</v>
      </c>
      <c r="F7510" t="s">
        <v>21302</v>
      </c>
      <c r="G7510" t="s">
        <v>403</v>
      </c>
      <c r="H7510" t="s">
        <v>143</v>
      </c>
      <c r="I7510" t="s">
        <v>135</v>
      </c>
      <c r="J7510" t="s">
        <v>136</v>
      </c>
      <c r="K7510" t="s">
        <v>137</v>
      </c>
      <c r="L7510" t="s">
        <v>21303</v>
      </c>
      <c r="M7510" t="s">
        <v>21304</v>
      </c>
      <c r="N7510">
        <v>0.82277777699999999</v>
      </c>
      <c r="O7510">
        <v>0</v>
      </c>
      <c r="P7510">
        <v>570</v>
      </c>
      <c r="Q7510">
        <v>0</v>
      </c>
      <c r="R7510">
        <v>0</v>
      </c>
      <c r="S7510">
        <v>0</v>
      </c>
      <c r="T7510">
        <v>53</v>
      </c>
      <c r="U7510">
        <v>0</v>
      </c>
      <c r="V7510">
        <v>0</v>
      </c>
      <c r="W7510">
        <v>0</v>
      </c>
      <c r="X7510">
        <v>115.15175407906932</v>
      </c>
      <c r="Y7510">
        <v>0</v>
      </c>
      <c r="Z7510">
        <v>0</v>
      </c>
      <c r="AA7510">
        <v>0</v>
      </c>
      <c r="AB7510">
        <v>156.02093342685811</v>
      </c>
      <c r="AC7510">
        <v>0</v>
      </c>
      <c r="AD7510">
        <v>0</v>
      </c>
      <c r="AE7510">
        <v>271.17268750592746</v>
      </c>
    </row>
    <row r="7511" spans="1:31" x14ac:dyDescent="0.25">
      <c r="A7511">
        <v>1680937</v>
      </c>
      <c r="B7511">
        <v>1</v>
      </c>
      <c r="C7511" t="s">
        <v>81</v>
      </c>
      <c r="D7511" t="s">
        <v>124</v>
      </c>
      <c r="E7511" t="s">
        <v>164</v>
      </c>
      <c r="F7511" t="s">
        <v>21305</v>
      </c>
      <c r="G7511" t="s">
        <v>161</v>
      </c>
      <c r="H7511" t="s">
        <v>134</v>
      </c>
      <c r="I7511" t="s">
        <v>135</v>
      </c>
      <c r="J7511" t="s">
        <v>136</v>
      </c>
      <c r="K7511" t="s">
        <v>137</v>
      </c>
      <c r="L7511" t="s">
        <v>21306</v>
      </c>
      <c r="M7511" t="s">
        <v>21307</v>
      </c>
      <c r="N7511">
        <v>0.81666666600000004</v>
      </c>
      <c r="O7511">
        <v>5</v>
      </c>
      <c r="P7511">
        <v>6404</v>
      </c>
      <c r="Q7511">
        <v>199</v>
      </c>
      <c r="R7511">
        <v>382</v>
      </c>
      <c r="S7511">
        <v>42</v>
      </c>
      <c r="T7511">
        <v>870</v>
      </c>
      <c r="U7511">
        <v>8</v>
      </c>
      <c r="V7511">
        <v>1</v>
      </c>
      <c r="W7511">
        <v>0.86726959003956783</v>
      </c>
      <c r="X7511">
        <v>1126.7404999766427</v>
      </c>
      <c r="Y7511">
        <v>175.71756158816211</v>
      </c>
      <c r="Z7511">
        <v>95.064717916931457</v>
      </c>
      <c r="AA7511">
        <v>253.65336654863262</v>
      </c>
      <c r="AB7511">
        <v>453.90677607521661</v>
      </c>
      <c r="AC7511">
        <v>1061.703312278144</v>
      </c>
      <c r="AD7511">
        <v>0.29874196372596667</v>
      </c>
      <c r="AE7511">
        <v>3167.9522459374953</v>
      </c>
    </row>
    <row r="7512" spans="1:31" x14ac:dyDescent="0.25">
      <c r="A7512">
        <v>1681060</v>
      </c>
      <c r="B7512">
        <v>1</v>
      </c>
      <c r="C7512" t="s">
        <v>80</v>
      </c>
      <c r="D7512" t="s">
        <v>82</v>
      </c>
      <c r="E7512" t="s">
        <v>151</v>
      </c>
      <c r="F7512" t="s">
        <v>21308</v>
      </c>
      <c r="G7512" t="s">
        <v>1061</v>
      </c>
      <c r="H7512" t="s">
        <v>143</v>
      </c>
      <c r="I7512" t="s">
        <v>135</v>
      </c>
      <c r="J7512" t="s">
        <v>136</v>
      </c>
      <c r="K7512" t="s">
        <v>137</v>
      </c>
      <c r="L7512" t="s">
        <v>21309</v>
      </c>
      <c r="M7512" t="s">
        <v>21310</v>
      </c>
      <c r="N7512">
        <v>1.4622222220000001</v>
      </c>
      <c r="O7512">
        <v>0</v>
      </c>
      <c r="P7512">
        <v>118</v>
      </c>
      <c r="Q7512">
        <v>0</v>
      </c>
      <c r="R7512">
        <v>0</v>
      </c>
      <c r="S7512">
        <v>0</v>
      </c>
      <c r="T7512">
        <v>11</v>
      </c>
      <c r="U7512">
        <v>0</v>
      </c>
      <c r="V7512">
        <v>0</v>
      </c>
      <c r="W7512">
        <v>0</v>
      </c>
      <c r="X7512">
        <v>64.711330503165627</v>
      </c>
      <c r="Y7512">
        <v>0</v>
      </c>
      <c r="Z7512">
        <v>0</v>
      </c>
      <c r="AA7512">
        <v>0</v>
      </c>
      <c r="AB7512">
        <v>5.1388309357238526</v>
      </c>
      <c r="AC7512">
        <v>0</v>
      </c>
      <c r="AD7512">
        <v>0</v>
      </c>
      <c r="AE7512">
        <v>69.850161438889472</v>
      </c>
    </row>
    <row r="7513" spans="1:31" x14ac:dyDescent="0.25">
      <c r="A7513">
        <v>1681372</v>
      </c>
      <c r="B7513">
        <v>1</v>
      </c>
      <c r="C7513" t="s">
        <v>80</v>
      </c>
      <c r="D7513" t="s">
        <v>103</v>
      </c>
      <c r="E7513" t="s">
        <v>151</v>
      </c>
      <c r="F7513" t="s">
        <v>21311</v>
      </c>
      <c r="G7513" t="s">
        <v>1061</v>
      </c>
      <c r="H7513" t="s">
        <v>143</v>
      </c>
      <c r="I7513" t="s">
        <v>135</v>
      </c>
      <c r="J7513" t="s">
        <v>136</v>
      </c>
      <c r="K7513" t="s">
        <v>137</v>
      </c>
      <c r="L7513" t="s">
        <v>21312</v>
      </c>
      <c r="M7513" t="s">
        <v>21313</v>
      </c>
      <c r="N7513">
        <v>15.166666665999999</v>
      </c>
      <c r="O7513">
        <v>0</v>
      </c>
      <c r="P7513">
        <v>66</v>
      </c>
      <c r="Q7513">
        <v>0</v>
      </c>
      <c r="R7513">
        <v>1</v>
      </c>
      <c r="S7513">
        <v>0</v>
      </c>
      <c r="T7513">
        <v>9</v>
      </c>
      <c r="U7513">
        <v>0</v>
      </c>
      <c r="V7513">
        <v>0</v>
      </c>
      <c r="W7513">
        <v>0</v>
      </c>
      <c r="X7513">
        <v>321.03380567934545</v>
      </c>
      <c r="Y7513">
        <v>0</v>
      </c>
      <c r="Z7513">
        <v>1.9858072612771671E-2</v>
      </c>
      <c r="AA7513">
        <v>0</v>
      </c>
      <c r="AB7513">
        <v>88.19153444136559</v>
      </c>
      <c r="AC7513">
        <v>0</v>
      </c>
      <c r="AD7513">
        <v>0</v>
      </c>
      <c r="AE7513">
        <v>409.2451981933238</v>
      </c>
    </row>
    <row r="7514" spans="1:31" x14ac:dyDescent="0.25">
      <c r="A7514">
        <v>1680731</v>
      </c>
      <c r="B7514">
        <v>1</v>
      </c>
      <c r="C7514" t="s">
        <v>80</v>
      </c>
      <c r="D7514" t="s">
        <v>95</v>
      </c>
      <c r="E7514" t="s">
        <v>140</v>
      </c>
      <c r="F7514" t="s">
        <v>21314</v>
      </c>
      <c r="G7514" t="s">
        <v>197</v>
      </c>
      <c r="H7514" t="s">
        <v>143</v>
      </c>
      <c r="I7514" t="s">
        <v>135</v>
      </c>
      <c r="J7514" t="s">
        <v>136</v>
      </c>
      <c r="K7514" t="s">
        <v>137</v>
      </c>
      <c r="L7514" t="s">
        <v>21315</v>
      </c>
      <c r="M7514" t="s">
        <v>21316</v>
      </c>
      <c r="N7514">
        <v>3.5163888879999998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1.0978773640269723E-2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1.0978773640269723E-2</v>
      </c>
    </row>
    <row r="7515" spans="1:31" x14ac:dyDescent="0.25">
      <c r="A7515">
        <v>1681229</v>
      </c>
      <c r="B7515">
        <v>1</v>
      </c>
      <c r="C7515" t="s">
        <v>80</v>
      </c>
      <c r="D7515" t="s">
        <v>82</v>
      </c>
      <c r="E7515" t="s">
        <v>140</v>
      </c>
      <c r="F7515" t="s">
        <v>21317</v>
      </c>
      <c r="G7515" t="s">
        <v>197</v>
      </c>
      <c r="H7515" t="s">
        <v>143</v>
      </c>
      <c r="I7515" t="s">
        <v>135</v>
      </c>
      <c r="J7515" t="s">
        <v>136</v>
      </c>
      <c r="K7515" t="s">
        <v>137</v>
      </c>
      <c r="L7515" t="s">
        <v>21318</v>
      </c>
      <c r="M7515" t="s">
        <v>21319</v>
      </c>
      <c r="N7515">
        <v>4.0363888880000003</v>
      </c>
      <c r="O7515">
        <v>0</v>
      </c>
      <c r="P7515">
        <v>1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1.8095581656939042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1.8095581656939042</v>
      </c>
    </row>
    <row r="7516" spans="1:31" x14ac:dyDescent="0.25">
      <c r="A7516">
        <v>1680247</v>
      </c>
      <c r="B7516">
        <v>1</v>
      </c>
      <c r="C7516" t="s">
        <v>81</v>
      </c>
      <c r="D7516" t="s">
        <v>118</v>
      </c>
      <c r="E7516" t="s">
        <v>131</v>
      </c>
      <c r="F7516" t="s">
        <v>21320</v>
      </c>
      <c r="G7516" t="s">
        <v>253</v>
      </c>
      <c r="H7516" t="s">
        <v>134</v>
      </c>
      <c r="I7516" t="s">
        <v>135</v>
      </c>
      <c r="J7516" t="s">
        <v>136</v>
      </c>
      <c r="K7516" t="s">
        <v>167</v>
      </c>
      <c r="L7516" t="s">
        <v>21321</v>
      </c>
      <c r="M7516" t="s">
        <v>21322</v>
      </c>
      <c r="N7516">
        <v>8.0777777769999997</v>
      </c>
      <c r="O7516">
        <v>4</v>
      </c>
      <c r="P7516">
        <v>1208</v>
      </c>
      <c r="Q7516">
        <v>153</v>
      </c>
      <c r="R7516">
        <v>331</v>
      </c>
      <c r="S7516">
        <v>23</v>
      </c>
      <c r="T7516">
        <v>154</v>
      </c>
      <c r="U7516">
        <v>3</v>
      </c>
      <c r="V7516">
        <v>1</v>
      </c>
      <c r="W7516">
        <v>4.8668932497234589</v>
      </c>
      <c r="X7516">
        <v>1429.2683723306952</v>
      </c>
      <c r="Y7516">
        <v>1224.9912897111697</v>
      </c>
      <c r="Z7516">
        <v>1951.0819913114867</v>
      </c>
      <c r="AA7516">
        <v>728.7234422888007</v>
      </c>
      <c r="AB7516">
        <v>966.54328410166215</v>
      </c>
      <c r="AC7516">
        <v>1430.8319946719241</v>
      </c>
      <c r="AD7516">
        <v>198.50040157884135</v>
      </c>
      <c r="AE7516">
        <v>7934.8076692443028</v>
      </c>
    </row>
    <row r="7517" spans="1:31" x14ac:dyDescent="0.25">
      <c r="A7517">
        <v>1681478</v>
      </c>
      <c r="B7517">
        <v>1</v>
      </c>
      <c r="C7517" t="s">
        <v>80</v>
      </c>
      <c r="D7517" t="s">
        <v>94</v>
      </c>
      <c r="E7517" t="s">
        <v>164</v>
      </c>
      <c r="F7517" t="s">
        <v>3509</v>
      </c>
      <c r="G7517" t="s">
        <v>161</v>
      </c>
      <c r="H7517" t="s">
        <v>134</v>
      </c>
      <c r="I7517" t="s">
        <v>135</v>
      </c>
      <c r="J7517" t="s">
        <v>136</v>
      </c>
      <c r="K7517" t="s">
        <v>137</v>
      </c>
      <c r="L7517" t="s">
        <v>21323</v>
      </c>
      <c r="M7517" t="s">
        <v>21324</v>
      </c>
      <c r="N7517">
        <v>0.228333333</v>
      </c>
      <c r="O7517">
        <v>5</v>
      </c>
      <c r="P7517">
        <v>3329</v>
      </c>
      <c r="Q7517">
        <v>81</v>
      </c>
      <c r="R7517">
        <v>424</v>
      </c>
      <c r="S7517">
        <v>29</v>
      </c>
      <c r="T7517">
        <v>318</v>
      </c>
      <c r="U7517">
        <v>0</v>
      </c>
      <c r="V7517">
        <v>0</v>
      </c>
      <c r="W7517">
        <v>0.53752923527251673</v>
      </c>
      <c r="X7517">
        <v>69.590215758544545</v>
      </c>
      <c r="Y7517">
        <v>9.2312956605643866</v>
      </c>
      <c r="Z7517">
        <v>18.043468837918752</v>
      </c>
      <c r="AA7517">
        <v>17.824797024971435</v>
      </c>
      <c r="AB7517">
        <v>17.897749775987624</v>
      </c>
      <c r="AC7517">
        <v>0</v>
      </c>
      <c r="AD7517">
        <v>0</v>
      </c>
      <c r="AE7517">
        <v>133.12505629325926</v>
      </c>
    </row>
    <row r="7518" spans="1:31" x14ac:dyDescent="0.25">
      <c r="A7518">
        <v>1680788</v>
      </c>
      <c r="B7518">
        <v>1</v>
      </c>
      <c r="C7518" t="s">
        <v>81</v>
      </c>
      <c r="D7518" t="s">
        <v>119</v>
      </c>
      <c r="E7518" t="s">
        <v>131</v>
      </c>
      <c r="F7518" t="s">
        <v>21325</v>
      </c>
      <c r="G7518" t="s">
        <v>161</v>
      </c>
      <c r="H7518" t="s">
        <v>134</v>
      </c>
      <c r="I7518" t="s">
        <v>173</v>
      </c>
      <c r="J7518" t="s">
        <v>136</v>
      </c>
      <c r="K7518" t="s">
        <v>137</v>
      </c>
      <c r="L7518" t="s">
        <v>21326</v>
      </c>
      <c r="M7518" t="s">
        <v>21327</v>
      </c>
      <c r="N7518">
        <v>9.7222220000000008E-3</v>
      </c>
      <c r="O7518">
        <v>0</v>
      </c>
      <c r="P7518">
        <v>1651</v>
      </c>
      <c r="Q7518">
        <v>102</v>
      </c>
      <c r="R7518">
        <v>359</v>
      </c>
      <c r="S7518">
        <v>7</v>
      </c>
      <c r="T7518">
        <v>89</v>
      </c>
      <c r="U7518">
        <v>0</v>
      </c>
      <c r="V7518">
        <v>0</v>
      </c>
      <c r="W7518">
        <v>0</v>
      </c>
      <c r="X7518">
        <v>1.7178489726607609</v>
      </c>
      <c r="Y7518">
        <v>0.50463506207777642</v>
      </c>
      <c r="Z7518">
        <v>1.0545729227682357</v>
      </c>
      <c r="AA7518">
        <v>0.4419764644452987</v>
      </c>
      <c r="AB7518">
        <v>0.48897745019824168</v>
      </c>
      <c r="AC7518">
        <v>0</v>
      </c>
      <c r="AD7518">
        <v>0</v>
      </c>
      <c r="AE7518">
        <v>4.2080108721503127</v>
      </c>
    </row>
    <row r="7519" spans="1:31" x14ac:dyDescent="0.25">
      <c r="A7519">
        <v>1680539</v>
      </c>
      <c r="B7519">
        <v>1</v>
      </c>
      <c r="C7519" t="s">
        <v>80</v>
      </c>
      <c r="D7519" t="s">
        <v>89</v>
      </c>
      <c r="E7519" t="s">
        <v>151</v>
      </c>
      <c r="F7519" t="s">
        <v>21328</v>
      </c>
      <c r="G7519" t="s">
        <v>153</v>
      </c>
      <c r="H7519" t="s">
        <v>143</v>
      </c>
      <c r="I7519" t="s">
        <v>135</v>
      </c>
      <c r="J7519" t="s">
        <v>136</v>
      </c>
      <c r="K7519" t="s">
        <v>137</v>
      </c>
      <c r="L7519" t="s">
        <v>21329</v>
      </c>
      <c r="M7519" t="s">
        <v>21330</v>
      </c>
      <c r="N7519">
        <v>1.7124999999999999</v>
      </c>
      <c r="O7519">
        <v>0</v>
      </c>
      <c r="P7519">
        <v>23</v>
      </c>
      <c r="Q7519">
        <v>0</v>
      </c>
      <c r="R7519">
        <v>5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5.8521510242071955</v>
      </c>
      <c r="Y7519">
        <v>0</v>
      </c>
      <c r="Z7519">
        <v>0.11515763768943472</v>
      </c>
      <c r="AA7519">
        <v>0</v>
      </c>
      <c r="AB7519">
        <v>0</v>
      </c>
      <c r="AC7519">
        <v>0</v>
      </c>
      <c r="AD7519">
        <v>0</v>
      </c>
      <c r="AE7519">
        <v>5.96730866189663</v>
      </c>
    </row>
    <row r="7520" spans="1:31" x14ac:dyDescent="0.25">
      <c r="A7520">
        <v>1680688</v>
      </c>
      <c r="B7520">
        <v>1</v>
      </c>
      <c r="C7520" t="s">
        <v>81</v>
      </c>
      <c r="D7520" t="s">
        <v>120</v>
      </c>
      <c r="E7520" t="s">
        <v>151</v>
      </c>
      <c r="F7520" t="s">
        <v>21331</v>
      </c>
      <c r="G7520" t="s">
        <v>1061</v>
      </c>
      <c r="H7520" t="s">
        <v>143</v>
      </c>
      <c r="I7520" t="s">
        <v>135</v>
      </c>
      <c r="J7520" t="s">
        <v>136</v>
      </c>
      <c r="K7520" t="s">
        <v>137</v>
      </c>
      <c r="L7520" t="s">
        <v>21332</v>
      </c>
      <c r="M7520" t="s">
        <v>21333</v>
      </c>
      <c r="N7520">
        <v>2.8738888880000002</v>
      </c>
      <c r="O7520">
        <v>0</v>
      </c>
      <c r="P7520">
        <v>93</v>
      </c>
      <c r="Q7520">
        <v>0</v>
      </c>
      <c r="R7520">
        <v>0</v>
      </c>
      <c r="S7520">
        <v>0</v>
      </c>
      <c r="T7520">
        <v>15</v>
      </c>
      <c r="U7520">
        <v>0</v>
      </c>
      <c r="V7520">
        <v>0</v>
      </c>
      <c r="W7520">
        <v>0</v>
      </c>
      <c r="X7520">
        <v>30.838824336914747</v>
      </c>
      <c r="Y7520">
        <v>0</v>
      </c>
      <c r="Z7520">
        <v>0</v>
      </c>
      <c r="AA7520">
        <v>0</v>
      </c>
      <c r="AB7520">
        <v>15.022308600772996</v>
      </c>
      <c r="AC7520">
        <v>0</v>
      </c>
      <c r="AD7520">
        <v>0</v>
      </c>
      <c r="AE7520">
        <v>45.861132937687742</v>
      </c>
    </row>
    <row r="7521" spans="1:31" x14ac:dyDescent="0.25">
      <c r="A7521">
        <v>1680190</v>
      </c>
      <c r="B7521">
        <v>1</v>
      </c>
      <c r="C7521" t="s">
        <v>81</v>
      </c>
      <c r="D7521" t="s">
        <v>117</v>
      </c>
      <c r="E7521" t="s">
        <v>151</v>
      </c>
      <c r="F7521" t="s">
        <v>21334</v>
      </c>
      <c r="G7521" t="s">
        <v>153</v>
      </c>
      <c r="H7521" t="s">
        <v>143</v>
      </c>
      <c r="I7521" t="s">
        <v>135</v>
      </c>
      <c r="J7521" t="s">
        <v>136</v>
      </c>
      <c r="K7521" t="s">
        <v>137</v>
      </c>
      <c r="L7521" t="s">
        <v>21335</v>
      </c>
      <c r="M7521" t="s">
        <v>21336</v>
      </c>
      <c r="N7521">
        <v>2.3252777770000002</v>
      </c>
      <c r="O7521">
        <v>0</v>
      </c>
      <c r="P7521">
        <v>29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7.6488874840467016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7.6488874840467016</v>
      </c>
    </row>
    <row r="7522" spans="1:31" x14ac:dyDescent="0.25">
      <c r="A7522">
        <v>1680439</v>
      </c>
      <c r="B7522">
        <v>1</v>
      </c>
      <c r="C7522" t="s">
        <v>80</v>
      </c>
      <c r="D7522" t="s">
        <v>83</v>
      </c>
      <c r="E7522" t="s">
        <v>159</v>
      </c>
      <c r="F7522" t="s">
        <v>21337</v>
      </c>
      <c r="G7522" t="s">
        <v>555</v>
      </c>
      <c r="H7522" t="s">
        <v>134</v>
      </c>
      <c r="I7522" t="s">
        <v>135</v>
      </c>
      <c r="J7522" t="s">
        <v>136</v>
      </c>
      <c r="K7522" t="s">
        <v>137</v>
      </c>
      <c r="L7522" t="s">
        <v>21338</v>
      </c>
      <c r="M7522" t="s">
        <v>21339</v>
      </c>
      <c r="N7522">
        <v>3.7374999999999998</v>
      </c>
      <c r="O7522">
        <v>0</v>
      </c>
      <c r="P7522">
        <v>287</v>
      </c>
      <c r="Q7522">
        <v>0</v>
      </c>
      <c r="R7522">
        <v>0</v>
      </c>
      <c r="S7522">
        <v>0</v>
      </c>
      <c r="T7522">
        <v>109</v>
      </c>
      <c r="U7522">
        <v>0</v>
      </c>
      <c r="V7522">
        <v>1</v>
      </c>
      <c r="W7522">
        <v>0</v>
      </c>
      <c r="X7522">
        <v>365.81762262433119</v>
      </c>
      <c r="Y7522">
        <v>0</v>
      </c>
      <c r="Z7522">
        <v>0</v>
      </c>
      <c r="AA7522">
        <v>0</v>
      </c>
      <c r="AB7522">
        <v>535.53653833467786</v>
      </c>
      <c r="AC7522">
        <v>0</v>
      </c>
      <c r="AD7522">
        <v>656.61408434239229</v>
      </c>
      <c r="AE7522">
        <v>1557.9682453014013</v>
      </c>
    </row>
    <row r="7523" spans="1:31" x14ac:dyDescent="0.25">
      <c r="A7523">
        <v>1680980</v>
      </c>
      <c r="B7523">
        <v>1</v>
      </c>
      <c r="C7523" t="s">
        <v>81</v>
      </c>
      <c r="D7523" t="s">
        <v>123</v>
      </c>
      <c r="E7523" t="s">
        <v>164</v>
      </c>
      <c r="F7523" t="s">
        <v>21239</v>
      </c>
      <c r="G7523" t="s">
        <v>566</v>
      </c>
      <c r="H7523" t="s">
        <v>134</v>
      </c>
      <c r="I7523" t="s">
        <v>135</v>
      </c>
      <c r="J7523" t="s">
        <v>136</v>
      </c>
      <c r="K7523" t="s">
        <v>137</v>
      </c>
      <c r="L7523" t="s">
        <v>21340</v>
      </c>
      <c r="M7523" t="s">
        <v>21341</v>
      </c>
      <c r="N7523">
        <v>4.3630555549999999</v>
      </c>
      <c r="O7523">
        <v>7</v>
      </c>
      <c r="P7523">
        <v>1361</v>
      </c>
      <c r="Q7523">
        <v>118</v>
      </c>
      <c r="R7523">
        <v>76</v>
      </c>
      <c r="S7523">
        <v>36</v>
      </c>
      <c r="T7523">
        <v>143</v>
      </c>
      <c r="U7523">
        <v>7</v>
      </c>
      <c r="V7523">
        <v>0</v>
      </c>
      <c r="W7523">
        <v>6.3908252921372739</v>
      </c>
      <c r="X7523">
        <v>1366.1564302394227</v>
      </c>
      <c r="Y7523">
        <v>152.52316946708765</v>
      </c>
      <c r="Z7523">
        <v>57.395239322494177</v>
      </c>
      <c r="AA7523">
        <v>632.2735649956179</v>
      </c>
      <c r="AB7523">
        <v>290.46726309479021</v>
      </c>
      <c r="AC7523">
        <v>1593.7239514535847</v>
      </c>
      <c r="AD7523">
        <v>0</v>
      </c>
      <c r="AE7523">
        <v>4098.9304438651352</v>
      </c>
    </row>
    <row r="7524" spans="1:31" x14ac:dyDescent="0.25">
      <c r="A7524">
        <v>1735567</v>
      </c>
      <c r="B7524">
        <v>1</v>
      </c>
      <c r="C7524" t="s">
        <v>81</v>
      </c>
      <c r="D7524" t="s">
        <v>127</v>
      </c>
      <c r="E7524" t="s">
        <v>164</v>
      </c>
      <c r="F7524" t="s">
        <v>21182</v>
      </c>
      <c r="G7524" t="s">
        <v>161</v>
      </c>
      <c r="H7524" t="s">
        <v>134</v>
      </c>
      <c r="I7524" t="s">
        <v>135</v>
      </c>
      <c r="J7524" t="s">
        <v>136</v>
      </c>
      <c r="K7524" t="s">
        <v>137</v>
      </c>
      <c r="L7524" t="s">
        <v>21342</v>
      </c>
      <c r="M7524" t="s">
        <v>21343</v>
      </c>
      <c r="N7524">
        <v>0.63333333300000005</v>
      </c>
      <c r="O7524">
        <v>9</v>
      </c>
      <c r="P7524">
        <v>4464</v>
      </c>
      <c r="Q7524">
        <v>576</v>
      </c>
      <c r="R7524">
        <v>408</v>
      </c>
      <c r="S7524">
        <v>49</v>
      </c>
      <c r="T7524">
        <v>477</v>
      </c>
      <c r="U7524">
        <v>14</v>
      </c>
      <c r="V7524">
        <v>2</v>
      </c>
      <c r="W7524">
        <v>1.2271649347195333</v>
      </c>
      <c r="X7524">
        <v>598.49288918368075</v>
      </c>
      <c r="Y7524">
        <v>160.43985470757775</v>
      </c>
      <c r="Z7524">
        <v>64.974031045403677</v>
      </c>
      <c r="AA7524">
        <v>384.02506509395153</v>
      </c>
      <c r="AB7524">
        <v>181.05396802072673</v>
      </c>
      <c r="AC7524">
        <v>413.77227567760252</v>
      </c>
      <c r="AD7524">
        <v>3.9909878757532997</v>
      </c>
      <c r="AE7524">
        <v>1807.9762365394156</v>
      </c>
    </row>
    <row r="7525" spans="1:31" x14ac:dyDescent="0.25">
      <c r="A7525">
        <v>1680668</v>
      </c>
      <c r="B7525">
        <v>1</v>
      </c>
      <c r="C7525" t="s">
        <v>81</v>
      </c>
      <c r="D7525" t="s">
        <v>114</v>
      </c>
      <c r="E7525" t="s">
        <v>151</v>
      </c>
      <c r="F7525" t="s">
        <v>21344</v>
      </c>
      <c r="G7525" t="s">
        <v>153</v>
      </c>
      <c r="H7525" t="s">
        <v>143</v>
      </c>
      <c r="I7525" t="s">
        <v>135</v>
      </c>
      <c r="J7525" t="s">
        <v>136</v>
      </c>
      <c r="K7525" t="s">
        <v>137</v>
      </c>
      <c r="L7525" t="s">
        <v>21345</v>
      </c>
      <c r="M7525" t="s">
        <v>20638</v>
      </c>
      <c r="N7525">
        <v>1.335555555</v>
      </c>
      <c r="O7525">
        <v>0</v>
      </c>
      <c r="P7525">
        <v>48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8.9927130868777745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8.9927130868777745</v>
      </c>
    </row>
    <row r="7526" spans="1:31" x14ac:dyDescent="0.25">
      <c r="A7526">
        <v>1681017</v>
      </c>
      <c r="B7526">
        <v>1</v>
      </c>
      <c r="C7526" t="s">
        <v>80</v>
      </c>
      <c r="D7526" t="s">
        <v>101</v>
      </c>
      <c r="E7526" t="s">
        <v>140</v>
      </c>
      <c r="F7526" t="s">
        <v>21346</v>
      </c>
      <c r="G7526" t="s">
        <v>142</v>
      </c>
      <c r="H7526" t="s">
        <v>143</v>
      </c>
      <c r="I7526" t="s">
        <v>135</v>
      </c>
      <c r="J7526" t="s">
        <v>136</v>
      </c>
      <c r="K7526" t="s">
        <v>137</v>
      </c>
      <c r="L7526" t="s">
        <v>21347</v>
      </c>
      <c r="M7526" t="s">
        <v>21348</v>
      </c>
      <c r="N7526">
        <v>3.7294444439999999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3.8428926000185748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3.8428926000185748</v>
      </c>
    </row>
    <row r="7527" spans="1:31" x14ac:dyDescent="0.25">
      <c r="A7527">
        <v>1680459</v>
      </c>
      <c r="B7527">
        <v>1</v>
      </c>
      <c r="C7527" t="s">
        <v>81</v>
      </c>
      <c r="D7527" t="s">
        <v>122</v>
      </c>
      <c r="E7527" t="s">
        <v>140</v>
      </c>
      <c r="F7527" t="s">
        <v>21349</v>
      </c>
      <c r="G7527" t="s">
        <v>263</v>
      </c>
      <c r="H7527" t="s">
        <v>143</v>
      </c>
      <c r="I7527" t="s">
        <v>135</v>
      </c>
      <c r="J7527" t="s">
        <v>136</v>
      </c>
      <c r="K7527" t="s">
        <v>137</v>
      </c>
      <c r="L7527" t="s">
        <v>21350</v>
      </c>
      <c r="M7527" t="s">
        <v>21351</v>
      </c>
      <c r="N7527">
        <v>0.80972222199999999</v>
      </c>
      <c r="O7527">
        <v>0</v>
      </c>
      <c r="P7527">
        <v>9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1.6943528175811875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1.6943528175811875</v>
      </c>
    </row>
    <row r="7528" spans="1:31" x14ac:dyDescent="0.25">
      <c r="A7528">
        <v>1681455</v>
      </c>
      <c r="B7528">
        <v>1</v>
      </c>
      <c r="C7528" t="s">
        <v>81</v>
      </c>
      <c r="D7528" t="s">
        <v>123</v>
      </c>
      <c r="E7528" t="s">
        <v>164</v>
      </c>
      <c r="F7528" t="s">
        <v>21352</v>
      </c>
      <c r="G7528" t="s">
        <v>161</v>
      </c>
      <c r="H7528" t="s">
        <v>134</v>
      </c>
      <c r="I7528" t="s">
        <v>135</v>
      </c>
      <c r="J7528" t="s">
        <v>136</v>
      </c>
      <c r="K7528" t="s">
        <v>137</v>
      </c>
      <c r="L7528" t="s">
        <v>21353</v>
      </c>
      <c r="M7528" t="s">
        <v>3801</v>
      </c>
      <c r="N7528">
        <v>0.22444444399999999</v>
      </c>
      <c r="O7528">
        <v>9</v>
      </c>
      <c r="P7528">
        <v>1942</v>
      </c>
      <c r="Q7528">
        <v>63</v>
      </c>
      <c r="R7528">
        <v>324</v>
      </c>
      <c r="S7528">
        <v>22</v>
      </c>
      <c r="T7528">
        <v>258</v>
      </c>
      <c r="U7528">
        <v>1</v>
      </c>
      <c r="V7528">
        <v>2</v>
      </c>
      <c r="W7528">
        <v>0.55121062518284891</v>
      </c>
      <c r="X7528">
        <v>41.008397162485991</v>
      </c>
      <c r="Y7528">
        <v>7.7396309384717998</v>
      </c>
      <c r="Z7528">
        <v>13.066570432715901</v>
      </c>
      <c r="AA7528">
        <v>7.4225201591173446</v>
      </c>
      <c r="AB7528">
        <v>16.831444376242551</v>
      </c>
      <c r="AC7528">
        <v>1.9460793057736867</v>
      </c>
      <c r="AD7528">
        <v>0.18199164978933333</v>
      </c>
      <c r="AE7528">
        <v>88.747844649779466</v>
      </c>
    </row>
    <row r="7529" spans="1:31" x14ac:dyDescent="0.25">
      <c r="A7529">
        <v>1681063</v>
      </c>
      <c r="B7529">
        <v>1</v>
      </c>
      <c r="C7529" t="s">
        <v>81</v>
      </c>
      <c r="D7529" t="s">
        <v>128</v>
      </c>
      <c r="E7529" t="s">
        <v>164</v>
      </c>
      <c r="F7529" t="s">
        <v>21354</v>
      </c>
      <c r="G7529" t="s">
        <v>161</v>
      </c>
      <c r="H7529" t="s">
        <v>134</v>
      </c>
      <c r="I7529" t="s">
        <v>135</v>
      </c>
      <c r="J7529" t="s">
        <v>136</v>
      </c>
      <c r="K7529" t="s">
        <v>137</v>
      </c>
      <c r="L7529" t="s">
        <v>21355</v>
      </c>
      <c r="M7529" t="s">
        <v>21356</v>
      </c>
      <c r="N7529">
        <v>0.208055555</v>
      </c>
      <c r="O7529">
        <v>7</v>
      </c>
      <c r="P7529">
        <v>75</v>
      </c>
      <c r="Q7529">
        <v>38</v>
      </c>
      <c r="R7529">
        <v>8</v>
      </c>
      <c r="S7529">
        <v>5</v>
      </c>
      <c r="T7529">
        <v>8</v>
      </c>
      <c r="U7529">
        <v>0</v>
      </c>
      <c r="V7529">
        <v>0</v>
      </c>
      <c r="W7529">
        <v>0.28988104509213336</v>
      </c>
      <c r="X7529">
        <v>1.4224963242923681</v>
      </c>
      <c r="Y7529">
        <v>3.5870109229731173</v>
      </c>
      <c r="Z7529">
        <v>0.13279012773568</v>
      </c>
      <c r="AA7529">
        <v>3.563944935853276</v>
      </c>
      <c r="AB7529">
        <v>0.68451996800424597</v>
      </c>
      <c r="AC7529">
        <v>0</v>
      </c>
      <c r="AD7529">
        <v>0</v>
      </c>
      <c r="AE7529">
        <v>9.6806433239508198</v>
      </c>
    </row>
    <row r="7530" spans="1:31" x14ac:dyDescent="0.25">
      <c r="A7530">
        <v>1681146</v>
      </c>
      <c r="B7530">
        <v>1</v>
      </c>
      <c r="C7530" t="s">
        <v>80</v>
      </c>
      <c r="D7530" t="s">
        <v>99</v>
      </c>
      <c r="E7530" t="s">
        <v>151</v>
      </c>
      <c r="F7530" t="s">
        <v>1458</v>
      </c>
      <c r="G7530" t="s">
        <v>153</v>
      </c>
      <c r="H7530" t="s">
        <v>143</v>
      </c>
      <c r="I7530" t="s">
        <v>135</v>
      </c>
      <c r="J7530" t="s">
        <v>136</v>
      </c>
      <c r="K7530" t="s">
        <v>137</v>
      </c>
      <c r="L7530" t="s">
        <v>21357</v>
      </c>
      <c r="M7530" t="s">
        <v>21358</v>
      </c>
      <c r="N7530">
        <v>1.8986111109999999</v>
      </c>
      <c r="O7530">
        <v>0</v>
      </c>
      <c r="P7530">
        <v>24</v>
      </c>
      <c r="Q7530">
        <v>0</v>
      </c>
      <c r="R7530">
        <v>0</v>
      </c>
      <c r="S7530">
        <v>0</v>
      </c>
      <c r="T7530">
        <v>2</v>
      </c>
      <c r="U7530">
        <v>0</v>
      </c>
      <c r="V7530">
        <v>0</v>
      </c>
      <c r="W7530">
        <v>0</v>
      </c>
      <c r="X7530">
        <v>33.531022275009462</v>
      </c>
      <c r="Y7530">
        <v>0</v>
      </c>
      <c r="Z7530">
        <v>0</v>
      </c>
      <c r="AA7530">
        <v>0</v>
      </c>
      <c r="AB7530">
        <v>1.4747611733688889E-3</v>
      </c>
      <c r="AC7530">
        <v>0</v>
      </c>
      <c r="AD7530">
        <v>0</v>
      </c>
      <c r="AE7530">
        <v>33.532497036182832</v>
      </c>
    </row>
    <row r="7531" spans="1:31" x14ac:dyDescent="0.25">
      <c r="A7531">
        <v>1680413</v>
      </c>
      <c r="B7531">
        <v>1</v>
      </c>
      <c r="C7531" t="s">
        <v>80</v>
      </c>
      <c r="D7531" t="s">
        <v>103</v>
      </c>
      <c r="E7531" t="s">
        <v>164</v>
      </c>
      <c r="F7531" t="s">
        <v>3642</v>
      </c>
      <c r="G7531" t="s">
        <v>161</v>
      </c>
      <c r="H7531" t="s">
        <v>134</v>
      </c>
      <c r="I7531" t="s">
        <v>135</v>
      </c>
      <c r="J7531" t="s">
        <v>136</v>
      </c>
      <c r="K7531" t="s">
        <v>137</v>
      </c>
      <c r="L7531" t="s">
        <v>21359</v>
      </c>
      <c r="M7531" t="s">
        <v>21360</v>
      </c>
      <c r="N7531">
        <v>0.17138888799999999</v>
      </c>
      <c r="O7531">
        <v>1</v>
      </c>
      <c r="P7531">
        <v>286</v>
      </c>
      <c r="Q7531">
        <v>21</v>
      </c>
      <c r="R7531">
        <v>115</v>
      </c>
      <c r="S7531">
        <v>8</v>
      </c>
      <c r="T7531">
        <v>46</v>
      </c>
      <c r="U7531">
        <v>4</v>
      </c>
      <c r="V7531">
        <v>0</v>
      </c>
      <c r="W7531">
        <v>0.37413310212660833</v>
      </c>
      <c r="X7531">
        <v>10.187339813212912</v>
      </c>
      <c r="Y7531">
        <v>42.209514957315207</v>
      </c>
      <c r="Z7531">
        <v>8.5372999293051919</v>
      </c>
      <c r="AA7531">
        <v>60.83676689546953</v>
      </c>
      <c r="AB7531">
        <v>6.7328114600079241</v>
      </c>
      <c r="AC7531">
        <v>5.8410802897893594</v>
      </c>
      <c r="AD7531">
        <v>0</v>
      </c>
      <c r="AE7531">
        <v>134.71894644722673</v>
      </c>
    </row>
    <row r="7532" spans="1:31" x14ac:dyDescent="0.25">
      <c r="A7532">
        <v>1680562</v>
      </c>
      <c r="B7532">
        <v>1</v>
      </c>
      <c r="C7532" t="s">
        <v>81</v>
      </c>
      <c r="D7532" t="s">
        <v>112</v>
      </c>
      <c r="E7532" t="s">
        <v>151</v>
      </c>
      <c r="F7532" t="s">
        <v>21361</v>
      </c>
      <c r="G7532" t="s">
        <v>153</v>
      </c>
      <c r="H7532" t="s">
        <v>143</v>
      </c>
      <c r="I7532" t="s">
        <v>135</v>
      </c>
      <c r="J7532" t="s">
        <v>136</v>
      </c>
      <c r="K7532" t="s">
        <v>137</v>
      </c>
      <c r="L7532" t="s">
        <v>21362</v>
      </c>
      <c r="M7532" t="s">
        <v>21363</v>
      </c>
      <c r="N7532">
        <v>4.6066666659999997</v>
      </c>
      <c r="O7532">
        <v>0</v>
      </c>
      <c r="P7532">
        <v>13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4.6309648570713389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4.6309648570713389</v>
      </c>
    </row>
    <row r="7533" spans="1:31" x14ac:dyDescent="0.25">
      <c r="A7533">
        <v>1681106</v>
      </c>
      <c r="B7533">
        <v>1</v>
      </c>
      <c r="C7533" t="s">
        <v>80</v>
      </c>
      <c r="D7533" t="s">
        <v>104</v>
      </c>
      <c r="E7533" t="s">
        <v>159</v>
      </c>
      <c r="F7533" t="s">
        <v>5246</v>
      </c>
      <c r="G7533" t="s">
        <v>161</v>
      </c>
      <c r="H7533" t="s">
        <v>134</v>
      </c>
      <c r="I7533" t="s">
        <v>135</v>
      </c>
      <c r="J7533" t="s">
        <v>136</v>
      </c>
      <c r="K7533" t="s">
        <v>137</v>
      </c>
      <c r="L7533" t="s">
        <v>21364</v>
      </c>
      <c r="M7533" t="s">
        <v>21365</v>
      </c>
      <c r="N7533">
        <v>6.7316666659999997</v>
      </c>
      <c r="O7533">
        <v>0</v>
      </c>
      <c r="P7533">
        <v>10</v>
      </c>
      <c r="Q7533">
        <v>0</v>
      </c>
      <c r="R7533">
        <v>47</v>
      </c>
      <c r="S7533">
        <v>0</v>
      </c>
      <c r="T7533">
        <v>7</v>
      </c>
      <c r="U7533">
        <v>0</v>
      </c>
      <c r="V7533">
        <v>0</v>
      </c>
      <c r="W7533">
        <v>0</v>
      </c>
      <c r="X7533">
        <v>18.020607950372199</v>
      </c>
      <c r="Y7533">
        <v>0</v>
      </c>
      <c r="Z7533">
        <v>46.946463688676843</v>
      </c>
      <c r="AA7533">
        <v>0</v>
      </c>
      <c r="AB7533">
        <v>19.42751357469999</v>
      </c>
      <c r="AC7533">
        <v>0</v>
      </c>
      <c r="AD7533">
        <v>0</v>
      </c>
      <c r="AE7533">
        <v>84.394585213749025</v>
      </c>
    </row>
    <row r="7534" spans="1:31" x14ac:dyDescent="0.25">
      <c r="A7534">
        <v>1680393</v>
      </c>
      <c r="B7534">
        <v>1</v>
      </c>
      <c r="C7534" t="s">
        <v>80</v>
      </c>
      <c r="D7534" t="s">
        <v>83</v>
      </c>
      <c r="E7534" t="s">
        <v>151</v>
      </c>
      <c r="F7534" t="s">
        <v>21366</v>
      </c>
      <c r="G7534" t="s">
        <v>385</v>
      </c>
      <c r="H7534" t="s">
        <v>143</v>
      </c>
      <c r="I7534" t="s">
        <v>135</v>
      </c>
      <c r="J7534" t="s">
        <v>136</v>
      </c>
      <c r="K7534" t="s">
        <v>137</v>
      </c>
      <c r="L7534" t="s">
        <v>21367</v>
      </c>
      <c r="M7534" t="s">
        <v>21368</v>
      </c>
      <c r="N7534">
        <v>4.6188888879999999</v>
      </c>
      <c r="O7534">
        <v>0</v>
      </c>
      <c r="P7534">
        <v>181</v>
      </c>
      <c r="Q7534">
        <v>0</v>
      </c>
      <c r="R7534">
        <v>0</v>
      </c>
      <c r="S7534">
        <v>0</v>
      </c>
      <c r="T7534">
        <v>13</v>
      </c>
      <c r="U7534">
        <v>0</v>
      </c>
      <c r="V7534">
        <v>0</v>
      </c>
      <c r="W7534">
        <v>0</v>
      </c>
      <c r="X7534">
        <v>306.95059532004075</v>
      </c>
      <c r="Y7534">
        <v>0</v>
      </c>
      <c r="Z7534">
        <v>0</v>
      </c>
      <c r="AA7534">
        <v>0</v>
      </c>
      <c r="AB7534">
        <v>52.377081218937697</v>
      </c>
      <c r="AC7534">
        <v>0</v>
      </c>
      <c r="AD7534">
        <v>0</v>
      </c>
      <c r="AE7534">
        <v>359.32767653897844</v>
      </c>
    </row>
    <row r="7535" spans="1:31" x14ac:dyDescent="0.25">
      <c r="A7535">
        <v>1680087</v>
      </c>
      <c r="B7535">
        <v>1</v>
      </c>
      <c r="C7535" t="s">
        <v>80</v>
      </c>
      <c r="D7535" t="s">
        <v>84</v>
      </c>
      <c r="E7535" t="s">
        <v>159</v>
      </c>
      <c r="F7535" t="s">
        <v>3163</v>
      </c>
      <c r="G7535" t="s">
        <v>161</v>
      </c>
      <c r="H7535" t="s">
        <v>134</v>
      </c>
      <c r="I7535" t="s">
        <v>135</v>
      </c>
      <c r="J7535" t="s">
        <v>136</v>
      </c>
      <c r="K7535" t="s">
        <v>137</v>
      </c>
      <c r="L7535" t="s">
        <v>21369</v>
      </c>
      <c r="M7535" t="s">
        <v>21370</v>
      </c>
      <c r="N7535">
        <v>4.5088888880000004</v>
      </c>
      <c r="O7535">
        <v>0</v>
      </c>
      <c r="P7535">
        <v>118</v>
      </c>
      <c r="Q7535">
        <v>0</v>
      </c>
      <c r="R7535">
        <v>2</v>
      </c>
      <c r="S7535">
        <v>0</v>
      </c>
      <c r="T7535">
        <v>4</v>
      </c>
      <c r="U7535">
        <v>0</v>
      </c>
      <c r="V7535">
        <v>0</v>
      </c>
      <c r="W7535">
        <v>0</v>
      </c>
      <c r="X7535">
        <v>154.50650774958771</v>
      </c>
      <c r="Y7535">
        <v>0</v>
      </c>
      <c r="Z7535">
        <v>1.1514533916977778</v>
      </c>
      <c r="AA7535">
        <v>0</v>
      </c>
      <c r="AB7535">
        <v>16.358789430057957</v>
      </c>
      <c r="AC7535">
        <v>0</v>
      </c>
      <c r="AD7535">
        <v>0</v>
      </c>
      <c r="AE7535">
        <v>172.01675057134344</v>
      </c>
    </row>
    <row r="7536" spans="1:31" x14ac:dyDescent="0.25">
      <c r="A7536">
        <v>1681083</v>
      </c>
      <c r="B7536">
        <v>1</v>
      </c>
      <c r="C7536" t="s">
        <v>80</v>
      </c>
      <c r="D7536" t="s">
        <v>105</v>
      </c>
      <c r="E7536" t="s">
        <v>159</v>
      </c>
      <c r="F7536" t="s">
        <v>21371</v>
      </c>
      <c r="G7536" t="s">
        <v>1912</v>
      </c>
      <c r="H7536" t="s">
        <v>134</v>
      </c>
      <c r="I7536" t="s">
        <v>135</v>
      </c>
      <c r="J7536" t="s">
        <v>136</v>
      </c>
      <c r="K7536" t="s">
        <v>137</v>
      </c>
      <c r="L7536" t="s">
        <v>21372</v>
      </c>
      <c r="M7536" t="s">
        <v>21373</v>
      </c>
      <c r="N7536">
        <v>2.9302777770000001</v>
      </c>
      <c r="O7536">
        <v>0</v>
      </c>
      <c r="P7536">
        <v>0</v>
      </c>
      <c r="Q7536">
        <v>1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134.92946550314369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134.92946550314369</v>
      </c>
    </row>
    <row r="7537" spans="1:31" x14ac:dyDescent="0.25">
      <c r="A7537">
        <v>1680605</v>
      </c>
      <c r="B7537">
        <v>1</v>
      </c>
      <c r="C7537" t="s">
        <v>80</v>
      </c>
      <c r="D7537" t="s">
        <v>97</v>
      </c>
      <c r="E7537" t="s">
        <v>151</v>
      </c>
      <c r="F7537" t="s">
        <v>21374</v>
      </c>
      <c r="G7537" t="s">
        <v>153</v>
      </c>
      <c r="H7537" t="s">
        <v>143</v>
      </c>
      <c r="I7537" t="s">
        <v>135</v>
      </c>
      <c r="J7537" t="s">
        <v>136</v>
      </c>
      <c r="K7537" t="s">
        <v>137</v>
      </c>
      <c r="L7537" t="s">
        <v>21375</v>
      </c>
      <c r="M7537" t="s">
        <v>21376</v>
      </c>
      <c r="N7537">
        <v>16.093333333</v>
      </c>
      <c r="O7537">
        <v>0</v>
      </c>
      <c r="P7537">
        <v>5</v>
      </c>
      <c r="Q7537">
        <v>0</v>
      </c>
      <c r="R7537">
        <v>0</v>
      </c>
      <c r="S7537">
        <v>0</v>
      </c>
      <c r="T7537">
        <v>8</v>
      </c>
      <c r="U7537">
        <v>0</v>
      </c>
      <c r="V7537">
        <v>0</v>
      </c>
      <c r="W7537">
        <v>0</v>
      </c>
      <c r="X7537">
        <v>42.935833207839863</v>
      </c>
      <c r="Y7537">
        <v>0</v>
      </c>
      <c r="Z7537">
        <v>0</v>
      </c>
      <c r="AA7537">
        <v>0</v>
      </c>
      <c r="AB7537">
        <v>70.85761553610088</v>
      </c>
      <c r="AC7537">
        <v>0</v>
      </c>
      <c r="AD7537">
        <v>0</v>
      </c>
      <c r="AE7537">
        <v>113.79344874394074</v>
      </c>
    </row>
    <row r="7538" spans="1:31" x14ac:dyDescent="0.25">
      <c r="A7538">
        <v>1680871</v>
      </c>
      <c r="B7538">
        <v>1</v>
      </c>
      <c r="C7538" t="s">
        <v>80</v>
      </c>
      <c r="D7538" t="s">
        <v>107</v>
      </c>
      <c r="E7538" t="s">
        <v>159</v>
      </c>
      <c r="F7538" t="s">
        <v>21377</v>
      </c>
      <c r="G7538" t="s">
        <v>596</v>
      </c>
      <c r="H7538" t="s">
        <v>134</v>
      </c>
      <c r="I7538" t="s">
        <v>135</v>
      </c>
      <c r="J7538" t="s">
        <v>136</v>
      </c>
      <c r="K7538" t="s">
        <v>137</v>
      </c>
      <c r="L7538" t="s">
        <v>21378</v>
      </c>
      <c r="M7538" t="s">
        <v>21379</v>
      </c>
      <c r="N7538">
        <v>3.838333333</v>
      </c>
      <c r="O7538">
        <v>0</v>
      </c>
      <c r="P7538">
        <v>35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</v>
      </c>
      <c r="W7538">
        <v>0</v>
      </c>
      <c r="X7538">
        <v>5.2355718527538437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0.35054162613269557</v>
      </c>
      <c r="AE7538">
        <v>5.5861134788865394</v>
      </c>
    </row>
    <row r="7539" spans="1:31" x14ac:dyDescent="0.25">
      <c r="A7539">
        <v>1680373</v>
      </c>
      <c r="B7539">
        <v>1</v>
      </c>
      <c r="C7539" t="s">
        <v>80</v>
      </c>
      <c r="D7539" t="s">
        <v>94</v>
      </c>
      <c r="E7539" t="s">
        <v>151</v>
      </c>
      <c r="F7539" t="s">
        <v>21380</v>
      </c>
      <c r="G7539" t="s">
        <v>486</v>
      </c>
      <c r="H7539" t="s">
        <v>143</v>
      </c>
      <c r="I7539" t="s">
        <v>135</v>
      </c>
      <c r="J7539" t="s">
        <v>136</v>
      </c>
      <c r="K7539" t="s">
        <v>137</v>
      </c>
      <c r="L7539" t="s">
        <v>21381</v>
      </c>
      <c r="M7539" t="s">
        <v>21382</v>
      </c>
      <c r="N7539">
        <v>6.3444444439999996</v>
      </c>
      <c r="O7539">
        <v>0</v>
      </c>
      <c r="P7539">
        <v>30</v>
      </c>
      <c r="Q7539">
        <v>0</v>
      </c>
      <c r="R7539">
        <v>0</v>
      </c>
      <c r="S7539">
        <v>0</v>
      </c>
      <c r="T7539">
        <v>1</v>
      </c>
      <c r="U7539">
        <v>0</v>
      </c>
      <c r="V7539">
        <v>0</v>
      </c>
      <c r="W7539">
        <v>0</v>
      </c>
      <c r="X7539">
        <v>19.362958609579476</v>
      </c>
      <c r="Y7539">
        <v>0</v>
      </c>
      <c r="Z7539">
        <v>0</v>
      </c>
      <c r="AA7539">
        <v>0</v>
      </c>
      <c r="AB7539">
        <v>0.71139622244444434</v>
      </c>
      <c r="AC7539">
        <v>0</v>
      </c>
      <c r="AD7539">
        <v>0</v>
      </c>
      <c r="AE7539">
        <v>20.074354832023921</v>
      </c>
    </row>
    <row r="7540" spans="1:31" x14ac:dyDescent="0.25">
      <c r="A7540">
        <v>1681412</v>
      </c>
      <c r="B7540">
        <v>1</v>
      </c>
      <c r="C7540" t="s">
        <v>81</v>
      </c>
      <c r="D7540" t="s">
        <v>123</v>
      </c>
      <c r="E7540" t="s">
        <v>164</v>
      </c>
      <c r="F7540" t="s">
        <v>21383</v>
      </c>
      <c r="G7540" t="s">
        <v>1477</v>
      </c>
      <c r="H7540" t="s">
        <v>134</v>
      </c>
      <c r="I7540" t="s">
        <v>135</v>
      </c>
      <c r="J7540" t="s">
        <v>136</v>
      </c>
      <c r="K7540" t="s">
        <v>137</v>
      </c>
      <c r="L7540" t="s">
        <v>21384</v>
      </c>
      <c r="M7540" t="s">
        <v>21385</v>
      </c>
      <c r="N7540">
        <v>15.501111111</v>
      </c>
      <c r="O7540">
        <v>0</v>
      </c>
      <c r="P7540">
        <v>139</v>
      </c>
      <c r="Q7540">
        <v>2</v>
      </c>
      <c r="R7540">
        <v>29</v>
      </c>
      <c r="S7540">
        <v>1</v>
      </c>
      <c r="T7540">
        <v>16</v>
      </c>
      <c r="U7540">
        <v>0</v>
      </c>
      <c r="V7540">
        <v>1</v>
      </c>
      <c r="W7540">
        <v>0</v>
      </c>
      <c r="X7540">
        <v>148.96135966165008</v>
      </c>
      <c r="Y7540">
        <v>4.7025401970915679</v>
      </c>
      <c r="Z7540">
        <v>65.431427199872942</v>
      </c>
      <c r="AA7540">
        <v>22.69153139862328</v>
      </c>
      <c r="AB7540">
        <v>124.14028303180569</v>
      </c>
      <c r="AC7540">
        <v>0</v>
      </c>
      <c r="AD7540">
        <v>20.594238392190437</v>
      </c>
      <c r="AE7540">
        <v>386.52137988123405</v>
      </c>
    </row>
    <row r="7541" spans="1:31" x14ac:dyDescent="0.25">
      <c r="A7541">
        <v>1681581</v>
      </c>
      <c r="B7541">
        <v>1</v>
      </c>
      <c r="C7541" t="s">
        <v>80</v>
      </c>
      <c r="D7541" t="s">
        <v>93</v>
      </c>
      <c r="E7541" t="s">
        <v>164</v>
      </c>
      <c r="F7541" t="s">
        <v>2049</v>
      </c>
      <c r="G7541" t="s">
        <v>161</v>
      </c>
      <c r="H7541" t="s">
        <v>134</v>
      </c>
      <c r="I7541" t="s">
        <v>135</v>
      </c>
      <c r="J7541" t="s">
        <v>136</v>
      </c>
      <c r="K7541" t="s">
        <v>137</v>
      </c>
      <c r="L7541" t="s">
        <v>21386</v>
      </c>
      <c r="M7541" t="s">
        <v>21387</v>
      </c>
      <c r="N7541">
        <v>7.0730555549999998</v>
      </c>
      <c r="O7541">
        <v>0</v>
      </c>
      <c r="P7541">
        <v>167</v>
      </c>
      <c r="Q7541">
        <v>2</v>
      </c>
      <c r="R7541">
        <v>42</v>
      </c>
      <c r="S7541">
        <v>3</v>
      </c>
      <c r="T7541">
        <v>35</v>
      </c>
      <c r="U7541">
        <v>0</v>
      </c>
      <c r="V7541">
        <v>0</v>
      </c>
      <c r="W7541">
        <v>0</v>
      </c>
      <c r="X7541">
        <v>81.094516411880406</v>
      </c>
      <c r="Y7541">
        <v>9.8399617671537651</v>
      </c>
      <c r="Z7541">
        <v>32.719237276296006</v>
      </c>
      <c r="AA7541">
        <v>93.143702589599599</v>
      </c>
      <c r="AB7541">
        <v>29.831773018528438</v>
      </c>
      <c r="AC7541">
        <v>0</v>
      </c>
      <c r="AD7541">
        <v>0</v>
      </c>
      <c r="AE7541">
        <v>246.62919106345822</v>
      </c>
    </row>
    <row r="7542" spans="1:31" x14ac:dyDescent="0.25">
      <c r="A7542">
        <v>1681040</v>
      </c>
      <c r="B7542">
        <v>1</v>
      </c>
      <c r="C7542" t="s">
        <v>80</v>
      </c>
      <c r="D7542" t="s">
        <v>110</v>
      </c>
      <c r="E7542" t="s">
        <v>179</v>
      </c>
      <c r="F7542" t="s">
        <v>21388</v>
      </c>
      <c r="G7542" t="s">
        <v>161</v>
      </c>
      <c r="H7542" t="s">
        <v>134</v>
      </c>
      <c r="I7542" t="s">
        <v>135</v>
      </c>
      <c r="J7542" t="s">
        <v>136</v>
      </c>
      <c r="K7542" t="s">
        <v>137</v>
      </c>
      <c r="L7542" t="s">
        <v>21389</v>
      </c>
      <c r="M7542" t="s">
        <v>21390</v>
      </c>
      <c r="N7542">
        <v>1.5925</v>
      </c>
      <c r="O7542">
        <v>3</v>
      </c>
      <c r="P7542">
        <v>3016</v>
      </c>
      <c r="Q7542">
        <v>3</v>
      </c>
      <c r="R7542">
        <v>7</v>
      </c>
      <c r="S7542">
        <v>7</v>
      </c>
      <c r="T7542">
        <v>238</v>
      </c>
      <c r="U7542">
        <v>0</v>
      </c>
      <c r="V7542">
        <v>0</v>
      </c>
      <c r="W7542">
        <v>1.4472966508358112</v>
      </c>
      <c r="X7542">
        <v>2390.850470579775</v>
      </c>
      <c r="Y7542">
        <v>2.3771726566011204</v>
      </c>
      <c r="Z7542">
        <v>2.9823179819600165</v>
      </c>
      <c r="AA7542">
        <v>152.74583494448285</v>
      </c>
      <c r="AB7542">
        <v>231.74824651905095</v>
      </c>
      <c r="AC7542">
        <v>0</v>
      </c>
      <c r="AD7542">
        <v>0</v>
      </c>
      <c r="AE7542">
        <v>2782.1513393327054</v>
      </c>
    </row>
    <row r="7543" spans="1:31" x14ac:dyDescent="0.25">
      <c r="A7543">
        <v>1680436</v>
      </c>
      <c r="B7543">
        <v>1</v>
      </c>
      <c r="C7543" t="s">
        <v>80</v>
      </c>
      <c r="D7543" t="s">
        <v>110</v>
      </c>
      <c r="E7543" t="s">
        <v>159</v>
      </c>
      <c r="F7543" t="s">
        <v>21391</v>
      </c>
      <c r="G7543" t="s">
        <v>161</v>
      </c>
      <c r="H7543" t="s">
        <v>134</v>
      </c>
      <c r="I7543" t="s">
        <v>135</v>
      </c>
      <c r="J7543" t="s">
        <v>136</v>
      </c>
      <c r="K7543" t="s">
        <v>137</v>
      </c>
      <c r="L7543" t="s">
        <v>21392</v>
      </c>
      <c r="M7543" t="s">
        <v>21393</v>
      </c>
      <c r="N7543">
        <v>2.7108333330000001</v>
      </c>
      <c r="O7543">
        <v>3</v>
      </c>
      <c r="P7543">
        <v>1167</v>
      </c>
      <c r="Q7543">
        <v>3</v>
      </c>
      <c r="R7543">
        <v>7</v>
      </c>
      <c r="S7543">
        <v>8</v>
      </c>
      <c r="T7543">
        <v>102</v>
      </c>
      <c r="U7543">
        <v>0</v>
      </c>
      <c r="V7543">
        <v>0</v>
      </c>
      <c r="W7543">
        <v>1.6633741681251477</v>
      </c>
      <c r="X7543">
        <v>959.55573078584268</v>
      </c>
      <c r="Y7543">
        <v>4.1036056599641597</v>
      </c>
      <c r="Z7543">
        <v>4.914526753382944</v>
      </c>
      <c r="AA7543">
        <v>331.34063672415533</v>
      </c>
      <c r="AB7543">
        <v>289.31330294217025</v>
      </c>
      <c r="AC7543">
        <v>0</v>
      </c>
      <c r="AD7543">
        <v>0</v>
      </c>
      <c r="AE7543">
        <v>1590.8911770336404</v>
      </c>
    </row>
    <row r="7544" spans="1:31" x14ac:dyDescent="0.25">
      <c r="A7544">
        <v>1681232</v>
      </c>
      <c r="B7544">
        <v>1</v>
      </c>
      <c r="C7544" t="s">
        <v>80</v>
      </c>
      <c r="D7544" t="s">
        <v>107</v>
      </c>
      <c r="E7544" t="s">
        <v>140</v>
      </c>
      <c r="F7544" t="s">
        <v>21394</v>
      </c>
      <c r="G7544" t="s">
        <v>202</v>
      </c>
      <c r="H7544" t="s">
        <v>143</v>
      </c>
      <c r="I7544" t="s">
        <v>135</v>
      </c>
      <c r="J7544" t="s">
        <v>136</v>
      </c>
      <c r="K7544" t="s">
        <v>137</v>
      </c>
      <c r="L7544" t="s">
        <v>21395</v>
      </c>
      <c r="M7544" t="s">
        <v>21396</v>
      </c>
      <c r="N7544">
        <v>1.1063888879999999</v>
      </c>
      <c r="O7544">
        <v>0</v>
      </c>
      <c r="P7544">
        <v>0</v>
      </c>
      <c r="Q7544">
        <v>0</v>
      </c>
      <c r="R7544">
        <v>2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14.21729952122962</v>
      </c>
      <c r="AA7544">
        <v>0</v>
      </c>
      <c r="AB7544">
        <v>0</v>
      </c>
      <c r="AC7544">
        <v>0</v>
      </c>
      <c r="AD7544">
        <v>0</v>
      </c>
      <c r="AE7544">
        <v>14.21729952122962</v>
      </c>
    </row>
    <row r="7545" spans="1:31" x14ac:dyDescent="0.25">
      <c r="A7545">
        <v>1681212</v>
      </c>
      <c r="B7545">
        <v>1</v>
      </c>
      <c r="C7545" t="s">
        <v>80</v>
      </c>
      <c r="D7545" t="s">
        <v>106</v>
      </c>
      <c r="E7545" t="s">
        <v>151</v>
      </c>
      <c r="F7545" t="s">
        <v>21397</v>
      </c>
      <c r="G7545" t="s">
        <v>153</v>
      </c>
      <c r="H7545" t="s">
        <v>143</v>
      </c>
      <c r="I7545" t="s">
        <v>135</v>
      </c>
      <c r="J7545" t="s">
        <v>136</v>
      </c>
      <c r="K7545" t="s">
        <v>137</v>
      </c>
      <c r="L7545" t="s">
        <v>21398</v>
      </c>
      <c r="M7545" t="s">
        <v>21399</v>
      </c>
      <c r="N7545">
        <v>13.445277776999999</v>
      </c>
      <c r="O7545">
        <v>0</v>
      </c>
      <c r="P7545">
        <v>1</v>
      </c>
      <c r="Q7545">
        <v>0</v>
      </c>
      <c r="R7545">
        <v>11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17.217210441276254</v>
      </c>
      <c r="Y7545">
        <v>0</v>
      </c>
      <c r="Z7545">
        <v>252.2806088642163</v>
      </c>
      <c r="AA7545">
        <v>0</v>
      </c>
      <c r="AB7545">
        <v>0</v>
      </c>
      <c r="AC7545">
        <v>0</v>
      </c>
      <c r="AD7545">
        <v>0</v>
      </c>
      <c r="AE7545">
        <v>269.49781930549256</v>
      </c>
    </row>
    <row r="7546" spans="1:31" x14ac:dyDescent="0.25">
      <c r="A7546">
        <v>1681235</v>
      </c>
      <c r="B7546">
        <v>1</v>
      </c>
      <c r="C7546" t="s">
        <v>80</v>
      </c>
      <c r="D7546" t="s">
        <v>96</v>
      </c>
      <c r="E7546" t="s">
        <v>151</v>
      </c>
      <c r="F7546" t="s">
        <v>21400</v>
      </c>
      <c r="G7546" t="s">
        <v>2777</v>
      </c>
      <c r="H7546" t="s">
        <v>143</v>
      </c>
      <c r="I7546" t="s">
        <v>135</v>
      </c>
      <c r="J7546" t="s">
        <v>136</v>
      </c>
      <c r="K7546" t="s">
        <v>137</v>
      </c>
      <c r="L7546" t="s">
        <v>21401</v>
      </c>
      <c r="M7546" t="s">
        <v>21402</v>
      </c>
      <c r="N7546">
        <v>2.517222222</v>
      </c>
      <c r="O7546">
        <v>0</v>
      </c>
      <c r="P7546">
        <v>71</v>
      </c>
      <c r="Q7546">
        <v>0</v>
      </c>
      <c r="R7546">
        <v>0</v>
      </c>
      <c r="S7546">
        <v>0</v>
      </c>
      <c r="T7546">
        <v>5</v>
      </c>
      <c r="U7546">
        <v>0</v>
      </c>
      <c r="V7546">
        <v>0</v>
      </c>
      <c r="W7546">
        <v>0</v>
      </c>
      <c r="X7546">
        <v>111.84121349845897</v>
      </c>
      <c r="Y7546">
        <v>0</v>
      </c>
      <c r="Z7546">
        <v>0</v>
      </c>
      <c r="AA7546">
        <v>0</v>
      </c>
      <c r="AB7546">
        <v>6.2387120181625058</v>
      </c>
      <c r="AC7546">
        <v>0</v>
      </c>
      <c r="AD7546">
        <v>0</v>
      </c>
      <c r="AE7546">
        <v>118.07992551662147</v>
      </c>
    </row>
    <row r="7547" spans="1:31" x14ac:dyDescent="0.25">
      <c r="A7547">
        <v>1681258</v>
      </c>
      <c r="B7547">
        <v>1</v>
      </c>
      <c r="C7547" t="s">
        <v>80</v>
      </c>
      <c r="D7547" t="s">
        <v>82</v>
      </c>
      <c r="E7547" t="s">
        <v>146</v>
      </c>
      <c r="F7547" t="s">
        <v>21403</v>
      </c>
      <c r="G7547" t="s">
        <v>148</v>
      </c>
      <c r="H7547" t="s">
        <v>143</v>
      </c>
      <c r="I7547" t="s">
        <v>135</v>
      </c>
      <c r="J7547" t="s">
        <v>136</v>
      </c>
      <c r="K7547" t="s">
        <v>137</v>
      </c>
      <c r="L7547" t="s">
        <v>21404</v>
      </c>
      <c r="M7547" t="s">
        <v>21405</v>
      </c>
      <c r="N7547">
        <v>0.53944444400000002</v>
      </c>
      <c r="O7547">
        <v>0</v>
      </c>
      <c r="P7547">
        <v>382</v>
      </c>
      <c r="Q7547">
        <v>0</v>
      </c>
      <c r="R7547">
        <v>0</v>
      </c>
      <c r="S7547">
        <v>0</v>
      </c>
      <c r="T7547">
        <v>15</v>
      </c>
      <c r="U7547">
        <v>0</v>
      </c>
      <c r="V7547">
        <v>0</v>
      </c>
      <c r="W7547">
        <v>0</v>
      </c>
      <c r="X7547">
        <v>89.751766582799803</v>
      </c>
      <c r="Y7547">
        <v>0</v>
      </c>
      <c r="Z7547">
        <v>0</v>
      </c>
      <c r="AA7547">
        <v>0</v>
      </c>
      <c r="AB7547">
        <v>6.7387833399212429</v>
      </c>
      <c r="AC7547">
        <v>0</v>
      </c>
      <c r="AD7547">
        <v>0</v>
      </c>
      <c r="AE7547">
        <v>96.490549922721044</v>
      </c>
    </row>
    <row r="7548" spans="1:31" x14ac:dyDescent="0.25">
      <c r="A7548">
        <v>1681427</v>
      </c>
      <c r="B7548">
        <v>1</v>
      </c>
      <c r="C7548" t="s">
        <v>80</v>
      </c>
      <c r="D7548" t="s">
        <v>108</v>
      </c>
      <c r="E7548" t="s">
        <v>151</v>
      </c>
      <c r="F7548" t="s">
        <v>21406</v>
      </c>
      <c r="G7548" t="s">
        <v>153</v>
      </c>
      <c r="H7548" t="s">
        <v>143</v>
      </c>
      <c r="I7548" t="s">
        <v>135</v>
      </c>
      <c r="J7548" t="s">
        <v>136</v>
      </c>
      <c r="K7548" t="s">
        <v>137</v>
      </c>
      <c r="L7548" t="s">
        <v>21407</v>
      </c>
      <c r="M7548" t="s">
        <v>21408</v>
      </c>
      <c r="N7548">
        <v>9.6113888880000005</v>
      </c>
      <c r="O7548">
        <v>0</v>
      </c>
      <c r="P7548">
        <v>7</v>
      </c>
      <c r="Q7548">
        <v>0</v>
      </c>
      <c r="R7548">
        <v>2</v>
      </c>
      <c r="S7548">
        <v>0</v>
      </c>
      <c r="T7548">
        <v>1</v>
      </c>
      <c r="U7548">
        <v>0</v>
      </c>
      <c r="V7548">
        <v>0</v>
      </c>
      <c r="W7548">
        <v>0</v>
      </c>
      <c r="X7548">
        <v>4.856420537820588</v>
      </c>
      <c r="Y7548">
        <v>0</v>
      </c>
      <c r="Z7548">
        <v>8.0375858981751644</v>
      </c>
      <c r="AA7548">
        <v>0</v>
      </c>
      <c r="AB7548">
        <v>2.0925409245635282E-2</v>
      </c>
      <c r="AC7548">
        <v>0</v>
      </c>
      <c r="AD7548">
        <v>0</v>
      </c>
      <c r="AE7548">
        <v>12.914931845241387</v>
      </c>
    </row>
    <row r="7549" spans="1:31" x14ac:dyDescent="0.25">
      <c r="A7549">
        <v>1680594</v>
      </c>
      <c r="B7549">
        <v>1</v>
      </c>
      <c r="C7549" t="s">
        <v>80</v>
      </c>
      <c r="D7549" t="s">
        <v>99</v>
      </c>
      <c r="E7549" t="s">
        <v>140</v>
      </c>
      <c r="F7549" t="s">
        <v>21409</v>
      </c>
      <c r="G7549" t="s">
        <v>142</v>
      </c>
      <c r="H7549" t="s">
        <v>143</v>
      </c>
      <c r="I7549" t="s">
        <v>135</v>
      </c>
      <c r="J7549" t="s">
        <v>136</v>
      </c>
      <c r="K7549" t="s">
        <v>137</v>
      </c>
      <c r="L7549" t="s">
        <v>21410</v>
      </c>
      <c r="M7549" t="s">
        <v>21411</v>
      </c>
      <c r="N7549">
        <v>10.858333332999999</v>
      </c>
      <c r="O7549">
        <v>0</v>
      </c>
      <c r="P7549">
        <v>1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0.81502445755226649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0.81502445755226649</v>
      </c>
    </row>
    <row r="7550" spans="1:31" x14ac:dyDescent="0.25">
      <c r="A7550">
        <v>1680740</v>
      </c>
      <c r="B7550">
        <v>1</v>
      </c>
      <c r="C7550" t="s">
        <v>80</v>
      </c>
      <c r="D7550" t="s">
        <v>99</v>
      </c>
      <c r="E7550" t="s">
        <v>151</v>
      </c>
      <c r="F7550" t="s">
        <v>21412</v>
      </c>
      <c r="G7550" t="s">
        <v>222</v>
      </c>
      <c r="H7550" t="s">
        <v>143</v>
      </c>
      <c r="I7550" t="s">
        <v>135</v>
      </c>
      <c r="J7550" t="s">
        <v>136</v>
      </c>
      <c r="K7550" t="s">
        <v>137</v>
      </c>
      <c r="L7550" t="s">
        <v>21413</v>
      </c>
      <c r="M7550" t="s">
        <v>21414</v>
      </c>
      <c r="N7550">
        <v>8.238888888</v>
      </c>
      <c r="O7550">
        <v>0</v>
      </c>
      <c r="P7550">
        <v>5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6.312858796402339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6.312858796402339</v>
      </c>
    </row>
    <row r="7551" spans="1:31" x14ac:dyDescent="0.25">
      <c r="A7551">
        <v>1681281</v>
      </c>
      <c r="B7551">
        <v>1</v>
      </c>
      <c r="C7551" t="s">
        <v>80</v>
      </c>
      <c r="D7551" t="s">
        <v>110</v>
      </c>
      <c r="E7551" t="s">
        <v>159</v>
      </c>
      <c r="F7551" t="s">
        <v>21415</v>
      </c>
      <c r="G7551" t="s">
        <v>596</v>
      </c>
      <c r="H7551" t="s">
        <v>134</v>
      </c>
      <c r="I7551" t="s">
        <v>135</v>
      </c>
      <c r="J7551" t="s">
        <v>136</v>
      </c>
      <c r="K7551" t="s">
        <v>137</v>
      </c>
      <c r="L7551" t="s">
        <v>21416</v>
      </c>
      <c r="M7551" t="s">
        <v>21417</v>
      </c>
      <c r="N7551">
        <v>1.545833333</v>
      </c>
      <c r="O7551">
        <v>0</v>
      </c>
      <c r="P7551">
        <v>412</v>
      </c>
      <c r="Q7551">
        <v>0</v>
      </c>
      <c r="R7551">
        <v>0</v>
      </c>
      <c r="S7551">
        <v>0</v>
      </c>
      <c r="T7551">
        <v>43</v>
      </c>
      <c r="U7551">
        <v>0</v>
      </c>
      <c r="V7551">
        <v>0</v>
      </c>
      <c r="W7551">
        <v>0</v>
      </c>
      <c r="X7551">
        <v>280.91477064602464</v>
      </c>
      <c r="Y7551">
        <v>0</v>
      </c>
      <c r="Z7551">
        <v>0</v>
      </c>
      <c r="AA7551">
        <v>0</v>
      </c>
      <c r="AB7551">
        <v>43.82428074127521</v>
      </c>
      <c r="AC7551">
        <v>0</v>
      </c>
      <c r="AD7551">
        <v>0</v>
      </c>
      <c r="AE7551">
        <v>324.73905138729987</v>
      </c>
    </row>
    <row r="7552" spans="1:31" x14ac:dyDescent="0.25">
      <c r="A7552">
        <v>1681381</v>
      </c>
      <c r="B7552">
        <v>1</v>
      </c>
      <c r="C7552" t="s">
        <v>80</v>
      </c>
      <c r="D7552" t="s">
        <v>98</v>
      </c>
      <c r="E7552" t="s">
        <v>151</v>
      </c>
      <c r="F7552" t="s">
        <v>21418</v>
      </c>
      <c r="G7552" t="s">
        <v>153</v>
      </c>
      <c r="H7552" t="s">
        <v>143</v>
      </c>
      <c r="I7552" t="s">
        <v>135</v>
      </c>
      <c r="J7552" t="s">
        <v>136</v>
      </c>
      <c r="K7552" t="s">
        <v>137</v>
      </c>
      <c r="L7552" t="s">
        <v>21419</v>
      </c>
      <c r="M7552" t="s">
        <v>21420</v>
      </c>
      <c r="N7552">
        <v>12.923611111</v>
      </c>
      <c r="O7552">
        <v>0</v>
      </c>
      <c r="P7552">
        <v>94</v>
      </c>
      <c r="Q7552">
        <v>0</v>
      </c>
      <c r="R7552">
        <v>4</v>
      </c>
      <c r="S7552">
        <v>0</v>
      </c>
      <c r="T7552">
        <v>14</v>
      </c>
      <c r="U7552">
        <v>0</v>
      </c>
      <c r="V7552">
        <v>0</v>
      </c>
      <c r="W7552">
        <v>0</v>
      </c>
      <c r="X7552">
        <v>297.60843205972503</v>
      </c>
      <c r="Y7552">
        <v>0</v>
      </c>
      <c r="Z7552">
        <v>67.957417866870415</v>
      </c>
      <c r="AA7552">
        <v>0</v>
      </c>
      <c r="AB7552">
        <v>150.22366318622346</v>
      </c>
      <c r="AC7552">
        <v>0</v>
      </c>
      <c r="AD7552">
        <v>0</v>
      </c>
      <c r="AE7552">
        <v>515.7895131128189</v>
      </c>
    </row>
    <row r="7553" spans="1:31" x14ac:dyDescent="0.25">
      <c r="A7553">
        <v>1680379</v>
      </c>
      <c r="B7553">
        <v>1</v>
      </c>
      <c r="C7553" t="s">
        <v>80</v>
      </c>
      <c r="D7553" t="s">
        <v>106</v>
      </c>
      <c r="E7553" t="s">
        <v>159</v>
      </c>
      <c r="F7553" t="s">
        <v>13243</v>
      </c>
      <c r="G7553" t="s">
        <v>566</v>
      </c>
      <c r="H7553" t="s">
        <v>134</v>
      </c>
      <c r="I7553" t="s">
        <v>135</v>
      </c>
      <c r="J7553" t="s">
        <v>136</v>
      </c>
      <c r="K7553" t="s">
        <v>137</v>
      </c>
      <c r="L7553" t="s">
        <v>21421</v>
      </c>
      <c r="M7553" t="s">
        <v>21422</v>
      </c>
      <c r="N7553">
        <v>2.4602777769999999</v>
      </c>
      <c r="O7553">
        <v>0</v>
      </c>
      <c r="P7553">
        <v>10</v>
      </c>
      <c r="Q7553">
        <v>0</v>
      </c>
      <c r="R7553">
        <v>5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2.3777547678199307</v>
      </c>
      <c r="Y7553">
        <v>0</v>
      </c>
      <c r="Z7553">
        <v>1.6576192738854001</v>
      </c>
      <c r="AA7553">
        <v>0</v>
      </c>
      <c r="AB7553">
        <v>0</v>
      </c>
      <c r="AC7553">
        <v>0</v>
      </c>
      <c r="AD7553">
        <v>0</v>
      </c>
      <c r="AE7553">
        <v>4.0353740417053308</v>
      </c>
    </row>
    <row r="7554" spans="1:31" x14ac:dyDescent="0.25">
      <c r="A7554">
        <v>1680717</v>
      </c>
      <c r="B7554">
        <v>1</v>
      </c>
      <c r="C7554" t="s">
        <v>80</v>
      </c>
      <c r="D7554" t="s">
        <v>96</v>
      </c>
      <c r="E7554" t="s">
        <v>140</v>
      </c>
      <c r="F7554" t="s">
        <v>21423</v>
      </c>
      <c r="G7554" t="s">
        <v>197</v>
      </c>
      <c r="H7554" t="s">
        <v>143</v>
      </c>
      <c r="I7554" t="s">
        <v>135</v>
      </c>
      <c r="J7554" t="s">
        <v>136</v>
      </c>
      <c r="K7554" t="s">
        <v>137</v>
      </c>
      <c r="L7554" t="s">
        <v>21424</v>
      </c>
      <c r="M7554" t="s">
        <v>21425</v>
      </c>
      <c r="N7554">
        <v>1.7122222220000001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1.9939846777697778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1.9939846777697778</v>
      </c>
    </row>
    <row r="7555" spans="1:31" x14ac:dyDescent="0.25">
      <c r="A7555">
        <v>1680053</v>
      </c>
      <c r="B7555">
        <v>1</v>
      </c>
      <c r="C7555" t="s">
        <v>80</v>
      </c>
      <c r="D7555" t="s">
        <v>82</v>
      </c>
      <c r="E7555" t="s">
        <v>140</v>
      </c>
      <c r="F7555" t="s">
        <v>21426</v>
      </c>
      <c r="G7555" t="s">
        <v>197</v>
      </c>
      <c r="H7555" t="s">
        <v>143</v>
      </c>
      <c r="I7555" t="s">
        <v>135</v>
      </c>
      <c r="J7555" t="s">
        <v>136</v>
      </c>
      <c r="K7555" t="s">
        <v>137</v>
      </c>
      <c r="L7555" t="s">
        <v>21427</v>
      </c>
      <c r="M7555" t="s">
        <v>21428</v>
      </c>
      <c r="N7555">
        <v>6.2916666660000002</v>
      </c>
      <c r="O7555">
        <v>0</v>
      </c>
      <c r="P7555">
        <v>1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1.6242338805126946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1.6242338805126946</v>
      </c>
    </row>
    <row r="7556" spans="1:31" x14ac:dyDescent="0.25">
      <c r="A7556">
        <v>1680694</v>
      </c>
      <c r="B7556">
        <v>1</v>
      </c>
      <c r="C7556" t="s">
        <v>81</v>
      </c>
      <c r="D7556" t="s">
        <v>118</v>
      </c>
      <c r="E7556" t="s">
        <v>159</v>
      </c>
      <c r="F7556" t="s">
        <v>21429</v>
      </c>
      <c r="G7556" t="s">
        <v>596</v>
      </c>
      <c r="H7556" t="s">
        <v>134</v>
      </c>
      <c r="I7556" t="s">
        <v>135</v>
      </c>
      <c r="J7556" t="s">
        <v>136</v>
      </c>
      <c r="K7556" t="s">
        <v>137</v>
      </c>
      <c r="L7556" t="s">
        <v>21430</v>
      </c>
      <c r="M7556" t="s">
        <v>21431</v>
      </c>
      <c r="N7556">
        <v>1.8886111109999999</v>
      </c>
      <c r="O7556">
        <v>0</v>
      </c>
      <c r="P7556">
        <v>273</v>
      </c>
      <c r="Q7556">
        <v>4</v>
      </c>
      <c r="R7556">
        <v>22</v>
      </c>
      <c r="S7556">
        <v>0</v>
      </c>
      <c r="T7556">
        <v>16</v>
      </c>
      <c r="U7556">
        <v>0</v>
      </c>
      <c r="V7556">
        <v>0</v>
      </c>
      <c r="W7556">
        <v>0</v>
      </c>
      <c r="X7556">
        <v>84.40958182644637</v>
      </c>
      <c r="Y7556">
        <v>3.2796430552311109</v>
      </c>
      <c r="Z7556">
        <v>12.476970683308869</v>
      </c>
      <c r="AA7556">
        <v>0</v>
      </c>
      <c r="AB7556">
        <v>13.46930504025222</v>
      </c>
      <c r="AC7556">
        <v>0</v>
      </c>
      <c r="AD7556">
        <v>0</v>
      </c>
      <c r="AE7556">
        <v>113.63550060523856</v>
      </c>
    </row>
    <row r="7557" spans="1:31" x14ac:dyDescent="0.25">
      <c r="A7557">
        <v>1681358</v>
      </c>
      <c r="B7557">
        <v>1</v>
      </c>
      <c r="C7557" t="s">
        <v>80</v>
      </c>
      <c r="D7557" t="s">
        <v>82</v>
      </c>
      <c r="E7557" t="s">
        <v>151</v>
      </c>
      <c r="F7557" t="s">
        <v>21432</v>
      </c>
      <c r="G7557" t="s">
        <v>153</v>
      </c>
      <c r="H7557" t="s">
        <v>143</v>
      </c>
      <c r="I7557" t="s">
        <v>135</v>
      </c>
      <c r="J7557" t="s">
        <v>136</v>
      </c>
      <c r="K7557" t="s">
        <v>137</v>
      </c>
      <c r="L7557" t="s">
        <v>21433</v>
      </c>
      <c r="M7557" t="s">
        <v>21434</v>
      </c>
      <c r="N7557">
        <v>3.4569444439999999</v>
      </c>
      <c r="O7557">
        <v>0</v>
      </c>
      <c r="P7557">
        <v>152</v>
      </c>
      <c r="Q7557">
        <v>0</v>
      </c>
      <c r="R7557">
        <v>0</v>
      </c>
      <c r="S7557">
        <v>0</v>
      </c>
      <c r="T7557">
        <v>4</v>
      </c>
      <c r="U7557">
        <v>0</v>
      </c>
      <c r="V7557">
        <v>0</v>
      </c>
      <c r="W7557">
        <v>0</v>
      </c>
      <c r="X7557">
        <v>172.03452435111311</v>
      </c>
      <c r="Y7557">
        <v>0</v>
      </c>
      <c r="Z7557">
        <v>0</v>
      </c>
      <c r="AA7557">
        <v>0</v>
      </c>
      <c r="AB7557">
        <v>16.582483317004126</v>
      </c>
      <c r="AC7557">
        <v>0</v>
      </c>
      <c r="AD7557">
        <v>0</v>
      </c>
      <c r="AE7557">
        <v>188.61700766811722</v>
      </c>
    </row>
    <row r="7558" spans="1:31" x14ac:dyDescent="0.25">
      <c r="A7558">
        <v>1680030</v>
      </c>
      <c r="B7558">
        <v>1</v>
      </c>
      <c r="C7558" t="s">
        <v>80</v>
      </c>
      <c r="D7558" t="s">
        <v>103</v>
      </c>
      <c r="E7558" t="s">
        <v>146</v>
      </c>
      <c r="F7558" t="s">
        <v>21435</v>
      </c>
      <c r="G7558" t="s">
        <v>526</v>
      </c>
      <c r="H7558" t="s">
        <v>143</v>
      </c>
      <c r="I7558" t="s">
        <v>135</v>
      </c>
      <c r="J7558" t="s">
        <v>136</v>
      </c>
      <c r="K7558" t="s">
        <v>137</v>
      </c>
      <c r="L7558" t="s">
        <v>21436</v>
      </c>
      <c r="M7558" t="s">
        <v>21437</v>
      </c>
      <c r="N7558">
        <v>1.621111111</v>
      </c>
      <c r="O7558">
        <v>0</v>
      </c>
      <c r="P7558">
        <v>96</v>
      </c>
      <c r="Q7558">
        <v>0</v>
      </c>
      <c r="R7558">
        <v>12</v>
      </c>
      <c r="S7558">
        <v>0</v>
      </c>
      <c r="T7558">
        <v>34</v>
      </c>
      <c r="U7558">
        <v>0</v>
      </c>
      <c r="V7558">
        <v>0</v>
      </c>
      <c r="W7558">
        <v>0</v>
      </c>
      <c r="X7558">
        <v>31.122120038408475</v>
      </c>
      <c r="Y7558">
        <v>0</v>
      </c>
      <c r="Z7558">
        <v>1.09336863345987</v>
      </c>
      <c r="AA7558">
        <v>0</v>
      </c>
      <c r="AB7558">
        <v>2.5080935027721862</v>
      </c>
      <c r="AC7558">
        <v>0</v>
      </c>
      <c r="AD7558">
        <v>0</v>
      </c>
      <c r="AE7558">
        <v>34.723582174640526</v>
      </c>
    </row>
    <row r="7559" spans="1:31" x14ac:dyDescent="0.25">
      <c r="A7559">
        <v>1680671</v>
      </c>
      <c r="B7559">
        <v>1</v>
      </c>
      <c r="C7559" t="s">
        <v>80</v>
      </c>
      <c r="D7559" t="s">
        <v>103</v>
      </c>
      <c r="E7559" t="s">
        <v>164</v>
      </c>
      <c r="F7559" t="s">
        <v>21438</v>
      </c>
      <c r="G7559" t="s">
        <v>161</v>
      </c>
      <c r="H7559" t="s">
        <v>134</v>
      </c>
      <c r="I7559" t="s">
        <v>135</v>
      </c>
      <c r="J7559" t="s">
        <v>136</v>
      </c>
      <c r="K7559" t="s">
        <v>137</v>
      </c>
      <c r="L7559" t="s">
        <v>21439</v>
      </c>
      <c r="M7559" t="s">
        <v>19475</v>
      </c>
      <c r="N7559">
        <v>1.2180555550000001</v>
      </c>
      <c r="O7559">
        <v>5</v>
      </c>
      <c r="P7559">
        <v>13264</v>
      </c>
      <c r="Q7559">
        <v>14</v>
      </c>
      <c r="R7559">
        <v>67</v>
      </c>
      <c r="S7559">
        <v>29</v>
      </c>
      <c r="T7559">
        <v>935</v>
      </c>
      <c r="U7559">
        <v>66</v>
      </c>
      <c r="V7559">
        <v>4</v>
      </c>
      <c r="W7559">
        <v>1.1433797830741446</v>
      </c>
      <c r="X7559">
        <v>3794.2339176103014</v>
      </c>
      <c r="Y7559">
        <v>553.13112454438885</v>
      </c>
      <c r="Z7559">
        <v>54.121765047930801</v>
      </c>
      <c r="AA7559">
        <v>958.24217850149307</v>
      </c>
      <c r="AB7559">
        <v>1584.785050053468</v>
      </c>
      <c r="AC7559">
        <v>8009.4560949835932</v>
      </c>
      <c r="AD7559">
        <v>216.57794853884576</v>
      </c>
      <c r="AE7559">
        <v>15171.691459063097</v>
      </c>
    </row>
    <row r="7560" spans="1:31" x14ac:dyDescent="0.25">
      <c r="A7560">
        <v>1680007</v>
      </c>
      <c r="B7560">
        <v>1</v>
      </c>
      <c r="C7560" t="s">
        <v>81</v>
      </c>
      <c r="D7560" t="s">
        <v>112</v>
      </c>
      <c r="E7560" t="s">
        <v>164</v>
      </c>
      <c r="F7560" t="s">
        <v>3869</v>
      </c>
      <c r="G7560" t="s">
        <v>161</v>
      </c>
      <c r="H7560" t="s">
        <v>134</v>
      </c>
      <c r="I7560" t="s">
        <v>135</v>
      </c>
      <c r="J7560" t="s">
        <v>136</v>
      </c>
      <c r="K7560" t="s">
        <v>137</v>
      </c>
      <c r="L7560" t="s">
        <v>21440</v>
      </c>
      <c r="M7560" t="s">
        <v>21441</v>
      </c>
      <c r="N7560">
        <v>0.62250000000000005</v>
      </c>
      <c r="O7560">
        <v>4</v>
      </c>
      <c r="P7560">
        <v>941</v>
      </c>
      <c r="Q7560">
        <v>84</v>
      </c>
      <c r="R7560">
        <v>307</v>
      </c>
      <c r="S7560">
        <v>12</v>
      </c>
      <c r="T7560">
        <v>123</v>
      </c>
      <c r="U7560">
        <v>1</v>
      </c>
      <c r="V7560">
        <v>0</v>
      </c>
      <c r="W7560">
        <v>0.31069569473307002</v>
      </c>
      <c r="X7560">
        <v>73.325837826088758</v>
      </c>
      <c r="Y7560">
        <v>32.69474784814701</v>
      </c>
      <c r="Z7560">
        <v>14.233990883317396</v>
      </c>
      <c r="AA7560">
        <v>30.29009902474613</v>
      </c>
      <c r="AB7560">
        <v>11.342300521993028</v>
      </c>
      <c r="AC7560">
        <v>2.4183122483047503</v>
      </c>
      <c r="AD7560">
        <v>0</v>
      </c>
      <c r="AE7560">
        <v>164.61598404733013</v>
      </c>
    </row>
    <row r="7561" spans="1:31" x14ac:dyDescent="0.25">
      <c r="A7561">
        <v>1680425</v>
      </c>
      <c r="B7561">
        <v>1</v>
      </c>
      <c r="C7561" t="s">
        <v>80</v>
      </c>
      <c r="D7561" t="s">
        <v>100</v>
      </c>
      <c r="E7561" t="s">
        <v>179</v>
      </c>
      <c r="F7561" t="s">
        <v>3627</v>
      </c>
      <c r="G7561" t="s">
        <v>161</v>
      </c>
      <c r="H7561" t="s">
        <v>134</v>
      </c>
      <c r="I7561" t="s">
        <v>173</v>
      </c>
      <c r="J7561" t="s">
        <v>136</v>
      </c>
      <c r="K7561" t="s">
        <v>137</v>
      </c>
      <c r="L7561" t="s">
        <v>21442</v>
      </c>
      <c r="M7561" t="s">
        <v>21443</v>
      </c>
      <c r="N7561">
        <v>3.3611110999999999E-2</v>
      </c>
      <c r="O7561">
        <v>20</v>
      </c>
      <c r="P7561">
        <v>4937</v>
      </c>
      <c r="Q7561">
        <v>82</v>
      </c>
      <c r="R7561">
        <v>753</v>
      </c>
      <c r="S7561">
        <v>98</v>
      </c>
      <c r="T7561">
        <v>1639</v>
      </c>
      <c r="U7561">
        <v>36</v>
      </c>
      <c r="V7561">
        <v>182</v>
      </c>
      <c r="W7561">
        <v>0.34369899860981673</v>
      </c>
      <c r="X7561">
        <v>40.678790321360346</v>
      </c>
      <c r="Y7561">
        <v>2.681230445004593</v>
      </c>
      <c r="Z7561">
        <v>9.1328733077758031</v>
      </c>
      <c r="AA7561">
        <v>22.110187227274725</v>
      </c>
      <c r="AB7561">
        <v>96.937652997065854</v>
      </c>
      <c r="AC7561">
        <v>82.887652866927468</v>
      </c>
      <c r="AD7561">
        <v>158.68408894451875</v>
      </c>
      <c r="AE7561">
        <v>413.45617510853737</v>
      </c>
    </row>
    <row r="7562" spans="1:31" x14ac:dyDescent="0.25">
      <c r="A7562">
        <v>1681089</v>
      </c>
      <c r="B7562">
        <v>1</v>
      </c>
      <c r="C7562" t="s">
        <v>80</v>
      </c>
      <c r="D7562" t="s">
        <v>95</v>
      </c>
      <c r="E7562" t="s">
        <v>151</v>
      </c>
      <c r="F7562" t="s">
        <v>21444</v>
      </c>
      <c r="G7562" t="s">
        <v>222</v>
      </c>
      <c r="H7562" t="s">
        <v>143</v>
      </c>
      <c r="I7562" t="s">
        <v>135</v>
      </c>
      <c r="J7562" t="s">
        <v>136</v>
      </c>
      <c r="K7562" t="s">
        <v>137</v>
      </c>
      <c r="L7562" t="s">
        <v>21445</v>
      </c>
      <c r="M7562" t="s">
        <v>21446</v>
      </c>
      <c r="N7562">
        <v>0.66666666600000002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2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4.2056334267000004</v>
      </c>
      <c r="AC7562">
        <v>0</v>
      </c>
      <c r="AD7562">
        <v>0</v>
      </c>
      <c r="AE7562">
        <v>4.2056334267000004</v>
      </c>
    </row>
    <row r="7563" spans="1:31" x14ac:dyDescent="0.25">
      <c r="A7563">
        <v>1681066</v>
      </c>
      <c r="B7563">
        <v>1</v>
      </c>
      <c r="C7563" t="s">
        <v>80</v>
      </c>
      <c r="D7563" t="s">
        <v>83</v>
      </c>
      <c r="E7563" t="s">
        <v>151</v>
      </c>
      <c r="F7563" t="s">
        <v>21447</v>
      </c>
      <c r="G7563" t="s">
        <v>1061</v>
      </c>
      <c r="H7563" t="s">
        <v>143</v>
      </c>
      <c r="I7563" t="s">
        <v>135</v>
      </c>
      <c r="J7563" t="s">
        <v>136</v>
      </c>
      <c r="K7563" t="s">
        <v>137</v>
      </c>
      <c r="L7563" t="s">
        <v>21448</v>
      </c>
      <c r="M7563" t="s">
        <v>21449</v>
      </c>
      <c r="N7563">
        <v>20.475000000000001</v>
      </c>
      <c r="O7563">
        <v>0</v>
      </c>
      <c r="P7563">
        <v>171</v>
      </c>
      <c r="Q7563">
        <v>0</v>
      </c>
      <c r="R7563">
        <v>0</v>
      </c>
      <c r="S7563">
        <v>0</v>
      </c>
      <c r="T7563">
        <v>7</v>
      </c>
      <c r="U7563">
        <v>0</v>
      </c>
      <c r="V7563">
        <v>0</v>
      </c>
      <c r="W7563">
        <v>0</v>
      </c>
      <c r="X7563">
        <v>1539.9342650235164</v>
      </c>
      <c r="Y7563">
        <v>0</v>
      </c>
      <c r="Z7563">
        <v>0</v>
      </c>
      <c r="AA7563">
        <v>0</v>
      </c>
      <c r="AB7563">
        <v>202.49551981663322</v>
      </c>
      <c r="AC7563">
        <v>0</v>
      </c>
      <c r="AD7563">
        <v>0</v>
      </c>
      <c r="AE7563">
        <v>1742.4297848401498</v>
      </c>
    </row>
    <row r="7564" spans="1:31" x14ac:dyDescent="0.25">
      <c r="A7564">
        <v>1680525</v>
      </c>
      <c r="B7564">
        <v>1</v>
      </c>
      <c r="C7564" t="s">
        <v>80</v>
      </c>
      <c r="D7564" t="s">
        <v>103</v>
      </c>
      <c r="E7564" t="s">
        <v>151</v>
      </c>
      <c r="F7564" t="s">
        <v>4085</v>
      </c>
      <c r="G7564" t="s">
        <v>1061</v>
      </c>
      <c r="H7564" t="s">
        <v>143</v>
      </c>
      <c r="I7564" t="s">
        <v>135</v>
      </c>
      <c r="J7564" t="s">
        <v>136</v>
      </c>
      <c r="K7564" t="s">
        <v>137</v>
      </c>
      <c r="L7564" t="s">
        <v>21450</v>
      </c>
      <c r="M7564" t="s">
        <v>21451</v>
      </c>
      <c r="N7564">
        <v>26.663888887999999</v>
      </c>
      <c r="O7564">
        <v>0</v>
      </c>
      <c r="P7564">
        <v>30</v>
      </c>
      <c r="Q7564">
        <v>0</v>
      </c>
      <c r="R7564">
        <v>3</v>
      </c>
      <c r="S7564">
        <v>0</v>
      </c>
      <c r="T7564">
        <v>23</v>
      </c>
      <c r="U7564">
        <v>0</v>
      </c>
      <c r="V7564">
        <v>0</v>
      </c>
      <c r="W7564">
        <v>0</v>
      </c>
      <c r="X7564">
        <v>295.51118616738489</v>
      </c>
      <c r="Y7564">
        <v>0</v>
      </c>
      <c r="Z7564">
        <v>7.528880086625767</v>
      </c>
      <c r="AA7564">
        <v>0</v>
      </c>
      <c r="AB7564">
        <v>862.04905276799457</v>
      </c>
      <c r="AC7564">
        <v>0</v>
      </c>
      <c r="AD7564">
        <v>0</v>
      </c>
      <c r="AE7564">
        <v>1165.0891190220052</v>
      </c>
    </row>
    <row r="7565" spans="1:31" x14ac:dyDescent="0.25">
      <c r="A7565">
        <v>1681112</v>
      </c>
      <c r="B7565">
        <v>1</v>
      </c>
      <c r="C7565" t="s">
        <v>80</v>
      </c>
      <c r="D7565" t="s">
        <v>83</v>
      </c>
      <c r="E7565" t="s">
        <v>146</v>
      </c>
      <c r="F7565" t="s">
        <v>21452</v>
      </c>
      <c r="G7565" t="s">
        <v>148</v>
      </c>
      <c r="H7565" t="s">
        <v>143</v>
      </c>
      <c r="I7565" t="s">
        <v>135</v>
      </c>
      <c r="J7565" t="s">
        <v>136</v>
      </c>
      <c r="K7565" t="s">
        <v>137</v>
      </c>
      <c r="L7565" t="s">
        <v>21453</v>
      </c>
      <c r="M7565" t="s">
        <v>21454</v>
      </c>
      <c r="N7565">
        <v>26.268055555</v>
      </c>
      <c r="O7565">
        <v>0</v>
      </c>
      <c r="P7565">
        <v>744</v>
      </c>
      <c r="Q7565">
        <v>0</v>
      </c>
      <c r="R7565">
        <v>0</v>
      </c>
      <c r="S7565">
        <v>0</v>
      </c>
      <c r="T7565">
        <v>60</v>
      </c>
      <c r="U7565">
        <v>0</v>
      </c>
      <c r="V7565">
        <v>0</v>
      </c>
      <c r="W7565">
        <v>0</v>
      </c>
      <c r="X7565">
        <v>5733.21332139478</v>
      </c>
      <c r="Y7565">
        <v>0</v>
      </c>
      <c r="Z7565">
        <v>0</v>
      </c>
      <c r="AA7565">
        <v>0</v>
      </c>
      <c r="AB7565">
        <v>1407.786193015495</v>
      </c>
      <c r="AC7565">
        <v>0</v>
      </c>
      <c r="AD7565">
        <v>0</v>
      </c>
      <c r="AE7565">
        <v>7140.999514410275</v>
      </c>
    </row>
    <row r="7566" spans="1:31" x14ac:dyDescent="0.25">
      <c r="A7566">
        <v>1680176</v>
      </c>
      <c r="B7566">
        <v>1</v>
      </c>
      <c r="C7566" t="s">
        <v>80</v>
      </c>
      <c r="D7566" t="s">
        <v>110</v>
      </c>
      <c r="E7566" t="s">
        <v>200</v>
      </c>
      <c r="F7566" t="s">
        <v>21455</v>
      </c>
      <c r="G7566" t="s">
        <v>240</v>
      </c>
      <c r="H7566" t="s">
        <v>143</v>
      </c>
      <c r="I7566" t="s">
        <v>135</v>
      </c>
      <c r="J7566" t="s">
        <v>136</v>
      </c>
      <c r="K7566" t="s">
        <v>137</v>
      </c>
      <c r="L7566" t="s">
        <v>21456</v>
      </c>
      <c r="M7566" t="s">
        <v>21457</v>
      </c>
      <c r="N7566">
        <v>4.6622222219999996</v>
      </c>
      <c r="O7566">
        <v>0</v>
      </c>
      <c r="P7566">
        <v>45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60.159724845233761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60.159724845233761</v>
      </c>
    </row>
    <row r="7567" spans="1:31" x14ac:dyDescent="0.25">
      <c r="A7567">
        <v>1681696</v>
      </c>
      <c r="B7567">
        <v>1</v>
      </c>
      <c r="C7567" t="s">
        <v>80</v>
      </c>
      <c r="D7567" t="s">
        <v>110</v>
      </c>
      <c r="E7567" t="s">
        <v>146</v>
      </c>
      <c r="F7567" t="s">
        <v>21458</v>
      </c>
      <c r="G7567" t="s">
        <v>4231</v>
      </c>
      <c r="H7567" t="s">
        <v>143</v>
      </c>
      <c r="I7567" t="s">
        <v>135</v>
      </c>
      <c r="J7567" t="s">
        <v>136</v>
      </c>
      <c r="K7567" t="s">
        <v>137</v>
      </c>
      <c r="L7567" t="s">
        <v>21459</v>
      </c>
      <c r="M7567" t="s">
        <v>21460</v>
      </c>
      <c r="N7567">
        <v>18.665833332999998</v>
      </c>
      <c r="O7567">
        <v>0</v>
      </c>
      <c r="P7567">
        <v>881</v>
      </c>
      <c r="Q7567">
        <v>0</v>
      </c>
      <c r="R7567">
        <v>0</v>
      </c>
      <c r="S7567">
        <v>0</v>
      </c>
      <c r="T7567">
        <v>42</v>
      </c>
      <c r="U7567">
        <v>0</v>
      </c>
      <c r="V7567">
        <v>0</v>
      </c>
      <c r="W7567">
        <v>0</v>
      </c>
      <c r="X7567">
        <v>3707.3949081545484</v>
      </c>
      <c r="Y7567">
        <v>0</v>
      </c>
      <c r="Z7567">
        <v>0</v>
      </c>
      <c r="AA7567">
        <v>0</v>
      </c>
      <c r="AB7567">
        <v>704.26176828745201</v>
      </c>
      <c r="AC7567">
        <v>0</v>
      </c>
      <c r="AD7567">
        <v>0</v>
      </c>
      <c r="AE7567">
        <v>4411.6566764420004</v>
      </c>
    </row>
    <row r="7568" spans="1:31" x14ac:dyDescent="0.25">
      <c r="A7568">
        <v>1680110</v>
      </c>
      <c r="B7568">
        <v>1</v>
      </c>
      <c r="C7568" t="s">
        <v>80</v>
      </c>
      <c r="D7568" t="s">
        <v>100</v>
      </c>
      <c r="E7568" t="s">
        <v>151</v>
      </c>
      <c r="F7568" t="s">
        <v>21461</v>
      </c>
      <c r="G7568" t="s">
        <v>526</v>
      </c>
      <c r="H7568" t="s">
        <v>143</v>
      </c>
      <c r="I7568" t="s">
        <v>135</v>
      </c>
      <c r="J7568" t="s">
        <v>136</v>
      </c>
      <c r="K7568" t="s">
        <v>137</v>
      </c>
      <c r="L7568" t="s">
        <v>21462</v>
      </c>
      <c r="M7568" t="s">
        <v>21463</v>
      </c>
      <c r="N7568">
        <v>3.3536111110000002</v>
      </c>
      <c r="O7568">
        <v>0</v>
      </c>
      <c r="P7568">
        <v>54</v>
      </c>
      <c r="Q7568">
        <v>0</v>
      </c>
      <c r="R7568">
        <v>0</v>
      </c>
      <c r="S7568">
        <v>0</v>
      </c>
      <c r="T7568">
        <v>4</v>
      </c>
      <c r="U7568">
        <v>0</v>
      </c>
      <c r="V7568">
        <v>0</v>
      </c>
      <c r="W7568">
        <v>0</v>
      </c>
      <c r="X7568">
        <v>50.276865930483702</v>
      </c>
      <c r="Y7568">
        <v>0</v>
      </c>
      <c r="Z7568">
        <v>0</v>
      </c>
      <c r="AA7568">
        <v>0</v>
      </c>
      <c r="AB7568">
        <v>1.1321585160923138</v>
      </c>
      <c r="AC7568">
        <v>0</v>
      </c>
      <c r="AD7568">
        <v>0</v>
      </c>
      <c r="AE7568">
        <v>51.409024446576012</v>
      </c>
    </row>
    <row r="7569" spans="1:31" x14ac:dyDescent="0.25">
      <c r="A7569">
        <v>1681009</v>
      </c>
      <c r="B7569">
        <v>1</v>
      </c>
      <c r="C7569" t="s">
        <v>81</v>
      </c>
      <c r="D7569" t="s">
        <v>119</v>
      </c>
      <c r="E7569" t="s">
        <v>159</v>
      </c>
      <c r="F7569" t="s">
        <v>21464</v>
      </c>
      <c r="G7569" t="s">
        <v>161</v>
      </c>
      <c r="H7569" t="s">
        <v>134</v>
      </c>
      <c r="I7569" t="s">
        <v>173</v>
      </c>
      <c r="J7569" t="s">
        <v>136</v>
      </c>
      <c r="K7569" t="s">
        <v>137</v>
      </c>
      <c r="L7569" t="s">
        <v>21465</v>
      </c>
      <c r="M7569" t="s">
        <v>21466</v>
      </c>
      <c r="N7569">
        <v>6.9444440000000001E-3</v>
      </c>
      <c r="O7569">
        <v>0</v>
      </c>
      <c r="P7569">
        <v>1279</v>
      </c>
      <c r="Q7569">
        <v>83</v>
      </c>
      <c r="R7569">
        <v>197</v>
      </c>
      <c r="S7569">
        <v>6</v>
      </c>
      <c r="T7569">
        <v>55</v>
      </c>
      <c r="U7569">
        <v>0</v>
      </c>
      <c r="V7569">
        <v>0</v>
      </c>
      <c r="W7569">
        <v>0</v>
      </c>
      <c r="X7569">
        <v>1.2262824594626471</v>
      </c>
      <c r="Y7569">
        <v>0.36205949795879172</v>
      </c>
      <c r="Z7569">
        <v>0.44614857068699981</v>
      </c>
      <c r="AA7569">
        <v>0.15361718269255559</v>
      </c>
      <c r="AB7569">
        <v>0.1714996795285417</v>
      </c>
      <c r="AC7569">
        <v>0</v>
      </c>
      <c r="AD7569">
        <v>0</v>
      </c>
      <c r="AE7569">
        <v>2.3596073903295358</v>
      </c>
    </row>
    <row r="7570" spans="1:31" x14ac:dyDescent="0.25">
      <c r="A7570">
        <v>1680302</v>
      </c>
      <c r="B7570">
        <v>1</v>
      </c>
      <c r="C7570" t="s">
        <v>81</v>
      </c>
      <c r="D7570" t="s">
        <v>112</v>
      </c>
      <c r="E7570" t="s">
        <v>159</v>
      </c>
      <c r="F7570" t="s">
        <v>21467</v>
      </c>
      <c r="G7570" t="s">
        <v>161</v>
      </c>
      <c r="H7570" t="s">
        <v>134</v>
      </c>
      <c r="I7570" t="s">
        <v>135</v>
      </c>
      <c r="J7570" t="s">
        <v>136</v>
      </c>
      <c r="K7570" t="s">
        <v>137</v>
      </c>
      <c r="L7570" t="s">
        <v>21468</v>
      </c>
      <c r="M7570" t="s">
        <v>21469</v>
      </c>
      <c r="N7570">
        <v>1.902222222</v>
      </c>
      <c r="O7570">
        <v>0</v>
      </c>
      <c r="P7570">
        <v>15</v>
      </c>
      <c r="Q7570">
        <v>0</v>
      </c>
      <c r="R7570">
        <v>1</v>
      </c>
      <c r="S7570">
        <v>0</v>
      </c>
      <c r="T7570">
        <v>1</v>
      </c>
      <c r="U7570">
        <v>0</v>
      </c>
      <c r="V7570">
        <v>0</v>
      </c>
      <c r="W7570">
        <v>0</v>
      </c>
      <c r="X7570">
        <v>0.60721083094195993</v>
      </c>
      <c r="Y7570">
        <v>0</v>
      </c>
      <c r="Z7570">
        <v>0</v>
      </c>
      <c r="AA7570">
        <v>0</v>
      </c>
      <c r="AB7570">
        <v>4.0841416840302222E-2</v>
      </c>
      <c r="AC7570">
        <v>0</v>
      </c>
      <c r="AD7570">
        <v>0</v>
      </c>
      <c r="AE7570">
        <v>0.64805224778226211</v>
      </c>
    </row>
    <row r="7571" spans="1:31" x14ac:dyDescent="0.25">
      <c r="A7571">
        <v>1680651</v>
      </c>
      <c r="B7571">
        <v>1</v>
      </c>
      <c r="C7571" t="s">
        <v>80</v>
      </c>
      <c r="D7571" t="s">
        <v>95</v>
      </c>
      <c r="E7571" t="s">
        <v>164</v>
      </c>
      <c r="F7571" t="s">
        <v>21470</v>
      </c>
      <c r="G7571" t="s">
        <v>1828</v>
      </c>
      <c r="H7571" t="s">
        <v>134</v>
      </c>
      <c r="I7571" t="s">
        <v>135</v>
      </c>
      <c r="J7571" t="s">
        <v>136</v>
      </c>
      <c r="K7571" t="s">
        <v>137</v>
      </c>
      <c r="L7571" t="s">
        <v>21471</v>
      </c>
      <c r="M7571" t="s">
        <v>21472</v>
      </c>
      <c r="N7571">
        <v>0.48499999999999999</v>
      </c>
      <c r="O7571">
        <v>0</v>
      </c>
      <c r="P7571">
        <v>1</v>
      </c>
      <c r="Q7571">
        <v>0</v>
      </c>
      <c r="R7571">
        <v>0</v>
      </c>
      <c r="S7571">
        <v>23</v>
      </c>
      <c r="T7571">
        <v>561</v>
      </c>
      <c r="U7571">
        <v>8</v>
      </c>
      <c r="V7571">
        <v>5</v>
      </c>
      <c r="W7571">
        <v>0</v>
      </c>
      <c r="X7571">
        <v>0.23232343027200003</v>
      </c>
      <c r="Y7571">
        <v>0</v>
      </c>
      <c r="Z7571">
        <v>0</v>
      </c>
      <c r="AA7571">
        <v>69.793243971654874</v>
      </c>
      <c r="AB7571">
        <v>273.24961958180506</v>
      </c>
      <c r="AC7571">
        <v>1575.4758057823165</v>
      </c>
      <c r="AD7571">
        <v>106.80779531644389</v>
      </c>
      <c r="AE7571">
        <v>2025.5587880824924</v>
      </c>
    </row>
    <row r="7572" spans="1:31" x14ac:dyDescent="0.25">
      <c r="A7572">
        <v>1680153</v>
      </c>
      <c r="B7572">
        <v>1</v>
      </c>
      <c r="C7572" t="s">
        <v>81</v>
      </c>
      <c r="D7572" t="s">
        <v>112</v>
      </c>
      <c r="E7572" t="s">
        <v>151</v>
      </c>
      <c r="F7572" t="s">
        <v>21473</v>
      </c>
      <c r="G7572" t="s">
        <v>526</v>
      </c>
      <c r="H7572" t="s">
        <v>143</v>
      </c>
      <c r="I7572" t="s">
        <v>135</v>
      </c>
      <c r="J7572" t="s">
        <v>136</v>
      </c>
      <c r="K7572" t="s">
        <v>137</v>
      </c>
      <c r="L7572" t="s">
        <v>21474</v>
      </c>
      <c r="M7572" t="s">
        <v>21475</v>
      </c>
      <c r="N7572">
        <v>3.8663888879999999</v>
      </c>
      <c r="O7572">
        <v>0</v>
      </c>
      <c r="P7572">
        <v>37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6.8896640030617728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6.8896640030617728</v>
      </c>
    </row>
    <row r="7573" spans="1:31" x14ac:dyDescent="0.25">
      <c r="A7573">
        <v>1680817</v>
      </c>
      <c r="B7573">
        <v>1</v>
      </c>
      <c r="C7573" t="s">
        <v>81</v>
      </c>
      <c r="D7573" t="s">
        <v>118</v>
      </c>
      <c r="E7573" t="s">
        <v>151</v>
      </c>
      <c r="F7573" t="s">
        <v>21476</v>
      </c>
      <c r="G7573" t="s">
        <v>153</v>
      </c>
      <c r="H7573" t="s">
        <v>143</v>
      </c>
      <c r="I7573" t="s">
        <v>135</v>
      </c>
      <c r="J7573" t="s">
        <v>136</v>
      </c>
      <c r="K7573" t="s">
        <v>137</v>
      </c>
      <c r="L7573" t="s">
        <v>21477</v>
      </c>
      <c r="M7573" t="s">
        <v>21478</v>
      </c>
      <c r="N7573">
        <v>5.2916666660000002</v>
      </c>
      <c r="O7573">
        <v>0</v>
      </c>
      <c r="P7573">
        <v>18</v>
      </c>
      <c r="Q7573">
        <v>0</v>
      </c>
      <c r="R7573">
        <v>0</v>
      </c>
      <c r="S7573">
        <v>0</v>
      </c>
      <c r="T7573">
        <v>5</v>
      </c>
      <c r="U7573">
        <v>0</v>
      </c>
      <c r="V7573">
        <v>0</v>
      </c>
      <c r="W7573">
        <v>0</v>
      </c>
      <c r="X7573">
        <v>17.887595082724861</v>
      </c>
      <c r="Y7573">
        <v>0</v>
      </c>
      <c r="Z7573">
        <v>0</v>
      </c>
      <c r="AA7573">
        <v>0</v>
      </c>
      <c r="AB7573">
        <v>16.060479172680061</v>
      </c>
      <c r="AC7573">
        <v>0</v>
      </c>
      <c r="AD7573">
        <v>0</v>
      </c>
      <c r="AE7573">
        <v>33.948074255404919</v>
      </c>
    </row>
    <row r="7574" spans="1:31" x14ac:dyDescent="0.25">
      <c r="A7574">
        <v>1680843</v>
      </c>
      <c r="B7574">
        <v>1</v>
      </c>
      <c r="C7574" t="s">
        <v>80</v>
      </c>
      <c r="D7574" t="s">
        <v>103</v>
      </c>
      <c r="E7574" t="s">
        <v>146</v>
      </c>
      <c r="F7574" t="s">
        <v>21479</v>
      </c>
      <c r="G7574" t="s">
        <v>385</v>
      </c>
      <c r="H7574" t="s">
        <v>143</v>
      </c>
      <c r="I7574" t="s">
        <v>135</v>
      </c>
      <c r="J7574" t="s">
        <v>136</v>
      </c>
      <c r="K7574" t="s">
        <v>137</v>
      </c>
      <c r="L7574" t="s">
        <v>21480</v>
      </c>
      <c r="M7574" t="s">
        <v>21481</v>
      </c>
      <c r="N7574">
        <v>7.3363888880000001</v>
      </c>
      <c r="O7574">
        <v>0</v>
      </c>
      <c r="P7574">
        <v>240</v>
      </c>
      <c r="Q7574">
        <v>0</v>
      </c>
      <c r="R7574">
        <v>5</v>
      </c>
      <c r="S7574">
        <v>0</v>
      </c>
      <c r="T7574">
        <v>10</v>
      </c>
      <c r="U7574">
        <v>0</v>
      </c>
      <c r="V7574">
        <v>0</v>
      </c>
      <c r="W7574">
        <v>0</v>
      </c>
      <c r="X7574">
        <v>583.75299105329827</v>
      </c>
      <c r="Y7574">
        <v>0</v>
      </c>
      <c r="Z7574">
        <v>9.0838384456137593</v>
      </c>
      <c r="AA7574">
        <v>0</v>
      </c>
      <c r="AB7574">
        <v>41.266601070492207</v>
      </c>
      <c r="AC7574">
        <v>0</v>
      </c>
      <c r="AD7574">
        <v>0</v>
      </c>
      <c r="AE7574">
        <v>634.10343056940428</v>
      </c>
    </row>
    <row r="7575" spans="1:31" x14ac:dyDescent="0.25">
      <c r="A7575">
        <v>1680674</v>
      </c>
      <c r="B7575">
        <v>1</v>
      </c>
      <c r="C7575" t="s">
        <v>80</v>
      </c>
      <c r="D7575" t="s">
        <v>98</v>
      </c>
      <c r="E7575" t="s">
        <v>140</v>
      </c>
      <c r="F7575" t="s">
        <v>21482</v>
      </c>
      <c r="G7575" t="s">
        <v>197</v>
      </c>
      <c r="H7575" t="s">
        <v>143</v>
      </c>
      <c r="I7575" t="s">
        <v>135</v>
      </c>
      <c r="J7575" t="s">
        <v>136</v>
      </c>
      <c r="K7575" t="s">
        <v>137</v>
      </c>
      <c r="L7575" t="s">
        <v>21483</v>
      </c>
      <c r="M7575" t="s">
        <v>21484</v>
      </c>
      <c r="N7575">
        <v>28.114999999999998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1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42.035487798051768</v>
      </c>
      <c r="AC7575">
        <v>0</v>
      </c>
      <c r="AD7575">
        <v>0</v>
      </c>
      <c r="AE7575">
        <v>42.035487798051768</v>
      </c>
    </row>
    <row r="7576" spans="1:31" x14ac:dyDescent="0.25">
      <c r="A7576">
        <v>1680886</v>
      </c>
      <c r="B7576">
        <v>1</v>
      </c>
      <c r="C7576" t="s">
        <v>80</v>
      </c>
      <c r="D7576" t="s">
        <v>101</v>
      </c>
      <c r="E7576" t="s">
        <v>200</v>
      </c>
      <c r="F7576" t="s">
        <v>21485</v>
      </c>
      <c r="G7576" t="s">
        <v>1061</v>
      </c>
      <c r="H7576" t="s">
        <v>143</v>
      </c>
      <c r="I7576" t="s">
        <v>135</v>
      </c>
      <c r="J7576" t="s">
        <v>136</v>
      </c>
      <c r="K7576" t="s">
        <v>137</v>
      </c>
      <c r="L7576" t="s">
        <v>21486</v>
      </c>
      <c r="M7576" t="s">
        <v>21487</v>
      </c>
      <c r="N7576">
        <v>1.4402777769999999</v>
      </c>
      <c r="O7576">
        <v>0</v>
      </c>
      <c r="P7576">
        <v>2</v>
      </c>
      <c r="Q7576">
        <v>0</v>
      </c>
      <c r="R7576">
        <v>0</v>
      </c>
      <c r="S7576">
        <v>0</v>
      </c>
      <c r="T7576">
        <v>1</v>
      </c>
      <c r="U7576">
        <v>0</v>
      </c>
      <c r="V7576">
        <v>0</v>
      </c>
      <c r="W7576">
        <v>0</v>
      </c>
      <c r="X7576">
        <v>0.36046790558166392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0.36046790558166392</v>
      </c>
    </row>
    <row r="7577" spans="1:31" x14ac:dyDescent="0.25">
      <c r="A7577">
        <v>1681135</v>
      </c>
      <c r="B7577">
        <v>1</v>
      </c>
      <c r="C7577" t="s">
        <v>81</v>
      </c>
      <c r="D7577" t="s">
        <v>121</v>
      </c>
      <c r="E7577" t="s">
        <v>159</v>
      </c>
      <c r="F7577" t="s">
        <v>21488</v>
      </c>
      <c r="G7577" t="s">
        <v>566</v>
      </c>
      <c r="H7577" t="s">
        <v>134</v>
      </c>
      <c r="I7577" t="s">
        <v>135</v>
      </c>
      <c r="J7577" t="s">
        <v>136</v>
      </c>
      <c r="K7577" t="s">
        <v>137</v>
      </c>
      <c r="L7577" t="s">
        <v>21489</v>
      </c>
      <c r="M7577" t="s">
        <v>21490</v>
      </c>
      <c r="N7577">
        <v>4.2194444439999996</v>
      </c>
      <c r="O7577">
        <v>0</v>
      </c>
      <c r="P7577">
        <v>22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9.1142021307853529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9.1142021307853529</v>
      </c>
    </row>
    <row r="7578" spans="1:31" x14ac:dyDescent="0.25">
      <c r="A7578">
        <v>1681278</v>
      </c>
      <c r="B7578">
        <v>1</v>
      </c>
      <c r="C7578" t="s">
        <v>80</v>
      </c>
      <c r="D7578" t="s">
        <v>98</v>
      </c>
      <c r="E7578" t="s">
        <v>151</v>
      </c>
      <c r="F7578" t="s">
        <v>21491</v>
      </c>
      <c r="G7578" t="s">
        <v>1447</v>
      </c>
      <c r="H7578" t="s">
        <v>143</v>
      </c>
      <c r="I7578" t="s">
        <v>135</v>
      </c>
      <c r="J7578" t="s">
        <v>136</v>
      </c>
      <c r="K7578" t="s">
        <v>137</v>
      </c>
      <c r="L7578" t="s">
        <v>21492</v>
      </c>
      <c r="M7578" t="s">
        <v>21493</v>
      </c>
      <c r="N7578">
        <v>17.597777777000001</v>
      </c>
      <c r="O7578">
        <v>0</v>
      </c>
      <c r="P7578">
        <v>8</v>
      </c>
      <c r="Q7578">
        <v>0</v>
      </c>
      <c r="R7578">
        <v>4</v>
      </c>
      <c r="S7578">
        <v>0</v>
      </c>
      <c r="T7578">
        <v>5</v>
      </c>
      <c r="U7578">
        <v>0</v>
      </c>
      <c r="V7578">
        <v>0</v>
      </c>
      <c r="W7578">
        <v>0</v>
      </c>
      <c r="X7578">
        <v>22.619054632824781</v>
      </c>
      <c r="Y7578">
        <v>0</v>
      </c>
      <c r="Z7578">
        <v>2.5258888744090666</v>
      </c>
      <c r="AA7578">
        <v>0</v>
      </c>
      <c r="AB7578">
        <v>4.6782832896381992</v>
      </c>
      <c r="AC7578">
        <v>0</v>
      </c>
      <c r="AD7578">
        <v>0</v>
      </c>
      <c r="AE7578">
        <v>29.823226796872046</v>
      </c>
    </row>
    <row r="7579" spans="1:31" x14ac:dyDescent="0.25">
      <c r="A7579">
        <v>1680445</v>
      </c>
      <c r="B7579">
        <v>1</v>
      </c>
      <c r="C7579" t="s">
        <v>80</v>
      </c>
      <c r="D7579" t="s">
        <v>103</v>
      </c>
      <c r="E7579" t="s">
        <v>164</v>
      </c>
      <c r="F7579" t="s">
        <v>21494</v>
      </c>
      <c r="G7579" t="s">
        <v>161</v>
      </c>
      <c r="H7579" t="s">
        <v>134</v>
      </c>
      <c r="I7579" t="s">
        <v>173</v>
      </c>
      <c r="J7579" t="s">
        <v>136</v>
      </c>
      <c r="K7579" t="s">
        <v>137</v>
      </c>
      <c r="L7579" t="s">
        <v>21495</v>
      </c>
      <c r="M7579" t="s">
        <v>21496</v>
      </c>
      <c r="N7579">
        <v>2.6388887999999999E-2</v>
      </c>
      <c r="O7579">
        <v>1</v>
      </c>
      <c r="P7579">
        <v>103</v>
      </c>
      <c r="Q7579">
        <v>23</v>
      </c>
      <c r="R7579">
        <v>15</v>
      </c>
      <c r="S7579">
        <v>7</v>
      </c>
      <c r="T7579">
        <v>16</v>
      </c>
      <c r="U7579">
        <v>0</v>
      </c>
      <c r="V7579">
        <v>0</v>
      </c>
      <c r="W7579">
        <v>1.9613420565416668E-3</v>
      </c>
      <c r="X7579">
        <v>0.54071503898016404</v>
      </c>
      <c r="Y7579">
        <v>1.1627616079163168</v>
      </c>
      <c r="Z7579">
        <v>0.22617577725909449</v>
      </c>
      <c r="AA7579">
        <v>0.6356851420470695</v>
      </c>
      <c r="AB7579">
        <v>0.55861657045997215</v>
      </c>
      <c r="AC7579">
        <v>0</v>
      </c>
      <c r="AD7579">
        <v>0</v>
      </c>
      <c r="AE7579">
        <v>3.1259154787191585</v>
      </c>
    </row>
    <row r="7580" spans="1:31" x14ac:dyDescent="0.25">
      <c r="A7580">
        <v>1681527</v>
      </c>
      <c r="B7580">
        <v>1</v>
      </c>
      <c r="C7580" t="s">
        <v>81</v>
      </c>
      <c r="D7580" t="s">
        <v>128</v>
      </c>
      <c r="E7580" t="s">
        <v>151</v>
      </c>
      <c r="F7580" t="s">
        <v>18564</v>
      </c>
      <c r="G7580" t="s">
        <v>222</v>
      </c>
      <c r="H7580" t="s">
        <v>143</v>
      </c>
      <c r="I7580" t="s">
        <v>135</v>
      </c>
      <c r="J7580" t="s">
        <v>136</v>
      </c>
      <c r="K7580" t="s">
        <v>137</v>
      </c>
      <c r="L7580" t="s">
        <v>21497</v>
      </c>
      <c r="M7580" t="s">
        <v>21498</v>
      </c>
      <c r="N7580">
        <v>2.994722222</v>
      </c>
      <c r="O7580">
        <v>0</v>
      </c>
      <c r="P7580">
        <v>80</v>
      </c>
      <c r="Q7580">
        <v>0</v>
      </c>
      <c r="R7580">
        <v>0</v>
      </c>
      <c r="S7580">
        <v>0</v>
      </c>
      <c r="T7580">
        <v>5</v>
      </c>
      <c r="U7580">
        <v>0</v>
      </c>
      <c r="V7580">
        <v>0</v>
      </c>
      <c r="W7580">
        <v>0</v>
      </c>
      <c r="X7580">
        <v>21.184018319470436</v>
      </c>
      <c r="Y7580">
        <v>0</v>
      </c>
      <c r="Z7580">
        <v>0</v>
      </c>
      <c r="AA7580">
        <v>0</v>
      </c>
      <c r="AB7580">
        <v>3.8219454174505358</v>
      </c>
      <c r="AC7580">
        <v>0</v>
      </c>
      <c r="AD7580">
        <v>0</v>
      </c>
      <c r="AE7580">
        <v>25.005963736920972</v>
      </c>
    </row>
    <row r="7581" spans="1:31" x14ac:dyDescent="0.25">
      <c r="A7581">
        <v>1680050</v>
      </c>
      <c r="B7581">
        <v>1</v>
      </c>
      <c r="C7581" t="s">
        <v>80</v>
      </c>
      <c r="D7581" t="s">
        <v>105</v>
      </c>
      <c r="E7581" t="s">
        <v>179</v>
      </c>
      <c r="F7581" t="s">
        <v>14991</v>
      </c>
      <c r="G7581" t="s">
        <v>166</v>
      </c>
      <c r="H7581" t="s">
        <v>181</v>
      </c>
      <c r="I7581" t="s">
        <v>135</v>
      </c>
      <c r="J7581" t="s">
        <v>136</v>
      </c>
      <c r="K7581" t="s">
        <v>167</v>
      </c>
      <c r="L7581" t="s">
        <v>21499</v>
      </c>
      <c r="M7581" t="s">
        <v>21500</v>
      </c>
      <c r="N7581">
        <v>5.1956387999999999E-2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5</v>
      </c>
      <c r="U7581">
        <v>1</v>
      </c>
      <c r="V7581">
        <v>2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1.0036313866822222</v>
      </c>
      <c r="AC7581">
        <v>0</v>
      </c>
      <c r="AD7581">
        <v>3.6405158343135997</v>
      </c>
      <c r="AE7581">
        <v>4.6441472209958219</v>
      </c>
    </row>
    <row r="7582" spans="1:31" x14ac:dyDescent="0.25">
      <c r="A7582">
        <v>1681069</v>
      </c>
      <c r="B7582">
        <v>1</v>
      </c>
      <c r="C7582" t="s">
        <v>80</v>
      </c>
      <c r="D7582" t="s">
        <v>106</v>
      </c>
      <c r="E7582" t="s">
        <v>131</v>
      </c>
      <c r="F7582" t="s">
        <v>7145</v>
      </c>
      <c r="G7582" t="s">
        <v>566</v>
      </c>
      <c r="H7582" t="s">
        <v>134</v>
      </c>
      <c r="I7582" t="s">
        <v>135</v>
      </c>
      <c r="J7582" t="s">
        <v>136</v>
      </c>
      <c r="K7582" t="s">
        <v>137</v>
      </c>
      <c r="L7582" t="s">
        <v>21501</v>
      </c>
      <c r="M7582" t="s">
        <v>21502</v>
      </c>
      <c r="N7582">
        <v>3.82</v>
      </c>
      <c r="O7582">
        <v>1</v>
      </c>
      <c r="P7582">
        <v>506</v>
      </c>
      <c r="Q7582">
        <v>42</v>
      </c>
      <c r="R7582">
        <v>30</v>
      </c>
      <c r="S7582">
        <v>8</v>
      </c>
      <c r="T7582">
        <v>52</v>
      </c>
      <c r="U7582">
        <v>0</v>
      </c>
      <c r="V7582">
        <v>0</v>
      </c>
      <c r="W7582">
        <v>1.14559143573183</v>
      </c>
      <c r="X7582">
        <v>416.99306318180959</v>
      </c>
      <c r="Y7582">
        <v>456.91719509579821</v>
      </c>
      <c r="Z7582">
        <v>23.612414860250709</v>
      </c>
      <c r="AA7582">
        <v>73.579447229954923</v>
      </c>
      <c r="AB7582">
        <v>74.542890538726141</v>
      </c>
      <c r="AC7582">
        <v>0</v>
      </c>
      <c r="AD7582">
        <v>0</v>
      </c>
      <c r="AE7582">
        <v>1046.7906023422713</v>
      </c>
    </row>
    <row r="7583" spans="1:31" x14ac:dyDescent="0.25">
      <c r="A7583">
        <v>1680027</v>
      </c>
      <c r="B7583">
        <v>1</v>
      </c>
      <c r="C7583" t="s">
        <v>80</v>
      </c>
      <c r="D7583" t="s">
        <v>84</v>
      </c>
      <c r="E7583" t="s">
        <v>151</v>
      </c>
      <c r="F7583" t="s">
        <v>21503</v>
      </c>
      <c r="G7583" t="s">
        <v>153</v>
      </c>
      <c r="H7583" t="s">
        <v>143</v>
      </c>
      <c r="I7583" t="s">
        <v>135</v>
      </c>
      <c r="J7583" t="s">
        <v>136</v>
      </c>
      <c r="K7583" t="s">
        <v>137</v>
      </c>
      <c r="L7583" t="s">
        <v>21504</v>
      </c>
      <c r="M7583" t="s">
        <v>21505</v>
      </c>
      <c r="N7583">
        <v>1.8361111109999999</v>
      </c>
      <c r="O7583">
        <v>0</v>
      </c>
      <c r="P7583">
        <v>22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8.6255221310561119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8.6255221310561119</v>
      </c>
    </row>
    <row r="7584" spans="1:31" x14ac:dyDescent="0.25">
      <c r="A7584">
        <v>1680359</v>
      </c>
      <c r="B7584">
        <v>1</v>
      </c>
      <c r="C7584" t="s">
        <v>81</v>
      </c>
      <c r="D7584" t="s">
        <v>116</v>
      </c>
      <c r="E7584" t="s">
        <v>151</v>
      </c>
      <c r="F7584" t="s">
        <v>21506</v>
      </c>
      <c r="G7584" t="s">
        <v>1061</v>
      </c>
      <c r="H7584" t="s">
        <v>143</v>
      </c>
      <c r="I7584" t="s">
        <v>135</v>
      </c>
      <c r="J7584" t="s">
        <v>136</v>
      </c>
      <c r="K7584" t="s">
        <v>137</v>
      </c>
      <c r="L7584" t="s">
        <v>21507</v>
      </c>
      <c r="M7584" t="s">
        <v>21508</v>
      </c>
      <c r="N7584">
        <v>11.664999999999999</v>
      </c>
      <c r="O7584">
        <v>0</v>
      </c>
      <c r="P7584">
        <v>35</v>
      </c>
      <c r="Q7584">
        <v>0</v>
      </c>
      <c r="R7584">
        <v>0</v>
      </c>
      <c r="S7584">
        <v>0</v>
      </c>
      <c r="T7584">
        <v>3</v>
      </c>
      <c r="U7584">
        <v>0</v>
      </c>
      <c r="V7584">
        <v>0</v>
      </c>
      <c r="W7584">
        <v>0</v>
      </c>
      <c r="X7584">
        <v>34.31663118910248</v>
      </c>
      <c r="Y7584">
        <v>0</v>
      </c>
      <c r="Z7584">
        <v>0</v>
      </c>
      <c r="AA7584">
        <v>0</v>
      </c>
      <c r="AB7584">
        <v>8.1233597249972256E-2</v>
      </c>
      <c r="AC7584">
        <v>0</v>
      </c>
      <c r="AD7584">
        <v>0</v>
      </c>
      <c r="AE7584">
        <v>34.39786478635245</v>
      </c>
    </row>
    <row r="7585" spans="1:31" x14ac:dyDescent="0.25">
      <c r="A7585">
        <v>1680551</v>
      </c>
      <c r="B7585">
        <v>1</v>
      </c>
      <c r="C7585" t="s">
        <v>80</v>
      </c>
      <c r="D7585" t="s">
        <v>103</v>
      </c>
      <c r="E7585" t="s">
        <v>151</v>
      </c>
      <c r="F7585" t="s">
        <v>21509</v>
      </c>
      <c r="G7585" t="s">
        <v>153</v>
      </c>
      <c r="H7585" t="s">
        <v>143</v>
      </c>
      <c r="I7585" t="s">
        <v>135</v>
      </c>
      <c r="J7585" t="s">
        <v>136</v>
      </c>
      <c r="K7585" t="s">
        <v>137</v>
      </c>
      <c r="L7585" t="s">
        <v>21510</v>
      </c>
      <c r="M7585" t="s">
        <v>21511</v>
      </c>
      <c r="N7585">
        <v>25.579444444</v>
      </c>
      <c r="O7585">
        <v>0</v>
      </c>
      <c r="P7585">
        <v>76</v>
      </c>
      <c r="Q7585">
        <v>0</v>
      </c>
      <c r="R7585">
        <v>1</v>
      </c>
      <c r="S7585">
        <v>0</v>
      </c>
      <c r="T7585">
        <v>3</v>
      </c>
      <c r="U7585">
        <v>0</v>
      </c>
      <c r="V7585">
        <v>0</v>
      </c>
      <c r="W7585">
        <v>0</v>
      </c>
      <c r="X7585">
        <v>505.10090160842117</v>
      </c>
      <c r="Y7585">
        <v>0</v>
      </c>
      <c r="Z7585">
        <v>13.658859439580839</v>
      </c>
      <c r="AA7585">
        <v>0</v>
      </c>
      <c r="AB7585">
        <v>76.31692422283497</v>
      </c>
      <c r="AC7585">
        <v>0</v>
      </c>
      <c r="AD7585">
        <v>0</v>
      </c>
      <c r="AE7585">
        <v>595.07668527083695</v>
      </c>
    </row>
    <row r="7586" spans="1:31" x14ac:dyDescent="0.25">
      <c r="A7586">
        <v>1681238</v>
      </c>
      <c r="B7586">
        <v>1</v>
      </c>
      <c r="C7586" t="s">
        <v>81</v>
      </c>
      <c r="D7586" t="s">
        <v>113</v>
      </c>
      <c r="E7586" t="s">
        <v>151</v>
      </c>
      <c r="F7586" t="s">
        <v>21512</v>
      </c>
      <c r="G7586" t="s">
        <v>153</v>
      </c>
      <c r="H7586" t="s">
        <v>143</v>
      </c>
      <c r="I7586" t="s">
        <v>135</v>
      </c>
      <c r="J7586" t="s">
        <v>136</v>
      </c>
      <c r="K7586" t="s">
        <v>137</v>
      </c>
      <c r="L7586" t="s">
        <v>21513</v>
      </c>
      <c r="M7586" t="s">
        <v>21514</v>
      </c>
      <c r="N7586">
        <v>4.2083333329999997</v>
      </c>
      <c r="O7586">
        <v>0</v>
      </c>
      <c r="P7586">
        <v>19</v>
      </c>
      <c r="Q7586">
        <v>0</v>
      </c>
      <c r="R7586">
        <v>2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5.4047185232957169</v>
      </c>
      <c r="Y7586">
        <v>0</v>
      </c>
      <c r="Z7586">
        <v>0.8965017345100279</v>
      </c>
      <c r="AA7586">
        <v>0</v>
      </c>
      <c r="AB7586">
        <v>0</v>
      </c>
      <c r="AC7586">
        <v>0</v>
      </c>
      <c r="AD7586">
        <v>0</v>
      </c>
      <c r="AE7586">
        <v>6.3012202578057446</v>
      </c>
    </row>
    <row r="7587" spans="1:31" x14ac:dyDescent="0.25">
      <c r="A7587">
        <v>1681301</v>
      </c>
      <c r="B7587">
        <v>1</v>
      </c>
      <c r="C7587" t="s">
        <v>80</v>
      </c>
      <c r="D7587" t="s">
        <v>110</v>
      </c>
      <c r="E7587" t="s">
        <v>151</v>
      </c>
      <c r="F7587" t="s">
        <v>21515</v>
      </c>
      <c r="G7587" t="s">
        <v>1447</v>
      </c>
      <c r="H7587" t="s">
        <v>143</v>
      </c>
      <c r="I7587" t="s">
        <v>135</v>
      </c>
      <c r="J7587" t="s">
        <v>136</v>
      </c>
      <c r="K7587" t="s">
        <v>137</v>
      </c>
      <c r="L7587" t="s">
        <v>21516</v>
      </c>
      <c r="M7587" t="s">
        <v>21517</v>
      </c>
      <c r="N7587">
        <v>1.978888888</v>
      </c>
      <c r="O7587">
        <v>0</v>
      </c>
      <c r="P7587">
        <v>45</v>
      </c>
      <c r="Q7587">
        <v>0</v>
      </c>
      <c r="R7587">
        <v>0</v>
      </c>
      <c r="S7587">
        <v>0</v>
      </c>
      <c r="T7587">
        <v>7</v>
      </c>
      <c r="U7587">
        <v>0</v>
      </c>
      <c r="V7587">
        <v>0</v>
      </c>
      <c r="W7587">
        <v>0</v>
      </c>
      <c r="X7587">
        <v>46.09879478160591</v>
      </c>
      <c r="Y7587">
        <v>0</v>
      </c>
      <c r="Z7587">
        <v>0</v>
      </c>
      <c r="AA7587">
        <v>0</v>
      </c>
      <c r="AB7587">
        <v>49.163087323520536</v>
      </c>
      <c r="AC7587">
        <v>0</v>
      </c>
      <c r="AD7587">
        <v>0</v>
      </c>
      <c r="AE7587">
        <v>95.261882105126446</v>
      </c>
    </row>
    <row r="7588" spans="1:31" x14ac:dyDescent="0.25">
      <c r="A7588">
        <v>1680614</v>
      </c>
      <c r="B7588">
        <v>1</v>
      </c>
      <c r="C7588" t="s">
        <v>81</v>
      </c>
      <c r="D7588" t="s">
        <v>120</v>
      </c>
      <c r="E7588" t="s">
        <v>151</v>
      </c>
      <c r="F7588" t="s">
        <v>21518</v>
      </c>
      <c r="G7588" t="s">
        <v>222</v>
      </c>
      <c r="H7588" t="s">
        <v>143</v>
      </c>
      <c r="I7588" t="s">
        <v>135</v>
      </c>
      <c r="J7588" t="s">
        <v>136</v>
      </c>
      <c r="K7588" t="s">
        <v>137</v>
      </c>
      <c r="L7588" t="s">
        <v>21519</v>
      </c>
      <c r="M7588" t="s">
        <v>21520</v>
      </c>
      <c r="N7588">
        <v>0.95638888799999999</v>
      </c>
      <c r="O7588">
        <v>0</v>
      </c>
      <c r="P7588">
        <v>55</v>
      </c>
      <c r="Q7588">
        <v>0</v>
      </c>
      <c r="R7588">
        <v>0</v>
      </c>
      <c r="S7588">
        <v>0</v>
      </c>
      <c r="T7588">
        <v>5</v>
      </c>
      <c r="U7588">
        <v>0</v>
      </c>
      <c r="V7588">
        <v>0</v>
      </c>
      <c r="W7588">
        <v>0</v>
      </c>
      <c r="X7588">
        <v>8.1447895470568188</v>
      </c>
      <c r="Y7588">
        <v>0</v>
      </c>
      <c r="Z7588">
        <v>0</v>
      </c>
      <c r="AA7588">
        <v>0</v>
      </c>
      <c r="AB7588">
        <v>8.8448466036715523</v>
      </c>
      <c r="AC7588">
        <v>0</v>
      </c>
      <c r="AD7588">
        <v>0</v>
      </c>
      <c r="AE7588">
        <v>16.989636150728373</v>
      </c>
    </row>
    <row r="7589" spans="1:31" x14ac:dyDescent="0.25">
      <c r="A7589">
        <v>1680422</v>
      </c>
      <c r="B7589">
        <v>1</v>
      </c>
      <c r="C7589" t="s">
        <v>80</v>
      </c>
      <c r="D7589" t="s">
        <v>101</v>
      </c>
      <c r="E7589" t="s">
        <v>151</v>
      </c>
      <c r="F7589" t="s">
        <v>21521</v>
      </c>
      <c r="G7589" t="s">
        <v>403</v>
      </c>
      <c r="H7589" t="s">
        <v>143</v>
      </c>
      <c r="I7589" t="s">
        <v>135</v>
      </c>
      <c r="J7589" t="s">
        <v>136</v>
      </c>
      <c r="K7589" t="s">
        <v>137</v>
      </c>
      <c r="L7589" t="s">
        <v>21522</v>
      </c>
      <c r="M7589" t="s">
        <v>21523</v>
      </c>
      <c r="N7589">
        <v>1.0080555550000001</v>
      </c>
      <c r="O7589">
        <v>0</v>
      </c>
      <c r="P7589">
        <v>21</v>
      </c>
      <c r="Q7589">
        <v>0</v>
      </c>
      <c r="R7589">
        <v>0</v>
      </c>
      <c r="S7589">
        <v>0</v>
      </c>
      <c r="T7589">
        <v>26</v>
      </c>
      <c r="U7589">
        <v>0</v>
      </c>
      <c r="V7589">
        <v>0</v>
      </c>
      <c r="W7589">
        <v>0</v>
      </c>
      <c r="X7589">
        <v>4.6934184938456882</v>
      </c>
      <c r="Y7589">
        <v>0</v>
      </c>
      <c r="Z7589">
        <v>0</v>
      </c>
      <c r="AA7589">
        <v>0</v>
      </c>
      <c r="AB7589">
        <v>73.249852905768932</v>
      </c>
      <c r="AC7589">
        <v>0</v>
      </c>
      <c r="AD7589">
        <v>0</v>
      </c>
      <c r="AE7589">
        <v>77.943271399614616</v>
      </c>
    </row>
    <row r="7590" spans="1:31" x14ac:dyDescent="0.25">
      <c r="A7590">
        <v>1681441</v>
      </c>
      <c r="B7590">
        <v>1</v>
      </c>
      <c r="C7590" t="s">
        <v>81</v>
      </c>
      <c r="D7590" t="s">
        <v>121</v>
      </c>
      <c r="E7590" t="s">
        <v>131</v>
      </c>
      <c r="F7590" t="s">
        <v>21524</v>
      </c>
      <c r="G7590" t="s">
        <v>161</v>
      </c>
      <c r="H7590" t="s">
        <v>134</v>
      </c>
      <c r="I7590" t="s">
        <v>135</v>
      </c>
      <c r="J7590" t="s">
        <v>136</v>
      </c>
      <c r="K7590" t="s">
        <v>137</v>
      </c>
      <c r="L7590" t="s">
        <v>21525</v>
      </c>
      <c r="M7590" t="s">
        <v>21526</v>
      </c>
      <c r="N7590">
        <v>5.1388888000000001E-2</v>
      </c>
      <c r="O7590">
        <v>0</v>
      </c>
      <c r="P7590">
        <v>1243</v>
      </c>
      <c r="Q7590">
        <v>0</v>
      </c>
      <c r="R7590">
        <v>19</v>
      </c>
      <c r="S7590">
        <v>11</v>
      </c>
      <c r="T7590">
        <v>66</v>
      </c>
      <c r="U7590">
        <v>0</v>
      </c>
      <c r="V7590">
        <v>0</v>
      </c>
      <c r="W7590">
        <v>0</v>
      </c>
      <c r="X7590">
        <v>5.6425975788837128</v>
      </c>
      <c r="Y7590">
        <v>0</v>
      </c>
      <c r="Z7590">
        <v>1.7217484222056947E-2</v>
      </c>
      <c r="AA7590">
        <v>2.1182033838952781</v>
      </c>
      <c r="AB7590">
        <v>0.92707798250574436</v>
      </c>
      <c r="AC7590">
        <v>0</v>
      </c>
      <c r="AD7590">
        <v>0</v>
      </c>
      <c r="AE7590">
        <v>8.7050964295067921</v>
      </c>
    </row>
    <row r="7591" spans="1:31" x14ac:dyDescent="0.25">
      <c r="A7591">
        <v>1681109</v>
      </c>
      <c r="B7591">
        <v>1</v>
      </c>
      <c r="C7591" t="s">
        <v>81</v>
      </c>
      <c r="D7591" t="s">
        <v>119</v>
      </c>
      <c r="E7591" t="s">
        <v>164</v>
      </c>
      <c r="F7591" t="s">
        <v>5119</v>
      </c>
      <c r="G7591" t="s">
        <v>161</v>
      </c>
      <c r="H7591" t="s">
        <v>134</v>
      </c>
      <c r="I7591" t="s">
        <v>135</v>
      </c>
      <c r="J7591" t="s">
        <v>136</v>
      </c>
      <c r="K7591" t="s">
        <v>137</v>
      </c>
      <c r="L7591" t="s">
        <v>21527</v>
      </c>
      <c r="M7591" t="s">
        <v>21528</v>
      </c>
      <c r="N7591">
        <v>0.1575</v>
      </c>
      <c r="O7591">
        <v>0</v>
      </c>
      <c r="P7591">
        <v>510</v>
      </c>
      <c r="Q7591">
        <v>52</v>
      </c>
      <c r="R7591">
        <v>126</v>
      </c>
      <c r="S7591">
        <v>4</v>
      </c>
      <c r="T7591">
        <v>21</v>
      </c>
      <c r="U7591">
        <v>2</v>
      </c>
      <c r="V7591">
        <v>0</v>
      </c>
      <c r="W7591">
        <v>0</v>
      </c>
      <c r="X7591">
        <v>12.401877280888947</v>
      </c>
      <c r="Y7591">
        <v>5.9610567951900011</v>
      </c>
      <c r="Z7591">
        <v>8.9912754021122616</v>
      </c>
      <c r="AA7591">
        <v>2.046903036841845</v>
      </c>
      <c r="AB7591">
        <v>3.1361915733652359</v>
      </c>
      <c r="AC7591">
        <v>1.0456125627014552</v>
      </c>
      <c r="AD7591">
        <v>0</v>
      </c>
      <c r="AE7591">
        <v>33.582916651099744</v>
      </c>
    </row>
    <row r="7592" spans="1:31" x14ac:dyDescent="0.25">
      <c r="A7592">
        <v>1681198</v>
      </c>
      <c r="B7592">
        <v>1</v>
      </c>
      <c r="C7592" t="s">
        <v>80</v>
      </c>
      <c r="D7592" t="s">
        <v>93</v>
      </c>
      <c r="E7592" t="s">
        <v>164</v>
      </c>
      <c r="F7592" t="s">
        <v>21529</v>
      </c>
      <c r="G7592" t="s">
        <v>161</v>
      </c>
      <c r="H7592" t="s">
        <v>134</v>
      </c>
      <c r="I7592" t="s">
        <v>135</v>
      </c>
      <c r="J7592" t="s">
        <v>136</v>
      </c>
      <c r="K7592" t="s">
        <v>137</v>
      </c>
      <c r="L7592" t="s">
        <v>21530</v>
      </c>
      <c r="M7592" t="s">
        <v>21531</v>
      </c>
      <c r="N7592">
        <v>4.0472222220000003</v>
      </c>
      <c r="O7592">
        <v>0</v>
      </c>
      <c r="P7592">
        <v>176</v>
      </c>
      <c r="Q7592">
        <v>0</v>
      </c>
      <c r="R7592">
        <v>33</v>
      </c>
      <c r="S7592">
        <v>2</v>
      </c>
      <c r="T7592">
        <v>27</v>
      </c>
      <c r="U7592">
        <v>0</v>
      </c>
      <c r="V7592">
        <v>0</v>
      </c>
      <c r="W7592">
        <v>0</v>
      </c>
      <c r="X7592">
        <v>144.22037470478668</v>
      </c>
      <c r="Y7592">
        <v>0</v>
      </c>
      <c r="Z7592">
        <v>59.871579667885591</v>
      </c>
      <c r="AA7592">
        <v>4.9656249862869997</v>
      </c>
      <c r="AB7592">
        <v>225.55762157144846</v>
      </c>
      <c r="AC7592">
        <v>0</v>
      </c>
      <c r="AD7592">
        <v>0</v>
      </c>
      <c r="AE7592">
        <v>434.6152009304077</v>
      </c>
    </row>
    <row r="7593" spans="1:31" x14ac:dyDescent="0.25">
      <c r="A7593">
        <v>1681155</v>
      </c>
      <c r="B7593">
        <v>1</v>
      </c>
      <c r="C7593" t="s">
        <v>81</v>
      </c>
      <c r="D7593" t="s">
        <v>128</v>
      </c>
      <c r="E7593" t="s">
        <v>131</v>
      </c>
      <c r="F7593" t="s">
        <v>2788</v>
      </c>
      <c r="G7593" t="s">
        <v>161</v>
      </c>
      <c r="H7593" t="s">
        <v>134</v>
      </c>
      <c r="I7593" t="s">
        <v>135</v>
      </c>
      <c r="J7593" t="s">
        <v>136</v>
      </c>
      <c r="K7593" t="s">
        <v>137</v>
      </c>
      <c r="L7593" t="s">
        <v>21532</v>
      </c>
      <c r="M7593" t="s">
        <v>21533</v>
      </c>
      <c r="N7593">
        <v>1.9636111110000001</v>
      </c>
      <c r="O7593">
        <v>0</v>
      </c>
      <c r="P7593">
        <v>1126</v>
      </c>
      <c r="Q7593">
        <v>4</v>
      </c>
      <c r="R7593">
        <v>1</v>
      </c>
      <c r="S7593">
        <v>10</v>
      </c>
      <c r="T7593">
        <v>82</v>
      </c>
      <c r="U7593">
        <v>1</v>
      </c>
      <c r="V7593">
        <v>0</v>
      </c>
      <c r="W7593">
        <v>0</v>
      </c>
      <c r="X7593">
        <v>255.11954484107082</v>
      </c>
      <c r="Y7593">
        <v>4.0595870458772607</v>
      </c>
      <c r="Z7593">
        <v>6.4612238467000001E-4</v>
      </c>
      <c r="AA7593">
        <v>78.908115666579874</v>
      </c>
      <c r="AB7593">
        <v>19.854312286701344</v>
      </c>
      <c r="AC7593">
        <v>3.7180113158343819</v>
      </c>
      <c r="AD7593">
        <v>0</v>
      </c>
      <c r="AE7593">
        <v>361.66021727844839</v>
      </c>
    </row>
    <row r="7594" spans="1:31" x14ac:dyDescent="0.25">
      <c r="A7594">
        <v>1681006</v>
      </c>
      <c r="B7594">
        <v>1</v>
      </c>
      <c r="C7594" t="s">
        <v>81</v>
      </c>
      <c r="D7594" t="s">
        <v>112</v>
      </c>
      <c r="E7594" t="s">
        <v>164</v>
      </c>
      <c r="F7594" t="s">
        <v>3869</v>
      </c>
      <c r="G7594" t="s">
        <v>161</v>
      </c>
      <c r="H7594" t="s">
        <v>134</v>
      </c>
      <c r="I7594" t="s">
        <v>135</v>
      </c>
      <c r="J7594" t="s">
        <v>136</v>
      </c>
      <c r="K7594" t="s">
        <v>137</v>
      </c>
      <c r="L7594" t="s">
        <v>21534</v>
      </c>
      <c r="M7594" t="s">
        <v>21535</v>
      </c>
      <c r="N7594">
        <v>1.3133333330000001</v>
      </c>
      <c r="O7594">
        <v>4</v>
      </c>
      <c r="P7594">
        <v>941</v>
      </c>
      <c r="Q7594">
        <v>84</v>
      </c>
      <c r="R7594">
        <v>307</v>
      </c>
      <c r="S7594">
        <v>12</v>
      </c>
      <c r="T7594">
        <v>123</v>
      </c>
      <c r="U7594">
        <v>1</v>
      </c>
      <c r="V7594">
        <v>0</v>
      </c>
      <c r="W7594">
        <v>0.81027683347519008</v>
      </c>
      <c r="X7594">
        <v>191.65300953210831</v>
      </c>
      <c r="Y7594">
        <v>72.497438827040099</v>
      </c>
      <c r="Z7594">
        <v>37.512385127827692</v>
      </c>
      <c r="AA7594">
        <v>80.836702596153017</v>
      </c>
      <c r="AB7594">
        <v>36.859238682869211</v>
      </c>
      <c r="AC7594">
        <v>5.8256314499192374</v>
      </c>
      <c r="AD7594">
        <v>0</v>
      </c>
      <c r="AE7594">
        <v>425.99468304939279</v>
      </c>
    </row>
    <row r="7595" spans="1:31" x14ac:dyDescent="0.25">
      <c r="A7595">
        <v>1680963</v>
      </c>
      <c r="B7595">
        <v>1</v>
      </c>
      <c r="C7595" t="s">
        <v>80</v>
      </c>
      <c r="D7595" t="s">
        <v>102</v>
      </c>
      <c r="E7595" t="s">
        <v>159</v>
      </c>
      <c r="F7595" t="s">
        <v>21536</v>
      </c>
      <c r="G7595" t="s">
        <v>596</v>
      </c>
      <c r="H7595" t="s">
        <v>134</v>
      </c>
      <c r="I7595" t="s">
        <v>135</v>
      </c>
      <c r="J7595" t="s">
        <v>136</v>
      </c>
      <c r="K7595" t="s">
        <v>137</v>
      </c>
      <c r="L7595" t="s">
        <v>21537</v>
      </c>
      <c r="M7595" t="s">
        <v>21538</v>
      </c>
      <c r="N7595">
        <v>2.7686111109999998</v>
      </c>
      <c r="O7595">
        <v>0</v>
      </c>
      <c r="P7595">
        <v>103</v>
      </c>
      <c r="Q7595">
        <v>0</v>
      </c>
      <c r="R7595">
        <v>1</v>
      </c>
      <c r="S7595">
        <v>0</v>
      </c>
      <c r="T7595">
        <v>7</v>
      </c>
      <c r="U7595">
        <v>0</v>
      </c>
      <c r="V7595">
        <v>0</v>
      </c>
      <c r="W7595">
        <v>0</v>
      </c>
      <c r="X7595">
        <v>40.331335032798549</v>
      </c>
      <c r="Y7595">
        <v>0</v>
      </c>
      <c r="Z7595">
        <v>0</v>
      </c>
      <c r="AA7595">
        <v>0</v>
      </c>
      <c r="AB7595">
        <v>5.268207832960039</v>
      </c>
      <c r="AC7595">
        <v>0</v>
      </c>
      <c r="AD7595">
        <v>0</v>
      </c>
      <c r="AE7595">
        <v>45.599542865758586</v>
      </c>
    </row>
    <row r="7596" spans="1:31" x14ac:dyDescent="0.25">
      <c r="A7596">
        <v>1680465</v>
      </c>
      <c r="B7596">
        <v>1</v>
      </c>
      <c r="C7596" t="s">
        <v>80</v>
      </c>
      <c r="D7596" t="s">
        <v>83</v>
      </c>
      <c r="E7596" t="s">
        <v>146</v>
      </c>
      <c r="F7596" t="s">
        <v>21539</v>
      </c>
      <c r="G7596" t="s">
        <v>148</v>
      </c>
      <c r="H7596" t="s">
        <v>143</v>
      </c>
      <c r="I7596" t="s">
        <v>135</v>
      </c>
      <c r="J7596" t="s">
        <v>136</v>
      </c>
      <c r="K7596" t="s">
        <v>137</v>
      </c>
      <c r="L7596" t="s">
        <v>21540</v>
      </c>
      <c r="M7596" t="s">
        <v>21541</v>
      </c>
      <c r="N7596">
        <v>11.0375</v>
      </c>
      <c r="O7596">
        <v>0</v>
      </c>
      <c r="P7596">
        <v>840</v>
      </c>
      <c r="Q7596">
        <v>0</v>
      </c>
      <c r="R7596">
        <v>0</v>
      </c>
      <c r="S7596">
        <v>0</v>
      </c>
      <c r="T7596">
        <v>61</v>
      </c>
      <c r="U7596">
        <v>0</v>
      </c>
      <c r="V7596">
        <v>0</v>
      </c>
      <c r="W7596">
        <v>0</v>
      </c>
      <c r="X7596">
        <v>3060.8353291759099</v>
      </c>
      <c r="Y7596">
        <v>0</v>
      </c>
      <c r="Z7596">
        <v>0</v>
      </c>
      <c r="AA7596">
        <v>0</v>
      </c>
      <c r="AB7596">
        <v>447.97475820639357</v>
      </c>
      <c r="AC7596">
        <v>0</v>
      </c>
      <c r="AD7596">
        <v>0</v>
      </c>
      <c r="AE7596">
        <v>3508.8100873823037</v>
      </c>
    </row>
    <row r="7597" spans="1:31" x14ac:dyDescent="0.25">
      <c r="A7597">
        <v>1680442</v>
      </c>
      <c r="B7597">
        <v>1</v>
      </c>
      <c r="C7597" t="s">
        <v>81</v>
      </c>
      <c r="D7597" t="s">
        <v>112</v>
      </c>
      <c r="E7597" t="s">
        <v>151</v>
      </c>
      <c r="F7597" t="s">
        <v>21542</v>
      </c>
      <c r="G7597" t="s">
        <v>1061</v>
      </c>
      <c r="H7597" t="s">
        <v>143</v>
      </c>
      <c r="I7597" t="s">
        <v>135</v>
      </c>
      <c r="J7597" t="s">
        <v>136</v>
      </c>
      <c r="K7597" t="s">
        <v>137</v>
      </c>
      <c r="L7597" t="s">
        <v>21543</v>
      </c>
      <c r="M7597" t="s">
        <v>21544</v>
      </c>
      <c r="N7597">
        <v>0.99611111100000005</v>
      </c>
      <c r="O7597">
        <v>0</v>
      </c>
      <c r="P7597">
        <v>40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3.1280895316842443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3.1280895316842443</v>
      </c>
    </row>
    <row r="7598" spans="1:31" x14ac:dyDescent="0.25">
      <c r="A7598">
        <v>1680654</v>
      </c>
      <c r="B7598">
        <v>1</v>
      </c>
      <c r="C7598" t="s">
        <v>80</v>
      </c>
      <c r="D7598" t="s">
        <v>84</v>
      </c>
      <c r="E7598" t="s">
        <v>140</v>
      </c>
      <c r="F7598" t="s">
        <v>21545</v>
      </c>
      <c r="G7598" t="s">
        <v>197</v>
      </c>
      <c r="H7598" t="s">
        <v>143</v>
      </c>
      <c r="I7598" t="s">
        <v>135</v>
      </c>
      <c r="J7598" t="s">
        <v>136</v>
      </c>
      <c r="K7598" t="s">
        <v>137</v>
      </c>
      <c r="L7598" t="s">
        <v>21546</v>
      </c>
      <c r="M7598" t="s">
        <v>21547</v>
      </c>
      <c r="N7598">
        <v>4.3602777770000003</v>
      </c>
      <c r="O7598">
        <v>0</v>
      </c>
      <c r="P7598">
        <v>10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7.1770804140759514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7.1770804140759514</v>
      </c>
    </row>
    <row r="7599" spans="1:31" x14ac:dyDescent="0.25">
      <c r="A7599">
        <v>1680136</v>
      </c>
      <c r="B7599">
        <v>1</v>
      </c>
      <c r="C7599" t="s">
        <v>80</v>
      </c>
      <c r="D7599" t="s">
        <v>100</v>
      </c>
      <c r="E7599" t="s">
        <v>159</v>
      </c>
      <c r="F7599" t="s">
        <v>21548</v>
      </c>
      <c r="G7599" t="s">
        <v>161</v>
      </c>
      <c r="H7599" t="s">
        <v>134</v>
      </c>
      <c r="I7599" t="s">
        <v>135</v>
      </c>
      <c r="J7599" t="s">
        <v>136</v>
      </c>
      <c r="K7599" t="s">
        <v>137</v>
      </c>
      <c r="L7599" t="s">
        <v>21549</v>
      </c>
      <c r="M7599" t="s">
        <v>21550</v>
      </c>
      <c r="N7599">
        <v>2.0377777770000001</v>
      </c>
      <c r="O7599">
        <v>1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3.1538162878435898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3.1538162878435898</v>
      </c>
    </row>
    <row r="7600" spans="1:31" x14ac:dyDescent="0.25">
      <c r="A7600">
        <v>1680920</v>
      </c>
      <c r="B7600">
        <v>1</v>
      </c>
      <c r="C7600" t="s">
        <v>80</v>
      </c>
      <c r="D7600" t="s">
        <v>83</v>
      </c>
      <c r="E7600" t="s">
        <v>131</v>
      </c>
      <c r="F7600" t="s">
        <v>19588</v>
      </c>
      <c r="G7600" t="s">
        <v>161</v>
      </c>
      <c r="H7600" t="s">
        <v>134</v>
      </c>
      <c r="I7600" t="s">
        <v>135</v>
      </c>
      <c r="J7600" t="s">
        <v>136</v>
      </c>
      <c r="K7600" t="s">
        <v>137</v>
      </c>
      <c r="L7600" t="s">
        <v>21551</v>
      </c>
      <c r="M7600" t="s">
        <v>21552</v>
      </c>
      <c r="N7600">
        <v>0.43</v>
      </c>
      <c r="O7600">
        <v>0</v>
      </c>
      <c r="P7600">
        <v>0</v>
      </c>
      <c r="Q7600">
        <v>1</v>
      </c>
      <c r="R7600">
        <v>0</v>
      </c>
      <c r="S7600">
        <v>4</v>
      </c>
      <c r="T7600">
        <v>12</v>
      </c>
      <c r="U7600">
        <v>6</v>
      </c>
      <c r="V7600">
        <v>5</v>
      </c>
      <c r="W7600">
        <v>0</v>
      </c>
      <c r="X7600">
        <v>0</v>
      </c>
      <c r="Y7600">
        <v>4.9010046800586668E-2</v>
      </c>
      <c r="Z7600">
        <v>0</v>
      </c>
      <c r="AA7600">
        <v>28.452219870495128</v>
      </c>
      <c r="AB7600">
        <v>15.581390760014362</v>
      </c>
      <c r="AC7600">
        <v>703.97236870120628</v>
      </c>
      <c r="AD7600">
        <v>70.261855108005463</v>
      </c>
      <c r="AE7600">
        <v>818.31684448652175</v>
      </c>
    </row>
    <row r="7601" spans="1:31" x14ac:dyDescent="0.25">
      <c r="A7601">
        <v>1680697</v>
      </c>
      <c r="B7601">
        <v>1</v>
      </c>
      <c r="C7601" t="s">
        <v>80</v>
      </c>
      <c r="D7601" t="s">
        <v>85</v>
      </c>
      <c r="E7601" t="s">
        <v>140</v>
      </c>
      <c r="F7601" t="s">
        <v>21553</v>
      </c>
      <c r="G7601" t="s">
        <v>197</v>
      </c>
      <c r="H7601" t="s">
        <v>143</v>
      </c>
      <c r="I7601" t="s">
        <v>135</v>
      </c>
      <c r="J7601" t="s">
        <v>136</v>
      </c>
      <c r="K7601" t="s">
        <v>137</v>
      </c>
      <c r="L7601" t="s">
        <v>21422</v>
      </c>
      <c r="M7601" t="s">
        <v>21554</v>
      </c>
      <c r="N7601">
        <v>5.8019444440000001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3.8014757860862902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3.8014757860862902</v>
      </c>
    </row>
    <row r="7602" spans="1:31" x14ac:dyDescent="0.25">
      <c r="A7602">
        <v>1680156</v>
      </c>
      <c r="B7602">
        <v>1</v>
      </c>
      <c r="C7602" t="s">
        <v>80</v>
      </c>
      <c r="D7602" t="s">
        <v>97</v>
      </c>
      <c r="E7602" t="s">
        <v>151</v>
      </c>
      <c r="F7602" t="s">
        <v>21555</v>
      </c>
      <c r="G7602" t="s">
        <v>526</v>
      </c>
      <c r="H7602" t="s">
        <v>143</v>
      </c>
      <c r="I7602" t="s">
        <v>135</v>
      </c>
      <c r="J7602" t="s">
        <v>136</v>
      </c>
      <c r="K7602" t="s">
        <v>137</v>
      </c>
      <c r="L7602" t="s">
        <v>21556</v>
      </c>
      <c r="M7602" t="s">
        <v>21557</v>
      </c>
      <c r="N7602">
        <v>3.1808333329999998</v>
      </c>
      <c r="O7602">
        <v>0</v>
      </c>
      <c r="P7602">
        <v>55</v>
      </c>
      <c r="Q7602">
        <v>0</v>
      </c>
      <c r="R7602">
        <v>7</v>
      </c>
      <c r="S7602">
        <v>0</v>
      </c>
      <c r="T7602">
        <v>5</v>
      </c>
      <c r="U7602">
        <v>0</v>
      </c>
      <c r="V7602">
        <v>0</v>
      </c>
      <c r="W7602">
        <v>0</v>
      </c>
      <c r="X7602">
        <v>72.4968608605828</v>
      </c>
      <c r="Y7602">
        <v>0</v>
      </c>
      <c r="Z7602">
        <v>4.9041197596127848</v>
      </c>
      <c r="AA7602">
        <v>0</v>
      </c>
      <c r="AB7602">
        <v>47.908164737643474</v>
      </c>
      <c r="AC7602">
        <v>0</v>
      </c>
      <c r="AD7602">
        <v>0</v>
      </c>
      <c r="AE7602">
        <v>125.30914535783906</v>
      </c>
    </row>
    <row r="7603" spans="1:31" x14ac:dyDescent="0.25">
      <c r="A7603">
        <v>1681218</v>
      </c>
      <c r="B7603">
        <v>1</v>
      </c>
      <c r="C7603" t="s">
        <v>81</v>
      </c>
      <c r="D7603" t="s">
        <v>119</v>
      </c>
      <c r="E7603" t="s">
        <v>164</v>
      </c>
      <c r="F7603" t="s">
        <v>5119</v>
      </c>
      <c r="G7603" t="s">
        <v>161</v>
      </c>
      <c r="H7603" t="s">
        <v>134</v>
      </c>
      <c r="I7603" t="s">
        <v>135</v>
      </c>
      <c r="J7603" t="s">
        <v>136</v>
      </c>
      <c r="K7603" t="s">
        <v>137</v>
      </c>
      <c r="L7603" t="s">
        <v>21558</v>
      </c>
      <c r="M7603" t="s">
        <v>21559</v>
      </c>
      <c r="N7603">
        <v>0.21083333300000001</v>
      </c>
      <c r="O7603">
        <v>0</v>
      </c>
      <c r="P7603">
        <v>510</v>
      </c>
      <c r="Q7603">
        <v>52</v>
      </c>
      <c r="R7603">
        <v>126</v>
      </c>
      <c r="S7603">
        <v>4</v>
      </c>
      <c r="T7603">
        <v>21</v>
      </c>
      <c r="U7603">
        <v>2</v>
      </c>
      <c r="V7603">
        <v>0</v>
      </c>
      <c r="W7603">
        <v>0</v>
      </c>
      <c r="X7603">
        <v>16.283683236757522</v>
      </c>
      <c r="Y7603">
        <v>7.6898461440808337</v>
      </c>
      <c r="Z7603">
        <v>11.067737087138047</v>
      </c>
      <c r="AA7603">
        <v>2.6167539910731272</v>
      </c>
      <c r="AB7603">
        <v>3.8173516814767217</v>
      </c>
      <c r="AC7603">
        <v>1.3712214339156943</v>
      </c>
      <c r="AD7603">
        <v>0</v>
      </c>
      <c r="AE7603">
        <v>42.846593574441947</v>
      </c>
    </row>
    <row r="7604" spans="1:31" x14ac:dyDescent="0.25">
      <c r="A7604">
        <v>1680591</v>
      </c>
      <c r="B7604">
        <v>1</v>
      </c>
      <c r="C7604" t="s">
        <v>81</v>
      </c>
      <c r="D7604" t="s">
        <v>118</v>
      </c>
      <c r="E7604" t="s">
        <v>140</v>
      </c>
      <c r="F7604" t="s">
        <v>21560</v>
      </c>
      <c r="G7604" t="s">
        <v>142</v>
      </c>
      <c r="H7604" t="s">
        <v>143</v>
      </c>
      <c r="I7604" t="s">
        <v>135</v>
      </c>
      <c r="J7604" t="s">
        <v>136</v>
      </c>
      <c r="K7604" t="s">
        <v>137</v>
      </c>
      <c r="L7604" t="s">
        <v>21561</v>
      </c>
      <c r="M7604" t="s">
        <v>21562</v>
      </c>
      <c r="N7604">
        <v>1.3122222219999999</v>
      </c>
      <c r="O7604">
        <v>0</v>
      </c>
      <c r="P7604">
        <v>7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5.7949723093251357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5.7949723093251357</v>
      </c>
    </row>
    <row r="7605" spans="1:31" x14ac:dyDescent="0.25">
      <c r="A7605">
        <v>1680199</v>
      </c>
      <c r="B7605">
        <v>1</v>
      </c>
      <c r="C7605" t="s">
        <v>81</v>
      </c>
      <c r="D7605" t="s">
        <v>112</v>
      </c>
      <c r="E7605" t="s">
        <v>164</v>
      </c>
      <c r="F7605" t="s">
        <v>3869</v>
      </c>
      <c r="G7605" t="s">
        <v>161</v>
      </c>
      <c r="H7605" t="s">
        <v>134</v>
      </c>
      <c r="I7605" t="s">
        <v>135</v>
      </c>
      <c r="J7605" t="s">
        <v>136</v>
      </c>
      <c r="K7605" t="s">
        <v>137</v>
      </c>
      <c r="L7605" t="s">
        <v>21563</v>
      </c>
      <c r="M7605" t="s">
        <v>21564</v>
      </c>
      <c r="N7605">
        <v>1.1411111110000001</v>
      </c>
      <c r="O7605">
        <v>4</v>
      </c>
      <c r="P7605">
        <v>941</v>
      </c>
      <c r="Q7605">
        <v>84</v>
      </c>
      <c r="R7605">
        <v>307</v>
      </c>
      <c r="S7605">
        <v>12</v>
      </c>
      <c r="T7605">
        <v>123</v>
      </c>
      <c r="U7605">
        <v>1</v>
      </c>
      <c r="V7605">
        <v>0</v>
      </c>
      <c r="W7605">
        <v>0.58486123382941346</v>
      </c>
      <c r="X7605">
        <v>139.27181546709613</v>
      </c>
      <c r="Y7605">
        <v>71.412703739578802</v>
      </c>
      <c r="Z7605">
        <v>36.653886616864426</v>
      </c>
      <c r="AA7605">
        <v>97.723630484522957</v>
      </c>
      <c r="AB7605">
        <v>47.295671361609969</v>
      </c>
      <c r="AC7605">
        <v>9.0225323682233292</v>
      </c>
      <c r="AD7605">
        <v>0</v>
      </c>
      <c r="AE7605">
        <v>401.96510127172502</v>
      </c>
    </row>
    <row r="7606" spans="1:31" x14ac:dyDescent="0.25">
      <c r="A7606">
        <v>1680485</v>
      </c>
      <c r="B7606">
        <v>1</v>
      </c>
      <c r="C7606" t="s">
        <v>80</v>
      </c>
      <c r="D7606" t="s">
        <v>104</v>
      </c>
      <c r="E7606" t="s">
        <v>151</v>
      </c>
      <c r="F7606" t="s">
        <v>21565</v>
      </c>
      <c r="G7606" t="s">
        <v>222</v>
      </c>
      <c r="H7606" t="s">
        <v>143</v>
      </c>
      <c r="I7606" t="s">
        <v>135</v>
      </c>
      <c r="J7606" t="s">
        <v>136</v>
      </c>
      <c r="K7606" t="s">
        <v>137</v>
      </c>
      <c r="L7606" t="s">
        <v>21566</v>
      </c>
      <c r="M7606" t="s">
        <v>21567</v>
      </c>
      <c r="N7606">
        <v>4.3716666660000003</v>
      </c>
      <c r="O7606">
        <v>0</v>
      </c>
      <c r="P7606">
        <v>52</v>
      </c>
      <c r="Q7606">
        <v>0</v>
      </c>
      <c r="R7606">
        <v>0</v>
      </c>
      <c r="S7606">
        <v>0</v>
      </c>
      <c r="T7606">
        <v>3</v>
      </c>
      <c r="U7606">
        <v>0</v>
      </c>
      <c r="V7606">
        <v>0</v>
      </c>
      <c r="W7606">
        <v>0</v>
      </c>
      <c r="X7606">
        <v>49.858680062830231</v>
      </c>
      <c r="Y7606">
        <v>0</v>
      </c>
      <c r="Z7606">
        <v>0</v>
      </c>
      <c r="AA7606">
        <v>0</v>
      </c>
      <c r="AB7606">
        <v>15.337319262952166</v>
      </c>
      <c r="AC7606">
        <v>0</v>
      </c>
      <c r="AD7606">
        <v>0</v>
      </c>
      <c r="AE7606">
        <v>65.195999325782395</v>
      </c>
    </row>
    <row r="7607" spans="1:31" x14ac:dyDescent="0.25">
      <c r="A7607">
        <v>1681026</v>
      </c>
      <c r="B7607">
        <v>1</v>
      </c>
      <c r="C7607" t="s">
        <v>80</v>
      </c>
      <c r="D7607" t="s">
        <v>101</v>
      </c>
      <c r="E7607" t="s">
        <v>146</v>
      </c>
      <c r="F7607" t="s">
        <v>21568</v>
      </c>
      <c r="G7607" t="s">
        <v>153</v>
      </c>
      <c r="H7607" t="s">
        <v>143</v>
      </c>
      <c r="I7607" t="s">
        <v>135</v>
      </c>
      <c r="J7607" t="s">
        <v>136</v>
      </c>
      <c r="K7607" t="s">
        <v>137</v>
      </c>
      <c r="L7607" t="s">
        <v>21569</v>
      </c>
      <c r="M7607" t="s">
        <v>21570</v>
      </c>
      <c r="N7607">
        <v>1.6886111109999999</v>
      </c>
      <c r="O7607">
        <v>0</v>
      </c>
      <c r="P7607">
        <v>151</v>
      </c>
      <c r="Q7607">
        <v>0</v>
      </c>
      <c r="R7607">
        <v>0</v>
      </c>
      <c r="S7607">
        <v>0</v>
      </c>
      <c r="T7607">
        <v>39</v>
      </c>
      <c r="U7607">
        <v>0</v>
      </c>
      <c r="V7607">
        <v>0</v>
      </c>
      <c r="W7607">
        <v>0</v>
      </c>
      <c r="X7607">
        <v>91.358180251432344</v>
      </c>
      <c r="Y7607">
        <v>0</v>
      </c>
      <c r="Z7607">
        <v>0</v>
      </c>
      <c r="AA7607">
        <v>0</v>
      </c>
      <c r="AB7607">
        <v>131.68753779666989</v>
      </c>
      <c r="AC7607">
        <v>0</v>
      </c>
      <c r="AD7607">
        <v>0</v>
      </c>
      <c r="AE7607">
        <v>223.04571804810223</v>
      </c>
    </row>
    <row r="7608" spans="1:31" x14ac:dyDescent="0.25">
      <c r="A7608">
        <v>1681175</v>
      </c>
      <c r="B7608">
        <v>1</v>
      </c>
      <c r="C7608" t="s">
        <v>80</v>
      </c>
      <c r="D7608" t="s">
        <v>102</v>
      </c>
      <c r="E7608" t="s">
        <v>159</v>
      </c>
      <c r="F7608" t="s">
        <v>21571</v>
      </c>
      <c r="G7608" t="s">
        <v>161</v>
      </c>
      <c r="H7608" t="s">
        <v>134</v>
      </c>
      <c r="I7608" t="s">
        <v>135</v>
      </c>
      <c r="J7608" t="s">
        <v>136</v>
      </c>
      <c r="K7608" t="s">
        <v>137</v>
      </c>
      <c r="L7608" t="s">
        <v>21572</v>
      </c>
      <c r="M7608" t="s">
        <v>21573</v>
      </c>
      <c r="N7608">
        <v>3.2569444440000002</v>
      </c>
      <c r="O7608">
        <v>0</v>
      </c>
      <c r="P7608">
        <v>96</v>
      </c>
      <c r="Q7608">
        <v>0</v>
      </c>
      <c r="R7608">
        <v>0</v>
      </c>
      <c r="S7608">
        <v>0</v>
      </c>
      <c r="T7608">
        <v>7</v>
      </c>
      <c r="U7608">
        <v>0</v>
      </c>
      <c r="V7608">
        <v>0</v>
      </c>
      <c r="W7608">
        <v>0</v>
      </c>
      <c r="X7608">
        <v>37.943322219625152</v>
      </c>
      <c r="Y7608">
        <v>0</v>
      </c>
      <c r="Z7608">
        <v>0</v>
      </c>
      <c r="AA7608">
        <v>0</v>
      </c>
      <c r="AB7608">
        <v>8.5058217676291683</v>
      </c>
      <c r="AC7608">
        <v>0</v>
      </c>
      <c r="AD7608">
        <v>0</v>
      </c>
      <c r="AE7608">
        <v>46.449143987254317</v>
      </c>
    </row>
    <row r="7609" spans="1:31" x14ac:dyDescent="0.25">
      <c r="A7609">
        <v>1681567</v>
      </c>
      <c r="B7609">
        <v>1</v>
      </c>
      <c r="C7609" t="s">
        <v>80</v>
      </c>
      <c r="D7609" t="s">
        <v>85</v>
      </c>
      <c r="E7609" t="s">
        <v>200</v>
      </c>
      <c r="F7609" t="s">
        <v>21574</v>
      </c>
      <c r="G7609" t="s">
        <v>240</v>
      </c>
      <c r="H7609" t="s">
        <v>143</v>
      </c>
      <c r="I7609" t="s">
        <v>135</v>
      </c>
      <c r="J7609" t="s">
        <v>136</v>
      </c>
      <c r="K7609" t="s">
        <v>137</v>
      </c>
      <c r="L7609" t="s">
        <v>21575</v>
      </c>
      <c r="M7609" t="s">
        <v>21576</v>
      </c>
      <c r="N7609">
        <v>12.771666666</v>
      </c>
      <c r="O7609">
        <v>0</v>
      </c>
      <c r="P7609">
        <v>43</v>
      </c>
      <c r="Q7609">
        <v>0</v>
      </c>
      <c r="R7609">
        <v>0</v>
      </c>
      <c r="S7609">
        <v>0</v>
      </c>
      <c r="T7609">
        <v>11</v>
      </c>
      <c r="U7609">
        <v>0</v>
      </c>
      <c r="V7609">
        <v>0</v>
      </c>
      <c r="W7609">
        <v>0</v>
      </c>
      <c r="X7609">
        <v>135.48722122240756</v>
      </c>
      <c r="Y7609">
        <v>0</v>
      </c>
      <c r="Z7609">
        <v>0</v>
      </c>
      <c r="AA7609">
        <v>0</v>
      </c>
      <c r="AB7609">
        <v>75.311793947141581</v>
      </c>
      <c r="AC7609">
        <v>0</v>
      </c>
      <c r="AD7609">
        <v>0</v>
      </c>
      <c r="AE7609">
        <v>210.79901516954914</v>
      </c>
    </row>
    <row r="7610" spans="1:31" x14ac:dyDescent="0.25">
      <c r="A7610">
        <v>1680903</v>
      </c>
      <c r="B7610">
        <v>1</v>
      </c>
      <c r="C7610" t="s">
        <v>81</v>
      </c>
      <c r="D7610" t="s">
        <v>114</v>
      </c>
      <c r="E7610" t="s">
        <v>159</v>
      </c>
      <c r="F7610" t="s">
        <v>21577</v>
      </c>
      <c r="G7610" t="s">
        <v>596</v>
      </c>
      <c r="H7610" t="s">
        <v>134</v>
      </c>
      <c r="I7610" t="s">
        <v>135</v>
      </c>
      <c r="J7610" t="s">
        <v>136</v>
      </c>
      <c r="K7610" t="s">
        <v>137</v>
      </c>
      <c r="L7610" t="s">
        <v>21578</v>
      </c>
      <c r="M7610" t="s">
        <v>21579</v>
      </c>
      <c r="N7610">
        <v>1.1602777769999999</v>
      </c>
      <c r="O7610">
        <v>0</v>
      </c>
      <c r="P7610">
        <v>266</v>
      </c>
      <c r="Q7610">
        <v>0</v>
      </c>
      <c r="R7610">
        <v>1</v>
      </c>
      <c r="S7610">
        <v>0</v>
      </c>
      <c r="T7610">
        <v>23</v>
      </c>
      <c r="U7610">
        <v>0</v>
      </c>
      <c r="V7610">
        <v>0</v>
      </c>
      <c r="W7610">
        <v>0</v>
      </c>
      <c r="X7610">
        <v>38.361996980919123</v>
      </c>
      <c r="Y7610">
        <v>0</v>
      </c>
      <c r="Z7610">
        <v>0.71658508306741941</v>
      </c>
      <c r="AA7610">
        <v>0</v>
      </c>
      <c r="AB7610">
        <v>11.491186564192889</v>
      </c>
      <c r="AC7610">
        <v>0</v>
      </c>
      <c r="AD7610">
        <v>0</v>
      </c>
      <c r="AE7610">
        <v>50.569768628179432</v>
      </c>
    </row>
    <row r="7611" spans="1:31" x14ac:dyDescent="0.25">
      <c r="A7611">
        <v>1680239</v>
      </c>
      <c r="B7611">
        <v>1</v>
      </c>
      <c r="C7611" t="s">
        <v>81</v>
      </c>
      <c r="D7611" t="s">
        <v>122</v>
      </c>
      <c r="E7611" t="s">
        <v>159</v>
      </c>
      <c r="F7611" t="s">
        <v>21580</v>
      </c>
      <c r="G7611" t="s">
        <v>133</v>
      </c>
      <c r="H7611" t="s">
        <v>134</v>
      </c>
      <c r="I7611" t="s">
        <v>135</v>
      </c>
      <c r="J7611" t="s">
        <v>136</v>
      </c>
      <c r="K7611" t="s">
        <v>137</v>
      </c>
      <c r="L7611" t="s">
        <v>21581</v>
      </c>
      <c r="M7611" t="s">
        <v>21582</v>
      </c>
      <c r="N7611">
        <v>27.515000000000001</v>
      </c>
      <c r="O7611">
        <v>0</v>
      </c>
      <c r="P7611">
        <v>21</v>
      </c>
      <c r="Q7611">
        <v>0</v>
      </c>
      <c r="R7611">
        <v>0</v>
      </c>
      <c r="S7611">
        <v>0</v>
      </c>
      <c r="T7611">
        <v>1</v>
      </c>
      <c r="U7611">
        <v>0</v>
      </c>
      <c r="V7611">
        <v>0</v>
      </c>
      <c r="W7611">
        <v>0</v>
      </c>
      <c r="X7611">
        <v>28.080840133807754</v>
      </c>
      <c r="Y7611">
        <v>0</v>
      </c>
      <c r="Z7611">
        <v>0</v>
      </c>
      <c r="AA7611">
        <v>0</v>
      </c>
      <c r="AB7611">
        <v>0.90192686793047228</v>
      </c>
      <c r="AC7611">
        <v>0</v>
      </c>
      <c r="AD7611">
        <v>0</v>
      </c>
      <c r="AE7611">
        <v>28.982767001738228</v>
      </c>
    </row>
    <row r="7612" spans="1:31" x14ac:dyDescent="0.25">
      <c r="A7612">
        <v>1680926</v>
      </c>
      <c r="B7612">
        <v>1</v>
      </c>
      <c r="C7612" t="s">
        <v>80</v>
      </c>
      <c r="D7612" t="s">
        <v>99</v>
      </c>
      <c r="E7612" t="s">
        <v>151</v>
      </c>
      <c r="F7612" t="s">
        <v>15620</v>
      </c>
      <c r="G7612" t="s">
        <v>153</v>
      </c>
      <c r="H7612" t="s">
        <v>143</v>
      </c>
      <c r="I7612" t="s">
        <v>135</v>
      </c>
      <c r="J7612" t="s">
        <v>136</v>
      </c>
      <c r="K7612" t="s">
        <v>137</v>
      </c>
      <c r="L7612" t="s">
        <v>21583</v>
      </c>
      <c r="M7612" t="s">
        <v>21584</v>
      </c>
      <c r="N7612">
        <v>12.114722221999999</v>
      </c>
      <c r="O7612">
        <v>0</v>
      </c>
      <c r="P7612">
        <v>26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1</v>
      </c>
      <c r="W7612">
        <v>0</v>
      </c>
      <c r="X7612">
        <v>40.148922215164191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32.495858951915523</v>
      </c>
      <c r="AE7612">
        <v>72.644781167079714</v>
      </c>
    </row>
    <row r="7613" spans="1:31" x14ac:dyDescent="0.25">
      <c r="A7613">
        <v>1681072</v>
      </c>
      <c r="B7613">
        <v>1</v>
      </c>
      <c r="C7613" t="s">
        <v>80</v>
      </c>
      <c r="D7613" t="s">
        <v>103</v>
      </c>
      <c r="E7613" t="s">
        <v>146</v>
      </c>
      <c r="F7613" t="s">
        <v>21585</v>
      </c>
      <c r="G7613" t="s">
        <v>153</v>
      </c>
      <c r="H7613" t="s">
        <v>143</v>
      </c>
      <c r="I7613" t="s">
        <v>135</v>
      </c>
      <c r="J7613" t="s">
        <v>136</v>
      </c>
      <c r="K7613" t="s">
        <v>137</v>
      </c>
      <c r="L7613" t="s">
        <v>21586</v>
      </c>
      <c r="M7613" t="s">
        <v>21587</v>
      </c>
      <c r="N7613">
        <v>4.8555555549999996</v>
      </c>
      <c r="O7613">
        <v>0</v>
      </c>
      <c r="P7613">
        <v>18</v>
      </c>
      <c r="Q7613">
        <v>0</v>
      </c>
      <c r="R7613">
        <v>3</v>
      </c>
      <c r="S7613">
        <v>0</v>
      </c>
      <c r="T7613">
        <v>11</v>
      </c>
      <c r="U7613">
        <v>0</v>
      </c>
      <c r="V7613">
        <v>0</v>
      </c>
      <c r="W7613">
        <v>0</v>
      </c>
      <c r="X7613">
        <v>43.147919378616415</v>
      </c>
      <c r="Y7613">
        <v>0</v>
      </c>
      <c r="Z7613">
        <v>6.3520374917412576</v>
      </c>
      <c r="AA7613">
        <v>0</v>
      </c>
      <c r="AB7613">
        <v>62.983636896631609</v>
      </c>
      <c r="AC7613">
        <v>0</v>
      </c>
      <c r="AD7613">
        <v>0</v>
      </c>
      <c r="AE7613">
        <v>112.48359376698929</v>
      </c>
    </row>
    <row r="7614" spans="1:31" x14ac:dyDescent="0.25">
      <c r="A7614">
        <v>1680116</v>
      </c>
      <c r="B7614">
        <v>1</v>
      </c>
      <c r="C7614" t="s">
        <v>80</v>
      </c>
      <c r="D7614" t="s">
        <v>103</v>
      </c>
      <c r="E7614" t="s">
        <v>164</v>
      </c>
      <c r="F7614" t="s">
        <v>14525</v>
      </c>
      <c r="G7614" t="s">
        <v>161</v>
      </c>
      <c r="H7614" t="s">
        <v>134</v>
      </c>
      <c r="I7614" t="s">
        <v>135</v>
      </c>
      <c r="J7614" t="s">
        <v>136</v>
      </c>
      <c r="K7614" t="s">
        <v>137</v>
      </c>
      <c r="L7614" t="s">
        <v>21588</v>
      </c>
      <c r="M7614" t="s">
        <v>21589</v>
      </c>
      <c r="N7614">
        <v>0.900277777</v>
      </c>
      <c r="O7614">
        <v>1</v>
      </c>
      <c r="P7614">
        <v>286</v>
      </c>
      <c r="Q7614">
        <v>21</v>
      </c>
      <c r="R7614">
        <v>115</v>
      </c>
      <c r="S7614">
        <v>8</v>
      </c>
      <c r="T7614">
        <v>46</v>
      </c>
      <c r="U7614">
        <v>4</v>
      </c>
      <c r="V7614">
        <v>0</v>
      </c>
      <c r="W7614">
        <v>2.3541004055838597</v>
      </c>
      <c r="X7614">
        <v>64.100240565081265</v>
      </c>
      <c r="Y7614">
        <v>265.36802195207287</v>
      </c>
      <c r="Z7614">
        <v>48.268045419941913</v>
      </c>
      <c r="AA7614">
        <v>293.49723966792078</v>
      </c>
      <c r="AB7614">
        <v>29.274628413578512</v>
      </c>
      <c r="AC7614">
        <v>28.803527645978466</v>
      </c>
      <c r="AD7614">
        <v>0</v>
      </c>
      <c r="AE7614">
        <v>731.66580407015761</v>
      </c>
    </row>
    <row r="7615" spans="1:31" x14ac:dyDescent="0.25">
      <c r="A7615">
        <v>1680508</v>
      </c>
      <c r="B7615">
        <v>1</v>
      </c>
      <c r="C7615" t="s">
        <v>80</v>
      </c>
      <c r="D7615" t="s">
        <v>91</v>
      </c>
      <c r="E7615" t="s">
        <v>159</v>
      </c>
      <c r="F7615" t="s">
        <v>16890</v>
      </c>
      <c r="G7615" t="s">
        <v>161</v>
      </c>
      <c r="H7615" t="s">
        <v>134</v>
      </c>
      <c r="I7615" t="s">
        <v>135</v>
      </c>
      <c r="J7615" t="s">
        <v>136</v>
      </c>
      <c r="K7615" t="s">
        <v>137</v>
      </c>
      <c r="L7615" t="s">
        <v>21590</v>
      </c>
      <c r="M7615" t="s">
        <v>21591</v>
      </c>
      <c r="N7615">
        <v>7.1666666000000004E-2</v>
      </c>
      <c r="O7615">
        <v>0</v>
      </c>
      <c r="P7615">
        <v>3867</v>
      </c>
      <c r="Q7615">
        <v>0</v>
      </c>
      <c r="R7615">
        <v>1</v>
      </c>
      <c r="S7615">
        <v>2</v>
      </c>
      <c r="T7615">
        <v>294</v>
      </c>
      <c r="U7615">
        <v>0</v>
      </c>
      <c r="V7615">
        <v>0</v>
      </c>
      <c r="W7615">
        <v>0</v>
      </c>
      <c r="X7615">
        <v>70.567227348248935</v>
      </c>
      <c r="Y7615">
        <v>0</v>
      </c>
      <c r="Z7615">
        <v>1.1392521555723001</v>
      </c>
      <c r="AA7615">
        <v>2.0009236675336135</v>
      </c>
      <c r="AB7615">
        <v>22.68449077340895</v>
      </c>
      <c r="AC7615">
        <v>0</v>
      </c>
      <c r="AD7615">
        <v>0</v>
      </c>
      <c r="AE7615">
        <v>96.391893944763794</v>
      </c>
    </row>
    <row r="7616" spans="1:31" x14ac:dyDescent="0.25">
      <c r="A7616">
        <v>1681298</v>
      </c>
      <c r="B7616">
        <v>1</v>
      </c>
      <c r="C7616" t="s">
        <v>80</v>
      </c>
      <c r="D7616" t="s">
        <v>83</v>
      </c>
      <c r="E7616" t="s">
        <v>151</v>
      </c>
      <c r="F7616" t="s">
        <v>21592</v>
      </c>
      <c r="G7616" t="s">
        <v>153</v>
      </c>
      <c r="H7616" t="s">
        <v>143</v>
      </c>
      <c r="I7616" t="s">
        <v>135</v>
      </c>
      <c r="J7616" t="s">
        <v>136</v>
      </c>
      <c r="K7616" t="s">
        <v>137</v>
      </c>
      <c r="L7616" t="s">
        <v>21593</v>
      </c>
      <c r="M7616" t="s">
        <v>21594</v>
      </c>
      <c r="N7616">
        <v>12.732777777000001</v>
      </c>
      <c r="O7616">
        <v>0</v>
      </c>
      <c r="P7616">
        <v>115</v>
      </c>
      <c r="Q7616">
        <v>0</v>
      </c>
      <c r="R7616">
        <v>0</v>
      </c>
      <c r="S7616">
        <v>0</v>
      </c>
      <c r="T7616">
        <v>6</v>
      </c>
      <c r="U7616">
        <v>0</v>
      </c>
      <c r="V7616">
        <v>0</v>
      </c>
      <c r="W7616">
        <v>0</v>
      </c>
      <c r="X7616">
        <v>312.97853184916255</v>
      </c>
      <c r="Y7616">
        <v>0</v>
      </c>
      <c r="Z7616">
        <v>0</v>
      </c>
      <c r="AA7616">
        <v>0</v>
      </c>
      <c r="AB7616">
        <v>48.580865597049765</v>
      </c>
      <c r="AC7616">
        <v>0</v>
      </c>
      <c r="AD7616">
        <v>0</v>
      </c>
      <c r="AE7616">
        <v>361.5593974462123</v>
      </c>
    </row>
    <row r="7617" spans="1:31" x14ac:dyDescent="0.25">
      <c r="A7617">
        <v>1681049</v>
      </c>
      <c r="B7617">
        <v>1</v>
      </c>
      <c r="C7617" t="s">
        <v>80</v>
      </c>
      <c r="D7617" t="s">
        <v>83</v>
      </c>
      <c r="E7617" t="s">
        <v>151</v>
      </c>
      <c r="F7617" t="s">
        <v>21595</v>
      </c>
      <c r="G7617" t="s">
        <v>1061</v>
      </c>
      <c r="H7617" t="s">
        <v>143</v>
      </c>
      <c r="I7617" t="s">
        <v>135</v>
      </c>
      <c r="J7617" t="s">
        <v>136</v>
      </c>
      <c r="K7617" t="s">
        <v>137</v>
      </c>
      <c r="L7617" t="s">
        <v>21596</v>
      </c>
      <c r="M7617" t="s">
        <v>21597</v>
      </c>
      <c r="N7617">
        <v>16.258888888000001</v>
      </c>
      <c r="O7617">
        <v>0</v>
      </c>
      <c r="P7617">
        <v>88</v>
      </c>
      <c r="Q7617">
        <v>0</v>
      </c>
      <c r="R7617">
        <v>0</v>
      </c>
      <c r="S7617">
        <v>0</v>
      </c>
      <c r="T7617">
        <v>2</v>
      </c>
      <c r="U7617">
        <v>0</v>
      </c>
      <c r="V7617">
        <v>0</v>
      </c>
      <c r="W7617">
        <v>0</v>
      </c>
      <c r="X7617">
        <v>382.80028323880617</v>
      </c>
      <c r="Y7617">
        <v>0</v>
      </c>
      <c r="Z7617">
        <v>0</v>
      </c>
      <c r="AA7617">
        <v>0</v>
      </c>
      <c r="AB7617">
        <v>21.02142761977338</v>
      </c>
      <c r="AC7617">
        <v>0</v>
      </c>
      <c r="AD7617">
        <v>0</v>
      </c>
      <c r="AE7617">
        <v>403.82171085857954</v>
      </c>
    </row>
    <row r="7618" spans="1:31" x14ac:dyDescent="0.25">
      <c r="A7618">
        <v>1681149</v>
      </c>
      <c r="B7618">
        <v>1</v>
      </c>
      <c r="C7618" t="s">
        <v>80</v>
      </c>
      <c r="D7618" t="s">
        <v>105</v>
      </c>
      <c r="E7618" t="s">
        <v>159</v>
      </c>
      <c r="F7618" t="s">
        <v>21598</v>
      </c>
      <c r="G7618" t="s">
        <v>596</v>
      </c>
      <c r="H7618" t="s">
        <v>134</v>
      </c>
      <c r="I7618" t="s">
        <v>135</v>
      </c>
      <c r="J7618" t="s">
        <v>136</v>
      </c>
      <c r="K7618" t="s">
        <v>137</v>
      </c>
      <c r="L7618" t="s">
        <v>21342</v>
      </c>
      <c r="M7618" t="s">
        <v>21599</v>
      </c>
      <c r="N7618">
        <v>9.9186111110000006</v>
      </c>
      <c r="O7618">
        <v>0</v>
      </c>
      <c r="P7618">
        <v>6</v>
      </c>
      <c r="Q7618">
        <v>0</v>
      </c>
      <c r="R7618">
        <v>12</v>
      </c>
      <c r="S7618">
        <v>0</v>
      </c>
      <c r="T7618">
        <v>3</v>
      </c>
      <c r="U7618">
        <v>0</v>
      </c>
      <c r="V7618">
        <v>0</v>
      </c>
      <c r="W7618">
        <v>0</v>
      </c>
      <c r="X7618">
        <v>24.916414274318463</v>
      </c>
      <c r="Y7618">
        <v>0</v>
      </c>
      <c r="Z7618">
        <v>34.497679224040596</v>
      </c>
      <c r="AA7618">
        <v>0</v>
      </c>
      <c r="AB7618">
        <v>1.5042700233147484</v>
      </c>
      <c r="AC7618">
        <v>0</v>
      </c>
      <c r="AD7618">
        <v>0</v>
      </c>
      <c r="AE7618">
        <v>60.918363521673804</v>
      </c>
    </row>
    <row r="7619" spans="1:31" x14ac:dyDescent="0.25">
      <c r="A7619">
        <v>1681757</v>
      </c>
      <c r="B7619">
        <v>1</v>
      </c>
      <c r="C7619" t="s">
        <v>81</v>
      </c>
      <c r="D7619" t="s">
        <v>112</v>
      </c>
      <c r="E7619" t="s">
        <v>151</v>
      </c>
      <c r="F7619" t="s">
        <v>21600</v>
      </c>
      <c r="G7619" t="s">
        <v>153</v>
      </c>
      <c r="H7619" t="s">
        <v>143</v>
      </c>
      <c r="I7619" t="s">
        <v>135</v>
      </c>
      <c r="J7619" t="s">
        <v>136</v>
      </c>
      <c r="K7619" t="s">
        <v>137</v>
      </c>
      <c r="L7619" t="s">
        <v>21601</v>
      </c>
      <c r="M7619" t="s">
        <v>21602</v>
      </c>
      <c r="N7619">
        <v>1.9472222219999999</v>
      </c>
      <c r="O7619">
        <v>0</v>
      </c>
      <c r="P7619">
        <v>8</v>
      </c>
      <c r="Q7619">
        <v>0</v>
      </c>
      <c r="R7619">
        <v>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0.27409850407252501</v>
      </c>
      <c r="Y7619">
        <v>0</v>
      </c>
      <c r="Z7619">
        <v>0.12687285130928336</v>
      </c>
      <c r="AA7619">
        <v>0</v>
      </c>
      <c r="AB7619">
        <v>0</v>
      </c>
      <c r="AC7619">
        <v>0</v>
      </c>
      <c r="AD7619">
        <v>0</v>
      </c>
      <c r="AE7619">
        <v>0.40097135538180839</v>
      </c>
    </row>
    <row r="7620" spans="1:31" x14ac:dyDescent="0.25">
      <c r="A7620">
        <v>1681734</v>
      </c>
      <c r="B7620">
        <v>1</v>
      </c>
      <c r="C7620" t="s">
        <v>81</v>
      </c>
      <c r="D7620" t="s">
        <v>112</v>
      </c>
      <c r="E7620" t="s">
        <v>151</v>
      </c>
      <c r="F7620" t="s">
        <v>21603</v>
      </c>
      <c r="G7620" t="s">
        <v>526</v>
      </c>
      <c r="H7620" t="s">
        <v>143</v>
      </c>
      <c r="I7620" t="s">
        <v>135</v>
      </c>
      <c r="J7620" t="s">
        <v>136</v>
      </c>
      <c r="K7620" t="s">
        <v>137</v>
      </c>
      <c r="L7620" t="s">
        <v>21604</v>
      </c>
      <c r="M7620" t="s">
        <v>21605</v>
      </c>
      <c r="N7620">
        <v>1.6002777770000001</v>
      </c>
      <c r="O7620">
        <v>0</v>
      </c>
      <c r="P7620">
        <v>137</v>
      </c>
      <c r="Q7620">
        <v>0</v>
      </c>
      <c r="R7620">
        <v>25</v>
      </c>
      <c r="S7620">
        <v>0</v>
      </c>
      <c r="T7620">
        <v>12</v>
      </c>
      <c r="U7620">
        <v>0</v>
      </c>
      <c r="V7620">
        <v>0</v>
      </c>
      <c r="W7620">
        <v>0</v>
      </c>
      <c r="X7620">
        <v>43.584492160441059</v>
      </c>
      <c r="Y7620">
        <v>0</v>
      </c>
      <c r="Z7620">
        <v>2.9245385365517733</v>
      </c>
      <c r="AA7620">
        <v>0</v>
      </c>
      <c r="AB7620">
        <v>14.353590863363682</v>
      </c>
      <c r="AC7620">
        <v>0</v>
      </c>
      <c r="AD7620">
        <v>0</v>
      </c>
      <c r="AE7620">
        <v>60.862621560356516</v>
      </c>
    </row>
    <row r="7621" spans="1:31" x14ac:dyDescent="0.25">
      <c r="A7621">
        <v>1681565</v>
      </c>
      <c r="B7621">
        <v>1</v>
      </c>
      <c r="C7621" t="s">
        <v>81</v>
      </c>
      <c r="D7621" t="s">
        <v>122</v>
      </c>
      <c r="E7621" t="s">
        <v>140</v>
      </c>
      <c r="F7621" t="s">
        <v>21606</v>
      </c>
      <c r="G7621" t="s">
        <v>197</v>
      </c>
      <c r="H7621" t="s">
        <v>143</v>
      </c>
      <c r="I7621" t="s">
        <v>135</v>
      </c>
      <c r="J7621" t="s">
        <v>136</v>
      </c>
      <c r="K7621" t="s">
        <v>137</v>
      </c>
      <c r="L7621" t="s">
        <v>21607</v>
      </c>
      <c r="M7621" t="s">
        <v>21608</v>
      </c>
      <c r="N7621">
        <v>1.470277777</v>
      </c>
      <c r="O7621">
        <v>0</v>
      </c>
      <c r="P7621">
        <v>3</v>
      </c>
      <c r="Q7621">
        <v>0</v>
      </c>
      <c r="R7621">
        <v>0</v>
      </c>
      <c r="S7621">
        <v>0</v>
      </c>
      <c r="T7621">
        <v>1</v>
      </c>
      <c r="U7621">
        <v>0</v>
      </c>
      <c r="V7621">
        <v>0</v>
      </c>
      <c r="W7621">
        <v>0</v>
      </c>
      <c r="X7621">
        <v>0.37639260721935885</v>
      </c>
      <c r="Y7621">
        <v>0</v>
      </c>
      <c r="Z7621">
        <v>0</v>
      </c>
      <c r="AA7621">
        <v>0</v>
      </c>
      <c r="AB7621">
        <v>1.5843422422222222E-4</v>
      </c>
      <c r="AC7621">
        <v>0</v>
      </c>
      <c r="AD7621">
        <v>0</v>
      </c>
      <c r="AE7621">
        <v>0.37655104144358109</v>
      </c>
    </row>
    <row r="7622" spans="1:31" x14ac:dyDescent="0.25">
      <c r="A7622">
        <v>1681949</v>
      </c>
      <c r="B7622">
        <v>1</v>
      </c>
      <c r="C7622" t="s">
        <v>81</v>
      </c>
      <c r="D7622" t="s">
        <v>128</v>
      </c>
      <c r="E7622" t="s">
        <v>140</v>
      </c>
      <c r="F7622" t="s">
        <v>21609</v>
      </c>
      <c r="G7622" t="s">
        <v>482</v>
      </c>
      <c r="H7622" t="s">
        <v>143</v>
      </c>
      <c r="I7622" t="s">
        <v>135</v>
      </c>
      <c r="J7622" t="s">
        <v>136</v>
      </c>
      <c r="K7622" t="s">
        <v>137</v>
      </c>
      <c r="L7622" t="s">
        <v>21610</v>
      </c>
      <c r="M7622" t="s">
        <v>21611</v>
      </c>
      <c r="N7622">
        <v>2.8222222220000002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1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0.19661547179955946</v>
      </c>
      <c r="AC7622">
        <v>0</v>
      </c>
      <c r="AD7622">
        <v>0</v>
      </c>
      <c r="AE7622">
        <v>0.19661547179955946</v>
      </c>
    </row>
    <row r="7623" spans="1:31" x14ac:dyDescent="0.25">
      <c r="A7623">
        <v>1681634</v>
      </c>
      <c r="B7623">
        <v>1</v>
      </c>
      <c r="C7623" t="s">
        <v>80</v>
      </c>
      <c r="D7623" t="s">
        <v>105</v>
      </c>
      <c r="E7623" t="s">
        <v>179</v>
      </c>
      <c r="F7623" t="s">
        <v>3166</v>
      </c>
      <c r="G7623" t="s">
        <v>166</v>
      </c>
      <c r="H7623" t="s">
        <v>181</v>
      </c>
      <c r="I7623" t="s">
        <v>135</v>
      </c>
      <c r="J7623" t="s">
        <v>136</v>
      </c>
      <c r="K7623" t="s">
        <v>167</v>
      </c>
      <c r="L7623" t="s">
        <v>21612</v>
      </c>
      <c r="M7623" t="s">
        <v>21613</v>
      </c>
      <c r="N7623">
        <v>0.18916666600000001</v>
      </c>
      <c r="O7623">
        <v>0</v>
      </c>
      <c r="P7623">
        <v>8340</v>
      </c>
      <c r="Q7623">
        <v>0</v>
      </c>
      <c r="R7623">
        <v>1</v>
      </c>
      <c r="S7623">
        <v>0</v>
      </c>
      <c r="T7623">
        <v>572</v>
      </c>
      <c r="U7623">
        <v>0</v>
      </c>
      <c r="V7623">
        <v>0</v>
      </c>
      <c r="W7623">
        <v>0</v>
      </c>
      <c r="X7623">
        <v>456.6904110892529</v>
      </c>
      <c r="Y7623">
        <v>0</v>
      </c>
      <c r="Z7623">
        <v>0.11331338348443752</v>
      </c>
      <c r="AA7623">
        <v>0</v>
      </c>
      <c r="AB7623">
        <v>78.602731096708837</v>
      </c>
      <c r="AC7623">
        <v>0</v>
      </c>
      <c r="AD7623">
        <v>0</v>
      </c>
      <c r="AE7623">
        <v>535.40645556944617</v>
      </c>
    </row>
    <row r="7624" spans="1:31" x14ac:dyDescent="0.25">
      <c r="A7624">
        <v>1681880</v>
      </c>
      <c r="B7624">
        <v>1</v>
      </c>
      <c r="C7624" t="s">
        <v>80</v>
      </c>
      <c r="D7624" t="s">
        <v>91</v>
      </c>
      <c r="E7624" t="s">
        <v>140</v>
      </c>
      <c r="F7624" t="s">
        <v>21614</v>
      </c>
      <c r="G7624" t="s">
        <v>197</v>
      </c>
      <c r="H7624" t="s">
        <v>143</v>
      </c>
      <c r="I7624" t="s">
        <v>135</v>
      </c>
      <c r="J7624" t="s">
        <v>136</v>
      </c>
      <c r="K7624" t="s">
        <v>137</v>
      </c>
      <c r="L7624" t="s">
        <v>21615</v>
      </c>
      <c r="M7624" t="s">
        <v>21616</v>
      </c>
      <c r="N7624">
        <v>4.4597222219999999</v>
      </c>
      <c r="O7624">
        <v>0</v>
      </c>
      <c r="P7624">
        <v>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3.8949280448095442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3.8949280448095442</v>
      </c>
    </row>
    <row r="7625" spans="1:31" x14ac:dyDescent="0.25">
      <c r="A7625">
        <v>1681657</v>
      </c>
      <c r="B7625">
        <v>1</v>
      </c>
      <c r="C7625" t="s">
        <v>81</v>
      </c>
      <c r="D7625" t="s">
        <v>113</v>
      </c>
      <c r="E7625" t="s">
        <v>131</v>
      </c>
      <c r="F7625" t="s">
        <v>21617</v>
      </c>
      <c r="G7625" t="s">
        <v>161</v>
      </c>
      <c r="H7625" t="s">
        <v>134</v>
      </c>
      <c r="I7625" t="s">
        <v>135</v>
      </c>
      <c r="J7625" t="s">
        <v>136</v>
      </c>
      <c r="K7625" t="s">
        <v>137</v>
      </c>
      <c r="L7625" t="s">
        <v>21618</v>
      </c>
      <c r="M7625" t="s">
        <v>21619</v>
      </c>
      <c r="N7625">
        <v>0.31277777699999998</v>
      </c>
      <c r="O7625">
        <v>0</v>
      </c>
      <c r="P7625">
        <v>280</v>
      </c>
      <c r="Q7625">
        <v>9</v>
      </c>
      <c r="R7625">
        <v>22</v>
      </c>
      <c r="S7625">
        <v>1</v>
      </c>
      <c r="T7625">
        <v>20</v>
      </c>
      <c r="U7625">
        <v>0</v>
      </c>
      <c r="V7625">
        <v>0</v>
      </c>
      <c r="W7625">
        <v>0</v>
      </c>
      <c r="X7625">
        <v>11.713220296225222</v>
      </c>
      <c r="Y7625">
        <v>2.0671586749032147</v>
      </c>
      <c r="Z7625">
        <v>3.1664232566347916</v>
      </c>
      <c r="AA7625">
        <v>1.4453571872903221</v>
      </c>
      <c r="AB7625">
        <v>1.48087359818421</v>
      </c>
      <c r="AC7625">
        <v>0</v>
      </c>
      <c r="AD7625">
        <v>0</v>
      </c>
      <c r="AE7625">
        <v>19.873033013237762</v>
      </c>
    </row>
    <row r="7626" spans="1:31" x14ac:dyDescent="0.25">
      <c r="A7626">
        <v>1681780</v>
      </c>
      <c r="B7626">
        <v>1</v>
      </c>
      <c r="C7626" t="s">
        <v>81</v>
      </c>
      <c r="D7626" t="s">
        <v>113</v>
      </c>
      <c r="E7626" t="s">
        <v>151</v>
      </c>
      <c r="F7626" t="s">
        <v>21620</v>
      </c>
      <c r="G7626" t="s">
        <v>153</v>
      </c>
      <c r="H7626" t="s">
        <v>143</v>
      </c>
      <c r="I7626" t="s">
        <v>135</v>
      </c>
      <c r="J7626" t="s">
        <v>136</v>
      </c>
      <c r="K7626" t="s">
        <v>137</v>
      </c>
      <c r="L7626" t="s">
        <v>21621</v>
      </c>
      <c r="M7626" t="s">
        <v>21622</v>
      </c>
      <c r="N7626">
        <v>1.6483333330000001</v>
      </c>
      <c r="O7626">
        <v>0</v>
      </c>
      <c r="P7626">
        <v>21</v>
      </c>
      <c r="Q7626">
        <v>0</v>
      </c>
      <c r="R7626">
        <v>7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2.3030092812988396</v>
      </c>
      <c r="Y7626">
        <v>0</v>
      </c>
      <c r="Z7626">
        <v>1.1168563019166617</v>
      </c>
      <c r="AA7626">
        <v>0</v>
      </c>
      <c r="AB7626">
        <v>0</v>
      </c>
      <c r="AC7626">
        <v>0</v>
      </c>
      <c r="AD7626">
        <v>0</v>
      </c>
      <c r="AE7626">
        <v>3.4198655832155014</v>
      </c>
    </row>
    <row r="7627" spans="1:31" x14ac:dyDescent="0.25">
      <c r="A7627">
        <v>1681834</v>
      </c>
      <c r="B7627">
        <v>1</v>
      </c>
      <c r="C7627" t="s">
        <v>81</v>
      </c>
      <c r="D7627" t="s">
        <v>115</v>
      </c>
      <c r="E7627" t="s">
        <v>151</v>
      </c>
      <c r="F7627" t="s">
        <v>7512</v>
      </c>
      <c r="G7627" t="s">
        <v>153</v>
      </c>
      <c r="H7627" t="s">
        <v>143</v>
      </c>
      <c r="I7627" t="s">
        <v>135</v>
      </c>
      <c r="J7627" t="s">
        <v>136</v>
      </c>
      <c r="K7627" t="s">
        <v>137</v>
      </c>
      <c r="L7627" t="s">
        <v>21623</v>
      </c>
      <c r="M7627" t="s">
        <v>21624</v>
      </c>
      <c r="N7627">
        <v>7.2227777770000001</v>
      </c>
      <c r="O7627">
        <v>0</v>
      </c>
      <c r="P7627">
        <v>12</v>
      </c>
      <c r="Q7627">
        <v>0</v>
      </c>
      <c r="R7627">
        <v>2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1.1914424775336701</v>
      </c>
      <c r="Y7627">
        <v>0</v>
      </c>
      <c r="Z7627">
        <v>5.7837790986862786E-2</v>
      </c>
      <c r="AA7627">
        <v>0</v>
      </c>
      <c r="AB7627">
        <v>0</v>
      </c>
      <c r="AC7627">
        <v>0</v>
      </c>
      <c r="AD7627">
        <v>0</v>
      </c>
      <c r="AE7627">
        <v>1.2492802685205329</v>
      </c>
    </row>
    <row r="7628" spans="1:31" x14ac:dyDescent="0.25">
      <c r="A7628">
        <v>1682095</v>
      </c>
      <c r="B7628">
        <v>1</v>
      </c>
      <c r="C7628" t="s">
        <v>80</v>
      </c>
      <c r="D7628" t="s">
        <v>99</v>
      </c>
      <c r="E7628" t="s">
        <v>159</v>
      </c>
      <c r="F7628" t="s">
        <v>21625</v>
      </c>
      <c r="G7628" t="s">
        <v>161</v>
      </c>
      <c r="H7628" t="s">
        <v>134</v>
      </c>
      <c r="I7628" t="s">
        <v>135</v>
      </c>
      <c r="J7628" t="s">
        <v>136</v>
      </c>
      <c r="K7628" t="s">
        <v>137</v>
      </c>
      <c r="L7628" t="s">
        <v>21626</v>
      </c>
      <c r="M7628" t="s">
        <v>21627</v>
      </c>
      <c r="N7628">
        <v>0.72527777699999996</v>
      </c>
      <c r="O7628">
        <v>0</v>
      </c>
      <c r="P7628">
        <v>39</v>
      </c>
      <c r="Q7628">
        <v>0</v>
      </c>
      <c r="R7628">
        <v>1</v>
      </c>
      <c r="S7628">
        <v>0</v>
      </c>
      <c r="T7628">
        <v>6</v>
      </c>
      <c r="U7628">
        <v>0</v>
      </c>
      <c r="V7628">
        <v>0</v>
      </c>
      <c r="W7628">
        <v>0</v>
      </c>
      <c r="X7628">
        <v>2.7122716838678467</v>
      </c>
      <c r="Y7628">
        <v>0</v>
      </c>
      <c r="Z7628">
        <v>3.2819184161111118E-6</v>
      </c>
      <c r="AA7628">
        <v>0</v>
      </c>
      <c r="AB7628">
        <v>2.0849020647279053</v>
      </c>
      <c r="AC7628">
        <v>0</v>
      </c>
      <c r="AD7628">
        <v>0</v>
      </c>
      <c r="AE7628">
        <v>4.7971770305141685</v>
      </c>
    </row>
    <row r="7629" spans="1:31" x14ac:dyDescent="0.25">
      <c r="A7629">
        <v>1682172</v>
      </c>
      <c r="B7629">
        <v>1</v>
      </c>
      <c r="C7629" t="s">
        <v>80</v>
      </c>
      <c r="D7629" t="s">
        <v>88</v>
      </c>
      <c r="E7629" t="s">
        <v>151</v>
      </c>
      <c r="F7629" t="s">
        <v>21628</v>
      </c>
      <c r="G7629" t="s">
        <v>153</v>
      </c>
      <c r="H7629" t="s">
        <v>143</v>
      </c>
      <c r="I7629" t="s">
        <v>135</v>
      </c>
      <c r="J7629" t="s">
        <v>136</v>
      </c>
      <c r="K7629" t="s">
        <v>137</v>
      </c>
      <c r="L7629" t="s">
        <v>21629</v>
      </c>
      <c r="M7629" t="s">
        <v>21630</v>
      </c>
      <c r="N7629">
        <v>7.7097222219999999</v>
      </c>
      <c r="O7629">
        <v>0</v>
      </c>
      <c r="P7629">
        <v>15</v>
      </c>
      <c r="Q7629">
        <v>0</v>
      </c>
      <c r="R7629">
        <v>0</v>
      </c>
      <c r="S7629">
        <v>0</v>
      </c>
      <c r="T7629">
        <v>1</v>
      </c>
      <c r="U7629">
        <v>0</v>
      </c>
      <c r="V7629">
        <v>0</v>
      </c>
      <c r="W7629">
        <v>0</v>
      </c>
      <c r="X7629">
        <v>35.582714993106933</v>
      </c>
      <c r="Y7629">
        <v>0</v>
      </c>
      <c r="Z7629">
        <v>0</v>
      </c>
      <c r="AA7629">
        <v>0</v>
      </c>
      <c r="AB7629">
        <v>1.6562445057015984</v>
      </c>
      <c r="AC7629">
        <v>0</v>
      </c>
      <c r="AD7629">
        <v>0</v>
      </c>
      <c r="AE7629">
        <v>37.238959498808534</v>
      </c>
    </row>
    <row r="7630" spans="1:31" x14ac:dyDescent="0.25">
      <c r="A7630">
        <v>1682670</v>
      </c>
      <c r="B7630">
        <v>1</v>
      </c>
      <c r="C7630" t="s">
        <v>80</v>
      </c>
      <c r="D7630" t="s">
        <v>97</v>
      </c>
      <c r="E7630" t="s">
        <v>140</v>
      </c>
      <c r="F7630" t="s">
        <v>21631</v>
      </c>
      <c r="G7630" t="s">
        <v>197</v>
      </c>
      <c r="H7630" t="s">
        <v>143</v>
      </c>
      <c r="I7630" t="s">
        <v>135</v>
      </c>
      <c r="J7630" t="s">
        <v>136</v>
      </c>
      <c r="K7630" t="s">
        <v>137</v>
      </c>
      <c r="L7630" t="s">
        <v>21632</v>
      </c>
      <c r="M7630" t="s">
        <v>21633</v>
      </c>
      <c r="N7630">
        <v>1.967222222</v>
      </c>
      <c r="O7630">
        <v>0</v>
      </c>
      <c r="P7630">
        <v>1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1.1529965694173645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1.1529965694173645</v>
      </c>
    </row>
    <row r="7631" spans="1:31" x14ac:dyDescent="0.25">
      <c r="A7631">
        <v>1682195</v>
      </c>
      <c r="B7631">
        <v>1</v>
      </c>
      <c r="C7631" t="s">
        <v>80</v>
      </c>
      <c r="D7631" t="s">
        <v>110</v>
      </c>
      <c r="E7631" t="s">
        <v>140</v>
      </c>
      <c r="F7631" t="s">
        <v>18985</v>
      </c>
      <c r="G7631" t="s">
        <v>197</v>
      </c>
      <c r="H7631" t="s">
        <v>143</v>
      </c>
      <c r="I7631" t="s">
        <v>135</v>
      </c>
      <c r="J7631" t="s">
        <v>136</v>
      </c>
      <c r="K7631" t="s">
        <v>137</v>
      </c>
      <c r="L7631" t="s">
        <v>21634</v>
      </c>
      <c r="M7631" t="s">
        <v>21635</v>
      </c>
      <c r="N7631">
        <v>0.91555555499999997</v>
      </c>
      <c r="O7631">
        <v>0</v>
      </c>
      <c r="P7631">
        <v>1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0.10944275411377778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0.10944275411377778</v>
      </c>
    </row>
    <row r="7632" spans="1:31" x14ac:dyDescent="0.25">
      <c r="A7632">
        <v>1682387</v>
      </c>
      <c r="B7632">
        <v>1</v>
      </c>
      <c r="C7632" t="s">
        <v>81</v>
      </c>
      <c r="D7632" t="s">
        <v>114</v>
      </c>
      <c r="E7632" t="s">
        <v>140</v>
      </c>
      <c r="F7632" t="s">
        <v>21636</v>
      </c>
      <c r="G7632" t="s">
        <v>209</v>
      </c>
      <c r="H7632" t="s">
        <v>143</v>
      </c>
      <c r="I7632" t="s">
        <v>135</v>
      </c>
      <c r="J7632" t="s">
        <v>136</v>
      </c>
      <c r="K7632" t="s">
        <v>137</v>
      </c>
      <c r="L7632" t="s">
        <v>21637</v>
      </c>
      <c r="M7632" t="s">
        <v>21638</v>
      </c>
      <c r="N7632">
        <v>2.0183333330000002</v>
      </c>
      <c r="O7632">
        <v>0</v>
      </c>
      <c r="P7632">
        <v>1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0.48151214052812225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0.48151214052812225</v>
      </c>
    </row>
    <row r="7633" spans="1:31" x14ac:dyDescent="0.25">
      <c r="A7633">
        <v>1682364</v>
      </c>
      <c r="B7633">
        <v>1</v>
      </c>
      <c r="C7633" t="s">
        <v>80</v>
      </c>
      <c r="D7633" t="s">
        <v>97</v>
      </c>
      <c r="E7633" t="s">
        <v>140</v>
      </c>
      <c r="F7633" t="s">
        <v>21639</v>
      </c>
      <c r="G7633" t="s">
        <v>482</v>
      </c>
      <c r="H7633" t="s">
        <v>143</v>
      </c>
      <c r="I7633" t="s">
        <v>135</v>
      </c>
      <c r="J7633" t="s">
        <v>136</v>
      </c>
      <c r="K7633" t="s">
        <v>137</v>
      </c>
      <c r="L7633" t="s">
        <v>21640</v>
      </c>
      <c r="M7633" t="s">
        <v>21641</v>
      </c>
      <c r="N7633">
        <v>4.1261111110000002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1.2600176663923386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1.2600176663923386</v>
      </c>
    </row>
    <row r="7634" spans="1:31" x14ac:dyDescent="0.25">
      <c r="A7634">
        <v>1682003</v>
      </c>
      <c r="B7634">
        <v>1</v>
      </c>
      <c r="C7634" t="s">
        <v>81</v>
      </c>
      <c r="D7634" t="s">
        <v>127</v>
      </c>
      <c r="E7634" t="s">
        <v>151</v>
      </c>
      <c r="F7634" t="s">
        <v>3211</v>
      </c>
      <c r="G7634" t="s">
        <v>222</v>
      </c>
      <c r="H7634" t="s">
        <v>143</v>
      </c>
      <c r="I7634" t="s">
        <v>135</v>
      </c>
      <c r="J7634" t="s">
        <v>136</v>
      </c>
      <c r="K7634" t="s">
        <v>137</v>
      </c>
      <c r="L7634" t="s">
        <v>21642</v>
      </c>
      <c r="M7634" t="s">
        <v>21643</v>
      </c>
      <c r="N7634">
        <v>1.4069444440000001</v>
      </c>
      <c r="O7634">
        <v>0</v>
      </c>
      <c r="P7634">
        <v>23</v>
      </c>
      <c r="Q7634">
        <v>0</v>
      </c>
      <c r="R7634">
        <v>6</v>
      </c>
      <c r="S7634">
        <v>0</v>
      </c>
      <c r="T7634">
        <v>13</v>
      </c>
      <c r="U7634">
        <v>0</v>
      </c>
      <c r="V7634">
        <v>0</v>
      </c>
      <c r="W7634">
        <v>0</v>
      </c>
      <c r="X7634">
        <v>3.3376666641501038</v>
      </c>
      <c r="Y7634">
        <v>0</v>
      </c>
      <c r="Z7634">
        <v>9.4892209890044446E-2</v>
      </c>
      <c r="AA7634">
        <v>0</v>
      </c>
      <c r="AB7634">
        <v>6.6324265132917333</v>
      </c>
      <c r="AC7634">
        <v>0</v>
      </c>
      <c r="AD7634">
        <v>0</v>
      </c>
      <c r="AE7634">
        <v>10.064985387331882</v>
      </c>
    </row>
    <row r="7635" spans="1:31" x14ac:dyDescent="0.25">
      <c r="A7635">
        <v>1682103</v>
      </c>
      <c r="B7635">
        <v>1</v>
      </c>
      <c r="C7635" t="s">
        <v>80</v>
      </c>
      <c r="D7635" t="s">
        <v>96</v>
      </c>
      <c r="E7635" t="s">
        <v>159</v>
      </c>
      <c r="F7635" t="s">
        <v>21644</v>
      </c>
      <c r="G7635" t="s">
        <v>161</v>
      </c>
      <c r="H7635" t="s">
        <v>134</v>
      </c>
      <c r="I7635" t="s">
        <v>135</v>
      </c>
      <c r="J7635" t="s">
        <v>136</v>
      </c>
      <c r="K7635" t="s">
        <v>137</v>
      </c>
      <c r="L7635" t="s">
        <v>21645</v>
      </c>
      <c r="M7635" t="s">
        <v>21646</v>
      </c>
      <c r="N7635">
        <v>0.64444444400000001</v>
      </c>
      <c r="O7635">
        <v>0</v>
      </c>
      <c r="P7635">
        <v>241</v>
      </c>
      <c r="Q7635">
        <v>0</v>
      </c>
      <c r="R7635">
        <v>0</v>
      </c>
      <c r="S7635">
        <v>0</v>
      </c>
      <c r="T7635">
        <v>3</v>
      </c>
      <c r="U7635">
        <v>0</v>
      </c>
      <c r="V7635">
        <v>0</v>
      </c>
      <c r="W7635">
        <v>0</v>
      </c>
      <c r="X7635">
        <v>73.570819735177963</v>
      </c>
      <c r="Y7635">
        <v>0</v>
      </c>
      <c r="Z7635">
        <v>0</v>
      </c>
      <c r="AA7635">
        <v>0</v>
      </c>
      <c r="AB7635">
        <v>1.3776047905525504</v>
      </c>
      <c r="AC7635">
        <v>0</v>
      </c>
      <c r="AD7635">
        <v>0</v>
      </c>
      <c r="AE7635">
        <v>74.948424525730516</v>
      </c>
    </row>
    <row r="7636" spans="1:31" x14ac:dyDescent="0.25">
      <c r="A7636">
        <v>1682295</v>
      </c>
      <c r="B7636">
        <v>1</v>
      </c>
      <c r="C7636" t="s">
        <v>80</v>
      </c>
      <c r="D7636" t="s">
        <v>83</v>
      </c>
      <c r="E7636" t="s">
        <v>151</v>
      </c>
      <c r="F7636" t="s">
        <v>21647</v>
      </c>
      <c r="G7636" t="s">
        <v>891</v>
      </c>
      <c r="H7636" t="s">
        <v>143</v>
      </c>
      <c r="I7636" t="s">
        <v>135</v>
      </c>
      <c r="J7636" t="s">
        <v>136</v>
      </c>
      <c r="K7636" t="s">
        <v>137</v>
      </c>
      <c r="L7636" t="s">
        <v>21648</v>
      </c>
      <c r="M7636" t="s">
        <v>21649</v>
      </c>
      <c r="N7636">
        <v>4.2280555550000001</v>
      </c>
      <c r="O7636">
        <v>0</v>
      </c>
      <c r="P7636">
        <v>83</v>
      </c>
      <c r="Q7636">
        <v>0</v>
      </c>
      <c r="R7636">
        <v>0</v>
      </c>
      <c r="S7636">
        <v>0</v>
      </c>
      <c r="T7636">
        <v>3</v>
      </c>
      <c r="U7636">
        <v>0</v>
      </c>
      <c r="V7636">
        <v>0</v>
      </c>
      <c r="W7636">
        <v>0</v>
      </c>
      <c r="X7636">
        <v>82.115145552226977</v>
      </c>
      <c r="Y7636">
        <v>0</v>
      </c>
      <c r="Z7636">
        <v>0</v>
      </c>
      <c r="AA7636">
        <v>0</v>
      </c>
      <c r="AB7636">
        <v>15.577337655051688</v>
      </c>
      <c r="AC7636">
        <v>0</v>
      </c>
      <c r="AD7636">
        <v>0</v>
      </c>
      <c r="AE7636">
        <v>97.69248320727867</v>
      </c>
    </row>
    <row r="7637" spans="1:31" x14ac:dyDescent="0.25">
      <c r="A7637">
        <v>1682464</v>
      </c>
      <c r="B7637">
        <v>1</v>
      </c>
      <c r="C7637" t="s">
        <v>80</v>
      </c>
      <c r="D7637" t="s">
        <v>108</v>
      </c>
      <c r="E7637" t="s">
        <v>151</v>
      </c>
      <c r="F7637" t="s">
        <v>21650</v>
      </c>
      <c r="G7637" t="s">
        <v>153</v>
      </c>
      <c r="H7637" t="s">
        <v>143</v>
      </c>
      <c r="I7637" t="s">
        <v>135</v>
      </c>
      <c r="J7637" t="s">
        <v>136</v>
      </c>
      <c r="K7637" t="s">
        <v>137</v>
      </c>
      <c r="L7637" t="s">
        <v>21651</v>
      </c>
      <c r="M7637" t="s">
        <v>21652</v>
      </c>
      <c r="N7637">
        <v>5.2302777770000004</v>
      </c>
      <c r="O7637">
        <v>0</v>
      </c>
      <c r="P7637">
        <v>144</v>
      </c>
      <c r="Q7637">
        <v>0</v>
      </c>
      <c r="R7637">
        <v>0</v>
      </c>
      <c r="S7637">
        <v>0</v>
      </c>
      <c r="T7637">
        <v>34</v>
      </c>
      <c r="U7637">
        <v>0</v>
      </c>
      <c r="V7637">
        <v>0</v>
      </c>
      <c r="W7637">
        <v>0</v>
      </c>
      <c r="X7637">
        <v>183.67995355792937</v>
      </c>
      <c r="Y7637">
        <v>0</v>
      </c>
      <c r="Z7637">
        <v>0</v>
      </c>
      <c r="AA7637">
        <v>0</v>
      </c>
      <c r="AB7637">
        <v>130.83653054400395</v>
      </c>
      <c r="AC7637">
        <v>0</v>
      </c>
      <c r="AD7637">
        <v>0</v>
      </c>
      <c r="AE7637">
        <v>314.51648410193332</v>
      </c>
    </row>
    <row r="7638" spans="1:31" x14ac:dyDescent="0.25">
      <c r="A7638">
        <v>1681811</v>
      </c>
      <c r="B7638">
        <v>1</v>
      </c>
      <c r="C7638" t="s">
        <v>80</v>
      </c>
      <c r="D7638" t="s">
        <v>85</v>
      </c>
      <c r="E7638" t="s">
        <v>151</v>
      </c>
      <c r="F7638" t="s">
        <v>21653</v>
      </c>
      <c r="G7638" t="s">
        <v>153</v>
      </c>
      <c r="H7638" t="s">
        <v>143</v>
      </c>
      <c r="I7638" t="s">
        <v>135</v>
      </c>
      <c r="J7638" t="s">
        <v>136</v>
      </c>
      <c r="K7638" t="s">
        <v>137</v>
      </c>
      <c r="L7638" t="s">
        <v>21654</v>
      </c>
      <c r="M7638" t="s">
        <v>21655</v>
      </c>
      <c r="N7638">
        <v>2.2808333329999999</v>
      </c>
      <c r="O7638">
        <v>0</v>
      </c>
      <c r="P7638">
        <v>33</v>
      </c>
      <c r="Q7638">
        <v>0</v>
      </c>
      <c r="R7638">
        <v>0</v>
      </c>
      <c r="S7638">
        <v>0</v>
      </c>
      <c r="T7638">
        <v>9</v>
      </c>
      <c r="U7638">
        <v>0</v>
      </c>
      <c r="V7638">
        <v>0</v>
      </c>
      <c r="W7638">
        <v>0</v>
      </c>
      <c r="X7638">
        <v>14.965820785116067</v>
      </c>
      <c r="Y7638">
        <v>0</v>
      </c>
      <c r="Z7638">
        <v>0</v>
      </c>
      <c r="AA7638">
        <v>0</v>
      </c>
      <c r="AB7638">
        <v>9.298425495353186</v>
      </c>
      <c r="AC7638">
        <v>0</v>
      </c>
      <c r="AD7638">
        <v>0</v>
      </c>
      <c r="AE7638">
        <v>24.264246280469251</v>
      </c>
    </row>
    <row r="7639" spans="1:31" x14ac:dyDescent="0.25">
      <c r="A7639">
        <v>1682501</v>
      </c>
      <c r="B7639">
        <v>1</v>
      </c>
      <c r="C7639" t="s">
        <v>80</v>
      </c>
      <c r="D7639" t="s">
        <v>94</v>
      </c>
      <c r="E7639" t="s">
        <v>151</v>
      </c>
      <c r="F7639" t="s">
        <v>3851</v>
      </c>
      <c r="G7639" t="s">
        <v>486</v>
      </c>
      <c r="H7639" t="s">
        <v>143</v>
      </c>
      <c r="I7639" t="s">
        <v>135</v>
      </c>
      <c r="J7639" t="s">
        <v>136</v>
      </c>
      <c r="K7639" t="s">
        <v>137</v>
      </c>
      <c r="L7639" t="s">
        <v>21656</v>
      </c>
      <c r="M7639" t="s">
        <v>21657</v>
      </c>
      <c r="N7639">
        <v>4.6980555549999998</v>
      </c>
      <c r="O7639">
        <v>0</v>
      </c>
      <c r="P7639">
        <v>17</v>
      </c>
      <c r="Q7639">
        <v>0</v>
      </c>
      <c r="R7639">
        <v>0</v>
      </c>
      <c r="S7639">
        <v>0</v>
      </c>
      <c r="T7639">
        <v>1</v>
      </c>
      <c r="U7639">
        <v>0</v>
      </c>
      <c r="V7639">
        <v>0</v>
      </c>
      <c r="W7639">
        <v>0</v>
      </c>
      <c r="X7639">
        <v>6.1856907827441097</v>
      </c>
      <c r="Y7639">
        <v>0</v>
      </c>
      <c r="Z7639">
        <v>0</v>
      </c>
      <c r="AA7639">
        <v>0</v>
      </c>
      <c r="AB7639">
        <v>3.018603475644445E-4</v>
      </c>
      <c r="AC7639">
        <v>0</v>
      </c>
      <c r="AD7639">
        <v>0</v>
      </c>
      <c r="AE7639">
        <v>6.1859926430916738</v>
      </c>
    </row>
    <row r="7640" spans="1:31" x14ac:dyDescent="0.25">
      <c r="A7640">
        <v>1682587</v>
      </c>
      <c r="B7640">
        <v>1</v>
      </c>
      <c r="C7640" t="s">
        <v>80</v>
      </c>
      <c r="D7640" t="s">
        <v>110</v>
      </c>
      <c r="E7640" t="s">
        <v>146</v>
      </c>
      <c r="F7640" t="s">
        <v>3979</v>
      </c>
      <c r="G7640" t="s">
        <v>148</v>
      </c>
      <c r="H7640" t="s">
        <v>143</v>
      </c>
      <c r="I7640" t="s">
        <v>135</v>
      </c>
      <c r="J7640" t="s">
        <v>136</v>
      </c>
      <c r="K7640" t="s">
        <v>137</v>
      </c>
      <c r="L7640" t="s">
        <v>21658</v>
      </c>
      <c r="M7640" t="s">
        <v>21659</v>
      </c>
      <c r="N7640">
        <v>1.95</v>
      </c>
      <c r="O7640">
        <v>0</v>
      </c>
      <c r="P7640">
        <v>449</v>
      </c>
      <c r="Q7640">
        <v>0</v>
      </c>
      <c r="R7640">
        <v>0</v>
      </c>
      <c r="S7640">
        <v>0</v>
      </c>
      <c r="T7640">
        <v>49</v>
      </c>
      <c r="U7640">
        <v>0</v>
      </c>
      <c r="V7640">
        <v>1</v>
      </c>
      <c r="W7640">
        <v>0</v>
      </c>
      <c r="X7640">
        <v>411.18249892678176</v>
      </c>
      <c r="Y7640">
        <v>0</v>
      </c>
      <c r="Z7640">
        <v>0</v>
      </c>
      <c r="AA7640">
        <v>0</v>
      </c>
      <c r="AB7640">
        <v>68.112088612906646</v>
      </c>
      <c r="AC7640">
        <v>0</v>
      </c>
      <c r="AD7640">
        <v>5.6143237924981904</v>
      </c>
      <c r="AE7640">
        <v>484.90891133218656</v>
      </c>
    </row>
    <row r="7641" spans="1:31" x14ac:dyDescent="0.25">
      <c r="A7641">
        <v>1682633</v>
      </c>
      <c r="B7641">
        <v>1</v>
      </c>
      <c r="C7641" t="s">
        <v>80</v>
      </c>
      <c r="D7641" t="s">
        <v>104</v>
      </c>
      <c r="E7641" t="s">
        <v>140</v>
      </c>
      <c r="F7641" t="s">
        <v>21660</v>
      </c>
      <c r="G7641" t="s">
        <v>197</v>
      </c>
      <c r="H7641" t="s">
        <v>143</v>
      </c>
      <c r="I7641" t="s">
        <v>135</v>
      </c>
      <c r="J7641" t="s">
        <v>136</v>
      </c>
      <c r="K7641" t="s">
        <v>137</v>
      </c>
      <c r="L7641" t="s">
        <v>21661</v>
      </c>
      <c r="M7641" t="s">
        <v>21662</v>
      </c>
      <c r="N7641">
        <v>4.2269444439999999</v>
      </c>
      <c r="O7641">
        <v>0</v>
      </c>
      <c r="P7641">
        <v>1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6.6126096471347822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6.6126096471347822</v>
      </c>
    </row>
    <row r="7642" spans="1:31" x14ac:dyDescent="0.25">
      <c r="A7642">
        <v>1682418</v>
      </c>
      <c r="B7642">
        <v>1</v>
      </c>
      <c r="C7642" t="s">
        <v>80</v>
      </c>
      <c r="D7642" t="s">
        <v>98</v>
      </c>
      <c r="E7642" t="s">
        <v>146</v>
      </c>
      <c r="F7642" t="s">
        <v>21663</v>
      </c>
      <c r="G7642" t="s">
        <v>153</v>
      </c>
      <c r="H7642" t="s">
        <v>143</v>
      </c>
      <c r="I7642" t="s">
        <v>135</v>
      </c>
      <c r="J7642" t="s">
        <v>136</v>
      </c>
      <c r="K7642" t="s">
        <v>137</v>
      </c>
      <c r="L7642" t="s">
        <v>21664</v>
      </c>
      <c r="M7642" t="s">
        <v>21665</v>
      </c>
      <c r="N7642">
        <v>8.0649999999999995</v>
      </c>
      <c r="O7642">
        <v>0</v>
      </c>
      <c r="P7642">
        <v>124</v>
      </c>
      <c r="Q7642">
        <v>0</v>
      </c>
      <c r="R7642">
        <v>13</v>
      </c>
      <c r="S7642">
        <v>0</v>
      </c>
      <c r="T7642">
        <v>39</v>
      </c>
      <c r="U7642">
        <v>0</v>
      </c>
      <c r="V7642">
        <v>0</v>
      </c>
      <c r="W7642">
        <v>0</v>
      </c>
      <c r="X7642">
        <v>323.34517989949524</v>
      </c>
      <c r="Y7642">
        <v>0</v>
      </c>
      <c r="Z7642">
        <v>10.135546138224413</v>
      </c>
      <c r="AA7642">
        <v>0</v>
      </c>
      <c r="AB7642">
        <v>246.51358611888122</v>
      </c>
      <c r="AC7642">
        <v>0</v>
      </c>
      <c r="AD7642">
        <v>0</v>
      </c>
      <c r="AE7642">
        <v>579.99431215660093</v>
      </c>
    </row>
    <row r="7643" spans="1:31" x14ac:dyDescent="0.25">
      <c r="A7643">
        <v>1682441</v>
      </c>
      <c r="B7643">
        <v>1</v>
      </c>
      <c r="C7643" t="s">
        <v>80</v>
      </c>
      <c r="D7643" t="s">
        <v>98</v>
      </c>
      <c r="E7643" t="s">
        <v>151</v>
      </c>
      <c r="F7643" t="s">
        <v>21666</v>
      </c>
      <c r="G7643" t="s">
        <v>222</v>
      </c>
      <c r="H7643" t="s">
        <v>143</v>
      </c>
      <c r="I7643" t="s">
        <v>135</v>
      </c>
      <c r="J7643" t="s">
        <v>136</v>
      </c>
      <c r="K7643" t="s">
        <v>137</v>
      </c>
      <c r="L7643" t="s">
        <v>21667</v>
      </c>
      <c r="M7643" t="s">
        <v>21668</v>
      </c>
      <c r="N7643">
        <v>2.4141666659999999</v>
      </c>
      <c r="O7643">
        <v>0</v>
      </c>
      <c r="P7643">
        <v>5</v>
      </c>
      <c r="Q7643">
        <v>0</v>
      </c>
      <c r="R7643">
        <v>13</v>
      </c>
      <c r="S7643">
        <v>0</v>
      </c>
      <c r="T7643">
        <v>6</v>
      </c>
      <c r="U7643">
        <v>0</v>
      </c>
      <c r="V7643">
        <v>0</v>
      </c>
      <c r="W7643">
        <v>0</v>
      </c>
      <c r="X7643">
        <v>5.6479109564449601</v>
      </c>
      <c r="Y7643">
        <v>0</v>
      </c>
      <c r="Z7643">
        <v>4.1052345695605581</v>
      </c>
      <c r="AA7643">
        <v>0</v>
      </c>
      <c r="AB7643">
        <v>1.4851510163742452</v>
      </c>
      <c r="AC7643">
        <v>0</v>
      </c>
      <c r="AD7643">
        <v>0</v>
      </c>
      <c r="AE7643">
        <v>11.238296542379764</v>
      </c>
    </row>
    <row r="7644" spans="1:31" x14ac:dyDescent="0.25">
      <c r="A7644">
        <v>1682395</v>
      </c>
      <c r="B7644">
        <v>1</v>
      </c>
      <c r="C7644" t="s">
        <v>80</v>
      </c>
      <c r="D7644" t="s">
        <v>98</v>
      </c>
      <c r="E7644" t="s">
        <v>140</v>
      </c>
      <c r="F7644" t="s">
        <v>21669</v>
      </c>
      <c r="G7644" t="s">
        <v>267</v>
      </c>
      <c r="H7644" t="s">
        <v>143</v>
      </c>
      <c r="I7644" t="s">
        <v>135</v>
      </c>
      <c r="J7644" t="s">
        <v>136</v>
      </c>
      <c r="K7644" t="s">
        <v>137</v>
      </c>
      <c r="L7644" t="s">
        <v>21670</v>
      </c>
      <c r="M7644" t="s">
        <v>21671</v>
      </c>
      <c r="N7644">
        <v>12.45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1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0.52939818556804275</v>
      </c>
      <c r="AC7644">
        <v>0</v>
      </c>
      <c r="AD7644">
        <v>0</v>
      </c>
      <c r="AE7644">
        <v>0.52939818556804275</v>
      </c>
    </row>
    <row r="7645" spans="1:31" x14ac:dyDescent="0.25">
      <c r="A7645">
        <v>1682178</v>
      </c>
      <c r="B7645">
        <v>1</v>
      </c>
      <c r="C7645" t="s">
        <v>81</v>
      </c>
      <c r="D7645" t="s">
        <v>123</v>
      </c>
      <c r="E7645" t="s">
        <v>151</v>
      </c>
      <c r="F7645" t="s">
        <v>21672</v>
      </c>
      <c r="G7645" t="s">
        <v>222</v>
      </c>
      <c r="H7645" t="s">
        <v>143</v>
      </c>
      <c r="I7645" t="s">
        <v>135</v>
      </c>
      <c r="J7645" t="s">
        <v>136</v>
      </c>
      <c r="K7645" t="s">
        <v>137</v>
      </c>
      <c r="L7645" t="s">
        <v>21673</v>
      </c>
      <c r="M7645" t="s">
        <v>21674</v>
      </c>
      <c r="N7645">
        <v>8.1711111110000001</v>
      </c>
      <c r="O7645">
        <v>0</v>
      </c>
      <c r="P7645">
        <v>62</v>
      </c>
      <c r="Q7645">
        <v>0</v>
      </c>
      <c r="R7645">
        <v>0</v>
      </c>
      <c r="S7645">
        <v>0</v>
      </c>
      <c r="T7645">
        <v>9</v>
      </c>
      <c r="U7645">
        <v>0</v>
      </c>
      <c r="V7645">
        <v>0</v>
      </c>
      <c r="W7645">
        <v>0</v>
      </c>
      <c r="X7645">
        <v>89.636244512353812</v>
      </c>
      <c r="Y7645">
        <v>0</v>
      </c>
      <c r="Z7645">
        <v>0</v>
      </c>
      <c r="AA7645">
        <v>0</v>
      </c>
      <c r="AB7645">
        <v>27.802038729707419</v>
      </c>
      <c r="AC7645">
        <v>0</v>
      </c>
      <c r="AD7645">
        <v>0</v>
      </c>
      <c r="AE7645">
        <v>117.43828324206123</v>
      </c>
    </row>
    <row r="7646" spans="1:31" x14ac:dyDescent="0.25">
      <c r="A7646">
        <v>1682570</v>
      </c>
      <c r="B7646">
        <v>1</v>
      </c>
      <c r="C7646" t="s">
        <v>80</v>
      </c>
      <c r="D7646" t="s">
        <v>97</v>
      </c>
      <c r="E7646" t="s">
        <v>159</v>
      </c>
      <c r="F7646" t="s">
        <v>21675</v>
      </c>
      <c r="G7646" t="s">
        <v>161</v>
      </c>
      <c r="H7646" t="s">
        <v>134</v>
      </c>
      <c r="I7646" t="s">
        <v>135</v>
      </c>
      <c r="J7646" t="s">
        <v>136</v>
      </c>
      <c r="K7646" t="s">
        <v>137</v>
      </c>
      <c r="L7646" t="s">
        <v>21676</v>
      </c>
      <c r="M7646" t="s">
        <v>21677</v>
      </c>
      <c r="N7646">
        <v>1.0888888880000001</v>
      </c>
      <c r="O7646">
        <v>0</v>
      </c>
      <c r="P7646">
        <v>1098</v>
      </c>
      <c r="Q7646">
        <v>0</v>
      </c>
      <c r="R7646">
        <v>9</v>
      </c>
      <c r="S7646">
        <v>4</v>
      </c>
      <c r="T7646">
        <v>124</v>
      </c>
      <c r="U7646">
        <v>0</v>
      </c>
      <c r="V7646">
        <v>0</v>
      </c>
      <c r="W7646">
        <v>0</v>
      </c>
      <c r="X7646">
        <v>645.83082576934589</v>
      </c>
      <c r="Y7646">
        <v>0</v>
      </c>
      <c r="Z7646">
        <v>1.8491885553672947</v>
      </c>
      <c r="AA7646">
        <v>89.835404622711991</v>
      </c>
      <c r="AB7646">
        <v>96.913141614286857</v>
      </c>
      <c r="AC7646">
        <v>0</v>
      </c>
      <c r="AD7646">
        <v>0</v>
      </c>
      <c r="AE7646">
        <v>834.42856056171195</v>
      </c>
    </row>
    <row r="7647" spans="1:31" x14ac:dyDescent="0.25">
      <c r="A7647">
        <v>1682132</v>
      </c>
      <c r="B7647">
        <v>1</v>
      </c>
      <c r="C7647" t="s">
        <v>81</v>
      </c>
      <c r="D7647" t="s">
        <v>123</v>
      </c>
      <c r="E7647" t="s">
        <v>164</v>
      </c>
      <c r="F7647" t="s">
        <v>21239</v>
      </c>
      <c r="G7647" t="s">
        <v>161</v>
      </c>
      <c r="H7647" t="s">
        <v>134</v>
      </c>
      <c r="I7647" t="s">
        <v>135</v>
      </c>
      <c r="J7647" t="s">
        <v>136</v>
      </c>
      <c r="K7647" t="s">
        <v>137</v>
      </c>
      <c r="L7647" t="s">
        <v>21678</v>
      </c>
      <c r="M7647" t="s">
        <v>21679</v>
      </c>
      <c r="N7647">
        <v>0.15333333299999999</v>
      </c>
      <c r="O7647">
        <v>7</v>
      </c>
      <c r="P7647">
        <v>1361</v>
      </c>
      <c r="Q7647">
        <v>118</v>
      </c>
      <c r="R7647">
        <v>76</v>
      </c>
      <c r="S7647">
        <v>36</v>
      </c>
      <c r="T7647">
        <v>143</v>
      </c>
      <c r="U7647">
        <v>7</v>
      </c>
      <c r="V7647">
        <v>0</v>
      </c>
      <c r="W7647">
        <v>0.15807911329616001</v>
      </c>
      <c r="X7647">
        <v>33.83108875976869</v>
      </c>
      <c r="Y7647">
        <v>5.7248815085590383</v>
      </c>
      <c r="Z7647">
        <v>2.231684404773441</v>
      </c>
      <c r="AA7647">
        <v>29.606405949116766</v>
      </c>
      <c r="AB7647">
        <v>14.746348920182669</v>
      </c>
      <c r="AC7647">
        <v>94.612662636181227</v>
      </c>
      <c r="AD7647">
        <v>0</v>
      </c>
      <c r="AE7647">
        <v>180.91115129187799</v>
      </c>
    </row>
    <row r="7648" spans="1:31" x14ac:dyDescent="0.25">
      <c r="A7648">
        <v>1681551</v>
      </c>
      <c r="B7648">
        <v>1</v>
      </c>
      <c r="C7648" t="s">
        <v>81</v>
      </c>
      <c r="D7648" t="s">
        <v>128</v>
      </c>
      <c r="E7648" t="s">
        <v>140</v>
      </c>
      <c r="F7648" t="s">
        <v>21680</v>
      </c>
      <c r="G7648" t="s">
        <v>482</v>
      </c>
      <c r="H7648" t="s">
        <v>143</v>
      </c>
      <c r="I7648" t="s">
        <v>135</v>
      </c>
      <c r="J7648" t="s">
        <v>136</v>
      </c>
      <c r="K7648" t="s">
        <v>137</v>
      </c>
      <c r="L7648" t="s">
        <v>21681</v>
      </c>
      <c r="M7648" t="s">
        <v>21682</v>
      </c>
      <c r="N7648">
        <v>1.675</v>
      </c>
      <c r="O7648">
        <v>0</v>
      </c>
      <c r="P7648">
        <v>7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2.790281874663751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2.790281874663751</v>
      </c>
    </row>
    <row r="7649" spans="1:31" x14ac:dyDescent="0.25">
      <c r="A7649">
        <v>1682524</v>
      </c>
      <c r="B7649">
        <v>1</v>
      </c>
      <c r="C7649" t="s">
        <v>81</v>
      </c>
      <c r="D7649" t="s">
        <v>128</v>
      </c>
      <c r="E7649" t="s">
        <v>151</v>
      </c>
      <c r="F7649" t="s">
        <v>21683</v>
      </c>
      <c r="G7649" t="s">
        <v>153</v>
      </c>
      <c r="H7649" t="s">
        <v>143</v>
      </c>
      <c r="I7649" t="s">
        <v>135</v>
      </c>
      <c r="J7649" t="s">
        <v>136</v>
      </c>
      <c r="K7649" t="s">
        <v>137</v>
      </c>
      <c r="L7649" t="s">
        <v>21684</v>
      </c>
      <c r="M7649" t="s">
        <v>21685</v>
      </c>
      <c r="N7649">
        <v>1.7738888880000001</v>
      </c>
      <c r="O7649">
        <v>0</v>
      </c>
      <c r="P7649">
        <v>93</v>
      </c>
      <c r="Q7649">
        <v>0</v>
      </c>
      <c r="R7649">
        <v>2</v>
      </c>
      <c r="S7649">
        <v>0</v>
      </c>
      <c r="T7649">
        <v>6</v>
      </c>
      <c r="U7649">
        <v>0</v>
      </c>
      <c r="V7649">
        <v>0</v>
      </c>
      <c r="W7649">
        <v>0</v>
      </c>
      <c r="X7649">
        <v>24.128609390510384</v>
      </c>
      <c r="Y7649">
        <v>0</v>
      </c>
      <c r="Z7649">
        <v>1.1034047088945689</v>
      </c>
      <c r="AA7649">
        <v>0</v>
      </c>
      <c r="AB7649">
        <v>2.1147527791527114</v>
      </c>
      <c r="AC7649">
        <v>0</v>
      </c>
      <c r="AD7649">
        <v>0</v>
      </c>
      <c r="AE7649">
        <v>27.346766878557666</v>
      </c>
    </row>
    <row r="7650" spans="1:31" x14ac:dyDescent="0.25">
      <c r="A7650">
        <v>1681986</v>
      </c>
      <c r="B7650">
        <v>1</v>
      </c>
      <c r="C7650" t="s">
        <v>80</v>
      </c>
      <c r="D7650" t="s">
        <v>98</v>
      </c>
      <c r="E7650" t="s">
        <v>151</v>
      </c>
      <c r="F7650" t="s">
        <v>21686</v>
      </c>
      <c r="G7650" t="s">
        <v>482</v>
      </c>
      <c r="H7650" t="s">
        <v>143</v>
      </c>
      <c r="I7650" t="s">
        <v>135</v>
      </c>
      <c r="J7650" t="s">
        <v>136</v>
      </c>
      <c r="K7650" t="s">
        <v>137</v>
      </c>
      <c r="L7650" t="s">
        <v>21687</v>
      </c>
      <c r="M7650" t="s">
        <v>21688</v>
      </c>
      <c r="N7650">
        <v>7.17</v>
      </c>
      <c r="O7650">
        <v>0</v>
      </c>
      <c r="P7650">
        <v>29</v>
      </c>
      <c r="Q7650">
        <v>0</v>
      </c>
      <c r="R7650">
        <v>0</v>
      </c>
      <c r="S7650">
        <v>0</v>
      </c>
      <c r="T7650">
        <v>1</v>
      </c>
      <c r="U7650">
        <v>0</v>
      </c>
      <c r="V7650">
        <v>0</v>
      </c>
      <c r="W7650">
        <v>0</v>
      </c>
      <c r="X7650">
        <v>84.117530211984828</v>
      </c>
      <c r="Y7650">
        <v>0</v>
      </c>
      <c r="Z7650">
        <v>0</v>
      </c>
      <c r="AA7650">
        <v>0</v>
      </c>
      <c r="AB7650">
        <v>1.8274648132678153</v>
      </c>
      <c r="AC7650">
        <v>0</v>
      </c>
      <c r="AD7650">
        <v>0</v>
      </c>
      <c r="AE7650">
        <v>85.944995025252638</v>
      </c>
    </row>
    <row r="7651" spans="1:31" x14ac:dyDescent="0.25">
      <c r="A7651">
        <v>1681794</v>
      </c>
      <c r="B7651">
        <v>1</v>
      </c>
      <c r="C7651" t="s">
        <v>80</v>
      </c>
      <c r="D7651" t="s">
        <v>111</v>
      </c>
      <c r="E7651" t="s">
        <v>200</v>
      </c>
      <c r="F7651" t="s">
        <v>21689</v>
      </c>
      <c r="G7651" t="s">
        <v>153</v>
      </c>
      <c r="H7651" t="s">
        <v>143</v>
      </c>
      <c r="I7651" t="s">
        <v>135</v>
      </c>
      <c r="J7651" t="s">
        <v>136</v>
      </c>
      <c r="K7651" t="s">
        <v>137</v>
      </c>
      <c r="L7651" t="s">
        <v>21690</v>
      </c>
      <c r="M7651" t="s">
        <v>21691</v>
      </c>
      <c r="N7651">
        <v>0.90055555499999995</v>
      </c>
      <c r="O7651">
        <v>0</v>
      </c>
      <c r="P7651">
        <v>55</v>
      </c>
      <c r="Q7651">
        <v>0</v>
      </c>
      <c r="R7651">
        <v>0</v>
      </c>
      <c r="S7651">
        <v>0</v>
      </c>
      <c r="T7651">
        <v>18</v>
      </c>
      <c r="U7651">
        <v>0</v>
      </c>
      <c r="V7651">
        <v>0</v>
      </c>
      <c r="W7651">
        <v>0</v>
      </c>
      <c r="X7651">
        <v>16.852280249928501</v>
      </c>
      <c r="Y7651">
        <v>0</v>
      </c>
      <c r="Z7651">
        <v>0</v>
      </c>
      <c r="AA7651">
        <v>0</v>
      </c>
      <c r="AB7651">
        <v>35.724490953138343</v>
      </c>
      <c r="AC7651">
        <v>0</v>
      </c>
      <c r="AD7651">
        <v>0</v>
      </c>
      <c r="AE7651">
        <v>52.576771203066841</v>
      </c>
    </row>
    <row r="7652" spans="1:31" x14ac:dyDescent="0.25">
      <c r="A7652">
        <v>1681940</v>
      </c>
      <c r="B7652">
        <v>1</v>
      </c>
      <c r="C7652" t="s">
        <v>81</v>
      </c>
      <c r="D7652" t="s">
        <v>128</v>
      </c>
      <c r="E7652" t="s">
        <v>140</v>
      </c>
      <c r="F7652" t="s">
        <v>21692</v>
      </c>
      <c r="G7652" t="s">
        <v>482</v>
      </c>
      <c r="H7652" t="s">
        <v>143</v>
      </c>
      <c r="I7652" t="s">
        <v>135</v>
      </c>
      <c r="J7652" t="s">
        <v>136</v>
      </c>
      <c r="K7652" t="s">
        <v>137</v>
      </c>
      <c r="L7652" t="s">
        <v>21693</v>
      </c>
      <c r="M7652" t="s">
        <v>21694</v>
      </c>
      <c r="N7652">
        <v>1.1944444439999999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0.16132758929772223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0.16132758929772223</v>
      </c>
    </row>
    <row r="7653" spans="1:31" x14ac:dyDescent="0.25">
      <c r="A7653">
        <v>1682218</v>
      </c>
      <c r="B7653">
        <v>1</v>
      </c>
      <c r="C7653" t="s">
        <v>81</v>
      </c>
      <c r="D7653" t="s">
        <v>127</v>
      </c>
      <c r="E7653" t="s">
        <v>151</v>
      </c>
      <c r="F7653" t="s">
        <v>21695</v>
      </c>
      <c r="G7653" t="s">
        <v>222</v>
      </c>
      <c r="H7653" t="s">
        <v>143</v>
      </c>
      <c r="I7653" t="s">
        <v>135</v>
      </c>
      <c r="J7653" t="s">
        <v>136</v>
      </c>
      <c r="K7653" t="s">
        <v>137</v>
      </c>
      <c r="L7653" t="s">
        <v>21696</v>
      </c>
      <c r="M7653" t="s">
        <v>21697</v>
      </c>
      <c r="N7653">
        <v>2.82</v>
      </c>
      <c r="O7653">
        <v>0</v>
      </c>
      <c r="P7653">
        <v>83</v>
      </c>
      <c r="Q7653">
        <v>0</v>
      </c>
      <c r="R7653">
        <v>3</v>
      </c>
      <c r="S7653">
        <v>0</v>
      </c>
      <c r="T7653">
        <v>12</v>
      </c>
      <c r="U7653">
        <v>0</v>
      </c>
      <c r="V7653">
        <v>0</v>
      </c>
      <c r="W7653">
        <v>0</v>
      </c>
      <c r="X7653">
        <v>48.860487607279872</v>
      </c>
      <c r="Y7653">
        <v>0</v>
      </c>
      <c r="Z7653">
        <v>0.47627603263141777</v>
      </c>
      <c r="AA7653">
        <v>0</v>
      </c>
      <c r="AB7653">
        <v>5.9939419288467457</v>
      </c>
      <c r="AC7653">
        <v>0</v>
      </c>
      <c r="AD7653">
        <v>0</v>
      </c>
      <c r="AE7653">
        <v>55.330705568758034</v>
      </c>
    </row>
    <row r="7654" spans="1:31" x14ac:dyDescent="0.25">
      <c r="A7654">
        <v>1682241</v>
      </c>
      <c r="B7654">
        <v>1</v>
      </c>
      <c r="C7654" t="s">
        <v>81</v>
      </c>
      <c r="D7654" t="s">
        <v>116</v>
      </c>
      <c r="E7654" t="s">
        <v>131</v>
      </c>
      <c r="F7654" t="s">
        <v>14697</v>
      </c>
      <c r="G7654" t="s">
        <v>161</v>
      </c>
      <c r="H7654" t="s">
        <v>134</v>
      </c>
      <c r="I7654" t="s">
        <v>135</v>
      </c>
      <c r="J7654" t="s">
        <v>136</v>
      </c>
      <c r="K7654" t="s">
        <v>137</v>
      </c>
      <c r="L7654" t="s">
        <v>21698</v>
      </c>
      <c r="M7654" t="s">
        <v>21699</v>
      </c>
      <c r="N7654">
        <v>1.001666666</v>
      </c>
      <c r="O7654">
        <v>0</v>
      </c>
      <c r="P7654">
        <v>893</v>
      </c>
      <c r="Q7654">
        <v>6</v>
      </c>
      <c r="R7654">
        <v>74</v>
      </c>
      <c r="S7654">
        <v>11</v>
      </c>
      <c r="T7654">
        <v>52</v>
      </c>
      <c r="U7654">
        <v>0</v>
      </c>
      <c r="V7654">
        <v>0</v>
      </c>
      <c r="W7654">
        <v>0</v>
      </c>
      <c r="X7654">
        <v>62.271397931598571</v>
      </c>
      <c r="Y7654">
        <v>4.6305365242424603</v>
      </c>
      <c r="Z7654">
        <v>8.5747333599449522</v>
      </c>
      <c r="AA7654">
        <v>47.320237637121188</v>
      </c>
      <c r="AB7654">
        <v>20.942694995924569</v>
      </c>
      <c r="AC7654">
        <v>0</v>
      </c>
      <c r="AD7654">
        <v>0</v>
      </c>
      <c r="AE7654">
        <v>143.73960044883174</v>
      </c>
    </row>
    <row r="7655" spans="1:31" x14ac:dyDescent="0.25">
      <c r="A7655">
        <v>1682716</v>
      </c>
      <c r="B7655">
        <v>1</v>
      </c>
      <c r="C7655" t="s">
        <v>80</v>
      </c>
      <c r="D7655" t="s">
        <v>104</v>
      </c>
      <c r="E7655" t="s">
        <v>200</v>
      </c>
      <c r="F7655" t="s">
        <v>21700</v>
      </c>
      <c r="G7655" t="s">
        <v>482</v>
      </c>
      <c r="H7655" t="s">
        <v>143</v>
      </c>
      <c r="I7655" t="s">
        <v>135</v>
      </c>
      <c r="J7655" t="s">
        <v>136</v>
      </c>
      <c r="K7655" t="s">
        <v>137</v>
      </c>
      <c r="L7655" t="s">
        <v>21701</v>
      </c>
      <c r="M7655" t="s">
        <v>21702</v>
      </c>
      <c r="N7655">
        <v>0.97944444399999997</v>
      </c>
      <c r="O7655">
        <v>0</v>
      </c>
      <c r="P7655">
        <v>108</v>
      </c>
      <c r="Q7655">
        <v>0</v>
      </c>
      <c r="R7655">
        <v>0</v>
      </c>
      <c r="S7655">
        <v>0</v>
      </c>
      <c r="T7655">
        <v>4</v>
      </c>
      <c r="U7655">
        <v>0</v>
      </c>
      <c r="V7655">
        <v>0</v>
      </c>
      <c r="W7655">
        <v>0</v>
      </c>
      <c r="X7655">
        <v>20.228458517015579</v>
      </c>
      <c r="Y7655">
        <v>0</v>
      </c>
      <c r="Z7655">
        <v>0</v>
      </c>
      <c r="AA7655">
        <v>0</v>
      </c>
      <c r="AB7655">
        <v>3.2642337879468228</v>
      </c>
      <c r="AC7655">
        <v>0</v>
      </c>
      <c r="AD7655">
        <v>0</v>
      </c>
      <c r="AE7655">
        <v>23.4926923049624</v>
      </c>
    </row>
    <row r="7656" spans="1:31" x14ac:dyDescent="0.25">
      <c r="A7656">
        <v>1682049</v>
      </c>
      <c r="B7656">
        <v>1</v>
      </c>
      <c r="C7656" t="s">
        <v>81</v>
      </c>
      <c r="D7656" t="s">
        <v>128</v>
      </c>
      <c r="E7656" t="s">
        <v>151</v>
      </c>
      <c r="F7656" t="s">
        <v>21703</v>
      </c>
      <c r="G7656" t="s">
        <v>153</v>
      </c>
      <c r="H7656" t="s">
        <v>143</v>
      </c>
      <c r="I7656" t="s">
        <v>135</v>
      </c>
      <c r="J7656" t="s">
        <v>136</v>
      </c>
      <c r="K7656" t="s">
        <v>137</v>
      </c>
      <c r="L7656" t="s">
        <v>21704</v>
      </c>
      <c r="M7656" t="s">
        <v>21705</v>
      </c>
      <c r="N7656">
        <v>3.8108333330000002</v>
      </c>
      <c r="O7656">
        <v>0</v>
      </c>
      <c r="P7656">
        <v>41</v>
      </c>
      <c r="Q7656">
        <v>0</v>
      </c>
      <c r="R7656">
        <v>0</v>
      </c>
      <c r="S7656">
        <v>0</v>
      </c>
      <c r="T7656">
        <v>4</v>
      </c>
      <c r="U7656">
        <v>0</v>
      </c>
      <c r="V7656">
        <v>0</v>
      </c>
      <c r="W7656">
        <v>0</v>
      </c>
      <c r="X7656">
        <v>12.645745452818343</v>
      </c>
      <c r="Y7656">
        <v>0</v>
      </c>
      <c r="Z7656">
        <v>0</v>
      </c>
      <c r="AA7656">
        <v>0</v>
      </c>
      <c r="AB7656">
        <v>1.208287990023226</v>
      </c>
      <c r="AC7656">
        <v>0</v>
      </c>
      <c r="AD7656">
        <v>0</v>
      </c>
      <c r="AE7656">
        <v>13.854033442841569</v>
      </c>
    </row>
    <row r="7657" spans="1:31" x14ac:dyDescent="0.25">
      <c r="A7657">
        <v>1682026</v>
      </c>
      <c r="B7657">
        <v>1</v>
      </c>
      <c r="C7657" t="s">
        <v>81</v>
      </c>
      <c r="D7657" t="s">
        <v>118</v>
      </c>
      <c r="E7657" t="s">
        <v>140</v>
      </c>
      <c r="F7657" t="s">
        <v>21706</v>
      </c>
      <c r="G7657" t="s">
        <v>197</v>
      </c>
      <c r="H7657" t="s">
        <v>143</v>
      </c>
      <c r="I7657" t="s">
        <v>135</v>
      </c>
      <c r="J7657" t="s">
        <v>136</v>
      </c>
      <c r="K7657" t="s">
        <v>137</v>
      </c>
      <c r="L7657" t="s">
        <v>21707</v>
      </c>
      <c r="M7657" t="s">
        <v>21708</v>
      </c>
      <c r="N7657">
        <v>1.2938888879999999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8.253733853413335E-2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8.253733853413335E-2</v>
      </c>
    </row>
    <row r="7658" spans="1:31" x14ac:dyDescent="0.25">
      <c r="A7658">
        <v>1682249</v>
      </c>
      <c r="B7658">
        <v>1</v>
      </c>
      <c r="C7658" t="s">
        <v>80</v>
      </c>
      <c r="D7658" t="s">
        <v>98</v>
      </c>
      <c r="E7658" t="s">
        <v>140</v>
      </c>
      <c r="F7658" t="s">
        <v>21709</v>
      </c>
      <c r="G7658" t="s">
        <v>197</v>
      </c>
      <c r="H7658" t="s">
        <v>143</v>
      </c>
      <c r="I7658" t="s">
        <v>135</v>
      </c>
      <c r="J7658" t="s">
        <v>136</v>
      </c>
      <c r="K7658" t="s">
        <v>137</v>
      </c>
      <c r="L7658" t="s">
        <v>21710</v>
      </c>
      <c r="M7658" t="s">
        <v>21711</v>
      </c>
      <c r="N7658">
        <v>21.771666666000002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1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2.1464547050757301</v>
      </c>
      <c r="AC7658">
        <v>0</v>
      </c>
      <c r="AD7658">
        <v>0</v>
      </c>
      <c r="AE7658">
        <v>2.1464547050757301</v>
      </c>
    </row>
    <row r="7659" spans="1:31" x14ac:dyDescent="0.25">
      <c r="A7659">
        <v>1681728</v>
      </c>
      <c r="B7659">
        <v>1</v>
      </c>
      <c r="C7659" t="s">
        <v>80</v>
      </c>
      <c r="D7659" t="s">
        <v>95</v>
      </c>
      <c r="E7659" t="s">
        <v>159</v>
      </c>
      <c r="F7659" t="s">
        <v>1564</v>
      </c>
      <c r="G7659" t="s">
        <v>596</v>
      </c>
      <c r="H7659" t="s">
        <v>134</v>
      </c>
      <c r="I7659" t="s">
        <v>135</v>
      </c>
      <c r="J7659" t="s">
        <v>136</v>
      </c>
      <c r="K7659" t="s">
        <v>137</v>
      </c>
      <c r="L7659" t="s">
        <v>21712</v>
      </c>
      <c r="M7659" t="s">
        <v>21713</v>
      </c>
      <c r="N7659">
        <v>1.6347222219999999</v>
      </c>
      <c r="O7659">
        <v>2</v>
      </c>
      <c r="P7659">
        <v>0</v>
      </c>
      <c r="Q7659">
        <v>2</v>
      </c>
      <c r="R7659">
        <v>0</v>
      </c>
      <c r="S7659">
        <v>14</v>
      </c>
      <c r="T7659">
        <v>0</v>
      </c>
      <c r="U7659">
        <v>1</v>
      </c>
      <c r="V7659">
        <v>0</v>
      </c>
      <c r="W7659">
        <v>2.5368646489074869</v>
      </c>
      <c r="X7659">
        <v>0</v>
      </c>
      <c r="Y7659">
        <v>0.69141908189333334</v>
      </c>
      <c r="Z7659">
        <v>0</v>
      </c>
      <c r="AA7659">
        <v>51.288832318469673</v>
      </c>
      <c r="AB7659">
        <v>0</v>
      </c>
      <c r="AC7659">
        <v>43.478310360219773</v>
      </c>
      <c r="AD7659">
        <v>0</v>
      </c>
      <c r="AE7659">
        <v>97.995426409490264</v>
      </c>
    </row>
    <row r="7660" spans="1:31" x14ac:dyDescent="0.25">
      <c r="A7660">
        <v>1681857</v>
      </c>
      <c r="B7660">
        <v>1</v>
      </c>
      <c r="C7660" t="s">
        <v>80</v>
      </c>
      <c r="D7660" t="s">
        <v>100</v>
      </c>
      <c r="E7660" t="s">
        <v>159</v>
      </c>
      <c r="F7660" t="s">
        <v>8021</v>
      </c>
      <c r="G7660" t="s">
        <v>596</v>
      </c>
      <c r="H7660" t="s">
        <v>134</v>
      </c>
      <c r="I7660" t="s">
        <v>135</v>
      </c>
      <c r="J7660" t="s">
        <v>136</v>
      </c>
      <c r="K7660" t="s">
        <v>137</v>
      </c>
      <c r="L7660" t="s">
        <v>21714</v>
      </c>
      <c r="M7660" t="s">
        <v>21715</v>
      </c>
      <c r="N7660">
        <v>1.2877777770000001</v>
      </c>
      <c r="O7660">
        <v>0</v>
      </c>
      <c r="P7660">
        <v>110</v>
      </c>
      <c r="Q7660">
        <v>0</v>
      </c>
      <c r="R7660">
        <v>2</v>
      </c>
      <c r="S7660">
        <v>0</v>
      </c>
      <c r="T7660">
        <v>1</v>
      </c>
      <c r="U7660">
        <v>0</v>
      </c>
      <c r="V7660">
        <v>0</v>
      </c>
      <c r="W7660">
        <v>0</v>
      </c>
      <c r="X7660">
        <v>31.443098414763782</v>
      </c>
      <c r="Y7660">
        <v>0</v>
      </c>
      <c r="Z7660">
        <v>2.6896774291916667E-4</v>
      </c>
      <c r="AA7660">
        <v>0</v>
      </c>
      <c r="AB7660">
        <v>2.6760526645580973</v>
      </c>
      <c r="AC7660">
        <v>0</v>
      </c>
      <c r="AD7660">
        <v>0</v>
      </c>
      <c r="AE7660">
        <v>34.1194200470648</v>
      </c>
    </row>
    <row r="7661" spans="1:31" x14ac:dyDescent="0.25">
      <c r="A7661">
        <v>1682355</v>
      </c>
      <c r="B7661">
        <v>1</v>
      </c>
      <c r="C7661" t="s">
        <v>80</v>
      </c>
      <c r="D7661" t="s">
        <v>85</v>
      </c>
      <c r="E7661" t="s">
        <v>200</v>
      </c>
      <c r="F7661" t="s">
        <v>21716</v>
      </c>
      <c r="G7661" t="s">
        <v>153</v>
      </c>
      <c r="H7661" t="s">
        <v>143</v>
      </c>
      <c r="I7661" t="s">
        <v>135</v>
      </c>
      <c r="J7661" t="s">
        <v>136</v>
      </c>
      <c r="K7661" t="s">
        <v>137</v>
      </c>
      <c r="L7661" t="s">
        <v>21717</v>
      </c>
      <c r="M7661" t="s">
        <v>21718</v>
      </c>
      <c r="N7661">
        <v>3.6269444439999998</v>
      </c>
      <c r="O7661">
        <v>0</v>
      </c>
      <c r="P7661">
        <v>115</v>
      </c>
      <c r="Q7661">
        <v>0</v>
      </c>
      <c r="R7661">
        <v>0</v>
      </c>
      <c r="S7661">
        <v>0</v>
      </c>
      <c r="T7661">
        <v>11</v>
      </c>
      <c r="U7661">
        <v>0</v>
      </c>
      <c r="V7661">
        <v>0</v>
      </c>
      <c r="W7661">
        <v>0</v>
      </c>
      <c r="X7661">
        <v>123.54061286847845</v>
      </c>
      <c r="Y7661">
        <v>0</v>
      </c>
      <c r="Z7661">
        <v>0</v>
      </c>
      <c r="AA7661">
        <v>0</v>
      </c>
      <c r="AB7661">
        <v>4.5098160727848375</v>
      </c>
      <c r="AC7661">
        <v>0</v>
      </c>
      <c r="AD7661">
        <v>0</v>
      </c>
      <c r="AE7661">
        <v>128.05042894126328</v>
      </c>
    </row>
    <row r="7662" spans="1:31" x14ac:dyDescent="0.25">
      <c r="A7662">
        <v>1681528</v>
      </c>
      <c r="B7662">
        <v>1</v>
      </c>
      <c r="C7662" t="s">
        <v>81</v>
      </c>
      <c r="D7662" t="s">
        <v>128</v>
      </c>
      <c r="E7662" t="s">
        <v>131</v>
      </c>
      <c r="F7662" t="s">
        <v>2788</v>
      </c>
      <c r="G7662" t="s">
        <v>161</v>
      </c>
      <c r="H7662" t="s">
        <v>134</v>
      </c>
      <c r="I7662" t="s">
        <v>135</v>
      </c>
      <c r="J7662" t="s">
        <v>136</v>
      </c>
      <c r="K7662" t="s">
        <v>137</v>
      </c>
      <c r="L7662" t="s">
        <v>21719</v>
      </c>
      <c r="M7662" t="s">
        <v>21720</v>
      </c>
      <c r="N7662">
        <v>2.423611111</v>
      </c>
      <c r="O7662">
        <v>0</v>
      </c>
      <c r="P7662">
        <v>1129</v>
      </c>
      <c r="Q7662">
        <v>4</v>
      </c>
      <c r="R7662">
        <v>1</v>
      </c>
      <c r="S7662">
        <v>10</v>
      </c>
      <c r="T7662">
        <v>82</v>
      </c>
      <c r="U7662">
        <v>1</v>
      </c>
      <c r="V7662">
        <v>0</v>
      </c>
      <c r="W7662">
        <v>0</v>
      </c>
      <c r="X7662">
        <v>225.34668804489689</v>
      </c>
      <c r="Y7662">
        <v>4.8083389856893968</v>
      </c>
      <c r="Z7662">
        <v>6.5543734958333334E-4</v>
      </c>
      <c r="AA7662">
        <v>82.309850565191326</v>
      </c>
      <c r="AB7662">
        <v>18.957517108105385</v>
      </c>
      <c r="AC7662">
        <v>4.1593237544348964</v>
      </c>
      <c r="AD7662">
        <v>0</v>
      </c>
      <c r="AE7662">
        <v>335.5823738956675</v>
      </c>
    </row>
    <row r="7663" spans="1:31" x14ac:dyDescent="0.25">
      <c r="A7663">
        <v>1681920</v>
      </c>
      <c r="B7663">
        <v>1</v>
      </c>
      <c r="C7663" t="s">
        <v>81</v>
      </c>
      <c r="D7663" t="s">
        <v>127</v>
      </c>
      <c r="E7663" t="s">
        <v>151</v>
      </c>
      <c r="F7663" t="s">
        <v>21721</v>
      </c>
      <c r="G7663" t="s">
        <v>153</v>
      </c>
      <c r="H7663" t="s">
        <v>143</v>
      </c>
      <c r="I7663" t="s">
        <v>135</v>
      </c>
      <c r="J7663" t="s">
        <v>136</v>
      </c>
      <c r="K7663" t="s">
        <v>137</v>
      </c>
      <c r="L7663" t="s">
        <v>21722</v>
      </c>
      <c r="M7663" t="s">
        <v>21723</v>
      </c>
      <c r="N7663">
        <v>5.7305555549999996</v>
      </c>
      <c r="O7663">
        <v>0</v>
      </c>
      <c r="P7663">
        <v>10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6.5183546294717472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6.5183546294717472</v>
      </c>
    </row>
    <row r="7664" spans="1:31" x14ac:dyDescent="0.25">
      <c r="A7664">
        <v>1681963</v>
      </c>
      <c r="B7664">
        <v>1</v>
      </c>
      <c r="C7664" t="s">
        <v>80</v>
      </c>
      <c r="D7664" t="s">
        <v>83</v>
      </c>
      <c r="E7664" t="s">
        <v>151</v>
      </c>
      <c r="F7664" t="s">
        <v>21724</v>
      </c>
      <c r="G7664" t="s">
        <v>153</v>
      </c>
      <c r="H7664" t="s">
        <v>143</v>
      </c>
      <c r="I7664" t="s">
        <v>135</v>
      </c>
      <c r="J7664" t="s">
        <v>136</v>
      </c>
      <c r="K7664" t="s">
        <v>137</v>
      </c>
      <c r="L7664" t="s">
        <v>21725</v>
      </c>
      <c r="M7664" t="s">
        <v>21726</v>
      </c>
      <c r="N7664">
        <v>2.696111111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3</v>
      </c>
      <c r="U7664">
        <v>0</v>
      </c>
      <c r="V7664">
        <v>0</v>
      </c>
      <c r="W7664">
        <v>0</v>
      </c>
      <c r="X7664">
        <v>0.66468242094721175</v>
      </c>
      <c r="Y7664">
        <v>0</v>
      </c>
      <c r="Z7664">
        <v>0</v>
      </c>
      <c r="AA7664">
        <v>0</v>
      </c>
      <c r="AB7664">
        <v>9.0663700747932605</v>
      </c>
      <c r="AC7664">
        <v>0</v>
      </c>
      <c r="AD7664">
        <v>0</v>
      </c>
      <c r="AE7664">
        <v>9.7310524957404727</v>
      </c>
    </row>
    <row r="7665" spans="1:31" x14ac:dyDescent="0.25">
      <c r="A7665">
        <v>1681720</v>
      </c>
      <c r="B7665">
        <v>1</v>
      </c>
      <c r="C7665" t="s">
        <v>80</v>
      </c>
      <c r="D7665" t="s">
        <v>84</v>
      </c>
      <c r="E7665" t="s">
        <v>200</v>
      </c>
      <c r="F7665" t="s">
        <v>21727</v>
      </c>
      <c r="G7665" t="s">
        <v>240</v>
      </c>
      <c r="H7665" t="s">
        <v>143</v>
      </c>
      <c r="I7665" t="s">
        <v>135</v>
      </c>
      <c r="J7665" t="s">
        <v>136</v>
      </c>
      <c r="K7665" t="s">
        <v>137</v>
      </c>
      <c r="L7665" t="s">
        <v>21728</v>
      </c>
      <c r="M7665" t="s">
        <v>21729</v>
      </c>
      <c r="N7665">
        <v>2.8683333329999998</v>
      </c>
      <c r="O7665">
        <v>0</v>
      </c>
      <c r="P7665">
        <v>1</v>
      </c>
      <c r="Q7665">
        <v>0</v>
      </c>
      <c r="R7665">
        <v>0</v>
      </c>
      <c r="S7665">
        <v>0</v>
      </c>
      <c r="T7665">
        <v>11</v>
      </c>
      <c r="U7665">
        <v>0</v>
      </c>
      <c r="V7665">
        <v>0</v>
      </c>
      <c r="W7665">
        <v>0</v>
      </c>
      <c r="X7665">
        <v>1.29706203868922</v>
      </c>
      <c r="Y7665">
        <v>0</v>
      </c>
      <c r="Z7665">
        <v>0</v>
      </c>
      <c r="AA7665">
        <v>0</v>
      </c>
      <c r="AB7665">
        <v>31.954108402933773</v>
      </c>
      <c r="AC7665">
        <v>0</v>
      </c>
      <c r="AD7665">
        <v>0</v>
      </c>
      <c r="AE7665">
        <v>33.251170441622996</v>
      </c>
    </row>
    <row r="7666" spans="1:31" x14ac:dyDescent="0.25">
      <c r="A7666">
        <v>1681571</v>
      </c>
      <c r="B7666">
        <v>1</v>
      </c>
      <c r="C7666" t="s">
        <v>80</v>
      </c>
      <c r="D7666" t="s">
        <v>82</v>
      </c>
      <c r="E7666" t="s">
        <v>151</v>
      </c>
      <c r="F7666" t="s">
        <v>21730</v>
      </c>
      <c r="G7666" t="s">
        <v>153</v>
      </c>
      <c r="H7666" t="s">
        <v>143</v>
      </c>
      <c r="I7666" t="s">
        <v>135</v>
      </c>
      <c r="J7666" t="s">
        <v>136</v>
      </c>
      <c r="K7666" t="s">
        <v>137</v>
      </c>
      <c r="L7666" t="s">
        <v>21731</v>
      </c>
      <c r="M7666" t="s">
        <v>21732</v>
      </c>
      <c r="N7666">
        <v>0.88333333300000005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72</v>
      </c>
      <c r="U7666">
        <v>0</v>
      </c>
      <c r="V7666">
        <v>1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31.374906476105007</v>
      </c>
      <c r="AC7666">
        <v>0</v>
      </c>
      <c r="AD7666">
        <v>1.6575371138922199</v>
      </c>
      <c r="AE7666">
        <v>33.032443589997229</v>
      </c>
    </row>
    <row r="7667" spans="1:31" x14ac:dyDescent="0.25">
      <c r="A7667">
        <v>1682089</v>
      </c>
      <c r="B7667">
        <v>1</v>
      </c>
      <c r="C7667" t="s">
        <v>80</v>
      </c>
      <c r="D7667" t="s">
        <v>83</v>
      </c>
      <c r="E7667" t="s">
        <v>151</v>
      </c>
      <c r="F7667" t="s">
        <v>21733</v>
      </c>
      <c r="G7667" t="s">
        <v>486</v>
      </c>
      <c r="H7667" t="s">
        <v>143</v>
      </c>
      <c r="I7667" t="s">
        <v>135</v>
      </c>
      <c r="J7667" t="s">
        <v>136</v>
      </c>
      <c r="K7667" t="s">
        <v>137</v>
      </c>
      <c r="L7667" t="s">
        <v>21734</v>
      </c>
      <c r="M7667" t="s">
        <v>21735</v>
      </c>
      <c r="N7667">
        <v>4.3047222219999997</v>
      </c>
      <c r="O7667">
        <v>0</v>
      </c>
      <c r="P7667">
        <v>128</v>
      </c>
      <c r="Q7667">
        <v>0</v>
      </c>
      <c r="R7667">
        <v>0</v>
      </c>
      <c r="S7667">
        <v>0</v>
      </c>
      <c r="T7667">
        <v>9</v>
      </c>
      <c r="U7667">
        <v>0</v>
      </c>
      <c r="V7667">
        <v>0</v>
      </c>
      <c r="W7667">
        <v>0</v>
      </c>
      <c r="X7667">
        <v>245.11693016994582</v>
      </c>
      <c r="Y7667">
        <v>0</v>
      </c>
      <c r="Z7667">
        <v>0</v>
      </c>
      <c r="AA7667">
        <v>0</v>
      </c>
      <c r="AB7667">
        <v>37.012145397274992</v>
      </c>
      <c r="AC7667">
        <v>0</v>
      </c>
      <c r="AD7667">
        <v>0</v>
      </c>
      <c r="AE7667">
        <v>282.12907556722081</v>
      </c>
    </row>
    <row r="7668" spans="1:31" x14ac:dyDescent="0.25">
      <c r="A7668">
        <v>1682066</v>
      </c>
      <c r="B7668">
        <v>1</v>
      </c>
      <c r="C7668" t="s">
        <v>80</v>
      </c>
      <c r="D7668" t="s">
        <v>82</v>
      </c>
      <c r="E7668" t="s">
        <v>151</v>
      </c>
      <c r="F7668" t="s">
        <v>21736</v>
      </c>
      <c r="G7668" t="s">
        <v>153</v>
      </c>
      <c r="H7668" t="s">
        <v>143</v>
      </c>
      <c r="I7668" t="s">
        <v>135</v>
      </c>
      <c r="J7668" t="s">
        <v>136</v>
      </c>
      <c r="K7668" t="s">
        <v>137</v>
      </c>
      <c r="L7668" t="s">
        <v>21737</v>
      </c>
      <c r="M7668" t="s">
        <v>21738</v>
      </c>
      <c r="N7668">
        <v>3.4838888880000001</v>
      </c>
      <c r="O7668">
        <v>0</v>
      </c>
      <c r="P7668">
        <v>37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27.207574563976728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27.207574563976728</v>
      </c>
    </row>
    <row r="7669" spans="1:31" x14ac:dyDescent="0.25">
      <c r="A7669">
        <v>1682043</v>
      </c>
      <c r="B7669">
        <v>1</v>
      </c>
      <c r="C7669" t="s">
        <v>80</v>
      </c>
      <c r="D7669" t="s">
        <v>94</v>
      </c>
      <c r="E7669" t="s">
        <v>140</v>
      </c>
      <c r="F7669" t="s">
        <v>21739</v>
      </c>
      <c r="G7669" t="s">
        <v>197</v>
      </c>
      <c r="H7669" t="s">
        <v>143</v>
      </c>
      <c r="I7669" t="s">
        <v>135</v>
      </c>
      <c r="J7669" t="s">
        <v>136</v>
      </c>
      <c r="K7669" t="s">
        <v>137</v>
      </c>
      <c r="L7669" t="s">
        <v>21740</v>
      </c>
      <c r="M7669" t="s">
        <v>21741</v>
      </c>
      <c r="N7669">
        <v>2.040277777</v>
      </c>
      <c r="O7669">
        <v>0</v>
      </c>
      <c r="P7669">
        <v>0</v>
      </c>
      <c r="Q7669">
        <v>0</v>
      </c>
      <c r="R7669">
        <v>1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2.1119780462586668E-2</v>
      </c>
      <c r="AA7669">
        <v>0</v>
      </c>
      <c r="AB7669">
        <v>0</v>
      </c>
      <c r="AC7669">
        <v>0</v>
      </c>
      <c r="AD7669">
        <v>0</v>
      </c>
      <c r="AE7669">
        <v>2.1119780462586668E-2</v>
      </c>
    </row>
    <row r="7670" spans="1:31" x14ac:dyDescent="0.25">
      <c r="A7670">
        <v>1682538</v>
      </c>
      <c r="B7670">
        <v>1</v>
      </c>
      <c r="C7670" t="s">
        <v>80</v>
      </c>
      <c r="D7670" t="s">
        <v>88</v>
      </c>
      <c r="E7670" t="s">
        <v>140</v>
      </c>
      <c r="F7670" t="s">
        <v>21742</v>
      </c>
      <c r="G7670" t="s">
        <v>197</v>
      </c>
      <c r="H7670" t="s">
        <v>143</v>
      </c>
      <c r="I7670" t="s">
        <v>135</v>
      </c>
      <c r="J7670" t="s">
        <v>136</v>
      </c>
      <c r="K7670" t="s">
        <v>137</v>
      </c>
      <c r="L7670" t="s">
        <v>21743</v>
      </c>
      <c r="M7670" t="s">
        <v>21744</v>
      </c>
      <c r="N7670">
        <v>2.4761111109999998</v>
      </c>
      <c r="O7670">
        <v>0</v>
      </c>
      <c r="P7670">
        <v>1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2.4769938211902893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2.4769938211902893</v>
      </c>
    </row>
    <row r="7671" spans="1:31" x14ac:dyDescent="0.25">
      <c r="A7671">
        <v>1681997</v>
      </c>
      <c r="B7671">
        <v>1</v>
      </c>
      <c r="C7671" t="s">
        <v>80</v>
      </c>
      <c r="D7671" t="s">
        <v>107</v>
      </c>
      <c r="E7671" t="s">
        <v>140</v>
      </c>
      <c r="F7671" t="s">
        <v>21745</v>
      </c>
      <c r="G7671" t="s">
        <v>197</v>
      </c>
      <c r="H7671" t="s">
        <v>143</v>
      </c>
      <c r="I7671" t="s">
        <v>135</v>
      </c>
      <c r="J7671" t="s">
        <v>136</v>
      </c>
      <c r="K7671" t="s">
        <v>137</v>
      </c>
      <c r="L7671" t="s">
        <v>21746</v>
      </c>
      <c r="M7671" t="s">
        <v>21747</v>
      </c>
      <c r="N7671">
        <v>3.4252777769999998</v>
      </c>
      <c r="O7671">
        <v>0</v>
      </c>
      <c r="P7671">
        <v>1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0.76908460360873898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0.76908460360873898</v>
      </c>
    </row>
    <row r="7672" spans="1:31" x14ac:dyDescent="0.25">
      <c r="A7672">
        <v>1682427</v>
      </c>
      <c r="B7672">
        <v>1</v>
      </c>
      <c r="C7672" t="s">
        <v>81</v>
      </c>
      <c r="D7672" t="s">
        <v>118</v>
      </c>
      <c r="E7672" t="s">
        <v>151</v>
      </c>
      <c r="F7672" t="s">
        <v>21748</v>
      </c>
      <c r="G7672" t="s">
        <v>526</v>
      </c>
      <c r="H7672" t="s">
        <v>143</v>
      </c>
      <c r="I7672" t="s">
        <v>135</v>
      </c>
      <c r="J7672" t="s">
        <v>136</v>
      </c>
      <c r="K7672" t="s">
        <v>137</v>
      </c>
      <c r="L7672" t="s">
        <v>21667</v>
      </c>
      <c r="M7672" t="s">
        <v>21749</v>
      </c>
      <c r="N7672">
        <v>7.3372222220000003</v>
      </c>
      <c r="O7672">
        <v>0</v>
      </c>
      <c r="P7672">
        <v>29</v>
      </c>
      <c r="Q7672">
        <v>0</v>
      </c>
      <c r="R7672">
        <v>7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12.236397313895118</v>
      </c>
      <c r="Y7672">
        <v>0</v>
      </c>
      <c r="Z7672">
        <v>14.434688550214489</v>
      </c>
      <c r="AA7672">
        <v>0</v>
      </c>
      <c r="AB7672">
        <v>0</v>
      </c>
      <c r="AC7672">
        <v>0</v>
      </c>
      <c r="AD7672">
        <v>0</v>
      </c>
      <c r="AE7672">
        <v>26.671085864109607</v>
      </c>
    </row>
    <row r="7673" spans="1:31" x14ac:dyDescent="0.25">
      <c r="A7673">
        <v>1682335</v>
      </c>
      <c r="B7673">
        <v>1</v>
      </c>
      <c r="C7673" t="s">
        <v>80</v>
      </c>
      <c r="D7673" t="s">
        <v>84</v>
      </c>
      <c r="E7673" t="s">
        <v>151</v>
      </c>
      <c r="F7673" t="s">
        <v>21750</v>
      </c>
      <c r="G7673" t="s">
        <v>153</v>
      </c>
      <c r="H7673" t="s">
        <v>143</v>
      </c>
      <c r="I7673" t="s">
        <v>135</v>
      </c>
      <c r="J7673" t="s">
        <v>136</v>
      </c>
      <c r="K7673" t="s">
        <v>137</v>
      </c>
      <c r="L7673" t="s">
        <v>21751</v>
      </c>
      <c r="M7673" t="s">
        <v>21752</v>
      </c>
      <c r="N7673">
        <v>7.3238888879999999</v>
      </c>
      <c r="O7673">
        <v>0</v>
      </c>
      <c r="P7673">
        <v>1</v>
      </c>
      <c r="Q7673">
        <v>0</v>
      </c>
      <c r="R7673">
        <v>8</v>
      </c>
      <c r="S7673">
        <v>0</v>
      </c>
      <c r="T7673">
        <v>1</v>
      </c>
      <c r="U7673">
        <v>0</v>
      </c>
      <c r="V7673">
        <v>0</v>
      </c>
      <c r="W7673">
        <v>0</v>
      </c>
      <c r="X7673">
        <v>1.4026346331135264</v>
      </c>
      <c r="Y7673">
        <v>0</v>
      </c>
      <c r="Z7673">
        <v>12.280937494421353</v>
      </c>
      <c r="AA7673">
        <v>0</v>
      </c>
      <c r="AB7673">
        <v>11.449428903697573</v>
      </c>
      <c r="AC7673">
        <v>0</v>
      </c>
      <c r="AD7673">
        <v>0</v>
      </c>
      <c r="AE7673">
        <v>25.133001031232453</v>
      </c>
    </row>
    <row r="7674" spans="1:31" x14ac:dyDescent="0.25">
      <c r="A7674">
        <v>1682584</v>
      </c>
      <c r="B7674">
        <v>1</v>
      </c>
      <c r="C7674" t="s">
        <v>80</v>
      </c>
      <c r="D7674" t="s">
        <v>110</v>
      </c>
      <c r="E7674" t="s">
        <v>151</v>
      </c>
      <c r="F7674" t="s">
        <v>21753</v>
      </c>
      <c r="G7674" t="s">
        <v>153</v>
      </c>
      <c r="H7674" t="s">
        <v>143</v>
      </c>
      <c r="I7674" t="s">
        <v>135</v>
      </c>
      <c r="J7674" t="s">
        <v>136</v>
      </c>
      <c r="K7674" t="s">
        <v>137</v>
      </c>
      <c r="L7674" t="s">
        <v>21189</v>
      </c>
      <c r="M7674" t="s">
        <v>21754</v>
      </c>
      <c r="N7674">
        <v>2.1188888879999999</v>
      </c>
      <c r="O7674">
        <v>0</v>
      </c>
      <c r="P7674">
        <v>100</v>
      </c>
      <c r="Q7674">
        <v>0</v>
      </c>
      <c r="R7674">
        <v>0</v>
      </c>
      <c r="S7674">
        <v>0</v>
      </c>
      <c r="T7674">
        <v>1</v>
      </c>
      <c r="U7674">
        <v>0</v>
      </c>
      <c r="V7674">
        <v>0</v>
      </c>
      <c r="W7674">
        <v>0</v>
      </c>
      <c r="X7674">
        <v>63.18159689021185</v>
      </c>
      <c r="Y7674">
        <v>0</v>
      </c>
      <c r="Z7674">
        <v>0</v>
      </c>
      <c r="AA7674">
        <v>0</v>
      </c>
      <c r="AB7674">
        <v>4.1602365740375E-2</v>
      </c>
      <c r="AC7674">
        <v>0</v>
      </c>
      <c r="AD7674">
        <v>0</v>
      </c>
      <c r="AE7674">
        <v>63.223199255952224</v>
      </c>
    </row>
    <row r="7675" spans="1:31" x14ac:dyDescent="0.25">
      <c r="A7675">
        <v>1681943</v>
      </c>
      <c r="B7675">
        <v>1</v>
      </c>
      <c r="C7675" t="s">
        <v>80</v>
      </c>
      <c r="D7675" t="s">
        <v>105</v>
      </c>
      <c r="E7675" t="s">
        <v>151</v>
      </c>
      <c r="F7675" t="s">
        <v>21755</v>
      </c>
      <c r="G7675" t="s">
        <v>153</v>
      </c>
      <c r="H7675" t="s">
        <v>143</v>
      </c>
      <c r="I7675" t="s">
        <v>135</v>
      </c>
      <c r="J7675" t="s">
        <v>136</v>
      </c>
      <c r="K7675" t="s">
        <v>137</v>
      </c>
      <c r="L7675" t="s">
        <v>21756</v>
      </c>
      <c r="M7675" t="s">
        <v>21757</v>
      </c>
      <c r="N7675">
        <v>9.3458333329999999</v>
      </c>
      <c r="O7675">
        <v>0</v>
      </c>
      <c r="P7675">
        <v>10</v>
      </c>
      <c r="Q7675">
        <v>0</v>
      </c>
      <c r="R7675">
        <v>1</v>
      </c>
      <c r="S7675">
        <v>0</v>
      </c>
      <c r="T7675">
        <v>2</v>
      </c>
      <c r="U7675">
        <v>0</v>
      </c>
      <c r="V7675">
        <v>0</v>
      </c>
      <c r="W7675">
        <v>0</v>
      </c>
      <c r="X7675">
        <v>11.783975932905825</v>
      </c>
      <c r="Y7675">
        <v>0</v>
      </c>
      <c r="Z7675">
        <v>5.0793783458155849E-2</v>
      </c>
      <c r="AA7675">
        <v>0</v>
      </c>
      <c r="AB7675">
        <v>19.442357792103092</v>
      </c>
      <c r="AC7675">
        <v>0</v>
      </c>
      <c r="AD7675">
        <v>0</v>
      </c>
      <c r="AE7675">
        <v>31.277127508467075</v>
      </c>
    </row>
    <row r="7676" spans="1:31" x14ac:dyDescent="0.25">
      <c r="A7676">
        <v>1682381</v>
      </c>
      <c r="B7676">
        <v>1</v>
      </c>
      <c r="C7676" t="s">
        <v>81</v>
      </c>
      <c r="D7676" t="s">
        <v>112</v>
      </c>
      <c r="E7676" t="s">
        <v>151</v>
      </c>
      <c r="F7676" t="s">
        <v>21758</v>
      </c>
      <c r="G7676" t="s">
        <v>222</v>
      </c>
      <c r="H7676" t="s">
        <v>143</v>
      </c>
      <c r="I7676" t="s">
        <v>135</v>
      </c>
      <c r="J7676" t="s">
        <v>136</v>
      </c>
      <c r="K7676" t="s">
        <v>137</v>
      </c>
      <c r="L7676" t="s">
        <v>21759</v>
      </c>
      <c r="M7676" t="s">
        <v>21760</v>
      </c>
      <c r="N7676">
        <v>3.8036111109999999</v>
      </c>
      <c r="O7676">
        <v>0</v>
      </c>
      <c r="P7676">
        <v>1</v>
      </c>
      <c r="Q7676">
        <v>0</v>
      </c>
      <c r="R7676">
        <v>2</v>
      </c>
      <c r="S7676">
        <v>0</v>
      </c>
      <c r="T7676">
        <v>1</v>
      </c>
      <c r="U7676">
        <v>0</v>
      </c>
      <c r="V7676">
        <v>0</v>
      </c>
      <c r="W7676">
        <v>0</v>
      </c>
      <c r="X7676">
        <v>2.4989290771958331E-2</v>
      </c>
      <c r="Y7676">
        <v>0</v>
      </c>
      <c r="Z7676">
        <v>3.6752652712075964</v>
      </c>
      <c r="AA7676">
        <v>0</v>
      </c>
      <c r="AB7676">
        <v>0</v>
      </c>
      <c r="AC7676">
        <v>0</v>
      </c>
      <c r="AD7676">
        <v>0</v>
      </c>
      <c r="AE7676">
        <v>3.7002545619795546</v>
      </c>
    </row>
    <row r="7677" spans="1:31" x14ac:dyDescent="0.25">
      <c r="A7677">
        <v>1681548</v>
      </c>
      <c r="B7677">
        <v>1</v>
      </c>
      <c r="C7677" t="s">
        <v>81</v>
      </c>
      <c r="D7677" t="s">
        <v>112</v>
      </c>
      <c r="E7677" t="s">
        <v>164</v>
      </c>
      <c r="F7677" t="s">
        <v>3869</v>
      </c>
      <c r="G7677" t="s">
        <v>161</v>
      </c>
      <c r="H7677" t="s">
        <v>134</v>
      </c>
      <c r="I7677" t="s">
        <v>173</v>
      </c>
      <c r="J7677" t="s">
        <v>136</v>
      </c>
      <c r="K7677" t="s">
        <v>137</v>
      </c>
      <c r="L7677" t="s">
        <v>21761</v>
      </c>
      <c r="M7677" t="s">
        <v>21762</v>
      </c>
      <c r="N7677">
        <v>2.4444443999999999E-2</v>
      </c>
      <c r="O7677">
        <v>4</v>
      </c>
      <c r="P7677">
        <v>941</v>
      </c>
      <c r="Q7677">
        <v>84</v>
      </c>
      <c r="R7677">
        <v>307</v>
      </c>
      <c r="S7677">
        <v>12</v>
      </c>
      <c r="T7677">
        <v>123</v>
      </c>
      <c r="U7677">
        <v>1</v>
      </c>
      <c r="V7677">
        <v>0</v>
      </c>
      <c r="W7677">
        <v>1.1225396063493334E-2</v>
      </c>
      <c r="X7677">
        <v>2.6492534301585238</v>
      </c>
      <c r="Y7677">
        <v>1.2555193736632801</v>
      </c>
      <c r="Z7677">
        <v>0.5565310783476155</v>
      </c>
      <c r="AA7677">
        <v>1.1738477943903336</v>
      </c>
      <c r="AB7677">
        <v>0.44058353487830021</v>
      </c>
      <c r="AC7677">
        <v>9.6725820451773345E-2</v>
      </c>
      <c r="AD7677">
        <v>0</v>
      </c>
      <c r="AE7677">
        <v>6.1836864279533188</v>
      </c>
    </row>
    <row r="7678" spans="1:31" x14ac:dyDescent="0.25">
      <c r="A7678">
        <v>1682630</v>
      </c>
      <c r="B7678">
        <v>1</v>
      </c>
      <c r="C7678" t="s">
        <v>80</v>
      </c>
      <c r="D7678" t="s">
        <v>110</v>
      </c>
      <c r="E7678" t="s">
        <v>146</v>
      </c>
      <c r="F7678" t="s">
        <v>21763</v>
      </c>
      <c r="G7678" t="s">
        <v>4534</v>
      </c>
      <c r="H7678" t="s">
        <v>143</v>
      </c>
      <c r="I7678" t="s">
        <v>135</v>
      </c>
      <c r="J7678" t="s">
        <v>136</v>
      </c>
      <c r="K7678" t="s">
        <v>137</v>
      </c>
      <c r="L7678" t="s">
        <v>21764</v>
      </c>
      <c r="M7678" t="s">
        <v>21765</v>
      </c>
      <c r="N7678">
        <v>3.4305555550000002</v>
      </c>
      <c r="O7678">
        <v>0</v>
      </c>
      <c r="P7678">
        <v>871</v>
      </c>
      <c r="Q7678">
        <v>0</v>
      </c>
      <c r="R7678">
        <v>0</v>
      </c>
      <c r="S7678">
        <v>0</v>
      </c>
      <c r="T7678">
        <v>34</v>
      </c>
      <c r="U7678">
        <v>0</v>
      </c>
      <c r="V7678">
        <v>0</v>
      </c>
      <c r="W7678">
        <v>0</v>
      </c>
      <c r="X7678">
        <v>1325.4498580904967</v>
      </c>
      <c r="Y7678">
        <v>0</v>
      </c>
      <c r="Z7678">
        <v>0</v>
      </c>
      <c r="AA7678">
        <v>0</v>
      </c>
      <c r="AB7678">
        <v>61.7450074805299</v>
      </c>
      <c r="AC7678">
        <v>0</v>
      </c>
      <c r="AD7678">
        <v>0</v>
      </c>
      <c r="AE7678">
        <v>1387.1948655710266</v>
      </c>
    </row>
    <row r="7679" spans="1:31" x14ac:dyDescent="0.25">
      <c r="A7679">
        <v>1681989</v>
      </c>
      <c r="B7679">
        <v>1</v>
      </c>
      <c r="C7679" t="s">
        <v>80</v>
      </c>
      <c r="D7679" t="s">
        <v>100</v>
      </c>
      <c r="E7679" t="s">
        <v>140</v>
      </c>
      <c r="F7679" t="s">
        <v>21766</v>
      </c>
      <c r="G7679" t="s">
        <v>486</v>
      </c>
      <c r="H7679" t="s">
        <v>143</v>
      </c>
      <c r="I7679" t="s">
        <v>135</v>
      </c>
      <c r="J7679" t="s">
        <v>136</v>
      </c>
      <c r="K7679" t="s">
        <v>137</v>
      </c>
      <c r="L7679" t="s">
        <v>21767</v>
      </c>
      <c r="M7679" t="s">
        <v>21768</v>
      </c>
      <c r="N7679">
        <v>4.704722222</v>
      </c>
      <c r="O7679">
        <v>0</v>
      </c>
      <c r="P7679">
        <v>0</v>
      </c>
      <c r="Q7679">
        <v>0</v>
      </c>
      <c r="R7679">
        <v>3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1.5733500759307368</v>
      </c>
      <c r="AA7679">
        <v>0</v>
      </c>
      <c r="AB7679">
        <v>0</v>
      </c>
      <c r="AC7679">
        <v>0</v>
      </c>
      <c r="AD7679">
        <v>0</v>
      </c>
      <c r="AE7679">
        <v>1.5733500759307368</v>
      </c>
    </row>
    <row r="7680" spans="1:31" x14ac:dyDescent="0.25">
      <c r="A7680">
        <v>1681697</v>
      </c>
      <c r="B7680">
        <v>1</v>
      </c>
      <c r="C7680" t="s">
        <v>80</v>
      </c>
      <c r="D7680" t="s">
        <v>85</v>
      </c>
      <c r="E7680" t="s">
        <v>200</v>
      </c>
      <c r="F7680" t="s">
        <v>21769</v>
      </c>
      <c r="G7680" t="s">
        <v>153</v>
      </c>
      <c r="H7680" t="s">
        <v>143</v>
      </c>
      <c r="I7680" t="s">
        <v>135</v>
      </c>
      <c r="J7680" t="s">
        <v>136</v>
      </c>
      <c r="K7680" t="s">
        <v>137</v>
      </c>
      <c r="L7680" t="s">
        <v>21770</v>
      </c>
      <c r="M7680" t="s">
        <v>21771</v>
      </c>
      <c r="N7680">
        <v>7.0338888879999999</v>
      </c>
      <c r="O7680">
        <v>0</v>
      </c>
      <c r="P7680">
        <v>80</v>
      </c>
      <c r="Q7680">
        <v>0</v>
      </c>
      <c r="R7680">
        <v>0</v>
      </c>
      <c r="S7680">
        <v>0</v>
      </c>
      <c r="T7680">
        <v>18</v>
      </c>
      <c r="U7680">
        <v>0</v>
      </c>
      <c r="V7680">
        <v>1</v>
      </c>
      <c r="W7680">
        <v>0</v>
      </c>
      <c r="X7680">
        <v>272.8406206339028</v>
      </c>
      <c r="Y7680">
        <v>0</v>
      </c>
      <c r="Z7680">
        <v>0</v>
      </c>
      <c r="AA7680">
        <v>0</v>
      </c>
      <c r="AB7680">
        <v>93.423198383651012</v>
      </c>
      <c r="AC7680">
        <v>0</v>
      </c>
      <c r="AD7680">
        <v>179.03359649044674</v>
      </c>
      <c r="AE7680">
        <v>545.29741550800054</v>
      </c>
    </row>
    <row r="7681" spans="1:31" x14ac:dyDescent="0.25">
      <c r="A7681">
        <v>1681886</v>
      </c>
      <c r="B7681">
        <v>1</v>
      </c>
      <c r="C7681" t="s">
        <v>80</v>
      </c>
      <c r="D7681" t="s">
        <v>97</v>
      </c>
      <c r="E7681" t="s">
        <v>151</v>
      </c>
      <c r="F7681" t="s">
        <v>21772</v>
      </c>
      <c r="G7681" t="s">
        <v>559</v>
      </c>
      <c r="H7681" t="s">
        <v>143</v>
      </c>
      <c r="I7681" t="s">
        <v>135</v>
      </c>
      <c r="J7681" t="s">
        <v>136</v>
      </c>
      <c r="K7681" t="s">
        <v>137</v>
      </c>
      <c r="L7681" t="s">
        <v>21773</v>
      </c>
      <c r="M7681" t="s">
        <v>21774</v>
      </c>
      <c r="N7681">
        <v>8.9411111109999997</v>
      </c>
      <c r="O7681">
        <v>0</v>
      </c>
      <c r="P7681">
        <v>3</v>
      </c>
      <c r="Q7681">
        <v>0</v>
      </c>
      <c r="R7681">
        <v>10</v>
      </c>
      <c r="S7681">
        <v>0</v>
      </c>
      <c r="T7681">
        <v>2</v>
      </c>
      <c r="U7681">
        <v>0</v>
      </c>
      <c r="V7681">
        <v>0</v>
      </c>
      <c r="W7681">
        <v>0</v>
      </c>
      <c r="X7681">
        <v>52.542009711385113</v>
      </c>
      <c r="Y7681">
        <v>0</v>
      </c>
      <c r="Z7681">
        <v>52.076626559049565</v>
      </c>
      <c r="AA7681">
        <v>0</v>
      </c>
      <c r="AB7681">
        <v>15.589866738144252</v>
      </c>
      <c r="AC7681">
        <v>0</v>
      </c>
      <c r="AD7681">
        <v>0</v>
      </c>
      <c r="AE7681">
        <v>120.20850300857893</v>
      </c>
    </row>
    <row r="7682" spans="1:31" x14ac:dyDescent="0.25">
      <c r="A7682">
        <v>1682123</v>
      </c>
      <c r="B7682">
        <v>1</v>
      </c>
      <c r="C7682" t="s">
        <v>80</v>
      </c>
      <c r="D7682" t="s">
        <v>91</v>
      </c>
      <c r="E7682" t="s">
        <v>159</v>
      </c>
      <c r="F7682" t="s">
        <v>21775</v>
      </c>
      <c r="G7682" t="s">
        <v>596</v>
      </c>
      <c r="H7682" t="s">
        <v>134</v>
      </c>
      <c r="I7682" t="s">
        <v>135</v>
      </c>
      <c r="J7682" t="s">
        <v>136</v>
      </c>
      <c r="K7682" t="s">
        <v>137</v>
      </c>
      <c r="L7682" t="s">
        <v>21776</v>
      </c>
      <c r="M7682" t="s">
        <v>21777</v>
      </c>
      <c r="N7682">
        <v>8.8922222219999991</v>
      </c>
      <c r="O7682">
        <v>0</v>
      </c>
      <c r="P7682">
        <v>0</v>
      </c>
      <c r="Q7682">
        <v>0</v>
      </c>
      <c r="R7682">
        <v>0</v>
      </c>
      <c r="S7682">
        <v>1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</row>
    <row r="7683" spans="1:31" x14ac:dyDescent="0.25">
      <c r="A7683">
        <v>1682664</v>
      </c>
      <c r="B7683">
        <v>1</v>
      </c>
      <c r="C7683" t="s">
        <v>80</v>
      </c>
      <c r="D7683" t="s">
        <v>99</v>
      </c>
      <c r="E7683" t="s">
        <v>151</v>
      </c>
      <c r="F7683" t="s">
        <v>21778</v>
      </c>
      <c r="G7683" t="s">
        <v>153</v>
      </c>
      <c r="H7683" t="s">
        <v>143</v>
      </c>
      <c r="I7683" t="s">
        <v>135</v>
      </c>
      <c r="J7683" t="s">
        <v>136</v>
      </c>
      <c r="K7683" t="s">
        <v>137</v>
      </c>
      <c r="L7683" t="s">
        <v>21779</v>
      </c>
      <c r="M7683" t="s">
        <v>21780</v>
      </c>
      <c r="N7683">
        <v>1.3788888880000001</v>
      </c>
      <c r="O7683">
        <v>0</v>
      </c>
      <c r="P7683">
        <v>10</v>
      </c>
      <c r="Q7683">
        <v>0</v>
      </c>
      <c r="R7683">
        <v>0</v>
      </c>
      <c r="S7683">
        <v>0</v>
      </c>
      <c r="T7683">
        <v>2</v>
      </c>
      <c r="U7683">
        <v>0</v>
      </c>
      <c r="V7683">
        <v>0</v>
      </c>
      <c r="W7683">
        <v>0</v>
      </c>
      <c r="X7683">
        <v>2.0344462650050668</v>
      </c>
      <c r="Y7683">
        <v>0</v>
      </c>
      <c r="Z7683">
        <v>0</v>
      </c>
      <c r="AA7683">
        <v>0</v>
      </c>
      <c r="AB7683">
        <v>3.2516675177635561E-2</v>
      </c>
      <c r="AC7683">
        <v>0</v>
      </c>
      <c r="AD7683">
        <v>0</v>
      </c>
      <c r="AE7683">
        <v>2.0669629401827021</v>
      </c>
    </row>
    <row r="7684" spans="1:31" x14ac:dyDescent="0.25">
      <c r="A7684">
        <v>1682215</v>
      </c>
      <c r="B7684">
        <v>1</v>
      </c>
      <c r="C7684" t="s">
        <v>80</v>
      </c>
      <c r="D7684" t="s">
        <v>87</v>
      </c>
      <c r="E7684" t="s">
        <v>159</v>
      </c>
      <c r="F7684" t="s">
        <v>21781</v>
      </c>
      <c r="G7684" t="s">
        <v>161</v>
      </c>
      <c r="H7684" t="s">
        <v>134</v>
      </c>
      <c r="I7684" t="s">
        <v>135</v>
      </c>
      <c r="J7684" t="s">
        <v>136</v>
      </c>
      <c r="K7684" t="s">
        <v>137</v>
      </c>
      <c r="L7684" t="s">
        <v>21782</v>
      </c>
      <c r="M7684" t="s">
        <v>21783</v>
      </c>
      <c r="N7684">
        <v>0.24916666600000001</v>
      </c>
      <c r="O7684">
        <v>1</v>
      </c>
      <c r="P7684">
        <v>0</v>
      </c>
      <c r="Q7684">
        <v>0</v>
      </c>
      <c r="R7684">
        <v>0</v>
      </c>
      <c r="S7684">
        <v>14</v>
      </c>
      <c r="T7684">
        <v>2</v>
      </c>
      <c r="U7684">
        <v>1</v>
      </c>
      <c r="V7684">
        <v>0</v>
      </c>
      <c r="W7684">
        <v>0.10239076762113335</v>
      </c>
      <c r="X7684">
        <v>0</v>
      </c>
      <c r="Y7684">
        <v>0</v>
      </c>
      <c r="Z7684">
        <v>0</v>
      </c>
      <c r="AA7684">
        <v>111.85531339181529</v>
      </c>
      <c r="AB7684">
        <v>0.46912503515182497</v>
      </c>
      <c r="AC7684">
        <v>4.4066701277469003</v>
      </c>
      <c r="AD7684">
        <v>0</v>
      </c>
      <c r="AE7684">
        <v>116.83349932233514</v>
      </c>
    </row>
    <row r="7685" spans="1:31" x14ac:dyDescent="0.25">
      <c r="A7685">
        <v>1682507</v>
      </c>
      <c r="B7685">
        <v>1</v>
      </c>
      <c r="C7685" t="s">
        <v>80</v>
      </c>
      <c r="D7685" t="s">
        <v>97</v>
      </c>
      <c r="E7685" t="s">
        <v>151</v>
      </c>
      <c r="F7685" t="s">
        <v>21784</v>
      </c>
      <c r="G7685" t="s">
        <v>526</v>
      </c>
      <c r="H7685" t="s">
        <v>143</v>
      </c>
      <c r="I7685" t="s">
        <v>135</v>
      </c>
      <c r="J7685" t="s">
        <v>136</v>
      </c>
      <c r="K7685" t="s">
        <v>137</v>
      </c>
      <c r="L7685" t="s">
        <v>21785</v>
      </c>
      <c r="M7685" t="s">
        <v>21786</v>
      </c>
      <c r="N7685">
        <v>0.87805555499999999</v>
      </c>
      <c r="O7685">
        <v>0</v>
      </c>
      <c r="P7685">
        <v>19</v>
      </c>
      <c r="Q7685">
        <v>0</v>
      </c>
      <c r="R7685">
        <v>10</v>
      </c>
      <c r="S7685">
        <v>0</v>
      </c>
      <c r="T7685">
        <v>12</v>
      </c>
      <c r="U7685">
        <v>0</v>
      </c>
      <c r="V7685">
        <v>0</v>
      </c>
      <c r="W7685">
        <v>0</v>
      </c>
      <c r="X7685">
        <v>8.3063988502581427</v>
      </c>
      <c r="Y7685">
        <v>0</v>
      </c>
      <c r="Z7685">
        <v>3.8281669303953381</v>
      </c>
      <c r="AA7685">
        <v>0</v>
      </c>
      <c r="AB7685">
        <v>8.5329582132942434</v>
      </c>
      <c r="AC7685">
        <v>0</v>
      </c>
      <c r="AD7685">
        <v>0</v>
      </c>
      <c r="AE7685">
        <v>20.667523993947725</v>
      </c>
    </row>
    <row r="7686" spans="1:31" x14ac:dyDescent="0.25">
      <c r="A7686">
        <v>1681966</v>
      </c>
      <c r="B7686">
        <v>1</v>
      </c>
      <c r="C7686" t="s">
        <v>80</v>
      </c>
      <c r="D7686" t="s">
        <v>97</v>
      </c>
      <c r="E7686" t="s">
        <v>151</v>
      </c>
      <c r="F7686" t="s">
        <v>21787</v>
      </c>
      <c r="G7686" t="s">
        <v>1061</v>
      </c>
      <c r="H7686" t="s">
        <v>143</v>
      </c>
      <c r="I7686" t="s">
        <v>135</v>
      </c>
      <c r="J7686" t="s">
        <v>136</v>
      </c>
      <c r="K7686" t="s">
        <v>137</v>
      </c>
      <c r="L7686" t="s">
        <v>21788</v>
      </c>
      <c r="M7686" t="s">
        <v>21789</v>
      </c>
      <c r="N7686">
        <v>4.9697222219999997</v>
      </c>
      <c r="O7686">
        <v>0</v>
      </c>
      <c r="P7686">
        <v>39</v>
      </c>
      <c r="Q7686">
        <v>0</v>
      </c>
      <c r="R7686">
        <v>0</v>
      </c>
      <c r="S7686">
        <v>0</v>
      </c>
      <c r="T7686">
        <v>5</v>
      </c>
      <c r="U7686">
        <v>0</v>
      </c>
      <c r="V7686">
        <v>0</v>
      </c>
      <c r="W7686">
        <v>0</v>
      </c>
      <c r="X7686">
        <v>144.72950088590005</v>
      </c>
      <c r="Y7686">
        <v>0</v>
      </c>
      <c r="Z7686">
        <v>0</v>
      </c>
      <c r="AA7686">
        <v>0</v>
      </c>
      <c r="AB7686">
        <v>13.789767278178106</v>
      </c>
      <c r="AC7686">
        <v>0</v>
      </c>
      <c r="AD7686">
        <v>0</v>
      </c>
      <c r="AE7686">
        <v>158.51926816407817</v>
      </c>
    </row>
    <row r="7687" spans="1:31" x14ac:dyDescent="0.25">
      <c r="A7687">
        <v>1682358</v>
      </c>
      <c r="B7687">
        <v>1</v>
      </c>
      <c r="C7687" t="s">
        <v>80</v>
      </c>
      <c r="D7687" t="s">
        <v>82</v>
      </c>
      <c r="E7687" t="s">
        <v>164</v>
      </c>
      <c r="F7687" t="s">
        <v>21790</v>
      </c>
      <c r="G7687" t="s">
        <v>389</v>
      </c>
      <c r="H7687" t="s">
        <v>134</v>
      </c>
      <c r="I7687" t="s">
        <v>135</v>
      </c>
      <c r="J7687" t="s">
        <v>3</v>
      </c>
      <c r="K7687" t="s">
        <v>137</v>
      </c>
      <c r="L7687" t="s">
        <v>21791</v>
      </c>
      <c r="M7687" t="s">
        <v>21792</v>
      </c>
      <c r="N7687">
        <v>2.7749999999999999</v>
      </c>
      <c r="O7687">
        <v>0</v>
      </c>
      <c r="P7687">
        <v>2736</v>
      </c>
      <c r="Q7687">
        <v>0</v>
      </c>
      <c r="R7687">
        <v>0</v>
      </c>
      <c r="S7687">
        <v>1</v>
      </c>
      <c r="T7687">
        <v>280</v>
      </c>
      <c r="U7687">
        <v>1</v>
      </c>
      <c r="V7687">
        <v>0</v>
      </c>
      <c r="W7687">
        <v>0</v>
      </c>
      <c r="X7687">
        <v>2124.4465964922924</v>
      </c>
      <c r="Y7687">
        <v>0</v>
      </c>
      <c r="Z7687">
        <v>0</v>
      </c>
      <c r="AA7687">
        <v>32.236720024359506</v>
      </c>
      <c r="AB7687">
        <v>544.46801013727259</v>
      </c>
      <c r="AC7687">
        <v>365.51694491631622</v>
      </c>
      <c r="AD7687">
        <v>0</v>
      </c>
      <c r="AE7687">
        <v>3066.6682715702404</v>
      </c>
    </row>
    <row r="7688" spans="1:31" x14ac:dyDescent="0.25">
      <c r="A7688">
        <v>1682255</v>
      </c>
      <c r="B7688">
        <v>1</v>
      </c>
      <c r="C7688" t="s">
        <v>80</v>
      </c>
      <c r="D7688" t="s">
        <v>90</v>
      </c>
      <c r="E7688" t="s">
        <v>140</v>
      </c>
      <c r="F7688" t="s">
        <v>21793</v>
      </c>
      <c r="G7688" t="s">
        <v>209</v>
      </c>
      <c r="H7688" t="s">
        <v>143</v>
      </c>
      <c r="I7688" t="s">
        <v>135</v>
      </c>
      <c r="J7688" t="s">
        <v>136</v>
      </c>
      <c r="K7688" t="s">
        <v>137</v>
      </c>
      <c r="L7688" t="s">
        <v>21794</v>
      </c>
      <c r="M7688" t="s">
        <v>21795</v>
      </c>
      <c r="N7688">
        <v>7.9316666659999999</v>
      </c>
      <c r="O7688">
        <v>0</v>
      </c>
      <c r="P7688">
        <v>35</v>
      </c>
      <c r="Q7688">
        <v>0</v>
      </c>
      <c r="R7688">
        <v>0</v>
      </c>
      <c r="S7688">
        <v>0</v>
      </c>
      <c r="T7688">
        <v>2</v>
      </c>
      <c r="U7688">
        <v>0</v>
      </c>
      <c r="V7688">
        <v>0</v>
      </c>
      <c r="W7688">
        <v>0</v>
      </c>
      <c r="X7688">
        <v>46.663601479878054</v>
      </c>
      <c r="Y7688">
        <v>0</v>
      </c>
      <c r="Z7688">
        <v>0</v>
      </c>
      <c r="AA7688">
        <v>0</v>
      </c>
      <c r="AB7688">
        <v>126.75441282435695</v>
      </c>
      <c r="AC7688">
        <v>0</v>
      </c>
      <c r="AD7688">
        <v>0</v>
      </c>
      <c r="AE7688">
        <v>173.41801430423499</v>
      </c>
    </row>
    <row r="7689" spans="1:31" x14ac:dyDescent="0.25">
      <c r="A7689">
        <v>1681831</v>
      </c>
      <c r="B7689">
        <v>1</v>
      </c>
      <c r="C7689" t="s">
        <v>80</v>
      </c>
      <c r="D7689" t="s">
        <v>108</v>
      </c>
      <c r="E7689" t="s">
        <v>146</v>
      </c>
      <c r="F7689" t="s">
        <v>21796</v>
      </c>
      <c r="G7689" t="s">
        <v>486</v>
      </c>
      <c r="H7689" t="s">
        <v>143</v>
      </c>
      <c r="I7689" t="s">
        <v>135</v>
      </c>
      <c r="J7689" t="s">
        <v>136</v>
      </c>
      <c r="K7689" t="s">
        <v>137</v>
      </c>
      <c r="L7689" t="s">
        <v>21797</v>
      </c>
      <c r="M7689" t="s">
        <v>21798</v>
      </c>
      <c r="N7689">
        <v>2.7661111109999998</v>
      </c>
      <c r="O7689">
        <v>0</v>
      </c>
      <c r="P7689">
        <v>46</v>
      </c>
      <c r="Q7689">
        <v>0</v>
      </c>
      <c r="R7689">
        <v>8</v>
      </c>
      <c r="S7689">
        <v>0</v>
      </c>
      <c r="T7689">
        <v>11</v>
      </c>
      <c r="U7689">
        <v>0</v>
      </c>
      <c r="V7689">
        <v>0</v>
      </c>
      <c r="W7689">
        <v>0</v>
      </c>
      <c r="X7689">
        <v>20.847094284696535</v>
      </c>
      <c r="Y7689">
        <v>0</v>
      </c>
      <c r="Z7689">
        <v>0.77831353825397342</v>
      </c>
      <c r="AA7689">
        <v>0</v>
      </c>
      <c r="AB7689">
        <v>16.646933770237833</v>
      </c>
      <c r="AC7689">
        <v>0</v>
      </c>
      <c r="AD7689">
        <v>0</v>
      </c>
      <c r="AE7689">
        <v>38.272341593188344</v>
      </c>
    </row>
    <row r="7690" spans="1:31" x14ac:dyDescent="0.25">
      <c r="A7690">
        <v>1681754</v>
      </c>
      <c r="B7690">
        <v>1</v>
      </c>
      <c r="C7690" t="s">
        <v>80</v>
      </c>
      <c r="D7690" t="s">
        <v>103</v>
      </c>
      <c r="E7690" t="s">
        <v>151</v>
      </c>
      <c r="F7690" t="s">
        <v>21799</v>
      </c>
      <c r="G7690" t="s">
        <v>153</v>
      </c>
      <c r="H7690" t="s">
        <v>143</v>
      </c>
      <c r="I7690" t="s">
        <v>135</v>
      </c>
      <c r="J7690" t="s">
        <v>136</v>
      </c>
      <c r="K7690" t="s">
        <v>137</v>
      </c>
      <c r="L7690" t="s">
        <v>21800</v>
      </c>
      <c r="M7690" t="s">
        <v>21801</v>
      </c>
      <c r="N7690">
        <v>1.159166666</v>
      </c>
      <c r="O7690">
        <v>0</v>
      </c>
      <c r="P7690">
        <v>65</v>
      </c>
      <c r="Q7690">
        <v>0</v>
      </c>
      <c r="R7690">
        <v>0</v>
      </c>
      <c r="S7690">
        <v>0</v>
      </c>
      <c r="T7690">
        <v>1</v>
      </c>
      <c r="U7690">
        <v>0</v>
      </c>
      <c r="V7690">
        <v>0</v>
      </c>
      <c r="W7690">
        <v>0</v>
      </c>
      <c r="X7690">
        <v>17.788652447944198</v>
      </c>
      <c r="Y7690">
        <v>0</v>
      </c>
      <c r="Z7690">
        <v>0</v>
      </c>
      <c r="AA7690">
        <v>0</v>
      </c>
      <c r="AB7690">
        <v>0.28082986311473335</v>
      </c>
      <c r="AC7690">
        <v>0</v>
      </c>
      <c r="AD7690">
        <v>0</v>
      </c>
      <c r="AE7690">
        <v>18.06948231105893</v>
      </c>
    </row>
    <row r="7691" spans="1:31" x14ac:dyDescent="0.25">
      <c r="A7691">
        <v>1681777</v>
      </c>
      <c r="B7691">
        <v>1</v>
      </c>
      <c r="C7691" t="s">
        <v>81</v>
      </c>
      <c r="D7691" t="s">
        <v>112</v>
      </c>
      <c r="E7691" t="s">
        <v>146</v>
      </c>
      <c r="F7691" t="s">
        <v>21802</v>
      </c>
      <c r="G7691" t="s">
        <v>403</v>
      </c>
      <c r="H7691" t="s">
        <v>143</v>
      </c>
      <c r="I7691" t="s">
        <v>135</v>
      </c>
      <c r="J7691" t="s">
        <v>136</v>
      </c>
      <c r="K7691" t="s">
        <v>137</v>
      </c>
      <c r="L7691" t="s">
        <v>21803</v>
      </c>
      <c r="M7691" t="s">
        <v>21804</v>
      </c>
      <c r="N7691">
        <v>6.6672222220000004</v>
      </c>
      <c r="O7691">
        <v>0</v>
      </c>
      <c r="P7691">
        <v>15</v>
      </c>
      <c r="Q7691">
        <v>0</v>
      </c>
      <c r="R7691">
        <v>1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1.9404941209994098</v>
      </c>
      <c r="Y7691">
        <v>0</v>
      </c>
      <c r="Z7691">
        <v>0</v>
      </c>
      <c r="AA7691">
        <v>0</v>
      </c>
      <c r="AB7691">
        <v>0.13252726077709556</v>
      </c>
      <c r="AC7691">
        <v>0</v>
      </c>
      <c r="AD7691">
        <v>0</v>
      </c>
      <c r="AE7691">
        <v>2.0730213817765053</v>
      </c>
    </row>
    <row r="7692" spans="1:31" x14ac:dyDescent="0.25">
      <c r="A7692">
        <v>1682616</v>
      </c>
      <c r="B7692">
        <v>1</v>
      </c>
      <c r="C7692" t="s">
        <v>80</v>
      </c>
      <c r="D7692" t="s">
        <v>97</v>
      </c>
      <c r="E7692" t="s">
        <v>151</v>
      </c>
      <c r="F7692" t="s">
        <v>8006</v>
      </c>
      <c r="G7692" t="s">
        <v>526</v>
      </c>
      <c r="H7692" t="s">
        <v>143</v>
      </c>
      <c r="I7692" t="s">
        <v>135</v>
      </c>
      <c r="J7692" t="s">
        <v>136</v>
      </c>
      <c r="K7692" t="s">
        <v>137</v>
      </c>
      <c r="L7692" t="s">
        <v>21805</v>
      </c>
      <c r="M7692" t="s">
        <v>21806</v>
      </c>
      <c r="N7692">
        <v>0.78638888799999995</v>
      </c>
      <c r="O7692">
        <v>0</v>
      </c>
      <c r="P7692">
        <v>11</v>
      </c>
      <c r="Q7692">
        <v>0</v>
      </c>
      <c r="R7692">
        <v>12</v>
      </c>
      <c r="S7692">
        <v>0</v>
      </c>
      <c r="T7692">
        <v>2</v>
      </c>
      <c r="U7692">
        <v>0</v>
      </c>
      <c r="V7692">
        <v>0</v>
      </c>
      <c r="W7692">
        <v>0</v>
      </c>
      <c r="X7692">
        <v>5.0387890436631704</v>
      </c>
      <c r="Y7692">
        <v>0</v>
      </c>
      <c r="Z7692">
        <v>1.2691742859190587</v>
      </c>
      <c r="AA7692">
        <v>0</v>
      </c>
      <c r="AB7692">
        <v>0.48959276915555727</v>
      </c>
      <c r="AC7692">
        <v>0</v>
      </c>
      <c r="AD7692">
        <v>0</v>
      </c>
      <c r="AE7692">
        <v>6.7975560987377861</v>
      </c>
    </row>
    <row r="7693" spans="1:31" x14ac:dyDescent="0.25">
      <c r="A7693">
        <v>1682687</v>
      </c>
      <c r="B7693">
        <v>1</v>
      </c>
      <c r="C7693" t="s">
        <v>80</v>
      </c>
      <c r="D7693" t="s">
        <v>104</v>
      </c>
      <c r="E7693" t="s">
        <v>159</v>
      </c>
      <c r="F7693" t="s">
        <v>21807</v>
      </c>
      <c r="G7693" t="s">
        <v>596</v>
      </c>
      <c r="H7693" t="s">
        <v>134</v>
      </c>
      <c r="I7693" t="s">
        <v>135</v>
      </c>
      <c r="J7693" t="s">
        <v>136</v>
      </c>
      <c r="K7693" t="s">
        <v>137</v>
      </c>
      <c r="L7693" t="s">
        <v>21808</v>
      </c>
      <c r="M7693" t="s">
        <v>21809</v>
      </c>
      <c r="N7693">
        <v>7.2780555549999999</v>
      </c>
      <c r="O7693">
        <v>0</v>
      </c>
      <c r="P7693">
        <v>0</v>
      </c>
      <c r="Q7693">
        <v>0</v>
      </c>
      <c r="R7693">
        <v>13</v>
      </c>
      <c r="S7693">
        <v>0</v>
      </c>
      <c r="T7693">
        <v>2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2.0112751404295253</v>
      </c>
      <c r="AA7693">
        <v>0</v>
      </c>
      <c r="AB7693">
        <v>13.268225485770442</v>
      </c>
      <c r="AC7693">
        <v>0</v>
      </c>
      <c r="AD7693">
        <v>0</v>
      </c>
      <c r="AE7693">
        <v>15.279500626199967</v>
      </c>
    </row>
    <row r="7694" spans="1:31" x14ac:dyDescent="0.25">
      <c r="A7694">
        <v>1681691</v>
      </c>
      <c r="B7694">
        <v>1</v>
      </c>
      <c r="C7694" t="s">
        <v>80</v>
      </c>
      <c r="D7694" t="s">
        <v>84</v>
      </c>
      <c r="E7694" t="s">
        <v>131</v>
      </c>
      <c r="F7694" t="s">
        <v>21810</v>
      </c>
      <c r="G7694" t="s">
        <v>161</v>
      </c>
      <c r="H7694" t="s">
        <v>134</v>
      </c>
      <c r="I7694" t="s">
        <v>135</v>
      </c>
      <c r="J7694" t="s">
        <v>136</v>
      </c>
      <c r="K7694" t="s">
        <v>137</v>
      </c>
      <c r="L7694" t="s">
        <v>21811</v>
      </c>
      <c r="M7694" t="s">
        <v>21812</v>
      </c>
      <c r="N7694">
        <v>0.25805555499999999</v>
      </c>
      <c r="O7694">
        <v>0</v>
      </c>
      <c r="P7694">
        <v>25</v>
      </c>
      <c r="Q7694">
        <v>0</v>
      </c>
      <c r="R7694">
        <v>0</v>
      </c>
      <c r="S7694">
        <v>11</v>
      </c>
      <c r="T7694">
        <v>26</v>
      </c>
      <c r="U7694">
        <v>0</v>
      </c>
      <c r="V7694">
        <v>0</v>
      </c>
      <c r="W7694">
        <v>0</v>
      </c>
      <c r="X7694">
        <v>13.933276001427661</v>
      </c>
      <c r="Y7694">
        <v>0</v>
      </c>
      <c r="Z7694">
        <v>0</v>
      </c>
      <c r="AA7694">
        <v>54.582307320683739</v>
      </c>
      <c r="AB7694">
        <v>16.199051151943134</v>
      </c>
      <c r="AC7694">
        <v>0</v>
      </c>
      <c r="AD7694">
        <v>0</v>
      </c>
      <c r="AE7694">
        <v>84.714634474054535</v>
      </c>
    </row>
    <row r="7695" spans="1:31" x14ac:dyDescent="0.25">
      <c r="A7695">
        <v>1682733</v>
      </c>
      <c r="B7695">
        <v>1</v>
      </c>
      <c r="C7695" t="s">
        <v>80</v>
      </c>
      <c r="D7695" t="s">
        <v>83</v>
      </c>
      <c r="E7695" t="s">
        <v>140</v>
      </c>
      <c r="F7695" t="s">
        <v>21813</v>
      </c>
      <c r="G7695" t="s">
        <v>197</v>
      </c>
      <c r="H7695" t="s">
        <v>143</v>
      </c>
      <c r="I7695" t="s">
        <v>135</v>
      </c>
      <c r="J7695" t="s">
        <v>136</v>
      </c>
      <c r="K7695" t="s">
        <v>137</v>
      </c>
      <c r="L7695" t="s">
        <v>21814</v>
      </c>
      <c r="M7695" t="s">
        <v>21815</v>
      </c>
      <c r="N7695">
        <v>1.761666666</v>
      </c>
      <c r="O7695">
        <v>0</v>
      </c>
      <c r="P7695">
        <v>3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0.63552212838836053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0.63552212838836053</v>
      </c>
    </row>
    <row r="7696" spans="1:31" x14ac:dyDescent="0.25">
      <c r="A7696">
        <v>1681737</v>
      </c>
      <c r="B7696">
        <v>1</v>
      </c>
      <c r="C7696" t="s">
        <v>80</v>
      </c>
      <c r="D7696" t="s">
        <v>82</v>
      </c>
      <c r="E7696" t="s">
        <v>140</v>
      </c>
      <c r="F7696" t="s">
        <v>21816</v>
      </c>
      <c r="G7696" t="s">
        <v>197</v>
      </c>
      <c r="H7696" t="s">
        <v>143</v>
      </c>
      <c r="I7696" t="s">
        <v>135</v>
      </c>
      <c r="J7696" t="s">
        <v>136</v>
      </c>
      <c r="K7696" t="s">
        <v>137</v>
      </c>
      <c r="L7696" t="s">
        <v>21817</v>
      </c>
      <c r="M7696" t="s">
        <v>21818</v>
      </c>
      <c r="N7696">
        <v>0.86666666599999997</v>
      </c>
      <c r="O7696">
        <v>0</v>
      </c>
      <c r="P7696">
        <v>7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1.3381624347183334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1.3381624347183334</v>
      </c>
    </row>
    <row r="7697" spans="1:31" x14ac:dyDescent="0.25">
      <c r="A7697">
        <v>1681863</v>
      </c>
      <c r="B7697">
        <v>1</v>
      </c>
      <c r="C7697" t="s">
        <v>81</v>
      </c>
      <c r="D7697" t="s">
        <v>112</v>
      </c>
      <c r="E7697" t="s">
        <v>146</v>
      </c>
      <c r="F7697" t="s">
        <v>21819</v>
      </c>
      <c r="G7697" t="s">
        <v>526</v>
      </c>
      <c r="H7697" t="s">
        <v>143</v>
      </c>
      <c r="I7697" t="s">
        <v>135</v>
      </c>
      <c r="J7697" t="s">
        <v>136</v>
      </c>
      <c r="K7697" t="s">
        <v>137</v>
      </c>
      <c r="L7697" t="s">
        <v>21820</v>
      </c>
      <c r="M7697" t="s">
        <v>21821</v>
      </c>
      <c r="N7697">
        <v>6.3388888879999996</v>
      </c>
      <c r="O7697">
        <v>0</v>
      </c>
      <c r="P7697">
        <v>20</v>
      </c>
      <c r="Q7697">
        <v>0</v>
      </c>
      <c r="R7697">
        <v>0</v>
      </c>
      <c r="S7697">
        <v>0</v>
      </c>
      <c r="T7697">
        <v>2</v>
      </c>
      <c r="U7697">
        <v>0</v>
      </c>
      <c r="V7697">
        <v>0</v>
      </c>
      <c r="W7697">
        <v>0</v>
      </c>
      <c r="X7697">
        <v>6.1865900169492702</v>
      </c>
      <c r="Y7697">
        <v>0</v>
      </c>
      <c r="Z7697">
        <v>0</v>
      </c>
      <c r="AA7697">
        <v>0</v>
      </c>
      <c r="AB7697">
        <v>0.64181023576675056</v>
      </c>
      <c r="AC7697">
        <v>0</v>
      </c>
      <c r="AD7697">
        <v>0</v>
      </c>
      <c r="AE7697">
        <v>6.8284002527160208</v>
      </c>
    </row>
    <row r="7698" spans="1:31" x14ac:dyDescent="0.25">
      <c r="A7698">
        <v>1681628</v>
      </c>
      <c r="B7698">
        <v>1</v>
      </c>
      <c r="C7698" t="s">
        <v>80</v>
      </c>
      <c r="D7698" t="s">
        <v>105</v>
      </c>
      <c r="E7698" t="s">
        <v>179</v>
      </c>
      <c r="F7698" t="s">
        <v>21822</v>
      </c>
      <c r="G7698" t="s">
        <v>166</v>
      </c>
      <c r="H7698" t="s">
        <v>181</v>
      </c>
      <c r="I7698" t="s">
        <v>135</v>
      </c>
      <c r="J7698" t="s">
        <v>136</v>
      </c>
      <c r="K7698" t="s">
        <v>167</v>
      </c>
      <c r="L7698" t="s">
        <v>21823</v>
      </c>
      <c r="M7698" t="s">
        <v>21824</v>
      </c>
      <c r="N7698">
        <v>0.202098888</v>
      </c>
      <c r="O7698">
        <v>4</v>
      </c>
      <c r="P7698">
        <v>2146</v>
      </c>
      <c r="Q7698">
        <v>6</v>
      </c>
      <c r="R7698">
        <v>4</v>
      </c>
      <c r="S7698">
        <v>18</v>
      </c>
      <c r="T7698">
        <v>205</v>
      </c>
      <c r="U7698">
        <v>4</v>
      </c>
      <c r="V7698">
        <v>2</v>
      </c>
      <c r="W7698">
        <v>1.0785974034654002</v>
      </c>
      <c r="X7698">
        <v>100.75472755789076</v>
      </c>
      <c r="Y7698">
        <v>0.6415155392051467</v>
      </c>
      <c r="Z7698">
        <v>1.851370431249733</v>
      </c>
      <c r="AA7698">
        <v>18.146899124016691</v>
      </c>
      <c r="AB7698">
        <v>37.349117964100564</v>
      </c>
      <c r="AC7698">
        <v>30.805930011229709</v>
      </c>
      <c r="AD7698">
        <v>2.63596322099656</v>
      </c>
      <c r="AE7698">
        <v>193.26412125215458</v>
      </c>
    </row>
    <row r="7699" spans="1:31" x14ac:dyDescent="0.25">
      <c r="A7699">
        <v>1681957</v>
      </c>
      <c r="B7699">
        <v>1</v>
      </c>
      <c r="C7699" t="s">
        <v>80</v>
      </c>
      <c r="D7699" t="s">
        <v>108</v>
      </c>
      <c r="E7699" t="s">
        <v>140</v>
      </c>
      <c r="F7699" t="s">
        <v>21825</v>
      </c>
      <c r="G7699" t="s">
        <v>197</v>
      </c>
      <c r="H7699" t="s">
        <v>143</v>
      </c>
      <c r="I7699" t="s">
        <v>135</v>
      </c>
      <c r="J7699" t="s">
        <v>136</v>
      </c>
      <c r="K7699" t="s">
        <v>137</v>
      </c>
      <c r="L7699" t="s">
        <v>21826</v>
      </c>
      <c r="M7699" t="s">
        <v>21827</v>
      </c>
      <c r="N7699">
        <v>5.1574999999999998</v>
      </c>
      <c r="O7699">
        <v>0</v>
      </c>
      <c r="P7699">
        <v>2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1.29387146345131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1.29387146345131</v>
      </c>
    </row>
    <row r="7700" spans="1:31" x14ac:dyDescent="0.25">
      <c r="A7700">
        <v>1682624</v>
      </c>
      <c r="B7700">
        <v>1</v>
      </c>
      <c r="C7700" t="s">
        <v>80</v>
      </c>
      <c r="D7700" t="s">
        <v>83</v>
      </c>
      <c r="E7700" t="s">
        <v>151</v>
      </c>
      <c r="F7700" t="s">
        <v>21828</v>
      </c>
      <c r="G7700" t="s">
        <v>153</v>
      </c>
      <c r="H7700" t="s">
        <v>143</v>
      </c>
      <c r="I7700" t="s">
        <v>135</v>
      </c>
      <c r="J7700" t="s">
        <v>136</v>
      </c>
      <c r="K7700" t="s">
        <v>137</v>
      </c>
      <c r="L7700" t="s">
        <v>21829</v>
      </c>
      <c r="M7700" t="s">
        <v>21830</v>
      </c>
      <c r="N7700">
        <v>1.925</v>
      </c>
      <c r="O7700">
        <v>0</v>
      </c>
      <c r="P7700">
        <v>162</v>
      </c>
      <c r="Q7700">
        <v>0</v>
      </c>
      <c r="R7700">
        <v>0</v>
      </c>
      <c r="S7700">
        <v>0</v>
      </c>
      <c r="T7700">
        <v>3</v>
      </c>
      <c r="U7700">
        <v>0</v>
      </c>
      <c r="V7700">
        <v>0</v>
      </c>
      <c r="W7700">
        <v>0</v>
      </c>
      <c r="X7700">
        <v>145.41268142627152</v>
      </c>
      <c r="Y7700">
        <v>0</v>
      </c>
      <c r="Z7700">
        <v>0</v>
      </c>
      <c r="AA7700">
        <v>0</v>
      </c>
      <c r="AB7700">
        <v>2.9041234437337415</v>
      </c>
      <c r="AC7700">
        <v>0</v>
      </c>
      <c r="AD7700">
        <v>0</v>
      </c>
      <c r="AE7700">
        <v>148.31680487000526</v>
      </c>
    </row>
    <row r="7701" spans="1:31" x14ac:dyDescent="0.25">
      <c r="A7701">
        <v>1682169</v>
      </c>
      <c r="B7701">
        <v>1</v>
      </c>
      <c r="C7701" t="s">
        <v>81</v>
      </c>
      <c r="D7701" t="s">
        <v>112</v>
      </c>
      <c r="E7701" t="s">
        <v>151</v>
      </c>
      <c r="F7701" t="s">
        <v>21831</v>
      </c>
      <c r="G7701" t="s">
        <v>222</v>
      </c>
      <c r="H7701" t="s">
        <v>143</v>
      </c>
      <c r="I7701" t="s">
        <v>135</v>
      </c>
      <c r="J7701" t="s">
        <v>136</v>
      </c>
      <c r="K7701" t="s">
        <v>137</v>
      </c>
      <c r="L7701" t="s">
        <v>21832</v>
      </c>
      <c r="M7701" t="s">
        <v>21833</v>
      </c>
      <c r="N7701">
        <v>2.006388888</v>
      </c>
      <c r="O7701">
        <v>0</v>
      </c>
      <c r="P7701">
        <v>61</v>
      </c>
      <c r="Q7701">
        <v>0</v>
      </c>
      <c r="R7701">
        <v>7</v>
      </c>
      <c r="S7701">
        <v>0</v>
      </c>
      <c r="T7701">
        <v>2</v>
      </c>
      <c r="U7701">
        <v>0</v>
      </c>
      <c r="V7701">
        <v>0</v>
      </c>
      <c r="W7701">
        <v>0</v>
      </c>
      <c r="X7701">
        <v>20.102955418267545</v>
      </c>
      <c r="Y7701">
        <v>0</v>
      </c>
      <c r="Z7701">
        <v>1.0617982874658536</v>
      </c>
      <c r="AA7701">
        <v>0</v>
      </c>
      <c r="AB7701">
        <v>0.87905763826265704</v>
      </c>
      <c r="AC7701">
        <v>0</v>
      </c>
      <c r="AD7701">
        <v>0</v>
      </c>
      <c r="AE7701">
        <v>22.043811343996058</v>
      </c>
    </row>
    <row r="7702" spans="1:31" x14ac:dyDescent="0.25">
      <c r="A7702">
        <v>1682341</v>
      </c>
      <c r="B7702">
        <v>1</v>
      </c>
      <c r="C7702" t="s">
        <v>80</v>
      </c>
      <c r="D7702" t="s">
        <v>83</v>
      </c>
      <c r="E7702" t="s">
        <v>140</v>
      </c>
      <c r="F7702" t="s">
        <v>21834</v>
      </c>
      <c r="G7702" t="s">
        <v>197</v>
      </c>
      <c r="H7702" t="s">
        <v>143</v>
      </c>
      <c r="I7702" t="s">
        <v>135</v>
      </c>
      <c r="J7702" t="s">
        <v>136</v>
      </c>
      <c r="K7702" t="s">
        <v>137</v>
      </c>
      <c r="L7702" t="s">
        <v>21835</v>
      </c>
      <c r="M7702" t="s">
        <v>21836</v>
      </c>
      <c r="N7702">
        <v>8.8855555549999998</v>
      </c>
      <c r="O7702">
        <v>0</v>
      </c>
      <c r="P7702">
        <v>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0.72232651443259688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0.72232651443259688</v>
      </c>
    </row>
    <row r="7703" spans="1:31" x14ac:dyDescent="0.25">
      <c r="A7703">
        <v>1682318</v>
      </c>
      <c r="B7703">
        <v>1</v>
      </c>
      <c r="C7703" t="s">
        <v>80</v>
      </c>
      <c r="D7703" t="s">
        <v>110</v>
      </c>
      <c r="E7703" t="s">
        <v>151</v>
      </c>
      <c r="F7703" t="s">
        <v>21837</v>
      </c>
      <c r="G7703" t="s">
        <v>153</v>
      </c>
      <c r="H7703" t="s">
        <v>143</v>
      </c>
      <c r="I7703" t="s">
        <v>135</v>
      </c>
      <c r="J7703" t="s">
        <v>136</v>
      </c>
      <c r="K7703" t="s">
        <v>137</v>
      </c>
      <c r="L7703" t="s">
        <v>21838</v>
      </c>
      <c r="M7703" t="s">
        <v>21839</v>
      </c>
      <c r="N7703">
        <v>6.028888888</v>
      </c>
      <c r="O7703">
        <v>0</v>
      </c>
      <c r="P7703">
        <v>98</v>
      </c>
      <c r="Q7703">
        <v>0</v>
      </c>
      <c r="R7703">
        <v>0</v>
      </c>
      <c r="S7703">
        <v>0</v>
      </c>
      <c r="T7703">
        <v>5</v>
      </c>
      <c r="U7703">
        <v>0</v>
      </c>
      <c r="V7703">
        <v>0</v>
      </c>
      <c r="W7703">
        <v>0</v>
      </c>
      <c r="X7703">
        <v>144.31426191296899</v>
      </c>
      <c r="Y7703">
        <v>0</v>
      </c>
      <c r="Z7703">
        <v>0</v>
      </c>
      <c r="AA7703">
        <v>0</v>
      </c>
      <c r="AB7703">
        <v>34.071445836077785</v>
      </c>
      <c r="AC7703">
        <v>0</v>
      </c>
      <c r="AD7703">
        <v>0</v>
      </c>
      <c r="AE7703">
        <v>178.38570774904679</v>
      </c>
    </row>
    <row r="7704" spans="1:31" x14ac:dyDescent="0.25">
      <c r="A7704">
        <v>1682404</v>
      </c>
      <c r="B7704">
        <v>1</v>
      </c>
      <c r="C7704" t="s">
        <v>80</v>
      </c>
      <c r="D7704" t="s">
        <v>87</v>
      </c>
      <c r="E7704" t="s">
        <v>140</v>
      </c>
      <c r="F7704" t="s">
        <v>21840</v>
      </c>
      <c r="G7704" t="s">
        <v>197</v>
      </c>
      <c r="H7704" t="s">
        <v>143</v>
      </c>
      <c r="I7704" t="s">
        <v>135</v>
      </c>
      <c r="J7704" t="s">
        <v>136</v>
      </c>
      <c r="K7704" t="s">
        <v>137</v>
      </c>
      <c r="L7704" t="s">
        <v>21841</v>
      </c>
      <c r="M7704" t="s">
        <v>21842</v>
      </c>
      <c r="N7704">
        <v>7.1152777770000002</v>
      </c>
      <c r="O7704">
        <v>0</v>
      </c>
      <c r="P7704">
        <v>2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1.156548303141439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1.156548303141439</v>
      </c>
    </row>
    <row r="7705" spans="1:31" x14ac:dyDescent="0.25">
      <c r="A7705">
        <v>1681714</v>
      </c>
      <c r="B7705">
        <v>1</v>
      </c>
      <c r="C7705" t="s">
        <v>80</v>
      </c>
      <c r="D7705" t="s">
        <v>108</v>
      </c>
      <c r="E7705" t="s">
        <v>151</v>
      </c>
      <c r="F7705" t="s">
        <v>21843</v>
      </c>
      <c r="G7705" t="s">
        <v>385</v>
      </c>
      <c r="H7705" t="s">
        <v>143</v>
      </c>
      <c r="I7705" t="s">
        <v>135</v>
      </c>
      <c r="J7705" t="s">
        <v>136</v>
      </c>
      <c r="K7705" t="s">
        <v>137</v>
      </c>
      <c r="L7705" t="s">
        <v>21844</v>
      </c>
      <c r="M7705" t="s">
        <v>21845</v>
      </c>
      <c r="N7705">
        <v>7.0766666660000004</v>
      </c>
      <c r="O7705">
        <v>0</v>
      </c>
      <c r="P7705">
        <v>3</v>
      </c>
      <c r="Q7705">
        <v>0</v>
      </c>
      <c r="R7705">
        <v>2</v>
      </c>
      <c r="S7705">
        <v>0</v>
      </c>
      <c r="T7705">
        <v>2</v>
      </c>
      <c r="U7705">
        <v>0</v>
      </c>
      <c r="V7705">
        <v>0</v>
      </c>
      <c r="W7705">
        <v>0</v>
      </c>
      <c r="X7705">
        <v>2.0048429756990838</v>
      </c>
      <c r="Y7705">
        <v>0</v>
      </c>
      <c r="Z7705">
        <v>1.0602660506099066</v>
      </c>
      <c r="AA7705">
        <v>0</v>
      </c>
      <c r="AB7705">
        <v>9.0101529597460051</v>
      </c>
      <c r="AC7705">
        <v>0</v>
      </c>
      <c r="AD7705">
        <v>0</v>
      </c>
      <c r="AE7705">
        <v>12.075261986054995</v>
      </c>
    </row>
    <row r="7706" spans="1:31" x14ac:dyDescent="0.25">
      <c r="A7706">
        <v>1682710</v>
      </c>
      <c r="B7706">
        <v>1</v>
      </c>
      <c r="C7706" t="s">
        <v>80</v>
      </c>
      <c r="D7706" t="s">
        <v>98</v>
      </c>
      <c r="E7706" t="s">
        <v>140</v>
      </c>
      <c r="F7706" t="s">
        <v>21846</v>
      </c>
      <c r="G7706" t="s">
        <v>209</v>
      </c>
      <c r="H7706" t="s">
        <v>143</v>
      </c>
      <c r="I7706" t="s">
        <v>135</v>
      </c>
      <c r="J7706" t="s">
        <v>136</v>
      </c>
      <c r="K7706" t="s">
        <v>137</v>
      </c>
      <c r="L7706" t="s">
        <v>21847</v>
      </c>
      <c r="M7706" t="s">
        <v>21848</v>
      </c>
      <c r="N7706">
        <v>1.3119444440000001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2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4.5288378343613059E-2</v>
      </c>
      <c r="AC7706">
        <v>0</v>
      </c>
      <c r="AD7706">
        <v>0</v>
      </c>
      <c r="AE7706">
        <v>4.5288378343613059E-2</v>
      </c>
    </row>
    <row r="7707" spans="1:31" x14ac:dyDescent="0.25">
      <c r="A7707">
        <v>1682398</v>
      </c>
      <c r="B7707">
        <v>1</v>
      </c>
      <c r="C7707" t="s">
        <v>81</v>
      </c>
      <c r="D7707" t="s">
        <v>124</v>
      </c>
      <c r="E7707" t="s">
        <v>131</v>
      </c>
      <c r="F7707" t="s">
        <v>21849</v>
      </c>
      <c r="G7707" t="s">
        <v>161</v>
      </c>
      <c r="H7707" t="s">
        <v>134</v>
      </c>
      <c r="I7707" t="s">
        <v>135</v>
      </c>
      <c r="J7707" t="s">
        <v>136</v>
      </c>
      <c r="K7707" t="s">
        <v>137</v>
      </c>
      <c r="L7707" t="s">
        <v>21850</v>
      </c>
      <c r="M7707" t="s">
        <v>21851</v>
      </c>
      <c r="N7707">
        <v>1.176111111</v>
      </c>
      <c r="O7707">
        <v>1</v>
      </c>
      <c r="P7707">
        <v>268</v>
      </c>
      <c r="Q7707">
        <v>54</v>
      </c>
      <c r="R7707">
        <v>25</v>
      </c>
      <c r="S7707">
        <v>7</v>
      </c>
      <c r="T7707">
        <v>12</v>
      </c>
      <c r="U7707">
        <v>1</v>
      </c>
      <c r="V7707">
        <v>0</v>
      </c>
      <c r="W7707">
        <v>0</v>
      </c>
      <c r="X7707">
        <v>40.522623901928569</v>
      </c>
      <c r="Y7707">
        <v>76.11141078027353</v>
      </c>
      <c r="Z7707">
        <v>13.882435242714784</v>
      </c>
      <c r="AA7707">
        <v>12.434636975662494</v>
      </c>
      <c r="AB7707">
        <v>10.091683228947707</v>
      </c>
      <c r="AC7707">
        <v>34.273071079128862</v>
      </c>
      <c r="AD7707">
        <v>0</v>
      </c>
      <c r="AE7707">
        <v>187.31586120865597</v>
      </c>
    </row>
    <row r="7708" spans="1:31" x14ac:dyDescent="0.25">
      <c r="A7708">
        <v>1682206</v>
      </c>
      <c r="B7708">
        <v>1</v>
      </c>
      <c r="C7708" t="s">
        <v>80</v>
      </c>
      <c r="D7708" t="s">
        <v>83</v>
      </c>
      <c r="E7708" t="s">
        <v>146</v>
      </c>
      <c r="F7708" t="s">
        <v>20260</v>
      </c>
      <c r="G7708" t="s">
        <v>148</v>
      </c>
      <c r="H7708" t="s">
        <v>143</v>
      </c>
      <c r="I7708" t="s">
        <v>135</v>
      </c>
      <c r="J7708" t="s">
        <v>136</v>
      </c>
      <c r="K7708" t="s">
        <v>137</v>
      </c>
      <c r="L7708" t="s">
        <v>21852</v>
      </c>
      <c r="M7708" t="s">
        <v>21853</v>
      </c>
      <c r="N7708">
        <v>4.4330555550000001</v>
      </c>
      <c r="O7708">
        <v>0</v>
      </c>
      <c r="P7708">
        <v>581</v>
      </c>
      <c r="Q7708">
        <v>0</v>
      </c>
      <c r="R7708">
        <v>0</v>
      </c>
      <c r="S7708">
        <v>0</v>
      </c>
      <c r="T7708">
        <v>19</v>
      </c>
      <c r="U7708">
        <v>0</v>
      </c>
      <c r="V7708">
        <v>0</v>
      </c>
      <c r="W7708">
        <v>0</v>
      </c>
      <c r="X7708">
        <v>696.02718056045262</v>
      </c>
      <c r="Y7708">
        <v>0</v>
      </c>
      <c r="Z7708">
        <v>0</v>
      </c>
      <c r="AA7708">
        <v>0</v>
      </c>
      <c r="AB7708">
        <v>31.51094804627294</v>
      </c>
      <c r="AC7708">
        <v>0</v>
      </c>
      <c r="AD7708">
        <v>0</v>
      </c>
      <c r="AE7708">
        <v>727.53812860672554</v>
      </c>
    </row>
    <row r="7709" spans="1:31" x14ac:dyDescent="0.25">
      <c r="A7709">
        <v>1682352</v>
      </c>
      <c r="B7709">
        <v>1</v>
      </c>
      <c r="C7709" t="s">
        <v>81</v>
      </c>
      <c r="D7709" t="s">
        <v>118</v>
      </c>
      <c r="E7709" t="s">
        <v>146</v>
      </c>
      <c r="F7709" t="s">
        <v>21854</v>
      </c>
      <c r="G7709" t="s">
        <v>1774</v>
      </c>
      <c r="H7709" t="s">
        <v>143</v>
      </c>
      <c r="I7709" t="s">
        <v>135</v>
      </c>
      <c r="J7709" t="s">
        <v>136</v>
      </c>
      <c r="K7709" t="s">
        <v>137</v>
      </c>
      <c r="L7709" t="s">
        <v>21855</v>
      </c>
      <c r="M7709" t="s">
        <v>21856</v>
      </c>
      <c r="N7709">
        <v>0.47888888800000001</v>
      </c>
      <c r="O7709">
        <v>0</v>
      </c>
      <c r="P7709">
        <v>211</v>
      </c>
      <c r="Q7709">
        <v>0</v>
      </c>
      <c r="R7709">
        <v>4</v>
      </c>
      <c r="S7709">
        <v>0</v>
      </c>
      <c r="T7709">
        <v>38</v>
      </c>
      <c r="U7709">
        <v>0</v>
      </c>
      <c r="V7709">
        <v>0</v>
      </c>
      <c r="W7709">
        <v>0</v>
      </c>
      <c r="X7709">
        <v>14.556819024196818</v>
      </c>
      <c r="Y7709">
        <v>0</v>
      </c>
      <c r="Z7709">
        <v>0.22323782704499998</v>
      </c>
      <c r="AA7709">
        <v>0</v>
      </c>
      <c r="AB7709">
        <v>5.9544293567225361</v>
      </c>
      <c r="AC7709">
        <v>0</v>
      </c>
      <c r="AD7709">
        <v>0</v>
      </c>
      <c r="AE7709">
        <v>20.734486207964355</v>
      </c>
    </row>
    <row r="7710" spans="1:31" x14ac:dyDescent="0.25">
      <c r="A7710">
        <v>1682229</v>
      </c>
      <c r="B7710">
        <v>1</v>
      </c>
      <c r="C7710" t="s">
        <v>80</v>
      </c>
      <c r="D7710" t="s">
        <v>110</v>
      </c>
      <c r="E7710" t="s">
        <v>151</v>
      </c>
      <c r="F7710" t="s">
        <v>21857</v>
      </c>
      <c r="G7710" t="s">
        <v>153</v>
      </c>
      <c r="H7710" t="s">
        <v>143</v>
      </c>
      <c r="I7710" t="s">
        <v>135</v>
      </c>
      <c r="J7710" t="s">
        <v>136</v>
      </c>
      <c r="K7710" t="s">
        <v>137</v>
      </c>
      <c r="L7710" t="s">
        <v>21858</v>
      </c>
      <c r="M7710" t="s">
        <v>21859</v>
      </c>
      <c r="N7710">
        <v>8.0322222219999997</v>
      </c>
      <c r="O7710">
        <v>0</v>
      </c>
      <c r="P7710">
        <v>132</v>
      </c>
      <c r="Q7710">
        <v>0</v>
      </c>
      <c r="R7710">
        <v>0</v>
      </c>
      <c r="S7710">
        <v>0</v>
      </c>
      <c r="T7710">
        <v>7</v>
      </c>
      <c r="U7710">
        <v>0</v>
      </c>
      <c r="V7710">
        <v>0</v>
      </c>
      <c r="W7710">
        <v>0</v>
      </c>
      <c r="X7710">
        <v>360.88952379778112</v>
      </c>
      <c r="Y7710">
        <v>0</v>
      </c>
      <c r="Z7710">
        <v>0</v>
      </c>
      <c r="AA7710">
        <v>0</v>
      </c>
      <c r="AB7710">
        <v>22.369906296548464</v>
      </c>
      <c r="AC7710">
        <v>0</v>
      </c>
      <c r="AD7710">
        <v>0</v>
      </c>
      <c r="AE7710">
        <v>383.25943009432956</v>
      </c>
    </row>
    <row r="7711" spans="1:31" x14ac:dyDescent="0.25">
      <c r="A7711">
        <v>1682590</v>
      </c>
      <c r="B7711">
        <v>1</v>
      </c>
      <c r="C7711" t="s">
        <v>80</v>
      </c>
      <c r="D7711" t="s">
        <v>104</v>
      </c>
      <c r="E7711" t="s">
        <v>151</v>
      </c>
      <c r="F7711" t="s">
        <v>21860</v>
      </c>
      <c r="G7711" t="s">
        <v>153</v>
      </c>
      <c r="H7711" t="s">
        <v>143</v>
      </c>
      <c r="I7711" t="s">
        <v>135</v>
      </c>
      <c r="J7711" t="s">
        <v>136</v>
      </c>
      <c r="K7711" t="s">
        <v>137</v>
      </c>
      <c r="L7711" t="s">
        <v>21861</v>
      </c>
      <c r="M7711" t="s">
        <v>21862</v>
      </c>
      <c r="N7711">
        <v>2.2497222219999999</v>
      </c>
      <c r="O7711">
        <v>0</v>
      </c>
      <c r="P7711">
        <v>42</v>
      </c>
      <c r="Q7711">
        <v>0</v>
      </c>
      <c r="R7711">
        <v>0</v>
      </c>
      <c r="S7711">
        <v>0</v>
      </c>
      <c r="T7711">
        <v>6</v>
      </c>
      <c r="U7711">
        <v>0</v>
      </c>
      <c r="V7711">
        <v>0</v>
      </c>
      <c r="W7711">
        <v>0</v>
      </c>
      <c r="X7711">
        <v>30.201873796974638</v>
      </c>
      <c r="Y7711">
        <v>0</v>
      </c>
      <c r="Z7711">
        <v>0</v>
      </c>
      <c r="AA7711">
        <v>0</v>
      </c>
      <c r="AB7711">
        <v>18.94807469591986</v>
      </c>
      <c r="AC7711">
        <v>0</v>
      </c>
      <c r="AD7711">
        <v>0</v>
      </c>
      <c r="AE7711">
        <v>49.149948492894495</v>
      </c>
    </row>
    <row r="7712" spans="1:31" x14ac:dyDescent="0.25">
      <c r="A7712">
        <v>1682252</v>
      </c>
      <c r="B7712">
        <v>1</v>
      </c>
      <c r="C7712" t="s">
        <v>80</v>
      </c>
      <c r="D7712" t="s">
        <v>83</v>
      </c>
      <c r="E7712" t="s">
        <v>151</v>
      </c>
      <c r="F7712" t="s">
        <v>21863</v>
      </c>
      <c r="G7712" t="s">
        <v>153</v>
      </c>
      <c r="H7712" t="s">
        <v>143</v>
      </c>
      <c r="I7712" t="s">
        <v>135</v>
      </c>
      <c r="J7712" t="s">
        <v>136</v>
      </c>
      <c r="K7712" t="s">
        <v>137</v>
      </c>
      <c r="L7712" t="s">
        <v>21864</v>
      </c>
      <c r="M7712" t="s">
        <v>21865</v>
      </c>
      <c r="N7712">
        <v>8.2708333330000006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13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75.338710910444576</v>
      </c>
      <c r="AC7712">
        <v>0</v>
      </c>
      <c r="AD7712">
        <v>0</v>
      </c>
      <c r="AE7712">
        <v>75.338710910444576</v>
      </c>
    </row>
    <row r="7713" spans="1:31" x14ac:dyDescent="0.25">
      <c r="A7713">
        <v>1682613</v>
      </c>
      <c r="B7713">
        <v>1</v>
      </c>
      <c r="C7713" t="s">
        <v>80</v>
      </c>
      <c r="D7713" t="s">
        <v>82</v>
      </c>
      <c r="E7713" t="s">
        <v>151</v>
      </c>
      <c r="F7713" t="s">
        <v>21866</v>
      </c>
      <c r="G7713" t="s">
        <v>153</v>
      </c>
      <c r="H7713" t="s">
        <v>143</v>
      </c>
      <c r="I7713" t="s">
        <v>135</v>
      </c>
      <c r="J7713" t="s">
        <v>136</v>
      </c>
      <c r="K7713" t="s">
        <v>137</v>
      </c>
      <c r="L7713" t="s">
        <v>21867</v>
      </c>
      <c r="M7713" t="s">
        <v>21868</v>
      </c>
      <c r="N7713">
        <v>1.1988888879999999</v>
      </c>
      <c r="O7713">
        <v>0</v>
      </c>
      <c r="P7713">
        <v>223</v>
      </c>
      <c r="Q7713">
        <v>0</v>
      </c>
      <c r="R7713">
        <v>0</v>
      </c>
      <c r="S7713">
        <v>0</v>
      </c>
      <c r="T7713">
        <v>4</v>
      </c>
      <c r="U7713">
        <v>0</v>
      </c>
      <c r="V7713">
        <v>0</v>
      </c>
      <c r="W7713">
        <v>0</v>
      </c>
      <c r="X7713">
        <v>96.593905912861956</v>
      </c>
      <c r="Y7713">
        <v>0</v>
      </c>
      <c r="Z7713">
        <v>0</v>
      </c>
      <c r="AA7713">
        <v>0</v>
      </c>
      <c r="AB7713">
        <v>0.75417654166472226</v>
      </c>
      <c r="AC7713">
        <v>0</v>
      </c>
      <c r="AD7713">
        <v>0</v>
      </c>
      <c r="AE7713">
        <v>97.348082454526676</v>
      </c>
    </row>
    <row r="7714" spans="1:31" x14ac:dyDescent="0.25">
      <c r="A7714">
        <v>1682275</v>
      </c>
      <c r="B7714">
        <v>1</v>
      </c>
      <c r="C7714" t="s">
        <v>80</v>
      </c>
      <c r="D7714" t="s">
        <v>86</v>
      </c>
      <c r="E7714" t="s">
        <v>151</v>
      </c>
      <c r="F7714" t="s">
        <v>21869</v>
      </c>
      <c r="G7714" t="s">
        <v>891</v>
      </c>
      <c r="H7714" t="s">
        <v>143</v>
      </c>
      <c r="I7714" t="s">
        <v>135</v>
      </c>
      <c r="J7714" t="s">
        <v>136</v>
      </c>
      <c r="K7714" t="s">
        <v>137</v>
      </c>
      <c r="L7714" t="s">
        <v>21870</v>
      </c>
      <c r="M7714" t="s">
        <v>21871</v>
      </c>
      <c r="N7714">
        <v>0.86222222199999998</v>
      </c>
      <c r="O7714">
        <v>0</v>
      </c>
      <c r="P7714">
        <v>23</v>
      </c>
      <c r="Q7714">
        <v>0</v>
      </c>
      <c r="R7714">
        <v>0</v>
      </c>
      <c r="S7714">
        <v>0</v>
      </c>
      <c r="T7714">
        <v>1</v>
      </c>
      <c r="U7714">
        <v>0</v>
      </c>
      <c r="V7714">
        <v>0</v>
      </c>
      <c r="W7714">
        <v>0</v>
      </c>
      <c r="X7714">
        <v>11.950089420888446</v>
      </c>
      <c r="Y7714">
        <v>0</v>
      </c>
      <c r="Z7714">
        <v>0</v>
      </c>
      <c r="AA7714">
        <v>0</v>
      </c>
      <c r="AB7714">
        <v>0.16479997594106222</v>
      </c>
      <c r="AC7714">
        <v>0</v>
      </c>
      <c r="AD7714">
        <v>0</v>
      </c>
      <c r="AE7714">
        <v>12.114889396829508</v>
      </c>
    </row>
    <row r="7715" spans="1:31" x14ac:dyDescent="0.25">
      <c r="A7715">
        <v>1682490</v>
      </c>
      <c r="B7715">
        <v>1</v>
      </c>
      <c r="C7715" t="s">
        <v>81</v>
      </c>
      <c r="D7715" t="s">
        <v>127</v>
      </c>
      <c r="E7715" t="s">
        <v>159</v>
      </c>
      <c r="F7715" t="s">
        <v>21872</v>
      </c>
      <c r="G7715" t="s">
        <v>596</v>
      </c>
      <c r="H7715" t="s">
        <v>134</v>
      </c>
      <c r="I7715" t="s">
        <v>135</v>
      </c>
      <c r="J7715" t="s">
        <v>136</v>
      </c>
      <c r="K7715" t="s">
        <v>137</v>
      </c>
      <c r="L7715" t="s">
        <v>21873</v>
      </c>
      <c r="M7715" t="s">
        <v>21874</v>
      </c>
      <c r="N7715">
        <v>0.94055555499999999</v>
      </c>
      <c r="O7715">
        <v>0</v>
      </c>
      <c r="P7715">
        <v>96</v>
      </c>
      <c r="Q7715">
        <v>0</v>
      </c>
      <c r="R7715">
        <v>2</v>
      </c>
      <c r="S7715">
        <v>0</v>
      </c>
      <c r="T7715">
        <v>2</v>
      </c>
      <c r="U7715">
        <v>0</v>
      </c>
      <c r="V7715">
        <v>0</v>
      </c>
      <c r="W7715">
        <v>0</v>
      </c>
      <c r="X7715">
        <v>17.321764277873676</v>
      </c>
      <c r="Y7715">
        <v>0</v>
      </c>
      <c r="Z7715">
        <v>0.21363166112574727</v>
      </c>
      <c r="AA7715">
        <v>0</v>
      </c>
      <c r="AB7715">
        <v>1.3313557533635001E-2</v>
      </c>
      <c r="AC7715">
        <v>0</v>
      </c>
      <c r="AD7715">
        <v>0</v>
      </c>
      <c r="AE7715">
        <v>17.548709496533057</v>
      </c>
    </row>
    <row r="7716" spans="1:31" x14ac:dyDescent="0.25">
      <c r="A7716">
        <v>1682298</v>
      </c>
      <c r="B7716">
        <v>1</v>
      </c>
      <c r="C7716" t="s">
        <v>80</v>
      </c>
      <c r="D7716" t="s">
        <v>83</v>
      </c>
      <c r="E7716" t="s">
        <v>146</v>
      </c>
      <c r="F7716" t="s">
        <v>21875</v>
      </c>
      <c r="G7716" t="s">
        <v>148</v>
      </c>
      <c r="H7716" t="s">
        <v>143</v>
      </c>
      <c r="I7716" t="s">
        <v>135</v>
      </c>
      <c r="J7716" t="s">
        <v>136</v>
      </c>
      <c r="K7716" t="s">
        <v>137</v>
      </c>
      <c r="L7716" t="s">
        <v>21876</v>
      </c>
      <c r="M7716" t="s">
        <v>21877</v>
      </c>
      <c r="N7716">
        <v>4.4644444439999997</v>
      </c>
      <c r="O7716">
        <v>0</v>
      </c>
      <c r="P7716">
        <v>21</v>
      </c>
      <c r="Q7716">
        <v>0</v>
      </c>
      <c r="R7716">
        <v>0</v>
      </c>
      <c r="S7716">
        <v>0</v>
      </c>
      <c r="T7716">
        <v>177</v>
      </c>
      <c r="U7716">
        <v>0</v>
      </c>
      <c r="V7716">
        <v>5</v>
      </c>
      <c r="W7716">
        <v>0</v>
      </c>
      <c r="X7716">
        <v>82.507780426601443</v>
      </c>
      <c r="Y7716">
        <v>0</v>
      </c>
      <c r="Z7716">
        <v>0</v>
      </c>
      <c r="AA7716">
        <v>0</v>
      </c>
      <c r="AB7716">
        <v>1321.7880070472174</v>
      </c>
      <c r="AC7716">
        <v>0</v>
      </c>
      <c r="AD7716">
        <v>394.8768963291692</v>
      </c>
      <c r="AE7716">
        <v>1799.1726838029881</v>
      </c>
    </row>
    <row r="7717" spans="1:31" x14ac:dyDescent="0.25">
      <c r="A7717">
        <v>1682467</v>
      </c>
      <c r="B7717">
        <v>1</v>
      </c>
      <c r="C7717" t="s">
        <v>80</v>
      </c>
      <c r="D7717" t="s">
        <v>105</v>
      </c>
      <c r="E7717" t="s">
        <v>140</v>
      </c>
      <c r="F7717" t="s">
        <v>21878</v>
      </c>
      <c r="G7717" t="s">
        <v>197</v>
      </c>
      <c r="H7717" t="s">
        <v>143</v>
      </c>
      <c r="I7717" t="s">
        <v>135</v>
      </c>
      <c r="J7717" t="s">
        <v>136</v>
      </c>
      <c r="K7717" t="s">
        <v>137</v>
      </c>
      <c r="L7717" t="s">
        <v>21879</v>
      </c>
      <c r="M7717" t="s">
        <v>21880</v>
      </c>
      <c r="N7717">
        <v>1.0791666660000001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0.10686814331256167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0.10686814331256167</v>
      </c>
    </row>
    <row r="7718" spans="1:31" x14ac:dyDescent="0.25">
      <c r="A7718">
        <v>1682444</v>
      </c>
      <c r="B7718">
        <v>1</v>
      </c>
      <c r="C7718" t="s">
        <v>80</v>
      </c>
      <c r="D7718" t="s">
        <v>98</v>
      </c>
      <c r="E7718" t="s">
        <v>151</v>
      </c>
      <c r="F7718" t="s">
        <v>21881</v>
      </c>
      <c r="G7718" t="s">
        <v>526</v>
      </c>
      <c r="H7718" t="s">
        <v>143</v>
      </c>
      <c r="I7718" t="s">
        <v>135</v>
      </c>
      <c r="J7718" t="s">
        <v>136</v>
      </c>
      <c r="K7718" t="s">
        <v>137</v>
      </c>
      <c r="L7718" t="s">
        <v>21882</v>
      </c>
      <c r="M7718" t="s">
        <v>21883</v>
      </c>
      <c r="N7718">
        <v>4.9586111109999997</v>
      </c>
      <c r="O7718">
        <v>0</v>
      </c>
      <c r="P7718">
        <v>0</v>
      </c>
      <c r="Q7718">
        <v>0</v>
      </c>
      <c r="R7718">
        <v>8</v>
      </c>
      <c r="S7718">
        <v>0</v>
      </c>
      <c r="T7718">
        <v>2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30.654623565261751</v>
      </c>
      <c r="AA7718">
        <v>0</v>
      </c>
      <c r="AB7718">
        <v>11.556416251408459</v>
      </c>
      <c r="AC7718">
        <v>0</v>
      </c>
      <c r="AD7718">
        <v>0</v>
      </c>
      <c r="AE7718">
        <v>42.211039816670208</v>
      </c>
    </row>
    <row r="7719" spans="1:31" x14ac:dyDescent="0.25">
      <c r="A7719">
        <v>1682567</v>
      </c>
      <c r="B7719">
        <v>1</v>
      </c>
      <c r="C7719" t="s">
        <v>81</v>
      </c>
      <c r="D7719" t="s">
        <v>126</v>
      </c>
      <c r="E7719" t="s">
        <v>164</v>
      </c>
      <c r="F7719" t="s">
        <v>21884</v>
      </c>
      <c r="G7719" t="s">
        <v>161</v>
      </c>
      <c r="H7719" t="s">
        <v>134</v>
      </c>
      <c r="I7719" t="s">
        <v>135</v>
      </c>
      <c r="J7719" t="s">
        <v>136</v>
      </c>
      <c r="K7719" t="s">
        <v>137</v>
      </c>
      <c r="L7719" t="s">
        <v>21885</v>
      </c>
      <c r="M7719" t="s">
        <v>21886</v>
      </c>
      <c r="N7719">
        <v>0.105555555</v>
      </c>
      <c r="O7719">
        <v>0</v>
      </c>
      <c r="P7719">
        <v>861</v>
      </c>
      <c r="Q7719">
        <v>3</v>
      </c>
      <c r="R7719">
        <v>95</v>
      </c>
      <c r="S7719">
        <v>0</v>
      </c>
      <c r="T7719">
        <v>179</v>
      </c>
      <c r="U7719">
        <v>0</v>
      </c>
      <c r="V7719">
        <v>0</v>
      </c>
      <c r="W7719">
        <v>0</v>
      </c>
      <c r="X7719">
        <v>17.189102089688735</v>
      </c>
      <c r="Y7719">
        <v>0.13513981994222224</v>
      </c>
      <c r="Z7719">
        <v>2.5284906161665481</v>
      </c>
      <c r="AA7719">
        <v>0</v>
      </c>
      <c r="AB7719">
        <v>9.5078549396752408</v>
      </c>
      <c r="AC7719">
        <v>0</v>
      </c>
      <c r="AD7719">
        <v>0</v>
      </c>
      <c r="AE7719">
        <v>29.360587465472744</v>
      </c>
    </row>
    <row r="7720" spans="1:31" x14ac:dyDescent="0.25">
      <c r="A7720">
        <v>1682521</v>
      </c>
      <c r="B7720">
        <v>1</v>
      </c>
      <c r="C7720" t="s">
        <v>80</v>
      </c>
      <c r="D7720" t="s">
        <v>101</v>
      </c>
      <c r="E7720" t="s">
        <v>146</v>
      </c>
      <c r="F7720" t="s">
        <v>21887</v>
      </c>
      <c r="G7720" t="s">
        <v>281</v>
      </c>
      <c r="H7720" t="s">
        <v>143</v>
      </c>
      <c r="I7720" t="s">
        <v>135</v>
      </c>
      <c r="J7720" t="s">
        <v>136</v>
      </c>
      <c r="K7720" t="s">
        <v>167</v>
      </c>
      <c r="L7720" t="s">
        <v>21888</v>
      </c>
      <c r="M7720" t="s">
        <v>21889</v>
      </c>
      <c r="N7720">
        <v>0.28333333300000002</v>
      </c>
      <c r="O7720">
        <v>0</v>
      </c>
      <c r="P7720">
        <v>52</v>
      </c>
      <c r="Q7720">
        <v>0</v>
      </c>
      <c r="R7720">
        <v>9</v>
      </c>
      <c r="S7720">
        <v>0</v>
      </c>
      <c r="T7720">
        <v>9</v>
      </c>
      <c r="U7720">
        <v>0</v>
      </c>
      <c r="V7720">
        <v>0</v>
      </c>
      <c r="W7720">
        <v>0</v>
      </c>
      <c r="X7720">
        <v>2.8745714529110664</v>
      </c>
      <c r="Y7720">
        <v>0</v>
      </c>
      <c r="Z7720">
        <v>0.37697184593616673</v>
      </c>
      <c r="AA7720">
        <v>0</v>
      </c>
      <c r="AB7720">
        <v>1.5424251717570998</v>
      </c>
      <c r="AC7720">
        <v>0</v>
      </c>
      <c r="AD7720">
        <v>0</v>
      </c>
      <c r="AE7720">
        <v>4.7939684706043328</v>
      </c>
    </row>
    <row r="7721" spans="1:31" x14ac:dyDescent="0.25">
      <c r="A7721">
        <v>1682129</v>
      </c>
      <c r="B7721">
        <v>1</v>
      </c>
      <c r="C7721" t="s">
        <v>81</v>
      </c>
      <c r="D7721" t="s">
        <v>115</v>
      </c>
      <c r="E7721" t="s">
        <v>159</v>
      </c>
      <c r="F7721" t="s">
        <v>21890</v>
      </c>
      <c r="G7721" t="s">
        <v>596</v>
      </c>
      <c r="H7721" t="s">
        <v>134</v>
      </c>
      <c r="I7721" t="s">
        <v>135</v>
      </c>
      <c r="J7721" t="s">
        <v>136</v>
      </c>
      <c r="K7721" t="s">
        <v>137</v>
      </c>
      <c r="L7721" t="s">
        <v>21891</v>
      </c>
      <c r="M7721" t="s">
        <v>21892</v>
      </c>
      <c r="N7721">
        <v>6.6872222219999999</v>
      </c>
      <c r="O7721">
        <v>0</v>
      </c>
      <c r="P7721">
        <v>15</v>
      </c>
      <c r="Q7721">
        <v>0</v>
      </c>
      <c r="R7721">
        <v>3</v>
      </c>
      <c r="S7721">
        <v>0</v>
      </c>
      <c r="T7721">
        <v>1</v>
      </c>
      <c r="U7721">
        <v>0</v>
      </c>
      <c r="V7721">
        <v>0</v>
      </c>
      <c r="W7721">
        <v>0</v>
      </c>
      <c r="X7721">
        <v>3.0054081366433061</v>
      </c>
      <c r="Y7721">
        <v>0</v>
      </c>
      <c r="Z7721">
        <v>6.3328106234508308</v>
      </c>
      <c r="AA7721">
        <v>0</v>
      </c>
      <c r="AB7721">
        <v>0.88018443578634176</v>
      </c>
      <c r="AC7721">
        <v>0</v>
      </c>
      <c r="AD7721">
        <v>0</v>
      </c>
      <c r="AE7721">
        <v>10.218403195880478</v>
      </c>
    </row>
    <row r="7722" spans="1:31" x14ac:dyDescent="0.25">
      <c r="A7722">
        <v>1681937</v>
      </c>
      <c r="B7722">
        <v>1</v>
      </c>
      <c r="C7722" t="s">
        <v>80</v>
      </c>
      <c r="D7722" t="s">
        <v>84</v>
      </c>
      <c r="E7722" t="s">
        <v>140</v>
      </c>
      <c r="F7722" t="s">
        <v>21893</v>
      </c>
      <c r="G7722" t="s">
        <v>197</v>
      </c>
      <c r="H7722" t="s">
        <v>143</v>
      </c>
      <c r="I7722" t="s">
        <v>135</v>
      </c>
      <c r="J7722" t="s">
        <v>136</v>
      </c>
      <c r="K7722" t="s">
        <v>137</v>
      </c>
      <c r="L7722" t="s">
        <v>21894</v>
      </c>
      <c r="M7722" t="s">
        <v>21895</v>
      </c>
      <c r="N7722">
        <v>8.0941666659999996</v>
      </c>
      <c r="O7722">
        <v>0</v>
      </c>
      <c r="P7722">
        <v>5</v>
      </c>
      <c r="Q7722">
        <v>0</v>
      </c>
      <c r="R7722">
        <v>0</v>
      </c>
      <c r="S7722">
        <v>0</v>
      </c>
      <c r="T7722">
        <v>1</v>
      </c>
      <c r="U7722">
        <v>0</v>
      </c>
      <c r="V7722">
        <v>0</v>
      </c>
      <c r="W7722">
        <v>0</v>
      </c>
      <c r="X7722">
        <v>6.388541490804978</v>
      </c>
      <c r="Y7722">
        <v>0</v>
      </c>
      <c r="Z7722">
        <v>0</v>
      </c>
      <c r="AA7722">
        <v>0</v>
      </c>
      <c r="AB7722">
        <v>0.47827651741293886</v>
      </c>
      <c r="AC7722">
        <v>0</v>
      </c>
      <c r="AD7722">
        <v>0</v>
      </c>
      <c r="AE7722">
        <v>6.8668180082179173</v>
      </c>
    </row>
    <row r="7723" spans="1:31" x14ac:dyDescent="0.25">
      <c r="A7723">
        <v>1681531</v>
      </c>
      <c r="B7723">
        <v>1</v>
      </c>
      <c r="C7723" t="s">
        <v>80</v>
      </c>
      <c r="D7723" t="s">
        <v>87</v>
      </c>
      <c r="E7723" t="s">
        <v>146</v>
      </c>
      <c r="F7723" t="s">
        <v>21896</v>
      </c>
      <c r="G7723" t="s">
        <v>222</v>
      </c>
      <c r="H7723" t="s">
        <v>143</v>
      </c>
      <c r="I7723" t="s">
        <v>135</v>
      </c>
      <c r="J7723" t="s">
        <v>136</v>
      </c>
      <c r="K7723" t="s">
        <v>137</v>
      </c>
      <c r="L7723" t="s">
        <v>21897</v>
      </c>
      <c r="M7723" t="s">
        <v>21898</v>
      </c>
      <c r="N7723">
        <v>1.902222222</v>
      </c>
      <c r="O7723">
        <v>0</v>
      </c>
      <c r="P7723">
        <v>39</v>
      </c>
      <c r="Q7723">
        <v>0</v>
      </c>
      <c r="R7723">
        <v>0</v>
      </c>
      <c r="S7723">
        <v>0</v>
      </c>
      <c r="T7723">
        <v>105</v>
      </c>
      <c r="U7723">
        <v>0</v>
      </c>
      <c r="V7723">
        <v>3</v>
      </c>
      <c r="W7723">
        <v>0</v>
      </c>
      <c r="X7723">
        <v>21.676641005182844</v>
      </c>
      <c r="Y7723">
        <v>0</v>
      </c>
      <c r="Z7723">
        <v>0</v>
      </c>
      <c r="AA7723">
        <v>0</v>
      </c>
      <c r="AB7723">
        <v>149.42846226764826</v>
      </c>
      <c r="AC7723">
        <v>0</v>
      </c>
      <c r="AD7723">
        <v>41.552105592231079</v>
      </c>
      <c r="AE7723">
        <v>212.65720886506219</v>
      </c>
    </row>
    <row r="7724" spans="1:31" x14ac:dyDescent="0.25">
      <c r="A7724">
        <v>1682029</v>
      </c>
      <c r="B7724">
        <v>1</v>
      </c>
      <c r="C7724" t="s">
        <v>80</v>
      </c>
      <c r="D7724" t="s">
        <v>94</v>
      </c>
      <c r="E7724" t="s">
        <v>140</v>
      </c>
      <c r="F7724" t="s">
        <v>3378</v>
      </c>
      <c r="G7724" t="s">
        <v>197</v>
      </c>
      <c r="H7724" t="s">
        <v>143</v>
      </c>
      <c r="I7724" t="s">
        <v>135</v>
      </c>
      <c r="J7724" t="s">
        <v>136</v>
      </c>
      <c r="K7724" t="s">
        <v>137</v>
      </c>
      <c r="L7724" t="s">
        <v>21899</v>
      </c>
      <c r="M7724" t="s">
        <v>21900</v>
      </c>
      <c r="N7724">
        <v>1.8911111110000001</v>
      </c>
      <c r="O7724">
        <v>0</v>
      </c>
      <c r="P7724">
        <v>1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0.77843290793027231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0.77843290793027231</v>
      </c>
    </row>
    <row r="7725" spans="1:31" x14ac:dyDescent="0.25">
      <c r="A7725">
        <v>1681960</v>
      </c>
      <c r="B7725">
        <v>1</v>
      </c>
      <c r="C7725" t="s">
        <v>81</v>
      </c>
      <c r="D7725" t="s">
        <v>112</v>
      </c>
      <c r="E7725" t="s">
        <v>164</v>
      </c>
      <c r="F7725" t="s">
        <v>10533</v>
      </c>
      <c r="G7725" t="s">
        <v>161</v>
      </c>
      <c r="H7725" t="s">
        <v>134</v>
      </c>
      <c r="I7725" t="s">
        <v>135</v>
      </c>
      <c r="J7725" t="s">
        <v>136</v>
      </c>
      <c r="K7725" t="s">
        <v>137</v>
      </c>
      <c r="L7725" t="s">
        <v>21901</v>
      </c>
      <c r="M7725" t="s">
        <v>21902</v>
      </c>
      <c r="N7725">
        <v>0.43916666599999998</v>
      </c>
      <c r="O7725">
        <v>2</v>
      </c>
      <c r="P7725">
        <v>375</v>
      </c>
      <c r="Q7725">
        <v>176</v>
      </c>
      <c r="R7725">
        <v>502</v>
      </c>
      <c r="S7725">
        <v>17</v>
      </c>
      <c r="T7725">
        <v>43</v>
      </c>
      <c r="U7725">
        <v>10</v>
      </c>
      <c r="V7725">
        <v>2</v>
      </c>
      <c r="W7725">
        <v>1.1727868789593332E-2</v>
      </c>
      <c r="X7725">
        <v>17.706456569829836</v>
      </c>
      <c r="Y7725">
        <v>41.910701023870196</v>
      </c>
      <c r="Z7725">
        <v>26.420216497830751</v>
      </c>
      <c r="AA7725">
        <v>30.239517043222246</v>
      </c>
      <c r="AB7725">
        <v>28.719447250995344</v>
      </c>
      <c r="AC7725">
        <v>365.72782649550675</v>
      </c>
      <c r="AD7725">
        <v>15.244367027464541</v>
      </c>
      <c r="AE7725">
        <v>525.98025977750933</v>
      </c>
    </row>
    <row r="7726" spans="1:31" x14ac:dyDescent="0.25">
      <c r="A7726">
        <v>1681554</v>
      </c>
      <c r="B7726">
        <v>1</v>
      </c>
      <c r="C7726" t="s">
        <v>81</v>
      </c>
      <c r="D7726" t="s">
        <v>127</v>
      </c>
      <c r="E7726" t="s">
        <v>151</v>
      </c>
      <c r="F7726" t="s">
        <v>3211</v>
      </c>
      <c r="G7726" t="s">
        <v>482</v>
      </c>
      <c r="H7726" t="s">
        <v>143</v>
      </c>
      <c r="I7726" t="s">
        <v>135</v>
      </c>
      <c r="J7726" t="s">
        <v>136</v>
      </c>
      <c r="K7726" t="s">
        <v>137</v>
      </c>
      <c r="L7726" t="s">
        <v>21903</v>
      </c>
      <c r="M7726" t="s">
        <v>21904</v>
      </c>
      <c r="N7726">
        <v>7.8383333329999996</v>
      </c>
      <c r="O7726">
        <v>0</v>
      </c>
      <c r="P7726">
        <v>23</v>
      </c>
      <c r="Q7726">
        <v>0</v>
      </c>
      <c r="R7726">
        <v>6</v>
      </c>
      <c r="S7726">
        <v>0</v>
      </c>
      <c r="T7726">
        <v>13</v>
      </c>
      <c r="U7726">
        <v>0</v>
      </c>
      <c r="V7726">
        <v>0</v>
      </c>
      <c r="W7726">
        <v>0</v>
      </c>
      <c r="X7726">
        <v>19.894325847044247</v>
      </c>
      <c r="Y7726">
        <v>0</v>
      </c>
      <c r="Z7726">
        <v>0.44770228254571115</v>
      </c>
      <c r="AA7726">
        <v>0</v>
      </c>
      <c r="AB7726">
        <v>23.137756247428438</v>
      </c>
      <c r="AC7726">
        <v>0</v>
      </c>
      <c r="AD7726">
        <v>0</v>
      </c>
      <c r="AE7726">
        <v>43.479784377018397</v>
      </c>
    </row>
    <row r="7727" spans="1:31" x14ac:dyDescent="0.25">
      <c r="A7727">
        <v>1682152</v>
      </c>
      <c r="B7727">
        <v>1</v>
      </c>
      <c r="C7727" t="s">
        <v>80</v>
      </c>
      <c r="D7727" t="s">
        <v>82</v>
      </c>
      <c r="E7727" t="s">
        <v>140</v>
      </c>
      <c r="F7727" t="s">
        <v>21905</v>
      </c>
      <c r="G7727" t="s">
        <v>197</v>
      </c>
      <c r="H7727" t="s">
        <v>143</v>
      </c>
      <c r="I7727" t="s">
        <v>135</v>
      </c>
      <c r="J7727" t="s">
        <v>136</v>
      </c>
      <c r="K7727" t="s">
        <v>137</v>
      </c>
      <c r="L7727" t="s">
        <v>21906</v>
      </c>
      <c r="M7727" t="s">
        <v>21907</v>
      </c>
      <c r="N7727">
        <v>3.554444444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2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3.294400019544228</v>
      </c>
      <c r="AC7727">
        <v>0</v>
      </c>
      <c r="AD7727">
        <v>0</v>
      </c>
      <c r="AE7727">
        <v>3.294400019544228</v>
      </c>
    </row>
    <row r="7728" spans="1:31" x14ac:dyDescent="0.25">
      <c r="A7728">
        <v>1682644</v>
      </c>
      <c r="B7728">
        <v>1</v>
      </c>
      <c r="C7728" t="s">
        <v>80</v>
      </c>
      <c r="D7728" t="s">
        <v>82</v>
      </c>
      <c r="E7728" t="s">
        <v>146</v>
      </c>
      <c r="F7728" t="s">
        <v>21403</v>
      </c>
      <c r="G7728" t="s">
        <v>1061</v>
      </c>
      <c r="H7728" t="s">
        <v>143</v>
      </c>
      <c r="I7728" t="s">
        <v>135</v>
      </c>
      <c r="J7728" t="s">
        <v>136</v>
      </c>
      <c r="K7728" t="s">
        <v>137</v>
      </c>
      <c r="L7728" t="s">
        <v>21908</v>
      </c>
      <c r="M7728" t="s">
        <v>21909</v>
      </c>
      <c r="N7728">
        <v>0.55055555499999997</v>
      </c>
      <c r="O7728">
        <v>0</v>
      </c>
      <c r="P7728">
        <v>382</v>
      </c>
      <c r="Q7728">
        <v>0</v>
      </c>
      <c r="R7728">
        <v>0</v>
      </c>
      <c r="S7728">
        <v>0</v>
      </c>
      <c r="T7728">
        <v>15</v>
      </c>
      <c r="U7728">
        <v>0</v>
      </c>
      <c r="V7728">
        <v>0</v>
      </c>
      <c r="W7728">
        <v>0</v>
      </c>
      <c r="X7728">
        <v>89.392588552043961</v>
      </c>
      <c r="Y7728">
        <v>0</v>
      </c>
      <c r="Z7728">
        <v>0</v>
      </c>
      <c r="AA7728">
        <v>0</v>
      </c>
      <c r="AB7728">
        <v>7.2842417462734819</v>
      </c>
      <c r="AC7728">
        <v>0</v>
      </c>
      <c r="AD7728">
        <v>0</v>
      </c>
      <c r="AE7728">
        <v>96.676830298317441</v>
      </c>
    </row>
    <row r="7729" spans="1:31" x14ac:dyDescent="0.25">
      <c r="A7729">
        <v>1682052</v>
      </c>
      <c r="B7729">
        <v>1</v>
      </c>
      <c r="C7729" t="s">
        <v>80</v>
      </c>
      <c r="D7729" t="s">
        <v>90</v>
      </c>
      <c r="E7729" t="s">
        <v>140</v>
      </c>
      <c r="F7729" t="s">
        <v>21910</v>
      </c>
      <c r="G7729" t="s">
        <v>197</v>
      </c>
      <c r="H7729" t="s">
        <v>143</v>
      </c>
      <c r="I7729" t="s">
        <v>135</v>
      </c>
      <c r="J7729" t="s">
        <v>136</v>
      </c>
      <c r="K7729" t="s">
        <v>137</v>
      </c>
      <c r="L7729" t="s">
        <v>21911</v>
      </c>
      <c r="M7729" t="s">
        <v>21912</v>
      </c>
      <c r="N7729">
        <v>10.605833333</v>
      </c>
      <c r="O7729">
        <v>0</v>
      </c>
      <c r="P7729">
        <v>3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5.9440675674736125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5.9440675674736125</v>
      </c>
    </row>
    <row r="7730" spans="1:31" x14ac:dyDescent="0.25">
      <c r="A7730">
        <v>1681668</v>
      </c>
      <c r="B7730">
        <v>1</v>
      </c>
      <c r="C7730" t="s">
        <v>80</v>
      </c>
      <c r="D7730" t="s">
        <v>103</v>
      </c>
      <c r="E7730" t="s">
        <v>151</v>
      </c>
      <c r="F7730" t="s">
        <v>19596</v>
      </c>
      <c r="G7730" t="s">
        <v>1774</v>
      </c>
      <c r="H7730" t="s">
        <v>143</v>
      </c>
      <c r="I7730" t="s">
        <v>135</v>
      </c>
      <c r="J7730" t="s">
        <v>136</v>
      </c>
      <c r="K7730" t="s">
        <v>137</v>
      </c>
      <c r="L7730" t="s">
        <v>21913</v>
      </c>
      <c r="M7730" t="s">
        <v>21914</v>
      </c>
      <c r="N7730">
        <v>20.643333333000001</v>
      </c>
      <c r="O7730">
        <v>0</v>
      </c>
      <c r="P7730">
        <v>2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1.5162853566054708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1.5162853566054708</v>
      </c>
    </row>
    <row r="7731" spans="1:31" x14ac:dyDescent="0.25">
      <c r="A7731">
        <v>1681562</v>
      </c>
      <c r="B7731">
        <v>1</v>
      </c>
      <c r="C7731" t="s">
        <v>80</v>
      </c>
      <c r="D7731" t="s">
        <v>103</v>
      </c>
      <c r="E7731" t="s">
        <v>164</v>
      </c>
      <c r="F7731" t="s">
        <v>14525</v>
      </c>
      <c r="G7731" t="s">
        <v>161</v>
      </c>
      <c r="H7731" t="s">
        <v>134</v>
      </c>
      <c r="I7731" t="s">
        <v>135</v>
      </c>
      <c r="J7731" t="s">
        <v>136</v>
      </c>
      <c r="K7731" t="s">
        <v>137</v>
      </c>
      <c r="L7731" t="s">
        <v>21915</v>
      </c>
      <c r="M7731" t="s">
        <v>21916</v>
      </c>
      <c r="N7731">
        <v>2.488888888</v>
      </c>
      <c r="O7731">
        <v>1</v>
      </c>
      <c r="P7731">
        <v>286</v>
      </c>
      <c r="Q7731">
        <v>21</v>
      </c>
      <c r="R7731">
        <v>115</v>
      </c>
      <c r="S7731">
        <v>8</v>
      </c>
      <c r="T7731">
        <v>46</v>
      </c>
      <c r="U7731">
        <v>4</v>
      </c>
      <c r="V7731">
        <v>0</v>
      </c>
      <c r="W7731">
        <v>5.2156267786224895</v>
      </c>
      <c r="X7731">
        <v>141.17624478897875</v>
      </c>
      <c r="Y7731">
        <v>569.58816259083858</v>
      </c>
      <c r="Z7731">
        <v>86.524197362347607</v>
      </c>
      <c r="AA7731">
        <v>531.69107082211804</v>
      </c>
      <c r="AB7731">
        <v>43.996702240765487</v>
      </c>
      <c r="AC7731">
        <v>48.778576939680271</v>
      </c>
      <c r="AD7731">
        <v>0</v>
      </c>
      <c r="AE7731">
        <v>1426.9705815233513</v>
      </c>
    </row>
    <row r="7732" spans="1:31" x14ac:dyDescent="0.25">
      <c r="A7732">
        <v>1682060</v>
      </c>
      <c r="B7732">
        <v>1</v>
      </c>
      <c r="C7732" t="s">
        <v>80</v>
      </c>
      <c r="D7732" t="s">
        <v>108</v>
      </c>
      <c r="E7732" t="s">
        <v>151</v>
      </c>
      <c r="F7732" t="s">
        <v>21917</v>
      </c>
      <c r="G7732" t="s">
        <v>153</v>
      </c>
      <c r="H7732" t="s">
        <v>143</v>
      </c>
      <c r="I7732" t="s">
        <v>135</v>
      </c>
      <c r="J7732" t="s">
        <v>136</v>
      </c>
      <c r="K7732" t="s">
        <v>137</v>
      </c>
      <c r="L7732" t="s">
        <v>21918</v>
      </c>
      <c r="M7732" t="s">
        <v>21919</v>
      </c>
      <c r="N7732">
        <v>8.6433333329999993</v>
      </c>
      <c r="O7732">
        <v>0</v>
      </c>
      <c r="P7732">
        <v>19</v>
      </c>
      <c r="Q7732">
        <v>0</v>
      </c>
      <c r="R7732">
        <v>2</v>
      </c>
      <c r="S7732">
        <v>0</v>
      </c>
      <c r="T7732">
        <v>3</v>
      </c>
      <c r="U7732">
        <v>0</v>
      </c>
      <c r="V7732">
        <v>0</v>
      </c>
      <c r="W7732">
        <v>0</v>
      </c>
      <c r="X7732">
        <v>10.542412575541332</v>
      </c>
      <c r="Y7732">
        <v>0</v>
      </c>
      <c r="Z7732">
        <v>4.38551462378331</v>
      </c>
      <c r="AA7732">
        <v>0</v>
      </c>
      <c r="AB7732">
        <v>6.9922967988759721</v>
      </c>
      <c r="AC7732">
        <v>0</v>
      </c>
      <c r="AD7732">
        <v>0</v>
      </c>
      <c r="AE7732">
        <v>21.920223998200616</v>
      </c>
    </row>
    <row r="7733" spans="1:31" x14ac:dyDescent="0.25">
      <c r="A7733">
        <v>1681860</v>
      </c>
      <c r="B7733">
        <v>1</v>
      </c>
      <c r="C7733" t="s">
        <v>81</v>
      </c>
      <c r="D7733" t="s">
        <v>120</v>
      </c>
      <c r="E7733" t="s">
        <v>140</v>
      </c>
      <c r="F7733" t="s">
        <v>21920</v>
      </c>
      <c r="G7733" t="s">
        <v>197</v>
      </c>
      <c r="H7733" t="s">
        <v>143</v>
      </c>
      <c r="I7733" t="s">
        <v>135</v>
      </c>
      <c r="J7733" t="s">
        <v>136</v>
      </c>
      <c r="K7733" t="s">
        <v>137</v>
      </c>
      <c r="L7733" t="s">
        <v>21921</v>
      </c>
      <c r="M7733" t="s">
        <v>21922</v>
      </c>
      <c r="N7733">
        <v>3.696388888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0.39552462575797415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0.39552462575797415</v>
      </c>
    </row>
    <row r="7734" spans="1:31" x14ac:dyDescent="0.25">
      <c r="A7734">
        <v>1681768</v>
      </c>
      <c r="B7734">
        <v>1</v>
      </c>
      <c r="C7734" t="s">
        <v>80</v>
      </c>
      <c r="D7734" t="s">
        <v>95</v>
      </c>
      <c r="E7734" t="s">
        <v>151</v>
      </c>
      <c r="F7734" t="s">
        <v>599</v>
      </c>
      <c r="G7734" t="s">
        <v>153</v>
      </c>
      <c r="H7734" t="s">
        <v>143</v>
      </c>
      <c r="I7734" t="s">
        <v>135</v>
      </c>
      <c r="J7734" t="s">
        <v>136</v>
      </c>
      <c r="K7734" t="s">
        <v>137</v>
      </c>
      <c r="L7734" t="s">
        <v>21923</v>
      </c>
      <c r="M7734" t="s">
        <v>21924</v>
      </c>
      <c r="N7734">
        <v>0.88916666600000005</v>
      </c>
      <c r="O7734">
        <v>0</v>
      </c>
      <c r="P7734">
        <v>7</v>
      </c>
      <c r="Q7734">
        <v>0</v>
      </c>
      <c r="R7734">
        <v>0</v>
      </c>
      <c r="S7734">
        <v>0</v>
      </c>
      <c r="T7734">
        <v>1</v>
      </c>
      <c r="U7734">
        <v>0</v>
      </c>
      <c r="V7734">
        <v>0</v>
      </c>
      <c r="W7734">
        <v>0</v>
      </c>
      <c r="X7734">
        <v>0.8105713872109952</v>
      </c>
      <c r="Y7734">
        <v>0</v>
      </c>
      <c r="Z7734">
        <v>0</v>
      </c>
      <c r="AA7734">
        <v>0</v>
      </c>
      <c r="AB7734">
        <v>1.1851442149916367</v>
      </c>
      <c r="AC7734">
        <v>0</v>
      </c>
      <c r="AD7734">
        <v>0</v>
      </c>
      <c r="AE7734">
        <v>1.9957156022026319</v>
      </c>
    </row>
    <row r="7735" spans="1:31" x14ac:dyDescent="0.25">
      <c r="A7735">
        <v>1681591</v>
      </c>
      <c r="B7735">
        <v>1</v>
      </c>
      <c r="C7735" t="s">
        <v>81</v>
      </c>
      <c r="D7735" t="s">
        <v>113</v>
      </c>
      <c r="E7735" t="s">
        <v>151</v>
      </c>
      <c r="F7735" t="s">
        <v>21925</v>
      </c>
      <c r="G7735" t="s">
        <v>153</v>
      </c>
      <c r="H7735" t="s">
        <v>143</v>
      </c>
      <c r="I7735" t="s">
        <v>135</v>
      </c>
      <c r="J7735" t="s">
        <v>136</v>
      </c>
      <c r="K7735" t="s">
        <v>137</v>
      </c>
      <c r="L7735" t="s">
        <v>21926</v>
      </c>
      <c r="M7735" t="s">
        <v>21927</v>
      </c>
      <c r="N7735">
        <v>0.94388888800000004</v>
      </c>
      <c r="O7735">
        <v>0</v>
      </c>
      <c r="P7735">
        <v>48</v>
      </c>
      <c r="Q7735">
        <v>0</v>
      </c>
      <c r="R7735">
        <v>0</v>
      </c>
      <c r="S7735">
        <v>0</v>
      </c>
      <c r="T7735">
        <v>1</v>
      </c>
      <c r="U7735">
        <v>0</v>
      </c>
      <c r="V7735">
        <v>0</v>
      </c>
      <c r="W7735">
        <v>0</v>
      </c>
      <c r="X7735">
        <v>6.5055328620530286</v>
      </c>
      <c r="Y7735">
        <v>0</v>
      </c>
      <c r="Z7735">
        <v>0</v>
      </c>
      <c r="AA7735">
        <v>0</v>
      </c>
      <c r="AB7735">
        <v>0.16261212723322002</v>
      </c>
      <c r="AC7735">
        <v>0</v>
      </c>
      <c r="AD7735">
        <v>0</v>
      </c>
      <c r="AE7735">
        <v>6.6681449892862483</v>
      </c>
    </row>
    <row r="7736" spans="1:31" x14ac:dyDescent="0.25">
      <c r="A7736">
        <v>1681900</v>
      </c>
      <c r="B7736">
        <v>1</v>
      </c>
      <c r="C7736" t="s">
        <v>80</v>
      </c>
      <c r="D7736" t="s">
        <v>106</v>
      </c>
      <c r="E7736" t="s">
        <v>146</v>
      </c>
      <c r="F7736" t="s">
        <v>21928</v>
      </c>
      <c r="G7736" t="s">
        <v>281</v>
      </c>
      <c r="H7736" t="s">
        <v>143</v>
      </c>
      <c r="I7736" t="s">
        <v>135</v>
      </c>
      <c r="J7736" t="s">
        <v>136</v>
      </c>
      <c r="K7736" t="s">
        <v>167</v>
      </c>
      <c r="L7736" t="s">
        <v>21929</v>
      </c>
      <c r="M7736" t="s">
        <v>21930</v>
      </c>
      <c r="N7736">
        <v>7.866521111</v>
      </c>
      <c r="O7736">
        <v>0</v>
      </c>
      <c r="P7736">
        <v>35</v>
      </c>
      <c r="Q7736">
        <v>0</v>
      </c>
      <c r="R7736">
        <v>7</v>
      </c>
      <c r="S7736">
        <v>0</v>
      </c>
      <c r="T7736">
        <v>9</v>
      </c>
      <c r="U7736">
        <v>0</v>
      </c>
      <c r="V7736">
        <v>0</v>
      </c>
      <c r="W7736">
        <v>0</v>
      </c>
      <c r="X7736">
        <v>30.653567655521304</v>
      </c>
      <c r="Y7736">
        <v>0</v>
      </c>
      <c r="Z7736">
        <v>1.8897571769286539</v>
      </c>
      <c r="AA7736">
        <v>0</v>
      </c>
      <c r="AB7736">
        <v>62.796553103405351</v>
      </c>
      <c r="AC7736">
        <v>0</v>
      </c>
      <c r="AD7736">
        <v>0</v>
      </c>
      <c r="AE7736">
        <v>95.339877935855299</v>
      </c>
    </row>
    <row r="7737" spans="1:31" x14ac:dyDescent="0.25">
      <c r="A7737">
        <v>1681685</v>
      </c>
      <c r="B7737">
        <v>1</v>
      </c>
      <c r="C7737" t="s">
        <v>80</v>
      </c>
      <c r="D7737" t="s">
        <v>108</v>
      </c>
      <c r="E7737" t="s">
        <v>146</v>
      </c>
      <c r="F7737" t="s">
        <v>21931</v>
      </c>
      <c r="G7737" t="s">
        <v>148</v>
      </c>
      <c r="H7737" t="s">
        <v>143</v>
      </c>
      <c r="I7737" t="s">
        <v>135</v>
      </c>
      <c r="J7737" t="s">
        <v>136</v>
      </c>
      <c r="K7737" t="s">
        <v>137</v>
      </c>
      <c r="L7737" t="s">
        <v>21932</v>
      </c>
      <c r="M7737" t="s">
        <v>21933</v>
      </c>
      <c r="N7737">
        <v>4.08</v>
      </c>
      <c r="O7737">
        <v>0</v>
      </c>
      <c r="P7737">
        <v>15</v>
      </c>
      <c r="Q7737">
        <v>0</v>
      </c>
      <c r="R7737">
        <v>3</v>
      </c>
      <c r="S7737">
        <v>0</v>
      </c>
      <c r="T7737">
        <v>1</v>
      </c>
      <c r="U7737">
        <v>0</v>
      </c>
      <c r="V7737">
        <v>0</v>
      </c>
      <c r="W7737">
        <v>0</v>
      </c>
      <c r="X7737">
        <v>4.715336416411648</v>
      </c>
      <c r="Y7737">
        <v>0</v>
      </c>
      <c r="Z7737">
        <v>4.0464517231894028</v>
      </c>
      <c r="AA7737">
        <v>0</v>
      </c>
      <c r="AB7737">
        <v>1.0090737065804999E-2</v>
      </c>
      <c r="AC7737">
        <v>0</v>
      </c>
      <c r="AD7737">
        <v>0</v>
      </c>
      <c r="AE7737">
        <v>8.7718788766668574</v>
      </c>
    </row>
    <row r="7738" spans="1:31" x14ac:dyDescent="0.25">
      <c r="A7738">
        <v>1681614</v>
      </c>
      <c r="B7738">
        <v>1</v>
      </c>
      <c r="C7738" t="s">
        <v>80</v>
      </c>
      <c r="D7738" t="s">
        <v>88</v>
      </c>
      <c r="E7738" t="s">
        <v>151</v>
      </c>
      <c r="F7738" t="s">
        <v>21934</v>
      </c>
      <c r="G7738" t="s">
        <v>486</v>
      </c>
      <c r="H7738" t="s">
        <v>143</v>
      </c>
      <c r="I7738" t="s">
        <v>135</v>
      </c>
      <c r="J7738" t="s">
        <v>136</v>
      </c>
      <c r="K7738" t="s">
        <v>137</v>
      </c>
      <c r="L7738" t="s">
        <v>21935</v>
      </c>
      <c r="M7738" t="s">
        <v>21936</v>
      </c>
      <c r="N7738">
        <v>4.8436111110000004</v>
      </c>
      <c r="O7738">
        <v>0</v>
      </c>
      <c r="P7738">
        <v>148</v>
      </c>
      <c r="Q7738">
        <v>0</v>
      </c>
      <c r="R7738">
        <v>0</v>
      </c>
      <c r="S7738">
        <v>0</v>
      </c>
      <c r="T7738">
        <v>4</v>
      </c>
      <c r="U7738">
        <v>0</v>
      </c>
      <c r="V7738">
        <v>0</v>
      </c>
      <c r="W7738">
        <v>0</v>
      </c>
      <c r="X7738">
        <v>149.27058170625602</v>
      </c>
      <c r="Y7738">
        <v>0</v>
      </c>
      <c r="Z7738">
        <v>0</v>
      </c>
      <c r="AA7738">
        <v>0</v>
      </c>
      <c r="AB7738">
        <v>19.134452376718606</v>
      </c>
      <c r="AC7738">
        <v>0</v>
      </c>
      <c r="AD7738">
        <v>0</v>
      </c>
      <c r="AE7738">
        <v>168.40503408297462</v>
      </c>
    </row>
    <row r="7739" spans="1:31" x14ac:dyDescent="0.25">
      <c r="A7739">
        <v>1681783</v>
      </c>
      <c r="B7739">
        <v>1</v>
      </c>
      <c r="C7739" t="s">
        <v>80</v>
      </c>
      <c r="D7739" t="s">
        <v>96</v>
      </c>
      <c r="E7739" t="s">
        <v>151</v>
      </c>
      <c r="F7739" t="s">
        <v>21937</v>
      </c>
      <c r="G7739" t="s">
        <v>202</v>
      </c>
      <c r="H7739" t="s">
        <v>143</v>
      </c>
      <c r="I7739" t="s">
        <v>135</v>
      </c>
      <c r="J7739" t="s">
        <v>136</v>
      </c>
      <c r="K7739" t="s">
        <v>137</v>
      </c>
      <c r="L7739" t="s">
        <v>21938</v>
      </c>
      <c r="M7739" t="s">
        <v>21939</v>
      </c>
      <c r="N7739">
        <v>10.115555555</v>
      </c>
      <c r="O7739">
        <v>0</v>
      </c>
      <c r="P7739">
        <v>138</v>
      </c>
      <c r="Q7739">
        <v>0</v>
      </c>
      <c r="R7739">
        <v>0</v>
      </c>
      <c r="S7739">
        <v>0</v>
      </c>
      <c r="T7739">
        <v>1</v>
      </c>
      <c r="U7739">
        <v>0</v>
      </c>
      <c r="V7739">
        <v>0</v>
      </c>
      <c r="W7739">
        <v>0</v>
      </c>
      <c r="X7739">
        <v>564.11240101968804</v>
      </c>
      <c r="Y7739">
        <v>0</v>
      </c>
      <c r="Z7739">
        <v>0</v>
      </c>
      <c r="AA7739">
        <v>0</v>
      </c>
      <c r="AB7739">
        <v>6.5243883831695335</v>
      </c>
      <c r="AC7739">
        <v>0</v>
      </c>
      <c r="AD7739">
        <v>0</v>
      </c>
      <c r="AE7739">
        <v>570.63678940285752</v>
      </c>
    </row>
    <row r="7740" spans="1:31" x14ac:dyDescent="0.25">
      <c r="A7740">
        <v>1681708</v>
      </c>
      <c r="B7740">
        <v>1</v>
      </c>
      <c r="C7740" t="s">
        <v>80</v>
      </c>
      <c r="D7740" t="s">
        <v>84</v>
      </c>
      <c r="E7740" t="s">
        <v>131</v>
      </c>
      <c r="F7740" t="s">
        <v>21810</v>
      </c>
      <c r="G7740" t="s">
        <v>161</v>
      </c>
      <c r="H7740" t="s">
        <v>134</v>
      </c>
      <c r="I7740" t="s">
        <v>173</v>
      </c>
      <c r="J7740" t="s">
        <v>136</v>
      </c>
      <c r="K7740" t="s">
        <v>137</v>
      </c>
      <c r="L7740" t="s">
        <v>21940</v>
      </c>
      <c r="M7740" t="s">
        <v>21941</v>
      </c>
      <c r="N7740">
        <v>1.1666665999999999E-2</v>
      </c>
      <c r="O7740">
        <v>0</v>
      </c>
      <c r="P7740">
        <v>25</v>
      </c>
      <c r="Q7740">
        <v>0</v>
      </c>
      <c r="R7740">
        <v>0</v>
      </c>
      <c r="S7740">
        <v>11</v>
      </c>
      <c r="T7740">
        <v>26</v>
      </c>
      <c r="U7740">
        <v>0</v>
      </c>
      <c r="V7740">
        <v>0</v>
      </c>
      <c r="W7740">
        <v>0</v>
      </c>
      <c r="X7740">
        <v>0.65181987956434984</v>
      </c>
      <c r="Y7740">
        <v>0</v>
      </c>
      <c r="Z7740">
        <v>0</v>
      </c>
      <c r="AA7740">
        <v>3.1775226144919366</v>
      </c>
      <c r="AB7740">
        <v>1.0892156451382733</v>
      </c>
      <c r="AC7740">
        <v>0</v>
      </c>
      <c r="AD7740">
        <v>0</v>
      </c>
      <c r="AE7740">
        <v>4.9185581391945599</v>
      </c>
    </row>
    <row r="7741" spans="1:31" x14ac:dyDescent="0.25">
      <c r="A7741">
        <v>1681731</v>
      </c>
      <c r="B7741">
        <v>1</v>
      </c>
      <c r="C7741" t="s">
        <v>80</v>
      </c>
      <c r="D7741" t="s">
        <v>93</v>
      </c>
      <c r="E7741" t="s">
        <v>146</v>
      </c>
      <c r="F7741" t="s">
        <v>21942</v>
      </c>
      <c r="G7741" t="s">
        <v>596</v>
      </c>
      <c r="H7741" t="s">
        <v>134</v>
      </c>
      <c r="I7741" t="s">
        <v>135</v>
      </c>
      <c r="J7741" t="s">
        <v>136</v>
      </c>
      <c r="K7741" t="s">
        <v>137</v>
      </c>
      <c r="L7741" t="s">
        <v>21943</v>
      </c>
      <c r="M7741" t="s">
        <v>21944</v>
      </c>
      <c r="N7741">
        <v>8.3386111110000005</v>
      </c>
      <c r="O7741">
        <v>0</v>
      </c>
      <c r="P7741">
        <v>57</v>
      </c>
      <c r="Q7741">
        <v>0</v>
      </c>
      <c r="R7741">
        <v>5</v>
      </c>
      <c r="S7741">
        <v>0</v>
      </c>
      <c r="T7741">
        <v>12</v>
      </c>
      <c r="U7741">
        <v>0</v>
      </c>
      <c r="V7741">
        <v>0</v>
      </c>
      <c r="W7741">
        <v>0</v>
      </c>
      <c r="X7741">
        <v>39.241708167057361</v>
      </c>
      <c r="Y7741">
        <v>0</v>
      </c>
      <c r="Z7741">
        <v>0.45394127053888833</v>
      </c>
      <c r="AA7741">
        <v>0</v>
      </c>
      <c r="AB7741">
        <v>12.487180764974376</v>
      </c>
      <c r="AC7741">
        <v>0</v>
      </c>
      <c r="AD7741">
        <v>0</v>
      </c>
      <c r="AE7741">
        <v>52.182830202570628</v>
      </c>
    </row>
    <row r="7742" spans="1:31" x14ac:dyDescent="0.25">
      <c r="A7742">
        <v>1682238</v>
      </c>
      <c r="B7742">
        <v>1</v>
      </c>
      <c r="C7742" t="s">
        <v>80</v>
      </c>
      <c r="D7742" t="s">
        <v>101</v>
      </c>
      <c r="E7742" t="s">
        <v>151</v>
      </c>
      <c r="F7742" t="s">
        <v>21945</v>
      </c>
      <c r="G7742" t="s">
        <v>482</v>
      </c>
      <c r="H7742" t="s">
        <v>143</v>
      </c>
      <c r="I7742" t="s">
        <v>135</v>
      </c>
      <c r="J7742" t="s">
        <v>136</v>
      </c>
      <c r="K7742" t="s">
        <v>137</v>
      </c>
      <c r="L7742" t="s">
        <v>21946</v>
      </c>
      <c r="M7742" t="s">
        <v>21947</v>
      </c>
      <c r="N7742">
        <v>2.861388888</v>
      </c>
      <c r="O7742">
        <v>0</v>
      </c>
      <c r="P7742">
        <v>23</v>
      </c>
      <c r="Q7742">
        <v>0</v>
      </c>
      <c r="R7742">
        <v>0</v>
      </c>
      <c r="S7742">
        <v>0</v>
      </c>
      <c r="T7742">
        <v>1</v>
      </c>
      <c r="U7742">
        <v>0</v>
      </c>
      <c r="V7742">
        <v>0</v>
      </c>
      <c r="W7742">
        <v>0</v>
      </c>
      <c r="X7742">
        <v>16.893793851222945</v>
      </c>
      <c r="Y7742">
        <v>0</v>
      </c>
      <c r="Z7742">
        <v>0</v>
      </c>
      <c r="AA7742">
        <v>0</v>
      </c>
      <c r="AB7742">
        <v>1.103198308461744</v>
      </c>
      <c r="AC7742">
        <v>0</v>
      </c>
      <c r="AD7742">
        <v>0</v>
      </c>
      <c r="AE7742">
        <v>17.996992159684687</v>
      </c>
    </row>
    <row r="7743" spans="1:31" x14ac:dyDescent="0.25">
      <c r="A7743">
        <v>1682046</v>
      </c>
      <c r="B7743">
        <v>1</v>
      </c>
      <c r="C7743" t="s">
        <v>81</v>
      </c>
      <c r="D7743" t="s">
        <v>127</v>
      </c>
      <c r="E7743" t="s">
        <v>151</v>
      </c>
      <c r="F7743" t="s">
        <v>21948</v>
      </c>
      <c r="G7743" t="s">
        <v>153</v>
      </c>
      <c r="H7743" t="s">
        <v>143</v>
      </c>
      <c r="I7743" t="s">
        <v>135</v>
      </c>
      <c r="J7743" t="s">
        <v>136</v>
      </c>
      <c r="K7743" t="s">
        <v>137</v>
      </c>
      <c r="L7743" t="s">
        <v>21949</v>
      </c>
      <c r="M7743" t="s">
        <v>21950</v>
      </c>
      <c r="N7743">
        <v>3.988611111</v>
      </c>
      <c r="O7743">
        <v>0</v>
      </c>
      <c r="P7743">
        <v>17</v>
      </c>
      <c r="Q7743">
        <v>0</v>
      </c>
      <c r="R7743">
        <v>0</v>
      </c>
      <c r="S7743">
        <v>0</v>
      </c>
      <c r="T7743">
        <v>3</v>
      </c>
      <c r="U7743">
        <v>0</v>
      </c>
      <c r="V7743">
        <v>0</v>
      </c>
      <c r="W7743">
        <v>0</v>
      </c>
      <c r="X7743">
        <v>6.7784531192977324</v>
      </c>
      <c r="Y7743">
        <v>0</v>
      </c>
      <c r="Z7743">
        <v>0</v>
      </c>
      <c r="AA7743">
        <v>0</v>
      </c>
      <c r="AB7743">
        <v>8.7358951178694504</v>
      </c>
      <c r="AC7743">
        <v>0</v>
      </c>
      <c r="AD7743">
        <v>0</v>
      </c>
      <c r="AE7743">
        <v>15.514348237167184</v>
      </c>
    </row>
    <row r="7744" spans="1:31" x14ac:dyDescent="0.25">
      <c r="A7744">
        <v>1681837</v>
      </c>
      <c r="B7744">
        <v>1</v>
      </c>
      <c r="C7744" t="s">
        <v>80</v>
      </c>
      <c r="D7744" t="s">
        <v>91</v>
      </c>
      <c r="E7744" t="s">
        <v>146</v>
      </c>
      <c r="F7744" t="s">
        <v>1082</v>
      </c>
      <c r="G7744" t="s">
        <v>148</v>
      </c>
      <c r="H7744" t="s">
        <v>143</v>
      </c>
      <c r="I7744" t="s">
        <v>135</v>
      </c>
      <c r="J7744" t="s">
        <v>136</v>
      </c>
      <c r="K7744" t="s">
        <v>137</v>
      </c>
      <c r="L7744" t="s">
        <v>21951</v>
      </c>
      <c r="M7744" t="s">
        <v>21952</v>
      </c>
      <c r="N7744">
        <v>9.43</v>
      </c>
      <c r="O7744">
        <v>0</v>
      </c>
      <c r="P7744">
        <v>6</v>
      </c>
      <c r="Q7744">
        <v>0</v>
      </c>
      <c r="R7744">
        <v>17</v>
      </c>
      <c r="S7744">
        <v>0</v>
      </c>
      <c r="T7744">
        <v>3</v>
      </c>
      <c r="U7744">
        <v>0</v>
      </c>
      <c r="V7744">
        <v>0</v>
      </c>
      <c r="W7744">
        <v>0</v>
      </c>
      <c r="X7744">
        <v>8.0901313421945957</v>
      </c>
      <c r="Y7744">
        <v>0</v>
      </c>
      <c r="Z7744">
        <v>21.979160890899504</v>
      </c>
      <c r="AA7744">
        <v>0</v>
      </c>
      <c r="AB7744">
        <v>24.790699883507603</v>
      </c>
      <c r="AC7744">
        <v>0</v>
      </c>
      <c r="AD7744">
        <v>0</v>
      </c>
      <c r="AE7744">
        <v>54.859992116601703</v>
      </c>
    </row>
    <row r="7745" spans="1:31" x14ac:dyDescent="0.25">
      <c r="A7745">
        <v>1682092</v>
      </c>
      <c r="B7745">
        <v>1</v>
      </c>
      <c r="C7745" t="s">
        <v>80</v>
      </c>
      <c r="D7745" t="s">
        <v>92</v>
      </c>
      <c r="E7745" t="s">
        <v>140</v>
      </c>
      <c r="F7745" t="s">
        <v>21953</v>
      </c>
      <c r="G7745" t="s">
        <v>142</v>
      </c>
      <c r="H7745" t="s">
        <v>143</v>
      </c>
      <c r="I7745" t="s">
        <v>135</v>
      </c>
      <c r="J7745" t="s">
        <v>136</v>
      </c>
      <c r="K7745" t="s">
        <v>137</v>
      </c>
      <c r="L7745" t="s">
        <v>21954</v>
      </c>
      <c r="M7745" t="s">
        <v>21955</v>
      </c>
      <c r="N7745">
        <v>6.1494444440000002</v>
      </c>
      <c r="O7745">
        <v>0</v>
      </c>
      <c r="P7745">
        <v>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4.1825148801020007E-2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4.1825148801020007E-2</v>
      </c>
    </row>
    <row r="7746" spans="1:31" x14ac:dyDescent="0.25">
      <c r="A7746">
        <v>1681791</v>
      </c>
      <c r="B7746">
        <v>1</v>
      </c>
      <c r="C7746" t="s">
        <v>80</v>
      </c>
      <c r="D7746" t="s">
        <v>103</v>
      </c>
      <c r="E7746" t="s">
        <v>164</v>
      </c>
      <c r="F7746" t="s">
        <v>19029</v>
      </c>
      <c r="G7746" t="s">
        <v>161</v>
      </c>
      <c r="H7746" t="s">
        <v>134</v>
      </c>
      <c r="I7746" t="s">
        <v>135</v>
      </c>
      <c r="J7746" t="s">
        <v>136</v>
      </c>
      <c r="K7746" t="s">
        <v>137</v>
      </c>
      <c r="L7746" t="s">
        <v>21956</v>
      </c>
      <c r="M7746" t="s">
        <v>21957</v>
      </c>
      <c r="N7746">
        <v>0.70861111099999996</v>
      </c>
      <c r="O7746">
        <v>1</v>
      </c>
      <c r="P7746">
        <v>287</v>
      </c>
      <c r="Q7746">
        <v>22</v>
      </c>
      <c r="R7746">
        <v>15</v>
      </c>
      <c r="S7746">
        <v>10</v>
      </c>
      <c r="T7746">
        <v>7</v>
      </c>
      <c r="U7746">
        <v>1</v>
      </c>
      <c r="V7746">
        <v>0</v>
      </c>
      <c r="W7746">
        <v>0.18032276013542503</v>
      </c>
      <c r="X7746">
        <v>51.23937356954896</v>
      </c>
      <c r="Y7746">
        <v>71.976121554566475</v>
      </c>
      <c r="Z7746">
        <v>5.0468199787770578</v>
      </c>
      <c r="AA7746">
        <v>81.939883146281588</v>
      </c>
      <c r="AB7746">
        <v>3.5555689673973232</v>
      </c>
      <c r="AC7746">
        <v>14.658586291833288</v>
      </c>
      <c r="AD7746">
        <v>0</v>
      </c>
      <c r="AE7746">
        <v>228.59667626854014</v>
      </c>
    </row>
    <row r="7747" spans="1:31" x14ac:dyDescent="0.25">
      <c r="A7747">
        <v>1682727</v>
      </c>
      <c r="B7747">
        <v>1</v>
      </c>
      <c r="C7747" t="s">
        <v>80</v>
      </c>
      <c r="D7747" t="s">
        <v>103</v>
      </c>
      <c r="E7747" t="s">
        <v>151</v>
      </c>
      <c r="F7747" t="s">
        <v>21958</v>
      </c>
      <c r="G7747" t="s">
        <v>153</v>
      </c>
      <c r="H7747" t="s">
        <v>143</v>
      </c>
      <c r="I7747" t="s">
        <v>135</v>
      </c>
      <c r="J7747" t="s">
        <v>136</v>
      </c>
      <c r="K7747" t="s">
        <v>137</v>
      </c>
      <c r="L7747" t="s">
        <v>21959</v>
      </c>
      <c r="M7747" t="s">
        <v>21960</v>
      </c>
      <c r="N7747">
        <v>0.55055555499999997</v>
      </c>
      <c r="O7747">
        <v>0</v>
      </c>
      <c r="P7747">
        <v>50</v>
      </c>
      <c r="Q7747">
        <v>0</v>
      </c>
      <c r="R7747">
        <v>0</v>
      </c>
      <c r="S7747">
        <v>0</v>
      </c>
      <c r="T7747">
        <v>13</v>
      </c>
      <c r="U7747">
        <v>0</v>
      </c>
      <c r="V7747">
        <v>0</v>
      </c>
      <c r="W7747">
        <v>0</v>
      </c>
      <c r="X7747">
        <v>7.222729367950131</v>
      </c>
      <c r="Y7747">
        <v>0</v>
      </c>
      <c r="Z7747">
        <v>0</v>
      </c>
      <c r="AA7747">
        <v>0</v>
      </c>
      <c r="AB7747">
        <v>4.4068285018608409</v>
      </c>
      <c r="AC7747">
        <v>0</v>
      </c>
      <c r="AD7747">
        <v>0</v>
      </c>
      <c r="AE7747">
        <v>11.629557869810972</v>
      </c>
    </row>
    <row r="7748" spans="1:31" x14ac:dyDescent="0.25">
      <c r="A7748">
        <v>1682006</v>
      </c>
      <c r="B7748">
        <v>1</v>
      </c>
      <c r="C7748" t="s">
        <v>80</v>
      </c>
      <c r="D7748" t="s">
        <v>103</v>
      </c>
      <c r="E7748" t="s">
        <v>151</v>
      </c>
      <c r="F7748" t="s">
        <v>21961</v>
      </c>
      <c r="G7748" t="s">
        <v>222</v>
      </c>
      <c r="H7748" t="s">
        <v>143</v>
      </c>
      <c r="I7748" t="s">
        <v>135</v>
      </c>
      <c r="J7748" t="s">
        <v>136</v>
      </c>
      <c r="K7748" t="s">
        <v>137</v>
      </c>
      <c r="L7748" t="s">
        <v>21962</v>
      </c>
      <c r="M7748" t="s">
        <v>21963</v>
      </c>
      <c r="N7748">
        <v>9.3597222220000003</v>
      </c>
      <c r="O7748">
        <v>0</v>
      </c>
      <c r="P7748">
        <v>4</v>
      </c>
      <c r="Q7748">
        <v>0</v>
      </c>
      <c r="R7748">
        <v>3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6.3187399170464067</v>
      </c>
      <c r="Y7748">
        <v>0</v>
      </c>
      <c r="Z7748">
        <v>1.7233839998552336</v>
      </c>
      <c r="AA7748">
        <v>0</v>
      </c>
      <c r="AB7748">
        <v>0</v>
      </c>
      <c r="AC7748">
        <v>0</v>
      </c>
      <c r="AD7748">
        <v>0</v>
      </c>
      <c r="AE7748">
        <v>8.042123916901641</v>
      </c>
    </row>
    <row r="7749" spans="1:31" x14ac:dyDescent="0.25">
      <c r="A7749">
        <v>1682292</v>
      </c>
      <c r="B7749">
        <v>1</v>
      </c>
      <c r="C7749" t="s">
        <v>80</v>
      </c>
      <c r="D7749" t="s">
        <v>88</v>
      </c>
      <c r="E7749" t="s">
        <v>140</v>
      </c>
      <c r="F7749" t="s">
        <v>21964</v>
      </c>
      <c r="G7749" t="s">
        <v>197</v>
      </c>
      <c r="H7749" t="s">
        <v>143</v>
      </c>
      <c r="I7749" t="s">
        <v>135</v>
      </c>
      <c r="J7749" t="s">
        <v>136</v>
      </c>
      <c r="K7749" t="s">
        <v>137</v>
      </c>
      <c r="L7749" t="s">
        <v>21965</v>
      </c>
      <c r="M7749" t="s">
        <v>21966</v>
      </c>
      <c r="N7749">
        <v>6.1702777769999999</v>
      </c>
      <c r="O7749">
        <v>0</v>
      </c>
      <c r="P7749">
        <v>4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3.0268858856829715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3.0268858856829715</v>
      </c>
    </row>
    <row r="7750" spans="1:31" x14ac:dyDescent="0.25">
      <c r="A7750">
        <v>1681700</v>
      </c>
      <c r="B7750">
        <v>1</v>
      </c>
      <c r="C7750" t="s">
        <v>80</v>
      </c>
      <c r="D7750" t="s">
        <v>97</v>
      </c>
      <c r="E7750" t="s">
        <v>146</v>
      </c>
      <c r="F7750" t="s">
        <v>21967</v>
      </c>
      <c r="G7750" t="s">
        <v>148</v>
      </c>
      <c r="H7750" t="s">
        <v>143</v>
      </c>
      <c r="I7750" t="s">
        <v>135</v>
      </c>
      <c r="J7750" t="s">
        <v>136</v>
      </c>
      <c r="K7750" t="s">
        <v>137</v>
      </c>
      <c r="L7750" t="s">
        <v>21968</v>
      </c>
      <c r="M7750" t="s">
        <v>21969</v>
      </c>
      <c r="N7750">
        <v>7.7308333329999996</v>
      </c>
      <c r="O7750">
        <v>0</v>
      </c>
      <c r="P7750">
        <v>55</v>
      </c>
      <c r="Q7750">
        <v>0</v>
      </c>
      <c r="R7750">
        <v>69</v>
      </c>
      <c r="S7750">
        <v>0</v>
      </c>
      <c r="T7750">
        <v>11</v>
      </c>
      <c r="U7750">
        <v>0</v>
      </c>
      <c r="V7750">
        <v>0</v>
      </c>
      <c r="W7750">
        <v>0</v>
      </c>
      <c r="X7750">
        <v>182.11473023604211</v>
      </c>
      <c r="Y7750">
        <v>0</v>
      </c>
      <c r="Z7750">
        <v>188.90868940046556</v>
      </c>
      <c r="AA7750">
        <v>0</v>
      </c>
      <c r="AB7750">
        <v>40.118384371099715</v>
      </c>
      <c r="AC7750">
        <v>0</v>
      </c>
      <c r="AD7750">
        <v>0</v>
      </c>
      <c r="AE7750">
        <v>411.14180400760739</v>
      </c>
    </row>
    <row r="7751" spans="1:31" x14ac:dyDescent="0.25">
      <c r="A7751">
        <v>1681983</v>
      </c>
      <c r="B7751">
        <v>1</v>
      </c>
      <c r="C7751" t="s">
        <v>81</v>
      </c>
      <c r="D7751" t="s">
        <v>113</v>
      </c>
      <c r="E7751" t="s">
        <v>151</v>
      </c>
      <c r="F7751" t="s">
        <v>21003</v>
      </c>
      <c r="G7751" t="s">
        <v>153</v>
      </c>
      <c r="H7751" t="s">
        <v>143</v>
      </c>
      <c r="I7751" t="s">
        <v>135</v>
      </c>
      <c r="J7751" t="s">
        <v>136</v>
      </c>
      <c r="K7751" t="s">
        <v>137</v>
      </c>
      <c r="L7751" t="s">
        <v>21970</v>
      </c>
      <c r="M7751" t="s">
        <v>21971</v>
      </c>
      <c r="N7751">
        <v>3.4330555550000001</v>
      </c>
      <c r="O7751">
        <v>0</v>
      </c>
      <c r="P7751">
        <v>5</v>
      </c>
      <c r="Q7751">
        <v>0</v>
      </c>
      <c r="R7751">
        <v>3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0.25453659510080667</v>
      </c>
      <c r="Y7751">
        <v>0</v>
      </c>
      <c r="Z7751">
        <v>1.9830743813320533</v>
      </c>
      <c r="AA7751">
        <v>0</v>
      </c>
      <c r="AB7751">
        <v>0</v>
      </c>
      <c r="AC7751">
        <v>0</v>
      </c>
      <c r="AD7751">
        <v>0</v>
      </c>
      <c r="AE7751">
        <v>2.23761097643286</v>
      </c>
    </row>
    <row r="7752" spans="1:31" x14ac:dyDescent="0.25">
      <c r="A7752">
        <v>1682696</v>
      </c>
      <c r="B7752">
        <v>1</v>
      </c>
      <c r="C7752" t="s">
        <v>80</v>
      </c>
      <c r="D7752" t="s">
        <v>103</v>
      </c>
      <c r="E7752" t="s">
        <v>140</v>
      </c>
      <c r="F7752" t="s">
        <v>21972</v>
      </c>
      <c r="G7752" t="s">
        <v>197</v>
      </c>
      <c r="H7752" t="s">
        <v>143</v>
      </c>
      <c r="I7752" t="s">
        <v>135</v>
      </c>
      <c r="J7752" t="s">
        <v>136</v>
      </c>
      <c r="K7752" t="s">
        <v>137</v>
      </c>
      <c r="L7752" t="s">
        <v>21973</v>
      </c>
      <c r="M7752" t="s">
        <v>21974</v>
      </c>
      <c r="N7752">
        <v>2.182222222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0.57604476809057781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0.57604476809057781</v>
      </c>
    </row>
    <row r="7753" spans="1:31" x14ac:dyDescent="0.25">
      <c r="A7753">
        <v>1682175</v>
      </c>
      <c r="B7753">
        <v>1</v>
      </c>
      <c r="C7753" t="s">
        <v>80</v>
      </c>
      <c r="D7753" t="s">
        <v>90</v>
      </c>
      <c r="E7753" t="s">
        <v>140</v>
      </c>
      <c r="F7753" t="s">
        <v>21975</v>
      </c>
      <c r="G7753" t="s">
        <v>142</v>
      </c>
      <c r="H7753" t="s">
        <v>143</v>
      </c>
      <c r="I7753" t="s">
        <v>135</v>
      </c>
      <c r="J7753" t="s">
        <v>136</v>
      </c>
      <c r="K7753" t="s">
        <v>137</v>
      </c>
      <c r="L7753" t="s">
        <v>21976</v>
      </c>
      <c r="M7753" t="s">
        <v>21977</v>
      </c>
      <c r="N7753">
        <v>16.653055555000002</v>
      </c>
      <c r="O7753">
        <v>0</v>
      </c>
      <c r="P7753">
        <v>9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68.059337496747986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68.059337496747986</v>
      </c>
    </row>
    <row r="7754" spans="1:31" x14ac:dyDescent="0.25">
      <c r="A7754">
        <v>1682198</v>
      </c>
      <c r="B7754">
        <v>1</v>
      </c>
      <c r="C7754" t="s">
        <v>80</v>
      </c>
      <c r="D7754" t="s">
        <v>106</v>
      </c>
      <c r="E7754" t="s">
        <v>159</v>
      </c>
      <c r="F7754" t="s">
        <v>21978</v>
      </c>
      <c r="G7754" t="s">
        <v>1173</v>
      </c>
      <c r="H7754" t="s">
        <v>134</v>
      </c>
      <c r="I7754" t="s">
        <v>135</v>
      </c>
      <c r="J7754" t="s">
        <v>136</v>
      </c>
      <c r="K7754" t="s">
        <v>137</v>
      </c>
      <c r="L7754" t="s">
        <v>21979</v>
      </c>
      <c r="M7754" t="s">
        <v>21980</v>
      </c>
      <c r="N7754">
        <v>2.264444444</v>
      </c>
      <c r="O7754">
        <v>0</v>
      </c>
      <c r="P7754">
        <v>253</v>
      </c>
      <c r="Q7754">
        <v>2</v>
      </c>
      <c r="R7754">
        <v>6</v>
      </c>
      <c r="S7754">
        <v>3</v>
      </c>
      <c r="T7754">
        <v>30</v>
      </c>
      <c r="U7754">
        <v>0</v>
      </c>
      <c r="V7754">
        <v>0</v>
      </c>
      <c r="W7754">
        <v>0</v>
      </c>
      <c r="X7754">
        <v>58.008178991778287</v>
      </c>
      <c r="Y7754">
        <v>0.45034429122933339</v>
      </c>
      <c r="Z7754">
        <v>0.26134628072533334</v>
      </c>
      <c r="AA7754">
        <v>19.413839362668593</v>
      </c>
      <c r="AB7754">
        <v>30.923530761768014</v>
      </c>
      <c r="AC7754">
        <v>0</v>
      </c>
      <c r="AD7754">
        <v>0</v>
      </c>
      <c r="AE7754">
        <v>109.05723968816957</v>
      </c>
    </row>
    <row r="7755" spans="1:31" x14ac:dyDescent="0.25">
      <c r="A7755">
        <v>1682261</v>
      </c>
      <c r="B7755">
        <v>1</v>
      </c>
      <c r="C7755" t="s">
        <v>80</v>
      </c>
      <c r="D7755" t="s">
        <v>106</v>
      </c>
      <c r="E7755" t="s">
        <v>164</v>
      </c>
      <c r="F7755" t="s">
        <v>21981</v>
      </c>
      <c r="G7755" t="s">
        <v>161</v>
      </c>
      <c r="H7755" t="s">
        <v>134</v>
      </c>
      <c r="I7755" t="s">
        <v>135</v>
      </c>
      <c r="J7755" t="s">
        <v>136</v>
      </c>
      <c r="K7755" t="s">
        <v>137</v>
      </c>
      <c r="L7755" t="s">
        <v>21982</v>
      </c>
      <c r="M7755" t="s">
        <v>21983</v>
      </c>
      <c r="N7755">
        <v>1.7905555550000001</v>
      </c>
      <c r="O7755">
        <v>0</v>
      </c>
      <c r="P7755">
        <v>601</v>
      </c>
      <c r="Q7755">
        <v>24</v>
      </c>
      <c r="R7755">
        <v>180</v>
      </c>
      <c r="S7755">
        <v>10</v>
      </c>
      <c r="T7755">
        <v>128</v>
      </c>
      <c r="U7755">
        <v>0</v>
      </c>
      <c r="V7755">
        <v>0</v>
      </c>
      <c r="W7755">
        <v>0</v>
      </c>
      <c r="X7755">
        <v>179.52013278843955</v>
      </c>
      <c r="Y7755">
        <v>136.43173646323882</v>
      </c>
      <c r="Z7755">
        <v>117.00626292834552</v>
      </c>
      <c r="AA7755">
        <v>32.146490893170913</v>
      </c>
      <c r="AB7755">
        <v>164.41128373694514</v>
      </c>
      <c r="AC7755">
        <v>0</v>
      </c>
      <c r="AD7755">
        <v>0</v>
      </c>
      <c r="AE7755">
        <v>629.51590681013988</v>
      </c>
    </row>
    <row r="7756" spans="1:31" x14ac:dyDescent="0.25">
      <c r="A7756">
        <v>1682069</v>
      </c>
      <c r="B7756">
        <v>1</v>
      </c>
      <c r="C7756" t="s">
        <v>80</v>
      </c>
      <c r="D7756" t="s">
        <v>104</v>
      </c>
      <c r="E7756" t="s">
        <v>131</v>
      </c>
      <c r="F7756" t="s">
        <v>20982</v>
      </c>
      <c r="G7756" t="s">
        <v>253</v>
      </c>
      <c r="H7756" t="s">
        <v>134</v>
      </c>
      <c r="I7756" t="s">
        <v>135</v>
      </c>
      <c r="J7756" t="s">
        <v>136</v>
      </c>
      <c r="K7756" t="s">
        <v>167</v>
      </c>
      <c r="L7756" t="s">
        <v>21984</v>
      </c>
      <c r="M7756" t="s">
        <v>21985</v>
      </c>
      <c r="N7756">
        <v>4.0058822220000003</v>
      </c>
      <c r="O7756">
        <v>1</v>
      </c>
      <c r="P7756">
        <v>24</v>
      </c>
      <c r="Q7756">
        <v>0</v>
      </c>
      <c r="R7756">
        <v>59</v>
      </c>
      <c r="S7756">
        <v>1</v>
      </c>
      <c r="T7756">
        <v>9</v>
      </c>
      <c r="U7756">
        <v>4</v>
      </c>
      <c r="V7756">
        <v>0</v>
      </c>
      <c r="W7756">
        <v>1.8981603016853743</v>
      </c>
      <c r="X7756">
        <v>15.443794164484835</v>
      </c>
      <c r="Y7756">
        <v>0</v>
      </c>
      <c r="Z7756">
        <v>29.500517743707672</v>
      </c>
      <c r="AA7756">
        <v>228.1104120806105</v>
      </c>
      <c r="AB7756">
        <v>13.198874581997389</v>
      </c>
      <c r="AC7756">
        <v>1341.9713737136067</v>
      </c>
      <c r="AD7756">
        <v>0</v>
      </c>
      <c r="AE7756">
        <v>1630.1231325860924</v>
      </c>
    </row>
    <row r="7757" spans="1:31" x14ac:dyDescent="0.25">
      <c r="A7757">
        <v>1682730</v>
      </c>
      <c r="B7757">
        <v>1</v>
      </c>
      <c r="C7757" t="s">
        <v>81</v>
      </c>
      <c r="D7757" t="s">
        <v>124</v>
      </c>
      <c r="E7757" t="s">
        <v>164</v>
      </c>
      <c r="F7757" t="s">
        <v>21305</v>
      </c>
      <c r="G7757" t="s">
        <v>161</v>
      </c>
      <c r="H7757" t="s">
        <v>134</v>
      </c>
      <c r="I7757" t="s">
        <v>173</v>
      </c>
      <c r="J7757" t="s">
        <v>136</v>
      </c>
      <c r="K7757" t="s">
        <v>137</v>
      </c>
      <c r="L7757" t="s">
        <v>21986</v>
      </c>
      <c r="M7757" t="s">
        <v>21987</v>
      </c>
      <c r="N7757">
        <v>9.7222220000000008E-3</v>
      </c>
      <c r="O7757">
        <v>5</v>
      </c>
      <c r="P7757">
        <v>6404</v>
      </c>
      <c r="Q7757">
        <v>199</v>
      </c>
      <c r="R7757">
        <v>382</v>
      </c>
      <c r="S7757">
        <v>42</v>
      </c>
      <c r="T7757">
        <v>870</v>
      </c>
      <c r="U7757">
        <v>8</v>
      </c>
      <c r="V7757">
        <v>1</v>
      </c>
      <c r="W7757">
        <v>8.697949876738888E-3</v>
      </c>
      <c r="X7757">
        <v>11.266926022685078</v>
      </c>
      <c r="Y7757">
        <v>1.9282002047169873</v>
      </c>
      <c r="Z7757">
        <v>0.90780083402627543</v>
      </c>
      <c r="AA7757">
        <v>2.4082079004428176</v>
      </c>
      <c r="AB7757">
        <v>3.5189374694307172</v>
      </c>
      <c r="AC7757">
        <v>10.797800795136672</v>
      </c>
      <c r="AD7757">
        <v>2.3435434300833335E-3</v>
      </c>
      <c r="AE7757">
        <v>30.838914719745372</v>
      </c>
    </row>
    <row r="7758" spans="1:31" x14ac:dyDescent="0.25">
      <c r="A7758">
        <v>1681874</v>
      </c>
      <c r="B7758">
        <v>1</v>
      </c>
      <c r="C7758" t="s">
        <v>80</v>
      </c>
      <c r="D7758" t="s">
        <v>103</v>
      </c>
      <c r="E7758" t="s">
        <v>164</v>
      </c>
      <c r="F7758" t="s">
        <v>21988</v>
      </c>
      <c r="G7758" t="s">
        <v>161</v>
      </c>
      <c r="H7758" t="s">
        <v>134</v>
      </c>
      <c r="I7758" t="s">
        <v>135</v>
      </c>
      <c r="J7758" t="s">
        <v>136</v>
      </c>
      <c r="K7758" t="s">
        <v>137</v>
      </c>
      <c r="L7758" t="s">
        <v>21989</v>
      </c>
      <c r="M7758" t="s">
        <v>21990</v>
      </c>
      <c r="N7758">
        <v>8.2222221999999998E-2</v>
      </c>
      <c r="O7758">
        <v>0</v>
      </c>
      <c r="P7758">
        <v>0</v>
      </c>
      <c r="Q7758">
        <v>5</v>
      </c>
      <c r="R7758">
        <v>0</v>
      </c>
      <c r="S7758">
        <v>10</v>
      </c>
      <c r="T7758">
        <v>1</v>
      </c>
      <c r="U7758">
        <v>0</v>
      </c>
      <c r="V7758">
        <v>0</v>
      </c>
      <c r="W7758">
        <v>0</v>
      </c>
      <c r="X7758">
        <v>0</v>
      </c>
      <c r="Y7758">
        <v>0.12872572533251556</v>
      </c>
      <c r="Z7758">
        <v>0</v>
      </c>
      <c r="AA7758">
        <v>8.4064636141514697</v>
      </c>
      <c r="AB7758">
        <v>0</v>
      </c>
      <c r="AC7758">
        <v>0</v>
      </c>
      <c r="AD7758">
        <v>0</v>
      </c>
      <c r="AE7758">
        <v>8.5351893394839848</v>
      </c>
    </row>
    <row r="7759" spans="1:31" x14ac:dyDescent="0.25">
      <c r="A7759">
        <v>1682707</v>
      </c>
      <c r="B7759">
        <v>1</v>
      </c>
      <c r="C7759" t="s">
        <v>80</v>
      </c>
      <c r="D7759" t="s">
        <v>83</v>
      </c>
      <c r="E7759" t="s">
        <v>140</v>
      </c>
      <c r="F7759" t="s">
        <v>21991</v>
      </c>
      <c r="G7759" t="s">
        <v>197</v>
      </c>
      <c r="H7759" t="s">
        <v>143</v>
      </c>
      <c r="I7759" t="s">
        <v>135</v>
      </c>
      <c r="J7759" t="s">
        <v>136</v>
      </c>
      <c r="K7759" t="s">
        <v>137</v>
      </c>
      <c r="L7759" t="s">
        <v>21992</v>
      </c>
      <c r="M7759" t="s">
        <v>21993</v>
      </c>
      <c r="N7759">
        <v>6.7050000000000001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1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</row>
    <row r="7760" spans="1:31" x14ac:dyDescent="0.25">
      <c r="A7760">
        <v>1682684</v>
      </c>
      <c r="B7760">
        <v>1</v>
      </c>
      <c r="C7760" t="s">
        <v>80</v>
      </c>
      <c r="D7760" t="s">
        <v>103</v>
      </c>
      <c r="E7760" t="s">
        <v>140</v>
      </c>
      <c r="F7760" t="s">
        <v>21994</v>
      </c>
      <c r="G7760" t="s">
        <v>197</v>
      </c>
      <c r="H7760" t="s">
        <v>143</v>
      </c>
      <c r="I7760" t="s">
        <v>135</v>
      </c>
      <c r="J7760" t="s">
        <v>136</v>
      </c>
      <c r="K7760" t="s">
        <v>137</v>
      </c>
      <c r="L7760" t="s">
        <v>21995</v>
      </c>
      <c r="M7760" t="s">
        <v>21996</v>
      </c>
      <c r="N7760">
        <v>2.1444444439999999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0.34142889972345025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0.34142889972345025</v>
      </c>
    </row>
    <row r="7761" spans="1:31" x14ac:dyDescent="0.25">
      <c r="A7761">
        <v>1682676</v>
      </c>
      <c r="B7761">
        <v>1</v>
      </c>
      <c r="C7761" t="s">
        <v>80</v>
      </c>
      <c r="D7761" t="s">
        <v>88</v>
      </c>
      <c r="E7761" t="s">
        <v>151</v>
      </c>
      <c r="F7761" t="s">
        <v>21997</v>
      </c>
      <c r="G7761" t="s">
        <v>153</v>
      </c>
      <c r="H7761" t="s">
        <v>143</v>
      </c>
      <c r="I7761" t="s">
        <v>135</v>
      </c>
      <c r="J7761" t="s">
        <v>136</v>
      </c>
      <c r="K7761" t="s">
        <v>137</v>
      </c>
      <c r="L7761" t="s">
        <v>21998</v>
      </c>
      <c r="M7761" t="s">
        <v>21999</v>
      </c>
      <c r="N7761">
        <v>2.3647222220000002</v>
      </c>
      <c r="O7761">
        <v>0</v>
      </c>
      <c r="P7761">
        <v>141</v>
      </c>
      <c r="Q7761">
        <v>0</v>
      </c>
      <c r="R7761">
        <v>0</v>
      </c>
      <c r="S7761">
        <v>0</v>
      </c>
      <c r="T7761">
        <v>2</v>
      </c>
      <c r="U7761">
        <v>0</v>
      </c>
      <c r="V7761">
        <v>0</v>
      </c>
      <c r="W7761">
        <v>0</v>
      </c>
      <c r="X7761">
        <v>134.258764596752</v>
      </c>
      <c r="Y7761">
        <v>0</v>
      </c>
      <c r="Z7761">
        <v>0</v>
      </c>
      <c r="AA7761">
        <v>0</v>
      </c>
      <c r="AB7761">
        <v>0.40544394541282608</v>
      </c>
      <c r="AC7761">
        <v>0</v>
      </c>
      <c r="AD7761">
        <v>0</v>
      </c>
      <c r="AE7761">
        <v>134.66420854216483</v>
      </c>
    </row>
    <row r="7762" spans="1:31" x14ac:dyDescent="0.25">
      <c r="A7762">
        <v>1681751</v>
      </c>
      <c r="B7762">
        <v>1</v>
      </c>
      <c r="C7762" t="s">
        <v>80</v>
      </c>
      <c r="D7762" t="s">
        <v>104</v>
      </c>
      <c r="E7762" t="s">
        <v>140</v>
      </c>
      <c r="F7762" t="s">
        <v>22000</v>
      </c>
      <c r="G7762" t="s">
        <v>197</v>
      </c>
      <c r="H7762" t="s">
        <v>143</v>
      </c>
      <c r="I7762" t="s">
        <v>135</v>
      </c>
      <c r="J7762" t="s">
        <v>136</v>
      </c>
      <c r="K7762" t="s">
        <v>137</v>
      </c>
      <c r="L7762" t="s">
        <v>22001</v>
      </c>
      <c r="M7762" t="s">
        <v>22002</v>
      </c>
      <c r="N7762">
        <v>5.4580555549999996</v>
      </c>
      <c r="O7762">
        <v>0</v>
      </c>
      <c r="P7762">
        <v>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0.18263801065012225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0.18263801065012225</v>
      </c>
    </row>
    <row r="7763" spans="1:31" x14ac:dyDescent="0.25">
      <c r="A7763">
        <v>1682189</v>
      </c>
      <c r="B7763">
        <v>1</v>
      </c>
      <c r="C7763" t="s">
        <v>80</v>
      </c>
      <c r="D7763" t="s">
        <v>93</v>
      </c>
      <c r="E7763" t="s">
        <v>140</v>
      </c>
      <c r="F7763" t="s">
        <v>22003</v>
      </c>
      <c r="G7763" t="s">
        <v>197</v>
      </c>
      <c r="H7763" t="s">
        <v>143</v>
      </c>
      <c r="I7763" t="s">
        <v>135</v>
      </c>
      <c r="J7763" t="s">
        <v>136</v>
      </c>
      <c r="K7763" t="s">
        <v>137</v>
      </c>
      <c r="L7763" t="s">
        <v>22004</v>
      </c>
      <c r="M7763" t="s">
        <v>22005</v>
      </c>
      <c r="N7763">
        <v>3.7766666660000001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1.4389798758074998E-3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1.4389798758074998E-3</v>
      </c>
    </row>
    <row r="7764" spans="1:31" x14ac:dyDescent="0.25">
      <c r="A7764">
        <v>1681797</v>
      </c>
      <c r="B7764">
        <v>1</v>
      </c>
      <c r="C7764" t="s">
        <v>80</v>
      </c>
      <c r="D7764" t="s">
        <v>83</v>
      </c>
      <c r="E7764" t="s">
        <v>151</v>
      </c>
      <c r="F7764" t="s">
        <v>22006</v>
      </c>
      <c r="G7764" t="s">
        <v>222</v>
      </c>
      <c r="H7764" t="s">
        <v>143</v>
      </c>
      <c r="I7764" t="s">
        <v>135</v>
      </c>
      <c r="J7764" t="s">
        <v>136</v>
      </c>
      <c r="K7764" t="s">
        <v>137</v>
      </c>
      <c r="L7764" t="s">
        <v>22007</v>
      </c>
      <c r="M7764" t="s">
        <v>22008</v>
      </c>
      <c r="N7764">
        <v>1.5619444440000001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14</v>
      </c>
      <c r="U7764">
        <v>0</v>
      </c>
      <c r="V7764">
        <v>4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57.719302214290764</v>
      </c>
      <c r="AC7764">
        <v>0</v>
      </c>
      <c r="AD7764">
        <v>35.078614397667096</v>
      </c>
      <c r="AE7764">
        <v>92.797916611957859</v>
      </c>
    </row>
    <row r="7765" spans="1:31" x14ac:dyDescent="0.25">
      <c r="A7765">
        <v>1681843</v>
      </c>
      <c r="B7765">
        <v>1</v>
      </c>
      <c r="C7765" t="s">
        <v>81</v>
      </c>
      <c r="D7765" t="s">
        <v>128</v>
      </c>
      <c r="E7765" t="s">
        <v>151</v>
      </c>
      <c r="F7765" t="s">
        <v>22009</v>
      </c>
      <c r="G7765" t="s">
        <v>222</v>
      </c>
      <c r="H7765" t="s">
        <v>143</v>
      </c>
      <c r="I7765" t="s">
        <v>135</v>
      </c>
      <c r="J7765" t="s">
        <v>136</v>
      </c>
      <c r="K7765" t="s">
        <v>137</v>
      </c>
      <c r="L7765" t="s">
        <v>22010</v>
      </c>
      <c r="M7765" t="s">
        <v>22011</v>
      </c>
      <c r="N7765">
        <v>3.866944444</v>
      </c>
      <c r="O7765">
        <v>0</v>
      </c>
      <c r="P7765">
        <v>4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0.74086914765586676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0.74086914765586676</v>
      </c>
    </row>
    <row r="7766" spans="1:31" x14ac:dyDescent="0.25">
      <c r="A7766">
        <v>1682135</v>
      </c>
      <c r="B7766">
        <v>1</v>
      </c>
      <c r="C7766" t="s">
        <v>80</v>
      </c>
      <c r="D7766" t="s">
        <v>101</v>
      </c>
      <c r="E7766" t="s">
        <v>140</v>
      </c>
      <c r="F7766" t="s">
        <v>22012</v>
      </c>
      <c r="G7766" t="s">
        <v>197</v>
      </c>
      <c r="H7766" t="s">
        <v>143</v>
      </c>
      <c r="I7766" t="s">
        <v>135</v>
      </c>
      <c r="J7766" t="s">
        <v>136</v>
      </c>
      <c r="K7766" t="s">
        <v>137</v>
      </c>
      <c r="L7766" t="s">
        <v>22013</v>
      </c>
      <c r="M7766" t="s">
        <v>22014</v>
      </c>
      <c r="N7766">
        <v>4.613611111</v>
      </c>
      <c r="O7766">
        <v>0</v>
      </c>
      <c r="P7766">
        <v>2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2.0414411452298724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2.0414411452298724</v>
      </c>
    </row>
    <row r="7767" spans="1:31" x14ac:dyDescent="0.25">
      <c r="A7767">
        <v>1681694</v>
      </c>
      <c r="B7767">
        <v>1</v>
      </c>
      <c r="C7767" t="s">
        <v>81</v>
      </c>
      <c r="D7767" t="s">
        <v>122</v>
      </c>
      <c r="E7767" t="s">
        <v>131</v>
      </c>
      <c r="F7767" t="s">
        <v>12692</v>
      </c>
      <c r="G7767" t="s">
        <v>161</v>
      </c>
      <c r="H7767" t="s">
        <v>134</v>
      </c>
      <c r="I7767" t="s">
        <v>135</v>
      </c>
      <c r="J7767" t="s">
        <v>136</v>
      </c>
      <c r="K7767" t="s">
        <v>137</v>
      </c>
      <c r="L7767" t="s">
        <v>22015</v>
      </c>
      <c r="M7767" t="s">
        <v>22016</v>
      </c>
      <c r="N7767">
        <v>2.2741666660000002</v>
      </c>
      <c r="O7767">
        <v>1</v>
      </c>
      <c r="P7767">
        <v>206</v>
      </c>
      <c r="Q7767">
        <v>11</v>
      </c>
      <c r="R7767">
        <v>2</v>
      </c>
      <c r="S7767">
        <v>5</v>
      </c>
      <c r="T7767">
        <v>22</v>
      </c>
      <c r="U7767">
        <v>1</v>
      </c>
      <c r="V7767">
        <v>0</v>
      </c>
      <c r="W7767">
        <v>0.19542416653802003</v>
      </c>
      <c r="X7767">
        <v>43.807598649305802</v>
      </c>
      <c r="Y7767">
        <v>11.3827709950695</v>
      </c>
      <c r="Z7767">
        <v>9.6765370960357519E-2</v>
      </c>
      <c r="AA7767">
        <v>15.20849689474181</v>
      </c>
      <c r="AB7767">
        <v>14.663241014565314</v>
      </c>
      <c r="AC7767">
        <v>11.273836446396768</v>
      </c>
      <c r="AD7767">
        <v>0</v>
      </c>
      <c r="AE7767">
        <v>96.628133537577568</v>
      </c>
    </row>
    <row r="7768" spans="1:31" x14ac:dyDescent="0.25">
      <c r="A7768">
        <v>1682235</v>
      </c>
      <c r="B7768">
        <v>1</v>
      </c>
      <c r="C7768" t="s">
        <v>81</v>
      </c>
      <c r="D7768" t="s">
        <v>122</v>
      </c>
      <c r="E7768" t="s">
        <v>159</v>
      </c>
      <c r="F7768" t="s">
        <v>22017</v>
      </c>
      <c r="G7768" t="s">
        <v>133</v>
      </c>
      <c r="H7768" t="s">
        <v>134</v>
      </c>
      <c r="I7768" t="s">
        <v>135</v>
      </c>
      <c r="J7768" t="s">
        <v>136</v>
      </c>
      <c r="K7768" t="s">
        <v>137</v>
      </c>
      <c r="L7768" t="s">
        <v>22018</v>
      </c>
      <c r="M7768" t="s">
        <v>22019</v>
      </c>
      <c r="N7768">
        <v>7.9108333330000002</v>
      </c>
      <c r="O7768">
        <v>0</v>
      </c>
      <c r="P7768">
        <v>19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9.6305745904042688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9.6305745904042688</v>
      </c>
    </row>
    <row r="7769" spans="1:31" x14ac:dyDescent="0.25">
      <c r="A7769">
        <v>1682527</v>
      </c>
      <c r="B7769">
        <v>1</v>
      </c>
      <c r="C7769" t="s">
        <v>81</v>
      </c>
      <c r="D7769" t="s">
        <v>113</v>
      </c>
      <c r="E7769" t="s">
        <v>140</v>
      </c>
      <c r="F7769" t="s">
        <v>22020</v>
      </c>
      <c r="G7769" t="s">
        <v>197</v>
      </c>
      <c r="H7769" t="s">
        <v>143</v>
      </c>
      <c r="I7769" t="s">
        <v>135</v>
      </c>
      <c r="J7769" t="s">
        <v>136</v>
      </c>
      <c r="K7769" t="s">
        <v>137</v>
      </c>
      <c r="L7769" t="s">
        <v>22021</v>
      </c>
      <c r="M7769" t="s">
        <v>22022</v>
      </c>
      <c r="N7769">
        <v>1.381388888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1.7153648951250003E-4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1.7153648951250003E-4</v>
      </c>
    </row>
    <row r="7770" spans="1:31" x14ac:dyDescent="0.25">
      <c r="A7770">
        <v>1681625</v>
      </c>
      <c r="B7770">
        <v>1</v>
      </c>
      <c r="C7770" t="s">
        <v>81</v>
      </c>
      <c r="D7770" t="s">
        <v>115</v>
      </c>
      <c r="E7770" t="s">
        <v>159</v>
      </c>
      <c r="F7770" t="s">
        <v>22023</v>
      </c>
      <c r="G7770" t="s">
        <v>1477</v>
      </c>
      <c r="H7770" t="s">
        <v>134</v>
      </c>
      <c r="I7770" t="s">
        <v>135</v>
      </c>
      <c r="J7770" t="s">
        <v>136</v>
      </c>
      <c r="K7770" t="s">
        <v>137</v>
      </c>
      <c r="L7770" t="s">
        <v>22024</v>
      </c>
      <c r="M7770" t="s">
        <v>22025</v>
      </c>
      <c r="N7770">
        <v>10.316666666</v>
      </c>
      <c r="O7770">
        <v>0</v>
      </c>
      <c r="P7770">
        <v>139</v>
      </c>
      <c r="Q7770">
        <v>0</v>
      </c>
      <c r="R7770">
        <v>2</v>
      </c>
      <c r="S7770">
        <v>0</v>
      </c>
      <c r="T7770">
        <v>14</v>
      </c>
      <c r="U7770">
        <v>0</v>
      </c>
      <c r="V7770">
        <v>0</v>
      </c>
      <c r="W7770">
        <v>0</v>
      </c>
      <c r="X7770">
        <v>56.381236232514581</v>
      </c>
      <c r="Y7770">
        <v>0</v>
      </c>
      <c r="Z7770">
        <v>6.1668881378999993E-3</v>
      </c>
      <c r="AA7770">
        <v>0</v>
      </c>
      <c r="AB7770">
        <v>6.8736518616761648</v>
      </c>
      <c r="AC7770">
        <v>0</v>
      </c>
      <c r="AD7770">
        <v>0</v>
      </c>
      <c r="AE7770">
        <v>63.261054982328645</v>
      </c>
    </row>
    <row r="7771" spans="1:31" x14ac:dyDescent="0.25">
      <c r="A7771">
        <v>1682166</v>
      </c>
      <c r="B7771">
        <v>1</v>
      </c>
      <c r="C7771" t="s">
        <v>80</v>
      </c>
      <c r="D7771" t="s">
        <v>83</v>
      </c>
      <c r="E7771" t="s">
        <v>140</v>
      </c>
      <c r="F7771" t="s">
        <v>22026</v>
      </c>
      <c r="G7771" t="s">
        <v>197</v>
      </c>
      <c r="H7771" t="s">
        <v>143</v>
      </c>
      <c r="I7771" t="s">
        <v>135</v>
      </c>
      <c r="J7771" t="s">
        <v>136</v>
      </c>
      <c r="K7771" t="s">
        <v>137</v>
      </c>
      <c r="L7771" t="s">
        <v>22027</v>
      </c>
      <c r="M7771" t="s">
        <v>22028</v>
      </c>
      <c r="N7771">
        <v>9.2566666659999992</v>
      </c>
      <c r="O7771">
        <v>0</v>
      </c>
      <c r="P7771">
        <v>4</v>
      </c>
      <c r="Q7771">
        <v>0</v>
      </c>
      <c r="R7771">
        <v>0</v>
      </c>
      <c r="S7771">
        <v>0</v>
      </c>
      <c r="T7771">
        <v>1</v>
      </c>
      <c r="U7771">
        <v>0</v>
      </c>
      <c r="V7771">
        <v>0</v>
      </c>
      <c r="W7771">
        <v>0</v>
      </c>
      <c r="X7771">
        <v>3.9136417016477369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3.9136417016477369</v>
      </c>
    </row>
    <row r="7772" spans="1:31" x14ac:dyDescent="0.25">
      <c r="A7772">
        <v>1682415</v>
      </c>
      <c r="B7772">
        <v>1</v>
      </c>
      <c r="C7772" t="s">
        <v>80</v>
      </c>
      <c r="D7772" t="s">
        <v>106</v>
      </c>
      <c r="E7772" t="s">
        <v>140</v>
      </c>
      <c r="F7772" t="s">
        <v>22029</v>
      </c>
      <c r="G7772" t="s">
        <v>197</v>
      </c>
      <c r="H7772" t="s">
        <v>143</v>
      </c>
      <c r="I7772" t="s">
        <v>135</v>
      </c>
      <c r="J7772" t="s">
        <v>136</v>
      </c>
      <c r="K7772" t="s">
        <v>137</v>
      </c>
      <c r="L7772" t="s">
        <v>22030</v>
      </c>
      <c r="M7772" t="s">
        <v>22031</v>
      </c>
      <c r="N7772">
        <v>7.1713888880000001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1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0.2494712519774922</v>
      </c>
      <c r="AC7772">
        <v>0</v>
      </c>
      <c r="AD7772">
        <v>0</v>
      </c>
      <c r="AE7772">
        <v>0.2494712519774922</v>
      </c>
    </row>
    <row r="7773" spans="1:31" x14ac:dyDescent="0.25">
      <c r="A7773">
        <v>1682699</v>
      </c>
      <c r="B7773">
        <v>1</v>
      </c>
      <c r="C7773" t="s">
        <v>80</v>
      </c>
      <c r="D7773" t="s">
        <v>84</v>
      </c>
      <c r="E7773" t="s">
        <v>151</v>
      </c>
      <c r="F7773" t="s">
        <v>9291</v>
      </c>
      <c r="G7773" t="s">
        <v>153</v>
      </c>
      <c r="H7773" t="s">
        <v>143</v>
      </c>
      <c r="I7773" t="s">
        <v>135</v>
      </c>
      <c r="J7773" t="s">
        <v>136</v>
      </c>
      <c r="K7773" t="s">
        <v>137</v>
      </c>
      <c r="L7773" t="s">
        <v>22032</v>
      </c>
      <c r="M7773" t="s">
        <v>22033</v>
      </c>
      <c r="N7773">
        <v>2.040277777</v>
      </c>
      <c r="O7773">
        <v>0</v>
      </c>
      <c r="P7773">
        <v>53</v>
      </c>
      <c r="Q7773">
        <v>0</v>
      </c>
      <c r="R7773">
        <v>0</v>
      </c>
      <c r="S7773">
        <v>0</v>
      </c>
      <c r="T7773">
        <v>16</v>
      </c>
      <c r="U7773">
        <v>0</v>
      </c>
      <c r="V7773">
        <v>0</v>
      </c>
      <c r="W7773">
        <v>0</v>
      </c>
      <c r="X7773">
        <v>22.488779147533389</v>
      </c>
      <c r="Y7773">
        <v>0</v>
      </c>
      <c r="Z7773">
        <v>0</v>
      </c>
      <c r="AA7773">
        <v>0</v>
      </c>
      <c r="AB7773">
        <v>17.184397823689075</v>
      </c>
      <c r="AC7773">
        <v>0</v>
      </c>
      <c r="AD7773">
        <v>0</v>
      </c>
      <c r="AE7773">
        <v>39.67317697122246</v>
      </c>
    </row>
    <row r="7774" spans="1:31" x14ac:dyDescent="0.25">
      <c r="A7774">
        <v>1681774</v>
      </c>
      <c r="B7774">
        <v>1</v>
      </c>
      <c r="C7774" t="s">
        <v>80</v>
      </c>
      <c r="D7774" t="s">
        <v>85</v>
      </c>
      <c r="E7774" t="s">
        <v>140</v>
      </c>
      <c r="F7774" t="s">
        <v>22034</v>
      </c>
      <c r="G7774" t="s">
        <v>482</v>
      </c>
      <c r="H7774" t="s">
        <v>143</v>
      </c>
      <c r="I7774" t="s">
        <v>135</v>
      </c>
      <c r="J7774" t="s">
        <v>136</v>
      </c>
      <c r="K7774" t="s">
        <v>137</v>
      </c>
      <c r="L7774" t="s">
        <v>22035</v>
      </c>
      <c r="M7774" t="s">
        <v>22036</v>
      </c>
      <c r="N7774">
        <v>4.5547222219999997</v>
      </c>
      <c r="O7774">
        <v>0</v>
      </c>
      <c r="P7774">
        <v>7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5.3716853392888435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5.3716853392888435</v>
      </c>
    </row>
    <row r="7775" spans="1:31" x14ac:dyDescent="0.25">
      <c r="A7775">
        <v>1682009</v>
      </c>
      <c r="B7775">
        <v>1</v>
      </c>
      <c r="C7775" t="s">
        <v>80</v>
      </c>
      <c r="D7775" t="s">
        <v>93</v>
      </c>
      <c r="E7775" t="s">
        <v>151</v>
      </c>
      <c r="F7775" t="s">
        <v>22037</v>
      </c>
      <c r="G7775" t="s">
        <v>153</v>
      </c>
      <c r="H7775" t="s">
        <v>143</v>
      </c>
      <c r="I7775" t="s">
        <v>135</v>
      </c>
      <c r="J7775" t="s">
        <v>136</v>
      </c>
      <c r="K7775" t="s">
        <v>137</v>
      </c>
      <c r="L7775" t="s">
        <v>22038</v>
      </c>
      <c r="M7775" t="s">
        <v>22039</v>
      </c>
      <c r="N7775">
        <v>5.6091666660000001</v>
      </c>
      <c r="O7775">
        <v>0</v>
      </c>
      <c r="P7775">
        <v>8</v>
      </c>
      <c r="Q7775">
        <v>0</v>
      </c>
      <c r="R7775">
        <v>2</v>
      </c>
      <c r="S7775">
        <v>0</v>
      </c>
      <c r="T7775">
        <v>1</v>
      </c>
      <c r="U7775">
        <v>0</v>
      </c>
      <c r="V7775">
        <v>0</v>
      </c>
      <c r="W7775">
        <v>0</v>
      </c>
      <c r="X7775">
        <v>10.7085014427223</v>
      </c>
      <c r="Y7775">
        <v>0</v>
      </c>
      <c r="Z7775">
        <v>12.337659882269921</v>
      </c>
      <c r="AA7775">
        <v>0</v>
      </c>
      <c r="AB7775">
        <v>3.6651757034307799</v>
      </c>
      <c r="AC7775">
        <v>0</v>
      </c>
      <c r="AD7775">
        <v>0</v>
      </c>
      <c r="AE7775">
        <v>26.711337028422999</v>
      </c>
    </row>
    <row r="7776" spans="1:31" x14ac:dyDescent="0.25">
      <c r="A7776">
        <v>1682258</v>
      </c>
      <c r="B7776">
        <v>1</v>
      </c>
      <c r="C7776" t="s">
        <v>80</v>
      </c>
      <c r="D7776" t="s">
        <v>99</v>
      </c>
      <c r="E7776" t="s">
        <v>140</v>
      </c>
      <c r="F7776" t="s">
        <v>22040</v>
      </c>
      <c r="G7776" t="s">
        <v>197</v>
      </c>
      <c r="H7776" t="s">
        <v>143</v>
      </c>
      <c r="I7776" t="s">
        <v>135</v>
      </c>
      <c r="J7776" t="s">
        <v>136</v>
      </c>
      <c r="K7776" t="s">
        <v>137</v>
      </c>
      <c r="L7776" t="s">
        <v>22041</v>
      </c>
      <c r="M7776" t="s">
        <v>22042</v>
      </c>
      <c r="N7776">
        <v>9.1877777770000009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1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353.86348709496264</v>
      </c>
      <c r="AC7776">
        <v>0</v>
      </c>
      <c r="AD7776">
        <v>0</v>
      </c>
      <c r="AE7776">
        <v>353.86348709496264</v>
      </c>
    </row>
    <row r="7777" spans="1:31" x14ac:dyDescent="0.25">
      <c r="A7777">
        <v>1682109</v>
      </c>
      <c r="B7777">
        <v>1</v>
      </c>
      <c r="C7777" t="s">
        <v>80</v>
      </c>
      <c r="D7777" t="s">
        <v>94</v>
      </c>
      <c r="E7777" t="s">
        <v>140</v>
      </c>
      <c r="F7777" t="s">
        <v>22043</v>
      </c>
      <c r="G7777" t="s">
        <v>197</v>
      </c>
      <c r="H7777" t="s">
        <v>143</v>
      </c>
      <c r="I7777" t="s">
        <v>135</v>
      </c>
      <c r="J7777" t="s">
        <v>136</v>
      </c>
      <c r="K7777" t="s">
        <v>137</v>
      </c>
      <c r="L7777" t="s">
        <v>22044</v>
      </c>
      <c r="M7777" t="s">
        <v>21999</v>
      </c>
      <c r="N7777">
        <v>10.658611111000001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1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39.438045705741594</v>
      </c>
      <c r="AC7777">
        <v>0</v>
      </c>
      <c r="AD7777">
        <v>0</v>
      </c>
      <c r="AE7777">
        <v>39.438045705741594</v>
      </c>
    </row>
    <row r="7778" spans="1:31" x14ac:dyDescent="0.25">
      <c r="A7778">
        <v>1682158</v>
      </c>
      <c r="B7778">
        <v>1</v>
      </c>
      <c r="C7778" t="s">
        <v>80</v>
      </c>
      <c r="D7778" t="s">
        <v>108</v>
      </c>
      <c r="E7778" t="s">
        <v>159</v>
      </c>
      <c r="F7778" t="s">
        <v>22045</v>
      </c>
      <c r="G7778" t="s">
        <v>596</v>
      </c>
      <c r="H7778" t="s">
        <v>134</v>
      </c>
      <c r="I7778" t="s">
        <v>135</v>
      </c>
      <c r="J7778" t="s">
        <v>136</v>
      </c>
      <c r="K7778" t="s">
        <v>137</v>
      </c>
      <c r="L7778" t="s">
        <v>22046</v>
      </c>
      <c r="M7778" t="s">
        <v>22047</v>
      </c>
      <c r="N7778">
        <v>6.676666666</v>
      </c>
      <c r="O7778">
        <v>0</v>
      </c>
      <c r="P7778">
        <v>45</v>
      </c>
      <c r="Q7778">
        <v>0</v>
      </c>
      <c r="R7778">
        <v>13</v>
      </c>
      <c r="S7778">
        <v>0</v>
      </c>
      <c r="T7778">
        <v>2</v>
      </c>
      <c r="U7778">
        <v>0</v>
      </c>
      <c r="V7778">
        <v>0</v>
      </c>
      <c r="W7778">
        <v>0</v>
      </c>
      <c r="X7778">
        <v>25.562944086737463</v>
      </c>
      <c r="Y7778">
        <v>0</v>
      </c>
      <c r="Z7778">
        <v>1.6934774877766909</v>
      </c>
      <c r="AA7778">
        <v>0</v>
      </c>
      <c r="AB7778">
        <v>0</v>
      </c>
      <c r="AC7778">
        <v>0</v>
      </c>
      <c r="AD7778">
        <v>0</v>
      </c>
      <c r="AE7778">
        <v>27.256421574514153</v>
      </c>
    </row>
    <row r="7779" spans="1:31" x14ac:dyDescent="0.25">
      <c r="A7779">
        <v>1682407</v>
      </c>
      <c r="B7779">
        <v>1</v>
      </c>
      <c r="C7779" t="s">
        <v>80</v>
      </c>
      <c r="D7779" t="s">
        <v>87</v>
      </c>
      <c r="E7779" t="s">
        <v>140</v>
      </c>
      <c r="F7779" t="s">
        <v>22048</v>
      </c>
      <c r="G7779" t="s">
        <v>197</v>
      </c>
      <c r="H7779" t="s">
        <v>143</v>
      </c>
      <c r="I7779" t="s">
        <v>135</v>
      </c>
      <c r="J7779" t="s">
        <v>136</v>
      </c>
      <c r="K7779" t="s">
        <v>137</v>
      </c>
      <c r="L7779" t="s">
        <v>22049</v>
      </c>
      <c r="M7779" t="s">
        <v>22050</v>
      </c>
      <c r="N7779">
        <v>5.5663888879999996</v>
      </c>
      <c r="O7779">
        <v>0</v>
      </c>
      <c r="P7779">
        <v>5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6.2098328673290926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6.2098328673290926</v>
      </c>
    </row>
    <row r="7780" spans="1:31" x14ac:dyDescent="0.25">
      <c r="A7780">
        <v>1681946</v>
      </c>
      <c r="B7780">
        <v>1</v>
      </c>
      <c r="C7780" t="s">
        <v>80</v>
      </c>
      <c r="D7780" t="s">
        <v>108</v>
      </c>
      <c r="E7780" t="s">
        <v>151</v>
      </c>
      <c r="F7780" t="s">
        <v>22051</v>
      </c>
      <c r="G7780" t="s">
        <v>1774</v>
      </c>
      <c r="H7780" t="s">
        <v>143</v>
      </c>
      <c r="I7780" t="s">
        <v>135</v>
      </c>
      <c r="J7780" t="s">
        <v>136</v>
      </c>
      <c r="K7780" t="s">
        <v>137</v>
      </c>
      <c r="L7780" t="s">
        <v>22052</v>
      </c>
      <c r="M7780" t="s">
        <v>22053</v>
      </c>
      <c r="N7780">
        <v>2.1850000000000001</v>
      </c>
      <c r="O7780">
        <v>0</v>
      </c>
      <c r="P7780">
        <v>9</v>
      </c>
      <c r="Q7780">
        <v>0</v>
      </c>
      <c r="R7780">
        <v>17</v>
      </c>
      <c r="S7780">
        <v>0</v>
      </c>
      <c r="T7780">
        <v>5</v>
      </c>
      <c r="U7780">
        <v>0</v>
      </c>
      <c r="V7780">
        <v>0</v>
      </c>
      <c r="W7780">
        <v>0</v>
      </c>
      <c r="X7780">
        <v>8.4672853683982581</v>
      </c>
      <c r="Y7780">
        <v>0</v>
      </c>
      <c r="Z7780">
        <v>9.2923933129780991</v>
      </c>
      <c r="AA7780">
        <v>0</v>
      </c>
      <c r="AB7780">
        <v>11.605892572896284</v>
      </c>
      <c r="AC7780">
        <v>0</v>
      </c>
      <c r="AD7780">
        <v>0</v>
      </c>
      <c r="AE7780">
        <v>29.365571254272641</v>
      </c>
    </row>
    <row r="7781" spans="1:31" x14ac:dyDescent="0.25">
      <c r="A7781">
        <v>1682518</v>
      </c>
      <c r="B7781">
        <v>1</v>
      </c>
      <c r="C7781" t="s">
        <v>80</v>
      </c>
      <c r="D7781" t="s">
        <v>95</v>
      </c>
      <c r="E7781" t="s">
        <v>151</v>
      </c>
      <c r="F7781" t="s">
        <v>22054</v>
      </c>
      <c r="G7781" t="s">
        <v>267</v>
      </c>
      <c r="H7781" t="s">
        <v>143</v>
      </c>
      <c r="I7781" t="s">
        <v>135</v>
      </c>
      <c r="J7781" t="s">
        <v>136</v>
      </c>
      <c r="K7781" t="s">
        <v>137</v>
      </c>
      <c r="L7781" t="s">
        <v>22055</v>
      </c>
      <c r="M7781" t="s">
        <v>22056</v>
      </c>
      <c r="N7781">
        <v>0.340277777</v>
      </c>
      <c r="O7781">
        <v>0</v>
      </c>
      <c r="P7781">
        <v>27</v>
      </c>
      <c r="Q7781">
        <v>0</v>
      </c>
      <c r="R7781">
        <v>2</v>
      </c>
      <c r="S7781">
        <v>0</v>
      </c>
      <c r="T7781">
        <v>2</v>
      </c>
      <c r="U7781">
        <v>0</v>
      </c>
      <c r="V7781">
        <v>0</v>
      </c>
      <c r="W7781">
        <v>0</v>
      </c>
      <c r="X7781">
        <v>2.5167172168977223</v>
      </c>
      <c r="Y7781">
        <v>0</v>
      </c>
      <c r="Z7781">
        <v>0.22425414386900003</v>
      </c>
      <c r="AA7781">
        <v>0</v>
      </c>
      <c r="AB7781">
        <v>7.6103265713368062E-2</v>
      </c>
      <c r="AC7781">
        <v>0</v>
      </c>
      <c r="AD7781">
        <v>0</v>
      </c>
      <c r="AE7781">
        <v>2.8170746264800903</v>
      </c>
    </row>
    <row r="7782" spans="1:31" x14ac:dyDescent="0.25">
      <c r="A7782">
        <v>1682000</v>
      </c>
      <c r="B7782">
        <v>1</v>
      </c>
      <c r="C7782" t="s">
        <v>81</v>
      </c>
      <c r="D7782" t="s">
        <v>120</v>
      </c>
      <c r="E7782" t="s">
        <v>164</v>
      </c>
      <c r="F7782" t="s">
        <v>13693</v>
      </c>
      <c r="G7782" t="s">
        <v>161</v>
      </c>
      <c r="H7782" t="s">
        <v>134</v>
      </c>
      <c r="I7782" t="s">
        <v>135</v>
      </c>
      <c r="J7782" t="s">
        <v>136</v>
      </c>
      <c r="K7782" t="s">
        <v>137</v>
      </c>
      <c r="L7782" t="s">
        <v>22057</v>
      </c>
      <c r="M7782" t="s">
        <v>22058</v>
      </c>
      <c r="N7782">
        <v>0.58472222200000001</v>
      </c>
      <c r="O7782">
        <v>0</v>
      </c>
      <c r="P7782">
        <v>338</v>
      </c>
      <c r="Q7782">
        <v>73</v>
      </c>
      <c r="R7782">
        <v>37</v>
      </c>
      <c r="S7782">
        <v>8</v>
      </c>
      <c r="T7782">
        <v>39</v>
      </c>
      <c r="U7782">
        <v>4</v>
      </c>
      <c r="V7782">
        <v>0</v>
      </c>
      <c r="W7782">
        <v>0</v>
      </c>
      <c r="X7782">
        <v>26.028642139615187</v>
      </c>
      <c r="Y7782">
        <v>102.69949397198326</v>
      </c>
      <c r="Z7782">
        <v>27.565621550707895</v>
      </c>
      <c r="AA7782">
        <v>21.003660693518157</v>
      </c>
      <c r="AB7782">
        <v>40.812155865645387</v>
      </c>
      <c r="AC7782">
        <v>210.53394903493253</v>
      </c>
      <c r="AD7782">
        <v>0</v>
      </c>
      <c r="AE7782">
        <v>428.64352325640243</v>
      </c>
    </row>
    <row r="7783" spans="1:31" x14ac:dyDescent="0.25">
      <c r="A7783">
        <v>1682581</v>
      </c>
      <c r="B7783">
        <v>1</v>
      </c>
      <c r="C7783" t="s">
        <v>80</v>
      </c>
      <c r="D7783" t="s">
        <v>99</v>
      </c>
      <c r="E7783" t="s">
        <v>151</v>
      </c>
      <c r="F7783" t="s">
        <v>22059</v>
      </c>
      <c r="G7783" t="s">
        <v>153</v>
      </c>
      <c r="H7783" t="s">
        <v>143</v>
      </c>
      <c r="I7783" t="s">
        <v>135</v>
      </c>
      <c r="J7783" t="s">
        <v>136</v>
      </c>
      <c r="K7783" t="s">
        <v>137</v>
      </c>
      <c r="L7783" t="s">
        <v>22060</v>
      </c>
      <c r="M7783" t="s">
        <v>22061</v>
      </c>
      <c r="N7783">
        <v>4.1086111110000001</v>
      </c>
      <c r="O7783">
        <v>0</v>
      </c>
      <c r="P7783">
        <v>43</v>
      </c>
      <c r="Q7783">
        <v>0</v>
      </c>
      <c r="R7783">
        <v>0</v>
      </c>
      <c r="S7783">
        <v>0</v>
      </c>
      <c r="T7783">
        <v>4</v>
      </c>
      <c r="U7783">
        <v>0</v>
      </c>
      <c r="V7783">
        <v>0</v>
      </c>
      <c r="W7783">
        <v>0</v>
      </c>
      <c r="X7783">
        <v>65.58539644568944</v>
      </c>
      <c r="Y7783">
        <v>0</v>
      </c>
      <c r="Z7783">
        <v>0</v>
      </c>
      <c r="AA7783">
        <v>0</v>
      </c>
      <c r="AB7783">
        <v>4.2601935985105452</v>
      </c>
      <c r="AC7783">
        <v>0</v>
      </c>
      <c r="AD7783">
        <v>0</v>
      </c>
      <c r="AE7783">
        <v>69.84559004419998</v>
      </c>
    </row>
    <row r="7784" spans="1:31" x14ac:dyDescent="0.25">
      <c r="A7784">
        <v>1681585</v>
      </c>
      <c r="B7784">
        <v>1</v>
      </c>
      <c r="C7784" t="s">
        <v>80</v>
      </c>
      <c r="D7784" t="s">
        <v>82</v>
      </c>
      <c r="E7784" t="s">
        <v>146</v>
      </c>
      <c r="F7784" t="s">
        <v>466</v>
      </c>
      <c r="G7784" t="s">
        <v>153</v>
      </c>
      <c r="H7784" t="s">
        <v>143</v>
      </c>
      <c r="I7784" t="s">
        <v>135</v>
      </c>
      <c r="J7784" t="s">
        <v>136</v>
      </c>
      <c r="K7784" t="s">
        <v>137</v>
      </c>
      <c r="L7784" t="s">
        <v>20519</v>
      </c>
      <c r="M7784" t="s">
        <v>22062</v>
      </c>
      <c r="N7784">
        <v>3.4844444440000002</v>
      </c>
      <c r="O7784">
        <v>0</v>
      </c>
      <c r="P7784">
        <v>180</v>
      </c>
      <c r="Q7784">
        <v>0</v>
      </c>
      <c r="R7784">
        <v>0</v>
      </c>
      <c r="S7784">
        <v>0</v>
      </c>
      <c r="T7784">
        <v>9</v>
      </c>
      <c r="U7784">
        <v>0</v>
      </c>
      <c r="V7784">
        <v>0</v>
      </c>
      <c r="W7784">
        <v>0</v>
      </c>
      <c r="X7784">
        <v>121.46947901861691</v>
      </c>
      <c r="Y7784">
        <v>0</v>
      </c>
      <c r="Z7784">
        <v>0</v>
      </c>
      <c r="AA7784">
        <v>0</v>
      </c>
      <c r="AB7784">
        <v>2.3333228286052767</v>
      </c>
      <c r="AC7784">
        <v>0</v>
      </c>
      <c r="AD7784">
        <v>0</v>
      </c>
      <c r="AE7784">
        <v>123.80280184722218</v>
      </c>
    </row>
    <row r="7785" spans="1:31" x14ac:dyDescent="0.25">
      <c r="A7785">
        <v>1681929</v>
      </c>
      <c r="B7785">
        <v>1</v>
      </c>
      <c r="C7785" t="s">
        <v>81</v>
      </c>
      <c r="D7785" t="s">
        <v>118</v>
      </c>
      <c r="E7785" t="s">
        <v>151</v>
      </c>
      <c r="F7785" t="s">
        <v>4925</v>
      </c>
      <c r="G7785" t="s">
        <v>526</v>
      </c>
      <c r="H7785" t="s">
        <v>143</v>
      </c>
      <c r="I7785" t="s">
        <v>135</v>
      </c>
      <c r="J7785" t="s">
        <v>136</v>
      </c>
      <c r="K7785" t="s">
        <v>137</v>
      </c>
      <c r="L7785" t="s">
        <v>22063</v>
      </c>
      <c r="M7785" t="s">
        <v>22064</v>
      </c>
      <c r="N7785">
        <v>2.9847222219999998</v>
      </c>
      <c r="O7785">
        <v>0</v>
      </c>
      <c r="P7785">
        <v>2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5.5139628547850005E-3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5.5139628547850005E-3</v>
      </c>
    </row>
    <row r="7786" spans="1:31" x14ac:dyDescent="0.25">
      <c r="A7786">
        <v>1682487</v>
      </c>
      <c r="B7786">
        <v>1</v>
      </c>
      <c r="C7786" t="s">
        <v>81</v>
      </c>
      <c r="D7786" t="s">
        <v>113</v>
      </c>
      <c r="E7786" t="s">
        <v>140</v>
      </c>
      <c r="F7786" t="s">
        <v>22065</v>
      </c>
      <c r="G7786" t="s">
        <v>197</v>
      </c>
      <c r="H7786" t="s">
        <v>143</v>
      </c>
      <c r="I7786" t="s">
        <v>135</v>
      </c>
      <c r="J7786" t="s">
        <v>136</v>
      </c>
      <c r="K7786" t="s">
        <v>137</v>
      </c>
      <c r="L7786" t="s">
        <v>22066</v>
      </c>
      <c r="M7786" t="s">
        <v>22067</v>
      </c>
      <c r="N7786">
        <v>0.512222222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1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0.79339746707011116</v>
      </c>
      <c r="AC7786">
        <v>0</v>
      </c>
      <c r="AD7786">
        <v>0</v>
      </c>
      <c r="AE7786">
        <v>0.79339746707011116</v>
      </c>
    </row>
    <row r="7787" spans="1:31" x14ac:dyDescent="0.25">
      <c r="A7787">
        <v>1682086</v>
      </c>
      <c r="B7787">
        <v>1</v>
      </c>
      <c r="C7787" t="s">
        <v>80</v>
      </c>
      <c r="D7787" t="s">
        <v>101</v>
      </c>
      <c r="E7787" t="s">
        <v>140</v>
      </c>
      <c r="F7787" t="s">
        <v>22068</v>
      </c>
      <c r="G7787" t="s">
        <v>197</v>
      </c>
      <c r="H7787" t="s">
        <v>143</v>
      </c>
      <c r="I7787" t="s">
        <v>135</v>
      </c>
      <c r="J7787" t="s">
        <v>136</v>
      </c>
      <c r="K7787" t="s">
        <v>137</v>
      </c>
      <c r="L7787" t="s">
        <v>22069</v>
      </c>
      <c r="M7787" t="s">
        <v>22070</v>
      </c>
      <c r="N7787">
        <v>6.6727777770000003</v>
      </c>
      <c r="O7787">
        <v>0</v>
      </c>
      <c r="P7787">
        <v>1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2.2187185511757441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2.2187185511757441</v>
      </c>
    </row>
    <row r="7788" spans="1:31" x14ac:dyDescent="0.25">
      <c r="A7788">
        <v>1682478</v>
      </c>
      <c r="B7788">
        <v>1</v>
      </c>
      <c r="C7788" t="s">
        <v>80</v>
      </c>
      <c r="D7788" t="s">
        <v>84</v>
      </c>
      <c r="E7788" t="s">
        <v>164</v>
      </c>
      <c r="F7788" t="s">
        <v>22071</v>
      </c>
      <c r="G7788" t="s">
        <v>161</v>
      </c>
      <c r="H7788" t="s">
        <v>134</v>
      </c>
      <c r="I7788" t="s">
        <v>135</v>
      </c>
      <c r="J7788" t="s">
        <v>136</v>
      </c>
      <c r="K7788" t="s">
        <v>137</v>
      </c>
      <c r="L7788" t="s">
        <v>22072</v>
      </c>
      <c r="M7788" t="s">
        <v>22073</v>
      </c>
      <c r="N7788">
        <v>0.21722222199999999</v>
      </c>
      <c r="O7788">
        <v>0</v>
      </c>
      <c r="P7788">
        <v>4186</v>
      </c>
      <c r="Q7788">
        <v>0</v>
      </c>
      <c r="R7788">
        <v>0</v>
      </c>
      <c r="S7788">
        <v>0</v>
      </c>
      <c r="T7788">
        <v>227</v>
      </c>
      <c r="U7788">
        <v>0</v>
      </c>
      <c r="V7788">
        <v>0</v>
      </c>
      <c r="W7788">
        <v>0</v>
      </c>
      <c r="X7788">
        <v>289.87433127423077</v>
      </c>
      <c r="Y7788">
        <v>0</v>
      </c>
      <c r="Z7788">
        <v>0</v>
      </c>
      <c r="AA7788">
        <v>0</v>
      </c>
      <c r="AB7788">
        <v>20.131382994574476</v>
      </c>
      <c r="AC7788">
        <v>0</v>
      </c>
      <c r="AD7788">
        <v>0</v>
      </c>
      <c r="AE7788">
        <v>310.00571426880526</v>
      </c>
    </row>
    <row r="7789" spans="1:31" x14ac:dyDescent="0.25">
      <c r="A7789">
        <v>1682384</v>
      </c>
      <c r="B7789">
        <v>1</v>
      </c>
      <c r="C7789" t="s">
        <v>80</v>
      </c>
      <c r="D7789" t="s">
        <v>84</v>
      </c>
      <c r="E7789" t="s">
        <v>151</v>
      </c>
      <c r="F7789" t="s">
        <v>22074</v>
      </c>
      <c r="G7789" t="s">
        <v>153</v>
      </c>
      <c r="H7789" t="s">
        <v>143</v>
      </c>
      <c r="I7789" t="s">
        <v>135</v>
      </c>
      <c r="J7789" t="s">
        <v>136</v>
      </c>
      <c r="K7789" t="s">
        <v>137</v>
      </c>
      <c r="L7789" t="s">
        <v>22075</v>
      </c>
      <c r="M7789" t="s">
        <v>22076</v>
      </c>
      <c r="N7789">
        <v>2.9558333330000002</v>
      </c>
      <c r="O7789">
        <v>0</v>
      </c>
      <c r="P7789">
        <v>57</v>
      </c>
      <c r="Q7789">
        <v>0</v>
      </c>
      <c r="R7789">
        <v>5</v>
      </c>
      <c r="S7789">
        <v>0</v>
      </c>
      <c r="T7789">
        <v>5</v>
      </c>
      <c r="U7789">
        <v>0</v>
      </c>
      <c r="V7789">
        <v>0</v>
      </c>
      <c r="W7789">
        <v>0</v>
      </c>
      <c r="X7789">
        <v>23.64942947756802</v>
      </c>
      <c r="Y7789">
        <v>0</v>
      </c>
      <c r="Z7789">
        <v>5.1996123127761633</v>
      </c>
      <c r="AA7789">
        <v>0</v>
      </c>
      <c r="AB7789">
        <v>5.5251880364481858</v>
      </c>
      <c r="AC7789">
        <v>0</v>
      </c>
      <c r="AD7789">
        <v>0</v>
      </c>
      <c r="AE7789">
        <v>34.374229826792373</v>
      </c>
    </row>
    <row r="7790" spans="1:31" x14ac:dyDescent="0.25">
      <c r="A7790">
        <v>1682040</v>
      </c>
      <c r="B7790">
        <v>1</v>
      </c>
      <c r="C7790" t="s">
        <v>80</v>
      </c>
      <c r="D7790" t="s">
        <v>83</v>
      </c>
      <c r="E7790" t="s">
        <v>151</v>
      </c>
      <c r="F7790" t="s">
        <v>16071</v>
      </c>
      <c r="G7790" t="s">
        <v>153</v>
      </c>
      <c r="H7790" t="s">
        <v>143</v>
      </c>
      <c r="I7790" t="s">
        <v>135</v>
      </c>
      <c r="J7790" t="s">
        <v>136</v>
      </c>
      <c r="K7790" t="s">
        <v>137</v>
      </c>
      <c r="L7790" t="s">
        <v>22077</v>
      </c>
      <c r="M7790" t="s">
        <v>22078</v>
      </c>
      <c r="N7790">
        <v>4.7138888879999996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30</v>
      </c>
      <c r="U7790">
        <v>0</v>
      </c>
      <c r="V7790">
        <v>3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141.92698160251118</v>
      </c>
      <c r="AC7790">
        <v>0</v>
      </c>
      <c r="AD7790">
        <v>458.5441891399368</v>
      </c>
      <c r="AE7790">
        <v>600.47117074244795</v>
      </c>
    </row>
    <row r="7791" spans="1:31" x14ac:dyDescent="0.25">
      <c r="A7791">
        <v>1682361</v>
      </c>
      <c r="B7791">
        <v>1</v>
      </c>
      <c r="C7791" t="s">
        <v>81</v>
      </c>
      <c r="D7791" t="s">
        <v>118</v>
      </c>
      <c r="E7791" t="s">
        <v>151</v>
      </c>
      <c r="F7791" t="s">
        <v>22079</v>
      </c>
      <c r="G7791" t="s">
        <v>526</v>
      </c>
      <c r="H7791" t="s">
        <v>143</v>
      </c>
      <c r="I7791" t="s">
        <v>135</v>
      </c>
      <c r="J7791" t="s">
        <v>136</v>
      </c>
      <c r="K7791" t="s">
        <v>137</v>
      </c>
      <c r="L7791" t="s">
        <v>22080</v>
      </c>
      <c r="M7791" t="s">
        <v>22081</v>
      </c>
      <c r="N7791">
        <v>2.429444444</v>
      </c>
      <c r="O7791">
        <v>0</v>
      </c>
      <c r="P7791">
        <v>18</v>
      </c>
      <c r="Q7791">
        <v>0</v>
      </c>
      <c r="R7791">
        <v>1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3.5473546805953826</v>
      </c>
      <c r="Y7791">
        <v>0</v>
      </c>
      <c r="Z7791">
        <v>8.5948204274423345E-2</v>
      </c>
      <c r="AA7791">
        <v>0</v>
      </c>
      <c r="AB7791">
        <v>0</v>
      </c>
      <c r="AC7791">
        <v>0</v>
      </c>
      <c r="AD7791">
        <v>0</v>
      </c>
      <c r="AE7791">
        <v>3.6333028848698059</v>
      </c>
    </row>
    <row r="7792" spans="1:31" x14ac:dyDescent="0.25">
      <c r="A7792">
        <v>1682573</v>
      </c>
      <c r="B7792">
        <v>1</v>
      </c>
      <c r="C7792" t="s">
        <v>80</v>
      </c>
      <c r="D7792" t="s">
        <v>90</v>
      </c>
      <c r="E7792" t="s">
        <v>146</v>
      </c>
      <c r="F7792" t="s">
        <v>22082</v>
      </c>
      <c r="G7792" t="s">
        <v>385</v>
      </c>
      <c r="H7792" t="s">
        <v>143</v>
      </c>
      <c r="I7792" t="s">
        <v>135</v>
      </c>
      <c r="J7792" t="s">
        <v>136</v>
      </c>
      <c r="K7792" t="s">
        <v>137</v>
      </c>
      <c r="L7792" t="s">
        <v>22083</v>
      </c>
      <c r="M7792" t="s">
        <v>22084</v>
      </c>
      <c r="N7792">
        <v>3.025555555</v>
      </c>
      <c r="O7792">
        <v>0</v>
      </c>
      <c r="P7792">
        <v>820</v>
      </c>
      <c r="Q7792">
        <v>0</v>
      </c>
      <c r="R7792">
        <v>0</v>
      </c>
      <c r="S7792">
        <v>0</v>
      </c>
      <c r="T7792">
        <v>52</v>
      </c>
      <c r="U7792">
        <v>0</v>
      </c>
      <c r="V7792">
        <v>0</v>
      </c>
      <c r="W7792">
        <v>0</v>
      </c>
      <c r="X7792">
        <v>1137.2473910973602</v>
      </c>
      <c r="Y7792">
        <v>0</v>
      </c>
      <c r="Z7792">
        <v>0</v>
      </c>
      <c r="AA7792">
        <v>0</v>
      </c>
      <c r="AB7792">
        <v>52.671340479296681</v>
      </c>
      <c r="AC7792">
        <v>0</v>
      </c>
      <c r="AD7792">
        <v>0</v>
      </c>
      <c r="AE7792">
        <v>1189.9187315766569</v>
      </c>
    </row>
    <row r="7793" spans="1:31" x14ac:dyDescent="0.25">
      <c r="A7793">
        <v>1681608</v>
      </c>
      <c r="B7793">
        <v>1</v>
      </c>
      <c r="C7793" t="s">
        <v>80</v>
      </c>
      <c r="D7793" t="s">
        <v>103</v>
      </c>
      <c r="E7793" t="s">
        <v>159</v>
      </c>
      <c r="F7793" t="s">
        <v>22085</v>
      </c>
      <c r="G7793" t="s">
        <v>566</v>
      </c>
      <c r="H7793" t="s">
        <v>134</v>
      </c>
      <c r="I7793" t="s">
        <v>135</v>
      </c>
      <c r="J7793" t="s">
        <v>136</v>
      </c>
      <c r="K7793" t="s">
        <v>137</v>
      </c>
      <c r="L7793" t="s">
        <v>22086</v>
      </c>
      <c r="M7793" t="s">
        <v>22087</v>
      </c>
      <c r="N7793">
        <v>8.9916666660000004</v>
      </c>
      <c r="O7793">
        <v>0</v>
      </c>
      <c r="P7793">
        <v>256</v>
      </c>
      <c r="Q7793">
        <v>0</v>
      </c>
      <c r="R7793">
        <v>5</v>
      </c>
      <c r="S7793">
        <v>0</v>
      </c>
      <c r="T7793">
        <v>50</v>
      </c>
      <c r="U7793">
        <v>0</v>
      </c>
      <c r="V7793">
        <v>0</v>
      </c>
      <c r="W7793">
        <v>0</v>
      </c>
      <c r="X7793">
        <v>282.16942847649585</v>
      </c>
      <c r="Y7793">
        <v>0</v>
      </c>
      <c r="Z7793">
        <v>2.1457219221175002E-2</v>
      </c>
      <c r="AA7793">
        <v>0</v>
      </c>
      <c r="AB7793">
        <v>152.65881153348676</v>
      </c>
      <c r="AC7793">
        <v>0</v>
      </c>
      <c r="AD7793">
        <v>0</v>
      </c>
      <c r="AE7793">
        <v>434.8496972292038</v>
      </c>
    </row>
    <row r="7794" spans="1:31" x14ac:dyDescent="0.25">
      <c r="A7794">
        <v>1682149</v>
      </c>
      <c r="B7794">
        <v>1</v>
      </c>
      <c r="C7794" t="s">
        <v>80</v>
      </c>
      <c r="D7794" t="s">
        <v>103</v>
      </c>
      <c r="E7794" t="s">
        <v>151</v>
      </c>
      <c r="F7794" t="s">
        <v>22088</v>
      </c>
      <c r="G7794" t="s">
        <v>153</v>
      </c>
      <c r="H7794" t="s">
        <v>143</v>
      </c>
      <c r="I7794" t="s">
        <v>135</v>
      </c>
      <c r="J7794" t="s">
        <v>136</v>
      </c>
      <c r="K7794" t="s">
        <v>137</v>
      </c>
      <c r="L7794" t="s">
        <v>22089</v>
      </c>
      <c r="M7794" t="s">
        <v>22090</v>
      </c>
      <c r="N7794">
        <v>6.6963888880000004</v>
      </c>
      <c r="O7794">
        <v>0</v>
      </c>
      <c r="P7794">
        <v>29</v>
      </c>
      <c r="Q7794">
        <v>0</v>
      </c>
      <c r="R7794">
        <v>2</v>
      </c>
      <c r="S7794">
        <v>0</v>
      </c>
      <c r="T7794">
        <v>5</v>
      </c>
      <c r="U7794">
        <v>0</v>
      </c>
      <c r="V7794">
        <v>0</v>
      </c>
      <c r="W7794">
        <v>0</v>
      </c>
      <c r="X7794">
        <v>43.479666767368265</v>
      </c>
      <c r="Y7794">
        <v>0</v>
      </c>
      <c r="Z7794">
        <v>0.44321976217419445</v>
      </c>
      <c r="AA7794">
        <v>0</v>
      </c>
      <c r="AB7794">
        <v>9.8290795703789282</v>
      </c>
      <c r="AC7794">
        <v>0</v>
      </c>
      <c r="AD7794">
        <v>0</v>
      </c>
      <c r="AE7794">
        <v>53.75196609992139</v>
      </c>
    </row>
    <row r="7795" spans="1:31" x14ac:dyDescent="0.25">
      <c r="A7795">
        <v>1681906</v>
      </c>
      <c r="B7795">
        <v>1</v>
      </c>
      <c r="C7795" t="s">
        <v>80</v>
      </c>
      <c r="D7795" t="s">
        <v>106</v>
      </c>
      <c r="E7795" t="s">
        <v>140</v>
      </c>
      <c r="F7795" t="s">
        <v>22091</v>
      </c>
      <c r="G7795" t="s">
        <v>142</v>
      </c>
      <c r="H7795" t="s">
        <v>143</v>
      </c>
      <c r="I7795" t="s">
        <v>135</v>
      </c>
      <c r="J7795" t="s">
        <v>136</v>
      </c>
      <c r="K7795" t="s">
        <v>137</v>
      </c>
      <c r="L7795" t="s">
        <v>22092</v>
      </c>
      <c r="M7795" t="s">
        <v>22093</v>
      </c>
      <c r="N7795">
        <v>1.3558333330000001</v>
      </c>
      <c r="O7795">
        <v>0</v>
      </c>
      <c r="P7795">
        <v>1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0.10946763699018999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0.10946763699018999</v>
      </c>
    </row>
    <row r="7796" spans="1:31" x14ac:dyDescent="0.25">
      <c r="A7796">
        <v>1681671</v>
      </c>
      <c r="B7796">
        <v>1</v>
      </c>
      <c r="C7796" t="s">
        <v>80</v>
      </c>
      <c r="D7796" t="s">
        <v>97</v>
      </c>
      <c r="E7796" t="s">
        <v>140</v>
      </c>
      <c r="F7796" t="s">
        <v>22094</v>
      </c>
      <c r="G7796" t="s">
        <v>209</v>
      </c>
      <c r="H7796" t="s">
        <v>143</v>
      </c>
      <c r="I7796" t="s">
        <v>135</v>
      </c>
      <c r="J7796" t="s">
        <v>136</v>
      </c>
      <c r="K7796" t="s">
        <v>137</v>
      </c>
      <c r="L7796" t="s">
        <v>22095</v>
      </c>
      <c r="M7796" t="s">
        <v>22096</v>
      </c>
      <c r="N7796">
        <v>0.77472222199999996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0.19279676336028054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0.19279676336028054</v>
      </c>
    </row>
    <row r="7797" spans="1:31" x14ac:dyDescent="0.25">
      <c r="A7797">
        <v>1681820</v>
      </c>
      <c r="B7797">
        <v>1</v>
      </c>
      <c r="C7797" t="s">
        <v>81</v>
      </c>
      <c r="D7797" t="s">
        <v>128</v>
      </c>
      <c r="E7797" t="s">
        <v>151</v>
      </c>
      <c r="F7797" t="s">
        <v>22097</v>
      </c>
      <c r="G7797" t="s">
        <v>153</v>
      </c>
      <c r="H7797" t="s">
        <v>143</v>
      </c>
      <c r="I7797" t="s">
        <v>135</v>
      </c>
      <c r="J7797" t="s">
        <v>136</v>
      </c>
      <c r="K7797" t="s">
        <v>137</v>
      </c>
      <c r="L7797" t="s">
        <v>22098</v>
      </c>
      <c r="M7797" t="s">
        <v>22099</v>
      </c>
      <c r="N7797">
        <v>0.88277777700000004</v>
      </c>
      <c r="O7797">
        <v>0</v>
      </c>
      <c r="P7797">
        <v>23</v>
      </c>
      <c r="Q7797">
        <v>0</v>
      </c>
      <c r="R7797">
        <v>0</v>
      </c>
      <c r="S7797">
        <v>0</v>
      </c>
      <c r="T7797">
        <v>1</v>
      </c>
      <c r="U7797">
        <v>0</v>
      </c>
      <c r="V7797">
        <v>0</v>
      </c>
      <c r="W7797">
        <v>0</v>
      </c>
      <c r="X7797">
        <v>1.6084056114618555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1.6084056114618555</v>
      </c>
    </row>
    <row r="7798" spans="1:31" x14ac:dyDescent="0.25">
      <c r="A7798">
        <v>1682212</v>
      </c>
      <c r="B7798">
        <v>1</v>
      </c>
      <c r="C7798" t="s">
        <v>81</v>
      </c>
      <c r="D7798" t="s">
        <v>123</v>
      </c>
      <c r="E7798" t="s">
        <v>159</v>
      </c>
      <c r="F7798" t="s">
        <v>22100</v>
      </c>
      <c r="G7798" t="s">
        <v>1477</v>
      </c>
      <c r="H7798" t="s">
        <v>134</v>
      </c>
      <c r="I7798" t="s">
        <v>135</v>
      </c>
      <c r="J7798" t="s">
        <v>136</v>
      </c>
      <c r="K7798" t="s">
        <v>137</v>
      </c>
      <c r="L7798" t="s">
        <v>22101</v>
      </c>
      <c r="M7798" t="s">
        <v>22102</v>
      </c>
      <c r="N7798">
        <v>4.1508333329999996</v>
      </c>
      <c r="O7798">
        <v>0</v>
      </c>
      <c r="P7798">
        <v>43</v>
      </c>
      <c r="Q7798">
        <v>0</v>
      </c>
      <c r="R7798">
        <v>19</v>
      </c>
      <c r="S7798">
        <v>0</v>
      </c>
      <c r="T7798">
        <v>8</v>
      </c>
      <c r="U7798">
        <v>0</v>
      </c>
      <c r="V7798">
        <v>0</v>
      </c>
      <c r="W7798">
        <v>0</v>
      </c>
      <c r="X7798">
        <v>9.7152656556230674</v>
      </c>
      <c r="Y7798">
        <v>0</v>
      </c>
      <c r="Z7798">
        <v>17.455879965743481</v>
      </c>
      <c r="AA7798">
        <v>0</v>
      </c>
      <c r="AB7798">
        <v>26.799402745601483</v>
      </c>
      <c r="AC7798">
        <v>0</v>
      </c>
      <c r="AD7798">
        <v>0</v>
      </c>
      <c r="AE7798">
        <v>53.970548366968032</v>
      </c>
    </row>
    <row r="7799" spans="1:31" x14ac:dyDescent="0.25">
      <c r="A7799">
        <v>1682604</v>
      </c>
      <c r="B7799">
        <v>1</v>
      </c>
      <c r="C7799" t="s">
        <v>80</v>
      </c>
      <c r="D7799" t="s">
        <v>99</v>
      </c>
      <c r="E7799" t="s">
        <v>140</v>
      </c>
      <c r="F7799" t="s">
        <v>22103</v>
      </c>
      <c r="G7799" t="s">
        <v>197</v>
      </c>
      <c r="H7799" t="s">
        <v>143</v>
      </c>
      <c r="I7799" t="s">
        <v>135</v>
      </c>
      <c r="J7799" t="s">
        <v>136</v>
      </c>
      <c r="K7799" t="s">
        <v>137</v>
      </c>
      <c r="L7799" t="s">
        <v>22104</v>
      </c>
      <c r="M7799" t="s">
        <v>22105</v>
      </c>
      <c r="N7799">
        <v>2.290277777</v>
      </c>
      <c r="O7799">
        <v>0</v>
      </c>
      <c r="P7799">
        <v>1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6.3241358765350003E-2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6.3241358765350003E-2</v>
      </c>
    </row>
    <row r="7800" spans="1:31" x14ac:dyDescent="0.25">
      <c r="A7800">
        <v>1682063</v>
      </c>
      <c r="B7800">
        <v>1</v>
      </c>
      <c r="C7800" t="s">
        <v>81</v>
      </c>
      <c r="D7800" t="s">
        <v>112</v>
      </c>
      <c r="E7800" t="s">
        <v>140</v>
      </c>
      <c r="F7800" t="s">
        <v>22106</v>
      </c>
      <c r="G7800" t="s">
        <v>486</v>
      </c>
      <c r="H7800" t="s">
        <v>143</v>
      </c>
      <c r="I7800" t="s">
        <v>135</v>
      </c>
      <c r="J7800" t="s">
        <v>136</v>
      </c>
      <c r="K7800" t="s">
        <v>137</v>
      </c>
      <c r="L7800" t="s">
        <v>22107</v>
      </c>
      <c r="M7800" t="s">
        <v>22108</v>
      </c>
      <c r="N7800">
        <v>11.41</v>
      </c>
      <c r="O7800">
        <v>0</v>
      </c>
      <c r="P7800">
        <v>1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1.4882839194312001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1.4882839194312001</v>
      </c>
    </row>
    <row r="7801" spans="1:31" x14ac:dyDescent="0.25">
      <c r="A7801">
        <v>1682256</v>
      </c>
      <c r="B7801">
        <v>1</v>
      </c>
      <c r="C7801" t="s">
        <v>80</v>
      </c>
      <c r="D7801" t="s">
        <v>84</v>
      </c>
      <c r="E7801" t="s">
        <v>131</v>
      </c>
      <c r="F7801" t="s">
        <v>3881</v>
      </c>
      <c r="G7801" t="s">
        <v>161</v>
      </c>
      <c r="H7801" t="s">
        <v>134</v>
      </c>
      <c r="I7801" t="s">
        <v>173</v>
      </c>
      <c r="J7801" t="s">
        <v>136</v>
      </c>
      <c r="K7801" t="s">
        <v>137</v>
      </c>
      <c r="L7801" t="s">
        <v>22109</v>
      </c>
      <c r="M7801" t="s">
        <v>22110</v>
      </c>
      <c r="N7801">
        <v>8.6111109999999994E-3</v>
      </c>
      <c r="O7801">
        <v>6</v>
      </c>
      <c r="P7801">
        <v>1412</v>
      </c>
      <c r="Q7801">
        <v>14</v>
      </c>
      <c r="R7801">
        <v>286</v>
      </c>
      <c r="S7801">
        <v>27</v>
      </c>
      <c r="T7801">
        <v>237</v>
      </c>
      <c r="U7801">
        <v>1</v>
      </c>
      <c r="V7801">
        <v>0</v>
      </c>
      <c r="W7801">
        <v>4.6260071845444443E-2</v>
      </c>
      <c r="X7801">
        <v>3.1477205517353819</v>
      </c>
      <c r="Y7801">
        <v>0.13736790867436333</v>
      </c>
      <c r="Z7801">
        <v>0.8709388148303141</v>
      </c>
      <c r="AA7801">
        <v>1.7932033191892434</v>
      </c>
      <c r="AB7801">
        <v>2.1125549869122526</v>
      </c>
      <c r="AC7801">
        <v>0</v>
      </c>
      <c r="AD7801">
        <v>0</v>
      </c>
      <c r="AE7801">
        <v>8.1080456531869984</v>
      </c>
    </row>
    <row r="7802" spans="1:31" x14ac:dyDescent="0.25">
      <c r="A7802">
        <v>1682041</v>
      </c>
      <c r="B7802">
        <v>1</v>
      </c>
      <c r="C7802" t="s">
        <v>80</v>
      </c>
      <c r="D7802" t="s">
        <v>108</v>
      </c>
      <c r="E7802" t="s">
        <v>151</v>
      </c>
      <c r="F7802" t="s">
        <v>22111</v>
      </c>
      <c r="G7802" t="s">
        <v>222</v>
      </c>
      <c r="H7802" t="s">
        <v>143</v>
      </c>
      <c r="I7802" t="s">
        <v>135</v>
      </c>
      <c r="J7802" t="s">
        <v>136</v>
      </c>
      <c r="K7802" t="s">
        <v>137</v>
      </c>
      <c r="L7802" t="s">
        <v>22112</v>
      </c>
      <c r="M7802" t="s">
        <v>22113</v>
      </c>
      <c r="N7802">
        <v>6.1475</v>
      </c>
      <c r="O7802">
        <v>0</v>
      </c>
      <c r="P7802">
        <v>7</v>
      </c>
      <c r="Q7802">
        <v>0</v>
      </c>
      <c r="R7802">
        <v>1</v>
      </c>
      <c r="S7802">
        <v>0</v>
      </c>
      <c r="T7802">
        <v>1</v>
      </c>
      <c r="U7802">
        <v>0</v>
      </c>
      <c r="V7802">
        <v>0</v>
      </c>
      <c r="W7802">
        <v>0</v>
      </c>
      <c r="X7802">
        <v>1.55609092731128</v>
      </c>
      <c r="Y7802">
        <v>0</v>
      </c>
      <c r="Z7802">
        <v>0.15650518570834138</v>
      </c>
      <c r="AA7802">
        <v>0</v>
      </c>
      <c r="AB7802">
        <v>11.267988456904089</v>
      </c>
      <c r="AC7802">
        <v>0</v>
      </c>
      <c r="AD7802">
        <v>0</v>
      </c>
      <c r="AE7802">
        <v>12.98058456992371</v>
      </c>
    </row>
    <row r="7803" spans="1:31" x14ac:dyDescent="0.25">
      <c r="A7803">
        <v>1681995</v>
      </c>
      <c r="B7803">
        <v>1</v>
      </c>
      <c r="C7803" t="s">
        <v>81</v>
      </c>
      <c r="D7803" t="s">
        <v>115</v>
      </c>
      <c r="E7803" t="s">
        <v>151</v>
      </c>
      <c r="F7803" t="s">
        <v>22114</v>
      </c>
      <c r="G7803" t="s">
        <v>222</v>
      </c>
      <c r="H7803" t="s">
        <v>143</v>
      </c>
      <c r="I7803" t="s">
        <v>135</v>
      </c>
      <c r="J7803" t="s">
        <v>136</v>
      </c>
      <c r="K7803" t="s">
        <v>137</v>
      </c>
      <c r="L7803" t="s">
        <v>22115</v>
      </c>
      <c r="M7803" t="s">
        <v>22116</v>
      </c>
      <c r="N7803">
        <v>7.0761111110000003</v>
      </c>
      <c r="O7803">
        <v>0</v>
      </c>
      <c r="P7803">
        <v>15</v>
      </c>
      <c r="Q7803">
        <v>0</v>
      </c>
      <c r="R7803">
        <v>1</v>
      </c>
      <c r="S7803">
        <v>0</v>
      </c>
      <c r="T7803">
        <v>2</v>
      </c>
      <c r="U7803">
        <v>0</v>
      </c>
      <c r="V7803">
        <v>0</v>
      </c>
      <c r="W7803">
        <v>0</v>
      </c>
      <c r="X7803">
        <v>8.1040472008850841</v>
      </c>
      <c r="Y7803">
        <v>0</v>
      </c>
      <c r="Z7803">
        <v>0.97766432950640592</v>
      </c>
      <c r="AA7803">
        <v>0</v>
      </c>
      <c r="AB7803">
        <v>3.8740726775668861</v>
      </c>
      <c r="AC7803">
        <v>0</v>
      </c>
      <c r="AD7803">
        <v>0</v>
      </c>
      <c r="AE7803">
        <v>12.955784207958375</v>
      </c>
    </row>
    <row r="7804" spans="1:31" x14ac:dyDescent="0.25">
      <c r="A7804">
        <v>1681849</v>
      </c>
      <c r="B7804">
        <v>1</v>
      </c>
      <c r="C7804" t="s">
        <v>80</v>
      </c>
      <c r="D7804" t="s">
        <v>92</v>
      </c>
      <c r="E7804" t="s">
        <v>151</v>
      </c>
      <c r="F7804" t="s">
        <v>22117</v>
      </c>
      <c r="G7804" t="s">
        <v>153</v>
      </c>
      <c r="H7804" t="s">
        <v>143</v>
      </c>
      <c r="I7804" t="s">
        <v>135</v>
      </c>
      <c r="J7804" t="s">
        <v>136</v>
      </c>
      <c r="K7804" t="s">
        <v>137</v>
      </c>
      <c r="L7804" t="s">
        <v>22118</v>
      </c>
      <c r="M7804" t="s">
        <v>22119</v>
      </c>
      <c r="N7804">
        <v>1.3019444440000001</v>
      </c>
      <c r="O7804">
        <v>0</v>
      </c>
      <c r="P7804">
        <v>47</v>
      </c>
      <c r="Q7804">
        <v>0</v>
      </c>
      <c r="R7804">
        <v>0</v>
      </c>
      <c r="S7804">
        <v>0</v>
      </c>
      <c r="T7804">
        <v>5</v>
      </c>
      <c r="U7804">
        <v>0</v>
      </c>
      <c r="V7804">
        <v>0</v>
      </c>
      <c r="W7804">
        <v>0</v>
      </c>
      <c r="X7804">
        <v>7.4923639498077721</v>
      </c>
      <c r="Y7804">
        <v>0</v>
      </c>
      <c r="Z7804">
        <v>0</v>
      </c>
      <c r="AA7804">
        <v>0</v>
      </c>
      <c r="AB7804">
        <v>0.51981296456016657</v>
      </c>
      <c r="AC7804">
        <v>0</v>
      </c>
      <c r="AD7804">
        <v>0</v>
      </c>
      <c r="AE7804">
        <v>8.012176914367938</v>
      </c>
    </row>
    <row r="7805" spans="1:31" x14ac:dyDescent="0.25">
      <c r="A7805">
        <v>1681826</v>
      </c>
      <c r="B7805">
        <v>1</v>
      </c>
      <c r="C7805" t="s">
        <v>80</v>
      </c>
      <c r="D7805" t="s">
        <v>107</v>
      </c>
      <c r="E7805" t="s">
        <v>200</v>
      </c>
      <c r="F7805" t="s">
        <v>22120</v>
      </c>
      <c r="G7805" t="s">
        <v>202</v>
      </c>
      <c r="H7805" t="s">
        <v>143</v>
      </c>
      <c r="I7805" t="s">
        <v>135</v>
      </c>
      <c r="J7805" t="s">
        <v>136</v>
      </c>
      <c r="K7805" t="s">
        <v>137</v>
      </c>
      <c r="L7805" t="s">
        <v>22121</v>
      </c>
      <c r="M7805" t="s">
        <v>22122</v>
      </c>
      <c r="N7805">
        <v>3.159444444</v>
      </c>
      <c r="O7805">
        <v>0</v>
      </c>
      <c r="P7805">
        <v>23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16.34801635595549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16.34801635595549</v>
      </c>
    </row>
    <row r="7806" spans="1:31" x14ac:dyDescent="0.25">
      <c r="A7806">
        <v>1681941</v>
      </c>
      <c r="B7806">
        <v>1</v>
      </c>
      <c r="C7806" t="s">
        <v>80</v>
      </c>
      <c r="D7806" t="s">
        <v>89</v>
      </c>
      <c r="E7806" t="s">
        <v>146</v>
      </c>
      <c r="F7806" t="s">
        <v>22123</v>
      </c>
      <c r="G7806" t="s">
        <v>281</v>
      </c>
      <c r="H7806" t="s">
        <v>143</v>
      </c>
      <c r="I7806" t="s">
        <v>135</v>
      </c>
      <c r="J7806" t="s">
        <v>136</v>
      </c>
      <c r="K7806" t="s">
        <v>167</v>
      </c>
      <c r="L7806" t="s">
        <v>22124</v>
      </c>
      <c r="M7806" t="s">
        <v>22125</v>
      </c>
      <c r="N7806">
        <v>0.43583333299999999</v>
      </c>
      <c r="O7806">
        <v>0</v>
      </c>
      <c r="P7806">
        <v>43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11.126705657861667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11.126705657861667</v>
      </c>
    </row>
    <row r="7807" spans="1:31" x14ac:dyDescent="0.25">
      <c r="A7807">
        <v>1681703</v>
      </c>
      <c r="B7807">
        <v>1</v>
      </c>
      <c r="C7807" t="s">
        <v>80</v>
      </c>
      <c r="D7807" t="s">
        <v>108</v>
      </c>
      <c r="E7807" t="s">
        <v>151</v>
      </c>
      <c r="F7807" t="s">
        <v>22126</v>
      </c>
      <c r="G7807" t="s">
        <v>153</v>
      </c>
      <c r="H7807" t="s">
        <v>143</v>
      </c>
      <c r="I7807" t="s">
        <v>135</v>
      </c>
      <c r="J7807" t="s">
        <v>136</v>
      </c>
      <c r="K7807" t="s">
        <v>137</v>
      </c>
      <c r="L7807" t="s">
        <v>22127</v>
      </c>
      <c r="M7807" t="s">
        <v>22128</v>
      </c>
      <c r="N7807">
        <v>0.73194444400000003</v>
      </c>
      <c r="O7807">
        <v>0</v>
      </c>
      <c r="P7807">
        <v>15</v>
      </c>
      <c r="Q7807">
        <v>0</v>
      </c>
      <c r="R7807">
        <v>8</v>
      </c>
      <c r="S7807">
        <v>0</v>
      </c>
      <c r="T7807">
        <v>3</v>
      </c>
      <c r="U7807">
        <v>0</v>
      </c>
      <c r="V7807">
        <v>0</v>
      </c>
      <c r="W7807">
        <v>0</v>
      </c>
      <c r="X7807">
        <v>2.1048781964208425</v>
      </c>
      <c r="Y7807">
        <v>0</v>
      </c>
      <c r="Z7807">
        <v>0.8158240131981509</v>
      </c>
      <c r="AA7807">
        <v>0</v>
      </c>
      <c r="AB7807">
        <v>1.7996580558021291</v>
      </c>
      <c r="AC7807">
        <v>0</v>
      </c>
      <c r="AD7807">
        <v>0</v>
      </c>
      <c r="AE7807">
        <v>4.7203602654211227</v>
      </c>
    </row>
    <row r="7808" spans="1:31" x14ac:dyDescent="0.25">
      <c r="A7808">
        <v>1682141</v>
      </c>
      <c r="B7808">
        <v>1</v>
      </c>
      <c r="C7808" t="s">
        <v>80</v>
      </c>
      <c r="D7808" t="s">
        <v>108</v>
      </c>
      <c r="E7808" t="s">
        <v>146</v>
      </c>
      <c r="F7808" t="s">
        <v>372</v>
      </c>
      <c r="G7808" t="s">
        <v>153</v>
      </c>
      <c r="H7808" t="s">
        <v>143</v>
      </c>
      <c r="I7808" t="s">
        <v>135</v>
      </c>
      <c r="J7808" t="s">
        <v>136</v>
      </c>
      <c r="K7808" t="s">
        <v>137</v>
      </c>
      <c r="L7808" t="s">
        <v>22129</v>
      </c>
      <c r="M7808" t="s">
        <v>22130</v>
      </c>
      <c r="N7808">
        <v>10.458611111</v>
      </c>
      <c r="O7808">
        <v>0</v>
      </c>
      <c r="P7808">
        <v>23</v>
      </c>
      <c r="Q7808">
        <v>0</v>
      </c>
      <c r="R7808">
        <v>2</v>
      </c>
      <c r="S7808">
        <v>0</v>
      </c>
      <c r="T7808">
        <v>2</v>
      </c>
      <c r="U7808">
        <v>0</v>
      </c>
      <c r="V7808">
        <v>0</v>
      </c>
      <c r="W7808">
        <v>0</v>
      </c>
      <c r="X7808">
        <v>20.28362410416517</v>
      </c>
      <c r="Y7808">
        <v>0</v>
      </c>
      <c r="Z7808">
        <v>0.23876775866295558</v>
      </c>
      <c r="AA7808">
        <v>0</v>
      </c>
      <c r="AB7808">
        <v>0.38968708870871638</v>
      </c>
      <c r="AC7808">
        <v>0</v>
      </c>
      <c r="AD7808">
        <v>0</v>
      </c>
      <c r="AE7808">
        <v>20.912078951536841</v>
      </c>
    </row>
    <row r="7809" spans="1:31" x14ac:dyDescent="0.25">
      <c r="A7809">
        <v>1681895</v>
      </c>
      <c r="B7809">
        <v>1</v>
      </c>
      <c r="C7809" t="s">
        <v>80</v>
      </c>
      <c r="D7809" t="s">
        <v>98</v>
      </c>
      <c r="E7809" t="s">
        <v>151</v>
      </c>
      <c r="F7809" t="s">
        <v>22131</v>
      </c>
      <c r="G7809" t="s">
        <v>153</v>
      </c>
      <c r="H7809" t="s">
        <v>143</v>
      </c>
      <c r="I7809" t="s">
        <v>135</v>
      </c>
      <c r="J7809" t="s">
        <v>136</v>
      </c>
      <c r="K7809" t="s">
        <v>137</v>
      </c>
      <c r="L7809" t="s">
        <v>22132</v>
      </c>
      <c r="M7809" t="s">
        <v>22133</v>
      </c>
      <c r="N7809">
        <v>6.1452777770000004</v>
      </c>
      <c r="O7809">
        <v>0</v>
      </c>
      <c r="P7809">
        <v>21</v>
      </c>
      <c r="Q7809">
        <v>0</v>
      </c>
      <c r="R7809">
        <v>3</v>
      </c>
      <c r="S7809">
        <v>0</v>
      </c>
      <c r="T7809">
        <v>2</v>
      </c>
      <c r="U7809">
        <v>0</v>
      </c>
      <c r="V7809">
        <v>0</v>
      </c>
      <c r="W7809">
        <v>0</v>
      </c>
      <c r="X7809">
        <v>37.180167858164708</v>
      </c>
      <c r="Y7809">
        <v>0</v>
      </c>
      <c r="Z7809">
        <v>53.489697321688723</v>
      </c>
      <c r="AA7809">
        <v>0</v>
      </c>
      <c r="AB7809">
        <v>19.277345547666844</v>
      </c>
      <c r="AC7809">
        <v>0</v>
      </c>
      <c r="AD7809">
        <v>0</v>
      </c>
      <c r="AE7809">
        <v>109.94721072752027</v>
      </c>
    </row>
    <row r="7810" spans="1:31" x14ac:dyDescent="0.25">
      <c r="A7810">
        <v>1681749</v>
      </c>
      <c r="B7810">
        <v>1</v>
      </c>
      <c r="C7810" t="s">
        <v>80</v>
      </c>
      <c r="D7810" t="s">
        <v>84</v>
      </c>
      <c r="E7810" t="s">
        <v>146</v>
      </c>
      <c r="F7810" t="s">
        <v>22134</v>
      </c>
      <c r="G7810" t="s">
        <v>202</v>
      </c>
      <c r="H7810" t="s">
        <v>143</v>
      </c>
      <c r="I7810" t="s">
        <v>135</v>
      </c>
      <c r="J7810" t="s">
        <v>136</v>
      </c>
      <c r="K7810" t="s">
        <v>137</v>
      </c>
      <c r="L7810" t="s">
        <v>22135</v>
      </c>
      <c r="M7810" t="s">
        <v>22136</v>
      </c>
      <c r="N7810">
        <v>4.2291666660000002</v>
      </c>
      <c r="O7810">
        <v>0</v>
      </c>
      <c r="P7810">
        <v>29</v>
      </c>
      <c r="Q7810">
        <v>0</v>
      </c>
      <c r="R7810">
        <v>2</v>
      </c>
      <c r="S7810">
        <v>0</v>
      </c>
      <c r="T7810">
        <v>192</v>
      </c>
      <c r="U7810">
        <v>0</v>
      </c>
      <c r="V7810">
        <v>0</v>
      </c>
      <c r="W7810">
        <v>0</v>
      </c>
      <c r="X7810">
        <v>30.989877371852042</v>
      </c>
      <c r="Y7810">
        <v>0</v>
      </c>
      <c r="Z7810">
        <v>0.28083416708039111</v>
      </c>
      <c r="AA7810">
        <v>0</v>
      </c>
      <c r="AB7810">
        <v>1655.2502965467086</v>
      </c>
      <c r="AC7810">
        <v>0</v>
      </c>
      <c r="AD7810">
        <v>0</v>
      </c>
      <c r="AE7810">
        <v>1686.5210080856409</v>
      </c>
    </row>
    <row r="7811" spans="1:31" x14ac:dyDescent="0.25">
      <c r="A7811">
        <v>1682525</v>
      </c>
      <c r="B7811">
        <v>1</v>
      </c>
      <c r="C7811" t="s">
        <v>80</v>
      </c>
      <c r="D7811" t="s">
        <v>83</v>
      </c>
      <c r="E7811" t="s">
        <v>159</v>
      </c>
      <c r="F7811" t="s">
        <v>22137</v>
      </c>
      <c r="G7811" t="s">
        <v>1484</v>
      </c>
      <c r="H7811" t="s">
        <v>134</v>
      </c>
      <c r="I7811" t="s">
        <v>135</v>
      </c>
      <c r="J7811" t="s">
        <v>136</v>
      </c>
      <c r="K7811" t="s">
        <v>137</v>
      </c>
      <c r="L7811" t="s">
        <v>22138</v>
      </c>
      <c r="M7811" t="s">
        <v>22139</v>
      </c>
      <c r="N7811">
        <v>10.105277777</v>
      </c>
      <c r="O7811">
        <v>0</v>
      </c>
      <c r="P7811">
        <v>129</v>
      </c>
      <c r="Q7811">
        <v>0</v>
      </c>
      <c r="R7811">
        <v>1</v>
      </c>
      <c r="S7811">
        <v>22</v>
      </c>
      <c r="T7811">
        <v>12</v>
      </c>
      <c r="U7811">
        <v>12</v>
      </c>
      <c r="V7811">
        <v>2</v>
      </c>
      <c r="W7811">
        <v>0</v>
      </c>
      <c r="X7811">
        <v>369.32369611679104</v>
      </c>
      <c r="Y7811">
        <v>0</v>
      </c>
      <c r="Z7811">
        <v>3.7300580569707202</v>
      </c>
      <c r="AA7811">
        <v>3901.3900723645261</v>
      </c>
      <c r="AB7811">
        <v>80.709826467472112</v>
      </c>
      <c r="AC7811">
        <v>7397.1082570596491</v>
      </c>
      <c r="AD7811">
        <v>2351.3974948942982</v>
      </c>
      <c r="AE7811">
        <v>14103.659404959706</v>
      </c>
    </row>
    <row r="7812" spans="1:31" x14ac:dyDescent="0.25">
      <c r="A7812">
        <v>1682187</v>
      </c>
      <c r="B7812">
        <v>1</v>
      </c>
      <c r="C7812" t="s">
        <v>80</v>
      </c>
      <c r="D7812" t="s">
        <v>100</v>
      </c>
      <c r="E7812" t="s">
        <v>140</v>
      </c>
      <c r="F7812" t="s">
        <v>22140</v>
      </c>
      <c r="G7812" t="s">
        <v>197</v>
      </c>
      <c r="H7812" t="s">
        <v>143</v>
      </c>
      <c r="I7812" t="s">
        <v>135</v>
      </c>
      <c r="J7812" t="s">
        <v>136</v>
      </c>
      <c r="K7812" t="s">
        <v>137</v>
      </c>
      <c r="L7812" t="s">
        <v>22141</v>
      </c>
      <c r="M7812" t="s">
        <v>22142</v>
      </c>
      <c r="N7812">
        <v>1.8133333330000001</v>
      </c>
      <c r="O7812">
        <v>0</v>
      </c>
      <c r="P7812">
        <v>6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3.7771261759039003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3.7771261759039003</v>
      </c>
    </row>
    <row r="7813" spans="1:31" x14ac:dyDescent="0.25">
      <c r="A7813">
        <v>1681795</v>
      </c>
      <c r="B7813">
        <v>1</v>
      </c>
      <c r="C7813" t="s">
        <v>80</v>
      </c>
      <c r="D7813" t="s">
        <v>106</v>
      </c>
      <c r="E7813" t="s">
        <v>131</v>
      </c>
      <c r="F7813" t="s">
        <v>22143</v>
      </c>
      <c r="G7813" t="s">
        <v>566</v>
      </c>
      <c r="H7813" t="s">
        <v>134</v>
      </c>
      <c r="I7813" t="s">
        <v>135</v>
      </c>
      <c r="J7813" t="s">
        <v>136</v>
      </c>
      <c r="K7813" t="s">
        <v>137</v>
      </c>
      <c r="L7813" t="s">
        <v>22144</v>
      </c>
      <c r="M7813" t="s">
        <v>22145</v>
      </c>
      <c r="N7813">
        <v>11.992777777000001</v>
      </c>
      <c r="O7813">
        <v>0</v>
      </c>
      <c r="P7813">
        <v>0</v>
      </c>
      <c r="Q7813">
        <v>7</v>
      </c>
      <c r="R7813">
        <v>0</v>
      </c>
      <c r="S7813">
        <v>4</v>
      </c>
      <c r="T7813">
        <v>1</v>
      </c>
      <c r="U7813">
        <v>0</v>
      </c>
      <c r="V7813">
        <v>0</v>
      </c>
      <c r="W7813">
        <v>0</v>
      </c>
      <c r="X7813">
        <v>0</v>
      </c>
      <c r="Y7813">
        <v>500.20164240895929</v>
      </c>
      <c r="Z7813">
        <v>0</v>
      </c>
      <c r="AA7813">
        <v>181.93212884125577</v>
      </c>
      <c r="AB7813">
        <v>10.535877621534219</v>
      </c>
      <c r="AC7813">
        <v>0</v>
      </c>
      <c r="AD7813">
        <v>0</v>
      </c>
      <c r="AE7813">
        <v>692.66964887174936</v>
      </c>
    </row>
    <row r="7814" spans="1:31" x14ac:dyDescent="0.25">
      <c r="A7814">
        <v>1682287</v>
      </c>
      <c r="B7814">
        <v>1</v>
      </c>
      <c r="C7814" t="s">
        <v>80</v>
      </c>
      <c r="D7814" t="s">
        <v>96</v>
      </c>
      <c r="E7814" t="s">
        <v>140</v>
      </c>
      <c r="F7814" t="s">
        <v>22146</v>
      </c>
      <c r="G7814" t="s">
        <v>209</v>
      </c>
      <c r="H7814" t="s">
        <v>143</v>
      </c>
      <c r="I7814" t="s">
        <v>135</v>
      </c>
      <c r="J7814" t="s">
        <v>136</v>
      </c>
      <c r="K7814" t="s">
        <v>137</v>
      </c>
      <c r="L7814" t="s">
        <v>22147</v>
      </c>
      <c r="M7814" t="s">
        <v>22148</v>
      </c>
      <c r="N7814">
        <v>11.68</v>
      </c>
      <c r="O7814">
        <v>0</v>
      </c>
      <c r="P7814">
        <v>5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49.422068375827813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49.422068375827813</v>
      </c>
    </row>
    <row r="7815" spans="1:31" x14ac:dyDescent="0.25">
      <c r="A7815">
        <v>1682333</v>
      </c>
      <c r="B7815">
        <v>1</v>
      </c>
      <c r="C7815" t="s">
        <v>80</v>
      </c>
      <c r="D7815" t="s">
        <v>108</v>
      </c>
      <c r="E7815" t="s">
        <v>151</v>
      </c>
      <c r="F7815" t="s">
        <v>22149</v>
      </c>
      <c r="G7815" t="s">
        <v>222</v>
      </c>
      <c r="H7815" t="s">
        <v>143</v>
      </c>
      <c r="I7815" t="s">
        <v>135</v>
      </c>
      <c r="J7815" t="s">
        <v>136</v>
      </c>
      <c r="K7815" t="s">
        <v>137</v>
      </c>
      <c r="L7815" t="s">
        <v>22150</v>
      </c>
      <c r="M7815" t="s">
        <v>22151</v>
      </c>
      <c r="N7815">
        <v>1.636111111</v>
      </c>
      <c r="O7815">
        <v>0</v>
      </c>
      <c r="P7815">
        <v>1</v>
      </c>
      <c r="Q7815">
        <v>0</v>
      </c>
      <c r="R7815">
        <v>0</v>
      </c>
      <c r="S7815">
        <v>0</v>
      </c>
      <c r="T7815">
        <v>1</v>
      </c>
      <c r="U7815">
        <v>0</v>
      </c>
      <c r="V7815">
        <v>0</v>
      </c>
      <c r="W7815">
        <v>0</v>
      </c>
      <c r="X7815">
        <v>0.26677182158812501</v>
      </c>
      <c r="Y7815">
        <v>0</v>
      </c>
      <c r="Z7815">
        <v>0</v>
      </c>
      <c r="AA7815">
        <v>0</v>
      </c>
      <c r="AB7815">
        <v>0.28038141151661111</v>
      </c>
      <c r="AC7815">
        <v>0</v>
      </c>
      <c r="AD7815">
        <v>0</v>
      </c>
      <c r="AE7815">
        <v>0.54715323310473618</v>
      </c>
    </row>
    <row r="7816" spans="1:31" x14ac:dyDescent="0.25">
      <c r="A7816">
        <v>1682087</v>
      </c>
      <c r="B7816">
        <v>1</v>
      </c>
      <c r="C7816" t="s">
        <v>80</v>
      </c>
      <c r="D7816" t="s">
        <v>93</v>
      </c>
      <c r="E7816" t="s">
        <v>146</v>
      </c>
      <c r="F7816" t="s">
        <v>22152</v>
      </c>
      <c r="G7816" t="s">
        <v>148</v>
      </c>
      <c r="H7816" t="s">
        <v>143</v>
      </c>
      <c r="I7816" t="s">
        <v>135</v>
      </c>
      <c r="J7816" t="s">
        <v>136</v>
      </c>
      <c r="K7816" t="s">
        <v>137</v>
      </c>
      <c r="L7816" t="s">
        <v>22153</v>
      </c>
      <c r="M7816" t="s">
        <v>22154</v>
      </c>
      <c r="N7816">
        <v>3.8027777770000002</v>
      </c>
      <c r="O7816">
        <v>0</v>
      </c>
      <c r="P7816">
        <v>12</v>
      </c>
      <c r="Q7816">
        <v>0</v>
      </c>
      <c r="R7816">
        <v>0</v>
      </c>
      <c r="S7816">
        <v>0</v>
      </c>
      <c r="T7816">
        <v>1</v>
      </c>
      <c r="U7816">
        <v>0</v>
      </c>
      <c r="V7816">
        <v>0</v>
      </c>
      <c r="W7816">
        <v>0</v>
      </c>
      <c r="X7816">
        <v>3.1905627081261136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3.1905627081261136</v>
      </c>
    </row>
    <row r="7817" spans="1:31" x14ac:dyDescent="0.25">
      <c r="A7817">
        <v>1682648</v>
      </c>
      <c r="B7817">
        <v>1</v>
      </c>
      <c r="C7817" t="s">
        <v>80</v>
      </c>
      <c r="D7817" t="s">
        <v>82</v>
      </c>
      <c r="E7817" t="s">
        <v>151</v>
      </c>
      <c r="F7817" t="s">
        <v>22155</v>
      </c>
      <c r="G7817" t="s">
        <v>153</v>
      </c>
      <c r="H7817" t="s">
        <v>143</v>
      </c>
      <c r="I7817" t="s">
        <v>135</v>
      </c>
      <c r="J7817" t="s">
        <v>136</v>
      </c>
      <c r="K7817" t="s">
        <v>137</v>
      </c>
      <c r="L7817" t="s">
        <v>22156</v>
      </c>
      <c r="M7817" t="s">
        <v>22157</v>
      </c>
      <c r="N7817">
        <v>3.4788888880000002</v>
      </c>
      <c r="O7817">
        <v>0</v>
      </c>
      <c r="P7817">
        <v>53</v>
      </c>
      <c r="Q7817">
        <v>0</v>
      </c>
      <c r="R7817">
        <v>0</v>
      </c>
      <c r="S7817">
        <v>0</v>
      </c>
      <c r="T7817">
        <v>5</v>
      </c>
      <c r="U7817">
        <v>0</v>
      </c>
      <c r="V7817">
        <v>0</v>
      </c>
      <c r="W7817">
        <v>0</v>
      </c>
      <c r="X7817">
        <v>82.371280567538392</v>
      </c>
      <c r="Y7817">
        <v>0</v>
      </c>
      <c r="Z7817">
        <v>0</v>
      </c>
      <c r="AA7817">
        <v>0</v>
      </c>
      <c r="AB7817">
        <v>5.5354081017946077</v>
      </c>
      <c r="AC7817">
        <v>0</v>
      </c>
      <c r="AD7817">
        <v>0</v>
      </c>
      <c r="AE7817">
        <v>87.906688669332993</v>
      </c>
    </row>
    <row r="7818" spans="1:31" x14ac:dyDescent="0.25">
      <c r="A7818">
        <v>1681680</v>
      </c>
      <c r="B7818">
        <v>1</v>
      </c>
      <c r="C7818" t="s">
        <v>80</v>
      </c>
      <c r="D7818" t="s">
        <v>103</v>
      </c>
      <c r="E7818" t="s">
        <v>151</v>
      </c>
      <c r="F7818" t="s">
        <v>22158</v>
      </c>
      <c r="G7818" t="s">
        <v>153</v>
      </c>
      <c r="H7818" t="s">
        <v>143</v>
      </c>
      <c r="I7818" t="s">
        <v>135</v>
      </c>
      <c r="J7818" t="s">
        <v>136</v>
      </c>
      <c r="K7818" t="s">
        <v>137</v>
      </c>
      <c r="L7818" t="s">
        <v>22159</v>
      </c>
      <c r="M7818" t="s">
        <v>22160</v>
      </c>
      <c r="N7818">
        <v>5.858333333</v>
      </c>
      <c r="O7818">
        <v>0</v>
      </c>
      <c r="P7818">
        <v>84</v>
      </c>
      <c r="Q7818">
        <v>0</v>
      </c>
      <c r="R7818">
        <v>2</v>
      </c>
      <c r="S7818">
        <v>0</v>
      </c>
      <c r="T7818">
        <v>9</v>
      </c>
      <c r="U7818">
        <v>0</v>
      </c>
      <c r="V7818">
        <v>0</v>
      </c>
      <c r="W7818">
        <v>0</v>
      </c>
      <c r="X7818">
        <v>118.36336686758571</v>
      </c>
      <c r="Y7818">
        <v>0</v>
      </c>
      <c r="Z7818">
        <v>0.6102420353616268</v>
      </c>
      <c r="AA7818">
        <v>0</v>
      </c>
      <c r="AB7818">
        <v>125.99349015056349</v>
      </c>
      <c r="AC7818">
        <v>0</v>
      </c>
      <c r="AD7818">
        <v>0</v>
      </c>
      <c r="AE7818">
        <v>244.96709905351082</v>
      </c>
    </row>
    <row r="7819" spans="1:31" x14ac:dyDescent="0.25">
      <c r="A7819">
        <v>1682356</v>
      </c>
      <c r="B7819">
        <v>1</v>
      </c>
      <c r="C7819" t="s">
        <v>80</v>
      </c>
      <c r="D7819" t="s">
        <v>108</v>
      </c>
      <c r="E7819" t="s">
        <v>151</v>
      </c>
      <c r="F7819" t="s">
        <v>22161</v>
      </c>
      <c r="G7819" t="s">
        <v>526</v>
      </c>
      <c r="H7819" t="s">
        <v>143</v>
      </c>
      <c r="I7819" t="s">
        <v>135</v>
      </c>
      <c r="J7819" t="s">
        <v>136</v>
      </c>
      <c r="K7819" t="s">
        <v>137</v>
      </c>
      <c r="L7819" t="s">
        <v>22162</v>
      </c>
      <c r="M7819" t="s">
        <v>22163</v>
      </c>
      <c r="N7819">
        <v>2.6830555550000001</v>
      </c>
      <c r="O7819">
        <v>0</v>
      </c>
      <c r="P7819">
        <v>8</v>
      </c>
      <c r="Q7819">
        <v>0</v>
      </c>
      <c r="R7819">
        <v>1</v>
      </c>
      <c r="S7819">
        <v>0</v>
      </c>
      <c r="T7819">
        <v>2</v>
      </c>
      <c r="U7819">
        <v>0</v>
      </c>
      <c r="V7819">
        <v>0</v>
      </c>
      <c r="W7819">
        <v>0</v>
      </c>
      <c r="X7819">
        <v>2.1095639041034802</v>
      </c>
      <c r="Y7819">
        <v>0</v>
      </c>
      <c r="Z7819">
        <v>0.36257943835183837</v>
      </c>
      <c r="AA7819">
        <v>0</v>
      </c>
      <c r="AB7819">
        <v>0.48684139198769444</v>
      </c>
      <c r="AC7819">
        <v>0</v>
      </c>
      <c r="AD7819">
        <v>0</v>
      </c>
      <c r="AE7819">
        <v>2.9589847344430127</v>
      </c>
    </row>
    <row r="7820" spans="1:31" x14ac:dyDescent="0.25">
      <c r="A7820">
        <v>1681872</v>
      </c>
      <c r="B7820">
        <v>1</v>
      </c>
      <c r="C7820" t="s">
        <v>80</v>
      </c>
      <c r="D7820" t="s">
        <v>82</v>
      </c>
      <c r="E7820" t="s">
        <v>159</v>
      </c>
      <c r="F7820" t="s">
        <v>22164</v>
      </c>
      <c r="G7820" t="s">
        <v>161</v>
      </c>
      <c r="H7820" t="s">
        <v>134</v>
      </c>
      <c r="I7820" t="s">
        <v>135</v>
      </c>
      <c r="J7820" t="s">
        <v>136</v>
      </c>
      <c r="K7820" t="s">
        <v>137</v>
      </c>
      <c r="L7820" t="s">
        <v>22165</v>
      </c>
      <c r="M7820" t="s">
        <v>22166</v>
      </c>
      <c r="N7820">
        <v>0.45583333300000001</v>
      </c>
      <c r="O7820">
        <v>7</v>
      </c>
      <c r="P7820">
        <v>629</v>
      </c>
      <c r="Q7820">
        <v>0</v>
      </c>
      <c r="R7820">
        <v>0</v>
      </c>
      <c r="S7820">
        <v>2</v>
      </c>
      <c r="T7820">
        <v>480</v>
      </c>
      <c r="U7820">
        <v>0</v>
      </c>
      <c r="V7820">
        <v>0</v>
      </c>
      <c r="W7820">
        <v>0.96921650906823742</v>
      </c>
      <c r="X7820">
        <v>94.164552163088274</v>
      </c>
      <c r="Y7820">
        <v>0</v>
      </c>
      <c r="Z7820">
        <v>0</v>
      </c>
      <c r="AA7820">
        <v>70.71517752941358</v>
      </c>
      <c r="AB7820">
        <v>281.82962366592932</v>
      </c>
      <c r="AC7820">
        <v>0</v>
      </c>
      <c r="AD7820">
        <v>0</v>
      </c>
      <c r="AE7820">
        <v>447.67856986749939</v>
      </c>
    </row>
    <row r="7821" spans="1:31" x14ac:dyDescent="0.25">
      <c r="A7821">
        <v>1682164</v>
      </c>
      <c r="B7821">
        <v>1</v>
      </c>
      <c r="C7821" t="s">
        <v>80</v>
      </c>
      <c r="D7821" t="s">
        <v>110</v>
      </c>
      <c r="E7821" t="s">
        <v>151</v>
      </c>
      <c r="F7821" t="s">
        <v>19751</v>
      </c>
      <c r="G7821" t="s">
        <v>222</v>
      </c>
      <c r="H7821" t="s">
        <v>143</v>
      </c>
      <c r="I7821" t="s">
        <v>135</v>
      </c>
      <c r="J7821" t="s">
        <v>136</v>
      </c>
      <c r="K7821" t="s">
        <v>137</v>
      </c>
      <c r="L7821" t="s">
        <v>22167</v>
      </c>
      <c r="M7821" t="s">
        <v>22168</v>
      </c>
      <c r="N7821">
        <v>3.0758333329999998</v>
      </c>
      <c r="O7821">
        <v>0</v>
      </c>
      <c r="P7821">
        <v>146</v>
      </c>
      <c r="Q7821">
        <v>0</v>
      </c>
      <c r="R7821">
        <v>0</v>
      </c>
      <c r="S7821">
        <v>0</v>
      </c>
      <c r="T7821">
        <v>25</v>
      </c>
      <c r="U7821">
        <v>0</v>
      </c>
      <c r="V7821">
        <v>0</v>
      </c>
      <c r="W7821">
        <v>0</v>
      </c>
      <c r="X7821">
        <v>98.398027689544861</v>
      </c>
      <c r="Y7821">
        <v>0</v>
      </c>
      <c r="Z7821">
        <v>0</v>
      </c>
      <c r="AA7821">
        <v>0</v>
      </c>
      <c r="AB7821">
        <v>89.407574556846541</v>
      </c>
      <c r="AC7821">
        <v>0</v>
      </c>
      <c r="AD7821">
        <v>0</v>
      </c>
      <c r="AE7821">
        <v>187.8056022463914</v>
      </c>
    </row>
    <row r="7822" spans="1:31" x14ac:dyDescent="0.25">
      <c r="A7822">
        <v>1681672</v>
      </c>
      <c r="B7822">
        <v>1</v>
      </c>
      <c r="C7822" t="s">
        <v>80</v>
      </c>
      <c r="D7822" t="s">
        <v>84</v>
      </c>
      <c r="E7822" t="s">
        <v>131</v>
      </c>
      <c r="F7822" t="s">
        <v>21810</v>
      </c>
      <c r="G7822" t="s">
        <v>161</v>
      </c>
      <c r="H7822" t="s">
        <v>134</v>
      </c>
      <c r="I7822" t="s">
        <v>135</v>
      </c>
      <c r="J7822" t="s">
        <v>136</v>
      </c>
      <c r="K7822" t="s">
        <v>137</v>
      </c>
      <c r="L7822" t="s">
        <v>22169</v>
      </c>
      <c r="M7822" t="s">
        <v>22170</v>
      </c>
      <c r="N7822">
        <v>1.453888888</v>
      </c>
      <c r="O7822">
        <v>0</v>
      </c>
      <c r="P7822">
        <v>25</v>
      </c>
      <c r="Q7822">
        <v>0</v>
      </c>
      <c r="R7822">
        <v>0</v>
      </c>
      <c r="S7822">
        <v>11</v>
      </c>
      <c r="T7822">
        <v>26</v>
      </c>
      <c r="U7822">
        <v>0</v>
      </c>
      <c r="V7822">
        <v>0</v>
      </c>
      <c r="W7822">
        <v>0</v>
      </c>
      <c r="X7822">
        <v>72.068055160868298</v>
      </c>
      <c r="Y7822">
        <v>0</v>
      </c>
      <c r="Z7822">
        <v>0</v>
      </c>
      <c r="AA7822">
        <v>290.3412888589861</v>
      </c>
      <c r="AB7822">
        <v>75.499406680797193</v>
      </c>
      <c r="AC7822">
        <v>0</v>
      </c>
      <c r="AD7822">
        <v>0</v>
      </c>
      <c r="AE7822">
        <v>437.90875070065158</v>
      </c>
    </row>
    <row r="7823" spans="1:31" x14ac:dyDescent="0.25">
      <c r="A7823">
        <v>1682516</v>
      </c>
      <c r="B7823">
        <v>1</v>
      </c>
      <c r="C7823" t="s">
        <v>80</v>
      </c>
      <c r="D7823" t="s">
        <v>103</v>
      </c>
      <c r="E7823" t="s">
        <v>140</v>
      </c>
      <c r="F7823" t="s">
        <v>22171</v>
      </c>
      <c r="G7823" t="s">
        <v>197</v>
      </c>
      <c r="H7823" t="s">
        <v>143</v>
      </c>
      <c r="I7823" t="s">
        <v>135</v>
      </c>
      <c r="J7823" t="s">
        <v>136</v>
      </c>
      <c r="K7823" t="s">
        <v>137</v>
      </c>
      <c r="L7823" t="s">
        <v>22172</v>
      </c>
      <c r="M7823" t="s">
        <v>22173</v>
      </c>
      <c r="N7823">
        <v>2.2727777769999999</v>
      </c>
      <c r="O7823">
        <v>0</v>
      </c>
      <c r="P7823">
        <v>1</v>
      </c>
      <c r="Q7823">
        <v>0</v>
      </c>
      <c r="R7823">
        <v>0</v>
      </c>
      <c r="S7823">
        <v>0</v>
      </c>
      <c r="T7823">
        <v>1</v>
      </c>
      <c r="U7823">
        <v>0</v>
      </c>
      <c r="V7823">
        <v>0</v>
      </c>
      <c r="W7823">
        <v>0</v>
      </c>
      <c r="X7823">
        <v>0.6876365291065667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0.6876365291065667</v>
      </c>
    </row>
    <row r="7824" spans="1:31" x14ac:dyDescent="0.25">
      <c r="A7824">
        <v>1682539</v>
      </c>
      <c r="B7824">
        <v>1</v>
      </c>
      <c r="C7824" t="s">
        <v>80</v>
      </c>
      <c r="D7824" t="s">
        <v>87</v>
      </c>
      <c r="E7824" t="s">
        <v>140</v>
      </c>
      <c r="F7824" t="s">
        <v>22174</v>
      </c>
      <c r="G7824" t="s">
        <v>209</v>
      </c>
      <c r="H7824" t="s">
        <v>143</v>
      </c>
      <c r="I7824" t="s">
        <v>135</v>
      </c>
      <c r="J7824" t="s">
        <v>136</v>
      </c>
      <c r="K7824" t="s">
        <v>137</v>
      </c>
      <c r="L7824" t="s">
        <v>22175</v>
      </c>
      <c r="M7824" t="s">
        <v>22176</v>
      </c>
      <c r="N7824">
        <v>5.2341666660000001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1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0.10366270010435751</v>
      </c>
      <c r="AC7824">
        <v>0</v>
      </c>
      <c r="AD7824">
        <v>0</v>
      </c>
      <c r="AE7824">
        <v>0.10366270010435751</v>
      </c>
    </row>
    <row r="7825" spans="1:31" x14ac:dyDescent="0.25">
      <c r="A7825">
        <v>1681735</v>
      </c>
      <c r="B7825">
        <v>1</v>
      </c>
      <c r="C7825" t="s">
        <v>80</v>
      </c>
      <c r="D7825" t="s">
        <v>105</v>
      </c>
      <c r="E7825" t="s">
        <v>159</v>
      </c>
      <c r="F7825" t="s">
        <v>22177</v>
      </c>
      <c r="G7825" t="s">
        <v>596</v>
      </c>
      <c r="H7825" t="s">
        <v>134</v>
      </c>
      <c r="I7825" t="s">
        <v>135</v>
      </c>
      <c r="J7825" t="s">
        <v>136</v>
      </c>
      <c r="K7825" t="s">
        <v>137</v>
      </c>
      <c r="L7825" t="s">
        <v>22178</v>
      </c>
      <c r="M7825" t="s">
        <v>22179</v>
      </c>
      <c r="N7825">
        <v>6.2236111110000003</v>
      </c>
      <c r="O7825">
        <v>0</v>
      </c>
      <c r="P7825">
        <v>182</v>
      </c>
      <c r="Q7825">
        <v>0</v>
      </c>
      <c r="R7825">
        <v>0</v>
      </c>
      <c r="S7825">
        <v>0</v>
      </c>
      <c r="T7825">
        <v>4</v>
      </c>
      <c r="U7825">
        <v>0</v>
      </c>
      <c r="V7825">
        <v>0</v>
      </c>
      <c r="W7825">
        <v>0</v>
      </c>
      <c r="X7825">
        <v>277.71225644757374</v>
      </c>
      <c r="Y7825">
        <v>0</v>
      </c>
      <c r="Z7825">
        <v>0</v>
      </c>
      <c r="AA7825">
        <v>0</v>
      </c>
      <c r="AB7825">
        <v>33.767561392529437</v>
      </c>
      <c r="AC7825">
        <v>0</v>
      </c>
      <c r="AD7825">
        <v>0</v>
      </c>
      <c r="AE7825">
        <v>311.47981784010318</v>
      </c>
    </row>
    <row r="7826" spans="1:31" x14ac:dyDescent="0.25">
      <c r="A7826">
        <v>1682731</v>
      </c>
      <c r="B7826">
        <v>1</v>
      </c>
      <c r="C7826" t="s">
        <v>80</v>
      </c>
      <c r="D7826" t="s">
        <v>82</v>
      </c>
      <c r="E7826" t="s">
        <v>151</v>
      </c>
      <c r="F7826" t="s">
        <v>22180</v>
      </c>
      <c r="G7826" t="s">
        <v>153</v>
      </c>
      <c r="H7826" t="s">
        <v>143</v>
      </c>
      <c r="I7826" t="s">
        <v>135</v>
      </c>
      <c r="J7826" t="s">
        <v>136</v>
      </c>
      <c r="K7826" t="s">
        <v>137</v>
      </c>
      <c r="L7826" t="s">
        <v>22181</v>
      </c>
      <c r="M7826" t="s">
        <v>22182</v>
      </c>
      <c r="N7826">
        <v>3.060277777</v>
      </c>
      <c r="O7826">
        <v>0</v>
      </c>
      <c r="P7826">
        <v>149</v>
      </c>
      <c r="Q7826">
        <v>0</v>
      </c>
      <c r="R7826">
        <v>0</v>
      </c>
      <c r="S7826">
        <v>0</v>
      </c>
      <c r="T7826">
        <v>11</v>
      </c>
      <c r="U7826">
        <v>0</v>
      </c>
      <c r="V7826">
        <v>0</v>
      </c>
      <c r="W7826">
        <v>0</v>
      </c>
      <c r="X7826">
        <v>126.62854192288982</v>
      </c>
      <c r="Y7826">
        <v>0</v>
      </c>
      <c r="Z7826">
        <v>0</v>
      </c>
      <c r="AA7826">
        <v>0</v>
      </c>
      <c r="AB7826">
        <v>7.4737313222400985</v>
      </c>
      <c r="AC7826">
        <v>0</v>
      </c>
      <c r="AD7826">
        <v>0</v>
      </c>
      <c r="AE7826">
        <v>134.10227324512994</v>
      </c>
    </row>
    <row r="7827" spans="1:31" x14ac:dyDescent="0.25">
      <c r="A7827">
        <v>1682562</v>
      </c>
      <c r="B7827">
        <v>1</v>
      </c>
      <c r="C7827" t="s">
        <v>81</v>
      </c>
      <c r="D7827" t="s">
        <v>128</v>
      </c>
      <c r="E7827" t="s">
        <v>140</v>
      </c>
      <c r="F7827" t="s">
        <v>22183</v>
      </c>
      <c r="G7827" t="s">
        <v>1713</v>
      </c>
      <c r="H7827" t="s">
        <v>143</v>
      </c>
      <c r="I7827" t="s">
        <v>135</v>
      </c>
      <c r="J7827" t="s">
        <v>136</v>
      </c>
      <c r="K7827" t="s">
        <v>137</v>
      </c>
      <c r="L7827" t="s">
        <v>22184</v>
      </c>
      <c r="M7827" t="s">
        <v>22185</v>
      </c>
      <c r="N7827">
        <v>3.4897222220000002</v>
      </c>
      <c r="O7827">
        <v>0</v>
      </c>
      <c r="P7827">
        <v>1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1.3887554947759191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1.3887554947759191</v>
      </c>
    </row>
    <row r="7828" spans="1:31" x14ac:dyDescent="0.25">
      <c r="A7828">
        <v>1681712</v>
      </c>
      <c r="B7828">
        <v>1</v>
      </c>
      <c r="C7828" t="s">
        <v>80</v>
      </c>
      <c r="D7828" t="s">
        <v>103</v>
      </c>
      <c r="E7828" t="s">
        <v>151</v>
      </c>
      <c r="F7828" t="s">
        <v>22186</v>
      </c>
      <c r="G7828" t="s">
        <v>153</v>
      </c>
      <c r="H7828" t="s">
        <v>143</v>
      </c>
      <c r="I7828" t="s">
        <v>135</v>
      </c>
      <c r="J7828" t="s">
        <v>136</v>
      </c>
      <c r="K7828" t="s">
        <v>137</v>
      </c>
      <c r="L7828" t="s">
        <v>22187</v>
      </c>
      <c r="M7828" t="s">
        <v>22188</v>
      </c>
      <c r="N7828">
        <v>2.6974999999999998</v>
      </c>
      <c r="O7828">
        <v>0</v>
      </c>
      <c r="P7828">
        <v>103</v>
      </c>
      <c r="Q7828">
        <v>0</v>
      </c>
      <c r="R7828">
        <v>4</v>
      </c>
      <c r="S7828">
        <v>0</v>
      </c>
      <c r="T7828">
        <v>8</v>
      </c>
      <c r="U7828">
        <v>0</v>
      </c>
      <c r="V7828">
        <v>0</v>
      </c>
      <c r="W7828">
        <v>0</v>
      </c>
      <c r="X7828">
        <v>85.221592786837348</v>
      </c>
      <c r="Y7828">
        <v>0</v>
      </c>
      <c r="Z7828">
        <v>3.4546515219679157</v>
      </c>
      <c r="AA7828">
        <v>0</v>
      </c>
      <c r="AB7828">
        <v>15.423303969008654</v>
      </c>
      <c r="AC7828">
        <v>0</v>
      </c>
      <c r="AD7828">
        <v>0</v>
      </c>
      <c r="AE7828">
        <v>104.09954827781392</v>
      </c>
    </row>
    <row r="7829" spans="1:31" x14ac:dyDescent="0.25">
      <c r="A7829">
        <v>1682347</v>
      </c>
      <c r="B7829">
        <v>1</v>
      </c>
      <c r="C7829" t="s">
        <v>80</v>
      </c>
      <c r="D7829" t="s">
        <v>84</v>
      </c>
      <c r="E7829" t="s">
        <v>151</v>
      </c>
      <c r="F7829" t="s">
        <v>22189</v>
      </c>
      <c r="G7829" t="s">
        <v>486</v>
      </c>
      <c r="H7829" t="s">
        <v>143</v>
      </c>
      <c r="I7829" t="s">
        <v>135</v>
      </c>
      <c r="J7829" t="s">
        <v>136</v>
      </c>
      <c r="K7829" t="s">
        <v>137</v>
      </c>
      <c r="L7829" t="s">
        <v>22190</v>
      </c>
      <c r="M7829" t="s">
        <v>22191</v>
      </c>
      <c r="N7829">
        <v>4.2588888880000004</v>
      </c>
      <c r="O7829">
        <v>0</v>
      </c>
      <c r="P7829">
        <v>65</v>
      </c>
      <c r="Q7829">
        <v>0</v>
      </c>
      <c r="R7829">
        <v>1</v>
      </c>
      <c r="S7829">
        <v>0</v>
      </c>
      <c r="T7829">
        <v>3</v>
      </c>
      <c r="U7829">
        <v>0</v>
      </c>
      <c r="V7829">
        <v>0</v>
      </c>
      <c r="W7829">
        <v>0</v>
      </c>
      <c r="X7829">
        <v>79.143321500435647</v>
      </c>
      <c r="Y7829">
        <v>0</v>
      </c>
      <c r="Z7829">
        <v>6.4771480884569452E-2</v>
      </c>
      <c r="AA7829">
        <v>0</v>
      </c>
      <c r="AB7829">
        <v>7.0958459329945782</v>
      </c>
      <c r="AC7829">
        <v>0</v>
      </c>
      <c r="AD7829">
        <v>0</v>
      </c>
      <c r="AE7829">
        <v>86.303938914314799</v>
      </c>
    </row>
    <row r="7830" spans="1:31" x14ac:dyDescent="0.25">
      <c r="A7830">
        <v>1682370</v>
      </c>
      <c r="B7830">
        <v>1</v>
      </c>
      <c r="C7830" t="s">
        <v>80</v>
      </c>
      <c r="D7830" t="s">
        <v>103</v>
      </c>
      <c r="E7830" t="s">
        <v>164</v>
      </c>
      <c r="F7830" t="s">
        <v>22192</v>
      </c>
      <c r="G7830" t="s">
        <v>324</v>
      </c>
      <c r="H7830" t="s">
        <v>134</v>
      </c>
      <c r="I7830" t="s">
        <v>135</v>
      </c>
      <c r="J7830" t="s">
        <v>136</v>
      </c>
      <c r="K7830" t="s">
        <v>137</v>
      </c>
      <c r="L7830" t="s">
        <v>22193</v>
      </c>
      <c r="M7830" t="s">
        <v>22194</v>
      </c>
      <c r="N7830">
        <v>0.15888888800000001</v>
      </c>
      <c r="O7830">
        <v>0</v>
      </c>
      <c r="P7830">
        <v>1016</v>
      </c>
      <c r="Q7830">
        <v>0</v>
      </c>
      <c r="R7830">
        <v>1</v>
      </c>
      <c r="S7830">
        <v>1</v>
      </c>
      <c r="T7830">
        <v>284</v>
      </c>
      <c r="U7830">
        <v>0</v>
      </c>
      <c r="V7830">
        <v>0</v>
      </c>
      <c r="W7830">
        <v>0</v>
      </c>
      <c r="X7830">
        <v>31.809185433166906</v>
      </c>
      <c r="Y7830">
        <v>0</v>
      </c>
      <c r="Z7830">
        <v>0</v>
      </c>
      <c r="AA7830">
        <v>0.2687740977318222</v>
      </c>
      <c r="AB7830">
        <v>32.885533206833784</v>
      </c>
      <c r="AC7830">
        <v>0</v>
      </c>
      <c r="AD7830">
        <v>0</v>
      </c>
      <c r="AE7830">
        <v>64.963492737732508</v>
      </c>
    </row>
    <row r="7831" spans="1:31" x14ac:dyDescent="0.25">
      <c r="A7831">
        <v>1681881</v>
      </c>
      <c r="B7831">
        <v>1</v>
      </c>
      <c r="C7831" t="s">
        <v>80</v>
      </c>
      <c r="D7831" t="s">
        <v>96</v>
      </c>
      <c r="E7831" t="s">
        <v>151</v>
      </c>
      <c r="F7831" t="s">
        <v>22195</v>
      </c>
      <c r="G7831" t="s">
        <v>482</v>
      </c>
      <c r="H7831" t="s">
        <v>143</v>
      </c>
      <c r="I7831" t="s">
        <v>135</v>
      </c>
      <c r="J7831" t="s">
        <v>136</v>
      </c>
      <c r="K7831" t="s">
        <v>137</v>
      </c>
      <c r="L7831" t="s">
        <v>22196</v>
      </c>
      <c r="M7831" t="s">
        <v>22197</v>
      </c>
      <c r="N7831">
        <v>16.038611111000002</v>
      </c>
      <c r="O7831">
        <v>0</v>
      </c>
      <c r="P7831">
        <v>15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62.699275551479744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62.699275551479744</v>
      </c>
    </row>
    <row r="7832" spans="1:31" x14ac:dyDescent="0.25">
      <c r="A7832">
        <v>1681689</v>
      </c>
      <c r="B7832">
        <v>1</v>
      </c>
      <c r="C7832" t="s">
        <v>80</v>
      </c>
      <c r="D7832" t="s">
        <v>83</v>
      </c>
      <c r="E7832" t="s">
        <v>151</v>
      </c>
      <c r="F7832" t="s">
        <v>22198</v>
      </c>
      <c r="G7832" t="s">
        <v>153</v>
      </c>
      <c r="H7832" t="s">
        <v>143</v>
      </c>
      <c r="I7832" t="s">
        <v>135</v>
      </c>
      <c r="J7832" t="s">
        <v>136</v>
      </c>
      <c r="K7832" t="s">
        <v>137</v>
      </c>
      <c r="L7832" t="s">
        <v>22199</v>
      </c>
      <c r="M7832" t="s">
        <v>22200</v>
      </c>
      <c r="N7832">
        <v>6.4280555550000003</v>
      </c>
      <c r="O7832">
        <v>0</v>
      </c>
      <c r="P7832">
        <v>51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106.27742686530455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106.27742686530455</v>
      </c>
    </row>
    <row r="7833" spans="1:31" x14ac:dyDescent="0.25">
      <c r="A7833">
        <v>1681912</v>
      </c>
      <c r="B7833">
        <v>1</v>
      </c>
      <c r="C7833" t="s">
        <v>80</v>
      </c>
      <c r="D7833" t="s">
        <v>91</v>
      </c>
      <c r="E7833" t="s">
        <v>146</v>
      </c>
      <c r="F7833" t="s">
        <v>22201</v>
      </c>
      <c r="G7833" t="s">
        <v>281</v>
      </c>
      <c r="H7833" t="s">
        <v>143</v>
      </c>
      <c r="I7833" t="s">
        <v>135</v>
      </c>
      <c r="J7833" t="s">
        <v>136</v>
      </c>
      <c r="K7833" t="s">
        <v>167</v>
      </c>
      <c r="L7833" t="s">
        <v>22202</v>
      </c>
      <c r="M7833" t="s">
        <v>22203</v>
      </c>
      <c r="N7833">
        <v>8.4183333329999996</v>
      </c>
      <c r="O7833">
        <v>0</v>
      </c>
      <c r="P7833">
        <v>412</v>
      </c>
      <c r="Q7833">
        <v>0</v>
      </c>
      <c r="R7833">
        <v>0</v>
      </c>
      <c r="S7833">
        <v>0</v>
      </c>
      <c r="T7833">
        <v>12</v>
      </c>
      <c r="U7833">
        <v>0</v>
      </c>
      <c r="V7833">
        <v>0</v>
      </c>
      <c r="W7833">
        <v>0</v>
      </c>
      <c r="X7833">
        <v>867.03863368329121</v>
      </c>
      <c r="Y7833">
        <v>0</v>
      </c>
      <c r="Z7833">
        <v>0</v>
      </c>
      <c r="AA7833">
        <v>0</v>
      </c>
      <c r="AB7833">
        <v>122.35390187169908</v>
      </c>
      <c r="AC7833">
        <v>0</v>
      </c>
      <c r="AD7833">
        <v>0</v>
      </c>
      <c r="AE7833">
        <v>989.39253555499033</v>
      </c>
    </row>
    <row r="7834" spans="1:31" x14ac:dyDescent="0.25">
      <c r="A7834">
        <v>1682410</v>
      </c>
      <c r="B7834">
        <v>1</v>
      </c>
      <c r="C7834" t="s">
        <v>80</v>
      </c>
      <c r="D7834" t="s">
        <v>87</v>
      </c>
      <c r="E7834" t="s">
        <v>140</v>
      </c>
      <c r="F7834" t="s">
        <v>22204</v>
      </c>
      <c r="G7834" t="s">
        <v>142</v>
      </c>
      <c r="H7834" t="s">
        <v>143</v>
      </c>
      <c r="I7834" t="s">
        <v>135</v>
      </c>
      <c r="J7834" t="s">
        <v>136</v>
      </c>
      <c r="K7834" t="s">
        <v>137</v>
      </c>
      <c r="L7834" t="s">
        <v>22205</v>
      </c>
      <c r="M7834" t="s">
        <v>22206</v>
      </c>
      <c r="N7834">
        <v>3.1466666659999998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1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80.964867713946461</v>
      </c>
      <c r="AC7834">
        <v>0</v>
      </c>
      <c r="AD7834">
        <v>0</v>
      </c>
      <c r="AE7834">
        <v>80.964867713946461</v>
      </c>
    </row>
    <row r="7835" spans="1:31" x14ac:dyDescent="0.25">
      <c r="A7835">
        <v>1681649</v>
      </c>
      <c r="B7835">
        <v>1</v>
      </c>
      <c r="C7835" t="s">
        <v>80</v>
      </c>
      <c r="D7835" t="s">
        <v>110</v>
      </c>
      <c r="E7835" t="s">
        <v>159</v>
      </c>
      <c r="F7835" t="s">
        <v>19922</v>
      </c>
      <c r="G7835" t="s">
        <v>161</v>
      </c>
      <c r="H7835" t="s">
        <v>134</v>
      </c>
      <c r="I7835" t="s">
        <v>135</v>
      </c>
      <c r="J7835" t="s">
        <v>136</v>
      </c>
      <c r="K7835" t="s">
        <v>137</v>
      </c>
      <c r="L7835" t="s">
        <v>22207</v>
      </c>
      <c r="M7835" t="s">
        <v>22208</v>
      </c>
      <c r="N7835">
        <v>0.175555555</v>
      </c>
      <c r="O7835">
        <v>3</v>
      </c>
      <c r="P7835">
        <v>1048</v>
      </c>
      <c r="Q7835">
        <v>3</v>
      </c>
      <c r="R7835">
        <v>7</v>
      </c>
      <c r="S7835">
        <v>8</v>
      </c>
      <c r="T7835">
        <v>100</v>
      </c>
      <c r="U7835">
        <v>0</v>
      </c>
      <c r="V7835">
        <v>0</v>
      </c>
      <c r="W7835">
        <v>0.10975723210010001</v>
      </c>
      <c r="X7835">
        <v>54.325334078098692</v>
      </c>
      <c r="Y7835">
        <v>0.24181183820127999</v>
      </c>
      <c r="Z7835">
        <v>0.2384092931054333</v>
      </c>
      <c r="AA7835">
        <v>13.366788157162667</v>
      </c>
      <c r="AB7835">
        <v>9.2869485908187457</v>
      </c>
      <c r="AC7835">
        <v>0</v>
      </c>
      <c r="AD7835">
        <v>0</v>
      </c>
      <c r="AE7835">
        <v>77.569049189486918</v>
      </c>
    </row>
    <row r="7836" spans="1:31" x14ac:dyDescent="0.25">
      <c r="A7836">
        <v>1682316</v>
      </c>
      <c r="B7836">
        <v>1</v>
      </c>
      <c r="C7836" t="s">
        <v>81</v>
      </c>
      <c r="D7836" t="s">
        <v>118</v>
      </c>
      <c r="E7836" t="s">
        <v>140</v>
      </c>
      <c r="F7836" t="s">
        <v>22209</v>
      </c>
      <c r="G7836" t="s">
        <v>197</v>
      </c>
      <c r="H7836" t="s">
        <v>143</v>
      </c>
      <c r="I7836" t="s">
        <v>135</v>
      </c>
      <c r="J7836" t="s">
        <v>136</v>
      </c>
      <c r="K7836" t="s">
        <v>137</v>
      </c>
      <c r="L7836" t="s">
        <v>22210</v>
      </c>
      <c r="M7836" t="s">
        <v>22211</v>
      </c>
      <c r="N7836">
        <v>3.1727777769999999</v>
      </c>
      <c r="O7836">
        <v>0</v>
      </c>
      <c r="P7836">
        <v>1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0.3163230006743975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0.3163230006743975</v>
      </c>
    </row>
    <row r="7837" spans="1:31" x14ac:dyDescent="0.25">
      <c r="A7837">
        <v>1682339</v>
      </c>
      <c r="B7837">
        <v>1</v>
      </c>
      <c r="C7837" t="s">
        <v>80</v>
      </c>
      <c r="D7837" t="s">
        <v>86</v>
      </c>
      <c r="E7837" t="s">
        <v>146</v>
      </c>
      <c r="F7837" t="s">
        <v>22212</v>
      </c>
      <c r="G7837" t="s">
        <v>281</v>
      </c>
      <c r="H7837" t="s">
        <v>143</v>
      </c>
      <c r="I7837" t="s">
        <v>135</v>
      </c>
      <c r="J7837" t="s">
        <v>136</v>
      </c>
      <c r="K7837" t="s">
        <v>167</v>
      </c>
      <c r="L7837" t="s">
        <v>22213</v>
      </c>
      <c r="M7837" t="s">
        <v>22214</v>
      </c>
      <c r="N7837">
        <v>1.867994444</v>
      </c>
      <c r="O7837">
        <v>0</v>
      </c>
      <c r="P7837">
        <v>280</v>
      </c>
      <c r="Q7837">
        <v>0</v>
      </c>
      <c r="R7837">
        <v>2</v>
      </c>
      <c r="S7837">
        <v>0</v>
      </c>
      <c r="T7837">
        <v>10</v>
      </c>
      <c r="U7837">
        <v>0</v>
      </c>
      <c r="V7837">
        <v>0</v>
      </c>
      <c r="W7837">
        <v>0</v>
      </c>
      <c r="X7837">
        <v>217.10367357513718</v>
      </c>
      <c r="Y7837">
        <v>0</v>
      </c>
      <c r="Z7837">
        <v>0.17159656515228111</v>
      </c>
      <c r="AA7837">
        <v>0</v>
      </c>
      <c r="AB7837">
        <v>7.0480317126949403</v>
      </c>
      <c r="AC7837">
        <v>0</v>
      </c>
      <c r="AD7837">
        <v>0</v>
      </c>
      <c r="AE7837">
        <v>224.3233018529844</v>
      </c>
    </row>
    <row r="7838" spans="1:31" x14ac:dyDescent="0.25">
      <c r="A7838">
        <v>1681932</v>
      </c>
      <c r="B7838">
        <v>1</v>
      </c>
      <c r="C7838" t="s">
        <v>80</v>
      </c>
      <c r="D7838" t="s">
        <v>106</v>
      </c>
      <c r="E7838" t="s">
        <v>151</v>
      </c>
      <c r="F7838" t="s">
        <v>22215</v>
      </c>
      <c r="G7838" t="s">
        <v>1061</v>
      </c>
      <c r="H7838" t="s">
        <v>143</v>
      </c>
      <c r="I7838" t="s">
        <v>135</v>
      </c>
      <c r="J7838" t="s">
        <v>136</v>
      </c>
      <c r="K7838" t="s">
        <v>137</v>
      </c>
      <c r="L7838" t="s">
        <v>22216</v>
      </c>
      <c r="M7838" t="s">
        <v>22217</v>
      </c>
      <c r="N7838">
        <v>1.3333333329999999</v>
      </c>
      <c r="O7838">
        <v>0</v>
      </c>
      <c r="P7838">
        <v>6</v>
      </c>
      <c r="Q7838">
        <v>0</v>
      </c>
      <c r="R7838">
        <v>0</v>
      </c>
      <c r="S7838">
        <v>0</v>
      </c>
      <c r="T7838">
        <v>1</v>
      </c>
      <c r="U7838">
        <v>0</v>
      </c>
      <c r="V7838">
        <v>0</v>
      </c>
      <c r="W7838">
        <v>0</v>
      </c>
      <c r="X7838">
        <v>0.78128359119791679</v>
      </c>
      <c r="Y7838">
        <v>0</v>
      </c>
      <c r="Z7838">
        <v>0</v>
      </c>
      <c r="AA7838">
        <v>0</v>
      </c>
      <c r="AB7838">
        <v>5.8414317262349996E-2</v>
      </c>
      <c r="AC7838">
        <v>0</v>
      </c>
      <c r="AD7838">
        <v>0</v>
      </c>
      <c r="AE7838">
        <v>0.83969790846026682</v>
      </c>
    </row>
    <row r="7839" spans="1:31" x14ac:dyDescent="0.25">
      <c r="A7839">
        <v>1682104</v>
      </c>
      <c r="B7839">
        <v>1</v>
      </c>
      <c r="C7839" t="s">
        <v>80</v>
      </c>
      <c r="D7839" t="s">
        <v>94</v>
      </c>
      <c r="E7839" t="s">
        <v>151</v>
      </c>
      <c r="F7839" t="s">
        <v>22218</v>
      </c>
      <c r="G7839" t="s">
        <v>153</v>
      </c>
      <c r="H7839" t="s">
        <v>143</v>
      </c>
      <c r="I7839" t="s">
        <v>135</v>
      </c>
      <c r="J7839" t="s">
        <v>136</v>
      </c>
      <c r="K7839" t="s">
        <v>137</v>
      </c>
      <c r="L7839" t="s">
        <v>22219</v>
      </c>
      <c r="M7839" t="s">
        <v>22220</v>
      </c>
      <c r="N7839">
        <v>2.3163888880000001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0.11243996095107919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0.11243996095107919</v>
      </c>
    </row>
    <row r="7840" spans="1:31" x14ac:dyDescent="0.25">
      <c r="A7840">
        <v>1681955</v>
      </c>
      <c r="B7840">
        <v>1</v>
      </c>
      <c r="C7840" t="s">
        <v>81</v>
      </c>
      <c r="D7840" t="s">
        <v>113</v>
      </c>
      <c r="E7840" t="s">
        <v>151</v>
      </c>
      <c r="F7840" t="s">
        <v>22221</v>
      </c>
      <c r="G7840" t="s">
        <v>153</v>
      </c>
      <c r="H7840" t="s">
        <v>143</v>
      </c>
      <c r="I7840" t="s">
        <v>135</v>
      </c>
      <c r="J7840" t="s">
        <v>136</v>
      </c>
      <c r="K7840" t="s">
        <v>137</v>
      </c>
      <c r="L7840" t="s">
        <v>22222</v>
      </c>
      <c r="M7840" t="s">
        <v>22223</v>
      </c>
      <c r="N7840">
        <v>6.5805555550000001</v>
      </c>
      <c r="O7840">
        <v>0</v>
      </c>
      <c r="P7840">
        <v>19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3.0141132509547455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3.0141132509547455</v>
      </c>
    </row>
    <row r="7841" spans="1:31" x14ac:dyDescent="0.25">
      <c r="A7841">
        <v>1682147</v>
      </c>
      <c r="B7841">
        <v>1</v>
      </c>
      <c r="C7841" t="s">
        <v>81</v>
      </c>
      <c r="D7841" t="s">
        <v>121</v>
      </c>
      <c r="E7841" t="s">
        <v>151</v>
      </c>
      <c r="F7841" t="s">
        <v>15162</v>
      </c>
      <c r="G7841" t="s">
        <v>153</v>
      </c>
      <c r="H7841" t="s">
        <v>143</v>
      </c>
      <c r="I7841" t="s">
        <v>135</v>
      </c>
      <c r="J7841" t="s">
        <v>136</v>
      </c>
      <c r="K7841" t="s">
        <v>137</v>
      </c>
      <c r="L7841" t="s">
        <v>22224</v>
      </c>
      <c r="M7841" t="s">
        <v>22225</v>
      </c>
      <c r="N7841">
        <v>2.8761111110000002</v>
      </c>
      <c r="O7841">
        <v>0</v>
      </c>
      <c r="P7841">
        <v>7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2.3365329873239391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2.3365329873239391</v>
      </c>
    </row>
    <row r="7842" spans="1:31" x14ac:dyDescent="0.25">
      <c r="A7842">
        <v>1682124</v>
      </c>
      <c r="B7842">
        <v>1</v>
      </c>
      <c r="C7842" t="s">
        <v>80</v>
      </c>
      <c r="D7842" t="s">
        <v>87</v>
      </c>
      <c r="E7842" t="s">
        <v>140</v>
      </c>
      <c r="F7842" t="s">
        <v>22226</v>
      </c>
      <c r="G7842" t="s">
        <v>142</v>
      </c>
      <c r="H7842" t="s">
        <v>143</v>
      </c>
      <c r="I7842" t="s">
        <v>135</v>
      </c>
      <c r="J7842" t="s">
        <v>136</v>
      </c>
      <c r="K7842" t="s">
        <v>137</v>
      </c>
      <c r="L7842" t="s">
        <v>22227</v>
      </c>
      <c r="M7842" t="s">
        <v>22228</v>
      </c>
      <c r="N7842">
        <v>5.2366666659999996</v>
      </c>
      <c r="O7842">
        <v>0</v>
      </c>
      <c r="P7842">
        <v>13</v>
      </c>
      <c r="Q7842">
        <v>0</v>
      </c>
      <c r="R7842">
        <v>0</v>
      </c>
      <c r="S7842">
        <v>0</v>
      </c>
      <c r="T7842">
        <v>3</v>
      </c>
      <c r="U7842">
        <v>0</v>
      </c>
      <c r="V7842">
        <v>0</v>
      </c>
      <c r="W7842">
        <v>0</v>
      </c>
      <c r="X7842">
        <v>53.274982289782166</v>
      </c>
      <c r="Y7842">
        <v>0</v>
      </c>
      <c r="Z7842">
        <v>0</v>
      </c>
      <c r="AA7842">
        <v>0</v>
      </c>
      <c r="AB7842">
        <v>26.05619274547297</v>
      </c>
      <c r="AC7842">
        <v>0</v>
      </c>
      <c r="AD7842">
        <v>0</v>
      </c>
      <c r="AE7842">
        <v>79.331175035255143</v>
      </c>
    </row>
    <row r="7843" spans="1:31" x14ac:dyDescent="0.25">
      <c r="A7843">
        <v>1681818</v>
      </c>
      <c r="B7843">
        <v>1</v>
      </c>
      <c r="C7843" t="s">
        <v>80</v>
      </c>
      <c r="D7843" t="s">
        <v>85</v>
      </c>
      <c r="E7843" t="s">
        <v>200</v>
      </c>
      <c r="F7843" t="s">
        <v>22229</v>
      </c>
      <c r="G7843" t="s">
        <v>153</v>
      </c>
      <c r="H7843" t="s">
        <v>143</v>
      </c>
      <c r="I7843" t="s">
        <v>135</v>
      </c>
      <c r="J7843" t="s">
        <v>136</v>
      </c>
      <c r="K7843" t="s">
        <v>137</v>
      </c>
      <c r="L7843" t="s">
        <v>22230</v>
      </c>
      <c r="M7843" t="s">
        <v>22231</v>
      </c>
      <c r="N7843">
        <v>3.1444444439999999</v>
      </c>
      <c r="O7843">
        <v>0</v>
      </c>
      <c r="P7843">
        <v>127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104.30492716555408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104.30492716555408</v>
      </c>
    </row>
    <row r="7844" spans="1:31" x14ac:dyDescent="0.25">
      <c r="A7844">
        <v>1682210</v>
      </c>
      <c r="B7844">
        <v>1</v>
      </c>
      <c r="C7844" t="s">
        <v>81</v>
      </c>
      <c r="D7844" t="s">
        <v>118</v>
      </c>
      <c r="E7844" t="s">
        <v>146</v>
      </c>
      <c r="F7844" t="s">
        <v>22232</v>
      </c>
      <c r="G7844" t="s">
        <v>385</v>
      </c>
      <c r="H7844" t="s">
        <v>143</v>
      </c>
      <c r="I7844" t="s">
        <v>135</v>
      </c>
      <c r="J7844" t="s">
        <v>136</v>
      </c>
      <c r="K7844" t="s">
        <v>137</v>
      </c>
      <c r="L7844" t="s">
        <v>22233</v>
      </c>
      <c r="M7844" t="s">
        <v>22234</v>
      </c>
      <c r="N7844">
        <v>1.1072222220000001</v>
      </c>
      <c r="O7844">
        <v>0</v>
      </c>
      <c r="P7844">
        <v>3</v>
      </c>
      <c r="Q7844">
        <v>0</v>
      </c>
      <c r="R7844">
        <v>6</v>
      </c>
      <c r="S7844">
        <v>0</v>
      </c>
      <c r="T7844">
        <v>4</v>
      </c>
      <c r="U7844">
        <v>0</v>
      </c>
      <c r="V7844">
        <v>0</v>
      </c>
      <c r="W7844">
        <v>0</v>
      </c>
      <c r="X7844">
        <v>1.8368718869066668E-2</v>
      </c>
      <c r="Y7844">
        <v>0</v>
      </c>
      <c r="Z7844">
        <v>0.20324722478378893</v>
      </c>
      <c r="AA7844">
        <v>0</v>
      </c>
      <c r="AB7844">
        <v>2.3848763583130039</v>
      </c>
      <c r="AC7844">
        <v>0</v>
      </c>
      <c r="AD7844">
        <v>0</v>
      </c>
      <c r="AE7844">
        <v>2.6064923019658597</v>
      </c>
    </row>
    <row r="7845" spans="1:31" x14ac:dyDescent="0.25">
      <c r="A7845">
        <v>1681778</v>
      </c>
      <c r="B7845">
        <v>1</v>
      </c>
      <c r="C7845" t="s">
        <v>80</v>
      </c>
      <c r="D7845" t="s">
        <v>88</v>
      </c>
      <c r="E7845" t="s">
        <v>151</v>
      </c>
      <c r="F7845" t="s">
        <v>22235</v>
      </c>
      <c r="G7845" t="s">
        <v>153</v>
      </c>
      <c r="H7845" t="s">
        <v>143</v>
      </c>
      <c r="I7845" t="s">
        <v>135</v>
      </c>
      <c r="J7845" t="s">
        <v>136</v>
      </c>
      <c r="K7845" t="s">
        <v>137</v>
      </c>
      <c r="L7845" t="s">
        <v>22236</v>
      </c>
      <c r="M7845" t="s">
        <v>22237</v>
      </c>
      <c r="N7845">
        <v>1.756388888</v>
      </c>
      <c r="O7845">
        <v>0</v>
      </c>
      <c r="P7845">
        <v>105</v>
      </c>
      <c r="Q7845">
        <v>0</v>
      </c>
      <c r="R7845">
        <v>0</v>
      </c>
      <c r="S7845">
        <v>0</v>
      </c>
      <c r="T7845">
        <v>7</v>
      </c>
      <c r="U7845">
        <v>0</v>
      </c>
      <c r="V7845">
        <v>0</v>
      </c>
      <c r="W7845">
        <v>0</v>
      </c>
      <c r="X7845">
        <v>51.448828547103105</v>
      </c>
      <c r="Y7845">
        <v>0</v>
      </c>
      <c r="Z7845">
        <v>0</v>
      </c>
      <c r="AA7845">
        <v>0</v>
      </c>
      <c r="AB7845">
        <v>5.4044703165939421</v>
      </c>
      <c r="AC7845">
        <v>0</v>
      </c>
      <c r="AD7845">
        <v>0</v>
      </c>
      <c r="AE7845">
        <v>56.853298863697049</v>
      </c>
    </row>
    <row r="7846" spans="1:31" x14ac:dyDescent="0.25">
      <c r="A7846">
        <v>1682396</v>
      </c>
      <c r="B7846">
        <v>1</v>
      </c>
      <c r="C7846" t="s">
        <v>80</v>
      </c>
      <c r="D7846" t="s">
        <v>94</v>
      </c>
      <c r="E7846" t="s">
        <v>140</v>
      </c>
      <c r="F7846" t="s">
        <v>22238</v>
      </c>
      <c r="G7846" t="s">
        <v>197</v>
      </c>
      <c r="H7846" t="s">
        <v>143</v>
      </c>
      <c r="I7846" t="s">
        <v>135</v>
      </c>
      <c r="J7846" t="s">
        <v>136</v>
      </c>
      <c r="K7846" t="s">
        <v>137</v>
      </c>
      <c r="L7846" t="s">
        <v>22239</v>
      </c>
      <c r="M7846" t="s">
        <v>22240</v>
      </c>
      <c r="N7846">
        <v>2.9224999999999999</v>
      </c>
      <c r="O7846">
        <v>0</v>
      </c>
      <c r="P7846">
        <v>1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3.8996549391541666E-3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3.8996549391541666E-3</v>
      </c>
    </row>
    <row r="7847" spans="1:31" x14ac:dyDescent="0.25">
      <c r="A7847">
        <v>1682035</v>
      </c>
      <c r="B7847">
        <v>1</v>
      </c>
      <c r="C7847" t="s">
        <v>81</v>
      </c>
      <c r="D7847" t="s">
        <v>128</v>
      </c>
      <c r="E7847" t="s">
        <v>151</v>
      </c>
      <c r="F7847" t="s">
        <v>22241</v>
      </c>
      <c r="G7847" t="s">
        <v>1061</v>
      </c>
      <c r="H7847" t="s">
        <v>143</v>
      </c>
      <c r="I7847" t="s">
        <v>135</v>
      </c>
      <c r="J7847" t="s">
        <v>136</v>
      </c>
      <c r="K7847" t="s">
        <v>137</v>
      </c>
      <c r="L7847" t="s">
        <v>22242</v>
      </c>
      <c r="M7847" t="s">
        <v>22243</v>
      </c>
      <c r="N7847">
        <v>2.4752777770000001</v>
      </c>
      <c r="O7847">
        <v>0</v>
      </c>
      <c r="P7847">
        <v>15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1.9984042397185553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1.9984042397185553</v>
      </c>
    </row>
    <row r="7848" spans="1:31" x14ac:dyDescent="0.25">
      <c r="A7848">
        <v>1682734</v>
      </c>
      <c r="B7848">
        <v>1</v>
      </c>
      <c r="C7848" t="s">
        <v>80</v>
      </c>
      <c r="D7848" t="s">
        <v>84</v>
      </c>
      <c r="E7848" t="s">
        <v>151</v>
      </c>
      <c r="F7848" t="s">
        <v>17605</v>
      </c>
      <c r="G7848" t="s">
        <v>385</v>
      </c>
      <c r="H7848" t="s">
        <v>143</v>
      </c>
      <c r="I7848" t="s">
        <v>135</v>
      </c>
      <c r="J7848" t="s">
        <v>136</v>
      </c>
      <c r="K7848" t="s">
        <v>137</v>
      </c>
      <c r="L7848" t="s">
        <v>22244</v>
      </c>
      <c r="M7848" t="s">
        <v>22245</v>
      </c>
      <c r="N7848">
        <v>2.1391666659999999</v>
      </c>
      <c r="O7848">
        <v>0</v>
      </c>
      <c r="P7848">
        <v>40</v>
      </c>
      <c r="Q7848">
        <v>0</v>
      </c>
      <c r="R7848">
        <v>0</v>
      </c>
      <c r="S7848">
        <v>0</v>
      </c>
      <c r="T7848">
        <v>15</v>
      </c>
      <c r="U7848">
        <v>0</v>
      </c>
      <c r="V7848">
        <v>0</v>
      </c>
      <c r="W7848">
        <v>0</v>
      </c>
      <c r="X7848">
        <v>16.901552915394117</v>
      </c>
      <c r="Y7848">
        <v>0</v>
      </c>
      <c r="Z7848">
        <v>0</v>
      </c>
      <c r="AA7848">
        <v>0</v>
      </c>
      <c r="AB7848">
        <v>21.203987196671374</v>
      </c>
      <c r="AC7848">
        <v>0</v>
      </c>
      <c r="AD7848">
        <v>0</v>
      </c>
      <c r="AE7848">
        <v>38.105540112065491</v>
      </c>
    </row>
    <row r="7849" spans="1:31" x14ac:dyDescent="0.25">
      <c r="A7849">
        <v>1682473</v>
      </c>
      <c r="B7849">
        <v>1</v>
      </c>
      <c r="C7849" t="s">
        <v>80</v>
      </c>
      <c r="D7849" t="s">
        <v>83</v>
      </c>
      <c r="E7849" t="s">
        <v>140</v>
      </c>
      <c r="F7849" t="s">
        <v>22246</v>
      </c>
      <c r="G7849" t="s">
        <v>197</v>
      </c>
      <c r="H7849" t="s">
        <v>143</v>
      </c>
      <c r="I7849" t="s">
        <v>135</v>
      </c>
      <c r="J7849" t="s">
        <v>136</v>
      </c>
      <c r="K7849" t="s">
        <v>137</v>
      </c>
      <c r="L7849" t="s">
        <v>22247</v>
      </c>
      <c r="M7849" t="s">
        <v>22248</v>
      </c>
      <c r="N7849">
        <v>1.568333333</v>
      </c>
      <c r="O7849">
        <v>0</v>
      </c>
      <c r="P7849">
        <v>3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0.75584036820849332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0.75584036820849332</v>
      </c>
    </row>
    <row r="7850" spans="1:31" x14ac:dyDescent="0.25">
      <c r="A7850">
        <v>1681786</v>
      </c>
      <c r="B7850">
        <v>1</v>
      </c>
      <c r="C7850" t="s">
        <v>80</v>
      </c>
      <c r="D7850" t="s">
        <v>103</v>
      </c>
      <c r="E7850" t="s">
        <v>151</v>
      </c>
      <c r="F7850" t="s">
        <v>22249</v>
      </c>
      <c r="G7850" t="s">
        <v>222</v>
      </c>
      <c r="H7850" t="s">
        <v>143</v>
      </c>
      <c r="I7850" t="s">
        <v>135</v>
      </c>
      <c r="J7850" t="s">
        <v>136</v>
      </c>
      <c r="K7850" t="s">
        <v>137</v>
      </c>
      <c r="L7850" t="s">
        <v>22250</v>
      </c>
      <c r="M7850" t="s">
        <v>22251</v>
      </c>
      <c r="N7850">
        <v>4.6258333330000001</v>
      </c>
      <c r="O7850">
        <v>0</v>
      </c>
      <c r="P7850">
        <v>5</v>
      </c>
      <c r="Q7850">
        <v>0</v>
      </c>
      <c r="R7850">
        <v>1</v>
      </c>
      <c r="S7850">
        <v>0</v>
      </c>
      <c r="T7850">
        <v>2</v>
      </c>
      <c r="U7850">
        <v>0</v>
      </c>
      <c r="V7850">
        <v>0</v>
      </c>
      <c r="W7850">
        <v>0</v>
      </c>
      <c r="X7850">
        <v>7.3577500123103032</v>
      </c>
      <c r="Y7850">
        <v>0</v>
      </c>
      <c r="Z7850">
        <v>2.1046925444163911</v>
      </c>
      <c r="AA7850">
        <v>0</v>
      </c>
      <c r="AB7850">
        <v>18.618961591837621</v>
      </c>
      <c r="AC7850">
        <v>0</v>
      </c>
      <c r="AD7850">
        <v>0</v>
      </c>
      <c r="AE7850">
        <v>28.081404148564317</v>
      </c>
    </row>
    <row r="7851" spans="1:31" x14ac:dyDescent="0.25">
      <c r="A7851">
        <v>1681540</v>
      </c>
      <c r="B7851">
        <v>1</v>
      </c>
      <c r="C7851" t="s">
        <v>80</v>
      </c>
      <c r="D7851" t="s">
        <v>99</v>
      </c>
      <c r="E7851" t="s">
        <v>131</v>
      </c>
      <c r="F7851" t="s">
        <v>5048</v>
      </c>
      <c r="G7851" t="s">
        <v>161</v>
      </c>
      <c r="H7851" t="s">
        <v>134</v>
      </c>
      <c r="I7851" t="s">
        <v>135</v>
      </c>
      <c r="J7851" t="s">
        <v>136</v>
      </c>
      <c r="K7851" t="s">
        <v>137</v>
      </c>
      <c r="L7851" t="s">
        <v>22252</v>
      </c>
      <c r="M7851" t="s">
        <v>22253</v>
      </c>
      <c r="N7851">
        <v>11.194444444</v>
      </c>
      <c r="O7851">
        <v>0</v>
      </c>
      <c r="P7851">
        <v>0</v>
      </c>
      <c r="Q7851">
        <v>0</v>
      </c>
      <c r="R7851">
        <v>0</v>
      </c>
      <c r="S7851">
        <v>5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1726.6163046855402</v>
      </c>
      <c r="AB7851">
        <v>0</v>
      </c>
      <c r="AC7851">
        <v>0</v>
      </c>
      <c r="AD7851">
        <v>0</v>
      </c>
      <c r="AE7851">
        <v>1726.6163046855402</v>
      </c>
    </row>
    <row r="7852" spans="1:31" x14ac:dyDescent="0.25">
      <c r="A7852">
        <v>1682081</v>
      </c>
      <c r="B7852">
        <v>1</v>
      </c>
      <c r="C7852" t="s">
        <v>80</v>
      </c>
      <c r="D7852" t="s">
        <v>97</v>
      </c>
      <c r="E7852" t="s">
        <v>151</v>
      </c>
      <c r="F7852" t="s">
        <v>20791</v>
      </c>
      <c r="G7852" t="s">
        <v>222</v>
      </c>
      <c r="H7852" t="s">
        <v>143</v>
      </c>
      <c r="I7852" t="s">
        <v>135</v>
      </c>
      <c r="J7852" t="s">
        <v>136</v>
      </c>
      <c r="K7852" t="s">
        <v>137</v>
      </c>
      <c r="L7852" t="s">
        <v>22254</v>
      </c>
      <c r="M7852" t="s">
        <v>22255</v>
      </c>
      <c r="N7852">
        <v>8.8438888880000004</v>
      </c>
      <c r="O7852">
        <v>0</v>
      </c>
      <c r="P7852">
        <v>16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25.828413165956963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25.828413165956963</v>
      </c>
    </row>
    <row r="7853" spans="1:31" x14ac:dyDescent="0.25">
      <c r="A7853">
        <v>1682599</v>
      </c>
      <c r="B7853">
        <v>1</v>
      </c>
      <c r="C7853" t="s">
        <v>81</v>
      </c>
      <c r="D7853" t="s">
        <v>123</v>
      </c>
      <c r="E7853" t="s">
        <v>164</v>
      </c>
      <c r="F7853" t="s">
        <v>2096</v>
      </c>
      <c r="G7853" t="s">
        <v>161</v>
      </c>
      <c r="H7853" t="s">
        <v>134</v>
      </c>
      <c r="I7853" t="s">
        <v>173</v>
      </c>
      <c r="J7853" t="s">
        <v>136</v>
      </c>
      <c r="K7853" t="s">
        <v>137</v>
      </c>
      <c r="L7853" t="s">
        <v>22256</v>
      </c>
      <c r="M7853" t="s">
        <v>22257</v>
      </c>
      <c r="N7853">
        <v>3.0277776999999999E-2</v>
      </c>
      <c r="O7853">
        <v>10</v>
      </c>
      <c r="P7853">
        <v>720</v>
      </c>
      <c r="Q7853">
        <v>349</v>
      </c>
      <c r="R7853">
        <v>66</v>
      </c>
      <c r="S7853">
        <v>28</v>
      </c>
      <c r="T7853">
        <v>41</v>
      </c>
      <c r="U7853">
        <v>1</v>
      </c>
      <c r="V7853">
        <v>0</v>
      </c>
      <c r="W7853">
        <v>8.1143867899329716E-2</v>
      </c>
      <c r="X7853">
        <v>3.7596274699415351</v>
      </c>
      <c r="Y7853">
        <v>5.9513298710666138</v>
      </c>
      <c r="Z7853">
        <v>0.95021196379134443</v>
      </c>
      <c r="AA7853">
        <v>7.6066703880884674</v>
      </c>
      <c r="AB7853">
        <v>0.65537668260251958</v>
      </c>
      <c r="AC7853">
        <v>0.67541808842008755</v>
      </c>
      <c r="AD7853">
        <v>0</v>
      </c>
      <c r="AE7853">
        <v>19.679778331809896</v>
      </c>
    </row>
    <row r="7854" spans="1:31" x14ac:dyDescent="0.25">
      <c r="A7854">
        <v>1681935</v>
      </c>
      <c r="B7854">
        <v>1</v>
      </c>
      <c r="C7854" t="s">
        <v>80</v>
      </c>
      <c r="D7854" t="s">
        <v>84</v>
      </c>
      <c r="E7854" t="s">
        <v>131</v>
      </c>
      <c r="F7854" t="s">
        <v>3881</v>
      </c>
      <c r="G7854" t="s">
        <v>161</v>
      </c>
      <c r="H7854" t="s">
        <v>134</v>
      </c>
      <c r="I7854" t="s">
        <v>135</v>
      </c>
      <c r="J7854" t="s">
        <v>136</v>
      </c>
      <c r="K7854" t="s">
        <v>137</v>
      </c>
      <c r="L7854" t="s">
        <v>22258</v>
      </c>
      <c r="M7854" t="s">
        <v>22259</v>
      </c>
      <c r="N7854">
        <v>0.82499999999999996</v>
      </c>
      <c r="O7854">
        <v>6</v>
      </c>
      <c r="P7854">
        <v>1374</v>
      </c>
      <c r="Q7854">
        <v>14</v>
      </c>
      <c r="R7854">
        <v>273</v>
      </c>
      <c r="S7854">
        <v>27</v>
      </c>
      <c r="T7854">
        <v>231</v>
      </c>
      <c r="U7854">
        <v>1</v>
      </c>
      <c r="V7854">
        <v>0</v>
      </c>
      <c r="W7854">
        <v>4.675940017933792</v>
      </c>
      <c r="X7854">
        <v>303.7960495913922</v>
      </c>
      <c r="Y7854">
        <v>13.6212107391279</v>
      </c>
      <c r="Z7854">
        <v>82.453923780562349</v>
      </c>
      <c r="AA7854">
        <v>187.15128576615771</v>
      </c>
      <c r="AB7854">
        <v>220.27108759273813</v>
      </c>
      <c r="AC7854">
        <v>0</v>
      </c>
      <c r="AD7854">
        <v>0</v>
      </c>
      <c r="AE7854">
        <v>811.96949748791201</v>
      </c>
    </row>
    <row r="7855" spans="1:31" x14ac:dyDescent="0.25">
      <c r="A7855">
        <v>1681958</v>
      </c>
      <c r="B7855">
        <v>1</v>
      </c>
      <c r="C7855" t="s">
        <v>80</v>
      </c>
      <c r="D7855" t="s">
        <v>104</v>
      </c>
      <c r="E7855" t="s">
        <v>151</v>
      </c>
      <c r="F7855" t="s">
        <v>22260</v>
      </c>
      <c r="G7855" t="s">
        <v>153</v>
      </c>
      <c r="H7855" t="s">
        <v>143</v>
      </c>
      <c r="I7855" t="s">
        <v>135</v>
      </c>
      <c r="J7855" t="s">
        <v>136</v>
      </c>
      <c r="K7855" t="s">
        <v>137</v>
      </c>
      <c r="L7855" t="s">
        <v>22261</v>
      </c>
      <c r="M7855" t="s">
        <v>22262</v>
      </c>
      <c r="N7855">
        <v>4.45</v>
      </c>
      <c r="O7855">
        <v>0</v>
      </c>
      <c r="P7855">
        <v>33</v>
      </c>
      <c r="Q7855">
        <v>0</v>
      </c>
      <c r="R7855">
        <v>0</v>
      </c>
      <c r="S7855">
        <v>0</v>
      </c>
      <c r="T7855">
        <v>1</v>
      </c>
      <c r="U7855">
        <v>0</v>
      </c>
      <c r="V7855">
        <v>0</v>
      </c>
      <c r="W7855">
        <v>0</v>
      </c>
      <c r="X7855">
        <v>18.158575548742171</v>
      </c>
      <c r="Y7855">
        <v>0</v>
      </c>
      <c r="Z7855">
        <v>0</v>
      </c>
      <c r="AA7855">
        <v>0</v>
      </c>
      <c r="AB7855">
        <v>4.5349887954277328</v>
      </c>
      <c r="AC7855">
        <v>0</v>
      </c>
      <c r="AD7855">
        <v>0</v>
      </c>
      <c r="AE7855">
        <v>22.693564344169904</v>
      </c>
    </row>
    <row r="7856" spans="1:31" x14ac:dyDescent="0.25">
      <c r="A7856">
        <v>1681629</v>
      </c>
      <c r="B7856">
        <v>1</v>
      </c>
      <c r="C7856" t="s">
        <v>80</v>
      </c>
      <c r="D7856" t="s">
        <v>105</v>
      </c>
      <c r="E7856" t="s">
        <v>164</v>
      </c>
      <c r="F7856" t="s">
        <v>15279</v>
      </c>
      <c r="G7856" t="s">
        <v>166</v>
      </c>
      <c r="H7856" t="s">
        <v>181</v>
      </c>
      <c r="I7856" t="s">
        <v>135</v>
      </c>
      <c r="J7856" t="s">
        <v>136</v>
      </c>
      <c r="K7856" t="s">
        <v>167</v>
      </c>
      <c r="L7856" t="s">
        <v>22263</v>
      </c>
      <c r="M7856" t="s">
        <v>22264</v>
      </c>
      <c r="N7856">
        <v>0.19653611100000001</v>
      </c>
      <c r="O7856">
        <v>0</v>
      </c>
      <c r="P7856">
        <v>1139</v>
      </c>
      <c r="Q7856">
        <v>0</v>
      </c>
      <c r="R7856">
        <v>17</v>
      </c>
      <c r="S7856">
        <v>6</v>
      </c>
      <c r="T7856">
        <v>42</v>
      </c>
      <c r="U7856">
        <v>5</v>
      </c>
      <c r="V7856">
        <v>0</v>
      </c>
      <c r="W7856">
        <v>0</v>
      </c>
      <c r="X7856">
        <v>55.349741647559505</v>
      </c>
      <c r="Y7856">
        <v>0</v>
      </c>
      <c r="Z7856">
        <v>0.78930825368238311</v>
      </c>
      <c r="AA7856">
        <v>3.9739128461752804</v>
      </c>
      <c r="AB7856">
        <v>4.2300166469870399</v>
      </c>
      <c r="AC7856">
        <v>27.813219172756501</v>
      </c>
      <c r="AD7856">
        <v>0</v>
      </c>
      <c r="AE7856">
        <v>92.156198567160715</v>
      </c>
    </row>
    <row r="7857" spans="1:31" x14ac:dyDescent="0.25">
      <c r="A7857">
        <v>1682170</v>
      </c>
      <c r="B7857">
        <v>1</v>
      </c>
      <c r="C7857" t="s">
        <v>80</v>
      </c>
      <c r="D7857" t="s">
        <v>96</v>
      </c>
      <c r="E7857" t="s">
        <v>151</v>
      </c>
      <c r="F7857" t="s">
        <v>22265</v>
      </c>
      <c r="G7857" t="s">
        <v>222</v>
      </c>
      <c r="H7857" t="s">
        <v>143</v>
      </c>
      <c r="I7857" t="s">
        <v>135</v>
      </c>
      <c r="J7857" t="s">
        <v>136</v>
      </c>
      <c r="K7857" t="s">
        <v>137</v>
      </c>
      <c r="L7857" t="s">
        <v>22266</v>
      </c>
      <c r="M7857" t="s">
        <v>22267</v>
      </c>
      <c r="N7857">
        <v>4.1924999999999999</v>
      </c>
      <c r="O7857">
        <v>0</v>
      </c>
      <c r="P7857">
        <v>16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9.4717062639231848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9.4717062639231848</v>
      </c>
    </row>
    <row r="7858" spans="1:31" x14ac:dyDescent="0.25">
      <c r="A7858">
        <v>1682319</v>
      </c>
      <c r="B7858">
        <v>1</v>
      </c>
      <c r="C7858" t="s">
        <v>80</v>
      </c>
      <c r="D7858" t="s">
        <v>99</v>
      </c>
      <c r="E7858" t="s">
        <v>146</v>
      </c>
      <c r="F7858" t="s">
        <v>22268</v>
      </c>
      <c r="G7858" t="s">
        <v>222</v>
      </c>
      <c r="H7858" t="s">
        <v>143</v>
      </c>
      <c r="I7858" t="s">
        <v>135</v>
      </c>
      <c r="J7858" t="s">
        <v>136</v>
      </c>
      <c r="K7858" t="s">
        <v>137</v>
      </c>
      <c r="L7858" t="s">
        <v>22269</v>
      </c>
      <c r="M7858" t="s">
        <v>22270</v>
      </c>
      <c r="N7858">
        <v>0.49833333299999999</v>
      </c>
      <c r="O7858">
        <v>0</v>
      </c>
      <c r="P7858">
        <v>21</v>
      </c>
      <c r="Q7858">
        <v>0</v>
      </c>
      <c r="R7858">
        <v>4</v>
      </c>
      <c r="S7858">
        <v>0</v>
      </c>
      <c r="T7858">
        <v>5</v>
      </c>
      <c r="U7858">
        <v>0</v>
      </c>
      <c r="V7858">
        <v>0</v>
      </c>
      <c r="W7858">
        <v>0</v>
      </c>
      <c r="X7858">
        <v>2.525161545923619</v>
      </c>
      <c r="Y7858">
        <v>0</v>
      </c>
      <c r="Z7858">
        <v>0.70637500690791666</v>
      </c>
      <c r="AA7858">
        <v>0</v>
      </c>
      <c r="AB7858">
        <v>0.85036714941249503</v>
      </c>
      <c r="AC7858">
        <v>0</v>
      </c>
      <c r="AD7858">
        <v>0</v>
      </c>
      <c r="AE7858">
        <v>4.0819037022440305</v>
      </c>
    </row>
    <row r="7859" spans="1:31" x14ac:dyDescent="0.25">
      <c r="A7859">
        <v>1682201</v>
      </c>
      <c r="B7859">
        <v>1</v>
      </c>
      <c r="C7859" t="s">
        <v>80</v>
      </c>
      <c r="D7859" t="s">
        <v>97</v>
      </c>
      <c r="E7859" t="s">
        <v>140</v>
      </c>
      <c r="F7859" t="s">
        <v>22271</v>
      </c>
      <c r="G7859" t="s">
        <v>142</v>
      </c>
      <c r="H7859" t="s">
        <v>143</v>
      </c>
      <c r="I7859" t="s">
        <v>135</v>
      </c>
      <c r="J7859" t="s">
        <v>136</v>
      </c>
      <c r="K7859" t="s">
        <v>137</v>
      </c>
      <c r="L7859" t="s">
        <v>22272</v>
      </c>
      <c r="M7859" t="s">
        <v>22273</v>
      </c>
      <c r="N7859">
        <v>10.935833333</v>
      </c>
      <c r="O7859">
        <v>0</v>
      </c>
      <c r="P7859">
        <v>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1.2243054378839742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1.2243054378839742</v>
      </c>
    </row>
    <row r="7860" spans="1:31" x14ac:dyDescent="0.25">
      <c r="A7860">
        <v>1681809</v>
      </c>
      <c r="B7860">
        <v>1</v>
      </c>
      <c r="C7860" t="s">
        <v>81</v>
      </c>
      <c r="D7860" t="s">
        <v>123</v>
      </c>
      <c r="E7860" t="s">
        <v>131</v>
      </c>
      <c r="F7860" t="s">
        <v>22274</v>
      </c>
      <c r="G7860" t="s">
        <v>161</v>
      </c>
      <c r="H7860" t="s">
        <v>134</v>
      </c>
      <c r="I7860" t="s">
        <v>135</v>
      </c>
      <c r="J7860" t="s">
        <v>136</v>
      </c>
      <c r="K7860" t="s">
        <v>137</v>
      </c>
      <c r="L7860" t="s">
        <v>22275</v>
      </c>
      <c r="M7860" t="s">
        <v>22276</v>
      </c>
      <c r="N7860">
        <v>4.6163888880000004</v>
      </c>
      <c r="O7860">
        <v>3</v>
      </c>
      <c r="P7860">
        <v>26</v>
      </c>
      <c r="Q7860">
        <v>127</v>
      </c>
      <c r="R7860">
        <v>302</v>
      </c>
      <c r="S7860">
        <v>13</v>
      </c>
      <c r="T7860">
        <v>61</v>
      </c>
      <c r="U7860">
        <v>0</v>
      </c>
      <c r="V7860">
        <v>0</v>
      </c>
      <c r="W7860">
        <v>2.5584632938956386</v>
      </c>
      <c r="X7860">
        <v>16.035761262522385</v>
      </c>
      <c r="Y7860">
        <v>151.97835275830371</v>
      </c>
      <c r="Z7860">
        <v>320.59477201343026</v>
      </c>
      <c r="AA7860">
        <v>59.096990623880835</v>
      </c>
      <c r="AB7860">
        <v>249.33657659773402</v>
      </c>
      <c r="AC7860">
        <v>0</v>
      </c>
      <c r="AD7860">
        <v>0</v>
      </c>
      <c r="AE7860">
        <v>799.60091654976691</v>
      </c>
    </row>
    <row r="7861" spans="1:31" x14ac:dyDescent="0.25">
      <c r="A7861">
        <v>1682058</v>
      </c>
      <c r="B7861">
        <v>1</v>
      </c>
      <c r="C7861" t="s">
        <v>80</v>
      </c>
      <c r="D7861" t="s">
        <v>90</v>
      </c>
      <c r="E7861" t="s">
        <v>151</v>
      </c>
      <c r="F7861" t="s">
        <v>936</v>
      </c>
      <c r="G7861" t="s">
        <v>153</v>
      </c>
      <c r="H7861" t="s">
        <v>143</v>
      </c>
      <c r="I7861" t="s">
        <v>135</v>
      </c>
      <c r="J7861" t="s">
        <v>136</v>
      </c>
      <c r="K7861" t="s">
        <v>137</v>
      </c>
      <c r="L7861" t="s">
        <v>22277</v>
      </c>
      <c r="M7861" t="s">
        <v>22278</v>
      </c>
      <c r="N7861">
        <v>8.3816666659999992</v>
      </c>
      <c r="O7861">
        <v>0</v>
      </c>
      <c r="P7861">
        <v>2</v>
      </c>
      <c r="Q7861">
        <v>0</v>
      </c>
      <c r="R7861">
        <v>0</v>
      </c>
      <c r="S7861">
        <v>0</v>
      </c>
      <c r="T7861">
        <v>196</v>
      </c>
      <c r="U7861">
        <v>0</v>
      </c>
      <c r="V7861">
        <v>0</v>
      </c>
      <c r="W7861">
        <v>0</v>
      </c>
      <c r="X7861">
        <v>23.677684793595084</v>
      </c>
      <c r="Y7861">
        <v>0</v>
      </c>
      <c r="Z7861">
        <v>0</v>
      </c>
      <c r="AA7861">
        <v>0</v>
      </c>
      <c r="AB7861">
        <v>1368.6117260389331</v>
      </c>
      <c r="AC7861">
        <v>0</v>
      </c>
      <c r="AD7861">
        <v>0</v>
      </c>
      <c r="AE7861">
        <v>1392.2894108325281</v>
      </c>
    </row>
    <row r="7862" spans="1:31" x14ac:dyDescent="0.25">
      <c r="A7862">
        <v>1682450</v>
      </c>
      <c r="B7862">
        <v>1</v>
      </c>
      <c r="C7862" t="s">
        <v>80</v>
      </c>
      <c r="D7862" t="s">
        <v>84</v>
      </c>
      <c r="E7862" t="s">
        <v>151</v>
      </c>
      <c r="F7862" t="s">
        <v>22189</v>
      </c>
      <c r="G7862" t="s">
        <v>526</v>
      </c>
      <c r="H7862" t="s">
        <v>143</v>
      </c>
      <c r="I7862" t="s">
        <v>135</v>
      </c>
      <c r="J7862" t="s">
        <v>136</v>
      </c>
      <c r="K7862" t="s">
        <v>137</v>
      </c>
      <c r="L7862" t="s">
        <v>22279</v>
      </c>
      <c r="M7862" t="s">
        <v>22280</v>
      </c>
      <c r="N7862">
        <v>3.4550000000000001</v>
      </c>
      <c r="O7862">
        <v>0</v>
      </c>
      <c r="P7862">
        <v>65</v>
      </c>
      <c r="Q7862">
        <v>0</v>
      </c>
      <c r="R7862">
        <v>1</v>
      </c>
      <c r="S7862">
        <v>0</v>
      </c>
      <c r="T7862">
        <v>3</v>
      </c>
      <c r="U7862">
        <v>0</v>
      </c>
      <c r="V7862">
        <v>0</v>
      </c>
      <c r="W7862">
        <v>0</v>
      </c>
      <c r="X7862">
        <v>68.443434071839803</v>
      </c>
      <c r="Y7862">
        <v>0</v>
      </c>
      <c r="Z7862">
        <v>5.2428798040907505E-2</v>
      </c>
      <c r="AA7862">
        <v>0</v>
      </c>
      <c r="AB7862">
        <v>5.8450930161079713</v>
      </c>
      <c r="AC7862">
        <v>0</v>
      </c>
      <c r="AD7862">
        <v>0</v>
      </c>
      <c r="AE7862">
        <v>74.340955885988677</v>
      </c>
    </row>
    <row r="7863" spans="1:31" x14ac:dyDescent="0.25">
      <c r="A7863">
        <v>1682499</v>
      </c>
      <c r="B7863">
        <v>1</v>
      </c>
      <c r="C7863" t="s">
        <v>80</v>
      </c>
      <c r="D7863" t="s">
        <v>85</v>
      </c>
      <c r="E7863" t="s">
        <v>140</v>
      </c>
      <c r="F7863" t="s">
        <v>22281</v>
      </c>
      <c r="G7863" t="s">
        <v>197</v>
      </c>
      <c r="H7863" t="s">
        <v>143</v>
      </c>
      <c r="I7863" t="s">
        <v>135</v>
      </c>
      <c r="J7863" t="s">
        <v>136</v>
      </c>
      <c r="K7863" t="s">
        <v>137</v>
      </c>
      <c r="L7863" t="s">
        <v>22282</v>
      </c>
      <c r="M7863" t="s">
        <v>22283</v>
      </c>
      <c r="N7863">
        <v>12.361944444000001</v>
      </c>
      <c r="O7863">
        <v>0</v>
      </c>
      <c r="P7863">
        <v>2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8.7742686393333091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8.7742686393333091</v>
      </c>
    </row>
    <row r="7864" spans="1:31" x14ac:dyDescent="0.25">
      <c r="A7864">
        <v>1681517</v>
      </c>
      <c r="B7864">
        <v>1</v>
      </c>
      <c r="C7864" t="s">
        <v>81</v>
      </c>
      <c r="D7864" t="s">
        <v>112</v>
      </c>
      <c r="E7864" t="s">
        <v>164</v>
      </c>
      <c r="F7864" t="s">
        <v>3869</v>
      </c>
      <c r="G7864" t="s">
        <v>161</v>
      </c>
      <c r="H7864" t="s">
        <v>134</v>
      </c>
      <c r="I7864" t="s">
        <v>135</v>
      </c>
      <c r="J7864" t="s">
        <v>136</v>
      </c>
      <c r="K7864" t="s">
        <v>137</v>
      </c>
      <c r="L7864" t="s">
        <v>22284</v>
      </c>
      <c r="M7864" t="s">
        <v>22285</v>
      </c>
      <c r="N7864">
        <v>0.66833333299999997</v>
      </c>
      <c r="O7864">
        <v>4</v>
      </c>
      <c r="P7864">
        <v>941</v>
      </c>
      <c r="Q7864">
        <v>84</v>
      </c>
      <c r="R7864">
        <v>307</v>
      </c>
      <c r="S7864">
        <v>12</v>
      </c>
      <c r="T7864">
        <v>123</v>
      </c>
      <c r="U7864">
        <v>1</v>
      </c>
      <c r="V7864">
        <v>0</v>
      </c>
      <c r="W7864">
        <v>0.30691253328141999</v>
      </c>
      <c r="X7864">
        <v>72.432997192743215</v>
      </c>
      <c r="Y7864">
        <v>34.327041057202848</v>
      </c>
      <c r="Z7864">
        <v>15.216065619367757</v>
      </c>
      <c r="AA7864">
        <v>32.094065832990253</v>
      </c>
      <c r="AB7864">
        <v>12.045954374058976</v>
      </c>
      <c r="AC7864">
        <v>2.6445718637155302</v>
      </c>
      <c r="AD7864">
        <v>0</v>
      </c>
      <c r="AE7864">
        <v>169.06760847335997</v>
      </c>
    </row>
    <row r="7865" spans="1:31" x14ac:dyDescent="0.25">
      <c r="A7865">
        <v>1682090</v>
      </c>
      <c r="B7865">
        <v>1</v>
      </c>
      <c r="C7865" t="s">
        <v>81</v>
      </c>
      <c r="D7865" t="s">
        <v>121</v>
      </c>
      <c r="E7865" t="s">
        <v>151</v>
      </c>
      <c r="F7865" t="s">
        <v>22286</v>
      </c>
      <c r="G7865" t="s">
        <v>222</v>
      </c>
      <c r="H7865" t="s">
        <v>143</v>
      </c>
      <c r="I7865" t="s">
        <v>135</v>
      </c>
      <c r="J7865" t="s">
        <v>136</v>
      </c>
      <c r="K7865" t="s">
        <v>137</v>
      </c>
      <c r="L7865" t="s">
        <v>22287</v>
      </c>
      <c r="M7865" t="s">
        <v>22288</v>
      </c>
      <c r="N7865">
        <v>1.926388888</v>
      </c>
      <c r="O7865">
        <v>0</v>
      </c>
      <c r="P7865">
        <v>67</v>
      </c>
      <c r="Q7865">
        <v>0</v>
      </c>
      <c r="R7865">
        <v>0</v>
      </c>
      <c r="S7865">
        <v>0</v>
      </c>
      <c r="T7865">
        <v>7</v>
      </c>
      <c r="U7865">
        <v>0</v>
      </c>
      <c r="V7865">
        <v>0</v>
      </c>
      <c r="W7865">
        <v>0</v>
      </c>
      <c r="X7865">
        <v>7.9552133130182971</v>
      </c>
      <c r="Y7865">
        <v>0</v>
      </c>
      <c r="Z7865">
        <v>0</v>
      </c>
      <c r="AA7865">
        <v>0</v>
      </c>
      <c r="AB7865">
        <v>0.74703295800866254</v>
      </c>
      <c r="AC7865">
        <v>0</v>
      </c>
      <c r="AD7865">
        <v>0</v>
      </c>
      <c r="AE7865">
        <v>8.7022462710269597</v>
      </c>
    </row>
    <row r="7866" spans="1:31" x14ac:dyDescent="0.25">
      <c r="A7866">
        <v>1682585</v>
      </c>
      <c r="B7866">
        <v>1</v>
      </c>
      <c r="C7866" t="s">
        <v>80</v>
      </c>
      <c r="D7866" t="s">
        <v>83</v>
      </c>
      <c r="E7866" t="s">
        <v>131</v>
      </c>
      <c r="F7866" t="s">
        <v>7326</v>
      </c>
      <c r="G7866" t="s">
        <v>161</v>
      </c>
      <c r="H7866" t="s">
        <v>134</v>
      </c>
      <c r="I7866" t="s">
        <v>135</v>
      </c>
      <c r="J7866" t="s">
        <v>136</v>
      </c>
      <c r="K7866" t="s">
        <v>137</v>
      </c>
      <c r="L7866" t="s">
        <v>22289</v>
      </c>
      <c r="M7866" t="s">
        <v>22290</v>
      </c>
      <c r="N7866">
        <v>2.2483333330000002</v>
      </c>
      <c r="O7866">
        <v>0</v>
      </c>
      <c r="P7866">
        <v>0</v>
      </c>
      <c r="Q7866">
        <v>0</v>
      </c>
      <c r="R7866">
        <v>0</v>
      </c>
      <c r="S7866">
        <v>19</v>
      </c>
      <c r="T7866">
        <v>22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615.935850647385</v>
      </c>
      <c r="AB7866">
        <v>422.74240334672425</v>
      </c>
      <c r="AC7866">
        <v>0</v>
      </c>
      <c r="AD7866">
        <v>0</v>
      </c>
      <c r="AE7866">
        <v>1038.6782539941091</v>
      </c>
    </row>
    <row r="7867" spans="1:31" x14ac:dyDescent="0.25">
      <c r="A7867">
        <v>1682639</v>
      </c>
      <c r="B7867">
        <v>1</v>
      </c>
      <c r="C7867" t="s">
        <v>80</v>
      </c>
      <c r="D7867" t="s">
        <v>83</v>
      </c>
      <c r="E7867" t="s">
        <v>151</v>
      </c>
      <c r="F7867" t="s">
        <v>22291</v>
      </c>
      <c r="G7867" t="s">
        <v>153</v>
      </c>
      <c r="H7867" t="s">
        <v>143</v>
      </c>
      <c r="I7867" t="s">
        <v>135</v>
      </c>
      <c r="J7867" t="s">
        <v>136</v>
      </c>
      <c r="K7867" t="s">
        <v>137</v>
      </c>
      <c r="L7867" t="s">
        <v>22292</v>
      </c>
      <c r="M7867" t="s">
        <v>22293</v>
      </c>
      <c r="N7867">
        <v>4.1005555549999997</v>
      </c>
      <c r="O7867">
        <v>0</v>
      </c>
      <c r="P7867">
        <v>66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70.342488751857061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70.342488751857061</v>
      </c>
    </row>
    <row r="7868" spans="1:31" x14ac:dyDescent="0.25">
      <c r="A7868">
        <v>1681706</v>
      </c>
      <c r="B7868">
        <v>1</v>
      </c>
      <c r="C7868" t="s">
        <v>80</v>
      </c>
      <c r="D7868" t="s">
        <v>110</v>
      </c>
      <c r="E7868" t="s">
        <v>200</v>
      </c>
      <c r="F7868" t="s">
        <v>20263</v>
      </c>
      <c r="G7868" t="s">
        <v>240</v>
      </c>
      <c r="H7868" t="s">
        <v>143</v>
      </c>
      <c r="I7868" t="s">
        <v>135</v>
      </c>
      <c r="J7868" t="s">
        <v>136</v>
      </c>
      <c r="K7868" t="s">
        <v>137</v>
      </c>
      <c r="L7868" t="s">
        <v>22294</v>
      </c>
      <c r="M7868" t="s">
        <v>22295</v>
      </c>
      <c r="N7868">
        <v>6.6722222220000003</v>
      </c>
      <c r="O7868">
        <v>0</v>
      </c>
      <c r="P7868">
        <v>129</v>
      </c>
      <c r="Q7868">
        <v>0</v>
      </c>
      <c r="R7868">
        <v>0</v>
      </c>
      <c r="S7868">
        <v>0</v>
      </c>
      <c r="T7868">
        <v>5</v>
      </c>
      <c r="U7868">
        <v>0</v>
      </c>
      <c r="V7868">
        <v>0</v>
      </c>
      <c r="W7868">
        <v>0</v>
      </c>
      <c r="X7868">
        <v>181.18379476274549</v>
      </c>
      <c r="Y7868">
        <v>0</v>
      </c>
      <c r="Z7868">
        <v>0</v>
      </c>
      <c r="AA7868">
        <v>0</v>
      </c>
      <c r="AB7868">
        <v>2.6376809932491181</v>
      </c>
      <c r="AC7868">
        <v>0</v>
      </c>
      <c r="AD7868">
        <v>0</v>
      </c>
      <c r="AE7868">
        <v>183.82147575599461</v>
      </c>
    </row>
    <row r="7869" spans="1:31" x14ac:dyDescent="0.25">
      <c r="A7869">
        <v>1682522</v>
      </c>
      <c r="B7869">
        <v>1</v>
      </c>
      <c r="C7869" t="s">
        <v>80</v>
      </c>
      <c r="D7869" t="s">
        <v>94</v>
      </c>
      <c r="E7869" t="s">
        <v>151</v>
      </c>
      <c r="F7869" t="s">
        <v>22296</v>
      </c>
      <c r="G7869" t="s">
        <v>486</v>
      </c>
      <c r="H7869" t="s">
        <v>143</v>
      </c>
      <c r="I7869" t="s">
        <v>135</v>
      </c>
      <c r="J7869" t="s">
        <v>136</v>
      </c>
      <c r="K7869" t="s">
        <v>137</v>
      </c>
      <c r="L7869" t="s">
        <v>22297</v>
      </c>
      <c r="M7869" t="s">
        <v>22298</v>
      </c>
      <c r="N7869">
        <v>4.4497222220000001</v>
      </c>
      <c r="O7869">
        <v>0</v>
      </c>
      <c r="P7869">
        <v>41</v>
      </c>
      <c r="Q7869">
        <v>0</v>
      </c>
      <c r="R7869">
        <v>0</v>
      </c>
      <c r="S7869">
        <v>0</v>
      </c>
      <c r="T7869">
        <v>9</v>
      </c>
      <c r="U7869">
        <v>0</v>
      </c>
      <c r="V7869">
        <v>0</v>
      </c>
      <c r="W7869">
        <v>0</v>
      </c>
      <c r="X7869">
        <v>38.632002291218591</v>
      </c>
      <c r="Y7869">
        <v>0</v>
      </c>
      <c r="Z7869">
        <v>0</v>
      </c>
      <c r="AA7869">
        <v>0</v>
      </c>
      <c r="AB7869">
        <v>13.458298349962941</v>
      </c>
      <c r="AC7869">
        <v>0</v>
      </c>
      <c r="AD7869">
        <v>0</v>
      </c>
      <c r="AE7869">
        <v>52.090300641181528</v>
      </c>
    </row>
    <row r="7870" spans="1:31" x14ac:dyDescent="0.25">
      <c r="A7870">
        <v>1681549</v>
      </c>
      <c r="B7870">
        <v>1</v>
      </c>
      <c r="C7870" t="s">
        <v>81</v>
      </c>
      <c r="D7870" t="s">
        <v>113</v>
      </c>
      <c r="E7870" t="s">
        <v>151</v>
      </c>
      <c r="F7870" t="s">
        <v>22299</v>
      </c>
      <c r="G7870" t="s">
        <v>153</v>
      </c>
      <c r="H7870" t="s">
        <v>143</v>
      </c>
      <c r="I7870" t="s">
        <v>135</v>
      </c>
      <c r="J7870" t="s">
        <v>136</v>
      </c>
      <c r="K7870" t="s">
        <v>137</v>
      </c>
      <c r="L7870" t="s">
        <v>22300</v>
      </c>
      <c r="M7870" t="s">
        <v>22301</v>
      </c>
      <c r="N7870">
        <v>0.67083333300000003</v>
      </c>
      <c r="O7870">
        <v>0</v>
      </c>
      <c r="P7870">
        <v>12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1.1046687506975847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1.1046687506975847</v>
      </c>
    </row>
    <row r="7871" spans="1:31" x14ac:dyDescent="0.25">
      <c r="A7871">
        <v>1682130</v>
      </c>
      <c r="B7871">
        <v>1</v>
      </c>
      <c r="C7871" t="s">
        <v>80</v>
      </c>
      <c r="D7871" t="s">
        <v>82</v>
      </c>
      <c r="E7871" t="s">
        <v>200</v>
      </c>
      <c r="F7871" t="s">
        <v>22302</v>
      </c>
      <c r="G7871" t="s">
        <v>240</v>
      </c>
      <c r="H7871" t="s">
        <v>143</v>
      </c>
      <c r="I7871" t="s">
        <v>135</v>
      </c>
      <c r="J7871" t="s">
        <v>136</v>
      </c>
      <c r="K7871" t="s">
        <v>137</v>
      </c>
      <c r="L7871" t="s">
        <v>22303</v>
      </c>
      <c r="M7871" t="s">
        <v>22304</v>
      </c>
      <c r="N7871">
        <v>2.0575000000000001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43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89.407685283264584</v>
      </c>
      <c r="AC7871">
        <v>0</v>
      </c>
      <c r="AD7871">
        <v>0</v>
      </c>
      <c r="AE7871">
        <v>89.407685283264584</v>
      </c>
    </row>
    <row r="7872" spans="1:31" x14ac:dyDescent="0.25">
      <c r="A7872">
        <v>1682679</v>
      </c>
      <c r="B7872">
        <v>1</v>
      </c>
      <c r="C7872" t="s">
        <v>80</v>
      </c>
      <c r="D7872" t="s">
        <v>105</v>
      </c>
      <c r="E7872" t="s">
        <v>140</v>
      </c>
      <c r="F7872" t="s">
        <v>22305</v>
      </c>
      <c r="G7872" t="s">
        <v>142</v>
      </c>
      <c r="H7872" t="s">
        <v>143</v>
      </c>
      <c r="I7872" t="s">
        <v>135</v>
      </c>
      <c r="J7872" t="s">
        <v>136</v>
      </c>
      <c r="K7872" t="s">
        <v>137</v>
      </c>
      <c r="L7872" t="s">
        <v>22306</v>
      </c>
      <c r="M7872" t="s">
        <v>22307</v>
      </c>
      <c r="N7872">
        <v>1.2766666659999999</v>
      </c>
      <c r="O7872">
        <v>0</v>
      </c>
      <c r="P7872">
        <v>1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0.20781179554257334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0.20781179554257334</v>
      </c>
    </row>
    <row r="7873" spans="1:31" x14ac:dyDescent="0.25">
      <c r="A7873">
        <v>1682725</v>
      </c>
      <c r="B7873">
        <v>1</v>
      </c>
      <c r="C7873" t="s">
        <v>80</v>
      </c>
      <c r="D7873" t="s">
        <v>90</v>
      </c>
      <c r="E7873" t="s">
        <v>151</v>
      </c>
      <c r="F7873" t="s">
        <v>18534</v>
      </c>
      <c r="G7873" t="s">
        <v>153</v>
      </c>
      <c r="H7873" t="s">
        <v>143</v>
      </c>
      <c r="I7873" t="s">
        <v>135</v>
      </c>
      <c r="J7873" t="s">
        <v>136</v>
      </c>
      <c r="K7873" t="s">
        <v>137</v>
      </c>
      <c r="L7873" t="s">
        <v>22308</v>
      </c>
      <c r="M7873" t="s">
        <v>22309</v>
      </c>
      <c r="N7873">
        <v>1.6016666660000001</v>
      </c>
      <c r="O7873">
        <v>0</v>
      </c>
      <c r="P7873">
        <v>212</v>
      </c>
      <c r="Q7873">
        <v>0</v>
      </c>
      <c r="R7873">
        <v>0</v>
      </c>
      <c r="S7873">
        <v>0</v>
      </c>
      <c r="T7873">
        <v>7</v>
      </c>
      <c r="U7873">
        <v>0</v>
      </c>
      <c r="V7873">
        <v>0</v>
      </c>
      <c r="W7873">
        <v>0</v>
      </c>
      <c r="X7873">
        <v>122.60512113215187</v>
      </c>
      <c r="Y7873">
        <v>0</v>
      </c>
      <c r="Z7873">
        <v>0</v>
      </c>
      <c r="AA7873">
        <v>0</v>
      </c>
      <c r="AB7873">
        <v>4.0772403239346922</v>
      </c>
      <c r="AC7873">
        <v>0</v>
      </c>
      <c r="AD7873">
        <v>0</v>
      </c>
      <c r="AE7873">
        <v>126.68236145608655</v>
      </c>
    </row>
    <row r="7874" spans="1:31" x14ac:dyDescent="0.25">
      <c r="A7874">
        <v>1682694</v>
      </c>
      <c r="B7874">
        <v>1</v>
      </c>
      <c r="C7874" t="s">
        <v>80</v>
      </c>
      <c r="D7874" t="s">
        <v>82</v>
      </c>
      <c r="E7874" t="s">
        <v>146</v>
      </c>
      <c r="F7874" t="s">
        <v>22310</v>
      </c>
      <c r="G7874" t="s">
        <v>222</v>
      </c>
      <c r="H7874" t="s">
        <v>143</v>
      </c>
      <c r="I7874" t="s">
        <v>135</v>
      </c>
      <c r="J7874" t="s">
        <v>136</v>
      </c>
      <c r="K7874" t="s">
        <v>137</v>
      </c>
      <c r="L7874" t="s">
        <v>22311</v>
      </c>
      <c r="M7874" t="s">
        <v>22312</v>
      </c>
      <c r="N7874">
        <v>0.78166666600000001</v>
      </c>
      <c r="O7874">
        <v>0</v>
      </c>
      <c r="P7874">
        <v>581</v>
      </c>
      <c r="Q7874">
        <v>0</v>
      </c>
      <c r="R7874">
        <v>0</v>
      </c>
      <c r="S7874">
        <v>0</v>
      </c>
      <c r="T7874">
        <v>37</v>
      </c>
      <c r="U7874">
        <v>0</v>
      </c>
      <c r="V7874">
        <v>0</v>
      </c>
      <c r="W7874">
        <v>0</v>
      </c>
      <c r="X7874">
        <v>159.49410957436064</v>
      </c>
      <c r="Y7874">
        <v>0</v>
      </c>
      <c r="Z7874">
        <v>0</v>
      </c>
      <c r="AA7874">
        <v>0</v>
      </c>
      <c r="AB7874">
        <v>8.4434761402623799</v>
      </c>
      <c r="AC7874">
        <v>0</v>
      </c>
      <c r="AD7874">
        <v>0</v>
      </c>
      <c r="AE7874">
        <v>167.93758571462303</v>
      </c>
    </row>
    <row r="7875" spans="1:31" x14ac:dyDescent="0.25">
      <c r="A7875">
        <v>1681981</v>
      </c>
      <c r="B7875">
        <v>1</v>
      </c>
      <c r="C7875" t="s">
        <v>80</v>
      </c>
      <c r="D7875" t="s">
        <v>83</v>
      </c>
      <c r="E7875" t="s">
        <v>151</v>
      </c>
      <c r="F7875" t="s">
        <v>22313</v>
      </c>
      <c r="G7875" t="s">
        <v>222</v>
      </c>
      <c r="H7875" t="s">
        <v>143</v>
      </c>
      <c r="I7875" t="s">
        <v>135</v>
      </c>
      <c r="J7875" t="s">
        <v>136</v>
      </c>
      <c r="K7875" t="s">
        <v>137</v>
      </c>
      <c r="L7875" t="s">
        <v>22314</v>
      </c>
      <c r="M7875" t="s">
        <v>22315</v>
      </c>
      <c r="N7875">
        <v>3.4241666660000001</v>
      </c>
      <c r="O7875">
        <v>0</v>
      </c>
      <c r="P7875">
        <v>26</v>
      </c>
      <c r="Q7875">
        <v>0</v>
      </c>
      <c r="R7875">
        <v>3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19.248781641069733</v>
      </c>
      <c r="Y7875">
        <v>0</v>
      </c>
      <c r="Z7875">
        <v>4.4097869834605703</v>
      </c>
      <c r="AA7875">
        <v>0</v>
      </c>
      <c r="AB7875">
        <v>0</v>
      </c>
      <c r="AC7875">
        <v>0</v>
      </c>
      <c r="AD7875">
        <v>0</v>
      </c>
      <c r="AE7875">
        <v>23.658568624530304</v>
      </c>
    </row>
    <row r="7876" spans="1:31" x14ac:dyDescent="0.25">
      <c r="A7876">
        <v>1682671</v>
      </c>
      <c r="B7876">
        <v>1</v>
      </c>
      <c r="C7876" t="s">
        <v>80</v>
      </c>
      <c r="D7876" t="s">
        <v>87</v>
      </c>
      <c r="E7876" t="s">
        <v>151</v>
      </c>
      <c r="F7876" t="s">
        <v>22316</v>
      </c>
      <c r="G7876" t="s">
        <v>482</v>
      </c>
      <c r="H7876" t="s">
        <v>143</v>
      </c>
      <c r="I7876" t="s">
        <v>135</v>
      </c>
      <c r="J7876" t="s">
        <v>136</v>
      </c>
      <c r="K7876" t="s">
        <v>137</v>
      </c>
      <c r="L7876" t="s">
        <v>22317</v>
      </c>
      <c r="M7876" t="s">
        <v>22318</v>
      </c>
      <c r="N7876">
        <v>1.3530555550000001</v>
      </c>
      <c r="O7876">
        <v>0</v>
      </c>
      <c r="P7876">
        <v>58</v>
      </c>
      <c r="Q7876">
        <v>0</v>
      </c>
      <c r="R7876">
        <v>0</v>
      </c>
      <c r="S7876">
        <v>0</v>
      </c>
      <c r="T7876">
        <v>5</v>
      </c>
      <c r="U7876">
        <v>0</v>
      </c>
      <c r="V7876">
        <v>0</v>
      </c>
      <c r="W7876">
        <v>0</v>
      </c>
      <c r="X7876">
        <v>31.59202703484285</v>
      </c>
      <c r="Y7876">
        <v>0</v>
      </c>
      <c r="Z7876">
        <v>0</v>
      </c>
      <c r="AA7876">
        <v>0</v>
      </c>
      <c r="AB7876">
        <v>2.2965582432511247</v>
      </c>
      <c r="AC7876">
        <v>0</v>
      </c>
      <c r="AD7876">
        <v>0</v>
      </c>
      <c r="AE7876">
        <v>33.888585278093977</v>
      </c>
    </row>
    <row r="7877" spans="1:31" x14ac:dyDescent="0.25">
      <c r="A7877">
        <v>1682098</v>
      </c>
      <c r="B7877">
        <v>1</v>
      </c>
      <c r="C7877" t="s">
        <v>80</v>
      </c>
      <c r="D7877" t="s">
        <v>84</v>
      </c>
      <c r="E7877" t="s">
        <v>159</v>
      </c>
      <c r="F7877" t="s">
        <v>22319</v>
      </c>
      <c r="G7877" t="s">
        <v>596</v>
      </c>
      <c r="H7877" t="s">
        <v>134</v>
      </c>
      <c r="I7877" t="s">
        <v>135</v>
      </c>
      <c r="J7877" t="s">
        <v>136</v>
      </c>
      <c r="K7877" t="s">
        <v>137</v>
      </c>
      <c r="L7877" t="s">
        <v>22320</v>
      </c>
      <c r="M7877" t="s">
        <v>22321</v>
      </c>
      <c r="N7877">
        <v>6.619444444</v>
      </c>
      <c r="O7877">
        <v>0</v>
      </c>
      <c r="P7877">
        <v>230</v>
      </c>
      <c r="Q7877">
        <v>0</v>
      </c>
      <c r="R7877">
        <v>10</v>
      </c>
      <c r="S7877">
        <v>0</v>
      </c>
      <c r="T7877">
        <v>42</v>
      </c>
      <c r="U7877">
        <v>0</v>
      </c>
      <c r="V7877">
        <v>0</v>
      </c>
      <c r="W7877">
        <v>0</v>
      </c>
      <c r="X7877">
        <v>483.73152469676529</v>
      </c>
      <c r="Y7877">
        <v>0</v>
      </c>
      <c r="Z7877">
        <v>49.845947368235073</v>
      </c>
      <c r="AA7877">
        <v>0</v>
      </c>
      <c r="AB7877">
        <v>195.10524393442839</v>
      </c>
      <c r="AC7877">
        <v>0</v>
      </c>
      <c r="AD7877">
        <v>0</v>
      </c>
      <c r="AE7877">
        <v>728.68271599942875</v>
      </c>
    </row>
    <row r="7878" spans="1:31" x14ac:dyDescent="0.25">
      <c r="A7878">
        <v>1682004</v>
      </c>
      <c r="B7878">
        <v>1</v>
      </c>
      <c r="C7878" t="s">
        <v>80</v>
      </c>
      <c r="D7878" t="s">
        <v>97</v>
      </c>
      <c r="E7878" t="s">
        <v>151</v>
      </c>
      <c r="F7878" t="s">
        <v>22322</v>
      </c>
      <c r="G7878" t="s">
        <v>153</v>
      </c>
      <c r="H7878" t="s">
        <v>143</v>
      </c>
      <c r="I7878" t="s">
        <v>135</v>
      </c>
      <c r="J7878" t="s">
        <v>136</v>
      </c>
      <c r="K7878" t="s">
        <v>137</v>
      </c>
      <c r="L7878" t="s">
        <v>22323</v>
      </c>
      <c r="M7878" t="s">
        <v>22324</v>
      </c>
      <c r="N7878">
        <v>3.665</v>
      </c>
      <c r="O7878">
        <v>0</v>
      </c>
      <c r="P7878">
        <v>4</v>
      </c>
      <c r="Q7878">
        <v>0</v>
      </c>
      <c r="R7878">
        <v>3</v>
      </c>
      <c r="S7878">
        <v>0</v>
      </c>
      <c r="T7878">
        <v>3</v>
      </c>
      <c r="U7878">
        <v>0</v>
      </c>
      <c r="V7878">
        <v>0</v>
      </c>
      <c r="W7878">
        <v>0</v>
      </c>
      <c r="X7878">
        <v>15.41881295431161</v>
      </c>
      <c r="Y7878">
        <v>0</v>
      </c>
      <c r="Z7878">
        <v>0.95964745378400673</v>
      </c>
      <c r="AA7878">
        <v>0</v>
      </c>
      <c r="AB7878">
        <v>12.844365380052629</v>
      </c>
      <c r="AC7878">
        <v>0</v>
      </c>
      <c r="AD7878">
        <v>0</v>
      </c>
      <c r="AE7878">
        <v>29.222825788148246</v>
      </c>
    </row>
    <row r="7879" spans="1:31" x14ac:dyDescent="0.25">
      <c r="A7879">
        <v>1682075</v>
      </c>
      <c r="B7879">
        <v>1</v>
      </c>
      <c r="C7879" t="s">
        <v>80</v>
      </c>
      <c r="D7879" t="s">
        <v>110</v>
      </c>
      <c r="E7879" t="s">
        <v>159</v>
      </c>
      <c r="F7879" t="s">
        <v>19922</v>
      </c>
      <c r="G7879" t="s">
        <v>596</v>
      </c>
      <c r="H7879" t="s">
        <v>134</v>
      </c>
      <c r="I7879" t="s">
        <v>135</v>
      </c>
      <c r="J7879" t="s">
        <v>136</v>
      </c>
      <c r="K7879" t="s">
        <v>137</v>
      </c>
      <c r="L7879" t="s">
        <v>22325</v>
      </c>
      <c r="M7879" t="s">
        <v>22326</v>
      </c>
      <c r="N7879">
        <v>2.940833333</v>
      </c>
      <c r="O7879">
        <v>3</v>
      </c>
      <c r="P7879">
        <v>1167</v>
      </c>
      <c r="Q7879">
        <v>3</v>
      </c>
      <c r="R7879">
        <v>7</v>
      </c>
      <c r="S7879">
        <v>8</v>
      </c>
      <c r="T7879">
        <v>102</v>
      </c>
      <c r="U7879">
        <v>0</v>
      </c>
      <c r="V7879">
        <v>0</v>
      </c>
      <c r="W7879">
        <v>1.7796368850523501</v>
      </c>
      <c r="X7879">
        <v>1026.6245673124213</v>
      </c>
      <c r="Y7879">
        <v>4.5980131223349598</v>
      </c>
      <c r="Z7879">
        <v>5.7800625209214376</v>
      </c>
      <c r="AA7879">
        <v>361.00847511498665</v>
      </c>
      <c r="AB7879">
        <v>311.71363413141495</v>
      </c>
      <c r="AC7879">
        <v>0</v>
      </c>
      <c r="AD7879">
        <v>0</v>
      </c>
      <c r="AE7879">
        <v>1711.5043890871316</v>
      </c>
    </row>
    <row r="7880" spans="1:31" x14ac:dyDescent="0.25">
      <c r="A7880">
        <v>1681534</v>
      </c>
      <c r="B7880">
        <v>1</v>
      </c>
      <c r="C7880" t="s">
        <v>80</v>
      </c>
      <c r="D7880" t="s">
        <v>106</v>
      </c>
      <c r="E7880" t="s">
        <v>151</v>
      </c>
      <c r="F7880" t="s">
        <v>4843</v>
      </c>
      <c r="G7880" t="s">
        <v>222</v>
      </c>
      <c r="H7880" t="s">
        <v>143</v>
      </c>
      <c r="I7880" t="s">
        <v>135</v>
      </c>
      <c r="J7880" t="s">
        <v>136</v>
      </c>
      <c r="K7880" t="s">
        <v>137</v>
      </c>
      <c r="L7880" t="s">
        <v>22327</v>
      </c>
      <c r="M7880" t="s">
        <v>22328</v>
      </c>
      <c r="N7880">
        <v>2.383611111</v>
      </c>
      <c r="O7880">
        <v>0</v>
      </c>
      <c r="P7880">
        <v>1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3.293384606888889E-5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3.293384606888889E-5</v>
      </c>
    </row>
    <row r="7881" spans="1:31" x14ac:dyDescent="0.25">
      <c r="A7881">
        <v>1682545</v>
      </c>
      <c r="B7881">
        <v>1</v>
      </c>
      <c r="C7881" t="s">
        <v>80</v>
      </c>
      <c r="D7881" t="s">
        <v>82</v>
      </c>
      <c r="E7881" t="s">
        <v>146</v>
      </c>
      <c r="F7881" t="s">
        <v>2767</v>
      </c>
      <c r="G7881" t="s">
        <v>4231</v>
      </c>
      <c r="H7881" t="s">
        <v>143</v>
      </c>
      <c r="I7881" t="s">
        <v>135</v>
      </c>
      <c r="J7881" t="s">
        <v>136</v>
      </c>
      <c r="K7881" t="s">
        <v>137</v>
      </c>
      <c r="L7881" t="s">
        <v>22329</v>
      </c>
      <c r="M7881" t="s">
        <v>22330</v>
      </c>
      <c r="N7881">
        <v>1.606666666</v>
      </c>
      <c r="O7881">
        <v>0</v>
      </c>
      <c r="P7881">
        <v>971</v>
      </c>
      <c r="Q7881">
        <v>0</v>
      </c>
      <c r="R7881">
        <v>0</v>
      </c>
      <c r="S7881">
        <v>0</v>
      </c>
      <c r="T7881">
        <v>55</v>
      </c>
      <c r="U7881">
        <v>0</v>
      </c>
      <c r="V7881">
        <v>0</v>
      </c>
      <c r="W7881">
        <v>0</v>
      </c>
      <c r="X7881">
        <v>547.20387586988727</v>
      </c>
      <c r="Y7881">
        <v>0</v>
      </c>
      <c r="Z7881">
        <v>0</v>
      </c>
      <c r="AA7881">
        <v>0</v>
      </c>
      <c r="AB7881">
        <v>31.628686448950766</v>
      </c>
      <c r="AC7881">
        <v>0</v>
      </c>
      <c r="AD7881">
        <v>0</v>
      </c>
      <c r="AE7881">
        <v>578.83256231883809</v>
      </c>
    </row>
    <row r="7882" spans="1:31" x14ac:dyDescent="0.25">
      <c r="A7882">
        <v>1681918</v>
      </c>
      <c r="B7882">
        <v>1</v>
      </c>
      <c r="C7882" t="s">
        <v>80</v>
      </c>
      <c r="D7882" t="s">
        <v>111</v>
      </c>
      <c r="E7882" t="s">
        <v>200</v>
      </c>
      <c r="F7882" t="s">
        <v>21689</v>
      </c>
      <c r="G7882" t="s">
        <v>153</v>
      </c>
      <c r="H7882" t="s">
        <v>143</v>
      </c>
      <c r="I7882" t="s">
        <v>135</v>
      </c>
      <c r="J7882" t="s">
        <v>136</v>
      </c>
      <c r="K7882" t="s">
        <v>137</v>
      </c>
      <c r="L7882" t="s">
        <v>22331</v>
      </c>
      <c r="M7882" t="s">
        <v>22332</v>
      </c>
      <c r="N7882">
        <v>1.7719444440000001</v>
      </c>
      <c r="O7882">
        <v>0</v>
      </c>
      <c r="P7882">
        <v>54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29.326108910219983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29.326108910219983</v>
      </c>
    </row>
    <row r="7883" spans="1:31" x14ac:dyDescent="0.25">
      <c r="A7883">
        <v>1682161</v>
      </c>
      <c r="B7883">
        <v>1</v>
      </c>
      <c r="C7883" t="s">
        <v>80</v>
      </c>
      <c r="D7883" t="s">
        <v>106</v>
      </c>
      <c r="E7883" t="s">
        <v>164</v>
      </c>
      <c r="F7883" t="s">
        <v>22333</v>
      </c>
      <c r="G7883" t="s">
        <v>161</v>
      </c>
      <c r="H7883" t="s">
        <v>134</v>
      </c>
      <c r="I7883" t="s">
        <v>135</v>
      </c>
      <c r="J7883" t="s">
        <v>136</v>
      </c>
      <c r="K7883" t="s">
        <v>137</v>
      </c>
      <c r="L7883" t="s">
        <v>22334</v>
      </c>
      <c r="M7883" t="s">
        <v>22335</v>
      </c>
      <c r="N7883">
        <v>2.4336111109999998</v>
      </c>
      <c r="O7883">
        <v>0</v>
      </c>
      <c r="P7883">
        <v>329</v>
      </c>
      <c r="Q7883">
        <v>0</v>
      </c>
      <c r="R7883">
        <v>7</v>
      </c>
      <c r="S7883">
        <v>3</v>
      </c>
      <c r="T7883">
        <v>24</v>
      </c>
      <c r="U7883">
        <v>0</v>
      </c>
      <c r="V7883">
        <v>0</v>
      </c>
      <c r="W7883">
        <v>0</v>
      </c>
      <c r="X7883">
        <v>135.43349103253377</v>
      </c>
      <c r="Y7883">
        <v>0</v>
      </c>
      <c r="Z7883">
        <v>2.0384311164207274</v>
      </c>
      <c r="AA7883">
        <v>207.19146299573347</v>
      </c>
      <c r="AB7883">
        <v>105.49636310272274</v>
      </c>
      <c r="AC7883">
        <v>0</v>
      </c>
      <c r="AD7883">
        <v>0</v>
      </c>
      <c r="AE7883">
        <v>450.15974824741068</v>
      </c>
    </row>
    <row r="7884" spans="1:31" x14ac:dyDescent="0.25">
      <c r="A7884">
        <v>1681620</v>
      </c>
      <c r="B7884">
        <v>1</v>
      </c>
      <c r="C7884" t="s">
        <v>81</v>
      </c>
      <c r="D7884" t="s">
        <v>118</v>
      </c>
      <c r="E7884" t="s">
        <v>151</v>
      </c>
      <c r="F7884" t="s">
        <v>22336</v>
      </c>
      <c r="G7884" t="s">
        <v>153</v>
      </c>
      <c r="H7884" t="s">
        <v>143</v>
      </c>
      <c r="I7884" t="s">
        <v>135</v>
      </c>
      <c r="J7884" t="s">
        <v>136</v>
      </c>
      <c r="K7884" t="s">
        <v>137</v>
      </c>
      <c r="L7884" t="s">
        <v>22337</v>
      </c>
      <c r="M7884" t="s">
        <v>22338</v>
      </c>
      <c r="N7884">
        <v>0.50916666600000005</v>
      </c>
      <c r="O7884">
        <v>0</v>
      </c>
      <c r="P7884">
        <v>10</v>
      </c>
      <c r="Q7884">
        <v>0</v>
      </c>
      <c r="R7884">
        <v>0</v>
      </c>
      <c r="S7884">
        <v>0</v>
      </c>
      <c r="T7884">
        <v>2</v>
      </c>
      <c r="U7884">
        <v>0</v>
      </c>
      <c r="V7884">
        <v>0</v>
      </c>
      <c r="W7884">
        <v>0</v>
      </c>
      <c r="X7884">
        <v>0.37522334348047914</v>
      </c>
      <c r="Y7884">
        <v>0</v>
      </c>
      <c r="Z7884">
        <v>0</v>
      </c>
      <c r="AA7884">
        <v>0</v>
      </c>
      <c r="AB7884">
        <v>2.7425866144444447E-6</v>
      </c>
      <c r="AC7884">
        <v>0</v>
      </c>
      <c r="AD7884">
        <v>0</v>
      </c>
      <c r="AE7884">
        <v>0.37522608606709357</v>
      </c>
    </row>
    <row r="7885" spans="1:31" x14ac:dyDescent="0.25">
      <c r="A7885">
        <v>1682682</v>
      </c>
      <c r="B7885">
        <v>1</v>
      </c>
      <c r="C7885" t="s">
        <v>80</v>
      </c>
      <c r="D7885" t="s">
        <v>82</v>
      </c>
      <c r="E7885" t="s">
        <v>146</v>
      </c>
      <c r="F7885" t="s">
        <v>22339</v>
      </c>
      <c r="G7885" t="s">
        <v>153</v>
      </c>
      <c r="H7885" t="s">
        <v>143</v>
      </c>
      <c r="I7885" t="s">
        <v>135</v>
      </c>
      <c r="J7885" t="s">
        <v>136</v>
      </c>
      <c r="K7885" t="s">
        <v>137</v>
      </c>
      <c r="L7885" t="s">
        <v>22340</v>
      </c>
      <c r="M7885" t="s">
        <v>22341</v>
      </c>
      <c r="N7885">
        <v>2.6869444439999999</v>
      </c>
      <c r="O7885">
        <v>0</v>
      </c>
      <c r="P7885">
        <v>519</v>
      </c>
      <c r="Q7885">
        <v>0</v>
      </c>
      <c r="R7885">
        <v>0</v>
      </c>
      <c r="S7885">
        <v>0</v>
      </c>
      <c r="T7885">
        <v>112</v>
      </c>
      <c r="U7885">
        <v>0</v>
      </c>
      <c r="V7885">
        <v>0</v>
      </c>
      <c r="W7885">
        <v>0</v>
      </c>
      <c r="X7885">
        <v>451.0568231625723</v>
      </c>
      <c r="Y7885">
        <v>0</v>
      </c>
      <c r="Z7885">
        <v>0</v>
      </c>
      <c r="AA7885">
        <v>0</v>
      </c>
      <c r="AB7885">
        <v>200.78041057244033</v>
      </c>
      <c r="AC7885">
        <v>0</v>
      </c>
      <c r="AD7885">
        <v>0</v>
      </c>
      <c r="AE7885">
        <v>651.83723373501266</v>
      </c>
    </row>
    <row r="7886" spans="1:31" x14ac:dyDescent="0.25">
      <c r="A7886">
        <v>1682659</v>
      </c>
      <c r="B7886">
        <v>1</v>
      </c>
      <c r="C7886" t="s">
        <v>81</v>
      </c>
      <c r="D7886" t="s">
        <v>113</v>
      </c>
      <c r="E7886" t="s">
        <v>200</v>
      </c>
      <c r="F7886" t="s">
        <v>18818</v>
      </c>
      <c r="G7886" t="s">
        <v>240</v>
      </c>
      <c r="H7886" t="s">
        <v>143</v>
      </c>
      <c r="I7886" t="s">
        <v>135</v>
      </c>
      <c r="J7886" t="s">
        <v>136</v>
      </c>
      <c r="K7886" t="s">
        <v>137</v>
      </c>
      <c r="L7886" t="s">
        <v>22342</v>
      </c>
      <c r="M7886" t="s">
        <v>22343</v>
      </c>
      <c r="N7886">
        <v>0.48583333299999998</v>
      </c>
      <c r="O7886">
        <v>0</v>
      </c>
      <c r="P7886">
        <v>6</v>
      </c>
      <c r="Q7886">
        <v>0</v>
      </c>
      <c r="R7886">
        <v>0</v>
      </c>
      <c r="S7886">
        <v>0</v>
      </c>
      <c r="T7886">
        <v>1</v>
      </c>
      <c r="U7886">
        <v>0</v>
      </c>
      <c r="V7886">
        <v>0</v>
      </c>
      <c r="W7886">
        <v>0</v>
      </c>
      <c r="X7886">
        <v>1.384694693955749</v>
      </c>
      <c r="Y7886">
        <v>0</v>
      </c>
      <c r="Z7886">
        <v>0</v>
      </c>
      <c r="AA7886">
        <v>0</v>
      </c>
      <c r="AB7886">
        <v>2.5587294862500001E-5</v>
      </c>
      <c r="AC7886">
        <v>0</v>
      </c>
      <c r="AD7886">
        <v>0</v>
      </c>
      <c r="AE7886">
        <v>1.3847202812506114</v>
      </c>
    </row>
    <row r="7887" spans="1:31" x14ac:dyDescent="0.25">
      <c r="A7887">
        <v>1681692</v>
      </c>
      <c r="B7887">
        <v>1</v>
      </c>
      <c r="C7887" t="s">
        <v>80</v>
      </c>
      <c r="D7887" t="s">
        <v>98</v>
      </c>
      <c r="E7887" t="s">
        <v>151</v>
      </c>
      <c r="F7887" t="s">
        <v>22344</v>
      </c>
      <c r="G7887" t="s">
        <v>153</v>
      </c>
      <c r="H7887" t="s">
        <v>143</v>
      </c>
      <c r="I7887" t="s">
        <v>135</v>
      </c>
      <c r="J7887" t="s">
        <v>136</v>
      </c>
      <c r="K7887" t="s">
        <v>137</v>
      </c>
      <c r="L7887" t="s">
        <v>22345</v>
      </c>
      <c r="M7887" t="s">
        <v>22346</v>
      </c>
      <c r="N7887">
        <v>6.6905555550000004</v>
      </c>
      <c r="O7887">
        <v>0</v>
      </c>
      <c r="P7887">
        <v>11</v>
      </c>
      <c r="Q7887">
        <v>0</v>
      </c>
      <c r="R7887">
        <v>1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10.746339864205995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10.746339864205995</v>
      </c>
    </row>
    <row r="7888" spans="1:31" x14ac:dyDescent="0.25">
      <c r="A7888">
        <v>1682582</v>
      </c>
      <c r="B7888">
        <v>1</v>
      </c>
      <c r="C7888" t="s">
        <v>80</v>
      </c>
      <c r="D7888" t="s">
        <v>97</v>
      </c>
      <c r="E7888" t="s">
        <v>151</v>
      </c>
      <c r="F7888" t="s">
        <v>9868</v>
      </c>
      <c r="G7888" t="s">
        <v>153</v>
      </c>
      <c r="H7888" t="s">
        <v>143</v>
      </c>
      <c r="I7888" t="s">
        <v>135</v>
      </c>
      <c r="J7888" t="s">
        <v>136</v>
      </c>
      <c r="K7888" t="s">
        <v>137</v>
      </c>
      <c r="L7888" t="s">
        <v>22347</v>
      </c>
      <c r="M7888" t="s">
        <v>22348</v>
      </c>
      <c r="N7888">
        <v>4.8094444440000004</v>
      </c>
      <c r="O7888">
        <v>0</v>
      </c>
      <c r="P7888">
        <v>64</v>
      </c>
      <c r="Q7888">
        <v>0</v>
      </c>
      <c r="R7888">
        <v>0</v>
      </c>
      <c r="S7888">
        <v>0</v>
      </c>
      <c r="T7888">
        <v>5</v>
      </c>
      <c r="U7888">
        <v>0</v>
      </c>
      <c r="V7888">
        <v>0</v>
      </c>
      <c r="W7888">
        <v>0</v>
      </c>
      <c r="X7888">
        <v>206.12996485506426</v>
      </c>
      <c r="Y7888">
        <v>0</v>
      </c>
      <c r="Z7888">
        <v>0</v>
      </c>
      <c r="AA7888">
        <v>0</v>
      </c>
      <c r="AB7888">
        <v>7.6880975297846508</v>
      </c>
      <c r="AC7888">
        <v>0</v>
      </c>
      <c r="AD7888">
        <v>0</v>
      </c>
      <c r="AE7888">
        <v>213.8180623848489</v>
      </c>
    </row>
    <row r="7889" spans="1:31" x14ac:dyDescent="0.25">
      <c r="A7889">
        <v>1682390</v>
      </c>
      <c r="B7889">
        <v>1</v>
      </c>
      <c r="C7889" t="s">
        <v>81</v>
      </c>
      <c r="D7889" t="s">
        <v>112</v>
      </c>
      <c r="E7889" t="s">
        <v>159</v>
      </c>
      <c r="F7889" t="s">
        <v>17122</v>
      </c>
      <c r="G7889" t="s">
        <v>161</v>
      </c>
      <c r="H7889" t="s">
        <v>134</v>
      </c>
      <c r="I7889" t="s">
        <v>173</v>
      </c>
      <c r="J7889" t="s">
        <v>136</v>
      </c>
      <c r="K7889" t="s">
        <v>137</v>
      </c>
      <c r="L7889" t="s">
        <v>22349</v>
      </c>
      <c r="M7889" t="s">
        <v>22350</v>
      </c>
      <c r="N7889">
        <v>5.5555550000000002E-3</v>
      </c>
      <c r="O7889">
        <v>0</v>
      </c>
      <c r="P7889">
        <v>867</v>
      </c>
      <c r="Q7889">
        <v>112</v>
      </c>
      <c r="R7889">
        <v>61</v>
      </c>
      <c r="S7889">
        <v>17</v>
      </c>
      <c r="T7889">
        <v>112</v>
      </c>
      <c r="U7889">
        <v>7</v>
      </c>
      <c r="V7889">
        <v>0</v>
      </c>
      <c r="W7889">
        <v>0</v>
      </c>
      <c r="X7889">
        <v>0.5763556096397221</v>
      </c>
      <c r="Y7889">
        <v>1.4297626729955339</v>
      </c>
      <c r="Z7889">
        <v>0.10263104119020001</v>
      </c>
      <c r="AA7889">
        <v>0.4370631800896444</v>
      </c>
      <c r="AB7889">
        <v>0.15786380654903331</v>
      </c>
      <c r="AC7889">
        <v>2.2882315399263051</v>
      </c>
      <c r="AD7889">
        <v>0</v>
      </c>
      <c r="AE7889">
        <v>4.9919078503904384</v>
      </c>
    </row>
    <row r="7890" spans="1:31" x14ac:dyDescent="0.25">
      <c r="A7890">
        <v>1682536</v>
      </c>
      <c r="B7890">
        <v>1</v>
      </c>
      <c r="C7890" t="s">
        <v>81</v>
      </c>
      <c r="D7890" t="s">
        <v>127</v>
      </c>
      <c r="E7890" t="s">
        <v>140</v>
      </c>
      <c r="F7890" t="s">
        <v>22351</v>
      </c>
      <c r="G7890" t="s">
        <v>482</v>
      </c>
      <c r="H7890" t="s">
        <v>143</v>
      </c>
      <c r="I7890" t="s">
        <v>135</v>
      </c>
      <c r="J7890" t="s">
        <v>136</v>
      </c>
      <c r="K7890" t="s">
        <v>137</v>
      </c>
      <c r="L7890" t="s">
        <v>22352</v>
      </c>
      <c r="M7890" t="s">
        <v>22353</v>
      </c>
      <c r="N7890">
        <v>4.9330555550000001</v>
      </c>
      <c r="O7890">
        <v>0</v>
      </c>
      <c r="P7890">
        <v>1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2.3245225302155554E-3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2.3245225302155554E-3</v>
      </c>
    </row>
    <row r="7891" spans="1:31" x14ac:dyDescent="0.25">
      <c r="A7891">
        <v>1681838</v>
      </c>
      <c r="B7891">
        <v>1</v>
      </c>
      <c r="C7891" t="s">
        <v>80</v>
      </c>
      <c r="D7891" t="s">
        <v>110</v>
      </c>
      <c r="E7891" t="s">
        <v>151</v>
      </c>
      <c r="F7891" t="s">
        <v>22354</v>
      </c>
      <c r="G7891" t="s">
        <v>222</v>
      </c>
      <c r="H7891" t="s">
        <v>143</v>
      </c>
      <c r="I7891" t="s">
        <v>135</v>
      </c>
      <c r="J7891" t="s">
        <v>136</v>
      </c>
      <c r="K7891" t="s">
        <v>137</v>
      </c>
      <c r="L7891" t="s">
        <v>22355</v>
      </c>
      <c r="M7891" t="s">
        <v>22356</v>
      </c>
      <c r="N7891">
        <v>3.1558333329999999</v>
      </c>
      <c r="O7891">
        <v>0</v>
      </c>
      <c r="P7891">
        <v>33</v>
      </c>
      <c r="Q7891">
        <v>0</v>
      </c>
      <c r="R7891">
        <v>0</v>
      </c>
      <c r="S7891">
        <v>0</v>
      </c>
      <c r="T7891">
        <v>2</v>
      </c>
      <c r="U7891">
        <v>0</v>
      </c>
      <c r="V7891">
        <v>0</v>
      </c>
      <c r="W7891">
        <v>0</v>
      </c>
      <c r="X7891">
        <v>37.99900387167397</v>
      </c>
      <c r="Y7891">
        <v>0</v>
      </c>
      <c r="Z7891">
        <v>0</v>
      </c>
      <c r="AA7891">
        <v>0</v>
      </c>
      <c r="AB7891">
        <v>1.0619334999191874</v>
      </c>
      <c r="AC7891">
        <v>0</v>
      </c>
      <c r="AD7891">
        <v>0</v>
      </c>
      <c r="AE7891">
        <v>39.060937371593155</v>
      </c>
    </row>
    <row r="7892" spans="1:31" x14ac:dyDescent="0.25">
      <c r="A7892">
        <v>1682482</v>
      </c>
      <c r="B7892">
        <v>1</v>
      </c>
      <c r="C7892" t="s">
        <v>81</v>
      </c>
      <c r="D7892" t="s">
        <v>123</v>
      </c>
      <c r="E7892" t="s">
        <v>131</v>
      </c>
      <c r="F7892" t="s">
        <v>22357</v>
      </c>
      <c r="G7892" t="s">
        <v>161</v>
      </c>
      <c r="H7892" t="s">
        <v>134</v>
      </c>
      <c r="I7892" t="s">
        <v>135</v>
      </c>
      <c r="J7892" t="s">
        <v>136</v>
      </c>
      <c r="K7892" t="s">
        <v>137</v>
      </c>
      <c r="L7892" t="s">
        <v>22358</v>
      </c>
      <c r="M7892" t="s">
        <v>22359</v>
      </c>
      <c r="N7892">
        <v>4.9122222219999996</v>
      </c>
      <c r="O7892">
        <v>5</v>
      </c>
      <c r="P7892">
        <v>586</v>
      </c>
      <c r="Q7892">
        <v>373</v>
      </c>
      <c r="R7892">
        <v>426</v>
      </c>
      <c r="S7892">
        <v>35</v>
      </c>
      <c r="T7892">
        <v>80</v>
      </c>
      <c r="U7892">
        <v>4</v>
      </c>
      <c r="V7892">
        <v>0</v>
      </c>
      <c r="W7892">
        <v>22.973224634097409</v>
      </c>
      <c r="X7892">
        <v>461.24170586324055</v>
      </c>
      <c r="Y7892">
        <v>1344.1288729510368</v>
      </c>
      <c r="Z7892">
        <v>1023.1113900228113</v>
      </c>
      <c r="AA7892">
        <v>271.70692531504494</v>
      </c>
      <c r="AB7892">
        <v>247.60426049441381</v>
      </c>
      <c r="AC7892">
        <v>1754.2261978812953</v>
      </c>
      <c r="AD7892">
        <v>0</v>
      </c>
      <c r="AE7892">
        <v>5124.9925771619401</v>
      </c>
    </row>
    <row r="7893" spans="1:31" x14ac:dyDescent="0.25">
      <c r="A7893">
        <v>1681792</v>
      </c>
      <c r="B7893">
        <v>1</v>
      </c>
      <c r="C7893" t="s">
        <v>80</v>
      </c>
      <c r="D7893" t="s">
        <v>105</v>
      </c>
      <c r="E7893" t="s">
        <v>146</v>
      </c>
      <c r="F7893" t="s">
        <v>22360</v>
      </c>
      <c r="G7893" t="s">
        <v>148</v>
      </c>
      <c r="H7893" t="s">
        <v>143</v>
      </c>
      <c r="I7893" t="s">
        <v>135</v>
      </c>
      <c r="J7893" t="s">
        <v>136</v>
      </c>
      <c r="K7893" t="s">
        <v>137</v>
      </c>
      <c r="L7893" t="s">
        <v>22361</v>
      </c>
      <c r="M7893" t="s">
        <v>22362</v>
      </c>
      <c r="N7893">
        <v>1.4158333329999999</v>
      </c>
      <c r="O7893">
        <v>0</v>
      </c>
      <c r="P7893">
        <v>6</v>
      </c>
      <c r="Q7893">
        <v>0</v>
      </c>
      <c r="R7893">
        <v>12</v>
      </c>
      <c r="S7893">
        <v>0</v>
      </c>
      <c r="T7893">
        <v>3</v>
      </c>
      <c r="U7893">
        <v>0</v>
      </c>
      <c r="V7893">
        <v>0</v>
      </c>
      <c r="W7893">
        <v>0</v>
      </c>
      <c r="X7893">
        <v>3.2848665049662844</v>
      </c>
      <c r="Y7893">
        <v>0</v>
      </c>
      <c r="Z7893">
        <v>6.5880740176741792</v>
      </c>
      <c r="AA7893">
        <v>0</v>
      </c>
      <c r="AB7893">
        <v>0.26536292174249754</v>
      </c>
      <c r="AC7893">
        <v>0</v>
      </c>
      <c r="AD7893">
        <v>0</v>
      </c>
      <c r="AE7893">
        <v>10.138303444382961</v>
      </c>
    </row>
    <row r="7894" spans="1:31" x14ac:dyDescent="0.25">
      <c r="A7894">
        <v>1682628</v>
      </c>
      <c r="B7894">
        <v>1</v>
      </c>
      <c r="C7894" t="s">
        <v>80</v>
      </c>
      <c r="D7894" t="s">
        <v>84</v>
      </c>
      <c r="E7894" t="s">
        <v>151</v>
      </c>
      <c r="F7894" t="s">
        <v>22363</v>
      </c>
      <c r="G7894" t="s">
        <v>153</v>
      </c>
      <c r="H7894" t="s">
        <v>143</v>
      </c>
      <c r="I7894" t="s">
        <v>135</v>
      </c>
      <c r="J7894" t="s">
        <v>136</v>
      </c>
      <c r="K7894" t="s">
        <v>137</v>
      </c>
      <c r="L7894" t="s">
        <v>22364</v>
      </c>
      <c r="M7894" t="s">
        <v>22365</v>
      </c>
      <c r="N7894">
        <v>1.4694444440000001</v>
      </c>
      <c r="O7894">
        <v>0</v>
      </c>
      <c r="P7894">
        <v>83</v>
      </c>
      <c r="Q7894">
        <v>0</v>
      </c>
      <c r="R7894">
        <v>36</v>
      </c>
      <c r="S7894">
        <v>0</v>
      </c>
      <c r="T7894">
        <v>13</v>
      </c>
      <c r="U7894">
        <v>0</v>
      </c>
      <c r="V7894">
        <v>0</v>
      </c>
      <c r="W7894">
        <v>0</v>
      </c>
      <c r="X7894">
        <v>62.487833887630487</v>
      </c>
      <c r="Y7894">
        <v>0</v>
      </c>
      <c r="Z7894">
        <v>9.1288018704381635</v>
      </c>
      <c r="AA7894">
        <v>0</v>
      </c>
      <c r="AB7894">
        <v>5.7235081450224872</v>
      </c>
      <c r="AC7894">
        <v>0</v>
      </c>
      <c r="AD7894">
        <v>0</v>
      </c>
      <c r="AE7894">
        <v>77.340143903091146</v>
      </c>
    </row>
    <row r="7895" spans="1:31" x14ac:dyDescent="0.25">
      <c r="A7895">
        <v>1682244</v>
      </c>
      <c r="B7895">
        <v>1</v>
      </c>
      <c r="C7895" t="s">
        <v>80</v>
      </c>
      <c r="D7895" t="s">
        <v>103</v>
      </c>
      <c r="E7895" t="s">
        <v>151</v>
      </c>
      <c r="F7895" t="s">
        <v>22366</v>
      </c>
      <c r="G7895" t="s">
        <v>222</v>
      </c>
      <c r="H7895" t="s">
        <v>143</v>
      </c>
      <c r="I7895" t="s">
        <v>135</v>
      </c>
      <c r="J7895" t="s">
        <v>136</v>
      </c>
      <c r="K7895" t="s">
        <v>137</v>
      </c>
      <c r="L7895" t="s">
        <v>22367</v>
      </c>
      <c r="M7895" t="s">
        <v>22368</v>
      </c>
      <c r="N7895">
        <v>3.2819444440000001</v>
      </c>
      <c r="O7895">
        <v>0</v>
      </c>
      <c r="P7895">
        <v>102</v>
      </c>
      <c r="Q7895">
        <v>0</v>
      </c>
      <c r="R7895">
        <v>2</v>
      </c>
      <c r="S7895">
        <v>0</v>
      </c>
      <c r="T7895">
        <v>6</v>
      </c>
      <c r="U7895">
        <v>0</v>
      </c>
      <c r="V7895">
        <v>0</v>
      </c>
      <c r="W7895">
        <v>0</v>
      </c>
      <c r="X7895">
        <v>83.640362725995161</v>
      </c>
      <c r="Y7895">
        <v>0</v>
      </c>
      <c r="Z7895">
        <v>3.1410293792288892E-3</v>
      </c>
      <c r="AA7895">
        <v>0</v>
      </c>
      <c r="AB7895">
        <v>8.2191724874547596</v>
      </c>
      <c r="AC7895">
        <v>0</v>
      </c>
      <c r="AD7895">
        <v>0</v>
      </c>
      <c r="AE7895">
        <v>91.862676242829139</v>
      </c>
    </row>
    <row r="7896" spans="1:31" x14ac:dyDescent="0.25">
      <c r="A7896">
        <v>1681723</v>
      </c>
      <c r="B7896">
        <v>1</v>
      </c>
      <c r="C7896" t="s">
        <v>80</v>
      </c>
      <c r="D7896" t="s">
        <v>103</v>
      </c>
      <c r="E7896" t="s">
        <v>159</v>
      </c>
      <c r="F7896" t="s">
        <v>22369</v>
      </c>
      <c r="G7896" t="s">
        <v>566</v>
      </c>
      <c r="H7896" t="s">
        <v>134</v>
      </c>
      <c r="I7896" t="s">
        <v>135</v>
      </c>
      <c r="J7896" t="s">
        <v>136</v>
      </c>
      <c r="K7896" t="s">
        <v>137</v>
      </c>
      <c r="L7896" t="s">
        <v>22370</v>
      </c>
      <c r="M7896" t="s">
        <v>22371</v>
      </c>
      <c r="N7896">
        <v>9.0727777770000007</v>
      </c>
      <c r="O7896">
        <v>0</v>
      </c>
      <c r="P7896">
        <v>351</v>
      </c>
      <c r="Q7896">
        <v>0</v>
      </c>
      <c r="R7896">
        <v>23</v>
      </c>
      <c r="S7896">
        <v>3</v>
      </c>
      <c r="T7896">
        <v>30</v>
      </c>
      <c r="U7896">
        <v>0</v>
      </c>
      <c r="V7896">
        <v>0</v>
      </c>
      <c r="W7896">
        <v>0</v>
      </c>
      <c r="X7896">
        <v>451.59615779903783</v>
      </c>
      <c r="Y7896">
        <v>0</v>
      </c>
      <c r="Z7896">
        <v>26.824905107290494</v>
      </c>
      <c r="AA7896">
        <v>85.191348774091935</v>
      </c>
      <c r="AB7896">
        <v>154.65605101078805</v>
      </c>
      <c r="AC7896">
        <v>0</v>
      </c>
      <c r="AD7896">
        <v>0</v>
      </c>
      <c r="AE7896">
        <v>718.26846269120824</v>
      </c>
    </row>
    <row r="7897" spans="1:31" x14ac:dyDescent="0.25">
      <c r="A7897">
        <v>1681984</v>
      </c>
      <c r="B7897">
        <v>1</v>
      </c>
      <c r="C7897" t="s">
        <v>81</v>
      </c>
      <c r="D7897" t="s">
        <v>116</v>
      </c>
      <c r="E7897" t="s">
        <v>151</v>
      </c>
      <c r="F7897" t="s">
        <v>22372</v>
      </c>
      <c r="G7897" t="s">
        <v>153</v>
      </c>
      <c r="H7897" t="s">
        <v>143</v>
      </c>
      <c r="I7897" t="s">
        <v>135</v>
      </c>
      <c r="J7897" t="s">
        <v>136</v>
      </c>
      <c r="K7897" t="s">
        <v>137</v>
      </c>
      <c r="L7897" t="s">
        <v>22373</v>
      </c>
      <c r="M7897" t="s">
        <v>22374</v>
      </c>
      <c r="N7897">
        <v>2.9541666659999999</v>
      </c>
      <c r="O7897">
        <v>0</v>
      </c>
      <c r="P7897">
        <v>49</v>
      </c>
      <c r="Q7897">
        <v>0</v>
      </c>
      <c r="R7897">
        <v>0</v>
      </c>
      <c r="S7897">
        <v>0</v>
      </c>
      <c r="T7897">
        <v>1</v>
      </c>
      <c r="U7897">
        <v>0</v>
      </c>
      <c r="V7897">
        <v>0</v>
      </c>
      <c r="W7897">
        <v>0</v>
      </c>
      <c r="X7897">
        <v>11.673083958973852</v>
      </c>
      <c r="Y7897">
        <v>0</v>
      </c>
      <c r="Z7897">
        <v>0</v>
      </c>
      <c r="AA7897">
        <v>0</v>
      </c>
      <c r="AB7897">
        <v>9.8442896999897778E-2</v>
      </c>
      <c r="AC7897">
        <v>0</v>
      </c>
      <c r="AD7897">
        <v>0</v>
      </c>
      <c r="AE7897">
        <v>11.771526855973748</v>
      </c>
    </row>
    <row r="7898" spans="1:31" x14ac:dyDescent="0.25">
      <c r="A7898">
        <v>1682313</v>
      </c>
      <c r="B7898">
        <v>1</v>
      </c>
      <c r="C7898" t="s">
        <v>80</v>
      </c>
      <c r="D7898" t="s">
        <v>105</v>
      </c>
      <c r="E7898" t="s">
        <v>140</v>
      </c>
      <c r="F7898" t="s">
        <v>22375</v>
      </c>
      <c r="G7898" t="s">
        <v>197</v>
      </c>
      <c r="H7898" t="s">
        <v>143</v>
      </c>
      <c r="I7898" t="s">
        <v>135</v>
      </c>
      <c r="J7898" t="s">
        <v>136</v>
      </c>
      <c r="K7898" t="s">
        <v>137</v>
      </c>
      <c r="L7898" t="s">
        <v>22376</v>
      </c>
      <c r="M7898" t="s">
        <v>22377</v>
      </c>
      <c r="N7898">
        <v>4.1038888880000002</v>
      </c>
      <c r="O7898">
        <v>0</v>
      </c>
      <c r="P7898">
        <v>1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0.63343428749394448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0.63343428749394448</v>
      </c>
    </row>
    <row r="7899" spans="1:31" x14ac:dyDescent="0.25">
      <c r="A7899">
        <v>1682121</v>
      </c>
      <c r="B7899">
        <v>1</v>
      </c>
      <c r="C7899" t="s">
        <v>80</v>
      </c>
      <c r="D7899" t="s">
        <v>110</v>
      </c>
      <c r="E7899" t="s">
        <v>159</v>
      </c>
      <c r="F7899" t="s">
        <v>22378</v>
      </c>
      <c r="G7899" t="s">
        <v>1173</v>
      </c>
      <c r="H7899" t="s">
        <v>134</v>
      </c>
      <c r="I7899" t="s">
        <v>135</v>
      </c>
      <c r="J7899" t="s">
        <v>136</v>
      </c>
      <c r="K7899" t="s">
        <v>137</v>
      </c>
      <c r="L7899" t="s">
        <v>22379</v>
      </c>
      <c r="M7899" t="s">
        <v>22380</v>
      </c>
      <c r="N7899">
        <v>7.7780555549999999</v>
      </c>
      <c r="O7899">
        <v>0</v>
      </c>
      <c r="P7899">
        <v>175</v>
      </c>
      <c r="Q7899">
        <v>0</v>
      </c>
      <c r="R7899">
        <v>0</v>
      </c>
      <c r="S7899">
        <v>0</v>
      </c>
      <c r="T7899">
        <v>6</v>
      </c>
      <c r="U7899">
        <v>0</v>
      </c>
      <c r="V7899">
        <v>0</v>
      </c>
      <c r="W7899">
        <v>0</v>
      </c>
      <c r="X7899">
        <v>520.41853020693895</v>
      </c>
      <c r="Y7899">
        <v>0</v>
      </c>
      <c r="Z7899">
        <v>0</v>
      </c>
      <c r="AA7899">
        <v>0</v>
      </c>
      <c r="AB7899">
        <v>135.96424271775334</v>
      </c>
      <c r="AC7899">
        <v>0</v>
      </c>
      <c r="AD7899">
        <v>0</v>
      </c>
      <c r="AE7899">
        <v>656.38277292469229</v>
      </c>
    </row>
    <row r="7900" spans="1:31" x14ac:dyDescent="0.25">
      <c r="A7900">
        <v>1681715</v>
      </c>
      <c r="B7900">
        <v>1</v>
      </c>
      <c r="C7900" t="s">
        <v>80</v>
      </c>
      <c r="D7900" t="s">
        <v>84</v>
      </c>
      <c r="E7900" t="s">
        <v>131</v>
      </c>
      <c r="F7900" t="s">
        <v>21810</v>
      </c>
      <c r="G7900" t="s">
        <v>161</v>
      </c>
      <c r="H7900" t="s">
        <v>134</v>
      </c>
      <c r="I7900" t="s">
        <v>173</v>
      </c>
      <c r="J7900" t="s">
        <v>136</v>
      </c>
      <c r="K7900" t="s">
        <v>137</v>
      </c>
      <c r="L7900" t="s">
        <v>22381</v>
      </c>
      <c r="M7900" t="s">
        <v>22382</v>
      </c>
      <c r="N7900">
        <v>7.7777769999999996E-3</v>
      </c>
      <c r="O7900">
        <v>0</v>
      </c>
      <c r="P7900">
        <v>25</v>
      </c>
      <c r="Q7900">
        <v>0</v>
      </c>
      <c r="R7900">
        <v>0</v>
      </c>
      <c r="S7900">
        <v>11</v>
      </c>
      <c r="T7900">
        <v>26</v>
      </c>
      <c r="U7900">
        <v>0</v>
      </c>
      <c r="V7900">
        <v>0</v>
      </c>
      <c r="W7900">
        <v>0</v>
      </c>
      <c r="X7900">
        <v>0.43454658637623333</v>
      </c>
      <c r="Y7900">
        <v>0</v>
      </c>
      <c r="Z7900">
        <v>0</v>
      </c>
      <c r="AA7900">
        <v>2.1183484096612908</v>
      </c>
      <c r="AB7900">
        <v>0.72614376342551568</v>
      </c>
      <c r="AC7900">
        <v>0</v>
      </c>
      <c r="AD7900">
        <v>0</v>
      </c>
      <c r="AE7900">
        <v>3.2790387594630399</v>
      </c>
    </row>
    <row r="7901" spans="1:31" x14ac:dyDescent="0.25">
      <c r="A7901">
        <v>1682015</v>
      </c>
      <c r="B7901">
        <v>1</v>
      </c>
      <c r="C7901" t="s">
        <v>80</v>
      </c>
      <c r="D7901" t="s">
        <v>93</v>
      </c>
      <c r="E7901" t="s">
        <v>159</v>
      </c>
      <c r="F7901" t="s">
        <v>22383</v>
      </c>
      <c r="G7901" t="s">
        <v>281</v>
      </c>
      <c r="H7901" t="s">
        <v>134</v>
      </c>
      <c r="I7901" t="s">
        <v>135</v>
      </c>
      <c r="J7901" t="s">
        <v>136</v>
      </c>
      <c r="K7901" t="s">
        <v>167</v>
      </c>
      <c r="L7901" t="s">
        <v>22384</v>
      </c>
      <c r="M7901" t="s">
        <v>22385</v>
      </c>
      <c r="N7901">
        <v>5.7968305549999997</v>
      </c>
      <c r="O7901">
        <v>0</v>
      </c>
      <c r="P7901">
        <v>76</v>
      </c>
      <c r="Q7901">
        <v>0</v>
      </c>
      <c r="R7901">
        <v>7</v>
      </c>
      <c r="S7901">
        <v>0</v>
      </c>
      <c r="T7901">
        <v>7</v>
      </c>
      <c r="U7901">
        <v>0</v>
      </c>
      <c r="V7901">
        <v>0</v>
      </c>
      <c r="W7901">
        <v>0</v>
      </c>
      <c r="X7901">
        <v>70.270507421914644</v>
      </c>
      <c r="Y7901">
        <v>0</v>
      </c>
      <c r="Z7901">
        <v>13.536145446014274</v>
      </c>
      <c r="AA7901">
        <v>0</v>
      </c>
      <c r="AB7901">
        <v>11.51777474552518</v>
      </c>
      <c r="AC7901">
        <v>0</v>
      </c>
      <c r="AD7901">
        <v>0</v>
      </c>
      <c r="AE7901">
        <v>95.324427613454105</v>
      </c>
    </row>
    <row r="7902" spans="1:31" x14ac:dyDescent="0.25">
      <c r="A7902">
        <v>1681915</v>
      </c>
      <c r="B7902">
        <v>1</v>
      </c>
      <c r="C7902" t="s">
        <v>80</v>
      </c>
      <c r="D7902" t="s">
        <v>98</v>
      </c>
      <c r="E7902" t="s">
        <v>151</v>
      </c>
      <c r="F7902" t="s">
        <v>22386</v>
      </c>
      <c r="G7902" t="s">
        <v>222</v>
      </c>
      <c r="H7902" t="s">
        <v>143</v>
      </c>
      <c r="I7902" t="s">
        <v>135</v>
      </c>
      <c r="J7902" t="s">
        <v>136</v>
      </c>
      <c r="K7902" t="s">
        <v>137</v>
      </c>
      <c r="L7902" t="s">
        <v>22387</v>
      </c>
      <c r="M7902" t="s">
        <v>22388</v>
      </c>
      <c r="N7902">
        <v>2.8191666660000001</v>
      </c>
      <c r="O7902">
        <v>0</v>
      </c>
      <c r="P7902">
        <v>14</v>
      </c>
      <c r="Q7902">
        <v>0</v>
      </c>
      <c r="R7902">
        <v>14</v>
      </c>
      <c r="S7902">
        <v>0</v>
      </c>
      <c r="T7902">
        <v>4</v>
      </c>
      <c r="U7902">
        <v>0</v>
      </c>
      <c r="V7902">
        <v>0</v>
      </c>
      <c r="W7902">
        <v>0</v>
      </c>
      <c r="X7902">
        <v>5.8388883956107946</v>
      </c>
      <c r="Y7902">
        <v>0</v>
      </c>
      <c r="Z7902">
        <v>9.0260494710075747</v>
      </c>
      <c r="AA7902">
        <v>0</v>
      </c>
      <c r="AB7902">
        <v>9.5351700355561579</v>
      </c>
      <c r="AC7902">
        <v>0</v>
      </c>
      <c r="AD7902">
        <v>0</v>
      </c>
      <c r="AE7902">
        <v>24.400107902174526</v>
      </c>
    </row>
    <row r="7903" spans="1:31" x14ac:dyDescent="0.25">
      <c r="A7903">
        <v>1682207</v>
      </c>
      <c r="B7903">
        <v>1</v>
      </c>
      <c r="C7903" t="s">
        <v>80</v>
      </c>
      <c r="D7903" t="s">
        <v>97</v>
      </c>
      <c r="E7903" t="s">
        <v>140</v>
      </c>
      <c r="F7903" t="s">
        <v>22389</v>
      </c>
      <c r="G7903" t="s">
        <v>389</v>
      </c>
      <c r="H7903" t="s">
        <v>143</v>
      </c>
      <c r="I7903" t="s">
        <v>135</v>
      </c>
      <c r="J7903" t="s">
        <v>136</v>
      </c>
      <c r="K7903" t="s">
        <v>137</v>
      </c>
      <c r="L7903" t="s">
        <v>22390</v>
      </c>
      <c r="M7903" t="s">
        <v>22391</v>
      </c>
      <c r="N7903">
        <v>7.2763888879999996</v>
      </c>
      <c r="O7903">
        <v>0</v>
      </c>
      <c r="P7903">
        <v>3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1.7174372584782649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1.7174372584782649</v>
      </c>
    </row>
    <row r="7904" spans="1:31" x14ac:dyDescent="0.25">
      <c r="A7904">
        <v>1682230</v>
      </c>
      <c r="B7904">
        <v>1</v>
      </c>
      <c r="C7904" t="s">
        <v>80</v>
      </c>
      <c r="D7904" t="s">
        <v>103</v>
      </c>
      <c r="E7904" t="s">
        <v>151</v>
      </c>
      <c r="F7904" t="s">
        <v>9328</v>
      </c>
      <c r="G7904" t="s">
        <v>153</v>
      </c>
      <c r="H7904" t="s">
        <v>143</v>
      </c>
      <c r="I7904" t="s">
        <v>135</v>
      </c>
      <c r="J7904" t="s">
        <v>136</v>
      </c>
      <c r="K7904" t="s">
        <v>137</v>
      </c>
      <c r="L7904" t="s">
        <v>22392</v>
      </c>
      <c r="M7904" t="s">
        <v>22393</v>
      </c>
      <c r="N7904">
        <v>6.4236111109999996</v>
      </c>
      <c r="O7904">
        <v>0</v>
      </c>
      <c r="P7904">
        <v>7</v>
      </c>
      <c r="Q7904">
        <v>0</v>
      </c>
      <c r="R7904">
        <v>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27.886194306940983</v>
      </c>
      <c r="Y7904">
        <v>0</v>
      </c>
      <c r="Z7904">
        <v>0.55011368135427974</v>
      </c>
      <c r="AA7904">
        <v>0</v>
      </c>
      <c r="AB7904">
        <v>0</v>
      </c>
      <c r="AC7904">
        <v>0</v>
      </c>
      <c r="AD7904">
        <v>0</v>
      </c>
      <c r="AE7904">
        <v>28.436307988295262</v>
      </c>
    </row>
    <row r="7905" spans="1:31" x14ac:dyDescent="0.25">
      <c r="A7905">
        <v>1682399</v>
      </c>
      <c r="B7905">
        <v>1</v>
      </c>
      <c r="C7905" t="s">
        <v>81</v>
      </c>
      <c r="D7905" t="s">
        <v>122</v>
      </c>
      <c r="E7905" t="s">
        <v>140</v>
      </c>
      <c r="F7905" t="s">
        <v>22394</v>
      </c>
      <c r="G7905" t="s">
        <v>197</v>
      </c>
      <c r="H7905" t="s">
        <v>143</v>
      </c>
      <c r="I7905" t="s">
        <v>135</v>
      </c>
      <c r="J7905" t="s">
        <v>136</v>
      </c>
      <c r="K7905" t="s">
        <v>137</v>
      </c>
      <c r="L7905" t="s">
        <v>22395</v>
      </c>
      <c r="M7905" t="s">
        <v>22396</v>
      </c>
      <c r="N7905">
        <v>3.1888888880000001</v>
      </c>
      <c r="O7905">
        <v>0</v>
      </c>
      <c r="P7905">
        <v>1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0.26304320156425476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0.26304320156425476</v>
      </c>
    </row>
    <row r="7906" spans="1:31" x14ac:dyDescent="0.25">
      <c r="A7906">
        <v>1682276</v>
      </c>
      <c r="B7906">
        <v>1</v>
      </c>
      <c r="C7906" t="s">
        <v>81</v>
      </c>
      <c r="D7906" t="s">
        <v>112</v>
      </c>
      <c r="E7906" t="s">
        <v>140</v>
      </c>
      <c r="F7906" t="s">
        <v>22397</v>
      </c>
      <c r="G7906" t="s">
        <v>197</v>
      </c>
      <c r="H7906" t="s">
        <v>143</v>
      </c>
      <c r="I7906" t="s">
        <v>135</v>
      </c>
      <c r="J7906" t="s">
        <v>136</v>
      </c>
      <c r="K7906" t="s">
        <v>137</v>
      </c>
      <c r="L7906" t="s">
        <v>22398</v>
      </c>
      <c r="M7906" t="s">
        <v>22399</v>
      </c>
      <c r="N7906">
        <v>4.1563888880000004</v>
      </c>
      <c r="O7906">
        <v>0</v>
      </c>
      <c r="P7906">
        <v>1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0.2199723634248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0.2199723634248</v>
      </c>
    </row>
    <row r="7907" spans="1:31" x14ac:dyDescent="0.25">
      <c r="A7907">
        <v>1681998</v>
      </c>
      <c r="B7907">
        <v>1</v>
      </c>
      <c r="C7907" t="s">
        <v>81</v>
      </c>
      <c r="D7907" t="s">
        <v>126</v>
      </c>
      <c r="E7907" t="s">
        <v>146</v>
      </c>
      <c r="F7907" t="s">
        <v>22400</v>
      </c>
      <c r="G7907" t="s">
        <v>253</v>
      </c>
      <c r="H7907" t="s">
        <v>143</v>
      </c>
      <c r="I7907" t="s">
        <v>135</v>
      </c>
      <c r="J7907" t="s">
        <v>136</v>
      </c>
      <c r="K7907" t="s">
        <v>167</v>
      </c>
      <c r="L7907" t="s">
        <v>22401</v>
      </c>
      <c r="M7907" t="s">
        <v>22402</v>
      </c>
      <c r="N7907">
        <v>1.291088888</v>
      </c>
      <c r="O7907">
        <v>0</v>
      </c>
      <c r="P7907">
        <v>384</v>
      </c>
      <c r="Q7907">
        <v>0</v>
      </c>
      <c r="R7907">
        <v>5</v>
      </c>
      <c r="S7907">
        <v>0</v>
      </c>
      <c r="T7907">
        <v>18</v>
      </c>
      <c r="U7907">
        <v>0</v>
      </c>
      <c r="V7907">
        <v>0</v>
      </c>
      <c r="W7907">
        <v>0</v>
      </c>
      <c r="X7907">
        <v>79.643374678990085</v>
      </c>
      <c r="Y7907">
        <v>0</v>
      </c>
      <c r="Z7907">
        <v>0.97203709599730659</v>
      </c>
      <c r="AA7907">
        <v>0</v>
      </c>
      <c r="AB7907">
        <v>20.595503432873439</v>
      </c>
      <c r="AC7907">
        <v>0</v>
      </c>
      <c r="AD7907">
        <v>0</v>
      </c>
      <c r="AE7907">
        <v>101.21091520786084</v>
      </c>
    </row>
    <row r="7908" spans="1:31" x14ac:dyDescent="0.25">
      <c r="A7908">
        <v>1681806</v>
      </c>
      <c r="B7908">
        <v>1</v>
      </c>
      <c r="C7908" t="s">
        <v>80</v>
      </c>
      <c r="D7908" t="s">
        <v>107</v>
      </c>
      <c r="E7908" t="s">
        <v>159</v>
      </c>
      <c r="F7908" t="s">
        <v>22403</v>
      </c>
      <c r="G7908" t="s">
        <v>596</v>
      </c>
      <c r="H7908" t="s">
        <v>134</v>
      </c>
      <c r="I7908" t="s">
        <v>135</v>
      </c>
      <c r="J7908" t="s">
        <v>136</v>
      </c>
      <c r="K7908" t="s">
        <v>137</v>
      </c>
      <c r="L7908" t="s">
        <v>22404</v>
      </c>
      <c r="M7908" t="s">
        <v>22405</v>
      </c>
      <c r="N7908">
        <v>2.8880555550000002</v>
      </c>
      <c r="O7908">
        <v>0</v>
      </c>
      <c r="P7908">
        <v>0</v>
      </c>
      <c r="Q7908">
        <v>1</v>
      </c>
      <c r="R7908">
        <v>0</v>
      </c>
      <c r="S7908">
        <v>1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0.57863140132343749</v>
      </c>
      <c r="Z7908">
        <v>0</v>
      </c>
      <c r="AA7908">
        <v>6.5875285368215275</v>
      </c>
      <c r="AB7908">
        <v>0</v>
      </c>
      <c r="AC7908">
        <v>0</v>
      </c>
      <c r="AD7908">
        <v>0</v>
      </c>
      <c r="AE7908">
        <v>7.1661599381449648</v>
      </c>
    </row>
    <row r="7909" spans="1:31" x14ac:dyDescent="0.25">
      <c r="A7909">
        <v>1681829</v>
      </c>
      <c r="B7909">
        <v>1</v>
      </c>
      <c r="C7909" t="s">
        <v>81</v>
      </c>
      <c r="D7909" t="s">
        <v>123</v>
      </c>
      <c r="E7909" t="s">
        <v>146</v>
      </c>
      <c r="F7909" t="s">
        <v>22406</v>
      </c>
      <c r="G7909" t="s">
        <v>148</v>
      </c>
      <c r="H7909" t="s">
        <v>143</v>
      </c>
      <c r="I7909" t="s">
        <v>135</v>
      </c>
      <c r="J7909" t="s">
        <v>136</v>
      </c>
      <c r="K7909" t="s">
        <v>137</v>
      </c>
      <c r="L7909" t="s">
        <v>22407</v>
      </c>
      <c r="M7909" t="s">
        <v>22408</v>
      </c>
      <c r="N7909">
        <v>5.5844444439999998</v>
      </c>
      <c r="O7909">
        <v>0</v>
      </c>
      <c r="P7909">
        <v>1</v>
      </c>
      <c r="Q7909">
        <v>0</v>
      </c>
      <c r="R7909">
        <v>2</v>
      </c>
      <c r="S7909">
        <v>0</v>
      </c>
      <c r="T7909">
        <v>1</v>
      </c>
      <c r="U7909">
        <v>0</v>
      </c>
      <c r="V7909">
        <v>0</v>
      </c>
      <c r="W7909">
        <v>0</v>
      </c>
      <c r="X7909">
        <v>0.89658744692509162</v>
      </c>
      <c r="Y7909">
        <v>0</v>
      </c>
      <c r="Z7909">
        <v>0.65409719635589003</v>
      </c>
      <c r="AA7909">
        <v>0</v>
      </c>
      <c r="AB7909">
        <v>3.3189041741291065</v>
      </c>
      <c r="AC7909">
        <v>0</v>
      </c>
      <c r="AD7909">
        <v>0</v>
      </c>
      <c r="AE7909">
        <v>4.8695888174100883</v>
      </c>
    </row>
    <row r="7910" spans="1:31" x14ac:dyDescent="0.25">
      <c r="A7910">
        <v>1681952</v>
      </c>
      <c r="B7910">
        <v>1</v>
      </c>
      <c r="C7910" t="s">
        <v>80</v>
      </c>
      <c r="D7910" t="s">
        <v>92</v>
      </c>
      <c r="E7910" t="s">
        <v>151</v>
      </c>
      <c r="F7910" t="s">
        <v>22409</v>
      </c>
      <c r="G7910" t="s">
        <v>222</v>
      </c>
      <c r="H7910" t="s">
        <v>143</v>
      </c>
      <c r="I7910" t="s">
        <v>135</v>
      </c>
      <c r="J7910" t="s">
        <v>136</v>
      </c>
      <c r="K7910" t="s">
        <v>137</v>
      </c>
      <c r="L7910" t="s">
        <v>22410</v>
      </c>
      <c r="M7910" t="s">
        <v>22411</v>
      </c>
      <c r="N7910">
        <v>0.42527777700000002</v>
      </c>
      <c r="O7910">
        <v>0</v>
      </c>
      <c r="P7910">
        <v>9</v>
      </c>
      <c r="Q7910">
        <v>0</v>
      </c>
      <c r="R7910">
        <v>0</v>
      </c>
      <c r="S7910">
        <v>0</v>
      </c>
      <c r="T7910">
        <v>3</v>
      </c>
      <c r="U7910">
        <v>0</v>
      </c>
      <c r="V7910">
        <v>1</v>
      </c>
      <c r="W7910">
        <v>0</v>
      </c>
      <c r="X7910">
        <v>0.69563452133182102</v>
      </c>
      <c r="Y7910">
        <v>0</v>
      </c>
      <c r="Z7910">
        <v>0</v>
      </c>
      <c r="AA7910">
        <v>0</v>
      </c>
      <c r="AB7910">
        <v>1.9935142932973875</v>
      </c>
      <c r="AC7910">
        <v>0</v>
      </c>
      <c r="AD7910">
        <v>6.3660549564665194</v>
      </c>
      <c r="AE7910">
        <v>9.0552037710957283</v>
      </c>
    </row>
    <row r="7911" spans="1:31" x14ac:dyDescent="0.25">
      <c r="A7911">
        <v>1682190</v>
      </c>
      <c r="B7911">
        <v>1</v>
      </c>
      <c r="C7911" t="s">
        <v>80</v>
      </c>
      <c r="D7911" t="s">
        <v>108</v>
      </c>
      <c r="E7911" t="s">
        <v>159</v>
      </c>
      <c r="F7911" t="s">
        <v>22412</v>
      </c>
      <c r="G7911" t="s">
        <v>596</v>
      </c>
      <c r="H7911" t="s">
        <v>134</v>
      </c>
      <c r="I7911" t="s">
        <v>135</v>
      </c>
      <c r="J7911" t="s">
        <v>136</v>
      </c>
      <c r="K7911" t="s">
        <v>137</v>
      </c>
      <c r="L7911" t="s">
        <v>22413</v>
      </c>
      <c r="M7911" t="s">
        <v>22414</v>
      </c>
      <c r="N7911">
        <v>2.548611111</v>
      </c>
      <c r="O7911">
        <v>0</v>
      </c>
      <c r="P7911">
        <v>19</v>
      </c>
      <c r="Q7911">
        <v>0</v>
      </c>
      <c r="R7911">
        <v>4</v>
      </c>
      <c r="S7911">
        <v>0</v>
      </c>
      <c r="T7911">
        <v>4</v>
      </c>
      <c r="U7911">
        <v>0</v>
      </c>
      <c r="V7911">
        <v>0</v>
      </c>
      <c r="W7911">
        <v>0</v>
      </c>
      <c r="X7911">
        <v>5.0165542120195488</v>
      </c>
      <c r="Y7911">
        <v>0</v>
      </c>
      <c r="Z7911">
        <v>2.4075384605476584</v>
      </c>
      <c r="AA7911">
        <v>0</v>
      </c>
      <c r="AB7911">
        <v>0.99420799772180002</v>
      </c>
      <c r="AC7911">
        <v>0</v>
      </c>
      <c r="AD7911">
        <v>0</v>
      </c>
      <c r="AE7911">
        <v>8.4183006702890069</v>
      </c>
    </row>
    <row r="7912" spans="1:31" x14ac:dyDescent="0.25">
      <c r="A7912">
        <v>1681752</v>
      </c>
      <c r="B7912">
        <v>1</v>
      </c>
      <c r="C7912" t="s">
        <v>80</v>
      </c>
      <c r="D7912" t="s">
        <v>84</v>
      </c>
      <c r="E7912" t="s">
        <v>159</v>
      </c>
      <c r="F7912" t="s">
        <v>22415</v>
      </c>
      <c r="G7912" t="s">
        <v>596</v>
      </c>
      <c r="H7912" t="s">
        <v>134</v>
      </c>
      <c r="I7912" t="s">
        <v>135</v>
      </c>
      <c r="J7912" t="s">
        <v>136</v>
      </c>
      <c r="K7912" t="s">
        <v>137</v>
      </c>
      <c r="L7912" t="s">
        <v>22416</v>
      </c>
      <c r="M7912" t="s">
        <v>22417</v>
      </c>
      <c r="N7912">
        <v>3.1686111110000001</v>
      </c>
      <c r="O7912">
        <v>0</v>
      </c>
      <c r="P7912">
        <v>38</v>
      </c>
      <c r="Q7912">
        <v>0</v>
      </c>
      <c r="R7912">
        <v>14</v>
      </c>
      <c r="S7912">
        <v>0</v>
      </c>
      <c r="T7912">
        <v>6</v>
      </c>
      <c r="U7912">
        <v>0</v>
      </c>
      <c r="V7912">
        <v>0</v>
      </c>
      <c r="W7912">
        <v>0</v>
      </c>
      <c r="X7912">
        <v>59.028023490993789</v>
      </c>
      <c r="Y7912">
        <v>0</v>
      </c>
      <c r="Z7912">
        <v>21.967707032740769</v>
      </c>
      <c r="AA7912">
        <v>0</v>
      </c>
      <c r="AB7912">
        <v>19.548774168147283</v>
      </c>
      <c r="AC7912">
        <v>0</v>
      </c>
      <c r="AD7912">
        <v>0</v>
      </c>
      <c r="AE7912">
        <v>100.54450469188183</v>
      </c>
    </row>
    <row r="7913" spans="1:31" x14ac:dyDescent="0.25">
      <c r="A7913">
        <v>1682084</v>
      </c>
      <c r="B7913">
        <v>1</v>
      </c>
      <c r="C7913" t="s">
        <v>80</v>
      </c>
      <c r="D7913" t="s">
        <v>103</v>
      </c>
      <c r="E7913" t="s">
        <v>151</v>
      </c>
      <c r="F7913" t="s">
        <v>22418</v>
      </c>
      <c r="G7913" t="s">
        <v>153</v>
      </c>
      <c r="H7913" t="s">
        <v>143</v>
      </c>
      <c r="I7913" t="s">
        <v>135</v>
      </c>
      <c r="J7913" t="s">
        <v>136</v>
      </c>
      <c r="K7913" t="s">
        <v>137</v>
      </c>
      <c r="L7913" t="s">
        <v>22419</v>
      </c>
      <c r="M7913" t="s">
        <v>22420</v>
      </c>
      <c r="N7913">
        <v>2.2780555549999999</v>
      </c>
      <c r="O7913">
        <v>0</v>
      </c>
      <c r="P7913">
        <v>43</v>
      </c>
      <c r="Q7913">
        <v>0</v>
      </c>
      <c r="R7913">
        <v>1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23.397442973932261</v>
      </c>
      <c r="Y7913">
        <v>0</v>
      </c>
      <c r="Z7913">
        <v>0.13221142372359168</v>
      </c>
      <c r="AA7913">
        <v>0</v>
      </c>
      <c r="AB7913">
        <v>0</v>
      </c>
      <c r="AC7913">
        <v>0</v>
      </c>
      <c r="AD7913">
        <v>0</v>
      </c>
      <c r="AE7913">
        <v>23.529654397655854</v>
      </c>
    </row>
    <row r="7914" spans="1:31" x14ac:dyDescent="0.25">
      <c r="A7914">
        <v>1682144</v>
      </c>
      <c r="B7914">
        <v>1</v>
      </c>
      <c r="C7914" t="s">
        <v>80</v>
      </c>
      <c r="D7914" t="s">
        <v>103</v>
      </c>
      <c r="E7914" t="s">
        <v>140</v>
      </c>
      <c r="F7914" t="s">
        <v>22421</v>
      </c>
      <c r="G7914" t="s">
        <v>197</v>
      </c>
      <c r="H7914" t="s">
        <v>143</v>
      </c>
      <c r="I7914" t="s">
        <v>135</v>
      </c>
      <c r="J7914" t="s">
        <v>136</v>
      </c>
      <c r="K7914" t="s">
        <v>137</v>
      </c>
      <c r="L7914" t="s">
        <v>22422</v>
      </c>
      <c r="M7914" t="s">
        <v>22423</v>
      </c>
      <c r="N7914">
        <v>7.6316666660000001</v>
      </c>
      <c r="O7914">
        <v>0</v>
      </c>
      <c r="P7914">
        <v>1</v>
      </c>
      <c r="Q7914">
        <v>0</v>
      </c>
      <c r="R7914">
        <v>0</v>
      </c>
      <c r="S7914">
        <v>0</v>
      </c>
      <c r="T7914">
        <v>1</v>
      </c>
      <c r="U7914">
        <v>0</v>
      </c>
      <c r="V7914">
        <v>0</v>
      </c>
      <c r="W7914">
        <v>0</v>
      </c>
      <c r="X7914">
        <v>1.8108429647135584</v>
      </c>
      <c r="Y7914">
        <v>0</v>
      </c>
      <c r="Z7914">
        <v>0</v>
      </c>
      <c r="AA7914">
        <v>0</v>
      </c>
      <c r="AB7914">
        <v>3.7381006359861108E-3</v>
      </c>
      <c r="AC7914">
        <v>0</v>
      </c>
      <c r="AD7914">
        <v>0</v>
      </c>
      <c r="AE7914">
        <v>1.8145810653495444</v>
      </c>
    </row>
    <row r="7915" spans="1:31" x14ac:dyDescent="0.25">
      <c r="A7915">
        <v>1681798</v>
      </c>
      <c r="B7915">
        <v>1</v>
      </c>
      <c r="C7915" t="s">
        <v>81</v>
      </c>
      <c r="D7915" t="s">
        <v>113</v>
      </c>
      <c r="E7915" t="s">
        <v>151</v>
      </c>
      <c r="F7915" t="s">
        <v>22424</v>
      </c>
      <c r="G7915" t="s">
        <v>153</v>
      </c>
      <c r="H7915" t="s">
        <v>143</v>
      </c>
      <c r="I7915" t="s">
        <v>135</v>
      </c>
      <c r="J7915" t="s">
        <v>136</v>
      </c>
      <c r="K7915" t="s">
        <v>137</v>
      </c>
      <c r="L7915" t="s">
        <v>22425</v>
      </c>
      <c r="M7915" t="s">
        <v>22426</v>
      </c>
      <c r="N7915">
        <v>1.728611111</v>
      </c>
      <c r="O7915">
        <v>0</v>
      </c>
      <c r="P7915">
        <v>11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2.3524000626962822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2.3524000626962822</v>
      </c>
    </row>
    <row r="7916" spans="1:31" x14ac:dyDescent="0.25">
      <c r="A7916">
        <v>1682430</v>
      </c>
      <c r="B7916">
        <v>1</v>
      </c>
      <c r="C7916" t="s">
        <v>81</v>
      </c>
      <c r="D7916" t="s">
        <v>118</v>
      </c>
      <c r="E7916" t="s">
        <v>140</v>
      </c>
      <c r="F7916" t="s">
        <v>22427</v>
      </c>
      <c r="G7916" t="s">
        <v>267</v>
      </c>
      <c r="H7916" t="s">
        <v>143</v>
      </c>
      <c r="I7916" t="s">
        <v>135</v>
      </c>
      <c r="J7916" t="s">
        <v>136</v>
      </c>
      <c r="K7916" t="s">
        <v>137</v>
      </c>
      <c r="L7916" t="s">
        <v>22428</v>
      </c>
      <c r="M7916" t="s">
        <v>22429</v>
      </c>
      <c r="N7916">
        <v>1.069722222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1</v>
      </c>
      <c r="U7916">
        <v>0</v>
      </c>
      <c r="V7916">
        <v>0</v>
      </c>
      <c r="W7916">
        <v>0</v>
      </c>
      <c r="X7916">
        <v>0.25093239717612775</v>
      </c>
      <c r="Y7916">
        <v>0</v>
      </c>
      <c r="Z7916">
        <v>0</v>
      </c>
      <c r="AA7916">
        <v>0</v>
      </c>
      <c r="AB7916">
        <v>0.48290129073712557</v>
      </c>
      <c r="AC7916">
        <v>0</v>
      </c>
      <c r="AD7916">
        <v>0</v>
      </c>
      <c r="AE7916">
        <v>0.73383368791325332</v>
      </c>
    </row>
    <row r="7917" spans="1:31" x14ac:dyDescent="0.25">
      <c r="A7917">
        <v>1681944</v>
      </c>
      <c r="B7917">
        <v>1</v>
      </c>
      <c r="C7917" t="s">
        <v>80</v>
      </c>
      <c r="D7917" t="s">
        <v>110</v>
      </c>
      <c r="E7917" t="s">
        <v>146</v>
      </c>
      <c r="F7917" t="s">
        <v>3979</v>
      </c>
      <c r="G7917" t="s">
        <v>148</v>
      </c>
      <c r="H7917" t="s">
        <v>143</v>
      </c>
      <c r="I7917" t="s">
        <v>135</v>
      </c>
      <c r="J7917" t="s">
        <v>136</v>
      </c>
      <c r="K7917" t="s">
        <v>137</v>
      </c>
      <c r="L7917" t="s">
        <v>22430</v>
      </c>
      <c r="M7917" t="s">
        <v>22431</v>
      </c>
      <c r="N7917">
        <v>2.034444444</v>
      </c>
      <c r="O7917">
        <v>0</v>
      </c>
      <c r="P7917">
        <v>426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306.18488588130799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306.18488588130799</v>
      </c>
    </row>
    <row r="7918" spans="1:31" x14ac:dyDescent="0.25">
      <c r="A7918">
        <v>1682038</v>
      </c>
      <c r="B7918">
        <v>1</v>
      </c>
      <c r="C7918" t="s">
        <v>80</v>
      </c>
      <c r="D7918" t="s">
        <v>96</v>
      </c>
      <c r="E7918" t="s">
        <v>140</v>
      </c>
      <c r="F7918" t="s">
        <v>22432</v>
      </c>
      <c r="G7918" t="s">
        <v>197</v>
      </c>
      <c r="H7918" t="s">
        <v>143</v>
      </c>
      <c r="I7918" t="s">
        <v>135</v>
      </c>
      <c r="J7918" t="s">
        <v>136</v>
      </c>
      <c r="K7918" t="s">
        <v>137</v>
      </c>
      <c r="L7918" t="s">
        <v>22433</v>
      </c>
      <c r="M7918" t="s">
        <v>22434</v>
      </c>
      <c r="N7918">
        <v>2.4027777769999998</v>
      </c>
      <c r="O7918">
        <v>0</v>
      </c>
      <c r="P7918">
        <v>1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1.8424850425178749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1.8424850425178749</v>
      </c>
    </row>
    <row r="7919" spans="1:31" x14ac:dyDescent="0.25">
      <c r="A7919">
        <v>1682645</v>
      </c>
      <c r="B7919">
        <v>1</v>
      </c>
      <c r="C7919" t="s">
        <v>80</v>
      </c>
      <c r="D7919" t="s">
        <v>82</v>
      </c>
      <c r="E7919" t="s">
        <v>200</v>
      </c>
      <c r="F7919" t="s">
        <v>22435</v>
      </c>
      <c r="G7919" t="s">
        <v>153</v>
      </c>
      <c r="H7919" t="s">
        <v>143</v>
      </c>
      <c r="I7919" t="s">
        <v>135</v>
      </c>
      <c r="J7919" t="s">
        <v>136</v>
      </c>
      <c r="K7919" t="s">
        <v>137</v>
      </c>
      <c r="L7919" t="s">
        <v>22436</v>
      </c>
      <c r="M7919" t="s">
        <v>22437</v>
      </c>
      <c r="N7919">
        <v>1.119722222</v>
      </c>
      <c r="O7919">
        <v>0</v>
      </c>
      <c r="P7919">
        <v>7</v>
      </c>
      <c r="Q7919">
        <v>0</v>
      </c>
      <c r="R7919">
        <v>0</v>
      </c>
      <c r="S7919">
        <v>0</v>
      </c>
      <c r="T7919">
        <v>31</v>
      </c>
      <c r="U7919">
        <v>0</v>
      </c>
      <c r="V7919">
        <v>0</v>
      </c>
      <c r="W7919">
        <v>0</v>
      </c>
      <c r="X7919">
        <v>10.123057858818978</v>
      </c>
      <c r="Y7919">
        <v>0</v>
      </c>
      <c r="Z7919">
        <v>0</v>
      </c>
      <c r="AA7919">
        <v>0</v>
      </c>
      <c r="AB7919">
        <v>90.73421530463537</v>
      </c>
      <c r="AC7919">
        <v>0</v>
      </c>
      <c r="AD7919">
        <v>0</v>
      </c>
      <c r="AE7919">
        <v>100.85727316345435</v>
      </c>
    </row>
    <row r="7920" spans="1:31" x14ac:dyDescent="0.25">
      <c r="A7920">
        <v>1682622</v>
      </c>
      <c r="B7920">
        <v>1</v>
      </c>
      <c r="C7920" t="s">
        <v>81</v>
      </c>
      <c r="D7920" t="s">
        <v>113</v>
      </c>
      <c r="E7920" t="s">
        <v>200</v>
      </c>
      <c r="F7920" t="s">
        <v>18818</v>
      </c>
      <c r="G7920" t="s">
        <v>240</v>
      </c>
      <c r="H7920" t="s">
        <v>143</v>
      </c>
      <c r="I7920" t="s">
        <v>135</v>
      </c>
      <c r="J7920" t="s">
        <v>136</v>
      </c>
      <c r="K7920" t="s">
        <v>137</v>
      </c>
      <c r="L7920" t="s">
        <v>22438</v>
      </c>
      <c r="M7920" t="s">
        <v>22439</v>
      </c>
      <c r="N7920">
        <v>0.399166666</v>
      </c>
      <c r="O7920">
        <v>0</v>
      </c>
      <c r="P7920">
        <v>6</v>
      </c>
      <c r="Q7920">
        <v>0</v>
      </c>
      <c r="R7920">
        <v>0</v>
      </c>
      <c r="S7920">
        <v>0</v>
      </c>
      <c r="T7920">
        <v>1</v>
      </c>
      <c r="U7920">
        <v>0</v>
      </c>
      <c r="V7920">
        <v>0</v>
      </c>
      <c r="W7920">
        <v>0</v>
      </c>
      <c r="X7920">
        <v>1.1698174931985736</v>
      </c>
      <c r="Y7920">
        <v>0</v>
      </c>
      <c r="Z7920">
        <v>0</v>
      </c>
      <c r="AA7920">
        <v>0</v>
      </c>
      <c r="AB7920">
        <v>2.3033014375000001E-5</v>
      </c>
      <c r="AC7920">
        <v>0</v>
      </c>
      <c r="AD7920">
        <v>0</v>
      </c>
      <c r="AE7920">
        <v>1.1698405262129485</v>
      </c>
    </row>
    <row r="7921" spans="1:31" x14ac:dyDescent="0.25">
      <c r="A7921">
        <v>1681606</v>
      </c>
      <c r="B7921">
        <v>1</v>
      </c>
      <c r="C7921" t="s">
        <v>80</v>
      </c>
      <c r="D7921" t="s">
        <v>103</v>
      </c>
      <c r="E7921" t="s">
        <v>131</v>
      </c>
      <c r="F7921" t="s">
        <v>22440</v>
      </c>
      <c r="G7921" t="s">
        <v>161</v>
      </c>
      <c r="H7921" t="s">
        <v>134</v>
      </c>
      <c r="I7921" t="s">
        <v>135</v>
      </c>
      <c r="J7921" t="s">
        <v>136</v>
      </c>
      <c r="K7921" t="s">
        <v>137</v>
      </c>
      <c r="L7921" t="s">
        <v>22441</v>
      </c>
      <c r="M7921" t="s">
        <v>22442</v>
      </c>
      <c r="N7921">
        <v>2.9027777769999998</v>
      </c>
      <c r="O7921">
        <v>0</v>
      </c>
      <c r="P7921">
        <v>0</v>
      </c>
      <c r="Q7921">
        <v>0</v>
      </c>
      <c r="R7921">
        <v>0</v>
      </c>
      <c r="S7921">
        <v>25</v>
      </c>
      <c r="T7921">
        <v>0</v>
      </c>
      <c r="U7921">
        <v>38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313.19845823650576</v>
      </c>
      <c r="AB7921">
        <v>0</v>
      </c>
      <c r="AC7921">
        <v>6785.8612229891223</v>
      </c>
      <c r="AD7921">
        <v>0</v>
      </c>
      <c r="AE7921">
        <v>7099.0596812256281</v>
      </c>
    </row>
    <row r="7922" spans="1:31" x14ac:dyDescent="0.25">
      <c r="A7922">
        <v>1681775</v>
      </c>
      <c r="B7922">
        <v>1</v>
      </c>
      <c r="C7922" t="s">
        <v>80</v>
      </c>
      <c r="D7922" t="s">
        <v>93</v>
      </c>
      <c r="E7922" t="s">
        <v>159</v>
      </c>
      <c r="F7922" t="s">
        <v>22443</v>
      </c>
      <c r="G7922" t="s">
        <v>161</v>
      </c>
      <c r="H7922" t="s">
        <v>134</v>
      </c>
      <c r="I7922" t="s">
        <v>135</v>
      </c>
      <c r="J7922" t="s">
        <v>136</v>
      </c>
      <c r="K7922" t="s">
        <v>137</v>
      </c>
      <c r="L7922" t="s">
        <v>22444</v>
      </c>
      <c r="M7922" t="s">
        <v>22445</v>
      </c>
      <c r="N7922">
        <v>2.4269444440000001</v>
      </c>
      <c r="O7922">
        <v>0</v>
      </c>
      <c r="P7922">
        <v>3</v>
      </c>
      <c r="Q7922">
        <v>0</v>
      </c>
      <c r="R7922">
        <v>5</v>
      </c>
      <c r="S7922">
        <v>0</v>
      </c>
      <c r="T7922">
        <v>8</v>
      </c>
      <c r="U7922">
        <v>0</v>
      </c>
      <c r="V7922">
        <v>0</v>
      </c>
      <c r="W7922">
        <v>0</v>
      </c>
      <c r="X7922">
        <v>1.2129411366059535</v>
      </c>
      <c r="Y7922">
        <v>0</v>
      </c>
      <c r="Z7922">
        <v>4.1237302463907382</v>
      </c>
      <c r="AA7922">
        <v>0</v>
      </c>
      <c r="AB7922">
        <v>25.407779032357649</v>
      </c>
      <c r="AC7922">
        <v>0</v>
      </c>
      <c r="AD7922">
        <v>0</v>
      </c>
      <c r="AE7922">
        <v>30.74445041535434</v>
      </c>
    </row>
    <row r="7923" spans="1:31" x14ac:dyDescent="0.25">
      <c r="A7923">
        <v>1681869</v>
      </c>
      <c r="B7923">
        <v>1</v>
      </c>
      <c r="C7923" t="s">
        <v>80</v>
      </c>
      <c r="D7923" t="s">
        <v>103</v>
      </c>
      <c r="E7923" t="s">
        <v>151</v>
      </c>
      <c r="F7923" t="s">
        <v>20355</v>
      </c>
      <c r="G7923" t="s">
        <v>222</v>
      </c>
      <c r="H7923" t="s">
        <v>143</v>
      </c>
      <c r="I7923" t="s">
        <v>135</v>
      </c>
      <c r="J7923" t="s">
        <v>136</v>
      </c>
      <c r="K7923" t="s">
        <v>137</v>
      </c>
      <c r="L7923" t="s">
        <v>22446</v>
      </c>
      <c r="M7923" t="s">
        <v>22447</v>
      </c>
      <c r="N7923">
        <v>10.119722222</v>
      </c>
      <c r="O7923">
        <v>0</v>
      </c>
      <c r="P7923">
        <v>83</v>
      </c>
      <c r="Q7923">
        <v>0</v>
      </c>
      <c r="R7923">
        <v>6</v>
      </c>
      <c r="S7923">
        <v>0</v>
      </c>
      <c r="T7923">
        <v>8</v>
      </c>
      <c r="U7923">
        <v>0</v>
      </c>
      <c r="V7923">
        <v>0</v>
      </c>
      <c r="W7923">
        <v>0</v>
      </c>
      <c r="X7923">
        <v>159.67692961262713</v>
      </c>
      <c r="Y7923">
        <v>0</v>
      </c>
      <c r="Z7923">
        <v>4.8946947387689956</v>
      </c>
      <c r="AA7923">
        <v>0</v>
      </c>
      <c r="AB7923">
        <v>130.78813058217114</v>
      </c>
      <c r="AC7923">
        <v>0</v>
      </c>
      <c r="AD7923">
        <v>0</v>
      </c>
      <c r="AE7923">
        <v>295.35975493356727</v>
      </c>
    </row>
    <row r="7924" spans="1:31" x14ac:dyDescent="0.25">
      <c r="A7924">
        <v>1682167</v>
      </c>
      <c r="B7924">
        <v>1</v>
      </c>
      <c r="C7924" t="s">
        <v>81</v>
      </c>
      <c r="D7924" t="s">
        <v>112</v>
      </c>
      <c r="E7924" t="s">
        <v>140</v>
      </c>
      <c r="F7924" t="s">
        <v>22448</v>
      </c>
      <c r="G7924" t="s">
        <v>197</v>
      </c>
      <c r="H7924" t="s">
        <v>143</v>
      </c>
      <c r="I7924" t="s">
        <v>135</v>
      </c>
      <c r="J7924" t="s">
        <v>136</v>
      </c>
      <c r="K7924" t="s">
        <v>137</v>
      </c>
      <c r="L7924" t="s">
        <v>22449</v>
      </c>
      <c r="M7924" t="s">
        <v>22450</v>
      </c>
      <c r="N7924">
        <v>1.223333333</v>
      </c>
      <c r="O7924">
        <v>0</v>
      </c>
      <c r="P7924">
        <v>4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1.8545003646865332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1.8545003646865332</v>
      </c>
    </row>
    <row r="7925" spans="1:31" x14ac:dyDescent="0.25">
      <c r="A7925">
        <v>1682359</v>
      </c>
      <c r="B7925">
        <v>1</v>
      </c>
      <c r="C7925" t="s">
        <v>81</v>
      </c>
      <c r="D7925" t="s">
        <v>123</v>
      </c>
      <c r="E7925" t="s">
        <v>131</v>
      </c>
      <c r="F7925" t="s">
        <v>22357</v>
      </c>
      <c r="G7925" t="s">
        <v>161</v>
      </c>
      <c r="H7925" t="s">
        <v>134</v>
      </c>
      <c r="I7925" t="s">
        <v>135</v>
      </c>
      <c r="J7925" t="s">
        <v>136</v>
      </c>
      <c r="K7925" t="s">
        <v>137</v>
      </c>
      <c r="L7925" t="s">
        <v>21855</v>
      </c>
      <c r="M7925" t="s">
        <v>22451</v>
      </c>
      <c r="N7925">
        <v>1.849722222</v>
      </c>
      <c r="O7925">
        <v>5</v>
      </c>
      <c r="P7925">
        <v>586</v>
      </c>
      <c r="Q7925">
        <v>373</v>
      </c>
      <c r="R7925">
        <v>426</v>
      </c>
      <c r="S7925">
        <v>35</v>
      </c>
      <c r="T7925">
        <v>80</v>
      </c>
      <c r="U7925">
        <v>4</v>
      </c>
      <c r="V7925">
        <v>0</v>
      </c>
      <c r="W7925">
        <v>6.6023985115910717</v>
      </c>
      <c r="X7925">
        <v>132.67497010498522</v>
      </c>
      <c r="Y7925">
        <v>523.86345010337118</v>
      </c>
      <c r="Z7925">
        <v>421.92137950181365</v>
      </c>
      <c r="AA7925">
        <v>116.80814121295127</v>
      </c>
      <c r="AB7925">
        <v>114.37393984890745</v>
      </c>
      <c r="AC7925">
        <v>931.42031516691043</v>
      </c>
      <c r="AD7925">
        <v>0</v>
      </c>
      <c r="AE7925">
        <v>2247.6645944505303</v>
      </c>
    </row>
    <row r="7926" spans="1:31" x14ac:dyDescent="0.25">
      <c r="A7926">
        <v>1681861</v>
      </c>
      <c r="B7926">
        <v>1</v>
      </c>
      <c r="C7926" t="s">
        <v>80</v>
      </c>
      <c r="D7926" t="s">
        <v>96</v>
      </c>
      <c r="E7926" t="s">
        <v>164</v>
      </c>
      <c r="F7926" t="s">
        <v>6077</v>
      </c>
      <c r="G7926" t="s">
        <v>952</v>
      </c>
      <c r="H7926" t="s">
        <v>134</v>
      </c>
      <c r="I7926" t="s">
        <v>135</v>
      </c>
      <c r="J7926" t="s">
        <v>136</v>
      </c>
      <c r="K7926" t="s">
        <v>137</v>
      </c>
      <c r="L7926" t="s">
        <v>22452</v>
      </c>
      <c r="M7926" t="s">
        <v>22453</v>
      </c>
      <c r="N7926">
        <v>0.61833333300000004</v>
      </c>
      <c r="O7926">
        <v>5</v>
      </c>
      <c r="P7926">
        <v>262</v>
      </c>
      <c r="Q7926">
        <v>4</v>
      </c>
      <c r="R7926">
        <v>54</v>
      </c>
      <c r="S7926">
        <v>2</v>
      </c>
      <c r="T7926">
        <v>17</v>
      </c>
      <c r="U7926">
        <v>0</v>
      </c>
      <c r="V7926">
        <v>1</v>
      </c>
      <c r="W7926">
        <v>10.544136650862058</v>
      </c>
      <c r="X7926">
        <v>17.96222929696167</v>
      </c>
      <c r="Y7926">
        <v>6.6820775379501347</v>
      </c>
      <c r="Z7926">
        <v>21.455763964554404</v>
      </c>
      <c r="AA7926">
        <v>2.3619072027105315</v>
      </c>
      <c r="AB7926">
        <v>9.6138366010265361</v>
      </c>
      <c r="AC7926">
        <v>0</v>
      </c>
      <c r="AD7926">
        <v>0.30251810073519231</v>
      </c>
      <c r="AE7926">
        <v>68.92246935480054</v>
      </c>
    </row>
    <row r="7927" spans="1:31" x14ac:dyDescent="0.25">
      <c r="A7927">
        <v>1682061</v>
      </c>
      <c r="B7927">
        <v>1</v>
      </c>
      <c r="C7927" t="s">
        <v>81</v>
      </c>
      <c r="D7927" t="s">
        <v>112</v>
      </c>
      <c r="E7927" t="s">
        <v>146</v>
      </c>
      <c r="F7927" t="s">
        <v>22454</v>
      </c>
      <c r="G7927" t="s">
        <v>1061</v>
      </c>
      <c r="H7927" t="s">
        <v>143</v>
      </c>
      <c r="I7927" t="s">
        <v>135</v>
      </c>
      <c r="J7927" t="s">
        <v>136</v>
      </c>
      <c r="K7927" t="s">
        <v>137</v>
      </c>
      <c r="L7927" t="s">
        <v>22455</v>
      </c>
      <c r="M7927" t="s">
        <v>22456</v>
      </c>
      <c r="N7927">
        <v>11.599722222</v>
      </c>
      <c r="O7927">
        <v>0</v>
      </c>
      <c r="P7927">
        <v>35</v>
      </c>
      <c r="Q7927">
        <v>0</v>
      </c>
      <c r="R7927">
        <v>1</v>
      </c>
      <c r="S7927">
        <v>0</v>
      </c>
      <c r="T7927">
        <v>1</v>
      </c>
      <c r="U7927">
        <v>0</v>
      </c>
      <c r="V7927">
        <v>0</v>
      </c>
      <c r="W7927">
        <v>0</v>
      </c>
      <c r="X7927">
        <v>24.22527480935247</v>
      </c>
      <c r="Y7927">
        <v>0</v>
      </c>
      <c r="Z7927">
        <v>0.26428897885152114</v>
      </c>
      <c r="AA7927">
        <v>0</v>
      </c>
      <c r="AB7927">
        <v>6.014110682013999E-2</v>
      </c>
      <c r="AC7927">
        <v>0</v>
      </c>
      <c r="AD7927">
        <v>0</v>
      </c>
      <c r="AE7927">
        <v>24.549704895024131</v>
      </c>
    </row>
    <row r="7928" spans="1:31" x14ac:dyDescent="0.25">
      <c r="A7928">
        <v>1682588</v>
      </c>
      <c r="B7928">
        <v>1</v>
      </c>
      <c r="C7928" t="s">
        <v>80</v>
      </c>
      <c r="D7928" t="s">
        <v>90</v>
      </c>
      <c r="E7928" t="s">
        <v>146</v>
      </c>
      <c r="F7928" t="s">
        <v>22457</v>
      </c>
      <c r="G7928" t="s">
        <v>153</v>
      </c>
      <c r="H7928" t="s">
        <v>143</v>
      </c>
      <c r="I7928" t="s">
        <v>135</v>
      </c>
      <c r="J7928" t="s">
        <v>136</v>
      </c>
      <c r="K7928" t="s">
        <v>137</v>
      </c>
      <c r="L7928" t="s">
        <v>22458</v>
      </c>
      <c r="M7928" t="s">
        <v>22459</v>
      </c>
      <c r="N7928">
        <v>2.8880555550000002</v>
      </c>
      <c r="O7928">
        <v>0</v>
      </c>
      <c r="P7928">
        <v>46</v>
      </c>
      <c r="Q7928">
        <v>0</v>
      </c>
      <c r="R7928">
        <v>0</v>
      </c>
      <c r="S7928">
        <v>0</v>
      </c>
      <c r="T7928">
        <v>2</v>
      </c>
      <c r="U7928">
        <v>0</v>
      </c>
      <c r="V7928">
        <v>0</v>
      </c>
      <c r="W7928">
        <v>0</v>
      </c>
      <c r="X7928">
        <v>68.323813120366353</v>
      </c>
      <c r="Y7928">
        <v>0</v>
      </c>
      <c r="Z7928">
        <v>0</v>
      </c>
      <c r="AA7928">
        <v>0</v>
      </c>
      <c r="AB7928">
        <v>4.5754976408872508E-2</v>
      </c>
      <c r="AC7928">
        <v>0</v>
      </c>
      <c r="AD7928">
        <v>0</v>
      </c>
      <c r="AE7928">
        <v>68.369568096775225</v>
      </c>
    </row>
    <row r="7929" spans="1:31" x14ac:dyDescent="0.25">
      <c r="A7929">
        <v>1681709</v>
      </c>
      <c r="B7929">
        <v>1</v>
      </c>
      <c r="C7929" t="s">
        <v>80</v>
      </c>
      <c r="D7929" t="s">
        <v>84</v>
      </c>
      <c r="E7929" t="s">
        <v>131</v>
      </c>
      <c r="F7929" t="s">
        <v>21810</v>
      </c>
      <c r="G7929" t="s">
        <v>161</v>
      </c>
      <c r="H7929" t="s">
        <v>134</v>
      </c>
      <c r="I7929" t="s">
        <v>135</v>
      </c>
      <c r="J7929" t="s">
        <v>136</v>
      </c>
      <c r="K7929" t="s">
        <v>137</v>
      </c>
      <c r="L7929" t="s">
        <v>22460</v>
      </c>
      <c r="M7929" t="s">
        <v>22461</v>
      </c>
      <c r="N7929">
        <v>8.2777776999999997E-2</v>
      </c>
      <c r="O7929">
        <v>0</v>
      </c>
      <c r="P7929">
        <v>25</v>
      </c>
      <c r="Q7929">
        <v>0</v>
      </c>
      <c r="R7929">
        <v>0</v>
      </c>
      <c r="S7929">
        <v>11</v>
      </c>
      <c r="T7929">
        <v>26</v>
      </c>
      <c r="U7929">
        <v>0</v>
      </c>
      <c r="V7929">
        <v>0</v>
      </c>
      <c r="W7929">
        <v>0</v>
      </c>
      <c r="X7929">
        <v>4.6248172407184835</v>
      </c>
      <c r="Y7929">
        <v>0</v>
      </c>
      <c r="Z7929">
        <v>0</v>
      </c>
      <c r="AA7929">
        <v>22.545279502823742</v>
      </c>
      <c r="AB7929">
        <v>7.7282443393144167</v>
      </c>
      <c r="AC7929">
        <v>0</v>
      </c>
      <c r="AD7929">
        <v>0</v>
      </c>
      <c r="AE7929">
        <v>34.898341082856639</v>
      </c>
    </row>
    <row r="7930" spans="1:31" x14ac:dyDescent="0.25">
      <c r="A7930">
        <v>1682519</v>
      </c>
      <c r="B7930">
        <v>1</v>
      </c>
      <c r="C7930" t="s">
        <v>80</v>
      </c>
      <c r="D7930" t="s">
        <v>83</v>
      </c>
      <c r="E7930" t="s">
        <v>140</v>
      </c>
      <c r="F7930" t="s">
        <v>22462</v>
      </c>
      <c r="G7930" t="s">
        <v>197</v>
      </c>
      <c r="H7930" t="s">
        <v>143</v>
      </c>
      <c r="I7930" t="s">
        <v>135</v>
      </c>
      <c r="J7930" t="s">
        <v>136</v>
      </c>
      <c r="K7930" t="s">
        <v>137</v>
      </c>
      <c r="L7930" t="s">
        <v>22463</v>
      </c>
      <c r="M7930" t="s">
        <v>22464</v>
      </c>
      <c r="N7930">
        <v>7.6555555550000003</v>
      </c>
      <c r="O7930">
        <v>0</v>
      </c>
      <c r="P7930">
        <v>4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9.4552372597222814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9.4552372597222814</v>
      </c>
    </row>
    <row r="7931" spans="1:31" x14ac:dyDescent="0.25">
      <c r="A7931">
        <v>1682565</v>
      </c>
      <c r="B7931">
        <v>1</v>
      </c>
      <c r="C7931" t="s">
        <v>80</v>
      </c>
      <c r="D7931" t="s">
        <v>96</v>
      </c>
      <c r="E7931" t="s">
        <v>200</v>
      </c>
      <c r="F7931" t="s">
        <v>17498</v>
      </c>
      <c r="G7931" t="s">
        <v>202</v>
      </c>
      <c r="H7931" t="s">
        <v>143</v>
      </c>
      <c r="I7931" t="s">
        <v>135</v>
      </c>
      <c r="J7931" t="s">
        <v>136</v>
      </c>
      <c r="K7931" t="s">
        <v>137</v>
      </c>
      <c r="L7931" t="s">
        <v>22465</v>
      </c>
      <c r="M7931" t="s">
        <v>22466</v>
      </c>
      <c r="N7931">
        <v>13.669722222000001</v>
      </c>
      <c r="O7931">
        <v>0</v>
      </c>
      <c r="P7931">
        <v>34</v>
      </c>
      <c r="Q7931">
        <v>0</v>
      </c>
      <c r="R7931">
        <v>0</v>
      </c>
      <c r="S7931">
        <v>0</v>
      </c>
      <c r="T7931">
        <v>1</v>
      </c>
      <c r="U7931">
        <v>0</v>
      </c>
      <c r="V7931">
        <v>0</v>
      </c>
      <c r="W7931">
        <v>0</v>
      </c>
      <c r="X7931">
        <v>218.87189393512071</v>
      </c>
      <c r="Y7931">
        <v>0</v>
      </c>
      <c r="Z7931">
        <v>0</v>
      </c>
      <c r="AA7931">
        <v>0</v>
      </c>
      <c r="AB7931">
        <v>15.863794654081897</v>
      </c>
      <c r="AC7931">
        <v>0</v>
      </c>
      <c r="AD7931">
        <v>0</v>
      </c>
      <c r="AE7931">
        <v>234.7356885892026</v>
      </c>
    </row>
    <row r="7932" spans="1:31" x14ac:dyDescent="0.25">
      <c r="A7932">
        <v>1681732</v>
      </c>
      <c r="B7932">
        <v>1</v>
      </c>
      <c r="C7932" t="s">
        <v>80</v>
      </c>
      <c r="D7932" t="s">
        <v>83</v>
      </c>
      <c r="E7932" t="s">
        <v>151</v>
      </c>
      <c r="F7932" t="s">
        <v>13125</v>
      </c>
      <c r="G7932" t="s">
        <v>153</v>
      </c>
      <c r="H7932" t="s">
        <v>143</v>
      </c>
      <c r="I7932" t="s">
        <v>135</v>
      </c>
      <c r="J7932" t="s">
        <v>136</v>
      </c>
      <c r="K7932" t="s">
        <v>137</v>
      </c>
      <c r="L7932" t="s">
        <v>22467</v>
      </c>
      <c r="M7932" t="s">
        <v>22468</v>
      </c>
      <c r="N7932">
        <v>4.9988888879999998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4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38.692901681434343</v>
      </c>
      <c r="AC7932">
        <v>0</v>
      </c>
      <c r="AD7932">
        <v>0</v>
      </c>
      <c r="AE7932">
        <v>38.692901681434343</v>
      </c>
    </row>
    <row r="7933" spans="1:31" x14ac:dyDescent="0.25">
      <c r="A7933">
        <v>1682542</v>
      </c>
      <c r="B7933">
        <v>1</v>
      </c>
      <c r="C7933" t="s">
        <v>80</v>
      </c>
      <c r="D7933" t="s">
        <v>109</v>
      </c>
      <c r="E7933" t="s">
        <v>140</v>
      </c>
      <c r="F7933" t="s">
        <v>22469</v>
      </c>
      <c r="G7933" t="s">
        <v>482</v>
      </c>
      <c r="H7933" t="s">
        <v>143</v>
      </c>
      <c r="I7933" t="s">
        <v>135</v>
      </c>
      <c r="J7933" t="s">
        <v>136</v>
      </c>
      <c r="K7933" t="s">
        <v>137</v>
      </c>
      <c r="L7933" t="s">
        <v>22470</v>
      </c>
      <c r="M7933" t="s">
        <v>22471</v>
      </c>
      <c r="N7933">
        <v>4.2149999999999999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0.31239309343138499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0.31239309343138499</v>
      </c>
    </row>
    <row r="7934" spans="1:31" x14ac:dyDescent="0.25">
      <c r="A7934">
        <v>1682273</v>
      </c>
      <c r="B7934">
        <v>1</v>
      </c>
      <c r="C7934" t="s">
        <v>80</v>
      </c>
      <c r="D7934" t="s">
        <v>92</v>
      </c>
      <c r="E7934" t="s">
        <v>140</v>
      </c>
      <c r="F7934" t="s">
        <v>22472</v>
      </c>
      <c r="G7934" t="s">
        <v>197</v>
      </c>
      <c r="H7934" t="s">
        <v>143</v>
      </c>
      <c r="I7934" t="s">
        <v>135</v>
      </c>
      <c r="J7934" t="s">
        <v>136</v>
      </c>
      <c r="K7934" t="s">
        <v>137</v>
      </c>
      <c r="L7934" t="s">
        <v>22473</v>
      </c>
      <c r="M7934" t="s">
        <v>22474</v>
      </c>
      <c r="N7934">
        <v>2.1572222220000001</v>
      </c>
      <c r="O7934">
        <v>0</v>
      </c>
      <c r="P7934">
        <v>1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2.0772487136429696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2.0772487136429696</v>
      </c>
    </row>
    <row r="7935" spans="1:31" x14ac:dyDescent="0.25">
      <c r="A7935">
        <v>1682227</v>
      </c>
      <c r="B7935">
        <v>1</v>
      </c>
      <c r="C7935" t="s">
        <v>80</v>
      </c>
      <c r="D7935" t="s">
        <v>99</v>
      </c>
      <c r="E7935" t="s">
        <v>164</v>
      </c>
      <c r="F7935" t="s">
        <v>20823</v>
      </c>
      <c r="G7935" t="s">
        <v>161</v>
      </c>
      <c r="H7935" t="s">
        <v>134</v>
      </c>
      <c r="I7935" t="s">
        <v>135</v>
      </c>
      <c r="J7935" t="s">
        <v>136</v>
      </c>
      <c r="K7935" t="s">
        <v>137</v>
      </c>
      <c r="L7935" t="s">
        <v>22475</v>
      </c>
      <c r="M7935" t="s">
        <v>22476</v>
      </c>
      <c r="N7935">
        <v>0.212777777</v>
      </c>
      <c r="O7935">
        <v>0</v>
      </c>
      <c r="P7935">
        <v>0</v>
      </c>
      <c r="Q7935">
        <v>0</v>
      </c>
      <c r="R7935">
        <v>0</v>
      </c>
      <c r="S7935">
        <v>7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29.178278602112972</v>
      </c>
      <c r="AB7935">
        <v>0</v>
      </c>
      <c r="AC7935">
        <v>0</v>
      </c>
      <c r="AD7935">
        <v>0</v>
      </c>
      <c r="AE7935">
        <v>29.178278602112972</v>
      </c>
    </row>
    <row r="7936" spans="1:31" x14ac:dyDescent="0.25">
      <c r="A7936">
        <v>1682181</v>
      </c>
      <c r="B7936">
        <v>1</v>
      </c>
      <c r="C7936" t="s">
        <v>81</v>
      </c>
      <c r="D7936" t="s">
        <v>117</v>
      </c>
      <c r="E7936" t="s">
        <v>151</v>
      </c>
      <c r="F7936" t="s">
        <v>22477</v>
      </c>
      <c r="G7936" t="s">
        <v>222</v>
      </c>
      <c r="H7936" t="s">
        <v>143</v>
      </c>
      <c r="I7936" t="s">
        <v>135</v>
      </c>
      <c r="J7936" t="s">
        <v>136</v>
      </c>
      <c r="K7936" t="s">
        <v>137</v>
      </c>
      <c r="L7936" t="s">
        <v>22478</v>
      </c>
      <c r="M7936" t="s">
        <v>22479</v>
      </c>
      <c r="N7936">
        <v>3.2805555549999998</v>
      </c>
      <c r="O7936">
        <v>0</v>
      </c>
      <c r="P7936">
        <v>45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12.551387275486443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12.551387275486443</v>
      </c>
    </row>
    <row r="7937" spans="1:31" x14ac:dyDescent="0.25">
      <c r="A7937">
        <v>1681889</v>
      </c>
      <c r="B7937">
        <v>1</v>
      </c>
      <c r="C7937" t="s">
        <v>80</v>
      </c>
      <c r="D7937" t="s">
        <v>87</v>
      </c>
      <c r="E7937" t="s">
        <v>159</v>
      </c>
      <c r="F7937" t="s">
        <v>21781</v>
      </c>
      <c r="G7937" t="s">
        <v>161</v>
      </c>
      <c r="H7937" t="s">
        <v>134</v>
      </c>
      <c r="I7937" t="s">
        <v>135</v>
      </c>
      <c r="J7937" t="s">
        <v>136</v>
      </c>
      <c r="K7937" t="s">
        <v>137</v>
      </c>
      <c r="L7937" t="s">
        <v>22480</v>
      </c>
      <c r="M7937" t="s">
        <v>22481</v>
      </c>
      <c r="N7937">
        <v>0.33194444400000001</v>
      </c>
      <c r="O7937">
        <v>1</v>
      </c>
      <c r="P7937">
        <v>0</v>
      </c>
      <c r="Q7937">
        <v>0</v>
      </c>
      <c r="R7937">
        <v>0</v>
      </c>
      <c r="S7937">
        <v>14</v>
      </c>
      <c r="T7937">
        <v>2</v>
      </c>
      <c r="U7937">
        <v>1</v>
      </c>
      <c r="V7937">
        <v>0</v>
      </c>
      <c r="W7937">
        <v>0.15206275731803887</v>
      </c>
      <c r="X7937">
        <v>0</v>
      </c>
      <c r="Y7937">
        <v>0</v>
      </c>
      <c r="Z7937">
        <v>0</v>
      </c>
      <c r="AA7937">
        <v>159.43772015294834</v>
      </c>
      <c r="AB7937">
        <v>0.69020582982205547</v>
      </c>
      <c r="AC7937">
        <v>5.9941414809685005</v>
      </c>
      <c r="AD7937">
        <v>0</v>
      </c>
      <c r="AE7937">
        <v>166.27413022105694</v>
      </c>
    </row>
    <row r="7938" spans="1:31" x14ac:dyDescent="0.25">
      <c r="A7938">
        <v>1682078</v>
      </c>
      <c r="B7938">
        <v>1</v>
      </c>
      <c r="C7938" t="s">
        <v>80</v>
      </c>
      <c r="D7938" t="s">
        <v>104</v>
      </c>
      <c r="E7938" t="s">
        <v>164</v>
      </c>
      <c r="F7938" t="s">
        <v>22482</v>
      </c>
      <c r="G7938" t="s">
        <v>281</v>
      </c>
      <c r="H7938" t="s">
        <v>134</v>
      </c>
      <c r="I7938" t="s">
        <v>135</v>
      </c>
      <c r="J7938" t="s">
        <v>136</v>
      </c>
      <c r="K7938" t="s">
        <v>167</v>
      </c>
      <c r="L7938" t="s">
        <v>22483</v>
      </c>
      <c r="M7938" t="s">
        <v>22484</v>
      </c>
      <c r="N7938">
        <v>2.3163888880000001</v>
      </c>
      <c r="O7938">
        <v>1</v>
      </c>
      <c r="P7938">
        <v>460</v>
      </c>
      <c r="Q7938">
        <v>24</v>
      </c>
      <c r="R7938">
        <v>24</v>
      </c>
      <c r="S7938">
        <v>44</v>
      </c>
      <c r="T7938">
        <v>85</v>
      </c>
      <c r="U7938">
        <v>18</v>
      </c>
      <c r="V7938">
        <v>0</v>
      </c>
      <c r="W7938">
        <v>2.9435782393771115</v>
      </c>
      <c r="X7938">
        <v>186.41498200098442</v>
      </c>
      <c r="Y7938">
        <v>49.853209162931286</v>
      </c>
      <c r="Z7938">
        <v>10.457438506386447</v>
      </c>
      <c r="AA7938">
        <v>1099.1235702526981</v>
      </c>
      <c r="AB7938">
        <v>192.18605845561603</v>
      </c>
      <c r="AC7938">
        <v>3176.2977847663706</v>
      </c>
      <c r="AD7938">
        <v>0</v>
      </c>
      <c r="AE7938">
        <v>4717.2766213843643</v>
      </c>
    </row>
    <row r="7939" spans="1:31" x14ac:dyDescent="0.25">
      <c r="A7939">
        <v>1682691</v>
      </c>
      <c r="B7939">
        <v>1</v>
      </c>
      <c r="C7939" t="s">
        <v>80</v>
      </c>
      <c r="D7939" t="s">
        <v>82</v>
      </c>
      <c r="E7939" t="s">
        <v>200</v>
      </c>
      <c r="F7939" t="s">
        <v>22485</v>
      </c>
      <c r="G7939" t="s">
        <v>2777</v>
      </c>
      <c r="H7939" t="s">
        <v>143</v>
      </c>
      <c r="I7939" t="s">
        <v>135</v>
      </c>
      <c r="J7939" t="s">
        <v>136</v>
      </c>
      <c r="K7939" t="s">
        <v>137</v>
      </c>
      <c r="L7939" t="s">
        <v>22486</v>
      </c>
      <c r="M7939" t="s">
        <v>22487</v>
      </c>
      <c r="N7939">
        <v>3.9591666659999998</v>
      </c>
      <c r="O7939">
        <v>0</v>
      </c>
      <c r="P7939">
        <v>6</v>
      </c>
      <c r="Q7939">
        <v>0</v>
      </c>
      <c r="R7939">
        <v>0</v>
      </c>
      <c r="S7939">
        <v>0</v>
      </c>
      <c r="T7939">
        <v>16</v>
      </c>
      <c r="U7939">
        <v>0</v>
      </c>
      <c r="V7939">
        <v>0</v>
      </c>
      <c r="W7939">
        <v>0</v>
      </c>
      <c r="X7939">
        <v>10.682195485395118</v>
      </c>
      <c r="Y7939">
        <v>0</v>
      </c>
      <c r="Z7939">
        <v>0</v>
      </c>
      <c r="AA7939">
        <v>0</v>
      </c>
      <c r="AB7939">
        <v>43.943196114564884</v>
      </c>
      <c r="AC7939">
        <v>0</v>
      </c>
      <c r="AD7939">
        <v>0</v>
      </c>
      <c r="AE7939">
        <v>54.625391599960004</v>
      </c>
    </row>
    <row r="7940" spans="1:31" x14ac:dyDescent="0.25">
      <c r="A7940">
        <v>1682668</v>
      </c>
      <c r="B7940">
        <v>1</v>
      </c>
      <c r="C7940" t="s">
        <v>81</v>
      </c>
      <c r="D7940" t="s">
        <v>117</v>
      </c>
      <c r="E7940" t="s">
        <v>151</v>
      </c>
      <c r="F7940" t="s">
        <v>22488</v>
      </c>
      <c r="G7940" t="s">
        <v>153</v>
      </c>
      <c r="H7940" t="s">
        <v>143</v>
      </c>
      <c r="I7940" t="s">
        <v>135</v>
      </c>
      <c r="J7940" t="s">
        <v>136</v>
      </c>
      <c r="K7940" t="s">
        <v>137</v>
      </c>
      <c r="L7940" t="s">
        <v>22273</v>
      </c>
      <c r="M7940" t="s">
        <v>22489</v>
      </c>
      <c r="N7940">
        <v>0.81027777700000003</v>
      </c>
      <c r="O7940">
        <v>0</v>
      </c>
      <c r="P7940">
        <v>21</v>
      </c>
      <c r="Q7940">
        <v>0</v>
      </c>
      <c r="R7940">
        <v>1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1.7460049548182734</v>
      </c>
      <c r="Y7940">
        <v>0</v>
      </c>
      <c r="Z7940">
        <v>6.7090718451160006E-2</v>
      </c>
      <c r="AA7940">
        <v>0</v>
      </c>
      <c r="AB7940">
        <v>0</v>
      </c>
      <c r="AC7940">
        <v>0</v>
      </c>
      <c r="AD7940">
        <v>0</v>
      </c>
      <c r="AE7940">
        <v>1.8130956732694334</v>
      </c>
    </row>
    <row r="7941" spans="1:31" x14ac:dyDescent="0.25">
      <c r="A7941">
        <v>1682619</v>
      </c>
      <c r="B7941">
        <v>1</v>
      </c>
      <c r="C7941" t="s">
        <v>81</v>
      </c>
      <c r="D7941" t="s">
        <v>128</v>
      </c>
      <c r="E7941" t="s">
        <v>140</v>
      </c>
      <c r="F7941" t="s">
        <v>22490</v>
      </c>
      <c r="G7941" t="s">
        <v>482</v>
      </c>
      <c r="H7941" t="s">
        <v>143</v>
      </c>
      <c r="I7941" t="s">
        <v>135</v>
      </c>
      <c r="J7941" t="s">
        <v>136</v>
      </c>
      <c r="K7941" t="s">
        <v>137</v>
      </c>
      <c r="L7941" t="s">
        <v>22491</v>
      </c>
      <c r="M7941" t="s">
        <v>22492</v>
      </c>
      <c r="N7941">
        <v>1.432222222</v>
      </c>
      <c r="O7941">
        <v>0</v>
      </c>
      <c r="P7941">
        <v>6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1.657465857936669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1.657465857936669</v>
      </c>
    </row>
    <row r="7942" spans="1:31" x14ac:dyDescent="0.25">
      <c r="A7942">
        <v>1682127</v>
      </c>
      <c r="B7942">
        <v>1</v>
      </c>
      <c r="C7942" t="s">
        <v>81</v>
      </c>
      <c r="D7942" t="s">
        <v>127</v>
      </c>
      <c r="E7942" t="s">
        <v>140</v>
      </c>
      <c r="F7942" t="s">
        <v>22493</v>
      </c>
      <c r="G7942" t="s">
        <v>482</v>
      </c>
      <c r="H7942" t="s">
        <v>143</v>
      </c>
      <c r="I7942" t="s">
        <v>135</v>
      </c>
      <c r="J7942" t="s">
        <v>136</v>
      </c>
      <c r="K7942" t="s">
        <v>137</v>
      </c>
      <c r="L7942" t="s">
        <v>22494</v>
      </c>
      <c r="M7942" t="s">
        <v>22495</v>
      </c>
      <c r="N7942">
        <v>0.94750000000000001</v>
      </c>
      <c r="O7942">
        <v>0</v>
      </c>
      <c r="P7942">
        <v>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6.6138935049943337E-2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6.6138935049943337E-2</v>
      </c>
    </row>
    <row r="7943" spans="1:31" x14ac:dyDescent="0.25">
      <c r="A7943">
        <v>1682642</v>
      </c>
      <c r="B7943">
        <v>1</v>
      </c>
      <c r="C7943" t="s">
        <v>80</v>
      </c>
      <c r="D7943" t="s">
        <v>101</v>
      </c>
      <c r="E7943" t="s">
        <v>151</v>
      </c>
      <c r="F7943" t="s">
        <v>22496</v>
      </c>
      <c r="G7943" t="s">
        <v>153</v>
      </c>
      <c r="H7943" t="s">
        <v>143</v>
      </c>
      <c r="I7943" t="s">
        <v>135</v>
      </c>
      <c r="J7943" t="s">
        <v>136</v>
      </c>
      <c r="K7943" t="s">
        <v>137</v>
      </c>
      <c r="L7943" t="s">
        <v>22497</v>
      </c>
      <c r="M7943" t="s">
        <v>22498</v>
      </c>
      <c r="N7943">
        <v>3.2055555550000001</v>
      </c>
      <c r="O7943">
        <v>0</v>
      </c>
      <c r="P7943">
        <v>91</v>
      </c>
      <c r="Q7943">
        <v>0</v>
      </c>
      <c r="R7943">
        <v>0</v>
      </c>
      <c r="S7943">
        <v>0</v>
      </c>
      <c r="T7943">
        <v>1</v>
      </c>
      <c r="U7943">
        <v>0</v>
      </c>
      <c r="V7943">
        <v>0</v>
      </c>
      <c r="W7943">
        <v>0</v>
      </c>
      <c r="X7943">
        <v>42.874815616479587</v>
      </c>
      <c r="Y7943">
        <v>0</v>
      </c>
      <c r="Z7943">
        <v>0</v>
      </c>
      <c r="AA7943">
        <v>0</v>
      </c>
      <c r="AB7943">
        <v>1.4904487904136667</v>
      </c>
      <c r="AC7943">
        <v>0</v>
      </c>
      <c r="AD7943">
        <v>0</v>
      </c>
      <c r="AE7943">
        <v>44.365264406893253</v>
      </c>
    </row>
    <row r="7944" spans="1:31" x14ac:dyDescent="0.25">
      <c r="A7944">
        <v>1681978</v>
      </c>
      <c r="B7944">
        <v>1</v>
      </c>
      <c r="C7944" t="s">
        <v>80</v>
      </c>
      <c r="D7944" t="s">
        <v>105</v>
      </c>
      <c r="E7944" t="s">
        <v>151</v>
      </c>
      <c r="F7944" t="s">
        <v>22499</v>
      </c>
      <c r="G7944" t="s">
        <v>281</v>
      </c>
      <c r="H7944" t="s">
        <v>143</v>
      </c>
      <c r="I7944" t="s">
        <v>135</v>
      </c>
      <c r="J7944" t="s">
        <v>136</v>
      </c>
      <c r="K7944" t="s">
        <v>167</v>
      </c>
      <c r="L7944" t="s">
        <v>22500</v>
      </c>
      <c r="M7944" t="s">
        <v>22501</v>
      </c>
      <c r="N7944">
        <v>7.7736111110000001</v>
      </c>
      <c r="O7944">
        <v>0</v>
      </c>
      <c r="P7944">
        <v>85</v>
      </c>
      <c r="Q7944">
        <v>0</v>
      </c>
      <c r="R7944">
        <v>0</v>
      </c>
      <c r="S7944">
        <v>0</v>
      </c>
      <c r="T7944">
        <v>13</v>
      </c>
      <c r="U7944">
        <v>0</v>
      </c>
      <c r="V7944">
        <v>0</v>
      </c>
      <c r="W7944">
        <v>0</v>
      </c>
      <c r="X7944">
        <v>113.24174214252741</v>
      </c>
      <c r="Y7944">
        <v>0</v>
      </c>
      <c r="Z7944">
        <v>0</v>
      </c>
      <c r="AA7944">
        <v>0</v>
      </c>
      <c r="AB7944">
        <v>108.64625823378273</v>
      </c>
      <c r="AC7944">
        <v>0</v>
      </c>
      <c r="AD7944">
        <v>0</v>
      </c>
      <c r="AE7944">
        <v>221.88800037631015</v>
      </c>
    </row>
    <row r="7945" spans="1:31" x14ac:dyDescent="0.25">
      <c r="A7945">
        <v>1682150</v>
      </c>
      <c r="B7945">
        <v>1</v>
      </c>
      <c r="C7945" t="s">
        <v>80</v>
      </c>
      <c r="D7945" t="s">
        <v>108</v>
      </c>
      <c r="E7945" t="s">
        <v>159</v>
      </c>
      <c r="F7945" t="s">
        <v>22502</v>
      </c>
      <c r="G7945" t="s">
        <v>596</v>
      </c>
      <c r="H7945" t="s">
        <v>134</v>
      </c>
      <c r="I7945" t="s">
        <v>135</v>
      </c>
      <c r="J7945" t="s">
        <v>136</v>
      </c>
      <c r="K7945" t="s">
        <v>137</v>
      </c>
      <c r="L7945" t="s">
        <v>22503</v>
      </c>
      <c r="M7945" t="s">
        <v>22504</v>
      </c>
      <c r="N7945">
        <v>7.5188888880000002</v>
      </c>
      <c r="O7945">
        <v>0</v>
      </c>
      <c r="P7945">
        <v>10</v>
      </c>
      <c r="Q7945">
        <v>0</v>
      </c>
      <c r="R7945">
        <v>7</v>
      </c>
      <c r="S7945">
        <v>0</v>
      </c>
      <c r="T7945">
        <v>1</v>
      </c>
      <c r="U7945">
        <v>0</v>
      </c>
      <c r="V7945">
        <v>0</v>
      </c>
      <c r="W7945">
        <v>0</v>
      </c>
      <c r="X7945">
        <v>15.905232590879764</v>
      </c>
      <c r="Y7945">
        <v>0</v>
      </c>
      <c r="Z7945">
        <v>7.7992974130789285</v>
      </c>
      <c r="AA7945">
        <v>0</v>
      </c>
      <c r="AB7945">
        <v>13.365134878225826</v>
      </c>
      <c r="AC7945">
        <v>0</v>
      </c>
      <c r="AD7945">
        <v>0</v>
      </c>
      <c r="AE7945">
        <v>37.069664882184519</v>
      </c>
    </row>
    <row r="7946" spans="1:31" x14ac:dyDescent="0.25">
      <c r="A7946">
        <v>1682001</v>
      </c>
      <c r="B7946">
        <v>1</v>
      </c>
      <c r="C7946" t="s">
        <v>80</v>
      </c>
      <c r="D7946" t="s">
        <v>103</v>
      </c>
      <c r="E7946" t="s">
        <v>151</v>
      </c>
      <c r="F7946" t="s">
        <v>22505</v>
      </c>
      <c r="G7946" t="s">
        <v>222</v>
      </c>
      <c r="H7946" t="s">
        <v>143</v>
      </c>
      <c r="I7946" t="s">
        <v>135</v>
      </c>
      <c r="J7946" t="s">
        <v>136</v>
      </c>
      <c r="K7946" t="s">
        <v>137</v>
      </c>
      <c r="L7946" t="s">
        <v>22506</v>
      </c>
      <c r="M7946" t="s">
        <v>22507</v>
      </c>
      <c r="N7946">
        <v>7.7511111110000002</v>
      </c>
      <c r="O7946">
        <v>0</v>
      </c>
      <c r="P7946">
        <v>2</v>
      </c>
      <c r="Q7946">
        <v>0</v>
      </c>
      <c r="R7946">
        <v>4</v>
      </c>
      <c r="S7946">
        <v>0</v>
      </c>
      <c r="T7946">
        <v>3</v>
      </c>
      <c r="U7946">
        <v>0</v>
      </c>
      <c r="V7946">
        <v>0</v>
      </c>
      <c r="W7946">
        <v>0</v>
      </c>
      <c r="X7946">
        <v>3.5088486890862112</v>
      </c>
      <c r="Y7946">
        <v>0</v>
      </c>
      <c r="Z7946">
        <v>0.31660888630158057</v>
      </c>
      <c r="AA7946">
        <v>0</v>
      </c>
      <c r="AB7946">
        <v>23.117787433743874</v>
      </c>
      <c r="AC7946">
        <v>0</v>
      </c>
      <c r="AD7946">
        <v>0</v>
      </c>
      <c r="AE7946">
        <v>26.943245009131665</v>
      </c>
    </row>
    <row r="7947" spans="1:31" x14ac:dyDescent="0.25">
      <c r="A7947">
        <v>1681609</v>
      </c>
      <c r="B7947">
        <v>1</v>
      </c>
      <c r="C7947" t="s">
        <v>80</v>
      </c>
      <c r="D7947" t="s">
        <v>85</v>
      </c>
      <c r="E7947" t="s">
        <v>200</v>
      </c>
      <c r="F7947" t="s">
        <v>22508</v>
      </c>
      <c r="G7947" t="s">
        <v>222</v>
      </c>
      <c r="H7947" t="s">
        <v>143</v>
      </c>
      <c r="I7947" t="s">
        <v>135</v>
      </c>
      <c r="J7947" t="s">
        <v>136</v>
      </c>
      <c r="K7947" t="s">
        <v>137</v>
      </c>
      <c r="L7947" t="s">
        <v>22509</v>
      </c>
      <c r="M7947" t="s">
        <v>22510</v>
      </c>
      <c r="N7947">
        <v>0.638055555</v>
      </c>
      <c r="O7947">
        <v>0</v>
      </c>
      <c r="P7947">
        <v>116</v>
      </c>
      <c r="Q7947">
        <v>0</v>
      </c>
      <c r="R7947">
        <v>0</v>
      </c>
      <c r="S7947">
        <v>0</v>
      </c>
      <c r="T7947">
        <v>14</v>
      </c>
      <c r="U7947">
        <v>0</v>
      </c>
      <c r="V7947">
        <v>0</v>
      </c>
      <c r="W7947">
        <v>0</v>
      </c>
      <c r="X7947">
        <v>19.730267027325201</v>
      </c>
      <c r="Y7947">
        <v>0</v>
      </c>
      <c r="Z7947">
        <v>0</v>
      </c>
      <c r="AA7947">
        <v>0</v>
      </c>
      <c r="AB7947">
        <v>5.679175605918461</v>
      </c>
      <c r="AC7947">
        <v>0</v>
      </c>
      <c r="AD7947">
        <v>0</v>
      </c>
      <c r="AE7947">
        <v>25.409442633243664</v>
      </c>
    </row>
    <row r="7948" spans="1:31" x14ac:dyDescent="0.25">
      <c r="A7948">
        <v>1681858</v>
      </c>
      <c r="B7948">
        <v>1</v>
      </c>
      <c r="C7948" t="s">
        <v>81</v>
      </c>
      <c r="D7948" t="s">
        <v>119</v>
      </c>
      <c r="E7948" t="s">
        <v>159</v>
      </c>
      <c r="F7948" t="s">
        <v>22511</v>
      </c>
      <c r="G7948" t="s">
        <v>596</v>
      </c>
      <c r="H7948" t="s">
        <v>134</v>
      </c>
      <c r="I7948" t="s">
        <v>135</v>
      </c>
      <c r="J7948" t="s">
        <v>136</v>
      </c>
      <c r="K7948" t="s">
        <v>137</v>
      </c>
      <c r="L7948" t="s">
        <v>22512</v>
      </c>
      <c r="M7948" t="s">
        <v>22513</v>
      </c>
      <c r="N7948">
        <v>2.4002777769999999</v>
      </c>
      <c r="O7948">
        <v>0</v>
      </c>
      <c r="P7948">
        <v>15</v>
      </c>
      <c r="Q7948">
        <v>3</v>
      </c>
      <c r="R7948">
        <v>12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1.42725348865565</v>
      </c>
      <c r="Y7948">
        <v>0.14407706509166665</v>
      </c>
      <c r="Z7948">
        <v>11.05184517654777</v>
      </c>
      <c r="AA7948">
        <v>0</v>
      </c>
      <c r="AB7948">
        <v>0</v>
      </c>
      <c r="AC7948">
        <v>0</v>
      </c>
      <c r="AD7948">
        <v>0</v>
      </c>
      <c r="AE7948">
        <v>12.623175730295086</v>
      </c>
    </row>
    <row r="7949" spans="1:31" x14ac:dyDescent="0.25">
      <c r="A7949">
        <v>1682462</v>
      </c>
      <c r="B7949">
        <v>1</v>
      </c>
      <c r="C7949" t="s">
        <v>80</v>
      </c>
      <c r="D7949" t="s">
        <v>108</v>
      </c>
      <c r="E7949" t="s">
        <v>151</v>
      </c>
      <c r="F7949" t="s">
        <v>22514</v>
      </c>
      <c r="G7949" t="s">
        <v>153</v>
      </c>
      <c r="H7949" t="s">
        <v>143</v>
      </c>
      <c r="I7949" t="s">
        <v>135</v>
      </c>
      <c r="J7949" t="s">
        <v>136</v>
      </c>
      <c r="K7949" t="s">
        <v>137</v>
      </c>
      <c r="L7949" t="s">
        <v>22515</v>
      </c>
      <c r="M7949" t="s">
        <v>22516</v>
      </c>
      <c r="N7949">
        <v>3.6911111110000001</v>
      </c>
      <c r="O7949">
        <v>0</v>
      </c>
      <c r="P7949">
        <v>3</v>
      </c>
      <c r="Q7949">
        <v>0</v>
      </c>
      <c r="R7949">
        <v>0</v>
      </c>
      <c r="S7949">
        <v>0</v>
      </c>
      <c r="T7949">
        <v>2</v>
      </c>
      <c r="U7949">
        <v>0</v>
      </c>
      <c r="V7949">
        <v>0</v>
      </c>
      <c r="W7949">
        <v>0</v>
      </c>
      <c r="X7949">
        <v>1.5885952400426655</v>
      </c>
      <c r="Y7949">
        <v>0</v>
      </c>
      <c r="Z7949">
        <v>0</v>
      </c>
      <c r="AA7949">
        <v>0</v>
      </c>
      <c r="AB7949">
        <v>6.1985878330547743</v>
      </c>
      <c r="AC7949">
        <v>0</v>
      </c>
      <c r="AD7949">
        <v>0</v>
      </c>
      <c r="AE7949">
        <v>7.7871830730974398</v>
      </c>
    </row>
    <row r="7950" spans="1:31" x14ac:dyDescent="0.25">
      <c r="A7950">
        <v>1681766</v>
      </c>
      <c r="B7950">
        <v>1</v>
      </c>
      <c r="C7950" t="s">
        <v>80</v>
      </c>
      <c r="D7950" t="s">
        <v>93</v>
      </c>
      <c r="E7950" t="s">
        <v>146</v>
      </c>
      <c r="F7950" t="s">
        <v>22517</v>
      </c>
      <c r="G7950" t="s">
        <v>148</v>
      </c>
      <c r="H7950" t="s">
        <v>143</v>
      </c>
      <c r="I7950" t="s">
        <v>135</v>
      </c>
      <c r="J7950" t="s">
        <v>136</v>
      </c>
      <c r="K7950" t="s">
        <v>137</v>
      </c>
      <c r="L7950" t="s">
        <v>22518</v>
      </c>
      <c r="M7950" t="s">
        <v>22519</v>
      </c>
      <c r="N7950">
        <v>12.715</v>
      </c>
      <c r="O7950">
        <v>0</v>
      </c>
      <c r="P7950">
        <v>14</v>
      </c>
      <c r="Q7950">
        <v>0</v>
      </c>
      <c r="R7950">
        <v>10</v>
      </c>
      <c r="S7950">
        <v>0</v>
      </c>
      <c r="T7950">
        <v>5</v>
      </c>
      <c r="U7950">
        <v>0</v>
      </c>
      <c r="V7950">
        <v>0</v>
      </c>
      <c r="W7950">
        <v>0</v>
      </c>
      <c r="X7950">
        <v>20.4255258694938</v>
      </c>
      <c r="Y7950">
        <v>0</v>
      </c>
      <c r="Z7950">
        <v>34.284364113669568</v>
      </c>
      <c r="AA7950">
        <v>0</v>
      </c>
      <c r="AB7950">
        <v>50.549884320157396</v>
      </c>
      <c r="AC7950">
        <v>0</v>
      </c>
      <c r="AD7950">
        <v>0</v>
      </c>
      <c r="AE7950">
        <v>105.25977430332077</v>
      </c>
    </row>
    <row r="7951" spans="1:31" x14ac:dyDescent="0.25">
      <c r="A7951">
        <v>1681875</v>
      </c>
      <c r="B7951">
        <v>1</v>
      </c>
      <c r="C7951" t="s">
        <v>80</v>
      </c>
      <c r="D7951" t="s">
        <v>104</v>
      </c>
      <c r="E7951" t="s">
        <v>164</v>
      </c>
      <c r="F7951" t="s">
        <v>10706</v>
      </c>
      <c r="G7951" t="s">
        <v>271</v>
      </c>
      <c r="H7951" t="s">
        <v>181</v>
      </c>
      <c r="I7951" t="s">
        <v>135</v>
      </c>
      <c r="J7951" t="s">
        <v>136</v>
      </c>
      <c r="K7951" t="s">
        <v>167</v>
      </c>
      <c r="L7951" t="s">
        <v>22520</v>
      </c>
      <c r="M7951" t="s">
        <v>22521</v>
      </c>
      <c r="N7951">
        <v>8.5947222219999997</v>
      </c>
      <c r="O7951">
        <v>1</v>
      </c>
      <c r="P7951">
        <v>464</v>
      </c>
      <c r="Q7951">
        <v>23</v>
      </c>
      <c r="R7951">
        <v>24</v>
      </c>
      <c r="S7951">
        <v>28</v>
      </c>
      <c r="T7951">
        <v>69</v>
      </c>
      <c r="U7951">
        <v>4</v>
      </c>
      <c r="V7951">
        <v>0</v>
      </c>
      <c r="W7951">
        <v>11.28622724950821</v>
      </c>
      <c r="X7951">
        <v>714.33846362144413</v>
      </c>
      <c r="Y7951">
        <v>183.34451862073095</v>
      </c>
      <c r="Z7951">
        <v>40.014191587832457</v>
      </c>
      <c r="AA7951">
        <v>2461.9039420660997</v>
      </c>
      <c r="AB7951">
        <v>519.75950518212119</v>
      </c>
      <c r="AC7951">
        <v>946.12807257420297</v>
      </c>
      <c r="AD7951">
        <v>0</v>
      </c>
      <c r="AE7951">
        <v>4876.7749209019394</v>
      </c>
    </row>
    <row r="7952" spans="1:31" x14ac:dyDescent="0.25">
      <c r="A7952">
        <v>1681898</v>
      </c>
      <c r="B7952">
        <v>1</v>
      </c>
      <c r="C7952" t="s">
        <v>80</v>
      </c>
      <c r="D7952" t="s">
        <v>105</v>
      </c>
      <c r="E7952" t="s">
        <v>159</v>
      </c>
      <c r="F7952" t="s">
        <v>22522</v>
      </c>
      <c r="G7952" t="s">
        <v>133</v>
      </c>
      <c r="H7952" t="s">
        <v>134</v>
      </c>
      <c r="I7952" t="s">
        <v>135</v>
      </c>
      <c r="J7952" t="s">
        <v>136</v>
      </c>
      <c r="K7952" t="s">
        <v>137</v>
      </c>
      <c r="L7952" t="s">
        <v>22523</v>
      </c>
      <c r="M7952" t="s">
        <v>22524</v>
      </c>
      <c r="N7952">
        <v>1.7324999999999999</v>
      </c>
      <c r="O7952">
        <v>0</v>
      </c>
      <c r="P7952">
        <v>7</v>
      </c>
      <c r="Q7952">
        <v>0</v>
      </c>
      <c r="R7952">
        <v>4</v>
      </c>
      <c r="S7952">
        <v>0</v>
      </c>
      <c r="T7952">
        <v>1</v>
      </c>
      <c r="U7952">
        <v>0</v>
      </c>
      <c r="V7952">
        <v>0</v>
      </c>
      <c r="W7952">
        <v>0</v>
      </c>
      <c r="X7952">
        <v>1.0376041349270042</v>
      </c>
      <c r="Y7952">
        <v>0</v>
      </c>
      <c r="Z7952">
        <v>1.8018203810288067</v>
      </c>
      <c r="AA7952">
        <v>0</v>
      </c>
      <c r="AB7952">
        <v>0.25726195621814335</v>
      </c>
      <c r="AC7952">
        <v>0</v>
      </c>
      <c r="AD7952">
        <v>0</v>
      </c>
      <c r="AE7952">
        <v>3.0966864721739542</v>
      </c>
    </row>
    <row r="7953" spans="1:31" x14ac:dyDescent="0.25">
      <c r="A7953">
        <v>1682376</v>
      </c>
      <c r="B7953">
        <v>1</v>
      </c>
      <c r="C7953" t="s">
        <v>80</v>
      </c>
      <c r="D7953" t="s">
        <v>95</v>
      </c>
      <c r="E7953" t="s">
        <v>179</v>
      </c>
      <c r="F7953" t="s">
        <v>4044</v>
      </c>
      <c r="G7953" t="s">
        <v>1484</v>
      </c>
      <c r="H7953" t="s">
        <v>134</v>
      </c>
      <c r="I7953" t="s">
        <v>135</v>
      </c>
      <c r="J7953" t="s">
        <v>136</v>
      </c>
      <c r="K7953" t="s">
        <v>137</v>
      </c>
      <c r="L7953" t="s">
        <v>22525</v>
      </c>
      <c r="M7953" t="s">
        <v>22526</v>
      </c>
      <c r="N7953">
        <v>0.31277777699999998</v>
      </c>
      <c r="O7953">
        <v>51</v>
      </c>
      <c r="P7953">
        <v>4591</v>
      </c>
      <c r="Q7953">
        <v>87</v>
      </c>
      <c r="R7953">
        <v>180</v>
      </c>
      <c r="S7953">
        <v>85</v>
      </c>
      <c r="T7953">
        <v>661</v>
      </c>
      <c r="U7953">
        <v>14</v>
      </c>
      <c r="V7953">
        <v>1</v>
      </c>
      <c r="W7953">
        <v>8.0142672538395292</v>
      </c>
      <c r="X7953">
        <v>416.97340575964824</v>
      </c>
      <c r="Y7953">
        <v>161.22611960562119</v>
      </c>
      <c r="Z7953">
        <v>18.010675792413142</v>
      </c>
      <c r="AA7953">
        <v>142.18167076961132</v>
      </c>
      <c r="AB7953">
        <v>225.81920728925525</v>
      </c>
      <c r="AC7953">
        <v>162.08543805361222</v>
      </c>
      <c r="AD7953">
        <v>0.64843129499756447</v>
      </c>
      <c r="AE7953">
        <v>1134.9592158189985</v>
      </c>
    </row>
    <row r="7954" spans="1:31" x14ac:dyDescent="0.25">
      <c r="A7954">
        <v>1682393</v>
      </c>
      <c r="B7954">
        <v>1</v>
      </c>
      <c r="C7954" t="s">
        <v>80</v>
      </c>
      <c r="D7954" t="s">
        <v>110</v>
      </c>
      <c r="E7954" t="s">
        <v>151</v>
      </c>
      <c r="F7954" t="s">
        <v>21753</v>
      </c>
      <c r="G7954" t="s">
        <v>153</v>
      </c>
      <c r="H7954" t="s">
        <v>143</v>
      </c>
      <c r="I7954" t="s">
        <v>135</v>
      </c>
      <c r="J7954" t="s">
        <v>136</v>
      </c>
      <c r="K7954" t="s">
        <v>137</v>
      </c>
      <c r="L7954" t="s">
        <v>22527</v>
      </c>
      <c r="M7954" t="s">
        <v>22528</v>
      </c>
      <c r="N7954">
        <v>3.3911111109999998</v>
      </c>
      <c r="O7954">
        <v>0</v>
      </c>
      <c r="P7954">
        <v>97</v>
      </c>
      <c r="Q7954">
        <v>0</v>
      </c>
      <c r="R7954">
        <v>0</v>
      </c>
      <c r="S7954">
        <v>0</v>
      </c>
      <c r="T7954">
        <v>1</v>
      </c>
      <c r="U7954">
        <v>0</v>
      </c>
      <c r="V7954">
        <v>0</v>
      </c>
      <c r="W7954">
        <v>0</v>
      </c>
      <c r="X7954">
        <v>78.890396279802303</v>
      </c>
      <c r="Y7954">
        <v>0</v>
      </c>
      <c r="Z7954">
        <v>0</v>
      </c>
      <c r="AA7954">
        <v>0</v>
      </c>
      <c r="AB7954">
        <v>8.0459973896500003E-2</v>
      </c>
      <c r="AC7954">
        <v>0</v>
      </c>
      <c r="AD7954">
        <v>0</v>
      </c>
      <c r="AE7954">
        <v>78.970856253698798</v>
      </c>
    </row>
    <row r="7955" spans="1:31" x14ac:dyDescent="0.25">
      <c r="A7955">
        <v>1681537</v>
      </c>
      <c r="B7955">
        <v>1</v>
      </c>
      <c r="C7955" t="s">
        <v>80</v>
      </c>
      <c r="D7955" t="s">
        <v>104</v>
      </c>
      <c r="E7955" t="s">
        <v>159</v>
      </c>
      <c r="F7955" t="s">
        <v>8289</v>
      </c>
      <c r="G7955" t="s">
        <v>161</v>
      </c>
      <c r="H7955" t="s">
        <v>134</v>
      </c>
      <c r="I7955" t="s">
        <v>135</v>
      </c>
      <c r="J7955" t="s">
        <v>136</v>
      </c>
      <c r="K7955" t="s">
        <v>137</v>
      </c>
      <c r="L7955" t="s">
        <v>22529</v>
      </c>
      <c r="M7955" t="s">
        <v>22530</v>
      </c>
      <c r="N7955">
        <v>0.196944444</v>
      </c>
      <c r="O7955">
        <v>3</v>
      </c>
      <c r="P7955">
        <v>0</v>
      </c>
      <c r="Q7955">
        <v>18</v>
      </c>
      <c r="R7955">
        <v>0</v>
      </c>
      <c r="S7955">
        <v>13</v>
      </c>
      <c r="T7955">
        <v>0</v>
      </c>
      <c r="U7955">
        <v>1</v>
      </c>
      <c r="V7955">
        <v>0</v>
      </c>
      <c r="W7955">
        <v>0.14627578440335057</v>
      </c>
      <c r="X7955">
        <v>0</v>
      </c>
      <c r="Y7955">
        <v>0.73383747377190678</v>
      </c>
      <c r="Z7955">
        <v>0</v>
      </c>
      <c r="AA7955">
        <v>9.5801726455165248</v>
      </c>
      <c r="AB7955">
        <v>0</v>
      </c>
      <c r="AC7955">
        <v>16.439522725696232</v>
      </c>
      <c r="AD7955">
        <v>0</v>
      </c>
      <c r="AE7955">
        <v>26.899808629388012</v>
      </c>
    </row>
    <row r="7956" spans="1:31" x14ac:dyDescent="0.25">
      <c r="A7956">
        <v>1682533</v>
      </c>
      <c r="B7956">
        <v>1</v>
      </c>
      <c r="C7956" t="s">
        <v>80</v>
      </c>
      <c r="D7956" t="s">
        <v>91</v>
      </c>
      <c r="E7956" t="s">
        <v>200</v>
      </c>
      <c r="F7956" t="s">
        <v>22531</v>
      </c>
      <c r="G7956" t="s">
        <v>209</v>
      </c>
      <c r="H7956" t="s">
        <v>143</v>
      </c>
      <c r="I7956" t="s">
        <v>135</v>
      </c>
      <c r="J7956" t="s">
        <v>136</v>
      </c>
      <c r="K7956" t="s">
        <v>137</v>
      </c>
      <c r="L7956" t="s">
        <v>22532</v>
      </c>
      <c r="M7956" t="s">
        <v>22533</v>
      </c>
      <c r="N7956">
        <v>5.517222222</v>
      </c>
      <c r="O7956">
        <v>0</v>
      </c>
      <c r="P7956">
        <v>21</v>
      </c>
      <c r="Q7956">
        <v>0</v>
      </c>
      <c r="R7956">
        <v>0</v>
      </c>
      <c r="S7956">
        <v>0</v>
      </c>
      <c r="T7956">
        <v>9</v>
      </c>
      <c r="U7956">
        <v>0</v>
      </c>
      <c r="V7956">
        <v>0</v>
      </c>
      <c r="W7956">
        <v>0</v>
      </c>
      <c r="X7956">
        <v>29.15165430560344</v>
      </c>
      <c r="Y7956">
        <v>0</v>
      </c>
      <c r="Z7956">
        <v>0</v>
      </c>
      <c r="AA7956">
        <v>0</v>
      </c>
      <c r="AB7956">
        <v>37.433400563204515</v>
      </c>
      <c r="AC7956">
        <v>0</v>
      </c>
      <c r="AD7956">
        <v>0</v>
      </c>
      <c r="AE7956">
        <v>66.585054868807958</v>
      </c>
    </row>
    <row r="7957" spans="1:31" x14ac:dyDescent="0.25">
      <c r="A7957">
        <v>1681938</v>
      </c>
      <c r="B7957">
        <v>1</v>
      </c>
      <c r="C7957" t="s">
        <v>81</v>
      </c>
      <c r="D7957" t="s">
        <v>128</v>
      </c>
      <c r="E7957" t="s">
        <v>151</v>
      </c>
      <c r="F7957" t="s">
        <v>22534</v>
      </c>
      <c r="G7957" t="s">
        <v>148</v>
      </c>
      <c r="H7957" t="s">
        <v>143</v>
      </c>
      <c r="I7957" t="s">
        <v>135</v>
      </c>
      <c r="J7957" t="s">
        <v>136</v>
      </c>
      <c r="K7957" t="s">
        <v>137</v>
      </c>
      <c r="L7957" t="s">
        <v>22535</v>
      </c>
      <c r="M7957" t="s">
        <v>22536</v>
      </c>
      <c r="N7957">
        <v>3.8605555549999999</v>
      </c>
      <c r="O7957">
        <v>0</v>
      </c>
      <c r="P7957">
        <v>34</v>
      </c>
      <c r="Q7957">
        <v>0</v>
      </c>
      <c r="R7957">
        <v>0</v>
      </c>
      <c r="S7957">
        <v>0</v>
      </c>
      <c r="T7957">
        <v>2</v>
      </c>
      <c r="U7957">
        <v>0</v>
      </c>
      <c r="V7957">
        <v>0</v>
      </c>
      <c r="W7957">
        <v>0</v>
      </c>
      <c r="X7957">
        <v>6.9999973496212586</v>
      </c>
      <c r="Y7957">
        <v>0</v>
      </c>
      <c r="Z7957">
        <v>0</v>
      </c>
      <c r="AA7957">
        <v>0</v>
      </c>
      <c r="AB7957">
        <v>3.2504037506805004</v>
      </c>
      <c r="AC7957">
        <v>0</v>
      </c>
      <c r="AD7957">
        <v>0</v>
      </c>
      <c r="AE7957">
        <v>10.250401100301758</v>
      </c>
    </row>
    <row r="7958" spans="1:31" x14ac:dyDescent="0.25">
      <c r="A7958">
        <v>1681695</v>
      </c>
      <c r="B7958">
        <v>1</v>
      </c>
      <c r="C7958" t="s">
        <v>80</v>
      </c>
      <c r="D7958" t="s">
        <v>84</v>
      </c>
      <c r="E7958" t="s">
        <v>131</v>
      </c>
      <c r="F7958" t="s">
        <v>21810</v>
      </c>
      <c r="G7958" t="s">
        <v>161</v>
      </c>
      <c r="H7958" t="s">
        <v>134</v>
      </c>
      <c r="I7958" t="s">
        <v>135</v>
      </c>
      <c r="J7958" t="s">
        <v>136</v>
      </c>
      <c r="K7958" t="s">
        <v>137</v>
      </c>
      <c r="L7958" t="s">
        <v>22537</v>
      </c>
      <c r="M7958" t="s">
        <v>22538</v>
      </c>
      <c r="N7958">
        <v>0.85499999999999998</v>
      </c>
      <c r="O7958">
        <v>0</v>
      </c>
      <c r="P7958">
        <v>25</v>
      </c>
      <c r="Q7958">
        <v>0</v>
      </c>
      <c r="R7958">
        <v>0</v>
      </c>
      <c r="S7958">
        <v>11</v>
      </c>
      <c r="T7958">
        <v>26</v>
      </c>
      <c r="U7958">
        <v>0</v>
      </c>
      <c r="V7958">
        <v>0</v>
      </c>
      <c r="W7958">
        <v>0</v>
      </c>
      <c r="X7958">
        <v>47.591490169983665</v>
      </c>
      <c r="Y7958">
        <v>0</v>
      </c>
      <c r="Z7958">
        <v>0</v>
      </c>
      <c r="AA7958">
        <v>186.81626495414594</v>
      </c>
      <c r="AB7958">
        <v>58.840377342993115</v>
      </c>
      <c r="AC7958">
        <v>0</v>
      </c>
      <c r="AD7958">
        <v>0</v>
      </c>
      <c r="AE7958">
        <v>293.24813246712273</v>
      </c>
    </row>
    <row r="7959" spans="1:31" x14ac:dyDescent="0.25">
      <c r="A7959">
        <v>1682330</v>
      </c>
      <c r="B7959">
        <v>1</v>
      </c>
      <c r="C7959" t="s">
        <v>80</v>
      </c>
      <c r="D7959" t="s">
        <v>97</v>
      </c>
      <c r="E7959" t="s">
        <v>151</v>
      </c>
      <c r="F7959" t="s">
        <v>22539</v>
      </c>
      <c r="G7959" t="s">
        <v>153</v>
      </c>
      <c r="H7959" t="s">
        <v>143</v>
      </c>
      <c r="I7959" t="s">
        <v>135</v>
      </c>
      <c r="J7959" t="s">
        <v>136</v>
      </c>
      <c r="K7959" t="s">
        <v>137</v>
      </c>
      <c r="L7959" t="s">
        <v>22540</v>
      </c>
      <c r="M7959" t="s">
        <v>22541</v>
      </c>
      <c r="N7959">
        <v>6.8708333330000002</v>
      </c>
      <c r="O7959">
        <v>0</v>
      </c>
      <c r="P7959">
        <v>35</v>
      </c>
      <c r="Q7959">
        <v>0</v>
      </c>
      <c r="R7959">
        <v>0</v>
      </c>
      <c r="S7959">
        <v>0</v>
      </c>
      <c r="T7959">
        <v>2</v>
      </c>
      <c r="U7959">
        <v>0</v>
      </c>
      <c r="V7959">
        <v>0</v>
      </c>
      <c r="W7959">
        <v>0</v>
      </c>
      <c r="X7959">
        <v>27.320420774836094</v>
      </c>
      <c r="Y7959">
        <v>0</v>
      </c>
      <c r="Z7959">
        <v>0</v>
      </c>
      <c r="AA7959">
        <v>0</v>
      </c>
      <c r="AB7959">
        <v>12.916367076131111</v>
      </c>
      <c r="AC7959">
        <v>0</v>
      </c>
      <c r="AD7959">
        <v>0</v>
      </c>
      <c r="AE7959">
        <v>40.236787850967204</v>
      </c>
    </row>
    <row r="7960" spans="1:31" x14ac:dyDescent="0.25">
      <c r="A7960">
        <v>1681992</v>
      </c>
      <c r="B7960">
        <v>1</v>
      </c>
      <c r="C7960" t="s">
        <v>81</v>
      </c>
      <c r="D7960" t="s">
        <v>127</v>
      </c>
      <c r="E7960" t="s">
        <v>140</v>
      </c>
      <c r="F7960" t="s">
        <v>22542</v>
      </c>
      <c r="G7960" t="s">
        <v>482</v>
      </c>
      <c r="H7960" t="s">
        <v>143</v>
      </c>
      <c r="I7960" t="s">
        <v>135</v>
      </c>
      <c r="J7960" t="s">
        <v>136</v>
      </c>
      <c r="K7960" t="s">
        <v>137</v>
      </c>
      <c r="L7960" t="s">
        <v>22543</v>
      </c>
      <c r="M7960" t="s">
        <v>22544</v>
      </c>
      <c r="N7960">
        <v>8.653611111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1.5365397829224485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1.5365397829224485</v>
      </c>
    </row>
    <row r="7961" spans="1:31" x14ac:dyDescent="0.25">
      <c r="A7961">
        <v>1682236</v>
      </c>
      <c r="B7961">
        <v>1</v>
      </c>
      <c r="C7961" t="s">
        <v>81</v>
      </c>
      <c r="D7961" t="s">
        <v>115</v>
      </c>
      <c r="E7961" t="s">
        <v>159</v>
      </c>
      <c r="F7961" t="s">
        <v>22545</v>
      </c>
      <c r="G7961" t="s">
        <v>596</v>
      </c>
      <c r="H7961" t="s">
        <v>134</v>
      </c>
      <c r="I7961" t="s">
        <v>135</v>
      </c>
      <c r="J7961" t="s">
        <v>136</v>
      </c>
      <c r="K7961" t="s">
        <v>137</v>
      </c>
      <c r="L7961" t="s">
        <v>22546</v>
      </c>
      <c r="M7961" t="s">
        <v>22547</v>
      </c>
      <c r="N7961">
        <v>6.9697222219999997</v>
      </c>
      <c r="O7961">
        <v>0</v>
      </c>
      <c r="P7961">
        <v>57</v>
      </c>
      <c r="Q7961">
        <v>0</v>
      </c>
      <c r="R7961">
        <v>2</v>
      </c>
      <c r="S7961">
        <v>0</v>
      </c>
      <c r="T7961">
        <v>3</v>
      </c>
      <c r="U7961">
        <v>0</v>
      </c>
      <c r="V7961">
        <v>0</v>
      </c>
      <c r="W7961">
        <v>0</v>
      </c>
      <c r="X7961">
        <v>23.456509404055357</v>
      </c>
      <c r="Y7961">
        <v>0</v>
      </c>
      <c r="Z7961">
        <v>7.9662453499930008E-2</v>
      </c>
      <c r="AA7961">
        <v>0</v>
      </c>
      <c r="AB7961">
        <v>1.9598012280900399</v>
      </c>
      <c r="AC7961">
        <v>0</v>
      </c>
      <c r="AD7961">
        <v>0</v>
      </c>
      <c r="AE7961">
        <v>25.495973085645328</v>
      </c>
    </row>
    <row r="7962" spans="1:31" x14ac:dyDescent="0.25">
      <c r="A7962">
        <v>1682267</v>
      </c>
      <c r="B7962">
        <v>1</v>
      </c>
      <c r="C7962" t="s">
        <v>80</v>
      </c>
      <c r="D7962" t="s">
        <v>94</v>
      </c>
      <c r="E7962" t="s">
        <v>140</v>
      </c>
      <c r="F7962" t="s">
        <v>22548</v>
      </c>
      <c r="G7962" t="s">
        <v>197</v>
      </c>
      <c r="H7962" t="s">
        <v>143</v>
      </c>
      <c r="I7962" t="s">
        <v>135</v>
      </c>
      <c r="J7962" t="s">
        <v>136</v>
      </c>
      <c r="K7962" t="s">
        <v>137</v>
      </c>
      <c r="L7962" t="s">
        <v>22549</v>
      </c>
      <c r="M7962" t="s">
        <v>22550</v>
      </c>
      <c r="N7962">
        <v>8.0261111110000005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</row>
    <row r="7963" spans="1:31" x14ac:dyDescent="0.25">
      <c r="A7963">
        <v>1682055</v>
      </c>
      <c r="B7963">
        <v>1</v>
      </c>
      <c r="C7963" t="s">
        <v>80</v>
      </c>
      <c r="D7963" t="s">
        <v>96</v>
      </c>
      <c r="E7963" t="s">
        <v>151</v>
      </c>
      <c r="F7963" t="s">
        <v>22551</v>
      </c>
      <c r="G7963" t="s">
        <v>526</v>
      </c>
      <c r="H7963" t="s">
        <v>143</v>
      </c>
      <c r="I7963" t="s">
        <v>135</v>
      </c>
      <c r="J7963" t="s">
        <v>136</v>
      </c>
      <c r="K7963" t="s">
        <v>137</v>
      </c>
      <c r="L7963" t="s">
        <v>22552</v>
      </c>
      <c r="M7963" t="s">
        <v>22553</v>
      </c>
      <c r="N7963">
        <v>2.4666666660000001</v>
      </c>
      <c r="O7963">
        <v>0</v>
      </c>
      <c r="P7963">
        <v>270</v>
      </c>
      <c r="Q7963">
        <v>0</v>
      </c>
      <c r="R7963">
        <v>0</v>
      </c>
      <c r="S7963">
        <v>0</v>
      </c>
      <c r="T7963">
        <v>6</v>
      </c>
      <c r="U7963">
        <v>0</v>
      </c>
      <c r="V7963">
        <v>0</v>
      </c>
      <c r="W7963">
        <v>0</v>
      </c>
      <c r="X7963">
        <v>61.732762911214991</v>
      </c>
      <c r="Y7963">
        <v>0</v>
      </c>
      <c r="Z7963">
        <v>0</v>
      </c>
      <c r="AA7963">
        <v>0</v>
      </c>
      <c r="AB7963">
        <v>4.20367148762592</v>
      </c>
      <c r="AC7963">
        <v>0</v>
      </c>
      <c r="AD7963">
        <v>0</v>
      </c>
      <c r="AE7963">
        <v>65.936434398840916</v>
      </c>
    </row>
    <row r="7964" spans="1:31" x14ac:dyDescent="0.25">
      <c r="A7964">
        <v>1681577</v>
      </c>
      <c r="B7964">
        <v>1</v>
      </c>
      <c r="C7964" t="s">
        <v>80</v>
      </c>
      <c r="D7964" t="s">
        <v>101</v>
      </c>
      <c r="E7964" t="s">
        <v>159</v>
      </c>
      <c r="F7964" t="s">
        <v>22554</v>
      </c>
      <c r="G7964" t="s">
        <v>133</v>
      </c>
      <c r="H7964" t="s">
        <v>134</v>
      </c>
      <c r="I7964" t="s">
        <v>135</v>
      </c>
      <c r="J7964" t="s">
        <v>136</v>
      </c>
      <c r="K7964" t="s">
        <v>137</v>
      </c>
      <c r="L7964" t="s">
        <v>22555</v>
      </c>
      <c r="M7964" t="s">
        <v>22556</v>
      </c>
      <c r="N7964">
        <v>1.0525</v>
      </c>
      <c r="O7964">
        <v>1</v>
      </c>
      <c r="P7964">
        <v>2356</v>
      </c>
      <c r="Q7964">
        <v>1</v>
      </c>
      <c r="R7964">
        <v>47</v>
      </c>
      <c r="S7964">
        <v>2</v>
      </c>
      <c r="T7964">
        <v>161</v>
      </c>
      <c r="U7964">
        <v>1</v>
      </c>
      <c r="V7964">
        <v>1</v>
      </c>
      <c r="W7964">
        <v>0</v>
      </c>
      <c r="X7964">
        <v>362.4908532816076</v>
      </c>
      <c r="Y7964">
        <v>0</v>
      </c>
      <c r="Z7964">
        <v>7.317667636899964</v>
      </c>
      <c r="AA7964">
        <v>9.8320948773121764</v>
      </c>
      <c r="AB7964">
        <v>102.50179652380514</v>
      </c>
      <c r="AC7964">
        <v>105.85542707050936</v>
      </c>
      <c r="AD7964">
        <v>0.42931452010506005</v>
      </c>
      <c r="AE7964">
        <v>588.42715391023933</v>
      </c>
    </row>
    <row r="7965" spans="1:31" x14ac:dyDescent="0.25">
      <c r="A7965">
        <v>1682290</v>
      </c>
      <c r="B7965">
        <v>1</v>
      </c>
      <c r="C7965" t="s">
        <v>80</v>
      </c>
      <c r="D7965" t="s">
        <v>105</v>
      </c>
      <c r="E7965" t="s">
        <v>151</v>
      </c>
      <c r="F7965" t="s">
        <v>22557</v>
      </c>
      <c r="G7965" t="s">
        <v>222</v>
      </c>
      <c r="H7965" t="s">
        <v>143</v>
      </c>
      <c r="I7965" t="s">
        <v>135</v>
      </c>
      <c r="J7965" t="s">
        <v>136</v>
      </c>
      <c r="K7965" t="s">
        <v>137</v>
      </c>
      <c r="L7965" t="s">
        <v>22558</v>
      </c>
      <c r="M7965" t="s">
        <v>22559</v>
      </c>
      <c r="N7965">
        <v>0.49388888800000003</v>
      </c>
      <c r="O7965">
        <v>0</v>
      </c>
      <c r="P7965">
        <v>94</v>
      </c>
      <c r="Q7965">
        <v>0</v>
      </c>
      <c r="R7965">
        <v>0</v>
      </c>
      <c r="S7965">
        <v>0</v>
      </c>
      <c r="T7965">
        <v>3</v>
      </c>
      <c r="U7965">
        <v>0</v>
      </c>
      <c r="V7965">
        <v>0</v>
      </c>
      <c r="W7965">
        <v>0</v>
      </c>
      <c r="X7965">
        <v>13.29631595536987</v>
      </c>
      <c r="Y7965">
        <v>0</v>
      </c>
      <c r="Z7965">
        <v>0</v>
      </c>
      <c r="AA7965">
        <v>0</v>
      </c>
      <c r="AB7965">
        <v>0.15434072785243946</v>
      </c>
      <c r="AC7965">
        <v>0</v>
      </c>
      <c r="AD7965">
        <v>0</v>
      </c>
      <c r="AE7965">
        <v>13.450656683222309</v>
      </c>
    </row>
    <row r="7966" spans="1:31" x14ac:dyDescent="0.25">
      <c r="A7966">
        <v>1681632</v>
      </c>
      <c r="B7966">
        <v>1</v>
      </c>
      <c r="C7966" t="s">
        <v>80</v>
      </c>
      <c r="D7966" t="s">
        <v>105</v>
      </c>
      <c r="E7966" t="s">
        <v>179</v>
      </c>
      <c r="F7966" t="s">
        <v>184</v>
      </c>
      <c r="G7966" t="s">
        <v>166</v>
      </c>
      <c r="H7966" t="s">
        <v>181</v>
      </c>
      <c r="I7966" t="s">
        <v>135</v>
      </c>
      <c r="J7966" t="s">
        <v>136</v>
      </c>
      <c r="K7966" t="s">
        <v>167</v>
      </c>
      <c r="L7966" t="s">
        <v>22560</v>
      </c>
      <c r="M7966" t="s">
        <v>22561</v>
      </c>
      <c r="N7966">
        <v>0.1925</v>
      </c>
      <c r="O7966">
        <v>1</v>
      </c>
      <c r="P7966">
        <v>11891</v>
      </c>
      <c r="Q7966">
        <v>0</v>
      </c>
      <c r="R7966">
        <v>75</v>
      </c>
      <c r="S7966">
        <v>26</v>
      </c>
      <c r="T7966">
        <v>2238</v>
      </c>
      <c r="U7966">
        <v>23</v>
      </c>
      <c r="V7966">
        <v>7</v>
      </c>
      <c r="W7966">
        <v>0.23852078051051254</v>
      </c>
      <c r="X7966">
        <v>514.07365771201103</v>
      </c>
      <c r="Y7966">
        <v>0</v>
      </c>
      <c r="Z7966">
        <v>2.0018736762543732</v>
      </c>
      <c r="AA7966">
        <v>38.53790299292934</v>
      </c>
      <c r="AB7966">
        <v>285.82411058989408</v>
      </c>
      <c r="AC7966">
        <v>224.06190955681652</v>
      </c>
      <c r="AD7966">
        <v>8.6451153669301579</v>
      </c>
      <c r="AE7966">
        <v>1073.383090675346</v>
      </c>
    </row>
    <row r="7967" spans="1:31" x14ac:dyDescent="0.25">
      <c r="A7967">
        <v>1682024</v>
      </c>
      <c r="B7967">
        <v>1</v>
      </c>
      <c r="C7967" t="s">
        <v>80</v>
      </c>
      <c r="D7967" t="s">
        <v>101</v>
      </c>
      <c r="E7967" t="s">
        <v>146</v>
      </c>
      <c r="F7967" t="s">
        <v>14713</v>
      </c>
      <c r="G7967" t="s">
        <v>153</v>
      </c>
      <c r="H7967" t="s">
        <v>143</v>
      </c>
      <c r="I7967" t="s">
        <v>135</v>
      </c>
      <c r="J7967" t="s">
        <v>136</v>
      </c>
      <c r="K7967" t="s">
        <v>137</v>
      </c>
      <c r="L7967" t="s">
        <v>22562</v>
      </c>
      <c r="M7967" t="s">
        <v>22563</v>
      </c>
      <c r="N7967">
        <v>7.3311111110000002</v>
      </c>
      <c r="O7967">
        <v>0</v>
      </c>
      <c r="P7967">
        <v>264</v>
      </c>
      <c r="Q7967">
        <v>0</v>
      </c>
      <c r="R7967">
        <v>0</v>
      </c>
      <c r="S7967">
        <v>0</v>
      </c>
      <c r="T7967">
        <v>9</v>
      </c>
      <c r="U7967">
        <v>0</v>
      </c>
      <c r="V7967">
        <v>0</v>
      </c>
      <c r="W7967">
        <v>0</v>
      </c>
      <c r="X7967">
        <v>259.96838877765742</v>
      </c>
      <c r="Y7967">
        <v>0</v>
      </c>
      <c r="Z7967">
        <v>0</v>
      </c>
      <c r="AA7967">
        <v>0</v>
      </c>
      <c r="AB7967">
        <v>28.938321913208675</v>
      </c>
      <c r="AC7967">
        <v>0</v>
      </c>
      <c r="AD7967">
        <v>0</v>
      </c>
      <c r="AE7967">
        <v>288.90671069086608</v>
      </c>
    </row>
    <row r="7968" spans="1:31" x14ac:dyDescent="0.25">
      <c r="A7968">
        <v>1681726</v>
      </c>
      <c r="B7968">
        <v>1</v>
      </c>
      <c r="C7968" t="s">
        <v>80</v>
      </c>
      <c r="D7968" t="s">
        <v>109</v>
      </c>
      <c r="E7968" t="s">
        <v>151</v>
      </c>
      <c r="F7968" t="s">
        <v>22564</v>
      </c>
      <c r="G7968" t="s">
        <v>153</v>
      </c>
      <c r="H7968" t="s">
        <v>143</v>
      </c>
      <c r="I7968" t="s">
        <v>135</v>
      </c>
      <c r="J7968" t="s">
        <v>136</v>
      </c>
      <c r="K7968" t="s">
        <v>137</v>
      </c>
      <c r="L7968" t="s">
        <v>22565</v>
      </c>
      <c r="M7968" t="s">
        <v>22566</v>
      </c>
      <c r="N7968">
        <v>2.0113888879999999</v>
      </c>
      <c r="O7968">
        <v>0</v>
      </c>
      <c r="P7968">
        <v>9</v>
      </c>
      <c r="Q7968">
        <v>0</v>
      </c>
      <c r="R7968">
        <v>2</v>
      </c>
      <c r="S7968">
        <v>0</v>
      </c>
      <c r="T7968">
        <v>4</v>
      </c>
      <c r="U7968">
        <v>0</v>
      </c>
      <c r="V7968">
        <v>0</v>
      </c>
      <c r="W7968">
        <v>0</v>
      </c>
      <c r="X7968">
        <v>3.9606307267001002</v>
      </c>
      <c r="Y7968">
        <v>0</v>
      </c>
      <c r="Z7968">
        <v>0.66645738985546421</v>
      </c>
      <c r="AA7968">
        <v>0</v>
      </c>
      <c r="AB7968">
        <v>6.4286151603738659</v>
      </c>
      <c r="AC7968">
        <v>0</v>
      </c>
      <c r="AD7968">
        <v>0</v>
      </c>
      <c r="AE7968">
        <v>11.05570327692943</v>
      </c>
    </row>
    <row r="7969" spans="1:31" x14ac:dyDescent="0.25">
      <c r="A7969">
        <v>1681812</v>
      </c>
      <c r="B7969">
        <v>1</v>
      </c>
      <c r="C7969" t="s">
        <v>80</v>
      </c>
      <c r="D7969" t="s">
        <v>110</v>
      </c>
      <c r="E7969" t="s">
        <v>151</v>
      </c>
      <c r="F7969" t="s">
        <v>22567</v>
      </c>
      <c r="G7969" t="s">
        <v>153</v>
      </c>
      <c r="H7969" t="s">
        <v>143</v>
      </c>
      <c r="I7969" t="s">
        <v>135</v>
      </c>
      <c r="J7969" t="s">
        <v>136</v>
      </c>
      <c r="K7969" t="s">
        <v>137</v>
      </c>
      <c r="L7969" t="s">
        <v>22568</v>
      </c>
      <c r="M7969" t="s">
        <v>22569</v>
      </c>
      <c r="N7969">
        <v>1.1716666659999999</v>
      </c>
      <c r="O7969">
        <v>0</v>
      </c>
      <c r="P7969">
        <v>204</v>
      </c>
      <c r="Q7969">
        <v>0</v>
      </c>
      <c r="R7969">
        <v>0</v>
      </c>
      <c r="S7969">
        <v>0</v>
      </c>
      <c r="T7969">
        <v>9</v>
      </c>
      <c r="U7969">
        <v>0</v>
      </c>
      <c r="V7969">
        <v>0</v>
      </c>
      <c r="W7969">
        <v>0</v>
      </c>
      <c r="X7969">
        <v>85.573454319429246</v>
      </c>
      <c r="Y7969">
        <v>0</v>
      </c>
      <c r="Z7969">
        <v>0</v>
      </c>
      <c r="AA7969">
        <v>0</v>
      </c>
      <c r="AB7969">
        <v>3.4290507961161434</v>
      </c>
      <c r="AC7969">
        <v>0</v>
      </c>
      <c r="AD7969">
        <v>0</v>
      </c>
      <c r="AE7969">
        <v>89.002505115545389</v>
      </c>
    </row>
    <row r="7970" spans="1:31" x14ac:dyDescent="0.25">
      <c r="A7970">
        <v>1682110</v>
      </c>
      <c r="B7970">
        <v>1</v>
      </c>
      <c r="C7970" t="s">
        <v>80</v>
      </c>
      <c r="D7970" t="s">
        <v>103</v>
      </c>
      <c r="E7970" t="s">
        <v>151</v>
      </c>
      <c r="F7970" t="s">
        <v>22570</v>
      </c>
      <c r="G7970" t="s">
        <v>240</v>
      </c>
      <c r="H7970" t="s">
        <v>143</v>
      </c>
      <c r="I7970" t="s">
        <v>135</v>
      </c>
      <c r="J7970" t="s">
        <v>136</v>
      </c>
      <c r="K7970" t="s">
        <v>137</v>
      </c>
      <c r="L7970" t="s">
        <v>22571</v>
      </c>
      <c r="M7970" t="s">
        <v>22572</v>
      </c>
      <c r="N7970">
        <v>1.5166666660000001</v>
      </c>
      <c r="O7970">
        <v>0</v>
      </c>
      <c r="P7970">
        <v>95</v>
      </c>
      <c r="Q7970">
        <v>0</v>
      </c>
      <c r="R7970">
        <v>0</v>
      </c>
      <c r="S7970">
        <v>0</v>
      </c>
      <c r="T7970">
        <v>7</v>
      </c>
      <c r="U7970">
        <v>0</v>
      </c>
      <c r="V7970">
        <v>0</v>
      </c>
      <c r="W7970">
        <v>0</v>
      </c>
      <c r="X7970">
        <v>38.505892252084784</v>
      </c>
      <c r="Y7970">
        <v>0</v>
      </c>
      <c r="Z7970">
        <v>0</v>
      </c>
      <c r="AA7970">
        <v>0</v>
      </c>
      <c r="AB7970">
        <v>4.9152688929118504</v>
      </c>
      <c r="AC7970">
        <v>0</v>
      </c>
      <c r="AD7970">
        <v>0</v>
      </c>
      <c r="AE7970">
        <v>43.421161144996631</v>
      </c>
    </row>
    <row r="7971" spans="1:31" x14ac:dyDescent="0.25">
      <c r="A7971">
        <v>1682353</v>
      </c>
      <c r="B7971">
        <v>1</v>
      </c>
      <c r="C7971" t="s">
        <v>80</v>
      </c>
      <c r="D7971" t="s">
        <v>105</v>
      </c>
      <c r="E7971" t="s">
        <v>140</v>
      </c>
      <c r="F7971" t="s">
        <v>22573</v>
      </c>
      <c r="G7971" t="s">
        <v>209</v>
      </c>
      <c r="H7971" t="s">
        <v>143</v>
      </c>
      <c r="I7971" t="s">
        <v>135</v>
      </c>
      <c r="J7971" t="s">
        <v>136</v>
      </c>
      <c r="K7971" t="s">
        <v>137</v>
      </c>
      <c r="L7971" t="s">
        <v>22574</v>
      </c>
      <c r="M7971" t="s">
        <v>22575</v>
      </c>
      <c r="N7971">
        <v>6.613611111</v>
      </c>
      <c r="O7971">
        <v>0</v>
      </c>
      <c r="P7971">
        <v>1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4.1889523313919765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4.1889523313919765</v>
      </c>
    </row>
    <row r="7972" spans="1:31" x14ac:dyDescent="0.25">
      <c r="A7972">
        <v>1681569</v>
      </c>
      <c r="B7972">
        <v>1</v>
      </c>
      <c r="C7972" t="s">
        <v>81</v>
      </c>
      <c r="D7972" t="s">
        <v>112</v>
      </c>
      <c r="E7972" t="s">
        <v>164</v>
      </c>
      <c r="F7972" t="s">
        <v>3869</v>
      </c>
      <c r="G7972" t="s">
        <v>161</v>
      </c>
      <c r="H7972" t="s">
        <v>134</v>
      </c>
      <c r="I7972" t="s">
        <v>135</v>
      </c>
      <c r="J7972" t="s">
        <v>136</v>
      </c>
      <c r="K7972" t="s">
        <v>137</v>
      </c>
      <c r="L7972" t="s">
        <v>22576</v>
      </c>
      <c r="M7972" t="s">
        <v>22577</v>
      </c>
      <c r="N7972">
        <v>0.716388888</v>
      </c>
      <c r="O7972">
        <v>4</v>
      </c>
      <c r="P7972">
        <v>941</v>
      </c>
      <c r="Q7972">
        <v>84</v>
      </c>
      <c r="R7972">
        <v>307</v>
      </c>
      <c r="S7972">
        <v>12</v>
      </c>
      <c r="T7972">
        <v>123</v>
      </c>
      <c r="U7972">
        <v>1</v>
      </c>
      <c r="V7972">
        <v>0</v>
      </c>
      <c r="W7972">
        <v>0.30966299859214164</v>
      </c>
      <c r="X7972">
        <v>73.082110924687584</v>
      </c>
      <c r="Y7972">
        <v>36.219474713784805</v>
      </c>
      <c r="Z7972">
        <v>15.350485485584599</v>
      </c>
      <c r="AA7972">
        <v>33.874922780719025</v>
      </c>
      <c r="AB7972">
        <v>12.585838738857428</v>
      </c>
      <c r="AC7972">
        <v>2.7274169836713256</v>
      </c>
      <c r="AD7972">
        <v>0</v>
      </c>
      <c r="AE7972">
        <v>174.14991262589692</v>
      </c>
    </row>
    <row r="7973" spans="1:31" x14ac:dyDescent="0.25">
      <c r="A7973">
        <v>1682651</v>
      </c>
      <c r="B7973">
        <v>1</v>
      </c>
      <c r="C7973" t="s">
        <v>80</v>
      </c>
      <c r="D7973" t="s">
        <v>83</v>
      </c>
      <c r="E7973" t="s">
        <v>146</v>
      </c>
      <c r="F7973" t="s">
        <v>22578</v>
      </c>
      <c r="G7973" t="s">
        <v>148</v>
      </c>
      <c r="H7973" t="s">
        <v>143</v>
      </c>
      <c r="I7973" t="s">
        <v>135</v>
      </c>
      <c r="J7973" t="s">
        <v>136</v>
      </c>
      <c r="K7973" t="s">
        <v>137</v>
      </c>
      <c r="L7973" t="s">
        <v>22579</v>
      </c>
      <c r="M7973" t="s">
        <v>22580</v>
      </c>
      <c r="N7973">
        <v>0.98388888799999996</v>
      </c>
      <c r="O7973">
        <v>0</v>
      </c>
      <c r="P7973">
        <v>849</v>
      </c>
      <c r="Q7973">
        <v>0</v>
      </c>
      <c r="R7973">
        <v>0</v>
      </c>
      <c r="S7973">
        <v>0</v>
      </c>
      <c r="T7973">
        <v>44</v>
      </c>
      <c r="U7973">
        <v>0</v>
      </c>
      <c r="V7973">
        <v>0</v>
      </c>
      <c r="W7973">
        <v>0</v>
      </c>
      <c r="X7973">
        <v>309.0083278130524</v>
      </c>
      <c r="Y7973">
        <v>0</v>
      </c>
      <c r="Z7973">
        <v>0</v>
      </c>
      <c r="AA7973">
        <v>0</v>
      </c>
      <c r="AB7973">
        <v>14.962400895184727</v>
      </c>
      <c r="AC7973">
        <v>0</v>
      </c>
      <c r="AD7973">
        <v>0</v>
      </c>
      <c r="AE7973">
        <v>323.97072870823712</v>
      </c>
    </row>
    <row r="7974" spans="1:31" x14ac:dyDescent="0.25">
      <c r="A7974">
        <v>1682279</v>
      </c>
      <c r="B7974">
        <v>1</v>
      </c>
      <c r="C7974" t="s">
        <v>80</v>
      </c>
      <c r="D7974" t="s">
        <v>84</v>
      </c>
      <c r="E7974" t="s">
        <v>140</v>
      </c>
      <c r="F7974" t="s">
        <v>22581</v>
      </c>
      <c r="G7974" t="s">
        <v>197</v>
      </c>
      <c r="H7974" t="s">
        <v>143</v>
      </c>
      <c r="I7974" t="s">
        <v>135</v>
      </c>
      <c r="J7974" t="s">
        <v>136</v>
      </c>
      <c r="K7974" t="s">
        <v>137</v>
      </c>
      <c r="L7974" t="s">
        <v>22582</v>
      </c>
      <c r="M7974" t="s">
        <v>22583</v>
      </c>
      <c r="N7974">
        <v>4.1094444440000002</v>
      </c>
      <c r="O7974">
        <v>0</v>
      </c>
      <c r="P7974">
        <v>8</v>
      </c>
      <c r="Q7974">
        <v>0</v>
      </c>
      <c r="R7974">
        <v>0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6.7398718567688007</v>
      </c>
      <c r="Y7974">
        <v>0</v>
      </c>
      <c r="Z7974">
        <v>0</v>
      </c>
      <c r="AA7974">
        <v>0</v>
      </c>
      <c r="AB7974">
        <v>0.69951171102942677</v>
      </c>
      <c r="AC7974">
        <v>0</v>
      </c>
      <c r="AD7974">
        <v>0</v>
      </c>
      <c r="AE7974">
        <v>7.4393835677982274</v>
      </c>
    </row>
    <row r="7975" spans="1:31" x14ac:dyDescent="0.25">
      <c r="A7975">
        <v>1682325</v>
      </c>
      <c r="B7975">
        <v>1</v>
      </c>
      <c r="C7975" t="s">
        <v>80</v>
      </c>
      <c r="D7975" t="s">
        <v>99</v>
      </c>
      <c r="E7975" t="s">
        <v>151</v>
      </c>
      <c r="F7975" t="s">
        <v>22584</v>
      </c>
      <c r="G7975" t="s">
        <v>482</v>
      </c>
      <c r="H7975" t="s">
        <v>143</v>
      </c>
      <c r="I7975" t="s">
        <v>135</v>
      </c>
      <c r="J7975" t="s">
        <v>136</v>
      </c>
      <c r="K7975" t="s">
        <v>137</v>
      </c>
      <c r="L7975" t="s">
        <v>22585</v>
      </c>
      <c r="M7975" t="s">
        <v>22586</v>
      </c>
      <c r="N7975">
        <v>8.3825000000000003</v>
      </c>
      <c r="O7975">
        <v>0</v>
      </c>
      <c r="P7975">
        <v>90</v>
      </c>
      <c r="Q7975">
        <v>0</v>
      </c>
      <c r="R7975">
        <v>0</v>
      </c>
      <c r="S7975">
        <v>0</v>
      </c>
      <c r="T7975">
        <v>1</v>
      </c>
      <c r="U7975">
        <v>0</v>
      </c>
      <c r="V7975">
        <v>0</v>
      </c>
      <c r="W7975">
        <v>0</v>
      </c>
      <c r="X7975">
        <v>270.21387947313985</v>
      </c>
      <c r="Y7975">
        <v>0</v>
      </c>
      <c r="Z7975">
        <v>0</v>
      </c>
      <c r="AA7975">
        <v>0</v>
      </c>
      <c r="AB7975">
        <v>1.5803483086683654</v>
      </c>
      <c r="AC7975">
        <v>0</v>
      </c>
      <c r="AD7975">
        <v>0</v>
      </c>
      <c r="AE7975">
        <v>271.79422778180822</v>
      </c>
    </row>
    <row r="7976" spans="1:31" x14ac:dyDescent="0.25">
      <c r="A7976">
        <v>1682709</v>
      </c>
      <c r="B7976">
        <v>1</v>
      </c>
      <c r="C7976" t="s">
        <v>80</v>
      </c>
      <c r="D7976" t="s">
        <v>87</v>
      </c>
      <c r="E7976" t="s">
        <v>140</v>
      </c>
      <c r="F7976" t="s">
        <v>22587</v>
      </c>
      <c r="G7976" t="s">
        <v>197</v>
      </c>
      <c r="H7976" t="s">
        <v>143</v>
      </c>
      <c r="I7976" t="s">
        <v>135</v>
      </c>
      <c r="J7976" t="s">
        <v>136</v>
      </c>
      <c r="K7976" t="s">
        <v>137</v>
      </c>
      <c r="L7976" t="s">
        <v>22588</v>
      </c>
      <c r="M7976" t="s">
        <v>22589</v>
      </c>
      <c r="N7976">
        <v>2.6608333329999998</v>
      </c>
      <c r="O7976">
        <v>0</v>
      </c>
      <c r="P7976">
        <v>2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1.4376544349025899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1.4376544349025899</v>
      </c>
    </row>
    <row r="7977" spans="1:31" x14ac:dyDescent="0.25">
      <c r="A7977">
        <v>1682448</v>
      </c>
      <c r="B7977">
        <v>1</v>
      </c>
      <c r="C7977" t="s">
        <v>80</v>
      </c>
      <c r="D7977" t="s">
        <v>96</v>
      </c>
      <c r="E7977" t="s">
        <v>146</v>
      </c>
      <c r="F7977" t="s">
        <v>22590</v>
      </c>
      <c r="G7977" t="s">
        <v>222</v>
      </c>
      <c r="H7977" t="s">
        <v>143</v>
      </c>
      <c r="I7977" t="s">
        <v>135</v>
      </c>
      <c r="J7977" t="s">
        <v>136</v>
      </c>
      <c r="K7977" t="s">
        <v>137</v>
      </c>
      <c r="L7977" t="s">
        <v>22591</v>
      </c>
      <c r="M7977" t="s">
        <v>22592</v>
      </c>
      <c r="N7977">
        <v>0.76361111100000001</v>
      </c>
      <c r="O7977">
        <v>0</v>
      </c>
      <c r="P7977">
        <v>142</v>
      </c>
      <c r="Q7977">
        <v>0</v>
      </c>
      <c r="R7977">
        <v>1</v>
      </c>
      <c r="S7977">
        <v>0</v>
      </c>
      <c r="T7977">
        <v>15</v>
      </c>
      <c r="U7977">
        <v>0</v>
      </c>
      <c r="V7977">
        <v>0</v>
      </c>
      <c r="W7977">
        <v>0</v>
      </c>
      <c r="X7977">
        <v>77.315465554059799</v>
      </c>
      <c r="Y7977">
        <v>0</v>
      </c>
      <c r="Z7977">
        <v>0.94201342819729117</v>
      </c>
      <c r="AA7977">
        <v>0</v>
      </c>
      <c r="AB7977">
        <v>7.1388376034256904</v>
      </c>
      <c r="AC7977">
        <v>0</v>
      </c>
      <c r="AD7977">
        <v>0</v>
      </c>
      <c r="AE7977">
        <v>85.396316585682769</v>
      </c>
    </row>
    <row r="7978" spans="1:31" x14ac:dyDescent="0.25">
      <c r="A7978">
        <v>1682348</v>
      </c>
      <c r="B7978">
        <v>1</v>
      </c>
      <c r="C7978" t="s">
        <v>80</v>
      </c>
      <c r="D7978" t="s">
        <v>104</v>
      </c>
      <c r="E7978" t="s">
        <v>131</v>
      </c>
      <c r="F7978" t="s">
        <v>270</v>
      </c>
      <c r="G7978" t="s">
        <v>566</v>
      </c>
      <c r="H7978" t="s">
        <v>134</v>
      </c>
      <c r="I7978" t="s">
        <v>135</v>
      </c>
      <c r="J7978" t="s">
        <v>136</v>
      </c>
      <c r="K7978" t="s">
        <v>137</v>
      </c>
      <c r="L7978" t="s">
        <v>22593</v>
      </c>
      <c r="M7978" t="s">
        <v>22594</v>
      </c>
      <c r="N7978">
        <v>5.7305555549999996</v>
      </c>
      <c r="O7978">
        <v>1</v>
      </c>
      <c r="P7978">
        <v>340</v>
      </c>
      <c r="Q7978">
        <v>2</v>
      </c>
      <c r="R7978">
        <v>7</v>
      </c>
      <c r="S7978">
        <v>3</v>
      </c>
      <c r="T7978">
        <v>23</v>
      </c>
      <c r="U7978">
        <v>0</v>
      </c>
      <c r="V7978">
        <v>0</v>
      </c>
      <c r="W7978">
        <v>0.2492751310112</v>
      </c>
      <c r="X7978">
        <v>353.7758084125669</v>
      </c>
      <c r="Y7978">
        <v>4.292153297722372</v>
      </c>
      <c r="Z7978">
        <v>7.8302492344467671</v>
      </c>
      <c r="AA7978">
        <v>80.231805083126972</v>
      </c>
      <c r="AB7978">
        <v>67.349445474409563</v>
      </c>
      <c r="AC7978">
        <v>0</v>
      </c>
      <c r="AD7978">
        <v>0</v>
      </c>
      <c r="AE7978">
        <v>513.7287366332838</v>
      </c>
    </row>
    <row r="7979" spans="1:31" x14ac:dyDescent="0.25">
      <c r="A7979">
        <v>1682471</v>
      </c>
      <c r="B7979">
        <v>1</v>
      </c>
      <c r="C7979" t="s">
        <v>80</v>
      </c>
      <c r="D7979" t="s">
        <v>94</v>
      </c>
      <c r="E7979" t="s">
        <v>140</v>
      </c>
      <c r="F7979" t="s">
        <v>22595</v>
      </c>
      <c r="G7979" t="s">
        <v>197</v>
      </c>
      <c r="H7979" t="s">
        <v>143</v>
      </c>
      <c r="I7979" t="s">
        <v>135</v>
      </c>
      <c r="J7979" t="s">
        <v>136</v>
      </c>
      <c r="K7979" t="s">
        <v>137</v>
      </c>
      <c r="L7979" t="s">
        <v>22596</v>
      </c>
      <c r="M7979" t="s">
        <v>22597</v>
      </c>
      <c r="N7979">
        <v>1.2749999999999999</v>
      </c>
      <c r="O7979">
        <v>0</v>
      </c>
      <c r="P7979">
        <v>1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0.35479851140048335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0.35479851140048335</v>
      </c>
    </row>
    <row r="7980" spans="1:31" x14ac:dyDescent="0.25">
      <c r="A7980">
        <v>1682663</v>
      </c>
      <c r="B7980">
        <v>1</v>
      </c>
      <c r="C7980" t="s">
        <v>80</v>
      </c>
      <c r="D7980" t="s">
        <v>82</v>
      </c>
      <c r="E7980" t="s">
        <v>151</v>
      </c>
      <c r="F7980" t="s">
        <v>22598</v>
      </c>
      <c r="G7980" t="s">
        <v>2777</v>
      </c>
      <c r="H7980" t="s">
        <v>143</v>
      </c>
      <c r="I7980" t="s">
        <v>135</v>
      </c>
      <c r="J7980" t="s">
        <v>136</v>
      </c>
      <c r="K7980" t="s">
        <v>137</v>
      </c>
      <c r="L7980" t="s">
        <v>22599</v>
      </c>
      <c r="M7980" t="s">
        <v>22600</v>
      </c>
      <c r="N7980">
        <v>2.7061111109999998</v>
      </c>
      <c r="O7980">
        <v>0</v>
      </c>
      <c r="P7980">
        <v>153</v>
      </c>
      <c r="Q7980">
        <v>0</v>
      </c>
      <c r="R7980">
        <v>0</v>
      </c>
      <c r="S7980">
        <v>0</v>
      </c>
      <c r="T7980">
        <v>48</v>
      </c>
      <c r="U7980">
        <v>0</v>
      </c>
      <c r="V7980">
        <v>0</v>
      </c>
      <c r="W7980">
        <v>0</v>
      </c>
      <c r="X7980">
        <v>120.0255517117849</v>
      </c>
      <c r="Y7980">
        <v>0</v>
      </c>
      <c r="Z7980">
        <v>0</v>
      </c>
      <c r="AA7980">
        <v>0</v>
      </c>
      <c r="AB7980">
        <v>62.406927193581723</v>
      </c>
      <c r="AC7980">
        <v>0</v>
      </c>
      <c r="AD7980">
        <v>0</v>
      </c>
      <c r="AE7980">
        <v>182.43247890536662</v>
      </c>
    </row>
    <row r="7981" spans="1:31" x14ac:dyDescent="0.25">
      <c r="A7981">
        <v>1682494</v>
      </c>
      <c r="B7981">
        <v>1</v>
      </c>
      <c r="C7981" t="s">
        <v>80</v>
      </c>
      <c r="D7981" t="s">
        <v>84</v>
      </c>
      <c r="E7981" t="s">
        <v>140</v>
      </c>
      <c r="F7981" t="s">
        <v>22601</v>
      </c>
      <c r="G7981" t="s">
        <v>197</v>
      </c>
      <c r="H7981" t="s">
        <v>143</v>
      </c>
      <c r="I7981" t="s">
        <v>135</v>
      </c>
      <c r="J7981" t="s">
        <v>136</v>
      </c>
      <c r="K7981" t="s">
        <v>137</v>
      </c>
      <c r="L7981" t="s">
        <v>22602</v>
      </c>
      <c r="M7981" t="s">
        <v>22603</v>
      </c>
      <c r="N7981">
        <v>2.335</v>
      </c>
      <c r="O7981">
        <v>0</v>
      </c>
      <c r="P7981">
        <v>1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0.10956733657162224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0.10956733657162224</v>
      </c>
    </row>
    <row r="7982" spans="1:31" x14ac:dyDescent="0.25">
      <c r="A7982">
        <v>1682394</v>
      </c>
      <c r="B7982">
        <v>1</v>
      </c>
      <c r="C7982" t="s">
        <v>80</v>
      </c>
      <c r="D7982" t="s">
        <v>84</v>
      </c>
      <c r="E7982" t="s">
        <v>140</v>
      </c>
      <c r="F7982" t="s">
        <v>22604</v>
      </c>
      <c r="G7982" t="s">
        <v>197</v>
      </c>
      <c r="H7982" t="s">
        <v>143</v>
      </c>
      <c r="I7982" t="s">
        <v>135</v>
      </c>
      <c r="J7982" t="s">
        <v>136</v>
      </c>
      <c r="K7982" t="s">
        <v>137</v>
      </c>
      <c r="L7982" t="s">
        <v>22605</v>
      </c>
      <c r="M7982" t="s">
        <v>22606</v>
      </c>
      <c r="N7982">
        <v>4.2211111109999999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5.3874788725109729E-2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5.3874788725109729E-2</v>
      </c>
    </row>
    <row r="7983" spans="1:31" x14ac:dyDescent="0.25">
      <c r="A7983">
        <v>1682640</v>
      </c>
      <c r="B7983">
        <v>1</v>
      </c>
      <c r="C7983" t="s">
        <v>80</v>
      </c>
      <c r="D7983" t="s">
        <v>93</v>
      </c>
      <c r="E7983" t="s">
        <v>151</v>
      </c>
      <c r="F7983" t="s">
        <v>3753</v>
      </c>
      <c r="G7983" t="s">
        <v>153</v>
      </c>
      <c r="H7983" t="s">
        <v>143</v>
      </c>
      <c r="I7983" t="s">
        <v>135</v>
      </c>
      <c r="J7983" t="s">
        <v>136</v>
      </c>
      <c r="K7983" t="s">
        <v>137</v>
      </c>
      <c r="L7983" t="s">
        <v>22607</v>
      </c>
      <c r="M7983" t="s">
        <v>22608</v>
      </c>
      <c r="N7983">
        <v>2.2933333330000001</v>
      </c>
      <c r="O7983">
        <v>0</v>
      </c>
      <c r="P7983">
        <v>2</v>
      </c>
      <c r="Q7983">
        <v>0</v>
      </c>
      <c r="R7983">
        <v>6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0.92709990972605349</v>
      </c>
      <c r="Y7983">
        <v>0</v>
      </c>
      <c r="Z7983">
        <v>3.5384972273047706</v>
      </c>
      <c r="AA7983">
        <v>0</v>
      </c>
      <c r="AB7983">
        <v>0.55552610309636885</v>
      </c>
      <c r="AC7983">
        <v>0</v>
      </c>
      <c r="AD7983">
        <v>0</v>
      </c>
      <c r="AE7983">
        <v>5.021123240127193</v>
      </c>
    </row>
    <row r="7984" spans="1:31" x14ac:dyDescent="0.25">
      <c r="A7984">
        <v>1682225</v>
      </c>
      <c r="B7984">
        <v>1</v>
      </c>
      <c r="C7984" t="s">
        <v>80</v>
      </c>
      <c r="D7984" t="s">
        <v>100</v>
      </c>
      <c r="E7984" t="s">
        <v>151</v>
      </c>
      <c r="F7984" t="s">
        <v>22609</v>
      </c>
      <c r="G7984" t="s">
        <v>222</v>
      </c>
      <c r="H7984" t="s">
        <v>143</v>
      </c>
      <c r="I7984" t="s">
        <v>135</v>
      </c>
      <c r="J7984" t="s">
        <v>136</v>
      </c>
      <c r="K7984" t="s">
        <v>137</v>
      </c>
      <c r="L7984" t="s">
        <v>22610</v>
      </c>
      <c r="M7984" t="s">
        <v>22611</v>
      </c>
      <c r="N7984">
        <v>4.341388888</v>
      </c>
      <c r="O7984">
        <v>0</v>
      </c>
      <c r="P7984">
        <v>13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11.102645054058796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11.102645054058796</v>
      </c>
    </row>
    <row r="7985" spans="1:31" x14ac:dyDescent="0.25">
      <c r="A7985">
        <v>1682571</v>
      </c>
      <c r="B7985">
        <v>1</v>
      </c>
      <c r="C7985" t="s">
        <v>80</v>
      </c>
      <c r="D7985" t="s">
        <v>104</v>
      </c>
      <c r="E7985" t="s">
        <v>140</v>
      </c>
      <c r="F7985" t="s">
        <v>22612</v>
      </c>
      <c r="G7985" t="s">
        <v>222</v>
      </c>
      <c r="H7985" t="s">
        <v>143</v>
      </c>
      <c r="I7985" t="s">
        <v>135</v>
      </c>
      <c r="J7985" t="s">
        <v>136</v>
      </c>
      <c r="K7985" t="s">
        <v>137</v>
      </c>
      <c r="L7985" t="s">
        <v>22613</v>
      </c>
      <c r="M7985" t="s">
        <v>22614</v>
      </c>
      <c r="N7985">
        <v>2.4594444439999998</v>
      </c>
      <c r="O7985">
        <v>0</v>
      </c>
      <c r="P7985">
        <v>1</v>
      </c>
      <c r="Q7985">
        <v>0</v>
      </c>
      <c r="R7985">
        <v>0</v>
      </c>
      <c r="S7985">
        <v>0</v>
      </c>
      <c r="T7985">
        <v>1</v>
      </c>
      <c r="U7985">
        <v>0</v>
      </c>
      <c r="V7985">
        <v>0</v>
      </c>
      <c r="W7985">
        <v>0</v>
      </c>
      <c r="X7985">
        <v>0.86397915963533345</v>
      </c>
      <c r="Y7985">
        <v>0</v>
      </c>
      <c r="Z7985">
        <v>0</v>
      </c>
      <c r="AA7985">
        <v>0</v>
      </c>
      <c r="AB7985">
        <v>0.70286561408052839</v>
      </c>
      <c r="AC7985">
        <v>0</v>
      </c>
      <c r="AD7985">
        <v>0</v>
      </c>
      <c r="AE7985">
        <v>1.5668447737158617</v>
      </c>
    </row>
    <row r="7986" spans="1:31" x14ac:dyDescent="0.25">
      <c r="A7986">
        <v>1682425</v>
      </c>
      <c r="B7986">
        <v>1</v>
      </c>
      <c r="C7986" t="s">
        <v>80</v>
      </c>
      <c r="D7986" t="s">
        <v>105</v>
      </c>
      <c r="E7986" t="s">
        <v>151</v>
      </c>
      <c r="F7986" t="s">
        <v>22615</v>
      </c>
      <c r="G7986" t="s">
        <v>153</v>
      </c>
      <c r="H7986" t="s">
        <v>143</v>
      </c>
      <c r="I7986" t="s">
        <v>135</v>
      </c>
      <c r="J7986" t="s">
        <v>136</v>
      </c>
      <c r="K7986" t="s">
        <v>137</v>
      </c>
      <c r="L7986" t="s">
        <v>22616</v>
      </c>
      <c r="M7986" t="s">
        <v>22617</v>
      </c>
      <c r="N7986">
        <v>1.8205555550000001</v>
      </c>
      <c r="O7986">
        <v>0</v>
      </c>
      <c r="P7986">
        <v>176</v>
      </c>
      <c r="Q7986">
        <v>0</v>
      </c>
      <c r="R7986">
        <v>0</v>
      </c>
      <c r="S7986">
        <v>0</v>
      </c>
      <c r="T7986">
        <v>18</v>
      </c>
      <c r="U7986">
        <v>0</v>
      </c>
      <c r="V7986">
        <v>0</v>
      </c>
      <c r="W7986">
        <v>0</v>
      </c>
      <c r="X7986">
        <v>73.842565907317891</v>
      </c>
      <c r="Y7986">
        <v>0</v>
      </c>
      <c r="Z7986">
        <v>0</v>
      </c>
      <c r="AA7986">
        <v>0</v>
      </c>
      <c r="AB7986">
        <v>8.3575828791630151</v>
      </c>
      <c r="AC7986">
        <v>0</v>
      </c>
      <c r="AD7986">
        <v>0</v>
      </c>
      <c r="AE7986">
        <v>82.200148786480909</v>
      </c>
    </row>
    <row r="7987" spans="1:31" x14ac:dyDescent="0.25">
      <c r="A7987">
        <v>1682133</v>
      </c>
      <c r="B7987">
        <v>1</v>
      </c>
      <c r="C7987" t="s">
        <v>81</v>
      </c>
      <c r="D7987" t="s">
        <v>123</v>
      </c>
      <c r="E7987" t="s">
        <v>164</v>
      </c>
      <c r="F7987" t="s">
        <v>22618</v>
      </c>
      <c r="G7987" t="s">
        <v>161</v>
      </c>
      <c r="H7987" t="s">
        <v>134</v>
      </c>
      <c r="I7987" t="s">
        <v>135</v>
      </c>
      <c r="J7987" t="s">
        <v>136</v>
      </c>
      <c r="K7987" t="s">
        <v>137</v>
      </c>
      <c r="L7987" t="s">
        <v>22619</v>
      </c>
      <c r="M7987" t="s">
        <v>22620</v>
      </c>
      <c r="N7987">
        <v>1.6875</v>
      </c>
      <c r="O7987">
        <v>4</v>
      </c>
      <c r="P7987">
        <v>0</v>
      </c>
      <c r="Q7987">
        <v>182</v>
      </c>
      <c r="R7987">
        <v>1</v>
      </c>
      <c r="S7987">
        <v>26</v>
      </c>
      <c r="T7987">
        <v>0</v>
      </c>
      <c r="U7987">
        <v>0</v>
      </c>
      <c r="V7987">
        <v>0</v>
      </c>
      <c r="W7987">
        <v>1.4640477324121348</v>
      </c>
      <c r="X7987">
        <v>0</v>
      </c>
      <c r="Y7987">
        <v>56.74698943253123</v>
      </c>
      <c r="Z7987">
        <v>0</v>
      </c>
      <c r="AA7987">
        <v>43.835971030783604</v>
      </c>
      <c r="AB7987">
        <v>0</v>
      </c>
      <c r="AC7987">
        <v>0</v>
      </c>
      <c r="AD7987">
        <v>0</v>
      </c>
      <c r="AE7987">
        <v>102.04700819572696</v>
      </c>
    </row>
    <row r="7988" spans="1:31" x14ac:dyDescent="0.25">
      <c r="A7988">
        <v>1681987</v>
      </c>
      <c r="B7988">
        <v>1</v>
      </c>
      <c r="C7988" t="s">
        <v>80</v>
      </c>
      <c r="D7988" t="s">
        <v>86</v>
      </c>
      <c r="E7988" t="s">
        <v>151</v>
      </c>
      <c r="F7988" t="s">
        <v>22621</v>
      </c>
      <c r="G7988" t="s">
        <v>482</v>
      </c>
      <c r="H7988" t="s">
        <v>143</v>
      </c>
      <c r="I7988" t="s">
        <v>135</v>
      </c>
      <c r="J7988" t="s">
        <v>136</v>
      </c>
      <c r="K7988" t="s">
        <v>137</v>
      </c>
      <c r="L7988" t="s">
        <v>22622</v>
      </c>
      <c r="M7988" t="s">
        <v>22623</v>
      </c>
      <c r="N7988">
        <v>6.8558333329999996</v>
      </c>
      <c r="O7988">
        <v>0</v>
      </c>
      <c r="P7988">
        <v>11</v>
      </c>
      <c r="Q7988">
        <v>0</v>
      </c>
      <c r="R7988">
        <v>0</v>
      </c>
      <c r="S7988">
        <v>0</v>
      </c>
      <c r="T7988">
        <v>1</v>
      </c>
      <c r="U7988">
        <v>0</v>
      </c>
      <c r="V7988">
        <v>0</v>
      </c>
      <c r="W7988">
        <v>0</v>
      </c>
      <c r="X7988">
        <v>15.21684011168135</v>
      </c>
      <c r="Y7988">
        <v>0</v>
      </c>
      <c r="Z7988">
        <v>0</v>
      </c>
      <c r="AA7988">
        <v>0</v>
      </c>
      <c r="AB7988">
        <v>15.381901093169416</v>
      </c>
      <c r="AC7988">
        <v>0</v>
      </c>
      <c r="AD7988">
        <v>0</v>
      </c>
      <c r="AE7988">
        <v>30.598741204850768</v>
      </c>
    </row>
    <row r="7989" spans="1:31" x14ac:dyDescent="0.25">
      <c r="A7989">
        <v>1681841</v>
      </c>
      <c r="B7989">
        <v>1</v>
      </c>
      <c r="C7989" t="s">
        <v>81</v>
      </c>
      <c r="D7989" t="s">
        <v>118</v>
      </c>
      <c r="E7989" t="s">
        <v>151</v>
      </c>
      <c r="F7989" t="s">
        <v>22624</v>
      </c>
      <c r="G7989" t="s">
        <v>526</v>
      </c>
      <c r="H7989" t="s">
        <v>143</v>
      </c>
      <c r="I7989" t="s">
        <v>135</v>
      </c>
      <c r="J7989" t="s">
        <v>136</v>
      </c>
      <c r="K7989" t="s">
        <v>137</v>
      </c>
      <c r="L7989" t="s">
        <v>22625</v>
      </c>
      <c r="M7989" t="s">
        <v>22626</v>
      </c>
      <c r="N7989">
        <v>2.3463888879999999</v>
      </c>
      <c r="O7989">
        <v>0</v>
      </c>
      <c r="P7989">
        <v>1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5.3153991372065834E-2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5.3153991372065834E-2</v>
      </c>
    </row>
    <row r="7990" spans="1:31" x14ac:dyDescent="0.25">
      <c r="A7990">
        <v>1681864</v>
      </c>
      <c r="B7990">
        <v>1</v>
      </c>
      <c r="C7990" t="s">
        <v>80</v>
      </c>
      <c r="D7990" t="s">
        <v>94</v>
      </c>
      <c r="E7990" t="s">
        <v>140</v>
      </c>
      <c r="F7990" t="s">
        <v>22627</v>
      </c>
      <c r="G7990" t="s">
        <v>197</v>
      </c>
      <c r="H7990" t="s">
        <v>143</v>
      </c>
      <c r="I7990" t="s">
        <v>135</v>
      </c>
      <c r="J7990" t="s">
        <v>136</v>
      </c>
      <c r="K7990" t="s">
        <v>137</v>
      </c>
      <c r="L7990" t="s">
        <v>22628</v>
      </c>
      <c r="M7990" t="s">
        <v>22629</v>
      </c>
      <c r="N7990">
        <v>1.79</v>
      </c>
      <c r="O7990">
        <v>0</v>
      </c>
      <c r="P7990">
        <v>1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0.19942532141114278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0.19942532141114278</v>
      </c>
    </row>
    <row r="7991" spans="1:31" x14ac:dyDescent="0.25">
      <c r="A7991">
        <v>1682056</v>
      </c>
      <c r="B7991">
        <v>1</v>
      </c>
      <c r="C7991" t="s">
        <v>80</v>
      </c>
      <c r="D7991" t="s">
        <v>84</v>
      </c>
      <c r="E7991" t="s">
        <v>151</v>
      </c>
      <c r="F7991" t="s">
        <v>22630</v>
      </c>
      <c r="G7991" t="s">
        <v>153</v>
      </c>
      <c r="H7991" t="s">
        <v>143</v>
      </c>
      <c r="I7991" t="s">
        <v>135</v>
      </c>
      <c r="J7991" t="s">
        <v>136</v>
      </c>
      <c r="K7991" t="s">
        <v>137</v>
      </c>
      <c r="L7991" t="s">
        <v>22631</v>
      </c>
      <c r="M7991" t="s">
        <v>22632</v>
      </c>
      <c r="N7991">
        <v>1.6219444439999999</v>
      </c>
      <c r="O7991">
        <v>0</v>
      </c>
      <c r="P7991">
        <v>180</v>
      </c>
      <c r="Q7991">
        <v>0</v>
      </c>
      <c r="R7991">
        <v>0</v>
      </c>
      <c r="S7991">
        <v>0</v>
      </c>
      <c r="T7991">
        <v>10</v>
      </c>
      <c r="U7991">
        <v>0</v>
      </c>
      <c r="V7991">
        <v>0</v>
      </c>
      <c r="W7991">
        <v>0</v>
      </c>
      <c r="X7991">
        <v>64.25948240941824</v>
      </c>
      <c r="Y7991">
        <v>0</v>
      </c>
      <c r="Z7991">
        <v>0</v>
      </c>
      <c r="AA7991">
        <v>0</v>
      </c>
      <c r="AB7991">
        <v>15.595382030014516</v>
      </c>
      <c r="AC7991">
        <v>0</v>
      </c>
      <c r="AD7991">
        <v>0</v>
      </c>
      <c r="AE7991">
        <v>79.85486443943276</v>
      </c>
    </row>
    <row r="7992" spans="1:31" x14ac:dyDescent="0.25">
      <c r="A7992">
        <v>1681933</v>
      </c>
      <c r="B7992">
        <v>1</v>
      </c>
      <c r="C7992" t="s">
        <v>80</v>
      </c>
      <c r="D7992" t="s">
        <v>97</v>
      </c>
      <c r="E7992" t="s">
        <v>151</v>
      </c>
      <c r="F7992" t="s">
        <v>22633</v>
      </c>
      <c r="G7992" t="s">
        <v>153</v>
      </c>
      <c r="H7992" t="s">
        <v>143</v>
      </c>
      <c r="I7992" t="s">
        <v>135</v>
      </c>
      <c r="J7992" t="s">
        <v>136</v>
      </c>
      <c r="K7992" t="s">
        <v>137</v>
      </c>
      <c r="L7992" t="s">
        <v>22634</v>
      </c>
      <c r="M7992" t="s">
        <v>22635</v>
      </c>
      <c r="N7992">
        <v>12.343333333</v>
      </c>
      <c r="O7992">
        <v>0</v>
      </c>
      <c r="P7992">
        <v>6</v>
      </c>
      <c r="Q7992">
        <v>0</v>
      </c>
      <c r="R7992">
        <v>0</v>
      </c>
      <c r="S7992">
        <v>0</v>
      </c>
      <c r="T7992">
        <v>1</v>
      </c>
      <c r="U7992">
        <v>0</v>
      </c>
      <c r="V7992">
        <v>0</v>
      </c>
      <c r="W7992">
        <v>0</v>
      </c>
      <c r="X7992">
        <v>30.410624167465173</v>
      </c>
      <c r="Y7992">
        <v>0</v>
      </c>
      <c r="Z7992">
        <v>0</v>
      </c>
      <c r="AA7992">
        <v>0</v>
      </c>
      <c r="AB7992">
        <v>5.7637328357216681E-2</v>
      </c>
      <c r="AC7992">
        <v>0</v>
      </c>
      <c r="AD7992">
        <v>0</v>
      </c>
      <c r="AE7992">
        <v>30.468261495822389</v>
      </c>
    </row>
    <row r="7993" spans="1:31" x14ac:dyDescent="0.25">
      <c r="A7993">
        <v>1681956</v>
      </c>
      <c r="B7993">
        <v>1</v>
      </c>
      <c r="C7993" t="s">
        <v>80</v>
      </c>
      <c r="D7993" t="s">
        <v>110</v>
      </c>
      <c r="E7993" t="s">
        <v>151</v>
      </c>
      <c r="F7993" t="s">
        <v>19408</v>
      </c>
      <c r="G7993" t="s">
        <v>222</v>
      </c>
      <c r="H7993" t="s">
        <v>143</v>
      </c>
      <c r="I7993" t="s">
        <v>135</v>
      </c>
      <c r="J7993" t="s">
        <v>136</v>
      </c>
      <c r="K7993" t="s">
        <v>137</v>
      </c>
      <c r="L7993" t="s">
        <v>22636</v>
      </c>
      <c r="M7993" t="s">
        <v>22637</v>
      </c>
      <c r="N7993">
        <v>1.7863888880000001</v>
      </c>
      <c r="O7993">
        <v>0</v>
      </c>
      <c r="P7993">
        <v>236</v>
      </c>
      <c r="Q7993">
        <v>0</v>
      </c>
      <c r="R7993">
        <v>0</v>
      </c>
      <c r="S7993">
        <v>0</v>
      </c>
      <c r="T7993">
        <v>15</v>
      </c>
      <c r="U7993">
        <v>0</v>
      </c>
      <c r="V7993">
        <v>0</v>
      </c>
      <c r="W7993">
        <v>0</v>
      </c>
      <c r="X7993">
        <v>110.22618656281885</v>
      </c>
      <c r="Y7993">
        <v>0</v>
      </c>
      <c r="Z7993">
        <v>0</v>
      </c>
      <c r="AA7993">
        <v>0</v>
      </c>
      <c r="AB7993">
        <v>14.562984476100297</v>
      </c>
      <c r="AC7993">
        <v>0</v>
      </c>
      <c r="AD7993">
        <v>0</v>
      </c>
      <c r="AE7993">
        <v>124.78917103891915</v>
      </c>
    </row>
    <row r="7994" spans="1:31" x14ac:dyDescent="0.25">
      <c r="A7994">
        <v>1681727</v>
      </c>
      <c r="B7994">
        <v>1</v>
      </c>
      <c r="C7994" t="s">
        <v>80</v>
      </c>
      <c r="D7994" t="s">
        <v>104</v>
      </c>
      <c r="E7994" t="s">
        <v>200</v>
      </c>
      <c r="F7994" t="s">
        <v>9216</v>
      </c>
      <c r="G7994" t="s">
        <v>209</v>
      </c>
      <c r="H7994" t="s">
        <v>143</v>
      </c>
      <c r="I7994" t="s">
        <v>135</v>
      </c>
      <c r="J7994" t="s">
        <v>136</v>
      </c>
      <c r="K7994" t="s">
        <v>137</v>
      </c>
      <c r="L7994" t="s">
        <v>22638</v>
      </c>
      <c r="M7994" t="s">
        <v>22639</v>
      </c>
      <c r="N7994">
        <v>9.5088888879999995</v>
      </c>
      <c r="O7994">
        <v>0</v>
      </c>
      <c r="P7994">
        <v>18</v>
      </c>
      <c r="Q7994">
        <v>0</v>
      </c>
      <c r="R7994">
        <v>0</v>
      </c>
      <c r="S7994">
        <v>0</v>
      </c>
      <c r="T7994">
        <v>1</v>
      </c>
      <c r="U7994">
        <v>0</v>
      </c>
      <c r="V7994">
        <v>0</v>
      </c>
      <c r="W7994">
        <v>0</v>
      </c>
      <c r="X7994">
        <v>51.990026020244485</v>
      </c>
      <c r="Y7994">
        <v>0</v>
      </c>
      <c r="Z7994">
        <v>0</v>
      </c>
      <c r="AA7994">
        <v>0</v>
      </c>
      <c r="AB7994">
        <v>1.2177563281815003E-2</v>
      </c>
      <c r="AC7994">
        <v>0</v>
      </c>
      <c r="AD7994">
        <v>0</v>
      </c>
      <c r="AE7994">
        <v>52.002203583526303</v>
      </c>
    </row>
    <row r="7995" spans="1:31" x14ac:dyDescent="0.25">
      <c r="A7995">
        <v>1681572</v>
      </c>
      <c r="B7995">
        <v>1</v>
      </c>
      <c r="C7995" t="s">
        <v>80</v>
      </c>
      <c r="D7995" t="s">
        <v>110</v>
      </c>
      <c r="E7995" t="s">
        <v>159</v>
      </c>
      <c r="F7995" t="s">
        <v>20783</v>
      </c>
      <c r="G7995" t="s">
        <v>133</v>
      </c>
      <c r="H7995" t="s">
        <v>134</v>
      </c>
      <c r="I7995" t="s">
        <v>135</v>
      </c>
      <c r="J7995" t="s">
        <v>136</v>
      </c>
      <c r="K7995" t="s">
        <v>137</v>
      </c>
      <c r="L7995" t="s">
        <v>22640</v>
      </c>
      <c r="M7995" t="s">
        <v>22641</v>
      </c>
      <c r="N7995">
        <v>1.453333333</v>
      </c>
      <c r="O7995">
        <v>0</v>
      </c>
      <c r="P7995">
        <v>1923</v>
      </c>
      <c r="Q7995">
        <v>0</v>
      </c>
      <c r="R7995">
        <v>0</v>
      </c>
      <c r="S7995">
        <v>0</v>
      </c>
      <c r="T7995">
        <v>165</v>
      </c>
      <c r="U7995">
        <v>0</v>
      </c>
      <c r="V7995">
        <v>0</v>
      </c>
      <c r="W7995">
        <v>0</v>
      </c>
      <c r="X7995">
        <v>946.14699752403862</v>
      </c>
      <c r="Y7995">
        <v>0</v>
      </c>
      <c r="Z7995">
        <v>0</v>
      </c>
      <c r="AA7995">
        <v>0</v>
      </c>
      <c r="AB7995">
        <v>79.60005104445743</v>
      </c>
      <c r="AC7995">
        <v>0</v>
      </c>
      <c r="AD7995">
        <v>0</v>
      </c>
      <c r="AE7995">
        <v>1025.747048568496</v>
      </c>
    </row>
    <row r="7996" spans="1:31" x14ac:dyDescent="0.25">
      <c r="A7996">
        <v>1682042</v>
      </c>
      <c r="B7996">
        <v>1</v>
      </c>
      <c r="C7996" t="s">
        <v>81</v>
      </c>
      <c r="D7996" t="s">
        <v>113</v>
      </c>
      <c r="E7996" t="s">
        <v>151</v>
      </c>
      <c r="F7996" t="s">
        <v>22642</v>
      </c>
      <c r="G7996" t="s">
        <v>526</v>
      </c>
      <c r="H7996" t="s">
        <v>143</v>
      </c>
      <c r="I7996" t="s">
        <v>135</v>
      </c>
      <c r="J7996" t="s">
        <v>136</v>
      </c>
      <c r="K7996" t="s">
        <v>137</v>
      </c>
      <c r="L7996" t="s">
        <v>22643</v>
      </c>
      <c r="M7996" t="s">
        <v>22644</v>
      </c>
      <c r="N7996">
        <v>1.0477777770000001</v>
      </c>
      <c r="O7996">
        <v>0</v>
      </c>
      <c r="P7996">
        <v>2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0.15194648966653446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0.15194648966653446</v>
      </c>
    </row>
    <row r="7997" spans="1:31" x14ac:dyDescent="0.25">
      <c r="A7997">
        <v>1681873</v>
      </c>
      <c r="B7997">
        <v>1</v>
      </c>
      <c r="C7997" t="s">
        <v>81</v>
      </c>
      <c r="D7997" t="s">
        <v>118</v>
      </c>
      <c r="E7997" t="s">
        <v>159</v>
      </c>
      <c r="F7997" t="s">
        <v>22645</v>
      </c>
      <c r="G7997" t="s">
        <v>253</v>
      </c>
      <c r="H7997" t="s">
        <v>134</v>
      </c>
      <c r="I7997" t="s">
        <v>135</v>
      </c>
      <c r="J7997" t="s">
        <v>136</v>
      </c>
      <c r="K7997" t="s">
        <v>167</v>
      </c>
      <c r="L7997" t="s">
        <v>22646</v>
      </c>
      <c r="M7997" t="s">
        <v>22647</v>
      </c>
      <c r="N7997">
        <v>4.6055555549999996</v>
      </c>
      <c r="O7997">
        <v>0</v>
      </c>
      <c r="P7997">
        <v>89</v>
      </c>
      <c r="Q7997">
        <v>0</v>
      </c>
      <c r="R7997">
        <v>10</v>
      </c>
      <c r="S7997">
        <v>0</v>
      </c>
      <c r="T7997">
        <v>8</v>
      </c>
      <c r="U7997">
        <v>0</v>
      </c>
      <c r="V7997">
        <v>0</v>
      </c>
      <c r="W7997">
        <v>0</v>
      </c>
      <c r="X7997">
        <v>58.143946937781315</v>
      </c>
      <c r="Y7997">
        <v>0</v>
      </c>
      <c r="Z7997">
        <v>14.877655568199359</v>
      </c>
      <c r="AA7997">
        <v>0</v>
      </c>
      <c r="AB7997">
        <v>5.4349739441602027</v>
      </c>
      <c r="AC7997">
        <v>0</v>
      </c>
      <c r="AD7997">
        <v>0</v>
      </c>
      <c r="AE7997">
        <v>78.456576450140872</v>
      </c>
    </row>
    <row r="7998" spans="1:31" x14ac:dyDescent="0.25">
      <c r="A7998">
        <v>1681850</v>
      </c>
      <c r="B7998">
        <v>1</v>
      </c>
      <c r="C7998" t="s">
        <v>80</v>
      </c>
      <c r="D7998" t="s">
        <v>84</v>
      </c>
      <c r="E7998" t="s">
        <v>140</v>
      </c>
      <c r="F7998" t="s">
        <v>22648</v>
      </c>
      <c r="G7998" t="s">
        <v>197</v>
      </c>
      <c r="H7998" t="s">
        <v>143</v>
      </c>
      <c r="I7998" t="s">
        <v>135</v>
      </c>
      <c r="J7998" t="s">
        <v>136</v>
      </c>
      <c r="K7998" t="s">
        <v>137</v>
      </c>
      <c r="L7998" t="s">
        <v>22649</v>
      </c>
      <c r="M7998" t="s">
        <v>22650</v>
      </c>
      <c r="N7998">
        <v>6.0472222220000003</v>
      </c>
      <c r="O7998">
        <v>0</v>
      </c>
      <c r="P7998">
        <v>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1.0046644057964957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1.0046644057964957</v>
      </c>
    </row>
    <row r="7999" spans="1:31" x14ac:dyDescent="0.25">
      <c r="A7999">
        <v>1681658</v>
      </c>
      <c r="B7999">
        <v>1</v>
      </c>
      <c r="C7999" t="s">
        <v>80</v>
      </c>
      <c r="D7999" t="s">
        <v>106</v>
      </c>
      <c r="E7999" t="s">
        <v>159</v>
      </c>
      <c r="F7999" t="s">
        <v>7690</v>
      </c>
      <c r="G7999" t="s">
        <v>161</v>
      </c>
      <c r="H7999" t="s">
        <v>134</v>
      </c>
      <c r="I7999" t="s">
        <v>135</v>
      </c>
      <c r="J7999" t="s">
        <v>136</v>
      </c>
      <c r="K7999" t="s">
        <v>137</v>
      </c>
      <c r="L7999" t="s">
        <v>22651</v>
      </c>
      <c r="M7999" t="s">
        <v>21936</v>
      </c>
      <c r="N7999">
        <v>1.8147222220000001</v>
      </c>
      <c r="O7999">
        <v>0</v>
      </c>
      <c r="P7999">
        <v>601</v>
      </c>
      <c r="Q7999">
        <v>1</v>
      </c>
      <c r="R7999">
        <v>67</v>
      </c>
      <c r="S7999">
        <v>5</v>
      </c>
      <c r="T7999">
        <v>88</v>
      </c>
      <c r="U7999">
        <v>0</v>
      </c>
      <c r="V7999">
        <v>0</v>
      </c>
      <c r="W7999">
        <v>0</v>
      </c>
      <c r="X7999">
        <v>144.58534209343574</v>
      </c>
      <c r="Y7999">
        <v>0.403434093572</v>
      </c>
      <c r="Z7999">
        <v>8.8425248592694103</v>
      </c>
      <c r="AA7999">
        <v>11.01632951823048</v>
      </c>
      <c r="AB7999">
        <v>53.343410915163588</v>
      </c>
      <c r="AC7999">
        <v>0</v>
      </c>
      <c r="AD7999">
        <v>0</v>
      </c>
      <c r="AE7999">
        <v>218.19104147967124</v>
      </c>
    </row>
    <row r="8000" spans="1:31" x14ac:dyDescent="0.25">
      <c r="A8000">
        <v>1681904</v>
      </c>
      <c r="B8000">
        <v>1</v>
      </c>
      <c r="C8000" t="s">
        <v>81</v>
      </c>
      <c r="D8000" t="s">
        <v>121</v>
      </c>
      <c r="E8000" t="s">
        <v>151</v>
      </c>
      <c r="F8000" t="s">
        <v>22652</v>
      </c>
      <c r="G8000" t="s">
        <v>153</v>
      </c>
      <c r="H8000" t="s">
        <v>143</v>
      </c>
      <c r="I8000" t="s">
        <v>135</v>
      </c>
      <c r="J8000" t="s">
        <v>136</v>
      </c>
      <c r="K8000" t="s">
        <v>137</v>
      </c>
      <c r="L8000" t="s">
        <v>22653</v>
      </c>
      <c r="M8000" t="s">
        <v>22654</v>
      </c>
      <c r="N8000">
        <v>0.53833333299999997</v>
      </c>
      <c r="O8000">
        <v>0</v>
      </c>
      <c r="P8000">
        <v>15</v>
      </c>
      <c r="Q8000">
        <v>0</v>
      </c>
      <c r="R8000">
        <v>2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0.97765134532621323</v>
      </c>
      <c r="Y8000">
        <v>0</v>
      </c>
      <c r="Z8000">
        <v>2.8893650112500006E-3</v>
      </c>
      <c r="AA8000">
        <v>0</v>
      </c>
      <c r="AB8000">
        <v>0</v>
      </c>
      <c r="AC8000">
        <v>0</v>
      </c>
      <c r="AD8000">
        <v>0</v>
      </c>
      <c r="AE8000">
        <v>0.98054071033746326</v>
      </c>
    </row>
    <row r="8001" spans="1:31" x14ac:dyDescent="0.25">
      <c r="A8001">
        <v>1681927</v>
      </c>
      <c r="B8001">
        <v>1</v>
      </c>
      <c r="C8001" t="s">
        <v>81</v>
      </c>
      <c r="D8001" t="s">
        <v>123</v>
      </c>
      <c r="E8001" t="s">
        <v>151</v>
      </c>
      <c r="F8001" t="s">
        <v>22655</v>
      </c>
      <c r="G8001" t="s">
        <v>153</v>
      </c>
      <c r="H8001" t="s">
        <v>143</v>
      </c>
      <c r="I8001" t="s">
        <v>135</v>
      </c>
      <c r="J8001" t="s">
        <v>136</v>
      </c>
      <c r="K8001" t="s">
        <v>137</v>
      </c>
      <c r="L8001" t="s">
        <v>22656</v>
      </c>
      <c r="M8001" t="s">
        <v>22657</v>
      </c>
      <c r="N8001">
        <v>2.7597222220000002</v>
      </c>
      <c r="O8001">
        <v>0</v>
      </c>
      <c r="P8001">
        <v>0</v>
      </c>
      <c r="Q8001">
        <v>0</v>
      </c>
      <c r="R8001">
        <v>20</v>
      </c>
      <c r="S8001">
        <v>0</v>
      </c>
      <c r="T8001">
        <v>3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12.170514157436074</v>
      </c>
      <c r="AA8001">
        <v>0</v>
      </c>
      <c r="AB8001">
        <v>5.697968394293369</v>
      </c>
      <c r="AC8001">
        <v>0</v>
      </c>
      <c r="AD8001">
        <v>0</v>
      </c>
      <c r="AE8001">
        <v>17.868482551729443</v>
      </c>
    </row>
    <row r="8002" spans="1:31" x14ac:dyDescent="0.25">
      <c r="A8002">
        <v>1681681</v>
      </c>
      <c r="B8002">
        <v>1</v>
      </c>
      <c r="C8002" t="s">
        <v>80</v>
      </c>
      <c r="D8002" t="s">
        <v>93</v>
      </c>
      <c r="E8002" t="s">
        <v>159</v>
      </c>
      <c r="F8002" t="s">
        <v>22443</v>
      </c>
      <c r="G8002" t="s">
        <v>161</v>
      </c>
      <c r="H8002" t="s">
        <v>134</v>
      </c>
      <c r="I8002" t="s">
        <v>135</v>
      </c>
      <c r="J8002" t="s">
        <v>136</v>
      </c>
      <c r="K8002" t="s">
        <v>137</v>
      </c>
      <c r="L8002" t="s">
        <v>22658</v>
      </c>
      <c r="M8002" t="s">
        <v>22659</v>
      </c>
      <c r="N8002">
        <v>3.5691666660000001</v>
      </c>
      <c r="O8002">
        <v>0</v>
      </c>
      <c r="P8002">
        <v>26</v>
      </c>
      <c r="Q8002">
        <v>0</v>
      </c>
      <c r="R8002">
        <v>14</v>
      </c>
      <c r="S8002">
        <v>0</v>
      </c>
      <c r="T8002">
        <v>10</v>
      </c>
      <c r="U8002">
        <v>0</v>
      </c>
      <c r="V8002">
        <v>0</v>
      </c>
      <c r="W8002">
        <v>0</v>
      </c>
      <c r="X8002">
        <v>21.048681359625235</v>
      </c>
      <c r="Y8002">
        <v>0</v>
      </c>
      <c r="Z8002">
        <v>58.146048096543538</v>
      </c>
      <c r="AA8002">
        <v>0</v>
      </c>
      <c r="AB8002">
        <v>30.76036188448472</v>
      </c>
      <c r="AC8002">
        <v>0</v>
      </c>
      <c r="AD8002">
        <v>0</v>
      </c>
      <c r="AE8002">
        <v>109.9550913406535</v>
      </c>
    </row>
    <row r="8003" spans="1:31" x14ac:dyDescent="0.25">
      <c r="A8003">
        <v>1681704</v>
      </c>
      <c r="B8003">
        <v>1</v>
      </c>
      <c r="C8003" t="s">
        <v>80</v>
      </c>
      <c r="D8003" t="s">
        <v>108</v>
      </c>
      <c r="E8003" t="s">
        <v>151</v>
      </c>
      <c r="F8003" t="s">
        <v>22660</v>
      </c>
      <c r="G8003" t="s">
        <v>153</v>
      </c>
      <c r="H8003" t="s">
        <v>143</v>
      </c>
      <c r="I8003" t="s">
        <v>135</v>
      </c>
      <c r="J8003" t="s">
        <v>136</v>
      </c>
      <c r="K8003" t="s">
        <v>137</v>
      </c>
      <c r="L8003" t="s">
        <v>22661</v>
      </c>
      <c r="M8003" t="s">
        <v>22662</v>
      </c>
      <c r="N8003">
        <v>1.3991666659999999</v>
      </c>
      <c r="O8003">
        <v>0</v>
      </c>
      <c r="P8003">
        <v>5</v>
      </c>
      <c r="Q8003">
        <v>0</v>
      </c>
      <c r="R8003">
        <v>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1.7234335552808775</v>
      </c>
      <c r="Y8003">
        <v>0</v>
      </c>
      <c r="Z8003">
        <v>0.12822461189770001</v>
      </c>
      <c r="AA8003">
        <v>0</v>
      </c>
      <c r="AB8003">
        <v>0</v>
      </c>
      <c r="AC8003">
        <v>0</v>
      </c>
      <c r="AD8003">
        <v>0</v>
      </c>
      <c r="AE8003">
        <v>1.8516581671785775</v>
      </c>
    </row>
    <row r="8004" spans="1:31" x14ac:dyDescent="0.25">
      <c r="A8004">
        <v>1681787</v>
      </c>
      <c r="B8004">
        <v>1</v>
      </c>
      <c r="C8004" t="s">
        <v>80</v>
      </c>
      <c r="D8004" t="s">
        <v>85</v>
      </c>
      <c r="E8004" t="s">
        <v>140</v>
      </c>
      <c r="F8004" t="s">
        <v>22663</v>
      </c>
      <c r="G8004" t="s">
        <v>197</v>
      </c>
      <c r="H8004" t="s">
        <v>143</v>
      </c>
      <c r="I8004" t="s">
        <v>135</v>
      </c>
      <c r="J8004" t="s">
        <v>136</v>
      </c>
      <c r="K8004" t="s">
        <v>137</v>
      </c>
      <c r="L8004" t="s">
        <v>22664</v>
      </c>
      <c r="M8004" t="s">
        <v>22665</v>
      </c>
      <c r="N8004">
        <v>3.6949999999999998</v>
      </c>
      <c r="O8004">
        <v>0</v>
      </c>
      <c r="P8004">
        <v>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1.429780555319947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1.429780555319947</v>
      </c>
    </row>
    <row r="8005" spans="1:31" x14ac:dyDescent="0.25">
      <c r="A8005">
        <v>1682723</v>
      </c>
      <c r="B8005">
        <v>1</v>
      </c>
      <c r="C8005" t="s">
        <v>80</v>
      </c>
      <c r="D8005" t="s">
        <v>97</v>
      </c>
      <c r="E8005" t="s">
        <v>159</v>
      </c>
      <c r="F8005" t="s">
        <v>22666</v>
      </c>
      <c r="G8005" t="s">
        <v>133</v>
      </c>
      <c r="H8005" t="s">
        <v>134</v>
      </c>
      <c r="I8005" t="s">
        <v>135</v>
      </c>
      <c r="J8005" t="s">
        <v>136</v>
      </c>
      <c r="K8005" t="s">
        <v>137</v>
      </c>
      <c r="L8005" t="s">
        <v>22667</v>
      </c>
      <c r="M8005" t="s">
        <v>22668</v>
      </c>
      <c r="N8005">
        <v>0.696944444</v>
      </c>
      <c r="O8005">
        <v>0</v>
      </c>
      <c r="P8005">
        <v>144</v>
      </c>
      <c r="Q8005">
        <v>0</v>
      </c>
      <c r="R8005">
        <v>31</v>
      </c>
      <c r="S8005">
        <v>0</v>
      </c>
      <c r="T8005">
        <v>19</v>
      </c>
      <c r="U8005">
        <v>0</v>
      </c>
      <c r="V8005">
        <v>0</v>
      </c>
      <c r="W8005">
        <v>0</v>
      </c>
      <c r="X8005">
        <v>36.791195897266469</v>
      </c>
      <c r="Y8005">
        <v>0</v>
      </c>
      <c r="Z8005">
        <v>9.2029199021894019</v>
      </c>
      <c r="AA8005">
        <v>0</v>
      </c>
      <c r="AB8005">
        <v>6.1864615945097707</v>
      </c>
      <c r="AC8005">
        <v>0</v>
      </c>
      <c r="AD8005">
        <v>0</v>
      </c>
      <c r="AE8005">
        <v>52.180577393965642</v>
      </c>
    </row>
    <row r="8006" spans="1:31" x14ac:dyDescent="0.25">
      <c r="A8006">
        <v>1682096</v>
      </c>
      <c r="B8006">
        <v>1</v>
      </c>
      <c r="C8006" t="s">
        <v>81</v>
      </c>
      <c r="D8006" t="s">
        <v>112</v>
      </c>
      <c r="E8006" t="s">
        <v>140</v>
      </c>
      <c r="F8006" t="s">
        <v>22669</v>
      </c>
      <c r="G8006" t="s">
        <v>197</v>
      </c>
      <c r="H8006" t="s">
        <v>143</v>
      </c>
      <c r="I8006" t="s">
        <v>135</v>
      </c>
      <c r="J8006" t="s">
        <v>136</v>
      </c>
      <c r="K8006" t="s">
        <v>137</v>
      </c>
      <c r="L8006" t="s">
        <v>22670</v>
      </c>
      <c r="M8006" t="s">
        <v>22671</v>
      </c>
      <c r="N8006">
        <v>6.3075000000000001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0.99759123749816081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0.99759123749816081</v>
      </c>
    </row>
    <row r="8007" spans="1:31" x14ac:dyDescent="0.25">
      <c r="A8007">
        <v>1681833</v>
      </c>
      <c r="B8007">
        <v>1</v>
      </c>
      <c r="C8007" t="s">
        <v>81</v>
      </c>
      <c r="D8007" t="s">
        <v>121</v>
      </c>
      <c r="E8007" t="s">
        <v>151</v>
      </c>
      <c r="F8007" t="s">
        <v>22672</v>
      </c>
      <c r="G8007" t="s">
        <v>153</v>
      </c>
      <c r="H8007" t="s">
        <v>143</v>
      </c>
      <c r="I8007" t="s">
        <v>135</v>
      </c>
      <c r="J8007" t="s">
        <v>136</v>
      </c>
      <c r="K8007" t="s">
        <v>137</v>
      </c>
      <c r="L8007" t="s">
        <v>22673</v>
      </c>
      <c r="M8007" t="s">
        <v>22674</v>
      </c>
      <c r="N8007">
        <v>0.75305555499999999</v>
      </c>
      <c r="O8007">
        <v>0</v>
      </c>
      <c r="P8007">
        <v>23</v>
      </c>
      <c r="Q8007">
        <v>0</v>
      </c>
      <c r="R8007">
        <v>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1.4623212990339227</v>
      </c>
      <c r="Y8007">
        <v>0</v>
      </c>
      <c r="Z8007">
        <v>5.2340209998595559E-2</v>
      </c>
      <c r="AA8007">
        <v>0</v>
      </c>
      <c r="AB8007">
        <v>0</v>
      </c>
      <c r="AC8007">
        <v>0</v>
      </c>
      <c r="AD8007">
        <v>0</v>
      </c>
      <c r="AE8007">
        <v>1.5146615090325182</v>
      </c>
    </row>
    <row r="8008" spans="1:31" x14ac:dyDescent="0.25">
      <c r="A8008">
        <v>1682531</v>
      </c>
      <c r="B8008">
        <v>1</v>
      </c>
      <c r="C8008" t="s">
        <v>80</v>
      </c>
      <c r="D8008" t="s">
        <v>83</v>
      </c>
      <c r="E8008" t="s">
        <v>151</v>
      </c>
      <c r="F8008" t="s">
        <v>22675</v>
      </c>
      <c r="G8008" t="s">
        <v>153</v>
      </c>
      <c r="H8008" t="s">
        <v>143</v>
      </c>
      <c r="I8008" t="s">
        <v>135</v>
      </c>
      <c r="J8008" t="s">
        <v>136</v>
      </c>
      <c r="K8008" t="s">
        <v>137</v>
      </c>
      <c r="L8008" t="s">
        <v>22676</v>
      </c>
      <c r="M8008" t="s">
        <v>22677</v>
      </c>
      <c r="N8008">
        <v>2.9302777770000001</v>
      </c>
      <c r="O8008">
        <v>0</v>
      </c>
      <c r="P8008">
        <v>158</v>
      </c>
      <c r="Q8008">
        <v>0</v>
      </c>
      <c r="R8008">
        <v>0</v>
      </c>
      <c r="S8008">
        <v>0</v>
      </c>
      <c r="T8008">
        <v>4</v>
      </c>
      <c r="U8008">
        <v>0</v>
      </c>
      <c r="V8008">
        <v>0</v>
      </c>
      <c r="W8008">
        <v>0</v>
      </c>
      <c r="X8008">
        <v>190.1618259907269</v>
      </c>
      <c r="Y8008">
        <v>0</v>
      </c>
      <c r="Z8008">
        <v>0</v>
      </c>
      <c r="AA8008">
        <v>0</v>
      </c>
      <c r="AB8008">
        <v>0.94134757310027783</v>
      </c>
      <c r="AC8008">
        <v>0</v>
      </c>
      <c r="AD8008">
        <v>0</v>
      </c>
      <c r="AE8008">
        <v>191.10317356382717</v>
      </c>
    </row>
    <row r="8009" spans="1:31" x14ac:dyDescent="0.25">
      <c r="A8009">
        <v>1682288</v>
      </c>
      <c r="B8009">
        <v>1</v>
      </c>
      <c r="C8009" t="s">
        <v>80</v>
      </c>
      <c r="D8009" t="s">
        <v>84</v>
      </c>
      <c r="E8009" t="s">
        <v>159</v>
      </c>
      <c r="F8009" t="s">
        <v>22678</v>
      </c>
      <c r="G8009" t="s">
        <v>596</v>
      </c>
      <c r="H8009" t="s">
        <v>134</v>
      </c>
      <c r="I8009" t="s">
        <v>135</v>
      </c>
      <c r="J8009" t="s">
        <v>136</v>
      </c>
      <c r="K8009" t="s">
        <v>137</v>
      </c>
      <c r="L8009" t="s">
        <v>22679</v>
      </c>
      <c r="M8009" t="s">
        <v>22680</v>
      </c>
      <c r="N8009">
        <v>2.381388888</v>
      </c>
      <c r="O8009">
        <v>0</v>
      </c>
      <c r="P8009">
        <v>71</v>
      </c>
      <c r="Q8009">
        <v>0</v>
      </c>
      <c r="R8009">
        <v>32</v>
      </c>
      <c r="S8009">
        <v>0</v>
      </c>
      <c r="T8009">
        <v>16</v>
      </c>
      <c r="U8009">
        <v>0</v>
      </c>
      <c r="V8009">
        <v>0</v>
      </c>
      <c r="W8009">
        <v>0</v>
      </c>
      <c r="X8009">
        <v>73.118079164436764</v>
      </c>
      <c r="Y8009">
        <v>0</v>
      </c>
      <c r="Z8009">
        <v>29.920331444349646</v>
      </c>
      <c r="AA8009">
        <v>0</v>
      </c>
      <c r="AB8009">
        <v>33.950541609199192</v>
      </c>
      <c r="AC8009">
        <v>0</v>
      </c>
      <c r="AD8009">
        <v>0</v>
      </c>
      <c r="AE8009">
        <v>136.9889522179856</v>
      </c>
    </row>
    <row r="8010" spans="1:31" x14ac:dyDescent="0.25">
      <c r="A8010">
        <v>1681641</v>
      </c>
      <c r="B8010">
        <v>1</v>
      </c>
      <c r="C8010" t="s">
        <v>80</v>
      </c>
      <c r="D8010" t="s">
        <v>104</v>
      </c>
      <c r="E8010" t="s">
        <v>164</v>
      </c>
      <c r="F8010" t="s">
        <v>10706</v>
      </c>
      <c r="G8010" t="s">
        <v>161</v>
      </c>
      <c r="H8010" t="s">
        <v>134</v>
      </c>
      <c r="I8010" t="s">
        <v>135</v>
      </c>
      <c r="J8010" t="s">
        <v>136</v>
      </c>
      <c r="K8010" t="s">
        <v>137</v>
      </c>
      <c r="L8010" t="s">
        <v>22681</v>
      </c>
      <c r="M8010" t="s">
        <v>22682</v>
      </c>
      <c r="N8010">
        <v>5.0466666660000001</v>
      </c>
      <c r="O8010">
        <v>1</v>
      </c>
      <c r="P8010">
        <v>436</v>
      </c>
      <c r="Q8010">
        <v>22</v>
      </c>
      <c r="R8010">
        <v>22</v>
      </c>
      <c r="S8010">
        <v>22</v>
      </c>
      <c r="T8010">
        <v>57</v>
      </c>
      <c r="U8010">
        <v>4</v>
      </c>
      <c r="V8010">
        <v>0</v>
      </c>
      <c r="W8010">
        <v>6.7316797691051677</v>
      </c>
      <c r="X8010">
        <v>415.99337732494052</v>
      </c>
      <c r="Y8010">
        <v>96.945744748613578</v>
      </c>
      <c r="Z8010">
        <v>16.783271718684528</v>
      </c>
      <c r="AA8010">
        <v>975.6620847725568</v>
      </c>
      <c r="AB8010">
        <v>109.68199747761251</v>
      </c>
      <c r="AC8010">
        <v>297.50582314510092</v>
      </c>
      <c r="AD8010">
        <v>0</v>
      </c>
      <c r="AE8010">
        <v>1919.3039789566139</v>
      </c>
    </row>
    <row r="8011" spans="1:31" x14ac:dyDescent="0.25">
      <c r="A8011">
        <v>1682480</v>
      </c>
      <c r="B8011">
        <v>1</v>
      </c>
      <c r="C8011" t="s">
        <v>80</v>
      </c>
      <c r="D8011" t="s">
        <v>109</v>
      </c>
      <c r="E8011" t="s">
        <v>151</v>
      </c>
      <c r="F8011" t="s">
        <v>22683</v>
      </c>
      <c r="G8011" t="s">
        <v>153</v>
      </c>
      <c r="H8011" t="s">
        <v>143</v>
      </c>
      <c r="I8011" t="s">
        <v>135</v>
      </c>
      <c r="J8011" t="s">
        <v>136</v>
      </c>
      <c r="K8011" t="s">
        <v>137</v>
      </c>
      <c r="L8011" t="s">
        <v>22684</v>
      </c>
      <c r="M8011" t="s">
        <v>22685</v>
      </c>
      <c r="N8011">
        <v>1.5191666660000001</v>
      </c>
      <c r="O8011">
        <v>0</v>
      </c>
      <c r="P8011">
        <v>4</v>
      </c>
      <c r="Q8011">
        <v>0</v>
      </c>
      <c r="R8011">
        <v>3</v>
      </c>
      <c r="S8011">
        <v>0</v>
      </c>
      <c r="T8011">
        <v>8</v>
      </c>
      <c r="U8011">
        <v>0</v>
      </c>
      <c r="V8011">
        <v>0</v>
      </c>
      <c r="W8011">
        <v>0</v>
      </c>
      <c r="X8011">
        <v>1.3983871614175665</v>
      </c>
      <c r="Y8011">
        <v>0</v>
      </c>
      <c r="Z8011">
        <v>4.0276856845893008</v>
      </c>
      <c r="AA8011">
        <v>0</v>
      </c>
      <c r="AB8011">
        <v>4.4110320485145422</v>
      </c>
      <c r="AC8011">
        <v>0</v>
      </c>
      <c r="AD8011">
        <v>0</v>
      </c>
      <c r="AE8011">
        <v>9.8371048945214099</v>
      </c>
    </row>
    <row r="8012" spans="1:31" x14ac:dyDescent="0.25">
      <c r="A8012">
        <v>1682457</v>
      </c>
      <c r="B8012">
        <v>1</v>
      </c>
      <c r="C8012" t="s">
        <v>80</v>
      </c>
      <c r="D8012" t="s">
        <v>85</v>
      </c>
      <c r="E8012" t="s">
        <v>140</v>
      </c>
      <c r="F8012" t="s">
        <v>22686</v>
      </c>
      <c r="G8012" t="s">
        <v>492</v>
      </c>
      <c r="H8012" t="s">
        <v>143</v>
      </c>
      <c r="I8012" t="s">
        <v>135</v>
      </c>
      <c r="J8012" t="s">
        <v>136</v>
      </c>
      <c r="K8012" t="s">
        <v>137</v>
      </c>
      <c r="L8012" t="s">
        <v>22687</v>
      </c>
      <c r="M8012" t="s">
        <v>22688</v>
      </c>
      <c r="N8012">
        <v>9.2988888880000005</v>
      </c>
      <c r="O8012">
        <v>0</v>
      </c>
      <c r="P8012">
        <v>8</v>
      </c>
      <c r="Q8012">
        <v>0</v>
      </c>
      <c r="R8012">
        <v>0</v>
      </c>
      <c r="S8012">
        <v>0</v>
      </c>
      <c r="T8012">
        <v>2</v>
      </c>
      <c r="U8012">
        <v>0</v>
      </c>
      <c r="V8012">
        <v>0</v>
      </c>
      <c r="W8012">
        <v>0</v>
      </c>
      <c r="X8012">
        <v>26.77555930941779</v>
      </c>
      <c r="Y8012">
        <v>0</v>
      </c>
      <c r="Z8012">
        <v>0</v>
      </c>
      <c r="AA8012">
        <v>0</v>
      </c>
      <c r="AB8012">
        <v>7.3176018689097857</v>
      </c>
      <c r="AC8012">
        <v>0</v>
      </c>
      <c r="AD8012">
        <v>0</v>
      </c>
      <c r="AE8012">
        <v>34.093161178327577</v>
      </c>
    </row>
    <row r="8013" spans="1:31" x14ac:dyDescent="0.25">
      <c r="A8013">
        <v>1681979</v>
      </c>
      <c r="B8013">
        <v>1</v>
      </c>
      <c r="C8013" t="s">
        <v>80</v>
      </c>
      <c r="D8013" t="s">
        <v>100</v>
      </c>
      <c r="E8013" t="s">
        <v>200</v>
      </c>
      <c r="F8013" t="s">
        <v>22689</v>
      </c>
      <c r="G8013" t="s">
        <v>222</v>
      </c>
      <c r="H8013" t="s">
        <v>143</v>
      </c>
      <c r="I8013" t="s">
        <v>135</v>
      </c>
      <c r="J8013" t="s">
        <v>136</v>
      </c>
      <c r="K8013" t="s">
        <v>137</v>
      </c>
      <c r="L8013" t="s">
        <v>22690</v>
      </c>
      <c r="M8013" t="s">
        <v>22691</v>
      </c>
      <c r="N8013">
        <v>3.966388888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15</v>
      </c>
      <c r="U8013">
        <v>0</v>
      </c>
      <c r="V8013">
        <v>2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70.84572482037909</v>
      </c>
      <c r="AC8013">
        <v>0</v>
      </c>
      <c r="AD8013">
        <v>30.120722578438617</v>
      </c>
      <c r="AE8013">
        <v>100.96644739881771</v>
      </c>
    </row>
    <row r="8014" spans="1:31" x14ac:dyDescent="0.25">
      <c r="A8014">
        <v>1682073</v>
      </c>
      <c r="B8014">
        <v>1</v>
      </c>
      <c r="C8014" t="s">
        <v>80</v>
      </c>
      <c r="D8014" t="s">
        <v>97</v>
      </c>
      <c r="E8014" t="s">
        <v>151</v>
      </c>
      <c r="F8014" t="s">
        <v>22692</v>
      </c>
      <c r="G8014" t="s">
        <v>153</v>
      </c>
      <c r="H8014" t="s">
        <v>143</v>
      </c>
      <c r="I8014" t="s">
        <v>135</v>
      </c>
      <c r="J8014" t="s">
        <v>136</v>
      </c>
      <c r="K8014" t="s">
        <v>137</v>
      </c>
      <c r="L8014" t="s">
        <v>22693</v>
      </c>
      <c r="M8014" t="s">
        <v>22694</v>
      </c>
      <c r="N8014">
        <v>8.5697222219999993</v>
      </c>
      <c r="O8014">
        <v>0</v>
      </c>
      <c r="P8014">
        <v>38</v>
      </c>
      <c r="Q8014">
        <v>0</v>
      </c>
      <c r="R8014">
        <v>0</v>
      </c>
      <c r="S8014">
        <v>0</v>
      </c>
      <c r="T8014">
        <v>3</v>
      </c>
      <c r="U8014">
        <v>0</v>
      </c>
      <c r="V8014">
        <v>0</v>
      </c>
      <c r="W8014">
        <v>0</v>
      </c>
      <c r="X8014">
        <v>81.627936860334898</v>
      </c>
      <c r="Y8014">
        <v>0</v>
      </c>
      <c r="Z8014">
        <v>0</v>
      </c>
      <c r="AA8014">
        <v>0</v>
      </c>
      <c r="AB8014">
        <v>0.5375340530273568</v>
      </c>
      <c r="AC8014">
        <v>0</v>
      </c>
      <c r="AD8014">
        <v>0</v>
      </c>
      <c r="AE8014">
        <v>82.165470913362256</v>
      </c>
    </row>
    <row r="8015" spans="1:31" x14ac:dyDescent="0.25">
      <c r="A8015">
        <v>1682700</v>
      </c>
      <c r="B8015">
        <v>1</v>
      </c>
      <c r="C8015" t="s">
        <v>80</v>
      </c>
      <c r="D8015" t="s">
        <v>110</v>
      </c>
      <c r="E8015" t="s">
        <v>146</v>
      </c>
      <c r="F8015" t="s">
        <v>18597</v>
      </c>
      <c r="G8015" t="s">
        <v>385</v>
      </c>
      <c r="H8015" t="s">
        <v>143</v>
      </c>
      <c r="I8015" t="s">
        <v>135</v>
      </c>
      <c r="J8015" t="s">
        <v>136</v>
      </c>
      <c r="K8015" t="s">
        <v>137</v>
      </c>
      <c r="L8015" t="s">
        <v>22695</v>
      </c>
      <c r="M8015" t="s">
        <v>22696</v>
      </c>
      <c r="N8015">
        <v>14.076388888</v>
      </c>
      <c r="O8015">
        <v>0</v>
      </c>
      <c r="P8015">
        <v>859</v>
      </c>
      <c r="Q8015">
        <v>0</v>
      </c>
      <c r="R8015">
        <v>0</v>
      </c>
      <c r="S8015">
        <v>0</v>
      </c>
      <c r="T8015">
        <v>55</v>
      </c>
      <c r="U8015">
        <v>0</v>
      </c>
      <c r="V8015">
        <v>0</v>
      </c>
      <c r="W8015">
        <v>0</v>
      </c>
      <c r="X8015">
        <v>3544.6512992211437</v>
      </c>
      <c r="Y8015">
        <v>0</v>
      </c>
      <c r="Z8015">
        <v>0</v>
      </c>
      <c r="AA8015">
        <v>0</v>
      </c>
      <c r="AB8015">
        <v>547.60915275539969</v>
      </c>
      <c r="AC8015">
        <v>0</v>
      </c>
      <c r="AD8015">
        <v>0</v>
      </c>
      <c r="AE8015">
        <v>4092.2604519765437</v>
      </c>
    </row>
    <row r="8016" spans="1:31" x14ac:dyDescent="0.25">
      <c r="A8016">
        <v>1681810</v>
      </c>
      <c r="B8016">
        <v>1</v>
      </c>
      <c r="C8016" t="s">
        <v>80</v>
      </c>
      <c r="D8016" t="s">
        <v>96</v>
      </c>
      <c r="E8016" t="s">
        <v>151</v>
      </c>
      <c r="F8016" t="s">
        <v>22697</v>
      </c>
      <c r="G8016" t="s">
        <v>222</v>
      </c>
      <c r="H8016" t="s">
        <v>143</v>
      </c>
      <c r="I8016" t="s">
        <v>135</v>
      </c>
      <c r="J8016" t="s">
        <v>136</v>
      </c>
      <c r="K8016" t="s">
        <v>137</v>
      </c>
      <c r="L8016" t="s">
        <v>22698</v>
      </c>
      <c r="M8016" t="s">
        <v>22699</v>
      </c>
      <c r="N8016">
        <v>2.8919444439999999</v>
      </c>
      <c r="O8016">
        <v>0</v>
      </c>
      <c r="P8016">
        <v>69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16.878736558572427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16.878736558572427</v>
      </c>
    </row>
    <row r="8017" spans="1:31" x14ac:dyDescent="0.25">
      <c r="A8017">
        <v>1682010</v>
      </c>
      <c r="B8017">
        <v>1</v>
      </c>
      <c r="C8017" t="s">
        <v>80</v>
      </c>
      <c r="D8017" t="s">
        <v>97</v>
      </c>
      <c r="E8017" t="s">
        <v>151</v>
      </c>
      <c r="F8017" t="s">
        <v>22322</v>
      </c>
      <c r="G8017" t="s">
        <v>153</v>
      </c>
      <c r="H8017" t="s">
        <v>143</v>
      </c>
      <c r="I8017" t="s">
        <v>135</v>
      </c>
      <c r="J8017" t="s">
        <v>136</v>
      </c>
      <c r="K8017" t="s">
        <v>137</v>
      </c>
      <c r="L8017" t="s">
        <v>22700</v>
      </c>
      <c r="M8017" t="s">
        <v>22701</v>
      </c>
      <c r="N8017">
        <v>6.4386111110000002</v>
      </c>
      <c r="O8017">
        <v>0</v>
      </c>
      <c r="P8017">
        <v>4</v>
      </c>
      <c r="Q8017">
        <v>0</v>
      </c>
      <c r="R8017">
        <v>3</v>
      </c>
      <c r="S8017">
        <v>0</v>
      </c>
      <c r="T8017">
        <v>3</v>
      </c>
      <c r="U8017">
        <v>0</v>
      </c>
      <c r="V8017">
        <v>0</v>
      </c>
      <c r="W8017">
        <v>0</v>
      </c>
      <c r="X8017">
        <v>26.340797058957257</v>
      </c>
      <c r="Y8017">
        <v>0</v>
      </c>
      <c r="Z8017">
        <v>1.6509288119367433</v>
      </c>
      <c r="AA8017">
        <v>0</v>
      </c>
      <c r="AB8017">
        <v>21.787451205031495</v>
      </c>
      <c r="AC8017">
        <v>0</v>
      </c>
      <c r="AD8017">
        <v>0</v>
      </c>
      <c r="AE8017">
        <v>49.779177075925496</v>
      </c>
    </row>
    <row r="8018" spans="1:31" x14ac:dyDescent="0.25">
      <c r="A8018">
        <v>1682508</v>
      </c>
      <c r="B8018">
        <v>1</v>
      </c>
      <c r="C8018" t="s">
        <v>81</v>
      </c>
      <c r="D8018" t="s">
        <v>123</v>
      </c>
      <c r="E8018" t="s">
        <v>159</v>
      </c>
      <c r="F8018" t="s">
        <v>22100</v>
      </c>
      <c r="G8018" t="s">
        <v>133</v>
      </c>
      <c r="H8018" t="s">
        <v>134</v>
      </c>
      <c r="I8018" t="s">
        <v>135</v>
      </c>
      <c r="J8018" t="s">
        <v>136</v>
      </c>
      <c r="K8018" t="s">
        <v>137</v>
      </c>
      <c r="L8018" t="s">
        <v>22702</v>
      </c>
      <c r="M8018" t="s">
        <v>22703</v>
      </c>
      <c r="N8018">
        <v>1.2875000000000001</v>
      </c>
      <c r="O8018">
        <v>0</v>
      </c>
      <c r="P8018">
        <v>43</v>
      </c>
      <c r="Q8018">
        <v>0</v>
      </c>
      <c r="R8018">
        <v>19</v>
      </c>
      <c r="S8018">
        <v>0</v>
      </c>
      <c r="T8018">
        <v>8</v>
      </c>
      <c r="U8018">
        <v>0</v>
      </c>
      <c r="V8018">
        <v>0</v>
      </c>
      <c r="W8018">
        <v>0</v>
      </c>
      <c r="X8018">
        <v>4.1322819698149562</v>
      </c>
      <c r="Y8018">
        <v>0</v>
      </c>
      <c r="Z8018">
        <v>5.4071949575139122</v>
      </c>
      <c r="AA8018">
        <v>0</v>
      </c>
      <c r="AB8018">
        <v>7.2145662563962167</v>
      </c>
      <c r="AC8018">
        <v>0</v>
      </c>
      <c r="AD8018">
        <v>0</v>
      </c>
      <c r="AE8018">
        <v>16.754043183725084</v>
      </c>
    </row>
    <row r="8019" spans="1:31" x14ac:dyDescent="0.25">
      <c r="A8019">
        <v>1682208</v>
      </c>
      <c r="B8019">
        <v>1</v>
      </c>
      <c r="C8019" t="s">
        <v>80</v>
      </c>
      <c r="D8019" t="s">
        <v>95</v>
      </c>
      <c r="E8019" t="s">
        <v>151</v>
      </c>
      <c r="F8019" t="s">
        <v>8548</v>
      </c>
      <c r="G8019" t="s">
        <v>222</v>
      </c>
      <c r="H8019" t="s">
        <v>143</v>
      </c>
      <c r="I8019" t="s">
        <v>135</v>
      </c>
      <c r="J8019" t="s">
        <v>136</v>
      </c>
      <c r="K8019" t="s">
        <v>137</v>
      </c>
      <c r="L8019" t="s">
        <v>22704</v>
      </c>
      <c r="M8019" t="s">
        <v>22705</v>
      </c>
      <c r="N8019">
        <v>1.436388888</v>
      </c>
      <c r="O8019">
        <v>0</v>
      </c>
      <c r="P8019">
        <v>32</v>
      </c>
      <c r="Q8019">
        <v>0</v>
      </c>
      <c r="R8019">
        <v>1</v>
      </c>
      <c r="S8019">
        <v>0</v>
      </c>
      <c r="T8019">
        <v>4</v>
      </c>
      <c r="U8019">
        <v>0</v>
      </c>
      <c r="V8019">
        <v>0</v>
      </c>
      <c r="W8019">
        <v>0</v>
      </c>
      <c r="X8019">
        <v>6.4915067639297295</v>
      </c>
      <c r="Y8019">
        <v>0</v>
      </c>
      <c r="Z8019">
        <v>2.8638192346128893E-2</v>
      </c>
      <c r="AA8019">
        <v>0</v>
      </c>
      <c r="AB8019">
        <v>7.982533889517434</v>
      </c>
      <c r="AC8019">
        <v>0</v>
      </c>
      <c r="AD8019">
        <v>0</v>
      </c>
      <c r="AE8019">
        <v>14.502678845793293</v>
      </c>
    </row>
    <row r="8020" spans="1:31" x14ac:dyDescent="0.25">
      <c r="A8020">
        <v>1682231</v>
      </c>
      <c r="B8020">
        <v>1</v>
      </c>
      <c r="C8020" t="s">
        <v>80</v>
      </c>
      <c r="D8020" t="s">
        <v>106</v>
      </c>
      <c r="E8020" t="s">
        <v>140</v>
      </c>
      <c r="F8020" t="s">
        <v>22706</v>
      </c>
      <c r="G8020" t="s">
        <v>209</v>
      </c>
      <c r="H8020" t="s">
        <v>143</v>
      </c>
      <c r="I8020" t="s">
        <v>135</v>
      </c>
      <c r="J8020" t="s">
        <v>136</v>
      </c>
      <c r="K8020" t="s">
        <v>137</v>
      </c>
      <c r="L8020" t="s">
        <v>22707</v>
      </c>
      <c r="M8020" t="s">
        <v>22708</v>
      </c>
      <c r="N8020">
        <v>0.574722222</v>
      </c>
      <c r="O8020">
        <v>0</v>
      </c>
      <c r="P8020">
        <v>1</v>
      </c>
      <c r="Q8020">
        <v>0</v>
      </c>
      <c r="R8020">
        <v>0</v>
      </c>
      <c r="S8020">
        <v>0</v>
      </c>
      <c r="T8020">
        <v>1</v>
      </c>
      <c r="U8020">
        <v>0</v>
      </c>
      <c r="V8020">
        <v>0</v>
      </c>
      <c r="W8020">
        <v>0</v>
      </c>
      <c r="X8020">
        <v>3.3411112031888884E-3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3.3411112031888884E-3</v>
      </c>
    </row>
    <row r="8021" spans="1:31" x14ac:dyDescent="0.25">
      <c r="A8021">
        <v>1681801</v>
      </c>
      <c r="B8021">
        <v>1</v>
      </c>
      <c r="C8021" t="s">
        <v>81</v>
      </c>
      <c r="D8021" t="s">
        <v>112</v>
      </c>
      <c r="E8021" t="s">
        <v>151</v>
      </c>
      <c r="F8021" t="s">
        <v>409</v>
      </c>
      <c r="G8021" t="s">
        <v>153</v>
      </c>
      <c r="H8021" t="s">
        <v>143</v>
      </c>
      <c r="I8021" t="s">
        <v>135</v>
      </c>
      <c r="J8021" t="s">
        <v>136</v>
      </c>
      <c r="K8021" t="s">
        <v>137</v>
      </c>
      <c r="L8021" t="s">
        <v>22709</v>
      </c>
      <c r="M8021" t="s">
        <v>22710</v>
      </c>
      <c r="N8021">
        <v>1.237777777</v>
      </c>
      <c r="O8021">
        <v>0</v>
      </c>
      <c r="P8021">
        <v>21</v>
      </c>
      <c r="Q8021">
        <v>0</v>
      </c>
      <c r="R8021">
        <v>11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1.2809888050485352</v>
      </c>
      <c r="Y8021">
        <v>0</v>
      </c>
      <c r="Z8021">
        <v>0.2495253946979967</v>
      </c>
      <c r="AA8021">
        <v>0</v>
      </c>
      <c r="AB8021">
        <v>0</v>
      </c>
      <c r="AC8021">
        <v>0</v>
      </c>
      <c r="AD8021">
        <v>0</v>
      </c>
      <c r="AE8021">
        <v>1.5305141997465319</v>
      </c>
    </row>
    <row r="8022" spans="1:31" x14ac:dyDescent="0.25">
      <c r="A8022">
        <v>1681598</v>
      </c>
      <c r="B8022">
        <v>1</v>
      </c>
      <c r="C8022" t="s">
        <v>80</v>
      </c>
      <c r="D8022" t="s">
        <v>103</v>
      </c>
      <c r="E8022" t="s">
        <v>151</v>
      </c>
      <c r="F8022" t="s">
        <v>22711</v>
      </c>
      <c r="G8022" t="s">
        <v>222</v>
      </c>
      <c r="H8022" t="s">
        <v>143</v>
      </c>
      <c r="I8022" t="s">
        <v>135</v>
      </c>
      <c r="J8022" t="s">
        <v>136</v>
      </c>
      <c r="K8022" t="s">
        <v>137</v>
      </c>
      <c r="L8022" t="s">
        <v>22712</v>
      </c>
      <c r="M8022" t="s">
        <v>22713</v>
      </c>
      <c r="N8022">
        <v>21.035</v>
      </c>
      <c r="O8022">
        <v>0</v>
      </c>
      <c r="P8022">
        <v>10</v>
      </c>
      <c r="Q8022">
        <v>0</v>
      </c>
      <c r="R8022">
        <v>12</v>
      </c>
      <c r="S8022">
        <v>0</v>
      </c>
      <c r="T8022">
        <v>7</v>
      </c>
      <c r="U8022">
        <v>0</v>
      </c>
      <c r="V8022">
        <v>0</v>
      </c>
      <c r="W8022">
        <v>0</v>
      </c>
      <c r="X8022">
        <v>40.045812678477972</v>
      </c>
      <c r="Y8022">
        <v>0</v>
      </c>
      <c r="Z8022">
        <v>62.50558347067534</v>
      </c>
      <c r="AA8022">
        <v>0</v>
      </c>
      <c r="AB8022">
        <v>110.51109793866728</v>
      </c>
      <c r="AC8022">
        <v>0</v>
      </c>
      <c r="AD8022">
        <v>0</v>
      </c>
      <c r="AE8022">
        <v>213.0624940878206</v>
      </c>
    </row>
    <row r="8023" spans="1:31" x14ac:dyDescent="0.25">
      <c r="A8023">
        <v>1682239</v>
      </c>
      <c r="B8023">
        <v>1</v>
      </c>
      <c r="C8023" t="s">
        <v>80</v>
      </c>
      <c r="D8023" t="s">
        <v>103</v>
      </c>
      <c r="E8023" t="s">
        <v>151</v>
      </c>
      <c r="F8023" t="s">
        <v>22714</v>
      </c>
      <c r="G8023" t="s">
        <v>222</v>
      </c>
      <c r="H8023" t="s">
        <v>143</v>
      </c>
      <c r="I8023" t="s">
        <v>135</v>
      </c>
      <c r="J8023" t="s">
        <v>136</v>
      </c>
      <c r="K8023" t="s">
        <v>137</v>
      </c>
      <c r="L8023" t="s">
        <v>22715</v>
      </c>
      <c r="M8023" t="s">
        <v>22716</v>
      </c>
      <c r="N8023">
        <v>8.4822222220000008</v>
      </c>
      <c r="O8023">
        <v>0</v>
      </c>
      <c r="P8023">
        <v>68</v>
      </c>
      <c r="Q8023">
        <v>0</v>
      </c>
      <c r="R8023">
        <v>5</v>
      </c>
      <c r="S8023">
        <v>0</v>
      </c>
      <c r="T8023">
        <v>14</v>
      </c>
      <c r="U8023">
        <v>0</v>
      </c>
      <c r="V8023">
        <v>0</v>
      </c>
      <c r="W8023">
        <v>0</v>
      </c>
      <c r="X8023">
        <v>141.54230276910167</v>
      </c>
      <c r="Y8023">
        <v>0</v>
      </c>
      <c r="Z8023">
        <v>48.46914882300517</v>
      </c>
      <c r="AA8023">
        <v>0</v>
      </c>
      <c r="AB8023">
        <v>236.37477587277255</v>
      </c>
      <c r="AC8023">
        <v>0</v>
      </c>
      <c r="AD8023">
        <v>0</v>
      </c>
      <c r="AE8023">
        <v>426.38622746487937</v>
      </c>
    </row>
    <row r="8024" spans="1:31" x14ac:dyDescent="0.25">
      <c r="A8024">
        <v>1681847</v>
      </c>
      <c r="B8024">
        <v>1</v>
      </c>
      <c r="C8024" t="s">
        <v>81</v>
      </c>
      <c r="D8024" t="s">
        <v>128</v>
      </c>
      <c r="E8024" t="s">
        <v>151</v>
      </c>
      <c r="F8024" t="s">
        <v>22717</v>
      </c>
      <c r="G8024" t="s">
        <v>222</v>
      </c>
      <c r="H8024" t="s">
        <v>143</v>
      </c>
      <c r="I8024" t="s">
        <v>135</v>
      </c>
      <c r="J8024" t="s">
        <v>136</v>
      </c>
      <c r="K8024" t="s">
        <v>137</v>
      </c>
      <c r="L8024" t="s">
        <v>22718</v>
      </c>
      <c r="M8024" t="s">
        <v>22719</v>
      </c>
      <c r="N8024">
        <v>4.977777777</v>
      </c>
      <c r="O8024">
        <v>0</v>
      </c>
      <c r="P8024">
        <v>10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3.0132736796642274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3.0132736796642274</v>
      </c>
    </row>
    <row r="8025" spans="1:31" x14ac:dyDescent="0.25">
      <c r="A8025">
        <v>1682680</v>
      </c>
      <c r="B8025">
        <v>1</v>
      </c>
      <c r="C8025" t="s">
        <v>80</v>
      </c>
      <c r="D8025" t="s">
        <v>82</v>
      </c>
      <c r="E8025" t="s">
        <v>146</v>
      </c>
      <c r="F8025" t="s">
        <v>22720</v>
      </c>
      <c r="G8025" t="s">
        <v>153</v>
      </c>
      <c r="H8025" t="s">
        <v>143</v>
      </c>
      <c r="I8025" t="s">
        <v>135</v>
      </c>
      <c r="J8025" t="s">
        <v>136</v>
      </c>
      <c r="K8025" t="s">
        <v>137</v>
      </c>
      <c r="L8025" t="s">
        <v>22721</v>
      </c>
      <c r="M8025" t="s">
        <v>22722</v>
      </c>
      <c r="N8025">
        <v>4.2988888879999996</v>
      </c>
      <c r="O8025">
        <v>0</v>
      </c>
      <c r="P8025">
        <v>240</v>
      </c>
      <c r="Q8025">
        <v>0</v>
      </c>
      <c r="R8025">
        <v>0</v>
      </c>
      <c r="S8025">
        <v>0</v>
      </c>
      <c r="T8025">
        <v>82</v>
      </c>
      <c r="U8025">
        <v>0</v>
      </c>
      <c r="V8025">
        <v>0</v>
      </c>
      <c r="W8025">
        <v>0</v>
      </c>
      <c r="X8025">
        <v>210.02138634442252</v>
      </c>
      <c r="Y8025">
        <v>0</v>
      </c>
      <c r="Z8025">
        <v>0</v>
      </c>
      <c r="AA8025">
        <v>0</v>
      </c>
      <c r="AB8025">
        <v>255.58422197854418</v>
      </c>
      <c r="AC8025">
        <v>0</v>
      </c>
      <c r="AD8025">
        <v>0</v>
      </c>
      <c r="AE8025">
        <v>465.6056083229667</v>
      </c>
    </row>
    <row r="8026" spans="1:31" x14ac:dyDescent="0.25">
      <c r="A8026">
        <v>1682139</v>
      </c>
      <c r="B8026">
        <v>1</v>
      </c>
      <c r="C8026" t="s">
        <v>80</v>
      </c>
      <c r="D8026" t="s">
        <v>82</v>
      </c>
      <c r="E8026" t="s">
        <v>140</v>
      </c>
      <c r="F8026" t="s">
        <v>22723</v>
      </c>
      <c r="G8026" t="s">
        <v>197</v>
      </c>
      <c r="H8026" t="s">
        <v>143</v>
      </c>
      <c r="I8026" t="s">
        <v>135</v>
      </c>
      <c r="J8026" t="s">
        <v>136</v>
      </c>
      <c r="K8026" t="s">
        <v>137</v>
      </c>
      <c r="L8026" t="s">
        <v>22724</v>
      </c>
      <c r="M8026" t="s">
        <v>22725</v>
      </c>
      <c r="N8026">
        <v>1.071666666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2.8399664574639168E-2</v>
      </c>
      <c r="AC8026">
        <v>0</v>
      </c>
      <c r="AD8026">
        <v>0</v>
      </c>
      <c r="AE8026">
        <v>2.8399664574639168E-2</v>
      </c>
    </row>
    <row r="8027" spans="1:31" x14ac:dyDescent="0.25">
      <c r="A8027">
        <v>1681744</v>
      </c>
      <c r="B8027">
        <v>1</v>
      </c>
      <c r="C8027" t="s">
        <v>80</v>
      </c>
      <c r="D8027" t="s">
        <v>104</v>
      </c>
      <c r="E8027" t="s">
        <v>151</v>
      </c>
      <c r="F8027" t="s">
        <v>21185</v>
      </c>
      <c r="G8027" t="s">
        <v>1061</v>
      </c>
      <c r="H8027" t="s">
        <v>143</v>
      </c>
      <c r="I8027" t="s">
        <v>135</v>
      </c>
      <c r="J8027" t="s">
        <v>136</v>
      </c>
      <c r="K8027" t="s">
        <v>137</v>
      </c>
      <c r="L8027" t="s">
        <v>22726</v>
      </c>
      <c r="M8027" t="s">
        <v>22727</v>
      </c>
      <c r="N8027">
        <v>7.0263888879999996</v>
      </c>
      <c r="O8027">
        <v>0</v>
      </c>
      <c r="P8027">
        <v>167</v>
      </c>
      <c r="Q8027">
        <v>0</v>
      </c>
      <c r="R8027">
        <v>1</v>
      </c>
      <c r="S8027">
        <v>0</v>
      </c>
      <c r="T8027">
        <v>3</v>
      </c>
      <c r="U8027">
        <v>0</v>
      </c>
      <c r="V8027">
        <v>0</v>
      </c>
      <c r="W8027">
        <v>0</v>
      </c>
      <c r="X8027">
        <v>304.03796038527565</v>
      </c>
      <c r="Y8027">
        <v>0</v>
      </c>
      <c r="Z8027">
        <v>0.33164346857354998</v>
      </c>
      <c r="AA8027">
        <v>0</v>
      </c>
      <c r="AB8027">
        <v>20.184867409056306</v>
      </c>
      <c r="AC8027">
        <v>0</v>
      </c>
      <c r="AD8027">
        <v>0</v>
      </c>
      <c r="AE8027">
        <v>324.55447126290551</v>
      </c>
    </row>
    <row r="8028" spans="1:31" x14ac:dyDescent="0.25">
      <c r="A8028">
        <v>1682726</v>
      </c>
      <c r="B8028">
        <v>1</v>
      </c>
      <c r="C8028" t="s">
        <v>80</v>
      </c>
      <c r="D8028" t="s">
        <v>82</v>
      </c>
      <c r="E8028" t="s">
        <v>140</v>
      </c>
      <c r="F8028" t="s">
        <v>22728</v>
      </c>
      <c r="G8028" t="s">
        <v>197</v>
      </c>
      <c r="H8028" t="s">
        <v>143</v>
      </c>
      <c r="I8028" t="s">
        <v>135</v>
      </c>
      <c r="J8028" t="s">
        <v>136</v>
      </c>
      <c r="K8028" t="s">
        <v>137</v>
      </c>
      <c r="L8028" t="s">
        <v>22729</v>
      </c>
      <c r="M8028" t="s">
        <v>22730</v>
      </c>
      <c r="N8028">
        <v>1.601388888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1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0.21519022513787223</v>
      </c>
      <c r="AC8028">
        <v>0</v>
      </c>
      <c r="AD8028">
        <v>0</v>
      </c>
      <c r="AE8028">
        <v>0.21519022513787223</v>
      </c>
    </row>
    <row r="8029" spans="1:31" x14ac:dyDescent="0.25">
      <c r="A8029">
        <v>1681793</v>
      </c>
      <c r="B8029">
        <v>1</v>
      </c>
      <c r="C8029" t="s">
        <v>81</v>
      </c>
      <c r="D8029" t="s">
        <v>113</v>
      </c>
      <c r="E8029" t="s">
        <v>151</v>
      </c>
      <c r="F8029" t="s">
        <v>22731</v>
      </c>
      <c r="G8029" t="s">
        <v>222</v>
      </c>
      <c r="H8029" t="s">
        <v>143</v>
      </c>
      <c r="I8029" t="s">
        <v>135</v>
      </c>
      <c r="J8029" t="s">
        <v>136</v>
      </c>
      <c r="K8029" t="s">
        <v>137</v>
      </c>
      <c r="L8029" t="s">
        <v>22732</v>
      </c>
      <c r="M8029" t="s">
        <v>22733</v>
      </c>
      <c r="N8029">
        <v>1.8955555550000001</v>
      </c>
      <c r="O8029">
        <v>0</v>
      </c>
      <c r="P8029">
        <v>12</v>
      </c>
      <c r="Q8029">
        <v>0</v>
      </c>
      <c r="R8029">
        <v>3</v>
      </c>
      <c r="S8029">
        <v>0</v>
      </c>
      <c r="T8029">
        <v>1</v>
      </c>
      <c r="U8029">
        <v>0</v>
      </c>
      <c r="V8029">
        <v>0</v>
      </c>
      <c r="W8029">
        <v>0</v>
      </c>
      <c r="X8029">
        <v>2.3369308678341847</v>
      </c>
      <c r="Y8029">
        <v>0</v>
      </c>
      <c r="Z8029">
        <v>0.18334530154787862</v>
      </c>
      <c r="AA8029">
        <v>0</v>
      </c>
      <c r="AB8029">
        <v>17.890621995263821</v>
      </c>
      <c r="AC8029">
        <v>0</v>
      </c>
      <c r="AD8029">
        <v>0</v>
      </c>
      <c r="AE8029">
        <v>20.410898164645886</v>
      </c>
    </row>
    <row r="8030" spans="1:31" x14ac:dyDescent="0.25">
      <c r="A8030">
        <v>1681721</v>
      </c>
      <c r="B8030">
        <v>1</v>
      </c>
      <c r="C8030" t="s">
        <v>80</v>
      </c>
      <c r="D8030" t="s">
        <v>84</v>
      </c>
      <c r="E8030" t="s">
        <v>146</v>
      </c>
      <c r="F8030" t="s">
        <v>22734</v>
      </c>
      <c r="G8030" t="s">
        <v>148</v>
      </c>
      <c r="H8030" t="s">
        <v>143</v>
      </c>
      <c r="I8030" t="s">
        <v>135</v>
      </c>
      <c r="J8030" t="s">
        <v>136</v>
      </c>
      <c r="K8030" t="s">
        <v>137</v>
      </c>
      <c r="L8030" t="s">
        <v>22735</v>
      </c>
      <c r="M8030" t="s">
        <v>22736</v>
      </c>
      <c r="N8030">
        <v>6.9213888880000001</v>
      </c>
      <c r="O8030">
        <v>0</v>
      </c>
      <c r="P8030">
        <v>42</v>
      </c>
      <c r="Q8030">
        <v>0</v>
      </c>
      <c r="R8030">
        <v>6</v>
      </c>
      <c r="S8030">
        <v>0</v>
      </c>
      <c r="T8030">
        <v>4</v>
      </c>
      <c r="U8030">
        <v>0</v>
      </c>
      <c r="V8030">
        <v>0</v>
      </c>
      <c r="W8030">
        <v>0</v>
      </c>
      <c r="X8030">
        <v>42.674134124513401</v>
      </c>
      <c r="Y8030">
        <v>0</v>
      </c>
      <c r="Z8030">
        <v>4.5640888542043925</v>
      </c>
      <c r="AA8030">
        <v>0</v>
      </c>
      <c r="AB8030">
        <v>5.2393759346524957</v>
      </c>
      <c r="AC8030">
        <v>0</v>
      </c>
      <c r="AD8030">
        <v>0</v>
      </c>
      <c r="AE8030">
        <v>52.477598913370286</v>
      </c>
    </row>
    <row r="8031" spans="1:31" x14ac:dyDescent="0.25">
      <c r="A8031">
        <v>1682434</v>
      </c>
      <c r="B8031">
        <v>1</v>
      </c>
      <c r="C8031" t="s">
        <v>80</v>
      </c>
      <c r="D8031" t="s">
        <v>84</v>
      </c>
      <c r="E8031" t="s">
        <v>164</v>
      </c>
      <c r="F8031" t="s">
        <v>22071</v>
      </c>
      <c r="G8031" t="s">
        <v>161</v>
      </c>
      <c r="H8031" t="s">
        <v>134</v>
      </c>
      <c r="I8031" t="s">
        <v>135</v>
      </c>
      <c r="J8031" t="s">
        <v>136</v>
      </c>
      <c r="K8031" t="s">
        <v>137</v>
      </c>
      <c r="L8031" t="s">
        <v>22737</v>
      </c>
      <c r="M8031" t="s">
        <v>22738</v>
      </c>
      <c r="N8031">
        <v>0.46055555500000001</v>
      </c>
      <c r="O8031">
        <v>0</v>
      </c>
      <c r="P8031">
        <v>4186</v>
      </c>
      <c r="Q8031">
        <v>0</v>
      </c>
      <c r="R8031">
        <v>0</v>
      </c>
      <c r="S8031">
        <v>0</v>
      </c>
      <c r="T8031">
        <v>227</v>
      </c>
      <c r="U8031">
        <v>0</v>
      </c>
      <c r="V8031">
        <v>0</v>
      </c>
      <c r="W8031">
        <v>0</v>
      </c>
      <c r="X8031">
        <v>595.60331585242409</v>
      </c>
      <c r="Y8031">
        <v>0</v>
      </c>
      <c r="Z8031">
        <v>0</v>
      </c>
      <c r="AA8031">
        <v>0</v>
      </c>
      <c r="AB8031">
        <v>43.329317447788071</v>
      </c>
      <c r="AC8031">
        <v>0</v>
      </c>
      <c r="AD8031">
        <v>0</v>
      </c>
      <c r="AE8031">
        <v>638.93263330021216</v>
      </c>
    </row>
    <row r="8032" spans="1:31" x14ac:dyDescent="0.25">
      <c r="A8032">
        <v>1682411</v>
      </c>
      <c r="B8032">
        <v>1</v>
      </c>
      <c r="C8032" t="s">
        <v>81</v>
      </c>
      <c r="D8032" t="s">
        <v>123</v>
      </c>
      <c r="E8032" t="s">
        <v>164</v>
      </c>
      <c r="F8032" t="s">
        <v>2096</v>
      </c>
      <c r="G8032" t="s">
        <v>161</v>
      </c>
      <c r="H8032" t="s">
        <v>134</v>
      </c>
      <c r="I8032" t="s">
        <v>135</v>
      </c>
      <c r="J8032" t="s">
        <v>136</v>
      </c>
      <c r="K8032" t="s">
        <v>137</v>
      </c>
      <c r="L8032" t="s">
        <v>22739</v>
      </c>
      <c r="M8032" t="s">
        <v>22740</v>
      </c>
      <c r="N8032">
        <v>0.79527777700000002</v>
      </c>
      <c r="O8032">
        <v>10</v>
      </c>
      <c r="P8032">
        <v>720</v>
      </c>
      <c r="Q8032">
        <v>349</v>
      </c>
      <c r="R8032">
        <v>66</v>
      </c>
      <c r="S8032">
        <v>28</v>
      </c>
      <c r="T8032">
        <v>41</v>
      </c>
      <c r="U8032">
        <v>1</v>
      </c>
      <c r="V8032">
        <v>0</v>
      </c>
      <c r="W8032">
        <v>1.5901757603085953</v>
      </c>
      <c r="X8032">
        <v>73.723497586200779</v>
      </c>
      <c r="Y8032">
        <v>160.34412273046908</v>
      </c>
      <c r="Z8032">
        <v>27.095605153240985</v>
      </c>
      <c r="AA8032">
        <v>213.52100973652063</v>
      </c>
      <c r="AB8032">
        <v>19.296012259970144</v>
      </c>
      <c r="AC8032">
        <v>23.440924382868847</v>
      </c>
      <c r="AD8032">
        <v>0</v>
      </c>
      <c r="AE8032">
        <v>519.01134760957905</v>
      </c>
    </row>
    <row r="8033" spans="1:31" x14ac:dyDescent="0.25">
      <c r="A8033">
        <v>1682050</v>
      </c>
      <c r="B8033">
        <v>1</v>
      </c>
      <c r="C8033" t="s">
        <v>80</v>
      </c>
      <c r="D8033" t="s">
        <v>90</v>
      </c>
      <c r="E8033" t="s">
        <v>146</v>
      </c>
      <c r="F8033" t="s">
        <v>22082</v>
      </c>
      <c r="G8033" t="s">
        <v>153</v>
      </c>
      <c r="H8033" t="s">
        <v>143</v>
      </c>
      <c r="I8033" t="s">
        <v>135</v>
      </c>
      <c r="J8033" t="s">
        <v>136</v>
      </c>
      <c r="K8033" t="s">
        <v>137</v>
      </c>
      <c r="L8033" t="s">
        <v>22741</v>
      </c>
      <c r="M8033" t="s">
        <v>22742</v>
      </c>
      <c r="N8033">
        <v>5.7324999999999999</v>
      </c>
      <c r="O8033">
        <v>0</v>
      </c>
      <c r="P8033">
        <v>820</v>
      </c>
      <c r="Q8033">
        <v>0</v>
      </c>
      <c r="R8033">
        <v>0</v>
      </c>
      <c r="S8033">
        <v>0</v>
      </c>
      <c r="T8033">
        <v>52</v>
      </c>
      <c r="U8033">
        <v>0</v>
      </c>
      <c r="V8033">
        <v>0</v>
      </c>
      <c r="W8033">
        <v>0</v>
      </c>
      <c r="X8033">
        <v>1493.8813036075694</v>
      </c>
      <c r="Y8033">
        <v>0</v>
      </c>
      <c r="Z8033">
        <v>0</v>
      </c>
      <c r="AA8033">
        <v>0</v>
      </c>
      <c r="AB8033">
        <v>154.43284141748333</v>
      </c>
      <c r="AC8033">
        <v>0</v>
      </c>
      <c r="AD8033">
        <v>0</v>
      </c>
      <c r="AE8033">
        <v>1648.3141450250528</v>
      </c>
    </row>
    <row r="8034" spans="1:31" x14ac:dyDescent="0.25">
      <c r="A8034">
        <v>1681621</v>
      </c>
      <c r="B8034">
        <v>1</v>
      </c>
      <c r="C8034" t="s">
        <v>80</v>
      </c>
      <c r="D8034" t="s">
        <v>98</v>
      </c>
      <c r="E8034" t="s">
        <v>164</v>
      </c>
      <c r="F8034" t="s">
        <v>22743</v>
      </c>
      <c r="G8034" t="s">
        <v>161</v>
      </c>
      <c r="H8034" t="s">
        <v>134</v>
      </c>
      <c r="I8034" t="s">
        <v>135</v>
      </c>
      <c r="J8034" t="s">
        <v>136</v>
      </c>
      <c r="K8034" t="s">
        <v>137</v>
      </c>
      <c r="L8034" t="s">
        <v>22744</v>
      </c>
      <c r="M8034" t="s">
        <v>22745</v>
      </c>
      <c r="N8034">
        <v>0.17249999999999999</v>
      </c>
      <c r="O8034">
        <v>0</v>
      </c>
      <c r="P8034">
        <v>20</v>
      </c>
      <c r="Q8034">
        <v>30</v>
      </c>
      <c r="R8034">
        <v>215</v>
      </c>
      <c r="S8034">
        <v>8</v>
      </c>
      <c r="T8034">
        <v>69</v>
      </c>
      <c r="U8034">
        <v>2</v>
      </c>
      <c r="V8034">
        <v>0</v>
      </c>
      <c r="W8034">
        <v>0</v>
      </c>
      <c r="X8034">
        <v>0.97993925515874736</v>
      </c>
      <c r="Y8034">
        <v>36.176685644367694</v>
      </c>
      <c r="Z8034">
        <v>17.43882748975189</v>
      </c>
      <c r="AA8034">
        <v>3.8368639597801288</v>
      </c>
      <c r="AB8034">
        <v>3.0634462126998576</v>
      </c>
      <c r="AC8034">
        <v>0.65262053071611004</v>
      </c>
      <c r="AD8034">
        <v>0</v>
      </c>
      <c r="AE8034">
        <v>62.14838309247444</v>
      </c>
    </row>
    <row r="8035" spans="1:31" x14ac:dyDescent="0.25">
      <c r="A8035">
        <v>1681870</v>
      </c>
      <c r="B8035">
        <v>1</v>
      </c>
      <c r="C8035" t="s">
        <v>81</v>
      </c>
      <c r="D8035" t="s">
        <v>112</v>
      </c>
      <c r="E8035" t="s">
        <v>151</v>
      </c>
      <c r="F8035" t="s">
        <v>22746</v>
      </c>
      <c r="G8035" t="s">
        <v>486</v>
      </c>
      <c r="H8035" t="s">
        <v>143</v>
      </c>
      <c r="I8035" t="s">
        <v>135</v>
      </c>
      <c r="J8035" t="s">
        <v>136</v>
      </c>
      <c r="K8035" t="s">
        <v>137</v>
      </c>
      <c r="L8035" t="s">
        <v>22747</v>
      </c>
      <c r="M8035" t="s">
        <v>22748</v>
      </c>
      <c r="N8035">
        <v>0.92166666600000002</v>
      </c>
      <c r="O8035">
        <v>0</v>
      </c>
      <c r="P8035">
        <v>60</v>
      </c>
      <c r="Q8035">
        <v>0</v>
      </c>
      <c r="R8035">
        <v>21</v>
      </c>
      <c r="S8035">
        <v>0</v>
      </c>
      <c r="T8035">
        <v>10</v>
      </c>
      <c r="U8035">
        <v>0</v>
      </c>
      <c r="V8035">
        <v>0</v>
      </c>
      <c r="W8035">
        <v>0</v>
      </c>
      <c r="X8035">
        <v>8.988068486204071</v>
      </c>
      <c r="Y8035">
        <v>0</v>
      </c>
      <c r="Z8035">
        <v>2.6918246145323783</v>
      </c>
      <c r="AA8035">
        <v>0</v>
      </c>
      <c r="AB8035">
        <v>4.4101054627799092</v>
      </c>
      <c r="AC8035">
        <v>0</v>
      </c>
      <c r="AD8035">
        <v>0</v>
      </c>
      <c r="AE8035">
        <v>16.08999856351636</v>
      </c>
    </row>
    <row r="8036" spans="1:31" x14ac:dyDescent="0.25">
      <c r="A8036">
        <v>1682105</v>
      </c>
      <c r="B8036">
        <v>1</v>
      </c>
      <c r="C8036" t="s">
        <v>81</v>
      </c>
      <c r="D8036" t="s">
        <v>112</v>
      </c>
      <c r="E8036" t="s">
        <v>140</v>
      </c>
      <c r="F8036" t="s">
        <v>22749</v>
      </c>
      <c r="G8036" t="s">
        <v>197</v>
      </c>
      <c r="H8036" t="s">
        <v>143</v>
      </c>
      <c r="I8036" t="s">
        <v>135</v>
      </c>
      <c r="J8036" t="s">
        <v>136</v>
      </c>
      <c r="K8036" t="s">
        <v>137</v>
      </c>
      <c r="L8036" t="s">
        <v>22750</v>
      </c>
      <c r="M8036" t="s">
        <v>22751</v>
      </c>
      <c r="N8036">
        <v>10.391388888</v>
      </c>
      <c r="O8036">
        <v>0</v>
      </c>
      <c r="P8036">
        <v>3</v>
      </c>
      <c r="Q8036">
        <v>0</v>
      </c>
      <c r="R8036">
        <v>0</v>
      </c>
      <c r="S8036">
        <v>0</v>
      </c>
      <c r="T8036">
        <v>2</v>
      </c>
      <c r="U8036">
        <v>0</v>
      </c>
      <c r="V8036">
        <v>0</v>
      </c>
      <c r="W8036">
        <v>0</v>
      </c>
      <c r="X8036">
        <v>7.909925235760932</v>
      </c>
      <c r="Y8036">
        <v>0</v>
      </c>
      <c r="Z8036">
        <v>0</v>
      </c>
      <c r="AA8036">
        <v>0</v>
      </c>
      <c r="AB8036">
        <v>1.876823926671389E-2</v>
      </c>
      <c r="AC8036">
        <v>0</v>
      </c>
      <c r="AD8036">
        <v>0</v>
      </c>
      <c r="AE8036">
        <v>7.9286934750276457</v>
      </c>
    </row>
    <row r="8037" spans="1:31" x14ac:dyDescent="0.25">
      <c r="A8037">
        <v>1681564</v>
      </c>
      <c r="B8037">
        <v>1</v>
      </c>
      <c r="C8037" t="s">
        <v>80</v>
      </c>
      <c r="D8037" t="s">
        <v>82</v>
      </c>
      <c r="E8037" t="s">
        <v>200</v>
      </c>
      <c r="F8037" t="s">
        <v>22752</v>
      </c>
      <c r="G8037" t="s">
        <v>153</v>
      </c>
      <c r="H8037" t="s">
        <v>143</v>
      </c>
      <c r="I8037" t="s">
        <v>135</v>
      </c>
      <c r="J8037" t="s">
        <v>136</v>
      </c>
      <c r="K8037" t="s">
        <v>137</v>
      </c>
      <c r="L8037" t="s">
        <v>22753</v>
      </c>
      <c r="M8037" t="s">
        <v>22754</v>
      </c>
      <c r="N8037">
        <v>1.666666666</v>
      </c>
      <c r="O8037">
        <v>0</v>
      </c>
      <c r="P8037">
        <v>68</v>
      </c>
      <c r="Q8037">
        <v>0</v>
      </c>
      <c r="R8037">
        <v>0</v>
      </c>
      <c r="S8037">
        <v>0</v>
      </c>
      <c r="T8037">
        <v>29</v>
      </c>
      <c r="U8037">
        <v>0</v>
      </c>
      <c r="V8037">
        <v>0</v>
      </c>
      <c r="W8037">
        <v>0</v>
      </c>
      <c r="X8037">
        <v>33.635550416375303</v>
      </c>
      <c r="Y8037">
        <v>0</v>
      </c>
      <c r="Z8037">
        <v>0</v>
      </c>
      <c r="AA8037">
        <v>0</v>
      </c>
      <c r="AB8037">
        <v>25.496260024592939</v>
      </c>
      <c r="AC8037">
        <v>0</v>
      </c>
      <c r="AD8037">
        <v>0</v>
      </c>
      <c r="AE8037">
        <v>59.131810440968238</v>
      </c>
    </row>
    <row r="8038" spans="1:31" x14ac:dyDescent="0.25">
      <c r="A8038">
        <v>1682311</v>
      </c>
      <c r="B8038">
        <v>1</v>
      </c>
      <c r="C8038" t="s">
        <v>80</v>
      </c>
      <c r="D8038" t="s">
        <v>83</v>
      </c>
      <c r="E8038" t="s">
        <v>140</v>
      </c>
      <c r="F8038" t="s">
        <v>22755</v>
      </c>
      <c r="G8038" t="s">
        <v>197</v>
      </c>
      <c r="H8038" t="s">
        <v>143</v>
      </c>
      <c r="I8038" t="s">
        <v>135</v>
      </c>
      <c r="J8038" t="s">
        <v>136</v>
      </c>
      <c r="K8038" t="s">
        <v>137</v>
      </c>
      <c r="L8038" t="s">
        <v>22756</v>
      </c>
      <c r="M8038" t="s">
        <v>22757</v>
      </c>
      <c r="N8038">
        <v>7.8569444439999998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1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12.470327836436208</v>
      </c>
      <c r="AC8038">
        <v>0</v>
      </c>
      <c r="AD8038">
        <v>0</v>
      </c>
      <c r="AE8038">
        <v>12.470327836436208</v>
      </c>
    </row>
    <row r="8039" spans="1:31" x14ac:dyDescent="0.25">
      <c r="A8039">
        <v>1682654</v>
      </c>
      <c r="B8039">
        <v>1</v>
      </c>
      <c r="C8039" t="s">
        <v>80</v>
      </c>
      <c r="D8039" t="s">
        <v>98</v>
      </c>
      <c r="E8039" t="s">
        <v>200</v>
      </c>
      <c r="F8039" t="s">
        <v>22758</v>
      </c>
      <c r="G8039" t="s">
        <v>153</v>
      </c>
      <c r="H8039" t="s">
        <v>143</v>
      </c>
      <c r="I8039" t="s">
        <v>135</v>
      </c>
      <c r="J8039" t="s">
        <v>136</v>
      </c>
      <c r="K8039" t="s">
        <v>137</v>
      </c>
      <c r="L8039" t="s">
        <v>22759</v>
      </c>
      <c r="M8039" t="s">
        <v>22760</v>
      </c>
      <c r="N8039">
        <v>2.6602777770000001</v>
      </c>
      <c r="O8039">
        <v>0</v>
      </c>
      <c r="P8039">
        <v>3</v>
      </c>
      <c r="Q8039">
        <v>0</v>
      </c>
      <c r="R8039">
        <v>0</v>
      </c>
      <c r="S8039">
        <v>0</v>
      </c>
      <c r="T8039">
        <v>12</v>
      </c>
      <c r="U8039">
        <v>0</v>
      </c>
      <c r="V8039">
        <v>0</v>
      </c>
      <c r="W8039">
        <v>0</v>
      </c>
      <c r="X8039">
        <v>3.5090839658911106</v>
      </c>
      <c r="Y8039">
        <v>0</v>
      </c>
      <c r="Z8039">
        <v>0</v>
      </c>
      <c r="AA8039">
        <v>0</v>
      </c>
      <c r="AB8039">
        <v>21.740836470245927</v>
      </c>
      <c r="AC8039">
        <v>0</v>
      </c>
      <c r="AD8039">
        <v>0</v>
      </c>
      <c r="AE8039">
        <v>25.249920436137039</v>
      </c>
    </row>
    <row r="8040" spans="1:31" x14ac:dyDescent="0.25">
      <c r="A8040">
        <v>1682162</v>
      </c>
      <c r="B8040">
        <v>1</v>
      </c>
      <c r="C8040" t="s">
        <v>80</v>
      </c>
      <c r="D8040" t="s">
        <v>104</v>
      </c>
      <c r="E8040" t="s">
        <v>151</v>
      </c>
      <c r="F8040" t="s">
        <v>22761</v>
      </c>
      <c r="G8040" t="s">
        <v>222</v>
      </c>
      <c r="H8040" t="s">
        <v>143</v>
      </c>
      <c r="I8040" t="s">
        <v>135</v>
      </c>
      <c r="J8040" t="s">
        <v>136</v>
      </c>
      <c r="K8040" t="s">
        <v>137</v>
      </c>
      <c r="L8040" t="s">
        <v>22762</v>
      </c>
      <c r="M8040" t="s">
        <v>22763</v>
      </c>
      <c r="N8040">
        <v>4.2361111109999996</v>
      </c>
      <c r="O8040">
        <v>0</v>
      </c>
      <c r="P8040">
        <v>11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2.2610255840224505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2.2610255840224505</v>
      </c>
    </row>
    <row r="8041" spans="1:31" x14ac:dyDescent="0.25">
      <c r="A8041">
        <v>1682554</v>
      </c>
      <c r="B8041">
        <v>1</v>
      </c>
      <c r="C8041" t="s">
        <v>81</v>
      </c>
      <c r="D8041" t="s">
        <v>118</v>
      </c>
      <c r="E8041" t="s">
        <v>140</v>
      </c>
      <c r="F8041" t="s">
        <v>22764</v>
      </c>
      <c r="G8041" t="s">
        <v>197</v>
      </c>
      <c r="H8041" t="s">
        <v>143</v>
      </c>
      <c r="I8041" t="s">
        <v>135</v>
      </c>
      <c r="J8041" t="s">
        <v>136</v>
      </c>
      <c r="K8041" t="s">
        <v>137</v>
      </c>
      <c r="L8041" t="s">
        <v>22765</v>
      </c>
      <c r="M8041" t="s">
        <v>22766</v>
      </c>
      <c r="N8041">
        <v>1.0041666659999999</v>
      </c>
      <c r="O8041">
        <v>0</v>
      </c>
      <c r="P8041">
        <v>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7.3369219105037492E-2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7.3369219105037492E-2</v>
      </c>
    </row>
    <row r="8042" spans="1:31" x14ac:dyDescent="0.25">
      <c r="A8042">
        <v>1682397</v>
      </c>
      <c r="B8042">
        <v>1</v>
      </c>
      <c r="C8042" t="s">
        <v>80</v>
      </c>
      <c r="D8042" t="s">
        <v>104</v>
      </c>
      <c r="E8042" t="s">
        <v>159</v>
      </c>
      <c r="F8042" t="s">
        <v>22767</v>
      </c>
      <c r="G8042" t="s">
        <v>1912</v>
      </c>
      <c r="H8042" t="s">
        <v>134</v>
      </c>
      <c r="I8042" t="s">
        <v>135</v>
      </c>
      <c r="J8042" t="s">
        <v>136</v>
      </c>
      <c r="K8042" t="s">
        <v>137</v>
      </c>
      <c r="L8042" t="s">
        <v>22768</v>
      </c>
      <c r="M8042" t="s">
        <v>22769</v>
      </c>
      <c r="N8042">
        <v>8.1302777769999999</v>
      </c>
      <c r="O8042">
        <v>0</v>
      </c>
      <c r="P8042">
        <v>25</v>
      </c>
      <c r="Q8042">
        <v>0</v>
      </c>
      <c r="R8042">
        <v>13</v>
      </c>
      <c r="S8042">
        <v>0</v>
      </c>
      <c r="T8042">
        <v>3</v>
      </c>
      <c r="U8042">
        <v>0</v>
      </c>
      <c r="V8042">
        <v>0</v>
      </c>
      <c r="W8042">
        <v>0</v>
      </c>
      <c r="X8042">
        <v>69.092384583921358</v>
      </c>
      <c r="Y8042">
        <v>0</v>
      </c>
      <c r="Z8042">
        <v>17.181042347904818</v>
      </c>
      <c r="AA8042">
        <v>0</v>
      </c>
      <c r="AB8042">
        <v>12.5066421890531</v>
      </c>
      <c r="AC8042">
        <v>0</v>
      </c>
      <c r="AD8042">
        <v>0</v>
      </c>
      <c r="AE8042">
        <v>98.780069120879276</v>
      </c>
    </row>
    <row r="8043" spans="1:31" x14ac:dyDescent="0.25">
      <c r="A8043">
        <v>1681996</v>
      </c>
      <c r="B8043">
        <v>1</v>
      </c>
      <c r="C8043" t="s">
        <v>80</v>
      </c>
      <c r="D8043" t="s">
        <v>100</v>
      </c>
      <c r="E8043" t="s">
        <v>140</v>
      </c>
      <c r="F8043" t="s">
        <v>14028</v>
      </c>
      <c r="G8043" t="s">
        <v>209</v>
      </c>
      <c r="H8043" t="s">
        <v>143</v>
      </c>
      <c r="I8043" t="s">
        <v>135</v>
      </c>
      <c r="J8043" t="s">
        <v>136</v>
      </c>
      <c r="K8043" t="s">
        <v>137</v>
      </c>
      <c r="L8043" t="s">
        <v>22770</v>
      </c>
      <c r="M8043" t="s">
        <v>22771</v>
      </c>
      <c r="N8043">
        <v>4.5827777770000004</v>
      </c>
      <c r="O8043">
        <v>0</v>
      </c>
      <c r="P8043">
        <v>1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7.0946742898199266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7.0946742898199266</v>
      </c>
    </row>
    <row r="8044" spans="1:31" x14ac:dyDescent="0.25">
      <c r="A8044">
        <v>1682019</v>
      </c>
      <c r="B8044">
        <v>1</v>
      </c>
      <c r="C8044" t="s">
        <v>80</v>
      </c>
      <c r="D8044" t="s">
        <v>98</v>
      </c>
      <c r="E8044" t="s">
        <v>200</v>
      </c>
      <c r="F8044" t="s">
        <v>22772</v>
      </c>
      <c r="G8044" t="s">
        <v>153</v>
      </c>
      <c r="H8044" t="s">
        <v>143</v>
      </c>
      <c r="I8044" t="s">
        <v>135</v>
      </c>
      <c r="J8044" t="s">
        <v>136</v>
      </c>
      <c r="K8044" t="s">
        <v>137</v>
      </c>
      <c r="L8044" t="s">
        <v>22773</v>
      </c>
      <c r="M8044" t="s">
        <v>22774</v>
      </c>
      <c r="N8044">
        <v>4.6616666660000003</v>
      </c>
      <c r="O8044">
        <v>0</v>
      </c>
      <c r="P8044">
        <v>7</v>
      </c>
      <c r="Q8044">
        <v>0</v>
      </c>
      <c r="R8044">
        <v>0</v>
      </c>
      <c r="S8044">
        <v>0</v>
      </c>
      <c r="T8044">
        <v>1</v>
      </c>
      <c r="U8044">
        <v>0</v>
      </c>
      <c r="V8044">
        <v>0</v>
      </c>
      <c r="W8044">
        <v>0</v>
      </c>
      <c r="X8044">
        <v>1.8810676272066398</v>
      </c>
      <c r="Y8044">
        <v>0</v>
      </c>
      <c r="Z8044">
        <v>0</v>
      </c>
      <c r="AA8044">
        <v>0</v>
      </c>
      <c r="AB8044">
        <v>8.5296001007583726</v>
      </c>
      <c r="AC8044">
        <v>0</v>
      </c>
      <c r="AD8044">
        <v>0</v>
      </c>
      <c r="AE8044">
        <v>10.410667727965013</v>
      </c>
    </row>
    <row r="8045" spans="1:31" x14ac:dyDescent="0.25">
      <c r="A8045">
        <v>1682537</v>
      </c>
      <c r="B8045">
        <v>1</v>
      </c>
      <c r="C8045" t="s">
        <v>80</v>
      </c>
      <c r="D8045" t="s">
        <v>93</v>
      </c>
      <c r="E8045" t="s">
        <v>151</v>
      </c>
      <c r="F8045" t="s">
        <v>22775</v>
      </c>
      <c r="G8045" t="s">
        <v>153</v>
      </c>
      <c r="H8045" t="s">
        <v>143</v>
      </c>
      <c r="I8045" t="s">
        <v>135</v>
      </c>
      <c r="J8045" t="s">
        <v>136</v>
      </c>
      <c r="K8045" t="s">
        <v>137</v>
      </c>
      <c r="L8045" t="s">
        <v>22776</v>
      </c>
      <c r="M8045" t="s">
        <v>21859</v>
      </c>
      <c r="N8045">
        <v>2.940833333</v>
      </c>
      <c r="O8045">
        <v>0</v>
      </c>
      <c r="P8045">
        <v>62</v>
      </c>
      <c r="Q8045">
        <v>0</v>
      </c>
      <c r="R8045">
        <v>0</v>
      </c>
      <c r="S8045">
        <v>0</v>
      </c>
      <c r="T8045">
        <v>5</v>
      </c>
      <c r="U8045">
        <v>0</v>
      </c>
      <c r="V8045">
        <v>0</v>
      </c>
      <c r="W8045">
        <v>0</v>
      </c>
      <c r="X8045">
        <v>43.843486484895188</v>
      </c>
      <c r="Y8045">
        <v>0</v>
      </c>
      <c r="Z8045">
        <v>0</v>
      </c>
      <c r="AA8045">
        <v>0</v>
      </c>
      <c r="AB8045">
        <v>1.262996169839204</v>
      </c>
      <c r="AC8045">
        <v>0</v>
      </c>
      <c r="AD8045">
        <v>0</v>
      </c>
      <c r="AE8045">
        <v>45.106482654734393</v>
      </c>
    </row>
    <row r="8046" spans="1:31" x14ac:dyDescent="0.25">
      <c r="A8046">
        <v>1681950</v>
      </c>
      <c r="B8046">
        <v>1</v>
      </c>
      <c r="C8046" t="s">
        <v>80</v>
      </c>
      <c r="D8046" t="s">
        <v>82</v>
      </c>
      <c r="E8046" t="s">
        <v>140</v>
      </c>
      <c r="F8046" t="s">
        <v>22777</v>
      </c>
      <c r="G8046" t="s">
        <v>197</v>
      </c>
      <c r="H8046" t="s">
        <v>143</v>
      </c>
      <c r="I8046" t="s">
        <v>135</v>
      </c>
      <c r="J8046" t="s">
        <v>136</v>
      </c>
      <c r="K8046" t="s">
        <v>137</v>
      </c>
      <c r="L8046" t="s">
        <v>22778</v>
      </c>
      <c r="M8046" t="s">
        <v>22779</v>
      </c>
      <c r="N8046">
        <v>4.4647222219999998</v>
      </c>
      <c r="O8046">
        <v>0</v>
      </c>
      <c r="P8046">
        <v>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0.56154273096529594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0.56154273096529594</v>
      </c>
    </row>
    <row r="8047" spans="1:31" x14ac:dyDescent="0.25">
      <c r="A8047">
        <v>1681856</v>
      </c>
      <c r="B8047">
        <v>1</v>
      </c>
      <c r="C8047" t="s">
        <v>80</v>
      </c>
      <c r="D8047" t="s">
        <v>95</v>
      </c>
      <c r="E8047" t="s">
        <v>159</v>
      </c>
      <c r="F8047" t="s">
        <v>22780</v>
      </c>
      <c r="G8047" t="s">
        <v>281</v>
      </c>
      <c r="H8047" t="s">
        <v>134</v>
      </c>
      <c r="I8047" t="s">
        <v>135</v>
      </c>
      <c r="J8047" t="s">
        <v>136</v>
      </c>
      <c r="K8047" t="s">
        <v>167</v>
      </c>
      <c r="L8047" t="s">
        <v>22781</v>
      </c>
      <c r="M8047" t="s">
        <v>22782</v>
      </c>
      <c r="N8047">
        <v>6.9936111109999999</v>
      </c>
      <c r="O8047">
        <v>0</v>
      </c>
      <c r="P8047">
        <v>295</v>
      </c>
      <c r="Q8047">
        <v>0</v>
      </c>
      <c r="R8047">
        <v>0</v>
      </c>
      <c r="S8047">
        <v>0</v>
      </c>
      <c r="T8047">
        <v>31</v>
      </c>
      <c r="U8047">
        <v>0</v>
      </c>
      <c r="V8047">
        <v>0</v>
      </c>
      <c r="W8047">
        <v>0</v>
      </c>
      <c r="X8047">
        <v>538.03578025833531</v>
      </c>
      <c r="Y8047">
        <v>0</v>
      </c>
      <c r="Z8047">
        <v>0</v>
      </c>
      <c r="AA8047">
        <v>0</v>
      </c>
      <c r="AB8047">
        <v>766.04564660042104</v>
      </c>
      <c r="AC8047">
        <v>0</v>
      </c>
      <c r="AD8047">
        <v>0</v>
      </c>
      <c r="AE8047">
        <v>1304.0814268587565</v>
      </c>
    </row>
    <row r="8048" spans="1:31" x14ac:dyDescent="0.25">
      <c r="A8048">
        <v>1681635</v>
      </c>
      <c r="B8048">
        <v>1</v>
      </c>
      <c r="C8048" t="s">
        <v>80</v>
      </c>
      <c r="D8048" t="s">
        <v>98</v>
      </c>
      <c r="E8048" t="s">
        <v>146</v>
      </c>
      <c r="F8048" t="s">
        <v>22783</v>
      </c>
      <c r="G8048" t="s">
        <v>148</v>
      </c>
      <c r="H8048" t="s">
        <v>143</v>
      </c>
      <c r="I8048" t="s">
        <v>135</v>
      </c>
      <c r="J8048" t="s">
        <v>136</v>
      </c>
      <c r="K8048" t="s">
        <v>137</v>
      </c>
      <c r="L8048" t="s">
        <v>22784</v>
      </c>
      <c r="M8048" t="s">
        <v>22785</v>
      </c>
      <c r="N8048">
        <v>6.8019444440000001</v>
      </c>
      <c r="O8048">
        <v>0</v>
      </c>
      <c r="P8048">
        <v>95</v>
      </c>
      <c r="Q8048">
        <v>0</v>
      </c>
      <c r="R8048">
        <v>5</v>
      </c>
      <c r="S8048">
        <v>0</v>
      </c>
      <c r="T8048">
        <v>51</v>
      </c>
      <c r="U8048">
        <v>0</v>
      </c>
      <c r="V8048">
        <v>0</v>
      </c>
      <c r="W8048">
        <v>0</v>
      </c>
      <c r="X8048">
        <v>245.06723665311614</v>
      </c>
      <c r="Y8048">
        <v>0</v>
      </c>
      <c r="Z8048">
        <v>4.9274854881206203</v>
      </c>
      <c r="AA8048">
        <v>0</v>
      </c>
      <c r="AB8048">
        <v>172.10087826125414</v>
      </c>
      <c r="AC8048">
        <v>0</v>
      </c>
      <c r="AD8048">
        <v>0</v>
      </c>
      <c r="AE8048">
        <v>422.0956004024909</v>
      </c>
    </row>
    <row r="8049" spans="1:31" x14ac:dyDescent="0.25">
      <c r="A8049">
        <v>1681973</v>
      </c>
      <c r="B8049">
        <v>1</v>
      </c>
      <c r="C8049" t="s">
        <v>80</v>
      </c>
      <c r="D8049" t="s">
        <v>97</v>
      </c>
      <c r="E8049" t="s">
        <v>151</v>
      </c>
      <c r="F8049" t="s">
        <v>22786</v>
      </c>
      <c r="G8049" t="s">
        <v>153</v>
      </c>
      <c r="H8049" t="s">
        <v>143</v>
      </c>
      <c r="I8049" t="s">
        <v>135</v>
      </c>
      <c r="J8049" t="s">
        <v>136</v>
      </c>
      <c r="K8049" t="s">
        <v>137</v>
      </c>
      <c r="L8049" t="s">
        <v>22787</v>
      </c>
      <c r="M8049" t="s">
        <v>22788</v>
      </c>
      <c r="N8049">
        <v>8.545555555</v>
      </c>
      <c r="O8049">
        <v>0</v>
      </c>
      <c r="P8049">
        <v>12</v>
      </c>
      <c r="Q8049">
        <v>0</v>
      </c>
      <c r="R8049">
        <v>30</v>
      </c>
      <c r="S8049">
        <v>0</v>
      </c>
      <c r="T8049">
        <v>12</v>
      </c>
      <c r="U8049">
        <v>0</v>
      </c>
      <c r="V8049">
        <v>0</v>
      </c>
      <c r="W8049">
        <v>0</v>
      </c>
      <c r="X8049">
        <v>41.664854668270806</v>
      </c>
      <c r="Y8049">
        <v>0</v>
      </c>
      <c r="Z8049">
        <v>183.33931341094598</v>
      </c>
      <c r="AA8049">
        <v>0</v>
      </c>
      <c r="AB8049">
        <v>117.57725117555788</v>
      </c>
      <c r="AC8049">
        <v>0</v>
      </c>
      <c r="AD8049">
        <v>0</v>
      </c>
      <c r="AE8049">
        <v>342.58141925477469</v>
      </c>
    </row>
    <row r="8050" spans="1:31" x14ac:dyDescent="0.25">
      <c r="A8050">
        <v>1682491</v>
      </c>
      <c r="B8050">
        <v>1</v>
      </c>
      <c r="C8050" t="s">
        <v>80</v>
      </c>
      <c r="D8050" t="s">
        <v>83</v>
      </c>
      <c r="E8050" t="s">
        <v>146</v>
      </c>
      <c r="F8050" t="s">
        <v>22789</v>
      </c>
      <c r="G8050" t="s">
        <v>148</v>
      </c>
      <c r="H8050" t="s">
        <v>143</v>
      </c>
      <c r="I8050" t="s">
        <v>135</v>
      </c>
      <c r="J8050" t="s">
        <v>136</v>
      </c>
      <c r="K8050" t="s">
        <v>137</v>
      </c>
      <c r="L8050" t="s">
        <v>22790</v>
      </c>
      <c r="M8050" t="s">
        <v>22791</v>
      </c>
      <c r="N8050">
        <v>2.2408333329999999</v>
      </c>
      <c r="O8050">
        <v>0</v>
      </c>
      <c r="P8050">
        <v>16</v>
      </c>
      <c r="Q8050">
        <v>0</v>
      </c>
      <c r="R8050">
        <v>0</v>
      </c>
      <c r="S8050">
        <v>0</v>
      </c>
      <c r="T8050">
        <v>208</v>
      </c>
      <c r="U8050">
        <v>0</v>
      </c>
      <c r="V8050">
        <v>4</v>
      </c>
      <c r="W8050">
        <v>0</v>
      </c>
      <c r="X8050">
        <v>30.249576264891527</v>
      </c>
      <c r="Y8050">
        <v>0</v>
      </c>
      <c r="Z8050">
        <v>0</v>
      </c>
      <c r="AA8050">
        <v>0</v>
      </c>
      <c r="AB8050">
        <v>746.21305406283682</v>
      </c>
      <c r="AC8050">
        <v>0</v>
      </c>
      <c r="AD8050">
        <v>73.04575573171347</v>
      </c>
      <c r="AE8050">
        <v>849.50838605944182</v>
      </c>
    </row>
    <row r="8051" spans="1:31" x14ac:dyDescent="0.25">
      <c r="A8051">
        <v>1682428</v>
      </c>
      <c r="B8051">
        <v>1</v>
      </c>
      <c r="C8051" t="s">
        <v>80</v>
      </c>
      <c r="D8051" t="s">
        <v>84</v>
      </c>
      <c r="E8051" t="s">
        <v>164</v>
      </c>
      <c r="F8051" t="s">
        <v>22071</v>
      </c>
      <c r="G8051" t="s">
        <v>161</v>
      </c>
      <c r="H8051" t="s">
        <v>134</v>
      </c>
      <c r="I8051" t="s">
        <v>173</v>
      </c>
      <c r="J8051" t="s">
        <v>136</v>
      </c>
      <c r="K8051" t="s">
        <v>137</v>
      </c>
      <c r="L8051" t="s">
        <v>22792</v>
      </c>
      <c r="M8051" t="s">
        <v>22793</v>
      </c>
      <c r="N8051">
        <v>1.1944444E-2</v>
      </c>
      <c r="O8051">
        <v>0</v>
      </c>
      <c r="P8051">
        <v>4186</v>
      </c>
      <c r="Q8051">
        <v>0</v>
      </c>
      <c r="R8051">
        <v>0</v>
      </c>
      <c r="S8051">
        <v>0</v>
      </c>
      <c r="T8051">
        <v>227</v>
      </c>
      <c r="U8051">
        <v>0</v>
      </c>
      <c r="V8051">
        <v>0</v>
      </c>
      <c r="W8051">
        <v>0</v>
      </c>
      <c r="X8051">
        <v>14.083581936459563</v>
      </c>
      <c r="Y8051">
        <v>0</v>
      </c>
      <c r="Z8051">
        <v>0</v>
      </c>
      <c r="AA8051">
        <v>0</v>
      </c>
      <c r="AB8051">
        <v>1.1701655880652115</v>
      </c>
      <c r="AC8051">
        <v>0</v>
      </c>
      <c r="AD8051">
        <v>0</v>
      </c>
      <c r="AE8051">
        <v>15.253747524524774</v>
      </c>
    </row>
    <row r="8052" spans="1:31" x14ac:dyDescent="0.25">
      <c r="A8052">
        <v>1682082</v>
      </c>
      <c r="B8052">
        <v>1</v>
      </c>
      <c r="C8052" t="s">
        <v>80</v>
      </c>
      <c r="D8052" t="s">
        <v>108</v>
      </c>
      <c r="E8052" t="s">
        <v>151</v>
      </c>
      <c r="F8052" t="s">
        <v>22794</v>
      </c>
      <c r="G8052" t="s">
        <v>396</v>
      </c>
      <c r="H8052" t="s">
        <v>143</v>
      </c>
      <c r="I8052" t="s">
        <v>135</v>
      </c>
      <c r="J8052" t="s">
        <v>136</v>
      </c>
      <c r="K8052" t="s">
        <v>137</v>
      </c>
      <c r="L8052" t="s">
        <v>22795</v>
      </c>
      <c r="M8052" t="s">
        <v>22796</v>
      </c>
      <c r="N8052">
        <v>3.4280555549999998</v>
      </c>
      <c r="O8052">
        <v>0</v>
      </c>
      <c r="P8052">
        <v>1</v>
      </c>
      <c r="Q8052">
        <v>0</v>
      </c>
      <c r="R8052">
        <v>2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0.38967768949197995</v>
      </c>
      <c r="Y8052">
        <v>0</v>
      </c>
      <c r="Z8052">
        <v>2.9455097982978362</v>
      </c>
      <c r="AA8052">
        <v>0</v>
      </c>
      <c r="AB8052">
        <v>0</v>
      </c>
      <c r="AC8052">
        <v>0</v>
      </c>
      <c r="AD8052">
        <v>0</v>
      </c>
      <c r="AE8052">
        <v>3.335187487789816</v>
      </c>
    </row>
    <row r="8053" spans="1:31" x14ac:dyDescent="0.25">
      <c r="A8053">
        <v>1682474</v>
      </c>
      <c r="B8053">
        <v>1</v>
      </c>
      <c r="C8053" t="s">
        <v>80</v>
      </c>
      <c r="D8053" t="s">
        <v>97</v>
      </c>
      <c r="E8053" t="s">
        <v>200</v>
      </c>
      <c r="F8053" t="s">
        <v>22797</v>
      </c>
      <c r="G8053" t="s">
        <v>240</v>
      </c>
      <c r="H8053" t="s">
        <v>143</v>
      </c>
      <c r="I8053" t="s">
        <v>135</v>
      </c>
      <c r="J8053" t="s">
        <v>136</v>
      </c>
      <c r="K8053" t="s">
        <v>137</v>
      </c>
      <c r="L8053" t="s">
        <v>22247</v>
      </c>
      <c r="M8053" t="s">
        <v>22798</v>
      </c>
      <c r="N8053">
        <v>0.76</v>
      </c>
      <c r="O8053">
        <v>0</v>
      </c>
      <c r="P8053">
        <v>17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5.012708077971717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5.012708077971717</v>
      </c>
    </row>
    <row r="8054" spans="1:31" x14ac:dyDescent="0.25">
      <c r="A8054">
        <v>1681541</v>
      </c>
      <c r="B8054">
        <v>1</v>
      </c>
      <c r="C8054" t="s">
        <v>80</v>
      </c>
      <c r="D8054" t="s">
        <v>104</v>
      </c>
      <c r="E8054" t="s">
        <v>179</v>
      </c>
      <c r="F8054" t="s">
        <v>22799</v>
      </c>
      <c r="G8054" t="s">
        <v>161</v>
      </c>
      <c r="H8054" t="s">
        <v>134</v>
      </c>
      <c r="I8054" t="s">
        <v>135</v>
      </c>
      <c r="J8054" t="s">
        <v>136</v>
      </c>
      <c r="K8054" t="s">
        <v>137</v>
      </c>
      <c r="L8054" t="s">
        <v>22800</v>
      </c>
      <c r="M8054" t="s">
        <v>22801</v>
      </c>
      <c r="N8054">
        <v>0.19128500000000001</v>
      </c>
      <c r="O8054">
        <v>7</v>
      </c>
      <c r="P8054">
        <v>1040</v>
      </c>
      <c r="Q8054">
        <v>32</v>
      </c>
      <c r="R8054">
        <v>29</v>
      </c>
      <c r="S8054">
        <v>78</v>
      </c>
      <c r="T8054">
        <v>113</v>
      </c>
      <c r="U8054">
        <v>17</v>
      </c>
      <c r="V8054">
        <v>0</v>
      </c>
      <c r="W8054">
        <v>0.2166140558997558</v>
      </c>
      <c r="X8054">
        <v>41.007112309522988</v>
      </c>
      <c r="Y8054">
        <v>12.555156316541924</v>
      </c>
      <c r="Z8054">
        <v>1.3228215657628111</v>
      </c>
      <c r="AA8054">
        <v>86.400574259080784</v>
      </c>
      <c r="AB8054">
        <v>8.9136448982525831</v>
      </c>
      <c r="AC8054">
        <v>289.09708470405826</v>
      </c>
      <c r="AD8054">
        <v>0</v>
      </c>
      <c r="AE8054">
        <v>439.51300810911914</v>
      </c>
    </row>
    <row r="8055" spans="1:31" x14ac:dyDescent="0.25">
      <c r="A8055">
        <v>1682334</v>
      </c>
      <c r="B8055">
        <v>1</v>
      </c>
      <c r="C8055" t="s">
        <v>80</v>
      </c>
      <c r="D8055" t="s">
        <v>82</v>
      </c>
      <c r="E8055" t="s">
        <v>151</v>
      </c>
      <c r="F8055" t="s">
        <v>22802</v>
      </c>
      <c r="G8055" t="s">
        <v>153</v>
      </c>
      <c r="H8055" t="s">
        <v>143</v>
      </c>
      <c r="I8055" t="s">
        <v>135</v>
      </c>
      <c r="J8055" t="s">
        <v>136</v>
      </c>
      <c r="K8055" t="s">
        <v>137</v>
      </c>
      <c r="L8055" t="s">
        <v>22803</v>
      </c>
      <c r="M8055" t="s">
        <v>22804</v>
      </c>
      <c r="N8055">
        <v>3.0519444440000001</v>
      </c>
      <c r="O8055">
        <v>0</v>
      </c>
      <c r="P8055">
        <v>58</v>
      </c>
      <c r="Q8055">
        <v>0</v>
      </c>
      <c r="R8055">
        <v>0</v>
      </c>
      <c r="S8055">
        <v>0</v>
      </c>
      <c r="T8055">
        <v>2</v>
      </c>
      <c r="U8055">
        <v>0</v>
      </c>
      <c r="V8055">
        <v>0</v>
      </c>
      <c r="W8055">
        <v>0</v>
      </c>
      <c r="X8055">
        <v>58.798698305785983</v>
      </c>
      <c r="Y8055">
        <v>0</v>
      </c>
      <c r="Z8055">
        <v>0</v>
      </c>
      <c r="AA8055">
        <v>0</v>
      </c>
      <c r="AB8055">
        <v>3.1872362394766616</v>
      </c>
      <c r="AC8055">
        <v>0</v>
      </c>
      <c r="AD8055">
        <v>0</v>
      </c>
      <c r="AE8055">
        <v>61.985934545262644</v>
      </c>
    </row>
    <row r="8056" spans="1:31" x14ac:dyDescent="0.25">
      <c r="A8056">
        <v>1682577</v>
      </c>
      <c r="B8056">
        <v>1</v>
      </c>
      <c r="C8056" t="s">
        <v>80</v>
      </c>
      <c r="D8056" t="s">
        <v>90</v>
      </c>
      <c r="E8056" t="s">
        <v>151</v>
      </c>
      <c r="F8056" t="s">
        <v>22805</v>
      </c>
      <c r="G8056" t="s">
        <v>153</v>
      </c>
      <c r="H8056" t="s">
        <v>143</v>
      </c>
      <c r="I8056" t="s">
        <v>135</v>
      </c>
      <c r="J8056" t="s">
        <v>136</v>
      </c>
      <c r="K8056" t="s">
        <v>137</v>
      </c>
      <c r="L8056" t="s">
        <v>22806</v>
      </c>
      <c r="M8056" t="s">
        <v>22807</v>
      </c>
      <c r="N8056">
        <v>3.645</v>
      </c>
      <c r="O8056">
        <v>0</v>
      </c>
      <c r="P8056">
        <v>81</v>
      </c>
      <c r="Q8056">
        <v>0</v>
      </c>
      <c r="R8056">
        <v>0</v>
      </c>
      <c r="S8056">
        <v>0</v>
      </c>
      <c r="T8056">
        <v>12</v>
      </c>
      <c r="U8056">
        <v>0</v>
      </c>
      <c r="V8056">
        <v>0</v>
      </c>
      <c r="W8056">
        <v>0</v>
      </c>
      <c r="X8056">
        <v>136.1016070971676</v>
      </c>
      <c r="Y8056">
        <v>0</v>
      </c>
      <c r="Z8056">
        <v>0</v>
      </c>
      <c r="AA8056">
        <v>0</v>
      </c>
      <c r="AB8056">
        <v>34.679706433862506</v>
      </c>
      <c r="AC8056">
        <v>0</v>
      </c>
      <c r="AD8056">
        <v>0</v>
      </c>
      <c r="AE8056">
        <v>170.78131353103009</v>
      </c>
    </row>
    <row r="8057" spans="1:31" x14ac:dyDescent="0.25">
      <c r="A8057">
        <v>1681698</v>
      </c>
      <c r="B8057">
        <v>1</v>
      </c>
      <c r="C8057" t="s">
        <v>80</v>
      </c>
      <c r="D8057" t="s">
        <v>97</v>
      </c>
      <c r="E8057" t="s">
        <v>151</v>
      </c>
      <c r="F8057" t="s">
        <v>18893</v>
      </c>
      <c r="G8057" t="s">
        <v>153</v>
      </c>
      <c r="H8057" t="s">
        <v>143</v>
      </c>
      <c r="I8057" t="s">
        <v>135</v>
      </c>
      <c r="J8057" t="s">
        <v>136</v>
      </c>
      <c r="K8057" t="s">
        <v>137</v>
      </c>
      <c r="L8057" t="s">
        <v>22808</v>
      </c>
      <c r="M8057" t="s">
        <v>22809</v>
      </c>
      <c r="N8057">
        <v>7.3002777769999998</v>
      </c>
      <c r="O8057">
        <v>0</v>
      </c>
      <c r="P8057">
        <v>73</v>
      </c>
      <c r="Q8057">
        <v>0</v>
      </c>
      <c r="R8057">
        <v>3</v>
      </c>
      <c r="S8057">
        <v>0</v>
      </c>
      <c r="T8057">
        <v>12</v>
      </c>
      <c r="U8057">
        <v>0</v>
      </c>
      <c r="V8057">
        <v>0</v>
      </c>
      <c r="W8057">
        <v>0</v>
      </c>
      <c r="X8057">
        <v>254.09336559053759</v>
      </c>
      <c r="Y8057">
        <v>0</v>
      </c>
      <c r="Z8057">
        <v>1.5986803970557004</v>
      </c>
      <c r="AA8057">
        <v>0</v>
      </c>
      <c r="AB8057">
        <v>48.294995200596425</v>
      </c>
      <c r="AC8057">
        <v>0</v>
      </c>
      <c r="AD8057">
        <v>0</v>
      </c>
      <c r="AE8057">
        <v>303.98704118818972</v>
      </c>
    </row>
    <row r="8058" spans="1:31" x14ac:dyDescent="0.25">
      <c r="A8058">
        <v>1682600</v>
      </c>
      <c r="B8058">
        <v>1</v>
      </c>
      <c r="C8058" t="s">
        <v>80</v>
      </c>
      <c r="D8058" t="s">
        <v>97</v>
      </c>
      <c r="E8058" t="s">
        <v>151</v>
      </c>
      <c r="F8058" t="s">
        <v>19289</v>
      </c>
      <c r="G8058" t="s">
        <v>2777</v>
      </c>
      <c r="H8058" t="s">
        <v>143</v>
      </c>
      <c r="I8058" t="s">
        <v>135</v>
      </c>
      <c r="J8058" t="s">
        <v>136</v>
      </c>
      <c r="K8058" t="s">
        <v>137</v>
      </c>
      <c r="L8058" t="s">
        <v>22810</v>
      </c>
      <c r="M8058" t="s">
        <v>22811</v>
      </c>
      <c r="N8058">
        <v>2.2413888879999999</v>
      </c>
      <c r="O8058">
        <v>0</v>
      </c>
      <c r="P8058">
        <v>48</v>
      </c>
      <c r="Q8058">
        <v>0</v>
      </c>
      <c r="R8058">
        <v>6</v>
      </c>
      <c r="S8058">
        <v>0</v>
      </c>
      <c r="T8058">
        <v>2</v>
      </c>
      <c r="U8058">
        <v>0</v>
      </c>
      <c r="V8058">
        <v>0</v>
      </c>
      <c r="W8058">
        <v>0</v>
      </c>
      <c r="X8058">
        <v>69.608949027030903</v>
      </c>
      <c r="Y8058">
        <v>0</v>
      </c>
      <c r="Z8058">
        <v>1.077806394195963</v>
      </c>
      <c r="AA8058">
        <v>0</v>
      </c>
      <c r="AB8058">
        <v>3.4670822658889447E-2</v>
      </c>
      <c r="AC8058">
        <v>0</v>
      </c>
      <c r="AD8058">
        <v>0</v>
      </c>
      <c r="AE8058">
        <v>70.721426243885759</v>
      </c>
    </row>
    <row r="8059" spans="1:31" x14ac:dyDescent="0.25">
      <c r="A8059">
        <v>1681675</v>
      </c>
      <c r="B8059">
        <v>1</v>
      </c>
      <c r="C8059" t="s">
        <v>80</v>
      </c>
      <c r="D8059" t="s">
        <v>97</v>
      </c>
      <c r="E8059" t="s">
        <v>159</v>
      </c>
      <c r="F8059" t="s">
        <v>22812</v>
      </c>
      <c r="G8059" t="s">
        <v>596</v>
      </c>
      <c r="H8059" t="s">
        <v>134</v>
      </c>
      <c r="I8059" t="s">
        <v>135</v>
      </c>
      <c r="J8059" t="s">
        <v>136</v>
      </c>
      <c r="K8059" t="s">
        <v>137</v>
      </c>
      <c r="L8059" t="s">
        <v>22813</v>
      </c>
      <c r="M8059" t="s">
        <v>22814</v>
      </c>
      <c r="N8059">
        <v>1.3927777770000001</v>
      </c>
      <c r="O8059">
        <v>0</v>
      </c>
      <c r="P8059">
        <v>0</v>
      </c>
      <c r="Q8059">
        <v>0</v>
      </c>
      <c r="R8059">
        <v>0</v>
      </c>
      <c r="S8059">
        <v>1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24.786303094240584</v>
      </c>
      <c r="AB8059">
        <v>0</v>
      </c>
      <c r="AC8059">
        <v>0</v>
      </c>
      <c r="AD8059">
        <v>0</v>
      </c>
      <c r="AE8059">
        <v>24.786303094240584</v>
      </c>
    </row>
    <row r="8060" spans="1:31" x14ac:dyDescent="0.25">
      <c r="A8060">
        <v>1682365</v>
      </c>
      <c r="B8060">
        <v>1</v>
      </c>
      <c r="C8060" t="s">
        <v>80</v>
      </c>
      <c r="D8060" t="s">
        <v>104</v>
      </c>
      <c r="E8060" t="s">
        <v>151</v>
      </c>
      <c r="F8060" t="s">
        <v>22815</v>
      </c>
      <c r="G8060" t="s">
        <v>222</v>
      </c>
      <c r="H8060" t="s">
        <v>143</v>
      </c>
      <c r="I8060" t="s">
        <v>135</v>
      </c>
      <c r="J8060" t="s">
        <v>136</v>
      </c>
      <c r="K8060" t="s">
        <v>137</v>
      </c>
      <c r="L8060" t="s">
        <v>22816</v>
      </c>
      <c r="M8060" t="s">
        <v>22817</v>
      </c>
      <c r="N8060">
        <v>1.3316666660000001</v>
      </c>
      <c r="O8060">
        <v>0</v>
      </c>
      <c r="P8060">
        <v>2</v>
      </c>
      <c r="Q8060">
        <v>0</v>
      </c>
      <c r="R8060">
        <v>29</v>
      </c>
      <c r="S8060">
        <v>0</v>
      </c>
      <c r="T8060">
        <v>11</v>
      </c>
      <c r="U8060">
        <v>0</v>
      </c>
      <c r="V8060">
        <v>0</v>
      </c>
      <c r="W8060">
        <v>0</v>
      </c>
      <c r="X8060">
        <v>0.30970495291284494</v>
      </c>
      <c r="Y8060">
        <v>0</v>
      </c>
      <c r="Z8060">
        <v>3.5981931841280104</v>
      </c>
      <c r="AA8060">
        <v>0</v>
      </c>
      <c r="AB8060">
        <v>5.1470606183252521</v>
      </c>
      <c r="AC8060">
        <v>0</v>
      </c>
      <c r="AD8060">
        <v>0</v>
      </c>
      <c r="AE8060">
        <v>9.0549587553661084</v>
      </c>
    </row>
    <row r="8061" spans="1:31" x14ac:dyDescent="0.25">
      <c r="A8061">
        <v>1682122</v>
      </c>
      <c r="B8061">
        <v>1</v>
      </c>
      <c r="C8061" t="s">
        <v>80</v>
      </c>
      <c r="D8061" t="s">
        <v>99</v>
      </c>
      <c r="E8061" t="s">
        <v>159</v>
      </c>
      <c r="F8061" t="s">
        <v>22818</v>
      </c>
      <c r="G8061" t="s">
        <v>281</v>
      </c>
      <c r="H8061" t="s">
        <v>134</v>
      </c>
      <c r="I8061" t="s">
        <v>135</v>
      </c>
      <c r="J8061" t="s">
        <v>136</v>
      </c>
      <c r="K8061" t="s">
        <v>167</v>
      </c>
      <c r="L8061" t="s">
        <v>22819</v>
      </c>
      <c r="M8061" t="s">
        <v>22820</v>
      </c>
      <c r="N8061">
        <v>3.5972222220000001</v>
      </c>
      <c r="O8061">
        <v>0</v>
      </c>
      <c r="P8061">
        <v>56</v>
      </c>
      <c r="Q8061">
        <v>0</v>
      </c>
      <c r="R8061">
        <v>31</v>
      </c>
      <c r="S8061">
        <v>0</v>
      </c>
      <c r="T8061">
        <v>7</v>
      </c>
      <c r="U8061">
        <v>0</v>
      </c>
      <c r="V8061">
        <v>0</v>
      </c>
      <c r="W8061">
        <v>0</v>
      </c>
      <c r="X8061">
        <v>20.906357593543451</v>
      </c>
      <c r="Y8061">
        <v>0</v>
      </c>
      <c r="Z8061">
        <v>16.53176017899845</v>
      </c>
      <c r="AA8061">
        <v>0</v>
      </c>
      <c r="AB8061">
        <v>2.9162653891906669</v>
      </c>
      <c r="AC8061">
        <v>0</v>
      </c>
      <c r="AD8061">
        <v>0</v>
      </c>
      <c r="AE8061">
        <v>40.354383161732571</v>
      </c>
    </row>
    <row r="8062" spans="1:31" x14ac:dyDescent="0.25">
      <c r="A8062">
        <v>1682145</v>
      </c>
      <c r="B8062">
        <v>1</v>
      </c>
      <c r="C8062" t="s">
        <v>80</v>
      </c>
      <c r="D8062" t="s">
        <v>108</v>
      </c>
      <c r="E8062" t="s">
        <v>151</v>
      </c>
      <c r="F8062" t="s">
        <v>22821</v>
      </c>
      <c r="G8062" t="s">
        <v>153</v>
      </c>
      <c r="H8062" t="s">
        <v>143</v>
      </c>
      <c r="I8062" t="s">
        <v>135</v>
      </c>
      <c r="J8062" t="s">
        <v>136</v>
      </c>
      <c r="K8062" t="s">
        <v>137</v>
      </c>
      <c r="L8062" t="s">
        <v>22822</v>
      </c>
      <c r="M8062" t="s">
        <v>22823</v>
      </c>
      <c r="N8062">
        <v>7.7555555549999999</v>
      </c>
      <c r="O8062">
        <v>0</v>
      </c>
      <c r="P8062">
        <v>19</v>
      </c>
      <c r="Q8062">
        <v>0</v>
      </c>
      <c r="R8062">
        <v>0</v>
      </c>
      <c r="S8062">
        <v>0</v>
      </c>
      <c r="T8062">
        <v>2</v>
      </c>
      <c r="U8062">
        <v>0</v>
      </c>
      <c r="V8062">
        <v>0</v>
      </c>
      <c r="W8062">
        <v>0</v>
      </c>
      <c r="X8062">
        <v>21.004707333348737</v>
      </c>
      <c r="Y8062">
        <v>0</v>
      </c>
      <c r="Z8062">
        <v>0</v>
      </c>
      <c r="AA8062">
        <v>0</v>
      </c>
      <c r="AB8062">
        <v>14.394941877975576</v>
      </c>
      <c r="AC8062">
        <v>0</v>
      </c>
      <c r="AD8062">
        <v>0</v>
      </c>
      <c r="AE8062">
        <v>35.399649211324316</v>
      </c>
    </row>
    <row r="8063" spans="1:31" x14ac:dyDescent="0.25">
      <c r="A8063">
        <v>1682059</v>
      </c>
      <c r="B8063">
        <v>1</v>
      </c>
      <c r="C8063" t="s">
        <v>80</v>
      </c>
      <c r="D8063" t="s">
        <v>94</v>
      </c>
      <c r="E8063" t="s">
        <v>151</v>
      </c>
      <c r="F8063" t="s">
        <v>22824</v>
      </c>
      <c r="G8063" t="s">
        <v>267</v>
      </c>
      <c r="H8063" t="s">
        <v>143</v>
      </c>
      <c r="I8063" t="s">
        <v>135</v>
      </c>
      <c r="J8063" t="s">
        <v>136</v>
      </c>
      <c r="K8063" t="s">
        <v>137</v>
      </c>
      <c r="L8063" t="s">
        <v>22825</v>
      </c>
      <c r="M8063" t="s">
        <v>22826</v>
      </c>
      <c r="N8063">
        <v>2.2861111109999999</v>
      </c>
      <c r="O8063">
        <v>0</v>
      </c>
      <c r="P8063">
        <v>120</v>
      </c>
      <c r="Q8063">
        <v>0</v>
      </c>
      <c r="R8063">
        <v>0</v>
      </c>
      <c r="S8063">
        <v>0</v>
      </c>
      <c r="T8063">
        <v>4</v>
      </c>
      <c r="U8063">
        <v>0</v>
      </c>
      <c r="V8063">
        <v>0</v>
      </c>
      <c r="W8063">
        <v>0</v>
      </c>
      <c r="X8063">
        <v>70.412321213042546</v>
      </c>
      <c r="Y8063">
        <v>0</v>
      </c>
      <c r="Z8063">
        <v>0</v>
      </c>
      <c r="AA8063">
        <v>0</v>
      </c>
      <c r="AB8063">
        <v>5.1615456115141676</v>
      </c>
      <c r="AC8063">
        <v>0</v>
      </c>
      <c r="AD8063">
        <v>0</v>
      </c>
      <c r="AE8063">
        <v>75.573866824556717</v>
      </c>
    </row>
    <row r="8064" spans="1:31" x14ac:dyDescent="0.25">
      <c r="A8064">
        <v>1681824</v>
      </c>
      <c r="B8064">
        <v>1</v>
      </c>
      <c r="C8064" t="s">
        <v>81</v>
      </c>
      <c r="D8064" t="s">
        <v>127</v>
      </c>
      <c r="E8064" t="s">
        <v>151</v>
      </c>
      <c r="F8064" t="s">
        <v>22827</v>
      </c>
      <c r="G8064" t="s">
        <v>153</v>
      </c>
      <c r="H8064" t="s">
        <v>143</v>
      </c>
      <c r="I8064" t="s">
        <v>135</v>
      </c>
      <c r="J8064" t="s">
        <v>136</v>
      </c>
      <c r="K8064" t="s">
        <v>137</v>
      </c>
      <c r="L8064" t="s">
        <v>22828</v>
      </c>
      <c r="M8064" t="s">
        <v>22829</v>
      </c>
      <c r="N8064">
        <v>0.66972222199999998</v>
      </c>
      <c r="O8064">
        <v>0</v>
      </c>
      <c r="P8064">
        <v>62</v>
      </c>
      <c r="Q8064">
        <v>0</v>
      </c>
      <c r="R8064">
        <v>0</v>
      </c>
      <c r="S8064">
        <v>0</v>
      </c>
      <c r="T8064">
        <v>4</v>
      </c>
      <c r="U8064">
        <v>0</v>
      </c>
      <c r="V8064">
        <v>0</v>
      </c>
      <c r="W8064">
        <v>0</v>
      </c>
      <c r="X8064">
        <v>7.3224974603681741</v>
      </c>
      <c r="Y8064">
        <v>0</v>
      </c>
      <c r="Z8064">
        <v>0</v>
      </c>
      <c r="AA8064">
        <v>0</v>
      </c>
      <c r="AB8064">
        <v>1.427463176725386</v>
      </c>
      <c r="AC8064">
        <v>0</v>
      </c>
      <c r="AD8064">
        <v>0</v>
      </c>
      <c r="AE8064">
        <v>8.7499606370935599</v>
      </c>
    </row>
    <row r="8065" spans="1:31" x14ac:dyDescent="0.25">
      <c r="A8065">
        <v>1681761</v>
      </c>
      <c r="B8065">
        <v>1</v>
      </c>
      <c r="C8065" t="s">
        <v>80</v>
      </c>
      <c r="D8065" t="s">
        <v>97</v>
      </c>
      <c r="E8065" t="s">
        <v>151</v>
      </c>
      <c r="F8065" t="s">
        <v>11364</v>
      </c>
      <c r="G8065" t="s">
        <v>153</v>
      </c>
      <c r="H8065" t="s">
        <v>143</v>
      </c>
      <c r="I8065" t="s">
        <v>135</v>
      </c>
      <c r="J8065" t="s">
        <v>136</v>
      </c>
      <c r="K8065" t="s">
        <v>137</v>
      </c>
      <c r="L8065" t="s">
        <v>22830</v>
      </c>
      <c r="M8065" t="s">
        <v>22831</v>
      </c>
      <c r="N8065">
        <v>1.997222222</v>
      </c>
      <c r="O8065">
        <v>0</v>
      </c>
      <c r="P8065">
        <v>95</v>
      </c>
      <c r="Q8065">
        <v>0</v>
      </c>
      <c r="R8065">
        <v>0</v>
      </c>
      <c r="S8065">
        <v>0</v>
      </c>
      <c r="T8065">
        <v>4</v>
      </c>
      <c r="U8065">
        <v>0</v>
      </c>
      <c r="V8065">
        <v>0</v>
      </c>
      <c r="W8065">
        <v>0</v>
      </c>
      <c r="X8065">
        <v>101.09712772574495</v>
      </c>
      <c r="Y8065">
        <v>0</v>
      </c>
      <c r="Z8065">
        <v>0</v>
      </c>
      <c r="AA8065">
        <v>0</v>
      </c>
      <c r="AB8065">
        <v>9.7599150384943769</v>
      </c>
      <c r="AC8065">
        <v>0</v>
      </c>
      <c r="AD8065">
        <v>0</v>
      </c>
      <c r="AE8065">
        <v>110.85704276423934</v>
      </c>
    </row>
    <row r="8066" spans="1:31" x14ac:dyDescent="0.25">
      <c r="A8066">
        <v>1681667</v>
      </c>
      <c r="B8066">
        <v>1</v>
      </c>
      <c r="C8066" t="s">
        <v>81</v>
      </c>
      <c r="D8066" t="s">
        <v>123</v>
      </c>
      <c r="E8066" t="s">
        <v>151</v>
      </c>
      <c r="F8066" t="s">
        <v>22832</v>
      </c>
      <c r="G8066" t="s">
        <v>222</v>
      </c>
      <c r="H8066" t="s">
        <v>143</v>
      </c>
      <c r="I8066" t="s">
        <v>135</v>
      </c>
      <c r="J8066" t="s">
        <v>136</v>
      </c>
      <c r="K8066" t="s">
        <v>137</v>
      </c>
      <c r="L8066" t="s">
        <v>22833</v>
      </c>
      <c r="M8066" t="s">
        <v>22834</v>
      </c>
      <c r="N8066">
        <v>1.5963888879999999</v>
      </c>
      <c r="O8066">
        <v>0</v>
      </c>
      <c r="P8066">
        <v>2</v>
      </c>
      <c r="Q8066">
        <v>0</v>
      </c>
      <c r="R8066">
        <v>9</v>
      </c>
      <c r="S8066">
        <v>0</v>
      </c>
      <c r="T8066">
        <v>3</v>
      </c>
      <c r="U8066">
        <v>0</v>
      </c>
      <c r="V8066">
        <v>0</v>
      </c>
      <c r="W8066">
        <v>0</v>
      </c>
      <c r="X8066">
        <v>0.11952706880495195</v>
      </c>
      <c r="Y8066">
        <v>0</v>
      </c>
      <c r="Z8066">
        <v>0.35320524683103921</v>
      </c>
      <c r="AA8066">
        <v>0</v>
      </c>
      <c r="AB8066">
        <v>7.8926926603669456E-2</v>
      </c>
      <c r="AC8066">
        <v>0</v>
      </c>
      <c r="AD8066">
        <v>0</v>
      </c>
      <c r="AE8066">
        <v>0.55165924223966067</v>
      </c>
    </row>
    <row r="8067" spans="1:31" x14ac:dyDescent="0.25">
      <c r="A8067">
        <v>1681615</v>
      </c>
      <c r="B8067">
        <v>1</v>
      </c>
      <c r="C8067" t="s">
        <v>80</v>
      </c>
      <c r="D8067" t="s">
        <v>103</v>
      </c>
      <c r="E8067" t="s">
        <v>159</v>
      </c>
      <c r="F8067" t="s">
        <v>22835</v>
      </c>
      <c r="G8067" t="s">
        <v>596</v>
      </c>
      <c r="H8067" t="s">
        <v>134</v>
      </c>
      <c r="I8067" t="s">
        <v>135</v>
      </c>
      <c r="J8067" t="s">
        <v>136</v>
      </c>
      <c r="K8067" t="s">
        <v>137</v>
      </c>
      <c r="L8067" t="s">
        <v>22836</v>
      </c>
      <c r="M8067" t="s">
        <v>22837</v>
      </c>
      <c r="N8067">
        <v>8.1180555549999998</v>
      </c>
      <c r="O8067">
        <v>0</v>
      </c>
      <c r="P8067">
        <v>0</v>
      </c>
      <c r="Q8067">
        <v>0</v>
      </c>
      <c r="R8067">
        <v>0</v>
      </c>
      <c r="S8067">
        <v>1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11.906133543990846</v>
      </c>
      <c r="AB8067">
        <v>0</v>
      </c>
      <c r="AC8067">
        <v>0</v>
      </c>
      <c r="AD8067">
        <v>0</v>
      </c>
      <c r="AE8067">
        <v>11.906133543990846</v>
      </c>
    </row>
    <row r="8068" spans="1:31" x14ac:dyDescent="0.25">
      <c r="A8068">
        <v>1681638</v>
      </c>
      <c r="B8068">
        <v>1</v>
      </c>
      <c r="C8068" t="s">
        <v>80</v>
      </c>
      <c r="D8068" t="s">
        <v>97</v>
      </c>
      <c r="E8068" t="s">
        <v>140</v>
      </c>
      <c r="F8068" t="s">
        <v>22838</v>
      </c>
      <c r="G8068" t="s">
        <v>209</v>
      </c>
      <c r="H8068" t="s">
        <v>143</v>
      </c>
      <c r="I8068" t="s">
        <v>135</v>
      </c>
      <c r="J8068" t="s">
        <v>136</v>
      </c>
      <c r="K8068" t="s">
        <v>137</v>
      </c>
      <c r="L8068" t="s">
        <v>22839</v>
      </c>
      <c r="M8068" t="s">
        <v>22840</v>
      </c>
      <c r="N8068">
        <v>0.97861111099999998</v>
      </c>
      <c r="O8068">
        <v>0</v>
      </c>
      <c r="P8068">
        <v>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0.14562816584088503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0.14562816584088503</v>
      </c>
    </row>
    <row r="8069" spans="1:31" x14ac:dyDescent="0.25">
      <c r="A8069">
        <v>1681707</v>
      </c>
      <c r="B8069">
        <v>1</v>
      </c>
      <c r="C8069" t="s">
        <v>80</v>
      </c>
      <c r="D8069" t="s">
        <v>97</v>
      </c>
      <c r="E8069" t="s">
        <v>200</v>
      </c>
      <c r="F8069" t="s">
        <v>22841</v>
      </c>
      <c r="G8069" t="s">
        <v>222</v>
      </c>
      <c r="H8069" t="s">
        <v>143</v>
      </c>
      <c r="I8069" t="s">
        <v>135</v>
      </c>
      <c r="J8069" t="s">
        <v>136</v>
      </c>
      <c r="K8069" t="s">
        <v>137</v>
      </c>
      <c r="L8069" t="s">
        <v>22842</v>
      </c>
      <c r="M8069" t="s">
        <v>22843</v>
      </c>
      <c r="N8069">
        <v>7.8202777770000003</v>
      </c>
      <c r="O8069">
        <v>0</v>
      </c>
      <c r="P8069">
        <v>16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38.931815485612063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38.931815485612063</v>
      </c>
    </row>
    <row r="8070" spans="1:31" x14ac:dyDescent="0.25">
      <c r="A8070">
        <v>1681784</v>
      </c>
      <c r="B8070">
        <v>1</v>
      </c>
      <c r="C8070" t="s">
        <v>80</v>
      </c>
      <c r="D8070" t="s">
        <v>105</v>
      </c>
      <c r="E8070" t="s">
        <v>151</v>
      </c>
      <c r="F8070" t="s">
        <v>22844</v>
      </c>
      <c r="G8070" t="s">
        <v>222</v>
      </c>
      <c r="H8070" t="s">
        <v>143</v>
      </c>
      <c r="I8070" t="s">
        <v>135</v>
      </c>
      <c r="J8070" t="s">
        <v>136</v>
      </c>
      <c r="K8070" t="s">
        <v>137</v>
      </c>
      <c r="L8070" t="s">
        <v>22845</v>
      </c>
      <c r="M8070" t="s">
        <v>22846</v>
      </c>
      <c r="N8070">
        <v>1.5577777770000001</v>
      </c>
      <c r="O8070">
        <v>0</v>
      </c>
      <c r="P8070">
        <v>3</v>
      </c>
      <c r="Q8070">
        <v>0</v>
      </c>
      <c r="R8070">
        <v>1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6.7429386359179118</v>
      </c>
      <c r="Y8070">
        <v>0</v>
      </c>
      <c r="Z8070">
        <v>1.78435845229918</v>
      </c>
      <c r="AA8070">
        <v>0</v>
      </c>
      <c r="AB8070">
        <v>0</v>
      </c>
      <c r="AC8070">
        <v>0</v>
      </c>
      <c r="AD8070">
        <v>0</v>
      </c>
      <c r="AE8070">
        <v>8.5272970882170913</v>
      </c>
    </row>
    <row r="8071" spans="1:31" x14ac:dyDescent="0.25">
      <c r="A8071">
        <v>1682022</v>
      </c>
      <c r="B8071">
        <v>1</v>
      </c>
      <c r="C8071" t="s">
        <v>80</v>
      </c>
      <c r="D8071" t="s">
        <v>93</v>
      </c>
      <c r="E8071" t="s">
        <v>151</v>
      </c>
      <c r="F8071" t="s">
        <v>22847</v>
      </c>
      <c r="G8071" t="s">
        <v>153</v>
      </c>
      <c r="H8071" t="s">
        <v>143</v>
      </c>
      <c r="I8071" t="s">
        <v>135</v>
      </c>
      <c r="J8071" t="s">
        <v>136</v>
      </c>
      <c r="K8071" t="s">
        <v>137</v>
      </c>
      <c r="L8071" t="s">
        <v>22848</v>
      </c>
      <c r="M8071" t="s">
        <v>22849</v>
      </c>
      <c r="N8071">
        <v>5.2797222220000002</v>
      </c>
      <c r="O8071">
        <v>0</v>
      </c>
      <c r="P8071">
        <v>51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45.211071110227898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45.211071110227898</v>
      </c>
    </row>
    <row r="8072" spans="1:31" x14ac:dyDescent="0.25">
      <c r="A8072">
        <v>1681684</v>
      </c>
      <c r="B8072">
        <v>1</v>
      </c>
      <c r="C8072" t="s">
        <v>80</v>
      </c>
      <c r="D8072" t="s">
        <v>97</v>
      </c>
      <c r="E8072" t="s">
        <v>151</v>
      </c>
      <c r="F8072" t="s">
        <v>22850</v>
      </c>
      <c r="G8072" t="s">
        <v>153</v>
      </c>
      <c r="H8072" t="s">
        <v>143</v>
      </c>
      <c r="I8072" t="s">
        <v>135</v>
      </c>
      <c r="J8072" t="s">
        <v>136</v>
      </c>
      <c r="K8072" t="s">
        <v>137</v>
      </c>
      <c r="L8072" t="s">
        <v>22851</v>
      </c>
      <c r="M8072" t="s">
        <v>22852</v>
      </c>
      <c r="N8072">
        <v>4.4275000000000002</v>
      </c>
      <c r="O8072">
        <v>0</v>
      </c>
      <c r="P8072">
        <v>14</v>
      </c>
      <c r="Q8072">
        <v>0</v>
      </c>
      <c r="R8072">
        <v>0</v>
      </c>
      <c r="S8072">
        <v>0</v>
      </c>
      <c r="T8072">
        <v>4</v>
      </c>
      <c r="U8072">
        <v>0</v>
      </c>
      <c r="V8072">
        <v>0</v>
      </c>
      <c r="W8072">
        <v>0</v>
      </c>
      <c r="X8072">
        <v>46.325292791399278</v>
      </c>
      <c r="Y8072">
        <v>0</v>
      </c>
      <c r="Z8072">
        <v>0</v>
      </c>
      <c r="AA8072">
        <v>0</v>
      </c>
      <c r="AB8072">
        <v>14.931665817733398</v>
      </c>
      <c r="AC8072">
        <v>0</v>
      </c>
      <c r="AD8072">
        <v>0</v>
      </c>
      <c r="AE8072">
        <v>61.256958609132674</v>
      </c>
    </row>
    <row r="8073" spans="1:31" x14ac:dyDescent="0.25">
      <c r="A8073">
        <v>1681730</v>
      </c>
      <c r="B8073">
        <v>1</v>
      </c>
      <c r="C8073" t="s">
        <v>81</v>
      </c>
      <c r="D8073" t="s">
        <v>123</v>
      </c>
      <c r="E8073" t="s">
        <v>131</v>
      </c>
      <c r="F8073" t="s">
        <v>22853</v>
      </c>
      <c r="G8073" t="s">
        <v>161</v>
      </c>
      <c r="H8073" t="s">
        <v>134</v>
      </c>
      <c r="I8073" t="s">
        <v>135</v>
      </c>
      <c r="J8073" t="s">
        <v>136</v>
      </c>
      <c r="K8073" t="s">
        <v>137</v>
      </c>
      <c r="L8073" t="s">
        <v>22854</v>
      </c>
      <c r="M8073" t="s">
        <v>22855</v>
      </c>
      <c r="N8073">
        <v>4.4452777770000003</v>
      </c>
      <c r="O8073">
        <v>3</v>
      </c>
      <c r="P8073">
        <v>532</v>
      </c>
      <c r="Q8073">
        <v>231</v>
      </c>
      <c r="R8073">
        <v>98</v>
      </c>
      <c r="S8073">
        <v>15</v>
      </c>
      <c r="T8073">
        <v>49</v>
      </c>
      <c r="U8073">
        <v>0</v>
      </c>
      <c r="V8073">
        <v>0</v>
      </c>
      <c r="W8073">
        <v>16.643977188571043</v>
      </c>
      <c r="X8073">
        <v>303.66423033608186</v>
      </c>
      <c r="Y8073">
        <v>666.41758704823076</v>
      </c>
      <c r="Z8073">
        <v>185.79967484915818</v>
      </c>
      <c r="AA8073">
        <v>121.05860324855529</v>
      </c>
      <c r="AB8073">
        <v>155.4534653868979</v>
      </c>
      <c r="AC8073">
        <v>0</v>
      </c>
      <c r="AD8073">
        <v>0</v>
      </c>
      <c r="AE8073">
        <v>1449.0375380574951</v>
      </c>
    </row>
    <row r="8074" spans="1:31" x14ac:dyDescent="0.25">
      <c r="A8074">
        <v>1681538</v>
      </c>
      <c r="B8074">
        <v>1</v>
      </c>
      <c r="C8074" t="s">
        <v>81</v>
      </c>
      <c r="D8074" t="s">
        <v>119</v>
      </c>
      <c r="E8074" t="s">
        <v>151</v>
      </c>
      <c r="F8074" t="s">
        <v>22856</v>
      </c>
      <c r="G8074" t="s">
        <v>153</v>
      </c>
      <c r="H8074" t="s">
        <v>143</v>
      </c>
      <c r="I8074" t="s">
        <v>135</v>
      </c>
      <c r="J8074" t="s">
        <v>136</v>
      </c>
      <c r="K8074" t="s">
        <v>137</v>
      </c>
      <c r="L8074" t="s">
        <v>22857</v>
      </c>
      <c r="M8074" t="s">
        <v>22858</v>
      </c>
      <c r="N8074">
        <v>1.369444444</v>
      </c>
      <c r="O8074">
        <v>0</v>
      </c>
      <c r="P8074">
        <v>6</v>
      </c>
      <c r="Q8074">
        <v>0</v>
      </c>
      <c r="R8074">
        <v>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0.53606455178428902</v>
      </c>
      <c r="Y8074">
        <v>0</v>
      </c>
      <c r="Z8074">
        <v>0.6523253501714299</v>
      </c>
      <c r="AA8074">
        <v>0</v>
      </c>
      <c r="AB8074">
        <v>0</v>
      </c>
      <c r="AC8074">
        <v>0</v>
      </c>
      <c r="AD8074">
        <v>0</v>
      </c>
      <c r="AE8074">
        <v>1.1883899019557189</v>
      </c>
    </row>
    <row r="8075" spans="1:31" x14ac:dyDescent="0.25">
      <c r="A8075">
        <v>1681738</v>
      </c>
      <c r="B8075">
        <v>1</v>
      </c>
      <c r="C8075" t="s">
        <v>80</v>
      </c>
      <c r="D8075" t="s">
        <v>85</v>
      </c>
      <c r="E8075" t="s">
        <v>151</v>
      </c>
      <c r="F8075" t="s">
        <v>18866</v>
      </c>
      <c r="G8075" t="s">
        <v>222</v>
      </c>
      <c r="H8075" t="s">
        <v>143</v>
      </c>
      <c r="I8075" t="s">
        <v>135</v>
      </c>
      <c r="J8075" t="s">
        <v>136</v>
      </c>
      <c r="K8075" t="s">
        <v>137</v>
      </c>
      <c r="L8075" t="s">
        <v>22859</v>
      </c>
      <c r="M8075" t="s">
        <v>22860</v>
      </c>
      <c r="N8075">
        <v>1.5491666660000001</v>
      </c>
      <c r="O8075">
        <v>0</v>
      </c>
      <c r="P8075">
        <v>115</v>
      </c>
      <c r="Q8075">
        <v>0</v>
      </c>
      <c r="R8075">
        <v>0</v>
      </c>
      <c r="S8075">
        <v>0</v>
      </c>
      <c r="T8075">
        <v>1</v>
      </c>
      <c r="U8075">
        <v>0</v>
      </c>
      <c r="V8075">
        <v>0</v>
      </c>
      <c r="W8075">
        <v>0</v>
      </c>
      <c r="X8075">
        <v>38.071443971337374</v>
      </c>
      <c r="Y8075">
        <v>0</v>
      </c>
      <c r="Z8075">
        <v>0</v>
      </c>
      <c r="AA8075">
        <v>0</v>
      </c>
      <c r="AB8075">
        <v>1.9588467901705851</v>
      </c>
      <c r="AC8075">
        <v>0</v>
      </c>
      <c r="AD8075">
        <v>0</v>
      </c>
      <c r="AE8075">
        <v>40.030290761507956</v>
      </c>
    </row>
    <row r="8076" spans="1:31" x14ac:dyDescent="0.25">
      <c r="A8076">
        <v>1682291</v>
      </c>
      <c r="B8076">
        <v>1</v>
      </c>
      <c r="C8076" t="s">
        <v>81</v>
      </c>
      <c r="D8076" t="s">
        <v>112</v>
      </c>
      <c r="E8076" t="s">
        <v>151</v>
      </c>
      <c r="F8076" t="s">
        <v>22861</v>
      </c>
      <c r="G8076" t="s">
        <v>153</v>
      </c>
      <c r="H8076" t="s">
        <v>143</v>
      </c>
      <c r="I8076" t="s">
        <v>135</v>
      </c>
      <c r="J8076" t="s">
        <v>136</v>
      </c>
      <c r="K8076" t="s">
        <v>137</v>
      </c>
      <c r="L8076" t="s">
        <v>22862</v>
      </c>
      <c r="M8076" t="s">
        <v>22863</v>
      </c>
      <c r="N8076">
        <v>4.0475000000000003</v>
      </c>
      <c r="O8076">
        <v>0</v>
      </c>
      <c r="P8076">
        <v>11</v>
      </c>
      <c r="Q8076">
        <v>0</v>
      </c>
      <c r="R8076">
        <v>12</v>
      </c>
      <c r="S8076">
        <v>0</v>
      </c>
      <c r="T8076">
        <v>2</v>
      </c>
      <c r="U8076">
        <v>0</v>
      </c>
      <c r="V8076">
        <v>0</v>
      </c>
      <c r="W8076">
        <v>0</v>
      </c>
      <c r="X8076">
        <v>5.5609222735389086</v>
      </c>
      <c r="Y8076">
        <v>0</v>
      </c>
      <c r="Z8076">
        <v>4.864315510760151</v>
      </c>
      <c r="AA8076">
        <v>0</v>
      </c>
      <c r="AB8076">
        <v>0.33162626235744674</v>
      </c>
      <c r="AC8076">
        <v>0</v>
      </c>
      <c r="AD8076">
        <v>0</v>
      </c>
      <c r="AE8076">
        <v>10.756864046656506</v>
      </c>
    </row>
    <row r="8077" spans="1:31" x14ac:dyDescent="0.25">
      <c r="A8077">
        <v>1682268</v>
      </c>
      <c r="B8077">
        <v>1</v>
      </c>
      <c r="C8077" t="s">
        <v>81</v>
      </c>
      <c r="D8077" t="s">
        <v>112</v>
      </c>
      <c r="E8077" t="s">
        <v>140</v>
      </c>
      <c r="F8077" t="s">
        <v>22864</v>
      </c>
      <c r="G8077" t="s">
        <v>197</v>
      </c>
      <c r="H8077" t="s">
        <v>143</v>
      </c>
      <c r="I8077" t="s">
        <v>135</v>
      </c>
      <c r="J8077" t="s">
        <v>136</v>
      </c>
      <c r="K8077" t="s">
        <v>137</v>
      </c>
      <c r="L8077" t="s">
        <v>22865</v>
      </c>
      <c r="M8077" t="s">
        <v>22866</v>
      </c>
      <c r="N8077">
        <v>2.0038888880000001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7.0652736653583322E-3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7.0652736653583322E-3</v>
      </c>
    </row>
    <row r="8078" spans="1:31" x14ac:dyDescent="0.25">
      <c r="A8078">
        <v>1682574</v>
      </c>
      <c r="B8078">
        <v>1</v>
      </c>
      <c r="C8078" t="s">
        <v>81</v>
      </c>
      <c r="D8078" t="s">
        <v>128</v>
      </c>
      <c r="E8078" t="s">
        <v>151</v>
      </c>
      <c r="F8078" t="s">
        <v>22867</v>
      </c>
      <c r="G8078" t="s">
        <v>153</v>
      </c>
      <c r="H8078" t="s">
        <v>143</v>
      </c>
      <c r="I8078" t="s">
        <v>135</v>
      </c>
      <c r="J8078" t="s">
        <v>136</v>
      </c>
      <c r="K8078" t="s">
        <v>137</v>
      </c>
      <c r="L8078" t="s">
        <v>22868</v>
      </c>
      <c r="M8078" t="s">
        <v>22869</v>
      </c>
      <c r="N8078">
        <v>1.8205555550000001</v>
      </c>
      <c r="O8078">
        <v>0</v>
      </c>
      <c r="P8078">
        <v>12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2.4425967569480962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2.4425967569480962</v>
      </c>
    </row>
    <row r="8079" spans="1:31" x14ac:dyDescent="0.25">
      <c r="A8079">
        <v>1682597</v>
      </c>
      <c r="B8079">
        <v>1</v>
      </c>
      <c r="C8079" t="s">
        <v>80</v>
      </c>
      <c r="D8079" t="s">
        <v>105</v>
      </c>
      <c r="E8079" t="s">
        <v>151</v>
      </c>
      <c r="F8079" t="s">
        <v>22870</v>
      </c>
      <c r="G8079" t="s">
        <v>240</v>
      </c>
      <c r="H8079" t="s">
        <v>143</v>
      </c>
      <c r="I8079" t="s">
        <v>135</v>
      </c>
      <c r="J8079" t="s">
        <v>136</v>
      </c>
      <c r="K8079" t="s">
        <v>137</v>
      </c>
      <c r="L8079" t="s">
        <v>22871</v>
      </c>
      <c r="M8079" t="s">
        <v>22872</v>
      </c>
      <c r="N8079">
        <v>2.3577777769999999</v>
      </c>
      <c r="O8079">
        <v>0</v>
      </c>
      <c r="P8079">
        <v>54</v>
      </c>
      <c r="Q8079">
        <v>0</v>
      </c>
      <c r="R8079">
        <v>0</v>
      </c>
      <c r="S8079">
        <v>0</v>
      </c>
      <c r="T8079">
        <v>2</v>
      </c>
      <c r="U8079">
        <v>0</v>
      </c>
      <c r="V8079">
        <v>0</v>
      </c>
      <c r="W8079">
        <v>0</v>
      </c>
      <c r="X8079">
        <v>50.674324217214291</v>
      </c>
      <c r="Y8079">
        <v>0</v>
      </c>
      <c r="Z8079">
        <v>0</v>
      </c>
      <c r="AA8079">
        <v>0</v>
      </c>
      <c r="AB8079">
        <v>6.364399979372444E-2</v>
      </c>
      <c r="AC8079">
        <v>0</v>
      </c>
      <c r="AD8079">
        <v>0</v>
      </c>
      <c r="AE8079">
        <v>50.737968217008017</v>
      </c>
    </row>
    <row r="8080" spans="1:31" x14ac:dyDescent="0.25">
      <c r="A8080">
        <v>1682199</v>
      </c>
      <c r="B8080">
        <v>1</v>
      </c>
      <c r="C8080" t="s">
        <v>80</v>
      </c>
      <c r="D8080" t="s">
        <v>97</v>
      </c>
      <c r="E8080" t="s">
        <v>140</v>
      </c>
      <c r="F8080" t="s">
        <v>22873</v>
      </c>
      <c r="G8080" t="s">
        <v>142</v>
      </c>
      <c r="H8080" t="s">
        <v>143</v>
      </c>
      <c r="I8080" t="s">
        <v>135</v>
      </c>
      <c r="J8080" t="s">
        <v>136</v>
      </c>
      <c r="K8080" t="s">
        <v>137</v>
      </c>
      <c r="L8080" t="s">
        <v>22874</v>
      </c>
      <c r="M8080" t="s">
        <v>22875</v>
      </c>
      <c r="N8080">
        <v>9.4822222220000008</v>
      </c>
      <c r="O8080">
        <v>0</v>
      </c>
      <c r="P8080">
        <v>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1.9907262507352028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1.9907262507352028</v>
      </c>
    </row>
    <row r="8081" spans="1:31" x14ac:dyDescent="0.25">
      <c r="A8081">
        <v>1682076</v>
      </c>
      <c r="B8081">
        <v>1</v>
      </c>
      <c r="C8081" t="s">
        <v>80</v>
      </c>
      <c r="D8081" t="s">
        <v>104</v>
      </c>
      <c r="E8081" t="s">
        <v>164</v>
      </c>
      <c r="F8081" t="s">
        <v>22876</v>
      </c>
      <c r="G8081" t="s">
        <v>161</v>
      </c>
      <c r="H8081" t="s">
        <v>134</v>
      </c>
      <c r="I8081" t="s">
        <v>135</v>
      </c>
      <c r="J8081" t="s">
        <v>136</v>
      </c>
      <c r="K8081" t="s">
        <v>137</v>
      </c>
      <c r="L8081" t="s">
        <v>22877</v>
      </c>
      <c r="M8081" t="s">
        <v>22878</v>
      </c>
      <c r="N8081">
        <v>6.9444443999999994E-2</v>
      </c>
      <c r="O8081">
        <v>33</v>
      </c>
      <c r="P8081">
        <v>2138</v>
      </c>
      <c r="Q8081">
        <v>136</v>
      </c>
      <c r="R8081">
        <v>176</v>
      </c>
      <c r="S8081">
        <v>58</v>
      </c>
      <c r="T8081">
        <v>266</v>
      </c>
      <c r="U8081">
        <v>3</v>
      </c>
      <c r="V8081">
        <v>1</v>
      </c>
      <c r="W8081">
        <v>4.555354987229375</v>
      </c>
      <c r="X8081">
        <v>36.587643158418615</v>
      </c>
      <c r="Y8081">
        <v>2.1630532848424999</v>
      </c>
      <c r="Z8081">
        <v>3.1931105342111108</v>
      </c>
      <c r="AA8081">
        <v>12.128707212557359</v>
      </c>
      <c r="AB8081">
        <v>18.856845988589988</v>
      </c>
      <c r="AC8081">
        <v>3.4490520504733335</v>
      </c>
      <c r="AD8081">
        <v>0.32135498050486117</v>
      </c>
      <c r="AE8081">
        <v>81.255122196827131</v>
      </c>
    </row>
    <row r="8082" spans="1:31" x14ac:dyDescent="0.25">
      <c r="A8082">
        <v>1682099</v>
      </c>
      <c r="B8082">
        <v>1</v>
      </c>
      <c r="C8082" t="s">
        <v>80</v>
      </c>
      <c r="D8082" t="s">
        <v>98</v>
      </c>
      <c r="E8082" t="s">
        <v>151</v>
      </c>
      <c r="F8082" t="s">
        <v>648</v>
      </c>
      <c r="G8082" t="s">
        <v>1061</v>
      </c>
      <c r="H8082" t="s">
        <v>143</v>
      </c>
      <c r="I8082" t="s">
        <v>135</v>
      </c>
      <c r="J8082" t="s">
        <v>136</v>
      </c>
      <c r="K8082" t="s">
        <v>137</v>
      </c>
      <c r="L8082" t="s">
        <v>22879</v>
      </c>
      <c r="M8082" t="s">
        <v>22880</v>
      </c>
      <c r="N8082">
        <v>1.7297222219999999</v>
      </c>
      <c r="O8082">
        <v>0</v>
      </c>
      <c r="P8082">
        <v>0</v>
      </c>
      <c r="Q8082">
        <v>0</v>
      </c>
      <c r="R8082">
        <v>1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5.0828423011555564E-4</v>
      </c>
      <c r="AA8082">
        <v>0</v>
      </c>
      <c r="AB8082">
        <v>0</v>
      </c>
      <c r="AC8082">
        <v>0</v>
      </c>
      <c r="AD8082">
        <v>0</v>
      </c>
      <c r="AE8082">
        <v>5.0828423011555564E-4</v>
      </c>
    </row>
    <row r="8083" spans="1:31" x14ac:dyDescent="0.25">
      <c r="A8083">
        <v>1682368</v>
      </c>
      <c r="B8083">
        <v>1</v>
      </c>
      <c r="C8083" t="s">
        <v>81</v>
      </c>
      <c r="D8083" t="s">
        <v>127</v>
      </c>
      <c r="E8083" t="s">
        <v>140</v>
      </c>
      <c r="F8083" t="s">
        <v>22881</v>
      </c>
      <c r="G8083" t="s">
        <v>142</v>
      </c>
      <c r="H8083" t="s">
        <v>143</v>
      </c>
      <c r="I8083" t="s">
        <v>135</v>
      </c>
      <c r="J8083" t="s">
        <v>136</v>
      </c>
      <c r="K8083" t="s">
        <v>137</v>
      </c>
      <c r="L8083" t="s">
        <v>22882</v>
      </c>
      <c r="M8083" t="s">
        <v>22883</v>
      </c>
      <c r="N8083">
        <v>4.5305555550000003</v>
      </c>
      <c r="O8083">
        <v>0</v>
      </c>
      <c r="P8083">
        <v>13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13.615719788010297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13.615719788010297</v>
      </c>
    </row>
    <row r="8084" spans="1:31" x14ac:dyDescent="0.25">
      <c r="A8084">
        <v>1682168</v>
      </c>
      <c r="B8084">
        <v>1</v>
      </c>
      <c r="C8084" t="s">
        <v>80</v>
      </c>
      <c r="D8084" t="s">
        <v>83</v>
      </c>
      <c r="E8084" t="s">
        <v>151</v>
      </c>
      <c r="F8084" t="s">
        <v>22884</v>
      </c>
      <c r="G8084" t="s">
        <v>153</v>
      </c>
      <c r="H8084" t="s">
        <v>143</v>
      </c>
      <c r="I8084" t="s">
        <v>135</v>
      </c>
      <c r="J8084" t="s">
        <v>136</v>
      </c>
      <c r="K8084" t="s">
        <v>137</v>
      </c>
      <c r="L8084" t="s">
        <v>22885</v>
      </c>
      <c r="M8084" t="s">
        <v>22886</v>
      </c>
      <c r="N8084">
        <v>3.497222222</v>
      </c>
      <c r="O8084">
        <v>0</v>
      </c>
      <c r="P8084">
        <v>53</v>
      </c>
      <c r="Q8084">
        <v>0</v>
      </c>
      <c r="R8084">
        <v>0</v>
      </c>
      <c r="S8084">
        <v>0</v>
      </c>
      <c r="T8084">
        <v>20</v>
      </c>
      <c r="U8084">
        <v>0</v>
      </c>
      <c r="V8084">
        <v>0</v>
      </c>
      <c r="W8084">
        <v>0</v>
      </c>
      <c r="X8084">
        <v>41.026305581138509</v>
      </c>
      <c r="Y8084">
        <v>0</v>
      </c>
      <c r="Z8084">
        <v>0</v>
      </c>
      <c r="AA8084">
        <v>0</v>
      </c>
      <c r="AB8084">
        <v>139.49837612832184</v>
      </c>
      <c r="AC8084">
        <v>0</v>
      </c>
      <c r="AD8084">
        <v>0</v>
      </c>
      <c r="AE8084">
        <v>180.52468170946034</v>
      </c>
    </row>
    <row r="8085" spans="1:31" x14ac:dyDescent="0.25">
      <c r="A8085">
        <v>1682497</v>
      </c>
      <c r="B8085">
        <v>1</v>
      </c>
      <c r="C8085" t="s">
        <v>80</v>
      </c>
      <c r="D8085" t="s">
        <v>96</v>
      </c>
      <c r="E8085" t="s">
        <v>140</v>
      </c>
      <c r="F8085" t="s">
        <v>22887</v>
      </c>
      <c r="G8085" t="s">
        <v>389</v>
      </c>
      <c r="H8085" t="s">
        <v>143</v>
      </c>
      <c r="I8085" t="s">
        <v>135</v>
      </c>
      <c r="J8085" t="s">
        <v>136</v>
      </c>
      <c r="K8085" t="s">
        <v>137</v>
      </c>
      <c r="L8085" t="s">
        <v>22888</v>
      </c>
      <c r="M8085" t="s">
        <v>22889</v>
      </c>
      <c r="N8085">
        <v>2.2480555550000001</v>
      </c>
      <c r="O8085">
        <v>0</v>
      </c>
      <c r="P8085">
        <v>1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0.84555307498034593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0.84555307498034593</v>
      </c>
    </row>
    <row r="8086" spans="1:31" x14ac:dyDescent="0.25">
      <c r="A8086">
        <v>1682560</v>
      </c>
      <c r="B8086">
        <v>1</v>
      </c>
      <c r="C8086" t="s">
        <v>81</v>
      </c>
      <c r="D8086" t="s">
        <v>123</v>
      </c>
      <c r="E8086" t="s">
        <v>164</v>
      </c>
      <c r="F8086" t="s">
        <v>2096</v>
      </c>
      <c r="G8086" t="s">
        <v>161</v>
      </c>
      <c r="H8086" t="s">
        <v>134</v>
      </c>
      <c r="I8086" t="s">
        <v>135</v>
      </c>
      <c r="J8086" t="s">
        <v>136</v>
      </c>
      <c r="K8086" t="s">
        <v>137</v>
      </c>
      <c r="L8086" t="s">
        <v>22890</v>
      </c>
      <c r="M8086" t="s">
        <v>22891</v>
      </c>
      <c r="N8086">
        <v>0.47027777700000001</v>
      </c>
      <c r="O8086">
        <v>10</v>
      </c>
      <c r="P8086">
        <v>720</v>
      </c>
      <c r="Q8086">
        <v>349</v>
      </c>
      <c r="R8086">
        <v>66</v>
      </c>
      <c r="S8086">
        <v>28</v>
      </c>
      <c r="T8086">
        <v>41</v>
      </c>
      <c r="U8086">
        <v>1</v>
      </c>
      <c r="V8086">
        <v>0</v>
      </c>
      <c r="W8086">
        <v>1.2575049301662637</v>
      </c>
      <c r="X8086">
        <v>58.263799776336654</v>
      </c>
      <c r="Y8086">
        <v>92.765599288053679</v>
      </c>
      <c r="Z8086">
        <v>14.837818175903314</v>
      </c>
      <c r="AA8086">
        <v>118.46717188817294</v>
      </c>
      <c r="AB8086">
        <v>10.228613942659905</v>
      </c>
      <c r="AC8086">
        <v>10.525017387277812</v>
      </c>
      <c r="AD8086">
        <v>0</v>
      </c>
      <c r="AE8086">
        <v>306.34552538857054</v>
      </c>
    </row>
    <row r="8087" spans="1:31" x14ac:dyDescent="0.25">
      <c r="A8087">
        <v>1682405</v>
      </c>
      <c r="B8087">
        <v>1</v>
      </c>
      <c r="C8087" t="s">
        <v>80</v>
      </c>
      <c r="D8087" t="s">
        <v>85</v>
      </c>
      <c r="E8087" t="s">
        <v>200</v>
      </c>
      <c r="F8087" t="s">
        <v>22892</v>
      </c>
      <c r="G8087" t="s">
        <v>492</v>
      </c>
      <c r="H8087" t="s">
        <v>143</v>
      </c>
      <c r="I8087" t="s">
        <v>135</v>
      </c>
      <c r="J8087" t="s">
        <v>136</v>
      </c>
      <c r="K8087" t="s">
        <v>137</v>
      </c>
      <c r="L8087" t="s">
        <v>22893</v>
      </c>
      <c r="M8087" t="s">
        <v>22894</v>
      </c>
      <c r="N8087">
        <v>13.823611111</v>
      </c>
      <c r="O8087">
        <v>0</v>
      </c>
      <c r="P8087">
        <v>13</v>
      </c>
      <c r="Q8087">
        <v>0</v>
      </c>
      <c r="R8087">
        <v>0</v>
      </c>
      <c r="S8087">
        <v>0</v>
      </c>
      <c r="T8087">
        <v>3</v>
      </c>
      <c r="U8087">
        <v>0</v>
      </c>
      <c r="V8087">
        <v>0</v>
      </c>
      <c r="W8087">
        <v>0</v>
      </c>
      <c r="X8087">
        <v>92.637510642971179</v>
      </c>
      <c r="Y8087">
        <v>0</v>
      </c>
      <c r="Z8087">
        <v>0</v>
      </c>
      <c r="AA8087">
        <v>0</v>
      </c>
      <c r="AB8087">
        <v>38.137811087313047</v>
      </c>
      <c r="AC8087">
        <v>0</v>
      </c>
      <c r="AD8087">
        <v>0</v>
      </c>
      <c r="AE8087">
        <v>130.77532173028422</v>
      </c>
    </row>
    <row r="8088" spans="1:31" x14ac:dyDescent="0.25">
      <c r="A8088">
        <v>1682374</v>
      </c>
      <c r="B8088">
        <v>1</v>
      </c>
      <c r="C8088" t="s">
        <v>81</v>
      </c>
      <c r="D8088" t="s">
        <v>127</v>
      </c>
      <c r="E8088" t="s">
        <v>151</v>
      </c>
      <c r="F8088" t="s">
        <v>22895</v>
      </c>
      <c r="G8088" t="s">
        <v>153</v>
      </c>
      <c r="H8088" t="s">
        <v>143</v>
      </c>
      <c r="I8088" t="s">
        <v>135</v>
      </c>
      <c r="J8088" t="s">
        <v>136</v>
      </c>
      <c r="K8088" t="s">
        <v>137</v>
      </c>
      <c r="L8088" t="s">
        <v>22896</v>
      </c>
      <c r="M8088" t="s">
        <v>22897</v>
      </c>
      <c r="N8088">
        <v>1.635555555</v>
      </c>
      <c r="O8088">
        <v>0</v>
      </c>
      <c r="P8088">
        <v>31</v>
      </c>
      <c r="Q8088">
        <v>0</v>
      </c>
      <c r="R8088">
        <v>6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3.2252331863444468</v>
      </c>
      <c r="Y8088">
        <v>0</v>
      </c>
      <c r="Z8088">
        <v>4.3059927262354449E-2</v>
      </c>
      <c r="AA8088">
        <v>0</v>
      </c>
      <c r="AB8088">
        <v>0</v>
      </c>
      <c r="AC8088">
        <v>0</v>
      </c>
      <c r="AD8088">
        <v>0</v>
      </c>
      <c r="AE8088">
        <v>3.2682931136068012</v>
      </c>
    </row>
    <row r="8089" spans="1:31" x14ac:dyDescent="0.25">
      <c r="A8089">
        <v>1682445</v>
      </c>
      <c r="B8089">
        <v>1</v>
      </c>
      <c r="C8089" t="s">
        <v>80</v>
      </c>
      <c r="D8089" t="s">
        <v>93</v>
      </c>
      <c r="E8089" t="s">
        <v>151</v>
      </c>
      <c r="F8089" t="s">
        <v>4810</v>
      </c>
      <c r="G8089" t="s">
        <v>222</v>
      </c>
      <c r="H8089" t="s">
        <v>143</v>
      </c>
      <c r="I8089" t="s">
        <v>135</v>
      </c>
      <c r="J8089" t="s">
        <v>136</v>
      </c>
      <c r="K8089" t="s">
        <v>137</v>
      </c>
      <c r="L8089" t="s">
        <v>22898</v>
      </c>
      <c r="M8089" t="s">
        <v>22899</v>
      </c>
      <c r="N8089">
        <v>2.9558333330000002</v>
      </c>
      <c r="O8089">
        <v>0</v>
      </c>
      <c r="P8089">
        <v>64</v>
      </c>
      <c r="Q8089">
        <v>0</v>
      </c>
      <c r="R8089">
        <v>5</v>
      </c>
      <c r="S8089">
        <v>0</v>
      </c>
      <c r="T8089">
        <v>21</v>
      </c>
      <c r="U8089">
        <v>0</v>
      </c>
      <c r="V8089">
        <v>0</v>
      </c>
      <c r="W8089">
        <v>0</v>
      </c>
      <c r="X8089">
        <v>45.051814642068784</v>
      </c>
      <c r="Y8089">
        <v>0</v>
      </c>
      <c r="Z8089">
        <v>13.991955387388233</v>
      </c>
      <c r="AA8089">
        <v>0</v>
      </c>
      <c r="AB8089">
        <v>40.849338880890294</v>
      </c>
      <c r="AC8089">
        <v>0</v>
      </c>
      <c r="AD8089">
        <v>0</v>
      </c>
      <c r="AE8089">
        <v>99.893108910347308</v>
      </c>
    </row>
    <row r="8090" spans="1:31" x14ac:dyDescent="0.25">
      <c r="A8090">
        <v>1682660</v>
      </c>
      <c r="B8090">
        <v>1</v>
      </c>
      <c r="C8090" t="s">
        <v>80</v>
      </c>
      <c r="D8090" t="s">
        <v>100</v>
      </c>
      <c r="E8090" t="s">
        <v>179</v>
      </c>
      <c r="F8090" t="s">
        <v>3627</v>
      </c>
      <c r="G8090" t="s">
        <v>161</v>
      </c>
      <c r="H8090" t="s">
        <v>134</v>
      </c>
      <c r="I8090" t="s">
        <v>135</v>
      </c>
      <c r="J8090" t="s">
        <v>136</v>
      </c>
      <c r="K8090" t="s">
        <v>137</v>
      </c>
      <c r="L8090" t="s">
        <v>22900</v>
      </c>
      <c r="M8090" t="s">
        <v>22901</v>
      </c>
      <c r="N8090">
        <v>1.3797222220000001</v>
      </c>
      <c r="O8090">
        <v>9</v>
      </c>
      <c r="P8090">
        <v>4392</v>
      </c>
      <c r="Q8090">
        <v>41</v>
      </c>
      <c r="R8090">
        <v>596</v>
      </c>
      <c r="S8090">
        <v>58</v>
      </c>
      <c r="T8090">
        <v>599</v>
      </c>
      <c r="U8090">
        <v>8</v>
      </c>
      <c r="V8090">
        <v>1</v>
      </c>
      <c r="W8090">
        <v>11.916744615470568</v>
      </c>
      <c r="X8090">
        <v>1752.4738909811683</v>
      </c>
      <c r="Y8090">
        <v>38.978441958528499</v>
      </c>
      <c r="Z8090">
        <v>286.96639921992642</v>
      </c>
      <c r="AA8090">
        <v>326.53530352595374</v>
      </c>
      <c r="AB8090">
        <v>531.56653469693993</v>
      </c>
      <c r="AC8090">
        <v>720.21256351747411</v>
      </c>
      <c r="AD8090">
        <v>1.6164353937818801</v>
      </c>
      <c r="AE8090">
        <v>3670.2663139092438</v>
      </c>
    </row>
    <row r="8091" spans="1:31" x14ac:dyDescent="0.25">
      <c r="A8091">
        <v>1682543</v>
      </c>
      <c r="B8091">
        <v>1</v>
      </c>
      <c r="C8091" t="s">
        <v>81</v>
      </c>
      <c r="D8091" t="s">
        <v>127</v>
      </c>
      <c r="E8091" t="s">
        <v>140</v>
      </c>
      <c r="F8091" t="s">
        <v>22902</v>
      </c>
      <c r="G8091" t="s">
        <v>482</v>
      </c>
      <c r="H8091" t="s">
        <v>143</v>
      </c>
      <c r="I8091" t="s">
        <v>135</v>
      </c>
      <c r="J8091" t="s">
        <v>136</v>
      </c>
      <c r="K8091" t="s">
        <v>137</v>
      </c>
      <c r="L8091" t="s">
        <v>22903</v>
      </c>
      <c r="M8091" t="s">
        <v>22904</v>
      </c>
      <c r="N8091">
        <v>4.1527777769999998</v>
      </c>
      <c r="O8091">
        <v>0</v>
      </c>
      <c r="P8091">
        <v>1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0.37690029632213251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0.37690029632213251</v>
      </c>
    </row>
    <row r="8092" spans="1:31" x14ac:dyDescent="0.25">
      <c r="A8092">
        <v>1682614</v>
      </c>
      <c r="B8092">
        <v>1</v>
      </c>
      <c r="C8092" t="s">
        <v>80</v>
      </c>
      <c r="D8092" t="s">
        <v>96</v>
      </c>
      <c r="E8092" t="s">
        <v>140</v>
      </c>
      <c r="F8092" t="s">
        <v>22905</v>
      </c>
      <c r="G8092" t="s">
        <v>197</v>
      </c>
      <c r="H8092" t="s">
        <v>143</v>
      </c>
      <c r="I8092" t="s">
        <v>135</v>
      </c>
      <c r="J8092" t="s">
        <v>136</v>
      </c>
      <c r="K8092" t="s">
        <v>137</v>
      </c>
      <c r="L8092" t="s">
        <v>22906</v>
      </c>
      <c r="M8092" t="s">
        <v>22907</v>
      </c>
      <c r="N8092">
        <v>4.1963888880000004</v>
      </c>
      <c r="O8092">
        <v>0</v>
      </c>
      <c r="P8092">
        <v>1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12.120656056047658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12.120656056047658</v>
      </c>
    </row>
    <row r="8093" spans="1:31" x14ac:dyDescent="0.25">
      <c r="A8093">
        <v>1682520</v>
      </c>
      <c r="B8093">
        <v>1</v>
      </c>
      <c r="C8093" t="s">
        <v>81</v>
      </c>
      <c r="D8093" t="s">
        <v>127</v>
      </c>
      <c r="E8093" t="s">
        <v>140</v>
      </c>
      <c r="F8093" t="s">
        <v>22908</v>
      </c>
      <c r="G8093" t="s">
        <v>197</v>
      </c>
      <c r="H8093" t="s">
        <v>143</v>
      </c>
      <c r="I8093" t="s">
        <v>135</v>
      </c>
      <c r="J8093" t="s">
        <v>136</v>
      </c>
      <c r="K8093" t="s">
        <v>137</v>
      </c>
      <c r="L8093" t="s">
        <v>22909</v>
      </c>
      <c r="M8093" t="s">
        <v>22910</v>
      </c>
      <c r="N8093">
        <v>0.28944444400000002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2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0.5508224087160416</v>
      </c>
      <c r="AC8093">
        <v>0</v>
      </c>
      <c r="AD8093">
        <v>0</v>
      </c>
      <c r="AE8093">
        <v>0.5508224087160416</v>
      </c>
    </row>
    <row r="8094" spans="1:31" x14ac:dyDescent="0.25">
      <c r="A8094">
        <v>1682591</v>
      </c>
      <c r="B8094">
        <v>1</v>
      </c>
      <c r="C8094" t="s">
        <v>80</v>
      </c>
      <c r="D8094" t="s">
        <v>103</v>
      </c>
      <c r="E8094" t="s">
        <v>140</v>
      </c>
      <c r="F8094" t="s">
        <v>22911</v>
      </c>
      <c r="G8094" t="s">
        <v>197</v>
      </c>
      <c r="H8094" t="s">
        <v>143</v>
      </c>
      <c r="I8094" t="s">
        <v>135</v>
      </c>
      <c r="J8094" t="s">
        <v>136</v>
      </c>
      <c r="K8094" t="s">
        <v>137</v>
      </c>
      <c r="L8094" t="s">
        <v>22912</v>
      </c>
      <c r="M8094" t="s">
        <v>22913</v>
      </c>
      <c r="N8094">
        <v>1.4555555549999999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6.6176803172199178E-2</v>
      </c>
      <c r="Y8094">
        <v>0</v>
      </c>
      <c r="Z8094">
        <v>0</v>
      </c>
      <c r="AA8094">
        <v>0</v>
      </c>
      <c r="AB8094">
        <v>9.5726436962600015E-3</v>
      </c>
      <c r="AC8094">
        <v>0</v>
      </c>
      <c r="AD8094">
        <v>0</v>
      </c>
      <c r="AE8094">
        <v>7.5749446868459178E-2</v>
      </c>
    </row>
    <row r="8095" spans="1:31" x14ac:dyDescent="0.25">
      <c r="A8095">
        <v>1682583</v>
      </c>
      <c r="B8095">
        <v>1</v>
      </c>
      <c r="C8095" t="s">
        <v>80</v>
      </c>
      <c r="D8095" t="s">
        <v>84</v>
      </c>
      <c r="E8095" t="s">
        <v>200</v>
      </c>
      <c r="F8095" t="s">
        <v>21727</v>
      </c>
      <c r="G8095" t="s">
        <v>240</v>
      </c>
      <c r="H8095" t="s">
        <v>143</v>
      </c>
      <c r="I8095" t="s">
        <v>135</v>
      </c>
      <c r="J8095" t="s">
        <v>136</v>
      </c>
      <c r="K8095" t="s">
        <v>137</v>
      </c>
      <c r="L8095" t="s">
        <v>22914</v>
      </c>
      <c r="M8095" t="s">
        <v>22915</v>
      </c>
      <c r="N8095">
        <v>8.613888888</v>
      </c>
      <c r="O8095">
        <v>0</v>
      </c>
      <c r="P8095">
        <v>1</v>
      </c>
      <c r="Q8095">
        <v>0</v>
      </c>
      <c r="R8095">
        <v>0</v>
      </c>
      <c r="S8095">
        <v>0</v>
      </c>
      <c r="T8095">
        <v>11</v>
      </c>
      <c r="U8095">
        <v>0</v>
      </c>
      <c r="V8095">
        <v>0</v>
      </c>
      <c r="W8095">
        <v>0</v>
      </c>
      <c r="X8095">
        <v>4.0123678030792176</v>
      </c>
      <c r="Y8095">
        <v>0</v>
      </c>
      <c r="Z8095">
        <v>0</v>
      </c>
      <c r="AA8095">
        <v>0</v>
      </c>
      <c r="AB8095">
        <v>50.567189977545532</v>
      </c>
      <c r="AC8095">
        <v>0</v>
      </c>
      <c r="AD8095">
        <v>0</v>
      </c>
      <c r="AE8095">
        <v>54.579557780624746</v>
      </c>
    </row>
    <row r="8096" spans="1:31" x14ac:dyDescent="0.25">
      <c r="A8096">
        <v>1682182</v>
      </c>
      <c r="B8096">
        <v>1</v>
      </c>
      <c r="C8096" t="s">
        <v>81</v>
      </c>
      <c r="D8096" t="s">
        <v>112</v>
      </c>
      <c r="E8096" t="s">
        <v>140</v>
      </c>
      <c r="F8096" t="s">
        <v>22916</v>
      </c>
      <c r="G8096" t="s">
        <v>197</v>
      </c>
      <c r="H8096" t="s">
        <v>143</v>
      </c>
      <c r="I8096" t="s">
        <v>135</v>
      </c>
      <c r="J8096" t="s">
        <v>136</v>
      </c>
      <c r="K8096" t="s">
        <v>137</v>
      </c>
      <c r="L8096" t="s">
        <v>22917</v>
      </c>
      <c r="M8096" t="s">
        <v>22918</v>
      </c>
      <c r="N8096">
        <v>8.0574999999999992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1.4550802982933624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1.4550802982933624</v>
      </c>
    </row>
    <row r="8097" spans="1:31" x14ac:dyDescent="0.25">
      <c r="A8097">
        <v>1681990</v>
      </c>
      <c r="B8097">
        <v>1</v>
      </c>
      <c r="C8097" t="s">
        <v>80</v>
      </c>
      <c r="D8097" t="s">
        <v>92</v>
      </c>
      <c r="E8097" t="s">
        <v>140</v>
      </c>
      <c r="F8097" t="s">
        <v>22919</v>
      </c>
      <c r="G8097" t="s">
        <v>142</v>
      </c>
      <c r="H8097" t="s">
        <v>143</v>
      </c>
      <c r="I8097" t="s">
        <v>135</v>
      </c>
      <c r="J8097" t="s">
        <v>136</v>
      </c>
      <c r="K8097" t="s">
        <v>137</v>
      </c>
      <c r="L8097" t="s">
        <v>22920</v>
      </c>
      <c r="M8097" t="s">
        <v>22921</v>
      </c>
      <c r="N8097">
        <v>5.7927777770000004</v>
      </c>
      <c r="O8097">
        <v>0</v>
      </c>
      <c r="P8097">
        <v>10</v>
      </c>
      <c r="Q8097">
        <v>0</v>
      </c>
      <c r="R8097">
        <v>0</v>
      </c>
      <c r="S8097">
        <v>0</v>
      </c>
      <c r="T8097">
        <v>1</v>
      </c>
      <c r="U8097">
        <v>0</v>
      </c>
      <c r="V8097">
        <v>0</v>
      </c>
      <c r="W8097">
        <v>0</v>
      </c>
      <c r="X8097">
        <v>15.396053216228843</v>
      </c>
      <c r="Y8097">
        <v>0</v>
      </c>
      <c r="Z8097">
        <v>0</v>
      </c>
      <c r="AA8097">
        <v>0</v>
      </c>
      <c r="AB8097">
        <v>2.4894966703044803</v>
      </c>
      <c r="AC8097">
        <v>0</v>
      </c>
      <c r="AD8097">
        <v>0</v>
      </c>
      <c r="AE8097">
        <v>17.885549886533322</v>
      </c>
    </row>
    <row r="8098" spans="1:31" x14ac:dyDescent="0.25">
      <c r="A8098">
        <v>1681532</v>
      </c>
      <c r="B8098">
        <v>1</v>
      </c>
      <c r="C8098" t="s">
        <v>81</v>
      </c>
      <c r="D8098" t="s">
        <v>112</v>
      </c>
      <c r="E8098" t="s">
        <v>164</v>
      </c>
      <c r="F8098" t="s">
        <v>10533</v>
      </c>
      <c r="G8098" t="s">
        <v>161</v>
      </c>
      <c r="H8098" t="s">
        <v>134</v>
      </c>
      <c r="I8098" t="s">
        <v>135</v>
      </c>
      <c r="J8098" t="s">
        <v>136</v>
      </c>
      <c r="K8098" t="s">
        <v>137</v>
      </c>
      <c r="L8098" t="s">
        <v>22922</v>
      </c>
      <c r="M8098" t="s">
        <v>22923</v>
      </c>
      <c r="N8098">
        <v>0.28055555500000001</v>
      </c>
      <c r="O8098">
        <v>2</v>
      </c>
      <c r="P8098">
        <v>375</v>
      </c>
      <c r="Q8098">
        <v>176</v>
      </c>
      <c r="R8098">
        <v>502</v>
      </c>
      <c r="S8098">
        <v>17</v>
      </c>
      <c r="T8098">
        <v>43</v>
      </c>
      <c r="U8098">
        <v>10</v>
      </c>
      <c r="V8098">
        <v>2</v>
      </c>
      <c r="W8098">
        <v>8.0645631914222221E-3</v>
      </c>
      <c r="X8098">
        <v>12.275492926664871</v>
      </c>
      <c r="Y8098">
        <v>23.138637610804992</v>
      </c>
      <c r="Z8098">
        <v>12.180045880518797</v>
      </c>
      <c r="AA8098">
        <v>12.19419237389379</v>
      </c>
      <c r="AB8098">
        <v>8.480648557510257</v>
      </c>
      <c r="AC8098">
        <v>118.89846561445367</v>
      </c>
      <c r="AD8098">
        <v>3.326936192205733</v>
      </c>
      <c r="AE8098">
        <v>190.50248371924351</v>
      </c>
    </row>
    <row r="8099" spans="1:31" x14ac:dyDescent="0.25">
      <c r="A8099">
        <v>1682030</v>
      </c>
      <c r="B8099">
        <v>1</v>
      </c>
      <c r="C8099" t="s">
        <v>80</v>
      </c>
      <c r="D8099" t="s">
        <v>93</v>
      </c>
      <c r="E8099" t="s">
        <v>164</v>
      </c>
      <c r="F8099" t="s">
        <v>2049</v>
      </c>
      <c r="G8099" t="s">
        <v>161</v>
      </c>
      <c r="H8099" t="s">
        <v>134</v>
      </c>
      <c r="I8099" t="s">
        <v>135</v>
      </c>
      <c r="J8099" t="s">
        <v>136</v>
      </c>
      <c r="K8099" t="s">
        <v>137</v>
      </c>
      <c r="L8099" t="s">
        <v>22924</v>
      </c>
      <c r="M8099" t="s">
        <v>22925</v>
      </c>
      <c r="N8099">
        <v>4.8419444440000001</v>
      </c>
      <c r="O8099">
        <v>0</v>
      </c>
      <c r="P8099">
        <v>167</v>
      </c>
      <c r="Q8099">
        <v>2</v>
      </c>
      <c r="R8099">
        <v>42</v>
      </c>
      <c r="S8099">
        <v>3</v>
      </c>
      <c r="T8099">
        <v>35</v>
      </c>
      <c r="U8099">
        <v>0</v>
      </c>
      <c r="V8099">
        <v>0</v>
      </c>
      <c r="W8099">
        <v>0</v>
      </c>
      <c r="X8099">
        <v>50.010911794569779</v>
      </c>
      <c r="Y8099">
        <v>7.6492632147795101</v>
      </c>
      <c r="Z8099">
        <v>30.926323937260705</v>
      </c>
      <c r="AA8099">
        <v>102.19492098759564</v>
      </c>
      <c r="AB8099">
        <v>41.098380610814701</v>
      </c>
      <c r="AC8099">
        <v>0</v>
      </c>
      <c r="AD8099">
        <v>0</v>
      </c>
      <c r="AE8099">
        <v>231.87980054502034</v>
      </c>
    </row>
    <row r="8100" spans="1:31" x14ac:dyDescent="0.25">
      <c r="A8100">
        <v>1681936</v>
      </c>
      <c r="B8100">
        <v>1</v>
      </c>
      <c r="C8100" t="s">
        <v>81</v>
      </c>
      <c r="D8100" t="s">
        <v>119</v>
      </c>
      <c r="E8100" t="s">
        <v>164</v>
      </c>
      <c r="F8100" t="s">
        <v>5119</v>
      </c>
      <c r="G8100" t="s">
        <v>161</v>
      </c>
      <c r="H8100" t="s">
        <v>134</v>
      </c>
      <c r="I8100" t="s">
        <v>135</v>
      </c>
      <c r="J8100" t="s">
        <v>136</v>
      </c>
      <c r="K8100" t="s">
        <v>137</v>
      </c>
      <c r="L8100" t="s">
        <v>22926</v>
      </c>
      <c r="M8100" t="s">
        <v>22927</v>
      </c>
      <c r="N8100">
        <v>1.445277777</v>
      </c>
      <c r="O8100">
        <v>0</v>
      </c>
      <c r="P8100">
        <v>510</v>
      </c>
      <c r="Q8100">
        <v>52</v>
      </c>
      <c r="R8100">
        <v>126</v>
      </c>
      <c r="S8100">
        <v>4</v>
      </c>
      <c r="T8100">
        <v>21</v>
      </c>
      <c r="U8100">
        <v>2</v>
      </c>
      <c r="V8100">
        <v>0</v>
      </c>
      <c r="W8100">
        <v>0</v>
      </c>
      <c r="X8100">
        <v>77.054469348077646</v>
      </c>
      <c r="Y8100">
        <v>57.22196488196667</v>
      </c>
      <c r="Z8100">
        <v>93.944568759222165</v>
      </c>
      <c r="AA8100">
        <v>24.331853007413759</v>
      </c>
      <c r="AB8100">
        <v>39.352038546647407</v>
      </c>
      <c r="AC8100">
        <v>15.691866687506344</v>
      </c>
      <c r="AD8100">
        <v>0</v>
      </c>
      <c r="AE8100">
        <v>307.59676123083398</v>
      </c>
    </row>
    <row r="8101" spans="1:31" x14ac:dyDescent="0.25">
      <c r="A8101">
        <v>1681555</v>
      </c>
      <c r="B8101">
        <v>1</v>
      </c>
      <c r="C8101" t="s">
        <v>81</v>
      </c>
      <c r="D8101" t="s">
        <v>121</v>
      </c>
      <c r="E8101" t="s">
        <v>151</v>
      </c>
      <c r="F8101" t="s">
        <v>22928</v>
      </c>
      <c r="G8101" t="s">
        <v>153</v>
      </c>
      <c r="H8101" t="s">
        <v>143</v>
      </c>
      <c r="I8101" t="s">
        <v>135</v>
      </c>
      <c r="J8101" t="s">
        <v>136</v>
      </c>
      <c r="K8101" t="s">
        <v>137</v>
      </c>
      <c r="L8101" t="s">
        <v>22929</v>
      </c>
      <c r="M8101" t="s">
        <v>22930</v>
      </c>
      <c r="N8101">
        <v>2.4902777770000002</v>
      </c>
      <c r="O8101">
        <v>0</v>
      </c>
      <c r="P8101">
        <v>13</v>
      </c>
      <c r="Q8101">
        <v>0</v>
      </c>
      <c r="R8101">
        <v>0</v>
      </c>
      <c r="S8101">
        <v>0</v>
      </c>
      <c r="T8101">
        <v>1</v>
      </c>
      <c r="U8101">
        <v>0</v>
      </c>
      <c r="V8101">
        <v>0</v>
      </c>
      <c r="W8101">
        <v>0</v>
      </c>
      <c r="X8101">
        <v>2.1401339857099462</v>
      </c>
      <c r="Y8101">
        <v>0</v>
      </c>
      <c r="Z8101">
        <v>0</v>
      </c>
      <c r="AA8101">
        <v>0</v>
      </c>
      <c r="AB8101">
        <v>2.2928762182098557</v>
      </c>
      <c r="AC8101">
        <v>0</v>
      </c>
      <c r="AD8101">
        <v>0</v>
      </c>
      <c r="AE8101">
        <v>4.4330102039198014</v>
      </c>
    </row>
    <row r="8102" spans="1:31" x14ac:dyDescent="0.25">
      <c r="A8102">
        <v>1682551</v>
      </c>
      <c r="B8102">
        <v>1</v>
      </c>
      <c r="C8102" t="s">
        <v>80</v>
      </c>
      <c r="D8102" t="s">
        <v>97</v>
      </c>
      <c r="E8102" t="s">
        <v>159</v>
      </c>
      <c r="F8102" t="s">
        <v>22931</v>
      </c>
      <c r="G8102" t="s">
        <v>161</v>
      </c>
      <c r="H8102" t="s">
        <v>134</v>
      </c>
      <c r="I8102" t="s">
        <v>135</v>
      </c>
      <c r="J8102" t="s">
        <v>136</v>
      </c>
      <c r="K8102" t="s">
        <v>137</v>
      </c>
      <c r="L8102" t="s">
        <v>22932</v>
      </c>
      <c r="M8102" t="s">
        <v>22933</v>
      </c>
      <c r="N8102">
        <v>1.79</v>
      </c>
      <c r="O8102">
        <v>0</v>
      </c>
      <c r="P8102">
        <v>389</v>
      </c>
      <c r="Q8102">
        <v>0</v>
      </c>
      <c r="R8102">
        <v>3</v>
      </c>
      <c r="S8102">
        <v>0</v>
      </c>
      <c r="T8102">
        <v>24</v>
      </c>
      <c r="U8102">
        <v>0</v>
      </c>
      <c r="V8102">
        <v>0</v>
      </c>
      <c r="W8102">
        <v>0</v>
      </c>
      <c r="X8102">
        <v>308.5439104265966</v>
      </c>
      <c r="Y8102">
        <v>0</v>
      </c>
      <c r="Z8102">
        <v>1.5106891468473944</v>
      </c>
      <c r="AA8102">
        <v>0</v>
      </c>
      <c r="AB8102">
        <v>37.390512708163548</v>
      </c>
      <c r="AC8102">
        <v>0</v>
      </c>
      <c r="AD8102">
        <v>0</v>
      </c>
      <c r="AE8102">
        <v>347.44511228160752</v>
      </c>
    </row>
    <row r="8103" spans="1:31" x14ac:dyDescent="0.25">
      <c r="A8103">
        <v>1682053</v>
      </c>
      <c r="B8103">
        <v>1</v>
      </c>
      <c r="C8103" t="s">
        <v>80</v>
      </c>
      <c r="D8103" t="s">
        <v>85</v>
      </c>
      <c r="E8103" t="s">
        <v>151</v>
      </c>
      <c r="F8103" t="s">
        <v>19383</v>
      </c>
      <c r="G8103" t="s">
        <v>486</v>
      </c>
      <c r="H8103" t="s">
        <v>143</v>
      </c>
      <c r="I8103" t="s">
        <v>135</v>
      </c>
      <c r="J8103" t="s">
        <v>136</v>
      </c>
      <c r="K8103" t="s">
        <v>137</v>
      </c>
      <c r="L8103" t="s">
        <v>22934</v>
      </c>
      <c r="M8103" t="s">
        <v>22935</v>
      </c>
      <c r="N8103">
        <v>2.5933333329999999</v>
      </c>
      <c r="O8103">
        <v>0</v>
      </c>
      <c r="P8103">
        <v>212</v>
      </c>
      <c r="Q8103">
        <v>0</v>
      </c>
      <c r="R8103">
        <v>0</v>
      </c>
      <c r="S8103">
        <v>0</v>
      </c>
      <c r="T8103">
        <v>11</v>
      </c>
      <c r="U8103">
        <v>0</v>
      </c>
      <c r="V8103">
        <v>0</v>
      </c>
      <c r="W8103">
        <v>0</v>
      </c>
      <c r="X8103">
        <v>153.05410515643285</v>
      </c>
      <c r="Y8103">
        <v>0</v>
      </c>
      <c r="Z8103">
        <v>0</v>
      </c>
      <c r="AA8103">
        <v>0</v>
      </c>
      <c r="AB8103">
        <v>35.581853697063302</v>
      </c>
      <c r="AC8103">
        <v>0</v>
      </c>
      <c r="AD8103">
        <v>0</v>
      </c>
      <c r="AE8103">
        <v>188.63595885349616</v>
      </c>
    </row>
    <row r="8104" spans="1:31" x14ac:dyDescent="0.25">
      <c r="A8104">
        <v>1681747</v>
      </c>
      <c r="B8104">
        <v>1</v>
      </c>
      <c r="C8104" t="s">
        <v>81</v>
      </c>
      <c r="D8104" t="s">
        <v>115</v>
      </c>
      <c r="E8104" t="s">
        <v>146</v>
      </c>
      <c r="F8104" t="s">
        <v>22936</v>
      </c>
      <c r="G8104" t="s">
        <v>385</v>
      </c>
      <c r="H8104" t="s">
        <v>143</v>
      </c>
      <c r="I8104" t="s">
        <v>135</v>
      </c>
      <c r="J8104" t="s">
        <v>136</v>
      </c>
      <c r="K8104" t="s">
        <v>137</v>
      </c>
      <c r="L8104" t="s">
        <v>22937</v>
      </c>
      <c r="M8104" t="s">
        <v>22938</v>
      </c>
      <c r="N8104">
        <v>1.6130555550000001</v>
      </c>
      <c r="O8104">
        <v>0</v>
      </c>
      <c r="P8104">
        <v>15</v>
      </c>
      <c r="Q8104">
        <v>0</v>
      </c>
      <c r="R8104">
        <v>3</v>
      </c>
      <c r="S8104">
        <v>0</v>
      </c>
      <c r="T8104">
        <v>1</v>
      </c>
      <c r="U8104">
        <v>0</v>
      </c>
      <c r="V8104">
        <v>0</v>
      </c>
      <c r="W8104">
        <v>0</v>
      </c>
      <c r="X8104">
        <v>0.80216855976308332</v>
      </c>
      <c r="Y8104">
        <v>0</v>
      </c>
      <c r="Z8104">
        <v>1.6067939435532992</v>
      </c>
      <c r="AA8104">
        <v>0</v>
      </c>
      <c r="AB8104">
        <v>0.24878593589460724</v>
      </c>
      <c r="AC8104">
        <v>0</v>
      </c>
      <c r="AD8104">
        <v>0</v>
      </c>
      <c r="AE8104">
        <v>2.65774843921099</v>
      </c>
    </row>
    <row r="8105" spans="1:31" x14ac:dyDescent="0.25">
      <c r="A8105">
        <v>1682720</v>
      </c>
      <c r="B8105">
        <v>1</v>
      </c>
      <c r="C8105" t="s">
        <v>80</v>
      </c>
      <c r="D8105" t="s">
        <v>83</v>
      </c>
      <c r="E8105" t="s">
        <v>200</v>
      </c>
      <c r="F8105" t="s">
        <v>22939</v>
      </c>
      <c r="G8105" t="s">
        <v>240</v>
      </c>
      <c r="H8105" t="s">
        <v>143</v>
      </c>
      <c r="I8105" t="s">
        <v>135</v>
      </c>
      <c r="J8105" t="s">
        <v>136</v>
      </c>
      <c r="K8105" t="s">
        <v>137</v>
      </c>
      <c r="L8105" t="s">
        <v>22940</v>
      </c>
      <c r="M8105" t="s">
        <v>22941</v>
      </c>
      <c r="N8105">
        <v>1.5577777770000001</v>
      </c>
      <c r="O8105">
        <v>0</v>
      </c>
      <c r="P8105">
        <v>70</v>
      </c>
      <c r="Q8105">
        <v>0</v>
      </c>
      <c r="R8105">
        <v>0</v>
      </c>
      <c r="S8105">
        <v>0</v>
      </c>
      <c r="T8105">
        <v>6</v>
      </c>
      <c r="U8105">
        <v>0</v>
      </c>
      <c r="V8105">
        <v>0</v>
      </c>
      <c r="W8105">
        <v>0</v>
      </c>
      <c r="X8105">
        <v>29.409021222818609</v>
      </c>
      <c r="Y8105">
        <v>0</v>
      </c>
      <c r="Z8105">
        <v>0</v>
      </c>
      <c r="AA8105">
        <v>0</v>
      </c>
      <c r="AB8105">
        <v>3.704400165827237</v>
      </c>
      <c r="AC8105">
        <v>0</v>
      </c>
      <c r="AD8105">
        <v>0</v>
      </c>
      <c r="AE8105">
        <v>33.113421388645847</v>
      </c>
    </row>
    <row r="8106" spans="1:31" x14ac:dyDescent="0.25">
      <c r="A8106">
        <v>1681724</v>
      </c>
      <c r="B8106">
        <v>1</v>
      </c>
      <c r="C8106" t="s">
        <v>80</v>
      </c>
      <c r="D8106" t="s">
        <v>97</v>
      </c>
      <c r="E8106" t="s">
        <v>151</v>
      </c>
      <c r="F8106" t="s">
        <v>3585</v>
      </c>
      <c r="G8106" t="s">
        <v>153</v>
      </c>
      <c r="H8106" t="s">
        <v>143</v>
      </c>
      <c r="I8106" t="s">
        <v>135</v>
      </c>
      <c r="J8106" t="s">
        <v>136</v>
      </c>
      <c r="K8106" t="s">
        <v>137</v>
      </c>
      <c r="L8106" t="s">
        <v>22942</v>
      </c>
      <c r="M8106" t="s">
        <v>22943</v>
      </c>
      <c r="N8106">
        <v>2.8963888880000002</v>
      </c>
      <c r="O8106">
        <v>0</v>
      </c>
      <c r="P8106">
        <v>7</v>
      </c>
      <c r="Q8106">
        <v>0</v>
      </c>
      <c r="R8106">
        <v>10</v>
      </c>
      <c r="S8106">
        <v>0</v>
      </c>
      <c r="T8106">
        <v>1</v>
      </c>
      <c r="U8106">
        <v>0</v>
      </c>
      <c r="V8106">
        <v>0</v>
      </c>
      <c r="W8106">
        <v>0</v>
      </c>
      <c r="X8106">
        <v>39.944220833965964</v>
      </c>
      <c r="Y8106">
        <v>0</v>
      </c>
      <c r="Z8106">
        <v>18.407694058791474</v>
      </c>
      <c r="AA8106">
        <v>0</v>
      </c>
      <c r="AB8106">
        <v>3.6710498323801453</v>
      </c>
      <c r="AC8106">
        <v>0</v>
      </c>
      <c r="AD8106">
        <v>0</v>
      </c>
      <c r="AE8106">
        <v>62.022964725137584</v>
      </c>
    </row>
    <row r="8107" spans="1:31" x14ac:dyDescent="0.25">
      <c r="A8107">
        <v>1682222</v>
      </c>
      <c r="B8107">
        <v>1</v>
      </c>
      <c r="C8107" t="s">
        <v>80</v>
      </c>
      <c r="D8107" t="s">
        <v>83</v>
      </c>
      <c r="E8107" t="s">
        <v>151</v>
      </c>
      <c r="F8107" t="s">
        <v>22944</v>
      </c>
      <c r="G8107" t="s">
        <v>153</v>
      </c>
      <c r="H8107" t="s">
        <v>143</v>
      </c>
      <c r="I8107" t="s">
        <v>135</v>
      </c>
      <c r="J8107" t="s">
        <v>136</v>
      </c>
      <c r="K8107" t="s">
        <v>137</v>
      </c>
      <c r="L8107" t="s">
        <v>22945</v>
      </c>
      <c r="M8107" t="s">
        <v>22946</v>
      </c>
      <c r="N8107">
        <v>9.7477777769999996</v>
      </c>
      <c r="O8107">
        <v>0</v>
      </c>
      <c r="P8107">
        <v>169</v>
      </c>
      <c r="Q8107">
        <v>0</v>
      </c>
      <c r="R8107">
        <v>0</v>
      </c>
      <c r="S8107">
        <v>0</v>
      </c>
      <c r="T8107">
        <v>7</v>
      </c>
      <c r="U8107">
        <v>0</v>
      </c>
      <c r="V8107">
        <v>0</v>
      </c>
      <c r="W8107">
        <v>0</v>
      </c>
      <c r="X8107">
        <v>264.55144457273559</v>
      </c>
      <c r="Y8107">
        <v>0</v>
      </c>
      <c r="Z8107">
        <v>0</v>
      </c>
      <c r="AA8107">
        <v>0</v>
      </c>
      <c r="AB8107">
        <v>35.508688167275004</v>
      </c>
      <c r="AC8107">
        <v>0</v>
      </c>
      <c r="AD8107">
        <v>0</v>
      </c>
      <c r="AE8107">
        <v>300.0601327400106</v>
      </c>
    </row>
    <row r="8108" spans="1:31" x14ac:dyDescent="0.25">
      <c r="A8108">
        <v>1681575</v>
      </c>
      <c r="B8108">
        <v>1</v>
      </c>
      <c r="C8108" t="s">
        <v>80</v>
      </c>
      <c r="D8108" t="s">
        <v>98</v>
      </c>
      <c r="E8108" t="s">
        <v>151</v>
      </c>
      <c r="F8108" t="s">
        <v>22947</v>
      </c>
      <c r="G8108" t="s">
        <v>222</v>
      </c>
      <c r="H8108" t="s">
        <v>143</v>
      </c>
      <c r="I8108" t="s">
        <v>135</v>
      </c>
      <c r="J8108" t="s">
        <v>136</v>
      </c>
      <c r="K8108" t="s">
        <v>137</v>
      </c>
      <c r="L8108" t="s">
        <v>22948</v>
      </c>
      <c r="M8108" t="s">
        <v>22949</v>
      </c>
      <c r="N8108">
        <v>3.7752777769999999</v>
      </c>
      <c r="O8108">
        <v>0</v>
      </c>
      <c r="P8108">
        <v>45</v>
      </c>
      <c r="Q8108">
        <v>0</v>
      </c>
      <c r="R8108">
        <v>0</v>
      </c>
      <c r="S8108">
        <v>0</v>
      </c>
      <c r="T8108">
        <v>13</v>
      </c>
      <c r="U8108">
        <v>0</v>
      </c>
      <c r="V8108">
        <v>0</v>
      </c>
      <c r="W8108">
        <v>0</v>
      </c>
      <c r="X8108">
        <v>43.843661295473751</v>
      </c>
      <c r="Y8108">
        <v>0</v>
      </c>
      <c r="Z8108">
        <v>0</v>
      </c>
      <c r="AA8108">
        <v>0</v>
      </c>
      <c r="AB8108">
        <v>45.591998972559921</v>
      </c>
      <c r="AC8108">
        <v>0</v>
      </c>
      <c r="AD8108">
        <v>0</v>
      </c>
      <c r="AE8108">
        <v>89.435660268033672</v>
      </c>
    </row>
    <row r="8109" spans="1:31" x14ac:dyDescent="0.25">
      <c r="A8109">
        <v>1682414</v>
      </c>
      <c r="B8109">
        <v>1</v>
      </c>
      <c r="C8109" t="s">
        <v>81</v>
      </c>
      <c r="D8109" t="s">
        <v>112</v>
      </c>
      <c r="E8109" t="s">
        <v>140</v>
      </c>
      <c r="F8109" t="s">
        <v>22950</v>
      </c>
      <c r="G8109" t="s">
        <v>486</v>
      </c>
      <c r="H8109" t="s">
        <v>143</v>
      </c>
      <c r="I8109" t="s">
        <v>135</v>
      </c>
      <c r="J8109" t="s">
        <v>136</v>
      </c>
      <c r="K8109" t="s">
        <v>137</v>
      </c>
      <c r="L8109" t="s">
        <v>22951</v>
      </c>
      <c r="M8109" t="s">
        <v>22952</v>
      </c>
      <c r="N8109">
        <v>5.2649999999999997</v>
      </c>
      <c r="O8109">
        <v>0</v>
      </c>
      <c r="P8109">
        <v>1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0.29011984720260781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0.29011984720260781</v>
      </c>
    </row>
    <row r="8110" spans="1:31" x14ac:dyDescent="0.25">
      <c r="A8110">
        <v>1681967</v>
      </c>
      <c r="B8110">
        <v>1</v>
      </c>
      <c r="C8110" t="s">
        <v>81</v>
      </c>
      <c r="D8110" t="s">
        <v>115</v>
      </c>
      <c r="E8110" t="s">
        <v>151</v>
      </c>
      <c r="F8110" t="s">
        <v>15960</v>
      </c>
      <c r="G8110" t="s">
        <v>153</v>
      </c>
      <c r="H8110" t="s">
        <v>143</v>
      </c>
      <c r="I8110" t="s">
        <v>135</v>
      </c>
      <c r="J8110" t="s">
        <v>136</v>
      </c>
      <c r="K8110" t="s">
        <v>137</v>
      </c>
      <c r="L8110" t="s">
        <v>22953</v>
      </c>
      <c r="M8110" t="s">
        <v>22408</v>
      </c>
      <c r="N8110">
        <v>4.6174999999999997</v>
      </c>
      <c r="O8110">
        <v>0</v>
      </c>
      <c r="P8110">
        <v>9</v>
      </c>
      <c r="Q8110">
        <v>0</v>
      </c>
      <c r="R8110">
        <v>1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1.3296544646833599</v>
      </c>
      <c r="Y8110">
        <v>0</v>
      </c>
      <c r="Z8110">
        <v>9.5056460546568911E-2</v>
      </c>
      <c r="AA8110">
        <v>0</v>
      </c>
      <c r="AB8110">
        <v>0</v>
      </c>
      <c r="AC8110">
        <v>0</v>
      </c>
      <c r="AD8110">
        <v>0</v>
      </c>
      <c r="AE8110">
        <v>1.4247109252299288</v>
      </c>
    </row>
    <row r="8111" spans="1:31" x14ac:dyDescent="0.25">
      <c r="A8111">
        <v>1681916</v>
      </c>
      <c r="B8111">
        <v>1</v>
      </c>
      <c r="C8111" t="s">
        <v>80</v>
      </c>
      <c r="D8111" t="s">
        <v>93</v>
      </c>
      <c r="E8111" t="s">
        <v>159</v>
      </c>
      <c r="F8111" t="s">
        <v>22954</v>
      </c>
      <c r="G8111" t="s">
        <v>161</v>
      </c>
      <c r="H8111" t="s">
        <v>134</v>
      </c>
      <c r="I8111" t="s">
        <v>135</v>
      </c>
      <c r="J8111" t="s">
        <v>136</v>
      </c>
      <c r="K8111" t="s">
        <v>137</v>
      </c>
      <c r="L8111" t="s">
        <v>22955</v>
      </c>
      <c r="M8111" t="s">
        <v>22956</v>
      </c>
      <c r="N8111">
        <v>1.333611111</v>
      </c>
      <c r="O8111">
        <v>0</v>
      </c>
      <c r="P8111">
        <v>185</v>
      </c>
      <c r="Q8111">
        <v>0</v>
      </c>
      <c r="R8111">
        <v>34</v>
      </c>
      <c r="S8111">
        <v>2</v>
      </c>
      <c r="T8111">
        <v>35</v>
      </c>
      <c r="U8111">
        <v>0</v>
      </c>
      <c r="V8111">
        <v>0</v>
      </c>
      <c r="W8111">
        <v>0</v>
      </c>
      <c r="X8111">
        <v>15.334014805941299</v>
      </c>
      <c r="Y8111">
        <v>0</v>
      </c>
      <c r="Z8111">
        <v>5.8885854307286047</v>
      </c>
      <c r="AA8111">
        <v>26.242092238083593</v>
      </c>
      <c r="AB8111">
        <v>11.679733192508069</v>
      </c>
      <c r="AC8111">
        <v>0</v>
      </c>
      <c r="AD8111">
        <v>0</v>
      </c>
      <c r="AE8111">
        <v>59.144425667261565</v>
      </c>
    </row>
    <row r="8112" spans="1:31" x14ac:dyDescent="0.25">
      <c r="A8112">
        <v>1682159</v>
      </c>
      <c r="B8112">
        <v>1</v>
      </c>
      <c r="C8112" t="s">
        <v>81</v>
      </c>
      <c r="D8112" t="s">
        <v>119</v>
      </c>
      <c r="E8112" t="s">
        <v>151</v>
      </c>
      <c r="F8112" t="s">
        <v>22957</v>
      </c>
      <c r="G8112" t="s">
        <v>153</v>
      </c>
      <c r="H8112" t="s">
        <v>143</v>
      </c>
      <c r="I8112" t="s">
        <v>135</v>
      </c>
      <c r="J8112" t="s">
        <v>136</v>
      </c>
      <c r="K8112" t="s">
        <v>137</v>
      </c>
      <c r="L8112" t="s">
        <v>22958</v>
      </c>
      <c r="M8112" t="s">
        <v>22959</v>
      </c>
      <c r="N8112">
        <v>2.676388888</v>
      </c>
      <c r="O8112">
        <v>0</v>
      </c>
      <c r="P8112">
        <v>1</v>
      </c>
      <c r="Q8112">
        <v>0</v>
      </c>
      <c r="R8112">
        <v>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0.31087752276922581</v>
      </c>
      <c r="Y8112">
        <v>0</v>
      </c>
      <c r="Z8112">
        <v>1.1137700845851066</v>
      </c>
      <c r="AA8112">
        <v>0</v>
      </c>
      <c r="AB8112">
        <v>0</v>
      </c>
      <c r="AC8112">
        <v>0</v>
      </c>
      <c r="AD8112">
        <v>0</v>
      </c>
      <c r="AE8112">
        <v>1.4246476073543324</v>
      </c>
    </row>
    <row r="8113" spans="1:31" x14ac:dyDescent="0.25">
      <c r="A8113">
        <v>1681767</v>
      </c>
      <c r="B8113">
        <v>1</v>
      </c>
      <c r="C8113" t="s">
        <v>80</v>
      </c>
      <c r="D8113" t="s">
        <v>83</v>
      </c>
      <c r="E8113" t="s">
        <v>159</v>
      </c>
      <c r="F8113" t="s">
        <v>22960</v>
      </c>
      <c r="G8113" t="s">
        <v>161</v>
      </c>
      <c r="H8113" t="s">
        <v>134</v>
      </c>
      <c r="I8113" t="s">
        <v>135</v>
      </c>
      <c r="J8113" t="s">
        <v>136</v>
      </c>
      <c r="K8113" t="s">
        <v>137</v>
      </c>
      <c r="L8113" t="s">
        <v>22961</v>
      </c>
      <c r="M8113" t="s">
        <v>22962</v>
      </c>
      <c r="N8113">
        <v>0.97777777700000001</v>
      </c>
      <c r="O8113">
        <v>0</v>
      </c>
      <c r="P8113">
        <v>2263</v>
      </c>
      <c r="Q8113">
        <v>0</v>
      </c>
      <c r="R8113">
        <v>0</v>
      </c>
      <c r="S8113">
        <v>14</v>
      </c>
      <c r="T8113">
        <v>385</v>
      </c>
      <c r="U8113">
        <v>11</v>
      </c>
      <c r="V8113">
        <v>20</v>
      </c>
      <c r="W8113">
        <v>0</v>
      </c>
      <c r="X8113">
        <v>621.87279362613151</v>
      </c>
      <c r="Y8113">
        <v>0</v>
      </c>
      <c r="Z8113">
        <v>0</v>
      </c>
      <c r="AA8113">
        <v>211.56179661032024</v>
      </c>
      <c r="AB8113">
        <v>581.90827010658529</v>
      </c>
      <c r="AC8113">
        <v>1876.7595287267081</v>
      </c>
      <c r="AD8113">
        <v>628.82222272163017</v>
      </c>
      <c r="AE8113">
        <v>3920.9246117913754</v>
      </c>
    </row>
    <row r="8114" spans="1:31" x14ac:dyDescent="0.25">
      <c r="A8114">
        <v>1681947</v>
      </c>
      <c r="B8114">
        <v>1</v>
      </c>
      <c r="C8114" t="s">
        <v>81</v>
      </c>
      <c r="D8114" t="s">
        <v>121</v>
      </c>
      <c r="E8114" t="s">
        <v>151</v>
      </c>
      <c r="F8114" t="s">
        <v>22963</v>
      </c>
      <c r="G8114" t="s">
        <v>153</v>
      </c>
      <c r="H8114" t="s">
        <v>143</v>
      </c>
      <c r="I8114" t="s">
        <v>135</v>
      </c>
      <c r="J8114" t="s">
        <v>136</v>
      </c>
      <c r="K8114" t="s">
        <v>137</v>
      </c>
      <c r="L8114" t="s">
        <v>22964</v>
      </c>
      <c r="M8114" t="s">
        <v>22965</v>
      </c>
      <c r="N8114">
        <v>1.278888888</v>
      </c>
      <c r="O8114">
        <v>0</v>
      </c>
      <c r="P8114">
        <v>24</v>
      </c>
      <c r="Q8114">
        <v>0</v>
      </c>
      <c r="R8114">
        <v>0</v>
      </c>
      <c r="S8114">
        <v>0</v>
      </c>
      <c r="T8114">
        <v>2</v>
      </c>
      <c r="U8114">
        <v>0</v>
      </c>
      <c r="V8114">
        <v>0</v>
      </c>
      <c r="W8114">
        <v>0</v>
      </c>
      <c r="X8114">
        <v>2.4737404420344289</v>
      </c>
      <c r="Y8114">
        <v>0</v>
      </c>
      <c r="Z8114">
        <v>0</v>
      </c>
      <c r="AA8114">
        <v>0</v>
      </c>
      <c r="AB8114">
        <v>0.44988790724896666</v>
      </c>
      <c r="AC8114">
        <v>0</v>
      </c>
      <c r="AD8114">
        <v>0</v>
      </c>
      <c r="AE8114">
        <v>2.9236283492833954</v>
      </c>
    </row>
    <row r="8115" spans="1:31" x14ac:dyDescent="0.25">
      <c r="A8115">
        <v>1681993</v>
      </c>
      <c r="B8115">
        <v>1</v>
      </c>
      <c r="C8115" t="s">
        <v>80</v>
      </c>
      <c r="D8115" t="s">
        <v>104</v>
      </c>
      <c r="E8115" t="s">
        <v>151</v>
      </c>
      <c r="F8115" t="s">
        <v>4460</v>
      </c>
      <c r="G8115" t="s">
        <v>153</v>
      </c>
      <c r="H8115" t="s">
        <v>143</v>
      </c>
      <c r="I8115" t="s">
        <v>135</v>
      </c>
      <c r="J8115" t="s">
        <v>136</v>
      </c>
      <c r="K8115" t="s">
        <v>137</v>
      </c>
      <c r="L8115" t="s">
        <v>22966</v>
      </c>
      <c r="M8115" t="s">
        <v>22967</v>
      </c>
      <c r="N8115">
        <v>5.0919444440000001</v>
      </c>
      <c r="O8115">
        <v>0</v>
      </c>
      <c r="P8115">
        <v>2</v>
      </c>
      <c r="Q8115">
        <v>0</v>
      </c>
      <c r="R8115">
        <v>0</v>
      </c>
      <c r="S8115">
        <v>0</v>
      </c>
      <c r="T8115">
        <v>4</v>
      </c>
      <c r="U8115">
        <v>0</v>
      </c>
      <c r="V8115">
        <v>0</v>
      </c>
      <c r="W8115">
        <v>0</v>
      </c>
      <c r="X8115">
        <v>7.7937664119748354E-2</v>
      </c>
      <c r="Y8115">
        <v>0</v>
      </c>
      <c r="Z8115">
        <v>0</v>
      </c>
      <c r="AA8115">
        <v>0</v>
      </c>
      <c r="AB8115">
        <v>14.35313488333164</v>
      </c>
      <c r="AC8115">
        <v>0</v>
      </c>
      <c r="AD8115">
        <v>0</v>
      </c>
      <c r="AE8115">
        <v>14.431072547451388</v>
      </c>
    </row>
    <row r="8116" spans="1:31" x14ac:dyDescent="0.25">
      <c r="A8116">
        <v>1682634</v>
      </c>
      <c r="B8116">
        <v>1</v>
      </c>
      <c r="C8116" t="s">
        <v>80</v>
      </c>
      <c r="D8116" t="s">
        <v>96</v>
      </c>
      <c r="E8116" t="s">
        <v>146</v>
      </c>
      <c r="F8116" t="s">
        <v>22968</v>
      </c>
      <c r="G8116" t="s">
        <v>148</v>
      </c>
      <c r="H8116" t="s">
        <v>143</v>
      </c>
      <c r="I8116" t="s">
        <v>135</v>
      </c>
      <c r="J8116" t="s">
        <v>136</v>
      </c>
      <c r="K8116" t="s">
        <v>137</v>
      </c>
      <c r="L8116" t="s">
        <v>22969</v>
      </c>
      <c r="M8116" t="s">
        <v>22970</v>
      </c>
      <c r="N8116">
        <v>2.3786111110000001</v>
      </c>
      <c r="O8116">
        <v>0</v>
      </c>
      <c r="P8116">
        <v>496</v>
      </c>
      <c r="Q8116">
        <v>0</v>
      </c>
      <c r="R8116">
        <v>6</v>
      </c>
      <c r="S8116">
        <v>0</v>
      </c>
      <c r="T8116">
        <v>56</v>
      </c>
      <c r="U8116">
        <v>0</v>
      </c>
      <c r="V8116">
        <v>0</v>
      </c>
      <c r="W8116">
        <v>0</v>
      </c>
      <c r="X8116">
        <v>577.45399192162586</v>
      </c>
      <c r="Y8116">
        <v>0</v>
      </c>
      <c r="Z8116">
        <v>7.3598194438973366</v>
      </c>
      <c r="AA8116">
        <v>0</v>
      </c>
      <c r="AB8116">
        <v>91.10265779717264</v>
      </c>
      <c r="AC8116">
        <v>0</v>
      </c>
      <c r="AD8116">
        <v>0</v>
      </c>
      <c r="AE8116">
        <v>675.91646916269588</v>
      </c>
    </row>
    <row r="8117" spans="1:31" x14ac:dyDescent="0.25">
      <c r="A8117">
        <v>1682534</v>
      </c>
      <c r="B8117">
        <v>1</v>
      </c>
      <c r="C8117" t="s">
        <v>80</v>
      </c>
      <c r="D8117" t="s">
        <v>91</v>
      </c>
      <c r="E8117" t="s">
        <v>151</v>
      </c>
      <c r="F8117" t="s">
        <v>22971</v>
      </c>
      <c r="G8117" t="s">
        <v>153</v>
      </c>
      <c r="H8117" t="s">
        <v>143</v>
      </c>
      <c r="I8117" t="s">
        <v>135</v>
      </c>
      <c r="J8117" t="s">
        <v>136</v>
      </c>
      <c r="K8117" t="s">
        <v>137</v>
      </c>
      <c r="L8117" t="s">
        <v>22972</v>
      </c>
      <c r="M8117" t="s">
        <v>22973</v>
      </c>
      <c r="N8117">
        <v>7.3244444440000001</v>
      </c>
      <c r="O8117">
        <v>0</v>
      </c>
      <c r="P8117">
        <v>0</v>
      </c>
      <c r="Q8117">
        <v>0</v>
      </c>
      <c r="R8117">
        <v>3</v>
      </c>
      <c r="S8117">
        <v>0</v>
      </c>
      <c r="T8117">
        <v>1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4.3467809799986341</v>
      </c>
      <c r="AA8117">
        <v>0</v>
      </c>
      <c r="AB8117">
        <v>8.5040241117131785</v>
      </c>
      <c r="AC8117">
        <v>0</v>
      </c>
      <c r="AD8117">
        <v>0</v>
      </c>
      <c r="AE8117">
        <v>12.850805091711813</v>
      </c>
    </row>
    <row r="8118" spans="1:31" x14ac:dyDescent="0.25">
      <c r="A8118">
        <v>1682488</v>
      </c>
      <c r="B8118">
        <v>1</v>
      </c>
      <c r="C8118" t="s">
        <v>80</v>
      </c>
      <c r="D8118" t="s">
        <v>82</v>
      </c>
      <c r="E8118" t="s">
        <v>140</v>
      </c>
      <c r="F8118" t="s">
        <v>13130</v>
      </c>
      <c r="G8118" t="s">
        <v>197</v>
      </c>
      <c r="H8118" t="s">
        <v>143</v>
      </c>
      <c r="I8118" t="s">
        <v>135</v>
      </c>
      <c r="J8118" t="s">
        <v>136</v>
      </c>
      <c r="K8118" t="s">
        <v>137</v>
      </c>
      <c r="L8118" t="s">
        <v>22974</v>
      </c>
      <c r="M8118" t="s">
        <v>22975</v>
      </c>
      <c r="N8118">
        <v>3.5830555550000001</v>
      </c>
      <c r="O8118">
        <v>0</v>
      </c>
      <c r="P8118">
        <v>2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4.8011566024613774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4.8011566024613774</v>
      </c>
    </row>
    <row r="8119" spans="1:31" x14ac:dyDescent="0.25">
      <c r="A8119">
        <v>1681552</v>
      </c>
      <c r="B8119">
        <v>1</v>
      </c>
      <c r="C8119" t="s">
        <v>81</v>
      </c>
      <c r="D8119" t="s">
        <v>122</v>
      </c>
      <c r="E8119" t="s">
        <v>164</v>
      </c>
      <c r="F8119" t="s">
        <v>12809</v>
      </c>
      <c r="G8119" t="s">
        <v>161</v>
      </c>
      <c r="H8119" t="s">
        <v>134</v>
      </c>
      <c r="I8119" t="s">
        <v>135</v>
      </c>
      <c r="J8119" t="s">
        <v>136</v>
      </c>
      <c r="K8119" t="s">
        <v>137</v>
      </c>
      <c r="L8119" t="s">
        <v>22976</v>
      </c>
      <c r="M8119" t="s">
        <v>22977</v>
      </c>
      <c r="N8119">
        <v>0.69166666600000004</v>
      </c>
      <c r="O8119">
        <v>23</v>
      </c>
      <c r="P8119">
        <v>838</v>
      </c>
      <c r="Q8119">
        <v>70</v>
      </c>
      <c r="R8119">
        <v>29</v>
      </c>
      <c r="S8119">
        <v>24</v>
      </c>
      <c r="T8119">
        <v>58</v>
      </c>
      <c r="U8119">
        <v>0</v>
      </c>
      <c r="V8119">
        <v>2</v>
      </c>
      <c r="W8119">
        <v>1.6457950074596917</v>
      </c>
      <c r="X8119">
        <v>55.974156380791285</v>
      </c>
      <c r="Y8119">
        <v>48.13764930963584</v>
      </c>
      <c r="Z8119">
        <v>2.1999283500678004</v>
      </c>
      <c r="AA8119">
        <v>41.990947501847288</v>
      </c>
      <c r="AB8119">
        <v>8.06840399684903</v>
      </c>
      <c r="AC8119">
        <v>0</v>
      </c>
      <c r="AD8119">
        <v>0.96809352989440001</v>
      </c>
      <c r="AE8119">
        <v>158.98497407654534</v>
      </c>
    </row>
    <row r="8120" spans="1:31" x14ac:dyDescent="0.25">
      <c r="A8120">
        <v>1682626</v>
      </c>
      <c r="B8120">
        <v>1</v>
      </c>
      <c r="C8120" t="s">
        <v>80</v>
      </c>
      <c r="D8120" t="s">
        <v>98</v>
      </c>
      <c r="E8120" t="s">
        <v>140</v>
      </c>
      <c r="F8120" t="s">
        <v>22978</v>
      </c>
      <c r="G8120" t="s">
        <v>197</v>
      </c>
      <c r="H8120" t="s">
        <v>143</v>
      </c>
      <c r="I8120" t="s">
        <v>135</v>
      </c>
      <c r="J8120" t="s">
        <v>136</v>
      </c>
      <c r="K8120" t="s">
        <v>137</v>
      </c>
      <c r="L8120" t="s">
        <v>22979</v>
      </c>
      <c r="M8120" t="s">
        <v>22980</v>
      </c>
      <c r="N8120">
        <v>2.4797222219999999</v>
      </c>
      <c r="O8120">
        <v>0</v>
      </c>
      <c r="P8120">
        <v>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0.53887196889102507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0.53887196889102507</v>
      </c>
    </row>
    <row r="8121" spans="1:31" x14ac:dyDescent="0.25">
      <c r="A8121">
        <v>1682039</v>
      </c>
      <c r="B8121">
        <v>1</v>
      </c>
      <c r="C8121" t="s">
        <v>80</v>
      </c>
      <c r="D8121" t="s">
        <v>110</v>
      </c>
      <c r="E8121" t="s">
        <v>151</v>
      </c>
      <c r="F8121" t="s">
        <v>2709</v>
      </c>
      <c r="G8121" t="s">
        <v>222</v>
      </c>
      <c r="H8121" t="s">
        <v>143</v>
      </c>
      <c r="I8121" t="s">
        <v>135</v>
      </c>
      <c r="J8121" t="s">
        <v>136</v>
      </c>
      <c r="K8121" t="s">
        <v>137</v>
      </c>
      <c r="L8121" t="s">
        <v>22981</v>
      </c>
      <c r="M8121" t="s">
        <v>22982</v>
      </c>
      <c r="N8121">
        <v>6.1491666660000002</v>
      </c>
      <c r="O8121">
        <v>0</v>
      </c>
      <c r="P8121">
        <v>342</v>
      </c>
      <c r="Q8121">
        <v>0</v>
      </c>
      <c r="R8121">
        <v>0</v>
      </c>
      <c r="S8121">
        <v>0</v>
      </c>
      <c r="T8121">
        <v>24</v>
      </c>
      <c r="U8121">
        <v>0</v>
      </c>
      <c r="V8121">
        <v>0</v>
      </c>
      <c r="W8121">
        <v>0</v>
      </c>
      <c r="X8121">
        <v>588.76934032638439</v>
      </c>
      <c r="Y8121">
        <v>0</v>
      </c>
      <c r="Z8121">
        <v>0</v>
      </c>
      <c r="AA8121">
        <v>0</v>
      </c>
      <c r="AB8121">
        <v>235.21023135253185</v>
      </c>
      <c r="AC8121">
        <v>0</v>
      </c>
      <c r="AD8121">
        <v>0</v>
      </c>
      <c r="AE8121">
        <v>823.97957167891627</v>
      </c>
    </row>
    <row r="8122" spans="1:31" x14ac:dyDescent="0.25">
      <c r="A8122">
        <v>1682477</v>
      </c>
      <c r="B8122">
        <v>1</v>
      </c>
      <c r="C8122" t="s">
        <v>80</v>
      </c>
      <c r="D8122" t="s">
        <v>95</v>
      </c>
      <c r="E8122" t="s">
        <v>151</v>
      </c>
      <c r="F8122" t="s">
        <v>17028</v>
      </c>
      <c r="G8122" t="s">
        <v>267</v>
      </c>
      <c r="H8122" t="s">
        <v>143</v>
      </c>
      <c r="I8122" t="s">
        <v>135</v>
      </c>
      <c r="J8122" t="s">
        <v>136</v>
      </c>
      <c r="K8122" t="s">
        <v>137</v>
      </c>
      <c r="L8122" t="s">
        <v>22983</v>
      </c>
      <c r="M8122" t="s">
        <v>22984</v>
      </c>
      <c r="N8122">
        <v>0.57499999999999996</v>
      </c>
      <c r="O8122">
        <v>0</v>
      </c>
      <c r="P8122">
        <v>63</v>
      </c>
      <c r="Q8122">
        <v>0</v>
      </c>
      <c r="R8122">
        <v>0</v>
      </c>
      <c r="S8122">
        <v>0</v>
      </c>
      <c r="T8122">
        <v>18</v>
      </c>
      <c r="U8122">
        <v>0</v>
      </c>
      <c r="V8122">
        <v>0</v>
      </c>
      <c r="W8122">
        <v>0</v>
      </c>
      <c r="X8122">
        <v>11.589106964747801</v>
      </c>
      <c r="Y8122">
        <v>0</v>
      </c>
      <c r="Z8122">
        <v>0</v>
      </c>
      <c r="AA8122">
        <v>0</v>
      </c>
      <c r="AB8122">
        <v>12.551530340121726</v>
      </c>
      <c r="AC8122">
        <v>0</v>
      </c>
      <c r="AD8122">
        <v>0</v>
      </c>
      <c r="AE8122">
        <v>24.140637304869529</v>
      </c>
    </row>
    <row r="8123" spans="1:31" x14ac:dyDescent="0.25">
      <c r="A8123">
        <v>1682085</v>
      </c>
      <c r="B8123">
        <v>1</v>
      </c>
      <c r="C8123" t="s">
        <v>80</v>
      </c>
      <c r="D8123" t="s">
        <v>93</v>
      </c>
      <c r="E8123" t="s">
        <v>151</v>
      </c>
      <c r="F8123" t="s">
        <v>22985</v>
      </c>
      <c r="G8123" t="s">
        <v>153</v>
      </c>
      <c r="H8123" t="s">
        <v>143</v>
      </c>
      <c r="I8123" t="s">
        <v>135</v>
      </c>
      <c r="J8123" t="s">
        <v>136</v>
      </c>
      <c r="K8123" t="s">
        <v>137</v>
      </c>
      <c r="L8123" t="s">
        <v>22986</v>
      </c>
      <c r="M8123" t="s">
        <v>22987</v>
      </c>
      <c r="N8123">
        <v>4.9924999999999997</v>
      </c>
      <c r="O8123">
        <v>0</v>
      </c>
      <c r="P8123">
        <v>18</v>
      </c>
      <c r="Q8123">
        <v>0</v>
      </c>
      <c r="R8123">
        <v>1</v>
      </c>
      <c r="S8123">
        <v>0</v>
      </c>
      <c r="T8123">
        <v>3</v>
      </c>
      <c r="U8123">
        <v>0</v>
      </c>
      <c r="V8123">
        <v>0</v>
      </c>
      <c r="W8123">
        <v>0</v>
      </c>
      <c r="X8123">
        <v>5.4974876252143554</v>
      </c>
      <c r="Y8123">
        <v>0</v>
      </c>
      <c r="Z8123">
        <v>1.1375407965706668E-2</v>
      </c>
      <c r="AA8123">
        <v>0</v>
      </c>
      <c r="AB8123">
        <v>9.9279481552362512</v>
      </c>
      <c r="AC8123">
        <v>0</v>
      </c>
      <c r="AD8123">
        <v>0</v>
      </c>
      <c r="AE8123">
        <v>15.436811188416314</v>
      </c>
    </row>
    <row r="8124" spans="1:31" x14ac:dyDescent="0.25">
      <c r="A8124">
        <v>1682580</v>
      </c>
      <c r="B8124">
        <v>1</v>
      </c>
      <c r="C8124" t="s">
        <v>80</v>
      </c>
      <c r="D8124" t="s">
        <v>83</v>
      </c>
      <c r="E8124" t="s">
        <v>151</v>
      </c>
      <c r="F8124" t="s">
        <v>22988</v>
      </c>
      <c r="G8124" t="s">
        <v>153</v>
      </c>
      <c r="H8124" t="s">
        <v>143</v>
      </c>
      <c r="I8124" t="s">
        <v>135</v>
      </c>
      <c r="J8124" t="s">
        <v>136</v>
      </c>
      <c r="K8124" t="s">
        <v>137</v>
      </c>
      <c r="L8124" t="s">
        <v>22989</v>
      </c>
      <c r="M8124" t="s">
        <v>22990</v>
      </c>
      <c r="N8124">
        <v>8.0675000000000008</v>
      </c>
      <c r="O8124">
        <v>0</v>
      </c>
      <c r="P8124">
        <v>11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26.452802709599613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26.452802709599613</v>
      </c>
    </row>
    <row r="8125" spans="1:31" x14ac:dyDescent="0.25">
      <c r="A8125">
        <v>1682362</v>
      </c>
      <c r="B8125">
        <v>1</v>
      </c>
      <c r="C8125" t="s">
        <v>80</v>
      </c>
      <c r="D8125" t="s">
        <v>103</v>
      </c>
      <c r="E8125" t="s">
        <v>151</v>
      </c>
      <c r="F8125" t="s">
        <v>22991</v>
      </c>
      <c r="G8125" t="s">
        <v>559</v>
      </c>
      <c r="H8125" t="s">
        <v>143</v>
      </c>
      <c r="I8125" t="s">
        <v>135</v>
      </c>
      <c r="J8125" t="s">
        <v>136</v>
      </c>
      <c r="K8125" t="s">
        <v>137</v>
      </c>
      <c r="L8125" t="s">
        <v>22992</v>
      </c>
      <c r="M8125" t="s">
        <v>22993</v>
      </c>
      <c r="N8125">
        <v>7.4061111110000004</v>
      </c>
      <c r="O8125">
        <v>0</v>
      </c>
      <c r="P8125">
        <v>0</v>
      </c>
      <c r="Q8125">
        <v>0</v>
      </c>
      <c r="R8125">
        <v>2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4.022112656380366</v>
      </c>
      <c r="AA8125">
        <v>0</v>
      </c>
      <c r="AB8125">
        <v>0</v>
      </c>
      <c r="AC8125">
        <v>0</v>
      </c>
      <c r="AD8125">
        <v>0</v>
      </c>
      <c r="AE8125">
        <v>4.022112656380366</v>
      </c>
    </row>
    <row r="8126" spans="1:31" x14ac:dyDescent="0.25">
      <c r="A8126">
        <v>1682219</v>
      </c>
      <c r="B8126">
        <v>1</v>
      </c>
      <c r="C8126" t="s">
        <v>80</v>
      </c>
      <c r="D8126" t="s">
        <v>98</v>
      </c>
      <c r="E8126" t="s">
        <v>151</v>
      </c>
      <c r="F8126" t="s">
        <v>22994</v>
      </c>
      <c r="G8126" t="s">
        <v>403</v>
      </c>
      <c r="H8126" t="s">
        <v>143</v>
      </c>
      <c r="I8126" t="s">
        <v>135</v>
      </c>
      <c r="J8126" t="s">
        <v>136</v>
      </c>
      <c r="K8126" t="s">
        <v>137</v>
      </c>
      <c r="L8126" t="s">
        <v>22995</v>
      </c>
      <c r="M8126" t="s">
        <v>22996</v>
      </c>
      <c r="N8126">
        <v>0.91388888800000001</v>
      </c>
      <c r="O8126">
        <v>0</v>
      </c>
      <c r="P8126">
        <v>8</v>
      </c>
      <c r="Q8126">
        <v>0</v>
      </c>
      <c r="R8126">
        <v>10</v>
      </c>
      <c r="S8126">
        <v>0</v>
      </c>
      <c r="T8126">
        <v>3</v>
      </c>
      <c r="U8126">
        <v>0</v>
      </c>
      <c r="V8126">
        <v>0</v>
      </c>
      <c r="W8126">
        <v>0</v>
      </c>
      <c r="X8126">
        <v>1.1096059734836223</v>
      </c>
      <c r="Y8126">
        <v>0</v>
      </c>
      <c r="Z8126">
        <v>5.2099335112309788</v>
      </c>
      <c r="AA8126">
        <v>0</v>
      </c>
      <c r="AB8126">
        <v>2.454926968845073</v>
      </c>
      <c r="AC8126">
        <v>0</v>
      </c>
      <c r="AD8126">
        <v>0</v>
      </c>
      <c r="AE8126">
        <v>8.7744664535596755</v>
      </c>
    </row>
    <row r="8127" spans="1:31" x14ac:dyDescent="0.25">
      <c r="A8127">
        <v>1682385</v>
      </c>
      <c r="B8127">
        <v>1</v>
      </c>
      <c r="C8127" t="s">
        <v>80</v>
      </c>
      <c r="D8127" t="s">
        <v>103</v>
      </c>
      <c r="E8127" t="s">
        <v>164</v>
      </c>
      <c r="F8127" t="s">
        <v>22192</v>
      </c>
      <c r="G8127" t="s">
        <v>161</v>
      </c>
      <c r="H8127" t="s">
        <v>134</v>
      </c>
      <c r="I8127" t="s">
        <v>135</v>
      </c>
      <c r="J8127" t="s">
        <v>136</v>
      </c>
      <c r="K8127" t="s">
        <v>137</v>
      </c>
      <c r="L8127" t="s">
        <v>22997</v>
      </c>
      <c r="M8127" t="s">
        <v>22998</v>
      </c>
      <c r="N8127">
        <v>1.5333333330000001</v>
      </c>
      <c r="O8127">
        <v>0</v>
      </c>
      <c r="P8127">
        <v>1016</v>
      </c>
      <c r="Q8127">
        <v>0</v>
      </c>
      <c r="R8127">
        <v>1</v>
      </c>
      <c r="S8127">
        <v>1</v>
      </c>
      <c r="T8127">
        <v>284</v>
      </c>
      <c r="U8127">
        <v>0</v>
      </c>
      <c r="V8127">
        <v>0</v>
      </c>
      <c r="W8127">
        <v>0</v>
      </c>
      <c r="X8127">
        <v>336.39700735981853</v>
      </c>
      <c r="Y8127">
        <v>0</v>
      </c>
      <c r="Z8127">
        <v>0</v>
      </c>
      <c r="AA8127">
        <v>2.3484746845393332</v>
      </c>
      <c r="AB8127">
        <v>290.61926565774962</v>
      </c>
      <c r="AC8127">
        <v>0</v>
      </c>
      <c r="AD8127">
        <v>0</v>
      </c>
      <c r="AE8127">
        <v>629.36474770210748</v>
      </c>
    </row>
    <row r="8128" spans="1:31" x14ac:dyDescent="0.25">
      <c r="A8128">
        <v>1682242</v>
      </c>
      <c r="B8128">
        <v>1</v>
      </c>
      <c r="C8128" t="s">
        <v>80</v>
      </c>
      <c r="D8128" t="s">
        <v>108</v>
      </c>
      <c r="E8128" t="s">
        <v>140</v>
      </c>
      <c r="F8128" t="s">
        <v>22999</v>
      </c>
      <c r="G8128" t="s">
        <v>197</v>
      </c>
      <c r="H8128" t="s">
        <v>143</v>
      </c>
      <c r="I8128" t="s">
        <v>135</v>
      </c>
      <c r="J8128" t="s">
        <v>136</v>
      </c>
      <c r="K8128" t="s">
        <v>137</v>
      </c>
      <c r="L8128" t="s">
        <v>23000</v>
      </c>
      <c r="M8128" t="s">
        <v>23001</v>
      </c>
      <c r="N8128">
        <v>11.793611111000001</v>
      </c>
      <c r="O8128">
        <v>0</v>
      </c>
      <c r="P8128">
        <v>1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1.8147006032650577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1.8147006032650577</v>
      </c>
    </row>
    <row r="8129" spans="1:31" x14ac:dyDescent="0.25">
      <c r="A8129">
        <v>1681701</v>
      </c>
      <c r="B8129">
        <v>1</v>
      </c>
      <c r="C8129" t="s">
        <v>81</v>
      </c>
      <c r="D8129" t="s">
        <v>120</v>
      </c>
      <c r="E8129" t="s">
        <v>151</v>
      </c>
      <c r="F8129" t="s">
        <v>23002</v>
      </c>
      <c r="G8129" t="s">
        <v>153</v>
      </c>
      <c r="H8129" t="s">
        <v>143</v>
      </c>
      <c r="I8129" t="s">
        <v>135</v>
      </c>
      <c r="J8129" t="s">
        <v>136</v>
      </c>
      <c r="K8129" t="s">
        <v>137</v>
      </c>
      <c r="L8129" t="s">
        <v>23003</v>
      </c>
      <c r="M8129" t="s">
        <v>23004</v>
      </c>
      <c r="N8129">
        <v>1.505833333</v>
      </c>
      <c r="O8129">
        <v>0</v>
      </c>
      <c r="P8129">
        <v>104</v>
      </c>
      <c r="Q8129">
        <v>0</v>
      </c>
      <c r="R8129">
        <v>0</v>
      </c>
      <c r="S8129">
        <v>0</v>
      </c>
      <c r="T8129">
        <v>4</v>
      </c>
      <c r="U8129">
        <v>0</v>
      </c>
      <c r="V8129">
        <v>0</v>
      </c>
      <c r="W8129">
        <v>0</v>
      </c>
      <c r="X8129">
        <v>42.766894133128346</v>
      </c>
      <c r="Y8129">
        <v>0</v>
      </c>
      <c r="Z8129">
        <v>0</v>
      </c>
      <c r="AA8129">
        <v>0</v>
      </c>
      <c r="AB8129">
        <v>1.2667275563223601</v>
      </c>
      <c r="AC8129">
        <v>0</v>
      </c>
      <c r="AD8129">
        <v>0</v>
      </c>
      <c r="AE8129">
        <v>44.033621689450705</v>
      </c>
    </row>
    <row r="8130" spans="1:31" x14ac:dyDescent="0.25">
      <c r="A8130">
        <v>1682119</v>
      </c>
      <c r="B8130">
        <v>1</v>
      </c>
      <c r="C8130" t="s">
        <v>80</v>
      </c>
      <c r="D8130" t="s">
        <v>100</v>
      </c>
      <c r="E8130" t="s">
        <v>151</v>
      </c>
      <c r="F8130" t="s">
        <v>23005</v>
      </c>
      <c r="G8130" t="s">
        <v>486</v>
      </c>
      <c r="H8130" t="s">
        <v>143</v>
      </c>
      <c r="I8130" t="s">
        <v>135</v>
      </c>
      <c r="J8130" t="s">
        <v>136</v>
      </c>
      <c r="K8130" t="s">
        <v>137</v>
      </c>
      <c r="L8130" t="s">
        <v>23006</v>
      </c>
      <c r="M8130" t="s">
        <v>23007</v>
      </c>
      <c r="N8130">
        <v>3.2638888879999999</v>
      </c>
      <c r="O8130">
        <v>0</v>
      </c>
      <c r="P8130">
        <v>16</v>
      </c>
      <c r="Q8130">
        <v>0</v>
      </c>
      <c r="R8130">
        <v>12</v>
      </c>
      <c r="S8130">
        <v>0</v>
      </c>
      <c r="T8130">
        <v>7</v>
      </c>
      <c r="U8130">
        <v>0</v>
      </c>
      <c r="V8130">
        <v>0</v>
      </c>
      <c r="W8130">
        <v>0</v>
      </c>
      <c r="X8130">
        <v>25.88805666783383</v>
      </c>
      <c r="Y8130">
        <v>0</v>
      </c>
      <c r="Z8130">
        <v>7.2469392623723152</v>
      </c>
      <c r="AA8130">
        <v>0</v>
      </c>
      <c r="AB8130">
        <v>18.068133708726918</v>
      </c>
      <c r="AC8130">
        <v>0</v>
      </c>
      <c r="AD8130">
        <v>0</v>
      </c>
      <c r="AE8130">
        <v>51.203129638933063</v>
      </c>
    </row>
    <row r="8131" spans="1:31" x14ac:dyDescent="0.25">
      <c r="A8131">
        <v>1681821</v>
      </c>
      <c r="B8131">
        <v>1</v>
      </c>
      <c r="C8131" t="s">
        <v>80</v>
      </c>
      <c r="D8131" t="s">
        <v>95</v>
      </c>
      <c r="E8131" t="s">
        <v>164</v>
      </c>
      <c r="F8131" t="s">
        <v>23008</v>
      </c>
      <c r="G8131" t="s">
        <v>161</v>
      </c>
      <c r="H8131" t="s">
        <v>134</v>
      </c>
      <c r="I8131" t="s">
        <v>135</v>
      </c>
      <c r="J8131" t="s">
        <v>136</v>
      </c>
      <c r="K8131" t="s">
        <v>137</v>
      </c>
      <c r="L8131" t="s">
        <v>23009</v>
      </c>
      <c r="M8131" t="s">
        <v>23010</v>
      </c>
      <c r="N8131">
        <v>0.445833333</v>
      </c>
      <c r="O8131">
        <v>0</v>
      </c>
      <c r="P8131">
        <v>4266</v>
      </c>
      <c r="Q8131">
        <v>0</v>
      </c>
      <c r="R8131">
        <v>0</v>
      </c>
      <c r="S8131">
        <v>0</v>
      </c>
      <c r="T8131">
        <v>207</v>
      </c>
      <c r="U8131">
        <v>0</v>
      </c>
      <c r="V8131">
        <v>0</v>
      </c>
      <c r="W8131">
        <v>0</v>
      </c>
      <c r="X8131">
        <v>444.46899254174139</v>
      </c>
      <c r="Y8131">
        <v>0</v>
      </c>
      <c r="Z8131">
        <v>0</v>
      </c>
      <c r="AA8131">
        <v>0</v>
      </c>
      <c r="AB8131">
        <v>213.54224136549524</v>
      </c>
      <c r="AC8131">
        <v>0</v>
      </c>
      <c r="AD8131">
        <v>0</v>
      </c>
      <c r="AE8131">
        <v>658.0112339072366</v>
      </c>
    </row>
    <row r="8132" spans="1:31" x14ac:dyDescent="0.25">
      <c r="A8132">
        <v>1682070</v>
      </c>
      <c r="B8132">
        <v>1</v>
      </c>
      <c r="C8132" t="s">
        <v>80</v>
      </c>
      <c r="D8132" t="s">
        <v>82</v>
      </c>
      <c r="E8132" t="s">
        <v>140</v>
      </c>
      <c r="F8132" t="s">
        <v>23011</v>
      </c>
      <c r="G8132" t="s">
        <v>142</v>
      </c>
      <c r="H8132" t="s">
        <v>143</v>
      </c>
      <c r="I8132" t="s">
        <v>135</v>
      </c>
      <c r="J8132" t="s">
        <v>136</v>
      </c>
      <c r="K8132" t="s">
        <v>137</v>
      </c>
      <c r="L8132" t="s">
        <v>23012</v>
      </c>
      <c r="M8132" t="s">
        <v>23013</v>
      </c>
      <c r="N8132">
        <v>6.35</v>
      </c>
      <c r="O8132">
        <v>0</v>
      </c>
      <c r="P8132">
        <v>2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1.5406847117549669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1.5406847117549669</v>
      </c>
    </row>
    <row r="8133" spans="1:31" x14ac:dyDescent="0.25">
      <c r="A8133">
        <v>1682205</v>
      </c>
      <c r="B8133">
        <v>1</v>
      </c>
      <c r="C8133" t="s">
        <v>81</v>
      </c>
      <c r="D8133" t="s">
        <v>112</v>
      </c>
      <c r="E8133" t="s">
        <v>140</v>
      </c>
      <c r="F8133" t="s">
        <v>23014</v>
      </c>
      <c r="G8133" t="s">
        <v>197</v>
      </c>
      <c r="H8133" t="s">
        <v>143</v>
      </c>
      <c r="I8133" t="s">
        <v>135</v>
      </c>
      <c r="J8133" t="s">
        <v>136</v>
      </c>
      <c r="K8133" t="s">
        <v>137</v>
      </c>
      <c r="L8133" t="s">
        <v>23015</v>
      </c>
      <c r="M8133" t="s">
        <v>23016</v>
      </c>
      <c r="N8133">
        <v>6.9513888880000003</v>
      </c>
      <c r="O8133">
        <v>0</v>
      </c>
      <c r="P8133">
        <v>1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0.27085551344351116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0.27085551344351116</v>
      </c>
    </row>
    <row r="8134" spans="1:31" x14ac:dyDescent="0.25">
      <c r="A8134">
        <v>1681813</v>
      </c>
      <c r="B8134">
        <v>1</v>
      </c>
      <c r="C8134" t="s">
        <v>81</v>
      </c>
      <c r="D8134" t="s">
        <v>128</v>
      </c>
      <c r="E8134" t="s">
        <v>151</v>
      </c>
      <c r="F8134" t="s">
        <v>4062</v>
      </c>
      <c r="G8134" t="s">
        <v>526</v>
      </c>
      <c r="H8134" t="s">
        <v>143</v>
      </c>
      <c r="I8134" t="s">
        <v>135</v>
      </c>
      <c r="J8134" t="s">
        <v>136</v>
      </c>
      <c r="K8134" t="s">
        <v>137</v>
      </c>
      <c r="L8134" t="s">
        <v>22568</v>
      </c>
      <c r="M8134" t="s">
        <v>23017</v>
      </c>
      <c r="N8134">
        <v>1.6841666660000001</v>
      </c>
      <c r="O8134">
        <v>0</v>
      </c>
      <c r="P8134">
        <v>100</v>
      </c>
      <c r="Q8134">
        <v>0</v>
      </c>
      <c r="R8134">
        <v>0</v>
      </c>
      <c r="S8134">
        <v>0</v>
      </c>
      <c r="T8134">
        <v>8</v>
      </c>
      <c r="U8134">
        <v>0</v>
      </c>
      <c r="V8134">
        <v>0</v>
      </c>
      <c r="W8134">
        <v>0</v>
      </c>
      <c r="X8134">
        <v>11.916532972286348</v>
      </c>
      <c r="Y8134">
        <v>0</v>
      </c>
      <c r="Z8134">
        <v>0</v>
      </c>
      <c r="AA8134">
        <v>0</v>
      </c>
      <c r="AB8134">
        <v>8.2626618526168265</v>
      </c>
      <c r="AC8134">
        <v>0</v>
      </c>
      <c r="AD8134">
        <v>0</v>
      </c>
      <c r="AE8134">
        <v>20.179194824903174</v>
      </c>
    </row>
    <row r="8135" spans="1:31" x14ac:dyDescent="0.25">
      <c r="A8135">
        <v>1682729</v>
      </c>
      <c r="B8135">
        <v>1</v>
      </c>
      <c r="C8135" t="s">
        <v>81</v>
      </c>
      <c r="D8135" t="s">
        <v>128</v>
      </c>
      <c r="E8135" t="s">
        <v>140</v>
      </c>
      <c r="F8135" t="s">
        <v>23018</v>
      </c>
      <c r="G8135" t="s">
        <v>142</v>
      </c>
      <c r="H8135" t="s">
        <v>143</v>
      </c>
      <c r="I8135" t="s">
        <v>135</v>
      </c>
      <c r="J8135" t="s">
        <v>136</v>
      </c>
      <c r="K8135" t="s">
        <v>137</v>
      </c>
      <c r="L8135" t="s">
        <v>23019</v>
      </c>
      <c r="M8135" t="s">
        <v>23020</v>
      </c>
      <c r="N8135">
        <v>1.355277777</v>
      </c>
      <c r="O8135">
        <v>0</v>
      </c>
      <c r="P8135">
        <v>7</v>
      </c>
      <c r="Q8135">
        <v>0</v>
      </c>
      <c r="R8135">
        <v>0</v>
      </c>
      <c r="S8135">
        <v>0</v>
      </c>
      <c r="T8135">
        <v>1</v>
      </c>
      <c r="U8135">
        <v>0</v>
      </c>
      <c r="V8135">
        <v>0</v>
      </c>
      <c r="W8135">
        <v>0</v>
      </c>
      <c r="X8135">
        <v>1.6245802091247801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1.6245802091247801</v>
      </c>
    </row>
    <row r="8136" spans="1:31" x14ac:dyDescent="0.25">
      <c r="A8136">
        <v>1681758</v>
      </c>
      <c r="B8136">
        <v>1</v>
      </c>
      <c r="C8136" t="s">
        <v>80</v>
      </c>
      <c r="D8136" t="s">
        <v>104</v>
      </c>
      <c r="E8136" t="s">
        <v>151</v>
      </c>
      <c r="F8136" t="s">
        <v>16086</v>
      </c>
      <c r="G8136" t="s">
        <v>222</v>
      </c>
      <c r="H8136" t="s">
        <v>143</v>
      </c>
      <c r="I8136" t="s">
        <v>135</v>
      </c>
      <c r="J8136" t="s">
        <v>136</v>
      </c>
      <c r="K8136" t="s">
        <v>137</v>
      </c>
      <c r="L8136" t="s">
        <v>23021</v>
      </c>
      <c r="M8136" t="s">
        <v>23022</v>
      </c>
      <c r="N8136">
        <v>11.268888887999999</v>
      </c>
      <c r="O8136">
        <v>0</v>
      </c>
      <c r="P8136">
        <v>78</v>
      </c>
      <c r="Q8136">
        <v>0</v>
      </c>
      <c r="R8136">
        <v>2</v>
      </c>
      <c r="S8136">
        <v>0</v>
      </c>
      <c r="T8136">
        <v>4</v>
      </c>
      <c r="U8136">
        <v>0</v>
      </c>
      <c r="V8136">
        <v>0</v>
      </c>
      <c r="W8136">
        <v>0</v>
      </c>
      <c r="X8136">
        <v>147.85332242536265</v>
      </c>
      <c r="Y8136">
        <v>0</v>
      </c>
      <c r="Z8136">
        <v>14.920435218896136</v>
      </c>
      <c r="AA8136">
        <v>0</v>
      </c>
      <c r="AB8136">
        <v>16.502375845677236</v>
      </c>
      <c r="AC8136">
        <v>0</v>
      </c>
      <c r="AD8136">
        <v>0</v>
      </c>
      <c r="AE8136">
        <v>179.276133489936</v>
      </c>
    </row>
    <row r="8137" spans="1:31" x14ac:dyDescent="0.25">
      <c r="A8137">
        <v>1681664</v>
      </c>
      <c r="B8137">
        <v>1</v>
      </c>
      <c r="C8137" t="s">
        <v>80</v>
      </c>
      <c r="D8137" t="s">
        <v>98</v>
      </c>
      <c r="E8137" t="s">
        <v>131</v>
      </c>
      <c r="F8137" t="s">
        <v>20444</v>
      </c>
      <c r="G8137" t="s">
        <v>161</v>
      </c>
      <c r="H8137" t="s">
        <v>134</v>
      </c>
      <c r="I8137" t="s">
        <v>135</v>
      </c>
      <c r="J8137" t="s">
        <v>136</v>
      </c>
      <c r="K8137" t="s">
        <v>137</v>
      </c>
      <c r="L8137" t="s">
        <v>23023</v>
      </c>
      <c r="M8137" t="s">
        <v>23024</v>
      </c>
      <c r="N8137">
        <v>1.79</v>
      </c>
      <c r="O8137">
        <v>0</v>
      </c>
      <c r="P8137">
        <v>1266</v>
      </c>
      <c r="Q8137">
        <v>3</v>
      </c>
      <c r="R8137">
        <v>193</v>
      </c>
      <c r="S8137">
        <v>7</v>
      </c>
      <c r="T8137">
        <v>316</v>
      </c>
      <c r="U8137">
        <v>0</v>
      </c>
      <c r="V8137">
        <v>0</v>
      </c>
      <c r="W8137">
        <v>0</v>
      </c>
      <c r="X8137">
        <v>269.27852240603863</v>
      </c>
      <c r="Y8137">
        <v>1.5941578925677364</v>
      </c>
      <c r="Z8137">
        <v>26.090927243854569</v>
      </c>
      <c r="AA8137">
        <v>97.500257888800846</v>
      </c>
      <c r="AB8137">
        <v>188.83768613144375</v>
      </c>
      <c r="AC8137">
        <v>0</v>
      </c>
      <c r="AD8137">
        <v>0</v>
      </c>
      <c r="AE8137">
        <v>583.30155156270553</v>
      </c>
    </row>
    <row r="8138" spans="1:31" x14ac:dyDescent="0.25">
      <c r="A8138">
        <v>1681687</v>
      </c>
      <c r="B8138">
        <v>1</v>
      </c>
      <c r="C8138" t="s">
        <v>80</v>
      </c>
      <c r="D8138" t="s">
        <v>103</v>
      </c>
      <c r="E8138" t="s">
        <v>146</v>
      </c>
      <c r="F8138" t="s">
        <v>23025</v>
      </c>
      <c r="G8138" t="s">
        <v>1061</v>
      </c>
      <c r="H8138" t="s">
        <v>143</v>
      </c>
      <c r="I8138" t="s">
        <v>135</v>
      </c>
      <c r="J8138" t="s">
        <v>136</v>
      </c>
      <c r="K8138" t="s">
        <v>137</v>
      </c>
      <c r="L8138" t="s">
        <v>23026</v>
      </c>
      <c r="M8138" t="s">
        <v>23027</v>
      </c>
      <c r="N8138">
        <v>5.22</v>
      </c>
      <c r="O8138">
        <v>0</v>
      </c>
      <c r="P8138">
        <v>480</v>
      </c>
      <c r="Q8138">
        <v>0</v>
      </c>
      <c r="R8138">
        <v>0</v>
      </c>
      <c r="S8138">
        <v>0</v>
      </c>
      <c r="T8138">
        <v>10</v>
      </c>
      <c r="U8138">
        <v>0</v>
      </c>
      <c r="V8138">
        <v>0</v>
      </c>
      <c r="W8138">
        <v>0</v>
      </c>
      <c r="X8138">
        <v>640.40665650463222</v>
      </c>
      <c r="Y8138">
        <v>0</v>
      </c>
      <c r="Z8138">
        <v>0</v>
      </c>
      <c r="AA8138">
        <v>0</v>
      </c>
      <c r="AB8138">
        <v>150.39044760594865</v>
      </c>
      <c r="AC8138">
        <v>0</v>
      </c>
      <c r="AD8138">
        <v>0</v>
      </c>
      <c r="AE8138">
        <v>790.7971041105809</v>
      </c>
    </row>
    <row r="8139" spans="1:31" x14ac:dyDescent="0.25">
      <c r="A8139">
        <v>1682683</v>
      </c>
      <c r="B8139">
        <v>1</v>
      </c>
      <c r="C8139" t="s">
        <v>80</v>
      </c>
      <c r="D8139" t="s">
        <v>82</v>
      </c>
      <c r="E8139" t="s">
        <v>151</v>
      </c>
      <c r="F8139" t="s">
        <v>23028</v>
      </c>
      <c r="G8139" t="s">
        <v>153</v>
      </c>
      <c r="H8139" t="s">
        <v>143</v>
      </c>
      <c r="I8139" t="s">
        <v>135</v>
      </c>
      <c r="J8139" t="s">
        <v>136</v>
      </c>
      <c r="K8139" t="s">
        <v>137</v>
      </c>
      <c r="L8139" t="s">
        <v>23029</v>
      </c>
      <c r="M8139" t="s">
        <v>23030</v>
      </c>
      <c r="N8139">
        <v>2.852777777</v>
      </c>
      <c r="O8139">
        <v>0</v>
      </c>
      <c r="P8139">
        <v>32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31.566874749971518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31.566874749971518</v>
      </c>
    </row>
    <row r="8140" spans="1:31" x14ac:dyDescent="0.25">
      <c r="A8140">
        <v>1682299</v>
      </c>
      <c r="B8140">
        <v>1</v>
      </c>
      <c r="C8140" t="s">
        <v>80</v>
      </c>
      <c r="D8140" t="s">
        <v>96</v>
      </c>
      <c r="E8140" t="s">
        <v>151</v>
      </c>
      <c r="F8140" t="s">
        <v>23031</v>
      </c>
      <c r="G8140" t="s">
        <v>222</v>
      </c>
      <c r="H8140" t="s">
        <v>143</v>
      </c>
      <c r="I8140" t="s">
        <v>135</v>
      </c>
      <c r="J8140" t="s">
        <v>136</v>
      </c>
      <c r="K8140" t="s">
        <v>137</v>
      </c>
      <c r="L8140" t="s">
        <v>23032</v>
      </c>
      <c r="M8140" t="s">
        <v>23033</v>
      </c>
      <c r="N8140">
        <v>4.7925000000000004</v>
      </c>
      <c r="O8140">
        <v>0</v>
      </c>
      <c r="P8140">
        <v>45</v>
      </c>
      <c r="Q8140">
        <v>0</v>
      </c>
      <c r="R8140">
        <v>1</v>
      </c>
      <c r="S8140">
        <v>0</v>
      </c>
      <c r="T8140">
        <v>4</v>
      </c>
      <c r="U8140">
        <v>0</v>
      </c>
      <c r="V8140">
        <v>0</v>
      </c>
      <c r="W8140">
        <v>0</v>
      </c>
      <c r="X8140">
        <v>264.58054790144439</v>
      </c>
      <c r="Y8140">
        <v>0</v>
      </c>
      <c r="Z8140">
        <v>5.7434733700204266</v>
      </c>
      <c r="AA8140">
        <v>0</v>
      </c>
      <c r="AB8140">
        <v>18.537744777912678</v>
      </c>
      <c r="AC8140">
        <v>0</v>
      </c>
      <c r="AD8140">
        <v>0</v>
      </c>
      <c r="AE8140">
        <v>288.86176604937748</v>
      </c>
    </row>
    <row r="8141" spans="1:31" x14ac:dyDescent="0.25">
      <c r="A8141">
        <v>1682322</v>
      </c>
      <c r="B8141">
        <v>1</v>
      </c>
      <c r="C8141" t="s">
        <v>80</v>
      </c>
      <c r="D8141" t="s">
        <v>105</v>
      </c>
      <c r="E8141" t="s">
        <v>131</v>
      </c>
      <c r="F8141" t="s">
        <v>23034</v>
      </c>
      <c r="G8141" t="s">
        <v>161</v>
      </c>
      <c r="H8141" t="s">
        <v>134</v>
      </c>
      <c r="I8141" t="s">
        <v>135</v>
      </c>
      <c r="J8141" t="s">
        <v>136</v>
      </c>
      <c r="K8141" t="s">
        <v>137</v>
      </c>
      <c r="L8141" t="s">
        <v>23035</v>
      </c>
      <c r="M8141" t="s">
        <v>22162</v>
      </c>
      <c r="N8141">
        <v>0.36027777700000002</v>
      </c>
      <c r="O8141">
        <v>1</v>
      </c>
      <c r="P8141">
        <v>4341</v>
      </c>
      <c r="Q8141">
        <v>0</v>
      </c>
      <c r="R8141">
        <v>34</v>
      </c>
      <c r="S8141">
        <v>8</v>
      </c>
      <c r="T8141">
        <v>557</v>
      </c>
      <c r="U8141">
        <v>4</v>
      </c>
      <c r="V8141">
        <v>1</v>
      </c>
      <c r="W8141">
        <v>3.0740647105281278</v>
      </c>
      <c r="X8141">
        <v>348.95096121378066</v>
      </c>
      <c r="Y8141">
        <v>0</v>
      </c>
      <c r="Z8141">
        <v>3.4547674443171519</v>
      </c>
      <c r="AA8141">
        <v>138.10895229039335</v>
      </c>
      <c r="AB8141">
        <v>248.83796687278718</v>
      </c>
      <c r="AC8141">
        <v>185.28874579013103</v>
      </c>
      <c r="AD8141">
        <v>10.49563455721937</v>
      </c>
      <c r="AE8141">
        <v>938.21109287915692</v>
      </c>
    </row>
    <row r="8142" spans="1:31" x14ac:dyDescent="0.25">
      <c r="A8142">
        <v>1682345</v>
      </c>
      <c r="B8142">
        <v>1</v>
      </c>
      <c r="C8142" t="s">
        <v>80</v>
      </c>
      <c r="D8142" t="s">
        <v>97</v>
      </c>
      <c r="E8142" t="s">
        <v>146</v>
      </c>
      <c r="F8142" t="s">
        <v>3937</v>
      </c>
      <c r="G8142" t="s">
        <v>385</v>
      </c>
      <c r="H8142" t="s">
        <v>143</v>
      </c>
      <c r="I8142" t="s">
        <v>135</v>
      </c>
      <c r="J8142" t="s">
        <v>136</v>
      </c>
      <c r="K8142" t="s">
        <v>137</v>
      </c>
      <c r="L8142" t="s">
        <v>23036</v>
      </c>
      <c r="M8142" t="s">
        <v>23037</v>
      </c>
      <c r="N8142">
        <v>5.8158333329999996</v>
      </c>
      <c r="O8142">
        <v>0</v>
      </c>
      <c r="P8142">
        <v>389</v>
      </c>
      <c r="Q8142">
        <v>0</v>
      </c>
      <c r="R8142">
        <v>3</v>
      </c>
      <c r="S8142">
        <v>0</v>
      </c>
      <c r="T8142">
        <v>24</v>
      </c>
      <c r="U8142">
        <v>0</v>
      </c>
      <c r="V8142">
        <v>0</v>
      </c>
      <c r="W8142">
        <v>0</v>
      </c>
      <c r="X8142">
        <v>846.60245812005201</v>
      </c>
      <c r="Y8142">
        <v>0</v>
      </c>
      <c r="Z8142">
        <v>6.209030599365831</v>
      </c>
      <c r="AA8142">
        <v>0</v>
      </c>
      <c r="AB8142">
        <v>143.50481380174719</v>
      </c>
      <c r="AC8142">
        <v>0</v>
      </c>
      <c r="AD8142">
        <v>0</v>
      </c>
      <c r="AE8142">
        <v>996.31630252116508</v>
      </c>
    </row>
    <row r="8143" spans="1:31" x14ac:dyDescent="0.25">
      <c r="A8143">
        <v>1682282</v>
      </c>
      <c r="B8143">
        <v>1</v>
      </c>
      <c r="C8143" t="s">
        <v>80</v>
      </c>
      <c r="D8143" t="s">
        <v>104</v>
      </c>
      <c r="E8143" t="s">
        <v>159</v>
      </c>
      <c r="F8143" t="s">
        <v>23038</v>
      </c>
      <c r="G8143" t="s">
        <v>133</v>
      </c>
      <c r="H8143" t="s">
        <v>134</v>
      </c>
      <c r="I8143" t="s">
        <v>135</v>
      </c>
      <c r="J8143" t="s">
        <v>136</v>
      </c>
      <c r="K8143" t="s">
        <v>137</v>
      </c>
      <c r="L8143" t="s">
        <v>23039</v>
      </c>
      <c r="M8143" t="s">
        <v>23040</v>
      </c>
      <c r="N8143">
        <v>4.063055555</v>
      </c>
      <c r="O8143">
        <v>0</v>
      </c>
      <c r="P8143">
        <v>128</v>
      </c>
      <c r="Q8143">
        <v>0</v>
      </c>
      <c r="R8143">
        <v>1</v>
      </c>
      <c r="S8143">
        <v>0</v>
      </c>
      <c r="T8143">
        <v>16</v>
      </c>
      <c r="U8143">
        <v>0</v>
      </c>
      <c r="V8143">
        <v>0</v>
      </c>
      <c r="W8143">
        <v>0</v>
      </c>
      <c r="X8143">
        <v>104.29063749620867</v>
      </c>
      <c r="Y8143">
        <v>0</v>
      </c>
      <c r="Z8143">
        <v>2.57484189886965</v>
      </c>
      <c r="AA8143">
        <v>0</v>
      </c>
      <c r="AB8143">
        <v>37.504455041432642</v>
      </c>
      <c r="AC8143">
        <v>0</v>
      </c>
      <c r="AD8143">
        <v>0</v>
      </c>
      <c r="AE8143">
        <v>144.36993443651096</v>
      </c>
    </row>
    <row r="8144" spans="1:31" x14ac:dyDescent="0.25">
      <c r="A8144">
        <v>1681844</v>
      </c>
      <c r="B8144">
        <v>1</v>
      </c>
      <c r="C8144" t="s">
        <v>80</v>
      </c>
      <c r="D8144" t="s">
        <v>93</v>
      </c>
      <c r="E8144" t="s">
        <v>164</v>
      </c>
      <c r="F8144" t="s">
        <v>23041</v>
      </c>
      <c r="G8144" t="s">
        <v>161</v>
      </c>
      <c r="H8144" t="s">
        <v>134</v>
      </c>
      <c r="I8144" t="s">
        <v>135</v>
      </c>
      <c r="J8144" t="s">
        <v>136</v>
      </c>
      <c r="K8144" t="s">
        <v>137</v>
      </c>
      <c r="L8144" t="s">
        <v>23042</v>
      </c>
      <c r="M8144" t="s">
        <v>23043</v>
      </c>
      <c r="N8144">
        <v>4.0866666660000002</v>
      </c>
      <c r="O8144">
        <v>0</v>
      </c>
      <c r="P8144">
        <v>516</v>
      </c>
      <c r="Q8144">
        <v>1</v>
      </c>
      <c r="R8144">
        <v>98</v>
      </c>
      <c r="S8144">
        <v>6</v>
      </c>
      <c r="T8144">
        <v>86</v>
      </c>
      <c r="U8144">
        <v>1</v>
      </c>
      <c r="V8144">
        <v>0</v>
      </c>
      <c r="W8144">
        <v>0</v>
      </c>
      <c r="X8144">
        <v>263.97817029013373</v>
      </c>
      <c r="Y8144">
        <v>2.460915425094667</v>
      </c>
      <c r="Z8144">
        <v>120.49068796903413</v>
      </c>
      <c r="AA8144">
        <v>79.584593949856114</v>
      </c>
      <c r="AB8144">
        <v>210.72827062812448</v>
      </c>
      <c r="AC8144">
        <v>43.004018059096403</v>
      </c>
      <c r="AD8144">
        <v>0</v>
      </c>
      <c r="AE8144">
        <v>720.24665632133951</v>
      </c>
    </row>
    <row r="8145" spans="1:31" x14ac:dyDescent="0.25">
      <c r="A8145">
        <v>1681890</v>
      </c>
      <c r="B8145">
        <v>1</v>
      </c>
      <c r="C8145" t="s">
        <v>81</v>
      </c>
      <c r="D8145" t="s">
        <v>112</v>
      </c>
      <c r="E8145" t="s">
        <v>164</v>
      </c>
      <c r="F8145" t="s">
        <v>10533</v>
      </c>
      <c r="G8145" t="s">
        <v>161</v>
      </c>
      <c r="H8145" t="s">
        <v>134</v>
      </c>
      <c r="I8145" t="s">
        <v>135</v>
      </c>
      <c r="J8145" t="s">
        <v>136</v>
      </c>
      <c r="K8145" t="s">
        <v>137</v>
      </c>
      <c r="L8145" t="s">
        <v>23044</v>
      </c>
      <c r="M8145" t="s">
        <v>23045</v>
      </c>
      <c r="N8145">
        <v>0.70166666600000005</v>
      </c>
      <c r="O8145">
        <v>2</v>
      </c>
      <c r="P8145">
        <v>375</v>
      </c>
      <c r="Q8145">
        <v>176</v>
      </c>
      <c r="R8145">
        <v>502</v>
      </c>
      <c r="S8145">
        <v>17</v>
      </c>
      <c r="T8145">
        <v>43</v>
      </c>
      <c r="U8145">
        <v>10</v>
      </c>
      <c r="V8145">
        <v>2</v>
      </c>
      <c r="W8145">
        <v>1.9420036170204442E-2</v>
      </c>
      <c r="X8145">
        <v>29.319906811318369</v>
      </c>
      <c r="Y8145">
        <v>67.705574826022783</v>
      </c>
      <c r="Z8145">
        <v>43.03352364854225</v>
      </c>
      <c r="AA8145">
        <v>48.701016723809978</v>
      </c>
      <c r="AB8145">
        <v>46.258291550409318</v>
      </c>
      <c r="AC8145">
        <v>589.30009535738043</v>
      </c>
      <c r="AD8145">
        <v>24.232670573240267</v>
      </c>
      <c r="AE8145">
        <v>848.57049952689363</v>
      </c>
    </row>
    <row r="8146" spans="1:31" x14ac:dyDescent="0.25">
      <c r="A8146">
        <v>1682102</v>
      </c>
      <c r="B8146">
        <v>1</v>
      </c>
      <c r="C8146" t="s">
        <v>80</v>
      </c>
      <c r="D8146" t="s">
        <v>98</v>
      </c>
      <c r="E8146" t="s">
        <v>151</v>
      </c>
      <c r="F8146" t="s">
        <v>23046</v>
      </c>
      <c r="G8146" t="s">
        <v>153</v>
      </c>
      <c r="H8146" t="s">
        <v>143</v>
      </c>
      <c r="I8146" t="s">
        <v>135</v>
      </c>
      <c r="J8146" t="s">
        <v>136</v>
      </c>
      <c r="K8146" t="s">
        <v>137</v>
      </c>
      <c r="L8146" t="s">
        <v>23047</v>
      </c>
      <c r="M8146" t="s">
        <v>23048</v>
      </c>
      <c r="N8146">
        <v>1.301388888</v>
      </c>
      <c r="O8146">
        <v>0</v>
      </c>
      <c r="P8146">
        <v>15</v>
      </c>
      <c r="Q8146">
        <v>0</v>
      </c>
      <c r="R8146">
        <v>2</v>
      </c>
      <c r="S8146">
        <v>0</v>
      </c>
      <c r="T8146">
        <v>6</v>
      </c>
      <c r="U8146">
        <v>0</v>
      </c>
      <c r="V8146">
        <v>0</v>
      </c>
      <c r="W8146">
        <v>0</v>
      </c>
      <c r="X8146">
        <v>4.8182266107091571</v>
      </c>
      <c r="Y8146">
        <v>0</v>
      </c>
      <c r="Z8146">
        <v>2.4461155732281958</v>
      </c>
      <c r="AA8146">
        <v>0</v>
      </c>
      <c r="AB8146">
        <v>3.9582053181562227</v>
      </c>
      <c r="AC8146">
        <v>0</v>
      </c>
      <c r="AD8146">
        <v>0</v>
      </c>
      <c r="AE8146">
        <v>11.222547502093576</v>
      </c>
    </row>
    <row r="8147" spans="1:31" x14ac:dyDescent="0.25">
      <c r="A8147">
        <v>1682079</v>
      </c>
      <c r="B8147">
        <v>1</v>
      </c>
      <c r="C8147" t="s">
        <v>80</v>
      </c>
      <c r="D8147" t="s">
        <v>94</v>
      </c>
      <c r="E8147" t="s">
        <v>140</v>
      </c>
      <c r="F8147" t="s">
        <v>23049</v>
      </c>
      <c r="G8147" t="s">
        <v>197</v>
      </c>
      <c r="H8147" t="s">
        <v>143</v>
      </c>
      <c r="I8147" t="s">
        <v>135</v>
      </c>
      <c r="J8147" t="s">
        <v>136</v>
      </c>
      <c r="K8147" t="s">
        <v>137</v>
      </c>
      <c r="L8147" t="s">
        <v>23050</v>
      </c>
      <c r="M8147" t="s">
        <v>23051</v>
      </c>
      <c r="N8147">
        <v>2.7749999999999999</v>
      </c>
      <c r="O8147">
        <v>0</v>
      </c>
      <c r="P8147">
        <v>0</v>
      </c>
      <c r="Q8147">
        <v>0</v>
      </c>
      <c r="R8147">
        <v>1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0.1470413781529</v>
      </c>
      <c r="AA8147">
        <v>0</v>
      </c>
      <c r="AB8147">
        <v>0</v>
      </c>
      <c r="AC8147">
        <v>0</v>
      </c>
      <c r="AD8147">
        <v>0</v>
      </c>
      <c r="AE8147">
        <v>0.1470413781529</v>
      </c>
    </row>
    <row r="8148" spans="1:31" x14ac:dyDescent="0.25">
      <c r="A8148">
        <v>1682620</v>
      </c>
      <c r="B8148">
        <v>1</v>
      </c>
      <c r="C8148" t="s">
        <v>80</v>
      </c>
      <c r="D8148" t="s">
        <v>88</v>
      </c>
      <c r="E8148" t="s">
        <v>151</v>
      </c>
      <c r="F8148" t="s">
        <v>2679</v>
      </c>
      <c r="G8148" t="s">
        <v>153</v>
      </c>
      <c r="H8148" t="s">
        <v>143</v>
      </c>
      <c r="I8148" t="s">
        <v>135</v>
      </c>
      <c r="J8148" t="s">
        <v>136</v>
      </c>
      <c r="K8148" t="s">
        <v>137</v>
      </c>
      <c r="L8148" t="s">
        <v>23052</v>
      </c>
      <c r="M8148" t="s">
        <v>23053</v>
      </c>
      <c r="N8148">
        <v>6.1505555550000004</v>
      </c>
      <c r="O8148">
        <v>0</v>
      </c>
      <c r="P8148">
        <v>2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1.187936288566342</v>
      </c>
      <c r="Y8148">
        <v>0</v>
      </c>
      <c r="Z8148">
        <v>0</v>
      </c>
      <c r="AA8148">
        <v>0</v>
      </c>
      <c r="AB8148">
        <v>1.1997595502547644</v>
      </c>
      <c r="AC8148">
        <v>0</v>
      </c>
      <c r="AD8148">
        <v>0</v>
      </c>
      <c r="AE8148">
        <v>2.3876958388211067</v>
      </c>
    </row>
    <row r="8149" spans="1:31" x14ac:dyDescent="0.25">
      <c r="A8149">
        <v>1681655</v>
      </c>
      <c r="B8149">
        <v>1</v>
      </c>
      <c r="C8149" t="s">
        <v>80</v>
      </c>
      <c r="D8149" t="s">
        <v>89</v>
      </c>
      <c r="E8149" t="s">
        <v>200</v>
      </c>
      <c r="F8149" t="s">
        <v>23054</v>
      </c>
      <c r="G8149" t="s">
        <v>153</v>
      </c>
      <c r="H8149" t="s">
        <v>143</v>
      </c>
      <c r="I8149" t="s">
        <v>135</v>
      </c>
      <c r="J8149" t="s">
        <v>136</v>
      </c>
      <c r="K8149" t="s">
        <v>137</v>
      </c>
      <c r="L8149" t="s">
        <v>23055</v>
      </c>
      <c r="M8149" t="s">
        <v>23056</v>
      </c>
      <c r="N8149">
        <v>4.6363888879999999</v>
      </c>
      <c r="O8149">
        <v>0</v>
      </c>
      <c r="P8149">
        <v>7</v>
      </c>
      <c r="Q8149">
        <v>0</v>
      </c>
      <c r="R8149">
        <v>0</v>
      </c>
      <c r="S8149">
        <v>0</v>
      </c>
      <c r="T8149">
        <v>1</v>
      </c>
      <c r="U8149">
        <v>0</v>
      </c>
      <c r="V8149">
        <v>0</v>
      </c>
      <c r="W8149">
        <v>0</v>
      </c>
      <c r="X8149">
        <v>55.610026012889385</v>
      </c>
      <c r="Y8149">
        <v>0</v>
      </c>
      <c r="Z8149">
        <v>0</v>
      </c>
      <c r="AA8149">
        <v>0</v>
      </c>
      <c r="AB8149">
        <v>0.51105790633998338</v>
      </c>
      <c r="AC8149">
        <v>0</v>
      </c>
      <c r="AD8149">
        <v>0</v>
      </c>
      <c r="AE8149">
        <v>56.12108391922937</v>
      </c>
    </row>
    <row r="8150" spans="1:31" x14ac:dyDescent="0.25">
      <c r="A8150">
        <v>1681953</v>
      </c>
      <c r="B8150">
        <v>1</v>
      </c>
      <c r="C8150" t="s">
        <v>81</v>
      </c>
      <c r="D8150" t="s">
        <v>112</v>
      </c>
      <c r="E8150" t="s">
        <v>146</v>
      </c>
      <c r="F8150" t="s">
        <v>23057</v>
      </c>
      <c r="G8150" t="s">
        <v>385</v>
      </c>
      <c r="H8150" t="s">
        <v>143</v>
      </c>
      <c r="I8150" t="s">
        <v>135</v>
      </c>
      <c r="J8150" t="s">
        <v>136</v>
      </c>
      <c r="K8150" t="s">
        <v>137</v>
      </c>
      <c r="L8150" t="s">
        <v>23058</v>
      </c>
      <c r="M8150" t="s">
        <v>23059</v>
      </c>
      <c r="N8150">
        <v>2.852777777</v>
      </c>
      <c r="O8150">
        <v>0</v>
      </c>
      <c r="P8150">
        <v>6</v>
      </c>
      <c r="Q8150">
        <v>0</v>
      </c>
      <c r="R8150">
        <v>11</v>
      </c>
      <c r="S8150">
        <v>0</v>
      </c>
      <c r="T8150">
        <v>137</v>
      </c>
      <c r="U8150">
        <v>0</v>
      </c>
      <c r="V8150">
        <v>0</v>
      </c>
      <c r="W8150">
        <v>0</v>
      </c>
      <c r="X8150">
        <v>2.5810396335045782</v>
      </c>
      <c r="Y8150">
        <v>0</v>
      </c>
      <c r="Z8150">
        <v>9.3261660140580744</v>
      </c>
      <c r="AA8150">
        <v>0</v>
      </c>
      <c r="AB8150">
        <v>582.76531197294412</v>
      </c>
      <c r="AC8150">
        <v>0</v>
      </c>
      <c r="AD8150">
        <v>0</v>
      </c>
      <c r="AE8150">
        <v>594.67251762050682</v>
      </c>
    </row>
    <row r="8151" spans="1:31" x14ac:dyDescent="0.25">
      <c r="A8151">
        <v>1681561</v>
      </c>
      <c r="B8151">
        <v>1</v>
      </c>
      <c r="C8151" t="s">
        <v>80</v>
      </c>
      <c r="D8151" t="s">
        <v>103</v>
      </c>
      <c r="E8151" t="s">
        <v>164</v>
      </c>
      <c r="F8151" t="s">
        <v>23060</v>
      </c>
      <c r="G8151" t="s">
        <v>161</v>
      </c>
      <c r="H8151" t="s">
        <v>134</v>
      </c>
      <c r="I8151" t="s">
        <v>135</v>
      </c>
      <c r="J8151" t="s">
        <v>136</v>
      </c>
      <c r="K8151" t="s">
        <v>137</v>
      </c>
      <c r="L8151" t="s">
        <v>23061</v>
      </c>
      <c r="M8151" t="s">
        <v>23062</v>
      </c>
      <c r="N8151">
        <v>2.375555555</v>
      </c>
      <c r="O8151">
        <v>0</v>
      </c>
      <c r="P8151">
        <v>17</v>
      </c>
      <c r="Q8151">
        <v>0</v>
      </c>
      <c r="R8151">
        <v>0</v>
      </c>
      <c r="S8151">
        <v>0</v>
      </c>
      <c r="T8151">
        <v>2</v>
      </c>
      <c r="U8151">
        <v>0</v>
      </c>
      <c r="V8151">
        <v>0</v>
      </c>
      <c r="W8151">
        <v>0</v>
      </c>
      <c r="X8151">
        <v>8.6385345941784166</v>
      </c>
      <c r="Y8151">
        <v>0</v>
      </c>
      <c r="Z8151">
        <v>0</v>
      </c>
      <c r="AA8151">
        <v>0</v>
      </c>
      <c r="AB8151">
        <v>0.51535240819714667</v>
      </c>
      <c r="AC8151">
        <v>0</v>
      </c>
      <c r="AD8151">
        <v>0</v>
      </c>
      <c r="AE8151">
        <v>9.1538870023755639</v>
      </c>
    </row>
    <row r="8152" spans="1:31" x14ac:dyDescent="0.25">
      <c r="A8152">
        <v>1682251</v>
      </c>
      <c r="B8152">
        <v>1</v>
      </c>
      <c r="C8152" t="s">
        <v>80</v>
      </c>
      <c r="D8152" t="s">
        <v>100</v>
      </c>
      <c r="E8152" t="s">
        <v>151</v>
      </c>
      <c r="F8152" t="s">
        <v>23063</v>
      </c>
      <c r="G8152" t="s">
        <v>526</v>
      </c>
      <c r="H8152" t="s">
        <v>143</v>
      </c>
      <c r="I8152" t="s">
        <v>135</v>
      </c>
      <c r="J8152" t="s">
        <v>136</v>
      </c>
      <c r="K8152" t="s">
        <v>137</v>
      </c>
      <c r="L8152" t="s">
        <v>23064</v>
      </c>
      <c r="M8152" t="s">
        <v>23065</v>
      </c>
      <c r="N8152">
        <v>3.0894444440000002</v>
      </c>
      <c r="O8152">
        <v>0</v>
      </c>
      <c r="P8152">
        <v>22</v>
      </c>
      <c r="Q8152">
        <v>0</v>
      </c>
      <c r="R8152">
        <v>2</v>
      </c>
      <c r="S8152">
        <v>0</v>
      </c>
      <c r="T8152">
        <v>2</v>
      </c>
      <c r="U8152">
        <v>0</v>
      </c>
      <c r="V8152">
        <v>0</v>
      </c>
      <c r="W8152">
        <v>0</v>
      </c>
      <c r="X8152">
        <v>11.746895018080657</v>
      </c>
      <c r="Y8152">
        <v>0</v>
      </c>
      <c r="Z8152">
        <v>0.51843313345655007</v>
      </c>
      <c r="AA8152">
        <v>0</v>
      </c>
      <c r="AB8152">
        <v>7.084712478303687</v>
      </c>
      <c r="AC8152">
        <v>0</v>
      </c>
      <c r="AD8152">
        <v>0</v>
      </c>
      <c r="AE8152">
        <v>19.350040629840894</v>
      </c>
    </row>
    <row r="8153" spans="1:31" x14ac:dyDescent="0.25">
      <c r="A8153">
        <v>1682165</v>
      </c>
      <c r="B8153">
        <v>1</v>
      </c>
      <c r="C8153" t="s">
        <v>81</v>
      </c>
      <c r="D8153" t="s">
        <v>118</v>
      </c>
      <c r="E8153" t="s">
        <v>140</v>
      </c>
      <c r="F8153" t="s">
        <v>23066</v>
      </c>
      <c r="G8153" t="s">
        <v>197</v>
      </c>
      <c r="H8153" t="s">
        <v>143</v>
      </c>
      <c r="I8153" t="s">
        <v>135</v>
      </c>
      <c r="J8153" t="s">
        <v>136</v>
      </c>
      <c r="K8153" t="s">
        <v>137</v>
      </c>
      <c r="L8153" t="s">
        <v>23067</v>
      </c>
      <c r="M8153" t="s">
        <v>23068</v>
      </c>
      <c r="N8153">
        <v>1.1405555549999999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0.18369951126046671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0.18369951126046671</v>
      </c>
    </row>
    <row r="8154" spans="1:31" x14ac:dyDescent="0.25">
      <c r="A8154">
        <v>1681773</v>
      </c>
      <c r="B8154">
        <v>1</v>
      </c>
      <c r="C8154" t="s">
        <v>80</v>
      </c>
      <c r="D8154" t="s">
        <v>107</v>
      </c>
      <c r="E8154" t="s">
        <v>140</v>
      </c>
      <c r="F8154" t="s">
        <v>23069</v>
      </c>
      <c r="G8154" t="s">
        <v>197</v>
      </c>
      <c r="H8154" t="s">
        <v>143</v>
      </c>
      <c r="I8154" t="s">
        <v>135</v>
      </c>
      <c r="J8154" t="s">
        <v>136</v>
      </c>
      <c r="K8154" t="s">
        <v>137</v>
      </c>
      <c r="L8154" t="s">
        <v>23070</v>
      </c>
      <c r="M8154" t="s">
        <v>23071</v>
      </c>
      <c r="N8154">
        <v>1.2722222219999999</v>
      </c>
      <c r="O8154">
        <v>0</v>
      </c>
      <c r="P8154">
        <v>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0.14612655596924001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0.14612655596924001</v>
      </c>
    </row>
    <row r="8155" spans="1:31" x14ac:dyDescent="0.25">
      <c r="A8155">
        <v>1681624</v>
      </c>
      <c r="B8155">
        <v>1</v>
      </c>
      <c r="C8155" t="s">
        <v>80</v>
      </c>
      <c r="D8155" t="s">
        <v>82</v>
      </c>
      <c r="E8155" t="s">
        <v>151</v>
      </c>
      <c r="F8155" t="s">
        <v>3648</v>
      </c>
      <c r="G8155" t="s">
        <v>2777</v>
      </c>
      <c r="H8155" t="s">
        <v>143</v>
      </c>
      <c r="I8155" t="s">
        <v>135</v>
      </c>
      <c r="J8155" t="s">
        <v>136</v>
      </c>
      <c r="K8155" t="s">
        <v>137</v>
      </c>
      <c r="L8155" t="s">
        <v>23072</v>
      </c>
      <c r="M8155" t="s">
        <v>23073</v>
      </c>
      <c r="N8155">
        <v>2.37</v>
      </c>
      <c r="O8155">
        <v>0</v>
      </c>
      <c r="P8155">
        <v>12</v>
      </c>
      <c r="Q8155">
        <v>0</v>
      </c>
      <c r="R8155">
        <v>0</v>
      </c>
      <c r="S8155">
        <v>0</v>
      </c>
      <c r="T8155">
        <v>15</v>
      </c>
      <c r="U8155">
        <v>0</v>
      </c>
      <c r="V8155">
        <v>0</v>
      </c>
      <c r="W8155">
        <v>0</v>
      </c>
      <c r="X8155">
        <v>4.0128212471370013</v>
      </c>
      <c r="Y8155">
        <v>0</v>
      </c>
      <c r="Z8155">
        <v>0</v>
      </c>
      <c r="AA8155">
        <v>0</v>
      </c>
      <c r="AB8155">
        <v>36.831851537600748</v>
      </c>
      <c r="AC8155">
        <v>0</v>
      </c>
      <c r="AD8155">
        <v>0</v>
      </c>
      <c r="AE8155">
        <v>40.844672784737753</v>
      </c>
    </row>
    <row r="8156" spans="1:31" x14ac:dyDescent="0.25">
      <c r="A8156">
        <v>1681867</v>
      </c>
      <c r="B8156">
        <v>1</v>
      </c>
      <c r="C8156" t="s">
        <v>80</v>
      </c>
      <c r="D8156" t="s">
        <v>106</v>
      </c>
      <c r="E8156" t="s">
        <v>140</v>
      </c>
      <c r="F8156" t="s">
        <v>23074</v>
      </c>
      <c r="G8156" t="s">
        <v>1713</v>
      </c>
      <c r="H8156" t="s">
        <v>143</v>
      </c>
      <c r="I8156" t="s">
        <v>135</v>
      </c>
      <c r="J8156" t="s">
        <v>136</v>
      </c>
      <c r="K8156" t="s">
        <v>137</v>
      </c>
      <c r="L8156" t="s">
        <v>23075</v>
      </c>
      <c r="M8156" t="s">
        <v>23076</v>
      </c>
      <c r="N8156">
        <v>0.67694444399999998</v>
      </c>
      <c r="O8156">
        <v>0</v>
      </c>
      <c r="P8156">
        <v>3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0.51282134901519738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0.51282134901519738</v>
      </c>
    </row>
    <row r="8157" spans="1:31" x14ac:dyDescent="0.25">
      <c r="A8157">
        <v>1682016</v>
      </c>
      <c r="B8157">
        <v>1</v>
      </c>
      <c r="C8157" t="s">
        <v>80</v>
      </c>
      <c r="D8157" t="s">
        <v>101</v>
      </c>
      <c r="E8157" t="s">
        <v>151</v>
      </c>
      <c r="F8157" t="s">
        <v>23077</v>
      </c>
      <c r="G8157" t="s">
        <v>222</v>
      </c>
      <c r="H8157" t="s">
        <v>143</v>
      </c>
      <c r="I8157" t="s">
        <v>135</v>
      </c>
      <c r="J8157" t="s">
        <v>136</v>
      </c>
      <c r="K8157" t="s">
        <v>137</v>
      </c>
      <c r="L8157" t="s">
        <v>23078</v>
      </c>
      <c r="M8157" t="s">
        <v>23079</v>
      </c>
      <c r="N8157">
        <v>2.7086111110000002</v>
      </c>
      <c r="O8157">
        <v>0</v>
      </c>
      <c r="P8157">
        <v>133</v>
      </c>
      <c r="Q8157">
        <v>0</v>
      </c>
      <c r="R8157">
        <v>0</v>
      </c>
      <c r="S8157">
        <v>0</v>
      </c>
      <c r="T8157">
        <v>2</v>
      </c>
      <c r="U8157">
        <v>0</v>
      </c>
      <c r="V8157">
        <v>0</v>
      </c>
      <c r="W8157">
        <v>0</v>
      </c>
      <c r="X8157">
        <v>77.721078892456219</v>
      </c>
      <c r="Y8157">
        <v>0</v>
      </c>
      <c r="Z8157">
        <v>0</v>
      </c>
      <c r="AA8157">
        <v>0</v>
      </c>
      <c r="AB8157">
        <v>0.73009190279984948</v>
      </c>
      <c r="AC8157">
        <v>0</v>
      </c>
      <c r="AD8157">
        <v>0</v>
      </c>
      <c r="AE8157">
        <v>78.451170795256076</v>
      </c>
    </row>
    <row r="8158" spans="1:31" x14ac:dyDescent="0.25">
      <c r="A8158">
        <v>1682408</v>
      </c>
      <c r="B8158">
        <v>1</v>
      </c>
      <c r="C8158" t="s">
        <v>80</v>
      </c>
      <c r="D8158" t="s">
        <v>102</v>
      </c>
      <c r="E8158" t="s">
        <v>146</v>
      </c>
      <c r="F8158" t="s">
        <v>23080</v>
      </c>
      <c r="G8158" t="s">
        <v>148</v>
      </c>
      <c r="H8158" t="s">
        <v>143</v>
      </c>
      <c r="I8158" t="s">
        <v>135</v>
      </c>
      <c r="J8158" t="s">
        <v>136</v>
      </c>
      <c r="K8158" t="s">
        <v>137</v>
      </c>
      <c r="L8158" t="s">
        <v>23081</v>
      </c>
      <c r="M8158" t="s">
        <v>23082</v>
      </c>
      <c r="N8158">
        <v>2.6491666660000002</v>
      </c>
      <c r="O8158">
        <v>0</v>
      </c>
      <c r="P8158">
        <v>13</v>
      </c>
      <c r="Q8158">
        <v>0</v>
      </c>
      <c r="R8158">
        <v>0</v>
      </c>
      <c r="S8158">
        <v>0</v>
      </c>
      <c r="T8158">
        <v>1</v>
      </c>
      <c r="U8158">
        <v>0</v>
      </c>
      <c r="V8158">
        <v>0</v>
      </c>
      <c r="W8158">
        <v>0</v>
      </c>
      <c r="X8158">
        <v>1.7091519091433522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1.7091519091433522</v>
      </c>
    </row>
    <row r="8159" spans="1:31" x14ac:dyDescent="0.25">
      <c r="A8159">
        <v>1681718</v>
      </c>
      <c r="B8159">
        <v>1</v>
      </c>
      <c r="C8159" t="s">
        <v>80</v>
      </c>
      <c r="D8159" t="s">
        <v>104</v>
      </c>
      <c r="E8159" t="s">
        <v>159</v>
      </c>
      <c r="F8159" t="s">
        <v>23083</v>
      </c>
      <c r="G8159" t="s">
        <v>566</v>
      </c>
      <c r="H8159" t="s">
        <v>134</v>
      </c>
      <c r="I8159" t="s">
        <v>135</v>
      </c>
      <c r="J8159" t="s">
        <v>136</v>
      </c>
      <c r="K8159" t="s">
        <v>137</v>
      </c>
      <c r="L8159" t="s">
        <v>23084</v>
      </c>
      <c r="M8159" t="s">
        <v>23085</v>
      </c>
      <c r="N8159">
        <v>3.6172222220000001</v>
      </c>
      <c r="O8159">
        <v>0</v>
      </c>
      <c r="P8159">
        <v>103</v>
      </c>
      <c r="Q8159">
        <v>0</v>
      </c>
      <c r="R8159">
        <v>2</v>
      </c>
      <c r="S8159">
        <v>0</v>
      </c>
      <c r="T8159">
        <v>11</v>
      </c>
      <c r="U8159">
        <v>0</v>
      </c>
      <c r="V8159">
        <v>0</v>
      </c>
      <c r="W8159">
        <v>0</v>
      </c>
      <c r="X8159">
        <v>82.390620603860867</v>
      </c>
      <c r="Y8159">
        <v>0</v>
      </c>
      <c r="Z8159">
        <v>0.55209758868119163</v>
      </c>
      <c r="AA8159">
        <v>0</v>
      </c>
      <c r="AB8159">
        <v>12.764631107932743</v>
      </c>
      <c r="AC8159">
        <v>0</v>
      </c>
      <c r="AD8159">
        <v>0</v>
      </c>
      <c r="AE8159">
        <v>95.707349300474803</v>
      </c>
    </row>
    <row r="8160" spans="1:31" x14ac:dyDescent="0.25">
      <c r="A8160">
        <v>1682586</v>
      </c>
      <c r="B8160">
        <v>1</v>
      </c>
      <c r="C8160" t="s">
        <v>80</v>
      </c>
      <c r="D8160" t="s">
        <v>82</v>
      </c>
      <c r="E8160" t="s">
        <v>146</v>
      </c>
      <c r="F8160" t="s">
        <v>23086</v>
      </c>
      <c r="G8160" t="s">
        <v>148</v>
      </c>
      <c r="H8160" t="s">
        <v>143</v>
      </c>
      <c r="I8160" t="s">
        <v>135</v>
      </c>
      <c r="J8160" t="s">
        <v>136</v>
      </c>
      <c r="K8160" t="s">
        <v>137</v>
      </c>
      <c r="L8160" t="s">
        <v>23087</v>
      </c>
      <c r="M8160" t="s">
        <v>23088</v>
      </c>
      <c r="N8160">
        <v>1.2269444439999999</v>
      </c>
      <c r="O8160">
        <v>0</v>
      </c>
      <c r="P8160">
        <v>213</v>
      </c>
      <c r="Q8160">
        <v>0</v>
      </c>
      <c r="R8160">
        <v>0</v>
      </c>
      <c r="S8160">
        <v>0</v>
      </c>
      <c r="T8160">
        <v>10</v>
      </c>
      <c r="U8160">
        <v>0</v>
      </c>
      <c r="V8160">
        <v>0</v>
      </c>
      <c r="W8160">
        <v>0</v>
      </c>
      <c r="X8160">
        <v>87.702874833840227</v>
      </c>
      <c r="Y8160">
        <v>0</v>
      </c>
      <c r="Z8160">
        <v>0</v>
      </c>
      <c r="AA8160">
        <v>0</v>
      </c>
      <c r="AB8160">
        <v>3.6485485339759247</v>
      </c>
      <c r="AC8160">
        <v>0</v>
      </c>
      <c r="AD8160">
        <v>0</v>
      </c>
      <c r="AE8160">
        <v>91.351423367816153</v>
      </c>
    </row>
    <row r="8161" spans="1:31" x14ac:dyDescent="0.25">
      <c r="A8161">
        <v>1682732</v>
      </c>
      <c r="B8161">
        <v>1</v>
      </c>
      <c r="C8161" t="s">
        <v>80</v>
      </c>
      <c r="D8161" t="s">
        <v>97</v>
      </c>
      <c r="E8161" t="s">
        <v>151</v>
      </c>
      <c r="F8161" t="s">
        <v>23089</v>
      </c>
      <c r="G8161" t="s">
        <v>153</v>
      </c>
      <c r="H8161" t="s">
        <v>143</v>
      </c>
      <c r="I8161" t="s">
        <v>135</v>
      </c>
      <c r="J8161" t="s">
        <v>136</v>
      </c>
      <c r="K8161" t="s">
        <v>137</v>
      </c>
      <c r="L8161" t="s">
        <v>23090</v>
      </c>
      <c r="M8161" t="s">
        <v>23091</v>
      </c>
      <c r="N8161">
        <v>1.18</v>
      </c>
      <c r="O8161">
        <v>0</v>
      </c>
      <c r="P8161">
        <v>83</v>
      </c>
      <c r="Q8161">
        <v>0</v>
      </c>
      <c r="R8161">
        <v>0</v>
      </c>
      <c r="S8161">
        <v>0</v>
      </c>
      <c r="T8161">
        <v>11</v>
      </c>
      <c r="U8161">
        <v>0</v>
      </c>
      <c r="V8161">
        <v>0</v>
      </c>
      <c r="W8161">
        <v>0</v>
      </c>
      <c r="X8161">
        <v>62.374485951767497</v>
      </c>
      <c r="Y8161">
        <v>0</v>
      </c>
      <c r="Z8161">
        <v>0</v>
      </c>
      <c r="AA8161">
        <v>0</v>
      </c>
      <c r="AB8161">
        <v>10.695991406147547</v>
      </c>
      <c r="AC8161">
        <v>0</v>
      </c>
      <c r="AD8161">
        <v>0</v>
      </c>
      <c r="AE8161">
        <v>73.070477357915038</v>
      </c>
    </row>
    <row r="8162" spans="1:31" x14ac:dyDescent="0.25">
      <c r="A8162">
        <v>1682724</v>
      </c>
      <c r="B8162">
        <v>1</v>
      </c>
      <c r="C8162" t="s">
        <v>81</v>
      </c>
      <c r="D8162" t="s">
        <v>123</v>
      </c>
      <c r="E8162" t="s">
        <v>146</v>
      </c>
      <c r="F8162" t="s">
        <v>23092</v>
      </c>
      <c r="G8162" t="s">
        <v>148</v>
      </c>
      <c r="H8162" t="s">
        <v>143</v>
      </c>
      <c r="I8162" t="s">
        <v>135</v>
      </c>
      <c r="J8162" t="s">
        <v>136</v>
      </c>
      <c r="K8162" t="s">
        <v>137</v>
      </c>
      <c r="L8162" t="s">
        <v>23093</v>
      </c>
      <c r="M8162" t="s">
        <v>23094</v>
      </c>
      <c r="N8162">
        <v>0.68888888800000003</v>
      </c>
      <c r="O8162">
        <v>0</v>
      </c>
      <c r="P8162">
        <v>0</v>
      </c>
      <c r="Q8162">
        <v>0</v>
      </c>
      <c r="R8162">
        <v>6</v>
      </c>
      <c r="S8162">
        <v>0</v>
      </c>
      <c r="T8162">
        <v>1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1.7016143739070668</v>
      </c>
      <c r="AA8162">
        <v>0</v>
      </c>
      <c r="AB8162">
        <v>0.67509910743577783</v>
      </c>
      <c r="AC8162">
        <v>0</v>
      </c>
      <c r="AD8162">
        <v>0</v>
      </c>
      <c r="AE8162">
        <v>2.3767134813428448</v>
      </c>
    </row>
    <row r="8163" spans="1:31" x14ac:dyDescent="0.25">
      <c r="A8163">
        <v>1682440</v>
      </c>
      <c r="B8163">
        <v>1</v>
      </c>
      <c r="C8163" t="s">
        <v>80</v>
      </c>
      <c r="D8163" t="s">
        <v>83</v>
      </c>
      <c r="E8163" t="s">
        <v>151</v>
      </c>
      <c r="F8163" t="s">
        <v>19982</v>
      </c>
      <c r="G8163" t="s">
        <v>153</v>
      </c>
      <c r="H8163" t="s">
        <v>143</v>
      </c>
      <c r="I8163" t="s">
        <v>135</v>
      </c>
      <c r="J8163" t="s">
        <v>136</v>
      </c>
      <c r="K8163" t="s">
        <v>137</v>
      </c>
      <c r="L8163" t="s">
        <v>23095</v>
      </c>
      <c r="M8163" t="s">
        <v>23096</v>
      </c>
      <c r="N8163">
        <v>6.0591666660000003</v>
      </c>
      <c r="O8163">
        <v>0</v>
      </c>
      <c r="P8163">
        <v>139</v>
      </c>
      <c r="Q8163">
        <v>0</v>
      </c>
      <c r="R8163">
        <v>0</v>
      </c>
      <c r="S8163">
        <v>0</v>
      </c>
      <c r="T8163">
        <v>6</v>
      </c>
      <c r="U8163">
        <v>0</v>
      </c>
      <c r="V8163">
        <v>0</v>
      </c>
      <c r="W8163">
        <v>0</v>
      </c>
      <c r="X8163">
        <v>147.63601121078676</v>
      </c>
      <c r="Y8163">
        <v>0</v>
      </c>
      <c r="Z8163">
        <v>0</v>
      </c>
      <c r="AA8163">
        <v>0</v>
      </c>
      <c r="AB8163">
        <v>6.7832525316851173</v>
      </c>
      <c r="AC8163">
        <v>0</v>
      </c>
      <c r="AD8163">
        <v>0</v>
      </c>
      <c r="AE8163">
        <v>154.41926374247188</v>
      </c>
    </row>
    <row r="8164" spans="1:31" x14ac:dyDescent="0.25">
      <c r="A8164">
        <v>1681788</v>
      </c>
      <c r="B8164">
        <v>1</v>
      </c>
      <c r="C8164" t="s">
        <v>81</v>
      </c>
      <c r="D8164" t="s">
        <v>121</v>
      </c>
      <c r="E8164" t="s">
        <v>151</v>
      </c>
      <c r="F8164" t="s">
        <v>22928</v>
      </c>
      <c r="G8164" t="s">
        <v>1774</v>
      </c>
      <c r="H8164" t="s">
        <v>143</v>
      </c>
      <c r="I8164" t="s">
        <v>135</v>
      </c>
      <c r="J8164" t="s">
        <v>136</v>
      </c>
      <c r="K8164" t="s">
        <v>137</v>
      </c>
      <c r="L8164" t="s">
        <v>23097</v>
      </c>
      <c r="M8164" t="s">
        <v>23098</v>
      </c>
      <c r="N8164">
        <v>1.7933333330000001</v>
      </c>
      <c r="O8164">
        <v>0</v>
      </c>
      <c r="P8164">
        <v>13</v>
      </c>
      <c r="Q8164">
        <v>0</v>
      </c>
      <c r="R8164">
        <v>0</v>
      </c>
      <c r="S8164">
        <v>0</v>
      </c>
      <c r="T8164">
        <v>1</v>
      </c>
      <c r="U8164">
        <v>0</v>
      </c>
      <c r="V8164">
        <v>0</v>
      </c>
      <c r="W8164">
        <v>0</v>
      </c>
      <c r="X8164">
        <v>1.6589219622900577</v>
      </c>
      <c r="Y8164">
        <v>0</v>
      </c>
      <c r="Z8164">
        <v>0</v>
      </c>
      <c r="AA8164">
        <v>0</v>
      </c>
      <c r="AB8164">
        <v>3.7185465096084664</v>
      </c>
      <c r="AC8164">
        <v>0</v>
      </c>
      <c r="AD8164">
        <v>0</v>
      </c>
      <c r="AE8164">
        <v>5.3774684718985242</v>
      </c>
    </row>
    <row r="8165" spans="1:31" x14ac:dyDescent="0.25">
      <c r="A8165">
        <v>1681642</v>
      </c>
      <c r="B8165">
        <v>1</v>
      </c>
      <c r="C8165" t="s">
        <v>80</v>
      </c>
      <c r="D8165" t="s">
        <v>83</v>
      </c>
      <c r="E8165" t="s">
        <v>146</v>
      </c>
      <c r="F8165" t="s">
        <v>23099</v>
      </c>
      <c r="G8165" t="s">
        <v>148</v>
      </c>
      <c r="H8165" t="s">
        <v>143</v>
      </c>
      <c r="I8165" t="s">
        <v>135</v>
      </c>
      <c r="J8165" t="s">
        <v>136</v>
      </c>
      <c r="K8165" t="s">
        <v>137</v>
      </c>
      <c r="L8165" t="s">
        <v>23100</v>
      </c>
      <c r="M8165" t="s">
        <v>23101</v>
      </c>
      <c r="N8165">
        <v>13.128611111</v>
      </c>
      <c r="O8165">
        <v>0</v>
      </c>
      <c r="P8165">
        <v>571</v>
      </c>
      <c r="Q8165">
        <v>0</v>
      </c>
      <c r="R8165">
        <v>0</v>
      </c>
      <c r="S8165">
        <v>0</v>
      </c>
      <c r="T8165">
        <v>19</v>
      </c>
      <c r="U8165">
        <v>0</v>
      </c>
      <c r="V8165">
        <v>0</v>
      </c>
      <c r="W8165">
        <v>0</v>
      </c>
      <c r="X8165">
        <v>1825.9413463529038</v>
      </c>
      <c r="Y8165">
        <v>0</v>
      </c>
      <c r="Z8165">
        <v>0</v>
      </c>
      <c r="AA8165">
        <v>0</v>
      </c>
      <c r="AB8165">
        <v>238.13059070778027</v>
      </c>
      <c r="AC8165">
        <v>0</v>
      </c>
      <c r="AD8165">
        <v>0</v>
      </c>
      <c r="AE8165">
        <v>2064.0719370606839</v>
      </c>
    </row>
    <row r="8166" spans="1:31" x14ac:dyDescent="0.25">
      <c r="A8166">
        <v>1682532</v>
      </c>
      <c r="B8166">
        <v>1</v>
      </c>
      <c r="C8166" t="s">
        <v>81</v>
      </c>
      <c r="D8166" t="s">
        <v>127</v>
      </c>
      <c r="E8166" t="s">
        <v>140</v>
      </c>
      <c r="F8166" t="s">
        <v>23102</v>
      </c>
      <c r="G8166" t="s">
        <v>197</v>
      </c>
      <c r="H8166" t="s">
        <v>143</v>
      </c>
      <c r="I8166" t="s">
        <v>135</v>
      </c>
      <c r="J8166" t="s">
        <v>136</v>
      </c>
      <c r="K8166" t="s">
        <v>137</v>
      </c>
      <c r="L8166" t="s">
        <v>23103</v>
      </c>
      <c r="M8166" t="s">
        <v>23104</v>
      </c>
      <c r="N8166">
        <v>3.5552777770000001</v>
      </c>
      <c r="O8166">
        <v>0</v>
      </c>
      <c r="P8166">
        <v>1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2.2597579279204298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2.2597579279204298</v>
      </c>
    </row>
    <row r="8167" spans="1:31" x14ac:dyDescent="0.25">
      <c r="A8167">
        <v>1682678</v>
      </c>
      <c r="B8167">
        <v>1</v>
      </c>
      <c r="C8167" t="s">
        <v>80</v>
      </c>
      <c r="D8167" t="s">
        <v>82</v>
      </c>
      <c r="E8167" t="s">
        <v>140</v>
      </c>
      <c r="F8167" t="s">
        <v>23105</v>
      </c>
      <c r="G8167" t="s">
        <v>197</v>
      </c>
      <c r="H8167" t="s">
        <v>143</v>
      </c>
      <c r="I8167" t="s">
        <v>135</v>
      </c>
      <c r="J8167" t="s">
        <v>136</v>
      </c>
      <c r="K8167" t="s">
        <v>137</v>
      </c>
      <c r="L8167" t="s">
        <v>23106</v>
      </c>
      <c r="M8167" t="s">
        <v>23107</v>
      </c>
      <c r="N8167">
        <v>2.2774999999999999</v>
      </c>
      <c r="O8167">
        <v>0</v>
      </c>
      <c r="P8167">
        <v>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0.39297903450695504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0.39297903450695504</v>
      </c>
    </row>
    <row r="8168" spans="1:31" x14ac:dyDescent="0.25">
      <c r="A8168">
        <v>1681742</v>
      </c>
      <c r="B8168">
        <v>1</v>
      </c>
      <c r="C8168" t="s">
        <v>80</v>
      </c>
      <c r="D8168" t="s">
        <v>104</v>
      </c>
      <c r="E8168" t="s">
        <v>151</v>
      </c>
      <c r="F8168" t="s">
        <v>23108</v>
      </c>
      <c r="G8168" t="s">
        <v>1447</v>
      </c>
      <c r="H8168" t="s">
        <v>143</v>
      </c>
      <c r="I8168" t="s">
        <v>135</v>
      </c>
      <c r="J8168" t="s">
        <v>136</v>
      </c>
      <c r="K8168" t="s">
        <v>137</v>
      </c>
      <c r="L8168" t="s">
        <v>23109</v>
      </c>
      <c r="M8168" t="s">
        <v>23110</v>
      </c>
      <c r="N8168">
        <v>4.5730555549999998</v>
      </c>
      <c r="O8168">
        <v>0</v>
      </c>
      <c r="P8168">
        <v>212</v>
      </c>
      <c r="Q8168">
        <v>0</v>
      </c>
      <c r="R8168">
        <v>4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250.02775471278525</v>
      </c>
      <c r="Y8168">
        <v>0</v>
      </c>
      <c r="Z8168">
        <v>3.1094641022408229</v>
      </c>
      <c r="AA8168">
        <v>0</v>
      </c>
      <c r="AB8168">
        <v>0</v>
      </c>
      <c r="AC8168">
        <v>0</v>
      </c>
      <c r="AD8168">
        <v>0</v>
      </c>
      <c r="AE8168">
        <v>253.13721881502607</v>
      </c>
    </row>
    <row r="8169" spans="1:31" x14ac:dyDescent="0.25">
      <c r="A8169">
        <v>1681888</v>
      </c>
      <c r="B8169">
        <v>1</v>
      </c>
      <c r="C8169" t="s">
        <v>80</v>
      </c>
      <c r="D8169" t="s">
        <v>111</v>
      </c>
      <c r="E8169" t="s">
        <v>140</v>
      </c>
      <c r="F8169" t="s">
        <v>23111</v>
      </c>
      <c r="G8169" t="s">
        <v>142</v>
      </c>
      <c r="H8169" t="s">
        <v>143</v>
      </c>
      <c r="I8169" t="s">
        <v>135</v>
      </c>
      <c r="J8169" t="s">
        <v>136</v>
      </c>
      <c r="K8169" t="s">
        <v>137</v>
      </c>
      <c r="L8169" t="s">
        <v>23112</v>
      </c>
      <c r="M8169" t="s">
        <v>23113</v>
      </c>
      <c r="N8169">
        <v>9.2186111109999995</v>
      </c>
      <c r="O8169">
        <v>0</v>
      </c>
      <c r="P8169">
        <v>3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20.932894719477151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20.932894719477151</v>
      </c>
    </row>
    <row r="8170" spans="1:31" x14ac:dyDescent="0.25">
      <c r="A8170">
        <v>1681911</v>
      </c>
      <c r="B8170">
        <v>1</v>
      </c>
      <c r="C8170" t="s">
        <v>80</v>
      </c>
      <c r="D8170" t="s">
        <v>82</v>
      </c>
      <c r="E8170" t="s">
        <v>151</v>
      </c>
      <c r="F8170" t="s">
        <v>23114</v>
      </c>
      <c r="G8170" t="s">
        <v>202</v>
      </c>
      <c r="H8170" t="s">
        <v>143</v>
      </c>
      <c r="I8170" t="s">
        <v>135</v>
      </c>
      <c r="J8170" t="s">
        <v>136</v>
      </c>
      <c r="K8170" t="s">
        <v>137</v>
      </c>
      <c r="L8170" t="s">
        <v>23115</v>
      </c>
      <c r="M8170" t="s">
        <v>23116</v>
      </c>
      <c r="N8170">
        <v>3.1469444439999998</v>
      </c>
      <c r="O8170">
        <v>0</v>
      </c>
      <c r="P8170">
        <v>99</v>
      </c>
      <c r="Q8170">
        <v>0</v>
      </c>
      <c r="R8170">
        <v>0</v>
      </c>
      <c r="S8170">
        <v>0</v>
      </c>
      <c r="T8170">
        <v>5</v>
      </c>
      <c r="U8170">
        <v>0</v>
      </c>
      <c r="V8170">
        <v>0</v>
      </c>
      <c r="W8170">
        <v>0</v>
      </c>
      <c r="X8170">
        <v>93.613451274431654</v>
      </c>
      <c r="Y8170">
        <v>0</v>
      </c>
      <c r="Z8170">
        <v>0</v>
      </c>
      <c r="AA8170">
        <v>0</v>
      </c>
      <c r="AB8170">
        <v>3.2852616782137534</v>
      </c>
      <c r="AC8170">
        <v>0</v>
      </c>
      <c r="AD8170">
        <v>0</v>
      </c>
      <c r="AE8170">
        <v>96.898712952645411</v>
      </c>
    </row>
    <row r="8171" spans="1:31" x14ac:dyDescent="0.25">
      <c r="A8171">
        <v>1682409</v>
      </c>
      <c r="B8171">
        <v>1</v>
      </c>
      <c r="C8171" t="s">
        <v>81</v>
      </c>
      <c r="D8171" t="s">
        <v>127</v>
      </c>
      <c r="E8171" t="s">
        <v>140</v>
      </c>
      <c r="F8171" t="s">
        <v>23117</v>
      </c>
      <c r="G8171" t="s">
        <v>197</v>
      </c>
      <c r="H8171" t="s">
        <v>143</v>
      </c>
      <c r="I8171" t="s">
        <v>135</v>
      </c>
      <c r="J8171" t="s">
        <v>136</v>
      </c>
      <c r="K8171" t="s">
        <v>137</v>
      </c>
      <c r="L8171" t="s">
        <v>23118</v>
      </c>
      <c r="M8171" t="s">
        <v>23119</v>
      </c>
      <c r="N8171">
        <v>2.4449999999999998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0.19312502634896112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0.19312502634896112</v>
      </c>
    </row>
    <row r="8172" spans="1:31" x14ac:dyDescent="0.25">
      <c r="A8172">
        <v>1682340</v>
      </c>
      <c r="B8172">
        <v>1</v>
      </c>
      <c r="C8172" t="s">
        <v>80</v>
      </c>
      <c r="D8172" t="s">
        <v>97</v>
      </c>
      <c r="E8172" t="s">
        <v>151</v>
      </c>
      <c r="F8172" t="s">
        <v>23120</v>
      </c>
      <c r="G8172" t="s">
        <v>153</v>
      </c>
      <c r="H8172" t="s">
        <v>143</v>
      </c>
      <c r="I8172" t="s">
        <v>135</v>
      </c>
      <c r="J8172" t="s">
        <v>136</v>
      </c>
      <c r="K8172" t="s">
        <v>137</v>
      </c>
      <c r="L8172" t="s">
        <v>23121</v>
      </c>
      <c r="M8172" t="s">
        <v>23122</v>
      </c>
      <c r="N8172">
        <v>7.1508333329999996</v>
      </c>
      <c r="O8172">
        <v>0</v>
      </c>
      <c r="P8172">
        <v>25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55.404524209024935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55.404524209024935</v>
      </c>
    </row>
    <row r="8173" spans="1:31" x14ac:dyDescent="0.25">
      <c r="A8173">
        <v>1681650</v>
      </c>
      <c r="B8173">
        <v>1</v>
      </c>
      <c r="C8173" t="s">
        <v>80</v>
      </c>
      <c r="D8173" t="s">
        <v>82</v>
      </c>
      <c r="E8173" t="s">
        <v>151</v>
      </c>
      <c r="F8173" t="s">
        <v>637</v>
      </c>
      <c r="G8173" t="s">
        <v>2777</v>
      </c>
      <c r="H8173" t="s">
        <v>143</v>
      </c>
      <c r="I8173" t="s">
        <v>135</v>
      </c>
      <c r="J8173" t="s">
        <v>136</v>
      </c>
      <c r="K8173" t="s">
        <v>137</v>
      </c>
      <c r="L8173" t="s">
        <v>23123</v>
      </c>
      <c r="M8173" t="s">
        <v>23124</v>
      </c>
      <c r="N8173">
        <v>2.0466666660000001</v>
      </c>
      <c r="O8173">
        <v>0</v>
      </c>
      <c r="P8173">
        <v>76</v>
      </c>
      <c r="Q8173">
        <v>0</v>
      </c>
      <c r="R8173">
        <v>0</v>
      </c>
      <c r="S8173">
        <v>0</v>
      </c>
      <c r="T8173">
        <v>3</v>
      </c>
      <c r="U8173">
        <v>0</v>
      </c>
      <c r="V8173">
        <v>0</v>
      </c>
      <c r="W8173">
        <v>0</v>
      </c>
      <c r="X8173">
        <v>30.82880045639132</v>
      </c>
      <c r="Y8173">
        <v>0</v>
      </c>
      <c r="Z8173">
        <v>0</v>
      </c>
      <c r="AA8173">
        <v>0</v>
      </c>
      <c r="AB8173">
        <v>0.365294532655</v>
      </c>
      <c r="AC8173">
        <v>0</v>
      </c>
      <c r="AD8173">
        <v>0</v>
      </c>
      <c r="AE8173">
        <v>31.19409498904632</v>
      </c>
    </row>
    <row r="8174" spans="1:31" x14ac:dyDescent="0.25">
      <c r="A8174">
        <v>1682025</v>
      </c>
      <c r="B8174">
        <v>1</v>
      </c>
      <c r="C8174" t="s">
        <v>81</v>
      </c>
      <c r="D8174" t="s">
        <v>128</v>
      </c>
      <c r="E8174" t="s">
        <v>151</v>
      </c>
      <c r="F8174" t="s">
        <v>3976</v>
      </c>
      <c r="G8174" t="s">
        <v>202</v>
      </c>
      <c r="H8174" t="s">
        <v>143</v>
      </c>
      <c r="I8174" t="s">
        <v>135</v>
      </c>
      <c r="J8174" t="s">
        <v>136</v>
      </c>
      <c r="K8174" t="s">
        <v>137</v>
      </c>
      <c r="L8174" t="s">
        <v>23125</v>
      </c>
      <c r="M8174" t="s">
        <v>23126</v>
      </c>
      <c r="N8174">
        <v>5.0886111109999996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67</v>
      </c>
      <c r="U8174">
        <v>0</v>
      </c>
      <c r="V8174">
        <v>3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298.71104595795708</v>
      </c>
      <c r="AC8174">
        <v>0</v>
      </c>
      <c r="AD8174">
        <v>226.90186546610369</v>
      </c>
      <c r="AE8174">
        <v>525.61291142406071</v>
      </c>
    </row>
    <row r="8175" spans="1:31" x14ac:dyDescent="0.25">
      <c r="A8175">
        <v>1682203</v>
      </c>
      <c r="B8175">
        <v>1</v>
      </c>
      <c r="C8175" t="s">
        <v>80</v>
      </c>
      <c r="D8175" t="s">
        <v>93</v>
      </c>
      <c r="E8175" t="s">
        <v>164</v>
      </c>
      <c r="F8175" t="s">
        <v>1678</v>
      </c>
      <c r="G8175" t="s">
        <v>281</v>
      </c>
      <c r="H8175" t="s">
        <v>134</v>
      </c>
      <c r="I8175" t="s">
        <v>135</v>
      </c>
      <c r="J8175" t="s">
        <v>136</v>
      </c>
      <c r="K8175" t="s">
        <v>167</v>
      </c>
      <c r="L8175" t="s">
        <v>23127</v>
      </c>
      <c r="M8175" t="s">
        <v>23128</v>
      </c>
      <c r="N8175">
        <v>0.64715722200000003</v>
      </c>
      <c r="O8175">
        <v>1</v>
      </c>
      <c r="P8175">
        <v>324</v>
      </c>
      <c r="Q8175">
        <v>37</v>
      </c>
      <c r="R8175">
        <v>189</v>
      </c>
      <c r="S8175">
        <v>8</v>
      </c>
      <c r="T8175">
        <v>102</v>
      </c>
      <c r="U8175">
        <v>0</v>
      </c>
      <c r="V8175">
        <v>0</v>
      </c>
      <c r="W8175">
        <v>0.6132852914725333</v>
      </c>
      <c r="X8175">
        <v>37.810408443876575</v>
      </c>
      <c r="Y8175">
        <v>84.006757389372893</v>
      </c>
      <c r="Z8175">
        <v>127.66391726245767</v>
      </c>
      <c r="AA8175">
        <v>14.947772535725329</v>
      </c>
      <c r="AB8175">
        <v>102.77741384763199</v>
      </c>
      <c r="AC8175">
        <v>0</v>
      </c>
      <c r="AD8175">
        <v>0</v>
      </c>
      <c r="AE8175">
        <v>367.81955477053697</v>
      </c>
    </row>
    <row r="8176" spans="1:31" x14ac:dyDescent="0.25">
      <c r="A8176">
        <v>1682117</v>
      </c>
      <c r="B8176">
        <v>1</v>
      </c>
      <c r="C8176" t="s">
        <v>80</v>
      </c>
      <c r="D8176" t="s">
        <v>104</v>
      </c>
      <c r="E8176" t="s">
        <v>140</v>
      </c>
      <c r="F8176" t="s">
        <v>23129</v>
      </c>
      <c r="G8176" t="s">
        <v>197</v>
      </c>
      <c r="H8176" t="s">
        <v>143</v>
      </c>
      <c r="I8176" t="s">
        <v>135</v>
      </c>
      <c r="J8176" t="s">
        <v>136</v>
      </c>
      <c r="K8176" t="s">
        <v>137</v>
      </c>
      <c r="L8176" t="s">
        <v>19781</v>
      </c>
      <c r="M8176" t="s">
        <v>23130</v>
      </c>
      <c r="N8176">
        <v>10.2875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1.7013254064387753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1.7013254064387753</v>
      </c>
    </row>
    <row r="8177" spans="1:31" x14ac:dyDescent="0.25">
      <c r="A8177">
        <v>1681719</v>
      </c>
      <c r="B8177">
        <v>1</v>
      </c>
      <c r="C8177" t="s">
        <v>80</v>
      </c>
      <c r="D8177" t="s">
        <v>98</v>
      </c>
      <c r="E8177" t="s">
        <v>140</v>
      </c>
      <c r="F8177" t="s">
        <v>23131</v>
      </c>
      <c r="G8177" t="s">
        <v>482</v>
      </c>
      <c r="H8177" t="s">
        <v>143</v>
      </c>
      <c r="I8177" t="s">
        <v>135</v>
      </c>
      <c r="J8177" t="s">
        <v>136</v>
      </c>
      <c r="K8177" t="s">
        <v>137</v>
      </c>
      <c r="L8177" t="s">
        <v>23132</v>
      </c>
      <c r="M8177" t="s">
        <v>23133</v>
      </c>
      <c r="N8177">
        <v>17.587499999999999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3.0785696054660479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3.0785696054660479</v>
      </c>
    </row>
    <row r="8178" spans="1:31" x14ac:dyDescent="0.25">
      <c r="A8178">
        <v>1681819</v>
      </c>
      <c r="B8178">
        <v>1</v>
      </c>
      <c r="C8178" t="s">
        <v>80</v>
      </c>
      <c r="D8178" t="s">
        <v>103</v>
      </c>
      <c r="E8178" t="s">
        <v>151</v>
      </c>
      <c r="F8178" t="s">
        <v>23134</v>
      </c>
      <c r="G8178" t="s">
        <v>263</v>
      </c>
      <c r="H8178" t="s">
        <v>143</v>
      </c>
      <c r="I8178" t="s">
        <v>135</v>
      </c>
      <c r="J8178" t="s">
        <v>136</v>
      </c>
      <c r="K8178" t="s">
        <v>137</v>
      </c>
      <c r="L8178" t="s">
        <v>23135</v>
      </c>
      <c r="M8178" t="s">
        <v>23136</v>
      </c>
      <c r="N8178">
        <v>2.630833333</v>
      </c>
      <c r="O8178">
        <v>0</v>
      </c>
      <c r="P8178">
        <v>59</v>
      </c>
      <c r="Q8178">
        <v>0</v>
      </c>
      <c r="R8178">
        <v>9</v>
      </c>
      <c r="S8178">
        <v>0</v>
      </c>
      <c r="T8178">
        <v>7</v>
      </c>
      <c r="U8178">
        <v>0</v>
      </c>
      <c r="V8178">
        <v>0</v>
      </c>
      <c r="W8178">
        <v>0</v>
      </c>
      <c r="X8178">
        <v>39.562003723600249</v>
      </c>
      <c r="Y8178">
        <v>0</v>
      </c>
      <c r="Z8178">
        <v>29.868783292357751</v>
      </c>
      <c r="AA8178">
        <v>0</v>
      </c>
      <c r="AB8178">
        <v>27.188665225296194</v>
      </c>
      <c r="AC8178">
        <v>0</v>
      </c>
      <c r="AD8178">
        <v>0</v>
      </c>
      <c r="AE8178">
        <v>96.619452241254194</v>
      </c>
    </row>
    <row r="8179" spans="1:31" x14ac:dyDescent="0.25">
      <c r="A8179">
        <v>1682011</v>
      </c>
      <c r="B8179">
        <v>1</v>
      </c>
      <c r="C8179" t="s">
        <v>80</v>
      </c>
      <c r="D8179" t="s">
        <v>108</v>
      </c>
      <c r="E8179" t="s">
        <v>151</v>
      </c>
      <c r="F8179" t="s">
        <v>1222</v>
      </c>
      <c r="G8179" t="s">
        <v>153</v>
      </c>
      <c r="H8179" t="s">
        <v>143</v>
      </c>
      <c r="I8179" t="s">
        <v>135</v>
      </c>
      <c r="J8179" t="s">
        <v>136</v>
      </c>
      <c r="K8179" t="s">
        <v>137</v>
      </c>
      <c r="L8179" t="s">
        <v>23137</v>
      </c>
      <c r="M8179" t="s">
        <v>23138</v>
      </c>
      <c r="N8179">
        <v>12.911111111</v>
      </c>
      <c r="O8179">
        <v>0</v>
      </c>
      <c r="P8179">
        <v>5</v>
      </c>
      <c r="Q8179">
        <v>0</v>
      </c>
      <c r="R8179">
        <v>2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3.8412225103429041</v>
      </c>
      <c r="Y8179">
        <v>0</v>
      </c>
      <c r="Z8179">
        <v>2.9929850488050396</v>
      </c>
      <c r="AA8179">
        <v>0</v>
      </c>
      <c r="AB8179">
        <v>0</v>
      </c>
      <c r="AC8179">
        <v>0</v>
      </c>
      <c r="AD8179">
        <v>0</v>
      </c>
      <c r="AE8179">
        <v>6.8342075591479432</v>
      </c>
    </row>
    <row r="8180" spans="1:31" x14ac:dyDescent="0.25">
      <c r="A8180">
        <v>1682701</v>
      </c>
      <c r="B8180">
        <v>1</v>
      </c>
      <c r="C8180" t="s">
        <v>80</v>
      </c>
      <c r="D8180" t="s">
        <v>97</v>
      </c>
      <c r="E8180" t="s">
        <v>146</v>
      </c>
      <c r="F8180" t="s">
        <v>23139</v>
      </c>
      <c r="G8180" t="s">
        <v>148</v>
      </c>
      <c r="H8180" t="s">
        <v>143</v>
      </c>
      <c r="I8180" t="s">
        <v>135</v>
      </c>
      <c r="J8180" t="s">
        <v>136</v>
      </c>
      <c r="K8180" t="s">
        <v>137</v>
      </c>
      <c r="L8180" t="s">
        <v>23140</v>
      </c>
      <c r="M8180" t="s">
        <v>23141</v>
      </c>
      <c r="N8180">
        <v>3.3588888880000001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1</v>
      </c>
      <c r="U8180">
        <v>0</v>
      </c>
      <c r="V8180">
        <v>1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0.66004025043417225</v>
      </c>
      <c r="AC8180">
        <v>0</v>
      </c>
      <c r="AD8180">
        <v>9.0976536895120148</v>
      </c>
      <c r="AE8180">
        <v>9.7576939399461864</v>
      </c>
    </row>
    <row r="8181" spans="1:31" x14ac:dyDescent="0.25">
      <c r="A8181">
        <v>1681971</v>
      </c>
      <c r="B8181">
        <v>1</v>
      </c>
      <c r="C8181" t="s">
        <v>80</v>
      </c>
      <c r="D8181" t="s">
        <v>100</v>
      </c>
      <c r="E8181" t="s">
        <v>151</v>
      </c>
      <c r="F8181" t="s">
        <v>23142</v>
      </c>
      <c r="G8181" t="s">
        <v>222</v>
      </c>
      <c r="H8181" t="s">
        <v>143</v>
      </c>
      <c r="I8181" t="s">
        <v>135</v>
      </c>
      <c r="J8181" t="s">
        <v>136</v>
      </c>
      <c r="K8181" t="s">
        <v>137</v>
      </c>
      <c r="L8181" t="s">
        <v>23143</v>
      </c>
      <c r="M8181" t="s">
        <v>23144</v>
      </c>
      <c r="N8181">
        <v>3.4361111110000002</v>
      </c>
      <c r="O8181">
        <v>0</v>
      </c>
      <c r="P8181">
        <v>5</v>
      </c>
      <c r="Q8181">
        <v>0</v>
      </c>
      <c r="R8181">
        <v>1</v>
      </c>
      <c r="S8181">
        <v>0</v>
      </c>
      <c r="T8181">
        <v>5</v>
      </c>
      <c r="U8181">
        <v>0</v>
      </c>
      <c r="V8181">
        <v>0</v>
      </c>
      <c r="W8181">
        <v>0</v>
      </c>
      <c r="X8181">
        <v>4.5736662985485017</v>
      </c>
      <c r="Y8181">
        <v>0</v>
      </c>
      <c r="Z8181">
        <v>6.7388101870300005E-2</v>
      </c>
      <c r="AA8181">
        <v>0</v>
      </c>
      <c r="AB8181">
        <v>10.800722028128611</v>
      </c>
      <c r="AC8181">
        <v>0</v>
      </c>
      <c r="AD8181">
        <v>0</v>
      </c>
      <c r="AE8181">
        <v>15.441776428547414</v>
      </c>
    </row>
    <row r="8182" spans="1:31" x14ac:dyDescent="0.25">
      <c r="A8182">
        <v>1682065</v>
      </c>
      <c r="B8182">
        <v>1</v>
      </c>
      <c r="C8182" t="s">
        <v>80</v>
      </c>
      <c r="D8182" t="s">
        <v>103</v>
      </c>
      <c r="E8182" t="s">
        <v>151</v>
      </c>
      <c r="F8182" t="s">
        <v>23145</v>
      </c>
      <c r="G8182" t="s">
        <v>1061</v>
      </c>
      <c r="H8182" t="s">
        <v>143</v>
      </c>
      <c r="I8182" t="s">
        <v>135</v>
      </c>
      <c r="J8182" t="s">
        <v>136</v>
      </c>
      <c r="K8182" t="s">
        <v>137</v>
      </c>
      <c r="L8182" t="s">
        <v>23146</v>
      </c>
      <c r="M8182" t="s">
        <v>23147</v>
      </c>
      <c r="N8182">
        <v>3.7313888880000001</v>
      </c>
      <c r="O8182">
        <v>0</v>
      </c>
      <c r="P8182">
        <v>20</v>
      </c>
      <c r="Q8182">
        <v>0</v>
      </c>
      <c r="R8182">
        <v>0</v>
      </c>
      <c r="S8182">
        <v>0</v>
      </c>
      <c r="T8182">
        <v>3</v>
      </c>
      <c r="U8182">
        <v>0</v>
      </c>
      <c r="V8182">
        <v>0</v>
      </c>
      <c r="W8182">
        <v>0</v>
      </c>
      <c r="X8182">
        <v>16.233135451059027</v>
      </c>
      <c r="Y8182">
        <v>0</v>
      </c>
      <c r="Z8182">
        <v>0</v>
      </c>
      <c r="AA8182">
        <v>0</v>
      </c>
      <c r="AB8182">
        <v>0.53599264594489249</v>
      </c>
      <c r="AC8182">
        <v>0</v>
      </c>
      <c r="AD8182">
        <v>0</v>
      </c>
      <c r="AE8182">
        <v>16.769128097003922</v>
      </c>
    </row>
    <row r="8183" spans="1:31" x14ac:dyDescent="0.25">
      <c r="A8183">
        <v>1682280</v>
      </c>
      <c r="B8183">
        <v>1</v>
      </c>
      <c r="C8183" t="s">
        <v>81</v>
      </c>
      <c r="D8183" t="s">
        <v>112</v>
      </c>
      <c r="E8183" t="s">
        <v>146</v>
      </c>
      <c r="F8183" t="s">
        <v>23148</v>
      </c>
      <c r="G8183" t="s">
        <v>148</v>
      </c>
      <c r="H8183" t="s">
        <v>143</v>
      </c>
      <c r="I8183" t="s">
        <v>135</v>
      </c>
      <c r="J8183" t="s">
        <v>136</v>
      </c>
      <c r="K8183" t="s">
        <v>137</v>
      </c>
      <c r="L8183" t="s">
        <v>23149</v>
      </c>
      <c r="M8183" t="s">
        <v>23150</v>
      </c>
      <c r="N8183">
        <v>1.371388888</v>
      </c>
      <c r="O8183">
        <v>0</v>
      </c>
      <c r="P8183">
        <v>16</v>
      </c>
      <c r="Q8183">
        <v>0</v>
      </c>
      <c r="R8183">
        <v>19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0.31056212021494828</v>
      </c>
      <c r="Y8183">
        <v>0</v>
      </c>
      <c r="Z8183">
        <v>2.3505052797152137</v>
      </c>
      <c r="AA8183">
        <v>0</v>
      </c>
      <c r="AB8183">
        <v>0</v>
      </c>
      <c r="AC8183">
        <v>0</v>
      </c>
      <c r="AD8183">
        <v>0</v>
      </c>
      <c r="AE8183">
        <v>2.6610673999301619</v>
      </c>
    </row>
    <row r="8184" spans="1:31" x14ac:dyDescent="0.25">
      <c r="A8184">
        <v>1681802</v>
      </c>
      <c r="B8184">
        <v>1</v>
      </c>
      <c r="C8184" t="s">
        <v>80</v>
      </c>
      <c r="D8184" t="s">
        <v>110</v>
      </c>
      <c r="E8184" t="s">
        <v>140</v>
      </c>
      <c r="F8184" t="s">
        <v>23151</v>
      </c>
      <c r="G8184" t="s">
        <v>197</v>
      </c>
      <c r="H8184" t="s">
        <v>143</v>
      </c>
      <c r="I8184" t="s">
        <v>135</v>
      </c>
      <c r="J8184" t="s">
        <v>136</v>
      </c>
      <c r="K8184" t="s">
        <v>137</v>
      </c>
      <c r="L8184" t="s">
        <v>23152</v>
      </c>
      <c r="M8184" t="s">
        <v>23153</v>
      </c>
      <c r="N8184">
        <v>4.0758333330000003</v>
      </c>
      <c r="O8184">
        <v>0</v>
      </c>
      <c r="P8184">
        <v>1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0.49215486940010422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0.49215486940010422</v>
      </c>
    </row>
    <row r="8185" spans="1:31" x14ac:dyDescent="0.25">
      <c r="A8185">
        <v>1682472</v>
      </c>
      <c r="B8185">
        <v>1</v>
      </c>
      <c r="C8185" t="s">
        <v>80</v>
      </c>
      <c r="D8185" t="s">
        <v>103</v>
      </c>
      <c r="E8185" t="s">
        <v>151</v>
      </c>
      <c r="F8185" t="s">
        <v>23154</v>
      </c>
      <c r="G8185" t="s">
        <v>153</v>
      </c>
      <c r="H8185" t="s">
        <v>143</v>
      </c>
      <c r="I8185" t="s">
        <v>135</v>
      </c>
      <c r="J8185" t="s">
        <v>136</v>
      </c>
      <c r="K8185" t="s">
        <v>137</v>
      </c>
      <c r="L8185" t="s">
        <v>23155</v>
      </c>
      <c r="M8185" t="s">
        <v>23156</v>
      </c>
      <c r="N8185">
        <v>2.6830555550000001</v>
      </c>
      <c r="O8185">
        <v>0</v>
      </c>
      <c r="P8185">
        <v>0</v>
      </c>
      <c r="Q8185">
        <v>0</v>
      </c>
      <c r="R8185">
        <v>2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</row>
    <row r="8186" spans="1:31" x14ac:dyDescent="0.25">
      <c r="A8186">
        <v>1681825</v>
      </c>
      <c r="B8186">
        <v>1</v>
      </c>
      <c r="C8186" t="s">
        <v>80</v>
      </c>
      <c r="D8186" t="s">
        <v>89</v>
      </c>
      <c r="E8186" t="s">
        <v>146</v>
      </c>
      <c r="F8186" t="s">
        <v>23157</v>
      </c>
      <c r="G8186" t="s">
        <v>281</v>
      </c>
      <c r="H8186" t="s">
        <v>143</v>
      </c>
      <c r="I8186" t="s">
        <v>135</v>
      </c>
      <c r="J8186" t="s">
        <v>136</v>
      </c>
      <c r="K8186" t="s">
        <v>167</v>
      </c>
      <c r="L8186" t="s">
        <v>23158</v>
      </c>
      <c r="M8186" t="s">
        <v>23159</v>
      </c>
      <c r="N8186">
        <v>1.1563888879999999</v>
      </c>
      <c r="O8186">
        <v>0</v>
      </c>
      <c r="P8186">
        <v>463</v>
      </c>
      <c r="Q8186">
        <v>0</v>
      </c>
      <c r="R8186">
        <v>1</v>
      </c>
      <c r="S8186">
        <v>0</v>
      </c>
      <c r="T8186">
        <v>49</v>
      </c>
      <c r="U8186">
        <v>0</v>
      </c>
      <c r="V8186">
        <v>0</v>
      </c>
      <c r="W8186">
        <v>0</v>
      </c>
      <c r="X8186">
        <v>243.27975410877943</v>
      </c>
      <c r="Y8186">
        <v>0</v>
      </c>
      <c r="Z8186">
        <v>1.2979665944740335</v>
      </c>
      <c r="AA8186">
        <v>0</v>
      </c>
      <c r="AB8186">
        <v>138.96292582112065</v>
      </c>
      <c r="AC8186">
        <v>0</v>
      </c>
      <c r="AD8186">
        <v>0</v>
      </c>
      <c r="AE8186">
        <v>383.5406465243741</v>
      </c>
    </row>
    <row r="8187" spans="1:31" x14ac:dyDescent="0.25">
      <c r="A8187">
        <v>1681779</v>
      </c>
      <c r="B8187">
        <v>1</v>
      </c>
      <c r="C8187" t="s">
        <v>80</v>
      </c>
      <c r="D8187" t="s">
        <v>83</v>
      </c>
      <c r="E8187" t="s">
        <v>151</v>
      </c>
      <c r="F8187" t="s">
        <v>23160</v>
      </c>
      <c r="G8187" t="s">
        <v>222</v>
      </c>
      <c r="H8187" t="s">
        <v>143</v>
      </c>
      <c r="I8187" t="s">
        <v>135</v>
      </c>
      <c r="J8187" t="s">
        <v>136</v>
      </c>
      <c r="K8187" t="s">
        <v>137</v>
      </c>
      <c r="L8187" t="s">
        <v>23161</v>
      </c>
      <c r="M8187" t="s">
        <v>23162</v>
      </c>
      <c r="N8187">
        <v>8.2519444439999994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25</v>
      </c>
      <c r="U8187">
        <v>0</v>
      </c>
      <c r="V8187">
        <v>5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450.93755883269836</v>
      </c>
      <c r="AC8187">
        <v>0</v>
      </c>
      <c r="AD8187">
        <v>204.51982639957561</v>
      </c>
      <c r="AE8187">
        <v>655.45738523227396</v>
      </c>
    </row>
    <row r="8188" spans="1:31" x14ac:dyDescent="0.25">
      <c r="A8188">
        <v>1682618</v>
      </c>
      <c r="B8188">
        <v>1</v>
      </c>
      <c r="C8188" t="s">
        <v>81</v>
      </c>
      <c r="D8188" t="s">
        <v>112</v>
      </c>
      <c r="E8188" t="s">
        <v>140</v>
      </c>
      <c r="F8188" t="s">
        <v>23163</v>
      </c>
      <c r="G8188" t="s">
        <v>197</v>
      </c>
      <c r="H8188" t="s">
        <v>143</v>
      </c>
      <c r="I8188" t="s">
        <v>135</v>
      </c>
      <c r="J8188" t="s">
        <v>136</v>
      </c>
      <c r="K8188" t="s">
        <v>137</v>
      </c>
      <c r="L8188" t="s">
        <v>23164</v>
      </c>
      <c r="M8188" t="s">
        <v>23165</v>
      </c>
      <c r="N8188">
        <v>0.79555555499999997</v>
      </c>
      <c r="O8188">
        <v>0</v>
      </c>
      <c r="P8188">
        <v>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6.3246417521145015E-2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6.3246417521145015E-2</v>
      </c>
    </row>
    <row r="8189" spans="1:31" x14ac:dyDescent="0.25">
      <c r="A8189">
        <v>1682426</v>
      </c>
      <c r="B8189">
        <v>1</v>
      </c>
      <c r="C8189" t="s">
        <v>80</v>
      </c>
      <c r="D8189" t="s">
        <v>99</v>
      </c>
      <c r="E8189" t="s">
        <v>151</v>
      </c>
      <c r="F8189" t="s">
        <v>23166</v>
      </c>
      <c r="G8189" t="s">
        <v>222</v>
      </c>
      <c r="H8189" t="s">
        <v>143</v>
      </c>
      <c r="I8189" t="s">
        <v>135</v>
      </c>
      <c r="J8189" t="s">
        <v>136</v>
      </c>
      <c r="K8189" t="s">
        <v>137</v>
      </c>
      <c r="L8189" t="s">
        <v>23167</v>
      </c>
      <c r="M8189" t="s">
        <v>23168</v>
      </c>
      <c r="N8189">
        <v>3.9969444439999999</v>
      </c>
      <c r="O8189">
        <v>0</v>
      </c>
      <c r="P8189">
        <v>32</v>
      </c>
      <c r="Q8189">
        <v>0</v>
      </c>
      <c r="R8189">
        <v>0</v>
      </c>
      <c r="S8189">
        <v>0</v>
      </c>
      <c r="T8189">
        <v>1</v>
      </c>
      <c r="U8189">
        <v>0</v>
      </c>
      <c r="V8189">
        <v>0</v>
      </c>
      <c r="W8189">
        <v>0</v>
      </c>
      <c r="X8189">
        <v>25.356768403603699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25.356768403603699</v>
      </c>
    </row>
    <row r="8190" spans="1:31" x14ac:dyDescent="0.25">
      <c r="A8190">
        <v>1682034</v>
      </c>
      <c r="B8190">
        <v>1</v>
      </c>
      <c r="C8190" t="s">
        <v>80</v>
      </c>
      <c r="D8190" t="s">
        <v>103</v>
      </c>
      <c r="E8190" t="s">
        <v>159</v>
      </c>
      <c r="F8190" t="s">
        <v>23169</v>
      </c>
      <c r="G8190" t="s">
        <v>596</v>
      </c>
      <c r="H8190" t="s">
        <v>134</v>
      </c>
      <c r="I8190" t="s">
        <v>135</v>
      </c>
      <c r="J8190" t="s">
        <v>136</v>
      </c>
      <c r="K8190" t="s">
        <v>137</v>
      </c>
      <c r="L8190" t="s">
        <v>23170</v>
      </c>
      <c r="M8190" t="s">
        <v>23171</v>
      </c>
      <c r="N8190">
        <v>2.7905555550000001</v>
      </c>
      <c r="O8190">
        <v>0</v>
      </c>
      <c r="P8190">
        <v>144</v>
      </c>
      <c r="Q8190">
        <v>0</v>
      </c>
      <c r="R8190">
        <v>3</v>
      </c>
      <c r="S8190">
        <v>0</v>
      </c>
      <c r="T8190">
        <v>24</v>
      </c>
      <c r="U8190">
        <v>0</v>
      </c>
      <c r="V8190">
        <v>0</v>
      </c>
      <c r="W8190">
        <v>0</v>
      </c>
      <c r="X8190">
        <v>96.92843280950737</v>
      </c>
      <c r="Y8190">
        <v>0</v>
      </c>
      <c r="Z8190">
        <v>0.86379938631364683</v>
      </c>
      <c r="AA8190">
        <v>0</v>
      </c>
      <c r="AB8190">
        <v>124.82917669836834</v>
      </c>
      <c r="AC8190">
        <v>0</v>
      </c>
      <c r="AD8190">
        <v>0</v>
      </c>
      <c r="AE8190">
        <v>222.62140889418936</v>
      </c>
    </row>
    <row r="8191" spans="1:31" x14ac:dyDescent="0.25">
      <c r="A8191">
        <v>1682088</v>
      </c>
      <c r="B8191">
        <v>1</v>
      </c>
      <c r="C8191" t="s">
        <v>81</v>
      </c>
      <c r="D8191" t="s">
        <v>123</v>
      </c>
      <c r="E8191" t="s">
        <v>140</v>
      </c>
      <c r="F8191" t="s">
        <v>23172</v>
      </c>
      <c r="G8191" t="s">
        <v>142</v>
      </c>
      <c r="H8191" t="s">
        <v>143</v>
      </c>
      <c r="I8191" t="s">
        <v>135</v>
      </c>
      <c r="J8191" t="s">
        <v>136</v>
      </c>
      <c r="K8191" t="s">
        <v>137</v>
      </c>
      <c r="L8191" t="s">
        <v>23173</v>
      </c>
      <c r="M8191" t="s">
        <v>23174</v>
      </c>
      <c r="N8191">
        <v>8.5336111110000008</v>
      </c>
      <c r="O8191">
        <v>0</v>
      </c>
      <c r="P8191">
        <v>5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8.1701745628843589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8.1701745628843589</v>
      </c>
    </row>
    <row r="8192" spans="1:31" x14ac:dyDescent="0.25">
      <c r="A8192">
        <v>1682234</v>
      </c>
      <c r="B8192">
        <v>1</v>
      </c>
      <c r="C8192" t="s">
        <v>80</v>
      </c>
      <c r="D8192" t="s">
        <v>100</v>
      </c>
      <c r="E8192" t="s">
        <v>140</v>
      </c>
      <c r="F8192" t="s">
        <v>23175</v>
      </c>
      <c r="G8192" t="s">
        <v>197</v>
      </c>
      <c r="H8192" t="s">
        <v>143</v>
      </c>
      <c r="I8192" t="s">
        <v>135</v>
      </c>
      <c r="J8192" t="s">
        <v>136</v>
      </c>
      <c r="K8192" t="s">
        <v>137</v>
      </c>
      <c r="L8192" t="s">
        <v>23176</v>
      </c>
      <c r="M8192" t="s">
        <v>23177</v>
      </c>
      <c r="N8192">
        <v>4.7661111109999998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1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1.1803760729107802</v>
      </c>
      <c r="AC8192">
        <v>0</v>
      </c>
      <c r="AD8192">
        <v>0</v>
      </c>
      <c r="AE8192">
        <v>1.1803760729107802</v>
      </c>
    </row>
    <row r="8193" spans="1:31" x14ac:dyDescent="0.25">
      <c r="A8193">
        <v>1682386</v>
      </c>
      <c r="B8193">
        <v>1</v>
      </c>
      <c r="C8193" t="s">
        <v>81</v>
      </c>
      <c r="D8193" t="s">
        <v>112</v>
      </c>
      <c r="E8193" t="s">
        <v>146</v>
      </c>
      <c r="F8193" t="s">
        <v>20417</v>
      </c>
      <c r="G8193" t="s">
        <v>148</v>
      </c>
      <c r="H8193" t="s">
        <v>143</v>
      </c>
      <c r="I8193" t="s">
        <v>135</v>
      </c>
      <c r="J8193" t="s">
        <v>136</v>
      </c>
      <c r="K8193" t="s">
        <v>137</v>
      </c>
      <c r="L8193" t="s">
        <v>23178</v>
      </c>
      <c r="M8193" t="s">
        <v>23179</v>
      </c>
      <c r="N8193">
        <v>5.1227777769999996</v>
      </c>
      <c r="O8193">
        <v>0</v>
      </c>
      <c r="P8193">
        <v>52</v>
      </c>
      <c r="Q8193">
        <v>0</v>
      </c>
      <c r="R8193">
        <v>8</v>
      </c>
      <c r="S8193">
        <v>0</v>
      </c>
      <c r="T8193">
        <v>9</v>
      </c>
      <c r="U8193">
        <v>0</v>
      </c>
      <c r="V8193">
        <v>0</v>
      </c>
      <c r="W8193">
        <v>0</v>
      </c>
      <c r="X8193">
        <v>55.693078384185739</v>
      </c>
      <c r="Y8193">
        <v>0</v>
      </c>
      <c r="Z8193">
        <v>2.2562981148092169</v>
      </c>
      <c r="AA8193">
        <v>0</v>
      </c>
      <c r="AB8193">
        <v>26.800138385013348</v>
      </c>
      <c r="AC8193">
        <v>0</v>
      </c>
      <c r="AD8193">
        <v>0</v>
      </c>
      <c r="AE8193">
        <v>84.749514884008306</v>
      </c>
    </row>
    <row r="8194" spans="1:31" x14ac:dyDescent="0.25">
      <c r="A8194">
        <v>1681579</v>
      </c>
      <c r="B8194">
        <v>1</v>
      </c>
      <c r="C8194" t="s">
        <v>80</v>
      </c>
      <c r="D8194" t="s">
        <v>97</v>
      </c>
      <c r="E8194" t="s">
        <v>146</v>
      </c>
      <c r="F8194" t="s">
        <v>23180</v>
      </c>
      <c r="G8194" t="s">
        <v>153</v>
      </c>
      <c r="H8194" t="s">
        <v>143</v>
      </c>
      <c r="I8194" t="s">
        <v>135</v>
      </c>
      <c r="J8194" t="s">
        <v>136</v>
      </c>
      <c r="K8194" t="s">
        <v>137</v>
      </c>
      <c r="L8194" t="s">
        <v>23181</v>
      </c>
      <c r="M8194" t="s">
        <v>23182</v>
      </c>
      <c r="N8194">
        <v>14.131388888</v>
      </c>
      <c r="O8194">
        <v>0</v>
      </c>
      <c r="P8194">
        <v>237</v>
      </c>
      <c r="Q8194">
        <v>0</v>
      </c>
      <c r="R8194">
        <v>3</v>
      </c>
      <c r="S8194">
        <v>0</v>
      </c>
      <c r="T8194">
        <v>4</v>
      </c>
      <c r="U8194">
        <v>0</v>
      </c>
      <c r="V8194">
        <v>0</v>
      </c>
      <c r="W8194">
        <v>0</v>
      </c>
      <c r="X8194">
        <v>313.19526339984549</v>
      </c>
      <c r="Y8194">
        <v>0</v>
      </c>
      <c r="Z8194">
        <v>4.5534697941579516</v>
      </c>
      <c r="AA8194">
        <v>0</v>
      </c>
      <c r="AB8194">
        <v>22.541049411978182</v>
      </c>
      <c r="AC8194">
        <v>0</v>
      </c>
      <c r="AD8194">
        <v>0</v>
      </c>
      <c r="AE8194">
        <v>340.2897826059816</v>
      </c>
    </row>
    <row r="8195" spans="1:31" x14ac:dyDescent="0.25">
      <c r="A8195">
        <v>1682669</v>
      </c>
      <c r="B8195">
        <v>1</v>
      </c>
      <c r="C8195" t="s">
        <v>80</v>
      </c>
      <c r="D8195" t="s">
        <v>110</v>
      </c>
      <c r="E8195" t="s">
        <v>151</v>
      </c>
      <c r="F8195" t="s">
        <v>13409</v>
      </c>
      <c r="G8195" t="s">
        <v>153</v>
      </c>
      <c r="H8195" t="s">
        <v>143</v>
      </c>
      <c r="I8195" t="s">
        <v>135</v>
      </c>
      <c r="J8195" t="s">
        <v>136</v>
      </c>
      <c r="K8195" t="s">
        <v>137</v>
      </c>
      <c r="L8195" t="s">
        <v>23183</v>
      </c>
      <c r="M8195" t="s">
        <v>23184</v>
      </c>
      <c r="N8195">
        <v>9.7647222219999996</v>
      </c>
      <c r="O8195">
        <v>0</v>
      </c>
      <c r="P8195">
        <v>226</v>
      </c>
      <c r="Q8195">
        <v>0</v>
      </c>
      <c r="R8195">
        <v>0</v>
      </c>
      <c r="S8195">
        <v>0</v>
      </c>
      <c r="T8195">
        <v>25</v>
      </c>
      <c r="U8195">
        <v>0</v>
      </c>
      <c r="V8195">
        <v>0</v>
      </c>
      <c r="W8195">
        <v>0</v>
      </c>
      <c r="X8195">
        <v>739.31628595531618</v>
      </c>
      <c r="Y8195">
        <v>0</v>
      </c>
      <c r="Z8195">
        <v>0</v>
      </c>
      <c r="AA8195">
        <v>0</v>
      </c>
      <c r="AB8195">
        <v>126.56869260715962</v>
      </c>
      <c r="AC8195">
        <v>0</v>
      </c>
      <c r="AD8195">
        <v>0</v>
      </c>
      <c r="AE8195">
        <v>865.88497856247579</v>
      </c>
    </row>
    <row r="8196" spans="1:31" x14ac:dyDescent="0.25">
      <c r="A8196">
        <v>1682363</v>
      </c>
      <c r="B8196">
        <v>1</v>
      </c>
      <c r="C8196" t="s">
        <v>81</v>
      </c>
      <c r="D8196" t="s">
        <v>112</v>
      </c>
      <c r="E8196" t="s">
        <v>151</v>
      </c>
      <c r="F8196" t="s">
        <v>23185</v>
      </c>
      <c r="G8196" t="s">
        <v>153</v>
      </c>
      <c r="H8196" t="s">
        <v>143</v>
      </c>
      <c r="I8196" t="s">
        <v>135</v>
      </c>
      <c r="J8196" t="s">
        <v>136</v>
      </c>
      <c r="K8196" t="s">
        <v>137</v>
      </c>
      <c r="L8196" t="s">
        <v>23186</v>
      </c>
      <c r="M8196" t="s">
        <v>23187</v>
      </c>
      <c r="N8196">
        <v>2.0138888879999999</v>
      </c>
      <c r="O8196">
        <v>0</v>
      </c>
      <c r="P8196">
        <v>18</v>
      </c>
      <c r="Q8196">
        <v>0</v>
      </c>
      <c r="R8196">
        <v>2</v>
      </c>
      <c r="S8196">
        <v>0</v>
      </c>
      <c r="T8196">
        <v>1</v>
      </c>
      <c r="U8196">
        <v>0</v>
      </c>
      <c r="V8196">
        <v>0</v>
      </c>
      <c r="W8196">
        <v>0</v>
      </c>
      <c r="X8196">
        <v>4.8951465610681932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4.8951465610681932</v>
      </c>
    </row>
    <row r="8197" spans="1:31" x14ac:dyDescent="0.25">
      <c r="A8197">
        <v>1681559</v>
      </c>
      <c r="B8197">
        <v>1</v>
      </c>
      <c r="C8197" t="s">
        <v>81</v>
      </c>
      <c r="D8197" t="s">
        <v>128</v>
      </c>
      <c r="E8197" t="s">
        <v>151</v>
      </c>
      <c r="F8197" t="s">
        <v>23188</v>
      </c>
      <c r="G8197" t="s">
        <v>153</v>
      </c>
      <c r="H8197" t="s">
        <v>143</v>
      </c>
      <c r="I8197" t="s">
        <v>135</v>
      </c>
      <c r="J8197" t="s">
        <v>136</v>
      </c>
      <c r="K8197" t="s">
        <v>137</v>
      </c>
      <c r="L8197" t="s">
        <v>23189</v>
      </c>
      <c r="M8197" t="s">
        <v>23190</v>
      </c>
      <c r="N8197">
        <v>4.7438888879999999</v>
      </c>
      <c r="O8197">
        <v>0</v>
      </c>
      <c r="P8197">
        <v>6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0.82893991749689211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0.82893991749689211</v>
      </c>
    </row>
    <row r="8198" spans="1:31" x14ac:dyDescent="0.25">
      <c r="A8198">
        <v>1682692</v>
      </c>
      <c r="B8198">
        <v>1</v>
      </c>
      <c r="C8198" t="s">
        <v>80</v>
      </c>
      <c r="D8198" t="s">
        <v>110</v>
      </c>
      <c r="E8198" t="s">
        <v>151</v>
      </c>
      <c r="F8198" t="s">
        <v>23191</v>
      </c>
      <c r="G8198" t="s">
        <v>153</v>
      </c>
      <c r="H8198" t="s">
        <v>143</v>
      </c>
      <c r="I8198" t="s">
        <v>135</v>
      </c>
      <c r="J8198" t="s">
        <v>136</v>
      </c>
      <c r="K8198" t="s">
        <v>137</v>
      </c>
      <c r="L8198" t="s">
        <v>23192</v>
      </c>
      <c r="M8198" t="s">
        <v>23193</v>
      </c>
      <c r="N8198">
        <v>6.2324999999999999</v>
      </c>
      <c r="O8198">
        <v>0</v>
      </c>
      <c r="P8198">
        <v>128</v>
      </c>
      <c r="Q8198">
        <v>0</v>
      </c>
      <c r="R8198">
        <v>0</v>
      </c>
      <c r="S8198">
        <v>0</v>
      </c>
      <c r="T8198">
        <v>6</v>
      </c>
      <c r="U8198">
        <v>0</v>
      </c>
      <c r="V8198">
        <v>0</v>
      </c>
      <c r="W8198">
        <v>0</v>
      </c>
      <c r="X8198">
        <v>288.00044859532795</v>
      </c>
      <c r="Y8198">
        <v>0</v>
      </c>
      <c r="Z8198">
        <v>0</v>
      </c>
      <c r="AA8198">
        <v>0</v>
      </c>
      <c r="AB8198">
        <v>2.6149134226226276</v>
      </c>
      <c r="AC8198">
        <v>0</v>
      </c>
      <c r="AD8198">
        <v>0</v>
      </c>
      <c r="AE8198">
        <v>290.61536201795059</v>
      </c>
    </row>
    <row r="8199" spans="1:31" x14ac:dyDescent="0.25">
      <c r="A8199">
        <v>1682171</v>
      </c>
      <c r="B8199">
        <v>1</v>
      </c>
      <c r="C8199" t="s">
        <v>80</v>
      </c>
      <c r="D8199" t="s">
        <v>100</v>
      </c>
      <c r="E8199" t="s">
        <v>140</v>
      </c>
      <c r="F8199" t="s">
        <v>23194</v>
      </c>
      <c r="G8199" t="s">
        <v>482</v>
      </c>
      <c r="H8199" t="s">
        <v>143</v>
      </c>
      <c r="I8199" t="s">
        <v>135</v>
      </c>
      <c r="J8199" t="s">
        <v>136</v>
      </c>
      <c r="K8199" t="s">
        <v>137</v>
      </c>
      <c r="L8199" t="s">
        <v>23195</v>
      </c>
      <c r="M8199" t="s">
        <v>23196</v>
      </c>
      <c r="N8199">
        <v>5.8441666659999996</v>
      </c>
      <c r="O8199">
        <v>0</v>
      </c>
      <c r="P8199">
        <v>0</v>
      </c>
      <c r="Q8199">
        <v>0</v>
      </c>
      <c r="R8199">
        <v>1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0.22687238326371667</v>
      </c>
      <c r="AA8199">
        <v>0</v>
      </c>
      <c r="AB8199">
        <v>0</v>
      </c>
      <c r="AC8199">
        <v>0</v>
      </c>
      <c r="AD8199">
        <v>0</v>
      </c>
      <c r="AE8199">
        <v>0.22687238326371667</v>
      </c>
    </row>
    <row r="8200" spans="1:31" x14ac:dyDescent="0.25">
      <c r="A8200">
        <v>1681610</v>
      </c>
      <c r="B8200">
        <v>1</v>
      </c>
      <c r="C8200" t="s">
        <v>80</v>
      </c>
      <c r="D8200" t="s">
        <v>102</v>
      </c>
      <c r="E8200" t="s">
        <v>159</v>
      </c>
      <c r="F8200" t="s">
        <v>23197</v>
      </c>
      <c r="G8200" t="s">
        <v>596</v>
      </c>
      <c r="H8200" t="s">
        <v>134</v>
      </c>
      <c r="I8200" t="s">
        <v>135</v>
      </c>
      <c r="J8200" t="s">
        <v>136</v>
      </c>
      <c r="K8200" t="s">
        <v>137</v>
      </c>
      <c r="L8200" t="s">
        <v>23198</v>
      </c>
      <c r="M8200" t="s">
        <v>23199</v>
      </c>
      <c r="N8200">
        <v>8.1472222219999999</v>
      </c>
      <c r="O8200">
        <v>0</v>
      </c>
      <c r="P8200">
        <v>125</v>
      </c>
      <c r="Q8200">
        <v>0</v>
      </c>
      <c r="R8200">
        <v>0</v>
      </c>
      <c r="S8200">
        <v>0</v>
      </c>
      <c r="T8200">
        <v>4</v>
      </c>
      <c r="U8200">
        <v>0</v>
      </c>
      <c r="V8200">
        <v>0</v>
      </c>
      <c r="W8200">
        <v>0</v>
      </c>
      <c r="X8200">
        <v>87.919187546720366</v>
      </c>
      <c r="Y8200">
        <v>0</v>
      </c>
      <c r="Z8200">
        <v>0</v>
      </c>
      <c r="AA8200">
        <v>0</v>
      </c>
      <c r="AB8200">
        <v>7.8077612523224413</v>
      </c>
      <c r="AC8200">
        <v>0</v>
      </c>
      <c r="AD8200">
        <v>0</v>
      </c>
      <c r="AE8200">
        <v>95.726948799042802</v>
      </c>
    </row>
    <row r="8201" spans="1:31" x14ac:dyDescent="0.25">
      <c r="A8201">
        <v>1682449</v>
      </c>
      <c r="B8201">
        <v>1</v>
      </c>
      <c r="C8201" t="s">
        <v>81</v>
      </c>
      <c r="D8201" t="s">
        <v>128</v>
      </c>
      <c r="E8201" t="s">
        <v>146</v>
      </c>
      <c r="F8201" t="s">
        <v>23200</v>
      </c>
      <c r="G8201" t="s">
        <v>5315</v>
      </c>
      <c r="H8201" t="s">
        <v>143</v>
      </c>
      <c r="I8201" t="s">
        <v>135</v>
      </c>
      <c r="J8201" t="s">
        <v>136</v>
      </c>
      <c r="K8201" t="s">
        <v>137</v>
      </c>
      <c r="L8201" t="s">
        <v>23201</v>
      </c>
      <c r="M8201" t="s">
        <v>23202</v>
      </c>
      <c r="N8201">
        <v>2.503055555</v>
      </c>
      <c r="O8201">
        <v>0</v>
      </c>
      <c r="P8201">
        <v>374</v>
      </c>
      <c r="Q8201">
        <v>0</v>
      </c>
      <c r="R8201">
        <v>0</v>
      </c>
      <c r="S8201">
        <v>0</v>
      </c>
      <c r="T8201">
        <v>8</v>
      </c>
      <c r="U8201">
        <v>0</v>
      </c>
      <c r="V8201">
        <v>0</v>
      </c>
      <c r="W8201">
        <v>0</v>
      </c>
      <c r="X8201">
        <v>345.9522132179971</v>
      </c>
      <c r="Y8201">
        <v>0</v>
      </c>
      <c r="Z8201">
        <v>0</v>
      </c>
      <c r="AA8201">
        <v>0</v>
      </c>
      <c r="AB8201">
        <v>22.860865777167746</v>
      </c>
      <c r="AC8201">
        <v>0</v>
      </c>
      <c r="AD8201">
        <v>0</v>
      </c>
      <c r="AE8201">
        <v>368.81307899516486</v>
      </c>
    </row>
    <row r="8202" spans="1:31" x14ac:dyDescent="0.25">
      <c r="A8202">
        <v>1682555</v>
      </c>
      <c r="B8202">
        <v>1</v>
      </c>
      <c r="C8202" t="s">
        <v>80</v>
      </c>
      <c r="D8202" t="s">
        <v>99</v>
      </c>
      <c r="E8202" t="s">
        <v>151</v>
      </c>
      <c r="F8202" t="s">
        <v>23203</v>
      </c>
      <c r="G8202" t="s">
        <v>222</v>
      </c>
      <c r="H8202" t="s">
        <v>143</v>
      </c>
      <c r="I8202" t="s">
        <v>135</v>
      </c>
      <c r="J8202" t="s">
        <v>136</v>
      </c>
      <c r="K8202" t="s">
        <v>137</v>
      </c>
      <c r="L8202" t="s">
        <v>23204</v>
      </c>
      <c r="M8202" t="s">
        <v>23205</v>
      </c>
      <c r="N8202">
        <v>0.58611111100000002</v>
      </c>
      <c r="O8202">
        <v>0</v>
      </c>
      <c r="P8202">
        <v>0</v>
      </c>
      <c r="Q8202">
        <v>0</v>
      </c>
      <c r="R8202">
        <v>1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6.2002455359288902E-2</v>
      </c>
      <c r="AA8202">
        <v>0</v>
      </c>
      <c r="AB8202">
        <v>0</v>
      </c>
      <c r="AC8202">
        <v>0</v>
      </c>
      <c r="AD8202">
        <v>0</v>
      </c>
      <c r="AE8202">
        <v>6.2002455359288902E-2</v>
      </c>
    </row>
    <row r="8203" spans="1:31" x14ac:dyDescent="0.25">
      <c r="A8203">
        <v>1681865</v>
      </c>
      <c r="B8203">
        <v>1</v>
      </c>
      <c r="C8203" t="s">
        <v>81</v>
      </c>
      <c r="D8203" t="s">
        <v>128</v>
      </c>
      <c r="E8203" t="s">
        <v>159</v>
      </c>
      <c r="F8203" t="s">
        <v>23206</v>
      </c>
      <c r="G8203" t="s">
        <v>596</v>
      </c>
      <c r="H8203" t="s">
        <v>134</v>
      </c>
      <c r="I8203" t="s">
        <v>135</v>
      </c>
      <c r="J8203" t="s">
        <v>136</v>
      </c>
      <c r="K8203" t="s">
        <v>137</v>
      </c>
      <c r="L8203" t="s">
        <v>23207</v>
      </c>
      <c r="M8203" t="s">
        <v>23208</v>
      </c>
      <c r="N8203">
        <v>2.4444444440000002</v>
      </c>
      <c r="O8203">
        <v>0</v>
      </c>
      <c r="P8203">
        <v>136</v>
      </c>
      <c r="Q8203">
        <v>0</v>
      </c>
      <c r="R8203">
        <v>0</v>
      </c>
      <c r="S8203">
        <v>0</v>
      </c>
      <c r="T8203">
        <v>7</v>
      </c>
      <c r="U8203">
        <v>0</v>
      </c>
      <c r="V8203">
        <v>0</v>
      </c>
      <c r="W8203">
        <v>0</v>
      </c>
      <c r="X8203">
        <v>34.995720664456528</v>
      </c>
      <c r="Y8203">
        <v>0</v>
      </c>
      <c r="Z8203">
        <v>0</v>
      </c>
      <c r="AA8203">
        <v>0</v>
      </c>
      <c r="AB8203">
        <v>7.3748042703397294</v>
      </c>
      <c r="AC8203">
        <v>0</v>
      </c>
      <c r="AD8203">
        <v>0</v>
      </c>
      <c r="AE8203">
        <v>42.370524934796258</v>
      </c>
    </row>
    <row r="8204" spans="1:31" x14ac:dyDescent="0.25">
      <c r="A8204">
        <v>1682254</v>
      </c>
      <c r="B8204">
        <v>1</v>
      </c>
      <c r="C8204" t="s">
        <v>80</v>
      </c>
      <c r="D8204" t="s">
        <v>86</v>
      </c>
      <c r="E8204" t="s">
        <v>146</v>
      </c>
      <c r="F8204" t="s">
        <v>23209</v>
      </c>
      <c r="G8204" t="s">
        <v>281</v>
      </c>
      <c r="H8204" t="s">
        <v>143</v>
      </c>
      <c r="I8204" t="s">
        <v>135</v>
      </c>
      <c r="J8204" t="s">
        <v>136</v>
      </c>
      <c r="K8204" t="s">
        <v>167</v>
      </c>
      <c r="L8204" t="s">
        <v>23210</v>
      </c>
      <c r="M8204" t="s">
        <v>23211</v>
      </c>
      <c r="N8204">
        <v>1.453888888</v>
      </c>
      <c r="O8204">
        <v>0</v>
      </c>
      <c r="P8204">
        <v>265</v>
      </c>
      <c r="Q8204">
        <v>0</v>
      </c>
      <c r="R8204">
        <v>1</v>
      </c>
      <c r="S8204">
        <v>0</v>
      </c>
      <c r="T8204">
        <v>16</v>
      </c>
      <c r="U8204">
        <v>0</v>
      </c>
      <c r="V8204">
        <v>0</v>
      </c>
      <c r="W8204">
        <v>0</v>
      </c>
      <c r="X8204">
        <v>160.3100510246328</v>
      </c>
      <c r="Y8204">
        <v>0</v>
      </c>
      <c r="Z8204">
        <v>2.0545045772090001E-2</v>
      </c>
      <c r="AA8204">
        <v>0</v>
      </c>
      <c r="AB8204">
        <v>19.017413193219074</v>
      </c>
      <c r="AC8204">
        <v>0</v>
      </c>
      <c r="AD8204">
        <v>0</v>
      </c>
      <c r="AE8204">
        <v>179.34800926362396</v>
      </c>
    </row>
    <row r="8205" spans="1:31" x14ac:dyDescent="0.25">
      <c r="A8205">
        <v>1681590</v>
      </c>
      <c r="B8205">
        <v>1</v>
      </c>
      <c r="C8205" t="s">
        <v>81</v>
      </c>
      <c r="D8205" t="s">
        <v>113</v>
      </c>
      <c r="E8205" t="s">
        <v>151</v>
      </c>
      <c r="F8205" t="s">
        <v>23212</v>
      </c>
      <c r="G8205" t="s">
        <v>526</v>
      </c>
      <c r="H8205" t="s">
        <v>143</v>
      </c>
      <c r="I8205" t="s">
        <v>135</v>
      </c>
      <c r="J8205" t="s">
        <v>136</v>
      </c>
      <c r="K8205" t="s">
        <v>137</v>
      </c>
      <c r="L8205" t="s">
        <v>23213</v>
      </c>
      <c r="M8205" t="s">
        <v>23214</v>
      </c>
      <c r="N8205">
        <v>1.4472222219999999</v>
      </c>
      <c r="O8205">
        <v>0</v>
      </c>
      <c r="P8205">
        <v>11</v>
      </c>
      <c r="Q8205">
        <v>0</v>
      </c>
      <c r="R8205">
        <v>2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0.98374945901746658</v>
      </c>
      <c r="Y8205">
        <v>0</v>
      </c>
      <c r="Z8205">
        <v>0.14366730698693497</v>
      </c>
      <c r="AA8205">
        <v>0</v>
      </c>
      <c r="AB8205">
        <v>0</v>
      </c>
      <c r="AC8205">
        <v>0</v>
      </c>
      <c r="AD8205">
        <v>0</v>
      </c>
      <c r="AE8205">
        <v>1.1274167660044014</v>
      </c>
    </row>
    <row r="8206" spans="1:31" x14ac:dyDescent="0.25">
      <c r="A8206">
        <v>1681736</v>
      </c>
      <c r="B8206">
        <v>1</v>
      </c>
      <c r="C8206" t="s">
        <v>80</v>
      </c>
      <c r="D8206" t="s">
        <v>99</v>
      </c>
      <c r="E8206" t="s">
        <v>151</v>
      </c>
      <c r="F8206" t="s">
        <v>23215</v>
      </c>
      <c r="G8206" t="s">
        <v>153</v>
      </c>
      <c r="H8206" t="s">
        <v>143</v>
      </c>
      <c r="I8206" t="s">
        <v>135</v>
      </c>
      <c r="J8206" t="s">
        <v>136</v>
      </c>
      <c r="K8206" t="s">
        <v>137</v>
      </c>
      <c r="L8206" t="s">
        <v>23216</v>
      </c>
      <c r="M8206" t="s">
        <v>23217</v>
      </c>
      <c r="N8206">
        <v>2.3713888879999998</v>
      </c>
      <c r="O8206">
        <v>0</v>
      </c>
      <c r="P8206">
        <v>58</v>
      </c>
      <c r="Q8206">
        <v>0</v>
      </c>
      <c r="R8206">
        <v>0</v>
      </c>
      <c r="S8206">
        <v>0</v>
      </c>
      <c r="T8206">
        <v>5</v>
      </c>
      <c r="U8206">
        <v>0</v>
      </c>
      <c r="V8206">
        <v>0</v>
      </c>
      <c r="W8206">
        <v>0</v>
      </c>
      <c r="X8206">
        <v>28.099927219236232</v>
      </c>
      <c r="Y8206">
        <v>0</v>
      </c>
      <c r="Z8206">
        <v>0</v>
      </c>
      <c r="AA8206">
        <v>0</v>
      </c>
      <c r="AB8206">
        <v>21.244715429776708</v>
      </c>
      <c r="AC8206">
        <v>0</v>
      </c>
      <c r="AD8206">
        <v>0</v>
      </c>
      <c r="AE8206">
        <v>49.34464264901294</v>
      </c>
    </row>
    <row r="8207" spans="1:31" x14ac:dyDescent="0.25">
      <c r="A8207">
        <v>1681613</v>
      </c>
      <c r="B8207">
        <v>1</v>
      </c>
      <c r="C8207" t="s">
        <v>80</v>
      </c>
      <c r="D8207" t="s">
        <v>97</v>
      </c>
      <c r="E8207" t="s">
        <v>159</v>
      </c>
      <c r="F8207" t="s">
        <v>23218</v>
      </c>
      <c r="G8207" t="s">
        <v>596</v>
      </c>
      <c r="H8207" t="s">
        <v>134</v>
      </c>
      <c r="I8207" t="s">
        <v>135</v>
      </c>
      <c r="J8207" t="s">
        <v>136</v>
      </c>
      <c r="K8207" t="s">
        <v>137</v>
      </c>
      <c r="L8207" t="s">
        <v>23219</v>
      </c>
      <c r="M8207" t="s">
        <v>23220</v>
      </c>
      <c r="N8207">
        <v>1.006388888</v>
      </c>
      <c r="O8207">
        <v>0</v>
      </c>
      <c r="P8207">
        <v>16</v>
      </c>
      <c r="Q8207">
        <v>0</v>
      </c>
      <c r="R8207">
        <v>62</v>
      </c>
      <c r="S8207">
        <v>0</v>
      </c>
      <c r="T8207">
        <v>7</v>
      </c>
      <c r="U8207">
        <v>0</v>
      </c>
      <c r="V8207">
        <v>0</v>
      </c>
      <c r="W8207">
        <v>0</v>
      </c>
      <c r="X8207">
        <v>11.15972198866841</v>
      </c>
      <c r="Y8207">
        <v>0</v>
      </c>
      <c r="Z8207">
        <v>11.163395561575536</v>
      </c>
      <c r="AA8207">
        <v>0</v>
      </c>
      <c r="AB8207">
        <v>2.6034777427761235</v>
      </c>
      <c r="AC8207">
        <v>0</v>
      </c>
      <c r="AD8207">
        <v>0</v>
      </c>
      <c r="AE8207">
        <v>24.926595293020071</v>
      </c>
    </row>
    <row r="8208" spans="1:31" x14ac:dyDescent="0.25">
      <c r="A8208">
        <v>1682638</v>
      </c>
      <c r="B8208">
        <v>1</v>
      </c>
      <c r="C8208" t="s">
        <v>80</v>
      </c>
      <c r="D8208" t="s">
        <v>84</v>
      </c>
      <c r="E8208" t="s">
        <v>151</v>
      </c>
      <c r="F8208" t="s">
        <v>9291</v>
      </c>
      <c r="G8208" t="s">
        <v>153</v>
      </c>
      <c r="H8208" t="s">
        <v>143</v>
      </c>
      <c r="I8208" t="s">
        <v>135</v>
      </c>
      <c r="J8208" t="s">
        <v>136</v>
      </c>
      <c r="K8208" t="s">
        <v>137</v>
      </c>
      <c r="L8208" t="s">
        <v>23221</v>
      </c>
      <c r="M8208" t="s">
        <v>23222</v>
      </c>
      <c r="N8208">
        <v>1.6769444440000001</v>
      </c>
      <c r="O8208">
        <v>0</v>
      </c>
      <c r="P8208">
        <v>53</v>
      </c>
      <c r="Q8208">
        <v>0</v>
      </c>
      <c r="R8208">
        <v>0</v>
      </c>
      <c r="S8208">
        <v>0</v>
      </c>
      <c r="T8208">
        <v>16</v>
      </c>
      <c r="U8208">
        <v>0</v>
      </c>
      <c r="V8208">
        <v>0</v>
      </c>
      <c r="W8208">
        <v>0</v>
      </c>
      <c r="X8208">
        <v>21.937466409634283</v>
      </c>
      <c r="Y8208">
        <v>0</v>
      </c>
      <c r="Z8208">
        <v>0</v>
      </c>
      <c r="AA8208">
        <v>0</v>
      </c>
      <c r="AB8208">
        <v>17.243712319651092</v>
      </c>
      <c r="AC8208">
        <v>0</v>
      </c>
      <c r="AD8208">
        <v>0</v>
      </c>
      <c r="AE8208">
        <v>39.181178729285378</v>
      </c>
    </row>
    <row r="8209" spans="1:31" x14ac:dyDescent="0.25">
      <c r="A8209">
        <v>1682661</v>
      </c>
      <c r="B8209">
        <v>1</v>
      </c>
      <c r="C8209" t="s">
        <v>81</v>
      </c>
      <c r="D8209" t="s">
        <v>123</v>
      </c>
      <c r="E8209" t="s">
        <v>151</v>
      </c>
      <c r="F8209" t="s">
        <v>23223</v>
      </c>
      <c r="G8209" t="s">
        <v>526</v>
      </c>
      <c r="H8209" t="s">
        <v>143</v>
      </c>
      <c r="I8209" t="s">
        <v>135</v>
      </c>
      <c r="J8209" t="s">
        <v>136</v>
      </c>
      <c r="K8209" t="s">
        <v>137</v>
      </c>
      <c r="L8209" t="s">
        <v>23224</v>
      </c>
      <c r="M8209" t="s">
        <v>23225</v>
      </c>
      <c r="N8209">
        <v>2.281666666</v>
      </c>
      <c r="O8209">
        <v>0</v>
      </c>
      <c r="P8209">
        <v>0</v>
      </c>
      <c r="Q8209">
        <v>0</v>
      </c>
      <c r="R8209">
        <v>7</v>
      </c>
      <c r="S8209">
        <v>0</v>
      </c>
      <c r="T8209">
        <v>1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6.6753790363359178</v>
      </c>
      <c r="AA8209">
        <v>0</v>
      </c>
      <c r="AB8209">
        <v>2.5147897422608333E-2</v>
      </c>
      <c r="AC8209">
        <v>0</v>
      </c>
      <c r="AD8209">
        <v>0</v>
      </c>
      <c r="AE8209">
        <v>6.7005269337585265</v>
      </c>
    </row>
    <row r="8210" spans="1:31" x14ac:dyDescent="0.25">
      <c r="A8210">
        <v>1681659</v>
      </c>
      <c r="B8210">
        <v>1</v>
      </c>
      <c r="C8210" t="s">
        <v>81</v>
      </c>
      <c r="D8210" t="s">
        <v>123</v>
      </c>
      <c r="E8210" t="s">
        <v>164</v>
      </c>
      <c r="F8210" t="s">
        <v>3800</v>
      </c>
      <c r="G8210" t="s">
        <v>161</v>
      </c>
      <c r="H8210" t="s">
        <v>134</v>
      </c>
      <c r="I8210" t="s">
        <v>135</v>
      </c>
      <c r="J8210" t="s">
        <v>136</v>
      </c>
      <c r="K8210" t="s">
        <v>137</v>
      </c>
      <c r="L8210" t="s">
        <v>23226</v>
      </c>
      <c r="M8210" t="s">
        <v>23227</v>
      </c>
      <c r="N8210">
        <v>0.79722222200000004</v>
      </c>
      <c r="O8210">
        <v>9</v>
      </c>
      <c r="P8210">
        <v>1942</v>
      </c>
      <c r="Q8210">
        <v>63</v>
      </c>
      <c r="R8210">
        <v>324</v>
      </c>
      <c r="S8210">
        <v>22</v>
      </c>
      <c r="T8210">
        <v>258</v>
      </c>
      <c r="U8210">
        <v>1</v>
      </c>
      <c r="V8210">
        <v>2</v>
      </c>
      <c r="W8210">
        <v>1.711176246404257</v>
      </c>
      <c r="X8210">
        <v>127.30632098194093</v>
      </c>
      <c r="Y8210">
        <v>27.509224673462651</v>
      </c>
      <c r="Z8210">
        <v>44.428767472600498</v>
      </c>
      <c r="AA8210">
        <v>25.532996170006555</v>
      </c>
      <c r="AB8210">
        <v>57.281904066917505</v>
      </c>
      <c r="AC8210">
        <v>6.6012251965649851</v>
      </c>
      <c r="AD8210">
        <v>0.66589806559567999</v>
      </c>
      <c r="AE8210">
        <v>291.03751287349309</v>
      </c>
    </row>
    <row r="8211" spans="1:31" x14ac:dyDescent="0.25">
      <c r="A8211">
        <v>1682592</v>
      </c>
      <c r="B8211">
        <v>1</v>
      </c>
      <c r="C8211" t="s">
        <v>80</v>
      </c>
      <c r="D8211" t="s">
        <v>110</v>
      </c>
      <c r="E8211" t="s">
        <v>140</v>
      </c>
      <c r="F8211" t="s">
        <v>23228</v>
      </c>
      <c r="G8211" t="s">
        <v>197</v>
      </c>
      <c r="H8211" t="s">
        <v>143</v>
      </c>
      <c r="I8211" t="s">
        <v>135</v>
      </c>
      <c r="J8211" t="s">
        <v>136</v>
      </c>
      <c r="K8211" t="s">
        <v>137</v>
      </c>
      <c r="L8211" t="s">
        <v>23229</v>
      </c>
      <c r="M8211" t="s">
        <v>23230</v>
      </c>
      <c r="N8211">
        <v>6.0622222219999999</v>
      </c>
      <c r="O8211">
        <v>0</v>
      </c>
      <c r="P8211">
        <v>9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30.068626808649139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30.068626808649139</v>
      </c>
    </row>
    <row r="8212" spans="1:31" x14ac:dyDescent="0.25">
      <c r="A8212">
        <v>1681682</v>
      </c>
      <c r="B8212">
        <v>1</v>
      </c>
      <c r="C8212" t="s">
        <v>80</v>
      </c>
      <c r="D8212" t="s">
        <v>83</v>
      </c>
      <c r="E8212" t="s">
        <v>151</v>
      </c>
      <c r="F8212" t="s">
        <v>23231</v>
      </c>
      <c r="G8212" t="s">
        <v>153</v>
      </c>
      <c r="H8212" t="s">
        <v>143</v>
      </c>
      <c r="I8212" t="s">
        <v>135</v>
      </c>
      <c r="J8212" t="s">
        <v>136</v>
      </c>
      <c r="K8212" t="s">
        <v>137</v>
      </c>
      <c r="L8212" t="s">
        <v>23232</v>
      </c>
      <c r="M8212" t="s">
        <v>23233</v>
      </c>
      <c r="N8212">
        <v>9.9377777770000009</v>
      </c>
      <c r="O8212">
        <v>0</v>
      </c>
      <c r="P8212">
        <v>150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465.0040641818357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465.0040641818357</v>
      </c>
    </row>
    <row r="8213" spans="1:31" x14ac:dyDescent="0.25">
      <c r="A8213">
        <v>1682492</v>
      </c>
      <c r="B8213">
        <v>1</v>
      </c>
      <c r="C8213" t="s">
        <v>80</v>
      </c>
      <c r="D8213" t="s">
        <v>97</v>
      </c>
      <c r="E8213" t="s">
        <v>151</v>
      </c>
      <c r="F8213" t="s">
        <v>23234</v>
      </c>
      <c r="G8213" t="s">
        <v>153</v>
      </c>
      <c r="H8213" t="s">
        <v>143</v>
      </c>
      <c r="I8213" t="s">
        <v>135</v>
      </c>
      <c r="J8213" t="s">
        <v>136</v>
      </c>
      <c r="K8213" t="s">
        <v>137</v>
      </c>
      <c r="L8213" t="s">
        <v>23235</v>
      </c>
      <c r="M8213" t="s">
        <v>23236</v>
      </c>
      <c r="N8213">
        <v>3.977777777</v>
      </c>
      <c r="O8213">
        <v>0</v>
      </c>
      <c r="P8213">
        <v>8</v>
      </c>
      <c r="Q8213">
        <v>0</v>
      </c>
      <c r="R8213">
        <v>0</v>
      </c>
      <c r="S8213">
        <v>0</v>
      </c>
      <c r="T8213">
        <v>1</v>
      </c>
      <c r="U8213">
        <v>0</v>
      </c>
      <c r="V8213">
        <v>0</v>
      </c>
      <c r="W8213">
        <v>0</v>
      </c>
      <c r="X8213">
        <v>3.0571278066609784</v>
      </c>
      <c r="Y8213">
        <v>0</v>
      </c>
      <c r="Z8213">
        <v>0</v>
      </c>
      <c r="AA8213">
        <v>0</v>
      </c>
      <c r="AB8213">
        <v>4.4808282015269914</v>
      </c>
      <c r="AC8213">
        <v>0</v>
      </c>
      <c r="AD8213">
        <v>0</v>
      </c>
      <c r="AE8213">
        <v>7.5379560081879697</v>
      </c>
    </row>
    <row r="8214" spans="1:31" x14ac:dyDescent="0.25">
      <c r="A8214">
        <v>1681951</v>
      </c>
      <c r="B8214">
        <v>1</v>
      </c>
      <c r="C8214" t="s">
        <v>80</v>
      </c>
      <c r="D8214" t="s">
        <v>102</v>
      </c>
      <c r="E8214" t="s">
        <v>159</v>
      </c>
      <c r="F8214" t="s">
        <v>21536</v>
      </c>
      <c r="G8214" t="s">
        <v>1484</v>
      </c>
      <c r="H8214" t="s">
        <v>134</v>
      </c>
      <c r="I8214" t="s">
        <v>135</v>
      </c>
      <c r="J8214" t="s">
        <v>136</v>
      </c>
      <c r="K8214" t="s">
        <v>137</v>
      </c>
      <c r="L8214" t="s">
        <v>23237</v>
      </c>
      <c r="M8214" t="s">
        <v>23238</v>
      </c>
      <c r="N8214">
        <v>10.185555555000001</v>
      </c>
      <c r="O8214">
        <v>0</v>
      </c>
      <c r="P8214">
        <v>103</v>
      </c>
      <c r="Q8214">
        <v>0</v>
      </c>
      <c r="R8214">
        <v>1</v>
      </c>
      <c r="S8214">
        <v>0</v>
      </c>
      <c r="T8214">
        <v>7</v>
      </c>
      <c r="U8214">
        <v>0</v>
      </c>
      <c r="V8214">
        <v>0</v>
      </c>
      <c r="W8214">
        <v>0</v>
      </c>
      <c r="X8214">
        <v>111.97241025689156</v>
      </c>
      <c r="Y8214">
        <v>0</v>
      </c>
      <c r="Z8214">
        <v>0</v>
      </c>
      <c r="AA8214">
        <v>0</v>
      </c>
      <c r="AB8214">
        <v>23.43995072618058</v>
      </c>
      <c r="AC8214">
        <v>0</v>
      </c>
      <c r="AD8214">
        <v>0</v>
      </c>
      <c r="AE8214">
        <v>135.41236098307215</v>
      </c>
    </row>
    <row r="8215" spans="1:31" x14ac:dyDescent="0.25">
      <c r="A8215">
        <v>1681705</v>
      </c>
      <c r="B8215">
        <v>1</v>
      </c>
      <c r="C8215" t="s">
        <v>80</v>
      </c>
      <c r="D8215" t="s">
        <v>83</v>
      </c>
      <c r="E8215" t="s">
        <v>151</v>
      </c>
      <c r="F8215" t="s">
        <v>23239</v>
      </c>
      <c r="G8215" t="s">
        <v>153</v>
      </c>
      <c r="H8215" t="s">
        <v>143</v>
      </c>
      <c r="I8215" t="s">
        <v>135</v>
      </c>
      <c r="J8215" t="s">
        <v>136</v>
      </c>
      <c r="K8215" t="s">
        <v>137</v>
      </c>
      <c r="L8215" t="s">
        <v>23240</v>
      </c>
      <c r="M8215" t="s">
        <v>23241</v>
      </c>
      <c r="N8215">
        <v>15.791111110999999</v>
      </c>
      <c r="O8215">
        <v>0</v>
      </c>
      <c r="P8215">
        <v>218</v>
      </c>
      <c r="Q8215">
        <v>0</v>
      </c>
      <c r="R8215">
        <v>0</v>
      </c>
      <c r="S8215">
        <v>0</v>
      </c>
      <c r="T8215">
        <v>10</v>
      </c>
      <c r="U8215">
        <v>0</v>
      </c>
      <c r="V8215">
        <v>0</v>
      </c>
      <c r="W8215">
        <v>0</v>
      </c>
      <c r="X8215">
        <v>867.2878023372981</v>
      </c>
      <c r="Y8215">
        <v>0</v>
      </c>
      <c r="Z8215">
        <v>0</v>
      </c>
      <c r="AA8215">
        <v>0</v>
      </c>
      <c r="AB8215">
        <v>274.41451597408866</v>
      </c>
      <c r="AC8215">
        <v>0</v>
      </c>
      <c r="AD8215">
        <v>0</v>
      </c>
      <c r="AE8215">
        <v>1141.7023183113868</v>
      </c>
    </row>
    <row r="8216" spans="1:31" x14ac:dyDescent="0.25">
      <c r="A8216">
        <v>1682131</v>
      </c>
      <c r="B8216">
        <v>1</v>
      </c>
      <c r="C8216" t="s">
        <v>80</v>
      </c>
      <c r="D8216" t="s">
        <v>104</v>
      </c>
      <c r="E8216" t="s">
        <v>140</v>
      </c>
      <c r="F8216" t="s">
        <v>23242</v>
      </c>
      <c r="G8216" t="s">
        <v>197</v>
      </c>
      <c r="H8216" t="s">
        <v>143</v>
      </c>
      <c r="I8216" t="s">
        <v>135</v>
      </c>
      <c r="J8216" t="s">
        <v>136</v>
      </c>
      <c r="K8216" t="s">
        <v>137</v>
      </c>
      <c r="L8216" t="s">
        <v>23243</v>
      </c>
      <c r="M8216" t="s">
        <v>23244</v>
      </c>
      <c r="N8216">
        <v>3.8402777769999998</v>
      </c>
      <c r="O8216">
        <v>0</v>
      </c>
      <c r="P8216">
        <v>1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0.56563275313786598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0.56563275313786598</v>
      </c>
    </row>
    <row r="8217" spans="1:31" x14ac:dyDescent="0.25">
      <c r="A8217">
        <v>1682569</v>
      </c>
      <c r="B8217">
        <v>1</v>
      </c>
      <c r="C8217" t="s">
        <v>80</v>
      </c>
      <c r="D8217" t="s">
        <v>110</v>
      </c>
      <c r="E8217" t="s">
        <v>151</v>
      </c>
      <c r="F8217" t="s">
        <v>23245</v>
      </c>
      <c r="G8217" t="s">
        <v>482</v>
      </c>
      <c r="H8217" t="s">
        <v>143</v>
      </c>
      <c r="I8217" t="s">
        <v>135</v>
      </c>
      <c r="J8217" t="s">
        <v>136</v>
      </c>
      <c r="K8217" t="s">
        <v>137</v>
      </c>
      <c r="L8217" t="s">
        <v>23246</v>
      </c>
      <c r="M8217" t="s">
        <v>23247</v>
      </c>
      <c r="N8217">
        <v>8.1050000000000004</v>
      </c>
      <c r="O8217">
        <v>0</v>
      </c>
      <c r="P8217">
        <v>100</v>
      </c>
      <c r="Q8217">
        <v>0</v>
      </c>
      <c r="R8217">
        <v>0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206.09764597395505</v>
      </c>
      <c r="Y8217">
        <v>0</v>
      </c>
      <c r="Z8217">
        <v>0</v>
      </c>
      <c r="AA8217">
        <v>0</v>
      </c>
      <c r="AB8217">
        <v>12.414200629064549</v>
      </c>
      <c r="AC8217">
        <v>0</v>
      </c>
      <c r="AD8217">
        <v>0</v>
      </c>
      <c r="AE8217">
        <v>218.51184660301959</v>
      </c>
    </row>
    <row r="8218" spans="1:31" x14ac:dyDescent="0.25">
      <c r="A8218">
        <v>1682177</v>
      </c>
      <c r="B8218">
        <v>1</v>
      </c>
      <c r="C8218" t="s">
        <v>80</v>
      </c>
      <c r="D8218" t="s">
        <v>103</v>
      </c>
      <c r="E8218" t="s">
        <v>140</v>
      </c>
      <c r="F8218" t="s">
        <v>23248</v>
      </c>
      <c r="G8218" t="s">
        <v>197</v>
      </c>
      <c r="H8218" t="s">
        <v>143</v>
      </c>
      <c r="I8218" t="s">
        <v>135</v>
      </c>
      <c r="J8218" t="s">
        <v>136</v>
      </c>
      <c r="K8218" t="s">
        <v>137</v>
      </c>
      <c r="L8218" t="s">
        <v>23249</v>
      </c>
      <c r="M8218" t="s">
        <v>23250</v>
      </c>
      <c r="N8218">
        <v>2.494722222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1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4.596912128795311</v>
      </c>
      <c r="AC8218">
        <v>0</v>
      </c>
      <c r="AD8218">
        <v>0</v>
      </c>
      <c r="AE8218">
        <v>4.596912128795311</v>
      </c>
    </row>
    <row r="8219" spans="1:31" x14ac:dyDescent="0.25">
      <c r="A8219">
        <v>1682523</v>
      </c>
      <c r="B8219">
        <v>1</v>
      </c>
      <c r="C8219" t="s">
        <v>80</v>
      </c>
      <c r="D8219" t="s">
        <v>85</v>
      </c>
      <c r="E8219" t="s">
        <v>200</v>
      </c>
      <c r="F8219" t="s">
        <v>21137</v>
      </c>
      <c r="G8219" t="s">
        <v>202</v>
      </c>
      <c r="H8219" t="s">
        <v>143</v>
      </c>
      <c r="I8219" t="s">
        <v>135</v>
      </c>
      <c r="J8219" t="s">
        <v>136</v>
      </c>
      <c r="K8219" t="s">
        <v>137</v>
      </c>
      <c r="L8219" t="s">
        <v>23251</v>
      </c>
      <c r="M8219" t="s">
        <v>23252</v>
      </c>
      <c r="N8219">
        <v>6.540277777</v>
      </c>
      <c r="O8219">
        <v>0</v>
      </c>
      <c r="P8219">
        <v>66</v>
      </c>
      <c r="Q8219">
        <v>0</v>
      </c>
      <c r="R8219">
        <v>0</v>
      </c>
      <c r="S8219">
        <v>0</v>
      </c>
      <c r="T8219">
        <v>5</v>
      </c>
      <c r="U8219">
        <v>0</v>
      </c>
      <c r="V8219">
        <v>0</v>
      </c>
      <c r="W8219">
        <v>0</v>
      </c>
      <c r="X8219">
        <v>126.70965102930886</v>
      </c>
      <c r="Y8219">
        <v>0</v>
      </c>
      <c r="Z8219">
        <v>0</v>
      </c>
      <c r="AA8219">
        <v>0</v>
      </c>
      <c r="AB8219">
        <v>24.307405006156404</v>
      </c>
      <c r="AC8219">
        <v>0</v>
      </c>
      <c r="AD8219">
        <v>0</v>
      </c>
      <c r="AE8219">
        <v>151.01705603546526</v>
      </c>
    </row>
    <row r="8220" spans="1:31" x14ac:dyDescent="0.25">
      <c r="A8220">
        <v>1682695</v>
      </c>
      <c r="B8220">
        <v>1</v>
      </c>
      <c r="C8220" t="s">
        <v>80</v>
      </c>
      <c r="D8220" t="s">
        <v>97</v>
      </c>
      <c r="E8220" t="s">
        <v>151</v>
      </c>
      <c r="F8220" t="s">
        <v>23253</v>
      </c>
      <c r="G8220" t="s">
        <v>222</v>
      </c>
      <c r="H8220" t="s">
        <v>143</v>
      </c>
      <c r="I8220" t="s">
        <v>135</v>
      </c>
      <c r="J8220" t="s">
        <v>136</v>
      </c>
      <c r="K8220" t="s">
        <v>137</v>
      </c>
      <c r="L8220" t="s">
        <v>23254</v>
      </c>
      <c r="M8220" t="s">
        <v>23255</v>
      </c>
      <c r="N8220">
        <v>1.5475000000000001</v>
      </c>
      <c r="O8220">
        <v>0</v>
      </c>
      <c r="P8220">
        <v>68</v>
      </c>
      <c r="Q8220">
        <v>0</v>
      </c>
      <c r="R8220">
        <v>2</v>
      </c>
      <c r="S8220">
        <v>0</v>
      </c>
      <c r="T8220">
        <v>8</v>
      </c>
      <c r="U8220">
        <v>0</v>
      </c>
      <c r="V8220">
        <v>0</v>
      </c>
      <c r="W8220">
        <v>0</v>
      </c>
      <c r="X8220">
        <v>19.293947924127526</v>
      </c>
      <c r="Y8220">
        <v>0</v>
      </c>
      <c r="Z8220">
        <v>1.6041561582287791</v>
      </c>
      <c r="AA8220">
        <v>0</v>
      </c>
      <c r="AB8220">
        <v>0.49148074587270513</v>
      </c>
      <c r="AC8220">
        <v>0</v>
      </c>
      <c r="AD8220">
        <v>0</v>
      </c>
      <c r="AE8220">
        <v>21.389584828229012</v>
      </c>
    </row>
    <row r="8221" spans="1:31" x14ac:dyDescent="0.25">
      <c r="A8221">
        <v>1682223</v>
      </c>
      <c r="B8221">
        <v>1</v>
      </c>
      <c r="C8221" t="s">
        <v>80</v>
      </c>
      <c r="D8221" t="s">
        <v>103</v>
      </c>
      <c r="E8221" t="s">
        <v>164</v>
      </c>
      <c r="F8221" t="s">
        <v>23256</v>
      </c>
      <c r="G8221" t="s">
        <v>161</v>
      </c>
      <c r="H8221" t="s">
        <v>134</v>
      </c>
      <c r="I8221" t="s">
        <v>135</v>
      </c>
      <c r="J8221" t="s">
        <v>136</v>
      </c>
      <c r="K8221" t="s">
        <v>137</v>
      </c>
      <c r="L8221" t="s">
        <v>23257</v>
      </c>
      <c r="M8221" t="s">
        <v>23258</v>
      </c>
      <c r="N8221">
        <v>5.0277777000000003E-2</v>
      </c>
      <c r="O8221">
        <v>0</v>
      </c>
      <c r="P8221">
        <v>562</v>
      </c>
      <c r="Q8221">
        <v>12</v>
      </c>
      <c r="R8221">
        <v>33</v>
      </c>
      <c r="S8221">
        <v>9</v>
      </c>
      <c r="T8221">
        <v>56</v>
      </c>
      <c r="U8221">
        <v>4</v>
      </c>
      <c r="V8221">
        <v>0</v>
      </c>
      <c r="W8221">
        <v>0</v>
      </c>
      <c r="X8221">
        <v>8.5579455433264382</v>
      </c>
      <c r="Y8221">
        <v>0.80270878646876054</v>
      </c>
      <c r="Z8221">
        <v>1.2543290505663098</v>
      </c>
      <c r="AA8221">
        <v>4.0061619663028347</v>
      </c>
      <c r="AB8221">
        <v>3.3944749343780085</v>
      </c>
      <c r="AC8221">
        <v>22.176414588797613</v>
      </c>
      <c r="AD8221">
        <v>0</v>
      </c>
      <c r="AE8221">
        <v>40.192034869839965</v>
      </c>
    </row>
    <row r="8222" spans="1:31" x14ac:dyDescent="0.25">
      <c r="A8222">
        <v>1682389</v>
      </c>
      <c r="B8222">
        <v>1</v>
      </c>
      <c r="C8222" t="s">
        <v>81</v>
      </c>
      <c r="D8222" t="s">
        <v>115</v>
      </c>
      <c r="E8222" t="s">
        <v>151</v>
      </c>
      <c r="F8222" t="s">
        <v>23259</v>
      </c>
      <c r="G8222" t="s">
        <v>153</v>
      </c>
      <c r="H8222" t="s">
        <v>143</v>
      </c>
      <c r="I8222" t="s">
        <v>135</v>
      </c>
      <c r="J8222" t="s">
        <v>136</v>
      </c>
      <c r="K8222" t="s">
        <v>137</v>
      </c>
      <c r="L8222" t="s">
        <v>23260</v>
      </c>
      <c r="M8222" t="s">
        <v>23261</v>
      </c>
      <c r="N8222">
        <v>5.6863888879999998</v>
      </c>
      <c r="O8222">
        <v>0</v>
      </c>
      <c r="P8222">
        <v>12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0.77522275268038088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0.77522275268038088</v>
      </c>
    </row>
    <row r="8223" spans="1:31" x14ac:dyDescent="0.25">
      <c r="A8223">
        <v>1682097</v>
      </c>
      <c r="B8223">
        <v>1</v>
      </c>
      <c r="C8223" t="s">
        <v>80</v>
      </c>
      <c r="D8223" t="s">
        <v>84</v>
      </c>
      <c r="E8223" t="s">
        <v>140</v>
      </c>
      <c r="F8223" t="s">
        <v>23262</v>
      </c>
      <c r="G8223" t="s">
        <v>209</v>
      </c>
      <c r="H8223" t="s">
        <v>143</v>
      </c>
      <c r="I8223" t="s">
        <v>135</v>
      </c>
      <c r="J8223" t="s">
        <v>136</v>
      </c>
      <c r="K8223" t="s">
        <v>137</v>
      </c>
      <c r="L8223" t="s">
        <v>23263</v>
      </c>
      <c r="M8223" t="s">
        <v>23264</v>
      </c>
      <c r="N8223">
        <v>3.9077777770000002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2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4.8224981848645996</v>
      </c>
      <c r="AC8223">
        <v>0</v>
      </c>
      <c r="AD8223">
        <v>0</v>
      </c>
      <c r="AE8223">
        <v>4.8224981848645996</v>
      </c>
    </row>
    <row r="8224" spans="1:31" x14ac:dyDescent="0.25">
      <c r="A8224">
        <v>1682074</v>
      </c>
      <c r="B8224">
        <v>1</v>
      </c>
      <c r="C8224" t="s">
        <v>80</v>
      </c>
      <c r="D8224" t="s">
        <v>108</v>
      </c>
      <c r="E8224" t="s">
        <v>151</v>
      </c>
      <c r="F8224" t="s">
        <v>23265</v>
      </c>
      <c r="G8224" t="s">
        <v>153</v>
      </c>
      <c r="H8224" t="s">
        <v>143</v>
      </c>
      <c r="I8224" t="s">
        <v>135</v>
      </c>
      <c r="J8224" t="s">
        <v>136</v>
      </c>
      <c r="K8224" t="s">
        <v>137</v>
      </c>
      <c r="L8224" t="s">
        <v>23266</v>
      </c>
      <c r="M8224" t="s">
        <v>23267</v>
      </c>
      <c r="N8224">
        <v>9.4736111110000003</v>
      </c>
      <c r="O8224">
        <v>0</v>
      </c>
      <c r="P8224">
        <v>3</v>
      </c>
      <c r="Q8224">
        <v>0</v>
      </c>
      <c r="R8224">
        <v>0</v>
      </c>
      <c r="S8224">
        <v>0</v>
      </c>
      <c r="T8224">
        <v>1</v>
      </c>
      <c r="U8224">
        <v>0</v>
      </c>
      <c r="V8224">
        <v>0</v>
      </c>
      <c r="W8224">
        <v>0</v>
      </c>
      <c r="X8224">
        <v>4.7840468523625272</v>
      </c>
      <c r="Y8224">
        <v>0</v>
      </c>
      <c r="Z8224">
        <v>0</v>
      </c>
      <c r="AA8224">
        <v>0</v>
      </c>
      <c r="AB8224">
        <v>0.6528382398856909</v>
      </c>
      <c r="AC8224">
        <v>0</v>
      </c>
      <c r="AD8224">
        <v>0</v>
      </c>
      <c r="AE8224">
        <v>5.4368850922482181</v>
      </c>
    </row>
    <row r="8225" spans="1:31" x14ac:dyDescent="0.25">
      <c r="A8225">
        <v>1682246</v>
      </c>
      <c r="B8225">
        <v>1</v>
      </c>
      <c r="C8225" t="s">
        <v>80</v>
      </c>
      <c r="D8225" t="s">
        <v>83</v>
      </c>
      <c r="E8225" t="s">
        <v>151</v>
      </c>
      <c r="F8225" t="s">
        <v>23268</v>
      </c>
      <c r="G8225" t="s">
        <v>559</v>
      </c>
      <c r="H8225" t="s">
        <v>143</v>
      </c>
      <c r="I8225" t="s">
        <v>135</v>
      </c>
      <c r="J8225" t="s">
        <v>136</v>
      </c>
      <c r="K8225" t="s">
        <v>137</v>
      </c>
      <c r="L8225" t="s">
        <v>23269</v>
      </c>
      <c r="M8225" t="s">
        <v>23270</v>
      </c>
      <c r="N8225">
        <v>7.9441666660000001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14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93.529500309259689</v>
      </c>
      <c r="AC8225">
        <v>0</v>
      </c>
      <c r="AD8225">
        <v>0</v>
      </c>
      <c r="AE8225">
        <v>93.529500309259689</v>
      </c>
    </row>
    <row r="8226" spans="1:31" x14ac:dyDescent="0.25">
      <c r="A8226">
        <v>1682154</v>
      </c>
      <c r="B8226">
        <v>1</v>
      </c>
      <c r="C8226" t="s">
        <v>80</v>
      </c>
      <c r="D8226" t="s">
        <v>110</v>
      </c>
      <c r="E8226" t="s">
        <v>146</v>
      </c>
      <c r="F8226" t="s">
        <v>23271</v>
      </c>
      <c r="G8226" t="s">
        <v>222</v>
      </c>
      <c r="H8226" t="s">
        <v>143</v>
      </c>
      <c r="I8226" t="s">
        <v>135</v>
      </c>
      <c r="J8226" t="s">
        <v>136</v>
      </c>
      <c r="K8226" t="s">
        <v>137</v>
      </c>
      <c r="L8226" t="s">
        <v>23272</v>
      </c>
      <c r="M8226" t="s">
        <v>23273</v>
      </c>
      <c r="N8226">
        <v>0.93666666600000004</v>
      </c>
      <c r="O8226">
        <v>0</v>
      </c>
      <c r="P8226">
        <v>255</v>
      </c>
      <c r="Q8226">
        <v>0</v>
      </c>
      <c r="R8226">
        <v>0</v>
      </c>
      <c r="S8226">
        <v>0</v>
      </c>
      <c r="T8226">
        <v>16</v>
      </c>
      <c r="U8226">
        <v>0</v>
      </c>
      <c r="V8226">
        <v>0</v>
      </c>
      <c r="W8226">
        <v>0</v>
      </c>
      <c r="X8226">
        <v>75.469512798542382</v>
      </c>
      <c r="Y8226">
        <v>0</v>
      </c>
      <c r="Z8226">
        <v>0</v>
      </c>
      <c r="AA8226">
        <v>0</v>
      </c>
      <c r="AB8226">
        <v>17.568145710362273</v>
      </c>
      <c r="AC8226">
        <v>0</v>
      </c>
      <c r="AD8226">
        <v>0</v>
      </c>
      <c r="AE8226">
        <v>93.037658508904656</v>
      </c>
    </row>
    <row r="8227" spans="1:31" x14ac:dyDescent="0.25">
      <c r="A8227">
        <v>1681713</v>
      </c>
      <c r="B8227">
        <v>1</v>
      </c>
      <c r="C8227" t="s">
        <v>80</v>
      </c>
      <c r="D8227" t="s">
        <v>108</v>
      </c>
      <c r="E8227" t="s">
        <v>151</v>
      </c>
      <c r="F8227" t="s">
        <v>23274</v>
      </c>
      <c r="G8227" t="s">
        <v>153</v>
      </c>
      <c r="H8227" t="s">
        <v>143</v>
      </c>
      <c r="I8227" t="s">
        <v>135</v>
      </c>
      <c r="J8227" t="s">
        <v>136</v>
      </c>
      <c r="K8227" t="s">
        <v>137</v>
      </c>
      <c r="L8227" t="s">
        <v>23275</v>
      </c>
      <c r="M8227" t="s">
        <v>23276</v>
      </c>
      <c r="N8227">
        <v>4.3838888880000004</v>
      </c>
      <c r="O8227">
        <v>0</v>
      </c>
      <c r="P8227">
        <v>28</v>
      </c>
      <c r="Q8227">
        <v>0</v>
      </c>
      <c r="R8227">
        <v>1</v>
      </c>
      <c r="S8227">
        <v>0</v>
      </c>
      <c r="T8227">
        <v>9</v>
      </c>
      <c r="U8227">
        <v>0</v>
      </c>
      <c r="V8227">
        <v>0</v>
      </c>
      <c r="W8227">
        <v>0</v>
      </c>
      <c r="X8227">
        <v>20.232147482244585</v>
      </c>
      <c r="Y8227">
        <v>0</v>
      </c>
      <c r="Z8227">
        <v>0.36080250020020505</v>
      </c>
      <c r="AA8227">
        <v>0</v>
      </c>
      <c r="AB8227">
        <v>43.834088122016041</v>
      </c>
      <c r="AC8227">
        <v>0</v>
      </c>
      <c r="AD8227">
        <v>0</v>
      </c>
      <c r="AE8227">
        <v>64.427038104460834</v>
      </c>
    </row>
    <row r="8228" spans="1:31" x14ac:dyDescent="0.25">
      <c r="A8228">
        <v>1681862</v>
      </c>
      <c r="B8228">
        <v>1</v>
      </c>
      <c r="C8228" t="s">
        <v>80</v>
      </c>
      <c r="D8228" t="s">
        <v>110</v>
      </c>
      <c r="E8228" t="s">
        <v>151</v>
      </c>
      <c r="F8228" t="s">
        <v>23277</v>
      </c>
      <c r="G8228" t="s">
        <v>153</v>
      </c>
      <c r="H8228" t="s">
        <v>143</v>
      </c>
      <c r="I8228" t="s">
        <v>135</v>
      </c>
      <c r="J8228" t="s">
        <v>136</v>
      </c>
      <c r="K8228" t="s">
        <v>137</v>
      </c>
      <c r="L8228" t="s">
        <v>23278</v>
      </c>
      <c r="M8228" t="s">
        <v>23279</v>
      </c>
      <c r="N8228">
        <v>9.2691666660000003</v>
      </c>
      <c r="O8228">
        <v>0</v>
      </c>
      <c r="P8228">
        <v>133</v>
      </c>
      <c r="Q8228">
        <v>0</v>
      </c>
      <c r="R8228">
        <v>0</v>
      </c>
      <c r="S8228">
        <v>0</v>
      </c>
      <c r="T8228">
        <v>11</v>
      </c>
      <c r="U8228">
        <v>0</v>
      </c>
      <c r="V8228">
        <v>0</v>
      </c>
      <c r="W8228">
        <v>0</v>
      </c>
      <c r="X8228">
        <v>331.50141666764995</v>
      </c>
      <c r="Y8228">
        <v>0</v>
      </c>
      <c r="Z8228">
        <v>0</v>
      </c>
      <c r="AA8228">
        <v>0</v>
      </c>
      <c r="AB8228">
        <v>75.388405323187484</v>
      </c>
      <c r="AC8228">
        <v>0</v>
      </c>
      <c r="AD8228">
        <v>0</v>
      </c>
      <c r="AE8228">
        <v>406.88982199083745</v>
      </c>
    </row>
    <row r="8229" spans="1:31" x14ac:dyDescent="0.25">
      <c r="A8229">
        <v>1682303</v>
      </c>
      <c r="B8229">
        <v>1</v>
      </c>
      <c r="C8229" t="s">
        <v>80</v>
      </c>
      <c r="D8229" t="s">
        <v>111</v>
      </c>
      <c r="E8229" t="s">
        <v>140</v>
      </c>
      <c r="F8229" t="s">
        <v>23280</v>
      </c>
      <c r="G8229" t="s">
        <v>209</v>
      </c>
      <c r="H8229" t="s">
        <v>143</v>
      </c>
      <c r="I8229" t="s">
        <v>135</v>
      </c>
      <c r="J8229" t="s">
        <v>136</v>
      </c>
      <c r="K8229" t="s">
        <v>137</v>
      </c>
      <c r="L8229" t="s">
        <v>23281</v>
      </c>
      <c r="M8229" t="s">
        <v>23282</v>
      </c>
      <c r="N8229">
        <v>3.8719444439999999</v>
      </c>
      <c r="O8229">
        <v>0</v>
      </c>
      <c r="P8229">
        <v>8</v>
      </c>
      <c r="Q8229">
        <v>0</v>
      </c>
      <c r="R8229">
        <v>0</v>
      </c>
      <c r="S8229">
        <v>0</v>
      </c>
      <c r="T8229">
        <v>1</v>
      </c>
      <c r="U8229">
        <v>0</v>
      </c>
      <c r="V8229">
        <v>0</v>
      </c>
      <c r="W8229">
        <v>0</v>
      </c>
      <c r="X8229">
        <v>5.5278908831620148</v>
      </c>
      <c r="Y8229">
        <v>0</v>
      </c>
      <c r="Z8229">
        <v>0</v>
      </c>
      <c r="AA8229">
        <v>0</v>
      </c>
      <c r="AB8229">
        <v>1.104550085253089</v>
      </c>
      <c r="AC8229">
        <v>0</v>
      </c>
      <c r="AD8229">
        <v>0</v>
      </c>
      <c r="AE8229">
        <v>6.6324409684151036</v>
      </c>
    </row>
    <row r="8230" spans="1:31" x14ac:dyDescent="0.25">
      <c r="A8230">
        <v>1682349</v>
      </c>
      <c r="B8230">
        <v>1</v>
      </c>
      <c r="C8230" t="s">
        <v>80</v>
      </c>
      <c r="D8230" t="s">
        <v>82</v>
      </c>
      <c r="E8230" t="s">
        <v>140</v>
      </c>
      <c r="F8230" t="s">
        <v>23283</v>
      </c>
      <c r="G8230" t="s">
        <v>197</v>
      </c>
      <c r="H8230" t="s">
        <v>143</v>
      </c>
      <c r="I8230" t="s">
        <v>135</v>
      </c>
      <c r="J8230" t="s">
        <v>136</v>
      </c>
      <c r="K8230" t="s">
        <v>137</v>
      </c>
      <c r="L8230" t="s">
        <v>23284</v>
      </c>
      <c r="M8230" t="s">
        <v>23285</v>
      </c>
      <c r="N8230">
        <v>1.8108333329999999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0.23043571500265253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0.23043571500265253</v>
      </c>
    </row>
    <row r="8231" spans="1:31" x14ac:dyDescent="0.25">
      <c r="A8231">
        <v>1682326</v>
      </c>
      <c r="B8231">
        <v>1</v>
      </c>
      <c r="C8231" t="s">
        <v>80</v>
      </c>
      <c r="D8231" t="s">
        <v>83</v>
      </c>
      <c r="E8231" t="s">
        <v>151</v>
      </c>
      <c r="F8231" t="s">
        <v>23286</v>
      </c>
      <c r="G8231" t="s">
        <v>222</v>
      </c>
      <c r="H8231" t="s">
        <v>143</v>
      </c>
      <c r="I8231" t="s">
        <v>135</v>
      </c>
      <c r="J8231" t="s">
        <v>136</v>
      </c>
      <c r="K8231" t="s">
        <v>137</v>
      </c>
      <c r="L8231" t="s">
        <v>21833</v>
      </c>
      <c r="M8231" t="s">
        <v>23287</v>
      </c>
      <c r="N8231">
        <v>4.7116666660000002</v>
      </c>
      <c r="O8231">
        <v>0</v>
      </c>
      <c r="P8231">
        <v>332</v>
      </c>
      <c r="Q8231">
        <v>0</v>
      </c>
      <c r="R8231">
        <v>0</v>
      </c>
      <c r="S8231">
        <v>0</v>
      </c>
      <c r="T8231">
        <v>7</v>
      </c>
      <c r="U8231">
        <v>0</v>
      </c>
      <c r="V8231">
        <v>0</v>
      </c>
      <c r="W8231">
        <v>0</v>
      </c>
      <c r="X8231">
        <v>298.83751714620121</v>
      </c>
      <c r="Y8231">
        <v>0</v>
      </c>
      <c r="Z8231">
        <v>0</v>
      </c>
      <c r="AA8231">
        <v>0</v>
      </c>
      <c r="AB8231">
        <v>28.43180362834384</v>
      </c>
      <c r="AC8231">
        <v>0</v>
      </c>
      <c r="AD8231">
        <v>0</v>
      </c>
      <c r="AE8231">
        <v>327.26932077454506</v>
      </c>
    </row>
    <row r="8232" spans="1:31" x14ac:dyDescent="0.25">
      <c r="A8232">
        <v>1681808</v>
      </c>
      <c r="B8232">
        <v>1</v>
      </c>
      <c r="C8232" t="s">
        <v>81</v>
      </c>
      <c r="D8232" t="s">
        <v>112</v>
      </c>
      <c r="E8232" t="s">
        <v>146</v>
      </c>
      <c r="F8232" t="s">
        <v>5249</v>
      </c>
      <c r="G8232" t="s">
        <v>148</v>
      </c>
      <c r="H8232" t="s">
        <v>143</v>
      </c>
      <c r="I8232" t="s">
        <v>135</v>
      </c>
      <c r="J8232" t="s">
        <v>136</v>
      </c>
      <c r="K8232" t="s">
        <v>137</v>
      </c>
      <c r="L8232" t="s">
        <v>23288</v>
      </c>
      <c r="M8232" t="s">
        <v>23289</v>
      </c>
      <c r="N8232">
        <v>8.3972222219999999</v>
      </c>
      <c r="O8232">
        <v>0</v>
      </c>
      <c r="P8232">
        <v>1</v>
      </c>
      <c r="Q8232">
        <v>0</v>
      </c>
      <c r="R8232">
        <v>1</v>
      </c>
      <c r="S8232">
        <v>0</v>
      </c>
      <c r="T8232">
        <v>1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0.23039526430539051</v>
      </c>
      <c r="AA8232">
        <v>0</v>
      </c>
      <c r="AB8232">
        <v>1.0715580383923566</v>
      </c>
      <c r="AC8232">
        <v>0</v>
      </c>
      <c r="AD8232">
        <v>0</v>
      </c>
      <c r="AE8232">
        <v>1.3019533026977472</v>
      </c>
    </row>
    <row r="8233" spans="1:31" x14ac:dyDescent="0.25">
      <c r="A8233">
        <v>1682466</v>
      </c>
      <c r="B8233">
        <v>1</v>
      </c>
      <c r="C8233" t="s">
        <v>80</v>
      </c>
      <c r="D8233" t="s">
        <v>97</v>
      </c>
      <c r="E8233" t="s">
        <v>140</v>
      </c>
      <c r="F8233" t="s">
        <v>23290</v>
      </c>
      <c r="G8233" t="s">
        <v>389</v>
      </c>
      <c r="H8233" t="s">
        <v>143</v>
      </c>
      <c r="I8233" t="s">
        <v>135</v>
      </c>
      <c r="J8233" t="s">
        <v>136</v>
      </c>
      <c r="K8233" t="s">
        <v>137</v>
      </c>
      <c r="L8233" t="s">
        <v>23291</v>
      </c>
      <c r="M8233" t="s">
        <v>23292</v>
      </c>
      <c r="N8233">
        <v>0.54944444400000003</v>
      </c>
      <c r="O8233">
        <v>0</v>
      </c>
      <c r="P8233">
        <v>1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0.91172921753148173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0.91172921753148173</v>
      </c>
    </row>
    <row r="8234" spans="1:31" x14ac:dyDescent="0.25">
      <c r="A8234">
        <v>1681925</v>
      </c>
      <c r="B8234">
        <v>1</v>
      </c>
      <c r="C8234" t="s">
        <v>80</v>
      </c>
      <c r="D8234" t="s">
        <v>108</v>
      </c>
      <c r="E8234" t="s">
        <v>151</v>
      </c>
      <c r="F8234" t="s">
        <v>23293</v>
      </c>
      <c r="G8234" t="s">
        <v>153</v>
      </c>
      <c r="H8234" t="s">
        <v>143</v>
      </c>
      <c r="I8234" t="s">
        <v>135</v>
      </c>
      <c r="J8234" t="s">
        <v>136</v>
      </c>
      <c r="K8234" t="s">
        <v>137</v>
      </c>
      <c r="L8234" t="s">
        <v>23294</v>
      </c>
      <c r="M8234" t="s">
        <v>23295</v>
      </c>
      <c r="N8234">
        <v>5.193888888</v>
      </c>
      <c r="O8234">
        <v>0</v>
      </c>
      <c r="P8234">
        <v>57</v>
      </c>
      <c r="Q8234">
        <v>0</v>
      </c>
      <c r="R8234">
        <v>5</v>
      </c>
      <c r="S8234">
        <v>0</v>
      </c>
      <c r="T8234">
        <v>7</v>
      </c>
      <c r="U8234">
        <v>0</v>
      </c>
      <c r="V8234">
        <v>0</v>
      </c>
      <c r="W8234">
        <v>0</v>
      </c>
      <c r="X8234">
        <v>48.679835072672262</v>
      </c>
      <c r="Y8234">
        <v>0</v>
      </c>
      <c r="Z8234">
        <v>4.5946261353087863</v>
      </c>
      <c r="AA8234">
        <v>0</v>
      </c>
      <c r="AB8234">
        <v>20.674558191073253</v>
      </c>
      <c r="AC8234">
        <v>0</v>
      </c>
      <c r="AD8234">
        <v>0</v>
      </c>
      <c r="AE8234">
        <v>73.949019399054293</v>
      </c>
    </row>
    <row r="8235" spans="1:31" x14ac:dyDescent="0.25">
      <c r="A8235">
        <v>1682443</v>
      </c>
      <c r="B8235">
        <v>1</v>
      </c>
      <c r="C8235" t="s">
        <v>80</v>
      </c>
      <c r="D8235" t="s">
        <v>83</v>
      </c>
      <c r="E8235" t="s">
        <v>140</v>
      </c>
      <c r="F8235" t="s">
        <v>23296</v>
      </c>
      <c r="G8235" t="s">
        <v>197</v>
      </c>
      <c r="H8235" t="s">
        <v>143</v>
      </c>
      <c r="I8235" t="s">
        <v>135</v>
      </c>
      <c r="J8235" t="s">
        <v>136</v>
      </c>
      <c r="K8235" t="s">
        <v>137</v>
      </c>
      <c r="L8235" t="s">
        <v>23297</v>
      </c>
      <c r="M8235" t="s">
        <v>23298</v>
      </c>
      <c r="N8235">
        <v>8.8666666660000004</v>
      </c>
      <c r="O8235">
        <v>0</v>
      </c>
      <c r="P8235">
        <v>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8.3251828871709872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8.3251828871709872</v>
      </c>
    </row>
    <row r="8236" spans="1:31" x14ac:dyDescent="0.25">
      <c r="A8236">
        <v>1681902</v>
      </c>
      <c r="B8236">
        <v>1</v>
      </c>
      <c r="C8236" t="s">
        <v>80</v>
      </c>
      <c r="D8236" t="s">
        <v>110</v>
      </c>
      <c r="E8236" t="s">
        <v>151</v>
      </c>
      <c r="F8236" t="s">
        <v>23299</v>
      </c>
      <c r="G8236" t="s">
        <v>482</v>
      </c>
      <c r="H8236" t="s">
        <v>143</v>
      </c>
      <c r="I8236" t="s">
        <v>135</v>
      </c>
      <c r="J8236" t="s">
        <v>136</v>
      </c>
      <c r="K8236" t="s">
        <v>137</v>
      </c>
      <c r="L8236" t="s">
        <v>23300</v>
      </c>
      <c r="M8236" t="s">
        <v>23301</v>
      </c>
      <c r="N8236">
        <v>3.622777777</v>
      </c>
      <c r="O8236">
        <v>0</v>
      </c>
      <c r="P8236">
        <v>167</v>
      </c>
      <c r="Q8236">
        <v>0</v>
      </c>
      <c r="R8236">
        <v>0</v>
      </c>
      <c r="S8236">
        <v>0</v>
      </c>
      <c r="T8236">
        <v>21</v>
      </c>
      <c r="U8236">
        <v>0</v>
      </c>
      <c r="V8236">
        <v>0</v>
      </c>
      <c r="W8236">
        <v>0</v>
      </c>
      <c r="X8236">
        <v>195.95804643739163</v>
      </c>
      <c r="Y8236">
        <v>0</v>
      </c>
      <c r="Z8236">
        <v>0</v>
      </c>
      <c r="AA8236">
        <v>0</v>
      </c>
      <c r="AB8236">
        <v>43.042454631122666</v>
      </c>
      <c r="AC8236">
        <v>0</v>
      </c>
      <c r="AD8236">
        <v>0</v>
      </c>
      <c r="AE8236">
        <v>239.0005010685143</v>
      </c>
    </row>
    <row r="8237" spans="1:31" x14ac:dyDescent="0.25">
      <c r="A8237">
        <v>1682240</v>
      </c>
      <c r="B8237">
        <v>1</v>
      </c>
      <c r="C8237" t="s">
        <v>80</v>
      </c>
      <c r="D8237" t="s">
        <v>85</v>
      </c>
      <c r="E8237" t="s">
        <v>151</v>
      </c>
      <c r="F8237" t="s">
        <v>23302</v>
      </c>
      <c r="G8237" t="s">
        <v>153</v>
      </c>
      <c r="H8237" t="s">
        <v>143</v>
      </c>
      <c r="I8237" t="s">
        <v>135</v>
      </c>
      <c r="J8237" t="s">
        <v>136</v>
      </c>
      <c r="K8237" t="s">
        <v>137</v>
      </c>
      <c r="L8237" t="s">
        <v>23303</v>
      </c>
      <c r="M8237" t="s">
        <v>23304</v>
      </c>
      <c r="N8237">
        <v>2.5219444439999998</v>
      </c>
      <c r="O8237">
        <v>0</v>
      </c>
      <c r="P8237">
        <v>73</v>
      </c>
      <c r="Q8237">
        <v>0</v>
      </c>
      <c r="R8237">
        <v>0</v>
      </c>
      <c r="S8237">
        <v>0</v>
      </c>
      <c r="T8237">
        <v>5</v>
      </c>
      <c r="U8237">
        <v>0</v>
      </c>
      <c r="V8237">
        <v>0</v>
      </c>
      <c r="W8237">
        <v>0</v>
      </c>
      <c r="X8237">
        <v>77.408667589497455</v>
      </c>
      <c r="Y8237">
        <v>0</v>
      </c>
      <c r="Z8237">
        <v>0</v>
      </c>
      <c r="AA8237">
        <v>0</v>
      </c>
      <c r="AB8237">
        <v>4.0676375669159786</v>
      </c>
      <c r="AC8237">
        <v>0</v>
      </c>
      <c r="AD8237">
        <v>0</v>
      </c>
      <c r="AE8237">
        <v>81.476305156413432</v>
      </c>
    </row>
    <row r="8238" spans="1:31" x14ac:dyDescent="0.25">
      <c r="A8238">
        <v>1681785</v>
      </c>
      <c r="B8238">
        <v>1</v>
      </c>
      <c r="C8238" t="s">
        <v>81</v>
      </c>
      <c r="D8238" t="s">
        <v>117</v>
      </c>
      <c r="E8238" t="s">
        <v>151</v>
      </c>
      <c r="F8238" t="s">
        <v>23305</v>
      </c>
      <c r="G8238" t="s">
        <v>1774</v>
      </c>
      <c r="H8238" t="s">
        <v>143</v>
      </c>
      <c r="I8238" t="s">
        <v>135</v>
      </c>
      <c r="J8238" t="s">
        <v>136</v>
      </c>
      <c r="K8238" t="s">
        <v>137</v>
      </c>
      <c r="L8238" t="s">
        <v>23306</v>
      </c>
      <c r="M8238" t="s">
        <v>23307</v>
      </c>
      <c r="N8238">
        <v>2.0750000000000002</v>
      </c>
      <c r="O8238">
        <v>0</v>
      </c>
      <c r="P8238">
        <v>17</v>
      </c>
      <c r="Q8238">
        <v>0</v>
      </c>
      <c r="R8238">
        <v>0</v>
      </c>
      <c r="S8238">
        <v>0</v>
      </c>
      <c r="T8238">
        <v>1</v>
      </c>
      <c r="U8238">
        <v>0</v>
      </c>
      <c r="V8238">
        <v>0</v>
      </c>
      <c r="W8238">
        <v>0</v>
      </c>
      <c r="X8238">
        <v>3.5104974107878313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3.5104974107878313</v>
      </c>
    </row>
    <row r="8239" spans="1:31" x14ac:dyDescent="0.25">
      <c r="A8239">
        <v>1682483</v>
      </c>
      <c r="B8239">
        <v>1</v>
      </c>
      <c r="C8239" t="s">
        <v>80</v>
      </c>
      <c r="D8239" t="s">
        <v>103</v>
      </c>
      <c r="E8239" t="s">
        <v>151</v>
      </c>
      <c r="F8239" t="s">
        <v>9328</v>
      </c>
      <c r="G8239" t="s">
        <v>559</v>
      </c>
      <c r="H8239" t="s">
        <v>143</v>
      </c>
      <c r="I8239" t="s">
        <v>135</v>
      </c>
      <c r="J8239" t="s">
        <v>136</v>
      </c>
      <c r="K8239" t="s">
        <v>137</v>
      </c>
      <c r="L8239" t="s">
        <v>23308</v>
      </c>
      <c r="M8239" t="s">
        <v>23309</v>
      </c>
      <c r="N8239">
        <v>2.162222222</v>
      </c>
      <c r="O8239">
        <v>0</v>
      </c>
      <c r="P8239">
        <v>3</v>
      </c>
      <c r="Q8239">
        <v>0</v>
      </c>
      <c r="R8239">
        <v>2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8.6090890113486669</v>
      </c>
      <c r="Y8239">
        <v>0</v>
      </c>
      <c r="Z8239">
        <v>0.19062633184212391</v>
      </c>
      <c r="AA8239">
        <v>0</v>
      </c>
      <c r="AB8239">
        <v>0</v>
      </c>
      <c r="AC8239">
        <v>0</v>
      </c>
      <c r="AD8239">
        <v>0</v>
      </c>
      <c r="AE8239">
        <v>8.7997153431907904</v>
      </c>
    </row>
    <row r="8240" spans="1:31" x14ac:dyDescent="0.25">
      <c r="A8240">
        <v>1681839</v>
      </c>
      <c r="B8240">
        <v>1</v>
      </c>
      <c r="C8240" t="s">
        <v>81</v>
      </c>
      <c r="D8240" t="s">
        <v>128</v>
      </c>
      <c r="E8240" t="s">
        <v>151</v>
      </c>
      <c r="F8240" t="s">
        <v>23310</v>
      </c>
      <c r="G8240" t="s">
        <v>486</v>
      </c>
      <c r="H8240" t="s">
        <v>143</v>
      </c>
      <c r="I8240" t="s">
        <v>135</v>
      </c>
      <c r="J8240" t="s">
        <v>136</v>
      </c>
      <c r="K8240" t="s">
        <v>137</v>
      </c>
      <c r="L8240" t="s">
        <v>23311</v>
      </c>
      <c r="M8240" t="s">
        <v>23312</v>
      </c>
      <c r="N8240">
        <v>4.568333333</v>
      </c>
      <c r="O8240">
        <v>0</v>
      </c>
      <c r="P8240">
        <v>43</v>
      </c>
      <c r="Q8240">
        <v>0</v>
      </c>
      <c r="R8240">
        <v>0</v>
      </c>
      <c r="S8240">
        <v>0</v>
      </c>
      <c r="T8240">
        <v>4</v>
      </c>
      <c r="U8240">
        <v>0</v>
      </c>
      <c r="V8240">
        <v>0</v>
      </c>
      <c r="W8240">
        <v>0</v>
      </c>
      <c r="X8240">
        <v>13.9342120220943</v>
      </c>
      <c r="Y8240">
        <v>0</v>
      </c>
      <c r="Z8240">
        <v>0</v>
      </c>
      <c r="AA8240">
        <v>0</v>
      </c>
      <c r="AB8240">
        <v>0.51618479151298668</v>
      </c>
      <c r="AC8240">
        <v>0</v>
      </c>
      <c r="AD8240">
        <v>0</v>
      </c>
      <c r="AE8240">
        <v>14.450396813607288</v>
      </c>
    </row>
    <row r="8241" spans="1:31" x14ac:dyDescent="0.25">
      <c r="A8241">
        <v>1682529</v>
      </c>
      <c r="B8241">
        <v>1</v>
      </c>
      <c r="C8241" t="s">
        <v>80</v>
      </c>
      <c r="D8241" t="s">
        <v>94</v>
      </c>
      <c r="E8241" t="s">
        <v>140</v>
      </c>
      <c r="F8241" t="s">
        <v>23313</v>
      </c>
      <c r="G8241" t="s">
        <v>197</v>
      </c>
      <c r="H8241" t="s">
        <v>143</v>
      </c>
      <c r="I8241" t="s">
        <v>135</v>
      </c>
      <c r="J8241" t="s">
        <v>136</v>
      </c>
      <c r="K8241" t="s">
        <v>137</v>
      </c>
      <c r="L8241" t="s">
        <v>23314</v>
      </c>
      <c r="M8241" t="s">
        <v>23315</v>
      </c>
      <c r="N8241">
        <v>0.82666666600000005</v>
      </c>
      <c r="O8241">
        <v>0</v>
      </c>
      <c r="P8241">
        <v>1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4.0784805941333335E-4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4.0784805941333335E-4</v>
      </c>
    </row>
    <row r="8242" spans="1:31" x14ac:dyDescent="0.25">
      <c r="A8242">
        <v>1681988</v>
      </c>
      <c r="B8242">
        <v>1</v>
      </c>
      <c r="C8242" t="s">
        <v>80</v>
      </c>
      <c r="D8242" t="s">
        <v>101</v>
      </c>
      <c r="E8242" t="s">
        <v>151</v>
      </c>
      <c r="F8242" t="s">
        <v>23316</v>
      </c>
      <c r="G8242" t="s">
        <v>385</v>
      </c>
      <c r="H8242" t="s">
        <v>143</v>
      </c>
      <c r="I8242" t="s">
        <v>135</v>
      </c>
      <c r="J8242" t="s">
        <v>136</v>
      </c>
      <c r="K8242" t="s">
        <v>137</v>
      </c>
      <c r="L8242" t="s">
        <v>23317</v>
      </c>
      <c r="M8242" t="s">
        <v>23318</v>
      </c>
      <c r="N8242">
        <v>0.40500000000000003</v>
      </c>
      <c r="O8242">
        <v>0</v>
      </c>
      <c r="P8242">
        <v>246</v>
      </c>
      <c r="Q8242">
        <v>0</v>
      </c>
      <c r="R8242">
        <v>0</v>
      </c>
      <c r="S8242">
        <v>0</v>
      </c>
      <c r="T8242">
        <v>3</v>
      </c>
      <c r="U8242">
        <v>0</v>
      </c>
      <c r="V8242">
        <v>0</v>
      </c>
      <c r="W8242">
        <v>0</v>
      </c>
      <c r="X8242">
        <v>21.7627097841285</v>
      </c>
      <c r="Y8242">
        <v>0</v>
      </c>
      <c r="Z8242">
        <v>0</v>
      </c>
      <c r="AA8242">
        <v>0</v>
      </c>
      <c r="AB8242">
        <v>2.5412466406587759</v>
      </c>
      <c r="AC8242">
        <v>0</v>
      </c>
      <c r="AD8242">
        <v>0</v>
      </c>
      <c r="AE8242">
        <v>24.303956424787277</v>
      </c>
    </row>
    <row r="8243" spans="1:31" x14ac:dyDescent="0.25">
      <c r="A8243">
        <v>1681722</v>
      </c>
      <c r="B8243">
        <v>1</v>
      </c>
      <c r="C8243" t="s">
        <v>80</v>
      </c>
      <c r="D8243" t="s">
        <v>93</v>
      </c>
      <c r="E8243" t="s">
        <v>146</v>
      </c>
      <c r="F8243" t="s">
        <v>23319</v>
      </c>
      <c r="G8243" t="s">
        <v>148</v>
      </c>
      <c r="H8243" t="s">
        <v>143</v>
      </c>
      <c r="I8243" t="s">
        <v>135</v>
      </c>
      <c r="J8243" t="s">
        <v>136</v>
      </c>
      <c r="K8243" t="s">
        <v>137</v>
      </c>
      <c r="L8243" t="s">
        <v>23320</v>
      </c>
      <c r="M8243" t="s">
        <v>23321</v>
      </c>
      <c r="N8243">
        <v>5.5730555549999998</v>
      </c>
      <c r="O8243">
        <v>0</v>
      </c>
      <c r="P8243">
        <v>13</v>
      </c>
      <c r="Q8243">
        <v>0</v>
      </c>
      <c r="R8243">
        <v>2</v>
      </c>
      <c r="S8243">
        <v>0</v>
      </c>
      <c r="T8243">
        <v>3</v>
      </c>
      <c r="U8243">
        <v>0</v>
      </c>
      <c r="V8243">
        <v>0</v>
      </c>
      <c r="W8243">
        <v>0</v>
      </c>
      <c r="X8243">
        <v>7.5047781127737831</v>
      </c>
      <c r="Y8243">
        <v>0</v>
      </c>
      <c r="Z8243">
        <v>1.0807145476272999</v>
      </c>
      <c r="AA8243">
        <v>0</v>
      </c>
      <c r="AB8243">
        <v>27.773655742214199</v>
      </c>
      <c r="AC8243">
        <v>0</v>
      </c>
      <c r="AD8243">
        <v>0</v>
      </c>
      <c r="AE8243">
        <v>36.359148402615283</v>
      </c>
    </row>
    <row r="8244" spans="1:31" x14ac:dyDescent="0.25">
      <c r="A8244">
        <v>1682718</v>
      </c>
      <c r="B8244">
        <v>1</v>
      </c>
      <c r="C8244" t="s">
        <v>80</v>
      </c>
      <c r="D8244" t="s">
        <v>96</v>
      </c>
      <c r="E8244" t="s">
        <v>151</v>
      </c>
      <c r="F8244" t="s">
        <v>21400</v>
      </c>
      <c r="G8244" t="s">
        <v>153</v>
      </c>
      <c r="H8244" t="s">
        <v>143</v>
      </c>
      <c r="I8244" t="s">
        <v>135</v>
      </c>
      <c r="J8244" t="s">
        <v>136</v>
      </c>
      <c r="K8244" t="s">
        <v>137</v>
      </c>
      <c r="L8244" t="s">
        <v>23322</v>
      </c>
      <c r="M8244" t="s">
        <v>23323</v>
      </c>
      <c r="N8244">
        <v>13.892777776999999</v>
      </c>
      <c r="O8244">
        <v>0</v>
      </c>
      <c r="P8244">
        <v>71</v>
      </c>
      <c r="Q8244">
        <v>0</v>
      </c>
      <c r="R8244">
        <v>0</v>
      </c>
      <c r="S8244">
        <v>0</v>
      </c>
      <c r="T8244">
        <v>5</v>
      </c>
      <c r="U8244">
        <v>0</v>
      </c>
      <c r="V8244">
        <v>0</v>
      </c>
      <c r="W8244">
        <v>0</v>
      </c>
      <c r="X8244">
        <v>496.46860144816117</v>
      </c>
      <c r="Y8244">
        <v>0</v>
      </c>
      <c r="Z8244">
        <v>0</v>
      </c>
      <c r="AA8244">
        <v>0</v>
      </c>
      <c r="AB8244">
        <v>42.753159494670768</v>
      </c>
      <c r="AC8244">
        <v>0</v>
      </c>
      <c r="AD8244">
        <v>0</v>
      </c>
      <c r="AE8244">
        <v>539.22176094283191</v>
      </c>
    </row>
    <row r="8245" spans="1:31" x14ac:dyDescent="0.25">
      <c r="A8245">
        <v>1681934</v>
      </c>
      <c r="B8245">
        <v>1</v>
      </c>
      <c r="C8245" t="s">
        <v>80</v>
      </c>
      <c r="D8245" t="s">
        <v>104</v>
      </c>
      <c r="E8245" t="s">
        <v>151</v>
      </c>
      <c r="F8245" t="s">
        <v>23324</v>
      </c>
      <c r="G8245" t="s">
        <v>1061</v>
      </c>
      <c r="H8245" t="s">
        <v>143</v>
      </c>
      <c r="I8245" t="s">
        <v>135</v>
      </c>
      <c r="J8245" t="s">
        <v>136</v>
      </c>
      <c r="K8245" t="s">
        <v>137</v>
      </c>
      <c r="L8245" t="s">
        <v>23325</v>
      </c>
      <c r="M8245" t="s">
        <v>23326</v>
      </c>
      <c r="N8245">
        <v>6.8547222220000004</v>
      </c>
      <c r="O8245">
        <v>0</v>
      </c>
      <c r="P8245">
        <v>3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0.26887355031185833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0.26887355031185833</v>
      </c>
    </row>
    <row r="8246" spans="1:31" x14ac:dyDescent="0.25">
      <c r="A8246">
        <v>1682294</v>
      </c>
      <c r="B8246">
        <v>1</v>
      </c>
      <c r="C8246" t="s">
        <v>81</v>
      </c>
      <c r="D8246" t="s">
        <v>123</v>
      </c>
      <c r="E8246" t="s">
        <v>151</v>
      </c>
      <c r="F8246" t="s">
        <v>23327</v>
      </c>
      <c r="G8246" t="s">
        <v>526</v>
      </c>
      <c r="H8246" t="s">
        <v>143</v>
      </c>
      <c r="I8246" t="s">
        <v>135</v>
      </c>
      <c r="J8246" t="s">
        <v>136</v>
      </c>
      <c r="K8246" t="s">
        <v>137</v>
      </c>
      <c r="L8246" t="s">
        <v>23328</v>
      </c>
      <c r="M8246" t="s">
        <v>23329</v>
      </c>
      <c r="N8246">
        <v>6.8941666660000003</v>
      </c>
      <c r="O8246">
        <v>0</v>
      </c>
      <c r="P8246">
        <v>12</v>
      </c>
      <c r="Q8246">
        <v>0</v>
      </c>
      <c r="R8246">
        <v>20</v>
      </c>
      <c r="S8246">
        <v>0</v>
      </c>
      <c r="T8246">
        <v>4</v>
      </c>
      <c r="U8246">
        <v>0</v>
      </c>
      <c r="V8246">
        <v>0</v>
      </c>
      <c r="W8246">
        <v>0</v>
      </c>
      <c r="X8246">
        <v>12.716340877232067</v>
      </c>
      <c r="Y8246">
        <v>0</v>
      </c>
      <c r="Z8246">
        <v>30.811684199917796</v>
      </c>
      <c r="AA8246">
        <v>0</v>
      </c>
      <c r="AB8246">
        <v>38.332576600018733</v>
      </c>
      <c r="AC8246">
        <v>0</v>
      </c>
      <c r="AD8246">
        <v>0</v>
      </c>
      <c r="AE8246">
        <v>81.860601677168603</v>
      </c>
    </row>
    <row r="8247" spans="1:31" x14ac:dyDescent="0.25">
      <c r="A8247">
        <v>1682028</v>
      </c>
      <c r="B8247">
        <v>1</v>
      </c>
      <c r="C8247" t="s">
        <v>80</v>
      </c>
      <c r="D8247" t="s">
        <v>100</v>
      </c>
      <c r="E8247" t="s">
        <v>140</v>
      </c>
      <c r="F8247" t="s">
        <v>23330</v>
      </c>
      <c r="G8247" t="s">
        <v>197</v>
      </c>
      <c r="H8247" t="s">
        <v>143</v>
      </c>
      <c r="I8247" t="s">
        <v>135</v>
      </c>
      <c r="J8247" t="s">
        <v>136</v>
      </c>
      <c r="K8247" t="s">
        <v>137</v>
      </c>
      <c r="L8247" t="s">
        <v>23331</v>
      </c>
      <c r="M8247" t="s">
        <v>23332</v>
      </c>
      <c r="N8247">
        <v>4.3933333330000002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1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6.3575980418166674E-4</v>
      </c>
      <c r="AC8247">
        <v>0</v>
      </c>
      <c r="AD8247">
        <v>0</v>
      </c>
      <c r="AE8247">
        <v>6.3575980418166674E-4</v>
      </c>
    </row>
    <row r="8248" spans="1:31" x14ac:dyDescent="0.25">
      <c r="A8248">
        <v>1681573</v>
      </c>
      <c r="B8248">
        <v>1</v>
      </c>
      <c r="C8248" t="s">
        <v>80</v>
      </c>
      <c r="D8248" t="s">
        <v>110</v>
      </c>
      <c r="E8248" t="s">
        <v>151</v>
      </c>
      <c r="F8248" t="s">
        <v>23333</v>
      </c>
      <c r="G8248" t="s">
        <v>222</v>
      </c>
      <c r="H8248" t="s">
        <v>143</v>
      </c>
      <c r="I8248" t="s">
        <v>135</v>
      </c>
      <c r="J8248" t="s">
        <v>136</v>
      </c>
      <c r="K8248" t="s">
        <v>137</v>
      </c>
      <c r="L8248" t="s">
        <v>23334</v>
      </c>
      <c r="M8248" t="s">
        <v>23335</v>
      </c>
      <c r="N8248">
        <v>29.679444444000001</v>
      </c>
      <c r="O8248">
        <v>0</v>
      </c>
      <c r="P8248">
        <v>31</v>
      </c>
      <c r="Q8248">
        <v>0</v>
      </c>
      <c r="R8248">
        <v>0</v>
      </c>
      <c r="S8248">
        <v>0</v>
      </c>
      <c r="T8248">
        <v>18</v>
      </c>
      <c r="U8248">
        <v>0</v>
      </c>
      <c r="V8248">
        <v>0</v>
      </c>
      <c r="W8248">
        <v>0</v>
      </c>
      <c r="X8248">
        <v>314.45738419611433</v>
      </c>
      <c r="Y8248">
        <v>0</v>
      </c>
      <c r="Z8248">
        <v>0</v>
      </c>
      <c r="AA8248">
        <v>0</v>
      </c>
      <c r="AB8248">
        <v>412.59842308955257</v>
      </c>
      <c r="AC8248">
        <v>0</v>
      </c>
      <c r="AD8248">
        <v>0</v>
      </c>
      <c r="AE8248">
        <v>727.0558072856669</v>
      </c>
    </row>
    <row r="8249" spans="1:31" x14ac:dyDescent="0.25">
      <c r="A8249">
        <v>1682263</v>
      </c>
      <c r="B8249">
        <v>1</v>
      </c>
      <c r="C8249" t="s">
        <v>80</v>
      </c>
      <c r="D8249" t="s">
        <v>99</v>
      </c>
      <c r="E8249" t="s">
        <v>151</v>
      </c>
      <c r="F8249" t="s">
        <v>5324</v>
      </c>
      <c r="G8249" t="s">
        <v>222</v>
      </c>
      <c r="H8249" t="s">
        <v>143</v>
      </c>
      <c r="I8249" t="s">
        <v>135</v>
      </c>
      <c r="J8249" t="s">
        <v>136</v>
      </c>
      <c r="K8249" t="s">
        <v>137</v>
      </c>
      <c r="L8249" t="s">
        <v>23336</v>
      </c>
      <c r="M8249" t="s">
        <v>23337</v>
      </c>
      <c r="N8249">
        <v>5.988611111</v>
      </c>
      <c r="O8249">
        <v>0</v>
      </c>
      <c r="P8249">
        <v>19</v>
      </c>
      <c r="Q8249">
        <v>0</v>
      </c>
      <c r="R8249">
        <v>3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12.316585880741608</v>
      </c>
      <c r="Y8249">
        <v>0</v>
      </c>
      <c r="Z8249">
        <v>4.1355190223254796</v>
      </c>
      <c r="AA8249">
        <v>0</v>
      </c>
      <c r="AB8249">
        <v>0</v>
      </c>
      <c r="AC8249">
        <v>0</v>
      </c>
      <c r="AD8249">
        <v>0</v>
      </c>
      <c r="AE8249">
        <v>16.452104903067088</v>
      </c>
    </row>
    <row r="8250" spans="1:31" x14ac:dyDescent="0.25">
      <c r="A8250">
        <v>1681871</v>
      </c>
      <c r="B8250">
        <v>1</v>
      </c>
      <c r="C8250" t="s">
        <v>80</v>
      </c>
      <c r="D8250" t="s">
        <v>100</v>
      </c>
      <c r="E8250" t="s">
        <v>146</v>
      </c>
      <c r="F8250" t="s">
        <v>18996</v>
      </c>
      <c r="G8250" t="s">
        <v>4231</v>
      </c>
      <c r="H8250" t="s">
        <v>143</v>
      </c>
      <c r="I8250" t="s">
        <v>135</v>
      </c>
      <c r="J8250" t="s">
        <v>136</v>
      </c>
      <c r="K8250" t="s">
        <v>137</v>
      </c>
      <c r="L8250" t="s">
        <v>23338</v>
      </c>
      <c r="M8250" t="s">
        <v>23339</v>
      </c>
      <c r="N8250">
        <v>5.4375</v>
      </c>
      <c r="O8250">
        <v>0</v>
      </c>
      <c r="P8250">
        <v>30</v>
      </c>
      <c r="Q8250">
        <v>0</v>
      </c>
      <c r="R8250">
        <v>31</v>
      </c>
      <c r="S8250">
        <v>0</v>
      </c>
      <c r="T8250">
        <v>6</v>
      </c>
      <c r="U8250">
        <v>0</v>
      </c>
      <c r="V8250">
        <v>0</v>
      </c>
      <c r="W8250">
        <v>0</v>
      </c>
      <c r="X8250">
        <v>31.982868039426751</v>
      </c>
      <c r="Y8250">
        <v>0</v>
      </c>
      <c r="Z8250">
        <v>60.959402788362517</v>
      </c>
      <c r="AA8250">
        <v>0</v>
      </c>
      <c r="AB8250">
        <v>11.41175848922</v>
      </c>
      <c r="AC8250">
        <v>0</v>
      </c>
      <c r="AD8250">
        <v>0</v>
      </c>
      <c r="AE8250">
        <v>104.35402931700928</v>
      </c>
    </row>
    <row r="8251" spans="1:31" x14ac:dyDescent="0.25">
      <c r="A8251">
        <v>1682506</v>
      </c>
      <c r="B8251">
        <v>1</v>
      </c>
      <c r="C8251" t="s">
        <v>80</v>
      </c>
      <c r="D8251" t="s">
        <v>84</v>
      </c>
      <c r="E8251" t="s">
        <v>151</v>
      </c>
      <c r="F8251" t="s">
        <v>23340</v>
      </c>
      <c r="G8251" t="s">
        <v>153</v>
      </c>
      <c r="H8251" t="s">
        <v>143</v>
      </c>
      <c r="I8251" t="s">
        <v>135</v>
      </c>
      <c r="J8251" t="s">
        <v>136</v>
      </c>
      <c r="K8251" t="s">
        <v>137</v>
      </c>
      <c r="L8251" t="s">
        <v>23341</v>
      </c>
      <c r="M8251" t="s">
        <v>23342</v>
      </c>
      <c r="N8251">
        <v>1.56</v>
      </c>
      <c r="O8251">
        <v>0</v>
      </c>
      <c r="P8251">
        <v>5</v>
      </c>
      <c r="Q8251">
        <v>0</v>
      </c>
      <c r="R8251">
        <v>12</v>
      </c>
      <c r="S8251">
        <v>0</v>
      </c>
      <c r="T8251">
        <v>8</v>
      </c>
      <c r="U8251">
        <v>0</v>
      </c>
      <c r="V8251">
        <v>0</v>
      </c>
      <c r="W8251">
        <v>0</v>
      </c>
      <c r="X8251">
        <v>0.34107328299479117</v>
      </c>
      <c r="Y8251">
        <v>0</v>
      </c>
      <c r="Z8251">
        <v>4.4973042174589448</v>
      </c>
      <c r="AA8251">
        <v>0</v>
      </c>
      <c r="AB8251">
        <v>37.512342277981439</v>
      </c>
      <c r="AC8251">
        <v>0</v>
      </c>
      <c r="AD8251">
        <v>0</v>
      </c>
      <c r="AE8251">
        <v>42.350719778435177</v>
      </c>
    </row>
    <row r="8252" spans="1:31" x14ac:dyDescent="0.25">
      <c r="A8252">
        <v>1681899</v>
      </c>
      <c r="B8252">
        <v>1</v>
      </c>
      <c r="C8252" t="s">
        <v>80</v>
      </c>
      <c r="D8252" t="s">
        <v>103</v>
      </c>
      <c r="E8252" t="s">
        <v>140</v>
      </c>
      <c r="F8252" t="s">
        <v>23343</v>
      </c>
      <c r="G8252" t="s">
        <v>197</v>
      </c>
      <c r="H8252" t="s">
        <v>143</v>
      </c>
      <c r="I8252" t="s">
        <v>135</v>
      </c>
      <c r="J8252" t="s">
        <v>136</v>
      </c>
      <c r="K8252" t="s">
        <v>137</v>
      </c>
      <c r="L8252" t="s">
        <v>23344</v>
      </c>
      <c r="M8252" t="s">
        <v>23345</v>
      </c>
      <c r="N8252">
        <v>3.5625</v>
      </c>
      <c r="O8252">
        <v>0</v>
      </c>
      <c r="P8252">
        <v>1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</row>
    <row r="8253" spans="1:31" x14ac:dyDescent="0.25">
      <c r="A8253">
        <v>1682114</v>
      </c>
      <c r="B8253">
        <v>1</v>
      </c>
      <c r="C8253" t="s">
        <v>80</v>
      </c>
      <c r="D8253" t="s">
        <v>104</v>
      </c>
      <c r="E8253" t="s">
        <v>151</v>
      </c>
      <c r="F8253" t="s">
        <v>23346</v>
      </c>
      <c r="G8253" t="s">
        <v>153</v>
      </c>
      <c r="H8253" t="s">
        <v>143</v>
      </c>
      <c r="I8253" t="s">
        <v>135</v>
      </c>
      <c r="J8253" t="s">
        <v>136</v>
      </c>
      <c r="K8253" t="s">
        <v>137</v>
      </c>
      <c r="L8253" t="s">
        <v>23347</v>
      </c>
      <c r="M8253" t="s">
        <v>23348</v>
      </c>
      <c r="N8253">
        <v>7.1155555550000003</v>
      </c>
      <c r="O8253">
        <v>0</v>
      </c>
      <c r="P8253">
        <v>45</v>
      </c>
      <c r="Q8253">
        <v>0</v>
      </c>
      <c r="R8253">
        <v>1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45.556125722548543</v>
      </c>
      <c r="Y8253">
        <v>0</v>
      </c>
      <c r="Z8253">
        <v>1.0121890493845669</v>
      </c>
      <c r="AA8253">
        <v>0</v>
      </c>
      <c r="AB8253">
        <v>0</v>
      </c>
      <c r="AC8253">
        <v>0</v>
      </c>
      <c r="AD8253">
        <v>0</v>
      </c>
      <c r="AE8253">
        <v>46.56831477193311</v>
      </c>
    </row>
    <row r="8254" spans="1:31" x14ac:dyDescent="0.25">
      <c r="A8254">
        <v>1681922</v>
      </c>
      <c r="B8254">
        <v>1</v>
      </c>
      <c r="C8254" t="s">
        <v>81</v>
      </c>
      <c r="D8254" t="s">
        <v>112</v>
      </c>
      <c r="E8254" t="s">
        <v>131</v>
      </c>
      <c r="F8254" t="s">
        <v>3398</v>
      </c>
      <c r="G8254" t="s">
        <v>161</v>
      </c>
      <c r="H8254" t="s">
        <v>134</v>
      </c>
      <c r="I8254" t="s">
        <v>135</v>
      </c>
      <c r="J8254" t="s">
        <v>136</v>
      </c>
      <c r="K8254" t="s">
        <v>137</v>
      </c>
      <c r="L8254" t="s">
        <v>23349</v>
      </c>
      <c r="M8254" t="s">
        <v>23350</v>
      </c>
      <c r="N8254">
        <v>4.84</v>
      </c>
      <c r="O8254">
        <v>3</v>
      </c>
      <c r="P8254">
        <v>2078</v>
      </c>
      <c r="Q8254">
        <v>119</v>
      </c>
      <c r="R8254">
        <v>370</v>
      </c>
      <c r="S8254">
        <v>32</v>
      </c>
      <c r="T8254">
        <v>175</v>
      </c>
      <c r="U8254">
        <v>2</v>
      </c>
      <c r="V8254">
        <v>0</v>
      </c>
      <c r="W8254">
        <v>1.6485489339278057</v>
      </c>
      <c r="X8254">
        <v>1119.7903239898144</v>
      </c>
      <c r="Y8254">
        <v>103.62429737976687</v>
      </c>
      <c r="Z8254">
        <v>168.35225247169973</v>
      </c>
      <c r="AA8254">
        <v>563.54086799513402</v>
      </c>
      <c r="AB8254">
        <v>321.60388826074461</v>
      </c>
      <c r="AC8254">
        <v>770.1195288644675</v>
      </c>
      <c r="AD8254">
        <v>0</v>
      </c>
      <c r="AE8254">
        <v>3048.6797078955551</v>
      </c>
    </row>
    <row r="8255" spans="1:31" x14ac:dyDescent="0.25">
      <c r="A8255">
        <v>1682091</v>
      </c>
      <c r="B8255">
        <v>1</v>
      </c>
      <c r="C8255" t="s">
        <v>80</v>
      </c>
      <c r="D8255" t="s">
        <v>105</v>
      </c>
      <c r="E8255" t="s">
        <v>151</v>
      </c>
      <c r="F8255" t="s">
        <v>23351</v>
      </c>
      <c r="G8255" t="s">
        <v>153</v>
      </c>
      <c r="H8255" t="s">
        <v>143</v>
      </c>
      <c r="I8255" t="s">
        <v>135</v>
      </c>
      <c r="J8255" t="s">
        <v>136</v>
      </c>
      <c r="K8255" t="s">
        <v>137</v>
      </c>
      <c r="L8255" t="s">
        <v>23352</v>
      </c>
      <c r="M8255" t="s">
        <v>23353</v>
      </c>
      <c r="N8255">
        <v>8.25</v>
      </c>
      <c r="O8255">
        <v>0</v>
      </c>
      <c r="P8255">
        <v>1</v>
      </c>
      <c r="Q8255">
        <v>0</v>
      </c>
      <c r="R8255">
        <v>17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0.12068784334228475</v>
      </c>
      <c r="Y8255">
        <v>0</v>
      </c>
      <c r="Z8255">
        <v>16.120908008536638</v>
      </c>
      <c r="AA8255">
        <v>0</v>
      </c>
      <c r="AB8255">
        <v>0</v>
      </c>
      <c r="AC8255">
        <v>0</v>
      </c>
      <c r="AD8255">
        <v>0</v>
      </c>
      <c r="AE8255">
        <v>16.241595851878923</v>
      </c>
    </row>
    <row r="8256" spans="1:31" x14ac:dyDescent="0.25">
      <c r="A8256">
        <v>1682068</v>
      </c>
      <c r="B8256">
        <v>1</v>
      </c>
      <c r="C8256" t="s">
        <v>80</v>
      </c>
      <c r="D8256" t="s">
        <v>92</v>
      </c>
      <c r="E8256" t="s">
        <v>164</v>
      </c>
      <c r="F8256" t="s">
        <v>818</v>
      </c>
      <c r="G8256" t="s">
        <v>161</v>
      </c>
      <c r="H8256" t="s">
        <v>134</v>
      </c>
      <c r="I8256" t="s">
        <v>135</v>
      </c>
      <c r="J8256" t="s">
        <v>136</v>
      </c>
      <c r="K8256" t="s">
        <v>137</v>
      </c>
      <c r="L8256" t="s">
        <v>23354</v>
      </c>
      <c r="M8256" t="s">
        <v>23355</v>
      </c>
      <c r="N8256">
        <v>0.4</v>
      </c>
      <c r="O8256">
        <v>8</v>
      </c>
      <c r="P8256">
        <v>3240</v>
      </c>
      <c r="Q8256">
        <v>16</v>
      </c>
      <c r="R8256">
        <v>498</v>
      </c>
      <c r="S8256">
        <v>33</v>
      </c>
      <c r="T8256">
        <v>394</v>
      </c>
      <c r="U8256">
        <v>1</v>
      </c>
      <c r="V8256">
        <v>5</v>
      </c>
      <c r="W8256">
        <v>93.262054027660398</v>
      </c>
      <c r="X8256">
        <v>458.06404817962533</v>
      </c>
      <c r="Y8256">
        <v>5.5961425890004008</v>
      </c>
      <c r="Z8256">
        <v>79.299275173521607</v>
      </c>
      <c r="AA8256">
        <v>77.733611397842409</v>
      </c>
      <c r="AB8256">
        <v>215.72942365339409</v>
      </c>
      <c r="AC8256">
        <v>41.441049457899197</v>
      </c>
      <c r="AD8256">
        <v>22.384463323560002</v>
      </c>
      <c r="AE8256">
        <v>993.5100678025035</v>
      </c>
    </row>
    <row r="8257" spans="1:31" x14ac:dyDescent="0.25">
      <c r="A8257">
        <v>1681753</v>
      </c>
      <c r="B8257">
        <v>1</v>
      </c>
      <c r="C8257" t="s">
        <v>81</v>
      </c>
      <c r="D8257" t="s">
        <v>113</v>
      </c>
      <c r="E8257" t="s">
        <v>151</v>
      </c>
      <c r="F8257" t="s">
        <v>14753</v>
      </c>
      <c r="G8257" t="s">
        <v>222</v>
      </c>
      <c r="H8257" t="s">
        <v>143</v>
      </c>
      <c r="I8257" t="s">
        <v>135</v>
      </c>
      <c r="J8257" t="s">
        <v>136</v>
      </c>
      <c r="K8257" t="s">
        <v>137</v>
      </c>
      <c r="L8257" t="s">
        <v>23356</v>
      </c>
      <c r="M8257" t="s">
        <v>23357</v>
      </c>
      <c r="N8257">
        <v>5.0827777770000004</v>
      </c>
      <c r="O8257">
        <v>0</v>
      </c>
      <c r="P8257">
        <v>25</v>
      </c>
      <c r="Q8257">
        <v>0</v>
      </c>
      <c r="R8257">
        <v>1</v>
      </c>
      <c r="S8257">
        <v>0</v>
      </c>
      <c r="T8257">
        <v>3</v>
      </c>
      <c r="U8257">
        <v>0</v>
      </c>
      <c r="V8257">
        <v>0</v>
      </c>
      <c r="W8257">
        <v>0</v>
      </c>
      <c r="X8257">
        <v>24.785375597670281</v>
      </c>
      <c r="Y8257">
        <v>0</v>
      </c>
      <c r="Z8257">
        <v>0.79587378849041768</v>
      </c>
      <c r="AA8257">
        <v>0</v>
      </c>
      <c r="AB8257">
        <v>4.9892980300877197</v>
      </c>
      <c r="AC8257">
        <v>0</v>
      </c>
      <c r="AD8257">
        <v>0</v>
      </c>
      <c r="AE8257">
        <v>30.57054741624842</v>
      </c>
    </row>
    <row r="8258" spans="1:31" x14ac:dyDescent="0.25">
      <c r="A8258">
        <v>1681799</v>
      </c>
      <c r="B8258">
        <v>1</v>
      </c>
      <c r="C8258" t="s">
        <v>80</v>
      </c>
      <c r="D8258" t="s">
        <v>104</v>
      </c>
      <c r="E8258" t="s">
        <v>159</v>
      </c>
      <c r="F8258" t="s">
        <v>23358</v>
      </c>
      <c r="G8258" t="s">
        <v>596</v>
      </c>
      <c r="H8258" t="s">
        <v>134</v>
      </c>
      <c r="I8258" t="s">
        <v>135</v>
      </c>
      <c r="J8258" t="s">
        <v>136</v>
      </c>
      <c r="K8258" t="s">
        <v>137</v>
      </c>
      <c r="L8258" t="s">
        <v>23359</v>
      </c>
      <c r="M8258" t="s">
        <v>23360</v>
      </c>
      <c r="N8258">
        <v>3.0436111110000001</v>
      </c>
      <c r="O8258">
        <v>0</v>
      </c>
      <c r="P8258">
        <v>264</v>
      </c>
      <c r="Q8258">
        <v>0</v>
      </c>
      <c r="R8258">
        <v>1</v>
      </c>
      <c r="S8258">
        <v>0</v>
      </c>
      <c r="T8258">
        <v>26</v>
      </c>
      <c r="U8258">
        <v>0</v>
      </c>
      <c r="V8258">
        <v>0</v>
      </c>
      <c r="W8258">
        <v>0</v>
      </c>
      <c r="X8258">
        <v>200.57205888911952</v>
      </c>
      <c r="Y8258">
        <v>0</v>
      </c>
      <c r="Z8258">
        <v>1.9456893183833338E-3</v>
      </c>
      <c r="AA8258">
        <v>0</v>
      </c>
      <c r="AB8258">
        <v>26.093356016706462</v>
      </c>
      <c r="AC8258">
        <v>0</v>
      </c>
      <c r="AD8258">
        <v>0</v>
      </c>
      <c r="AE8258">
        <v>226.66736059514434</v>
      </c>
    </row>
    <row r="8259" spans="1:31" x14ac:dyDescent="0.25">
      <c r="A8259">
        <v>1682475</v>
      </c>
      <c r="B8259">
        <v>1</v>
      </c>
      <c r="C8259" t="s">
        <v>81</v>
      </c>
      <c r="D8259" t="s">
        <v>128</v>
      </c>
      <c r="E8259" t="s">
        <v>140</v>
      </c>
      <c r="F8259" t="s">
        <v>23361</v>
      </c>
      <c r="G8259" t="s">
        <v>197</v>
      </c>
      <c r="H8259" t="s">
        <v>143</v>
      </c>
      <c r="I8259" t="s">
        <v>135</v>
      </c>
      <c r="J8259" t="s">
        <v>136</v>
      </c>
      <c r="K8259" t="s">
        <v>137</v>
      </c>
      <c r="L8259" t="s">
        <v>23362</v>
      </c>
      <c r="M8259" t="s">
        <v>23363</v>
      </c>
      <c r="N8259">
        <v>4.1502777770000003</v>
      </c>
      <c r="O8259">
        <v>0</v>
      </c>
      <c r="P8259">
        <v>1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0.11009213656192418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0.11009213656192418</v>
      </c>
    </row>
    <row r="8260" spans="1:31" x14ac:dyDescent="0.25">
      <c r="A8260">
        <v>1682237</v>
      </c>
      <c r="B8260">
        <v>1</v>
      </c>
      <c r="C8260" t="s">
        <v>80</v>
      </c>
      <c r="D8260" t="s">
        <v>110</v>
      </c>
      <c r="E8260" t="s">
        <v>151</v>
      </c>
      <c r="F8260" t="s">
        <v>23364</v>
      </c>
      <c r="G8260" t="s">
        <v>1061</v>
      </c>
      <c r="H8260" t="s">
        <v>143</v>
      </c>
      <c r="I8260" t="s">
        <v>135</v>
      </c>
      <c r="J8260" t="s">
        <v>136</v>
      </c>
      <c r="K8260" t="s">
        <v>137</v>
      </c>
      <c r="L8260" t="s">
        <v>23365</v>
      </c>
      <c r="M8260" t="s">
        <v>23366</v>
      </c>
      <c r="N8260">
        <v>16.560277777</v>
      </c>
      <c r="O8260">
        <v>0</v>
      </c>
      <c r="P8260">
        <v>165</v>
      </c>
      <c r="Q8260">
        <v>0</v>
      </c>
      <c r="R8260">
        <v>0</v>
      </c>
      <c r="S8260">
        <v>0</v>
      </c>
      <c r="T8260">
        <v>15</v>
      </c>
      <c r="U8260">
        <v>0</v>
      </c>
      <c r="V8260">
        <v>0</v>
      </c>
      <c r="W8260">
        <v>0</v>
      </c>
      <c r="X8260">
        <v>917.89518136661263</v>
      </c>
      <c r="Y8260">
        <v>0</v>
      </c>
      <c r="Z8260">
        <v>0</v>
      </c>
      <c r="AA8260">
        <v>0</v>
      </c>
      <c r="AB8260">
        <v>322.55364140003553</v>
      </c>
      <c r="AC8260">
        <v>0</v>
      </c>
      <c r="AD8260">
        <v>0</v>
      </c>
      <c r="AE8260">
        <v>1240.4488227666482</v>
      </c>
    </row>
    <row r="8261" spans="1:31" x14ac:dyDescent="0.25">
      <c r="A8261">
        <v>1681845</v>
      </c>
      <c r="B8261">
        <v>1</v>
      </c>
      <c r="C8261" t="s">
        <v>81</v>
      </c>
      <c r="D8261" t="s">
        <v>120</v>
      </c>
      <c r="E8261" t="s">
        <v>131</v>
      </c>
      <c r="F8261" t="s">
        <v>472</v>
      </c>
      <c r="G8261" t="s">
        <v>281</v>
      </c>
      <c r="H8261" t="s">
        <v>134</v>
      </c>
      <c r="I8261" t="s">
        <v>135</v>
      </c>
      <c r="J8261" t="s">
        <v>136</v>
      </c>
      <c r="K8261" t="s">
        <v>167</v>
      </c>
      <c r="L8261" t="s">
        <v>23367</v>
      </c>
      <c r="M8261" t="s">
        <v>23368</v>
      </c>
      <c r="N8261">
        <v>7.9734305550000002</v>
      </c>
      <c r="O8261">
        <v>0</v>
      </c>
      <c r="P8261">
        <v>488</v>
      </c>
      <c r="Q8261">
        <v>28</v>
      </c>
      <c r="R8261">
        <v>53</v>
      </c>
      <c r="S8261">
        <v>3</v>
      </c>
      <c r="T8261">
        <v>32</v>
      </c>
      <c r="U8261">
        <v>0</v>
      </c>
      <c r="V8261">
        <v>1</v>
      </c>
      <c r="W8261">
        <v>0</v>
      </c>
      <c r="X8261">
        <v>795.43320213279912</v>
      </c>
      <c r="Y8261">
        <v>113.96029080122752</v>
      </c>
      <c r="Z8261">
        <v>110.65272195198777</v>
      </c>
      <c r="AA8261">
        <v>213.9388257837951</v>
      </c>
      <c r="AB8261">
        <v>148.66971263291936</v>
      </c>
      <c r="AC8261">
        <v>0</v>
      </c>
      <c r="AD8261">
        <v>0.44587072684983897</v>
      </c>
      <c r="AE8261">
        <v>1383.1006240295787</v>
      </c>
    </row>
    <row r="8262" spans="1:31" x14ac:dyDescent="0.25">
      <c r="A8262">
        <v>1682191</v>
      </c>
      <c r="B8262">
        <v>1</v>
      </c>
      <c r="C8262" t="s">
        <v>80</v>
      </c>
      <c r="D8262" t="s">
        <v>110</v>
      </c>
      <c r="E8262" t="s">
        <v>151</v>
      </c>
      <c r="F8262" t="s">
        <v>23369</v>
      </c>
      <c r="G8262" t="s">
        <v>153</v>
      </c>
      <c r="H8262" t="s">
        <v>143</v>
      </c>
      <c r="I8262" t="s">
        <v>135</v>
      </c>
      <c r="J8262" t="s">
        <v>136</v>
      </c>
      <c r="K8262" t="s">
        <v>137</v>
      </c>
      <c r="L8262" t="s">
        <v>23370</v>
      </c>
      <c r="M8262" t="s">
        <v>23371</v>
      </c>
      <c r="N8262">
        <v>9.3475000000000001</v>
      </c>
      <c r="O8262">
        <v>0</v>
      </c>
      <c r="P8262">
        <v>73</v>
      </c>
      <c r="Q8262">
        <v>0</v>
      </c>
      <c r="R8262">
        <v>0</v>
      </c>
      <c r="S8262">
        <v>0</v>
      </c>
      <c r="T8262">
        <v>45</v>
      </c>
      <c r="U8262">
        <v>0</v>
      </c>
      <c r="V8262">
        <v>0</v>
      </c>
      <c r="W8262">
        <v>0</v>
      </c>
      <c r="X8262">
        <v>310.196782242354</v>
      </c>
      <c r="Y8262">
        <v>0</v>
      </c>
      <c r="Z8262">
        <v>0</v>
      </c>
      <c r="AA8262">
        <v>0</v>
      </c>
      <c r="AB8262">
        <v>337.13826729424073</v>
      </c>
      <c r="AC8262">
        <v>0</v>
      </c>
      <c r="AD8262">
        <v>0</v>
      </c>
      <c r="AE8262">
        <v>647.33504953659474</v>
      </c>
    </row>
    <row r="8263" spans="1:31" x14ac:dyDescent="0.25">
      <c r="A8263">
        <v>1682383</v>
      </c>
      <c r="B8263">
        <v>1</v>
      </c>
      <c r="C8263" t="s">
        <v>80</v>
      </c>
      <c r="D8263" t="s">
        <v>100</v>
      </c>
      <c r="E8263" t="s">
        <v>140</v>
      </c>
      <c r="F8263" t="s">
        <v>23372</v>
      </c>
      <c r="G8263" t="s">
        <v>209</v>
      </c>
      <c r="H8263" t="s">
        <v>143</v>
      </c>
      <c r="I8263" t="s">
        <v>135</v>
      </c>
      <c r="J8263" t="s">
        <v>136</v>
      </c>
      <c r="K8263" t="s">
        <v>137</v>
      </c>
      <c r="L8263" t="s">
        <v>23373</v>
      </c>
      <c r="M8263" t="s">
        <v>23374</v>
      </c>
      <c r="N8263">
        <v>3.2319444439999998</v>
      </c>
      <c r="O8263">
        <v>0</v>
      </c>
      <c r="P8263">
        <v>6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5.39434588707309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5.39434588707309</v>
      </c>
    </row>
    <row r="8264" spans="1:31" x14ac:dyDescent="0.25">
      <c r="A8264">
        <v>1682329</v>
      </c>
      <c r="B8264">
        <v>1</v>
      </c>
      <c r="C8264" t="s">
        <v>80</v>
      </c>
      <c r="D8264" t="s">
        <v>110</v>
      </c>
      <c r="E8264" t="s">
        <v>151</v>
      </c>
      <c r="F8264" t="s">
        <v>23375</v>
      </c>
      <c r="G8264" t="s">
        <v>222</v>
      </c>
      <c r="H8264" t="s">
        <v>143</v>
      </c>
      <c r="I8264" t="s">
        <v>135</v>
      </c>
      <c r="J8264" t="s">
        <v>136</v>
      </c>
      <c r="K8264" t="s">
        <v>137</v>
      </c>
      <c r="L8264" t="s">
        <v>23376</v>
      </c>
      <c r="M8264" t="s">
        <v>23377</v>
      </c>
      <c r="N8264">
        <v>6.9752777769999996</v>
      </c>
      <c r="O8264">
        <v>0</v>
      </c>
      <c r="P8264">
        <v>28</v>
      </c>
      <c r="Q8264">
        <v>0</v>
      </c>
      <c r="R8264">
        <v>0</v>
      </c>
      <c r="S8264">
        <v>0</v>
      </c>
      <c r="T8264">
        <v>1</v>
      </c>
      <c r="U8264">
        <v>0</v>
      </c>
      <c r="V8264">
        <v>0</v>
      </c>
      <c r="W8264">
        <v>0</v>
      </c>
      <c r="X8264">
        <v>53.178692912726127</v>
      </c>
      <c r="Y8264">
        <v>0</v>
      </c>
      <c r="Z8264">
        <v>0</v>
      </c>
      <c r="AA8264">
        <v>0</v>
      </c>
      <c r="AB8264">
        <v>0.46328147020573263</v>
      </c>
      <c r="AC8264">
        <v>0</v>
      </c>
      <c r="AD8264">
        <v>0</v>
      </c>
      <c r="AE8264">
        <v>53.641974382931863</v>
      </c>
    </row>
    <row r="8265" spans="1:31" x14ac:dyDescent="0.25">
      <c r="A8265">
        <v>1681991</v>
      </c>
      <c r="B8265">
        <v>1</v>
      </c>
      <c r="C8265" t="s">
        <v>81</v>
      </c>
      <c r="D8265" t="s">
        <v>112</v>
      </c>
      <c r="E8265" t="s">
        <v>140</v>
      </c>
      <c r="F8265" t="s">
        <v>23378</v>
      </c>
      <c r="G8265" t="s">
        <v>486</v>
      </c>
      <c r="H8265" t="s">
        <v>143</v>
      </c>
      <c r="I8265" t="s">
        <v>135</v>
      </c>
      <c r="J8265" t="s">
        <v>136</v>
      </c>
      <c r="K8265" t="s">
        <v>137</v>
      </c>
      <c r="L8265" t="s">
        <v>23379</v>
      </c>
      <c r="M8265" t="s">
        <v>23380</v>
      </c>
      <c r="N8265">
        <v>5.0527777770000002</v>
      </c>
      <c r="O8265">
        <v>0</v>
      </c>
      <c r="P8265">
        <v>0</v>
      </c>
      <c r="Q8265">
        <v>0</v>
      </c>
      <c r="R8265">
        <v>1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8.2670346762499995E-4</v>
      </c>
      <c r="AA8265">
        <v>0</v>
      </c>
      <c r="AB8265">
        <v>0</v>
      </c>
      <c r="AC8265">
        <v>0</v>
      </c>
      <c r="AD8265">
        <v>0</v>
      </c>
      <c r="AE8265">
        <v>8.2670346762499995E-4</v>
      </c>
    </row>
    <row r="8266" spans="1:31" x14ac:dyDescent="0.25">
      <c r="A8266">
        <v>1682429</v>
      </c>
      <c r="B8266">
        <v>1</v>
      </c>
      <c r="C8266" t="s">
        <v>80</v>
      </c>
      <c r="D8266" t="s">
        <v>98</v>
      </c>
      <c r="E8266" t="s">
        <v>151</v>
      </c>
      <c r="F8266" t="s">
        <v>23381</v>
      </c>
      <c r="G8266" t="s">
        <v>222</v>
      </c>
      <c r="H8266" t="s">
        <v>143</v>
      </c>
      <c r="I8266" t="s">
        <v>135</v>
      </c>
      <c r="J8266" t="s">
        <v>136</v>
      </c>
      <c r="K8266" t="s">
        <v>137</v>
      </c>
      <c r="L8266" t="s">
        <v>23382</v>
      </c>
      <c r="M8266" t="s">
        <v>23383</v>
      </c>
      <c r="N8266">
        <v>8.9952777770000001</v>
      </c>
      <c r="O8266">
        <v>0</v>
      </c>
      <c r="P8266">
        <v>1</v>
      </c>
      <c r="Q8266">
        <v>0</v>
      </c>
      <c r="R8266">
        <v>3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1.2410069922561111</v>
      </c>
      <c r="Y8266">
        <v>0</v>
      </c>
      <c r="Z8266">
        <v>0.69799969367347559</v>
      </c>
      <c r="AA8266">
        <v>0</v>
      </c>
      <c r="AB8266">
        <v>0.16228496641047582</v>
      </c>
      <c r="AC8266">
        <v>0</v>
      </c>
      <c r="AD8266">
        <v>0</v>
      </c>
      <c r="AE8266">
        <v>2.1012916523400627</v>
      </c>
    </row>
    <row r="8267" spans="1:31" x14ac:dyDescent="0.25">
      <c r="A8267">
        <v>1682283</v>
      </c>
      <c r="B8267">
        <v>1</v>
      </c>
      <c r="C8267" t="s">
        <v>80</v>
      </c>
      <c r="D8267" t="s">
        <v>96</v>
      </c>
      <c r="E8267" t="s">
        <v>200</v>
      </c>
      <c r="F8267" t="s">
        <v>23384</v>
      </c>
      <c r="G8267" t="s">
        <v>240</v>
      </c>
      <c r="H8267" t="s">
        <v>143</v>
      </c>
      <c r="I8267" t="s">
        <v>135</v>
      </c>
      <c r="J8267" t="s">
        <v>136</v>
      </c>
      <c r="K8267" t="s">
        <v>137</v>
      </c>
      <c r="L8267" t="s">
        <v>23385</v>
      </c>
      <c r="M8267" t="s">
        <v>23386</v>
      </c>
      <c r="N8267">
        <v>8.0405555549999992</v>
      </c>
      <c r="O8267">
        <v>0</v>
      </c>
      <c r="P8267">
        <v>7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21.045881693200158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21.045881693200158</v>
      </c>
    </row>
    <row r="8268" spans="1:31" x14ac:dyDescent="0.25">
      <c r="A8268">
        <v>1681699</v>
      </c>
      <c r="B8268">
        <v>1</v>
      </c>
      <c r="C8268" t="s">
        <v>80</v>
      </c>
      <c r="D8268" t="s">
        <v>97</v>
      </c>
      <c r="E8268" t="s">
        <v>151</v>
      </c>
      <c r="F8268" t="s">
        <v>23387</v>
      </c>
      <c r="G8268" t="s">
        <v>153</v>
      </c>
      <c r="H8268" t="s">
        <v>143</v>
      </c>
      <c r="I8268" t="s">
        <v>135</v>
      </c>
      <c r="J8268" t="s">
        <v>136</v>
      </c>
      <c r="K8268" t="s">
        <v>137</v>
      </c>
      <c r="L8268" t="s">
        <v>23388</v>
      </c>
      <c r="M8268" t="s">
        <v>23389</v>
      </c>
      <c r="N8268">
        <v>3.1352777770000002</v>
      </c>
      <c r="O8268">
        <v>0</v>
      </c>
      <c r="P8268">
        <v>20</v>
      </c>
      <c r="Q8268">
        <v>0</v>
      </c>
      <c r="R8268">
        <v>3</v>
      </c>
      <c r="S8268">
        <v>0</v>
      </c>
      <c r="T8268">
        <v>1</v>
      </c>
      <c r="U8268">
        <v>0</v>
      </c>
      <c r="V8268">
        <v>0</v>
      </c>
      <c r="W8268">
        <v>0</v>
      </c>
      <c r="X8268">
        <v>44.201292139235065</v>
      </c>
      <c r="Y8268">
        <v>0</v>
      </c>
      <c r="Z8268">
        <v>2.9386896701843206</v>
      </c>
      <c r="AA8268">
        <v>0</v>
      </c>
      <c r="AB8268">
        <v>3.0145953053698507</v>
      </c>
      <c r="AC8268">
        <v>0</v>
      </c>
      <c r="AD8268">
        <v>0</v>
      </c>
      <c r="AE8268">
        <v>50.154577114789234</v>
      </c>
    </row>
    <row r="8269" spans="1:31" x14ac:dyDescent="0.25">
      <c r="A8269">
        <v>1681607</v>
      </c>
      <c r="B8269">
        <v>1</v>
      </c>
      <c r="C8269" t="s">
        <v>80</v>
      </c>
      <c r="D8269" t="s">
        <v>110</v>
      </c>
      <c r="E8269" t="s">
        <v>146</v>
      </c>
      <c r="F8269" t="s">
        <v>23390</v>
      </c>
      <c r="G8269" t="s">
        <v>148</v>
      </c>
      <c r="H8269" t="s">
        <v>143</v>
      </c>
      <c r="I8269" t="s">
        <v>135</v>
      </c>
      <c r="J8269" t="s">
        <v>136</v>
      </c>
      <c r="K8269" t="s">
        <v>137</v>
      </c>
      <c r="L8269" t="s">
        <v>23391</v>
      </c>
      <c r="M8269" t="s">
        <v>23392</v>
      </c>
      <c r="N8269">
        <v>8.573611111</v>
      </c>
      <c r="O8269">
        <v>0</v>
      </c>
      <c r="P8269">
        <v>175</v>
      </c>
      <c r="Q8269">
        <v>0</v>
      </c>
      <c r="R8269">
        <v>0</v>
      </c>
      <c r="S8269">
        <v>0</v>
      </c>
      <c r="T8269">
        <v>6</v>
      </c>
      <c r="U8269">
        <v>0</v>
      </c>
      <c r="V8269">
        <v>0</v>
      </c>
      <c r="W8269">
        <v>0</v>
      </c>
      <c r="X8269">
        <v>570.01213937648652</v>
      </c>
      <c r="Y8269">
        <v>0</v>
      </c>
      <c r="Z8269">
        <v>0</v>
      </c>
      <c r="AA8269">
        <v>0</v>
      </c>
      <c r="AB8269">
        <v>106.33151066480512</v>
      </c>
      <c r="AC8269">
        <v>0</v>
      </c>
      <c r="AD8269">
        <v>0</v>
      </c>
      <c r="AE8269">
        <v>676.34365004129165</v>
      </c>
    </row>
    <row r="8270" spans="1:31" x14ac:dyDescent="0.25">
      <c r="A8270">
        <v>1682452</v>
      </c>
      <c r="B8270">
        <v>1</v>
      </c>
      <c r="C8270" t="s">
        <v>80</v>
      </c>
      <c r="D8270" t="s">
        <v>93</v>
      </c>
      <c r="E8270" t="s">
        <v>140</v>
      </c>
      <c r="F8270" t="s">
        <v>23393</v>
      </c>
      <c r="G8270" t="s">
        <v>142</v>
      </c>
      <c r="H8270" t="s">
        <v>143</v>
      </c>
      <c r="I8270" t="s">
        <v>135</v>
      </c>
      <c r="J8270" t="s">
        <v>136</v>
      </c>
      <c r="K8270" t="s">
        <v>137</v>
      </c>
      <c r="L8270" t="s">
        <v>23394</v>
      </c>
      <c r="M8270" t="s">
        <v>23395</v>
      </c>
      <c r="N8270">
        <v>3.0586111109999998</v>
      </c>
      <c r="O8270">
        <v>0</v>
      </c>
      <c r="P8270">
        <v>1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1.1006650090676235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1.1006650090676235</v>
      </c>
    </row>
    <row r="8271" spans="1:31" x14ac:dyDescent="0.25">
      <c r="A8271">
        <v>1681576</v>
      </c>
      <c r="B8271">
        <v>1</v>
      </c>
      <c r="C8271" t="s">
        <v>80</v>
      </c>
      <c r="D8271" t="s">
        <v>98</v>
      </c>
      <c r="E8271" t="s">
        <v>151</v>
      </c>
      <c r="F8271" t="s">
        <v>23396</v>
      </c>
      <c r="G8271" t="s">
        <v>153</v>
      </c>
      <c r="H8271" t="s">
        <v>143</v>
      </c>
      <c r="I8271" t="s">
        <v>135</v>
      </c>
      <c r="J8271" t="s">
        <v>136</v>
      </c>
      <c r="K8271" t="s">
        <v>137</v>
      </c>
      <c r="L8271" t="s">
        <v>23397</v>
      </c>
      <c r="M8271" t="s">
        <v>23398</v>
      </c>
      <c r="N8271">
        <v>14.113611111000001</v>
      </c>
      <c r="O8271">
        <v>0</v>
      </c>
      <c r="P8271">
        <v>3</v>
      </c>
      <c r="Q8271">
        <v>0</v>
      </c>
      <c r="R8271">
        <v>4</v>
      </c>
      <c r="S8271">
        <v>0</v>
      </c>
      <c r="T8271">
        <v>3</v>
      </c>
      <c r="U8271">
        <v>0</v>
      </c>
      <c r="V8271">
        <v>0</v>
      </c>
      <c r="W8271">
        <v>0</v>
      </c>
      <c r="X8271">
        <v>26.344618084249255</v>
      </c>
      <c r="Y8271">
        <v>0</v>
      </c>
      <c r="Z8271">
        <v>11.507431389918938</v>
      </c>
      <c r="AA8271">
        <v>0</v>
      </c>
      <c r="AB8271">
        <v>65.104616529952622</v>
      </c>
      <c r="AC8271">
        <v>0</v>
      </c>
      <c r="AD8271">
        <v>0</v>
      </c>
      <c r="AE8271">
        <v>102.95666600412082</v>
      </c>
    </row>
    <row r="8272" spans="1:31" x14ac:dyDescent="0.25">
      <c r="A8272">
        <v>1681968</v>
      </c>
      <c r="B8272">
        <v>1</v>
      </c>
      <c r="C8272" t="s">
        <v>81</v>
      </c>
      <c r="D8272" t="s">
        <v>113</v>
      </c>
      <c r="E8272" t="s">
        <v>151</v>
      </c>
      <c r="F8272" t="s">
        <v>2019</v>
      </c>
      <c r="G8272" t="s">
        <v>153</v>
      </c>
      <c r="H8272" t="s">
        <v>143</v>
      </c>
      <c r="I8272" t="s">
        <v>135</v>
      </c>
      <c r="J8272" t="s">
        <v>136</v>
      </c>
      <c r="K8272" t="s">
        <v>137</v>
      </c>
      <c r="L8272" t="s">
        <v>23399</v>
      </c>
      <c r="M8272" t="s">
        <v>23400</v>
      </c>
      <c r="N8272">
        <v>2.6430555550000001</v>
      </c>
      <c r="O8272">
        <v>0</v>
      </c>
      <c r="P8272">
        <v>35</v>
      </c>
      <c r="Q8272">
        <v>0</v>
      </c>
      <c r="R8272">
        <v>0</v>
      </c>
      <c r="S8272">
        <v>0</v>
      </c>
      <c r="T8272">
        <v>1</v>
      </c>
      <c r="U8272">
        <v>0</v>
      </c>
      <c r="V8272">
        <v>0</v>
      </c>
      <c r="W8272">
        <v>0</v>
      </c>
      <c r="X8272">
        <v>15.204518761374336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15.204518761374336</v>
      </c>
    </row>
    <row r="8273" spans="1:31" x14ac:dyDescent="0.25">
      <c r="A8273">
        <v>1682360</v>
      </c>
      <c r="B8273">
        <v>1</v>
      </c>
      <c r="C8273" t="s">
        <v>80</v>
      </c>
      <c r="D8273" t="s">
        <v>97</v>
      </c>
      <c r="E8273" t="s">
        <v>151</v>
      </c>
      <c r="F8273" t="s">
        <v>1929</v>
      </c>
      <c r="G8273" t="s">
        <v>202</v>
      </c>
      <c r="H8273" t="s">
        <v>143</v>
      </c>
      <c r="I8273" t="s">
        <v>135</v>
      </c>
      <c r="J8273" t="s">
        <v>136</v>
      </c>
      <c r="K8273" t="s">
        <v>137</v>
      </c>
      <c r="L8273" t="s">
        <v>23401</v>
      </c>
      <c r="M8273" t="s">
        <v>23402</v>
      </c>
      <c r="N8273">
        <v>7.6508333329999996</v>
      </c>
      <c r="O8273">
        <v>0</v>
      </c>
      <c r="P8273">
        <v>70</v>
      </c>
      <c r="Q8273">
        <v>0</v>
      </c>
      <c r="R8273">
        <v>4</v>
      </c>
      <c r="S8273">
        <v>0</v>
      </c>
      <c r="T8273">
        <v>6</v>
      </c>
      <c r="U8273">
        <v>0</v>
      </c>
      <c r="V8273">
        <v>0</v>
      </c>
      <c r="W8273">
        <v>0</v>
      </c>
      <c r="X8273">
        <v>260.09624152338995</v>
      </c>
      <c r="Y8273">
        <v>0</v>
      </c>
      <c r="Z8273">
        <v>6.0964182555914741</v>
      </c>
      <c r="AA8273">
        <v>0</v>
      </c>
      <c r="AB8273">
        <v>30.958485729504766</v>
      </c>
      <c r="AC8273">
        <v>0</v>
      </c>
      <c r="AD8273">
        <v>0</v>
      </c>
      <c r="AE8273">
        <v>297.1511455084862</v>
      </c>
    </row>
    <row r="8274" spans="1:31" x14ac:dyDescent="0.25">
      <c r="A8274">
        <v>1681868</v>
      </c>
      <c r="B8274">
        <v>1</v>
      </c>
      <c r="C8274" t="s">
        <v>81</v>
      </c>
      <c r="D8274" t="s">
        <v>113</v>
      </c>
      <c r="E8274" t="s">
        <v>151</v>
      </c>
      <c r="F8274" t="s">
        <v>23403</v>
      </c>
      <c r="G8274" t="s">
        <v>153</v>
      </c>
      <c r="H8274" t="s">
        <v>143</v>
      </c>
      <c r="I8274" t="s">
        <v>135</v>
      </c>
      <c r="J8274" t="s">
        <v>136</v>
      </c>
      <c r="K8274" t="s">
        <v>137</v>
      </c>
      <c r="L8274" t="s">
        <v>23404</v>
      </c>
      <c r="M8274" t="s">
        <v>23405</v>
      </c>
      <c r="N8274">
        <v>1.308611111</v>
      </c>
      <c r="O8274">
        <v>0</v>
      </c>
      <c r="P8274">
        <v>8</v>
      </c>
      <c r="Q8274">
        <v>0</v>
      </c>
      <c r="R8274">
        <v>4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0.20070692427533748</v>
      </c>
      <c r="Y8274">
        <v>0</v>
      </c>
      <c r="Z8274">
        <v>2.7468463828777781E-2</v>
      </c>
      <c r="AA8274">
        <v>0</v>
      </c>
      <c r="AB8274">
        <v>0</v>
      </c>
      <c r="AC8274">
        <v>0</v>
      </c>
      <c r="AD8274">
        <v>0</v>
      </c>
      <c r="AE8274">
        <v>0.22817538810411525</v>
      </c>
    </row>
    <row r="8275" spans="1:31" x14ac:dyDescent="0.25">
      <c r="A8275">
        <v>1682260</v>
      </c>
      <c r="B8275">
        <v>1</v>
      </c>
      <c r="C8275" t="s">
        <v>80</v>
      </c>
      <c r="D8275" t="s">
        <v>108</v>
      </c>
      <c r="E8275" t="s">
        <v>140</v>
      </c>
      <c r="F8275" t="s">
        <v>23406</v>
      </c>
      <c r="G8275" t="s">
        <v>197</v>
      </c>
      <c r="H8275" t="s">
        <v>143</v>
      </c>
      <c r="I8275" t="s">
        <v>135</v>
      </c>
      <c r="J8275" t="s">
        <v>136</v>
      </c>
      <c r="K8275" t="s">
        <v>137</v>
      </c>
      <c r="L8275" t="s">
        <v>23407</v>
      </c>
      <c r="M8275" t="s">
        <v>23013</v>
      </c>
      <c r="N8275">
        <v>3.5438888880000001</v>
      </c>
      <c r="O8275">
        <v>0</v>
      </c>
      <c r="P8275">
        <v>1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9.5072971901760006E-2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9.5072971901760006E-2</v>
      </c>
    </row>
    <row r="8276" spans="1:31" x14ac:dyDescent="0.25">
      <c r="A8276">
        <v>1682652</v>
      </c>
      <c r="B8276">
        <v>1</v>
      </c>
      <c r="C8276" t="s">
        <v>80</v>
      </c>
      <c r="D8276" t="s">
        <v>98</v>
      </c>
      <c r="E8276" t="s">
        <v>159</v>
      </c>
      <c r="F8276" t="s">
        <v>23408</v>
      </c>
      <c r="G8276" t="s">
        <v>596</v>
      </c>
      <c r="H8276" t="s">
        <v>134</v>
      </c>
      <c r="I8276" t="s">
        <v>135</v>
      </c>
      <c r="J8276" t="s">
        <v>136</v>
      </c>
      <c r="K8276" t="s">
        <v>137</v>
      </c>
      <c r="L8276" t="s">
        <v>23409</v>
      </c>
      <c r="M8276" t="s">
        <v>23410</v>
      </c>
      <c r="N8276">
        <v>5.7013888880000003</v>
      </c>
      <c r="O8276">
        <v>0</v>
      </c>
      <c r="P8276">
        <v>7</v>
      </c>
      <c r="Q8276">
        <v>0</v>
      </c>
      <c r="R8276">
        <v>9</v>
      </c>
      <c r="S8276">
        <v>0</v>
      </c>
      <c r="T8276">
        <v>23</v>
      </c>
      <c r="U8276">
        <v>0</v>
      </c>
      <c r="V8276">
        <v>0</v>
      </c>
      <c r="W8276">
        <v>0</v>
      </c>
      <c r="X8276">
        <v>3.573507938594946</v>
      </c>
      <c r="Y8276">
        <v>0</v>
      </c>
      <c r="Z8276">
        <v>3.6580152033037305</v>
      </c>
      <c r="AA8276">
        <v>0</v>
      </c>
      <c r="AB8276">
        <v>35.46391844927701</v>
      </c>
      <c r="AC8276">
        <v>0</v>
      </c>
      <c r="AD8276">
        <v>0</v>
      </c>
      <c r="AE8276">
        <v>42.695441591175687</v>
      </c>
    </row>
    <row r="8277" spans="1:31" x14ac:dyDescent="0.25">
      <c r="A8277">
        <v>1682160</v>
      </c>
      <c r="B8277">
        <v>1</v>
      </c>
      <c r="C8277" t="s">
        <v>80</v>
      </c>
      <c r="D8277" t="s">
        <v>97</v>
      </c>
      <c r="E8277" t="s">
        <v>151</v>
      </c>
      <c r="F8277" t="s">
        <v>23411</v>
      </c>
      <c r="G8277" t="s">
        <v>222</v>
      </c>
      <c r="H8277" t="s">
        <v>143</v>
      </c>
      <c r="I8277" t="s">
        <v>135</v>
      </c>
      <c r="J8277" t="s">
        <v>136</v>
      </c>
      <c r="K8277" t="s">
        <v>137</v>
      </c>
      <c r="L8277" t="s">
        <v>23412</v>
      </c>
      <c r="M8277" t="s">
        <v>23413</v>
      </c>
      <c r="N8277">
        <v>5.7608333329999999</v>
      </c>
      <c r="O8277">
        <v>0</v>
      </c>
      <c r="P8277">
        <v>17</v>
      </c>
      <c r="Q8277">
        <v>0</v>
      </c>
      <c r="R8277">
        <v>0</v>
      </c>
      <c r="S8277">
        <v>0</v>
      </c>
      <c r="T8277">
        <v>1</v>
      </c>
      <c r="U8277">
        <v>0</v>
      </c>
      <c r="V8277">
        <v>0</v>
      </c>
      <c r="W8277">
        <v>0</v>
      </c>
      <c r="X8277">
        <v>51.314610577732559</v>
      </c>
      <c r="Y8277">
        <v>0</v>
      </c>
      <c r="Z8277">
        <v>0</v>
      </c>
      <c r="AA8277">
        <v>0</v>
      </c>
      <c r="AB8277">
        <v>1.1777102968523643</v>
      </c>
      <c r="AC8277">
        <v>0</v>
      </c>
      <c r="AD8277">
        <v>0</v>
      </c>
      <c r="AE8277">
        <v>52.492320874584919</v>
      </c>
    </row>
    <row r="8278" spans="1:31" x14ac:dyDescent="0.25">
      <c r="A8278">
        <v>1682681</v>
      </c>
      <c r="B8278">
        <v>1</v>
      </c>
      <c r="C8278" t="s">
        <v>80</v>
      </c>
      <c r="D8278" t="s">
        <v>97</v>
      </c>
      <c r="E8278" t="s">
        <v>151</v>
      </c>
      <c r="F8278" t="s">
        <v>23414</v>
      </c>
      <c r="G8278" t="s">
        <v>153</v>
      </c>
      <c r="H8278" t="s">
        <v>143</v>
      </c>
      <c r="I8278" t="s">
        <v>135</v>
      </c>
      <c r="J8278" t="s">
        <v>136</v>
      </c>
      <c r="K8278" t="s">
        <v>137</v>
      </c>
      <c r="L8278" t="s">
        <v>23415</v>
      </c>
      <c r="M8278" t="s">
        <v>23416</v>
      </c>
      <c r="N8278">
        <v>0.768055555</v>
      </c>
      <c r="O8278">
        <v>0</v>
      </c>
      <c r="P8278">
        <v>92</v>
      </c>
      <c r="Q8278">
        <v>0</v>
      </c>
      <c r="R8278">
        <v>1</v>
      </c>
      <c r="S8278">
        <v>0</v>
      </c>
      <c r="T8278">
        <v>5</v>
      </c>
      <c r="U8278">
        <v>0</v>
      </c>
      <c r="V8278">
        <v>0</v>
      </c>
      <c r="W8278">
        <v>0</v>
      </c>
      <c r="X8278">
        <v>36.202556973095653</v>
      </c>
      <c r="Y8278">
        <v>0</v>
      </c>
      <c r="Z8278">
        <v>1.2515617648150002E-3</v>
      </c>
      <c r="AA8278">
        <v>0</v>
      </c>
      <c r="AB8278">
        <v>6.8133943855743624</v>
      </c>
      <c r="AC8278">
        <v>0</v>
      </c>
      <c r="AD8278">
        <v>0</v>
      </c>
      <c r="AE8278">
        <v>43.017202920434833</v>
      </c>
    </row>
    <row r="8279" spans="1:31" x14ac:dyDescent="0.25">
      <c r="A8279">
        <v>1681662</v>
      </c>
      <c r="B8279">
        <v>1</v>
      </c>
      <c r="C8279" t="s">
        <v>80</v>
      </c>
      <c r="D8279" t="s">
        <v>104</v>
      </c>
      <c r="E8279" t="s">
        <v>151</v>
      </c>
      <c r="F8279" t="s">
        <v>23108</v>
      </c>
      <c r="G8279" t="s">
        <v>153</v>
      </c>
      <c r="H8279" t="s">
        <v>143</v>
      </c>
      <c r="I8279" t="s">
        <v>135</v>
      </c>
      <c r="J8279" t="s">
        <v>136</v>
      </c>
      <c r="K8279" t="s">
        <v>137</v>
      </c>
      <c r="L8279" t="s">
        <v>23417</v>
      </c>
      <c r="M8279" t="s">
        <v>23418</v>
      </c>
      <c r="N8279">
        <v>1.5852777769999999</v>
      </c>
      <c r="O8279">
        <v>0</v>
      </c>
      <c r="P8279">
        <v>225</v>
      </c>
      <c r="Q8279">
        <v>0</v>
      </c>
      <c r="R8279">
        <v>4</v>
      </c>
      <c r="S8279">
        <v>0</v>
      </c>
      <c r="T8279">
        <v>21</v>
      </c>
      <c r="U8279">
        <v>0</v>
      </c>
      <c r="V8279">
        <v>0</v>
      </c>
      <c r="W8279">
        <v>0</v>
      </c>
      <c r="X8279">
        <v>86.386724632065395</v>
      </c>
      <c r="Y8279">
        <v>0</v>
      </c>
      <c r="Z8279">
        <v>0.84891556213148145</v>
      </c>
      <c r="AA8279">
        <v>0</v>
      </c>
      <c r="AB8279">
        <v>12.745889774936307</v>
      </c>
      <c r="AC8279">
        <v>0</v>
      </c>
      <c r="AD8279">
        <v>0</v>
      </c>
      <c r="AE8279">
        <v>99.981529969133177</v>
      </c>
    </row>
    <row r="8280" spans="1:31" x14ac:dyDescent="0.25">
      <c r="A8280">
        <v>1682489</v>
      </c>
      <c r="B8280">
        <v>1</v>
      </c>
      <c r="C8280" t="s">
        <v>81</v>
      </c>
      <c r="D8280" t="s">
        <v>112</v>
      </c>
      <c r="E8280" t="s">
        <v>140</v>
      </c>
      <c r="F8280" t="s">
        <v>23419</v>
      </c>
      <c r="G8280" t="s">
        <v>385</v>
      </c>
      <c r="H8280" t="s">
        <v>143</v>
      </c>
      <c r="I8280" t="s">
        <v>135</v>
      </c>
      <c r="J8280" t="s">
        <v>136</v>
      </c>
      <c r="K8280" t="s">
        <v>137</v>
      </c>
      <c r="L8280" t="s">
        <v>23420</v>
      </c>
      <c r="M8280" t="s">
        <v>23421</v>
      </c>
      <c r="N8280">
        <v>3.5180555550000001</v>
      </c>
      <c r="O8280">
        <v>0</v>
      </c>
      <c r="P8280">
        <v>1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0.80925633302360755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0.80925633302360755</v>
      </c>
    </row>
    <row r="8281" spans="1:31" x14ac:dyDescent="0.25">
      <c r="A8281">
        <v>1682566</v>
      </c>
      <c r="B8281">
        <v>1</v>
      </c>
      <c r="C8281" t="s">
        <v>80</v>
      </c>
      <c r="D8281" t="s">
        <v>83</v>
      </c>
      <c r="E8281" t="s">
        <v>140</v>
      </c>
      <c r="F8281" t="s">
        <v>23422</v>
      </c>
      <c r="G8281" t="s">
        <v>197</v>
      </c>
      <c r="H8281" t="s">
        <v>143</v>
      </c>
      <c r="I8281" t="s">
        <v>135</v>
      </c>
      <c r="J8281" t="s">
        <v>136</v>
      </c>
      <c r="K8281" t="s">
        <v>137</v>
      </c>
      <c r="L8281" t="s">
        <v>23423</v>
      </c>
      <c r="M8281" t="s">
        <v>23424</v>
      </c>
      <c r="N8281">
        <v>4.7933333329999996</v>
      </c>
      <c r="O8281">
        <v>0</v>
      </c>
      <c r="P8281">
        <v>3</v>
      </c>
      <c r="Q8281">
        <v>0</v>
      </c>
      <c r="R8281">
        <v>0</v>
      </c>
      <c r="S8281">
        <v>0</v>
      </c>
      <c r="T8281">
        <v>2</v>
      </c>
      <c r="U8281">
        <v>0</v>
      </c>
      <c r="V8281">
        <v>0</v>
      </c>
      <c r="W8281">
        <v>0</v>
      </c>
      <c r="X8281">
        <v>9.4317620880239001</v>
      </c>
      <c r="Y8281">
        <v>0</v>
      </c>
      <c r="Z8281">
        <v>0</v>
      </c>
      <c r="AA8281">
        <v>0</v>
      </c>
      <c r="AB8281">
        <v>8.8656291922336905</v>
      </c>
      <c r="AC8281">
        <v>0</v>
      </c>
      <c r="AD8281">
        <v>0</v>
      </c>
      <c r="AE8281">
        <v>18.297391280257592</v>
      </c>
    </row>
    <row r="8282" spans="1:31" x14ac:dyDescent="0.25">
      <c r="A8282">
        <v>1682629</v>
      </c>
      <c r="B8282">
        <v>1</v>
      </c>
      <c r="C8282" t="s">
        <v>80</v>
      </c>
      <c r="D8282" t="s">
        <v>82</v>
      </c>
      <c r="E8282" t="s">
        <v>151</v>
      </c>
      <c r="F8282" t="s">
        <v>23425</v>
      </c>
      <c r="G8282" t="s">
        <v>153</v>
      </c>
      <c r="H8282" t="s">
        <v>143</v>
      </c>
      <c r="I8282" t="s">
        <v>135</v>
      </c>
      <c r="J8282" t="s">
        <v>136</v>
      </c>
      <c r="K8282" t="s">
        <v>137</v>
      </c>
      <c r="L8282" t="s">
        <v>23426</v>
      </c>
      <c r="M8282" t="s">
        <v>23427</v>
      </c>
      <c r="N8282">
        <v>1.223333333</v>
      </c>
      <c r="O8282">
        <v>0</v>
      </c>
      <c r="P8282">
        <v>76</v>
      </c>
      <c r="Q8282">
        <v>0</v>
      </c>
      <c r="R8282">
        <v>0</v>
      </c>
      <c r="S8282">
        <v>0</v>
      </c>
      <c r="T8282">
        <v>25</v>
      </c>
      <c r="U8282">
        <v>0</v>
      </c>
      <c r="V8282">
        <v>0</v>
      </c>
      <c r="W8282">
        <v>0</v>
      </c>
      <c r="X8282">
        <v>22.49311743494799</v>
      </c>
      <c r="Y8282">
        <v>0</v>
      </c>
      <c r="Z8282">
        <v>0</v>
      </c>
      <c r="AA8282">
        <v>0</v>
      </c>
      <c r="AB8282">
        <v>14.818171730045153</v>
      </c>
      <c r="AC8282">
        <v>0</v>
      </c>
      <c r="AD8282">
        <v>0</v>
      </c>
      <c r="AE8282">
        <v>37.311289164993141</v>
      </c>
    </row>
    <row r="8283" spans="1:31" x14ac:dyDescent="0.25">
      <c r="A8283">
        <v>1681739</v>
      </c>
      <c r="B8283">
        <v>1</v>
      </c>
      <c r="C8283" t="s">
        <v>80</v>
      </c>
      <c r="D8283" t="s">
        <v>82</v>
      </c>
      <c r="E8283" t="s">
        <v>179</v>
      </c>
      <c r="F8283" t="s">
        <v>23428</v>
      </c>
      <c r="G8283" t="s">
        <v>161</v>
      </c>
      <c r="H8283" t="s">
        <v>134</v>
      </c>
      <c r="I8283" t="s">
        <v>135</v>
      </c>
      <c r="J8283" t="s">
        <v>136</v>
      </c>
      <c r="K8283" t="s">
        <v>137</v>
      </c>
      <c r="L8283" t="s">
        <v>23429</v>
      </c>
      <c r="M8283" t="s">
        <v>23430</v>
      </c>
      <c r="N8283">
        <v>1.288716666</v>
      </c>
      <c r="O8283">
        <v>7</v>
      </c>
      <c r="P8283">
        <v>1154</v>
      </c>
      <c r="Q8283">
        <v>0</v>
      </c>
      <c r="R8283">
        <v>0</v>
      </c>
      <c r="S8283">
        <v>4</v>
      </c>
      <c r="T8283">
        <v>637</v>
      </c>
      <c r="U8283">
        <v>0</v>
      </c>
      <c r="V8283">
        <v>0</v>
      </c>
      <c r="W8283">
        <v>2.8551199773348297</v>
      </c>
      <c r="X8283">
        <v>466.81807436291211</v>
      </c>
      <c r="Y8283">
        <v>0</v>
      </c>
      <c r="Z8283">
        <v>0</v>
      </c>
      <c r="AA8283">
        <v>622.30243467055925</v>
      </c>
      <c r="AB8283">
        <v>1071.2701630250899</v>
      </c>
      <c r="AC8283">
        <v>0</v>
      </c>
      <c r="AD8283">
        <v>0</v>
      </c>
      <c r="AE8283">
        <v>2163.2457920358961</v>
      </c>
    </row>
    <row r="8284" spans="1:31" x14ac:dyDescent="0.25">
      <c r="A8284">
        <v>1681599</v>
      </c>
      <c r="B8284">
        <v>1</v>
      </c>
      <c r="C8284" t="s">
        <v>80</v>
      </c>
      <c r="D8284" t="s">
        <v>108</v>
      </c>
      <c r="E8284" t="s">
        <v>151</v>
      </c>
      <c r="F8284" t="s">
        <v>945</v>
      </c>
      <c r="G8284" t="s">
        <v>153</v>
      </c>
      <c r="H8284" t="s">
        <v>143</v>
      </c>
      <c r="I8284" t="s">
        <v>135</v>
      </c>
      <c r="J8284" t="s">
        <v>136</v>
      </c>
      <c r="K8284" t="s">
        <v>137</v>
      </c>
      <c r="L8284" t="s">
        <v>23431</v>
      </c>
      <c r="M8284" t="s">
        <v>23432</v>
      </c>
      <c r="N8284">
        <v>3.0347222220000001</v>
      </c>
      <c r="O8284">
        <v>0</v>
      </c>
      <c r="P8284">
        <v>2</v>
      </c>
      <c r="Q8284">
        <v>0</v>
      </c>
      <c r="R8284">
        <v>4</v>
      </c>
      <c r="S8284">
        <v>0</v>
      </c>
      <c r="T8284">
        <v>1</v>
      </c>
      <c r="U8284">
        <v>0</v>
      </c>
      <c r="V8284">
        <v>0</v>
      </c>
      <c r="W8284">
        <v>0</v>
      </c>
      <c r="X8284">
        <v>0.75515683523096688</v>
      </c>
      <c r="Y8284">
        <v>0</v>
      </c>
      <c r="Z8284">
        <v>1.5479094477198867</v>
      </c>
      <c r="AA8284">
        <v>0</v>
      </c>
      <c r="AB8284">
        <v>2.7858870459617164</v>
      </c>
      <c r="AC8284">
        <v>0</v>
      </c>
      <c r="AD8284">
        <v>0</v>
      </c>
      <c r="AE8284">
        <v>5.0889533289125701</v>
      </c>
    </row>
    <row r="8285" spans="1:31" x14ac:dyDescent="0.25">
      <c r="A8285">
        <v>1681931</v>
      </c>
      <c r="B8285">
        <v>1</v>
      </c>
      <c r="C8285" t="s">
        <v>80</v>
      </c>
      <c r="D8285" t="s">
        <v>96</v>
      </c>
      <c r="E8285" t="s">
        <v>146</v>
      </c>
      <c r="F8285" t="s">
        <v>23433</v>
      </c>
      <c r="G8285" t="s">
        <v>222</v>
      </c>
      <c r="H8285" t="s">
        <v>143</v>
      </c>
      <c r="I8285" t="s">
        <v>135</v>
      </c>
      <c r="J8285" t="s">
        <v>136</v>
      </c>
      <c r="K8285" t="s">
        <v>137</v>
      </c>
      <c r="L8285" t="s">
        <v>23434</v>
      </c>
      <c r="M8285" t="s">
        <v>23435</v>
      </c>
      <c r="N8285">
        <v>13.2475</v>
      </c>
      <c r="O8285">
        <v>0</v>
      </c>
      <c r="P8285">
        <v>102</v>
      </c>
      <c r="Q8285">
        <v>0</v>
      </c>
      <c r="R8285">
        <v>1</v>
      </c>
      <c r="S8285">
        <v>0</v>
      </c>
      <c r="T8285">
        <v>13</v>
      </c>
      <c r="U8285">
        <v>0</v>
      </c>
      <c r="V8285">
        <v>0</v>
      </c>
      <c r="W8285">
        <v>0</v>
      </c>
      <c r="X8285">
        <v>397.88537639801564</v>
      </c>
      <c r="Y8285">
        <v>0</v>
      </c>
      <c r="Z8285">
        <v>0.14954239830992</v>
      </c>
      <c r="AA8285">
        <v>0</v>
      </c>
      <c r="AB8285">
        <v>82.381892702771083</v>
      </c>
      <c r="AC8285">
        <v>0</v>
      </c>
      <c r="AD8285">
        <v>0</v>
      </c>
      <c r="AE8285">
        <v>480.41681149909664</v>
      </c>
    </row>
    <row r="8286" spans="1:31" x14ac:dyDescent="0.25">
      <c r="A8286">
        <v>1681547</v>
      </c>
      <c r="B8286">
        <v>1</v>
      </c>
      <c r="C8286" t="s">
        <v>80</v>
      </c>
      <c r="D8286" t="s">
        <v>83</v>
      </c>
      <c r="E8286" t="s">
        <v>151</v>
      </c>
      <c r="F8286" t="s">
        <v>23436</v>
      </c>
      <c r="G8286" t="s">
        <v>222</v>
      </c>
      <c r="H8286" t="s">
        <v>143</v>
      </c>
      <c r="I8286" t="s">
        <v>135</v>
      </c>
      <c r="J8286" t="s">
        <v>136</v>
      </c>
      <c r="K8286" t="s">
        <v>137</v>
      </c>
      <c r="L8286" t="s">
        <v>23437</v>
      </c>
      <c r="M8286" t="s">
        <v>23438</v>
      </c>
      <c r="N8286">
        <v>2.5141666659999999</v>
      </c>
      <c r="O8286">
        <v>0</v>
      </c>
      <c r="P8286">
        <v>234</v>
      </c>
      <c r="Q8286">
        <v>0</v>
      </c>
      <c r="R8286">
        <v>0</v>
      </c>
      <c r="S8286">
        <v>0</v>
      </c>
      <c r="T8286">
        <v>37</v>
      </c>
      <c r="U8286">
        <v>0</v>
      </c>
      <c r="V8286">
        <v>1</v>
      </c>
      <c r="W8286">
        <v>0</v>
      </c>
      <c r="X8286">
        <v>155.60338120038003</v>
      </c>
      <c r="Y8286">
        <v>0</v>
      </c>
      <c r="Z8286">
        <v>0</v>
      </c>
      <c r="AA8286">
        <v>0</v>
      </c>
      <c r="AB8286">
        <v>46.848607923180346</v>
      </c>
      <c r="AC8286">
        <v>0</v>
      </c>
      <c r="AD8286">
        <v>0</v>
      </c>
      <c r="AE8286">
        <v>202.45198912356037</v>
      </c>
    </row>
    <row r="8287" spans="1:31" x14ac:dyDescent="0.25">
      <c r="A8287">
        <v>1681885</v>
      </c>
      <c r="B8287">
        <v>1</v>
      </c>
      <c r="C8287" t="s">
        <v>80</v>
      </c>
      <c r="D8287" t="s">
        <v>102</v>
      </c>
      <c r="E8287" t="s">
        <v>159</v>
      </c>
      <c r="F8287" t="s">
        <v>18525</v>
      </c>
      <c r="G8287" t="s">
        <v>596</v>
      </c>
      <c r="H8287" t="s">
        <v>134</v>
      </c>
      <c r="I8287" t="s">
        <v>135</v>
      </c>
      <c r="J8287" t="s">
        <v>136</v>
      </c>
      <c r="K8287" t="s">
        <v>137</v>
      </c>
      <c r="L8287" t="s">
        <v>23439</v>
      </c>
      <c r="M8287" t="s">
        <v>23440</v>
      </c>
      <c r="N8287">
        <v>1.534444444</v>
      </c>
      <c r="O8287">
        <v>0</v>
      </c>
      <c r="P8287">
        <v>51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6.5264341397583845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6.5264341397583845</v>
      </c>
    </row>
    <row r="8288" spans="1:31" x14ac:dyDescent="0.25">
      <c r="A8288">
        <v>1681693</v>
      </c>
      <c r="B8288">
        <v>1</v>
      </c>
      <c r="C8288" t="s">
        <v>80</v>
      </c>
      <c r="D8288" t="s">
        <v>98</v>
      </c>
      <c r="E8288" t="s">
        <v>140</v>
      </c>
      <c r="F8288" t="s">
        <v>23441</v>
      </c>
      <c r="G8288" t="s">
        <v>209</v>
      </c>
      <c r="H8288" t="s">
        <v>143</v>
      </c>
      <c r="I8288" t="s">
        <v>135</v>
      </c>
      <c r="J8288" t="s">
        <v>136</v>
      </c>
      <c r="K8288" t="s">
        <v>137</v>
      </c>
      <c r="L8288" t="s">
        <v>23442</v>
      </c>
      <c r="M8288" t="s">
        <v>23443</v>
      </c>
      <c r="N8288">
        <v>4.0975000000000001</v>
      </c>
      <c r="O8288">
        <v>0</v>
      </c>
      <c r="P8288">
        <v>1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0.64857979301352442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0.64857979301352442</v>
      </c>
    </row>
    <row r="8289" spans="1:31" x14ac:dyDescent="0.25">
      <c r="A8289">
        <v>1682077</v>
      </c>
      <c r="B8289">
        <v>1</v>
      </c>
      <c r="C8289" t="s">
        <v>80</v>
      </c>
      <c r="D8289" t="s">
        <v>95</v>
      </c>
      <c r="E8289" t="s">
        <v>140</v>
      </c>
      <c r="F8289" t="s">
        <v>23444</v>
      </c>
      <c r="G8289" t="s">
        <v>197</v>
      </c>
      <c r="H8289" t="s">
        <v>143</v>
      </c>
      <c r="I8289" t="s">
        <v>135</v>
      </c>
      <c r="J8289" t="s">
        <v>136</v>
      </c>
      <c r="K8289" t="s">
        <v>137</v>
      </c>
      <c r="L8289" t="s">
        <v>23445</v>
      </c>
      <c r="M8289" t="s">
        <v>23446</v>
      </c>
      <c r="N8289">
        <v>1.6597222220000001</v>
      </c>
      <c r="O8289">
        <v>0</v>
      </c>
      <c r="P8289">
        <v>1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0.22375050970129726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0.22375050970129726</v>
      </c>
    </row>
    <row r="8290" spans="1:31" x14ac:dyDescent="0.25">
      <c r="A8290">
        <v>1681630</v>
      </c>
      <c r="B8290">
        <v>1</v>
      </c>
      <c r="C8290" t="s">
        <v>80</v>
      </c>
      <c r="D8290" t="s">
        <v>105</v>
      </c>
      <c r="E8290" t="s">
        <v>179</v>
      </c>
      <c r="F8290" t="s">
        <v>6989</v>
      </c>
      <c r="G8290" t="s">
        <v>166</v>
      </c>
      <c r="H8290" t="s">
        <v>181</v>
      </c>
      <c r="I8290" t="s">
        <v>135</v>
      </c>
      <c r="J8290" t="s">
        <v>136</v>
      </c>
      <c r="K8290" t="s">
        <v>167</v>
      </c>
      <c r="L8290" t="s">
        <v>23447</v>
      </c>
      <c r="M8290" t="s">
        <v>23448</v>
      </c>
      <c r="N8290">
        <v>0.18695361099999999</v>
      </c>
      <c r="O8290">
        <v>0</v>
      </c>
      <c r="P8290">
        <v>5874</v>
      </c>
      <c r="Q8290">
        <v>0</v>
      </c>
      <c r="R8290">
        <v>0</v>
      </c>
      <c r="S8290">
        <v>2</v>
      </c>
      <c r="T8290">
        <v>373</v>
      </c>
      <c r="U8290">
        <v>0</v>
      </c>
      <c r="V8290">
        <v>1</v>
      </c>
      <c r="W8290">
        <v>0</v>
      </c>
      <c r="X8290">
        <v>241.67599186212095</v>
      </c>
      <c r="Y8290">
        <v>0</v>
      </c>
      <c r="Z8290">
        <v>0</v>
      </c>
      <c r="AA8290">
        <v>20.277191794182961</v>
      </c>
      <c r="AB8290">
        <v>50.050110616738664</v>
      </c>
      <c r="AC8290">
        <v>0</v>
      </c>
      <c r="AD8290">
        <v>0.51353497662500835</v>
      </c>
      <c r="AE8290">
        <v>312.51682924966758</v>
      </c>
    </row>
    <row r="8291" spans="1:31" x14ac:dyDescent="0.25">
      <c r="A8291">
        <v>1682151</v>
      </c>
      <c r="B8291">
        <v>1</v>
      </c>
      <c r="C8291" t="s">
        <v>80</v>
      </c>
      <c r="D8291" t="s">
        <v>96</v>
      </c>
      <c r="E8291" t="s">
        <v>146</v>
      </c>
      <c r="F8291" t="s">
        <v>23449</v>
      </c>
      <c r="G8291" t="s">
        <v>222</v>
      </c>
      <c r="H8291" t="s">
        <v>143</v>
      </c>
      <c r="I8291" t="s">
        <v>135</v>
      </c>
      <c r="J8291" t="s">
        <v>136</v>
      </c>
      <c r="K8291" t="s">
        <v>137</v>
      </c>
      <c r="L8291" t="s">
        <v>23450</v>
      </c>
      <c r="M8291" t="s">
        <v>23451</v>
      </c>
      <c r="N8291">
        <v>2.6863888880000002</v>
      </c>
      <c r="O8291">
        <v>0</v>
      </c>
      <c r="P8291">
        <v>18</v>
      </c>
      <c r="Q8291">
        <v>0</v>
      </c>
      <c r="R8291">
        <v>13</v>
      </c>
      <c r="S8291">
        <v>0</v>
      </c>
      <c r="T8291">
        <v>7</v>
      </c>
      <c r="U8291">
        <v>0</v>
      </c>
      <c r="V8291">
        <v>0</v>
      </c>
      <c r="W8291">
        <v>0</v>
      </c>
      <c r="X8291">
        <v>23.459293127337446</v>
      </c>
      <c r="Y8291">
        <v>0</v>
      </c>
      <c r="Z8291">
        <v>25.231893881418355</v>
      </c>
      <c r="AA8291">
        <v>0</v>
      </c>
      <c r="AB8291">
        <v>26.380383765853821</v>
      </c>
      <c r="AC8291">
        <v>0</v>
      </c>
      <c r="AD8291">
        <v>0</v>
      </c>
      <c r="AE8291">
        <v>75.071570774609626</v>
      </c>
    </row>
    <row r="8292" spans="1:31" x14ac:dyDescent="0.25">
      <c r="A8292">
        <v>1681653</v>
      </c>
      <c r="B8292">
        <v>1</v>
      </c>
      <c r="C8292" t="s">
        <v>80</v>
      </c>
      <c r="D8292" t="s">
        <v>83</v>
      </c>
      <c r="E8292" t="s">
        <v>159</v>
      </c>
      <c r="F8292" t="s">
        <v>23452</v>
      </c>
      <c r="G8292" t="s">
        <v>161</v>
      </c>
      <c r="H8292" t="s">
        <v>134</v>
      </c>
      <c r="I8292" t="s">
        <v>135</v>
      </c>
      <c r="J8292" t="s">
        <v>136</v>
      </c>
      <c r="K8292" t="s">
        <v>137</v>
      </c>
      <c r="L8292" t="s">
        <v>23453</v>
      </c>
      <c r="M8292" t="s">
        <v>23454</v>
      </c>
      <c r="N8292">
        <v>0.18833333299999999</v>
      </c>
      <c r="O8292">
        <v>0</v>
      </c>
      <c r="P8292">
        <v>3</v>
      </c>
      <c r="Q8292">
        <v>0</v>
      </c>
      <c r="R8292">
        <v>0</v>
      </c>
      <c r="S8292">
        <v>0</v>
      </c>
      <c r="T8292">
        <v>191</v>
      </c>
      <c r="U8292">
        <v>0</v>
      </c>
      <c r="V8292">
        <v>4</v>
      </c>
      <c r="W8292">
        <v>0</v>
      </c>
      <c r="X8292">
        <v>0.26412268456547999</v>
      </c>
      <c r="Y8292">
        <v>0</v>
      </c>
      <c r="Z8292">
        <v>0</v>
      </c>
      <c r="AA8292">
        <v>0</v>
      </c>
      <c r="AB8292">
        <v>19.618037003067784</v>
      </c>
      <c r="AC8292">
        <v>0</v>
      </c>
      <c r="AD8292">
        <v>5.0077320878032001</v>
      </c>
      <c r="AE8292">
        <v>24.88989177543646</v>
      </c>
    </row>
    <row r="8293" spans="1:31" x14ac:dyDescent="0.25">
      <c r="A8293">
        <v>1682343</v>
      </c>
      <c r="B8293">
        <v>1</v>
      </c>
      <c r="C8293" t="s">
        <v>80</v>
      </c>
      <c r="D8293" t="s">
        <v>85</v>
      </c>
      <c r="E8293" t="s">
        <v>151</v>
      </c>
      <c r="F8293" t="s">
        <v>23455</v>
      </c>
      <c r="G8293" t="s">
        <v>891</v>
      </c>
      <c r="H8293" t="s">
        <v>143</v>
      </c>
      <c r="I8293" t="s">
        <v>135</v>
      </c>
      <c r="J8293" t="s">
        <v>136</v>
      </c>
      <c r="K8293" t="s">
        <v>137</v>
      </c>
      <c r="L8293" t="s">
        <v>23456</v>
      </c>
      <c r="M8293" t="s">
        <v>23457</v>
      </c>
      <c r="N8293">
        <v>8.3125</v>
      </c>
      <c r="O8293">
        <v>0</v>
      </c>
      <c r="P8293">
        <v>287</v>
      </c>
      <c r="Q8293">
        <v>0</v>
      </c>
      <c r="R8293">
        <v>0</v>
      </c>
      <c r="S8293">
        <v>0</v>
      </c>
      <c r="T8293">
        <v>34</v>
      </c>
      <c r="U8293">
        <v>0</v>
      </c>
      <c r="V8293">
        <v>0</v>
      </c>
      <c r="W8293">
        <v>0</v>
      </c>
      <c r="X8293">
        <v>562.49690909393701</v>
      </c>
      <c r="Y8293">
        <v>0</v>
      </c>
      <c r="Z8293">
        <v>0</v>
      </c>
      <c r="AA8293">
        <v>0</v>
      </c>
      <c r="AB8293">
        <v>265.54895684788613</v>
      </c>
      <c r="AC8293">
        <v>0</v>
      </c>
      <c r="AD8293">
        <v>0</v>
      </c>
      <c r="AE8293">
        <v>828.04586594182319</v>
      </c>
    </row>
    <row r="8294" spans="1:31" x14ac:dyDescent="0.25">
      <c r="A8294">
        <v>1682100</v>
      </c>
      <c r="B8294">
        <v>1</v>
      </c>
      <c r="C8294" t="s">
        <v>81</v>
      </c>
      <c r="D8294" t="s">
        <v>127</v>
      </c>
      <c r="E8294" t="s">
        <v>140</v>
      </c>
      <c r="F8294" t="s">
        <v>23458</v>
      </c>
      <c r="G8294" t="s">
        <v>197</v>
      </c>
      <c r="H8294" t="s">
        <v>143</v>
      </c>
      <c r="I8294" t="s">
        <v>135</v>
      </c>
      <c r="J8294" t="s">
        <v>136</v>
      </c>
      <c r="K8294" t="s">
        <v>137</v>
      </c>
      <c r="L8294" t="s">
        <v>23459</v>
      </c>
      <c r="M8294" t="s">
        <v>23460</v>
      </c>
      <c r="N8294">
        <v>2.9980555550000001</v>
      </c>
      <c r="O8294">
        <v>0</v>
      </c>
      <c r="P8294">
        <v>1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0.29161851358952645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0.29161851358952645</v>
      </c>
    </row>
    <row r="8295" spans="1:31" x14ac:dyDescent="0.25">
      <c r="A8295">
        <v>1682712</v>
      </c>
      <c r="B8295">
        <v>1</v>
      </c>
      <c r="C8295" t="s">
        <v>80</v>
      </c>
      <c r="D8295" t="s">
        <v>98</v>
      </c>
      <c r="E8295" t="s">
        <v>151</v>
      </c>
      <c r="F8295" t="s">
        <v>23461</v>
      </c>
      <c r="G8295" t="s">
        <v>153</v>
      </c>
      <c r="H8295" t="s">
        <v>143</v>
      </c>
      <c r="I8295" t="s">
        <v>135</v>
      </c>
      <c r="J8295" t="s">
        <v>136</v>
      </c>
      <c r="K8295" t="s">
        <v>137</v>
      </c>
      <c r="L8295" t="s">
        <v>23462</v>
      </c>
      <c r="M8295" t="s">
        <v>23463</v>
      </c>
      <c r="N8295">
        <v>1.04</v>
      </c>
      <c r="O8295">
        <v>0</v>
      </c>
      <c r="P8295">
        <v>19</v>
      </c>
      <c r="Q8295">
        <v>0</v>
      </c>
      <c r="R8295">
        <v>2</v>
      </c>
      <c r="S8295">
        <v>0</v>
      </c>
      <c r="T8295">
        <v>1</v>
      </c>
      <c r="U8295">
        <v>0</v>
      </c>
      <c r="V8295">
        <v>0</v>
      </c>
      <c r="W8295">
        <v>0</v>
      </c>
      <c r="X8295">
        <v>3.3873817869245606</v>
      </c>
      <c r="Y8295">
        <v>0</v>
      </c>
      <c r="Z8295">
        <v>6.2798462645382219E-2</v>
      </c>
      <c r="AA8295">
        <v>0</v>
      </c>
      <c r="AB8295">
        <v>1.763833325586667E-3</v>
      </c>
      <c r="AC8295">
        <v>0</v>
      </c>
      <c r="AD8295">
        <v>0</v>
      </c>
      <c r="AE8295">
        <v>3.4519440828955297</v>
      </c>
    </row>
    <row r="8296" spans="1:31" x14ac:dyDescent="0.25">
      <c r="A8296">
        <v>1681716</v>
      </c>
      <c r="B8296">
        <v>1</v>
      </c>
      <c r="C8296" t="s">
        <v>80</v>
      </c>
      <c r="D8296" t="s">
        <v>93</v>
      </c>
      <c r="E8296" t="s">
        <v>146</v>
      </c>
      <c r="F8296" t="s">
        <v>23464</v>
      </c>
      <c r="G8296" t="s">
        <v>153</v>
      </c>
      <c r="H8296" t="s">
        <v>143</v>
      </c>
      <c r="I8296" t="s">
        <v>135</v>
      </c>
      <c r="J8296" t="s">
        <v>136</v>
      </c>
      <c r="K8296" t="s">
        <v>137</v>
      </c>
      <c r="L8296" t="s">
        <v>23465</v>
      </c>
      <c r="M8296" t="s">
        <v>23466</v>
      </c>
      <c r="N8296">
        <v>4.3972222219999999</v>
      </c>
      <c r="O8296">
        <v>0</v>
      </c>
      <c r="P8296">
        <v>0</v>
      </c>
      <c r="Q8296">
        <v>1</v>
      </c>
      <c r="R8296">
        <v>0</v>
      </c>
      <c r="S8296">
        <v>2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8.2814210369894106</v>
      </c>
      <c r="AB8296">
        <v>0</v>
      </c>
      <c r="AC8296">
        <v>0</v>
      </c>
      <c r="AD8296">
        <v>0</v>
      </c>
      <c r="AE8296">
        <v>8.2814210369894106</v>
      </c>
    </row>
    <row r="8297" spans="1:31" x14ac:dyDescent="0.25">
      <c r="A8297">
        <v>1682214</v>
      </c>
      <c r="B8297">
        <v>1</v>
      </c>
      <c r="C8297" t="s">
        <v>80</v>
      </c>
      <c r="D8297" t="s">
        <v>97</v>
      </c>
      <c r="E8297" t="s">
        <v>151</v>
      </c>
      <c r="F8297" t="s">
        <v>1113</v>
      </c>
      <c r="G8297" t="s">
        <v>222</v>
      </c>
      <c r="H8297" t="s">
        <v>143</v>
      </c>
      <c r="I8297" t="s">
        <v>135</v>
      </c>
      <c r="J8297" t="s">
        <v>136</v>
      </c>
      <c r="K8297" t="s">
        <v>137</v>
      </c>
      <c r="L8297" t="s">
        <v>23467</v>
      </c>
      <c r="M8297" t="s">
        <v>23468</v>
      </c>
      <c r="N8297">
        <v>2.3330555550000001</v>
      </c>
      <c r="O8297">
        <v>0</v>
      </c>
      <c r="P8297">
        <v>31</v>
      </c>
      <c r="Q8297">
        <v>0</v>
      </c>
      <c r="R8297">
        <v>13</v>
      </c>
      <c r="S8297">
        <v>0</v>
      </c>
      <c r="T8297">
        <v>10</v>
      </c>
      <c r="U8297">
        <v>0</v>
      </c>
      <c r="V8297">
        <v>0</v>
      </c>
      <c r="W8297">
        <v>0</v>
      </c>
      <c r="X8297">
        <v>18.347698841543586</v>
      </c>
      <c r="Y8297">
        <v>0</v>
      </c>
      <c r="Z8297">
        <v>16.715830518771011</v>
      </c>
      <c r="AA8297">
        <v>0</v>
      </c>
      <c r="AB8297">
        <v>20.303526889164669</v>
      </c>
      <c r="AC8297">
        <v>0</v>
      </c>
      <c r="AD8297">
        <v>0</v>
      </c>
      <c r="AE8297">
        <v>55.367056249479262</v>
      </c>
    </row>
    <row r="8298" spans="1:31" x14ac:dyDescent="0.25">
      <c r="A8298">
        <v>1682606</v>
      </c>
      <c r="B8298">
        <v>1</v>
      </c>
      <c r="C8298" t="s">
        <v>80</v>
      </c>
      <c r="D8298" t="s">
        <v>103</v>
      </c>
      <c r="E8298" t="s">
        <v>151</v>
      </c>
      <c r="F8298" t="s">
        <v>23469</v>
      </c>
      <c r="G8298" t="s">
        <v>153</v>
      </c>
      <c r="H8298" t="s">
        <v>143</v>
      </c>
      <c r="I8298" t="s">
        <v>135</v>
      </c>
      <c r="J8298" t="s">
        <v>136</v>
      </c>
      <c r="K8298" t="s">
        <v>137</v>
      </c>
      <c r="L8298" t="s">
        <v>23470</v>
      </c>
      <c r="M8298" t="s">
        <v>23471</v>
      </c>
      <c r="N8298">
        <v>0.49027777700000003</v>
      </c>
      <c r="O8298">
        <v>0</v>
      </c>
      <c r="P8298">
        <v>17</v>
      </c>
      <c r="Q8298">
        <v>0</v>
      </c>
      <c r="R8298">
        <v>0</v>
      </c>
      <c r="S8298">
        <v>0</v>
      </c>
      <c r="T8298">
        <v>1</v>
      </c>
      <c r="U8298">
        <v>0</v>
      </c>
      <c r="V8298">
        <v>0</v>
      </c>
      <c r="W8298">
        <v>0</v>
      </c>
      <c r="X8298">
        <v>1.5407614088606612</v>
      </c>
      <c r="Y8298">
        <v>0</v>
      </c>
      <c r="Z8298">
        <v>0</v>
      </c>
      <c r="AA8298">
        <v>0</v>
      </c>
      <c r="AB8298">
        <v>4.6668799582222229E-4</v>
      </c>
      <c r="AC8298">
        <v>0</v>
      </c>
      <c r="AD8298">
        <v>0</v>
      </c>
      <c r="AE8298">
        <v>1.5412280968564833</v>
      </c>
    </row>
    <row r="8299" spans="1:31" x14ac:dyDescent="0.25">
      <c r="A8299">
        <v>1682108</v>
      </c>
      <c r="B8299">
        <v>1</v>
      </c>
      <c r="C8299" t="s">
        <v>81</v>
      </c>
      <c r="D8299" t="s">
        <v>120</v>
      </c>
      <c r="E8299" t="s">
        <v>140</v>
      </c>
      <c r="F8299" t="s">
        <v>18004</v>
      </c>
      <c r="G8299" t="s">
        <v>482</v>
      </c>
      <c r="H8299" t="s">
        <v>143</v>
      </c>
      <c r="I8299" t="s">
        <v>135</v>
      </c>
      <c r="J8299" t="s">
        <v>136</v>
      </c>
      <c r="K8299" t="s">
        <v>137</v>
      </c>
      <c r="L8299" t="s">
        <v>23472</v>
      </c>
      <c r="M8299" t="s">
        <v>23473</v>
      </c>
      <c r="N8299">
        <v>3.2269444439999999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1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0.27631171137167587</v>
      </c>
      <c r="AC8299">
        <v>0</v>
      </c>
      <c r="AD8299">
        <v>0</v>
      </c>
      <c r="AE8299">
        <v>0.27631171137167587</v>
      </c>
    </row>
    <row r="8300" spans="1:31" x14ac:dyDescent="0.25">
      <c r="A8300">
        <v>1681516</v>
      </c>
      <c r="B8300">
        <v>1</v>
      </c>
      <c r="C8300" t="s">
        <v>80</v>
      </c>
      <c r="D8300" t="s">
        <v>110</v>
      </c>
      <c r="E8300" t="s">
        <v>164</v>
      </c>
      <c r="F8300" t="s">
        <v>20561</v>
      </c>
      <c r="G8300" t="s">
        <v>161</v>
      </c>
      <c r="H8300" t="s">
        <v>134</v>
      </c>
      <c r="I8300" t="s">
        <v>135</v>
      </c>
      <c r="J8300" t="s">
        <v>136</v>
      </c>
      <c r="K8300" t="s">
        <v>137</v>
      </c>
      <c r="L8300" t="s">
        <v>23474</v>
      </c>
      <c r="M8300" t="s">
        <v>23475</v>
      </c>
      <c r="N8300">
        <v>1.300277777</v>
      </c>
      <c r="O8300">
        <v>0</v>
      </c>
      <c r="P8300">
        <v>5114</v>
      </c>
      <c r="Q8300">
        <v>0</v>
      </c>
      <c r="R8300">
        <v>0</v>
      </c>
      <c r="S8300">
        <v>7</v>
      </c>
      <c r="T8300">
        <v>460</v>
      </c>
      <c r="U8300">
        <v>0</v>
      </c>
      <c r="V8300">
        <v>2</v>
      </c>
      <c r="W8300">
        <v>0</v>
      </c>
      <c r="X8300">
        <v>1977.9632683017064</v>
      </c>
      <c r="Y8300">
        <v>0</v>
      </c>
      <c r="Z8300">
        <v>0</v>
      </c>
      <c r="AA8300">
        <v>206.64653625060663</v>
      </c>
      <c r="AB8300">
        <v>428.91996371490268</v>
      </c>
      <c r="AC8300">
        <v>0</v>
      </c>
      <c r="AD8300">
        <v>92.318858804445554</v>
      </c>
      <c r="AE8300">
        <v>2705.8486270716612</v>
      </c>
    </row>
    <row r="8301" spans="1:31" x14ac:dyDescent="0.25">
      <c r="A8301">
        <v>1682512</v>
      </c>
      <c r="B8301">
        <v>1</v>
      </c>
      <c r="C8301" t="s">
        <v>80</v>
      </c>
      <c r="D8301" t="s">
        <v>82</v>
      </c>
      <c r="E8301" t="s">
        <v>159</v>
      </c>
      <c r="F8301" t="s">
        <v>23476</v>
      </c>
      <c r="G8301" t="s">
        <v>1186</v>
      </c>
      <c r="H8301" t="s">
        <v>134</v>
      </c>
      <c r="I8301" t="s">
        <v>135</v>
      </c>
      <c r="J8301" t="s">
        <v>136</v>
      </c>
      <c r="K8301" t="s">
        <v>137</v>
      </c>
      <c r="L8301" t="s">
        <v>23477</v>
      </c>
      <c r="M8301" t="s">
        <v>23478</v>
      </c>
      <c r="N8301">
        <v>2.0552777770000001</v>
      </c>
      <c r="O8301">
        <v>0</v>
      </c>
      <c r="P8301">
        <v>2415</v>
      </c>
      <c r="Q8301">
        <v>0</v>
      </c>
      <c r="R8301">
        <v>0</v>
      </c>
      <c r="S8301">
        <v>1</v>
      </c>
      <c r="T8301">
        <v>258</v>
      </c>
      <c r="U8301">
        <v>1</v>
      </c>
      <c r="V8301">
        <v>0</v>
      </c>
      <c r="W8301">
        <v>0</v>
      </c>
      <c r="X8301">
        <v>1801.2890633454729</v>
      </c>
      <c r="Y8301">
        <v>0</v>
      </c>
      <c r="Z8301">
        <v>0</v>
      </c>
      <c r="AA8301">
        <v>21.410117361420149</v>
      </c>
      <c r="AB8301">
        <v>343.5631623838546</v>
      </c>
      <c r="AC8301">
        <v>200.07222833209104</v>
      </c>
      <c r="AD8301">
        <v>0</v>
      </c>
      <c r="AE8301">
        <v>2366.3345714228385</v>
      </c>
    </row>
    <row r="8302" spans="1:31" x14ac:dyDescent="0.25">
      <c r="A8302">
        <v>1681908</v>
      </c>
      <c r="B8302">
        <v>1</v>
      </c>
      <c r="C8302" t="s">
        <v>80</v>
      </c>
      <c r="D8302" t="s">
        <v>92</v>
      </c>
      <c r="E8302" t="s">
        <v>140</v>
      </c>
      <c r="F8302" t="s">
        <v>23479</v>
      </c>
      <c r="G8302" t="s">
        <v>389</v>
      </c>
      <c r="H8302" t="s">
        <v>143</v>
      </c>
      <c r="I8302" t="s">
        <v>135</v>
      </c>
      <c r="J8302" t="s">
        <v>136</v>
      </c>
      <c r="K8302" t="s">
        <v>137</v>
      </c>
      <c r="L8302" t="s">
        <v>23480</v>
      </c>
      <c r="M8302" t="s">
        <v>23481</v>
      </c>
      <c r="N8302">
        <v>6.704722222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</row>
    <row r="8303" spans="1:31" x14ac:dyDescent="0.25">
      <c r="A8303">
        <v>1681822</v>
      </c>
      <c r="B8303">
        <v>1</v>
      </c>
      <c r="C8303" t="s">
        <v>80</v>
      </c>
      <c r="D8303" t="s">
        <v>103</v>
      </c>
      <c r="E8303" t="s">
        <v>151</v>
      </c>
      <c r="F8303" t="s">
        <v>23482</v>
      </c>
      <c r="G8303" t="s">
        <v>153</v>
      </c>
      <c r="H8303" t="s">
        <v>143</v>
      </c>
      <c r="I8303" t="s">
        <v>135</v>
      </c>
      <c r="J8303" t="s">
        <v>136</v>
      </c>
      <c r="K8303" t="s">
        <v>137</v>
      </c>
      <c r="L8303" t="s">
        <v>23483</v>
      </c>
      <c r="M8303" t="s">
        <v>23484</v>
      </c>
      <c r="N8303">
        <v>5.2777777769999998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1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</row>
    <row r="8304" spans="1:31" x14ac:dyDescent="0.25">
      <c r="A8304">
        <v>1682704</v>
      </c>
      <c r="B8304">
        <v>1</v>
      </c>
      <c r="C8304" t="s">
        <v>80</v>
      </c>
      <c r="D8304" t="s">
        <v>83</v>
      </c>
      <c r="E8304" t="s">
        <v>146</v>
      </c>
      <c r="F8304" t="s">
        <v>23485</v>
      </c>
      <c r="G8304" t="s">
        <v>153</v>
      </c>
      <c r="H8304" t="s">
        <v>143</v>
      </c>
      <c r="I8304" t="s">
        <v>135</v>
      </c>
      <c r="J8304" t="s">
        <v>136</v>
      </c>
      <c r="K8304" t="s">
        <v>137</v>
      </c>
      <c r="L8304" t="s">
        <v>23486</v>
      </c>
      <c r="M8304" t="s">
        <v>23487</v>
      </c>
      <c r="N8304">
        <v>0.72777777700000001</v>
      </c>
      <c r="O8304">
        <v>0</v>
      </c>
      <c r="P8304">
        <v>669</v>
      </c>
      <c r="Q8304">
        <v>0</v>
      </c>
      <c r="R8304">
        <v>0</v>
      </c>
      <c r="S8304">
        <v>0</v>
      </c>
      <c r="T8304">
        <v>26</v>
      </c>
      <c r="U8304">
        <v>0</v>
      </c>
      <c r="V8304">
        <v>0</v>
      </c>
      <c r="W8304">
        <v>0</v>
      </c>
      <c r="X8304">
        <v>178.33694968139733</v>
      </c>
      <c r="Y8304">
        <v>0</v>
      </c>
      <c r="Z8304">
        <v>0</v>
      </c>
      <c r="AA8304">
        <v>0</v>
      </c>
      <c r="AB8304">
        <v>10.29515983331328</v>
      </c>
      <c r="AC8304">
        <v>0</v>
      </c>
      <c r="AD8304">
        <v>0</v>
      </c>
      <c r="AE8304">
        <v>188.63210951471061</v>
      </c>
    </row>
    <row r="8305" spans="1:31" x14ac:dyDescent="0.25">
      <c r="A8305">
        <v>1682014</v>
      </c>
      <c r="B8305">
        <v>1</v>
      </c>
      <c r="C8305" t="s">
        <v>80</v>
      </c>
      <c r="D8305" t="s">
        <v>105</v>
      </c>
      <c r="E8305" t="s">
        <v>140</v>
      </c>
      <c r="F8305" t="s">
        <v>23488</v>
      </c>
      <c r="G8305" t="s">
        <v>197</v>
      </c>
      <c r="H8305" t="s">
        <v>143</v>
      </c>
      <c r="I8305" t="s">
        <v>135</v>
      </c>
      <c r="J8305" t="s">
        <v>136</v>
      </c>
      <c r="K8305" t="s">
        <v>137</v>
      </c>
      <c r="L8305" t="s">
        <v>23489</v>
      </c>
      <c r="M8305" t="s">
        <v>23490</v>
      </c>
      <c r="N8305">
        <v>7.6180555549999998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0.96648649106464402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0.96648649106464402</v>
      </c>
    </row>
    <row r="8306" spans="1:31" x14ac:dyDescent="0.25">
      <c r="A8306">
        <v>1681805</v>
      </c>
      <c r="B8306">
        <v>1</v>
      </c>
      <c r="C8306" t="s">
        <v>80</v>
      </c>
      <c r="D8306" t="s">
        <v>97</v>
      </c>
      <c r="E8306" t="s">
        <v>151</v>
      </c>
      <c r="F8306" t="s">
        <v>23491</v>
      </c>
      <c r="G8306" t="s">
        <v>486</v>
      </c>
      <c r="H8306" t="s">
        <v>143</v>
      </c>
      <c r="I8306" t="s">
        <v>135</v>
      </c>
      <c r="J8306" t="s">
        <v>136</v>
      </c>
      <c r="K8306" t="s">
        <v>137</v>
      </c>
      <c r="L8306" t="s">
        <v>23492</v>
      </c>
      <c r="M8306" t="s">
        <v>23493</v>
      </c>
      <c r="N8306">
        <v>8.0588888880000003</v>
      </c>
      <c r="O8306">
        <v>0</v>
      </c>
      <c r="P8306">
        <v>44</v>
      </c>
      <c r="Q8306">
        <v>0</v>
      </c>
      <c r="R8306">
        <v>0</v>
      </c>
      <c r="S8306">
        <v>0</v>
      </c>
      <c r="T8306">
        <v>12</v>
      </c>
      <c r="U8306">
        <v>0</v>
      </c>
      <c r="V8306">
        <v>0</v>
      </c>
      <c r="W8306">
        <v>0</v>
      </c>
      <c r="X8306">
        <v>140.33341324754707</v>
      </c>
      <c r="Y8306">
        <v>0</v>
      </c>
      <c r="Z8306">
        <v>0</v>
      </c>
      <c r="AA8306">
        <v>0</v>
      </c>
      <c r="AB8306">
        <v>234.20448892048412</v>
      </c>
      <c r="AC8306">
        <v>0</v>
      </c>
      <c r="AD8306">
        <v>0</v>
      </c>
      <c r="AE8306">
        <v>374.53790216803122</v>
      </c>
    </row>
    <row r="8307" spans="1:31" x14ac:dyDescent="0.25">
      <c r="A8307">
        <v>1682446</v>
      </c>
      <c r="B8307">
        <v>1</v>
      </c>
      <c r="C8307" t="s">
        <v>81</v>
      </c>
      <c r="D8307" t="s">
        <v>128</v>
      </c>
      <c r="E8307" t="s">
        <v>151</v>
      </c>
      <c r="F8307" t="s">
        <v>23494</v>
      </c>
      <c r="G8307" t="s">
        <v>222</v>
      </c>
      <c r="H8307" t="s">
        <v>143</v>
      </c>
      <c r="I8307" t="s">
        <v>135</v>
      </c>
      <c r="J8307" t="s">
        <v>136</v>
      </c>
      <c r="K8307" t="s">
        <v>137</v>
      </c>
      <c r="L8307" t="s">
        <v>21877</v>
      </c>
      <c r="M8307" t="s">
        <v>23495</v>
      </c>
      <c r="N8307">
        <v>0.88611111099999995</v>
      </c>
      <c r="O8307">
        <v>0</v>
      </c>
      <c r="P8307">
        <v>95</v>
      </c>
      <c r="Q8307">
        <v>0</v>
      </c>
      <c r="R8307">
        <v>0</v>
      </c>
      <c r="S8307">
        <v>0</v>
      </c>
      <c r="T8307">
        <v>2</v>
      </c>
      <c r="U8307">
        <v>0</v>
      </c>
      <c r="V8307">
        <v>0</v>
      </c>
      <c r="W8307">
        <v>0</v>
      </c>
      <c r="X8307">
        <v>19.52231405071284</v>
      </c>
      <c r="Y8307">
        <v>0</v>
      </c>
      <c r="Z8307">
        <v>0</v>
      </c>
      <c r="AA8307">
        <v>0</v>
      </c>
      <c r="AB8307">
        <v>1.3868908112142777</v>
      </c>
      <c r="AC8307">
        <v>0</v>
      </c>
      <c r="AD8307">
        <v>0</v>
      </c>
      <c r="AE8307">
        <v>20.909204861927119</v>
      </c>
    </row>
    <row r="8308" spans="1:31" x14ac:dyDescent="0.25">
      <c r="A8308">
        <v>1681782</v>
      </c>
      <c r="B8308">
        <v>1</v>
      </c>
      <c r="C8308" t="s">
        <v>80</v>
      </c>
      <c r="D8308" t="s">
        <v>88</v>
      </c>
      <c r="E8308" t="s">
        <v>151</v>
      </c>
      <c r="F8308" t="s">
        <v>23496</v>
      </c>
      <c r="G8308" t="s">
        <v>153</v>
      </c>
      <c r="H8308" t="s">
        <v>143</v>
      </c>
      <c r="I8308" t="s">
        <v>135</v>
      </c>
      <c r="J8308" t="s">
        <v>136</v>
      </c>
      <c r="K8308" t="s">
        <v>137</v>
      </c>
      <c r="L8308" t="s">
        <v>23497</v>
      </c>
      <c r="M8308" t="s">
        <v>23498</v>
      </c>
      <c r="N8308">
        <v>1.911944444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8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23.726625254338824</v>
      </c>
      <c r="AC8308">
        <v>0</v>
      </c>
      <c r="AD8308">
        <v>0</v>
      </c>
      <c r="AE8308">
        <v>23.726625254338824</v>
      </c>
    </row>
    <row r="8309" spans="1:31" x14ac:dyDescent="0.25">
      <c r="A8309">
        <v>1682423</v>
      </c>
      <c r="B8309">
        <v>1</v>
      </c>
      <c r="C8309" t="s">
        <v>80</v>
      </c>
      <c r="D8309" t="s">
        <v>104</v>
      </c>
      <c r="E8309" t="s">
        <v>146</v>
      </c>
      <c r="F8309" t="s">
        <v>23499</v>
      </c>
      <c r="G8309" t="s">
        <v>153</v>
      </c>
      <c r="H8309" t="s">
        <v>143</v>
      </c>
      <c r="I8309" t="s">
        <v>135</v>
      </c>
      <c r="J8309" t="s">
        <v>136</v>
      </c>
      <c r="K8309" t="s">
        <v>137</v>
      </c>
      <c r="L8309" t="s">
        <v>23500</v>
      </c>
      <c r="M8309" t="s">
        <v>23501</v>
      </c>
      <c r="N8309">
        <v>9.5608333329999997</v>
      </c>
      <c r="O8309">
        <v>0</v>
      </c>
      <c r="P8309">
        <v>5</v>
      </c>
      <c r="Q8309">
        <v>0</v>
      </c>
      <c r="R8309">
        <v>5</v>
      </c>
      <c r="S8309">
        <v>0</v>
      </c>
      <c r="T8309">
        <v>1</v>
      </c>
      <c r="U8309">
        <v>0</v>
      </c>
      <c r="V8309">
        <v>0</v>
      </c>
      <c r="W8309">
        <v>0</v>
      </c>
      <c r="X8309">
        <v>6.2095417669292807</v>
      </c>
      <c r="Y8309">
        <v>0</v>
      </c>
      <c r="Z8309">
        <v>2.5549491561137447</v>
      </c>
      <c r="AA8309">
        <v>0</v>
      </c>
      <c r="AB8309">
        <v>0.91144642352238658</v>
      </c>
      <c r="AC8309">
        <v>0</v>
      </c>
      <c r="AD8309">
        <v>0</v>
      </c>
      <c r="AE8309">
        <v>9.6759373465654122</v>
      </c>
    </row>
    <row r="8310" spans="1:31" x14ac:dyDescent="0.25">
      <c r="A8310">
        <v>1682400</v>
      </c>
      <c r="B8310">
        <v>1</v>
      </c>
      <c r="C8310" t="s">
        <v>80</v>
      </c>
      <c r="D8310" t="s">
        <v>110</v>
      </c>
      <c r="E8310" t="s">
        <v>140</v>
      </c>
      <c r="F8310" t="s">
        <v>23502</v>
      </c>
      <c r="G8310" t="s">
        <v>197</v>
      </c>
      <c r="H8310" t="s">
        <v>143</v>
      </c>
      <c r="I8310" t="s">
        <v>135</v>
      </c>
      <c r="J8310" t="s">
        <v>136</v>
      </c>
      <c r="K8310" t="s">
        <v>137</v>
      </c>
      <c r="L8310" t="s">
        <v>23503</v>
      </c>
      <c r="M8310" t="s">
        <v>23504</v>
      </c>
      <c r="N8310">
        <v>2.7583333329999999</v>
      </c>
      <c r="O8310">
        <v>0</v>
      </c>
      <c r="P8310">
        <v>4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9.6776252254238386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9.6776252254238386</v>
      </c>
    </row>
    <row r="8311" spans="1:31" x14ac:dyDescent="0.25">
      <c r="A8311">
        <v>1682300</v>
      </c>
      <c r="B8311">
        <v>1</v>
      </c>
      <c r="C8311" t="s">
        <v>80</v>
      </c>
      <c r="D8311" t="s">
        <v>103</v>
      </c>
      <c r="E8311" t="s">
        <v>140</v>
      </c>
      <c r="F8311" t="s">
        <v>23505</v>
      </c>
      <c r="G8311" t="s">
        <v>197</v>
      </c>
      <c r="H8311" t="s">
        <v>143</v>
      </c>
      <c r="I8311" t="s">
        <v>135</v>
      </c>
      <c r="J8311" t="s">
        <v>136</v>
      </c>
      <c r="K8311" t="s">
        <v>137</v>
      </c>
      <c r="L8311" t="s">
        <v>23506</v>
      </c>
      <c r="M8311" t="s">
        <v>22172</v>
      </c>
      <c r="N8311">
        <v>4.9558333330000002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</row>
    <row r="8312" spans="1:31" x14ac:dyDescent="0.25">
      <c r="A8312">
        <v>1681928</v>
      </c>
      <c r="B8312">
        <v>1</v>
      </c>
      <c r="C8312" t="s">
        <v>80</v>
      </c>
      <c r="D8312" t="s">
        <v>98</v>
      </c>
      <c r="E8312" t="s">
        <v>151</v>
      </c>
      <c r="F8312" t="s">
        <v>23507</v>
      </c>
      <c r="G8312" t="s">
        <v>153</v>
      </c>
      <c r="H8312" t="s">
        <v>143</v>
      </c>
      <c r="I8312" t="s">
        <v>135</v>
      </c>
      <c r="J8312" t="s">
        <v>136</v>
      </c>
      <c r="K8312" t="s">
        <v>137</v>
      </c>
      <c r="L8312" t="s">
        <v>23508</v>
      </c>
      <c r="M8312" t="s">
        <v>23509</v>
      </c>
      <c r="N8312">
        <v>4.0013888880000001</v>
      </c>
      <c r="O8312">
        <v>0</v>
      </c>
      <c r="P8312">
        <v>47</v>
      </c>
      <c r="Q8312">
        <v>0</v>
      </c>
      <c r="R8312">
        <v>1</v>
      </c>
      <c r="S8312">
        <v>0</v>
      </c>
      <c r="T8312">
        <v>7</v>
      </c>
      <c r="U8312">
        <v>0</v>
      </c>
      <c r="V8312">
        <v>0</v>
      </c>
      <c r="W8312">
        <v>0</v>
      </c>
      <c r="X8312">
        <v>44.896756369038485</v>
      </c>
      <c r="Y8312">
        <v>0</v>
      </c>
      <c r="Z8312">
        <v>2.5444537815448056</v>
      </c>
      <c r="AA8312">
        <v>0</v>
      </c>
      <c r="AB8312">
        <v>26.828904586529941</v>
      </c>
      <c r="AC8312">
        <v>0</v>
      </c>
      <c r="AD8312">
        <v>0</v>
      </c>
      <c r="AE8312">
        <v>74.270114737113232</v>
      </c>
    </row>
    <row r="8313" spans="1:31" x14ac:dyDescent="0.25">
      <c r="A8313">
        <v>1681851</v>
      </c>
      <c r="B8313">
        <v>1</v>
      </c>
      <c r="C8313" t="s">
        <v>81</v>
      </c>
      <c r="D8313" t="s">
        <v>127</v>
      </c>
      <c r="E8313" t="s">
        <v>151</v>
      </c>
      <c r="F8313" t="s">
        <v>23510</v>
      </c>
      <c r="G8313" t="s">
        <v>482</v>
      </c>
      <c r="H8313" t="s">
        <v>143</v>
      </c>
      <c r="I8313" t="s">
        <v>135</v>
      </c>
      <c r="J8313" t="s">
        <v>136</v>
      </c>
      <c r="K8313" t="s">
        <v>137</v>
      </c>
      <c r="L8313" t="s">
        <v>23511</v>
      </c>
      <c r="M8313" t="s">
        <v>23512</v>
      </c>
      <c r="N8313">
        <v>3.321666666</v>
      </c>
      <c r="O8313">
        <v>0</v>
      </c>
      <c r="P8313">
        <v>50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23.16726088755896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23.16726088755896</v>
      </c>
    </row>
    <row r="8314" spans="1:31" x14ac:dyDescent="0.25">
      <c r="A8314">
        <v>1682346</v>
      </c>
      <c r="B8314">
        <v>1</v>
      </c>
      <c r="C8314" t="s">
        <v>80</v>
      </c>
      <c r="D8314" t="s">
        <v>83</v>
      </c>
      <c r="E8314" t="s">
        <v>151</v>
      </c>
      <c r="F8314" t="s">
        <v>23513</v>
      </c>
      <c r="G8314" t="s">
        <v>153</v>
      </c>
      <c r="H8314" t="s">
        <v>143</v>
      </c>
      <c r="I8314" t="s">
        <v>135</v>
      </c>
      <c r="J8314" t="s">
        <v>136</v>
      </c>
      <c r="K8314" t="s">
        <v>137</v>
      </c>
      <c r="L8314" t="s">
        <v>23514</v>
      </c>
      <c r="M8314" t="s">
        <v>23515</v>
      </c>
      <c r="N8314">
        <v>7.3455555549999998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3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195.8030363192357</v>
      </c>
      <c r="AC8314">
        <v>0</v>
      </c>
      <c r="AD8314">
        <v>0</v>
      </c>
      <c r="AE8314">
        <v>195.8030363192357</v>
      </c>
    </row>
    <row r="8315" spans="1:31" x14ac:dyDescent="0.25">
      <c r="A8315">
        <v>1681828</v>
      </c>
      <c r="B8315">
        <v>1</v>
      </c>
      <c r="C8315" t="s">
        <v>80</v>
      </c>
      <c r="D8315" t="s">
        <v>103</v>
      </c>
      <c r="E8315" t="s">
        <v>151</v>
      </c>
      <c r="F8315" t="s">
        <v>23516</v>
      </c>
      <c r="G8315" t="s">
        <v>222</v>
      </c>
      <c r="H8315" t="s">
        <v>143</v>
      </c>
      <c r="I8315" t="s">
        <v>135</v>
      </c>
      <c r="J8315" t="s">
        <v>136</v>
      </c>
      <c r="K8315" t="s">
        <v>137</v>
      </c>
      <c r="L8315" t="s">
        <v>23517</v>
      </c>
      <c r="M8315" t="s">
        <v>23518</v>
      </c>
      <c r="N8315">
        <v>7.5316666659999996</v>
      </c>
      <c r="O8315">
        <v>0</v>
      </c>
      <c r="P8315">
        <v>26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30.543363141158579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30.543363141158579</v>
      </c>
    </row>
    <row r="8316" spans="1:31" x14ac:dyDescent="0.25">
      <c r="A8316">
        <v>1682369</v>
      </c>
      <c r="B8316">
        <v>1</v>
      </c>
      <c r="C8316" t="s">
        <v>80</v>
      </c>
      <c r="D8316" t="s">
        <v>83</v>
      </c>
      <c r="E8316" t="s">
        <v>151</v>
      </c>
      <c r="F8316" t="s">
        <v>23519</v>
      </c>
      <c r="G8316" t="s">
        <v>153</v>
      </c>
      <c r="H8316" t="s">
        <v>143</v>
      </c>
      <c r="I8316" t="s">
        <v>135</v>
      </c>
      <c r="J8316" t="s">
        <v>136</v>
      </c>
      <c r="K8316" t="s">
        <v>137</v>
      </c>
      <c r="L8316" t="s">
        <v>23520</v>
      </c>
      <c r="M8316" t="s">
        <v>23521</v>
      </c>
      <c r="N8316">
        <v>2.6216666659999999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4</v>
      </c>
      <c r="U8316">
        <v>0</v>
      </c>
      <c r="V8316">
        <v>1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53.027124859056002</v>
      </c>
      <c r="AC8316">
        <v>0</v>
      </c>
      <c r="AD8316">
        <v>39.636417685011075</v>
      </c>
      <c r="AE8316">
        <v>92.66354254406707</v>
      </c>
    </row>
    <row r="8317" spans="1:31" x14ac:dyDescent="0.25">
      <c r="A8317">
        <v>1681882</v>
      </c>
      <c r="B8317">
        <v>1</v>
      </c>
      <c r="C8317" t="s">
        <v>80</v>
      </c>
      <c r="D8317" t="s">
        <v>90</v>
      </c>
      <c r="E8317" t="s">
        <v>140</v>
      </c>
      <c r="F8317" t="s">
        <v>23522</v>
      </c>
      <c r="G8317" t="s">
        <v>486</v>
      </c>
      <c r="H8317" t="s">
        <v>143</v>
      </c>
      <c r="I8317" t="s">
        <v>135</v>
      </c>
      <c r="J8317" t="s">
        <v>136</v>
      </c>
      <c r="K8317" t="s">
        <v>137</v>
      </c>
      <c r="L8317" t="s">
        <v>23523</v>
      </c>
      <c r="M8317" t="s">
        <v>23524</v>
      </c>
      <c r="N8317">
        <v>5.8169444439999998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1.5856471094998554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1.5856471094998554</v>
      </c>
    </row>
    <row r="8318" spans="1:31" x14ac:dyDescent="0.25">
      <c r="A8318">
        <v>1682392</v>
      </c>
      <c r="B8318">
        <v>1</v>
      </c>
      <c r="C8318" t="s">
        <v>80</v>
      </c>
      <c r="D8318" t="s">
        <v>109</v>
      </c>
      <c r="E8318" t="s">
        <v>140</v>
      </c>
      <c r="F8318" t="s">
        <v>23525</v>
      </c>
      <c r="G8318" t="s">
        <v>197</v>
      </c>
      <c r="H8318" t="s">
        <v>143</v>
      </c>
      <c r="I8318" t="s">
        <v>135</v>
      </c>
      <c r="J8318" t="s">
        <v>136</v>
      </c>
      <c r="K8318" t="s">
        <v>137</v>
      </c>
      <c r="L8318" t="s">
        <v>23526</v>
      </c>
      <c r="M8318" t="s">
        <v>23527</v>
      </c>
      <c r="N8318">
        <v>1.7113888880000001</v>
      </c>
      <c r="O8318">
        <v>0</v>
      </c>
      <c r="P8318">
        <v>1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4.9045949230849999E-3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4.9045949230849999E-3</v>
      </c>
    </row>
    <row r="8319" spans="1:31" x14ac:dyDescent="0.25">
      <c r="A8319">
        <v>1681836</v>
      </c>
      <c r="B8319">
        <v>1</v>
      </c>
      <c r="C8319" t="s">
        <v>80</v>
      </c>
      <c r="D8319" t="s">
        <v>98</v>
      </c>
      <c r="E8319" t="s">
        <v>140</v>
      </c>
      <c r="F8319" t="s">
        <v>23528</v>
      </c>
      <c r="G8319" t="s">
        <v>209</v>
      </c>
      <c r="H8319" t="s">
        <v>143</v>
      </c>
      <c r="I8319" t="s">
        <v>135</v>
      </c>
      <c r="J8319" t="s">
        <v>136</v>
      </c>
      <c r="K8319" t="s">
        <v>137</v>
      </c>
      <c r="L8319" t="s">
        <v>23529</v>
      </c>
      <c r="M8319" t="s">
        <v>23530</v>
      </c>
      <c r="N8319">
        <v>1.728888888</v>
      </c>
      <c r="O8319">
        <v>0</v>
      </c>
      <c r="P8319">
        <v>1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0.51892927312379555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0.51892927312379555</v>
      </c>
    </row>
    <row r="8320" spans="1:31" x14ac:dyDescent="0.25">
      <c r="A8320">
        <v>1682377</v>
      </c>
      <c r="B8320">
        <v>1</v>
      </c>
      <c r="C8320" t="s">
        <v>80</v>
      </c>
      <c r="D8320" t="s">
        <v>99</v>
      </c>
      <c r="E8320" t="s">
        <v>140</v>
      </c>
      <c r="F8320" t="s">
        <v>23531</v>
      </c>
      <c r="G8320" t="s">
        <v>197</v>
      </c>
      <c r="H8320" t="s">
        <v>143</v>
      </c>
      <c r="I8320" t="s">
        <v>135</v>
      </c>
      <c r="J8320" t="s">
        <v>136</v>
      </c>
      <c r="K8320" t="s">
        <v>137</v>
      </c>
      <c r="L8320" t="s">
        <v>22866</v>
      </c>
      <c r="M8320" t="s">
        <v>23532</v>
      </c>
      <c r="N8320">
        <v>6.9305555549999998</v>
      </c>
      <c r="O8320">
        <v>0</v>
      </c>
      <c r="P8320">
        <v>1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0.33438138218837887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0.33438138218837887</v>
      </c>
    </row>
    <row r="8321" spans="1:31" x14ac:dyDescent="0.25">
      <c r="A8321">
        <v>1682054</v>
      </c>
      <c r="B8321">
        <v>1</v>
      </c>
      <c r="C8321" t="s">
        <v>80</v>
      </c>
      <c r="D8321" t="s">
        <v>83</v>
      </c>
      <c r="E8321" t="s">
        <v>151</v>
      </c>
      <c r="F8321" t="s">
        <v>23533</v>
      </c>
      <c r="G8321" t="s">
        <v>153</v>
      </c>
      <c r="H8321" t="s">
        <v>143</v>
      </c>
      <c r="I8321" t="s">
        <v>135</v>
      </c>
      <c r="J8321" t="s">
        <v>136</v>
      </c>
      <c r="K8321" t="s">
        <v>137</v>
      </c>
      <c r="L8321" t="s">
        <v>23534</v>
      </c>
      <c r="M8321" t="s">
        <v>23535</v>
      </c>
      <c r="N8321">
        <v>8.7188888880000004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8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167.68479264097857</v>
      </c>
      <c r="AC8321">
        <v>0</v>
      </c>
      <c r="AD8321">
        <v>0</v>
      </c>
      <c r="AE8321">
        <v>167.68479264097857</v>
      </c>
    </row>
    <row r="8322" spans="1:31" x14ac:dyDescent="0.25">
      <c r="A8322">
        <v>1682266</v>
      </c>
      <c r="B8322">
        <v>1</v>
      </c>
      <c r="C8322" t="s">
        <v>81</v>
      </c>
      <c r="D8322" t="s">
        <v>112</v>
      </c>
      <c r="E8322" t="s">
        <v>140</v>
      </c>
      <c r="F8322" t="s">
        <v>23536</v>
      </c>
      <c r="G8322" t="s">
        <v>197</v>
      </c>
      <c r="H8322" t="s">
        <v>143</v>
      </c>
      <c r="I8322" t="s">
        <v>135</v>
      </c>
      <c r="J8322" t="s">
        <v>136</v>
      </c>
      <c r="K8322" t="s">
        <v>137</v>
      </c>
      <c r="L8322" t="s">
        <v>23537</v>
      </c>
      <c r="M8322" t="s">
        <v>23538</v>
      </c>
      <c r="N8322">
        <v>2.4911111109999999</v>
      </c>
      <c r="O8322">
        <v>0</v>
      </c>
      <c r="P8322">
        <v>1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0.95537946868613344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0.95537946868613344</v>
      </c>
    </row>
    <row r="8323" spans="1:31" x14ac:dyDescent="0.25">
      <c r="A8323">
        <v>1682031</v>
      </c>
      <c r="B8323">
        <v>1</v>
      </c>
      <c r="C8323" t="s">
        <v>81</v>
      </c>
      <c r="D8323" t="s">
        <v>112</v>
      </c>
      <c r="E8323" t="s">
        <v>159</v>
      </c>
      <c r="F8323" t="s">
        <v>23539</v>
      </c>
      <c r="G8323" t="s">
        <v>161</v>
      </c>
      <c r="H8323" t="s">
        <v>134</v>
      </c>
      <c r="I8323" t="s">
        <v>135</v>
      </c>
      <c r="J8323" t="s">
        <v>136</v>
      </c>
      <c r="K8323" t="s">
        <v>137</v>
      </c>
      <c r="L8323" t="s">
        <v>23540</v>
      </c>
      <c r="M8323" t="s">
        <v>23541</v>
      </c>
      <c r="N8323">
        <v>1.1499999999999999</v>
      </c>
      <c r="O8323">
        <v>0</v>
      </c>
      <c r="P8323">
        <v>96</v>
      </c>
      <c r="Q8323">
        <v>0</v>
      </c>
      <c r="R8323">
        <v>11</v>
      </c>
      <c r="S8323">
        <v>0</v>
      </c>
      <c r="T8323">
        <v>22</v>
      </c>
      <c r="U8323">
        <v>0</v>
      </c>
      <c r="V8323">
        <v>0</v>
      </c>
      <c r="W8323">
        <v>0</v>
      </c>
      <c r="X8323">
        <v>14.354532591448946</v>
      </c>
      <c r="Y8323">
        <v>0</v>
      </c>
      <c r="Z8323">
        <v>1.3796268272358003</v>
      </c>
      <c r="AA8323">
        <v>0</v>
      </c>
      <c r="AB8323">
        <v>17.076755545395599</v>
      </c>
      <c r="AC8323">
        <v>0</v>
      </c>
      <c r="AD8323">
        <v>0</v>
      </c>
      <c r="AE8323">
        <v>32.810914964080347</v>
      </c>
    </row>
    <row r="8324" spans="1:31" x14ac:dyDescent="0.25">
      <c r="A8324">
        <v>1682715</v>
      </c>
      <c r="B8324">
        <v>1</v>
      </c>
      <c r="C8324" t="s">
        <v>80</v>
      </c>
      <c r="D8324" t="s">
        <v>103</v>
      </c>
      <c r="E8324" t="s">
        <v>140</v>
      </c>
      <c r="F8324" t="s">
        <v>23542</v>
      </c>
      <c r="G8324" t="s">
        <v>197</v>
      </c>
      <c r="H8324" t="s">
        <v>143</v>
      </c>
      <c r="I8324" t="s">
        <v>135</v>
      </c>
      <c r="J8324" t="s">
        <v>136</v>
      </c>
      <c r="K8324" t="s">
        <v>137</v>
      </c>
      <c r="L8324" t="s">
        <v>23543</v>
      </c>
      <c r="M8324" t="s">
        <v>23544</v>
      </c>
      <c r="N8324">
        <v>0.84944444399999997</v>
      </c>
      <c r="O8324">
        <v>0</v>
      </c>
      <c r="P8324">
        <v>2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0.30318867857922666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0.30318867857922666</v>
      </c>
    </row>
    <row r="8325" spans="1:31" x14ac:dyDescent="0.25">
      <c r="A8325">
        <v>1681725</v>
      </c>
      <c r="B8325">
        <v>1</v>
      </c>
      <c r="C8325" t="s">
        <v>81</v>
      </c>
      <c r="D8325" t="s">
        <v>128</v>
      </c>
      <c r="E8325" t="s">
        <v>151</v>
      </c>
      <c r="F8325" t="s">
        <v>18564</v>
      </c>
      <c r="G8325" t="s">
        <v>153</v>
      </c>
      <c r="H8325" t="s">
        <v>143</v>
      </c>
      <c r="I8325" t="s">
        <v>135</v>
      </c>
      <c r="J8325" t="s">
        <v>136</v>
      </c>
      <c r="K8325" t="s">
        <v>137</v>
      </c>
      <c r="L8325" t="s">
        <v>23545</v>
      </c>
      <c r="M8325" t="s">
        <v>23546</v>
      </c>
      <c r="N8325">
        <v>7.2605555549999998</v>
      </c>
      <c r="O8325">
        <v>0</v>
      </c>
      <c r="P8325">
        <v>67</v>
      </c>
      <c r="Q8325">
        <v>0</v>
      </c>
      <c r="R8325">
        <v>0</v>
      </c>
      <c r="S8325">
        <v>0</v>
      </c>
      <c r="T8325">
        <v>5</v>
      </c>
      <c r="U8325">
        <v>0</v>
      </c>
      <c r="V8325">
        <v>0</v>
      </c>
      <c r="W8325">
        <v>0</v>
      </c>
      <c r="X8325">
        <v>49.326803119212613</v>
      </c>
      <c r="Y8325">
        <v>0</v>
      </c>
      <c r="Z8325">
        <v>0</v>
      </c>
      <c r="AA8325">
        <v>0</v>
      </c>
      <c r="AB8325">
        <v>18.11414789643047</v>
      </c>
      <c r="AC8325">
        <v>0</v>
      </c>
      <c r="AD8325">
        <v>0</v>
      </c>
      <c r="AE8325">
        <v>67.44095101564308</v>
      </c>
    </row>
    <row r="8326" spans="1:31" x14ac:dyDescent="0.25">
      <c r="A8326">
        <v>1682174</v>
      </c>
      <c r="B8326">
        <v>1</v>
      </c>
      <c r="C8326" t="s">
        <v>80</v>
      </c>
      <c r="D8326" t="s">
        <v>100</v>
      </c>
      <c r="E8326" t="s">
        <v>140</v>
      </c>
      <c r="F8326" t="s">
        <v>23547</v>
      </c>
      <c r="G8326" t="s">
        <v>197</v>
      </c>
      <c r="H8326" t="s">
        <v>143</v>
      </c>
      <c r="I8326" t="s">
        <v>135</v>
      </c>
      <c r="J8326" t="s">
        <v>136</v>
      </c>
      <c r="K8326" t="s">
        <v>137</v>
      </c>
      <c r="L8326" t="s">
        <v>23548</v>
      </c>
      <c r="M8326" t="s">
        <v>23549</v>
      </c>
      <c r="N8326">
        <v>2.500555555</v>
      </c>
      <c r="O8326">
        <v>0</v>
      </c>
      <c r="P8326">
        <v>0</v>
      </c>
      <c r="Q8326">
        <v>0</v>
      </c>
      <c r="R8326">
        <v>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2.2013392216426726</v>
      </c>
      <c r="AA8326">
        <v>0</v>
      </c>
      <c r="AB8326">
        <v>0</v>
      </c>
      <c r="AC8326">
        <v>0</v>
      </c>
      <c r="AD8326">
        <v>0</v>
      </c>
      <c r="AE8326">
        <v>2.2013392216426726</v>
      </c>
    </row>
    <row r="8327" spans="1:31" x14ac:dyDescent="0.25">
      <c r="A8327">
        <v>1682197</v>
      </c>
      <c r="B8327">
        <v>1</v>
      </c>
      <c r="C8327" t="s">
        <v>81</v>
      </c>
      <c r="D8327" t="s">
        <v>123</v>
      </c>
      <c r="E8327" t="s">
        <v>151</v>
      </c>
      <c r="F8327" t="s">
        <v>16382</v>
      </c>
      <c r="G8327" t="s">
        <v>153</v>
      </c>
      <c r="H8327" t="s">
        <v>143</v>
      </c>
      <c r="I8327" t="s">
        <v>135</v>
      </c>
      <c r="J8327" t="s">
        <v>136</v>
      </c>
      <c r="K8327" t="s">
        <v>137</v>
      </c>
      <c r="L8327" t="s">
        <v>23550</v>
      </c>
      <c r="M8327" t="s">
        <v>23551</v>
      </c>
      <c r="N8327">
        <v>1.808888888</v>
      </c>
      <c r="O8327">
        <v>0</v>
      </c>
      <c r="P8327">
        <v>26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9.5244732492039219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9.5244732492039219</v>
      </c>
    </row>
    <row r="8328" spans="1:31" x14ac:dyDescent="0.25">
      <c r="A8328">
        <v>1682297</v>
      </c>
      <c r="B8328">
        <v>1</v>
      </c>
      <c r="C8328" t="s">
        <v>80</v>
      </c>
      <c r="D8328" t="s">
        <v>108</v>
      </c>
      <c r="E8328" t="s">
        <v>131</v>
      </c>
      <c r="F8328" t="s">
        <v>20441</v>
      </c>
      <c r="G8328" t="s">
        <v>161</v>
      </c>
      <c r="H8328" t="s">
        <v>134</v>
      </c>
      <c r="I8328" t="s">
        <v>135</v>
      </c>
      <c r="J8328" t="s">
        <v>136</v>
      </c>
      <c r="K8328" t="s">
        <v>137</v>
      </c>
      <c r="L8328" t="s">
        <v>23552</v>
      </c>
      <c r="M8328" t="s">
        <v>23553</v>
      </c>
      <c r="N8328">
        <v>1.629444444</v>
      </c>
      <c r="O8328">
        <v>0</v>
      </c>
      <c r="P8328">
        <v>647</v>
      </c>
      <c r="Q8328">
        <v>0</v>
      </c>
      <c r="R8328">
        <v>105</v>
      </c>
      <c r="S8328">
        <v>6</v>
      </c>
      <c r="T8328">
        <v>110</v>
      </c>
      <c r="U8328">
        <v>0</v>
      </c>
      <c r="V8328">
        <v>0</v>
      </c>
      <c r="W8328">
        <v>0</v>
      </c>
      <c r="X8328">
        <v>122.45800934830864</v>
      </c>
      <c r="Y8328">
        <v>0</v>
      </c>
      <c r="Z8328">
        <v>31.945021920451925</v>
      </c>
      <c r="AA8328">
        <v>140.6697424963051</v>
      </c>
      <c r="AB8328">
        <v>133.32721964868392</v>
      </c>
      <c r="AC8328">
        <v>0</v>
      </c>
      <c r="AD8328">
        <v>0</v>
      </c>
      <c r="AE8328">
        <v>428.3999934137496</v>
      </c>
    </row>
    <row r="8329" spans="1:31" x14ac:dyDescent="0.25">
      <c r="A8329">
        <v>1681954</v>
      </c>
      <c r="B8329">
        <v>1</v>
      </c>
      <c r="C8329" t="s">
        <v>81</v>
      </c>
      <c r="D8329" t="s">
        <v>128</v>
      </c>
      <c r="E8329" t="s">
        <v>140</v>
      </c>
      <c r="F8329" t="s">
        <v>19441</v>
      </c>
      <c r="G8329" t="s">
        <v>197</v>
      </c>
      <c r="H8329" t="s">
        <v>143</v>
      </c>
      <c r="I8329" t="s">
        <v>135</v>
      </c>
      <c r="J8329" t="s">
        <v>136</v>
      </c>
      <c r="K8329" t="s">
        <v>137</v>
      </c>
      <c r="L8329" t="s">
        <v>23554</v>
      </c>
      <c r="M8329" t="s">
        <v>23555</v>
      </c>
      <c r="N8329">
        <v>2.4616666660000002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1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1.4198675030388499</v>
      </c>
      <c r="AC8329">
        <v>0</v>
      </c>
      <c r="AD8329">
        <v>0</v>
      </c>
      <c r="AE8329">
        <v>1.4198675030388499</v>
      </c>
    </row>
    <row r="8330" spans="1:31" x14ac:dyDescent="0.25">
      <c r="A8330">
        <v>1681670</v>
      </c>
      <c r="B8330">
        <v>1</v>
      </c>
      <c r="C8330" t="s">
        <v>80</v>
      </c>
      <c r="D8330" t="s">
        <v>105</v>
      </c>
      <c r="E8330" t="s">
        <v>146</v>
      </c>
      <c r="F8330" t="s">
        <v>20368</v>
      </c>
      <c r="G8330" t="s">
        <v>3582</v>
      </c>
      <c r="H8330" t="s">
        <v>143</v>
      </c>
      <c r="I8330" t="s">
        <v>135</v>
      </c>
      <c r="J8330" t="s">
        <v>136</v>
      </c>
      <c r="K8330" t="s">
        <v>137</v>
      </c>
      <c r="L8330" t="s">
        <v>23556</v>
      </c>
      <c r="M8330" t="s">
        <v>23557</v>
      </c>
      <c r="N8330">
        <v>0.56888888800000004</v>
      </c>
      <c r="O8330">
        <v>0</v>
      </c>
      <c r="P8330">
        <v>291</v>
      </c>
      <c r="Q8330">
        <v>0</v>
      </c>
      <c r="R8330">
        <v>0</v>
      </c>
      <c r="S8330">
        <v>0</v>
      </c>
      <c r="T8330">
        <v>28</v>
      </c>
      <c r="U8330">
        <v>0</v>
      </c>
      <c r="V8330">
        <v>0</v>
      </c>
      <c r="W8330">
        <v>0</v>
      </c>
      <c r="X8330">
        <v>46.631450771535569</v>
      </c>
      <c r="Y8330">
        <v>0</v>
      </c>
      <c r="Z8330">
        <v>0</v>
      </c>
      <c r="AA8330">
        <v>0</v>
      </c>
      <c r="AB8330">
        <v>12.375148711775573</v>
      </c>
      <c r="AC8330">
        <v>0</v>
      </c>
      <c r="AD8330">
        <v>0</v>
      </c>
      <c r="AE8330">
        <v>59.006599483311142</v>
      </c>
    </row>
    <row r="8331" spans="1:31" x14ac:dyDescent="0.25">
      <c r="A8331">
        <v>1682503</v>
      </c>
      <c r="B8331">
        <v>1</v>
      </c>
      <c r="C8331" t="s">
        <v>81</v>
      </c>
      <c r="D8331" t="s">
        <v>123</v>
      </c>
      <c r="E8331" t="s">
        <v>164</v>
      </c>
      <c r="F8331" t="s">
        <v>2096</v>
      </c>
      <c r="G8331" t="s">
        <v>161</v>
      </c>
      <c r="H8331" t="s">
        <v>134</v>
      </c>
      <c r="I8331" t="s">
        <v>135</v>
      </c>
      <c r="J8331" t="s">
        <v>136</v>
      </c>
      <c r="K8331" t="s">
        <v>137</v>
      </c>
      <c r="L8331" t="s">
        <v>23558</v>
      </c>
      <c r="M8331" t="s">
        <v>23559</v>
      </c>
      <c r="N8331">
        <v>0.41277777700000001</v>
      </c>
      <c r="O8331">
        <v>10</v>
      </c>
      <c r="P8331">
        <v>720</v>
      </c>
      <c r="Q8331">
        <v>349</v>
      </c>
      <c r="R8331">
        <v>66</v>
      </c>
      <c r="S8331">
        <v>28</v>
      </c>
      <c r="T8331">
        <v>41</v>
      </c>
      <c r="U8331">
        <v>1</v>
      </c>
      <c r="V8331">
        <v>0</v>
      </c>
      <c r="W8331">
        <v>1.0221996232069888</v>
      </c>
      <c r="X8331">
        <v>47.361431589731374</v>
      </c>
      <c r="Y8331">
        <v>84.06725653830398</v>
      </c>
      <c r="Z8331">
        <v>13.79389144572686</v>
      </c>
      <c r="AA8331">
        <v>106.56887356443879</v>
      </c>
      <c r="AB8331">
        <v>9.4636124674332969</v>
      </c>
      <c r="AC8331">
        <v>9.7972940944911056</v>
      </c>
      <c r="AD8331">
        <v>0</v>
      </c>
      <c r="AE8331">
        <v>272.07455932333238</v>
      </c>
    </row>
    <row r="8332" spans="1:31" x14ac:dyDescent="0.25">
      <c r="A8332">
        <v>1681570</v>
      </c>
      <c r="B8332">
        <v>1</v>
      </c>
      <c r="C8332" t="s">
        <v>81</v>
      </c>
      <c r="D8332" t="s">
        <v>123</v>
      </c>
      <c r="E8332" t="s">
        <v>140</v>
      </c>
      <c r="F8332" t="s">
        <v>23560</v>
      </c>
      <c r="G8332" t="s">
        <v>209</v>
      </c>
      <c r="H8332" t="s">
        <v>143</v>
      </c>
      <c r="I8332" t="s">
        <v>135</v>
      </c>
      <c r="J8332" t="s">
        <v>136</v>
      </c>
      <c r="K8332" t="s">
        <v>137</v>
      </c>
      <c r="L8332" t="s">
        <v>23561</v>
      </c>
      <c r="M8332" t="s">
        <v>23562</v>
      </c>
      <c r="N8332">
        <v>5.23</v>
      </c>
      <c r="O8332">
        <v>0</v>
      </c>
      <c r="P8332">
        <v>0</v>
      </c>
      <c r="Q8332">
        <v>0</v>
      </c>
      <c r="R8332">
        <v>1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0.64720555945794334</v>
      </c>
      <c r="AA8332">
        <v>0</v>
      </c>
      <c r="AB8332">
        <v>0</v>
      </c>
      <c r="AC8332">
        <v>0</v>
      </c>
      <c r="AD8332">
        <v>0</v>
      </c>
      <c r="AE8332">
        <v>0.64720555945794334</v>
      </c>
    </row>
    <row r="8333" spans="1:31" x14ac:dyDescent="0.25">
      <c r="A8333">
        <v>1682635</v>
      </c>
      <c r="B8333">
        <v>1</v>
      </c>
      <c r="C8333" t="s">
        <v>80</v>
      </c>
      <c r="D8333" t="s">
        <v>82</v>
      </c>
      <c r="E8333" t="s">
        <v>140</v>
      </c>
      <c r="F8333" t="s">
        <v>23563</v>
      </c>
      <c r="G8333" t="s">
        <v>197</v>
      </c>
      <c r="H8333" t="s">
        <v>143</v>
      </c>
      <c r="I8333" t="s">
        <v>135</v>
      </c>
      <c r="J8333" t="s">
        <v>136</v>
      </c>
      <c r="K8333" t="s">
        <v>137</v>
      </c>
      <c r="L8333" t="s">
        <v>23564</v>
      </c>
      <c r="M8333" t="s">
        <v>23565</v>
      </c>
      <c r="N8333">
        <v>5.2336111110000001</v>
      </c>
      <c r="O8333">
        <v>0</v>
      </c>
      <c r="P8333">
        <v>1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1.6472019691481079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1.6472019691481079</v>
      </c>
    </row>
    <row r="8334" spans="1:31" x14ac:dyDescent="0.25">
      <c r="A8334">
        <v>1681733</v>
      </c>
      <c r="B8334">
        <v>1</v>
      </c>
      <c r="C8334" t="s">
        <v>81</v>
      </c>
      <c r="D8334" t="s">
        <v>128</v>
      </c>
      <c r="E8334" t="s">
        <v>140</v>
      </c>
      <c r="F8334" t="s">
        <v>23566</v>
      </c>
      <c r="G8334" t="s">
        <v>209</v>
      </c>
      <c r="H8334" t="s">
        <v>143</v>
      </c>
      <c r="I8334" t="s">
        <v>135</v>
      </c>
      <c r="J8334" t="s">
        <v>136</v>
      </c>
      <c r="K8334" t="s">
        <v>137</v>
      </c>
      <c r="L8334" t="s">
        <v>23567</v>
      </c>
      <c r="M8334" t="s">
        <v>23568</v>
      </c>
      <c r="N8334">
        <v>1.1669444440000001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1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2.3358892272657639</v>
      </c>
      <c r="AC8334">
        <v>0</v>
      </c>
      <c r="AD8334">
        <v>0</v>
      </c>
      <c r="AE8334">
        <v>2.3358892272657639</v>
      </c>
    </row>
    <row r="8335" spans="1:31" x14ac:dyDescent="0.25">
      <c r="A8335">
        <v>1682658</v>
      </c>
      <c r="B8335">
        <v>1</v>
      </c>
      <c r="C8335" t="s">
        <v>81</v>
      </c>
      <c r="D8335" t="s">
        <v>112</v>
      </c>
      <c r="E8335" t="s">
        <v>164</v>
      </c>
      <c r="F8335" t="s">
        <v>23569</v>
      </c>
      <c r="G8335" t="s">
        <v>596</v>
      </c>
      <c r="H8335" t="s">
        <v>134</v>
      </c>
      <c r="I8335" t="s">
        <v>135</v>
      </c>
      <c r="J8335" t="s">
        <v>136</v>
      </c>
      <c r="K8335" t="s">
        <v>137</v>
      </c>
      <c r="L8335" t="s">
        <v>23570</v>
      </c>
      <c r="M8335" t="s">
        <v>23571</v>
      </c>
      <c r="N8335">
        <v>0.66027777700000001</v>
      </c>
      <c r="O8335">
        <v>0</v>
      </c>
      <c r="P8335">
        <v>0</v>
      </c>
      <c r="Q8335">
        <v>24</v>
      </c>
      <c r="R8335">
        <v>17</v>
      </c>
      <c r="S8335">
        <v>4</v>
      </c>
      <c r="T8335">
        <v>1</v>
      </c>
      <c r="U8335">
        <v>0</v>
      </c>
      <c r="V8335">
        <v>0</v>
      </c>
      <c r="W8335">
        <v>0</v>
      </c>
      <c r="X8335">
        <v>0</v>
      </c>
      <c r="Y8335">
        <v>8.8617092506331829</v>
      </c>
      <c r="Z8335">
        <v>24.686143554281784</v>
      </c>
      <c r="AA8335">
        <v>19.383703906520545</v>
      </c>
      <c r="AB8335">
        <v>1.8283162320638291</v>
      </c>
      <c r="AC8335">
        <v>0</v>
      </c>
      <c r="AD8335">
        <v>0</v>
      </c>
      <c r="AE8335">
        <v>54.759872943499339</v>
      </c>
    </row>
    <row r="8336" spans="1:31" x14ac:dyDescent="0.25">
      <c r="A8336">
        <v>1682589</v>
      </c>
      <c r="B8336">
        <v>1</v>
      </c>
      <c r="C8336" t="s">
        <v>80</v>
      </c>
      <c r="D8336" t="s">
        <v>82</v>
      </c>
      <c r="E8336" t="s">
        <v>151</v>
      </c>
      <c r="F8336" t="s">
        <v>637</v>
      </c>
      <c r="G8336" t="s">
        <v>153</v>
      </c>
      <c r="H8336" t="s">
        <v>143</v>
      </c>
      <c r="I8336" t="s">
        <v>135</v>
      </c>
      <c r="J8336" t="s">
        <v>136</v>
      </c>
      <c r="K8336" t="s">
        <v>137</v>
      </c>
      <c r="L8336" t="s">
        <v>23572</v>
      </c>
      <c r="M8336" t="s">
        <v>23573</v>
      </c>
      <c r="N8336">
        <v>1.930555555</v>
      </c>
      <c r="O8336">
        <v>0</v>
      </c>
      <c r="P8336">
        <v>76</v>
      </c>
      <c r="Q8336">
        <v>0</v>
      </c>
      <c r="R8336">
        <v>0</v>
      </c>
      <c r="S8336">
        <v>0</v>
      </c>
      <c r="T8336">
        <v>3</v>
      </c>
      <c r="U8336">
        <v>0</v>
      </c>
      <c r="V8336">
        <v>0</v>
      </c>
      <c r="W8336">
        <v>0</v>
      </c>
      <c r="X8336">
        <v>39.275119239743361</v>
      </c>
      <c r="Y8336">
        <v>0</v>
      </c>
      <c r="Z8336">
        <v>0</v>
      </c>
      <c r="AA8336">
        <v>0</v>
      </c>
      <c r="AB8336">
        <v>0.49506909122164011</v>
      </c>
      <c r="AC8336">
        <v>0</v>
      </c>
      <c r="AD8336">
        <v>0</v>
      </c>
      <c r="AE8336">
        <v>39.770188330964999</v>
      </c>
    </row>
    <row r="8337" spans="1:31" x14ac:dyDescent="0.25">
      <c r="A8337">
        <v>1682094</v>
      </c>
      <c r="B8337">
        <v>1</v>
      </c>
      <c r="C8337" t="s">
        <v>80</v>
      </c>
      <c r="D8337" t="s">
        <v>101</v>
      </c>
      <c r="E8337" t="s">
        <v>151</v>
      </c>
      <c r="F8337" t="s">
        <v>23316</v>
      </c>
      <c r="G8337" t="s">
        <v>385</v>
      </c>
      <c r="H8337" t="s">
        <v>143</v>
      </c>
      <c r="I8337" t="s">
        <v>135</v>
      </c>
      <c r="J8337" t="s">
        <v>136</v>
      </c>
      <c r="K8337" t="s">
        <v>137</v>
      </c>
      <c r="L8337" t="s">
        <v>23574</v>
      </c>
      <c r="M8337" t="s">
        <v>23575</v>
      </c>
      <c r="N8337">
        <v>1.5758333330000001</v>
      </c>
      <c r="O8337">
        <v>0</v>
      </c>
      <c r="P8337">
        <v>246</v>
      </c>
      <c r="Q8337">
        <v>0</v>
      </c>
      <c r="R8337">
        <v>0</v>
      </c>
      <c r="S8337">
        <v>0</v>
      </c>
      <c r="T8337">
        <v>3</v>
      </c>
      <c r="U8337">
        <v>0</v>
      </c>
      <c r="V8337">
        <v>0</v>
      </c>
      <c r="W8337">
        <v>0</v>
      </c>
      <c r="X8337">
        <v>82.422871914804901</v>
      </c>
      <c r="Y8337">
        <v>0</v>
      </c>
      <c r="Z8337">
        <v>0</v>
      </c>
      <c r="AA8337">
        <v>0</v>
      </c>
      <c r="AB8337">
        <v>9.6412280392080874</v>
      </c>
      <c r="AC8337">
        <v>0</v>
      </c>
      <c r="AD8337">
        <v>0</v>
      </c>
      <c r="AE8337">
        <v>92.064099954012988</v>
      </c>
    </row>
    <row r="8338" spans="1:31" x14ac:dyDescent="0.25">
      <c r="A8338">
        <v>1682572</v>
      </c>
      <c r="B8338">
        <v>1</v>
      </c>
      <c r="C8338" t="s">
        <v>81</v>
      </c>
      <c r="D8338" t="s">
        <v>122</v>
      </c>
      <c r="E8338" t="s">
        <v>151</v>
      </c>
      <c r="F8338" t="s">
        <v>23576</v>
      </c>
      <c r="G8338" t="s">
        <v>153</v>
      </c>
      <c r="H8338" t="s">
        <v>143</v>
      </c>
      <c r="I8338" t="s">
        <v>135</v>
      </c>
      <c r="J8338" t="s">
        <v>136</v>
      </c>
      <c r="K8338" t="s">
        <v>137</v>
      </c>
      <c r="L8338" t="s">
        <v>23577</v>
      </c>
      <c r="M8338" t="s">
        <v>23578</v>
      </c>
      <c r="N8338">
        <v>0.889444444</v>
      </c>
      <c r="O8338">
        <v>0</v>
      </c>
      <c r="P8338">
        <v>185</v>
      </c>
      <c r="Q8338">
        <v>0</v>
      </c>
      <c r="R8338">
        <v>1</v>
      </c>
      <c r="S8338">
        <v>0</v>
      </c>
      <c r="T8338">
        <v>8</v>
      </c>
      <c r="U8338">
        <v>0</v>
      </c>
      <c r="V8338">
        <v>0</v>
      </c>
      <c r="W8338">
        <v>0</v>
      </c>
      <c r="X8338">
        <v>38.455891235820637</v>
      </c>
      <c r="Y8338">
        <v>0</v>
      </c>
      <c r="Z8338">
        <v>0.17426787293905169</v>
      </c>
      <c r="AA8338">
        <v>0</v>
      </c>
      <c r="AB8338">
        <v>9.8859402521902613</v>
      </c>
      <c r="AC8338">
        <v>0</v>
      </c>
      <c r="AD8338">
        <v>0</v>
      </c>
      <c r="AE8338">
        <v>48.516099360949951</v>
      </c>
    </row>
    <row r="8339" spans="1:31" x14ac:dyDescent="0.25">
      <c r="A8339">
        <v>1681796</v>
      </c>
      <c r="B8339">
        <v>1</v>
      </c>
      <c r="C8339" t="s">
        <v>80</v>
      </c>
      <c r="D8339" t="s">
        <v>83</v>
      </c>
      <c r="E8339" t="s">
        <v>140</v>
      </c>
      <c r="F8339" t="s">
        <v>23579</v>
      </c>
      <c r="G8339" t="s">
        <v>197</v>
      </c>
      <c r="H8339" t="s">
        <v>143</v>
      </c>
      <c r="I8339" t="s">
        <v>135</v>
      </c>
      <c r="J8339" t="s">
        <v>136</v>
      </c>
      <c r="K8339" t="s">
        <v>137</v>
      </c>
      <c r="L8339" t="s">
        <v>23580</v>
      </c>
      <c r="M8339" t="s">
        <v>23581</v>
      </c>
      <c r="N8339">
        <v>0.75027777699999998</v>
      </c>
      <c r="O8339">
        <v>0</v>
      </c>
      <c r="P8339">
        <v>4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0.24335748646955752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0.24335748646955752</v>
      </c>
    </row>
    <row r="8340" spans="1:31" x14ac:dyDescent="0.25">
      <c r="A8340">
        <v>1682721</v>
      </c>
      <c r="B8340">
        <v>1</v>
      </c>
      <c r="C8340" t="s">
        <v>81</v>
      </c>
      <c r="D8340" t="s">
        <v>128</v>
      </c>
      <c r="E8340" t="s">
        <v>140</v>
      </c>
      <c r="F8340" t="s">
        <v>23582</v>
      </c>
      <c r="G8340" t="s">
        <v>197</v>
      </c>
      <c r="H8340" t="s">
        <v>143</v>
      </c>
      <c r="I8340" t="s">
        <v>135</v>
      </c>
      <c r="J8340" t="s">
        <v>136</v>
      </c>
      <c r="K8340" t="s">
        <v>137</v>
      </c>
      <c r="L8340" t="s">
        <v>23583</v>
      </c>
      <c r="M8340" t="s">
        <v>23584</v>
      </c>
      <c r="N8340">
        <v>2.8186111110000001</v>
      </c>
      <c r="O8340">
        <v>0</v>
      </c>
      <c r="P8340">
        <v>1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7.6205449775606671E-2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7.6205449775606671E-2</v>
      </c>
    </row>
    <row r="8341" spans="1:31" x14ac:dyDescent="0.25">
      <c r="A8341">
        <v>1682220</v>
      </c>
      <c r="B8341">
        <v>1</v>
      </c>
      <c r="C8341" t="s">
        <v>81</v>
      </c>
      <c r="D8341" t="s">
        <v>117</v>
      </c>
      <c r="E8341" t="s">
        <v>140</v>
      </c>
      <c r="F8341" t="s">
        <v>23585</v>
      </c>
      <c r="G8341" t="s">
        <v>197</v>
      </c>
      <c r="H8341" t="s">
        <v>143</v>
      </c>
      <c r="I8341" t="s">
        <v>135</v>
      </c>
      <c r="J8341" t="s">
        <v>136</v>
      </c>
      <c r="K8341" t="s">
        <v>137</v>
      </c>
      <c r="L8341" t="s">
        <v>23586</v>
      </c>
      <c r="M8341" t="s">
        <v>23587</v>
      </c>
      <c r="N8341">
        <v>4.2213888879999999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6.6773844407785832E-2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6.6773844407785832E-2</v>
      </c>
    </row>
    <row r="8342" spans="1:31" x14ac:dyDescent="0.25">
      <c r="A8342">
        <v>1682243</v>
      </c>
      <c r="B8342">
        <v>1</v>
      </c>
      <c r="C8342" t="s">
        <v>81</v>
      </c>
      <c r="D8342" t="s">
        <v>112</v>
      </c>
      <c r="E8342" t="s">
        <v>151</v>
      </c>
      <c r="F8342" t="s">
        <v>21542</v>
      </c>
      <c r="G8342" t="s">
        <v>486</v>
      </c>
      <c r="H8342" t="s">
        <v>143</v>
      </c>
      <c r="I8342" t="s">
        <v>135</v>
      </c>
      <c r="J8342" t="s">
        <v>136</v>
      </c>
      <c r="K8342" t="s">
        <v>137</v>
      </c>
      <c r="L8342" t="s">
        <v>23588</v>
      </c>
      <c r="M8342" t="s">
        <v>23589</v>
      </c>
      <c r="N8342">
        <v>5.5186111110000002</v>
      </c>
      <c r="O8342">
        <v>0</v>
      </c>
      <c r="P8342">
        <v>40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18.412439674102764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18.412439674102764</v>
      </c>
    </row>
    <row r="8343" spans="1:31" x14ac:dyDescent="0.25">
      <c r="A8343">
        <v>1682008</v>
      </c>
      <c r="B8343">
        <v>1</v>
      </c>
      <c r="C8343" t="s">
        <v>80</v>
      </c>
      <c r="D8343" t="s">
        <v>101</v>
      </c>
      <c r="E8343" t="s">
        <v>146</v>
      </c>
      <c r="F8343" t="s">
        <v>23590</v>
      </c>
      <c r="G8343" t="s">
        <v>281</v>
      </c>
      <c r="H8343" t="s">
        <v>143</v>
      </c>
      <c r="I8343" t="s">
        <v>135</v>
      </c>
      <c r="J8343" t="s">
        <v>136</v>
      </c>
      <c r="K8343" t="s">
        <v>167</v>
      </c>
      <c r="L8343" t="s">
        <v>23591</v>
      </c>
      <c r="M8343" t="s">
        <v>23592</v>
      </c>
      <c r="N8343">
        <v>3.8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1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7.5175669478861664</v>
      </c>
      <c r="AC8343">
        <v>0</v>
      </c>
      <c r="AD8343">
        <v>0</v>
      </c>
      <c r="AE8343">
        <v>7.5175669478861664</v>
      </c>
    </row>
    <row r="8344" spans="1:31" x14ac:dyDescent="0.25">
      <c r="A8344">
        <v>1681553</v>
      </c>
      <c r="B8344">
        <v>1</v>
      </c>
      <c r="C8344" t="s">
        <v>81</v>
      </c>
      <c r="D8344" t="s">
        <v>112</v>
      </c>
      <c r="E8344" t="s">
        <v>164</v>
      </c>
      <c r="F8344" t="s">
        <v>10533</v>
      </c>
      <c r="G8344" t="s">
        <v>161</v>
      </c>
      <c r="H8344" t="s">
        <v>134</v>
      </c>
      <c r="I8344" t="s">
        <v>173</v>
      </c>
      <c r="J8344" t="s">
        <v>136</v>
      </c>
      <c r="K8344" t="s">
        <v>137</v>
      </c>
      <c r="L8344" t="s">
        <v>23593</v>
      </c>
      <c r="M8344" t="s">
        <v>23594</v>
      </c>
      <c r="N8344">
        <v>3.4166665999999998E-2</v>
      </c>
      <c r="O8344">
        <v>2</v>
      </c>
      <c r="P8344">
        <v>375</v>
      </c>
      <c r="Q8344">
        <v>176</v>
      </c>
      <c r="R8344">
        <v>502</v>
      </c>
      <c r="S8344">
        <v>17</v>
      </c>
      <c r="T8344">
        <v>43</v>
      </c>
      <c r="U8344">
        <v>10</v>
      </c>
      <c r="V8344">
        <v>2</v>
      </c>
      <c r="W8344">
        <v>9.2813041164666672E-4</v>
      </c>
      <c r="X8344">
        <v>1.4127555870843547</v>
      </c>
      <c r="Y8344">
        <v>2.7770816599540016</v>
      </c>
      <c r="Z8344">
        <v>1.408247545440402</v>
      </c>
      <c r="AA8344">
        <v>1.4654808404356432</v>
      </c>
      <c r="AB8344">
        <v>1.008638913210939</v>
      </c>
      <c r="AC8344">
        <v>14.000231673914426</v>
      </c>
      <c r="AD8344">
        <v>0.40129597219571994</v>
      </c>
      <c r="AE8344">
        <v>22.474660322647132</v>
      </c>
    </row>
    <row r="8345" spans="1:31" x14ac:dyDescent="0.25">
      <c r="A8345">
        <v>1681679</v>
      </c>
      <c r="B8345">
        <v>1</v>
      </c>
      <c r="C8345" t="s">
        <v>80</v>
      </c>
      <c r="D8345" t="s">
        <v>103</v>
      </c>
      <c r="E8345" t="s">
        <v>164</v>
      </c>
      <c r="F8345" t="s">
        <v>19029</v>
      </c>
      <c r="G8345" t="s">
        <v>161</v>
      </c>
      <c r="H8345" t="s">
        <v>134</v>
      </c>
      <c r="I8345" t="s">
        <v>135</v>
      </c>
      <c r="J8345" t="s">
        <v>136</v>
      </c>
      <c r="K8345" t="s">
        <v>137</v>
      </c>
      <c r="L8345" t="s">
        <v>23595</v>
      </c>
      <c r="M8345" t="s">
        <v>21956</v>
      </c>
      <c r="N8345">
        <v>3.7719444439999998</v>
      </c>
      <c r="O8345">
        <v>1</v>
      </c>
      <c r="P8345">
        <v>287</v>
      </c>
      <c r="Q8345">
        <v>22</v>
      </c>
      <c r="R8345">
        <v>15</v>
      </c>
      <c r="S8345">
        <v>10</v>
      </c>
      <c r="T8345">
        <v>7</v>
      </c>
      <c r="U8345">
        <v>1</v>
      </c>
      <c r="V8345">
        <v>0</v>
      </c>
      <c r="W8345">
        <v>0.97847669023823325</v>
      </c>
      <c r="X8345">
        <v>278.36267224541592</v>
      </c>
      <c r="Y8345">
        <v>372.8647263546834</v>
      </c>
      <c r="Z8345">
        <v>25.878682123822017</v>
      </c>
      <c r="AA8345">
        <v>344.86117955737603</v>
      </c>
      <c r="AB8345">
        <v>13.502178782386277</v>
      </c>
      <c r="AC8345">
        <v>55.120845322058621</v>
      </c>
      <c r="AD8345">
        <v>0</v>
      </c>
      <c r="AE8345">
        <v>1091.5687610759803</v>
      </c>
    </row>
    <row r="8346" spans="1:31" x14ac:dyDescent="0.25">
      <c r="A8346">
        <v>1682463</v>
      </c>
      <c r="B8346">
        <v>1</v>
      </c>
      <c r="C8346" t="s">
        <v>80</v>
      </c>
      <c r="D8346" t="s">
        <v>103</v>
      </c>
      <c r="E8346" t="s">
        <v>151</v>
      </c>
      <c r="F8346" t="s">
        <v>19967</v>
      </c>
      <c r="G8346" t="s">
        <v>222</v>
      </c>
      <c r="H8346" t="s">
        <v>143</v>
      </c>
      <c r="I8346" t="s">
        <v>135</v>
      </c>
      <c r="J8346" t="s">
        <v>136</v>
      </c>
      <c r="K8346" t="s">
        <v>137</v>
      </c>
      <c r="L8346" t="s">
        <v>23596</v>
      </c>
      <c r="M8346" t="s">
        <v>23597</v>
      </c>
      <c r="N8346">
        <v>6.1719444440000002</v>
      </c>
      <c r="O8346">
        <v>0</v>
      </c>
      <c r="P8346">
        <v>42</v>
      </c>
      <c r="Q8346">
        <v>0</v>
      </c>
      <c r="R8346">
        <v>0</v>
      </c>
      <c r="S8346">
        <v>0</v>
      </c>
      <c r="T8346">
        <v>1</v>
      </c>
      <c r="U8346">
        <v>0</v>
      </c>
      <c r="V8346">
        <v>0</v>
      </c>
      <c r="W8346">
        <v>0</v>
      </c>
      <c r="X8346">
        <v>69.40414606985243</v>
      </c>
      <c r="Y8346">
        <v>0</v>
      </c>
      <c r="Z8346">
        <v>0</v>
      </c>
      <c r="AA8346">
        <v>0</v>
      </c>
      <c r="AB8346">
        <v>10.037666713308292</v>
      </c>
      <c r="AC8346">
        <v>0</v>
      </c>
      <c r="AD8346">
        <v>0</v>
      </c>
      <c r="AE8346">
        <v>79.441812783160728</v>
      </c>
    </row>
    <row r="8347" spans="1:31" x14ac:dyDescent="0.25">
      <c r="A8347">
        <v>1682071</v>
      </c>
      <c r="B8347">
        <v>1</v>
      </c>
      <c r="C8347" t="s">
        <v>80</v>
      </c>
      <c r="D8347" t="s">
        <v>90</v>
      </c>
      <c r="E8347" t="s">
        <v>151</v>
      </c>
      <c r="F8347" t="s">
        <v>23598</v>
      </c>
      <c r="G8347" t="s">
        <v>1061</v>
      </c>
      <c r="H8347" t="s">
        <v>143</v>
      </c>
      <c r="I8347" t="s">
        <v>135</v>
      </c>
      <c r="J8347" t="s">
        <v>136</v>
      </c>
      <c r="K8347" t="s">
        <v>137</v>
      </c>
      <c r="L8347" t="s">
        <v>23599</v>
      </c>
      <c r="M8347" t="s">
        <v>23600</v>
      </c>
      <c r="N8347">
        <v>3.2713888880000002</v>
      </c>
      <c r="O8347">
        <v>0</v>
      </c>
      <c r="P8347">
        <v>129</v>
      </c>
      <c r="Q8347">
        <v>0</v>
      </c>
      <c r="R8347">
        <v>0</v>
      </c>
      <c r="S8347">
        <v>0</v>
      </c>
      <c r="T8347">
        <v>72</v>
      </c>
      <c r="U8347">
        <v>0</v>
      </c>
      <c r="V8347">
        <v>0</v>
      </c>
      <c r="W8347">
        <v>0</v>
      </c>
      <c r="X8347">
        <v>96.841806634228462</v>
      </c>
      <c r="Y8347">
        <v>0</v>
      </c>
      <c r="Z8347">
        <v>0</v>
      </c>
      <c r="AA8347">
        <v>0</v>
      </c>
      <c r="AB8347">
        <v>445.53935353264478</v>
      </c>
      <c r="AC8347">
        <v>0</v>
      </c>
      <c r="AD8347">
        <v>0</v>
      </c>
      <c r="AE8347">
        <v>542.3811601668732</v>
      </c>
    </row>
    <row r="8348" spans="1:31" x14ac:dyDescent="0.25">
      <c r="A8348">
        <v>1681859</v>
      </c>
      <c r="B8348">
        <v>1</v>
      </c>
      <c r="C8348" t="s">
        <v>80</v>
      </c>
      <c r="D8348" t="s">
        <v>97</v>
      </c>
      <c r="E8348" t="s">
        <v>140</v>
      </c>
      <c r="F8348" t="s">
        <v>23601</v>
      </c>
      <c r="G8348" t="s">
        <v>209</v>
      </c>
      <c r="H8348" t="s">
        <v>143</v>
      </c>
      <c r="I8348" t="s">
        <v>135</v>
      </c>
      <c r="J8348" t="s">
        <v>136</v>
      </c>
      <c r="K8348" t="s">
        <v>137</v>
      </c>
      <c r="L8348" t="s">
        <v>23602</v>
      </c>
      <c r="M8348" t="s">
        <v>23603</v>
      </c>
      <c r="N8348">
        <v>3.7138888880000001</v>
      </c>
      <c r="O8348">
        <v>0</v>
      </c>
      <c r="P8348">
        <v>7</v>
      </c>
      <c r="Q8348">
        <v>0</v>
      </c>
      <c r="R8348">
        <v>0</v>
      </c>
      <c r="S8348">
        <v>0</v>
      </c>
      <c r="T8348">
        <v>2</v>
      </c>
      <c r="U8348">
        <v>0</v>
      </c>
      <c r="V8348">
        <v>0</v>
      </c>
      <c r="W8348">
        <v>0</v>
      </c>
      <c r="X8348">
        <v>8.3574289501408803</v>
      </c>
      <c r="Y8348">
        <v>0</v>
      </c>
      <c r="Z8348">
        <v>0</v>
      </c>
      <c r="AA8348">
        <v>0</v>
      </c>
      <c r="AB8348">
        <v>9.1145461659456632</v>
      </c>
      <c r="AC8348">
        <v>0</v>
      </c>
      <c r="AD8348">
        <v>0</v>
      </c>
      <c r="AE8348">
        <v>17.471975116086544</v>
      </c>
    </row>
    <row r="8349" spans="1:31" x14ac:dyDescent="0.25">
      <c r="A8349">
        <v>1682549</v>
      </c>
      <c r="B8349">
        <v>1</v>
      </c>
      <c r="C8349" t="s">
        <v>80</v>
      </c>
      <c r="D8349" t="s">
        <v>98</v>
      </c>
      <c r="E8349" t="s">
        <v>146</v>
      </c>
      <c r="F8349" t="s">
        <v>23604</v>
      </c>
      <c r="G8349" t="s">
        <v>153</v>
      </c>
      <c r="H8349" t="s">
        <v>143</v>
      </c>
      <c r="I8349" t="s">
        <v>135</v>
      </c>
      <c r="J8349" t="s">
        <v>136</v>
      </c>
      <c r="K8349" t="s">
        <v>137</v>
      </c>
      <c r="L8349" t="s">
        <v>23605</v>
      </c>
      <c r="M8349" t="s">
        <v>23606</v>
      </c>
      <c r="N8349">
        <v>8.4977777769999996</v>
      </c>
      <c r="O8349">
        <v>0</v>
      </c>
      <c r="P8349">
        <v>0</v>
      </c>
      <c r="Q8349">
        <v>0</v>
      </c>
      <c r="R8349">
        <v>6</v>
      </c>
      <c r="S8349">
        <v>0</v>
      </c>
      <c r="T8349">
        <v>5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14.712256578315195</v>
      </c>
      <c r="AA8349">
        <v>0</v>
      </c>
      <c r="AB8349">
        <v>192.20647481523028</v>
      </c>
      <c r="AC8349">
        <v>0</v>
      </c>
      <c r="AD8349">
        <v>0</v>
      </c>
      <c r="AE8349">
        <v>206.91873139354547</v>
      </c>
    </row>
    <row r="8350" spans="1:31" x14ac:dyDescent="0.25">
      <c r="A8350">
        <v>1682157</v>
      </c>
      <c r="B8350">
        <v>1</v>
      </c>
      <c r="C8350" t="s">
        <v>80</v>
      </c>
      <c r="D8350" t="s">
        <v>97</v>
      </c>
      <c r="E8350" t="s">
        <v>151</v>
      </c>
      <c r="F8350" t="s">
        <v>23607</v>
      </c>
      <c r="G8350" t="s">
        <v>222</v>
      </c>
      <c r="H8350" t="s">
        <v>143</v>
      </c>
      <c r="I8350" t="s">
        <v>135</v>
      </c>
      <c r="J8350" t="s">
        <v>136</v>
      </c>
      <c r="K8350" t="s">
        <v>137</v>
      </c>
      <c r="L8350" t="s">
        <v>23608</v>
      </c>
      <c r="M8350" t="s">
        <v>23609</v>
      </c>
      <c r="N8350">
        <v>13.076944444</v>
      </c>
      <c r="O8350">
        <v>0</v>
      </c>
      <c r="P8350">
        <v>15</v>
      </c>
      <c r="Q8350">
        <v>0</v>
      </c>
      <c r="R8350">
        <v>1</v>
      </c>
      <c r="S8350">
        <v>0</v>
      </c>
      <c r="T8350">
        <v>1</v>
      </c>
      <c r="U8350">
        <v>0</v>
      </c>
      <c r="V8350">
        <v>0</v>
      </c>
      <c r="W8350">
        <v>0</v>
      </c>
      <c r="X8350">
        <v>34.988443291263657</v>
      </c>
      <c r="Y8350">
        <v>0</v>
      </c>
      <c r="Z8350">
        <v>0.78421902726716919</v>
      </c>
      <c r="AA8350">
        <v>0</v>
      </c>
      <c r="AB8350">
        <v>20.85118778610617</v>
      </c>
      <c r="AC8350">
        <v>0</v>
      </c>
      <c r="AD8350">
        <v>0</v>
      </c>
      <c r="AE8350">
        <v>56.623850104637</v>
      </c>
    </row>
    <row r="8351" spans="1:31" x14ac:dyDescent="0.25">
      <c r="A8351">
        <v>1682698</v>
      </c>
      <c r="B8351">
        <v>1</v>
      </c>
      <c r="C8351" t="s">
        <v>81</v>
      </c>
      <c r="D8351" t="s">
        <v>120</v>
      </c>
      <c r="E8351" t="s">
        <v>140</v>
      </c>
      <c r="F8351" t="s">
        <v>23610</v>
      </c>
      <c r="G8351" t="s">
        <v>267</v>
      </c>
      <c r="H8351" t="s">
        <v>143</v>
      </c>
      <c r="I8351" t="s">
        <v>135</v>
      </c>
      <c r="J8351" t="s">
        <v>136</v>
      </c>
      <c r="K8351" t="s">
        <v>137</v>
      </c>
      <c r="L8351" t="s">
        <v>23611</v>
      </c>
      <c r="M8351" t="s">
        <v>23612</v>
      </c>
      <c r="N8351">
        <v>2.3677777770000001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1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2.316913636349633</v>
      </c>
      <c r="AC8351">
        <v>0</v>
      </c>
      <c r="AD8351">
        <v>0</v>
      </c>
      <c r="AE8351">
        <v>2.316913636349633</v>
      </c>
    </row>
    <row r="8352" spans="1:31" x14ac:dyDescent="0.25">
      <c r="A8352">
        <v>1681765</v>
      </c>
      <c r="B8352">
        <v>1</v>
      </c>
      <c r="C8352" t="s">
        <v>81</v>
      </c>
      <c r="D8352" t="s">
        <v>115</v>
      </c>
      <c r="E8352" t="s">
        <v>151</v>
      </c>
      <c r="F8352" t="s">
        <v>23613</v>
      </c>
      <c r="G8352" t="s">
        <v>153</v>
      </c>
      <c r="H8352" t="s">
        <v>143</v>
      </c>
      <c r="I8352" t="s">
        <v>135</v>
      </c>
      <c r="J8352" t="s">
        <v>136</v>
      </c>
      <c r="K8352" t="s">
        <v>137</v>
      </c>
      <c r="L8352" t="s">
        <v>23614</v>
      </c>
      <c r="M8352" t="s">
        <v>23615</v>
      </c>
      <c r="N8352">
        <v>5.4577777770000004</v>
      </c>
      <c r="O8352">
        <v>0</v>
      </c>
      <c r="P8352">
        <v>5</v>
      </c>
      <c r="Q8352">
        <v>0</v>
      </c>
      <c r="R8352">
        <v>1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1.0974197227176112</v>
      </c>
      <c r="Y8352">
        <v>0</v>
      </c>
      <c r="Z8352">
        <v>1.9058401078577778E-3</v>
      </c>
      <c r="AA8352">
        <v>0</v>
      </c>
      <c r="AB8352">
        <v>0</v>
      </c>
      <c r="AC8352">
        <v>0</v>
      </c>
      <c r="AD8352">
        <v>0</v>
      </c>
      <c r="AE8352">
        <v>1.099325562825469</v>
      </c>
    </row>
    <row r="8353" spans="1:31" x14ac:dyDescent="0.25">
      <c r="A8353">
        <v>1682753</v>
      </c>
      <c r="B8353">
        <v>1</v>
      </c>
      <c r="C8353" t="s">
        <v>80</v>
      </c>
      <c r="D8353" t="s">
        <v>99</v>
      </c>
      <c r="E8353" t="s">
        <v>159</v>
      </c>
      <c r="F8353" t="s">
        <v>23616</v>
      </c>
      <c r="G8353" t="s">
        <v>752</v>
      </c>
      <c r="H8353" t="s">
        <v>134</v>
      </c>
      <c r="I8353" t="s">
        <v>135</v>
      </c>
      <c r="J8353" t="s">
        <v>136</v>
      </c>
      <c r="K8353" t="s">
        <v>137</v>
      </c>
      <c r="L8353" t="s">
        <v>23617</v>
      </c>
      <c r="M8353" t="s">
        <v>23618</v>
      </c>
      <c r="N8353">
        <v>0.270555555</v>
      </c>
      <c r="O8353">
        <v>0</v>
      </c>
      <c r="P8353">
        <v>199</v>
      </c>
      <c r="Q8353">
        <v>0</v>
      </c>
      <c r="R8353">
        <v>15</v>
      </c>
      <c r="S8353">
        <v>0</v>
      </c>
      <c r="T8353">
        <v>74</v>
      </c>
      <c r="U8353">
        <v>0</v>
      </c>
      <c r="V8353">
        <v>0</v>
      </c>
      <c r="W8353">
        <v>0</v>
      </c>
      <c r="X8353">
        <v>13.050526601159365</v>
      </c>
      <c r="Y8353">
        <v>0</v>
      </c>
      <c r="Z8353">
        <v>0.36664745960354667</v>
      </c>
      <c r="AA8353">
        <v>0</v>
      </c>
      <c r="AB8353">
        <v>6.5295997165768247</v>
      </c>
      <c r="AC8353">
        <v>0</v>
      </c>
      <c r="AD8353">
        <v>0</v>
      </c>
      <c r="AE8353">
        <v>19.946773777339736</v>
      </c>
    </row>
    <row r="8354" spans="1:31" x14ac:dyDescent="0.25">
      <c r="A8354">
        <v>1683062</v>
      </c>
      <c r="B8354">
        <v>1</v>
      </c>
      <c r="C8354" t="s">
        <v>80</v>
      </c>
      <c r="D8354" t="s">
        <v>97</v>
      </c>
      <c r="E8354" t="s">
        <v>140</v>
      </c>
      <c r="F8354" t="s">
        <v>23619</v>
      </c>
      <c r="G8354" t="s">
        <v>142</v>
      </c>
      <c r="H8354" t="s">
        <v>143</v>
      </c>
      <c r="I8354" t="s">
        <v>135</v>
      </c>
      <c r="J8354" t="s">
        <v>136</v>
      </c>
      <c r="K8354" t="s">
        <v>137</v>
      </c>
      <c r="L8354" t="s">
        <v>23620</v>
      </c>
      <c r="M8354" t="s">
        <v>23621</v>
      </c>
      <c r="N8354">
        <v>7.8711111110000003</v>
      </c>
      <c r="O8354">
        <v>0</v>
      </c>
      <c r="P8354">
        <v>1</v>
      </c>
      <c r="Q8354">
        <v>0</v>
      </c>
      <c r="R8354">
        <v>3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0.61696037541599991</v>
      </c>
      <c r="Y8354">
        <v>0</v>
      </c>
      <c r="Z8354">
        <v>14.389038850705369</v>
      </c>
      <c r="AA8354">
        <v>0</v>
      </c>
      <c r="AB8354">
        <v>0</v>
      </c>
      <c r="AC8354">
        <v>0</v>
      </c>
      <c r="AD8354">
        <v>0</v>
      </c>
      <c r="AE8354">
        <v>15.005999226121368</v>
      </c>
    </row>
    <row r="8355" spans="1:31" x14ac:dyDescent="0.25">
      <c r="A8355">
        <v>1683394</v>
      </c>
      <c r="B8355">
        <v>1</v>
      </c>
      <c r="C8355" t="s">
        <v>80</v>
      </c>
      <c r="D8355" t="s">
        <v>89</v>
      </c>
      <c r="E8355" t="s">
        <v>140</v>
      </c>
      <c r="F8355" t="s">
        <v>23622</v>
      </c>
      <c r="G8355" t="s">
        <v>209</v>
      </c>
      <c r="H8355" t="s">
        <v>143</v>
      </c>
      <c r="I8355" t="s">
        <v>135</v>
      </c>
      <c r="J8355" t="s">
        <v>136</v>
      </c>
      <c r="K8355" t="s">
        <v>137</v>
      </c>
      <c r="L8355" t="s">
        <v>23623</v>
      </c>
      <c r="M8355" t="s">
        <v>23624</v>
      </c>
      <c r="N8355">
        <v>1.6463888879999999</v>
      </c>
      <c r="O8355">
        <v>0</v>
      </c>
      <c r="P8355">
        <v>1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6.9312002278908942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6.9312002278908942</v>
      </c>
    </row>
    <row r="8356" spans="1:31" x14ac:dyDescent="0.25">
      <c r="A8356">
        <v>1682893</v>
      </c>
      <c r="B8356">
        <v>1</v>
      </c>
      <c r="C8356" t="s">
        <v>81</v>
      </c>
      <c r="D8356" t="s">
        <v>113</v>
      </c>
      <c r="E8356" t="s">
        <v>164</v>
      </c>
      <c r="F8356" t="s">
        <v>12660</v>
      </c>
      <c r="G8356" t="s">
        <v>281</v>
      </c>
      <c r="H8356" t="s">
        <v>134</v>
      </c>
      <c r="I8356" t="s">
        <v>135</v>
      </c>
      <c r="J8356" t="s">
        <v>136</v>
      </c>
      <c r="K8356" t="s">
        <v>167</v>
      </c>
      <c r="L8356" t="s">
        <v>23625</v>
      </c>
      <c r="M8356" t="s">
        <v>23626</v>
      </c>
      <c r="N8356">
        <v>6.7549999999999999</v>
      </c>
      <c r="O8356">
        <v>15</v>
      </c>
      <c r="P8356">
        <v>347</v>
      </c>
      <c r="Q8356">
        <v>144</v>
      </c>
      <c r="R8356">
        <v>177</v>
      </c>
      <c r="S8356">
        <v>20</v>
      </c>
      <c r="T8356">
        <v>27</v>
      </c>
      <c r="U8356">
        <v>0</v>
      </c>
      <c r="V8356">
        <v>0</v>
      </c>
      <c r="W8356">
        <v>15.2422331251211</v>
      </c>
      <c r="X8356">
        <v>508.0924340620025</v>
      </c>
      <c r="Y8356">
        <v>473.94576196177337</v>
      </c>
      <c r="Z8356">
        <v>386.22996780337274</v>
      </c>
      <c r="AA8356">
        <v>282.28589134401034</v>
      </c>
      <c r="AB8356">
        <v>185.95710879036525</v>
      </c>
      <c r="AC8356">
        <v>0</v>
      </c>
      <c r="AD8356">
        <v>0</v>
      </c>
      <c r="AE8356">
        <v>1851.7533970866455</v>
      </c>
    </row>
    <row r="8357" spans="1:31" x14ac:dyDescent="0.25">
      <c r="A8357">
        <v>1682939</v>
      </c>
      <c r="B8357">
        <v>1</v>
      </c>
      <c r="C8357" t="s">
        <v>80</v>
      </c>
      <c r="D8357" t="s">
        <v>96</v>
      </c>
      <c r="E8357" t="s">
        <v>151</v>
      </c>
      <c r="F8357" t="s">
        <v>23627</v>
      </c>
      <c r="G8357" t="s">
        <v>222</v>
      </c>
      <c r="H8357" t="s">
        <v>143</v>
      </c>
      <c r="I8357" t="s">
        <v>135</v>
      </c>
      <c r="J8357" t="s">
        <v>136</v>
      </c>
      <c r="K8357" t="s">
        <v>137</v>
      </c>
      <c r="L8357" t="s">
        <v>23628</v>
      </c>
      <c r="M8357" t="s">
        <v>23629</v>
      </c>
      <c r="N8357">
        <v>2.0766666659999999</v>
      </c>
      <c r="O8357">
        <v>0</v>
      </c>
      <c r="P8357">
        <v>1</v>
      </c>
      <c r="Q8357">
        <v>0</v>
      </c>
      <c r="R8357">
        <v>1</v>
      </c>
      <c r="S8357">
        <v>0</v>
      </c>
      <c r="T8357">
        <v>1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4.2934523444744999</v>
      </c>
      <c r="AC8357">
        <v>0</v>
      </c>
      <c r="AD8357">
        <v>0</v>
      </c>
      <c r="AE8357">
        <v>4.2934523444744999</v>
      </c>
    </row>
    <row r="8358" spans="1:31" x14ac:dyDescent="0.25">
      <c r="A8358">
        <v>1683603</v>
      </c>
      <c r="B8358">
        <v>1</v>
      </c>
      <c r="C8358" t="s">
        <v>80</v>
      </c>
      <c r="D8358" t="s">
        <v>84</v>
      </c>
      <c r="E8358" t="s">
        <v>146</v>
      </c>
      <c r="F8358" t="s">
        <v>23630</v>
      </c>
      <c r="G8358" t="s">
        <v>153</v>
      </c>
      <c r="H8358" t="s">
        <v>143</v>
      </c>
      <c r="I8358" t="s">
        <v>135</v>
      </c>
      <c r="J8358" t="s">
        <v>136</v>
      </c>
      <c r="K8358" t="s">
        <v>137</v>
      </c>
      <c r="L8358" t="s">
        <v>23631</v>
      </c>
      <c r="M8358" t="s">
        <v>23632</v>
      </c>
      <c r="N8358">
        <v>4.1344444439999997</v>
      </c>
      <c r="O8358">
        <v>0</v>
      </c>
      <c r="P8358">
        <v>363</v>
      </c>
      <c r="Q8358">
        <v>0</v>
      </c>
      <c r="R8358">
        <v>0</v>
      </c>
      <c r="S8358">
        <v>0</v>
      </c>
      <c r="T8358">
        <v>6</v>
      </c>
      <c r="U8358">
        <v>0</v>
      </c>
      <c r="V8358">
        <v>0</v>
      </c>
      <c r="W8358">
        <v>0</v>
      </c>
      <c r="X8358">
        <v>431.83319570723307</v>
      </c>
      <c r="Y8358">
        <v>0</v>
      </c>
      <c r="Z8358">
        <v>0</v>
      </c>
      <c r="AA8358">
        <v>0</v>
      </c>
      <c r="AB8358">
        <v>18.363033599259303</v>
      </c>
      <c r="AC8358">
        <v>0</v>
      </c>
      <c r="AD8358">
        <v>0</v>
      </c>
      <c r="AE8358">
        <v>450.1962293064924</v>
      </c>
    </row>
    <row r="8359" spans="1:31" x14ac:dyDescent="0.25">
      <c r="A8359">
        <v>1683208</v>
      </c>
      <c r="B8359">
        <v>1</v>
      </c>
      <c r="C8359" t="s">
        <v>80</v>
      </c>
      <c r="D8359" t="s">
        <v>82</v>
      </c>
      <c r="E8359" t="s">
        <v>146</v>
      </c>
      <c r="F8359" t="s">
        <v>23633</v>
      </c>
      <c r="G8359" t="s">
        <v>267</v>
      </c>
      <c r="H8359" t="s">
        <v>143</v>
      </c>
      <c r="I8359" t="s">
        <v>135</v>
      </c>
      <c r="J8359" t="s">
        <v>136</v>
      </c>
      <c r="K8359" t="s">
        <v>137</v>
      </c>
      <c r="L8359" t="s">
        <v>23634</v>
      </c>
      <c r="M8359" t="s">
        <v>23635</v>
      </c>
      <c r="N8359">
        <v>0.66472222199999997</v>
      </c>
      <c r="O8359">
        <v>0</v>
      </c>
      <c r="P8359">
        <v>888</v>
      </c>
      <c r="Q8359">
        <v>0</v>
      </c>
      <c r="R8359">
        <v>0</v>
      </c>
      <c r="S8359">
        <v>0</v>
      </c>
      <c r="T8359">
        <v>50</v>
      </c>
      <c r="U8359">
        <v>0</v>
      </c>
      <c r="V8359">
        <v>0</v>
      </c>
      <c r="W8359">
        <v>0</v>
      </c>
      <c r="X8359">
        <v>163.95336397445371</v>
      </c>
      <c r="Y8359">
        <v>0</v>
      </c>
      <c r="Z8359">
        <v>0</v>
      </c>
      <c r="AA8359">
        <v>0</v>
      </c>
      <c r="AB8359">
        <v>15.85044260599863</v>
      </c>
      <c r="AC8359">
        <v>0</v>
      </c>
      <c r="AD8359">
        <v>0</v>
      </c>
      <c r="AE8359">
        <v>179.80380658045235</v>
      </c>
    </row>
    <row r="8360" spans="1:31" x14ac:dyDescent="0.25">
      <c r="A8360">
        <v>1683517</v>
      </c>
      <c r="B8360">
        <v>1</v>
      </c>
      <c r="C8360" t="s">
        <v>80</v>
      </c>
      <c r="D8360" t="s">
        <v>96</v>
      </c>
      <c r="E8360" t="s">
        <v>151</v>
      </c>
      <c r="F8360" t="s">
        <v>7560</v>
      </c>
      <c r="G8360" t="s">
        <v>153</v>
      </c>
      <c r="H8360" t="s">
        <v>143</v>
      </c>
      <c r="I8360" t="s">
        <v>135</v>
      </c>
      <c r="J8360" t="s">
        <v>136</v>
      </c>
      <c r="K8360" t="s">
        <v>137</v>
      </c>
      <c r="L8360" t="s">
        <v>23636</v>
      </c>
      <c r="M8360" t="s">
        <v>23637</v>
      </c>
      <c r="N8360">
        <v>5.4852777770000003</v>
      </c>
      <c r="O8360">
        <v>0</v>
      </c>
      <c r="P8360">
        <v>278</v>
      </c>
      <c r="Q8360">
        <v>0</v>
      </c>
      <c r="R8360">
        <v>0</v>
      </c>
      <c r="S8360">
        <v>0</v>
      </c>
      <c r="T8360">
        <v>37</v>
      </c>
      <c r="U8360">
        <v>0</v>
      </c>
      <c r="V8360">
        <v>0</v>
      </c>
      <c r="W8360">
        <v>0</v>
      </c>
      <c r="X8360">
        <v>718.92302377384181</v>
      </c>
      <c r="Y8360">
        <v>0</v>
      </c>
      <c r="Z8360">
        <v>0</v>
      </c>
      <c r="AA8360">
        <v>0</v>
      </c>
      <c r="AB8360">
        <v>89.746321298956232</v>
      </c>
      <c r="AC8360">
        <v>0</v>
      </c>
      <c r="AD8360">
        <v>0</v>
      </c>
      <c r="AE8360">
        <v>808.66934507279802</v>
      </c>
    </row>
    <row r="8361" spans="1:31" x14ac:dyDescent="0.25">
      <c r="A8361">
        <v>1683022</v>
      </c>
      <c r="B8361">
        <v>1</v>
      </c>
      <c r="C8361" t="s">
        <v>80</v>
      </c>
      <c r="D8361" t="s">
        <v>99</v>
      </c>
      <c r="E8361" t="s">
        <v>151</v>
      </c>
      <c r="F8361" t="s">
        <v>23638</v>
      </c>
      <c r="G8361" t="s">
        <v>389</v>
      </c>
      <c r="H8361" t="s">
        <v>143</v>
      </c>
      <c r="I8361" t="s">
        <v>135</v>
      </c>
      <c r="J8361" t="s">
        <v>3</v>
      </c>
      <c r="K8361" t="s">
        <v>137</v>
      </c>
      <c r="L8361" t="s">
        <v>23639</v>
      </c>
      <c r="M8361" t="s">
        <v>23640</v>
      </c>
      <c r="N8361">
        <v>1.1513888880000001</v>
      </c>
      <c r="O8361">
        <v>0</v>
      </c>
      <c r="P8361">
        <v>10</v>
      </c>
      <c r="Q8361">
        <v>0</v>
      </c>
      <c r="R8361">
        <v>2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3.2831118021290835</v>
      </c>
      <c r="Y8361">
        <v>0</v>
      </c>
      <c r="Z8361">
        <v>1.1567977954627778E-2</v>
      </c>
      <c r="AA8361">
        <v>0</v>
      </c>
      <c r="AB8361">
        <v>0</v>
      </c>
      <c r="AC8361">
        <v>0</v>
      </c>
      <c r="AD8361">
        <v>0</v>
      </c>
      <c r="AE8361">
        <v>3.2946797800837113</v>
      </c>
    </row>
    <row r="8362" spans="1:31" x14ac:dyDescent="0.25">
      <c r="A8362">
        <v>1682836</v>
      </c>
      <c r="B8362">
        <v>1</v>
      </c>
      <c r="C8362" t="s">
        <v>80</v>
      </c>
      <c r="D8362" t="s">
        <v>89</v>
      </c>
      <c r="E8362" t="s">
        <v>159</v>
      </c>
      <c r="F8362" t="s">
        <v>23641</v>
      </c>
      <c r="G8362" t="s">
        <v>1828</v>
      </c>
      <c r="H8362" t="s">
        <v>134</v>
      </c>
      <c r="I8362" t="s">
        <v>135</v>
      </c>
      <c r="J8362" t="s">
        <v>136</v>
      </c>
      <c r="K8362" t="s">
        <v>137</v>
      </c>
      <c r="L8362" t="s">
        <v>23642</v>
      </c>
      <c r="M8362" t="s">
        <v>23643</v>
      </c>
      <c r="N8362">
        <v>19.857777776999999</v>
      </c>
      <c r="O8362">
        <v>0</v>
      </c>
      <c r="P8362">
        <v>191</v>
      </c>
      <c r="Q8362">
        <v>0</v>
      </c>
      <c r="R8362">
        <v>53</v>
      </c>
      <c r="S8362">
        <v>0</v>
      </c>
      <c r="T8362">
        <v>15</v>
      </c>
      <c r="U8362">
        <v>0</v>
      </c>
      <c r="V8362">
        <v>0</v>
      </c>
      <c r="W8362">
        <v>0</v>
      </c>
      <c r="X8362">
        <v>1803.3148535026824</v>
      </c>
      <c r="Y8362">
        <v>0</v>
      </c>
      <c r="Z8362">
        <v>228.64207784670489</v>
      </c>
      <c r="AA8362">
        <v>0</v>
      </c>
      <c r="AB8362">
        <v>421.91445256351227</v>
      </c>
      <c r="AC8362">
        <v>0</v>
      </c>
      <c r="AD8362">
        <v>0</v>
      </c>
      <c r="AE8362">
        <v>2453.8713839128995</v>
      </c>
    </row>
    <row r="8363" spans="1:31" x14ac:dyDescent="0.25">
      <c r="A8363">
        <v>1683334</v>
      </c>
      <c r="B8363">
        <v>1</v>
      </c>
      <c r="C8363" t="s">
        <v>81</v>
      </c>
      <c r="D8363" t="s">
        <v>117</v>
      </c>
      <c r="E8363" t="s">
        <v>140</v>
      </c>
      <c r="F8363" t="s">
        <v>23644</v>
      </c>
      <c r="G8363" t="s">
        <v>142</v>
      </c>
      <c r="H8363" t="s">
        <v>143</v>
      </c>
      <c r="I8363" t="s">
        <v>135</v>
      </c>
      <c r="J8363" t="s">
        <v>136</v>
      </c>
      <c r="K8363" t="s">
        <v>137</v>
      </c>
      <c r="L8363" t="s">
        <v>23645</v>
      </c>
      <c r="M8363" t="s">
        <v>23646</v>
      </c>
      <c r="N8363">
        <v>2.9688888879999999</v>
      </c>
      <c r="O8363">
        <v>0</v>
      </c>
      <c r="P8363">
        <v>2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0.60843214166538329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0.60843214166538329</v>
      </c>
    </row>
    <row r="8364" spans="1:31" x14ac:dyDescent="0.25">
      <c r="A8364">
        <v>1683311</v>
      </c>
      <c r="B8364">
        <v>1</v>
      </c>
      <c r="C8364" t="s">
        <v>80</v>
      </c>
      <c r="D8364" t="s">
        <v>99</v>
      </c>
      <c r="E8364" t="s">
        <v>140</v>
      </c>
      <c r="F8364" t="s">
        <v>23647</v>
      </c>
      <c r="G8364" t="s">
        <v>197</v>
      </c>
      <c r="H8364" t="s">
        <v>143</v>
      </c>
      <c r="I8364" t="s">
        <v>135</v>
      </c>
      <c r="J8364" t="s">
        <v>136</v>
      </c>
      <c r="K8364" t="s">
        <v>137</v>
      </c>
      <c r="L8364" t="s">
        <v>23648</v>
      </c>
      <c r="M8364" t="s">
        <v>23649</v>
      </c>
      <c r="N8364">
        <v>0.5625</v>
      </c>
      <c r="O8364">
        <v>0</v>
      </c>
      <c r="P8364">
        <v>2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0.15792539578915002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0.15792539578915002</v>
      </c>
    </row>
    <row r="8365" spans="1:31" x14ac:dyDescent="0.25">
      <c r="A8365">
        <v>1682979</v>
      </c>
      <c r="B8365">
        <v>1</v>
      </c>
      <c r="C8365" t="s">
        <v>81</v>
      </c>
      <c r="D8365" t="s">
        <v>112</v>
      </c>
      <c r="E8365" t="s">
        <v>140</v>
      </c>
      <c r="F8365" t="s">
        <v>23650</v>
      </c>
      <c r="G8365" t="s">
        <v>197</v>
      </c>
      <c r="H8365" t="s">
        <v>143</v>
      </c>
      <c r="I8365" t="s">
        <v>135</v>
      </c>
      <c r="J8365" t="s">
        <v>136</v>
      </c>
      <c r="K8365" t="s">
        <v>137</v>
      </c>
      <c r="L8365" t="s">
        <v>23651</v>
      </c>
      <c r="M8365" t="s">
        <v>23652</v>
      </c>
      <c r="N8365">
        <v>0.453333333</v>
      </c>
      <c r="O8365">
        <v>0</v>
      </c>
      <c r="P8365">
        <v>9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0.7346473249995733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0.7346473249995733</v>
      </c>
    </row>
    <row r="8366" spans="1:31" x14ac:dyDescent="0.25">
      <c r="A8366">
        <v>1683503</v>
      </c>
      <c r="B8366">
        <v>1</v>
      </c>
      <c r="C8366" t="s">
        <v>81</v>
      </c>
      <c r="D8366" t="s">
        <v>115</v>
      </c>
      <c r="E8366" t="s">
        <v>151</v>
      </c>
      <c r="F8366" t="s">
        <v>23653</v>
      </c>
      <c r="G8366" t="s">
        <v>153</v>
      </c>
      <c r="H8366" t="s">
        <v>143</v>
      </c>
      <c r="I8366" t="s">
        <v>135</v>
      </c>
      <c r="J8366" t="s">
        <v>136</v>
      </c>
      <c r="K8366" t="s">
        <v>137</v>
      </c>
      <c r="L8366" t="s">
        <v>23654</v>
      </c>
      <c r="M8366" t="s">
        <v>23655</v>
      </c>
      <c r="N8366">
        <v>2.17</v>
      </c>
      <c r="O8366">
        <v>0</v>
      </c>
      <c r="P8366">
        <v>4</v>
      </c>
      <c r="Q8366">
        <v>0</v>
      </c>
      <c r="R8366">
        <v>0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1.6983873441776622</v>
      </c>
      <c r="Y8366">
        <v>0</v>
      </c>
      <c r="Z8366">
        <v>0</v>
      </c>
      <c r="AA8366">
        <v>0</v>
      </c>
      <c r="AB8366">
        <v>0.62024225128865995</v>
      </c>
      <c r="AC8366">
        <v>0</v>
      </c>
      <c r="AD8366">
        <v>0</v>
      </c>
      <c r="AE8366">
        <v>2.3186295954663221</v>
      </c>
    </row>
    <row r="8367" spans="1:31" x14ac:dyDescent="0.25">
      <c r="A8367">
        <v>1683497</v>
      </c>
      <c r="B8367">
        <v>1</v>
      </c>
      <c r="C8367" t="s">
        <v>80</v>
      </c>
      <c r="D8367" t="s">
        <v>82</v>
      </c>
      <c r="E8367" t="s">
        <v>146</v>
      </c>
      <c r="F8367" t="s">
        <v>466</v>
      </c>
      <c r="G8367" t="s">
        <v>153</v>
      </c>
      <c r="H8367" t="s">
        <v>143</v>
      </c>
      <c r="I8367" t="s">
        <v>135</v>
      </c>
      <c r="J8367" t="s">
        <v>136</v>
      </c>
      <c r="K8367" t="s">
        <v>137</v>
      </c>
      <c r="L8367" t="s">
        <v>23656</v>
      </c>
      <c r="M8367" t="s">
        <v>23657</v>
      </c>
      <c r="N8367">
        <v>6.0733333329999999</v>
      </c>
      <c r="O8367">
        <v>0</v>
      </c>
      <c r="P8367">
        <v>180</v>
      </c>
      <c r="Q8367">
        <v>0</v>
      </c>
      <c r="R8367">
        <v>0</v>
      </c>
      <c r="S8367">
        <v>0</v>
      </c>
      <c r="T8367">
        <v>9</v>
      </c>
      <c r="U8367">
        <v>0</v>
      </c>
      <c r="V8367">
        <v>0</v>
      </c>
      <c r="W8367">
        <v>0</v>
      </c>
      <c r="X8367">
        <v>281.49628038585314</v>
      </c>
      <c r="Y8367">
        <v>0</v>
      </c>
      <c r="Z8367">
        <v>0</v>
      </c>
      <c r="AA8367">
        <v>0</v>
      </c>
      <c r="AB8367">
        <v>4.8837208460923662</v>
      </c>
      <c r="AC8367">
        <v>0</v>
      </c>
      <c r="AD8367">
        <v>0</v>
      </c>
      <c r="AE8367">
        <v>286.38000123194553</v>
      </c>
    </row>
    <row r="8368" spans="1:31" x14ac:dyDescent="0.25">
      <c r="A8368">
        <v>1682813</v>
      </c>
      <c r="B8368">
        <v>1</v>
      </c>
      <c r="C8368" t="s">
        <v>80</v>
      </c>
      <c r="D8368" t="s">
        <v>100</v>
      </c>
      <c r="E8368" t="s">
        <v>151</v>
      </c>
      <c r="F8368" t="s">
        <v>23658</v>
      </c>
      <c r="G8368" t="s">
        <v>148</v>
      </c>
      <c r="H8368" t="s">
        <v>143</v>
      </c>
      <c r="I8368" t="s">
        <v>135</v>
      </c>
      <c r="J8368" t="s">
        <v>136</v>
      </c>
      <c r="K8368" t="s">
        <v>137</v>
      </c>
      <c r="L8368" t="s">
        <v>23659</v>
      </c>
      <c r="M8368" t="s">
        <v>23660</v>
      </c>
      <c r="N8368">
        <v>2.008611111</v>
      </c>
      <c r="O8368">
        <v>0</v>
      </c>
      <c r="P8368">
        <v>89</v>
      </c>
      <c r="Q8368">
        <v>0</v>
      </c>
      <c r="R8368">
        <v>1</v>
      </c>
      <c r="S8368">
        <v>0</v>
      </c>
      <c r="T8368">
        <v>10</v>
      </c>
      <c r="U8368">
        <v>0</v>
      </c>
      <c r="V8368">
        <v>0</v>
      </c>
      <c r="W8368">
        <v>0</v>
      </c>
      <c r="X8368">
        <v>50.553880632768859</v>
      </c>
      <c r="Y8368">
        <v>0</v>
      </c>
      <c r="Z8368">
        <v>4.0007014141362225</v>
      </c>
      <c r="AA8368">
        <v>0</v>
      </c>
      <c r="AB8368">
        <v>1.5628149868835646</v>
      </c>
      <c r="AC8368">
        <v>0</v>
      </c>
      <c r="AD8368">
        <v>0</v>
      </c>
      <c r="AE8368">
        <v>56.117397033788649</v>
      </c>
    </row>
    <row r="8369" spans="1:31" x14ac:dyDescent="0.25">
      <c r="A8369">
        <v>1682936</v>
      </c>
      <c r="B8369">
        <v>1</v>
      </c>
      <c r="C8369" t="s">
        <v>80</v>
      </c>
      <c r="D8369" t="s">
        <v>85</v>
      </c>
      <c r="E8369" t="s">
        <v>140</v>
      </c>
      <c r="F8369" t="s">
        <v>23661</v>
      </c>
      <c r="G8369" t="s">
        <v>209</v>
      </c>
      <c r="H8369" t="s">
        <v>143</v>
      </c>
      <c r="I8369" t="s">
        <v>135</v>
      </c>
      <c r="J8369" t="s">
        <v>136</v>
      </c>
      <c r="K8369" t="s">
        <v>137</v>
      </c>
      <c r="L8369" t="s">
        <v>23662</v>
      </c>
      <c r="M8369" t="s">
        <v>23663</v>
      </c>
      <c r="N8369">
        <v>2.0691666660000001</v>
      </c>
      <c r="O8369">
        <v>0</v>
      </c>
      <c r="P8369">
        <v>4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1.6049225715220541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1.6049225715220541</v>
      </c>
    </row>
    <row r="8370" spans="1:31" x14ac:dyDescent="0.25">
      <c r="A8370">
        <v>1683354</v>
      </c>
      <c r="B8370">
        <v>1</v>
      </c>
      <c r="C8370" t="s">
        <v>80</v>
      </c>
      <c r="D8370" t="s">
        <v>107</v>
      </c>
      <c r="E8370" t="s">
        <v>140</v>
      </c>
      <c r="F8370" t="s">
        <v>23664</v>
      </c>
      <c r="G8370" t="s">
        <v>209</v>
      </c>
      <c r="H8370" t="s">
        <v>143</v>
      </c>
      <c r="I8370" t="s">
        <v>135</v>
      </c>
      <c r="J8370" t="s">
        <v>136</v>
      </c>
      <c r="K8370" t="s">
        <v>137</v>
      </c>
      <c r="L8370" t="s">
        <v>23665</v>
      </c>
      <c r="M8370" t="s">
        <v>23666</v>
      </c>
      <c r="N8370">
        <v>2.2599999999999998</v>
      </c>
      <c r="O8370">
        <v>0</v>
      </c>
      <c r="P8370">
        <v>13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5.2013012379980195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5.2013012379980195</v>
      </c>
    </row>
    <row r="8371" spans="1:31" x14ac:dyDescent="0.25">
      <c r="A8371">
        <v>1683185</v>
      </c>
      <c r="B8371">
        <v>1</v>
      </c>
      <c r="C8371" t="s">
        <v>80</v>
      </c>
      <c r="D8371" t="s">
        <v>82</v>
      </c>
      <c r="E8371" t="s">
        <v>164</v>
      </c>
      <c r="F8371" t="s">
        <v>23667</v>
      </c>
      <c r="G8371" t="s">
        <v>166</v>
      </c>
      <c r="H8371" t="s">
        <v>134</v>
      </c>
      <c r="I8371" t="s">
        <v>135</v>
      </c>
      <c r="J8371" t="s">
        <v>136</v>
      </c>
      <c r="K8371" t="s">
        <v>137</v>
      </c>
      <c r="L8371" t="s">
        <v>23668</v>
      </c>
      <c r="M8371" t="s">
        <v>23669</v>
      </c>
      <c r="N8371">
        <v>0.11805555500000001</v>
      </c>
      <c r="O8371">
        <v>0</v>
      </c>
      <c r="P8371">
        <v>5039</v>
      </c>
      <c r="Q8371">
        <v>0</v>
      </c>
      <c r="R8371">
        <v>0</v>
      </c>
      <c r="S8371">
        <v>6</v>
      </c>
      <c r="T8371">
        <v>698</v>
      </c>
      <c r="U8371">
        <v>0</v>
      </c>
      <c r="V8371">
        <v>0</v>
      </c>
      <c r="W8371">
        <v>0</v>
      </c>
      <c r="X8371">
        <v>191.12686635482467</v>
      </c>
      <c r="Y8371">
        <v>0</v>
      </c>
      <c r="Z8371">
        <v>0</v>
      </c>
      <c r="AA8371">
        <v>14.273371637269998</v>
      </c>
      <c r="AB8371">
        <v>81.094254074162762</v>
      </c>
      <c r="AC8371">
        <v>0</v>
      </c>
      <c r="AD8371">
        <v>0</v>
      </c>
      <c r="AE8371">
        <v>286.49449206625741</v>
      </c>
    </row>
    <row r="8372" spans="1:31" x14ac:dyDescent="0.25">
      <c r="A8372">
        <v>1682793</v>
      </c>
      <c r="B8372">
        <v>1</v>
      </c>
      <c r="C8372" t="s">
        <v>80</v>
      </c>
      <c r="D8372" t="s">
        <v>99</v>
      </c>
      <c r="E8372" t="s">
        <v>146</v>
      </c>
      <c r="F8372" t="s">
        <v>23670</v>
      </c>
      <c r="G8372" t="s">
        <v>148</v>
      </c>
      <c r="H8372" t="s">
        <v>143</v>
      </c>
      <c r="I8372" t="s">
        <v>135</v>
      </c>
      <c r="J8372" t="s">
        <v>136</v>
      </c>
      <c r="K8372" t="s">
        <v>137</v>
      </c>
      <c r="L8372" t="s">
        <v>23671</v>
      </c>
      <c r="M8372" t="s">
        <v>23672</v>
      </c>
      <c r="N8372">
        <v>4.4124999999999996</v>
      </c>
      <c r="O8372">
        <v>0</v>
      </c>
      <c r="P8372">
        <v>186</v>
      </c>
      <c r="Q8372">
        <v>0</v>
      </c>
      <c r="R8372">
        <v>11</v>
      </c>
      <c r="S8372">
        <v>0</v>
      </c>
      <c r="T8372">
        <v>59</v>
      </c>
      <c r="U8372">
        <v>0</v>
      </c>
      <c r="V8372">
        <v>0</v>
      </c>
      <c r="W8372">
        <v>0</v>
      </c>
      <c r="X8372">
        <v>235.2161385306035</v>
      </c>
      <c r="Y8372">
        <v>0</v>
      </c>
      <c r="Z8372">
        <v>5.8109664137724035</v>
      </c>
      <c r="AA8372">
        <v>0</v>
      </c>
      <c r="AB8372">
        <v>145.95993373887373</v>
      </c>
      <c r="AC8372">
        <v>0</v>
      </c>
      <c r="AD8372">
        <v>0</v>
      </c>
      <c r="AE8372">
        <v>386.98703868324964</v>
      </c>
    </row>
    <row r="8373" spans="1:31" x14ac:dyDescent="0.25">
      <c r="A8373">
        <v>1683434</v>
      </c>
      <c r="B8373">
        <v>1</v>
      </c>
      <c r="C8373" t="s">
        <v>80</v>
      </c>
      <c r="D8373" t="s">
        <v>85</v>
      </c>
      <c r="E8373" t="s">
        <v>151</v>
      </c>
      <c r="F8373" t="s">
        <v>23673</v>
      </c>
      <c r="G8373" t="s">
        <v>153</v>
      </c>
      <c r="H8373" t="s">
        <v>143</v>
      </c>
      <c r="I8373" t="s">
        <v>135</v>
      </c>
      <c r="J8373" t="s">
        <v>136</v>
      </c>
      <c r="K8373" t="s">
        <v>137</v>
      </c>
      <c r="L8373" t="s">
        <v>23674</v>
      </c>
      <c r="M8373" t="s">
        <v>23675</v>
      </c>
      <c r="N8373">
        <v>3.1891666660000002</v>
      </c>
      <c r="O8373">
        <v>0</v>
      </c>
      <c r="P8373">
        <v>211</v>
      </c>
      <c r="Q8373">
        <v>0</v>
      </c>
      <c r="R8373">
        <v>0</v>
      </c>
      <c r="S8373">
        <v>0</v>
      </c>
      <c r="T8373">
        <v>18</v>
      </c>
      <c r="U8373">
        <v>0</v>
      </c>
      <c r="V8373">
        <v>0</v>
      </c>
      <c r="W8373">
        <v>0</v>
      </c>
      <c r="X8373">
        <v>218.71307059535638</v>
      </c>
      <c r="Y8373">
        <v>0</v>
      </c>
      <c r="Z8373">
        <v>0</v>
      </c>
      <c r="AA8373">
        <v>0</v>
      </c>
      <c r="AB8373">
        <v>31.083012471740098</v>
      </c>
      <c r="AC8373">
        <v>0</v>
      </c>
      <c r="AD8373">
        <v>0</v>
      </c>
      <c r="AE8373">
        <v>249.79608306709648</v>
      </c>
    </row>
    <row r="8374" spans="1:31" x14ac:dyDescent="0.25">
      <c r="A8374">
        <v>1682856</v>
      </c>
      <c r="B8374">
        <v>1</v>
      </c>
      <c r="C8374" t="s">
        <v>80</v>
      </c>
      <c r="D8374" t="s">
        <v>96</v>
      </c>
      <c r="E8374" t="s">
        <v>200</v>
      </c>
      <c r="F8374" t="s">
        <v>23676</v>
      </c>
      <c r="G8374" t="s">
        <v>202</v>
      </c>
      <c r="H8374" t="s">
        <v>143</v>
      </c>
      <c r="I8374" t="s">
        <v>135</v>
      </c>
      <c r="J8374" t="s">
        <v>136</v>
      </c>
      <c r="K8374" t="s">
        <v>137</v>
      </c>
      <c r="L8374" t="s">
        <v>23677</v>
      </c>
      <c r="M8374" t="s">
        <v>23678</v>
      </c>
      <c r="N8374">
        <v>1.662222222</v>
      </c>
      <c r="O8374">
        <v>0</v>
      </c>
      <c r="P8374">
        <v>32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12.600860124624306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12.600860124624306</v>
      </c>
    </row>
    <row r="8375" spans="1:31" x14ac:dyDescent="0.25">
      <c r="A8375">
        <v>1683148</v>
      </c>
      <c r="B8375">
        <v>1</v>
      </c>
      <c r="C8375" t="s">
        <v>81</v>
      </c>
      <c r="D8375" t="s">
        <v>116</v>
      </c>
      <c r="E8375" t="s">
        <v>131</v>
      </c>
      <c r="F8375" t="s">
        <v>23679</v>
      </c>
      <c r="G8375" t="s">
        <v>161</v>
      </c>
      <c r="H8375" t="s">
        <v>134</v>
      </c>
      <c r="I8375" t="s">
        <v>135</v>
      </c>
      <c r="J8375" t="s">
        <v>136</v>
      </c>
      <c r="K8375" t="s">
        <v>137</v>
      </c>
      <c r="L8375" t="s">
        <v>23680</v>
      </c>
      <c r="M8375" t="s">
        <v>23681</v>
      </c>
      <c r="N8375">
        <v>0.55722222200000004</v>
      </c>
      <c r="O8375">
        <v>0</v>
      </c>
      <c r="P8375">
        <v>734</v>
      </c>
      <c r="Q8375">
        <v>2</v>
      </c>
      <c r="R8375">
        <v>35</v>
      </c>
      <c r="S8375">
        <v>0</v>
      </c>
      <c r="T8375">
        <v>109</v>
      </c>
      <c r="U8375">
        <v>1</v>
      </c>
      <c r="V8375">
        <v>0</v>
      </c>
      <c r="W8375">
        <v>0</v>
      </c>
      <c r="X8375">
        <v>51.750041405161447</v>
      </c>
      <c r="Y8375">
        <v>4.3318308841173332E-2</v>
      </c>
      <c r="Z8375">
        <v>0.58408965041319216</v>
      </c>
      <c r="AA8375">
        <v>0</v>
      </c>
      <c r="AB8375">
        <v>15.891183392686141</v>
      </c>
      <c r="AC8375">
        <v>10.455622292596249</v>
      </c>
      <c r="AD8375">
        <v>0</v>
      </c>
      <c r="AE8375">
        <v>78.724255049698201</v>
      </c>
    </row>
    <row r="8376" spans="1:31" x14ac:dyDescent="0.25">
      <c r="A8376">
        <v>1683142</v>
      </c>
      <c r="B8376">
        <v>1</v>
      </c>
      <c r="C8376" t="s">
        <v>80</v>
      </c>
      <c r="D8376" t="s">
        <v>102</v>
      </c>
      <c r="E8376" t="s">
        <v>151</v>
      </c>
      <c r="F8376" t="s">
        <v>23682</v>
      </c>
      <c r="G8376" t="s">
        <v>153</v>
      </c>
      <c r="H8376" t="s">
        <v>143</v>
      </c>
      <c r="I8376" t="s">
        <v>135</v>
      </c>
      <c r="J8376" t="s">
        <v>136</v>
      </c>
      <c r="K8376" t="s">
        <v>137</v>
      </c>
      <c r="L8376" t="s">
        <v>23683</v>
      </c>
      <c r="M8376" t="s">
        <v>23684</v>
      </c>
      <c r="N8376">
        <v>2.6808333329999998</v>
      </c>
      <c r="O8376">
        <v>0</v>
      </c>
      <c r="P8376">
        <v>3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0.40837348768473641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0.40837348768473641</v>
      </c>
    </row>
    <row r="8377" spans="1:31" x14ac:dyDescent="0.25">
      <c r="A8377">
        <v>1683291</v>
      </c>
      <c r="B8377">
        <v>1</v>
      </c>
      <c r="C8377" t="s">
        <v>80</v>
      </c>
      <c r="D8377" t="s">
        <v>99</v>
      </c>
      <c r="E8377" t="s">
        <v>151</v>
      </c>
      <c r="F8377" t="s">
        <v>23685</v>
      </c>
      <c r="G8377" t="s">
        <v>482</v>
      </c>
      <c r="H8377" t="s">
        <v>143</v>
      </c>
      <c r="I8377" t="s">
        <v>135</v>
      </c>
      <c r="J8377" t="s">
        <v>136</v>
      </c>
      <c r="K8377" t="s">
        <v>137</v>
      </c>
      <c r="L8377" t="s">
        <v>23686</v>
      </c>
      <c r="M8377" t="s">
        <v>23687</v>
      </c>
      <c r="N8377">
        <v>4.1322222220000002</v>
      </c>
      <c r="O8377">
        <v>0</v>
      </c>
      <c r="P8377">
        <v>87</v>
      </c>
      <c r="Q8377">
        <v>0</v>
      </c>
      <c r="R8377">
        <v>0</v>
      </c>
      <c r="S8377">
        <v>0</v>
      </c>
      <c r="T8377">
        <v>1</v>
      </c>
      <c r="U8377">
        <v>0</v>
      </c>
      <c r="V8377">
        <v>0</v>
      </c>
      <c r="W8377">
        <v>0</v>
      </c>
      <c r="X8377">
        <v>86.80445969730458</v>
      </c>
      <c r="Y8377">
        <v>0</v>
      </c>
      <c r="Z8377">
        <v>0</v>
      </c>
      <c r="AA8377">
        <v>0</v>
      </c>
      <c r="AB8377">
        <v>1.0929066450235068</v>
      </c>
      <c r="AC8377">
        <v>0</v>
      </c>
      <c r="AD8377">
        <v>0</v>
      </c>
      <c r="AE8377">
        <v>87.897366342328084</v>
      </c>
    </row>
    <row r="8378" spans="1:31" x14ac:dyDescent="0.25">
      <c r="A8378">
        <v>1683440</v>
      </c>
      <c r="B8378">
        <v>1</v>
      </c>
      <c r="C8378" t="s">
        <v>81</v>
      </c>
      <c r="D8378" t="s">
        <v>128</v>
      </c>
      <c r="E8378" t="s">
        <v>164</v>
      </c>
      <c r="F8378" t="s">
        <v>11254</v>
      </c>
      <c r="G8378" t="s">
        <v>161</v>
      </c>
      <c r="H8378" t="s">
        <v>134</v>
      </c>
      <c r="I8378" t="s">
        <v>173</v>
      </c>
      <c r="J8378" t="s">
        <v>136</v>
      </c>
      <c r="K8378" t="s">
        <v>137</v>
      </c>
      <c r="L8378" t="s">
        <v>23688</v>
      </c>
      <c r="M8378" t="s">
        <v>23689</v>
      </c>
      <c r="N8378">
        <v>6.3888879999999997E-3</v>
      </c>
      <c r="O8378">
        <v>0</v>
      </c>
      <c r="P8378">
        <v>18</v>
      </c>
      <c r="Q8378">
        <v>1</v>
      </c>
      <c r="R8378">
        <v>0</v>
      </c>
      <c r="S8378">
        <v>35</v>
      </c>
      <c r="T8378">
        <v>44</v>
      </c>
      <c r="U8378">
        <v>40</v>
      </c>
      <c r="V8378">
        <v>42</v>
      </c>
      <c r="W8378">
        <v>0</v>
      </c>
      <c r="X8378">
        <v>4.4238700635537503E-2</v>
      </c>
      <c r="Y8378">
        <v>6.958700147564445E-3</v>
      </c>
      <c r="Z8378">
        <v>0</v>
      </c>
      <c r="AA8378">
        <v>2.2879448056307652</v>
      </c>
      <c r="AB8378">
        <v>2.6418446452050679</v>
      </c>
      <c r="AC8378">
        <v>24.092581895145912</v>
      </c>
      <c r="AD8378">
        <v>10.375927603950696</v>
      </c>
      <c r="AE8378">
        <v>39.449496350715549</v>
      </c>
    </row>
    <row r="8379" spans="1:31" x14ac:dyDescent="0.25">
      <c r="A8379">
        <v>1682899</v>
      </c>
      <c r="B8379">
        <v>1</v>
      </c>
      <c r="C8379" t="s">
        <v>80</v>
      </c>
      <c r="D8379" t="s">
        <v>100</v>
      </c>
      <c r="E8379" t="s">
        <v>164</v>
      </c>
      <c r="F8379" t="s">
        <v>6262</v>
      </c>
      <c r="G8379" t="s">
        <v>161</v>
      </c>
      <c r="H8379" t="s">
        <v>134</v>
      </c>
      <c r="I8379" t="s">
        <v>135</v>
      </c>
      <c r="J8379" t="s">
        <v>136</v>
      </c>
      <c r="K8379" t="s">
        <v>137</v>
      </c>
      <c r="L8379" t="s">
        <v>23690</v>
      </c>
      <c r="M8379" t="s">
        <v>23691</v>
      </c>
      <c r="N8379">
        <v>5.420555555</v>
      </c>
      <c r="O8379">
        <v>6</v>
      </c>
      <c r="P8379">
        <v>0</v>
      </c>
      <c r="Q8379">
        <v>66</v>
      </c>
      <c r="R8379">
        <v>22</v>
      </c>
      <c r="S8379">
        <v>8</v>
      </c>
      <c r="T8379">
        <v>0</v>
      </c>
      <c r="U8379">
        <v>0</v>
      </c>
      <c r="V8379">
        <v>0</v>
      </c>
      <c r="W8379">
        <v>13.451063442834279</v>
      </c>
      <c r="X8379">
        <v>0</v>
      </c>
      <c r="Y8379">
        <v>129.92639556299039</v>
      </c>
      <c r="Z8379">
        <v>102.68906354353648</v>
      </c>
      <c r="AA8379">
        <v>69.961607238873597</v>
      </c>
      <c r="AB8379">
        <v>0</v>
      </c>
      <c r="AC8379">
        <v>0</v>
      </c>
      <c r="AD8379">
        <v>0</v>
      </c>
      <c r="AE8379">
        <v>316.02812978823476</v>
      </c>
    </row>
    <row r="8380" spans="1:31" x14ac:dyDescent="0.25">
      <c r="A8380">
        <v>1682919</v>
      </c>
      <c r="B8380">
        <v>1</v>
      </c>
      <c r="C8380" t="s">
        <v>80</v>
      </c>
      <c r="D8380" t="s">
        <v>108</v>
      </c>
      <c r="E8380" t="s">
        <v>140</v>
      </c>
      <c r="F8380" t="s">
        <v>23692</v>
      </c>
      <c r="G8380" t="s">
        <v>1061</v>
      </c>
      <c r="H8380" t="s">
        <v>143</v>
      </c>
      <c r="I8380" t="s">
        <v>135</v>
      </c>
      <c r="J8380" t="s">
        <v>136</v>
      </c>
      <c r="K8380" t="s">
        <v>137</v>
      </c>
      <c r="L8380" t="s">
        <v>23693</v>
      </c>
      <c r="M8380" t="s">
        <v>23694</v>
      </c>
      <c r="N8380">
        <v>2.0150000000000001</v>
      </c>
      <c r="O8380">
        <v>0</v>
      </c>
      <c r="P8380">
        <v>1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0.31549716560271002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0.31549716560271002</v>
      </c>
    </row>
    <row r="8381" spans="1:31" x14ac:dyDescent="0.25">
      <c r="A8381">
        <v>1683583</v>
      </c>
      <c r="B8381">
        <v>1</v>
      </c>
      <c r="C8381" t="s">
        <v>80</v>
      </c>
      <c r="D8381" t="s">
        <v>84</v>
      </c>
      <c r="E8381" t="s">
        <v>140</v>
      </c>
      <c r="F8381" t="s">
        <v>23695</v>
      </c>
      <c r="G8381" t="s">
        <v>197</v>
      </c>
      <c r="H8381" t="s">
        <v>143</v>
      </c>
      <c r="I8381" t="s">
        <v>135</v>
      </c>
      <c r="J8381" t="s">
        <v>136</v>
      </c>
      <c r="K8381" t="s">
        <v>137</v>
      </c>
      <c r="L8381" t="s">
        <v>23696</v>
      </c>
      <c r="M8381" t="s">
        <v>23697</v>
      </c>
      <c r="N8381">
        <v>1.948055555</v>
      </c>
      <c r="O8381">
        <v>0</v>
      </c>
      <c r="P8381">
        <v>1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0.7129548537143362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0.7129548537143362</v>
      </c>
    </row>
    <row r="8382" spans="1:31" x14ac:dyDescent="0.25">
      <c r="A8382">
        <v>1683228</v>
      </c>
      <c r="B8382">
        <v>1</v>
      </c>
      <c r="C8382" t="s">
        <v>80</v>
      </c>
      <c r="D8382" t="s">
        <v>108</v>
      </c>
      <c r="E8382" t="s">
        <v>151</v>
      </c>
      <c r="F8382" t="s">
        <v>23698</v>
      </c>
      <c r="G8382" t="s">
        <v>153</v>
      </c>
      <c r="H8382" t="s">
        <v>143</v>
      </c>
      <c r="I8382" t="s">
        <v>135</v>
      </c>
      <c r="J8382" t="s">
        <v>136</v>
      </c>
      <c r="K8382" t="s">
        <v>137</v>
      </c>
      <c r="L8382" t="s">
        <v>23699</v>
      </c>
      <c r="M8382" t="s">
        <v>23700</v>
      </c>
      <c r="N8382">
        <v>3.7797222220000002</v>
      </c>
      <c r="O8382">
        <v>0</v>
      </c>
      <c r="P8382">
        <v>4</v>
      </c>
      <c r="Q8382">
        <v>0</v>
      </c>
      <c r="R8382">
        <v>2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1.1555371649065902</v>
      </c>
      <c r="Y8382">
        <v>0</v>
      </c>
      <c r="Z8382">
        <v>0.25737641687736001</v>
      </c>
      <c r="AA8382">
        <v>0</v>
      </c>
      <c r="AB8382">
        <v>0</v>
      </c>
      <c r="AC8382">
        <v>0</v>
      </c>
      <c r="AD8382">
        <v>0</v>
      </c>
      <c r="AE8382">
        <v>1.4129135817839502</v>
      </c>
    </row>
    <row r="8383" spans="1:31" x14ac:dyDescent="0.25">
      <c r="A8383">
        <v>1683274</v>
      </c>
      <c r="B8383">
        <v>1</v>
      </c>
      <c r="C8383" t="s">
        <v>80</v>
      </c>
      <c r="D8383" t="s">
        <v>96</v>
      </c>
      <c r="E8383" t="s">
        <v>200</v>
      </c>
      <c r="F8383" t="s">
        <v>20871</v>
      </c>
      <c r="G8383" t="s">
        <v>153</v>
      </c>
      <c r="H8383" t="s">
        <v>143</v>
      </c>
      <c r="I8383" t="s">
        <v>135</v>
      </c>
      <c r="J8383" t="s">
        <v>136</v>
      </c>
      <c r="K8383" t="s">
        <v>137</v>
      </c>
      <c r="L8383" t="s">
        <v>23701</v>
      </c>
      <c r="M8383" t="s">
        <v>23702</v>
      </c>
      <c r="N8383">
        <v>4.7605555549999998</v>
      </c>
      <c r="O8383">
        <v>0</v>
      </c>
      <c r="P8383">
        <v>8</v>
      </c>
      <c r="Q8383">
        <v>0</v>
      </c>
      <c r="R8383">
        <v>0</v>
      </c>
      <c r="S8383">
        <v>0</v>
      </c>
      <c r="T8383">
        <v>3</v>
      </c>
      <c r="U8383">
        <v>0</v>
      </c>
      <c r="V8383">
        <v>0</v>
      </c>
      <c r="W8383">
        <v>0</v>
      </c>
      <c r="X8383">
        <v>23.574170430556197</v>
      </c>
      <c r="Y8383">
        <v>0</v>
      </c>
      <c r="Z8383">
        <v>0</v>
      </c>
      <c r="AA8383">
        <v>0</v>
      </c>
      <c r="AB8383">
        <v>81.465332657821108</v>
      </c>
      <c r="AC8383">
        <v>0</v>
      </c>
      <c r="AD8383">
        <v>0</v>
      </c>
      <c r="AE8383">
        <v>105.0395030883773</v>
      </c>
    </row>
    <row r="8384" spans="1:31" x14ac:dyDescent="0.25">
      <c r="A8384">
        <v>1683606</v>
      </c>
      <c r="B8384">
        <v>1</v>
      </c>
      <c r="C8384" t="s">
        <v>81</v>
      </c>
      <c r="D8384" t="s">
        <v>127</v>
      </c>
      <c r="E8384" t="s">
        <v>140</v>
      </c>
      <c r="F8384" t="s">
        <v>23703</v>
      </c>
      <c r="G8384" t="s">
        <v>209</v>
      </c>
      <c r="H8384" t="s">
        <v>143</v>
      </c>
      <c r="I8384" t="s">
        <v>135</v>
      </c>
      <c r="J8384" t="s">
        <v>136</v>
      </c>
      <c r="K8384" t="s">
        <v>137</v>
      </c>
      <c r="L8384" t="s">
        <v>23704</v>
      </c>
      <c r="M8384" t="s">
        <v>23705</v>
      </c>
      <c r="N8384">
        <v>1.8172222220000001</v>
      </c>
      <c r="O8384">
        <v>0</v>
      </c>
      <c r="P8384">
        <v>6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2.5978396515091537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2.5978396515091537</v>
      </c>
    </row>
    <row r="8385" spans="1:31" x14ac:dyDescent="0.25">
      <c r="A8385">
        <v>1683082</v>
      </c>
      <c r="B8385">
        <v>1</v>
      </c>
      <c r="C8385" t="s">
        <v>81</v>
      </c>
      <c r="D8385" t="s">
        <v>123</v>
      </c>
      <c r="E8385" t="s">
        <v>164</v>
      </c>
      <c r="F8385" t="s">
        <v>23706</v>
      </c>
      <c r="G8385" t="s">
        <v>1173</v>
      </c>
      <c r="H8385" t="s">
        <v>134</v>
      </c>
      <c r="I8385" t="s">
        <v>135</v>
      </c>
      <c r="J8385" t="s">
        <v>136</v>
      </c>
      <c r="K8385" t="s">
        <v>137</v>
      </c>
      <c r="L8385" t="s">
        <v>23707</v>
      </c>
      <c r="M8385" t="s">
        <v>23708</v>
      </c>
      <c r="N8385">
        <v>6.9244444439999997</v>
      </c>
      <c r="O8385">
        <v>0</v>
      </c>
      <c r="P8385">
        <v>139</v>
      </c>
      <c r="Q8385">
        <v>2</v>
      </c>
      <c r="R8385">
        <v>29</v>
      </c>
      <c r="S8385">
        <v>1</v>
      </c>
      <c r="T8385">
        <v>16</v>
      </c>
      <c r="U8385">
        <v>0</v>
      </c>
      <c r="V8385">
        <v>1</v>
      </c>
      <c r="W8385">
        <v>0</v>
      </c>
      <c r="X8385">
        <v>69.711593792500523</v>
      </c>
      <c r="Y8385">
        <v>2.1785905067653508</v>
      </c>
      <c r="Z8385">
        <v>33.01851449243982</v>
      </c>
      <c r="AA8385">
        <v>11.944664175987256</v>
      </c>
      <c r="AB8385">
        <v>72.938880437476953</v>
      </c>
      <c r="AC8385">
        <v>0</v>
      </c>
      <c r="AD8385">
        <v>12.848711629130317</v>
      </c>
      <c r="AE8385">
        <v>202.64095503430022</v>
      </c>
    </row>
    <row r="8386" spans="1:31" x14ac:dyDescent="0.25">
      <c r="A8386">
        <v>1683105</v>
      </c>
      <c r="B8386">
        <v>1</v>
      </c>
      <c r="C8386" t="s">
        <v>81</v>
      </c>
      <c r="D8386" t="s">
        <v>113</v>
      </c>
      <c r="E8386" t="s">
        <v>151</v>
      </c>
      <c r="F8386" t="s">
        <v>23709</v>
      </c>
      <c r="G8386" t="s">
        <v>153</v>
      </c>
      <c r="H8386" t="s">
        <v>143</v>
      </c>
      <c r="I8386" t="s">
        <v>135</v>
      </c>
      <c r="J8386" t="s">
        <v>136</v>
      </c>
      <c r="K8386" t="s">
        <v>137</v>
      </c>
      <c r="L8386" t="s">
        <v>23710</v>
      </c>
      <c r="M8386" t="s">
        <v>23711</v>
      </c>
      <c r="N8386">
        <v>3.713333333</v>
      </c>
      <c r="O8386">
        <v>0</v>
      </c>
      <c r="P8386">
        <v>29</v>
      </c>
      <c r="Q8386">
        <v>0</v>
      </c>
      <c r="R8386">
        <v>15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10.45886018542358</v>
      </c>
      <c r="Y8386">
        <v>0</v>
      </c>
      <c r="Z8386">
        <v>14.853096232483276</v>
      </c>
      <c r="AA8386">
        <v>0</v>
      </c>
      <c r="AB8386">
        <v>0</v>
      </c>
      <c r="AC8386">
        <v>0</v>
      </c>
      <c r="AD8386">
        <v>0</v>
      </c>
      <c r="AE8386">
        <v>25.311956417906856</v>
      </c>
    </row>
    <row r="8387" spans="1:31" x14ac:dyDescent="0.25">
      <c r="A8387">
        <v>1683205</v>
      </c>
      <c r="B8387">
        <v>1</v>
      </c>
      <c r="C8387" t="s">
        <v>80</v>
      </c>
      <c r="D8387" t="s">
        <v>97</v>
      </c>
      <c r="E8387" t="s">
        <v>140</v>
      </c>
      <c r="F8387" t="s">
        <v>23712</v>
      </c>
      <c r="G8387" t="s">
        <v>142</v>
      </c>
      <c r="H8387" t="s">
        <v>143</v>
      </c>
      <c r="I8387" t="s">
        <v>135</v>
      </c>
      <c r="J8387" t="s">
        <v>136</v>
      </c>
      <c r="K8387" t="s">
        <v>137</v>
      </c>
      <c r="L8387" t="s">
        <v>23713</v>
      </c>
      <c r="M8387" t="s">
        <v>23714</v>
      </c>
      <c r="N8387">
        <v>2.585</v>
      </c>
      <c r="O8387">
        <v>0</v>
      </c>
      <c r="P8387">
        <v>1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0.41103720275985833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0.41103720275985833</v>
      </c>
    </row>
    <row r="8388" spans="1:31" x14ac:dyDescent="0.25">
      <c r="A8388">
        <v>1683059</v>
      </c>
      <c r="B8388">
        <v>1</v>
      </c>
      <c r="C8388" t="s">
        <v>80</v>
      </c>
      <c r="D8388" t="s">
        <v>98</v>
      </c>
      <c r="E8388" t="s">
        <v>164</v>
      </c>
      <c r="F8388" t="s">
        <v>23715</v>
      </c>
      <c r="G8388" t="s">
        <v>723</v>
      </c>
      <c r="H8388" t="s">
        <v>134</v>
      </c>
      <c r="I8388" t="s">
        <v>135</v>
      </c>
      <c r="J8388" t="s">
        <v>136</v>
      </c>
      <c r="K8388" t="s">
        <v>137</v>
      </c>
      <c r="L8388" t="s">
        <v>23716</v>
      </c>
      <c r="M8388" t="s">
        <v>23717</v>
      </c>
      <c r="N8388">
        <v>0.92111111099999998</v>
      </c>
      <c r="O8388">
        <v>0</v>
      </c>
      <c r="P8388">
        <v>252</v>
      </c>
      <c r="Q8388">
        <v>1</v>
      </c>
      <c r="R8388">
        <v>521</v>
      </c>
      <c r="S8388">
        <v>2</v>
      </c>
      <c r="T8388">
        <v>165</v>
      </c>
      <c r="U8388">
        <v>2</v>
      </c>
      <c r="V8388">
        <v>0</v>
      </c>
      <c r="W8388">
        <v>0</v>
      </c>
      <c r="X8388">
        <v>46.302908239076878</v>
      </c>
      <c r="Y8388">
        <v>0.56120023942159991</v>
      </c>
      <c r="Z8388">
        <v>227.03715432655247</v>
      </c>
      <c r="AA8388">
        <v>14.72000730428331</v>
      </c>
      <c r="AB8388">
        <v>163.92118246107984</v>
      </c>
      <c r="AC8388">
        <v>56.693073853791567</v>
      </c>
      <c r="AD8388">
        <v>0</v>
      </c>
      <c r="AE8388">
        <v>509.23552642420566</v>
      </c>
    </row>
    <row r="8389" spans="1:31" x14ac:dyDescent="0.25">
      <c r="A8389">
        <v>1683211</v>
      </c>
      <c r="B8389">
        <v>1</v>
      </c>
      <c r="C8389" t="s">
        <v>80</v>
      </c>
      <c r="D8389" t="s">
        <v>95</v>
      </c>
      <c r="E8389" t="s">
        <v>151</v>
      </c>
      <c r="F8389" t="s">
        <v>23718</v>
      </c>
      <c r="G8389" t="s">
        <v>267</v>
      </c>
      <c r="H8389" t="s">
        <v>143</v>
      </c>
      <c r="I8389" t="s">
        <v>135</v>
      </c>
      <c r="J8389" t="s">
        <v>136</v>
      </c>
      <c r="K8389" t="s">
        <v>137</v>
      </c>
      <c r="L8389" t="s">
        <v>23719</v>
      </c>
      <c r="M8389" t="s">
        <v>23720</v>
      </c>
      <c r="N8389">
        <v>0.30583333299999999</v>
      </c>
      <c r="O8389">
        <v>0</v>
      </c>
      <c r="P8389">
        <v>79</v>
      </c>
      <c r="Q8389">
        <v>0</v>
      </c>
      <c r="R8389">
        <v>0</v>
      </c>
      <c r="S8389">
        <v>0</v>
      </c>
      <c r="T8389">
        <v>11</v>
      </c>
      <c r="U8389">
        <v>0</v>
      </c>
      <c r="V8389">
        <v>0</v>
      </c>
      <c r="W8389">
        <v>0</v>
      </c>
      <c r="X8389">
        <v>5.0016652444364249</v>
      </c>
      <c r="Y8389">
        <v>0</v>
      </c>
      <c r="Z8389">
        <v>0</v>
      </c>
      <c r="AA8389">
        <v>0</v>
      </c>
      <c r="AB8389">
        <v>8.1492071810713274</v>
      </c>
      <c r="AC8389">
        <v>0</v>
      </c>
      <c r="AD8389">
        <v>0</v>
      </c>
      <c r="AE8389">
        <v>13.150872425507753</v>
      </c>
    </row>
    <row r="8390" spans="1:31" x14ac:dyDescent="0.25">
      <c r="A8390">
        <v>1683460</v>
      </c>
      <c r="B8390">
        <v>1</v>
      </c>
      <c r="C8390" t="s">
        <v>80</v>
      </c>
      <c r="D8390" t="s">
        <v>108</v>
      </c>
      <c r="E8390" t="s">
        <v>151</v>
      </c>
      <c r="F8390" t="s">
        <v>23721</v>
      </c>
      <c r="G8390" t="s">
        <v>153</v>
      </c>
      <c r="H8390" t="s">
        <v>143</v>
      </c>
      <c r="I8390" t="s">
        <v>135</v>
      </c>
      <c r="J8390" t="s">
        <v>136</v>
      </c>
      <c r="K8390" t="s">
        <v>137</v>
      </c>
      <c r="L8390" t="s">
        <v>23722</v>
      </c>
      <c r="M8390" t="s">
        <v>23723</v>
      </c>
      <c r="N8390">
        <v>0.81805555500000005</v>
      </c>
      <c r="O8390">
        <v>0</v>
      </c>
      <c r="P8390">
        <v>19</v>
      </c>
      <c r="Q8390">
        <v>0</v>
      </c>
      <c r="R8390">
        <v>8</v>
      </c>
      <c r="S8390">
        <v>0</v>
      </c>
      <c r="T8390">
        <v>4</v>
      </c>
      <c r="U8390">
        <v>0</v>
      </c>
      <c r="V8390">
        <v>0</v>
      </c>
      <c r="W8390">
        <v>0</v>
      </c>
      <c r="X8390">
        <v>1.2202286984254485</v>
      </c>
      <c r="Y8390">
        <v>0</v>
      </c>
      <c r="Z8390">
        <v>0.61262812623588758</v>
      </c>
      <c r="AA8390">
        <v>0</v>
      </c>
      <c r="AB8390">
        <v>0.25222268790409169</v>
      </c>
      <c r="AC8390">
        <v>0</v>
      </c>
      <c r="AD8390">
        <v>0</v>
      </c>
      <c r="AE8390">
        <v>2.0850795125654278</v>
      </c>
    </row>
    <row r="8391" spans="1:31" x14ac:dyDescent="0.25">
      <c r="A8391">
        <v>1683374</v>
      </c>
      <c r="B8391">
        <v>1</v>
      </c>
      <c r="C8391" t="s">
        <v>80</v>
      </c>
      <c r="D8391" t="s">
        <v>100</v>
      </c>
      <c r="E8391" t="s">
        <v>151</v>
      </c>
      <c r="F8391" t="s">
        <v>23724</v>
      </c>
      <c r="G8391" t="s">
        <v>153</v>
      </c>
      <c r="H8391" t="s">
        <v>143</v>
      </c>
      <c r="I8391" t="s">
        <v>135</v>
      </c>
      <c r="J8391" t="s">
        <v>136</v>
      </c>
      <c r="K8391" t="s">
        <v>137</v>
      </c>
      <c r="L8391" t="s">
        <v>23725</v>
      </c>
      <c r="M8391" t="s">
        <v>23726</v>
      </c>
      <c r="N8391">
        <v>1.8674999999999999</v>
      </c>
      <c r="O8391">
        <v>0</v>
      </c>
      <c r="P8391">
        <v>90</v>
      </c>
      <c r="Q8391">
        <v>0</v>
      </c>
      <c r="R8391">
        <v>0</v>
      </c>
      <c r="S8391">
        <v>0</v>
      </c>
      <c r="T8391">
        <v>5</v>
      </c>
      <c r="U8391">
        <v>0</v>
      </c>
      <c r="V8391">
        <v>0</v>
      </c>
      <c r="W8391">
        <v>0</v>
      </c>
      <c r="X8391">
        <v>19.952173189472276</v>
      </c>
      <c r="Y8391">
        <v>0</v>
      </c>
      <c r="Z8391">
        <v>0</v>
      </c>
      <c r="AA8391">
        <v>0</v>
      </c>
      <c r="AB8391">
        <v>3.2713456224877544</v>
      </c>
      <c r="AC8391">
        <v>0</v>
      </c>
      <c r="AD8391">
        <v>0</v>
      </c>
      <c r="AE8391">
        <v>23.22351881196003</v>
      </c>
    </row>
    <row r="8392" spans="1:31" x14ac:dyDescent="0.25">
      <c r="A8392">
        <v>1682773</v>
      </c>
      <c r="B8392">
        <v>1</v>
      </c>
      <c r="C8392" t="s">
        <v>80</v>
      </c>
      <c r="D8392" t="s">
        <v>110</v>
      </c>
      <c r="E8392" t="s">
        <v>151</v>
      </c>
      <c r="F8392" t="s">
        <v>23727</v>
      </c>
      <c r="G8392" t="s">
        <v>153</v>
      </c>
      <c r="H8392" t="s">
        <v>143</v>
      </c>
      <c r="I8392" t="s">
        <v>135</v>
      </c>
      <c r="J8392" t="s">
        <v>136</v>
      </c>
      <c r="K8392" t="s">
        <v>137</v>
      </c>
      <c r="L8392" t="s">
        <v>23728</v>
      </c>
      <c r="M8392" t="s">
        <v>23729</v>
      </c>
      <c r="N8392">
        <v>1.668055555</v>
      </c>
      <c r="O8392">
        <v>0</v>
      </c>
      <c r="P8392">
        <v>338</v>
      </c>
      <c r="Q8392">
        <v>0</v>
      </c>
      <c r="R8392">
        <v>0</v>
      </c>
      <c r="S8392">
        <v>0</v>
      </c>
      <c r="T8392">
        <v>8</v>
      </c>
      <c r="U8392">
        <v>0</v>
      </c>
      <c r="V8392">
        <v>0</v>
      </c>
      <c r="W8392">
        <v>0</v>
      </c>
      <c r="X8392">
        <v>193.64036097957489</v>
      </c>
      <c r="Y8392">
        <v>0</v>
      </c>
      <c r="Z8392">
        <v>0</v>
      </c>
      <c r="AA8392">
        <v>0</v>
      </c>
      <c r="AB8392">
        <v>3.4326762262419792</v>
      </c>
      <c r="AC8392">
        <v>0</v>
      </c>
      <c r="AD8392">
        <v>0</v>
      </c>
      <c r="AE8392">
        <v>197.07303720581686</v>
      </c>
    </row>
    <row r="8393" spans="1:31" x14ac:dyDescent="0.25">
      <c r="A8393">
        <v>1683122</v>
      </c>
      <c r="B8393">
        <v>1</v>
      </c>
      <c r="C8393" t="s">
        <v>81</v>
      </c>
      <c r="D8393" t="s">
        <v>127</v>
      </c>
      <c r="E8393" t="s">
        <v>146</v>
      </c>
      <c r="F8393" t="s">
        <v>14870</v>
      </c>
      <c r="G8393" t="s">
        <v>253</v>
      </c>
      <c r="H8393" t="s">
        <v>143</v>
      </c>
      <c r="I8393" t="s">
        <v>135</v>
      </c>
      <c r="J8393" t="s">
        <v>136</v>
      </c>
      <c r="K8393" t="s">
        <v>167</v>
      </c>
      <c r="L8393" t="s">
        <v>23730</v>
      </c>
      <c r="M8393" t="s">
        <v>23731</v>
      </c>
      <c r="N8393">
        <v>0.30472222199999999</v>
      </c>
      <c r="O8393">
        <v>0</v>
      </c>
      <c r="P8393">
        <v>316</v>
      </c>
      <c r="Q8393">
        <v>0</v>
      </c>
      <c r="R8393">
        <v>11</v>
      </c>
      <c r="S8393">
        <v>0</v>
      </c>
      <c r="T8393">
        <v>20</v>
      </c>
      <c r="U8393">
        <v>0</v>
      </c>
      <c r="V8393">
        <v>0</v>
      </c>
      <c r="W8393">
        <v>0</v>
      </c>
      <c r="X8393">
        <v>24.236086636413088</v>
      </c>
      <c r="Y8393">
        <v>0</v>
      </c>
      <c r="Z8393">
        <v>0.30352697878560225</v>
      </c>
      <c r="AA8393">
        <v>0</v>
      </c>
      <c r="AB8393">
        <v>3.1787587477045354</v>
      </c>
      <c r="AC8393">
        <v>0</v>
      </c>
      <c r="AD8393">
        <v>0</v>
      </c>
      <c r="AE8393">
        <v>27.718372362903224</v>
      </c>
    </row>
    <row r="8394" spans="1:31" x14ac:dyDescent="0.25">
      <c r="A8394">
        <v>1682873</v>
      </c>
      <c r="B8394">
        <v>1</v>
      </c>
      <c r="C8394" t="s">
        <v>80</v>
      </c>
      <c r="D8394" t="s">
        <v>93</v>
      </c>
      <c r="E8394" t="s">
        <v>164</v>
      </c>
      <c r="F8394" t="s">
        <v>2352</v>
      </c>
      <c r="G8394" t="s">
        <v>281</v>
      </c>
      <c r="H8394" t="s">
        <v>134</v>
      </c>
      <c r="I8394" t="s">
        <v>135</v>
      </c>
      <c r="J8394" t="s">
        <v>136</v>
      </c>
      <c r="K8394" t="s">
        <v>167</v>
      </c>
      <c r="L8394" t="s">
        <v>23732</v>
      </c>
      <c r="M8394" t="s">
        <v>23733</v>
      </c>
      <c r="N8394">
        <v>8.1610138879999994</v>
      </c>
      <c r="O8394">
        <v>1</v>
      </c>
      <c r="P8394">
        <v>324</v>
      </c>
      <c r="Q8394">
        <v>37</v>
      </c>
      <c r="R8394">
        <v>189</v>
      </c>
      <c r="S8394">
        <v>8</v>
      </c>
      <c r="T8394">
        <v>102</v>
      </c>
      <c r="U8394">
        <v>0</v>
      </c>
      <c r="V8394">
        <v>0</v>
      </c>
      <c r="W8394">
        <v>8.8315231256710458</v>
      </c>
      <c r="X8394">
        <v>544.47708729004069</v>
      </c>
      <c r="Y8394">
        <v>1091.9505398366675</v>
      </c>
      <c r="Z8394">
        <v>1641.2047793053514</v>
      </c>
      <c r="AA8394">
        <v>192.46384696472796</v>
      </c>
      <c r="AB8394">
        <v>1361.548335210276</v>
      </c>
      <c r="AC8394">
        <v>0</v>
      </c>
      <c r="AD8394">
        <v>0</v>
      </c>
      <c r="AE8394">
        <v>4840.4761117327344</v>
      </c>
    </row>
    <row r="8395" spans="1:31" x14ac:dyDescent="0.25">
      <c r="A8395">
        <v>1683268</v>
      </c>
      <c r="B8395">
        <v>1</v>
      </c>
      <c r="C8395" t="s">
        <v>80</v>
      </c>
      <c r="D8395" t="s">
        <v>103</v>
      </c>
      <c r="E8395" t="s">
        <v>164</v>
      </c>
      <c r="F8395" t="s">
        <v>3642</v>
      </c>
      <c r="G8395" t="s">
        <v>161</v>
      </c>
      <c r="H8395" t="s">
        <v>134</v>
      </c>
      <c r="I8395" t="s">
        <v>135</v>
      </c>
      <c r="J8395" t="s">
        <v>136</v>
      </c>
      <c r="K8395" t="s">
        <v>137</v>
      </c>
      <c r="L8395" t="s">
        <v>23734</v>
      </c>
      <c r="M8395" t="s">
        <v>23735</v>
      </c>
      <c r="N8395">
        <v>0.171666666</v>
      </c>
      <c r="O8395">
        <v>1</v>
      </c>
      <c r="P8395">
        <v>286</v>
      </c>
      <c r="Q8395">
        <v>21</v>
      </c>
      <c r="R8395">
        <v>115</v>
      </c>
      <c r="S8395">
        <v>8</v>
      </c>
      <c r="T8395">
        <v>46</v>
      </c>
      <c r="U8395">
        <v>4</v>
      </c>
      <c r="V8395">
        <v>0</v>
      </c>
      <c r="W8395">
        <v>0.36201377959704173</v>
      </c>
      <c r="X8395">
        <v>9.8170200556811782</v>
      </c>
      <c r="Y8395">
        <v>46.315186519134251</v>
      </c>
      <c r="Z8395">
        <v>8.2330422828831402</v>
      </c>
      <c r="AA8395">
        <v>59.490655282941177</v>
      </c>
      <c r="AB8395">
        <v>6.3453778861363723</v>
      </c>
      <c r="AC8395">
        <v>6.3725070081740798</v>
      </c>
      <c r="AD8395">
        <v>0</v>
      </c>
      <c r="AE8395">
        <v>136.93580281454723</v>
      </c>
    </row>
    <row r="8396" spans="1:31" x14ac:dyDescent="0.25">
      <c r="A8396">
        <v>1683500</v>
      </c>
      <c r="B8396">
        <v>1</v>
      </c>
      <c r="C8396" t="s">
        <v>80</v>
      </c>
      <c r="D8396" t="s">
        <v>97</v>
      </c>
      <c r="E8396" t="s">
        <v>151</v>
      </c>
      <c r="F8396" t="s">
        <v>11364</v>
      </c>
      <c r="G8396" t="s">
        <v>153</v>
      </c>
      <c r="H8396" t="s">
        <v>143</v>
      </c>
      <c r="I8396" t="s">
        <v>135</v>
      </c>
      <c r="J8396" t="s">
        <v>136</v>
      </c>
      <c r="K8396" t="s">
        <v>137</v>
      </c>
      <c r="L8396" t="s">
        <v>23736</v>
      </c>
      <c r="M8396" t="s">
        <v>23737</v>
      </c>
      <c r="N8396">
        <v>1.538611111</v>
      </c>
      <c r="O8396">
        <v>0</v>
      </c>
      <c r="P8396">
        <v>95</v>
      </c>
      <c r="Q8396">
        <v>0</v>
      </c>
      <c r="R8396">
        <v>0</v>
      </c>
      <c r="S8396">
        <v>0</v>
      </c>
      <c r="T8396">
        <v>4</v>
      </c>
      <c r="U8396">
        <v>0</v>
      </c>
      <c r="V8396">
        <v>0</v>
      </c>
      <c r="W8396">
        <v>0</v>
      </c>
      <c r="X8396">
        <v>104.48187447330129</v>
      </c>
      <c r="Y8396">
        <v>0</v>
      </c>
      <c r="Z8396">
        <v>0</v>
      </c>
      <c r="AA8396">
        <v>0</v>
      </c>
      <c r="AB8396">
        <v>5.1385020526381071</v>
      </c>
      <c r="AC8396">
        <v>0</v>
      </c>
      <c r="AD8396">
        <v>0</v>
      </c>
      <c r="AE8396">
        <v>109.62037652593939</v>
      </c>
    </row>
    <row r="8397" spans="1:31" x14ac:dyDescent="0.25">
      <c r="A8397">
        <v>1683523</v>
      </c>
      <c r="B8397">
        <v>1</v>
      </c>
      <c r="C8397" t="s">
        <v>80</v>
      </c>
      <c r="D8397" t="s">
        <v>100</v>
      </c>
      <c r="E8397" t="s">
        <v>151</v>
      </c>
      <c r="F8397" t="s">
        <v>23738</v>
      </c>
      <c r="G8397" t="s">
        <v>222</v>
      </c>
      <c r="H8397" t="s">
        <v>143</v>
      </c>
      <c r="I8397" t="s">
        <v>135</v>
      </c>
      <c r="J8397" t="s">
        <v>136</v>
      </c>
      <c r="K8397" t="s">
        <v>137</v>
      </c>
      <c r="L8397" t="s">
        <v>23739</v>
      </c>
      <c r="M8397" t="s">
        <v>23740</v>
      </c>
      <c r="N8397">
        <v>2.5758333329999998</v>
      </c>
      <c r="O8397">
        <v>0</v>
      </c>
      <c r="P8397">
        <v>54</v>
      </c>
      <c r="Q8397">
        <v>0</v>
      </c>
      <c r="R8397">
        <v>0</v>
      </c>
      <c r="S8397">
        <v>0</v>
      </c>
      <c r="T8397">
        <v>1</v>
      </c>
      <c r="U8397">
        <v>0</v>
      </c>
      <c r="V8397">
        <v>0</v>
      </c>
      <c r="W8397">
        <v>0</v>
      </c>
      <c r="X8397">
        <v>21.558878043579597</v>
      </c>
      <c r="Y8397">
        <v>0</v>
      </c>
      <c r="Z8397">
        <v>0</v>
      </c>
      <c r="AA8397">
        <v>0</v>
      </c>
      <c r="AB8397">
        <v>3.2877587333644862</v>
      </c>
      <c r="AC8397">
        <v>0</v>
      </c>
      <c r="AD8397">
        <v>0</v>
      </c>
      <c r="AE8397">
        <v>24.846636776944084</v>
      </c>
    </row>
    <row r="8398" spans="1:31" x14ac:dyDescent="0.25">
      <c r="A8398">
        <v>1683331</v>
      </c>
      <c r="B8398">
        <v>1</v>
      </c>
      <c r="C8398" t="s">
        <v>81</v>
      </c>
      <c r="D8398" t="s">
        <v>118</v>
      </c>
      <c r="E8398" t="s">
        <v>151</v>
      </c>
      <c r="F8398" t="s">
        <v>15971</v>
      </c>
      <c r="G8398" t="s">
        <v>891</v>
      </c>
      <c r="H8398" t="s">
        <v>143</v>
      </c>
      <c r="I8398" t="s">
        <v>135</v>
      </c>
      <c r="J8398" t="s">
        <v>136</v>
      </c>
      <c r="K8398" t="s">
        <v>137</v>
      </c>
      <c r="L8398" t="s">
        <v>23741</v>
      </c>
      <c r="M8398" t="s">
        <v>23742</v>
      </c>
      <c r="N8398">
        <v>0.229444444</v>
      </c>
      <c r="O8398">
        <v>0</v>
      </c>
      <c r="P8398">
        <v>41</v>
      </c>
      <c r="Q8398">
        <v>0</v>
      </c>
      <c r="R8398">
        <v>0</v>
      </c>
      <c r="S8398">
        <v>0</v>
      </c>
      <c r="T8398">
        <v>6</v>
      </c>
      <c r="U8398">
        <v>0</v>
      </c>
      <c r="V8398">
        <v>0</v>
      </c>
      <c r="W8398">
        <v>0</v>
      </c>
      <c r="X8398">
        <v>1.7016019100291762</v>
      </c>
      <c r="Y8398">
        <v>0</v>
      </c>
      <c r="Z8398">
        <v>0</v>
      </c>
      <c r="AA8398">
        <v>0</v>
      </c>
      <c r="AB8398">
        <v>3.83794097148E-2</v>
      </c>
      <c r="AC8398">
        <v>0</v>
      </c>
      <c r="AD8398">
        <v>0</v>
      </c>
      <c r="AE8398">
        <v>1.7399813197439762</v>
      </c>
    </row>
    <row r="8399" spans="1:31" x14ac:dyDescent="0.25">
      <c r="A8399">
        <v>1682833</v>
      </c>
      <c r="B8399">
        <v>1</v>
      </c>
      <c r="C8399" t="s">
        <v>80</v>
      </c>
      <c r="D8399" t="s">
        <v>96</v>
      </c>
      <c r="E8399" t="s">
        <v>140</v>
      </c>
      <c r="F8399" t="s">
        <v>23743</v>
      </c>
      <c r="G8399" t="s">
        <v>142</v>
      </c>
      <c r="H8399" t="s">
        <v>143</v>
      </c>
      <c r="I8399" t="s">
        <v>135</v>
      </c>
      <c r="J8399" t="s">
        <v>136</v>
      </c>
      <c r="K8399" t="s">
        <v>137</v>
      </c>
      <c r="L8399" t="s">
        <v>23744</v>
      </c>
      <c r="M8399" t="s">
        <v>23745</v>
      </c>
      <c r="N8399">
        <v>5.4497222220000001</v>
      </c>
      <c r="O8399">
        <v>0</v>
      </c>
      <c r="P8399">
        <v>1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0.87260627411806257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0.87260627411806257</v>
      </c>
    </row>
    <row r="8400" spans="1:31" x14ac:dyDescent="0.25">
      <c r="A8400">
        <v>1682767</v>
      </c>
      <c r="B8400">
        <v>1</v>
      </c>
      <c r="C8400" t="s">
        <v>80</v>
      </c>
      <c r="D8400" t="s">
        <v>100</v>
      </c>
      <c r="E8400" t="s">
        <v>164</v>
      </c>
      <c r="F8400" t="s">
        <v>23746</v>
      </c>
      <c r="G8400" t="s">
        <v>161</v>
      </c>
      <c r="H8400" t="s">
        <v>134</v>
      </c>
      <c r="I8400" t="s">
        <v>173</v>
      </c>
      <c r="J8400" t="s">
        <v>136</v>
      </c>
      <c r="K8400" t="s">
        <v>137</v>
      </c>
      <c r="L8400" t="s">
        <v>23747</v>
      </c>
      <c r="M8400" t="s">
        <v>23748</v>
      </c>
      <c r="N8400">
        <v>4.3055555000000002E-2</v>
      </c>
      <c r="O8400">
        <v>5</v>
      </c>
      <c r="P8400">
        <v>341</v>
      </c>
      <c r="Q8400">
        <v>11</v>
      </c>
      <c r="R8400">
        <v>105</v>
      </c>
      <c r="S8400">
        <v>28</v>
      </c>
      <c r="T8400">
        <v>914</v>
      </c>
      <c r="U8400">
        <v>27</v>
      </c>
      <c r="V8400">
        <v>180</v>
      </c>
      <c r="W8400">
        <v>3.0437916803956945E-2</v>
      </c>
      <c r="X8400">
        <v>3.0182978191931316</v>
      </c>
      <c r="Y8400">
        <v>1.4465898726343167</v>
      </c>
      <c r="Z8400">
        <v>0.66451001240399166</v>
      </c>
      <c r="AA8400">
        <v>6.6257052586970717</v>
      </c>
      <c r="AB8400">
        <v>38.890105931516267</v>
      </c>
      <c r="AC8400">
        <v>41.000026132685022</v>
      </c>
      <c r="AD8400">
        <v>77.787717751166426</v>
      </c>
      <c r="AE8400">
        <v>169.4633906951002</v>
      </c>
    </row>
    <row r="8401" spans="1:31" x14ac:dyDescent="0.25">
      <c r="A8401">
        <v>1682982</v>
      </c>
      <c r="B8401">
        <v>1</v>
      </c>
      <c r="C8401" t="s">
        <v>80</v>
      </c>
      <c r="D8401" t="s">
        <v>96</v>
      </c>
      <c r="E8401" t="s">
        <v>140</v>
      </c>
      <c r="F8401" t="s">
        <v>23749</v>
      </c>
      <c r="G8401" t="s">
        <v>197</v>
      </c>
      <c r="H8401" t="s">
        <v>143</v>
      </c>
      <c r="I8401" t="s">
        <v>135</v>
      </c>
      <c r="J8401" t="s">
        <v>136</v>
      </c>
      <c r="K8401" t="s">
        <v>137</v>
      </c>
      <c r="L8401" t="s">
        <v>23750</v>
      </c>
      <c r="M8401" t="s">
        <v>23751</v>
      </c>
      <c r="N8401">
        <v>10.029444443999999</v>
      </c>
      <c r="O8401">
        <v>0</v>
      </c>
      <c r="P8401">
        <v>1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0.99929918506418003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0.99929918506418003</v>
      </c>
    </row>
    <row r="8402" spans="1:31" x14ac:dyDescent="0.25">
      <c r="A8402">
        <v>1683480</v>
      </c>
      <c r="B8402">
        <v>1</v>
      </c>
      <c r="C8402" t="s">
        <v>80</v>
      </c>
      <c r="D8402" t="s">
        <v>103</v>
      </c>
      <c r="E8402" t="s">
        <v>151</v>
      </c>
      <c r="F8402" t="s">
        <v>23752</v>
      </c>
      <c r="G8402" t="s">
        <v>153</v>
      </c>
      <c r="H8402" t="s">
        <v>143</v>
      </c>
      <c r="I8402" t="s">
        <v>135</v>
      </c>
      <c r="J8402" t="s">
        <v>136</v>
      </c>
      <c r="K8402" t="s">
        <v>137</v>
      </c>
      <c r="L8402" t="s">
        <v>23753</v>
      </c>
      <c r="M8402" t="s">
        <v>23754</v>
      </c>
      <c r="N8402">
        <v>1.2938888879999999</v>
      </c>
      <c r="O8402">
        <v>0</v>
      </c>
      <c r="P8402">
        <v>66</v>
      </c>
      <c r="Q8402">
        <v>0</v>
      </c>
      <c r="R8402">
        <v>0</v>
      </c>
      <c r="S8402">
        <v>0</v>
      </c>
      <c r="T8402">
        <v>5</v>
      </c>
      <c r="U8402">
        <v>0</v>
      </c>
      <c r="V8402">
        <v>0</v>
      </c>
      <c r="W8402">
        <v>0</v>
      </c>
      <c r="X8402">
        <v>23.797840849557364</v>
      </c>
      <c r="Y8402">
        <v>0</v>
      </c>
      <c r="Z8402">
        <v>0</v>
      </c>
      <c r="AA8402">
        <v>0</v>
      </c>
      <c r="AB8402">
        <v>2.2974430587437249</v>
      </c>
      <c r="AC8402">
        <v>0</v>
      </c>
      <c r="AD8402">
        <v>0</v>
      </c>
      <c r="AE8402">
        <v>26.095283908301088</v>
      </c>
    </row>
    <row r="8403" spans="1:31" x14ac:dyDescent="0.25">
      <c r="A8403">
        <v>1682816</v>
      </c>
      <c r="B8403">
        <v>1</v>
      </c>
      <c r="C8403" t="s">
        <v>80</v>
      </c>
      <c r="D8403" t="s">
        <v>83</v>
      </c>
      <c r="E8403" t="s">
        <v>140</v>
      </c>
      <c r="F8403" t="s">
        <v>23755</v>
      </c>
      <c r="G8403" t="s">
        <v>197</v>
      </c>
      <c r="H8403" t="s">
        <v>143</v>
      </c>
      <c r="I8403" t="s">
        <v>135</v>
      </c>
      <c r="J8403" t="s">
        <v>136</v>
      </c>
      <c r="K8403" t="s">
        <v>137</v>
      </c>
      <c r="L8403" t="s">
        <v>23756</v>
      </c>
      <c r="M8403" t="s">
        <v>23757</v>
      </c>
      <c r="N8403">
        <v>0.92388888800000002</v>
      </c>
      <c r="O8403">
        <v>0</v>
      </c>
      <c r="P8403">
        <v>2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1.504139300481117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1.504139300481117</v>
      </c>
    </row>
    <row r="8404" spans="1:31" x14ac:dyDescent="0.25">
      <c r="A8404">
        <v>1682810</v>
      </c>
      <c r="B8404">
        <v>1</v>
      </c>
      <c r="C8404" t="s">
        <v>80</v>
      </c>
      <c r="D8404" t="s">
        <v>100</v>
      </c>
      <c r="E8404" t="s">
        <v>140</v>
      </c>
      <c r="F8404" t="s">
        <v>23758</v>
      </c>
      <c r="G8404" t="s">
        <v>1061</v>
      </c>
      <c r="H8404" t="s">
        <v>143</v>
      </c>
      <c r="I8404" t="s">
        <v>135</v>
      </c>
      <c r="J8404" t="s">
        <v>136</v>
      </c>
      <c r="K8404" t="s">
        <v>137</v>
      </c>
      <c r="L8404" t="s">
        <v>23759</v>
      </c>
      <c r="M8404" t="s">
        <v>23760</v>
      </c>
      <c r="N8404">
        <v>3.1411111109999998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1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0.7159366431474723</v>
      </c>
      <c r="AC8404">
        <v>0</v>
      </c>
      <c r="AD8404">
        <v>0</v>
      </c>
      <c r="AE8404">
        <v>0.7159366431474723</v>
      </c>
    </row>
    <row r="8405" spans="1:31" x14ac:dyDescent="0.25">
      <c r="A8405">
        <v>1682996</v>
      </c>
      <c r="B8405">
        <v>1</v>
      </c>
      <c r="C8405" t="s">
        <v>80</v>
      </c>
      <c r="D8405" t="s">
        <v>82</v>
      </c>
      <c r="E8405" t="s">
        <v>140</v>
      </c>
      <c r="F8405" t="s">
        <v>23761</v>
      </c>
      <c r="G8405" t="s">
        <v>197</v>
      </c>
      <c r="H8405" t="s">
        <v>143</v>
      </c>
      <c r="I8405" t="s">
        <v>135</v>
      </c>
      <c r="J8405" t="s">
        <v>136</v>
      </c>
      <c r="K8405" t="s">
        <v>137</v>
      </c>
      <c r="L8405" t="s">
        <v>23762</v>
      </c>
      <c r="M8405" t="s">
        <v>23763</v>
      </c>
      <c r="N8405">
        <v>3.3741666659999998</v>
      </c>
      <c r="O8405">
        <v>0</v>
      </c>
      <c r="P8405">
        <v>1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1.1216756210190546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1.1216756210190546</v>
      </c>
    </row>
    <row r="8406" spans="1:31" x14ac:dyDescent="0.25">
      <c r="A8406">
        <v>1682747</v>
      </c>
      <c r="B8406">
        <v>1</v>
      </c>
      <c r="C8406" t="s">
        <v>80</v>
      </c>
      <c r="D8406" t="s">
        <v>82</v>
      </c>
      <c r="E8406" t="s">
        <v>200</v>
      </c>
      <c r="F8406" t="s">
        <v>23764</v>
      </c>
      <c r="G8406" t="s">
        <v>153</v>
      </c>
      <c r="H8406" t="s">
        <v>143</v>
      </c>
      <c r="I8406" t="s">
        <v>135</v>
      </c>
      <c r="J8406" t="s">
        <v>136</v>
      </c>
      <c r="K8406" t="s">
        <v>137</v>
      </c>
      <c r="L8406" t="s">
        <v>23765</v>
      </c>
      <c r="M8406" t="s">
        <v>23766</v>
      </c>
      <c r="N8406">
        <v>0.73833333300000004</v>
      </c>
      <c r="O8406">
        <v>0</v>
      </c>
      <c r="P8406">
        <v>115</v>
      </c>
      <c r="Q8406">
        <v>0</v>
      </c>
      <c r="R8406">
        <v>0</v>
      </c>
      <c r="S8406">
        <v>0</v>
      </c>
      <c r="T8406">
        <v>21</v>
      </c>
      <c r="U8406">
        <v>0</v>
      </c>
      <c r="V8406">
        <v>0</v>
      </c>
      <c r="W8406">
        <v>0</v>
      </c>
      <c r="X8406">
        <v>19.790313224744786</v>
      </c>
      <c r="Y8406">
        <v>0</v>
      </c>
      <c r="Z8406">
        <v>0</v>
      </c>
      <c r="AA8406">
        <v>0</v>
      </c>
      <c r="AB8406">
        <v>11.255606163294434</v>
      </c>
      <c r="AC8406">
        <v>0</v>
      </c>
      <c r="AD8406">
        <v>0</v>
      </c>
      <c r="AE8406">
        <v>31.04591938803922</v>
      </c>
    </row>
    <row r="8407" spans="1:31" x14ac:dyDescent="0.25">
      <c r="A8407">
        <v>1683543</v>
      </c>
      <c r="B8407">
        <v>1</v>
      </c>
      <c r="C8407" t="s">
        <v>80</v>
      </c>
      <c r="D8407" t="s">
        <v>96</v>
      </c>
      <c r="E8407" t="s">
        <v>151</v>
      </c>
      <c r="F8407" t="s">
        <v>23767</v>
      </c>
      <c r="G8407" t="s">
        <v>153</v>
      </c>
      <c r="H8407" t="s">
        <v>143</v>
      </c>
      <c r="I8407" t="s">
        <v>135</v>
      </c>
      <c r="J8407" t="s">
        <v>136</v>
      </c>
      <c r="K8407" t="s">
        <v>137</v>
      </c>
      <c r="L8407" t="s">
        <v>23768</v>
      </c>
      <c r="M8407" t="s">
        <v>23769</v>
      </c>
      <c r="N8407">
        <v>5.4797222220000004</v>
      </c>
      <c r="O8407">
        <v>0</v>
      </c>
      <c r="P8407">
        <v>50</v>
      </c>
      <c r="Q8407">
        <v>0</v>
      </c>
      <c r="R8407">
        <v>0</v>
      </c>
      <c r="S8407">
        <v>0</v>
      </c>
      <c r="T8407">
        <v>6</v>
      </c>
      <c r="U8407">
        <v>0</v>
      </c>
      <c r="V8407">
        <v>0</v>
      </c>
      <c r="W8407">
        <v>0</v>
      </c>
      <c r="X8407">
        <v>160.86935966616267</v>
      </c>
      <c r="Y8407">
        <v>0</v>
      </c>
      <c r="Z8407">
        <v>0</v>
      </c>
      <c r="AA8407">
        <v>0</v>
      </c>
      <c r="AB8407">
        <v>5.9229838006369988</v>
      </c>
      <c r="AC8407">
        <v>0</v>
      </c>
      <c r="AD8407">
        <v>0</v>
      </c>
      <c r="AE8407">
        <v>166.79234346679965</v>
      </c>
    </row>
    <row r="8408" spans="1:31" x14ac:dyDescent="0.25">
      <c r="A8408">
        <v>1683188</v>
      </c>
      <c r="B8408">
        <v>1</v>
      </c>
      <c r="C8408" t="s">
        <v>81</v>
      </c>
      <c r="D8408" t="s">
        <v>112</v>
      </c>
      <c r="E8408" t="s">
        <v>151</v>
      </c>
      <c r="F8408" t="s">
        <v>23770</v>
      </c>
      <c r="G8408" t="s">
        <v>153</v>
      </c>
      <c r="H8408" t="s">
        <v>143</v>
      </c>
      <c r="I8408" t="s">
        <v>135</v>
      </c>
      <c r="J8408" t="s">
        <v>136</v>
      </c>
      <c r="K8408" t="s">
        <v>137</v>
      </c>
      <c r="L8408" t="s">
        <v>23771</v>
      </c>
      <c r="M8408" t="s">
        <v>23772</v>
      </c>
      <c r="N8408">
        <v>5.0483333330000004</v>
      </c>
      <c r="O8408">
        <v>0</v>
      </c>
      <c r="P8408">
        <v>11</v>
      </c>
      <c r="Q8408">
        <v>0</v>
      </c>
      <c r="R8408">
        <v>1</v>
      </c>
      <c r="S8408">
        <v>0</v>
      </c>
      <c r="T8408">
        <v>1</v>
      </c>
      <c r="U8408">
        <v>0</v>
      </c>
      <c r="V8408">
        <v>0</v>
      </c>
      <c r="W8408">
        <v>0</v>
      </c>
      <c r="X8408">
        <v>8.2550578293684271</v>
      </c>
      <c r="Y8408">
        <v>0</v>
      </c>
      <c r="Z8408">
        <v>8.84602621604E-3</v>
      </c>
      <c r="AA8408">
        <v>0</v>
      </c>
      <c r="AB8408">
        <v>0.80936893234789553</v>
      </c>
      <c r="AC8408">
        <v>0</v>
      </c>
      <c r="AD8408">
        <v>0</v>
      </c>
      <c r="AE8408">
        <v>9.0732727879323622</v>
      </c>
    </row>
    <row r="8409" spans="1:31" x14ac:dyDescent="0.25">
      <c r="A8409">
        <v>1683586</v>
      </c>
      <c r="B8409">
        <v>1</v>
      </c>
      <c r="C8409" t="s">
        <v>80</v>
      </c>
      <c r="D8409" t="s">
        <v>96</v>
      </c>
      <c r="E8409" t="s">
        <v>140</v>
      </c>
      <c r="F8409" t="s">
        <v>23773</v>
      </c>
      <c r="G8409" t="s">
        <v>209</v>
      </c>
      <c r="H8409" t="s">
        <v>143</v>
      </c>
      <c r="I8409" t="s">
        <v>135</v>
      </c>
      <c r="J8409" t="s">
        <v>136</v>
      </c>
      <c r="K8409" t="s">
        <v>137</v>
      </c>
      <c r="L8409" t="s">
        <v>23774</v>
      </c>
      <c r="M8409" t="s">
        <v>23775</v>
      </c>
      <c r="N8409">
        <v>1.6786111109999999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7.4017560736111125E-6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7.4017560736111125E-6</v>
      </c>
    </row>
    <row r="8410" spans="1:31" x14ac:dyDescent="0.25">
      <c r="A8410">
        <v>1683437</v>
      </c>
      <c r="B8410">
        <v>1</v>
      </c>
      <c r="C8410" t="s">
        <v>81</v>
      </c>
      <c r="D8410" t="s">
        <v>128</v>
      </c>
      <c r="E8410" t="s">
        <v>159</v>
      </c>
      <c r="F8410" t="s">
        <v>23776</v>
      </c>
      <c r="G8410" t="s">
        <v>161</v>
      </c>
      <c r="H8410" t="s">
        <v>134</v>
      </c>
      <c r="I8410" t="s">
        <v>135</v>
      </c>
      <c r="J8410" t="s">
        <v>136</v>
      </c>
      <c r="K8410" t="s">
        <v>137</v>
      </c>
      <c r="L8410" t="s">
        <v>23777</v>
      </c>
      <c r="M8410" t="s">
        <v>23778</v>
      </c>
      <c r="N8410">
        <v>0.1275</v>
      </c>
      <c r="O8410">
        <v>0</v>
      </c>
      <c r="P8410">
        <v>850</v>
      </c>
      <c r="Q8410">
        <v>0</v>
      </c>
      <c r="R8410">
        <v>0</v>
      </c>
      <c r="S8410">
        <v>0</v>
      </c>
      <c r="T8410">
        <v>72</v>
      </c>
      <c r="U8410">
        <v>0</v>
      </c>
      <c r="V8410">
        <v>0</v>
      </c>
      <c r="W8410">
        <v>0</v>
      </c>
      <c r="X8410">
        <v>25.219289729581128</v>
      </c>
      <c r="Y8410">
        <v>0</v>
      </c>
      <c r="Z8410">
        <v>0</v>
      </c>
      <c r="AA8410">
        <v>0</v>
      </c>
      <c r="AB8410">
        <v>9.9394672343359165</v>
      </c>
      <c r="AC8410">
        <v>0</v>
      </c>
      <c r="AD8410">
        <v>0</v>
      </c>
      <c r="AE8410">
        <v>35.158756963917043</v>
      </c>
    </row>
    <row r="8411" spans="1:31" x14ac:dyDescent="0.25">
      <c r="A8411">
        <v>1683145</v>
      </c>
      <c r="B8411">
        <v>1</v>
      </c>
      <c r="C8411" t="s">
        <v>81</v>
      </c>
      <c r="D8411" t="s">
        <v>112</v>
      </c>
      <c r="E8411" t="s">
        <v>159</v>
      </c>
      <c r="F8411" t="s">
        <v>23779</v>
      </c>
      <c r="G8411" t="s">
        <v>253</v>
      </c>
      <c r="H8411" t="s">
        <v>134</v>
      </c>
      <c r="I8411" t="s">
        <v>135</v>
      </c>
      <c r="J8411" t="s">
        <v>136</v>
      </c>
      <c r="K8411" t="s">
        <v>167</v>
      </c>
      <c r="L8411" t="s">
        <v>23780</v>
      </c>
      <c r="M8411" t="s">
        <v>23781</v>
      </c>
      <c r="N8411">
        <v>0.86361111099999999</v>
      </c>
      <c r="O8411">
        <v>0</v>
      </c>
      <c r="P8411">
        <v>332</v>
      </c>
      <c r="Q8411">
        <v>0</v>
      </c>
      <c r="R8411">
        <v>0</v>
      </c>
      <c r="S8411">
        <v>0</v>
      </c>
      <c r="T8411">
        <v>133</v>
      </c>
      <c r="U8411">
        <v>0</v>
      </c>
      <c r="V8411">
        <v>1</v>
      </c>
      <c r="W8411">
        <v>0</v>
      </c>
      <c r="X8411">
        <v>48.804307460793616</v>
      </c>
      <c r="Y8411">
        <v>0</v>
      </c>
      <c r="Z8411">
        <v>0</v>
      </c>
      <c r="AA8411">
        <v>0</v>
      </c>
      <c r="AB8411">
        <v>70.344487181131427</v>
      </c>
      <c r="AC8411">
        <v>0</v>
      </c>
      <c r="AD8411">
        <v>0</v>
      </c>
      <c r="AE8411">
        <v>119.14879464192504</v>
      </c>
    </row>
    <row r="8412" spans="1:31" x14ac:dyDescent="0.25">
      <c r="A8412">
        <v>1683254</v>
      </c>
      <c r="B8412">
        <v>1</v>
      </c>
      <c r="C8412" t="s">
        <v>80</v>
      </c>
      <c r="D8412" t="s">
        <v>87</v>
      </c>
      <c r="E8412" t="s">
        <v>140</v>
      </c>
      <c r="F8412" t="s">
        <v>23782</v>
      </c>
      <c r="G8412" t="s">
        <v>197</v>
      </c>
      <c r="H8412" t="s">
        <v>143</v>
      </c>
      <c r="I8412" t="s">
        <v>135</v>
      </c>
      <c r="J8412" t="s">
        <v>136</v>
      </c>
      <c r="K8412" t="s">
        <v>137</v>
      </c>
      <c r="L8412" t="s">
        <v>23783</v>
      </c>
      <c r="M8412" t="s">
        <v>23784</v>
      </c>
      <c r="N8412">
        <v>3.8544444439999999</v>
      </c>
      <c r="O8412">
        <v>0</v>
      </c>
      <c r="P8412">
        <v>2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1.0820000986924267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1.0820000986924267</v>
      </c>
    </row>
    <row r="8413" spans="1:31" x14ac:dyDescent="0.25">
      <c r="A8413">
        <v>1683277</v>
      </c>
      <c r="B8413">
        <v>1</v>
      </c>
      <c r="C8413" t="s">
        <v>81</v>
      </c>
      <c r="D8413" t="s">
        <v>127</v>
      </c>
      <c r="E8413" t="s">
        <v>140</v>
      </c>
      <c r="F8413" t="s">
        <v>23785</v>
      </c>
      <c r="G8413" t="s">
        <v>209</v>
      </c>
      <c r="H8413" t="s">
        <v>143</v>
      </c>
      <c r="I8413" t="s">
        <v>135</v>
      </c>
      <c r="J8413" t="s">
        <v>136</v>
      </c>
      <c r="K8413" t="s">
        <v>137</v>
      </c>
      <c r="L8413" t="s">
        <v>23786</v>
      </c>
      <c r="M8413" t="s">
        <v>23787</v>
      </c>
      <c r="N8413">
        <v>1.6475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1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3.0240383787933887</v>
      </c>
      <c r="AC8413">
        <v>0</v>
      </c>
      <c r="AD8413">
        <v>0</v>
      </c>
      <c r="AE8413">
        <v>3.0240383787933887</v>
      </c>
    </row>
    <row r="8414" spans="1:31" x14ac:dyDescent="0.25">
      <c r="A8414">
        <v>1683154</v>
      </c>
      <c r="B8414">
        <v>1</v>
      </c>
      <c r="C8414" t="s">
        <v>81</v>
      </c>
      <c r="D8414" t="s">
        <v>113</v>
      </c>
      <c r="E8414" t="s">
        <v>140</v>
      </c>
      <c r="F8414" t="s">
        <v>23788</v>
      </c>
      <c r="G8414" t="s">
        <v>142</v>
      </c>
      <c r="H8414" t="s">
        <v>143</v>
      </c>
      <c r="I8414" t="s">
        <v>135</v>
      </c>
      <c r="J8414" t="s">
        <v>136</v>
      </c>
      <c r="K8414" t="s">
        <v>137</v>
      </c>
      <c r="L8414" t="s">
        <v>23789</v>
      </c>
      <c r="M8414" t="s">
        <v>23790</v>
      </c>
      <c r="N8414">
        <v>2.3663888879999999</v>
      </c>
      <c r="O8414">
        <v>0</v>
      </c>
      <c r="P8414">
        <v>17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11.616287011540724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11.616287011540724</v>
      </c>
    </row>
    <row r="8415" spans="1:31" x14ac:dyDescent="0.25">
      <c r="A8415">
        <v>1682962</v>
      </c>
      <c r="B8415">
        <v>1</v>
      </c>
      <c r="C8415" t="s">
        <v>81</v>
      </c>
      <c r="D8415" t="s">
        <v>128</v>
      </c>
      <c r="E8415" t="s">
        <v>131</v>
      </c>
      <c r="F8415" t="s">
        <v>23791</v>
      </c>
      <c r="G8415" t="s">
        <v>161</v>
      </c>
      <c r="H8415" t="s">
        <v>134</v>
      </c>
      <c r="I8415" t="s">
        <v>173</v>
      </c>
      <c r="J8415" t="s">
        <v>136</v>
      </c>
      <c r="K8415" t="s">
        <v>137</v>
      </c>
      <c r="L8415" t="s">
        <v>23792</v>
      </c>
      <c r="M8415" t="s">
        <v>23793</v>
      </c>
      <c r="N8415">
        <v>1.5555555E-2</v>
      </c>
      <c r="O8415">
        <v>0</v>
      </c>
      <c r="P8415">
        <v>0</v>
      </c>
      <c r="Q8415">
        <v>0</v>
      </c>
      <c r="R8415">
        <v>0</v>
      </c>
      <c r="S8415">
        <v>24</v>
      </c>
      <c r="T8415">
        <v>0</v>
      </c>
      <c r="U8415">
        <v>19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7.836577594214849</v>
      </c>
      <c r="AB8415">
        <v>0</v>
      </c>
      <c r="AC8415">
        <v>41.52537875982113</v>
      </c>
      <c r="AD8415">
        <v>0</v>
      </c>
      <c r="AE8415">
        <v>49.361956354035982</v>
      </c>
    </row>
    <row r="8416" spans="1:31" x14ac:dyDescent="0.25">
      <c r="A8416">
        <v>1682985</v>
      </c>
      <c r="B8416">
        <v>1</v>
      </c>
      <c r="C8416" t="s">
        <v>80</v>
      </c>
      <c r="D8416" t="s">
        <v>91</v>
      </c>
      <c r="E8416" t="s">
        <v>151</v>
      </c>
      <c r="F8416" t="s">
        <v>23794</v>
      </c>
      <c r="G8416" t="s">
        <v>281</v>
      </c>
      <c r="H8416" t="s">
        <v>143</v>
      </c>
      <c r="I8416" t="s">
        <v>135</v>
      </c>
      <c r="J8416" t="s">
        <v>136</v>
      </c>
      <c r="K8416" t="s">
        <v>167</v>
      </c>
      <c r="L8416" t="s">
        <v>23795</v>
      </c>
      <c r="M8416" t="s">
        <v>23796</v>
      </c>
      <c r="N8416">
        <v>7.085</v>
      </c>
      <c r="O8416">
        <v>0</v>
      </c>
      <c r="P8416">
        <v>144</v>
      </c>
      <c r="Q8416">
        <v>0</v>
      </c>
      <c r="R8416">
        <v>0</v>
      </c>
      <c r="S8416">
        <v>0</v>
      </c>
      <c r="T8416">
        <v>2</v>
      </c>
      <c r="U8416">
        <v>0</v>
      </c>
      <c r="V8416">
        <v>0</v>
      </c>
      <c r="W8416">
        <v>0</v>
      </c>
      <c r="X8416">
        <v>281.33971359978142</v>
      </c>
      <c r="Y8416">
        <v>0</v>
      </c>
      <c r="Z8416">
        <v>0</v>
      </c>
      <c r="AA8416">
        <v>0</v>
      </c>
      <c r="AB8416">
        <v>15.412381768887133</v>
      </c>
      <c r="AC8416">
        <v>0</v>
      </c>
      <c r="AD8416">
        <v>0</v>
      </c>
      <c r="AE8416">
        <v>296.75209536866856</v>
      </c>
    </row>
    <row r="8417" spans="1:31" x14ac:dyDescent="0.25">
      <c r="A8417">
        <v>1683423</v>
      </c>
      <c r="B8417">
        <v>1</v>
      </c>
      <c r="C8417" t="s">
        <v>80</v>
      </c>
      <c r="D8417" t="s">
        <v>101</v>
      </c>
      <c r="E8417" t="s">
        <v>146</v>
      </c>
      <c r="F8417" t="s">
        <v>23797</v>
      </c>
      <c r="G8417" t="s">
        <v>153</v>
      </c>
      <c r="H8417" t="s">
        <v>143</v>
      </c>
      <c r="I8417" t="s">
        <v>135</v>
      </c>
      <c r="J8417" t="s">
        <v>136</v>
      </c>
      <c r="K8417" t="s">
        <v>137</v>
      </c>
      <c r="L8417" t="s">
        <v>23798</v>
      </c>
      <c r="M8417" t="s">
        <v>23799</v>
      </c>
      <c r="N8417">
        <v>4.4536111109999998</v>
      </c>
      <c r="O8417">
        <v>0</v>
      </c>
      <c r="P8417">
        <v>54</v>
      </c>
      <c r="Q8417">
        <v>0</v>
      </c>
      <c r="R8417">
        <v>0</v>
      </c>
      <c r="S8417">
        <v>0</v>
      </c>
      <c r="T8417">
        <v>1</v>
      </c>
      <c r="U8417">
        <v>0</v>
      </c>
      <c r="V8417">
        <v>0</v>
      </c>
      <c r="W8417">
        <v>0</v>
      </c>
      <c r="X8417">
        <v>64.721507317017853</v>
      </c>
      <c r="Y8417">
        <v>0</v>
      </c>
      <c r="Z8417">
        <v>0</v>
      </c>
      <c r="AA8417">
        <v>0</v>
      </c>
      <c r="AB8417">
        <v>8.4411249173480002E-2</v>
      </c>
      <c r="AC8417">
        <v>0</v>
      </c>
      <c r="AD8417">
        <v>0</v>
      </c>
      <c r="AE8417">
        <v>64.805918566191338</v>
      </c>
    </row>
    <row r="8418" spans="1:31" x14ac:dyDescent="0.25">
      <c r="A8418">
        <v>1682736</v>
      </c>
      <c r="B8418">
        <v>1</v>
      </c>
      <c r="C8418" t="s">
        <v>80</v>
      </c>
      <c r="D8418" t="s">
        <v>90</v>
      </c>
      <c r="E8418" t="s">
        <v>146</v>
      </c>
      <c r="F8418" t="s">
        <v>11951</v>
      </c>
      <c r="G8418" t="s">
        <v>3582</v>
      </c>
      <c r="H8418" t="s">
        <v>143</v>
      </c>
      <c r="I8418" t="s">
        <v>135</v>
      </c>
      <c r="J8418" t="s">
        <v>136</v>
      </c>
      <c r="K8418" t="s">
        <v>137</v>
      </c>
      <c r="L8418" t="s">
        <v>23800</v>
      </c>
      <c r="M8418" t="s">
        <v>23801</v>
      </c>
      <c r="N8418">
        <v>0.53249999999999997</v>
      </c>
      <c r="O8418">
        <v>0</v>
      </c>
      <c r="P8418">
        <v>478</v>
      </c>
      <c r="Q8418">
        <v>0</v>
      </c>
      <c r="R8418">
        <v>0</v>
      </c>
      <c r="S8418">
        <v>0</v>
      </c>
      <c r="T8418">
        <v>43</v>
      </c>
      <c r="U8418">
        <v>0</v>
      </c>
      <c r="V8418">
        <v>0</v>
      </c>
      <c r="W8418">
        <v>0</v>
      </c>
      <c r="X8418">
        <v>74.778068852085795</v>
      </c>
      <c r="Y8418">
        <v>0</v>
      </c>
      <c r="Z8418">
        <v>0</v>
      </c>
      <c r="AA8418">
        <v>0</v>
      </c>
      <c r="AB8418">
        <v>12.089071948268698</v>
      </c>
      <c r="AC8418">
        <v>0</v>
      </c>
      <c r="AD8418">
        <v>0</v>
      </c>
      <c r="AE8418">
        <v>86.867140800354491</v>
      </c>
    </row>
    <row r="8419" spans="1:31" x14ac:dyDescent="0.25">
      <c r="A8419">
        <v>1683031</v>
      </c>
      <c r="B8419">
        <v>1</v>
      </c>
      <c r="C8419" t="s">
        <v>80</v>
      </c>
      <c r="D8419" t="s">
        <v>82</v>
      </c>
      <c r="E8419" t="s">
        <v>164</v>
      </c>
      <c r="F8419" t="s">
        <v>23802</v>
      </c>
      <c r="G8419" t="s">
        <v>161</v>
      </c>
      <c r="H8419" t="s">
        <v>134</v>
      </c>
      <c r="I8419" t="s">
        <v>135</v>
      </c>
      <c r="J8419" t="s">
        <v>136</v>
      </c>
      <c r="K8419" t="s">
        <v>137</v>
      </c>
      <c r="L8419" t="s">
        <v>23803</v>
      </c>
      <c r="M8419" t="s">
        <v>23804</v>
      </c>
      <c r="N8419">
        <v>1.0155555549999999</v>
      </c>
      <c r="O8419">
        <v>0</v>
      </c>
      <c r="P8419">
        <v>23554</v>
      </c>
      <c r="Q8419">
        <v>0</v>
      </c>
      <c r="R8419">
        <v>0</v>
      </c>
      <c r="S8419">
        <v>12</v>
      </c>
      <c r="T8419">
        <v>2814</v>
      </c>
      <c r="U8419">
        <v>0</v>
      </c>
      <c r="V8419">
        <v>9</v>
      </c>
      <c r="W8419">
        <v>0</v>
      </c>
      <c r="X8419">
        <v>7851.5169283414298</v>
      </c>
      <c r="Y8419">
        <v>0</v>
      </c>
      <c r="Z8419">
        <v>0</v>
      </c>
      <c r="AA8419">
        <v>628.74380590567489</v>
      </c>
      <c r="AB8419">
        <v>2686.4016695009373</v>
      </c>
      <c r="AC8419">
        <v>0</v>
      </c>
      <c r="AD8419">
        <v>427.79867323616213</v>
      </c>
      <c r="AE8419">
        <v>11594.461076984206</v>
      </c>
    </row>
    <row r="8420" spans="1:31" x14ac:dyDescent="0.25">
      <c r="A8420">
        <v>1683363</v>
      </c>
      <c r="B8420">
        <v>1</v>
      </c>
      <c r="C8420" t="s">
        <v>80</v>
      </c>
      <c r="D8420" t="s">
        <v>90</v>
      </c>
      <c r="E8420" t="s">
        <v>140</v>
      </c>
      <c r="F8420" t="s">
        <v>23805</v>
      </c>
      <c r="G8420" t="s">
        <v>197</v>
      </c>
      <c r="H8420" t="s">
        <v>143</v>
      </c>
      <c r="I8420" t="s">
        <v>135</v>
      </c>
      <c r="J8420" t="s">
        <v>136</v>
      </c>
      <c r="K8420" t="s">
        <v>137</v>
      </c>
      <c r="L8420" t="s">
        <v>23806</v>
      </c>
      <c r="M8420" t="s">
        <v>23807</v>
      </c>
      <c r="N8420">
        <v>5.9249999999999998</v>
      </c>
      <c r="O8420">
        <v>0</v>
      </c>
      <c r="P8420">
        <v>2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7.9462876049453426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7.9462876049453426</v>
      </c>
    </row>
    <row r="8421" spans="1:31" x14ac:dyDescent="0.25">
      <c r="A8421">
        <v>1683469</v>
      </c>
      <c r="B8421">
        <v>1</v>
      </c>
      <c r="C8421" t="s">
        <v>80</v>
      </c>
      <c r="D8421" t="s">
        <v>89</v>
      </c>
      <c r="E8421" t="s">
        <v>140</v>
      </c>
      <c r="F8421" t="s">
        <v>23808</v>
      </c>
      <c r="G8421" t="s">
        <v>209</v>
      </c>
      <c r="H8421" t="s">
        <v>143</v>
      </c>
      <c r="I8421" t="s">
        <v>135</v>
      </c>
      <c r="J8421" t="s">
        <v>136</v>
      </c>
      <c r="K8421" t="s">
        <v>137</v>
      </c>
      <c r="L8421" t="s">
        <v>23809</v>
      </c>
      <c r="M8421" t="s">
        <v>23810</v>
      </c>
      <c r="N8421">
        <v>2.1727777769999999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1</v>
      </c>
      <c r="U8421">
        <v>0</v>
      </c>
      <c r="V8421">
        <v>0</v>
      </c>
      <c r="W8421">
        <v>0</v>
      </c>
      <c r="X8421">
        <v>4.825031406494487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4.825031406494487</v>
      </c>
    </row>
    <row r="8422" spans="1:31" x14ac:dyDescent="0.25">
      <c r="A8422">
        <v>1683114</v>
      </c>
      <c r="B8422">
        <v>1</v>
      </c>
      <c r="C8422" t="s">
        <v>81</v>
      </c>
      <c r="D8422" t="s">
        <v>122</v>
      </c>
      <c r="E8422" t="s">
        <v>164</v>
      </c>
      <c r="F8422" t="s">
        <v>23811</v>
      </c>
      <c r="G8422" t="s">
        <v>161</v>
      </c>
      <c r="H8422" t="s">
        <v>134</v>
      </c>
      <c r="I8422" t="s">
        <v>135</v>
      </c>
      <c r="J8422" t="s">
        <v>136</v>
      </c>
      <c r="K8422" t="s">
        <v>137</v>
      </c>
      <c r="L8422" t="s">
        <v>23812</v>
      </c>
      <c r="M8422" t="s">
        <v>23813</v>
      </c>
      <c r="N8422">
        <v>0.79181472200000003</v>
      </c>
      <c r="O8422">
        <v>2</v>
      </c>
      <c r="P8422">
        <v>102</v>
      </c>
      <c r="Q8422">
        <v>11</v>
      </c>
      <c r="R8422">
        <v>0</v>
      </c>
      <c r="S8422">
        <v>7</v>
      </c>
      <c r="T8422">
        <v>3</v>
      </c>
      <c r="U8422">
        <v>2</v>
      </c>
      <c r="V8422">
        <v>0</v>
      </c>
      <c r="W8422">
        <v>0.24473289073436111</v>
      </c>
      <c r="X8422">
        <v>7.2722016600614827</v>
      </c>
      <c r="Y8422">
        <v>6.9942859905802512</v>
      </c>
      <c r="Z8422">
        <v>0</v>
      </c>
      <c r="AA8422">
        <v>68.241060273395888</v>
      </c>
      <c r="AB8422">
        <v>0.22508666703683336</v>
      </c>
      <c r="AC8422">
        <v>199.38383324467236</v>
      </c>
      <c r="AD8422">
        <v>0</v>
      </c>
      <c r="AE8422">
        <v>282.36120072648117</v>
      </c>
    </row>
    <row r="8423" spans="1:31" x14ac:dyDescent="0.25">
      <c r="A8423">
        <v>1682782</v>
      </c>
      <c r="B8423">
        <v>1</v>
      </c>
      <c r="C8423" t="s">
        <v>80</v>
      </c>
      <c r="D8423" t="s">
        <v>98</v>
      </c>
      <c r="E8423" t="s">
        <v>151</v>
      </c>
      <c r="F8423" t="s">
        <v>23461</v>
      </c>
      <c r="G8423" t="s">
        <v>153</v>
      </c>
      <c r="H8423" t="s">
        <v>143</v>
      </c>
      <c r="I8423" t="s">
        <v>135</v>
      </c>
      <c r="J8423" t="s">
        <v>136</v>
      </c>
      <c r="K8423" t="s">
        <v>137</v>
      </c>
      <c r="L8423" t="s">
        <v>23814</v>
      </c>
      <c r="M8423" t="s">
        <v>23815</v>
      </c>
      <c r="N8423">
        <v>1.737222222</v>
      </c>
      <c r="O8423">
        <v>0</v>
      </c>
      <c r="P8423">
        <v>19</v>
      </c>
      <c r="Q8423">
        <v>0</v>
      </c>
      <c r="R8423">
        <v>2</v>
      </c>
      <c r="S8423">
        <v>0</v>
      </c>
      <c r="T8423">
        <v>1</v>
      </c>
      <c r="U8423">
        <v>0</v>
      </c>
      <c r="V8423">
        <v>0</v>
      </c>
      <c r="W8423">
        <v>0</v>
      </c>
      <c r="X8423">
        <v>4.8350916585459505</v>
      </c>
      <c r="Y8423">
        <v>0</v>
      </c>
      <c r="Z8423">
        <v>0.10806712151362946</v>
      </c>
      <c r="AA8423">
        <v>0</v>
      </c>
      <c r="AB8423">
        <v>2.8011718773725005E-3</v>
      </c>
      <c r="AC8423">
        <v>0</v>
      </c>
      <c r="AD8423">
        <v>0</v>
      </c>
      <c r="AE8423">
        <v>4.9459599519369526</v>
      </c>
    </row>
    <row r="8424" spans="1:31" x14ac:dyDescent="0.25">
      <c r="A8424">
        <v>1683509</v>
      </c>
      <c r="B8424">
        <v>1</v>
      </c>
      <c r="C8424" t="s">
        <v>81</v>
      </c>
      <c r="D8424" t="s">
        <v>118</v>
      </c>
      <c r="E8424" t="s">
        <v>151</v>
      </c>
      <c r="F8424" t="s">
        <v>23816</v>
      </c>
      <c r="G8424" t="s">
        <v>526</v>
      </c>
      <c r="H8424" t="s">
        <v>143</v>
      </c>
      <c r="I8424" t="s">
        <v>135</v>
      </c>
      <c r="J8424" t="s">
        <v>136</v>
      </c>
      <c r="K8424" t="s">
        <v>137</v>
      </c>
      <c r="L8424" t="s">
        <v>23817</v>
      </c>
      <c r="M8424" t="s">
        <v>23818</v>
      </c>
      <c r="N8424">
        <v>0.54944444400000003</v>
      </c>
      <c r="O8424">
        <v>0</v>
      </c>
      <c r="P8424">
        <v>191</v>
      </c>
      <c r="Q8424">
        <v>0</v>
      </c>
      <c r="R8424">
        <v>0</v>
      </c>
      <c r="S8424">
        <v>0</v>
      </c>
      <c r="T8424">
        <v>10</v>
      </c>
      <c r="U8424">
        <v>0</v>
      </c>
      <c r="V8424">
        <v>0</v>
      </c>
      <c r="W8424">
        <v>0</v>
      </c>
      <c r="X8424">
        <v>30.677601160340728</v>
      </c>
      <c r="Y8424">
        <v>0</v>
      </c>
      <c r="Z8424">
        <v>0</v>
      </c>
      <c r="AA8424">
        <v>0</v>
      </c>
      <c r="AB8424">
        <v>3.395787143646178</v>
      </c>
      <c r="AC8424">
        <v>0</v>
      </c>
      <c r="AD8424">
        <v>0</v>
      </c>
      <c r="AE8424">
        <v>34.073388303986903</v>
      </c>
    </row>
    <row r="8425" spans="1:31" x14ac:dyDescent="0.25">
      <c r="A8425">
        <v>1682928</v>
      </c>
      <c r="B8425">
        <v>1</v>
      </c>
      <c r="C8425" t="s">
        <v>81</v>
      </c>
      <c r="D8425" t="s">
        <v>127</v>
      </c>
      <c r="E8425" t="s">
        <v>164</v>
      </c>
      <c r="F8425" t="s">
        <v>13203</v>
      </c>
      <c r="G8425" t="s">
        <v>161</v>
      </c>
      <c r="H8425" t="s">
        <v>134</v>
      </c>
      <c r="I8425" t="s">
        <v>135</v>
      </c>
      <c r="J8425" t="s">
        <v>136</v>
      </c>
      <c r="K8425" t="s">
        <v>137</v>
      </c>
      <c r="L8425" t="s">
        <v>23819</v>
      </c>
      <c r="M8425" t="s">
        <v>23820</v>
      </c>
      <c r="N8425">
        <v>0.40805555500000001</v>
      </c>
      <c r="O8425">
        <v>0</v>
      </c>
      <c r="P8425">
        <v>0</v>
      </c>
      <c r="Q8425">
        <v>0</v>
      </c>
      <c r="R8425">
        <v>0</v>
      </c>
      <c r="S8425">
        <v>2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1100.1313675574672</v>
      </c>
      <c r="AB8425">
        <v>0</v>
      </c>
      <c r="AC8425">
        <v>0</v>
      </c>
      <c r="AD8425">
        <v>0</v>
      </c>
      <c r="AE8425">
        <v>1100.1313675574672</v>
      </c>
    </row>
    <row r="8426" spans="1:31" x14ac:dyDescent="0.25">
      <c r="A8426">
        <v>1683217</v>
      </c>
      <c r="B8426">
        <v>1</v>
      </c>
      <c r="C8426" t="s">
        <v>80</v>
      </c>
      <c r="D8426" t="s">
        <v>103</v>
      </c>
      <c r="E8426" t="s">
        <v>151</v>
      </c>
      <c r="F8426" t="s">
        <v>9040</v>
      </c>
      <c r="G8426" t="s">
        <v>153</v>
      </c>
      <c r="H8426" t="s">
        <v>143</v>
      </c>
      <c r="I8426" t="s">
        <v>135</v>
      </c>
      <c r="J8426" t="s">
        <v>136</v>
      </c>
      <c r="K8426" t="s">
        <v>137</v>
      </c>
      <c r="L8426" t="s">
        <v>23821</v>
      </c>
      <c r="M8426" t="s">
        <v>23822</v>
      </c>
      <c r="N8426">
        <v>1.932222222</v>
      </c>
      <c r="O8426">
        <v>0</v>
      </c>
      <c r="P8426">
        <v>3</v>
      </c>
      <c r="Q8426">
        <v>0</v>
      </c>
      <c r="R8426">
        <v>1</v>
      </c>
      <c r="S8426">
        <v>0</v>
      </c>
      <c r="T8426">
        <v>2</v>
      </c>
      <c r="U8426">
        <v>0</v>
      </c>
      <c r="V8426">
        <v>0</v>
      </c>
      <c r="W8426">
        <v>0</v>
      </c>
      <c r="X8426">
        <v>0.51259991316455999</v>
      </c>
      <c r="Y8426">
        <v>0</v>
      </c>
      <c r="Z8426">
        <v>8.6477484646848346E-2</v>
      </c>
      <c r="AA8426">
        <v>0</v>
      </c>
      <c r="AB8426">
        <v>0.27384687678093339</v>
      </c>
      <c r="AC8426">
        <v>0</v>
      </c>
      <c r="AD8426">
        <v>0</v>
      </c>
      <c r="AE8426">
        <v>0.87292427459234179</v>
      </c>
    </row>
    <row r="8427" spans="1:31" x14ac:dyDescent="0.25">
      <c r="A8427">
        <v>1682776</v>
      </c>
      <c r="B8427">
        <v>1</v>
      </c>
      <c r="C8427" t="s">
        <v>80</v>
      </c>
      <c r="D8427" t="s">
        <v>82</v>
      </c>
      <c r="E8427" t="s">
        <v>151</v>
      </c>
      <c r="F8427" t="s">
        <v>23823</v>
      </c>
      <c r="G8427" t="s">
        <v>153</v>
      </c>
      <c r="H8427" t="s">
        <v>143</v>
      </c>
      <c r="I8427" t="s">
        <v>135</v>
      </c>
      <c r="J8427" t="s">
        <v>136</v>
      </c>
      <c r="K8427" t="s">
        <v>137</v>
      </c>
      <c r="L8427" t="s">
        <v>23824</v>
      </c>
      <c r="M8427" t="s">
        <v>23825</v>
      </c>
      <c r="N8427">
        <v>2.198611111</v>
      </c>
      <c r="O8427">
        <v>0</v>
      </c>
      <c r="P8427">
        <v>70</v>
      </c>
      <c r="Q8427">
        <v>0</v>
      </c>
      <c r="R8427">
        <v>0</v>
      </c>
      <c r="S8427">
        <v>0</v>
      </c>
      <c r="T8427">
        <v>3</v>
      </c>
      <c r="U8427">
        <v>0</v>
      </c>
      <c r="V8427">
        <v>0</v>
      </c>
      <c r="W8427">
        <v>0</v>
      </c>
      <c r="X8427">
        <v>44.727158325142213</v>
      </c>
      <c r="Y8427">
        <v>0</v>
      </c>
      <c r="Z8427">
        <v>0</v>
      </c>
      <c r="AA8427">
        <v>0</v>
      </c>
      <c r="AB8427">
        <v>0.6381380587402431</v>
      </c>
      <c r="AC8427">
        <v>0</v>
      </c>
      <c r="AD8427">
        <v>0</v>
      </c>
      <c r="AE8427">
        <v>45.365296383882459</v>
      </c>
    </row>
    <row r="8428" spans="1:31" x14ac:dyDescent="0.25">
      <c r="A8428">
        <v>1683317</v>
      </c>
      <c r="B8428">
        <v>1</v>
      </c>
      <c r="C8428" t="s">
        <v>80</v>
      </c>
      <c r="D8428" t="s">
        <v>97</v>
      </c>
      <c r="E8428" t="s">
        <v>140</v>
      </c>
      <c r="F8428" t="s">
        <v>23826</v>
      </c>
      <c r="G8428" t="s">
        <v>197</v>
      </c>
      <c r="H8428" t="s">
        <v>143</v>
      </c>
      <c r="I8428" t="s">
        <v>135</v>
      </c>
      <c r="J8428" t="s">
        <v>136</v>
      </c>
      <c r="K8428" t="s">
        <v>137</v>
      </c>
      <c r="L8428" t="s">
        <v>23827</v>
      </c>
      <c r="M8428" t="s">
        <v>23828</v>
      </c>
      <c r="N8428">
        <v>3.2194444440000001</v>
      </c>
      <c r="O8428">
        <v>0</v>
      </c>
      <c r="P8428">
        <v>0</v>
      </c>
      <c r="Q8428">
        <v>0</v>
      </c>
      <c r="R8428">
        <v>1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1.2678908008888889E-3</v>
      </c>
      <c r="AA8428">
        <v>0</v>
      </c>
      <c r="AB8428">
        <v>0</v>
      </c>
      <c r="AC8428">
        <v>0</v>
      </c>
      <c r="AD8428">
        <v>0</v>
      </c>
      <c r="AE8428">
        <v>1.2678908008888889E-3</v>
      </c>
    </row>
    <row r="8429" spans="1:31" x14ac:dyDescent="0.25">
      <c r="A8429">
        <v>1683191</v>
      </c>
      <c r="B8429">
        <v>1</v>
      </c>
      <c r="C8429" t="s">
        <v>80</v>
      </c>
      <c r="D8429" t="s">
        <v>101</v>
      </c>
      <c r="E8429" t="s">
        <v>151</v>
      </c>
      <c r="F8429" t="s">
        <v>23829</v>
      </c>
      <c r="G8429" t="s">
        <v>222</v>
      </c>
      <c r="H8429" t="s">
        <v>143</v>
      </c>
      <c r="I8429" t="s">
        <v>135</v>
      </c>
      <c r="J8429" t="s">
        <v>136</v>
      </c>
      <c r="K8429" t="s">
        <v>137</v>
      </c>
      <c r="L8429" t="s">
        <v>23830</v>
      </c>
      <c r="M8429" t="s">
        <v>23831</v>
      </c>
      <c r="N8429">
        <v>2.9249999999999998</v>
      </c>
      <c r="O8429">
        <v>0</v>
      </c>
      <c r="P8429">
        <v>148</v>
      </c>
      <c r="Q8429">
        <v>0</v>
      </c>
      <c r="R8429">
        <v>0</v>
      </c>
      <c r="S8429">
        <v>0</v>
      </c>
      <c r="T8429">
        <v>4</v>
      </c>
      <c r="U8429">
        <v>0</v>
      </c>
      <c r="V8429">
        <v>0</v>
      </c>
      <c r="W8429">
        <v>0</v>
      </c>
      <c r="X8429">
        <v>140.86008479241667</v>
      </c>
      <c r="Y8429">
        <v>0</v>
      </c>
      <c r="Z8429">
        <v>0</v>
      </c>
      <c r="AA8429">
        <v>0</v>
      </c>
      <c r="AB8429">
        <v>22.055470105763106</v>
      </c>
      <c r="AC8429">
        <v>0</v>
      </c>
      <c r="AD8429">
        <v>0</v>
      </c>
      <c r="AE8429">
        <v>162.91555489817978</v>
      </c>
    </row>
    <row r="8430" spans="1:31" x14ac:dyDescent="0.25">
      <c r="A8430">
        <v>1682905</v>
      </c>
      <c r="B8430">
        <v>1</v>
      </c>
      <c r="C8430" t="s">
        <v>80</v>
      </c>
      <c r="D8430" t="s">
        <v>95</v>
      </c>
      <c r="E8430" t="s">
        <v>151</v>
      </c>
      <c r="F8430" t="s">
        <v>23832</v>
      </c>
      <c r="G8430" t="s">
        <v>403</v>
      </c>
      <c r="H8430" t="s">
        <v>143</v>
      </c>
      <c r="I8430" t="s">
        <v>135</v>
      </c>
      <c r="J8430" t="s">
        <v>136</v>
      </c>
      <c r="K8430" t="s">
        <v>137</v>
      </c>
      <c r="L8430" t="s">
        <v>23833</v>
      </c>
      <c r="M8430" t="s">
        <v>23834</v>
      </c>
      <c r="N8430">
        <v>0.33805555500000001</v>
      </c>
      <c r="O8430">
        <v>0</v>
      </c>
      <c r="P8430">
        <v>42</v>
      </c>
      <c r="Q8430">
        <v>0</v>
      </c>
      <c r="R8430">
        <v>0</v>
      </c>
      <c r="S8430">
        <v>0</v>
      </c>
      <c r="T8430">
        <v>2</v>
      </c>
      <c r="U8430">
        <v>0</v>
      </c>
      <c r="V8430">
        <v>0</v>
      </c>
      <c r="W8430">
        <v>0</v>
      </c>
      <c r="X8430">
        <v>4.6553344593367232</v>
      </c>
      <c r="Y8430">
        <v>0</v>
      </c>
      <c r="Z8430">
        <v>0</v>
      </c>
      <c r="AA8430">
        <v>0</v>
      </c>
      <c r="AB8430">
        <v>4.6922331138342139</v>
      </c>
      <c r="AC8430">
        <v>0</v>
      </c>
      <c r="AD8430">
        <v>0</v>
      </c>
      <c r="AE8430">
        <v>9.347567573170938</v>
      </c>
    </row>
    <row r="8431" spans="1:31" x14ac:dyDescent="0.25">
      <c r="A8431">
        <v>1683360</v>
      </c>
      <c r="B8431">
        <v>1</v>
      </c>
      <c r="C8431" t="s">
        <v>80</v>
      </c>
      <c r="D8431" t="s">
        <v>97</v>
      </c>
      <c r="E8431" t="s">
        <v>140</v>
      </c>
      <c r="F8431" t="s">
        <v>23835</v>
      </c>
      <c r="G8431" t="s">
        <v>197</v>
      </c>
      <c r="H8431" t="s">
        <v>143</v>
      </c>
      <c r="I8431" t="s">
        <v>135</v>
      </c>
      <c r="J8431" t="s">
        <v>136</v>
      </c>
      <c r="K8431" t="s">
        <v>137</v>
      </c>
      <c r="L8431" t="s">
        <v>23836</v>
      </c>
      <c r="M8431" t="s">
        <v>23837</v>
      </c>
      <c r="N8431">
        <v>12.363888888</v>
      </c>
      <c r="O8431">
        <v>0</v>
      </c>
      <c r="P8431">
        <v>1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11.194858567378384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11.194858567378384</v>
      </c>
    </row>
    <row r="8432" spans="1:31" x14ac:dyDescent="0.25">
      <c r="A8432">
        <v>1683426</v>
      </c>
      <c r="B8432">
        <v>1</v>
      </c>
      <c r="C8432" t="s">
        <v>80</v>
      </c>
      <c r="D8432" t="s">
        <v>101</v>
      </c>
      <c r="E8432" t="s">
        <v>151</v>
      </c>
      <c r="F8432" t="s">
        <v>23838</v>
      </c>
      <c r="G8432" t="s">
        <v>222</v>
      </c>
      <c r="H8432" t="s">
        <v>143</v>
      </c>
      <c r="I8432" t="s">
        <v>135</v>
      </c>
      <c r="J8432" t="s">
        <v>136</v>
      </c>
      <c r="K8432" t="s">
        <v>137</v>
      </c>
      <c r="L8432" t="s">
        <v>23839</v>
      </c>
      <c r="M8432" t="s">
        <v>23840</v>
      </c>
      <c r="N8432">
        <v>1.784444444</v>
      </c>
      <c r="O8432">
        <v>0</v>
      </c>
      <c r="P8432">
        <v>64</v>
      </c>
      <c r="Q8432">
        <v>0</v>
      </c>
      <c r="R8432">
        <v>0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45.192099974775289</v>
      </c>
      <c r="Y8432">
        <v>0</v>
      </c>
      <c r="Z8432">
        <v>0</v>
      </c>
      <c r="AA8432">
        <v>0</v>
      </c>
      <c r="AB8432">
        <v>2.4169158059888889E-3</v>
      </c>
      <c r="AC8432">
        <v>0</v>
      </c>
      <c r="AD8432">
        <v>0</v>
      </c>
      <c r="AE8432">
        <v>45.194516890581276</v>
      </c>
    </row>
    <row r="8433" spans="1:31" x14ac:dyDescent="0.25">
      <c r="A8433">
        <v>1683005</v>
      </c>
      <c r="B8433">
        <v>1</v>
      </c>
      <c r="C8433" t="s">
        <v>81</v>
      </c>
      <c r="D8433" t="s">
        <v>121</v>
      </c>
      <c r="E8433" t="s">
        <v>131</v>
      </c>
      <c r="F8433" t="s">
        <v>23841</v>
      </c>
      <c r="G8433" t="s">
        <v>161</v>
      </c>
      <c r="H8433" t="s">
        <v>134</v>
      </c>
      <c r="I8433" t="s">
        <v>173</v>
      </c>
      <c r="J8433" t="s">
        <v>136</v>
      </c>
      <c r="K8433" t="s">
        <v>137</v>
      </c>
      <c r="L8433" t="s">
        <v>23842</v>
      </c>
      <c r="M8433" t="s">
        <v>23843</v>
      </c>
      <c r="N8433">
        <v>8.3333330000000001E-3</v>
      </c>
      <c r="O8433">
        <v>0</v>
      </c>
      <c r="P8433">
        <v>1510</v>
      </c>
      <c r="Q8433">
        <v>6</v>
      </c>
      <c r="R8433">
        <v>68</v>
      </c>
      <c r="S8433">
        <v>10</v>
      </c>
      <c r="T8433">
        <v>60</v>
      </c>
      <c r="U8433">
        <v>1</v>
      </c>
      <c r="V8433">
        <v>0</v>
      </c>
      <c r="W8433">
        <v>0</v>
      </c>
      <c r="X8433">
        <v>1.195897692068016</v>
      </c>
      <c r="Y8433">
        <v>1.7731475759883333E-2</v>
      </c>
      <c r="Z8433">
        <v>5.2437034984249987E-2</v>
      </c>
      <c r="AA8433">
        <v>0.5128219504811834</v>
      </c>
      <c r="AB8433">
        <v>0.35575341625604157</v>
      </c>
      <c r="AC8433">
        <v>9.5833131702149993E-2</v>
      </c>
      <c r="AD8433">
        <v>0</v>
      </c>
      <c r="AE8433">
        <v>2.2304747012515245</v>
      </c>
    </row>
    <row r="8434" spans="1:31" x14ac:dyDescent="0.25">
      <c r="A8434">
        <v>1683260</v>
      </c>
      <c r="B8434">
        <v>1</v>
      </c>
      <c r="C8434" t="s">
        <v>80</v>
      </c>
      <c r="D8434" t="s">
        <v>82</v>
      </c>
      <c r="E8434" t="s">
        <v>140</v>
      </c>
      <c r="F8434" t="s">
        <v>23844</v>
      </c>
      <c r="G8434" t="s">
        <v>209</v>
      </c>
      <c r="H8434" t="s">
        <v>143</v>
      </c>
      <c r="I8434" t="s">
        <v>135</v>
      </c>
      <c r="J8434" t="s">
        <v>136</v>
      </c>
      <c r="K8434" t="s">
        <v>137</v>
      </c>
      <c r="L8434" t="s">
        <v>23845</v>
      </c>
      <c r="M8434" t="s">
        <v>23846</v>
      </c>
      <c r="N8434">
        <v>1.436111111</v>
      </c>
      <c r="O8434">
        <v>0</v>
      </c>
      <c r="P8434">
        <v>1</v>
      </c>
      <c r="Q8434">
        <v>0</v>
      </c>
      <c r="R8434">
        <v>0</v>
      </c>
      <c r="S8434">
        <v>0</v>
      </c>
      <c r="T8434">
        <v>4</v>
      </c>
      <c r="U8434">
        <v>0</v>
      </c>
      <c r="V8434">
        <v>0</v>
      </c>
      <c r="W8434">
        <v>0</v>
      </c>
      <c r="X8434">
        <v>0.41549059980872999</v>
      </c>
      <c r="Y8434">
        <v>0</v>
      </c>
      <c r="Z8434">
        <v>0</v>
      </c>
      <c r="AA8434">
        <v>0</v>
      </c>
      <c r="AB8434">
        <v>2.4259361602238001</v>
      </c>
      <c r="AC8434">
        <v>0</v>
      </c>
      <c r="AD8434">
        <v>0</v>
      </c>
      <c r="AE8434">
        <v>2.84142676003253</v>
      </c>
    </row>
    <row r="8435" spans="1:31" x14ac:dyDescent="0.25">
      <c r="A8435">
        <v>1683552</v>
      </c>
      <c r="B8435">
        <v>1</v>
      </c>
      <c r="C8435" t="s">
        <v>80</v>
      </c>
      <c r="D8435" t="s">
        <v>110</v>
      </c>
      <c r="E8435" t="s">
        <v>146</v>
      </c>
      <c r="F8435" t="s">
        <v>23847</v>
      </c>
      <c r="G8435" t="s">
        <v>148</v>
      </c>
      <c r="H8435" t="s">
        <v>143</v>
      </c>
      <c r="I8435" t="s">
        <v>135</v>
      </c>
      <c r="J8435" t="s">
        <v>136</v>
      </c>
      <c r="K8435" t="s">
        <v>137</v>
      </c>
      <c r="L8435" t="s">
        <v>23848</v>
      </c>
      <c r="M8435" t="s">
        <v>23849</v>
      </c>
      <c r="N8435">
        <v>1.669166666</v>
      </c>
      <c r="O8435">
        <v>0</v>
      </c>
      <c r="P8435">
        <v>214</v>
      </c>
      <c r="Q8435">
        <v>0</v>
      </c>
      <c r="R8435">
        <v>0</v>
      </c>
      <c r="S8435">
        <v>0</v>
      </c>
      <c r="T8435">
        <v>7</v>
      </c>
      <c r="U8435">
        <v>0</v>
      </c>
      <c r="V8435">
        <v>0</v>
      </c>
      <c r="W8435">
        <v>0</v>
      </c>
      <c r="X8435">
        <v>156.46861847793215</v>
      </c>
      <c r="Y8435">
        <v>0</v>
      </c>
      <c r="Z8435">
        <v>0</v>
      </c>
      <c r="AA8435">
        <v>0</v>
      </c>
      <c r="AB8435">
        <v>3.5650656942846091</v>
      </c>
      <c r="AC8435">
        <v>0</v>
      </c>
      <c r="AD8435">
        <v>0</v>
      </c>
      <c r="AE8435">
        <v>160.03368417221677</v>
      </c>
    </row>
    <row r="8436" spans="1:31" x14ac:dyDescent="0.25">
      <c r="A8436">
        <v>1682885</v>
      </c>
      <c r="B8436">
        <v>1</v>
      </c>
      <c r="C8436" t="s">
        <v>80</v>
      </c>
      <c r="D8436" t="s">
        <v>96</v>
      </c>
      <c r="E8436" t="s">
        <v>140</v>
      </c>
      <c r="F8436" t="s">
        <v>23850</v>
      </c>
      <c r="G8436" t="s">
        <v>197</v>
      </c>
      <c r="H8436" t="s">
        <v>143</v>
      </c>
      <c r="I8436" t="s">
        <v>135</v>
      </c>
      <c r="J8436" t="s">
        <v>136</v>
      </c>
      <c r="K8436" t="s">
        <v>137</v>
      </c>
      <c r="L8436" t="s">
        <v>23851</v>
      </c>
      <c r="M8436" t="s">
        <v>23852</v>
      </c>
      <c r="N8436">
        <v>1.4002777769999999</v>
      </c>
      <c r="O8436">
        <v>0</v>
      </c>
      <c r="P8436">
        <v>7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12.568933026028375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12.568933026028375</v>
      </c>
    </row>
    <row r="8437" spans="1:31" x14ac:dyDescent="0.25">
      <c r="A8437">
        <v>1682862</v>
      </c>
      <c r="B8437">
        <v>1</v>
      </c>
      <c r="C8437" t="s">
        <v>81</v>
      </c>
      <c r="D8437" t="s">
        <v>126</v>
      </c>
      <c r="E8437" t="s">
        <v>131</v>
      </c>
      <c r="F8437" t="s">
        <v>23853</v>
      </c>
      <c r="G8437" t="s">
        <v>253</v>
      </c>
      <c r="H8437" t="s">
        <v>134</v>
      </c>
      <c r="I8437" t="s">
        <v>135</v>
      </c>
      <c r="J8437" t="s">
        <v>136</v>
      </c>
      <c r="K8437" t="s">
        <v>167</v>
      </c>
      <c r="L8437" t="s">
        <v>23854</v>
      </c>
      <c r="M8437" t="s">
        <v>23855</v>
      </c>
      <c r="N8437">
        <v>3.7961111110000001</v>
      </c>
      <c r="O8437">
        <v>0</v>
      </c>
      <c r="P8437">
        <v>870</v>
      </c>
      <c r="Q8437">
        <v>36</v>
      </c>
      <c r="R8437">
        <v>112</v>
      </c>
      <c r="S8437">
        <v>16</v>
      </c>
      <c r="T8437">
        <v>59</v>
      </c>
      <c r="U8437">
        <v>1</v>
      </c>
      <c r="V8437">
        <v>0</v>
      </c>
      <c r="W8437">
        <v>0</v>
      </c>
      <c r="X8437">
        <v>273.39801134344293</v>
      </c>
      <c r="Y8437">
        <v>299.80128613271137</v>
      </c>
      <c r="Z8437">
        <v>99.158563163745853</v>
      </c>
      <c r="AA8437">
        <v>319.76139742166038</v>
      </c>
      <c r="AB8437">
        <v>129.67129535860246</v>
      </c>
      <c r="AC8437">
        <v>7.1616531962714003</v>
      </c>
      <c r="AD8437">
        <v>0</v>
      </c>
      <c r="AE8437">
        <v>1128.9522066164343</v>
      </c>
    </row>
    <row r="8438" spans="1:31" x14ac:dyDescent="0.25">
      <c r="A8438">
        <v>1683091</v>
      </c>
      <c r="B8438">
        <v>1</v>
      </c>
      <c r="C8438" t="s">
        <v>80</v>
      </c>
      <c r="D8438" t="s">
        <v>86</v>
      </c>
      <c r="E8438" t="s">
        <v>151</v>
      </c>
      <c r="F8438" t="s">
        <v>5206</v>
      </c>
      <c r="G8438" t="s">
        <v>222</v>
      </c>
      <c r="H8438" t="s">
        <v>143</v>
      </c>
      <c r="I8438" t="s">
        <v>135</v>
      </c>
      <c r="J8438" t="s">
        <v>136</v>
      </c>
      <c r="K8438" t="s">
        <v>137</v>
      </c>
      <c r="L8438" t="s">
        <v>23856</v>
      </c>
      <c r="M8438" t="s">
        <v>23857</v>
      </c>
      <c r="N8438">
        <v>1.3075000000000001</v>
      </c>
      <c r="O8438">
        <v>0</v>
      </c>
      <c r="P8438">
        <v>59</v>
      </c>
      <c r="Q8438">
        <v>0</v>
      </c>
      <c r="R8438">
        <v>0</v>
      </c>
      <c r="S8438">
        <v>0</v>
      </c>
      <c r="T8438">
        <v>1</v>
      </c>
      <c r="U8438">
        <v>0</v>
      </c>
      <c r="V8438">
        <v>0</v>
      </c>
      <c r="W8438">
        <v>0</v>
      </c>
      <c r="X8438">
        <v>19.577427735964129</v>
      </c>
      <c r="Y8438">
        <v>0</v>
      </c>
      <c r="Z8438">
        <v>0</v>
      </c>
      <c r="AA8438">
        <v>0</v>
      </c>
      <c r="AB8438">
        <v>9.7239400407357499E-2</v>
      </c>
      <c r="AC8438">
        <v>0</v>
      </c>
      <c r="AD8438">
        <v>0</v>
      </c>
      <c r="AE8438">
        <v>19.674667136371486</v>
      </c>
    </row>
    <row r="8439" spans="1:31" x14ac:dyDescent="0.25">
      <c r="A8439">
        <v>1682842</v>
      </c>
      <c r="B8439">
        <v>1</v>
      </c>
      <c r="C8439" t="s">
        <v>80</v>
      </c>
      <c r="D8439" t="s">
        <v>83</v>
      </c>
      <c r="E8439" t="s">
        <v>140</v>
      </c>
      <c r="F8439" t="s">
        <v>23858</v>
      </c>
      <c r="G8439" t="s">
        <v>142</v>
      </c>
      <c r="H8439" t="s">
        <v>143</v>
      </c>
      <c r="I8439" t="s">
        <v>135</v>
      </c>
      <c r="J8439" t="s">
        <v>136</v>
      </c>
      <c r="K8439" t="s">
        <v>137</v>
      </c>
      <c r="L8439" t="s">
        <v>23859</v>
      </c>
      <c r="M8439" t="s">
        <v>23860</v>
      </c>
      <c r="N8439">
        <v>3.2436111109999999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3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5.9880418563980395</v>
      </c>
      <c r="AC8439">
        <v>0</v>
      </c>
      <c r="AD8439">
        <v>0</v>
      </c>
      <c r="AE8439">
        <v>5.9880418563980395</v>
      </c>
    </row>
    <row r="8440" spans="1:31" x14ac:dyDescent="0.25">
      <c r="A8440">
        <v>1683446</v>
      </c>
      <c r="B8440">
        <v>1</v>
      </c>
      <c r="C8440" t="s">
        <v>80</v>
      </c>
      <c r="D8440" t="s">
        <v>99</v>
      </c>
      <c r="E8440" t="s">
        <v>151</v>
      </c>
      <c r="F8440" t="s">
        <v>6037</v>
      </c>
      <c r="G8440" t="s">
        <v>153</v>
      </c>
      <c r="H8440" t="s">
        <v>143</v>
      </c>
      <c r="I8440" t="s">
        <v>135</v>
      </c>
      <c r="J8440" t="s">
        <v>136</v>
      </c>
      <c r="K8440" t="s">
        <v>137</v>
      </c>
      <c r="L8440" t="s">
        <v>23861</v>
      </c>
      <c r="M8440" t="s">
        <v>23862</v>
      </c>
      <c r="N8440">
        <v>5.12</v>
      </c>
      <c r="O8440">
        <v>0</v>
      </c>
      <c r="P8440">
        <v>3</v>
      </c>
      <c r="Q8440">
        <v>0</v>
      </c>
      <c r="R8440">
        <v>1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4.4483246673586114</v>
      </c>
      <c r="Y8440">
        <v>0</v>
      </c>
      <c r="Z8440">
        <v>2.9304301143451528</v>
      </c>
      <c r="AA8440">
        <v>0</v>
      </c>
      <c r="AB8440">
        <v>0</v>
      </c>
      <c r="AC8440">
        <v>0</v>
      </c>
      <c r="AD8440">
        <v>0</v>
      </c>
      <c r="AE8440">
        <v>7.3787547817037638</v>
      </c>
    </row>
    <row r="8441" spans="1:31" x14ac:dyDescent="0.25">
      <c r="A8441">
        <v>1682756</v>
      </c>
      <c r="B8441">
        <v>1</v>
      </c>
      <c r="C8441" t="s">
        <v>80</v>
      </c>
      <c r="D8441" t="s">
        <v>96</v>
      </c>
      <c r="E8441" t="s">
        <v>164</v>
      </c>
      <c r="F8441" t="s">
        <v>4928</v>
      </c>
      <c r="G8441" t="s">
        <v>566</v>
      </c>
      <c r="H8441" t="s">
        <v>134</v>
      </c>
      <c r="I8441" t="s">
        <v>135</v>
      </c>
      <c r="J8441" t="s">
        <v>136</v>
      </c>
      <c r="K8441" t="s">
        <v>137</v>
      </c>
      <c r="L8441" t="s">
        <v>23863</v>
      </c>
      <c r="M8441" t="s">
        <v>23864</v>
      </c>
      <c r="N8441">
        <v>15.767222221999999</v>
      </c>
      <c r="O8441">
        <v>3</v>
      </c>
      <c r="P8441">
        <v>40</v>
      </c>
      <c r="Q8441">
        <v>16</v>
      </c>
      <c r="R8441">
        <v>5</v>
      </c>
      <c r="S8441">
        <v>3</v>
      </c>
      <c r="T8441">
        <v>3</v>
      </c>
      <c r="U8441">
        <v>0</v>
      </c>
      <c r="V8441">
        <v>0</v>
      </c>
      <c r="W8441">
        <v>30.353152799065782</v>
      </c>
      <c r="X8441">
        <v>37.261332124406557</v>
      </c>
      <c r="Y8441">
        <v>209.41638743643864</v>
      </c>
      <c r="Z8441">
        <v>21.649327223151083</v>
      </c>
      <c r="AA8441">
        <v>54.251747854161074</v>
      </c>
      <c r="AB8441">
        <v>64.298903056452943</v>
      </c>
      <c r="AC8441">
        <v>0</v>
      </c>
      <c r="AD8441">
        <v>0</v>
      </c>
      <c r="AE8441">
        <v>417.23085049367609</v>
      </c>
    </row>
    <row r="8442" spans="1:31" x14ac:dyDescent="0.25">
      <c r="A8442">
        <v>1683048</v>
      </c>
      <c r="B8442">
        <v>1</v>
      </c>
      <c r="C8442" t="s">
        <v>80</v>
      </c>
      <c r="D8442" t="s">
        <v>103</v>
      </c>
      <c r="E8442" t="s">
        <v>140</v>
      </c>
      <c r="F8442" t="s">
        <v>23865</v>
      </c>
      <c r="G8442" t="s">
        <v>197</v>
      </c>
      <c r="H8442" t="s">
        <v>143</v>
      </c>
      <c r="I8442" t="s">
        <v>135</v>
      </c>
      <c r="J8442" t="s">
        <v>136</v>
      </c>
      <c r="K8442" t="s">
        <v>137</v>
      </c>
      <c r="L8442" t="s">
        <v>23866</v>
      </c>
      <c r="M8442" t="s">
        <v>23867</v>
      </c>
      <c r="N8442">
        <v>1.4044444439999999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1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2.9234918745277782E-4</v>
      </c>
      <c r="AC8442">
        <v>0</v>
      </c>
      <c r="AD8442">
        <v>0</v>
      </c>
      <c r="AE8442">
        <v>2.9234918745277782E-4</v>
      </c>
    </row>
    <row r="8443" spans="1:31" x14ac:dyDescent="0.25">
      <c r="A8443">
        <v>1682799</v>
      </c>
      <c r="B8443">
        <v>1</v>
      </c>
      <c r="C8443" t="s">
        <v>80</v>
      </c>
      <c r="D8443" t="s">
        <v>82</v>
      </c>
      <c r="E8443" t="s">
        <v>151</v>
      </c>
      <c r="F8443" t="s">
        <v>23028</v>
      </c>
      <c r="G8443" t="s">
        <v>153</v>
      </c>
      <c r="H8443" t="s">
        <v>143</v>
      </c>
      <c r="I8443" t="s">
        <v>135</v>
      </c>
      <c r="J8443" t="s">
        <v>136</v>
      </c>
      <c r="K8443" t="s">
        <v>137</v>
      </c>
      <c r="L8443" t="s">
        <v>23868</v>
      </c>
      <c r="M8443" t="s">
        <v>23869</v>
      </c>
      <c r="N8443">
        <v>1.61</v>
      </c>
      <c r="O8443">
        <v>0</v>
      </c>
      <c r="P8443">
        <v>32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17.840578770499658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17.840578770499658</v>
      </c>
    </row>
    <row r="8444" spans="1:31" x14ac:dyDescent="0.25">
      <c r="A8444">
        <v>1683489</v>
      </c>
      <c r="B8444">
        <v>1</v>
      </c>
      <c r="C8444" t="s">
        <v>80</v>
      </c>
      <c r="D8444" t="s">
        <v>102</v>
      </c>
      <c r="E8444" t="s">
        <v>140</v>
      </c>
      <c r="F8444" t="s">
        <v>23870</v>
      </c>
      <c r="G8444" t="s">
        <v>197</v>
      </c>
      <c r="H8444" t="s">
        <v>143</v>
      </c>
      <c r="I8444" t="s">
        <v>135</v>
      </c>
      <c r="J8444" t="s">
        <v>136</v>
      </c>
      <c r="K8444" t="s">
        <v>137</v>
      </c>
      <c r="L8444" t="s">
        <v>23871</v>
      </c>
      <c r="M8444" t="s">
        <v>23872</v>
      </c>
      <c r="N8444">
        <v>1.5022222220000001</v>
      </c>
      <c r="O8444">
        <v>0</v>
      </c>
      <c r="P8444">
        <v>2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4.6949850640970001E-2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4.6949850640970001E-2</v>
      </c>
    </row>
    <row r="8445" spans="1:31" x14ac:dyDescent="0.25">
      <c r="A8445">
        <v>1682942</v>
      </c>
      <c r="B8445">
        <v>1</v>
      </c>
      <c r="C8445" t="s">
        <v>80</v>
      </c>
      <c r="D8445" t="s">
        <v>106</v>
      </c>
      <c r="E8445" t="s">
        <v>151</v>
      </c>
      <c r="F8445" t="s">
        <v>23873</v>
      </c>
      <c r="G8445" t="s">
        <v>486</v>
      </c>
      <c r="H8445" t="s">
        <v>143</v>
      </c>
      <c r="I8445" t="s">
        <v>135</v>
      </c>
      <c r="J8445" t="s">
        <v>136</v>
      </c>
      <c r="K8445" t="s">
        <v>137</v>
      </c>
      <c r="L8445" t="s">
        <v>23874</v>
      </c>
      <c r="M8445" t="s">
        <v>23875</v>
      </c>
      <c r="N8445">
        <v>3.5536111109999999</v>
      </c>
      <c r="O8445">
        <v>0</v>
      </c>
      <c r="P8445">
        <v>17</v>
      </c>
      <c r="Q8445">
        <v>0</v>
      </c>
      <c r="R8445">
        <v>1</v>
      </c>
      <c r="S8445">
        <v>0</v>
      </c>
      <c r="T8445">
        <v>4</v>
      </c>
      <c r="U8445">
        <v>0</v>
      </c>
      <c r="V8445">
        <v>0</v>
      </c>
      <c r="W8445">
        <v>0</v>
      </c>
      <c r="X8445">
        <v>9.2350459338456812</v>
      </c>
      <c r="Y8445">
        <v>0</v>
      </c>
      <c r="Z8445">
        <v>0</v>
      </c>
      <c r="AA8445">
        <v>0</v>
      </c>
      <c r="AB8445">
        <v>14.537917260313936</v>
      </c>
      <c r="AC8445">
        <v>0</v>
      </c>
      <c r="AD8445">
        <v>0</v>
      </c>
      <c r="AE8445">
        <v>23.772963194159615</v>
      </c>
    </row>
    <row r="8446" spans="1:31" x14ac:dyDescent="0.25">
      <c r="A8446">
        <v>1682988</v>
      </c>
      <c r="B8446">
        <v>1</v>
      </c>
      <c r="C8446" t="s">
        <v>80</v>
      </c>
      <c r="D8446" t="s">
        <v>91</v>
      </c>
      <c r="E8446" t="s">
        <v>140</v>
      </c>
      <c r="F8446" t="s">
        <v>23876</v>
      </c>
      <c r="G8446" t="s">
        <v>389</v>
      </c>
      <c r="H8446" t="s">
        <v>143</v>
      </c>
      <c r="I8446" t="s">
        <v>135</v>
      </c>
      <c r="J8446" t="s">
        <v>136</v>
      </c>
      <c r="K8446" t="s">
        <v>137</v>
      </c>
      <c r="L8446" t="s">
        <v>23877</v>
      </c>
      <c r="M8446" t="s">
        <v>23878</v>
      </c>
      <c r="N8446">
        <v>1.362222222</v>
      </c>
      <c r="O8446">
        <v>0</v>
      </c>
      <c r="P8446">
        <v>1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0.16809290942582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0.16809290942582</v>
      </c>
    </row>
    <row r="8447" spans="1:31" x14ac:dyDescent="0.25">
      <c r="A8447">
        <v>1683134</v>
      </c>
      <c r="B8447">
        <v>1</v>
      </c>
      <c r="C8447" t="s">
        <v>80</v>
      </c>
      <c r="D8447" t="s">
        <v>104</v>
      </c>
      <c r="E8447" t="s">
        <v>151</v>
      </c>
      <c r="F8447" t="s">
        <v>23879</v>
      </c>
      <c r="G8447" t="s">
        <v>222</v>
      </c>
      <c r="H8447" t="s">
        <v>143</v>
      </c>
      <c r="I8447" t="s">
        <v>135</v>
      </c>
      <c r="J8447" t="s">
        <v>136</v>
      </c>
      <c r="K8447" t="s">
        <v>137</v>
      </c>
      <c r="L8447" t="s">
        <v>23880</v>
      </c>
      <c r="M8447" t="s">
        <v>23881</v>
      </c>
      <c r="N8447">
        <v>11.000555555</v>
      </c>
      <c r="O8447">
        <v>0</v>
      </c>
      <c r="P8447">
        <v>1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3.14521228113425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3.14521228113425</v>
      </c>
    </row>
    <row r="8448" spans="1:31" x14ac:dyDescent="0.25">
      <c r="A8448">
        <v>1683157</v>
      </c>
      <c r="B8448">
        <v>1</v>
      </c>
      <c r="C8448" t="s">
        <v>80</v>
      </c>
      <c r="D8448" t="s">
        <v>82</v>
      </c>
      <c r="E8448" t="s">
        <v>164</v>
      </c>
      <c r="F8448" t="s">
        <v>23882</v>
      </c>
      <c r="G8448" t="s">
        <v>161</v>
      </c>
      <c r="H8448" t="s">
        <v>134</v>
      </c>
      <c r="I8448" t="s">
        <v>135</v>
      </c>
      <c r="J8448" t="s">
        <v>136</v>
      </c>
      <c r="K8448" t="s">
        <v>137</v>
      </c>
      <c r="L8448" t="s">
        <v>23883</v>
      </c>
      <c r="M8448" t="s">
        <v>23884</v>
      </c>
      <c r="N8448">
        <v>1.075555555</v>
      </c>
      <c r="O8448">
        <v>0</v>
      </c>
      <c r="P8448">
        <v>4116</v>
      </c>
      <c r="Q8448">
        <v>0</v>
      </c>
      <c r="R8448">
        <v>0</v>
      </c>
      <c r="S8448">
        <v>0</v>
      </c>
      <c r="T8448">
        <v>800</v>
      </c>
      <c r="U8448">
        <v>0</v>
      </c>
      <c r="V8448">
        <v>9</v>
      </c>
      <c r="W8448">
        <v>0</v>
      </c>
      <c r="X8448">
        <v>1559.497551978445</v>
      </c>
      <c r="Y8448">
        <v>0</v>
      </c>
      <c r="Z8448">
        <v>0</v>
      </c>
      <c r="AA8448">
        <v>0</v>
      </c>
      <c r="AB8448">
        <v>976.48108955439034</v>
      </c>
      <c r="AC8448">
        <v>0</v>
      </c>
      <c r="AD8448">
        <v>502.1227338068893</v>
      </c>
      <c r="AE8448">
        <v>3038.1013753397247</v>
      </c>
    </row>
    <row r="8449" spans="1:31" x14ac:dyDescent="0.25">
      <c r="A8449">
        <v>1682925</v>
      </c>
      <c r="B8449">
        <v>1</v>
      </c>
      <c r="C8449" t="s">
        <v>80</v>
      </c>
      <c r="D8449" t="s">
        <v>110</v>
      </c>
      <c r="E8449" t="s">
        <v>146</v>
      </c>
      <c r="F8449" t="s">
        <v>9979</v>
      </c>
      <c r="G8449" t="s">
        <v>385</v>
      </c>
      <c r="H8449" t="s">
        <v>143</v>
      </c>
      <c r="I8449" t="s">
        <v>135</v>
      </c>
      <c r="J8449" t="s">
        <v>136</v>
      </c>
      <c r="K8449" t="s">
        <v>137</v>
      </c>
      <c r="L8449" t="s">
        <v>23885</v>
      </c>
      <c r="M8449" t="s">
        <v>23886</v>
      </c>
      <c r="N8449">
        <v>4.8172222219999998</v>
      </c>
      <c r="O8449">
        <v>0</v>
      </c>
      <c r="P8449">
        <v>69</v>
      </c>
      <c r="Q8449">
        <v>0</v>
      </c>
      <c r="R8449">
        <v>0</v>
      </c>
      <c r="S8449">
        <v>0</v>
      </c>
      <c r="T8449">
        <v>11</v>
      </c>
      <c r="U8449">
        <v>0</v>
      </c>
      <c r="V8449">
        <v>0</v>
      </c>
      <c r="W8449">
        <v>0</v>
      </c>
      <c r="X8449">
        <v>86.739957757569627</v>
      </c>
      <c r="Y8449">
        <v>0</v>
      </c>
      <c r="Z8449">
        <v>0</v>
      </c>
      <c r="AA8449">
        <v>0</v>
      </c>
      <c r="AB8449">
        <v>69.61693937842675</v>
      </c>
      <c r="AC8449">
        <v>0</v>
      </c>
      <c r="AD8449">
        <v>0</v>
      </c>
      <c r="AE8449">
        <v>156.35689713599638</v>
      </c>
    </row>
    <row r="8450" spans="1:31" x14ac:dyDescent="0.25">
      <c r="A8450">
        <v>1683566</v>
      </c>
      <c r="B8450">
        <v>1</v>
      </c>
      <c r="C8450" t="s">
        <v>80</v>
      </c>
      <c r="D8450" t="s">
        <v>100</v>
      </c>
      <c r="E8450" t="s">
        <v>159</v>
      </c>
      <c r="F8450" t="s">
        <v>23887</v>
      </c>
      <c r="G8450" t="s">
        <v>1173</v>
      </c>
      <c r="H8450" t="s">
        <v>134</v>
      </c>
      <c r="I8450" t="s">
        <v>135</v>
      </c>
      <c r="J8450" t="s">
        <v>136</v>
      </c>
      <c r="K8450" t="s">
        <v>137</v>
      </c>
      <c r="L8450" t="s">
        <v>23888</v>
      </c>
      <c r="M8450" t="s">
        <v>23889</v>
      </c>
      <c r="N8450">
        <v>1.946111111</v>
      </c>
      <c r="O8450">
        <v>0</v>
      </c>
      <c r="P8450">
        <v>0</v>
      </c>
      <c r="Q8450">
        <v>0</v>
      </c>
      <c r="R8450">
        <v>0</v>
      </c>
      <c r="S8450">
        <v>6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142.94904127420418</v>
      </c>
      <c r="AB8450">
        <v>0</v>
      </c>
      <c r="AC8450">
        <v>0</v>
      </c>
      <c r="AD8450">
        <v>0</v>
      </c>
      <c r="AE8450">
        <v>142.94904127420418</v>
      </c>
    </row>
    <row r="8451" spans="1:31" x14ac:dyDescent="0.25">
      <c r="A8451">
        <v>1682819</v>
      </c>
      <c r="B8451">
        <v>1</v>
      </c>
      <c r="C8451" t="s">
        <v>80</v>
      </c>
      <c r="D8451" t="s">
        <v>82</v>
      </c>
      <c r="E8451" t="s">
        <v>140</v>
      </c>
      <c r="F8451" t="s">
        <v>23890</v>
      </c>
      <c r="G8451" t="s">
        <v>1713</v>
      </c>
      <c r="H8451" t="s">
        <v>143</v>
      </c>
      <c r="I8451" t="s">
        <v>135</v>
      </c>
      <c r="J8451" t="s">
        <v>136</v>
      </c>
      <c r="K8451" t="s">
        <v>137</v>
      </c>
      <c r="L8451" t="s">
        <v>23891</v>
      </c>
      <c r="M8451" t="s">
        <v>23892</v>
      </c>
      <c r="N8451">
        <v>0.80361111100000004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1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</row>
    <row r="8452" spans="1:31" x14ac:dyDescent="0.25">
      <c r="A8452">
        <v>1683320</v>
      </c>
      <c r="B8452">
        <v>1</v>
      </c>
      <c r="C8452" t="s">
        <v>81</v>
      </c>
      <c r="D8452" t="s">
        <v>113</v>
      </c>
      <c r="E8452" t="s">
        <v>140</v>
      </c>
      <c r="F8452" t="s">
        <v>23788</v>
      </c>
      <c r="G8452" t="s">
        <v>142</v>
      </c>
      <c r="H8452" t="s">
        <v>143</v>
      </c>
      <c r="I8452" t="s">
        <v>135</v>
      </c>
      <c r="J8452" t="s">
        <v>136</v>
      </c>
      <c r="K8452" t="s">
        <v>137</v>
      </c>
      <c r="L8452" t="s">
        <v>23893</v>
      </c>
      <c r="M8452" t="s">
        <v>23894</v>
      </c>
      <c r="N8452">
        <v>6.2097222219999999</v>
      </c>
      <c r="O8452">
        <v>0</v>
      </c>
      <c r="P8452">
        <v>17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39.158499122617869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39.158499122617869</v>
      </c>
    </row>
    <row r="8453" spans="1:31" x14ac:dyDescent="0.25">
      <c r="A8453">
        <v>1683466</v>
      </c>
      <c r="B8453">
        <v>1</v>
      </c>
      <c r="C8453" t="s">
        <v>81</v>
      </c>
      <c r="D8453" t="s">
        <v>127</v>
      </c>
      <c r="E8453" t="s">
        <v>146</v>
      </c>
      <c r="F8453" t="s">
        <v>23895</v>
      </c>
      <c r="G8453" t="s">
        <v>148</v>
      </c>
      <c r="H8453" t="s">
        <v>143</v>
      </c>
      <c r="I8453" t="s">
        <v>135</v>
      </c>
      <c r="J8453" t="s">
        <v>136</v>
      </c>
      <c r="K8453" t="s">
        <v>137</v>
      </c>
      <c r="L8453" t="s">
        <v>23896</v>
      </c>
      <c r="M8453" t="s">
        <v>23897</v>
      </c>
      <c r="N8453">
        <v>13.890833333</v>
      </c>
      <c r="O8453">
        <v>0</v>
      </c>
      <c r="P8453">
        <v>0</v>
      </c>
      <c r="Q8453">
        <v>0</v>
      </c>
      <c r="R8453">
        <v>26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36.645827706428243</v>
      </c>
      <c r="AA8453">
        <v>0</v>
      </c>
      <c r="AB8453">
        <v>0</v>
      </c>
      <c r="AC8453">
        <v>0</v>
      </c>
      <c r="AD8453">
        <v>0</v>
      </c>
      <c r="AE8453">
        <v>36.645827706428243</v>
      </c>
    </row>
    <row r="8454" spans="1:31" x14ac:dyDescent="0.25">
      <c r="A8454">
        <v>1683612</v>
      </c>
      <c r="B8454">
        <v>1</v>
      </c>
      <c r="C8454" t="s">
        <v>80</v>
      </c>
      <c r="D8454" t="s">
        <v>82</v>
      </c>
      <c r="E8454" t="s">
        <v>151</v>
      </c>
      <c r="F8454" t="s">
        <v>6836</v>
      </c>
      <c r="G8454" t="s">
        <v>153</v>
      </c>
      <c r="H8454" t="s">
        <v>143</v>
      </c>
      <c r="I8454" t="s">
        <v>135</v>
      </c>
      <c r="J8454" t="s">
        <v>136</v>
      </c>
      <c r="K8454" t="s">
        <v>137</v>
      </c>
      <c r="L8454" t="s">
        <v>23898</v>
      </c>
      <c r="M8454" t="s">
        <v>23899</v>
      </c>
      <c r="N8454">
        <v>1.467222222</v>
      </c>
      <c r="O8454">
        <v>0</v>
      </c>
      <c r="P8454">
        <v>24</v>
      </c>
      <c r="Q8454">
        <v>0</v>
      </c>
      <c r="R8454">
        <v>0</v>
      </c>
      <c r="S8454">
        <v>0</v>
      </c>
      <c r="T8454">
        <v>33</v>
      </c>
      <c r="U8454">
        <v>0</v>
      </c>
      <c r="V8454">
        <v>0</v>
      </c>
      <c r="W8454">
        <v>0</v>
      </c>
      <c r="X8454">
        <v>6.272064263123073</v>
      </c>
      <c r="Y8454">
        <v>0</v>
      </c>
      <c r="Z8454">
        <v>0</v>
      </c>
      <c r="AA8454">
        <v>0</v>
      </c>
      <c r="AB8454">
        <v>21.708502468526877</v>
      </c>
      <c r="AC8454">
        <v>0</v>
      </c>
      <c r="AD8454">
        <v>0</v>
      </c>
      <c r="AE8454">
        <v>27.980566731649951</v>
      </c>
    </row>
    <row r="8455" spans="1:31" x14ac:dyDescent="0.25">
      <c r="A8455">
        <v>1683071</v>
      </c>
      <c r="B8455">
        <v>1</v>
      </c>
      <c r="C8455" t="s">
        <v>80</v>
      </c>
      <c r="D8455" t="s">
        <v>110</v>
      </c>
      <c r="E8455" t="s">
        <v>140</v>
      </c>
      <c r="F8455" t="s">
        <v>23900</v>
      </c>
      <c r="G8455" t="s">
        <v>197</v>
      </c>
      <c r="H8455" t="s">
        <v>143</v>
      </c>
      <c r="I8455" t="s">
        <v>135</v>
      </c>
      <c r="J8455" t="s">
        <v>136</v>
      </c>
      <c r="K8455" t="s">
        <v>137</v>
      </c>
      <c r="L8455" t="s">
        <v>23901</v>
      </c>
      <c r="M8455" t="s">
        <v>23902</v>
      </c>
      <c r="N8455">
        <v>3.213333333</v>
      </c>
      <c r="O8455">
        <v>0</v>
      </c>
      <c r="P8455">
        <v>5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2.9754619311850612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2.9754619311850612</v>
      </c>
    </row>
    <row r="8456" spans="1:31" x14ac:dyDescent="0.25">
      <c r="A8456">
        <v>1683025</v>
      </c>
      <c r="B8456">
        <v>1</v>
      </c>
      <c r="C8456" t="s">
        <v>80</v>
      </c>
      <c r="D8456" t="s">
        <v>104</v>
      </c>
      <c r="E8456" t="s">
        <v>151</v>
      </c>
      <c r="F8456" t="s">
        <v>23903</v>
      </c>
      <c r="G8456" t="s">
        <v>482</v>
      </c>
      <c r="H8456" t="s">
        <v>143</v>
      </c>
      <c r="I8456" t="s">
        <v>135</v>
      </c>
      <c r="J8456" t="s">
        <v>136</v>
      </c>
      <c r="K8456" t="s">
        <v>137</v>
      </c>
      <c r="L8456" t="s">
        <v>23904</v>
      </c>
      <c r="M8456" t="s">
        <v>23905</v>
      </c>
      <c r="N8456">
        <v>4.4622222220000003</v>
      </c>
      <c r="O8456">
        <v>0</v>
      </c>
      <c r="P8456">
        <v>15</v>
      </c>
      <c r="Q8456">
        <v>0</v>
      </c>
      <c r="R8456">
        <v>0</v>
      </c>
      <c r="S8456">
        <v>0</v>
      </c>
      <c r="T8456">
        <v>1</v>
      </c>
      <c r="U8456">
        <v>0</v>
      </c>
      <c r="V8456">
        <v>0</v>
      </c>
      <c r="W8456">
        <v>0</v>
      </c>
      <c r="X8456">
        <v>13.376536012592029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13.376536012592029</v>
      </c>
    </row>
    <row r="8457" spans="1:31" x14ac:dyDescent="0.25">
      <c r="A8457">
        <v>1682859</v>
      </c>
      <c r="B8457">
        <v>1</v>
      </c>
      <c r="C8457" t="s">
        <v>81</v>
      </c>
      <c r="D8457" t="s">
        <v>113</v>
      </c>
      <c r="E8457" t="s">
        <v>159</v>
      </c>
      <c r="F8457" t="s">
        <v>23906</v>
      </c>
      <c r="G8457" t="s">
        <v>161</v>
      </c>
      <c r="H8457" t="s">
        <v>134</v>
      </c>
      <c r="I8457" t="s">
        <v>135</v>
      </c>
      <c r="J8457" t="s">
        <v>136</v>
      </c>
      <c r="K8457" t="s">
        <v>137</v>
      </c>
      <c r="L8457" t="s">
        <v>23907</v>
      </c>
      <c r="M8457" t="s">
        <v>23908</v>
      </c>
      <c r="N8457">
        <v>0.58250000000000002</v>
      </c>
      <c r="O8457">
        <v>4</v>
      </c>
      <c r="P8457">
        <v>121</v>
      </c>
      <c r="Q8457">
        <v>17</v>
      </c>
      <c r="R8457">
        <v>39</v>
      </c>
      <c r="S8457">
        <v>2</v>
      </c>
      <c r="T8457">
        <v>47</v>
      </c>
      <c r="U8457">
        <v>1</v>
      </c>
      <c r="V8457">
        <v>0</v>
      </c>
      <c r="W8457">
        <v>3.4393540697904301</v>
      </c>
      <c r="X8457">
        <v>9.6102300554710265</v>
      </c>
      <c r="Y8457">
        <v>8.6720464848963577</v>
      </c>
      <c r="Z8457">
        <v>3.0371152630559615</v>
      </c>
      <c r="AA8457">
        <v>3.0261661539531737</v>
      </c>
      <c r="AB8457">
        <v>16.174879166636259</v>
      </c>
      <c r="AC8457">
        <v>2.2165085434769227</v>
      </c>
      <c r="AD8457">
        <v>0</v>
      </c>
      <c r="AE8457">
        <v>46.176299737280132</v>
      </c>
    </row>
    <row r="8458" spans="1:31" x14ac:dyDescent="0.25">
      <c r="A8458">
        <v>1683572</v>
      </c>
      <c r="B8458">
        <v>1</v>
      </c>
      <c r="C8458" t="s">
        <v>80</v>
      </c>
      <c r="D8458" t="s">
        <v>97</v>
      </c>
      <c r="E8458" t="s">
        <v>146</v>
      </c>
      <c r="F8458" t="s">
        <v>23909</v>
      </c>
      <c r="G8458" t="s">
        <v>4231</v>
      </c>
      <c r="H8458" t="s">
        <v>143</v>
      </c>
      <c r="I8458" t="s">
        <v>135</v>
      </c>
      <c r="J8458" t="s">
        <v>136</v>
      </c>
      <c r="K8458" t="s">
        <v>137</v>
      </c>
      <c r="L8458" t="s">
        <v>23910</v>
      </c>
      <c r="M8458" t="s">
        <v>23911</v>
      </c>
      <c r="N8458">
        <v>2.8925000000000001</v>
      </c>
      <c r="O8458">
        <v>0</v>
      </c>
      <c r="P8458">
        <v>340</v>
      </c>
      <c r="Q8458">
        <v>0</v>
      </c>
      <c r="R8458">
        <v>1</v>
      </c>
      <c r="S8458">
        <v>0</v>
      </c>
      <c r="T8458">
        <v>44</v>
      </c>
      <c r="U8458">
        <v>0</v>
      </c>
      <c r="V8458">
        <v>0</v>
      </c>
      <c r="W8458">
        <v>0</v>
      </c>
      <c r="X8458">
        <v>492.40864418193382</v>
      </c>
      <c r="Y8458">
        <v>0</v>
      </c>
      <c r="Z8458">
        <v>4.5716604678900001E-3</v>
      </c>
      <c r="AA8458">
        <v>0</v>
      </c>
      <c r="AB8458">
        <v>134.8441718738074</v>
      </c>
      <c r="AC8458">
        <v>0</v>
      </c>
      <c r="AD8458">
        <v>0</v>
      </c>
      <c r="AE8458">
        <v>627.25738771620911</v>
      </c>
    </row>
    <row r="8459" spans="1:31" x14ac:dyDescent="0.25">
      <c r="A8459">
        <v>1682882</v>
      </c>
      <c r="B8459">
        <v>1</v>
      </c>
      <c r="C8459" t="s">
        <v>80</v>
      </c>
      <c r="D8459" t="s">
        <v>96</v>
      </c>
      <c r="E8459" t="s">
        <v>146</v>
      </c>
      <c r="F8459" t="s">
        <v>14109</v>
      </c>
      <c r="G8459" t="s">
        <v>281</v>
      </c>
      <c r="H8459" t="s">
        <v>143</v>
      </c>
      <c r="I8459" t="s">
        <v>135</v>
      </c>
      <c r="J8459" t="s">
        <v>136</v>
      </c>
      <c r="K8459" t="s">
        <v>167</v>
      </c>
      <c r="L8459" t="s">
        <v>23912</v>
      </c>
      <c r="M8459" t="s">
        <v>23913</v>
      </c>
      <c r="N8459">
        <v>6.3162333329999996</v>
      </c>
      <c r="O8459">
        <v>0</v>
      </c>
      <c r="P8459">
        <v>210</v>
      </c>
      <c r="Q8459">
        <v>0</v>
      </c>
      <c r="R8459">
        <v>0</v>
      </c>
      <c r="S8459">
        <v>0</v>
      </c>
      <c r="T8459">
        <v>4</v>
      </c>
      <c r="U8459">
        <v>0</v>
      </c>
      <c r="V8459">
        <v>0</v>
      </c>
      <c r="W8459">
        <v>0</v>
      </c>
      <c r="X8459">
        <v>159.58284778603084</v>
      </c>
      <c r="Y8459">
        <v>0</v>
      </c>
      <c r="Z8459">
        <v>0</v>
      </c>
      <c r="AA8459">
        <v>0</v>
      </c>
      <c r="AB8459">
        <v>7.6577793811378614</v>
      </c>
      <c r="AC8459">
        <v>0</v>
      </c>
      <c r="AD8459">
        <v>0</v>
      </c>
      <c r="AE8459">
        <v>167.2406271671687</v>
      </c>
    </row>
    <row r="8460" spans="1:31" x14ac:dyDescent="0.25">
      <c r="A8460">
        <v>1683237</v>
      </c>
      <c r="B8460">
        <v>1</v>
      </c>
      <c r="C8460" t="s">
        <v>81</v>
      </c>
      <c r="D8460" t="s">
        <v>112</v>
      </c>
      <c r="E8460" t="s">
        <v>140</v>
      </c>
      <c r="F8460" t="s">
        <v>23914</v>
      </c>
      <c r="G8460" t="s">
        <v>197</v>
      </c>
      <c r="H8460" t="s">
        <v>143</v>
      </c>
      <c r="I8460" t="s">
        <v>135</v>
      </c>
      <c r="J8460" t="s">
        <v>136</v>
      </c>
      <c r="K8460" t="s">
        <v>137</v>
      </c>
      <c r="L8460" t="s">
        <v>23915</v>
      </c>
      <c r="M8460" t="s">
        <v>23916</v>
      </c>
      <c r="N8460">
        <v>5.5877777770000003</v>
      </c>
      <c r="O8460">
        <v>0</v>
      </c>
      <c r="P8460">
        <v>1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0.53109597390440111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0.53109597390440111</v>
      </c>
    </row>
    <row r="8461" spans="1:31" x14ac:dyDescent="0.25">
      <c r="A8461">
        <v>1682839</v>
      </c>
      <c r="B8461">
        <v>1</v>
      </c>
      <c r="C8461" t="s">
        <v>80</v>
      </c>
      <c r="D8461" t="s">
        <v>86</v>
      </c>
      <c r="E8461" t="s">
        <v>140</v>
      </c>
      <c r="F8461" t="s">
        <v>23917</v>
      </c>
      <c r="G8461" t="s">
        <v>197</v>
      </c>
      <c r="H8461" t="s">
        <v>143</v>
      </c>
      <c r="I8461" t="s">
        <v>135</v>
      </c>
      <c r="J8461" t="s">
        <v>136</v>
      </c>
      <c r="K8461" t="s">
        <v>137</v>
      </c>
      <c r="L8461" t="s">
        <v>23918</v>
      </c>
      <c r="M8461" t="s">
        <v>23919</v>
      </c>
      <c r="N8461">
        <v>1.575555555</v>
      </c>
      <c r="O8461">
        <v>0</v>
      </c>
      <c r="P8461">
        <v>2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2.9833332746329599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2.9833332746329599</v>
      </c>
    </row>
    <row r="8462" spans="1:31" x14ac:dyDescent="0.25">
      <c r="A8462">
        <v>1683549</v>
      </c>
      <c r="B8462">
        <v>1</v>
      </c>
      <c r="C8462" t="s">
        <v>80</v>
      </c>
      <c r="D8462" t="s">
        <v>83</v>
      </c>
      <c r="E8462" t="s">
        <v>151</v>
      </c>
      <c r="F8462" t="s">
        <v>23920</v>
      </c>
      <c r="G8462" t="s">
        <v>153</v>
      </c>
      <c r="H8462" t="s">
        <v>143</v>
      </c>
      <c r="I8462" t="s">
        <v>135</v>
      </c>
      <c r="J8462" t="s">
        <v>136</v>
      </c>
      <c r="K8462" t="s">
        <v>137</v>
      </c>
      <c r="L8462" t="s">
        <v>23921</v>
      </c>
      <c r="M8462" t="s">
        <v>23922</v>
      </c>
      <c r="N8462">
        <v>2.895</v>
      </c>
      <c r="O8462">
        <v>0</v>
      </c>
      <c r="P8462">
        <v>98</v>
      </c>
      <c r="Q8462">
        <v>0</v>
      </c>
      <c r="R8462">
        <v>1</v>
      </c>
      <c r="S8462">
        <v>0</v>
      </c>
      <c r="T8462">
        <v>6</v>
      </c>
      <c r="U8462">
        <v>0</v>
      </c>
      <c r="V8462">
        <v>0</v>
      </c>
      <c r="W8462">
        <v>0</v>
      </c>
      <c r="X8462">
        <v>104.15926067901205</v>
      </c>
      <c r="Y8462">
        <v>0</v>
      </c>
      <c r="Z8462">
        <v>0.90051410281103994</v>
      </c>
      <c r="AA8462">
        <v>0</v>
      </c>
      <c r="AB8462">
        <v>4.0125852720588604</v>
      </c>
      <c r="AC8462">
        <v>0</v>
      </c>
      <c r="AD8462">
        <v>0</v>
      </c>
      <c r="AE8462">
        <v>109.07236005388195</v>
      </c>
    </row>
    <row r="8463" spans="1:31" x14ac:dyDescent="0.25">
      <c r="A8463">
        <v>1682759</v>
      </c>
      <c r="B8463">
        <v>1</v>
      </c>
      <c r="C8463" t="s">
        <v>80</v>
      </c>
      <c r="D8463" t="s">
        <v>100</v>
      </c>
      <c r="E8463" t="s">
        <v>164</v>
      </c>
      <c r="F8463" t="s">
        <v>23923</v>
      </c>
      <c r="G8463" t="s">
        <v>161</v>
      </c>
      <c r="H8463" t="s">
        <v>134</v>
      </c>
      <c r="I8463" t="s">
        <v>135</v>
      </c>
      <c r="J8463" t="s">
        <v>136</v>
      </c>
      <c r="K8463" t="s">
        <v>137</v>
      </c>
      <c r="L8463" t="s">
        <v>23924</v>
      </c>
      <c r="M8463" t="s">
        <v>23925</v>
      </c>
      <c r="N8463">
        <v>0.158611111</v>
      </c>
      <c r="O8463">
        <v>7</v>
      </c>
      <c r="P8463">
        <v>9795</v>
      </c>
      <c r="Q8463">
        <v>4</v>
      </c>
      <c r="R8463">
        <v>229</v>
      </c>
      <c r="S8463">
        <v>15</v>
      </c>
      <c r="T8463">
        <v>781</v>
      </c>
      <c r="U8463">
        <v>0</v>
      </c>
      <c r="V8463">
        <v>0</v>
      </c>
      <c r="W8463">
        <v>3.5960775782580869</v>
      </c>
      <c r="X8463">
        <v>224.98055784104764</v>
      </c>
      <c r="Y8463">
        <v>0.21641602336249277</v>
      </c>
      <c r="Z8463">
        <v>54.691248649064534</v>
      </c>
      <c r="AA8463">
        <v>42.194192875590382</v>
      </c>
      <c r="AB8463">
        <v>55.1351695994409</v>
      </c>
      <c r="AC8463">
        <v>0</v>
      </c>
      <c r="AD8463">
        <v>0</v>
      </c>
      <c r="AE8463">
        <v>380.81366256676404</v>
      </c>
    </row>
    <row r="8464" spans="1:31" x14ac:dyDescent="0.25">
      <c r="A8464">
        <v>1683008</v>
      </c>
      <c r="B8464">
        <v>1</v>
      </c>
      <c r="C8464" t="s">
        <v>80</v>
      </c>
      <c r="D8464" t="s">
        <v>103</v>
      </c>
      <c r="E8464" t="s">
        <v>164</v>
      </c>
      <c r="F8464" t="s">
        <v>3642</v>
      </c>
      <c r="G8464" t="s">
        <v>566</v>
      </c>
      <c r="H8464" t="s">
        <v>134</v>
      </c>
      <c r="I8464" t="s">
        <v>135</v>
      </c>
      <c r="J8464" t="s">
        <v>136</v>
      </c>
      <c r="K8464" t="s">
        <v>137</v>
      </c>
      <c r="L8464" t="s">
        <v>23926</v>
      </c>
      <c r="M8464" t="s">
        <v>23927</v>
      </c>
      <c r="N8464">
        <v>0.222222222</v>
      </c>
      <c r="O8464">
        <v>1</v>
      </c>
      <c r="P8464">
        <v>286</v>
      </c>
      <c r="Q8464">
        <v>21</v>
      </c>
      <c r="R8464">
        <v>115</v>
      </c>
      <c r="S8464">
        <v>8</v>
      </c>
      <c r="T8464">
        <v>46</v>
      </c>
      <c r="U8464">
        <v>4</v>
      </c>
      <c r="V8464">
        <v>0</v>
      </c>
      <c r="W8464">
        <v>0.51234395636844443</v>
      </c>
      <c r="X8464">
        <v>13.893646939514232</v>
      </c>
      <c r="Y8464">
        <v>61.936450965610661</v>
      </c>
      <c r="Z8464">
        <v>11.513077080372003</v>
      </c>
      <c r="AA8464">
        <v>83.236110474193339</v>
      </c>
      <c r="AB8464">
        <v>8.9236672774222239</v>
      </c>
      <c r="AC8464">
        <v>8.8642757609480007</v>
      </c>
      <c r="AD8464">
        <v>0</v>
      </c>
      <c r="AE8464">
        <v>188.87957245442891</v>
      </c>
    </row>
    <row r="8465" spans="1:31" x14ac:dyDescent="0.25">
      <c r="A8465">
        <v>1682902</v>
      </c>
      <c r="B8465">
        <v>1</v>
      </c>
      <c r="C8465" t="s">
        <v>80</v>
      </c>
      <c r="D8465" t="s">
        <v>104</v>
      </c>
      <c r="E8465" t="s">
        <v>179</v>
      </c>
      <c r="F8465" t="s">
        <v>23928</v>
      </c>
      <c r="G8465" t="s">
        <v>271</v>
      </c>
      <c r="H8465" t="s">
        <v>181</v>
      </c>
      <c r="I8465" t="s">
        <v>135</v>
      </c>
      <c r="J8465" t="s">
        <v>136</v>
      </c>
      <c r="K8465" t="s">
        <v>167</v>
      </c>
      <c r="L8465" t="s">
        <v>23929</v>
      </c>
      <c r="M8465" t="s">
        <v>23930</v>
      </c>
      <c r="N8465">
        <v>9.1130555550000008</v>
      </c>
      <c r="O8465">
        <v>1</v>
      </c>
      <c r="P8465">
        <v>460</v>
      </c>
      <c r="Q8465">
        <v>24</v>
      </c>
      <c r="R8465">
        <v>24</v>
      </c>
      <c r="S8465">
        <v>44</v>
      </c>
      <c r="T8465">
        <v>85</v>
      </c>
      <c r="U8465">
        <v>18</v>
      </c>
      <c r="V8465">
        <v>0</v>
      </c>
      <c r="W8465">
        <v>13.414797195363848</v>
      </c>
      <c r="X8465">
        <v>848.3780764509728</v>
      </c>
      <c r="Y8465">
        <v>200.73904733682338</v>
      </c>
      <c r="Z8465">
        <v>42.301509991937124</v>
      </c>
      <c r="AA8465">
        <v>4303.597768288585</v>
      </c>
      <c r="AB8465">
        <v>765.70707787573849</v>
      </c>
      <c r="AC8465">
        <v>11412.772886824478</v>
      </c>
      <c r="AD8465">
        <v>0</v>
      </c>
      <c r="AE8465">
        <v>17586.911163963898</v>
      </c>
    </row>
    <row r="8466" spans="1:31" x14ac:dyDescent="0.25">
      <c r="A8466">
        <v>1682796</v>
      </c>
      <c r="B8466">
        <v>1</v>
      </c>
      <c r="C8466" t="s">
        <v>80</v>
      </c>
      <c r="D8466" t="s">
        <v>88</v>
      </c>
      <c r="E8466" t="s">
        <v>151</v>
      </c>
      <c r="F8466" t="s">
        <v>21628</v>
      </c>
      <c r="G8466" t="s">
        <v>222</v>
      </c>
      <c r="H8466" t="s">
        <v>143</v>
      </c>
      <c r="I8466" t="s">
        <v>135</v>
      </c>
      <c r="J8466" t="s">
        <v>136</v>
      </c>
      <c r="K8466" t="s">
        <v>137</v>
      </c>
      <c r="L8466" t="s">
        <v>23931</v>
      </c>
      <c r="M8466" t="s">
        <v>23932</v>
      </c>
      <c r="N8466">
        <v>4.0502777769999998</v>
      </c>
      <c r="O8466">
        <v>0</v>
      </c>
      <c r="P8466">
        <v>15</v>
      </c>
      <c r="Q8466">
        <v>0</v>
      </c>
      <c r="R8466">
        <v>0</v>
      </c>
      <c r="S8466">
        <v>0</v>
      </c>
      <c r="T8466">
        <v>1</v>
      </c>
      <c r="U8466">
        <v>0</v>
      </c>
      <c r="V8466">
        <v>0</v>
      </c>
      <c r="W8466">
        <v>0</v>
      </c>
      <c r="X8466">
        <v>21.298249262164038</v>
      </c>
      <c r="Y8466">
        <v>0</v>
      </c>
      <c r="Z8466">
        <v>0</v>
      </c>
      <c r="AA8466">
        <v>0</v>
      </c>
      <c r="AB8466">
        <v>0.88698281013213753</v>
      </c>
      <c r="AC8466">
        <v>0</v>
      </c>
      <c r="AD8466">
        <v>0</v>
      </c>
      <c r="AE8466">
        <v>22.185232072296177</v>
      </c>
    </row>
    <row r="8467" spans="1:31" x14ac:dyDescent="0.25">
      <c r="A8467">
        <v>1683386</v>
      </c>
      <c r="B8467">
        <v>1</v>
      </c>
      <c r="C8467" t="s">
        <v>80</v>
      </c>
      <c r="D8467" t="s">
        <v>97</v>
      </c>
      <c r="E8467" t="s">
        <v>151</v>
      </c>
      <c r="F8467" t="s">
        <v>1795</v>
      </c>
      <c r="G8467" t="s">
        <v>526</v>
      </c>
      <c r="H8467" t="s">
        <v>143</v>
      </c>
      <c r="I8467" t="s">
        <v>135</v>
      </c>
      <c r="J8467" t="s">
        <v>136</v>
      </c>
      <c r="K8467" t="s">
        <v>137</v>
      </c>
      <c r="L8467" t="s">
        <v>23933</v>
      </c>
      <c r="M8467" t="s">
        <v>23934</v>
      </c>
      <c r="N8467">
        <v>3.6916666660000002</v>
      </c>
      <c r="O8467">
        <v>0</v>
      </c>
      <c r="P8467">
        <v>48</v>
      </c>
      <c r="Q8467">
        <v>0</v>
      </c>
      <c r="R8467">
        <v>1</v>
      </c>
      <c r="S8467">
        <v>0</v>
      </c>
      <c r="T8467">
        <v>2</v>
      </c>
      <c r="U8467">
        <v>0</v>
      </c>
      <c r="V8467">
        <v>0</v>
      </c>
      <c r="W8467">
        <v>0</v>
      </c>
      <c r="X8467">
        <v>134.19847821465433</v>
      </c>
      <c r="Y8467">
        <v>0</v>
      </c>
      <c r="Z8467">
        <v>3.4804560717383334E-3</v>
      </c>
      <c r="AA8467">
        <v>0</v>
      </c>
      <c r="AB8467">
        <v>3.4384134746166667E-3</v>
      </c>
      <c r="AC8467">
        <v>0</v>
      </c>
      <c r="AD8467">
        <v>0</v>
      </c>
      <c r="AE8467">
        <v>134.20539708420068</v>
      </c>
    </row>
    <row r="8468" spans="1:31" x14ac:dyDescent="0.25">
      <c r="A8468">
        <v>1683151</v>
      </c>
      <c r="B8468">
        <v>1</v>
      </c>
      <c r="C8468" t="s">
        <v>80</v>
      </c>
      <c r="D8468" t="s">
        <v>84</v>
      </c>
      <c r="E8468" t="s">
        <v>200</v>
      </c>
      <c r="F8468" t="s">
        <v>23935</v>
      </c>
      <c r="G8468" t="s">
        <v>202</v>
      </c>
      <c r="H8468" t="s">
        <v>143</v>
      </c>
      <c r="I8468" t="s">
        <v>135</v>
      </c>
      <c r="J8468" t="s">
        <v>136</v>
      </c>
      <c r="K8468" t="s">
        <v>137</v>
      </c>
      <c r="L8468" t="s">
        <v>23936</v>
      </c>
      <c r="M8468" t="s">
        <v>23937</v>
      </c>
      <c r="N8468">
        <v>1.6813888880000001</v>
      </c>
      <c r="O8468">
        <v>0</v>
      </c>
      <c r="P8468">
        <v>73</v>
      </c>
      <c r="Q8468">
        <v>0</v>
      </c>
      <c r="R8468">
        <v>0</v>
      </c>
      <c r="S8468">
        <v>0</v>
      </c>
      <c r="T8468">
        <v>28</v>
      </c>
      <c r="U8468">
        <v>0</v>
      </c>
      <c r="V8468">
        <v>0</v>
      </c>
      <c r="W8468">
        <v>0</v>
      </c>
      <c r="X8468">
        <v>24.901349552565677</v>
      </c>
      <c r="Y8468">
        <v>0</v>
      </c>
      <c r="Z8468">
        <v>0</v>
      </c>
      <c r="AA8468">
        <v>0</v>
      </c>
      <c r="AB8468">
        <v>98.694989614432075</v>
      </c>
      <c r="AC8468">
        <v>0</v>
      </c>
      <c r="AD8468">
        <v>0</v>
      </c>
      <c r="AE8468">
        <v>123.59633916699775</v>
      </c>
    </row>
    <row r="8469" spans="1:31" x14ac:dyDescent="0.25">
      <c r="A8469">
        <v>1683592</v>
      </c>
      <c r="B8469">
        <v>1</v>
      </c>
      <c r="C8469" t="s">
        <v>80</v>
      </c>
      <c r="D8469" t="s">
        <v>82</v>
      </c>
      <c r="E8469" t="s">
        <v>151</v>
      </c>
      <c r="F8469" t="s">
        <v>23425</v>
      </c>
      <c r="G8469" t="s">
        <v>385</v>
      </c>
      <c r="H8469" t="s">
        <v>143</v>
      </c>
      <c r="I8469" t="s">
        <v>135</v>
      </c>
      <c r="J8469" t="s">
        <v>136</v>
      </c>
      <c r="K8469" t="s">
        <v>137</v>
      </c>
      <c r="L8469" t="s">
        <v>23938</v>
      </c>
      <c r="M8469" t="s">
        <v>23939</v>
      </c>
      <c r="N8469">
        <v>2.1530555549999999</v>
      </c>
      <c r="O8469">
        <v>0</v>
      </c>
      <c r="P8469">
        <v>76</v>
      </c>
      <c r="Q8469">
        <v>0</v>
      </c>
      <c r="R8469">
        <v>0</v>
      </c>
      <c r="S8469">
        <v>0</v>
      </c>
      <c r="T8469">
        <v>25</v>
      </c>
      <c r="U8469">
        <v>0</v>
      </c>
      <c r="V8469">
        <v>0</v>
      </c>
      <c r="W8469">
        <v>0</v>
      </c>
      <c r="X8469">
        <v>36.250344454744329</v>
      </c>
      <c r="Y8469">
        <v>0</v>
      </c>
      <c r="Z8469">
        <v>0</v>
      </c>
      <c r="AA8469">
        <v>0</v>
      </c>
      <c r="AB8469">
        <v>21.067836480826138</v>
      </c>
      <c r="AC8469">
        <v>0</v>
      </c>
      <c r="AD8469">
        <v>0</v>
      </c>
      <c r="AE8469">
        <v>57.318180935570467</v>
      </c>
    </row>
    <row r="8470" spans="1:31" x14ac:dyDescent="0.25">
      <c r="A8470">
        <v>1683337</v>
      </c>
      <c r="B8470">
        <v>1</v>
      </c>
      <c r="C8470" t="s">
        <v>80</v>
      </c>
      <c r="D8470" t="s">
        <v>83</v>
      </c>
      <c r="E8470" t="s">
        <v>140</v>
      </c>
      <c r="F8470" t="s">
        <v>23940</v>
      </c>
      <c r="G8470" t="s">
        <v>197</v>
      </c>
      <c r="H8470" t="s">
        <v>143</v>
      </c>
      <c r="I8470" t="s">
        <v>135</v>
      </c>
      <c r="J8470" t="s">
        <v>136</v>
      </c>
      <c r="K8470" t="s">
        <v>137</v>
      </c>
      <c r="L8470" t="s">
        <v>23941</v>
      </c>
      <c r="M8470" t="s">
        <v>23942</v>
      </c>
      <c r="N8470">
        <v>3.0291666660000001</v>
      </c>
      <c r="O8470">
        <v>0</v>
      </c>
      <c r="P8470">
        <v>4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3.4262626331451669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3.4262626331451669</v>
      </c>
    </row>
    <row r="8471" spans="1:31" x14ac:dyDescent="0.25">
      <c r="A8471">
        <v>1683343</v>
      </c>
      <c r="B8471">
        <v>1</v>
      </c>
      <c r="C8471" t="s">
        <v>80</v>
      </c>
      <c r="D8471" t="s">
        <v>97</v>
      </c>
      <c r="E8471" t="s">
        <v>140</v>
      </c>
      <c r="F8471" t="s">
        <v>11403</v>
      </c>
      <c r="G8471" t="s">
        <v>142</v>
      </c>
      <c r="H8471" t="s">
        <v>143</v>
      </c>
      <c r="I8471" t="s">
        <v>135</v>
      </c>
      <c r="J8471" t="s">
        <v>136</v>
      </c>
      <c r="K8471" t="s">
        <v>137</v>
      </c>
      <c r="L8471" t="s">
        <v>23943</v>
      </c>
      <c r="M8471" t="s">
        <v>23944</v>
      </c>
      <c r="N8471">
        <v>4.2691666660000003</v>
      </c>
      <c r="O8471">
        <v>0</v>
      </c>
      <c r="P8471">
        <v>1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3.8617620364946132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3.8617620364946132</v>
      </c>
    </row>
    <row r="8472" spans="1:31" x14ac:dyDescent="0.25">
      <c r="A8472">
        <v>1683486</v>
      </c>
      <c r="B8472">
        <v>1</v>
      </c>
      <c r="C8472" t="s">
        <v>80</v>
      </c>
      <c r="D8472" t="s">
        <v>110</v>
      </c>
      <c r="E8472" t="s">
        <v>146</v>
      </c>
      <c r="F8472" t="s">
        <v>23945</v>
      </c>
      <c r="G8472" t="s">
        <v>267</v>
      </c>
      <c r="H8472" t="s">
        <v>143</v>
      </c>
      <c r="I8472" t="s">
        <v>135</v>
      </c>
      <c r="J8472" t="s">
        <v>136</v>
      </c>
      <c r="K8472" t="s">
        <v>137</v>
      </c>
      <c r="L8472" t="s">
        <v>23946</v>
      </c>
      <c r="M8472" t="s">
        <v>23947</v>
      </c>
      <c r="N8472">
        <v>0.38166666599999999</v>
      </c>
      <c r="O8472">
        <v>0</v>
      </c>
      <c r="P8472">
        <v>429</v>
      </c>
      <c r="Q8472">
        <v>0</v>
      </c>
      <c r="R8472">
        <v>0</v>
      </c>
      <c r="S8472">
        <v>0</v>
      </c>
      <c r="T8472">
        <v>16</v>
      </c>
      <c r="U8472">
        <v>0</v>
      </c>
      <c r="V8472">
        <v>0</v>
      </c>
      <c r="W8472">
        <v>0</v>
      </c>
      <c r="X8472">
        <v>80.473850757833574</v>
      </c>
      <c r="Y8472">
        <v>0</v>
      </c>
      <c r="Z8472">
        <v>0</v>
      </c>
      <c r="AA8472">
        <v>0</v>
      </c>
      <c r="AB8472">
        <v>2.626586336835258</v>
      </c>
      <c r="AC8472">
        <v>0</v>
      </c>
      <c r="AD8472">
        <v>0</v>
      </c>
      <c r="AE8472">
        <v>83.100437094668834</v>
      </c>
    </row>
    <row r="8473" spans="1:31" x14ac:dyDescent="0.25">
      <c r="A8473">
        <v>1682802</v>
      </c>
      <c r="B8473">
        <v>1</v>
      </c>
      <c r="C8473" t="s">
        <v>81</v>
      </c>
      <c r="D8473" t="s">
        <v>128</v>
      </c>
      <c r="E8473" t="s">
        <v>159</v>
      </c>
      <c r="F8473" t="s">
        <v>23948</v>
      </c>
      <c r="G8473" t="s">
        <v>655</v>
      </c>
      <c r="H8473" t="s">
        <v>134</v>
      </c>
      <c r="I8473" t="s">
        <v>135</v>
      </c>
      <c r="J8473" t="s">
        <v>136</v>
      </c>
      <c r="K8473" t="s">
        <v>137</v>
      </c>
      <c r="L8473" t="s">
        <v>23949</v>
      </c>
      <c r="M8473" t="s">
        <v>23950</v>
      </c>
      <c r="N8473">
        <v>3.2797222220000002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48</v>
      </c>
      <c r="U8473">
        <v>0</v>
      </c>
      <c r="V8473">
        <v>2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359.16503132178519</v>
      </c>
      <c r="AC8473">
        <v>0</v>
      </c>
      <c r="AD8473">
        <v>61.615474062687724</v>
      </c>
      <c r="AE8473">
        <v>420.78050538447292</v>
      </c>
    </row>
    <row r="8474" spans="1:31" x14ac:dyDescent="0.25">
      <c r="A8474">
        <v>1683014</v>
      </c>
      <c r="B8474">
        <v>1</v>
      </c>
      <c r="C8474" t="s">
        <v>80</v>
      </c>
      <c r="D8474" t="s">
        <v>100</v>
      </c>
      <c r="E8474" t="s">
        <v>200</v>
      </c>
      <c r="F8474" t="s">
        <v>23951</v>
      </c>
      <c r="G8474" t="s">
        <v>389</v>
      </c>
      <c r="H8474" t="s">
        <v>143</v>
      </c>
      <c r="I8474" t="s">
        <v>135</v>
      </c>
      <c r="J8474" t="s">
        <v>136</v>
      </c>
      <c r="K8474" t="s">
        <v>137</v>
      </c>
      <c r="L8474" t="s">
        <v>23952</v>
      </c>
      <c r="M8474" t="s">
        <v>23953</v>
      </c>
      <c r="N8474">
        <v>6.1469444439999998</v>
      </c>
      <c r="O8474">
        <v>0</v>
      </c>
      <c r="P8474">
        <v>65</v>
      </c>
      <c r="Q8474">
        <v>0</v>
      </c>
      <c r="R8474">
        <v>0</v>
      </c>
      <c r="S8474">
        <v>0</v>
      </c>
      <c r="T8474">
        <v>19</v>
      </c>
      <c r="U8474">
        <v>0</v>
      </c>
      <c r="V8474">
        <v>1</v>
      </c>
      <c r="W8474">
        <v>0</v>
      </c>
      <c r="X8474">
        <v>84.082862560536768</v>
      </c>
      <c r="Y8474">
        <v>0</v>
      </c>
      <c r="Z8474">
        <v>0</v>
      </c>
      <c r="AA8474">
        <v>0</v>
      </c>
      <c r="AB8474">
        <v>171.21437744415189</v>
      </c>
      <c r="AC8474">
        <v>0</v>
      </c>
      <c r="AD8474">
        <v>37.677106035745751</v>
      </c>
      <c r="AE8474">
        <v>292.9743460404344</v>
      </c>
    </row>
    <row r="8475" spans="1:31" x14ac:dyDescent="0.25">
      <c r="A8475">
        <v>1683346</v>
      </c>
      <c r="B8475">
        <v>1</v>
      </c>
      <c r="C8475" t="s">
        <v>80</v>
      </c>
      <c r="D8475" t="s">
        <v>96</v>
      </c>
      <c r="E8475" t="s">
        <v>151</v>
      </c>
      <c r="F8475" t="s">
        <v>23954</v>
      </c>
      <c r="G8475" t="s">
        <v>153</v>
      </c>
      <c r="H8475" t="s">
        <v>143</v>
      </c>
      <c r="I8475" t="s">
        <v>135</v>
      </c>
      <c r="J8475" t="s">
        <v>136</v>
      </c>
      <c r="K8475" t="s">
        <v>137</v>
      </c>
      <c r="L8475" t="s">
        <v>23955</v>
      </c>
      <c r="M8475" t="s">
        <v>23956</v>
      </c>
      <c r="N8475">
        <v>1.894722222</v>
      </c>
      <c r="O8475">
        <v>0</v>
      </c>
      <c r="P8475">
        <v>8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3.2763926110143511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3.2763926110143511</v>
      </c>
    </row>
    <row r="8476" spans="1:31" x14ac:dyDescent="0.25">
      <c r="A8476">
        <v>1683369</v>
      </c>
      <c r="B8476">
        <v>1</v>
      </c>
      <c r="C8476" t="s">
        <v>80</v>
      </c>
      <c r="D8476" t="s">
        <v>85</v>
      </c>
      <c r="E8476" t="s">
        <v>151</v>
      </c>
      <c r="F8476" t="s">
        <v>23957</v>
      </c>
      <c r="G8476" t="s">
        <v>891</v>
      </c>
      <c r="H8476" t="s">
        <v>143</v>
      </c>
      <c r="I8476" t="s">
        <v>135</v>
      </c>
      <c r="J8476" t="s">
        <v>136</v>
      </c>
      <c r="K8476" t="s">
        <v>137</v>
      </c>
      <c r="L8476" t="s">
        <v>23958</v>
      </c>
      <c r="M8476" t="s">
        <v>23959</v>
      </c>
      <c r="N8476">
        <v>1.8533333329999999</v>
      </c>
      <c r="O8476">
        <v>0</v>
      </c>
      <c r="P8476">
        <v>188</v>
      </c>
      <c r="Q8476">
        <v>0</v>
      </c>
      <c r="R8476">
        <v>0</v>
      </c>
      <c r="S8476">
        <v>0</v>
      </c>
      <c r="T8476">
        <v>38</v>
      </c>
      <c r="U8476">
        <v>0</v>
      </c>
      <c r="V8476">
        <v>0</v>
      </c>
      <c r="W8476">
        <v>0</v>
      </c>
      <c r="X8476">
        <v>96.228193350622362</v>
      </c>
      <c r="Y8476">
        <v>0</v>
      </c>
      <c r="Z8476">
        <v>0</v>
      </c>
      <c r="AA8476">
        <v>0</v>
      </c>
      <c r="AB8476">
        <v>103.32171352576495</v>
      </c>
      <c r="AC8476">
        <v>0</v>
      </c>
      <c r="AD8476">
        <v>0</v>
      </c>
      <c r="AE8476">
        <v>199.5499068763873</v>
      </c>
    </row>
    <row r="8477" spans="1:31" x14ac:dyDescent="0.25">
      <c r="A8477">
        <v>1682991</v>
      </c>
      <c r="B8477">
        <v>1</v>
      </c>
      <c r="C8477" t="s">
        <v>80</v>
      </c>
      <c r="D8477" t="s">
        <v>85</v>
      </c>
      <c r="E8477" t="s">
        <v>140</v>
      </c>
      <c r="F8477" t="s">
        <v>23960</v>
      </c>
      <c r="G8477" t="s">
        <v>197</v>
      </c>
      <c r="H8477" t="s">
        <v>143</v>
      </c>
      <c r="I8477" t="s">
        <v>135</v>
      </c>
      <c r="J8477" t="s">
        <v>136</v>
      </c>
      <c r="K8477" t="s">
        <v>137</v>
      </c>
      <c r="L8477" t="s">
        <v>23961</v>
      </c>
      <c r="M8477" t="s">
        <v>23962</v>
      </c>
      <c r="N8477">
        <v>2.2566666660000001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1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2.5804557570000003E-4</v>
      </c>
      <c r="AC8477">
        <v>0</v>
      </c>
      <c r="AD8477">
        <v>0</v>
      </c>
      <c r="AE8477">
        <v>2.5804557570000003E-4</v>
      </c>
    </row>
    <row r="8478" spans="1:31" x14ac:dyDescent="0.25">
      <c r="A8478">
        <v>1683183</v>
      </c>
      <c r="B8478">
        <v>1</v>
      </c>
      <c r="C8478" t="s">
        <v>80</v>
      </c>
      <c r="D8478" t="s">
        <v>103</v>
      </c>
      <c r="E8478" t="s">
        <v>151</v>
      </c>
      <c r="F8478" t="s">
        <v>23963</v>
      </c>
      <c r="G8478" t="s">
        <v>153</v>
      </c>
      <c r="H8478" t="s">
        <v>143</v>
      </c>
      <c r="I8478" t="s">
        <v>135</v>
      </c>
      <c r="J8478" t="s">
        <v>136</v>
      </c>
      <c r="K8478" t="s">
        <v>137</v>
      </c>
      <c r="L8478" t="s">
        <v>23964</v>
      </c>
      <c r="M8478" t="s">
        <v>23965</v>
      </c>
      <c r="N8478">
        <v>5.1597222220000001</v>
      </c>
      <c r="O8478">
        <v>0</v>
      </c>
      <c r="P8478">
        <v>4</v>
      </c>
      <c r="Q8478">
        <v>0</v>
      </c>
      <c r="R8478">
        <v>0</v>
      </c>
      <c r="S8478">
        <v>0</v>
      </c>
      <c r="T8478">
        <v>6</v>
      </c>
      <c r="U8478">
        <v>0</v>
      </c>
      <c r="V8478">
        <v>0</v>
      </c>
      <c r="W8478">
        <v>0</v>
      </c>
      <c r="X8478">
        <v>5.8375070420592055</v>
      </c>
      <c r="Y8478">
        <v>0</v>
      </c>
      <c r="Z8478">
        <v>0</v>
      </c>
      <c r="AA8478">
        <v>0</v>
      </c>
      <c r="AB8478">
        <v>18.890808977099869</v>
      </c>
      <c r="AC8478">
        <v>0</v>
      </c>
      <c r="AD8478">
        <v>0</v>
      </c>
      <c r="AE8478">
        <v>24.728316019159074</v>
      </c>
    </row>
    <row r="8479" spans="1:31" x14ac:dyDescent="0.25">
      <c r="A8479">
        <v>1683160</v>
      </c>
      <c r="B8479">
        <v>1</v>
      </c>
      <c r="C8479" t="s">
        <v>80</v>
      </c>
      <c r="D8479" t="s">
        <v>97</v>
      </c>
      <c r="E8479" t="s">
        <v>159</v>
      </c>
      <c r="F8479" t="s">
        <v>23966</v>
      </c>
      <c r="G8479" t="s">
        <v>596</v>
      </c>
      <c r="H8479" t="s">
        <v>134</v>
      </c>
      <c r="I8479" t="s">
        <v>135</v>
      </c>
      <c r="J8479" t="s">
        <v>136</v>
      </c>
      <c r="K8479" t="s">
        <v>137</v>
      </c>
      <c r="L8479" t="s">
        <v>23967</v>
      </c>
      <c r="M8479" t="s">
        <v>23968</v>
      </c>
      <c r="N8479">
        <v>2.6658333330000001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1</v>
      </c>
      <c r="U8479">
        <v>0</v>
      </c>
      <c r="V8479">
        <v>1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1.0543683342147252</v>
      </c>
      <c r="AC8479">
        <v>0</v>
      </c>
      <c r="AD8479">
        <v>19.711630785762321</v>
      </c>
      <c r="AE8479">
        <v>20.765999119977046</v>
      </c>
    </row>
    <row r="8480" spans="1:31" x14ac:dyDescent="0.25">
      <c r="A8480">
        <v>1683060</v>
      </c>
      <c r="B8480">
        <v>1</v>
      </c>
      <c r="C8480" t="s">
        <v>80</v>
      </c>
      <c r="D8480" t="s">
        <v>93</v>
      </c>
      <c r="E8480" t="s">
        <v>140</v>
      </c>
      <c r="F8480" t="s">
        <v>23969</v>
      </c>
      <c r="G8480" t="s">
        <v>267</v>
      </c>
      <c r="H8480" t="s">
        <v>143</v>
      </c>
      <c r="I8480" t="s">
        <v>135</v>
      </c>
      <c r="J8480" t="s">
        <v>136</v>
      </c>
      <c r="K8480" t="s">
        <v>137</v>
      </c>
      <c r="L8480" t="s">
        <v>23970</v>
      </c>
      <c r="M8480" t="s">
        <v>23971</v>
      </c>
      <c r="N8480">
        <v>7.5044444439999998</v>
      </c>
      <c r="O8480">
        <v>0</v>
      </c>
      <c r="P8480">
        <v>2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2.7974654618079451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2.7974654618079451</v>
      </c>
    </row>
    <row r="8481" spans="1:31" x14ac:dyDescent="0.25">
      <c r="A8481">
        <v>1682914</v>
      </c>
      <c r="B8481">
        <v>1</v>
      </c>
      <c r="C8481" t="s">
        <v>81</v>
      </c>
      <c r="D8481" t="s">
        <v>123</v>
      </c>
      <c r="E8481" t="s">
        <v>140</v>
      </c>
      <c r="F8481" t="s">
        <v>23972</v>
      </c>
      <c r="G8481" t="s">
        <v>197</v>
      </c>
      <c r="H8481" t="s">
        <v>143</v>
      </c>
      <c r="I8481" t="s">
        <v>135</v>
      </c>
      <c r="J8481" t="s">
        <v>136</v>
      </c>
      <c r="K8481" t="s">
        <v>137</v>
      </c>
      <c r="L8481" t="s">
        <v>23973</v>
      </c>
      <c r="M8481" t="s">
        <v>23974</v>
      </c>
      <c r="N8481">
        <v>0.91861111100000004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1.3628336949760001E-2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1.3628336949760001E-2</v>
      </c>
    </row>
    <row r="8482" spans="1:31" x14ac:dyDescent="0.25">
      <c r="A8482">
        <v>1683223</v>
      </c>
      <c r="B8482">
        <v>1</v>
      </c>
      <c r="C8482" t="s">
        <v>80</v>
      </c>
      <c r="D8482" t="s">
        <v>90</v>
      </c>
      <c r="E8482" t="s">
        <v>146</v>
      </c>
      <c r="F8482" t="s">
        <v>23975</v>
      </c>
      <c r="G8482" t="s">
        <v>2777</v>
      </c>
      <c r="H8482" t="s">
        <v>143</v>
      </c>
      <c r="I8482" t="s">
        <v>135</v>
      </c>
      <c r="J8482" t="s">
        <v>136</v>
      </c>
      <c r="K8482" t="s">
        <v>137</v>
      </c>
      <c r="L8482" t="s">
        <v>23976</v>
      </c>
      <c r="M8482" t="s">
        <v>23977</v>
      </c>
      <c r="N8482">
        <v>5.7013888880000003</v>
      </c>
      <c r="O8482">
        <v>0</v>
      </c>
      <c r="P8482">
        <v>202</v>
      </c>
      <c r="Q8482">
        <v>0</v>
      </c>
      <c r="R8482">
        <v>0</v>
      </c>
      <c r="S8482">
        <v>0</v>
      </c>
      <c r="T8482">
        <v>75</v>
      </c>
      <c r="U8482">
        <v>0</v>
      </c>
      <c r="V8482">
        <v>0</v>
      </c>
      <c r="W8482">
        <v>0</v>
      </c>
      <c r="X8482">
        <v>468.5739033673517</v>
      </c>
      <c r="Y8482">
        <v>0</v>
      </c>
      <c r="Z8482">
        <v>0</v>
      </c>
      <c r="AA8482">
        <v>0</v>
      </c>
      <c r="AB8482">
        <v>800.39085480535414</v>
      </c>
      <c r="AC8482">
        <v>0</v>
      </c>
      <c r="AD8482">
        <v>0</v>
      </c>
      <c r="AE8482">
        <v>1268.9647581727058</v>
      </c>
    </row>
    <row r="8483" spans="1:31" x14ac:dyDescent="0.25">
      <c r="A8483">
        <v>1683555</v>
      </c>
      <c r="B8483">
        <v>1</v>
      </c>
      <c r="C8483" t="s">
        <v>81</v>
      </c>
      <c r="D8483" t="s">
        <v>118</v>
      </c>
      <c r="E8483" t="s">
        <v>151</v>
      </c>
      <c r="F8483" t="s">
        <v>12760</v>
      </c>
      <c r="G8483" t="s">
        <v>153</v>
      </c>
      <c r="H8483" t="s">
        <v>143</v>
      </c>
      <c r="I8483" t="s">
        <v>135</v>
      </c>
      <c r="J8483" t="s">
        <v>136</v>
      </c>
      <c r="K8483" t="s">
        <v>137</v>
      </c>
      <c r="L8483" t="s">
        <v>23978</v>
      </c>
      <c r="M8483" t="s">
        <v>23979</v>
      </c>
      <c r="N8483">
        <v>0.67944444400000004</v>
      </c>
      <c r="O8483">
        <v>0</v>
      </c>
      <c r="P8483">
        <v>178</v>
      </c>
      <c r="Q8483">
        <v>0</v>
      </c>
      <c r="R8483">
        <v>0</v>
      </c>
      <c r="S8483">
        <v>0</v>
      </c>
      <c r="T8483">
        <v>17</v>
      </c>
      <c r="U8483">
        <v>0</v>
      </c>
      <c r="V8483">
        <v>0</v>
      </c>
      <c r="W8483">
        <v>0</v>
      </c>
      <c r="X8483">
        <v>31.820772771138937</v>
      </c>
      <c r="Y8483">
        <v>0</v>
      </c>
      <c r="Z8483">
        <v>0</v>
      </c>
      <c r="AA8483">
        <v>0</v>
      </c>
      <c r="AB8483">
        <v>6.3073569364336093</v>
      </c>
      <c r="AC8483">
        <v>0</v>
      </c>
      <c r="AD8483">
        <v>0</v>
      </c>
      <c r="AE8483">
        <v>38.128129707572548</v>
      </c>
    </row>
    <row r="8484" spans="1:31" x14ac:dyDescent="0.25">
      <c r="A8484">
        <v>1683409</v>
      </c>
      <c r="B8484">
        <v>1</v>
      </c>
      <c r="C8484" t="s">
        <v>80</v>
      </c>
      <c r="D8484" t="s">
        <v>94</v>
      </c>
      <c r="E8484" t="s">
        <v>159</v>
      </c>
      <c r="F8484" t="s">
        <v>3028</v>
      </c>
      <c r="G8484" t="s">
        <v>253</v>
      </c>
      <c r="H8484" t="s">
        <v>134</v>
      </c>
      <c r="I8484" t="s">
        <v>135</v>
      </c>
      <c r="J8484" t="s">
        <v>136</v>
      </c>
      <c r="K8484" t="s">
        <v>167</v>
      </c>
      <c r="L8484" t="s">
        <v>23980</v>
      </c>
      <c r="M8484" t="s">
        <v>23981</v>
      </c>
      <c r="N8484">
        <v>1.8516666660000001</v>
      </c>
      <c r="O8484">
        <v>0</v>
      </c>
      <c r="P8484">
        <v>246</v>
      </c>
      <c r="Q8484">
        <v>7</v>
      </c>
      <c r="R8484">
        <v>7</v>
      </c>
      <c r="S8484">
        <v>13</v>
      </c>
      <c r="T8484">
        <v>55</v>
      </c>
      <c r="U8484">
        <v>0</v>
      </c>
      <c r="V8484">
        <v>0</v>
      </c>
      <c r="W8484">
        <v>0</v>
      </c>
      <c r="X8484">
        <v>135.8171907056747</v>
      </c>
      <c r="Y8484">
        <v>19.973749158461239</v>
      </c>
      <c r="Z8484">
        <v>3.8277347046947252</v>
      </c>
      <c r="AA8484">
        <v>259.39849270629594</v>
      </c>
      <c r="AB8484">
        <v>201.29059475432291</v>
      </c>
      <c r="AC8484">
        <v>0</v>
      </c>
      <c r="AD8484">
        <v>0</v>
      </c>
      <c r="AE8484">
        <v>620.30776202944958</v>
      </c>
    </row>
    <row r="8485" spans="1:31" x14ac:dyDescent="0.25">
      <c r="A8485">
        <v>1682868</v>
      </c>
      <c r="B8485">
        <v>1</v>
      </c>
      <c r="C8485" t="s">
        <v>81</v>
      </c>
      <c r="D8485" t="s">
        <v>118</v>
      </c>
      <c r="E8485" t="s">
        <v>200</v>
      </c>
      <c r="F8485" t="s">
        <v>23982</v>
      </c>
      <c r="G8485" t="s">
        <v>253</v>
      </c>
      <c r="H8485" t="s">
        <v>143</v>
      </c>
      <c r="I8485" t="s">
        <v>135</v>
      </c>
      <c r="J8485" t="s">
        <v>136</v>
      </c>
      <c r="K8485" t="s">
        <v>167</v>
      </c>
      <c r="L8485" t="s">
        <v>23983</v>
      </c>
      <c r="M8485" t="s">
        <v>23984</v>
      </c>
      <c r="N8485">
        <v>4.3550961109999999</v>
      </c>
      <c r="O8485">
        <v>0</v>
      </c>
      <c r="P8485">
        <v>51</v>
      </c>
      <c r="Q8485">
        <v>0</v>
      </c>
      <c r="R8485">
        <v>0</v>
      </c>
      <c r="S8485">
        <v>0</v>
      </c>
      <c r="T8485">
        <v>8</v>
      </c>
      <c r="U8485">
        <v>0</v>
      </c>
      <c r="V8485">
        <v>0</v>
      </c>
      <c r="W8485">
        <v>0</v>
      </c>
      <c r="X8485">
        <v>43.659906962785222</v>
      </c>
      <c r="Y8485">
        <v>0</v>
      </c>
      <c r="Z8485">
        <v>0</v>
      </c>
      <c r="AA8485">
        <v>0</v>
      </c>
      <c r="AB8485">
        <v>12.093314875854638</v>
      </c>
      <c r="AC8485">
        <v>0</v>
      </c>
      <c r="AD8485">
        <v>0</v>
      </c>
      <c r="AE8485">
        <v>55.75322183863986</v>
      </c>
    </row>
    <row r="8486" spans="1:31" x14ac:dyDescent="0.25">
      <c r="A8486">
        <v>1683515</v>
      </c>
      <c r="B8486">
        <v>1</v>
      </c>
      <c r="C8486" t="s">
        <v>80</v>
      </c>
      <c r="D8486" t="s">
        <v>97</v>
      </c>
      <c r="E8486" t="s">
        <v>140</v>
      </c>
      <c r="F8486" t="s">
        <v>17854</v>
      </c>
      <c r="G8486" t="s">
        <v>142</v>
      </c>
      <c r="H8486" t="s">
        <v>143</v>
      </c>
      <c r="I8486" t="s">
        <v>135</v>
      </c>
      <c r="J8486" t="s">
        <v>136</v>
      </c>
      <c r="K8486" t="s">
        <v>137</v>
      </c>
      <c r="L8486" t="s">
        <v>23985</v>
      </c>
      <c r="M8486" t="s">
        <v>23986</v>
      </c>
      <c r="N8486">
        <v>1.125</v>
      </c>
      <c r="O8486">
        <v>0</v>
      </c>
      <c r="P8486">
        <v>1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1.338236998984089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1.338236998984089</v>
      </c>
    </row>
    <row r="8487" spans="1:31" x14ac:dyDescent="0.25">
      <c r="A8487">
        <v>1682974</v>
      </c>
      <c r="B8487">
        <v>1</v>
      </c>
      <c r="C8487" t="s">
        <v>80</v>
      </c>
      <c r="D8487" t="s">
        <v>93</v>
      </c>
      <c r="E8487" t="s">
        <v>140</v>
      </c>
      <c r="F8487" t="s">
        <v>23987</v>
      </c>
      <c r="G8487" t="s">
        <v>197</v>
      </c>
      <c r="H8487" t="s">
        <v>143</v>
      </c>
      <c r="I8487" t="s">
        <v>135</v>
      </c>
      <c r="J8487" t="s">
        <v>136</v>
      </c>
      <c r="K8487" t="s">
        <v>137</v>
      </c>
      <c r="L8487" t="s">
        <v>23988</v>
      </c>
      <c r="M8487" t="s">
        <v>23989</v>
      </c>
      <c r="N8487">
        <v>0.71750000000000003</v>
      </c>
      <c r="O8487">
        <v>0</v>
      </c>
      <c r="P8487">
        <v>1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0.16540304824736002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0.16540304824736002</v>
      </c>
    </row>
    <row r="8488" spans="1:31" x14ac:dyDescent="0.25">
      <c r="A8488">
        <v>1682742</v>
      </c>
      <c r="B8488">
        <v>1</v>
      </c>
      <c r="C8488" t="s">
        <v>81</v>
      </c>
      <c r="D8488" t="s">
        <v>120</v>
      </c>
      <c r="E8488" t="s">
        <v>131</v>
      </c>
      <c r="F8488" t="s">
        <v>23990</v>
      </c>
      <c r="G8488" t="s">
        <v>161</v>
      </c>
      <c r="H8488" t="s">
        <v>134</v>
      </c>
      <c r="I8488" t="s">
        <v>135</v>
      </c>
      <c r="J8488" t="s">
        <v>136</v>
      </c>
      <c r="K8488" t="s">
        <v>137</v>
      </c>
      <c r="L8488" t="s">
        <v>23991</v>
      </c>
      <c r="M8488" t="s">
        <v>23992</v>
      </c>
      <c r="N8488">
        <v>0.86138888800000002</v>
      </c>
      <c r="O8488">
        <v>0</v>
      </c>
      <c r="P8488">
        <v>1</v>
      </c>
      <c r="Q8488">
        <v>60</v>
      </c>
      <c r="R8488">
        <v>20</v>
      </c>
      <c r="S8488">
        <v>7</v>
      </c>
      <c r="T8488">
        <v>5</v>
      </c>
      <c r="U8488">
        <v>2</v>
      </c>
      <c r="V8488">
        <v>0</v>
      </c>
      <c r="W8488">
        <v>0</v>
      </c>
      <c r="X8488">
        <v>1.4192667357333335E-4</v>
      </c>
      <c r="Y8488">
        <v>228.18629825086538</v>
      </c>
      <c r="Z8488">
        <v>6.4888629618404314</v>
      </c>
      <c r="AA8488">
        <v>6.1577227552279474</v>
      </c>
      <c r="AB8488">
        <v>2.5338574382473129</v>
      </c>
      <c r="AC8488">
        <v>22.307988914033945</v>
      </c>
      <c r="AD8488">
        <v>0</v>
      </c>
      <c r="AE8488">
        <v>265.67487224688858</v>
      </c>
    </row>
    <row r="8489" spans="1:31" x14ac:dyDescent="0.25">
      <c r="A8489">
        <v>1683309</v>
      </c>
      <c r="B8489">
        <v>1</v>
      </c>
      <c r="C8489" t="s">
        <v>80</v>
      </c>
      <c r="D8489" t="s">
        <v>90</v>
      </c>
      <c r="E8489" t="s">
        <v>151</v>
      </c>
      <c r="F8489" t="s">
        <v>936</v>
      </c>
      <c r="G8489" t="s">
        <v>153</v>
      </c>
      <c r="H8489" t="s">
        <v>143</v>
      </c>
      <c r="I8489" t="s">
        <v>135</v>
      </c>
      <c r="J8489" t="s">
        <v>136</v>
      </c>
      <c r="K8489" t="s">
        <v>137</v>
      </c>
      <c r="L8489" t="s">
        <v>23993</v>
      </c>
      <c r="M8489" t="s">
        <v>23994</v>
      </c>
      <c r="N8489">
        <v>2.8744444439999999</v>
      </c>
      <c r="O8489">
        <v>0</v>
      </c>
      <c r="P8489">
        <v>2</v>
      </c>
      <c r="Q8489">
        <v>0</v>
      </c>
      <c r="R8489">
        <v>0</v>
      </c>
      <c r="S8489">
        <v>0</v>
      </c>
      <c r="T8489">
        <v>237</v>
      </c>
      <c r="U8489">
        <v>0</v>
      </c>
      <c r="V8489">
        <v>0</v>
      </c>
      <c r="W8489">
        <v>0</v>
      </c>
      <c r="X8489">
        <v>8.2083755742618312</v>
      </c>
      <c r="Y8489">
        <v>0</v>
      </c>
      <c r="Z8489">
        <v>0</v>
      </c>
      <c r="AA8489">
        <v>0</v>
      </c>
      <c r="AB8489">
        <v>647.37709626371634</v>
      </c>
      <c r="AC8489">
        <v>0</v>
      </c>
      <c r="AD8489">
        <v>0</v>
      </c>
      <c r="AE8489">
        <v>655.58547183797816</v>
      </c>
    </row>
    <row r="8490" spans="1:31" x14ac:dyDescent="0.25">
      <c r="A8490">
        <v>1683618</v>
      </c>
      <c r="B8490">
        <v>1</v>
      </c>
      <c r="C8490" t="s">
        <v>81</v>
      </c>
      <c r="D8490" t="s">
        <v>128</v>
      </c>
      <c r="E8490" t="s">
        <v>164</v>
      </c>
      <c r="F8490" t="s">
        <v>23995</v>
      </c>
      <c r="G8490" t="s">
        <v>161</v>
      </c>
      <c r="H8490" t="s">
        <v>134</v>
      </c>
      <c r="I8490" t="s">
        <v>135</v>
      </c>
      <c r="J8490" t="s">
        <v>136</v>
      </c>
      <c r="K8490" t="s">
        <v>137</v>
      </c>
      <c r="L8490" t="s">
        <v>23996</v>
      </c>
      <c r="M8490" t="s">
        <v>23997</v>
      </c>
      <c r="N8490">
        <v>4.9569444440000003</v>
      </c>
      <c r="O8490">
        <v>0</v>
      </c>
      <c r="P8490">
        <v>0</v>
      </c>
      <c r="Q8490">
        <v>0</v>
      </c>
      <c r="R8490">
        <v>0</v>
      </c>
      <c r="S8490">
        <v>1</v>
      </c>
      <c r="T8490">
        <v>0</v>
      </c>
      <c r="U8490">
        <v>2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42.100491344722499</v>
      </c>
      <c r="AB8490">
        <v>0</v>
      </c>
      <c r="AC8490">
        <v>176.06449433472835</v>
      </c>
      <c r="AD8490">
        <v>0</v>
      </c>
      <c r="AE8490">
        <v>218.16498567945087</v>
      </c>
    </row>
    <row r="8491" spans="1:31" x14ac:dyDescent="0.25">
      <c r="A8491">
        <v>1682954</v>
      </c>
      <c r="B8491">
        <v>1</v>
      </c>
      <c r="C8491" t="s">
        <v>80</v>
      </c>
      <c r="D8491" t="s">
        <v>94</v>
      </c>
      <c r="E8491" t="s">
        <v>151</v>
      </c>
      <c r="F8491" t="s">
        <v>23998</v>
      </c>
      <c r="G8491" t="s">
        <v>222</v>
      </c>
      <c r="H8491" t="s">
        <v>143</v>
      </c>
      <c r="I8491" t="s">
        <v>135</v>
      </c>
      <c r="J8491" t="s">
        <v>136</v>
      </c>
      <c r="K8491" t="s">
        <v>137</v>
      </c>
      <c r="L8491" t="s">
        <v>23999</v>
      </c>
      <c r="M8491" t="s">
        <v>24000</v>
      </c>
      <c r="N8491">
        <v>1.2655555549999999</v>
      </c>
      <c r="O8491">
        <v>0</v>
      </c>
      <c r="P8491">
        <v>57</v>
      </c>
      <c r="Q8491">
        <v>0</v>
      </c>
      <c r="R8491">
        <v>9</v>
      </c>
      <c r="S8491">
        <v>0</v>
      </c>
      <c r="T8491">
        <v>21</v>
      </c>
      <c r="U8491">
        <v>0</v>
      </c>
      <c r="V8491">
        <v>0</v>
      </c>
      <c r="W8491">
        <v>0</v>
      </c>
      <c r="X8491">
        <v>8.8560401862972</v>
      </c>
      <c r="Y8491">
        <v>0</v>
      </c>
      <c r="Z8491">
        <v>0.99267039538052215</v>
      </c>
      <c r="AA8491">
        <v>0</v>
      </c>
      <c r="AB8491">
        <v>14.925846024803967</v>
      </c>
      <c r="AC8491">
        <v>0</v>
      </c>
      <c r="AD8491">
        <v>0</v>
      </c>
      <c r="AE8491">
        <v>24.774556606481688</v>
      </c>
    </row>
    <row r="8492" spans="1:31" x14ac:dyDescent="0.25">
      <c r="A8492">
        <v>1683432</v>
      </c>
      <c r="B8492">
        <v>1</v>
      </c>
      <c r="C8492" t="s">
        <v>80</v>
      </c>
      <c r="D8492" t="s">
        <v>110</v>
      </c>
      <c r="E8492" t="s">
        <v>159</v>
      </c>
      <c r="F8492" t="s">
        <v>24001</v>
      </c>
      <c r="G8492" t="s">
        <v>596</v>
      </c>
      <c r="H8492" t="s">
        <v>134</v>
      </c>
      <c r="I8492" t="s">
        <v>135</v>
      </c>
      <c r="J8492" t="s">
        <v>136</v>
      </c>
      <c r="K8492" t="s">
        <v>137</v>
      </c>
      <c r="L8492" t="s">
        <v>24002</v>
      </c>
      <c r="M8492" t="s">
        <v>24003</v>
      </c>
      <c r="N8492">
        <v>2.005833333</v>
      </c>
      <c r="O8492">
        <v>0</v>
      </c>
      <c r="P8492">
        <v>402</v>
      </c>
      <c r="Q8492">
        <v>0</v>
      </c>
      <c r="R8492">
        <v>0</v>
      </c>
      <c r="S8492">
        <v>0</v>
      </c>
      <c r="T8492">
        <v>36</v>
      </c>
      <c r="U8492">
        <v>0</v>
      </c>
      <c r="V8492">
        <v>0</v>
      </c>
      <c r="W8492">
        <v>0</v>
      </c>
      <c r="X8492">
        <v>390.4343306198918</v>
      </c>
      <c r="Y8492">
        <v>0</v>
      </c>
      <c r="Z8492">
        <v>0</v>
      </c>
      <c r="AA8492">
        <v>0</v>
      </c>
      <c r="AB8492">
        <v>50.429895301545237</v>
      </c>
      <c r="AC8492">
        <v>0</v>
      </c>
      <c r="AD8492">
        <v>0</v>
      </c>
      <c r="AE8492">
        <v>440.86422592143703</v>
      </c>
    </row>
    <row r="8493" spans="1:31" x14ac:dyDescent="0.25">
      <c r="A8493">
        <v>1682785</v>
      </c>
      <c r="B8493">
        <v>1</v>
      </c>
      <c r="C8493" t="s">
        <v>80</v>
      </c>
      <c r="D8493" t="s">
        <v>97</v>
      </c>
      <c r="E8493" t="s">
        <v>164</v>
      </c>
      <c r="F8493" t="s">
        <v>24004</v>
      </c>
      <c r="G8493" t="s">
        <v>161</v>
      </c>
      <c r="H8493" t="s">
        <v>134</v>
      </c>
      <c r="I8493" t="s">
        <v>135</v>
      </c>
      <c r="J8493" t="s">
        <v>136</v>
      </c>
      <c r="K8493" t="s">
        <v>137</v>
      </c>
      <c r="L8493" t="s">
        <v>24005</v>
      </c>
      <c r="M8493" t="s">
        <v>24006</v>
      </c>
      <c r="N8493">
        <v>2.4591666659999998</v>
      </c>
      <c r="O8493">
        <v>9</v>
      </c>
      <c r="P8493">
        <v>2326</v>
      </c>
      <c r="Q8493">
        <v>0</v>
      </c>
      <c r="R8493">
        <v>31</v>
      </c>
      <c r="S8493">
        <v>6</v>
      </c>
      <c r="T8493">
        <v>223</v>
      </c>
      <c r="U8493">
        <v>0</v>
      </c>
      <c r="V8493">
        <v>1</v>
      </c>
      <c r="W8493">
        <v>657.81780338746626</v>
      </c>
      <c r="X8493">
        <v>2622.3153978212217</v>
      </c>
      <c r="Y8493">
        <v>0</v>
      </c>
      <c r="Z8493">
        <v>26.238675969912084</v>
      </c>
      <c r="AA8493">
        <v>683.84804707843375</v>
      </c>
      <c r="AB8493">
        <v>329.0290892855968</v>
      </c>
      <c r="AC8493">
        <v>0</v>
      </c>
      <c r="AD8493">
        <v>189.19885969065015</v>
      </c>
      <c r="AE8493">
        <v>4508.4478732332809</v>
      </c>
    </row>
    <row r="8494" spans="1:31" x14ac:dyDescent="0.25">
      <c r="A8494">
        <v>1683475</v>
      </c>
      <c r="B8494">
        <v>1</v>
      </c>
      <c r="C8494" t="s">
        <v>80</v>
      </c>
      <c r="D8494" t="s">
        <v>82</v>
      </c>
      <c r="E8494" t="s">
        <v>151</v>
      </c>
      <c r="F8494" t="s">
        <v>23425</v>
      </c>
      <c r="G8494" t="s">
        <v>222</v>
      </c>
      <c r="H8494" t="s">
        <v>143</v>
      </c>
      <c r="I8494" t="s">
        <v>135</v>
      </c>
      <c r="J8494" t="s">
        <v>136</v>
      </c>
      <c r="K8494" t="s">
        <v>137</v>
      </c>
      <c r="L8494" t="s">
        <v>24007</v>
      </c>
      <c r="M8494" t="s">
        <v>24008</v>
      </c>
      <c r="N8494">
        <v>3.7094444439999998</v>
      </c>
      <c r="O8494">
        <v>0</v>
      </c>
      <c r="P8494">
        <v>76</v>
      </c>
      <c r="Q8494">
        <v>0</v>
      </c>
      <c r="R8494">
        <v>0</v>
      </c>
      <c r="S8494">
        <v>0</v>
      </c>
      <c r="T8494">
        <v>25</v>
      </c>
      <c r="U8494">
        <v>0</v>
      </c>
      <c r="V8494">
        <v>0</v>
      </c>
      <c r="W8494">
        <v>0</v>
      </c>
      <c r="X8494">
        <v>72.492225101250312</v>
      </c>
      <c r="Y8494">
        <v>0</v>
      </c>
      <c r="Z8494">
        <v>0</v>
      </c>
      <c r="AA8494">
        <v>0</v>
      </c>
      <c r="AB8494">
        <v>46.8060574308669</v>
      </c>
      <c r="AC8494">
        <v>0</v>
      </c>
      <c r="AD8494">
        <v>0</v>
      </c>
      <c r="AE8494">
        <v>119.29828253211721</v>
      </c>
    </row>
    <row r="8495" spans="1:31" x14ac:dyDescent="0.25">
      <c r="A8495">
        <v>1683352</v>
      </c>
      <c r="B8495">
        <v>1</v>
      </c>
      <c r="C8495" t="s">
        <v>80</v>
      </c>
      <c r="D8495" t="s">
        <v>96</v>
      </c>
      <c r="E8495" t="s">
        <v>140</v>
      </c>
      <c r="F8495" t="s">
        <v>24009</v>
      </c>
      <c r="G8495" t="s">
        <v>209</v>
      </c>
      <c r="H8495" t="s">
        <v>143</v>
      </c>
      <c r="I8495" t="s">
        <v>135</v>
      </c>
      <c r="J8495" t="s">
        <v>136</v>
      </c>
      <c r="K8495" t="s">
        <v>137</v>
      </c>
      <c r="L8495" t="s">
        <v>24010</v>
      </c>
      <c r="M8495" t="s">
        <v>24011</v>
      </c>
      <c r="N8495">
        <v>2.4172222219999999</v>
      </c>
      <c r="O8495">
        <v>0</v>
      </c>
      <c r="P8495">
        <v>1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0.24342866600339835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0.24342866600339835</v>
      </c>
    </row>
    <row r="8496" spans="1:31" x14ac:dyDescent="0.25">
      <c r="A8496">
        <v>1683246</v>
      </c>
      <c r="B8496">
        <v>1</v>
      </c>
      <c r="C8496" t="s">
        <v>81</v>
      </c>
      <c r="D8496" t="s">
        <v>118</v>
      </c>
      <c r="E8496" t="s">
        <v>131</v>
      </c>
      <c r="F8496" t="s">
        <v>24012</v>
      </c>
      <c r="G8496" t="s">
        <v>133</v>
      </c>
      <c r="H8496" t="s">
        <v>134</v>
      </c>
      <c r="I8496" t="s">
        <v>135</v>
      </c>
      <c r="J8496" t="s">
        <v>136</v>
      </c>
      <c r="K8496" t="s">
        <v>137</v>
      </c>
      <c r="L8496" t="s">
        <v>24013</v>
      </c>
      <c r="M8496" t="s">
        <v>24014</v>
      </c>
      <c r="N8496">
        <v>0.82750000000000001</v>
      </c>
      <c r="O8496">
        <v>0</v>
      </c>
      <c r="P8496">
        <v>441</v>
      </c>
      <c r="Q8496">
        <v>1</v>
      </c>
      <c r="R8496">
        <v>2</v>
      </c>
      <c r="S8496">
        <v>15</v>
      </c>
      <c r="T8496">
        <v>29</v>
      </c>
      <c r="U8496">
        <v>1</v>
      </c>
      <c r="V8496">
        <v>0</v>
      </c>
      <c r="W8496">
        <v>0</v>
      </c>
      <c r="X8496">
        <v>104.37238321242963</v>
      </c>
      <c r="Y8496">
        <v>0</v>
      </c>
      <c r="Z8496">
        <v>0.6469102307874034</v>
      </c>
      <c r="AA8496">
        <v>100.44507460840263</v>
      </c>
      <c r="AB8496">
        <v>17.814453943461437</v>
      </c>
      <c r="AC8496">
        <v>0</v>
      </c>
      <c r="AD8496">
        <v>0</v>
      </c>
      <c r="AE8496">
        <v>223.2788219950811</v>
      </c>
    </row>
    <row r="8497" spans="1:31" x14ac:dyDescent="0.25">
      <c r="A8497">
        <v>1683054</v>
      </c>
      <c r="B8497">
        <v>1</v>
      </c>
      <c r="C8497" t="s">
        <v>80</v>
      </c>
      <c r="D8497" t="s">
        <v>83</v>
      </c>
      <c r="E8497" t="s">
        <v>146</v>
      </c>
      <c r="F8497" t="s">
        <v>24015</v>
      </c>
      <c r="G8497" t="s">
        <v>486</v>
      </c>
      <c r="H8497" t="s">
        <v>143</v>
      </c>
      <c r="I8497" t="s">
        <v>135</v>
      </c>
      <c r="J8497" t="s">
        <v>136</v>
      </c>
      <c r="K8497" t="s">
        <v>137</v>
      </c>
      <c r="L8497" t="s">
        <v>24016</v>
      </c>
      <c r="M8497" t="s">
        <v>24017</v>
      </c>
      <c r="N8497">
        <v>1.9075</v>
      </c>
      <c r="O8497">
        <v>0</v>
      </c>
      <c r="P8497">
        <v>3</v>
      </c>
      <c r="Q8497">
        <v>0</v>
      </c>
      <c r="R8497">
        <v>0</v>
      </c>
      <c r="S8497">
        <v>0</v>
      </c>
      <c r="T8497">
        <v>191</v>
      </c>
      <c r="U8497">
        <v>0</v>
      </c>
      <c r="V8497">
        <v>4</v>
      </c>
      <c r="W8497">
        <v>0</v>
      </c>
      <c r="X8497">
        <v>2.4476291598053703</v>
      </c>
      <c r="Y8497">
        <v>0</v>
      </c>
      <c r="Z8497">
        <v>0</v>
      </c>
      <c r="AA8497">
        <v>0</v>
      </c>
      <c r="AB8497">
        <v>309.96515016597152</v>
      </c>
      <c r="AC8497">
        <v>0</v>
      </c>
      <c r="AD8497">
        <v>96.43277585789474</v>
      </c>
      <c r="AE8497">
        <v>408.84555518367165</v>
      </c>
    </row>
    <row r="8498" spans="1:31" x14ac:dyDescent="0.25">
      <c r="A8498">
        <v>1682805</v>
      </c>
      <c r="B8498">
        <v>1</v>
      </c>
      <c r="C8498" t="s">
        <v>80</v>
      </c>
      <c r="D8498" t="s">
        <v>97</v>
      </c>
      <c r="E8498" t="s">
        <v>140</v>
      </c>
      <c r="F8498" t="s">
        <v>24018</v>
      </c>
      <c r="G8498" t="s">
        <v>209</v>
      </c>
      <c r="H8498" t="s">
        <v>143</v>
      </c>
      <c r="I8498" t="s">
        <v>135</v>
      </c>
      <c r="J8498" t="s">
        <v>136</v>
      </c>
      <c r="K8498" t="s">
        <v>137</v>
      </c>
      <c r="L8498" t="s">
        <v>24019</v>
      </c>
      <c r="M8498" t="s">
        <v>24020</v>
      </c>
      <c r="N8498">
        <v>2.5422222219999999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1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0.39784752787797084</v>
      </c>
      <c r="AC8498">
        <v>0</v>
      </c>
      <c r="AD8498">
        <v>0</v>
      </c>
      <c r="AE8498">
        <v>0.39784752787797084</v>
      </c>
    </row>
    <row r="8499" spans="1:31" x14ac:dyDescent="0.25">
      <c r="A8499">
        <v>1682891</v>
      </c>
      <c r="B8499">
        <v>1</v>
      </c>
      <c r="C8499" t="s">
        <v>80</v>
      </c>
      <c r="D8499" t="s">
        <v>97</v>
      </c>
      <c r="E8499" t="s">
        <v>140</v>
      </c>
      <c r="F8499" t="s">
        <v>24021</v>
      </c>
      <c r="G8499" t="s">
        <v>197</v>
      </c>
      <c r="H8499" t="s">
        <v>143</v>
      </c>
      <c r="I8499" t="s">
        <v>135</v>
      </c>
      <c r="J8499" t="s">
        <v>136</v>
      </c>
      <c r="K8499" t="s">
        <v>137</v>
      </c>
      <c r="L8499" t="s">
        <v>24022</v>
      </c>
      <c r="M8499" t="s">
        <v>24023</v>
      </c>
      <c r="N8499">
        <v>4.2802777770000002</v>
      </c>
      <c r="O8499">
        <v>0</v>
      </c>
      <c r="P8499">
        <v>0</v>
      </c>
      <c r="Q8499">
        <v>0</v>
      </c>
      <c r="R8499">
        <v>1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3.3852163978056668E-2</v>
      </c>
      <c r="AA8499">
        <v>0</v>
      </c>
      <c r="AB8499">
        <v>0</v>
      </c>
      <c r="AC8499">
        <v>0</v>
      </c>
      <c r="AD8499">
        <v>0</v>
      </c>
      <c r="AE8499">
        <v>3.3852163978056668E-2</v>
      </c>
    </row>
    <row r="8500" spans="1:31" x14ac:dyDescent="0.25">
      <c r="A8500">
        <v>1683532</v>
      </c>
      <c r="B8500">
        <v>1</v>
      </c>
      <c r="C8500" t="s">
        <v>80</v>
      </c>
      <c r="D8500" t="s">
        <v>96</v>
      </c>
      <c r="E8500" t="s">
        <v>159</v>
      </c>
      <c r="F8500" t="s">
        <v>24024</v>
      </c>
      <c r="G8500" t="s">
        <v>596</v>
      </c>
      <c r="H8500" t="s">
        <v>134</v>
      </c>
      <c r="I8500" t="s">
        <v>135</v>
      </c>
      <c r="J8500" t="s">
        <v>136</v>
      </c>
      <c r="K8500" t="s">
        <v>137</v>
      </c>
      <c r="L8500" t="s">
        <v>24025</v>
      </c>
      <c r="M8500" t="s">
        <v>24026</v>
      </c>
      <c r="N8500">
        <v>7.7180555550000003</v>
      </c>
      <c r="O8500">
        <v>0</v>
      </c>
      <c r="P8500">
        <v>0</v>
      </c>
      <c r="Q8500">
        <v>1</v>
      </c>
      <c r="R8500">
        <v>0</v>
      </c>
      <c r="S8500">
        <v>2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7.4228698367050177</v>
      </c>
      <c r="Z8500">
        <v>0</v>
      </c>
      <c r="AA8500">
        <v>70.209698042648057</v>
      </c>
      <c r="AB8500">
        <v>0</v>
      </c>
      <c r="AC8500">
        <v>0</v>
      </c>
      <c r="AD8500">
        <v>0</v>
      </c>
      <c r="AE8500">
        <v>77.632567879353076</v>
      </c>
    </row>
    <row r="8501" spans="1:31" x14ac:dyDescent="0.25">
      <c r="A8501">
        <v>1683389</v>
      </c>
      <c r="B8501">
        <v>1</v>
      </c>
      <c r="C8501" t="s">
        <v>80</v>
      </c>
      <c r="D8501" t="s">
        <v>85</v>
      </c>
      <c r="E8501" t="s">
        <v>140</v>
      </c>
      <c r="F8501" t="s">
        <v>24027</v>
      </c>
      <c r="G8501" t="s">
        <v>197</v>
      </c>
      <c r="H8501" t="s">
        <v>143</v>
      </c>
      <c r="I8501" t="s">
        <v>135</v>
      </c>
      <c r="J8501" t="s">
        <v>136</v>
      </c>
      <c r="K8501" t="s">
        <v>137</v>
      </c>
      <c r="L8501" t="s">
        <v>24028</v>
      </c>
      <c r="M8501" t="s">
        <v>24029</v>
      </c>
      <c r="N8501">
        <v>1.6274999999999999</v>
      </c>
      <c r="O8501">
        <v>0</v>
      </c>
      <c r="P8501">
        <v>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0.50250326848079419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0.50250326848079419</v>
      </c>
    </row>
    <row r="8502" spans="1:31" x14ac:dyDescent="0.25">
      <c r="A8502">
        <v>1683538</v>
      </c>
      <c r="B8502">
        <v>1</v>
      </c>
      <c r="C8502" t="s">
        <v>80</v>
      </c>
      <c r="D8502" t="s">
        <v>88</v>
      </c>
      <c r="E8502" t="s">
        <v>159</v>
      </c>
      <c r="F8502" t="s">
        <v>24030</v>
      </c>
      <c r="G8502" t="s">
        <v>1186</v>
      </c>
      <c r="H8502" t="s">
        <v>134</v>
      </c>
      <c r="I8502" t="s">
        <v>135</v>
      </c>
      <c r="J8502" t="s">
        <v>136</v>
      </c>
      <c r="K8502" t="s">
        <v>137</v>
      </c>
      <c r="L8502" t="s">
        <v>24031</v>
      </c>
      <c r="M8502" t="s">
        <v>24032</v>
      </c>
      <c r="N8502">
        <v>0.31777777699999998</v>
      </c>
      <c r="O8502">
        <v>0</v>
      </c>
      <c r="P8502">
        <v>1858</v>
      </c>
      <c r="Q8502">
        <v>0</v>
      </c>
      <c r="R8502">
        <v>0</v>
      </c>
      <c r="S8502">
        <v>0</v>
      </c>
      <c r="T8502">
        <v>91</v>
      </c>
      <c r="U8502">
        <v>0</v>
      </c>
      <c r="V8502">
        <v>0</v>
      </c>
      <c r="W8502">
        <v>0</v>
      </c>
      <c r="X8502">
        <v>187.97332741131314</v>
      </c>
      <c r="Y8502">
        <v>0</v>
      </c>
      <c r="Z8502">
        <v>0</v>
      </c>
      <c r="AA8502">
        <v>0</v>
      </c>
      <c r="AB8502">
        <v>12.652475413765798</v>
      </c>
      <c r="AC8502">
        <v>0</v>
      </c>
      <c r="AD8502">
        <v>0</v>
      </c>
      <c r="AE8502">
        <v>200.62580282507892</v>
      </c>
    </row>
    <row r="8503" spans="1:31" x14ac:dyDescent="0.25">
      <c r="A8503">
        <v>1682848</v>
      </c>
      <c r="B8503">
        <v>1</v>
      </c>
      <c r="C8503" t="s">
        <v>81</v>
      </c>
      <c r="D8503" t="s">
        <v>117</v>
      </c>
      <c r="E8503" t="s">
        <v>159</v>
      </c>
      <c r="F8503" t="s">
        <v>4053</v>
      </c>
      <c r="G8503" t="s">
        <v>596</v>
      </c>
      <c r="H8503" t="s">
        <v>134</v>
      </c>
      <c r="I8503" t="s">
        <v>135</v>
      </c>
      <c r="J8503" t="s">
        <v>136</v>
      </c>
      <c r="K8503" t="s">
        <v>137</v>
      </c>
      <c r="L8503" t="s">
        <v>24033</v>
      </c>
      <c r="M8503" t="s">
        <v>24034</v>
      </c>
      <c r="N8503">
        <v>5.9472222219999997</v>
      </c>
      <c r="O8503">
        <v>0</v>
      </c>
      <c r="P8503">
        <v>344</v>
      </c>
      <c r="Q8503">
        <v>13</v>
      </c>
      <c r="R8503">
        <v>15</v>
      </c>
      <c r="S8503">
        <v>2</v>
      </c>
      <c r="T8503">
        <v>22</v>
      </c>
      <c r="U8503">
        <v>1</v>
      </c>
      <c r="V8503">
        <v>0</v>
      </c>
      <c r="W8503">
        <v>0</v>
      </c>
      <c r="X8503">
        <v>258.29426476750257</v>
      </c>
      <c r="Y8503">
        <v>51.389751420845272</v>
      </c>
      <c r="Z8503">
        <v>21.920093474441796</v>
      </c>
      <c r="AA8503">
        <v>94.17655850411164</v>
      </c>
      <c r="AB8503">
        <v>51.088248518418872</v>
      </c>
      <c r="AC8503">
        <v>0</v>
      </c>
      <c r="AD8503">
        <v>0</v>
      </c>
      <c r="AE8503">
        <v>476.86891668532019</v>
      </c>
    </row>
    <row r="8504" spans="1:31" x14ac:dyDescent="0.25">
      <c r="A8504">
        <v>1683203</v>
      </c>
      <c r="B8504">
        <v>1</v>
      </c>
      <c r="C8504" t="s">
        <v>80</v>
      </c>
      <c r="D8504" t="s">
        <v>82</v>
      </c>
      <c r="E8504" t="s">
        <v>146</v>
      </c>
      <c r="F8504" t="s">
        <v>22720</v>
      </c>
      <c r="G8504" t="s">
        <v>148</v>
      </c>
      <c r="H8504" t="s">
        <v>143</v>
      </c>
      <c r="I8504" t="s">
        <v>135</v>
      </c>
      <c r="J8504" t="s">
        <v>136</v>
      </c>
      <c r="K8504" t="s">
        <v>137</v>
      </c>
      <c r="L8504" t="s">
        <v>24035</v>
      </c>
      <c r="M8504" t="s">
        <v>24036</v>
      </c>
      <c r="N8504">
        <v>1.169166666</v>
      </c>
      <c r="O8504">
        <v>0</v>
      </c>
      <c r="P8504">
        <v>240</v>
      </c>
      <c r="Q8504">
        <v>0</v>
      </c>
      <c r="R8504">
        <v>0</v>
      </c>
      <c r="S8504">
        <v>0</v>
      </c>
      <c r="T8504">
        <v>82</v>
      </c>
      <c r="U8504">
        <v>0</v>
      </c>
      <c r="V8504">
        <v>0</v>
      </c>
      <c r="W8504">
        <v>0</v>
      </c>
      <c r="X8504">
        <v>52.836251515669588</v>
      </c>
      <c r="Y8504">
        <v>0</v>
      </c>
      <c r="Z8504">
        <v>0</v>
      </c>
      <c r="AA8504">
        <v>0</v>
      </c>
      <c r="AB8504">
        <v>140.9121756845104</v>
      </c>
      <c r="AC8504">
        <v>0</v>
      </c>
      <c r="AD8504">
        <v>0</v>
      </c>
      <c r="AE8504">
        <v>193.74842720018</v>
      </c>
    </row>
    <row r="8505" spans="1:31" x14ac:dyDescent="0.25">
      <c r="A8505">
        <v>1682871</v>
      </c>
      <c r="B8505">
        <v>1</v>
      </c>
      <c r="C8505" t="s">
        <v>81</v>
      </c>
      <c r="D8505" t="s">
        <v>113</v>
      </c>
      <c r="E8505" t="s">
        <v>131</v>
      </c>
      <c r="F8505" t="s">
        <v>24037</v>
      </c>
      <c r="G8505" t="s">
        <v>281</v>
      </c>
      <c r="H8505" t="s">
        <v>134</v>
      </c>
      <c r="I8505" t="s">
        <v>135</v>
      </c>
      <c r="J8505" t="s">
        <v>136</v>
      </c>
      <c r="K8505" t="s">
        <v>167</v>
      </c>
      <c r="L8505" t="s">
        <v>24038</v>
      </c>
      <c r="M8505" t="s">
        <v>24039</v>
      </c>
      <c r="N8505">
        <v>7.5983333330000002</v>
      </c>
      <c r="O8505">
        <v>0</v>
      </c>
      <c r="P8505">
        <v>596</v>
      </c>
      <c r="Q8505">
        <v>18</v>
      </c>
      <c r="R8505">
        <v>76</v>
      </c>
      <c r="S8505">
        <v>1</v>
      </c>
      <c r="T8505">
        <v>38</v>
      </c>
      <c r="U8505">
        <v>0</v>
      </c>
      <c r="V8505">
        <v>0</v>
      </c>
      <c r="W8505">
        <v>0</v>
      </c>
      <c r="X8505">
        <v>487.12209681471217</v>
      </c>
      <c r="Y8505">
        <v>40.287443515222762</v>
      </c>
      <c r="Z8505">
        <v>116.89824962015531</v>
      </c>
      <c r="AA8505">
        <v>0</v>
      </c>
      <c r="AB8505">
        <v>152.28288720657471</v>
      </c>
      <c r="AC8505">
        <v>0</v>
      </c>
      <c r="AD8505">
        <v>0</v>
      </c>
      <c r="AE8505">
        <v>796.59067715666492</v>
      </c>
    </row>
    <row r="8506" spans="1:31" x14ac:dyDescent="0.25">
      <c r="A8506">
        <v>1683558</v>
      </c>
      <c r="B8506">
        <v>1</v>
      </c>
      <c r="C8506" t="s">
        <v>80</v>
      </c>
      <c r="D8506" t="s">
        <v>90</v>
      </c>
      <c r="E8506" t="s">
        <v>146</v>
      </c>
      <c r="F8506" t="s">
        <v>23975</v>
      </c>
      <c r="G8506" t="s">
        <v>153</v>
      </c>
      <c r="H8506" t="s">
        <v>143</v>
      </c>
      <c r="I8506" t="s">
        <v>135</v>
      </c>
      <c r="J8506" t="s">
        <v>136</v>
      </c>
      <c r="K8506" t="s">
        <v>137</v>
      </c>
      <c r="L8506" t="s">
        <v>24040</v>
      </c>
      <c r="M8506" t="s">
        <v>24041</v>
      </c>
      <c r="N8506">
        <v>0.79444444400000003</v>
      </c>
      <c r="O8506">
        <v>0</v>
      </c>
      <c r="P8506">
        <v>202</v>
      </c>
      <c r="Q8506">
        <v>0</v>
      </c>
      <c r="R8506">
        <v>0</v>
      </c>
      <c r="S8506">
        <v>0</v>
      </c>
      <c r="T8506">
        <v>75</v>
      </c>
      <c r="U8506">
        <v>0</v>
      </c>
      <c r="V8506">
        <v>0</v>
      </c>
      <c r="W8506">
        <v>0</v>
      </c>
      <c r="X8506">
        <v>79.082706494060162</v>
      </c>
      <c r="Y8506">
        <v>0</v>
      </c>
      <c r="Z8506">
        <v>0</v>
      </c>
      <c r="AA8506">
        <v>0</v>
      </c>
      <c r="AB8506">
        <v>77.269362210325582</v>
      </c>
      <c r="AC8506">
        <v>0</v>
      </c>
      <c r="AD8506">
        <v>0</v>
      </c>
      <c r="AE8506">
        <v>156.35206870438574</v>
      </c>
    </row>
    <row r="8507" spans="1:31" x14ac:dyDescent="0.25">
      <c r="A8507">
        <v>1682894</v>
      </c>
      <c r="B8507">
        <v>1</v>
      </c>
      <c r="C8507" t="s">
        <v>80</v>
      </c>
      <c r="D8507" t="s">
        <v>108</v>
      </c>
      <c r="E8507" t="s">
        <v>146</v>
      </c>
      <c r="F8507" t="s">
        <v>24042</v>
      </c>
      <c r="G8507" t="s">
        <v>281</v>
      </c>
      <c r="H8507" t="s">
        <v>143</v>
      </c>
      <c r="I8507" t="s">
        <v>135</v>
      </c>
      <c r="J8507" t="s">
        <v>136</v>
      </c>
      <c r="K8507" t="s">
        <v>167</v>
      </c>
      <c r="L8507" t="s">
        <v>24043</v>
      </c>
      <c r="M8507" t="s">
        <v>24044</v>
      </c>
      <c r="N8507">
        <v>3.673611111</v>
      </c>
      <c r="O8507">
        <v>0</v>
      </c>
      <c r="P8507">
        <v>121</v>
      </c>
      <c r="Q8507">
        <v>0</v>
      </c>
      <c r="R8507">
        <v>22</v>
      </c>
      <c r="S8507">
        <v>0</v>
      </c>
      <c r="T8507">
        <v>27</v>
      </c>
      <c r="U8507">
        <v>0</v>
      </c>
      <c r="V8507">
        <v>0</v>
      </c>
      <c r="W8507">
        <v>0</v>
      </c>
      <c r="X8507">
        <v>91.382278233435699</v>
      </c>
      <c r="Y8507">
        <v>0</v>
      </c>
      <c r="Z8507">
        <v>13.810512642225099</v>
      </c>
      <c r="AA8507">
        <v>0</v>
      </c>
      <c r="AB8507">
        <v>166.53203699561183</v>
      </c>
      <c r="AC8507">
        <v>0</v>
      </c>
      <c r="AD8507">
        <v>0</v>
      </c>
      <c r="AE8507">
        <v>271.72482787127262</v>
      </c>
    </row>
    <row r="8508" spans="1:31" x14ac:dyDescent="0.25">
      <c r="A8508">
        <v>1683226</v>
      </c>
      <c r="B8508">
        <v>1</v>
      </c>
      <c r="C8508" t="s">
        <v>80</v>
      </c>
      <c r="D8508" t="s">
        <v>89</v>
      </c>
      <c r="E8508" t="s">
        <v>140</v>
      </c>
      <c r="F8508" t="s">
        <v>24045</v>
      </c>
      <c r="G8508" t="s">
        <v>197</v>
      </c>
      <c r="H8508" t="s">
        <v>143</v>
      </c>
      <c r="I8508" t="s">
        <v>135</v>
      </c>
      <c r="J8508" t="s">
        <v>136</v>
      </c>
      <c r="K8508" t="s">
        <v>137</v>
      </c>
      <c r="L8508" t="s">
        <v>24046</v>
      </c>
      <c r="M8508" t="s">
        <v>24047</v>
      </c>
      <c r="N8508">
        <v>2.7638888879999999</v>
      </c>
      <c r="O8508">
        <v>0</v>
      </c>
      <c r="P8508">
        <v>1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0.67213454510019444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0.67213454510019444</v>
      </c>
    </row>
    <row r="8509" spans="1:31" x14ac:dyDescent="0.25">
      <c r="A8509">
        <v>1683040</v>
      </c>
      <c r="B8509">
        <v>1</v>
      </c>
      <c r="C8509" t="s">
        <v>80</v>
      </c>
      <c r="D8509" t="s">
        <v>111</v>
      </c>
      <c r="E8509" t="s">
        <v>140</v>
      </c>
      <c r="F8509" t="s">
        <v>24048</v>
      </c>
      <c r="G8509" t="s">
        <v>142</v>
      </c>
      <c r="H8509" t="s">
        <v>143</v>
      </c>
      <c r="I8509" t="s">
        <v>135</v>
      </c>
      <c r="J8509" t="s">
        <v>136</v>
      </c>
      <c r="K8509" t="s">
        <v>137</v>
      </c>
      <c r="L8509" t="s">
        <v>24049</v>
      </c>
      <c r="M8509" t="s">
        <v>24050</v>
      </c>
      <c r="N8509">
        <v>4.4841666660000001</v>
      </c>
      <c r="O8509">
        <v>0</v>
      </c>
      <c r="P8509">
        <v>7</v>
      </c>
      <c r="Q8509">
        <v>0</v>
      </c>
      <c r="R8509">
        <v>0</v>
      </c>
      <c r="S8509">
        <v>0</v>
      </c>
      <c r="T8509">
        <v>2</v>
      </c>
      <c r="U8509">
        <v>0</v>
      </c>
      <c r="V8509">
        <v>0</v>
      </c>
      <c r="W8509">
        <v>0</v>
      </c>
      <c r="X8509">
        <v>8.3356312055624997</v>
      </c>
      <c r="Y8509">
        <v>0</v>
      </c>
      <c r="Z8509">
        <v>0</v>
      </c>
      <c r="AA8509">
        <v>0</v>
      </c>
      <c r="AB8509">
        <v>5.7240668284853422</v>
      </c>
      <c r="AC8509">
        <v>0</v>
      </c>
      <c r="AD8509">
        <v>0</v>
      </c>
      <c r="AE8509">
        <v>14.059698034047841</v>
      </c>
    </row>
    <row r="8510" spans="1:31" x14ac:dyDescent="0.25">
      <c r="A8510">
        <v>1683349</v>
      </c>
      <c r="B8510">
        <v>1</v>
      </c>
      <c r="C8510" t="s">
        <v>80</v>
      </c>
      <c r="D8510" t="s">
        <v>104</v>
      </c>
      <c r="E8510" t="s">
        <v>159</v>
      </c>
      <c r="F8510" t="s">
        <v>12045</v>
      </c>
      <c r="G8510" t="s">
        <v>596</v>
      </c>
      <c r="H8510" t="s">
        <v>134</v>
      </c>
      <c r="I8510" t="s">
        <v>135</v>
      </c>
      <c r="J8510" t="s">
        <v>136</v>
      </c>
      <c r="K8510" t="s">
        <v>137</v>
      </c>
      <c r="L8510" t="s">
        <v>24051</v>
      </c>
      <c r="M8510" t="s">
        <v>24052</v>
      </c>
      <c r="N8510">
        <v>3.9313888879999999</v>
      </c>
      <c r="O8510">
        <v>0</v>
      </c>
      <c r="P8510">
        <v>183</v>
      </c>
      <c r="Q8510">
        <v>0</v>
      </c>
      <c r="R8510">
        <v>6</v>
      </c>
      <c r="S8510">
        <v>0</v>
      </c>
      <c r="T8510">
        <v>14</v>
      </c>
      <c r="U8510">
        <v>0</v>
      </c>
      <c r="V8510">
        <v>0</v>
      </c>
      <c r="W8510">
        <v>0</v>
      </c>
      <c r="X8510">
        <v>165.86373091118281</v>
      </c>
      <c r="Y8510">
        <v>0</v>
      </c>
      <c r="Z8510">
        <v>5.5421500174936327</v>
      </c>
      <c r="AA8510">
        <v>0</v>
      </c>
      <c r="AB8510">
        <v>21.136633888386505</v>
      </c>
      <c r="AC8510">
        <v>0</v>
      </c>
      <c r="AD8510">
        <v>0</v>
      </c>
      <c r="AE8510">
        <v>192.54251481706297</v>
      </c>
    </row>
    <row r="8511" spans="1:31" x14ac:dyDescent="0.25">
      <c r="A8511">
        <v>1735563</v>
      </c>
      <c r="B8511">
        <v>1</v>
      </c>
      <c r="C8511" t="s">
        <v>81</v>
      </c>
      <c r="D8511" t="s">
        <v>128</v>
      </c>
      <c r="E8511" t="s">
        <v>164</v>
      </c>
      <c r="F8511" t="s">
        <v>24053</v>
      </c>
      <c r="G8511" t="s">
        <v>161</v>
      </c>
      <c r="H8511" t="s">
        <v>134</v>
      </c>
      <c r="I8511" t="s">
        <v>135</v>
      </c>
      <c r="J8511" t="s">
        <v>136</v>
      </c>
      <c r="K8511" t="s">
        <v>137</v>
      </c>
      <c r="L8511" t="s">
        <v>24054</v>
      </c>
      <c r="M8511" t="s">
        <v>24055</v>
      </c>
      <c r="N8511">
        <v>2.0108333329999999</v>
      </c>
      <c r="O8511">
        <v>0</v>
      </c>
      <c r="P8511">
        <v>1037</v>
      </c>
      <c r="Q8511">
        <v>1</v>
      </c>
      <c r="R8511">
        <v>0</v>
      </c>
      <c r="S8511">
        <v>29</v>
      </c>
      <c r="T8511">
        <v>60</v>
      </c>
      <c r="U8511">
        <v>37</v>
      </c>
      <c r="V8511">
        <v>42</v>
      </c>
      <c r="W8511">
        <v>0</v>
      </c>
      <c r="X8511">
        <v>627.62707101293029</v>
      </c>
      <c r="Y8511">
        <v>2.4938404525264199</v>
      </c>
      <c r="Z8511">
        <v>0</v>
      </c>
      <c r="AA8511">
        <v>1132.6995646466503</v>
      </c>
      <c r="AB8511">
        <v>953.94489486677958</v>
      </c>
      <c r="AC8511">
        <v>11058.007392591033</v>
      </c>
      <c r="AD8511">
        <v>4931.7447460105805</v>
      </c>
      <c r="AE8511">
        <v>18706.517509580499</v>
      </c>
    </row>
    <row r="8512" spans="1:31" x14ac:dyDescent="0.25">
      <c r="A8512">
        <v>1683326</v>
      </c>
      <c r="B8512">
        <v>1</v>
      </c>
      <c r="C8512" t="s">
        <v>80</v>
      </c>
      <c r="D8512" t="s">
        <v>82</v>
      </c>
      <c r="E8512" t="s">
        <v>140</v>
      </c>
      <c r="F8512" t="s">
        <v>24056</v>
      </c>
      <c r="G8512" t="s">
        <v>197</v>
      </c>
      <c r="H8512" t="s">
        <v>143</v>
      </c>
      <c r="I8512" t="s">
        <v>135</v>
      </c>
      <c r="J8512" t="s">
        <v>136</v>
      </c>
      <c r="K8512" t="s">
        <v>137</v>
      </c>
      <c r="L8512" t="s">
        <v>24057</v>
      </c>
      <c r="M8512" t="s">
        <v>24058</v>
      </c>
      <c r="N8512">
        <v>2.4736111109999999</v>
      </c>
      <c r="O8512">
        <v>0</v>
      </c>
      <c r="P8512">
        <v>1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0.64505456442268827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0.64505456442268827</v>
      </c>
    </row>
    <row r="8513" spans="1:31" x14ac:dyDescent="0.25">
      <c r="A8513">
        <v>1683057</v>
      </c>
      <c r="B8513">
        <v>1</v>
      </c>
      <c r="C8513" t="s">
        <v>81</v>
      </c>
      <c r="D8513" t="s">
        <v>127</v>
      </c>
      <c r="E8513" t="s">
        <v>151</v>
      </c>
      <c r="F8513" t="s">
        <v>14224</v>
      </c>
      <c r="G8513" t="s">
        <v>153</v>
      </c>
      <c r="H8513" t="s">
        <v>143</v>
      </c>
      <c r="I8513" t="s">
        <v>135</v>
      </c>
      <c r="J8513" t="s">
        <v>136</v>
      </c>
      <c r="K8513" t="s">
        <v>137</v>
      </c>
      <c r="L8513" t="s">
        <v>24059</v>
      </c>
      <c r="M8513" t="s">
        <v>24060</v>
      </c>
      <c r="N8513">
        <v>6.5724999999999998</v>
      </c>
      <c r="O8513">
        <v>0</v>
      </c>
      <c r="P8513">
        <v>23</v>
      </c>
      <c r="Q8513">
        <v>0</v>
      </c>
      <c r="R8513">
        <v>8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22.080653529505785</v>
      </c>
      <c r="Y8513">
        <v>0</v>
      </c>
      <c r="Z8513">
        <v>17.034868980543624</v>
      </c>
      <c r="AA8513">
        <v>0</v>
      </c>
      <c r="AB8513">
        <v>0</v>
      </c>
      <c r="AC8513">
        <v>0</v>
      </c>
      <c r="AD8513">
        <v>0</v>
      </c>
      <c r="AE8513">
        <v>39.115522510049409</v>
      </c>
    </row>
    <row r="8514" spans="1:31" x14ac:dyDescent="0.25">
      <c r="A8514">
        <v>1683303</v>
      </c>
      <c r="B8514">
        <v>1</v>
      </c>
      <c r="C8514" t="s">
        <v>80</v>
      </c>
      <c r="D8514" t="s">
        <v>96</v>
      </c>
      <c r="E8514" t="s">
        <v>140</v>
      </c>
      <c r="F8514" t="s">
        <v>24061</v>
      </c>
      <c r="G8514" t="s">
        <v>142</v>
      </c>
      <c r="H8514" t="s">
        <v>143</v>
      </c>
      <c r="I8514" t="s">
        <v>135</v>
      </c>
      <c r="J8514" t="s">
        <v>136</v>
      </c>
      <c r="K8514" t="s">
        <v>137</v>
      </c>
      <c r="L8514" t="s">
        <v>24062</v>
      </c>
      <c r="M8514" t="s">
        <v>24063</v>
      </c>
      <c r="N8514">
        <v>7.2630555550000002</v>
      </c>
      <c r="O8514">
        <v>0</v>
      </c>
      <c r="P8514">
        <v>1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0.26378107930431116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0.26378107930431116</v>
      </c>
    </row>
    <row r="8515" spans="1:31" x14ac:dyDescent="0.25">
      <c r="A8515">
        <v>1683518</v>
      </c>
      <c r="B8515">
        <v>1</v>
      </c>
      <c r="C8515" t="s">
        <v>80</v>
      </c>
      <c r="D8515" t="s">
        <v>88</v>
      </c>
      <c r="E8515" t="s">
        <v>151</v>
      </c>
      <c r="F8515" t="s">
        <v>24064</v>
      </c>
      <c r="G8515" t="s">
        <v>526</v>
      </c>
      <c r="H8515" t="s">
        <v>143</v>
      </c>
      <c r="I8515" t="s">
        <v>135</v>
      </c>
      <c r="J8515" t="s">
        <v>136</v>
      </c>
      <c r="K8515" t="s">
        <v>137</v>
      </c>
      <c r="L8515" t="s">
        <v>24065</v>
      </c>
      <c r="M8515" t="s">
        <v>24066</v>
      </c>
      <c r="N8515">
        <v>1.7552777770000001</v>
      </c>
      <c r="O8515">
        <v>0</v>
      </c>
      <c r="P8515">
        <v>112</v>
      </c>
      <c r="Q8515">
        <v>0</v>
      </c>
      <c r="R8515">
        <v>0</v>
      </c>
      <c r="S8515">
        <v>0</v>
      </c>
      <c r="T8515">
        <v>6</v>
      </c>
      <c r="U8515">
        <v>0</v>
      </c>
      <c r="V8515">
        <v>0</v>
      </c>
      <c r="W8515">
        <v>0</v>
      </c>
      <c r="X8515">
        <v>77.043210170691211</v>
      </c>
      <c r="Y8515">
        <v>0</v>
      </c>
      <c r="Z8515">
        <v>0</v>
      </c>
      <c r="AA8515">
        <v>0</v>
      </c>
      <c r="AB8515">
        <v>3.8593514476106257</v>
      </c>
      <c r="AC8515">
        <v>0</v>
      </c>
      <c r="AD8515">
        <v>0</v>
      </c>
      <c r="AE8515">
        <v>80.902561618301831</v>
      </c>
    </row>
    <row r="8516" spans="1:31" x14ac:dyDescent="0.25">
      <c r="A8516">
        <v>1683412</v>
      </c>
      <c r="B8516">
        <v>1</v>
      </c>
      <c r="C8516" t="s">
        <v>80</v>
      </c>
      <c r="D8516" t="s">
        <v>110</v>
      </c>
      <c r="E8516" t="s">
        <v>179</v>
      </c>
      <c r="F8516" t="s">
        <v>24067</v>
      </c>
      <c r="G8516" t="s">
        <v>161</v>
      </c>
      <c r="H8516" t="s">
        <v>134</v>
      </c>
      <c r="I8516" t="s">
        <v>135</v>
      </c>
      <c r="J8516" t="s">
        <v>136</v>
      </c>
      <c r="K8516" t="s">
        <v>137</v>
      </c>
      <c r="L8516" t="s">
        <v>24068</v>
      </c>
      <c r="M8516" t="s">
        <v>24069</v>
      </c>
      <c r="N8516">
        <v>0.59416666600000001</v>
      </c>
      <c r="O8516">
        <v>3</v>
      </c>
      <c r="P8516">
        <v>2630</v>
      </c>
      <c r="Q8516">
        <v>3</v>
      </c>
      <c r="R8516">
        <v>7</v>
      </c>
      <c r="S8516">
        <v>8</v>
      </c>
      <c r="T8516">
        <v>209</v>
      </c>
      <c r="U8516">
        <v>0</v>
      </c>
      <c r="V8516">
        <v>0</v>
      </c>
      <c r="W8516">
        <v>0.46684331222086911</v>
      </c>
      <c r="X8516">
        <v>673.54285705369341</v>
      </c>
      <c r="Y8516">
        <v>0.90617098727743994</v>
      </c>
      <c r="Z8516">
        <v>1.2825001651805401</v>
      </c>
      <c r="AA8516">
        <v>60.90692138912933</v>
      </c>
      <c r="AB8516">
        <v>87.804290198310298</v>
      </c>
      <c r="AC8516">
        <v>0</v>
      </c>
      <c r="AD8516">
        <v>0</v>
      </c>
      <c r="AE8516">
        <v>824.90958310581186</v>
      </c>
    </row>
    <row r="8517" spans="1:31" x14ac:dyDescent="0.25">
      <c r="A8517">
        <v>1683163</v>
      </c>
      <c r="B8517">
        <v>1</v>
      </c>
      <c r="C8517" t="s">
        <v>81</v>
      </c>
      <c r="D8517" t="s">
        <v>112</v>
      </c>
      <c r="E8517" t="s">
        <v>151</v>
      </c>
      <c r="F8517" t="s">
        <v>24070</v>
      </c>
      <c r="G8517" t="s">
        <v>153</v>
      </c>
      <c r="H8517" t="s">
        <v>143</v>
      </c>
      <c r="I8517" t="s">
        <v>135</v>
      </c>
      <c r="J8517" t="s">
        <v>136</v>
      </c>
      <c r="K8517" t="s">
        <v>137</v>
      </c>
      <c r="L8517" t="s">
        <v>24071</v>
      </c>
      <c r="M8517" t="s">
        <v>24072</v>
      </c>
      <c r="N8517">
        <v>1.561666666</v>
      </c>
      <c r="O8517">
        <v>0</v>
      </c>
      <c r="P8517">
        <v>2</v>
      </c>
      <c r="Q8517">
        <v>0</v>
      </c>
      <c r="R8517">
        <v>11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0.28798206890779893</v>
      </c>
      <c r="Y8517">
        <v>0</v>
      </c>
      <c r="Z8517">
        <v>1.2497719410812687</v>
      </c>
      <c r="AA8517">
        <v>0</v>
      </c>
      <c r="AB8517">
        <v>0</v>
      </c>
      <c r="AC8517">
        <v>0</v>
      </c>
      <c r="AD8517">
        <v>0</v>
      </c>
      <c r="AE8517">
        <v>1.5377540099890676</v>
      </c>
    </row>
    <row r="8518" spans="1:31" x14ac:dyDescent="0.25">
      <c r="A8518">
        <v>1682831</v>
      </c>
      <c r="B8518">
        <v>1</v>
      </c>
      <c r="C8518" t="s">
        <v>80</v>
      </c>
      <c r="D8518" t="s">
        <v>83</v>
      </c>
      <c r="E8518" t="s">
        <v>140</v>
      </c>
      <c r="F8518" t="s">
        <v>24073</v>
      </c>
      <c r="G8518" t="s">
        <v>142</v>
      </c>
      <c r="H8518" t="s">
        <v>143</v>
      </c>
      <c r="I8518" t="s">
        <v>135</v>
      </c>
      <c r="J8518" t="s">
        <v>136</v>
      </c>
      <c r="K8518" t="s">
        <v>137</v>
      </c>
      <c r="L8518" t="s">
        <v>24074</v>
      </c>
      <c r="M8518" t="s">
        <v>24075</v>
      </c>
      <c r="N8518">
        <v>2.3541666659999998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3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20.432367836300259</v>
      </c>
      <c r="AE8518">
        <v>20.432367836300259</v>
      </c>
    </row>
    <row r="8519" spans="1:31" x14ac:dyDescent="0.25">
      <c r="A8519">
        <v>1683117</v>
      </c>
      <c r="B8519">
        <v>1</v>
      </c>
      <c r="C8519" t="s">
        <v>80</v>
      </c>
      <c r="D8519" t="s">
        <v>96</v>
      </c>
      <c r="E8519" t="s">
        <v>151</v>
      </c>
      <c r="F8519" t="s">
        <v>24076</v>
      </c>
      <c r="G8519" t="s">
        <v>153</v>
      </c>
      <c r="H8519" t="s">
        <v>143</v>
      </c>
      <c r="I8519" t="s">
        <v>135</v>
      </c>
      <c r="J8519" t="s">
        <v>136</v>
      </c>
      <c r="K8519" t="s">
        <v>137</v>
      </c>
      <c r="L8519" t="s">
        <v>24077</v>
      </c>
      <c r="M8519" t="s">
        <v>24078</v>
      </c>
      <c r="N8519">
        <v>3.170555555</v>
      </c>
      <c r="O8519">
        <v>0</v>
      </c>
      <c r="P8519">
        <v>4</v>
      </c>
      <c r="Q8519">
        <v>0</v>
      </c>
      <c r="R8519">
        <v>1</v>
      </c>
      <c r="S8519">
        <v>0</v>
      </c>
      <c r="T8519">
        <v>4</v>
      </c>
      <c r="U8519">
        <v>0</v>
      </c>
      <c r="V8519">
        <v>0</v>
      </c>
      <c r="W8519">
        <v>0</v>
      </c>
      <c r="X8519">
        <v>6.6324597358814499</v>
      </c>
      <c r="Y8519">
        <v>0</v>
      </c>
      <c r="Z8519">
        <v>0</v>
      </c>
      <c r="AA8519">
        <v>0</v>
      </c>
      <c r="AB8519">
        <v>63.830103314923242</v>
      </c>
      <c r="AC8519">
        <v>0</v>
      </c>
      <c r="AD8519">
        <v>0</v>
      </c>
      <c r="AE8519">
        <v>70.46256305080469</v>
      </c>
    </row>
    <row r="8520" spans="1:31" x14ac:dyDescent="0.25">
      <c r="A8520">
        <v>1682971</v>
      </c>
      <c r="B8520">
        <v>1</v>
      </c>
      <c r="C8520" t="s">
        <v>81</v>
      </c>
      <c r="D8520" t="s">
        <v>128</v>
      </c>
      <c r="E8520" t="s">
        <v>164</v>
      </c>
      <c r="F8520" t="s">
        <v>24079</v>
      </c>
      <c r="G8520" t="s">
        <v>161</v>
      </c>
      <c r="H8520" t="s">
        <v>134</v>
      </c>
      <c r="I8520" t="s">
        <v>135</v>
      </c>
      <c r="J8520" t="s">
        <v>136</v>
      </c>
      <c r="K8520" t="s">
        <v>137</v>
      </c>
      <c r="L8520" t="s">
        <v>24080</v>
      </c>
      <c r="M8520" t="s">
        <v>24081</v>
      </c>
      <c r="N8520">
        <v>0.44750000000000001</v>
      </c>
      <c r="O8520">
        <v>5</v>
      </c>
      <c r="P8520">
        <v>10154</v>
      </c>
      <c r="Q8520">
        <v>18</v>
      </c>
      <c r="R8520">
        <v>147</v>
      </c>
      <c r="S8520">
        <v>25</v>
      </c>
      <c r="T8520">
        <v>1165</v>
      </c>
      <c r="U8520">
        <v>9</v>
      </c>
      <c r="V8520">
        <v>1</v>
      </c>
      <c r="W8520">
        <v>0.89458076214353011</v>
      </c>
      <c r="X8520">
        <v>868.36902433562375</v>
      </c>
      <c r="Y8520">
        <v>5.4803692667912181</v>
      </c>
      <c r="Z8520">
        <v>25.96446916093922</v>
      </c>
      <c r="AA8520">
        <v>556.8333200073132</v>
      </c>
      <c r="AB8520">
        <v>458.03395009672562</v>
      </c>
      <c r="AC8520">
        <v>226.81476195433902</v>
      </c>
      <c r="AD8520">
        <v>9.4778775337461258</v>
      </c>
      <c r="AE8520">
        <v>2151.8683531176221</v>
      </c>
    </row>
    <row r="8521" spans="1:31" x14ac:dyDescent="0.25">
      <c r="A8521">
        <v>1682825</v>
      </c>
      <c r="B8521">
        <v>1</v>
      </c>
      <c r="C8521" t="s">
        <v>80</v>
      </c>
      <c r="D8521" t="s">
        <v>82</v>
      </c>
      <c r="E8521" t="s">
        <v>146</v>
      </c>
      <c r="F8521" t="s">
        <v>22339</v>
      </c>
      <c r="G8521" t="s">
        <v>202</v>
      </c>
      <c r="H8521" t="s">
        <v>143</v>
      </c>
      <c r="I8521" t="s">
        <v>135</v>
      </c>
      <c r="J8521" t="s">
        <v>136</v>
      </c>
      <c r="K8521" t="s">
        <v>137</v>
      </c>
      <c r="L8521" t="s">
        <v>24082</v>
      </c>
      <c r="M8521" t="s">
        <v>24083</v>
      </c>
      <c r="N8521">
        <v>0.44166666599999999</v>
      </c>
      <c r="O8521">
        <v>0</v>
      </c>
      <c r="P8521">
        <v>519</v>
      </c>
      <c r="Q8521">
        <v>0</v>
      </c>
      <c r="R8521">
        <v>0</v>
      </c>
      <c r="S8521">
        <v>0</v>
      </c>
      <c r="T8521">
        <v>112</v>
      </c>
      <c r="U8521">
        <v>0</v>
      </c>
      <c r="V8521">
        <v>0</v>
      </c>
      <c r="W8521">
        <v>0</v>
      </c>
      <c r="X8521">
        <v>73.503815759984747</v>
      </c>
      <c r="Y8521">
        <v>0</v>
      </c>
      <c r="Z8521">
        <v>0</v>
      </c>
      <c r="AA8521">
        <v>0</v>
      </c>
      <c r="AB8521">
        <v>63.605513461160506</v>
      </c>
      <c r="AC8521">
        <v>0</v>
      </c>
      <c r="AD8521">
        <v>0</v>
      </c>
      <c r="AE8521">
        <v>137.10932922114526</v>
      </c>
    </row>
    <row r="8522" spans="1:31" x14ac:dyDescent="0.25">
      <c r="A8522">
        <v>1683429</v>
      </c>
      <c r="B8522">
        <v>1</v>
      </c>
      <c r="C8522" t="s">
        <v>81</v>
      </c>
      <c r="D8522" t="s">
        <v>128</v>
      </c>
      <c r="E8522" t="s">
        <v>164</v>
      </c>
      <c r="F8522" t="s">
        <v>24084</v>
      </c>
      <c r="G8522" t="s">
        <v>166</v>
      </c>
      <c r="H8522" t="s">
        <v>134</v>
      </c>
      <c r="I8522" t="s">
        <v>135</v>
      </c>
      <c r="J8522" t="s">
        <v>136</v>
      </c>
      <c r="K8522" t="s">
        <v>137</v>
      </c>
      <c r="L8522" t="s">
        <v>24085</v>
      </c>
      <c r="M8522" t="s">
        <v>24086</v>
      </c>
      <c r="N8522">
        <v>0.66666666600000002</v>
      </c>
      <c r="O8522">
        <v>0</v>
      </c>
      <c r="P8522">
        <v>28</v>
      </c>
      <c r="Q8522">
        <v>0</v>
      </c>
      <c r="R8522">
        <v>0</v>
      </c>
      <c r="S8522">
        <v>81</v>
      </c>
      <c r="T8522">
        <v>5</v>
      </c>
      <c r="U8522">
        <v>62</v>
      </c>
      <c r="V8522">
        <v>1</v>
      </c>
      <c r="W8522">
        <v>0</v>
      </c>
      <c r="X8522">
        <v>8.7265922760992005</v>
      </c>
      <c r="Y8522">
        <v>0</v>
      </c>
      <c r="Z8522">
        <v>0</v>
      </c>
      <c r="AA8522">
        <v>577.34264427008429</v>
      </c>
      <c r="AB8522">
        <v>2.5247584614000669</v>
      </c>
      <c r="AC8522">
        <v>4115.2961174322118</v>
      </c>
      <c r="AD8522">
        <v>35.111625871839394</v>
      </c>
      <c r="AE8522">
        <v>4739.0017383116347</v>
      </c>
    </row>
    <row r="8523" spans="1:31" x14ac:dyDescent="0.25">
      <c r="A8523">
        <v>1682931</v>
      </c>
      <c r="B8523">
        <v>1</v>
      </c>
      <c r="C8523" t="s">
        <v>80</v>
      </c>
      <c r="D8523" t="s">
        <v>106</v>
      </c>
      <c r="E8523" t="s">
        <v>159</v>
      </c>
      <c r="F8523" t="s">
        <v>10053</v>
      </c>
      <c r="G8523" t="s">
        <v>281</v>
      </c>
      <c r="H8523" t="s">
        <v>134</v>
      </c>
      <c r="I8523" t="s">
        <v>135</v>
      </c>
      <c r="J8523" t="s">
        <v>136</v>
      </c>
      <c r="K8523" t="s">
        <v>167</v>
      </c>
      <c r="L8523" t="s">
        <v>24087</v>
      </c>
      <c r="M8523" t="s">
        <v>24088</v>
      </c>
      <c r="N8523">
        <v>7.796002777</v>
      </c>
      <c r="O8523">
        <v>0</v>
      </c>
      <c r="P8523">
        <v>92</v>
      </c>
      <c r="Q8523">
        <v>0</v>
      </c>
      <c r="R8523">
        <v>3</v>
      </c>
      <c r="S8523">
        <v>0</v>
      </c>
      <c r="T8523">
        <v>11</v>
      </c>
      <c r="U8523">
        <v>0</v>
      </c>
      <c r="V8523">
        <v>0</v>
      </c>
      <c r="W8523">
        <v>0</v>
      </c>
      <c r="X8523">
        <v>49.642537333072738</v>
      </c>
      <c r="Y8523">
        <v>0</v>
      </c>
      <c r="Z8523">
        <v>1.3280440698855001E-2</v>
      </c>
      <c r="AA8523">
        <v>0</v>
      </c>
      <c r="AB8523">
        <v>67.738460914290982</v>
      </c>
      <c r="AC8523">
        <v>0</v>
      </c>
      <c r="AD8523">
        <v>0</v>
      </c>
      <c r="AE8523">
        <v>117.39427868806257</v>
      </c>
    </row>
    <row r="8524" spans="1:31" x14ac:dyDescent="0.25">
      <c r="A8524">
        <v>1682765</v>
      </c>
      <c r="B8524">
        <v>1</v>
      </c>
      <c r="C8524" t="s">
        <v>80</v>
      </c>
      <c r="D8524" t="s">
        <v>100</v>
      </c>
      <c r="E8524" t="s">
        <v>164</v>
      </c>
      <c r="F8524" t="s">
        <v>23923</v>
      </c>
      <c r="G8524" t="s">
        <v>723</v>
      </c>
      <c r="H8524" t="s">
        <v>134</v>
      </c>
      <c r="I8524" t="s">
        <v>135</v>
      </c>
      <c r="J8524" t="s">
        <v>136</v>
      </c>
      <c r="K8524" t="s">
        <v>137</v>
      </c>
      <c r="L8524" t="s">
        <v>24089</v>
      </c>
      <c r="M8524" t="s">
        <v>24090</v>
      </c>
      <c r="N8524">
        <v>2.039722222</v>
      </c>
      <c r="O8524">
        <v>7</v>
      </c>
      <c r="P8524">
        <v>9795</v>
      </c>
      <c r="Q8524">
        <v>4</v>
      </c>
      <c r="R8524">
        <v>229</v>
      </c>
      <c r="S8524">
        <v>15</v>
      </c>
      <c r="T8524">
        <v>781</v>
      </c>
      <c r="U8524">
        <v>0</v>
      </c>
      <c r="V8524">
        <v>0</v>
      </c>
      <c r="W8524">
        <v>45.753415450151024</v>
      </c>
      <c r="X8524">
        <v>2862.4608342239053</v>
      </c>
      <c r="Y8524">
        <v>2.7784324607171094</v>
      </c>
      <c r="Z8524">
        <v>684.13343681402159</v>
      </c>
      <c r="AA8524">
        <v>542.84152974835411</v>
      </c>
      <c r="AB8524">
        <v>707.05504082335403</v>
      </c>
      <c r="AC8524">
        <v>0</v>
      </c>
      <c r="AD8524">
        <v>0</v>
      </c>
      <c r="AE8524">
        <v>4845.0226895205024</v>
      </c>
    </row>
    <row r="8525" spans="1:31" x14ac:dyDescent="0.25">
      <c r="A8525">
        <v>1682908</v>
      </c>
      <c r="B8525">
        <v>1</v>
      </c>
      <c r="C8525" t="s">
        <v>81</v>
      </c>
      <c r="D8525" t="s">
        <v>127</v>
      </c>
      <c r="E8525" t="s">
        <v>140</v>
      </c>
      <c r="F8525" t="s">
        <v>24091</v>
      </c>
      <c r="G8525" t="s">
        <v>197</v>
      </c>
      <c r="H8525" t="s">
        <v>143</v>
      </c>
      <c r="I8525" t="s">
        <v>135</v>
      </c>
      <c r="J8525" t="s">
        <v>136</v>
      </c>
      <c r="K8525" t="s">
        <v>137</v>
      </c>
      <c r="L8525" t="s">
        <v>24092</v>
      </c>
      <c r="M8525" t="s">
        <v>24093</v>
      </c>
      <c r="N8525">
        <v>6.7113888880000001</v>
      </c>
      <c r="O8525">
        <v>0</v>
      </c>
      <c r="P8525">
        <v>2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1.1168315664513577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1.1168315664513577</v>
      </c>
    </row>
    <row r="8526" spans="1:31" x14ac:dyDescent="0.25">
      <c r="A8526">
        <v>1683286</v>
      </c>
      <c r="B8526">
        <v>1</v>
      </c>
      <c r="C8526" t="s">
        <v>80</v>
      </c>
      <c r="D8526" t="s">
        <v>100</v>
      </c>
      <c r="E8526" t="s">
        <v>146</v>
      </c>
      <c r="F8526" t="s">
        <v>18068</v>
      </c>
      <c r="G8526" t="s">
        <v>148</v>
      </c>
      <c r="H8526" t="s">
        <v>143</v>
      </c>
      <c r="I8526" t="s">
        <v>135</v>
      </c>
      <c r="J8526" t="s">
        <v>136</v>
      </c>
      <c r="K8526" t="s">
        <v>137</v>
      </c>
      <c r="L8526" t="s">
        <v>24094</v>
      </c>
      <c r="M8526" t="s">
        <v>24095</v>
      </c>
      <c r="N8526">
        <v>3.2819444440000001</v>
      </c>
      <c r="O8526">
        <v>0</v>
      </c>
      <c r="P8526">
        <v>0</v>
      </c>
      <c r="Q8526">
        <v>0</v>
      </c>
      <c r="R8526">
        <v>17</v>
      </c>
      <c r="S8526">
        <v>0</v>
      </c>
      <c r="T8526">
        <v>1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136.78795964110364</v>
      </c>
      <c r="AA8526">
        <v>0</v>
      </c>
      <c r="AB8526">
        <v>5.7213492604753915</v>
      </c>
      <c r="AC8526">
        <v>0</v>
      </c>
      <c r="AD8526">
        <v>0</v>
      </c>
      <c r="AE8526">
        <v>142.50930890157903</v>
      </c>
    </row>
    <row r="8527" spans="1:31" x14ac:dyDescent="0.25">
      <c r="A8527">
        <v>1683455</v>
      </c>
      <c r="B8527">
        <v>1</v>
      </c>
      <c r="C8527" t="s">
        <v>81</v>
      </c>
      <c r="D8527" t="s">
        <v>122</v>
      </c>
      <c r="E8527" t="s">
        <v>159</v>
      </c>
      <c r="F8527" t="s">
        <v>24096</v>
      </c>
      <c r="G8527" t="s">
        <v>596</v>
      </c>
      <c r="H8527" t="s">
        <v>134</v>
      </c>
      <c r="I8527" t="s">
        <v>135</v>
      </c>
      <c r="J8527" t="s">
        <v>136</v>
      </c>
      <c r="K8527" t="s">
        <v>137</v>
      </c>
      <c r="L8527" t="s">
        <v>24097</v>
      </c>
      <c r="M8527" t="s">
        <v>24098</v>
      </c>
      <c r="N8527">
        <v>3.5297222220000002</v>
      </c>
      <c r="O8527">
        <v>0</v>
      </c>
      <c r="P8527">
        <v>43</v>
      </c>
      <c r="Q8527">
        <v>0</v>
      </c>
      <c r="R8527">
        <v>1</v>
      </c>
      <c r="S8527">
        <v>1</v>
      </c>
      <c r="T8527">
        <v>3</v>
      </c>
      <c r="U8527">
        <v>0</v>
      </c>
      <c r="V8527">
        <v>0</v>
      </c>
      <c r="W8527">
        <v>0</v>
      </c>
      <c r="X8527">
        <v>12.594893359681171</v>
      </c>
      <c r="Y8527">
        <v>0</v>
      </c>
      <c r="Z8527">
        <v>0</v>
      </c>
      <c r="AA8527">
        <v>4.0473794938397454</v>
      </c>
      <c r="AB8527">
        <v>6.5616927795930708</v>
      </c>
      <c r="AC8527">
        <v>0</v>
      </c>
      <c r="AD8527">
        <v>0</v>
      </c>
      <c r="AE8527">
        <v>23.203965633113985</v>
      </c>
    </row>
    <row r="8528" spans="1:31" x14ac:dyDescent="0.25">
      <c r="A8528">
        <v>1682888</v>
      </c>
      <c r="B8528">
        <v>1</v>
      </c>
      <c r="C8528" t="s">
        <v>80</v>
      </c>
      <c r="D8528" t="s">
        <v>111</v>
      </c>
      <c r="E8528" t="s">
        <v>140</v>
      </c>
      <c r="F8528" t="s">
        <v>24099</v>
      </c>
      <c r="G8528" t="s">
        <v>209</v>
      </c>
      <c r="H8528" t="s">
        <v>143</v>
      </c>
      <c r="I8528" t="s">
        <v>135</v>
      </c>
      <c r="J8528" t="s">
        <v>136</v>
      </c>
      <c r="K8528" t="s">
        <v>137</v>
      </c>
      <c r="L8528" t="s">
        <v>24100</v>
      </c>
      <c r="M8528" t="s">
        <v>24101</v>
      </c>
      <c r="N8528">
        <v>1.7111111109999999</v>
      </c>
      <c r="O8528">
        <v>0</v>
      </c>
      <c r="P8528">
        <v>0</v>
      </c>
      <c r="Q8528">
        <v>0</v>
      </c>
      <c r="R8528">
        <v>1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1.4181300394755167</v>
      </c>
      <c r="AA8528">
        <v>0</v>
      </c>
      <c r="AB8528">
        <v>0</v>
      </c>
      <c r="AC8528">
        <v>0</v>
      </c>
      <c r="AD8528">
        <v>0</v>
      </c>
      <c r="AE8528">
        <v>1.4181300394755167</v>
      </c>
    </row>
    <row r="8529" spans="1:31" x14ac:dyDescent="0.25">
      <c r="A8529">
        <v>1683329</v>
      </c>
      <c r="B8529">
        <v>1</v>
      </c>
      <c r="C8529" t="s">
        <v>80</v>
      </c>
      <c r="D8529" t="s">
        <v>97</v>
      </c>
      <c r="E8529" t="s">
        <v>140</v>
      </c>
      <c r="F8529" t="s">
        <v>24102</v>
      </c>
      <c r="G8529" t="s">
        <v>142</v>
      </c>
      <c r="H8529" t="s">
        <v>143</v>
      </c>
      <c r="I8529" t="s">
        <v>135</v>
      </c>
      <c r="J8529" t="s">
        <v>136</v>
      </c>
      <c r="K8529" t="s">
        <v>137</v>
      </c>
      <c r="L8529" t="s">
        <v>23741</v>
      </c>
      <c r="M8529" t="s">
        <v>24103</v>
      </c>
      <c r="N8529">
        <v>4.5208333329999997</v>
      </c>
      <c r="O8529">
        <v>0</v>
      </c>
      <c r="P8529">
        <v>1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0.2494002825702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0.2494002825702</v>
      </c>
    </row>
    <row r="8530" spans="1:31" x14ac:dyDescent="0.25">
      <c r="A8530">
        <v>1683578</v>
      </c>
      <c r="B8530">
        <v>1</v>
      </c>
      <c r="C8530" t="s">
        <v>80</v>
      </c>
      <c r="D8530" t="s">
        <v>83</v>
      </c>
      <c r="E8530" t="s">
        <v>146</v>
      </c>
      <c r="F8530" t="s">
        <v>24104</v>
      </c>
      <c r="G8530" t="s">
        <v>148</v>
      </c>
      <c r="H8530" t="s">
        <v>143</v>
      </c>
      <c r="I8530" t="s">
        <v>135</v>
      </c>
      <c r="J8530" t="s">
        <v>136</v>
      </c>
      <c r="K8530" t="s">
        <v>137</v>
      </c>
      <c r="L8530" t="s">
        <v>24105</v>
      </c>
      <c r="M8530" t="s">
        <v>24106</v>
      </c>
      <c r="N8530">
        <v>0.20138888799999999</v>
      </c>
      <c r="O8530">
        <v>0</v>
      </c>
      <c r="P8530">
        <v>626</v>
      </c>
      <c r="Q8530">
        <v>0</v>
      </c>
      <c r="R8530">
        <v>0</v>
      </c>
      <c r="S8530">
        <v>0</v>
      </c>
      <c r="T8530">
        <v>91</v>
      </c>
      <c r="U8530">
        <v>0</v>
      </c>
      <c r="V8530">
        <v>6</v>
      </c>
      <c r="W8530">
        <v>0</v>
      </c>
      <c r="X8530">
        <v>56.710642905653167</v>
      </c>
      <c r="Y8530">
        <v>0</v>
      </c>
      <c r="Z8530">
        <v>0</v>
      </c>
      <c r="AA8530">
        <v>0</v>
      </c>
      <c r="AB8530">
        <v>23.549858333497074</v>
      </c>
      <c r="AC8530">
        <v>0</v>
      </c>
      <c r="AD8530">
        <v>22.680012523717313</v>
      </c>
      <c r="AE8530">
        <v>102.94051376286755</v>
      </c>
    </row>
    <row r="8531" spans="1:31" x14ac:dyDescent="0.25">
      <c r="A8531">
        <v>1682808</v>
      </c>
      <c r="B8531">
        <v>1</v>
      </c>
      <c r="C8531" t="s">
        <v>81</v>
      </c>
      <c r="D8531" t="s">
        <v>128</v>
      </c>
      <c r="E8531" t="s">
        <v>200</v>
      </c>
      <c r="F8531" t="s">
        <v>24107</v>
      </c>
      <c r="G8531" t="s">
        <v>240</v>
      </c>
      <c r="H8531" t="s">
        <v>143</v>
      </c>
      <c r="I8531" t="s">
        <v>135</v>
      </c>
      <c r="J8531" t="s">
        <v>136</v>
      </c>
      <c r="K8531" t="s">
        <v>137</v>
      </c>
      <c r="L8531" t="s">
        <v>24108</v>
      </c>
      <c r="M8531" t="s">
        <v>24109</v>
      </c>
      <c r="N8531">
        <v>6.7513888880000001</v>
      </c>
      <c r="O8531">
        <v>0</v>
      </c>
      <c r="P8531">
        <v>32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45.26417543944725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45.26417543944725</v>
      </c>
    </row>
    <row r="8532" spans="1:31" x14ac:dyDescent="0.25">
      <c r="A8532">
        <v>1682745</v>
      </c>
      <c r="B8532">
        <v>1</v>
      </c>
      <c r="C8532" t="s">
        <v>81</v>
      </c>
      <c r="D8532" t="s">
        <v>127</v>
      </c>
      <c r="E8532" t="s">
        <v>146</v>
      </c>
      <c r="F8532" t="s">
        <v>24110</v>
      </c>
      <c r="G8532" t="s">
        <v>148</v>
      </c>
      <c r="H8532" t="s">
        <v>143</v>
      </c>
      <c r="I8532" t="s">
        <v>135</v>
      </c>
      <c r="J8532" t="s">
        <v>136</v>
      </c>
      <c r="K8532" t="s">
        <v>137</v>
      </c>
      <c r="L8532" t="s">
        <v>24111</v>
      </c>
      <c r="M8532" t="s">
        <v>24112</v>
      </c>
      <c r="N8532">
        <v>1.536944444</v>
      </c>
      <c r="O8532">
        <v>0</v>
      </c>
      <c r="P8532">
        <v>54</v>
      </c>
      <c r="Q8532">
        <v>0</v>
      </c>
      <c r="R8532">
        <v>2</v>
      </c>
      <c r="S8532">
        <v>0</v>
      </c>
      <c r="T8532">
        <v>7</v>
      </c>
      <c r="U8532">
        <v>0</v>
      </c>
      <c r="V8532">
        <v>0</v>
      </c>
      <c r="W8532">
        <v>0</v>
      </c>
      <c r="X8532">
        <v>12.363282246260072</v>
      </c>
      <c r="Y8532">
        <v>0</v>
      </c>
      <c r="Z8532">
        <v>0.67157736977175841</v>
      </c>
      <c r="AA8532">
        <v>0</v>
      </c>
      <c r="AB8532">
        <v>17.841135702814608</v>
      </c>
      <c r="AC8532">
        <v>0</v>
      </c>
      <c r="AD8532">
        <v>0</v>
      </c>
      <c r="AE8532">
        <v>30.875995318846439</v>
      </c>
    </row>
    <row r="8533" spans="1:31" x14ac:dyDescent="0.25">
      <c r="A8533">
        <v>1683200</v>
      </c>
      <c r="B8533">
        <v>1</v>
      </c>
      <c r="C8533" t="s">
        <v>80</v>
      </c>
      <c r="D8533" t="s">
        <v>91</v>
      </c>
      <c r="E8533" t="s">
        <v>151</v>
      </c>
      <c r="F8533" t="s">
        <v>24113</v>
      </c>
      <c r="G8533" t="s">
        <v>153</v>
      </c>
      <c r="H8533" t="s">
        <v>143</v>
      </c>
      <c r="I8533" t="s">
        <v>135</v>
      </c>
      <c r="J8533" t="s">
        <v>136</v>
      </c>
      <c r="K8533" t="s">
        <v>137</v>
      </c>
      <c r="L8533" t="s">
        <v>24114</v>
      </c>
      <c r="M8533" t="s">
        <v>24115</v>
      </c>
      <c r="N8533">
        <v>4.3194444440000002</v>
      </c>
      <c r="O8533">
        <v>0</v>
      </c>
      <c r="P8533">
        <v>0</v>
      </c>
      <c r="Q8533">
        <v>0</v>
      </c>
      <c r="R8533">
        <v>6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4.0820821365860249</v>
      </c>
      <c r="AA8533">
        <v>0</v>
      </c>
      <c r="AB8533">
        <v>0</v>
      </c>
      <c r="AC8533">
        <v>0</v>
      </c>
      <c r="AD8533">
        <v>0</v>
      </c>
      <c r="AE8533">
        <v>4.0820821365860249</v>
      </c>
    </row>
    <row r="8534" spans="1:31" x14ac:dyDescent="0.25">
      <c r="A8534">
        <v>1683100</v>
      </c>
      <c r="B8534">
        <v>1</v>
      </c>
      <c r="C8534" t="s">
        <v>80</v>
      </c>
      <c r="D8534" t="s">
        <v>97</v>
      </c>
      <c r="E8534" t="s">
        <v>140</v>
      </c>
      <c r="F8534" t="s">
        <v>24116</v>
      </c>
      <c r="G8534" t="s">
        <v>197</v>
      </c>
      <c r="H8534" t="s">
        <v>143</v>
      </c>
      <c r="I8534" t="s">
        <v>135</v>
      </c>
      <c r="J8534" t="s">
        <v>136</v>
      </c>
      <c r="K8534" t="s">
        <v>137</v>
      </c>
      <c r="L8534" t="s">
        <v>24117</v>
      </c>
      <c r="M8534" t="s">
        <v>24118</v>
      </c>
      <c r="N8534">
        <v>6.4163888880000002</v>
      </c>
      <c r="O8534">
        <v>0</v>
      </c>
      <c r="P8534">
        <v>0</v>
      </c>
      <c r="Q8534">
        <v>0</v>
      </c>
      <c r="R8534">
        <v>1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4.0408573493178253</v>
      </c>
      <c r="AA8534">
        <v>0</v>
      </c>
      <c r="AB8534">
        <v>0</v>
      </c>
      <c r="AC8534">
        <v>0</v>
      </c>
      <c r="AD8534">
        <v>0</v>
      </c>
      <c r="AE8534">
        <v>4.0408573493178253</v>
      </c>
    </row>
    <row r="8535" spans="1:31" x14ac:dyDescent="0.25">
      <c r="A8535">
        <v>1682951</v>
      </c>
      <c r="B8535">
        <v>1</v>
      </c>
      <c r="C8535" t="s">
        <v>81</v>
      </c>
      <c r="D8535" t="s">
        <v>127</v>
      </c>
      <c r="E8535" t="s">
        <v>164</v>
      </c>
      <c r="F8535" t="s">
        <v>21182</v>
      </c>
      <c r="G8535" t="s">
        <v>161</v>
      </c>
      <c r="H8535" t="s">
        <v>134</v>
      </c>
      <c r="I8535" t="s">
        <v>135</v>
      </c>
      <c r="J8535" t="s">
        <v>136</v>
      </c>
      <c r="K8535" t="s">
        <v>137</v>
      </c>
      <c r="L8535" t="s">
        <v>24119</v>
      </c>
      <c r="M8535" t="s">
        <v>24120</v>
      </c>
      <c r="N8535">
        <v>1.095</v>
      </c>
      <c r="O8535">
        <v>12</v>
      </c>
      <c r="P8535">
        <v>4719</v>
      </c>
      <c r="Q8535">
        <v>651</v>
      </c>
      <c r="R8535">
        <v>453</v>
      </c>
      <c r="S8535">
        <v>65</v>
      </c>
      <c r="T8535">
        <v>582</v>
      </c>
      <c r="U8535">
        <v>15</v>
      </c>
      <c r="V8535">
        <v>2</v>
      </c>
      <c r="W8535">
        <v>2.0042015235180264</v>
      </c>
      <c r="X8535">
        <v>857.95578235376672</v>
      </c>
      <c r="Y8535">
        <v>328.09090984209934</v>
      </c>
      <c r="Z8535">
        <v>129.91500477360492</v>
      </c>
      <c r="AA8535">
        <v>947.71750124004177</v>
      </c>
      <c r="AB8535">
        <v>477.37225021018116</v>
      </c>
      <c r="AC8535">
        <v>1077.8907036937917</v>
      </c>
      <c r="AD8535">
        <v>14.282595886818726</v>
      </c>
      <c r="AE8535">
        <v>3835.2289495238228</v>
      </c>
    </row>
    <row r="8536" spans="1:31" x14ac:dyDescent="0.25">
      <c r="A8536">
        <v>1682994</v>
      </c>
      <c r="B8536">
        <v>1</v>
      </c>
      <c r="C8536" t="s">
        <v>80</v>
      </c>
      <c r="D8536" t="s">
        <v>105</v>
      </c>
      <c r="E8536" t="s">
        <v>140</v>
      </c>
      <c r="F8536" t="s">
        <v>24121</v>
      </c>
      <c r="G8536" t="s">
        <v>197</v>
      </c>
      <c r="H8536" t="s">
        <v>143</v>
      </c>
      <c r="I8536" t="s">
        <v>135</v>
      </c>
      <c r="J8536" t="s">
        <v>136</v>
      </c>
      <c r="K8536" t="s">
        <v>137</v>
      </c>
      <c r="L8536" t="s">
        <v>24122</v>
      </c>
      <c r="M8536" t="s">
        <v>24123</v>
      </c>
      <c r="N8536">
        <v>9.6994444439999992</v>
      </c>
      <c r="O8536">
        <v>0</v>
      </c>
      <c r="P8536">
        <v>1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3.285818996477829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3.285818996477829</v>
      </c>
    </row>
    <row r="8537" spans="1:31" x14ac:dyDescent="0.25">
      <c r="A8537">
        <v>1683243</v>
      </c>
      <c r="B8537">
        <v>1</v>
      </c>
      <c r="C8537" t="s">
        <v>80</v>
      </c>
      <c r="D8537" t="s">
        <v>97</v>
      </c>
      <c r="E8537" t="s">
        <v>151</v>
      </c>
      <c r="F8537" t="s">
        <v>11364</v>
      </c>
      <c r="G8537" t="s">
        <v>153</v>
      </c>
      <c r="H8537" t="s">
        <v>143</v>
      </c>
      <c r="I8537" t="s">
        <v>135</v>
      </c>
      <c r="J8537" t="s">
        <v>136</v>
      </c>
      <c r="K8537" t="s">
        <v>137</v>
      </c>
      <c r="L8537" t="s">
        <v>24124</v>
      </c>
      <c r="M8537" t="s">
        <v>24125</v>
      </c>
      <c r="N8537">
        <v>5.3624999999999998</v>
      </c>
      <c r="O8537">
        <v>0</v>
      </c>
      <c r="P8537">
        <v>95</v>
      </c>
      <c r="Q8537">
        <v>0</v>
      </c>
      <c r="R8537">
        <v>0</v>
      </c>
      <c r="S8537">
        <v>0</v>
      </c>
      <c r="T8537">
        <v>4</v>
      </c>
      <c r="U8537">
        <v>0</v>
      </c>
      <c r="V8537">
        <v>0</v>
      </c>
      <c r="W8537">
        <v>0</v>
      </c>
      <c r="X8537">
        <v>301.6143956974513</v>
      </c>
      <c r="Y8537">
        <v>0</v>
      </c>
      <c r="Z8537">
        <v>0</v>
      </c>
      <c r="AA8537">
        <v>0</v>
      </c>
      <c r="AB8537">
        <v>21.632270145513044</v>
      </c>
      <c r="AC8537">
        <v>0</v>
      </c>
      <c r="AD8537">
        <v>0</v>
      </c>
      <c r="AE8537">
        <v>323.24666584296432</v>
      </c>
    </row>
    <row r="8538" spans="1:31" x14ac:dyDescent="0.25">
      <c r="A8538">
        <v>1683607</v>
      </c>
      <c r="B8538">
        <v>1</v>
      </c>
      <c r="C8538" t="s">
        <v>80</v>
      </c>
      <c r="D8538" t="s">
        <v>110</v>
      </c>
      <c r="E8538" t="s">
        <v>151</v>
      </c>
      <c r="F8538" t="s">
        <v>5321</v>
      </c>
      <c r="G8538" t="s">
        <v>486</v>
      </c>
      <c r="H8538" t="s">
        <v>143</v>
      </c>
      <c r="I8538" t="s">
        <v>135</v>
      </c>
      <c r="J8538" t="s">
        <v>136</v>
      </c>
      <c r="K8538" t="s">
        <v>137</v>
      </c>
      <c r="L8538" t="s">
        <v>24126</v>
      </c>
      <c r="M8538" t="s">
        <v>24127</v>
      </c>
      <c r="N8538">
        <v>1.8458333330000001</v>
      </c>
      <c r="O8538">
        <v>0</v>
      </c>
      <c r="P8538">
        <v>214</v>
      </c>
      <c r="Q8538">
        <v>0</v>
      </c>
      <c r="R8538">
        <v>0</v>
      </c>
      <c r="S8538">
        <v>0</v>
      </c>
      <c r="T8538">
        <v>15</v>
      </c>
      <c r="U8538">
        <v>0</v>
      </c>
      <c r="V8538">
        <v>0</v>
      </c>
      <c r="W8538">
        <v>0</v>
      </c>
      <c r="X8538">
        <v>161.91829760727768</v>
      </c>
      <c r="Y8538">
        <v>0</v>
      </c>
      <c r="Z8538">
        <v>0</v>
      </c>
      <c r="AA8538">
        <v>0</v>
      </c>
      <c r="AB8538">
        <v>19.487016535893133</v>
      </c>
      <c r="AC8538">
        <v>0</v>
      </c>
      <c r="AD8538">
        <v>0</v>
      </c>
      <c r="AE8538">
        <v>181.40531414317081</v>
      </c>
    </row>
    <row r="8539" spans="1:31" x14ac:dyDescent="0.25">
      <c r="A8539">
        <v>1682943</v>
      </c>
      <c r="B8539">
        <v>1</v>
      </c>
      <c r="C8539" t="s">
        <v>80</v>
      </c>
      <c r="D8539" t="s">
        <v>110</v>
      </c>
      <c r="E8539" t="s">
        <v>151</v>
      </c>
      <c r="F8539" t="s">
        <v>24128</v>
      </c>
      <c r="G8539" t="s">
        <v>153</v>
      </c>
      <c r="H8539" t="s">
        <v>143</v>
      </c>
      <c r="I8539" t="s">
        <v>135</v>
      </c>
      <c r="J8539" t="s">
        <v>136</v>
      </c>
      <c r="K8539" t="s">
        <v>137</v>
      </c>
      <c r="L8539" t="s">
        <v>24129</v>
      </c>
      <c r="M8539" t="s">
        <v>24130</v>
      </c>
      <c r="N8539">
        <v>1.4183333330000001</v>
      </c>
      <c r="O8539">
        <v>0</v>
      </c>
      <c r="P8539">
        <v>161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59.533087967288338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59.533087967288338</v>
      </c>
    </row>
    <row r="8540" spans="1:31" x14ac:dyDescent="0.25">
      <c r="A8540">
        <v>1683252</v>
      </c>
      <c r="B8540">
        <v>1</v>
      </c>
      <c r="C8540" t="s">
        <v>80</v>
      </c>
      <c r="D8540" t="s">
        <v>102</v>
      </c>
      <c r="E8540" t="s">
        <v>159</v>
      </c>
      <c r="F8540" t="s">
        <v>24131</v>
      </c>
      <c r="G8540" t="s">
        <v>281</v>
      </c>
      <c r="H8540" t="s">
        <v>134</v>
      </c>
      <c r="I8540" t="s">
        <v>135</v>
      </c>
      <c r="J8540" t="s">
        <v>136</v>
      </c>
      <c r="K8540" t="s">
        <v>167</v>
      </c>
      <c r="L8540" t="s">
        <v>24132</v>
      </c>
      <c r="M8540" t="s">
        <v>24133</v>
      </c>
      <c r="N8540">
        <v>1.5566666659999999</v>
      </c>
      <c r="O8540">
        <v>0</v>
      </c>
      <c r="P8540">
        <v>2225</v>
      </c>
      <c r="Q8540">
        <v>0</v>
      </c>
      <c r="R8540">
        <v>68</v>
      </c>
      <c r="S8540">
        <v>3</v>
      </c>
      <c r="T8540">
        <v>345</v>
      </c>
      <c r="U8540">
        <v>0</v>
      </c>
      <c r="V8540">
        <v>0</v>
      </c>
      <c r="W8540">
        <v>0</v>
      </c>
      <c r="X8540">
        <v>691.48085813870557</v>
      </c>
      <c r="Y8540">
        <v>0</v>
      </c>
      <c r="Z8540">
        <v>15.230557869111665</v>
      </c>
      <c r="AA8540">
        <v>133.6187406390876</v>
      </c>
      <c r="AB8540">
        <v>341.91444810269195</v>
      </c>
      <c r="AC8540">
        <v>0</v>
      </c>
      <c r="AD8540">
        <v>0</v>
      </c>
      <c r="AE8540">
        <v>1182.2446047495969</v>
      </c>
    </row>
    <row r="8541" spans="1:31" x14ac:dyDescent="0.25">
      <c r="A8541">
        <v>1683584</v>
      </c>
      <c r="B8541">
        <v>1</v>
      </c>
      <c r="C8541" t="s">
        <v>80</v>
      </c>
      <c r="D8541" t="s">
        <v>83</v>
      </c>
      <c r="E8541" t="s">
        <v>140</v>
      </c>
      <c r="F8541" t="s">
        <v>24134</v>
      </c>
      <c r="G8541" t="s">
        <v>209</v>
      </c>
      <c r="H8541" t="s">
        <v>143</v>
      </c>
      <c r="I8541" t="s">
        <v>135</v>
      </c>
      <c r="J8541" t="s">
        <v>136</v>
      </c>
      <c r="K8541" t="s">
        <v>137</v>
      </c>
      <c r="L8541" t="s">
        <v>24135</v>
      </c>
      <c r="M8541" t="s">
        <v>24136</v>
      </c>
      <c r="N8541">
        <v>3.060277777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1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57.554722749284387</v>
      </c>
      <c r="AC8541">
        <v>0</v>
      </c>
      <c r="AD8541">
        <v>0</v>
      </c>
      <c r="AE8541">
        <v>57.554722749284387</v>
      </c>
    </row>
    <row r="8542" spans="1:31" x14ac:dyDescent="0.25">
      <c r="A8542">
        <v>1683083</v>
      </c>
      <c r="B8542">
        <v>1</v>
      </c>
      <c r="C8542" t="s">
        <v>81</v>
      </c>
      <c r="D8542" t="s">
        <v>112</v>
      </c>
      <c r="E8542" t="s">
        <v>159</v>
      </c>
      <c r="F8542" t="s">
        <v>24137</v>
      </c>
      <c r="G8542" t="s">
        <v>655</v>
      </c>
      <c r="H8542" t="s">
        <v>134</v>
      </c>
      <c r="I8542" t="s">
        <v>135</v>
      </c>
      <c r="J8542" t="s">
        <v>136</v>
      </c>
      <c r="K8542" t="s">
        <v>137</v>
      </c>
      <c r="L8542" t="s">
        <v>23717</v>
      </c>
      <c r="M8542" t="s">
        <v>24138</v>
      </c>
      <c r="N8542">
        <v>2.128333333</v>
      </c>
      <c r="O8542">
        <v>0</v>
      </c>
      <c r="P8542">
        <v>34</v>
      </c>
      <c r="Q8542">
        <v>0</v>
      </c>
      <c r="R8542">
        <v>36</v>
      </c>
      <c r="S8542">
        <v>0</v>
      </c>
      <c r="T8542">
        <v>3</v>
      </c>
      <c r="U8542">
        <v>0</v>
      </c>
      <c r="V8542">
        <v>0</v>
      </c>
      <c r="W8542">
        <v>0</v>
      </c>
      <c r="X8542">
        <v>6.8449765922402124</v>
      </c>
      <c r="Y8542">
        <v>0</v>
      </c>
      <c r="Z8542">
        <v>6.9570289594025274</v>
      </c>
      <c r="AA8542">
        <v>0</v>
      </c>
      <c r="AB8542">
        <v>4.6050645164180555</v>
      </c>
      <c r="AC8542">
        <v>0</v>
      </c>
      <c r="AD8542">
        <v>0</v>
      </c>
      <c r="AE8542">
        <v>18.407070068060797</v>
      </c>
    </row>
    <row r="8543" spans="1:31" x14ac:dyDescent="0.25">
      <c r="A8543">
        <v>1683269</v>
      </c>
      <c r="B8543">
        <v>1</v>
      </c>
      <c r="C8543" t="s">
        <v>80</v>
      </c>
      <c r="D8543" t="s">
        <v>98</v>
      </c>
      <c r="E8543" t="s">
        <v>151</v>
      </c>
      <c r="F8543" t="s">
        <v>24139</v>
      </c>
      <c r="G8543" t="s">
        <v>153</v>
      </c>
      <c r="H8543" t="s">
        <v>143</v>
      </c>
      <c r="I8543" t="s">
        <v>135</v>
      </c>
      <c r="J8543" t="s">
        <v>136</v>
      </c>
      <c r="K8543" t="s">
        <v>137</v>
      </c>
      <c r="L8543" t="s">
        <v>24140</v>
      </c>
      <c r="M8543" t="s">
        <v>24141</v>
      </c>
      <c r="N8543">
        <v>3.9544444439999999</v>
      </c>
      <c r="O8543">
        <v>0</v>
      </c>
      <c r="P8543">
        <v>71</v>
      </c>
      <c r="Q8543">
        <v>0</v>
      </c>
      <c r="R8543">
        <v>0</v>
      </c>
      <c r="S8543">
        <v>0</v>
      </c>
      <c r="T8543">
        <v>8</v>
      </c>
      <c r="U8543">
        <v>0</v>
      </c>
      <c r="V8543">
        <v>0</v>
      </c>
      <c r="W8543">
        <v>0</v>
      </c>
      <c r="X8543">
        <v>42.770011221622113</v>
      </c>
      <c r="Y8543">
        <v>0</v>
      </c>
      <c r="Z8543">
        <v>0</v>
      </c>
      <c r="AA8543">
        <v>0</v>
      </c>
      <c r="AB8543">
        <v>4.436829960670746</v>
      </c>
      <c r="AC8543">
        <v>0</v>
      </c>
      <c r="AD8543">
        <v>0</v>
      </c>
      <c r="AE8543">
        <v>47.206841182292862</v>
      </c>
    </row>
    <row r="8544" spans="1:31" x14ac:dyDescent="0.25">
      <c r="A8544">
        <v>1683375</v>
      </c>
      <c r="B8544">
        <v>1</v>
      </c>
      <c r="C8544" t="s">
        <v>80</v>
      </c>
      <c r="D8544" t="s">
        <v>99</v>
      </c>
      <c r="E8544" t="s">
        <v>151</v>
      </c>
      <c r="F8544" t="s">
        <v>24142</v>
      </c>
      <c r="G8544" t="s">
        <v>222</v>
      </c>
      <c r="H8544" t="s">
        <v>143</v>
      </c>
      <c r="I8544" t="s">
        <v>135</v>
      </c>
      <c r="J8544" t="s">
        <v>136</v>
      </c>
      <c r="K8544" t="s">
        <v>137</v>
      </c>
      <c r="L8544" t="s">
        <v>24143</v>
      </c>
      <c r="M8544" t="s">
        <v>24144</v>
      </c>
      <c r="N8544">
        <v>1.436111111</v>
      </c>
      <c r="O8544">
        <v>0</v>
      </c>
      <c r="P8544">
        <v>26</v>
      </c>
      <c r="Q8544">
        <v>0</v>
      </c>
      <c r="R8544">
        <v>0</v>
      </c>
      <c r="S8544">
        <v>0</v>
      </c>
      <c r="T8544">
        <v>25</v>
      </c>
      <c r="U8544">
        <v>0</v>
      </c>
      <c r="V8544">
        <v>0</v>
      </c>
      <c r="W8544">
        <v>0</v>
      </c>
      <c r="X8544">
        <v>17.712029894685376</v>
      </c>
      <c r="Y8544">
        <v>0</v>
      </c>
      <c r="Z8544">
        <v>0</v>
      </c>
      <c r="AA8544">
        <v>0</v>
      </c>
      <c r="AB8544">
        <v>31.797214366173332</v>
      </c>
      <c r="AC8544">
        <v>0</v>
      </c>
      <c r="AD8544">
        <v>0</v>
      </c>
      <c r="AE8544">
        <v>49.509244260858708</v>
      </c>
    </row>
    <row r="8545" spans="1:31" x14ac:dyDescent="0.25">
      <c r="A8545">
        <v>1683066</v>
      </c>
      <c r="B8545">
        <v>1</v>
      </c>
      <c r="C8545" t="s">
        <v>80</v>
      </c>
      <c r="D8545" t="s">
        <v>103</v>
      </c>
      <c r="E8545" t="s">
        <v>146</v>
      </c>
      <c r="F8545" t="s">
        <v>24145</v>
      </c>
      <c r="G8545" t="s">
        <v>486</v>
      </c>
      <c r="H8545" t="s">
        <v>143</v>
      </c>
      <c r="I8545" t="s">
        <v>135</v>
      </c>
      <c r="J8545" t="s">
        <v>136</v>
      </c>
      <c r="K8545" t="s">
        <v>137</v>
      </c>
      <c r="L8545" t="s">
        <v>24146</v>
      </c>
      <c r="M8545" t="s">
        <v>24147</v>
      </c>
      <c r="N8545">
        <v>1.043055555</v>
      </c>
      <c r="O8545">
        <v>0</v>
      </c>
      <c r="P8545">
        <v>277</v>
      </c>
      <c r="Q8545">
        <v>0</v>
      </c>
      <c r="R8545">
        <v>4</v>
      </c>
      <c r="S8545">
        <v>0</v>
      </c>
      <c r="T8545">
        <v>27</v>
      </c>
      <c r="U8545">
        <v>0</v>
      </c>
      <c r="V8545">
        <v>0</v>
      </c>
      <c r="W8545">
        <v>0</v>
      </c>
      <c r="X8545">
        <v>101.74308850786218</v>
      </c>
      <c r="Y8545">
        <v>0</v>
      </c>
      <c r="Z8545">
        <v>1.9268162483002158</v>
      </c>
      <c r="AA8545">
        <v>0</v>
      </c>
      <c r="AB8545">
        <v>20.43346771922144</v>
      </c>
      <c r="AC8545">
        <v>0</v>
      </c>
      <c r="AD8545">
        <v>0</v>
      </c>
      <c r="AE8545">
        <v>124.10337247538384</v>
      </c>
    </row>
    <row r="8546" spans="1:31" x14ac:dyDescent="0.25">
      <c r="A8546">
        <v>1683212</v>
      </c>
      <c r="B8546">
        <v>1</v>
      </c>
      <c r="C8546" t="s">
        <v>80</v>
      </c>
      <c r="D8546" t="s">
        <v>99</v>
      </c>
      <c r="E8546" t="s">
        <v>200</v>
      </c>
      <c r="F8546" t="s">
        <v>24148</v>
      </c>
      <c r="G8546" t="s">
        <v>559</v>
      </c>
      <c r="H8546" t="s">
        <v>143</v>
      </c>
      <c r="I8546" t="s">
        <v>135</v>
      </c>
      <c r="J8546" t="s">
        <v>136</v>
      </c>
      <c r="K8546" t="s">
        <v>137</v>
      </c>
      <c r="L8546" t="s">
        <v>24149</v>
      </c>
      <c r="M8546" t="s">
        <v>24150</v>
      </c>
      <c r="N8546">
        <v>0.55611111099999999</v>
      </c>
      <c r="O8546">
        <v>0</v>
      </c>
      <c r="P8546">
        <v>18</v>
      </c>
      <c r="Q8546">
        <v>0</v>
      </c>
      <c r="R8546">
        <v>0</v>
      </c>
      <c r="S8546">
        <v>0</v>
      </c>
      <c r="T8546">
        <v>1</v>
      </c>
      <c r="U8546">
        <v>0</v>
      </c>
      <c r="V8546">
        <v>0</v>
      </c>
      <c r="W8546">
        <v>0</v>
      </c>
      <c r="X8546">
        <v>1.9024643949991202</v>
      </c>
      <c r="Y8546">
        <v>0</v>
      </c>
      <c r="Z8546">
        <v>0</v>
      </c>
      <c r="AA8546">
        <v>0</v>
      </c>
      <c r="AB8546">
        <v>4.0264804605367223E-2</v>
      </c>
      <c r="AC8546">
        <v>0</v>
      </c>
      <c r="AD8546">
        <v>0</v>
      </c>
      <c r="AE8546">
        <v>1.9427291996044875</v>
      </c>
    </row>
    <row r="8547" spans="1:31" x14ac:dyDescent="0.25">
      <c r="A8547">
        <v>1683421</v>
      </c>
      <c r="B8547">
        <v>1</v>
      </c>
      <c r="C8547" t="s">
        <v>80</v>
      </c>
      <c r="D8547" t="s">
        <v>105</v>
      </c>
      <c r="E8547" t="s">
        <v>140</v>
      </c>
      <c r="F8547" t="s">
        <v>24151</v>
      </c>
      <c r="G8547" t="s">
        <v>197</v>
      </c>
      <c r="H8547" t="s">
        <v>143</v>
      </c>
      <c r="I8547" t="s">
        <v>135</v>
      </c>
      <c r="J8547" t="s">
        <v>136</v>
      </c>
      <c r="K8547" t="s">
        <v>137</v>
      </c>
      <c r="L8547" t="s">
        <v>24152</v>
      </c>
      <c r="M8547" t="s">
        <v>24153</v>
      </c>
      <c r="N8547">
        <v>2.0766666659999999</v>
      </c>
      <c r="O8547">
        <v>0</v>
      </c>
      <c r="P8547">
        <v>11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4.7909443419225006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4.7909443419225006</v>
      </c>
    </row>
    <row r="8548" spans="1:31" x14ac:dyDescent="0.25">
      <c r="A8548">
        <v>1682774</v>
      </c>
      <c r="B8548">
        <v>1</v>
      </c>
      <c r="C8548" t="s">
        <v>80</v>
      </c>
      <c r="D8548" t="s">
        <v>83</v>
      </c>
      <c r="E8548" t="s">
        <v>179</v>
      </c>
      <c r="F8548" t="s">
        <v>24154</v>
      </c>
      <c r="G8548" t="s">
        <v>161</v>
      </c>
      <c r="H8548" t="s">
        <v>134</v>
      </c>
      <c r="I8548" t="s">
        <v>135</v>
      </c>
      <c r="J8548" t="s">
        <v>136</v>
      </c>
      <c r="K8548" t="s">
        <v>137</v>
      </c>
      <c r="L8548" t="s">
        <v>24155</v>
      </c>
      <c r="M8548" t="s">
        <v>24156</v>
      </c>
      <c r="N8548">
        <v>0.80472222199999999</v>
      </c>
      <c r="O8548">
        <v>0</v>
      </c>
      <c r="P8548">
        <v>5088</v>
      </c>
      <c r="Q8548">
        <v>0</v>
      </c>
      <c r="R8548">
        <v>0</v>
      </c>
      <c r="S8548">
        <v>17</v>
      </c>
      <c r="T8548">
        <v>482</v>
      </c>
      <c r="U8548">
        <v>1</v>
      </c>
      <c r="V8548">
        <v>0</v>
      </c>
      <c r="W8548">
        <v>0</v>
      </c>
      <c r="X8548">
        <v>856.88758331827023</v>
      </c>
      <c r="Y8548">
        <v>0</v>
      </c>
      <c r="Z8548">
        <v>0</v>
      </c>
      <c r="AA8548">
        <v>701.41396539651066</v>
      </c>
      <c r="AB8548">
        <v>292.11363966245341</v>
      </c>
      <c r="AC8548">
        <v>18.176739986262273</v>
      </c>
      <c r="AD8548">
        <v>0</v>
      </c>
      <c r="AE8548">
        <v>1868.5919283634964</v>
      </c>
    </row>
    <row r="8549" spans="1:31" x14ac:dyDescent="0.25">
      <c r="A8549">
        <v>1683166</v>
      </c>
      <c r="B8549">
        <v>1</v>
      </c>
      <c r="C8549" t="s">
        <v>80</v>
      </c>
      <c r="D8549" t="s">
        <v>96</v>
      </c>
      <c r="E8549" t="s">
        <v>151</v>
      </c>
      <c r="F8549" t="s">
        <v>24157</v>
      </c>
      <c r="G8549" t="s">
        <v>153</v>
      </c>
      <c r="H8549" t="s">
        <v>143</v>
      </c>
      <c r="I8549" t="s">
        <v>135</v>
      </c>
      <c r="J8549" t="s">
        <v>136</v>
      </c>
      <c r="K8549" t="s">
        <v>137</v>
      </c>
      <c r="L8549" t="s">
        <v>24158</v>
      </c>
      <c r="M8549" t="s">
        <v>24159</v>
      </c>
      <c r="N8549">
        <v>1.480277777</v>
      </c>
      <c r="O8549">
        <v>0</v>
      </c>
      <c r="P8549">
        <v>56</v>
      </c>
      <c r="Q8549">
        <v>0</v>
      </c>
      <c r="R8549">
        <v>0</v>
      </c>
      <c r="S8549">
        <v>0</v>
      </c>
      <c r="T8549">
        <v>1</v>
      </c>
      <c r="U8549">
        <v>0</v>
      </c>
      <c r="V8549">
        <v>0</v>
      </c>
      <c r="W8549">
        <v>0</v>
      </c>
      <c r="X8549">
        <v>25.217555163333802</v>
      </c>
      <c r="Y8549">
        <v>0</v>
      </c>
      <c r="Z8549">
        <v>0</v>
      </c>
      <c r="AA8549">
        <v>0</v>
      </c>
      <c r="AB8549">
        <v>4.7706514490992671</v>
      </c>
      <c r="AC8549">
        <v>0</v>
      </c>
      <c r="AD8549">
        <v>0</v>
      </c>
      <c r="AE8549">
        <v>29.988206612433068</v>
      </c>
    </row>
    <row r="8550" spans="1:31" x14ac:dyDescent="0.25">
      <c r="A8550">
        <v>1683461</v>
      </c>
      <c r="B8550">
        <v>1</v>
      </c>
      <c r="C8550" t="s">
        <v>80</v>
      </c>
      <c r="D8550" t="s">
        <v>110</v>
      </c>
      <c r="E8550" t="s">
        <v>151</v>
      </c>
      <c r="F8550" t="s">
        <v>1858</v>
      </c>
      <c r="G8550" t="s">
        <v>425</v>
      </c>
      <c r="H8550" t="s">
        <v>143</v>
      </c>
      <c r="I8550" t="s">
        <v>135</v>
      </c>
      <c r="J8550" t="s">
        <v>136</v>
      </c>
      <c r="K8550" t="s">
        <v>137</v>
      </c>
      <c r="L8550" t="s">
        <v>24160</v>
      </c>
      <c r="M8550" t="s">
        <v>24161</v>
      </c>
      <c r="N8550">
        <v>2.8633333329999999</v>
      </c>
      <c r="O8550">
        <v>0</v>
      </c>
      <c r="P8550">
        <v>243</v>
      </c>
      <c r="Q8550">
        <v>0</v>
      </c>
      <c r="R8550">
        <v>0</v>
      </c>
      <c r="S8550">
        <v>0</v>
      </c>
      <c r="T8550">
        <v>28</v>
      </c>
      <c r="U8550">
        <v>0</v>
      </c>
      <c r="V8550">
        <v>0</v>
      </c>
      <c r="W8550">
        <v>0</v>
      </c>
      <c r="X8550">
        <v>339.81616200412583</v>
      </c>
      <c r="Y8550">
        <v>0</v>
      </c>
      <c r="Z8550">
        <v>0</v>
      </c>
      <c r="AA8550">
        <v>0</v>
      </c>
      <c r="AB8550">
        <v>33.142568621892153</v>
      </c>
      <c r="AC8550">
        <v>0</v>
      </c>
      <c r="AD8550">
        <v>0</v>
      </c>
      <c r="AE8550">
        <v>372.958730626018</v>
      </c>
    </row>
    <row r="8551" spans="1:31" x14ac:dyDescent="0.25">
      <c r="A8551">
        <v>1683315</v>
      </c>
      <c r="B8551">
        <v>1</v>
      </c>
      <c r="C8551" t="s">
        <v>80</v>
      </c>
      <c r="D8551" t="s">
        <v>90</v>
      </c>
      <c r="E8551" t="s">
        <v>151</v>
      </c>
      <c r="F8551" t="s">
        <v>19964</v>
      </c>
      <c r="G8551" t="s">
        <v>526</v>
      </c>
      <c r="H8551" t="s">
        <v>143</v>
      </c>
      <c r="I8551" t="s">
        <v>135</v>
      </c>
      <c r="J8551" t="s">
        <v>136</v>
      </c>
      <c r="K8551" t="s">
        <v>137</v>
      </c>
      <c r="L8551" t="s">
        <v>24162</v>
      </c>
      <c r="M8551" t="s">
        <v>24163</v>
      </c>
      <c r="N8551">
        <v>2.758611111</v>
      </c>
      <c r="O8551">
        <v>0</v>
      </c>
      <c r="P8551">
        <v>312</v>
      </c>
      <c r="Q8551">
        <v>0</v>
      </c>
      <c r="R8551">
        <v>0</v>
      </c>
      <c r="S8551">
        <v>0</v>
      </c>
      <c r="T8551">
        <v>24</v>
      </c>
      <c r="U8551">
        <v>0</v>
      </c>
      <c r="V8551">
        <v>0</v>
      </c>
      <c r="W8551">
        <v>0</v>
      </c>
      <c r="X8551">
        <v>323.74725281452373</v>
      </c>
      <c r="Y8551">
        <v>0</v>
      </c>
      <c r="Z8551">
        <v>0</v>
      </c>
      <c r="AA8551">
        <v>0</v>
      </c>
      <c r="AB8551">
        <v>47.431331190189667</v>
      </c>
      <c r="AC8551">
        <v>0</v>
      </c>
      <c r="AD8551">
        <v>0</v>
      </c>
      <c r="AE8551">
        <v>371.1785840047134</v>
      </c>
    </row>
    <row r="8552" spans="1:31" x14ac:dyDescent="0.25">
      <c r="A8552">
        <v>1683561</v>
      </c>
      <c r="B8552">
        <v>1</v>
      </c>
      <c r="C8552" t="s">
        <v>80</v>
      </c>
      <c r="D8552" t="s">
        <v>82</v>
      </c>
      <c r="E8552" t="s">
        <v>151</v>
      </c>
      <c r="F8552" t="s">
        <v>24164</v>
      </c>
      <c r="G8552" t="s">
        <v>153</v>
      </c>
      <c r="H8552" t="s">
        <v>143</v>
      </c>
      <c r="I8552" t="s">
        <v>135</v>
      </c>
      <c r="J8552" t="s">
        <v>136</v>
      </c>
      <c r="K8552" t="s">
        <v>137</v>
      </c>
      <c r="L8552" t="s">
        <v>24165</v>
      </c>
      <c r="M8552" t="s">
        <v>24166</v>
      </c>
      <c r="N8552">
        <v>4.5919444440000001</v>
      </c>
      <c r="O8552">
        <v>0</v>
      </c>
      <c r="P8552">
        <v>191</v>
      </c>
      <c r="Q8552">
        <v>0</v>
      </c>
      <c r="R8552">
        <v>0</v>
      </c>
      <c r="S8552">
        <v>0</v>
      </c>
      <c r="T8552">
        <v>11</v>
      </c>
      <c r="U8552">
        <v>0</v>
      </c>
      <c r="V8552">
        <v>0</v>
      </c>
      <c r="W8552">
        <v>0</v>
      </c>
      <c r="X8552">
        <v>275.44028225234217</v>
      </c>
      <c r="Y8552">
        <v>0</v>
      </c>
      <c r="Z8552">
        <v>0</v>
      </c>
      <c r="AA8552">
        <v>0</v>
      </c>
      <c r="AB8552">
        <v>7.323131053717435</v>
      </c>
      <c r="AC8552">
        <v>0</v>
      </c>
      <c r="AD8552">
        <v>0</v>
      </c>
      <c r="AE8552">
        <v>282.76341330605959</v>
      </c>
    </row>
    <row r="8553" spans="1:31" x14ac:dyDescent="0.25">
      <c r="A8553">
        <v>1682874</v>
      </c>
      <c r="B8553">
        <v>1</v>
      </c>
      <c r="C8553" t="s">
        <v>80</v>
      </c>
      <c r="D8553" t="s">
        <v>92</v>
      </c>
      <c r="E8553" t="s">
        <v>151</v>
      </c>
      <c r="F8553" t="s">
        <v>9199</v>
      </c>
      <c r="G8553" t="s">
        <v>281</v>
      </c>
      <c r="H8553" t="s">
        <v>143</v>
      </c>
      <c r="I8553" t="s">
        <v>135</v>
      </c>
      <c r="J8553" t="s">
        <v>136</v>
      </c>
      <c r="K8553" t="s">
        <v>167</v>
      </c>
      <c r="L8553" t="s">
        <v>24167</v>
      </c>
      <c r="M8553" t="s">
        <v>24168</v>
      </c>
      <c r="N8553">
        <v>6.6847944439999996</v>
      </c>
      <c r="O8553">
        <v>0</v>
      </c>
      <c r="P8553">
        <v>127</v>
      </c>
      <c r="Q8553">
        <v>0</v>
      </c>
      <c r="R8553">
        <v>7</v>
      </c>
      <c r="S8553">
        <v>0</v>
      </c>
      <c r="T8553">
        <v>4</v>
      </c>
      <c r="U8553">
        <v>0</v>
      </c>
      <c r="V8553">
        <v>0</v>
      </c>
      <c r="W8553">
        <v>0</v>
      </c>
      <c r="X8553">
        <v>254.26884015866972</v>
      </c>
      <c r="Y8553">
        <v>0</v>
      </c>
      <c r="Z8553">
        <v>2.7263584005450818</v>
      </c>
      <c r="AA8553">
        <v>0</v>
      </c>
      <c r="AB8553">
        <v>201.5845197181643</v>
      </c>
      <c r="AC8553">
        <v>0</v>
      </c>
      <c r="AD8553">
        <v>0</v>
      </c>
      <c r="AE8553">
        <v>458.57971827737913</v>
      </c>
    </row>
    <row r="8554" spans="1:31" x14ac:dyDescent="0.25">
      <c r="A8554">
        <v>1683169</v>
      </c>
      <c r="B8554">
        <v>1</v>
      </c>
      <c r="C8554" t="s">
        <v>80</v>
      </c>
      <c r="D8554" t="s">
        <v>107</v>
      </c>
      <c r="E8554" t="s">
        <v>151</v>
      </c>
      <c r="F8554" t="s">
        <v>24169</v>
      </c>
      <c r="G8554" t="s">
        <v>891</v>
      </c>
      <c r="H8554" t="s">
        <v>143</v>
      </c>
      <c r="I8554" t="s">
        <v>135</v>
      </c>
      <c r="J8554" t="s">
        <v>136</v>
      </c>
      <c r="K8554" t="s">
        <v>137</v>
      </c>
      <c r="L8554" t="s">
        <v>24170</v>
      </c>
      <c r="M8554" t="s">
        <v>24171</v>
      </c>
      <c r="N8554">
        <v>0.50611111099999995</v>
      </c>
      <c r="O8554">
        <v>0</v>
      </c>
      <c r="P8554">
        <v>67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4.6319390223356436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4.6319390223356436</v>
      </c>
    </row>
    <row r="8555" spans="1:31" x14ac:dyDescent="0.25">
      <c r="A8555">
        <v>1683524</v>
      </c>
      <c r="B8555">
        <v>1</v>
      </c>
      <c r="C8555" t="s">
        <v>80</v>
      </c>
      <c r="D8555" t="s">
        <v>104</v>
      </c>
      <c r="E8555" t="s">
        <v>159</v>
      </c>
      <c r="F8555" t="s">
        <v>24172</v>
      </c>
      <c r="G8555" t="s">
        <v>596</v>
      </c>
      <c r="H8555" t="s">
        <v>134</v>
      </c>
      <c r="I8555" t="s">
        <v>135</v>
      </c>
      <c r="J8555" t="s">
        <v>136</v>
      </c>
      <c r="K8555" t="s">
        <v>137</v>
      </c>
      <c r="L8555" t="s">
        <v>24173</v>
      </c>
      <c r="M8555" t="s">
        <v>24174</v>
      </c>
      <c r="N8555">
        <v>2.125</v>
      </c>
      <c r="O8555">
        <v>0</v>
      </c>
      <c r="P8555">
        <v>402</v>
      </c>
      <c r="Q8555">
        <v>0</v>
      </c>
      <c r="R8555">
        <v>0</v>
      </c>
      <c r="S8555">
        <v>0</v>
      </c>
      <c r="T8555">
        <v>54</v>
      </c>
      <c r="U8555">
        <v>0</v>
      </c>
      <c r="V8555">
        <v>0</v>
      </c>
      <c r="W8555">
        <v>0</v>
      </c>
      <c r="X8555">
        <v>256.33534606612034</v>
      </c>
      <c r="Y8555">
        <v>0</v>
      </c>
      <c r="Z8555">
        <v>0</v>
      </c>
      <c r="AA8555">
        <v>0</v>
      </c>
      <c r="AB8555">
        <v>35.292739428824021</v>
      </c>
      <c r="AC8555">
        <v>0</v>
      </c>
      <c r="AD8555">
        <v>0</v>
      </c>
      <c r="AE8555">
        <v>291.62808549494434</v>
      </c>
    </row>
    <row r="8556" spans="1:31" x14ac:dyDescent="0.25">
      <c r="A8556">
        <v>1683026</v>
      </c>
      <c r="B8556">
        <v>1</v>
      </c>
      <c r="C8556" t="s">
        <v>80</v>
      </c>
      <c r="D8556" t="s">
        <v>111</v>
      </c>
      <c r="E8556" t="s">
        <v>140</v>
      </c>
      <c r="F8556" t="s">
        <v>24175</v>
      </c>
      <c r="G8556" t="s">
        <v>1713</v>
      </c>
      <c r="H8556" t="s">
        <v>143</v>
      </c>
      <c r="I8556" t="s">
        <v>135</v>
      </c>
      <c r="J8556" t="s">
        <v>136</v>
      </c>
      <c r="K8556" t="s">
        <v>137</v>
      </c>
      <c r="L8556" t="s">
        <v>24176</v>
      </c>
      <c r="M8556" t="s">
        <v>24177</v>
      </c>
      <c r="N8556">
        <v>1.362222222</v>
      </c>
      <c r="O8556">
        <v>0</v>
      </c>
      <c r="P8556">
        <v>4</v>
      </c>
      <c r="Q8556">
        <v>0</v>
      </c>
      <c r="R8556">
        <v>0</v>
      </c>
      <c r="S8556">
        <v>0</v>
      </c>
      <c r="T8556">
        <v>1</v>
      </c>
      <c r="U8556">
        <v>0</v>
      </c>
      <c r="V8556">
        <v>0</v>
      </c>
      <c r="W8556">
        <v>0</v>
      </c>
      <c r="X8556">
        <v>1.0276802054484415</v>
      </c>
      <c r="Y8556">
        <v>0</v>
      </c>
      <c r="Z8556">
        <v>0</v>
      </c>
      <c r="AA8556">
        <v>0</v>
      </c>
      <c r="AB8556">
        <v>4.0019258921062777E-2</v>
      </c>
      <c r="AC8556">
        <v>0</v>
      </c>
      <c r="AD8556">
        <v>0</v>
      </c>
      <c r="AE8556">
        <v>1.0676994643695044</v>
      </c>
    </row>
    <row r="8557" spans="1:31" x14ac:dyDescent="0.25">
      <c r="A8557">
        <v>1683003</v>
      </c>
      <c r="B8557">
        <v>1</v>
      </c>
      <c r="C8557" t="s">
        <v>80</v>
      </c>
      <c r="D8557" t="s">
        <v>101</v>
      </c>
      <c r="E8557" t="s">
        <v>159</v>
      </c>
      <c r="F8557" t="s">
        <v>24178</v>
      </c>
      <c r="G8557" t="s">
        <v>161</v>
      </c>
      <c r="H8557" t="s">
        <v>134</v>
      </c>
      <c r="I8557" t="s">
        <v>135</v>
      </c>
      <c r="J8557" t="s">
        <v>136</v>
      </c>
      <c r="K8557" t="s">
        <v>137</v>
      </c>
      <c r="L8557" t="s">
        <v>24179</v>
      </c>
      <c r="M8557" t="s">
        <v>24180</v>
      </c>
      <c r="N8557">
        <v>2.2888888879999998</v>
      </c>
      <c r="O8557">
        <v>0</v>
      </c>
      <c r="P8557">
        <v>316</v>
      </c>
      <c r="Q8557">
        <v>0</v>
      </c>
      <c r="R8557">
        <v>1</v>
      </c>
      <c r="S8557">
        <v>0</v>
      </c>
      <c r="T8557">
        <v>71</v>
      </c>
      <c r="U8557">
        <v>0</v>
      </c>
      <c r="V8557">
        <v>0</v>
      </c>
      <c r="W8557">
        <v>0</v>
      </c>
      <c r="X8557">
        <v>241.33175140617558</v>
      </c>
      <c r="Y8557">
        <v>0</v>
      </c>
      <c r="Z8557">
        <v>0.19485252257250002</v>
      </c>
      <c r="AA8557">
        <v>0</v>
      </c>
      <c r="AB8557">
        <v>249.23906091172995</v>
      </c>
      <c r="AC8557">
        <v>0</v>
      </c>
      <c r="AD8557">
        <v>0</v>
      </c>
      <c r="AE8557">
        <v>490.76566484047805</v>
      </c>
    </row>
    <row r="8558" spans="1:31" x14ac:dyDescent="0.25">
      <c r="A8558">
        <v>1682791</v>
      </c>
      <c r="B8558">
        <v>1</v>
      </c>
      <c r="C8558" t="s">
        <v>80</v>
      </c>
      <c r="D8558" t="s">
        <v>100</v>
      </c>
      <c r="E8558" t="s">
        <v>179</v>
      </c>
      <c r="F8558" t="s">
        <v>8520</v>
      </c>
      <c r="G8558" t="s">
        <v>161</v>
      </c>
      <c r="H8558" t="s">
        <v>134</v>
      </c>
      <c r="I8558" t="s">
        <v>135</v>
      </c>
      <c r="J8558" t="s">
        <v>136</v>
      </c>
      <c r="K8558" t="s">
        <v>137</v>
      </c>
      <c r="L8558" t="s">
        <v>24181</v>
      </c>
      <c r="M8558" t="s">
        <v>24182</v>
      </c>
      <c r="N8558">
        <v>5.4166666000000002E-2</v>
      </c>
      <c r="O8558">
        <v>12</v>
      </c>
      <c r="P8558">
        <v>5338</v>
      </c>
      <c r="Q8558">
        <v>147</v>
      </c>
      <c r="R8558">
        <v>1195</v>
      </c>
      <c r="S8558">
        <v>46</v>
      </c>
      <c r="T8558">
        <v>960</v>
      </c>
      <c r="U8558">
        <v>0</v>
      </c>
      <c r="V8558">
        <v>1</v>
      </c>
      <c r="W8558">
        <v>0.75965562612940007</v>
      </c>
      <c r="X8558">
        <v>57.564696570412536</v>
      </c>
      <c r="Y8558">
        <v>14.747462529273227</v>
      </c>
      <c r="Z8558">
        <v>25.114497368681892</v>
      </c>
      <c r="AA8558">
        <v>7.5563424244814996</v>
      </c>
      <c r="AB8558">
        <v>24.779461797993438</v>
      </c>
      <c r="AC8558">
        <v>0</v>
      </c>
      <c r="AD8558">
        <v>3.6634098779687503</v>
      </c>
      <c r="AE8558">
        <v>134.18552619494073</v>
      </c>
    </row>
    <row r="8559" spans="1:31" x14ac:dyDescent="0.25">
      <c r="A8559">
        <v>1682983</v>
      </c>
      <c r="B8559">
        <v>1</v>
      </c>
      <c r="C8559" t="s">
        <v>80</v>
      </c>
      <c r="D8559" t="s">
        <v>101</v>
      </c>
      <c r="E8559" t="s">
        <v>151</v>
      </c>
      <c r="F8559" t="s">
        <v>24183</v>
      </c>
      <c r="G8559" t="s">
        <v>281</v>
      </c>
      <c r="H8559" t="s">
        <v>143</v>
      </c>
      <c r="I8559" t="s">
        <v>135</v>
      </c>
      <c r="J8559" t="s">
        <v>136</v>
      </c>
      <c r="K8559" t="s">
        <v>167</v>
      </c>
      <c r="L8559" t="s">
        <v>24184</v>
      </c>
      <c r="M8559" t="s">
        <v>24185</v>
      </c>
      <c r="N8559">
        <v>0.35796666599999999</v>
      </c>
      <c r="O8559">
        <v>0</v>
      </c>
      <c r="P8559">
        <v>59</v>
      </c>
      <c r="Q8559">
        <v>0</v>
      </c>
      <c r="R8559">
        <v>7</v>
      </c>
      <c r="S8559">
        <v>0</v>
      </c>
      <c r="T8559">
        <v>23</v>
      </c>
      <c r="U8559">
        <v>0</v>
      </c>
      <c r="V8559">
        <v>0</v>
      </c>
      <c r="W8559">
        <v>0</v>
      </c>
      <c r="X8559">
        <v>6.1222651529412326</v>
      </c>
      <c r="Y8559">
        <v>0</v>
      </c>
      <c r="Z8559">
        <v>0.51329722589110249</v>
      </c>
      <c r="AA8559">
        <v>0</v>
      </c>
      <c r="AB8559">
        <v>10.917223014660353</v>
      </c>
      <c r="AC8559">
        <v>0</v>
      </c>
      <c r="AD8559">
        <v>0</v>
      </c>
      <c r="AE8559">
        <v>17.552785393492687</v>
      </c>
    </row>
    <row r="8560" spans="1:31" x14ac:dyDescent="0.25">
      <c r="A8560">
        <v>1683401</v>
      </c>
      <c r="B8560">
        <v>1</v>
      </c>
      <c r="C8560" t="s">
        <v>80</v>
      </c>
      <c r="D8560" t="s">
        <v>90</v>
      </c>
      <c r="E8560" t="s">
        <v>146</v>
      </c>
      <c r="F8560" t="s">
        <v>24186</v>
      </c>
      <c r="G8560" t="s">
        <v>526</v>
      </c>
      <c r="H8560" t="s">
        <v>143</v>
      </c>
      <c r="I8560" t="s">
        <v>135</v>
      </c>
      <c r="J8560" t="s">
        <v>136</v>
      </c>
      <c r="K8560" t="s">
        <v>137</v>
      </c>
      <c r="L8560" t="s">
        <v>24187</v>
      </c>
      <c r="M8560" t="s">
        <v>24188</v>
      </c>
      <c r="N8560">
        <v>1.2791666660000001</v>
      </c>
      <c r="O8560">
        <v>0</v>
      </c>
      <c r="P8560">
        <v>718</v>
      </c>
      <c r="Q8560">
        <v>0</v>
      </c>
      <c r="R8560">
        <v>0</v>
      </c>
      <c r="S8560">
        <v>0</v>
      </c>
      <c r="T8560">
        <v>145</v>
      </c>
      <c r="U8560">
        <v>0</v>
      </c>
      <c r="V8560">
        <v>1</v>
      </c>
      <c r="W8560">
        <v>0</v>
      </c>
      <c r="X8560">
        <v>360.72068341246188</v>
      </c>
      <c r="Y8560">
        <v>0</v>
      </c>
      <c r="Z8560">
        <v>0</v>
      </c>
      <c r="AA8560">
        <v>0</v>
      </c>
      <c r="AB8560">
        <v>142.37604047004956</v>
      </c>
      <c r="AC8560">
        <v>0</v>
      </c>
      <c r="AD8560">
        <v>1.1659246702940917</v>
      </c>
      <c r="AE8560">
        <v>504.26264855280556</v>
      </c>
    </row>
    <row r="8561" spans="1:31" x14ac:dyDescent="0.25">
      <c r="A8561">
        <v>1682960</v>
      </c>
      <c r="B8561">
        <v>1</v>
      </c>
      <c r="C8561" t="s">
        <v>80</v>
      </c>
      <c r="D8561" t="s">
        <v>104</v>
      </c>
      <c r="E8561" t="s">
        <v>140</v>
      </c>
      <c r="F8561" t="s">
        <v>24189</v>
      </c>
      <c r="G8561" t="s">
        <v>197</v>
      </c>
      <c r="H8561" t="s">
        <v>143</v>
      </c>
      <c r="I8561" t="s">
        <v>135</v>
      </c>
      <c r="J8561" t="s">
        <v>136</v>
      </c>
      <c r="K8561" t="s">
        <v>137</v>
      </c>
      <c r="L8561" t="s">
        <v>24190</v>
      </c>
      <c r="M8561" t="s">
        <v>24191</v>
      </c>
      <c r="N8561">
        <v>4.2458333330000002</v>
      </c>
      <c r="O8561">
        <v>0</v>
      </c>
      <c r="P8561">
        <v>5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3.4009552153740081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3.4009552153740081</v>
      </c>
    </row>
    <row r="8562" spans="1:31" x14ac:dyDescent="0.25">
      <c r="A8562">
        <v>1682854</v>
      </c>
      <c r="B8562">
        <v>1</v>
      </c>
      <c r="C8562" t="s">
        <v>80</v>
      </c>
      <c r="D8562" t="s">
        <v>94</v>
      </c>
      <c r="E8562" t="s">
        <v>159</v>
      </c>
      <c r="F8562" t="s">
        <v>3028</v>
      </c>
      <c r="G8562" t="s">
        <v>253</v>
      </c>
      <c r="H8562" t="s">
        <v>134</v>
      </c>
      <c r="I8562" t="s">
        <v>135</v>
      </c>
      <c r="J8562" t="s">
        <v>136</v>
      </c>
      <c r="K8562" t="s">
        <v>167</v>
      </c>
      <c r="L8562" t="s">
        <v>24192</v>
      </c>
      <c r="M8562" t="s">
        <v>24193</v>
      </c>
      <c r="N8562">
        <v>1.758405555</v>
      </c>
      <c r="O8562">
        <v>0</v>
      </c>
      <c r="P8562">
        <v>246</v>
      </c>
      <c r="Q8562">
        <v>7</v>
      </c>
      <c r="R8562">
        <v>7</v>
      </c>
      <c r="S8562">
        <v>13</v>
      </c>
      <c r="T8562">
        <v>55</v>
      </c>
      <c r="U8562">
        <v>0</v>
      </c>
      <c r="V8562">
        <v>0</v>
      </c>
      <c r="W8562">
        <v>0</v>
      </c>
      <c r="X8562">
        <v>109.36763773663846</v>
      </c>
      <c r="Y8562">
        <v>21.110359713370766</v>
      </c>
      <c r="Z8562">
        <v>3.6655858975988442</v>
      </c>
      <c r="AA8562">
        <v>323.18246845471708</v>
      </c>
      <c r="AB8562">
        <v>248.77576636034894</v>
      </c>
      <c r="AC8562">
        <v>0</v>
      </c>
      <c r="AD8562">
        <v>0</v>
      </c>
      <c r="AE8562">
        <v>706.10181816267414</v>
      </c>
    </row>
    <row r="8563" spans="1:31" x14ac:dyDescent="0.25">
      <c r="A8563">
        <v>1683481</v>
      </c>
      <c r="B8563">
        <v>1</v>
      </c>
      <c r="C8563" t="s">
        <v>80</v>
      </c>
      <c r="D8563" t="s">
        <v>110</v>
      </c>
      <c r="E8563" t="s">
        <v>179</v>
      </c>
      <c r="F8563" t="s">
        <v>21388</v>
      </c>
      <c r="G8563" t="s">
        <v>161</v>
      </c>
      <c r="H8563" t="s">
        <v>134</v>
      </c>
      <c r="I8563" t="s">
        <v>135</v>
      </c>
      <c r="J8563" t="s">
        <v>136</v>
      </c>
      <c r="K8563" t="s">
        <v>137</v>
      </c>
      <c r="L8563" t="s">
        <v>24194</v>
      </c>
      <c r="M8563" t="s">
        <v>24195</v>
      </c>
      <c r="N8563">
        <v>0.30599999999999999</v>
      </c>
      <c r="O8563">
        <v>3</v>
      </c>
      <c r="P8563">
        <v>2630</v>
      </c>
      <c r="Q8563">
        <v>3</v>
      </c>
      <c r="R8563">
        <v>7</v>
      </c>
      <c r="S8563">
        <v>8</v>
      </c>
      <c r="T8563">
        <v>209</v>
      </c>
      <c r="U8563">
        <v>0</v>
      </c>
      <c r="V8563">
        <v>0</v>
      </c>
      <c r="W8563">
        <v>0.2803070905065691</v>
      </c>
      <c r="X8563">
        <v>404.41598910131307</v>
      </c>
      <c r="Y8563">
        <v>0.46847291465502</v>
      </c>
      <c r="Z8563">
        <v>0.64150988222076333</v>
      </c>
      <c r="AA8563">
        <v>31.100794182000332</v>
      </c>
      <c r="AB8563">
        <v>43.194245830794785</v>
      </c>
      <c r="AC8563">
        <v>0</v>
      </c>
      <c r="AD8563">
        <v>0</v>
      </c>
      <c r="AE8563">
        <v>480.10131900149059</v>
      </c>
    </row>
    <row r="8564" spans="1:31" x14ac:dyDescent="0.25">
      <c r="A8564">
        <v>1683189</v>
      </c>
      <c r="B8564">
        <v>1</v>
      </c>
      <c r="C8564" t="s">
        <v>80</v>
      </c>
      <c r="D8564" t="s">
        <v>84</v>
      </c>
      <c r="E8564" t="s">
        <v>146</v>
      </c>
      <c r="F8564" t="s">
        <v>24196</v>
      </c>
      <c r="G8564" t="s">
        <v>281</v>
      </c>
      <c r="H8564" t="s">
        <v>143</v>
      </c>
      <c r="I8564" t="s">
        <v>135</v>
      </c>
      <c r="J8564" t="s">
        <v>136</v>
      </c>
      <c r="K8564" t="s">
        <v>167</v>
      </c>
      <c r="L8564" t="s">
        <v>24197</v>
      </c>
      <c r="M8564" t="s">
        <v>24198</v>
      </c>
      <c r="N8564">
        <v>2.8238888879999999</v>
      </c>
      <c r="O8564">
        <v>0</v>
      </c>
      <c r="P8564">
        <v>693</v>
      </c>
      <c r="Q8564">
        <v>0</v>
      </c>
      <c r="R8564">
        <v>0</v>
      </c>
      <c r="S8564">
        <v>0</v>
      </c>
      <c r="T8564">
        <v>117</v>
      </c>
      <c r="U8564">
        <v>0</v>
      </c>
      <c r="V8564">
        <v>0</v>
      </c>
      <c r="W8564">
        <v>0</v>
      </c>
      <c r="X8564">
        <v>426.95829415598769</v>
      </c>
      <c r="Y8564">
        <v>0</v>
      </c>
      <c r="Z8564">
        <v>0</v>
      </c>
      <c r="AA8564">
        <v>0</v>
      </c>
      <c r="AB8564">
        <v>597.8186767728522</v>
      </c>
      <c r="AC8564">
        <v>0</v>
      </c>
      <c r="AD8564">
        <v>0</v>
      </c>
      <c r="AE8564">
        <v>1024.77697092884</v>
      </c>
    </row>
    <row r="8565" spans="1:31" x14ac:dyDescent="0.25">
      <c r="A8565">
        <v>1683338</v>
      </c>
      <c r="B8565">
        <v>1</v>
      </c>
      <c r="C8565" t="s">
        <v>80</v>
      </c>
      <c r="D8565" t="s">
        <v>92</v>
      </c>
      <c r="E8565" t="s">
        <v>140</v>
      </c>
      <c r="F8565" t="s">
        <v>24199</v>
      </c>
      <c r="G8565" t="s">
        <v>197</v>
      </c>
      <c r="H8565" t="s">
        <v>143</v>
      </c>
      <c r="I8565" t="s">
        <v>135</v>
      </c>
      <c r="J8565" t="s">
        <v>136</v>
      </c>
      <c r="K8565" t="s">
        <v>137</v>
      </c>
      <c r="L8565" t="s">
        <v>24200</v>
      </c>
      <c r="M8565" t="s">
        <v>24201</v>
      </c>
      <c r="N8565">
        <v>2.181944444</v>
      </c>
      <c r="O8565">
        <v>0</v>
      </c>
      <c r="P8565">
        <v>1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8.63117452678E-2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8.63117452678E-2</v>
      </c>
    </row>
    <row r="8566" spans="1:31" x14ac:dyDescent="0.25">
      <c r="A8566">
        <v>1683046</v>
      </c>
      <c r="B8566">
        <v>1</v>
      </c>
      <c r="C8566" t="s">
        <v>80</v>
      </c>
      <c r="D8566" t="s">
        <v>94</v>
      </c>
      <c r="E8566" t="s">
        <v>151</v>
      </c>
      <c r="F8566" t="s">
        <v>24202</v>
      </c>
      <c r="G8566" t="s">
        <v>222</v>
      </c>
      <c r="H8566" t="s">
        <v>143</v>
      </c>
      <c r="I8566" t="s">
        <v>135</v>
      </c>
      <c r="J8566" t="s">
        <v>136</v>
      </c>
      <c r="K8566" t="s">
        <v>137</v>
      </c>
      <c r="L8566" t="s">
        <v>24203</v>
      </c>
      <c r="M8566" t="s">
        <v>24204</v>
      </c>
      <c r="N8566">
        <v>1.575</v>
      </c>
      <c r="O8566">
        <v>0</v>
      </c>
      <c r="P8566">
        <v>8</v>
      </c>
      <c r="Q8566">
        <v>0</v>
      </c>
      <c r="R8566">
        <v>0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0.93012538994013605</v>
      </c>
      <c r="Y8566">
        <v>0</v>
      </c>
      <c r="Z8566">
        <v>0</v>
      </c>
      <c r="AA8566">
        <v>0</v>
      </c>
      <c r="AB8566">
        <v>3.2538230839129996E-2</v>
      </c>
      <c r="AC8566">
        <v>0</v>
      </c>
      <c r="AD8566">
        <v>0</v>
      </c>
      <c r="AE8566">
        <v>0.96266362077926604</v>
      </c>
    </row>
    <row r="8567" spans="1:31" x14ac:dyDescent="0.25">
      <c r="A8567">
        <v>1683587</v>
      </c>
      <c r="B8567">
        <v>1</v>
      </c>
      <c r="C8567" t="s">
        <v>80</v>
      </c>
      <c r="D8567" t="s">
        <v>90</v>
      </c>
      <c r="E8567" t="s">
        <v>151</v>
      </c>
      <c r="F8567" t="s">
        <v>24205</v>
      </c>
      <c r="G8567" t="s">
        <v>153</v>
      </c>
      <c r="H8567" t="s">
        <v>143</v>
      </c>
      <c r="I8567" t="s">
        <v>135</v>
      </c>
      <c r="J8567" t="s">
        <v>136</v>
      </c>
      <c r="K8567" t="s">
        <v>137</v>
      </c>
      <c r="L8567" t="s">
        <v>24206</v>
      </c>
      <c r="M8567" t="s">
        <v>24207</v>
      </c>
      <c r="N8567">
        <v>2.4194444439999998</v>
      </c>
      <c r="O8567">
        <v>0</v>
      </c>
      <c r="P8567">
        <v>38</v>
      </c>
      <c r="Q8567">
        <v>0</v>
      </c>
      <c r="R8567">
        <v>0</v>
      </c>
      <c r="S8567">
        <v>0</v>
      </c>
      <c r="T8567">
        <v>2</v>
      </c>
      <c r="U8567">
        <v>0</v>
      </c>
      <c r="V8567">
        <v>0</v>
      </c>
      <c r="W8567">
        <v>0</v>
      </c>
      <c r="X8567">
        <v>27.233412370874149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27.233412370874149</v>
      </c>
    </row>
    <row r="8568" spans="1:31" x14ac:dyDescent="0.25">
      <c r="A8568">
        <v>1683441</v>
      </c>
      <c r="B8568">
        <v>1</v>
      </c>
      <c r="C8568" t="s">
        <v>80</v>
      </c>
      <c r="D8568" t="s">
        <v>108</v>
      </c>
      <c r="E8568" t="s">
        <v>151</v>
      </c>
      <c r="F8568" t="s">
        <v>1036</v>
      </c>
      <c r="G8568" t="s">
        <v>153</v>
      </c>
      <c r="H8568" t="s">
        <v>143</v>
      </c>
      <c r="I8568" t="s">
        <v>135</v>
      </c>
      <c r="J8568" t="s">
        <v>136</v>
      </c>
      <c r="K8568" t="s">
        <v>137</v>
      </c>
      <c r="L8568" t="s">
        <v>24208</v>
      </c>
      <c r="M8568" t="s">
        <v>24209</v>
      </c>
      <c r="N8568">
        <v>1.360833333</v>
      </c>
      <c r="O8568">
        <v>0</v>
      </c>
      <c r="P8568">
        <v>3</v>
      </c>
      <c r="Q8568">
        <v>0</v>
      </c>
      <c r="R8568">
        <v>5</v>
      </c>
      <c r="S8568">
        <v>0</v>
      </c>
      <c r="T8568">
        <v>1</v>
      </c>
      <c r="U8568">
        <v>0</v>
      </c>
      <c r="V8568">
        <v>0</v>
      </c>
      <c r="W8568">
        <v>0</v>
      </c>
      <c r="X8568">
        <v>0.40572316123111107</v>
      </c>
      <c r="Y8568">
        <v>0</v>
      </c>
      <c r="Z8568">
        <v>0.2930474390656222</v>
      </c>
      <c r="AA8568">
        <v>0</v>
      </c>
      <c r="AB8568">
        <v>0.82074592449164008</v>
      </c>
      <c r="AC8568">
        <v>0</v>
      </c>
      <c r="AD8568">
        <v>0</v>
      </c>
      <c r="AE8568">
        <v>1.5195165247883735</v>
      </c>
    </row>
    <row r="8569" spans="1:31" x14ac:dyDescent="0.25">
      <c r="A8569">
        <v>1683418</v>
      </c>
      <c r="B8569">
        <v>1</v>
      </c>
      <c r="C8569" t="s">
        <v>80</v>
      </c>
      <c r="D8569" t="s">
        <v>82</v>
      </c>
      <c r="E8569" t="s">
        <v>151</v>
      </c>
      <c r="F8569" t="s">
        <v>24210</v>
      </c>
      <c r="G8569" t="s">
        <v>153</v>
      </c>
      <c r="H8569" t="s">
        <v>143</v>
      </c>
      <c r="I8569" t="s">
        <v>135</v>
      </c>
      <c r="J8569" t="s">
        <v>136</v>
      </c>
      <c r="K8569" t="s">
        <v>137</v>
      </c>
      <c r="L8569" t="s">
        <v>24211</v>
      </c>
      <c r="M8569" t="s">
        <v>24212</v>
      </c>
      <c r="N8569">
        <v>2.1388888879999999</v>
      </c>
      <c r="O8569">
        <v>0</v>
      </c>
      <c r="P8569">
        <v>130</v>
      </c>
      <c r="Q8569">
        <v>0</v>
      </c>
      <c r="R8569">
        <v>0</v>
      </c>
      <c r="S8569">
        <v>0</v>
      </c>
      <c r="T8569">
        <v>59</v>
      </c>
      <c r="U8569">
        <v>0</v>
      </c>
      <c r="V8569">
        <v>0</v>
      </c>
      <c r="W8569">
        <v>0</v>
      </c>
      <c r="X8569">
        <v>125.65123717897626</v>
      </c>
      <c r="Y8569">
        <v>0</v>
      </c>
      <c r="Z8569">
        <v>0</v>
      </c>
      <c r="AA8569">
        <v>0</v>
      </c>
      <c r="AB8569">
        <v>122.15370431910772</v>
      </c>
      <c r="AC8569">
        <v>0</v>
      </c>
      <c r="AD8569">
        <v>0</v>
      </c>
      <c r="AE8569">
        <v>247.80494149808396</v>
      </c>
    </row>
    <row r="8570" spans="1:31" x14ac:dyDescent="0.25">
      <c r="A8570">
        <v>1682754</v>
      </c>
      <c r="B8570">
        <v>1</v>
      </c>
      <c r="C8570" t="s">
        <v>80</v>
      </c>
      <c r="D8570" t="s">
        <v>99</v>
      </c>
      <c r="E8570" t="s">
        <v>140</v>
      </c>
      <c r="F8570" t="s">
        <v>24213</v>
      </c>
      <c r="G8570" t="s">
        <v>142</v>
      </c>
      <c r="H8570" t="s">
        <v>143</v>
      </c>
      <c r="I8570" t="s">
        <v>135</v>
      </c>
      <c r="J8570" t="s">
        <v>136</v>
      </c>
      <c r="K8570" t="s">
        <v>137</v>
      </c>
      <c r="L8570" t="s">
        <v>24214</v>
      </c>
      <c r="M8570" t="s">
        <v>24215</v>
      </c>
      <c r="N8570">
        <v>1.099444444</v>
      </c>
      <c r="O8570">
        <v>0</v>
      </c>
      <c r="P8570">
        <v>1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0.88630779391894066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0.88630779391894066</v>
      </c>
    </row>
    <row r="8571" spans="1:31" x14ac:dyDescent="0.25">
      <c r="A8571">
        <v>1683063</v>
      </c>
      <c r="B8571">
        <v>1</v>
      </c>
      <c r="C8571" t="s">
        <v>81</v>
      </c>
      <c r="D8571" t="s">
        <v>128</v>
      </c>
      <c r="E8571" t="s">
        <v>164</v>
      </c>
      <c r="F8571" t="s">
        <v>24216</v>
      </c>
      <c r="G8571" t="s">
        <v>161</v>
      </c>
      <c r="H8571" t="s">
        <v>134</v>
      </c>
      <c r="I8571" t="s">
        <v>173</v>
      </c>
      <c r="J8571" t="s">
        <v>136</v>
      </c>
      <c r="K8571" t="s">
        <v>137</v>
      </c>
      <c r="L8571" t="s">
        <v>24217</v>
      </c>
      <c r="M8571" t="s">
        <v>24218</v>
      </c>
      <c r="N8571">
        <v>4.3333333000000002E-2</v>
      </c>
      <c r="O8571">
        <v>0</v>
      </c>
      <c r="P8571">
        <v>9031</v>
      </c>
      <c r="Q8571">
        <v>0</v>
      </c>
      <c r="R8571">
        <v>0</v>
      </c>
      <c r="S8571">
        <v>2</v>
      </c>
      <c r="T8571">
        <v>368</v>
      </c>
      <c r="U8571">
        <v>0</v>
      </c>
      <c r="V8571">
        <v>0</v>
      </c>
      <c r="W8571">
        <v>0</v>
      </c>
      <c r="X8571">
        <v>84.486892118989118</v>
      </c>
      <c r="Y8571">
        <v>0</v>
      </c>
      <c r="Z8571">
        <v>0</v>
      </c>
      <c r="AA8571">
        <v>4.3327851863028206</v>
      </c>
      <c r="AB8571">
        <v>28.565309347040973</v>
      </c>
      <c r="AC8571">
        <v>0</v>
      </c>
      <c r="AD8571">
        <v>0</v>
      </c>
      <c r="AE8571">
        <v>117.38498665233291</v>
      </c>
    </row>
    <row r="8572" spans="1:31" x14ac:dyDescent="0.25">
      <c r="A8572">
        <v>1682940</v>
      </c>
      <c r="B8572">
        <v>1</v>
      </c>
      <c r="C8572" t="s">
        <v>80</v>
      </c>
      <c r="D8572" t="s">
        <v>84</v>
      </c>
      <c r="E8572" t="s">
        <v>140</v>
      </c>
      <c r="F8572" t="s">
        <v>24219</v>
      </c>
      <c r="G8572" t="s">
        <v>197</v>
      </c>
      <c r="H8572" t="s">
        <v>143</v>
      </c>
      <c r="I8572" t="s">
        <v>135</v>
      </c>
      <c r="J8572" t="s">
        <v>136</v>
      </c>
      <c r="K8572" t="s">
        <v>137</v>
      </c>
      <c r="L8572" t="s">
        <v>24220</v>
      </c>
      <c r="M8572" t="s">
        <v>24221</v>
      </c>
      <c r="N8572">
        <v>1.115555555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2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2.5771522098720019</v>
      </c>
      <c r="AC8572">
        <v>0</v>
      </c>
      <c r="AD8572">
        <v>0</v>
      </c>
      <c r="AE8572">
        <v>2.5771522098720019</v>
      </c>
    </row>
    <row r="8573" spans="1:31" x14ac:dyDescent="0.25">
      <c r="A8573">
        <v>1682771</v>
      </c>
      <c r="B8573">
        <v>1</v>
      </c>
      <c r="C8573" t="s">
        <v>80</v>
      </c>
      <c r="D8573" t="s">
        <v>85</v>
      </c>
      <c r="E8573" t="s">
        <v>146</v>
      </c>
      <c r="F8573" t="s">
        <v>24222</v>
      </c>
      <c r="G8573" t="s">
        <v>267</v>
      </c>
      <c r="H8573" t="s">
        <v>143</v>
      </c>
      <c r="I8573" t="s">
        <v>135</v>
      </c>
      <c r="J8573" t="s">
        <v>136</v>
      </c>
      <c r="K8573" t="s">
        <v>137</v>
      </c>
      <c r="L8573" t="s">
        <v>24223</v>
      </c>
      <c r="M8573" t="s">
        <v>24224</v>
      </c>
      <c r="N8573">
        <v>0.90888888800000001</v>
      </c>
      <c r="O8573">
        <v>0</v>
      </c>
      <c r="P8573">
        <v>290</v>
      </c>
      <c r="Q8573">
        <v>0</v>
      </c>
      <c r="R8573">
        <v>0</v>
      </c>
      <c r="S8573">
        <v>0</v>
      </c>
      <c r="T8573">
        <v>30</v>
      </c>
      <c r="U8573">
        <v>0</v>
      </c>
      <c r="V8573">
        <v>0</v>
      </c>
      <c r="W8573">
        <v>0</v>
      </c>
      <c r="X8573">
        <v>66.449552384185452</v>
      </c>
      <c r="Y8573">
        <v>0</v>
      </c>
      <c r="Z8573">
        <v>0</v>
      </c>
      <c r="AA8573">
        <v>0</v>
      </c>
      <c r="AB8573">
        <v>9.3992466949501949</v>
      </c>
      <c r="AC8573">
        <v>0</v>
      </c>
      <c r="AD8573">
        <v>0</v>
      </c>
      <c r="AE8573">
        <v>75.848799079135645</v>
      </c>
    </row>
    <row r="8574" spans="1:31" x14ac:dyDescent="0.25">
      <c r="A8574">
        <v>1682877</v>
      </c>
      <c r="B8574">
        <v>1</v>
      </c>
      <c r="C8574" t="s">
        <v>81</v>
      </c>
      <c r="D8574" t="s">
        <v>115</v>
      </c>
      <c r="E8574" t="s">
        <v>164</v>
      </c>
      <c r="F8574" t="s">
        <v>24225</v>
      </c>
      <c r="G8574" t="s">
        <v>271</v>
      </c>
      <c r="H8574" t="s">
        <v>181</v>
      </c>
      <c r="I8574" t="s">
        <v>135</v>
      </c>
      <c r="J8574" t="s">
        <v>136</v>
      </c>
      <c r="K8574" t="s">
        <v>167</v>
      </c>
      <c r="L8574" t="s">
        <v>23625</v>
      </c>
      <c r="M8574" t="s">
        <v>24226</v>
      </c>
      <c r="N8574">
        <v>9.6300000000000008</v>
      </c>
      <c r="O8574">
        <v>0</v>
      </c>
      <c r="P8574">
        <v>4505</v>
      </c>
      <c r="Q8574">
        <v>2</v>
      </c>
      <c r="R8574">
        <v>176</v>
      </c>
      <c r="S8574">
        <v>18</v>
      </c>
      <c r="T8574">
        <v>458</v>
      </c>
      <c r="U8574">
        <v>2</v>
      </c>
      <c r="V8574">
        <v>1</v>
      </c>
      <c r="W8574">
        <v>0</v>
      </c>
      <c r="X8574">
        <v>2950.6295683945141</v>
      </c>
      <c r="Y8574">
        <v>6.4476759884946473</v>
      </c>
      <c r="Z8574">
        <v>282.6877248427179</v>
      </c>
      <c r="AA8574">
        <v>286.60222579963602</v>
      </c>
      <c r="AB8574">
        <v>1974.7174221507005</v>
      </c>
      <c r="AC8574">
        <v>1221.8896851133943</v>
      </c>
      <c r="AD8574">
        <v>7.5032269283599877</v>
      </c>
      <c r="AE8574">
        <v>6730.4775292178174</v>
      </c>
    </row>
    <row r="8575" spans="1:31" x14ac:dyDescent="0.25">
      <c r="A8575">
        <v>1683023</v>
      </c>
      <c r="B8575">
        <v>1</v>
      </c>
      <c r="C8575" t="s">
        <v>80</v>
      </c>
      <c r="D8575" t="s">
        <v>93</v>
      </c>
      <c r="E8575" t="s">
        <v>140</v>
      </c>
      <c r="F8575" t="s">
        <v>24227</v>
      </c>
      <c r="G8575" t="s">
        <v>209</v>
      </c>
      <c r="H8575" t="s">
        <v>143</v>
      </c>
      <c r="I8575" t="s">
        <v>135</v>
      </c>
      <c r="J8575" t="s">
        <v>136</v>
      </c>
      <c r="K8575" t="s">
        <v>137</v>
      </c>
      <c r="L8575" t="s">
        <v>24228</v>
      </c>
      <c r="M8575" t="s">
        <v>24229</v>
      </c>
      <c r="N8575">
        <v>2.591388888</v>
      </c>
      <c r="O8575">
        <v>0</v>
      </c>
      <c r="P8575">
        <v>0</v>
      </c>
      <c r="Q8575">
        <v>0</v>
      </c>
      <c r="R8575">
        <v>1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0.13489708637253167</v>
      </c>
      <c r="AA8575">
        <v>0</v>
      </c>
      <c r="AB8575">
        <v>0</v>
      </c>
      <c r="AC8575">
        <v>0</v>
      </c>
      <c r="AD8575">
        <v>0</v>
      </c>
      <c r="AE8575">
        <v>0.13489708637253167</v>
      </c>
    </row>
    <row r="8576" spans="1:31" x14ac:dyDescent="0.25">
      <c r="A8576">
        <v>1683547</v>
      </c>
      <c r="B8576">
        <v>1</v>
      </c>
      <c r="C8576" t="s">
        <v>80</v>
      </c>
      <c r="D8576" t="s">
        <v>110</v>
      </c>
      <c r="E8576" t="s">
        <v>151</v>
      </c>
      <c r="F8576" t="s">
        <v>24230</v>
      </c>
      <c r="G8576" t="s">
        <v>153</v>
      </c>
      <c r="H8576" t="s">
        <v>143</v>
      </c>
      <c r="I8576" t="s">
        <v>135</v>
      </c>
      <c r="J8576" t="s">
        <v>136</v>
      </c>
      <c r="K8576" t="s">
        <v>137</v>
      </c>
      <c r="L8576" t="s">
        <v>24231</v>
      </c>
      <c r="M8576" t="s">
        <v>24232</v>
      </c>
      <c r="N8576">
        <v>6.6936111110000001</v>
      </c>
      <c r="O8576">
        <v>0</v>
      </c>
      <c r="P8576">
        <v>198</v>
      </c>
      <c r="Q8576">
        <v>0</v>
      </c>
      <c r="R8576">
        <v>0</v>
      </c>
      <c r="S8576">
        <v>0</v>
      </c>
      <c r="T8576">
        <v>6</v>
      </c>
      <c r="U8576">
        <v>0</v>
      </c>
      <c r="V8576">
        <v>0</v>
      </c>
      <c r="W8576">
        <v>0</v>
      </c>
      <c r="X8576">
        <v>447.50660109268625</v>
      </c>
      <c r="Y8576">
        <v>0</v>
      </c>
      <c r="Z8576">
        <v>0</v>
      </c>
      <c r="AA8576">
        <v>0</v>
      </c>
      <c r="AB8576">
        <v>10.129491368309109</v>
      </c>
      <c r="AC8576">
        <v>0</v>
      </c>
      <c r="AD8576">
        <v>0</v>
      </c>
      <c r="AE8576">
        <v>457.63609246099537</v>
      </c>
    </row>
    <row r="8577" spans="1:31" x14ac:dyDescent="0.25">
      <c r="A8577">
        <v>1683335</v>
      </c>
      <c r="B8577">
        <v>1</v>
      </c>
      <c r="C8577" t="s">
        <v>81</v>
      </c>
      <c r="D8577" t="s">
        <v>122</v>
      </c>
      <c r="E8577" t="s">
        <v>131</v>
      </c>
      <c r="F8577" t="s">
        <v>12692</v>
      </c>
      <c r="G8577" t="s">
        <v>161</v>
      </c>
      <c r="H8577" t="s">
        <v>134</v>
      </c>
      <c r="I8577" t="s">
        <v>135</v>
      </c>
      <c r="J8577" t="s">
        <v>136</v>
      </c>
      <c r="K8577" t="s">
        <v>137</v>
      </c>
      <c r="L8577" t="s">
        <v>24233</v>
      </c>
      <c r="M8577" t="s">
        <v>24234</v>
      </c>
      <c r="N8577">
        <v>0.61694444400000004</v>
      </c>
      <c r="O8577">
        <v>1</v>
      </c>
      <c r="P8577">
        <v>206</v>
      </c>
      <c r="Q8577">
        <v>11</v>
      </c>
      <c r="R8577">
        <v>2</v>
      </c>
      <c r="S8577">
        <v>5</v>
      </c>
      <c r="T8577">
        <v>22</v>
      </c>
      <c r="U8577">
        <v>1</v>
      </c>
      <c r="V8577">
        <v>0</v>
      </c>
      <c r="W8577">
        <v>5.1092887866144451E-2</v>
      </c>
      <c r="X8577">
        <v>11.453326193608644</v>
      </c>
      <c r="Y8577">
        <v>2.917563636058472</v>
      </c>
      <c r="Z8577">
        <v>2.681604456641306E-2</v>
      </c>
      <c r="AA8577">
        <v>4.8252622953607602</v>
      </c>
      <c r="AB8577">
        <v>5.3740343365961412</v>
      </c>
      <c r="AC8577">
        <v>4.0416104391165035</v>
      </c>
      <c r="AD8577">
        <v>0</v>
      </c>
      <c r="AE8577">
        <v>28.689705833173079</v>
      </c>
    </row>
    <row r="8578" spans="1:31" x14ac:dyDescent="0.25">
      <c r="A8578">
        <v>1682857</v>
      </c>
      <c r="B8578">
        <v>1</v>
      </c>
      <c r="C8578" t="s">
        <v>80</v>
      </c>
      <c r="D8578" t="s">
        <v>104</v>
      </c>
      <c r="E8578" t="s">
        <v>140</v>
      </c>
      <c r="F8578" t="s">
        <v>24235</v>
      </c>
      <c r="G8578" t="s">
        <v>197</v>
      </c>
      <c r="H8578" t="s">
        <v>143</v>
      </c>
      <c r="I8578" t="s">
        <v>135</v>
      </c>
      <c r="J8578" t="s">
        <v>136</v>
      </c>
      <c r="K8578" t="s">
        <v>137</v>
      </c>
      <c r="L8578" t="s">
        <v>24236</v>
      </c>
      <c r="M8578" t="s">
        <v>24237</v>
      </c>
      <c r="N8578">
        <v>1.5722222219999999</v>
      </c>
      <c r="O8578">
        <v>0</v>
      </c>
      <c r="P8578">
        <v>0</v>
      </c>
      <c r="Q8578">
        <v>0</v>
      </c>
      <c r="R8578">
        <v>1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1.0681461705785333</v>
      </c>
      <c r="AA8578">
        <v>0</v>
      </c>
      <c r="AB8578">
        <v>0</v>
      </c>
      <c r="AC8578">
        <v>0</v>
      </c>
      <c r="AD8578">
        <v>0</v>
      </c>
      <c r="AE8578">
        <v>1.0681461705785333</v>
      </c>
    </row>
    <row r="8579" spans="1:31" x14ac:dyDescent="0.25">
      <c r="A8579">
        <v>1683521</v>
      </c>
      <c r="B8579">
        <v>1</v>
      </c>
      <c r="C8579" t="s">
        <v>80</v>
      </c>
      <c r="D8579" t="s">
        <v>99</v>
      </c>
      <c r="E8579" t="s">
        <v>140</v>
      </c>
      <c r="F8579" t="s">
        <v>24238</v>
      </c>
      <c r="G8579" t="s">
        <v>209</v>
      </c>
      <c r="H8579" t="s">
        <v>143</v>
      </c>
      <c r="I8579" t="s">
        <v>135</v>
      </c>
      <c r="J8579" t="s">
        <v>136</v>
      </c>
      <c r="K8579" t="s">
        <v>137</v>
      </c>
      <c r="L8579" t="s">
        <v>24239</v>
      </c>
      <c r="M8579" t="s">
        <v>24240</v>
      </c>
      <c r="N8579">
        <v>3.0669444440000002</v>
      </c>
      <c r="O8579">
        <v>0</v>
      </c>
      <c r="P8579">
        <v>1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0.49923609381349332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0.49923609381349332</v>
      </c>
    </row>
    <row r="8580" spans="1:31" x14ac:dyDescent="0.25">
      <c r="A8580">
        <v>1683504</v>
      </c>
      <c r="B8580">
        <v>1</v>
      </c>
      <c r="C8580" t="s">
        <v>81</v>
      </c>
      <c r="D8580" t="s">
        <v>115</v>
      </c>
      <c r="E8580" t="s">
        <v>140</v>
      </c>
      <c r="F8580" t="s">
        <v>24241</v>
      </c>
      <c r="G8580" t="s">
        <v>197</v>
      </c>
      <c r="H8580" t="s">
        <v>143</v>
      </c>
      <c r="I8580" t="s">
        <v>135</v>
      </c>
      <c r="J8580" t="s">
        <v>136</v>
      </c>
      <c r="K8580" t="s">
        <v>137</v>
      </c>
      <c r="L8580" t="s">
        <v>24242</v>
      </c>
      <c r="M8580" t="s">
        <v>24243</v>
      </c>
      <c r="N8580">
        <v>3.2547222219999998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</row>
    <row r="8581" spans="1:31" x14ac:dyDescent="0.25">
      <c r="A8581">
        <v>1682814</v>
      </c>
      <c r="B8581">
        <v>1</v>
      </c>
      <c r="C8581" t="s">
        <v>81</v>
      </c>
      <c r="D8581" t="s">
        <v>128</v>
      </c>
      <c r="E8581" t="s">
        <v>164</v>
      </c>
      <c r="F8581" t="s">
        <v>11254</v>
      </c>
      <c r="G8581" t="s">
        <v>161</v>
      </c>
      <c r="H8581" t="s">
        <v>134</v>
      </c>
      <c r="I8581" t="s">
        <v>135</v>
      </c>
      <c r="J8581" t="s">
        <v>136</v>
      </c>
      <c r="K8581" t="s">
        <v>137</v>
      </c>
      <c r="L8581" t="s">
        <v>24244</v>
      </c>
      <c r="M8581" t="s">
        <v>24245</v>
      </c>
      <c r="N8581">
        <v>0.73722222199999998</v>
      </c>
      <c r="O8581">
        <v>0</v>
      </c>
      <c r="P8581">
        <v>18</v>
      </c>
      <c r="Q8581">
        <v>1</v>
      </c>
      <c r="R8581">
        <v>0</v>
      </c>
      <c r="S8581">
        <v>35</v>
      </c>
      <c r="T8581">
        <v>44</v>
      </c>
      <c r="U8581">
        <v>40</v>
      </c>
      <c r="V8581">
        <v>42</v>
      </c>
      <c r="W8581">
        <v>0</v>
      </c>
      <c r="X8581">
        <v>4.7331995840731489</v>
      </c>
      <c r="Y8581">
        <v>0.93716207882127567</v>
      </c>
      <c r="Z8581">
        <v>0</v>
      </c>
      <c r="AA8581">
        <v>334.27285357205608</v>
      </c>
      <c r="AB8581">
        <v>378.41293319409658</v>
      </c>
      <c r="AC8581">
        <v>4368.7059313684622</v>
      </c>
      <c r="AD8581">
        <v>1925.0740474154891</v>
      </c>
      <c r="AE8581">
        <v>7012.1361272129989</v>
      </c>
    </row>
    <row r="8582" spans="1:31" x14ac:dyDescent="0.25">
      <c r="A8582">
        <v>1683478</v>
      </c>
      <c r="B8582">
        <v>1</v>
      </c>
      <c r="C8582" t="s">
        <v>80</v>
      </c>
      <c r="D8582" t="s">
        <v>90</v>
      </c>
      <c r="E8582" t="s">
        <v>140</v>
      </c>
      <c r="F8582" t="s">
        <v>24246</v>
      </c>
      <c r="G8582" t="s">
        <v>197</v>
      </c>
      <c r="H8582" t="s">
        <v>143</v>
      </c>
      <c r="I8582" t="s">
        <v>135</v>
      </c>
      <c r="J8582" t="s">
        <v>136</v>
      </c>
      <c r="K8582" t="s">
        <v>137</v>
      </c>
      <c r="L8582" t="s">
        <v>24247</v>
      </c>
      <c r="M8582" t="s">
        <v>24248</v>
      </c>
      <c r="N8582">
        <v>2.435277777</v>
      </c>
      <c r="O8582">
        <v>0</v>
      </c>
      <c r="P8582">
        <v>1</v>
      </c>
      <c r="Q8582">
        <v>0</v>
      </c>
      <c r="R8582">
        <v>0</v>
      </c>
      <c r="S8582">
        <v>0</v>
      </c>
      <c r="T8582">
        <v>1</v>
      </c>
      <c r="U8582">
        <v>0</v>
      </c>
      <c r="V8582">
        <v>0</v>
      </c>
      <c r="W8582">
        <v>0</v>
      </c>
      <c r="X8582">
        <v>1.3003403388716355</v>
      </c>
      <c r="Y8582">
        <v>0</v>
      </c>
      <c r="Z8582">
        <v>0</v>
      </c>
      <c r="AA8582">
        <v>0</v>
      </c>
      <c r="AB8582">
        <v>0.53974094609748446</v>
      </c>
      <c r="AC8582">
        <v>0</v>
      </c>
      <c r="AD8582">
        <v>0</v>
      </c>
      <c r="AE8582">
        <v>1.8400812849691199</v>
      </c>
    </row>
    <row r="8583" spans="1:31" x14ac:dyDescent="0.25">
      <c r="A8583">
        <v>1683378</v>
      </c>
      <c r="B8583">
        <v>1</v>
      </c>
      <c r="C8583" t="s">
        <v>80</v>
      </c>
      <c r="D8583" t="s">
        <v>100</v>
      </c>
      <c r="E8583" t="s">
        <v>151</v>
      </c>
      <c r="F8583" t="s">
        <v>24249</v>
      </c>
      <c r="G8583" t="s">
        <v>153</v>
      </c>
      <c r="H8583" t="s">
        <v>143</v>
      </c>
      <c r="I8583" t="s">
        <v>135</v>
      </c>
      <c r="J8583" t="s">
        <v>136</v>
      </c>
      <c r="K8583" t="s">
        <v>137</v>
      </c>
      <c r="L8583" t="s">
        <v>24250</v>
      </c>
      <c r="M8583" t="s">
        <v>24251</v>
      </c>
      <c r="N8583">
        <v>1.5722222219999999</v>
      </c>
      <c r="O8583">
        <v>0</v>
      </c>
      <c r="P8583">
        <v>109</v>
      </c>
      <c r="Q8583">
        <v>0</v>
      </c>
      <c r="R8583">
        <v>2</v>
      </c>
      <c r="S8583">
        <v>0</v>
      </c>
      <c r="T8583">
        <v>14</v>
      </c>
      <c r="U8583">
        <v>0</v>
      </c>
      <c r="V8583">
        <v>0</v>
      </c>
      <c r="W8583">
        <v>0</v>
      </c>
      <c r="X8583">
        <v>22.625195337595901</v>
      </c>
      <c r="Y8583">
        <v>0</v>
      </c>
      <c r="Z8583">
        <v>0.25221785679711251</v>
      </c>
      <c r="AA8583">
        <v>0</v>
      </c>
      <c r="AB8583">
        <v>10.907221481190597</v>
      </c>
      <c r="AC8583">
        <v>0</v>
      </c>
      <c r="AD8583">
        <v>0</v>
      </c>
      <c r="AE8583">
        <v>33.784634675583611</v>
      </c>
    </row>
    <row r="8584" spans="1:31" x14ac:dyDescent="0.25">
      <c r="A8584">
        <v>1682937</v>
      </c>
      <c r="B8584">
        <v>1</v>
      </c>
      <c r="C8584" t="s">
        <v>80</v>
      </c>
      <c r="D8584" t="s">
        <v>97</v>
      </c>
      <c r="E8584" t="s">
        <v>151</v>
      </c>
      <c r="F8584" t="s">
        <v>1176</v>
      </c>
      <c r="G8584" t="s">
        <v>222</v>
      </c>
      <c r="H8584" t="s">
        <v>143</v>
      </c>
      <c r="I8584" t="s">
        <v>135</v>
      </c>
      <c r="J8584" t="s">
        <v>136</v>
      </c>
      <c r="K8584" t="s">
        <v>137</v>
      </c>
      <c r="L8584" t="s">
        <v>24252</v>
      </c>
      <c r="M8584" t="s">
        <v>24253</v>
      </c>
      <c r="N8584">
        <v>1.4341666660000001</v>
      </c>
      <c r="O8584">
        <v>0</v>
      </c>
      <c r="P8584">
        <v>6</v>
      </c>
      <c r="Q8584">
        <v>0</v>
      </c>
      <c r="R8584">
        <v>15</v>
      </c>
      <c r="S8584">
        <v>0</v>
      </c>
      <c r="T8584">
        <v>2</v>
      </c>
      <c r="U8584">
        <v>0</v>
      </c>
      <c r="V8584">
        <v>0</v>
      </c>
      <c r="W8584">
        <v>0</v>
      </c>
      <c r="X8584">
        <v>3.3020271723887848</v>
      </c>
      <c r="Y8584">
        <v>0</v>
      </c>
      <c r="Z8584">
        <v>7.0336829993991179</v>
      </c>
      <c r="AA8584">
        <v>0</v>
      </c>
      <c r="AB8584">
        <v>2.2605087603364873</v>
      </c>
      <c r="AC8584">
        <v>0</v>
      </c>
      <c r="AD8584">
        <v>0</v>
      </c>
      <c r="AE8584">
        <v>12.596218932124389</v>
      </c>
    </row>
    <row r="8585" spans="1:31" x14ac:dyDescent="0.25">
      <c r="A8585">
        <v>1683186</v>
      </c>
      <c r="B8585">
        <v>1</v>
      </c>
      <c r="C8585" t="s">
        <v>80</v>
      </c>
      <c r="D8585" t="s">
        <v>106</v>
      </c>
      <c r="E8585" t="s">
        <v>140</v>
      </c>
      <c r="F8585" t="s">
        <v>24254</v>
      </c>
      <c r="G8585" t="s">
        <v>197</v>
      </c>
      <c r="H8585" t="s">
        <v>143</v>
      </c>
      <c r="I8585" t="s">
        <v>135</v>
      </c>
      <c r="J8585" t="s">
        <v>136</v>
      </c>
      <c r="K8585" t="s">
        <v>137</v>
      </c>
      <c r="L8585" t="s">
        <v>24255</v>
      </c>
      <c r="M8585" t="s">
        <v>24256</v>
      </c>
      <c r="N8585">
        <v>1.4011111110000001</v>
      </c>
      <c r="O8585">
        <v>0</v>
      </c>
      <c r="P8585">
        <v>1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0.30855113242929999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0.30855113242929999</v>
      </c>
    </row>
    <row r="8586" spans="1:31" x14ac:dyDescent="0.25">
      <c r="A8586">
        <v>1683541</v>
      </c>
      <c r="B8586">
        <v>1</v>
      </c>
      <c r="C8586" t="s">
        <v>80</v>
      </c>
      <c r="D8586" t="s">
        <v>88</v>
      </c>
      <c r="E8586" t="s">
        <v>159</v>
      </c>
      <c r="F8586" t="s">
        <v>24257</v>
      </c>
      <c r="G8586" t="s">
        <v>1186</v>
      </c>
      <c r="H8586" t="s">
        <v>134</v>
      </c>
      <c r="I8586" t="s">
        <v>135</v>
      </c>
      <c r="J8586" t="s">
        <v>136</v>
      </c>
      <c r="K8586" t="s">
        <v>137</v>
      </c>
      <c r="L8586" t="s">
        <v>24258</v>
      </c>
      <c r="M8586" t="s">
        <v>24259</v>
      </c>
      <c r="N8586">
        <v>0.58694444400000001</v>
      </c>
      <c r="O8586">
        <v>0</v>
      </c>
      <c r="P8586">
        <v>371</v>
      </c>
      <c r="Q8586">
        <v>0</v>
      </c>
      <c r="R8586">
        <v>0</v>
      </c>
      <c r="S8586">
        <v>0</v>
      </c>
      <c r="T8586">
        <v>69</v>
      </c>
      <c r="U8586">
        <v>0</v>
      </c>
      <c r="V8586">
        <v>0</v>
      </c>
      <c r="W8586">
        <v>0</v>
      </c>
      <c r="X8586">
        <v>65.987143692199908</v>
      </c>
      <c r="Y8586">
        <v>0</v>
      </c>
      <c r="Z8586">
        <v>0</v>
      </c>
      <c r="AA8586">
        <v>0</v>
      </c>
      <c r="AB8586">
        <v>43.459208373976267</v>
      </c>
      <c r="AC8586">
        <v>0</v>
      </c>
      <c r="AD8586">
        <v>0</v>
      </c>
      <c r="AE8586">
        <v>109.44635206617617</v>
      </c>
    </row>
    <row r="8587" spans="1:31" x14ac:dyDescent="0.25">
      <c r="A8587">
        <v>1683235</v>
      </c>
      <c r="B8587">
        <v>1</v>
      </c>
      <c r="C8587" t="s">
        <v>81</v>
      </c>
      <c r="D8587" t="s">
        <v>128</v>
      </c>
      <c r="E8587" t="s">
        <v>131</v>
      </c>
      <c r="F8587" t="s">
        <v>24260</v>
      </c>
      <c r="G8587" t="s">
        <v>161</v>
      </c>
      <c r="H8587" t="s">
        <v>134</v>
      </c>
      <c r="I8587" t="s">
        <v>135</v>
      </c>
      <c r="J8587" t="s">
        <v>136</v>
      </c>
      <c r="K8587" t="s">
        <v>137</v>
      </c>
      <c r="L8587" t="s">
        <v>24261</v>
      </c>
      <c r="M8587" t="s">
        <v>24262</v>
      </c>
      <c r="N8587">
        <v>0.88166666599999999</v>
      </c>
      <c r="O8587">
        <v>0</v>
      </c>
      <c r="P8587">
        <v>0</v>
      </c>
      <c r="Q8587">
        <v>0</v>
      </c>
      <c r="R8587">
        <v>0</v>
      </c>
      <c r="S8587">
        <v>8</v>
      </c>
      <c r="T8587">
        <v>0</v>
      </c>
      <c r="U8587">
        <v>7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37.442290671869095</v>
      </c>
      <c r="AB8587">
        <v>0</v>
      </c>
      <c r="AC8587">
        <v>673.0532576034293</v>
      </c>
      <c r="AD8587">
        <v>0</v>
      </c>
      <c r="AE8587">
        <v>710.49554827529835</v>
      </c>
    </row>
    <row r="8588" spans="1:31" x14ac:dyDescent="0.25">
      <c r="A8588">
        <v>1683398</v>
      </c>
      <c r="B8588">
        <v>1</v>
      </c>
      <c r="C8588" t="s">
        <v>80</v>
      </c>
      <c r="D8588" t="s">
        <v>93</v>
      </c>
      <c r="E8588" t="s">
        <v>151</v>
      </c>
      <c r="F8588" t="s">
        <v>24263</v>
      </c>
      <c r="G8588" t="s">
        <v>153</v>
      </c>
      <c r="H8588" t="s">
        <v>143</v>
      </c>
      <c r="I8588" t="s">
        <v>135</v>
      </c>
      <c r="J8588" t="s">
        <v>136</v>
      </c>
      <c r="K8588" t="s">
        <v>137</v>
      </c>
      <c r="L8588" t="s">
        <v>24264</v>
      </c>
      <c r="M8588" t="s">
        <v>24265</v>
      </c>
      <c r="N8588">
        <v>1.3558333330000001</v>
      </c>
      <c r="O8588">
        <v>0</v>
      </c>
      <c r="P8588">
        <v>9</v>
      </c>
      <c r="Q8588">
        <v>0</v>
      </c>
      <c r="R8588">
        <v>0</v>
      </c>
      <c r="S8588">
        <v>0</v>
      </c>
      <c r="T8588">
        <v>5</v>
      </c>
      <c r="U8588">
        <v>0</v>
      </c>
      <c r="V8588">
        <v>0</v>
      </c>
      <c r="W8588">
        <v>0</v>
      </c>
      <c r="X8588">
        <v>6.2779926612057322</v>
      </c>
      <c r="Y8588">
        <v>0</v>
      </c>
      <c r="Z8588">
        <v>0</v>
      </c>
      <c r="AA8588">
        <v>0</v>
      </c>
      <c r="AB8588">
        <v>4.5425691804583996</v>
      </c>
      <c r="AC8588">
        <v>0</v>
      </c>
      <c r="AD8588">
        <v>0</v>
      </c>
      <c r="AE8588">
        <v>10.820561841664132</v>
      </c>
    </row>
    <row r="8589" spans="1:31" x14ac:dyDescent="0.25">
      <c r="A8589">
        <v>1683149</v>
      </c>
      <c r="B8589">
        <v>1</v>
      </c>
      <c r="C8589" t="s">
        <v>80</v>
      </c>
      <c r="D8589" t="s">
        <v>99</v>
      </c>
      <c r="E8589" t="s">
        <v>159</v>
      </c>
      <c r="F8589" t="s">
        <v>24266</v>
      </c>
      <c r="G8589" t="s">
        <v>596</v>
      </c>
      <c r="H8589" t="s">
        <v>134</v>
      </c>
      <c r="I8589" t="s">
        <v>135</v>
      </c>
      <c r="J8589" t="s">
        <v>136</v>
      </c>
      <c r="K8589" t="s">
        <v>137</v>
      </c>
      <c r="L8589" t="s">
        <v>24267</v>
      </c>
      <c r="M8589" t="s">
        <v>24268</v>
      </c>
      <c r="N8589">
        <v>1.2297222219999999</v>
      </c>
      <c r="O8589">
        <v>0</v>
      </c>
      <c r="P8589">
        <v>344</v>
      </c>
      <c r="Q8589">
        <v>0</v>
      </c>
      <c r="R8589">
        <v>0</v>
      </c>
      <c r="S8589">
        <v>1</v>
      </c>
      <c r="T8589">
        <v>24</v>
      </c>
      <c r="U8589">
        <v>0</v>
      </c>
      <c r="V8589">
        <v>0</v>
      </c>
      <c r="W8589">
        <v>0</v>
      </c>
      <c r="X8589">
        <v>74.39097184645172</v>
      </c>
      <c r="Y8589">
        <v>0</v>
      </c>
      <c r="Z8589">
        <v>0</v>
      </c>
      <c r="AA8589">
        <v>3.6639647292180531</v>
      </c>
      <c r="AB8589">
        <v>32.027751064179739</v>
      </c>
      <c r="AC8589">
        <v>0</v>
      </c>
      <c r="AD8589">
        <v>0</v>
      </c>
      <c r="AE8589">
        <v>110.08268763984951</v>
      </c>
    </row>
    <row r="8590" spans="1:31" x14ac:dyDescent="0.25">
      <c r="A8590">
        <v>1682794</v>
      </c>
      <c r="B8590">
        <v>1</v>
      </c>
      <c r="C8590" t="s">
        <v>80</v>
      </c>
      <c r="D8590" t="s">
        <v>83</v>
      </c>
      <c r="E8590" t="s">
        <v>146</v>
      </c>
      <c r="F8590" t="s">
        <v>24269</v>
      </c>
      <c r="G8590" t="s">
        <v>148</v>
      </c>
      <c r="H8590" t="s">
        <v>143</v>
      </c>
      <c r="I8590" t="s">
        <v>135</v>
      </c>
      <c r="J8590" t="s">
        <v>136</v>
      </c>
      <c r="K8590" t="s">
        <v>137</v>
      </c>
      <c r="L8590" t="s">
        <v>24270</v>
      </c>
      <c r="M8590" t="s">
        <v>24271</v>
      </c>
      <c r="N8590">
        <v>0.895277777</v>
      </c>
      <c r="O8590">
        <v>0</v>
      </c>
      <c r="P8590">
        <v>242</v>
      </c>
      <c r="Q8590">
        <v>0</v>
      </c>
      <c r="R8590">
        <v>0</v>
      </c>
      <c r="S8590">
        <v>0</v>
      </c>
      <c r="T8590">
        <v>10</v>
      </c>
      <c r="U8590">
        <v>0</v>
      </c>
      <c r="V8590">
        <v>0</v>
      </c>
      <c r="W8590">
        <v>0</v>
      </c>
      <c r="X8590">
        <v>67.800286481746213</v>
      </c>
      <c r="Y8590">
        <v>0</v>
      </c>
      <c r="Z8590">
        <v>0</v>
      </c>
      <c r="AA8590">
        <v>0</v>
      </c>
      <c r="AB8590">
        <v>3.2570605171884055</v>
      </c>
      <c r="AC8590">
        <v>0</v>
      </c>
      <c r="AD8590">
        <v>0</v>
      </c>
      <c r="AE8590">
        <v>71.057346998934619</v>
      </c>
    </row>
    <row r="8591" spans="1:31" x14ac:dyDescent="0.25">
      <c r="A8591">
        <v>1683321</v>
      </c>
      <c r="B8591">
        <v>1</v>
      </c>
      <c r="C8591" t="s">
        <v>80</v>
      </c>
      <c r="D8591" t="s">
        <v>100</v>
      </c>
      <c r="E8591" t="s">
        <v>131</v>
      </c>
      <c r="F8591" t="s">
        <v>24272</v>
      </c>
      <c r="G8591" t="s">
        <v>281</v>
      </c>
      <c r="H8591" t="s">
        <v>134</v>
      </c>
      <c r="I8591" t="s">
        <v>135</v>
      </c>
      <c r="J8591" t="s">
        <v>136</v>
      </c>
      <c r="K8591" t="s">
        <v>167</v>
      </c>
      <c r="L8591" t="s">
        <v>24273</v>
      </c>
      <c r="M8591" t="s">
        <v>24274</v>
      </c>
      <c r="N8591">
        <v>1.976111111</v>
      </c>
      <c r="O8591">
        <v>0</v>
      </c>
      <c r="P8591">
        <v>183</v>
      </c>
      <c r="Q8591">
        <v>0</v>
      </c>
      <c r="R8591">
        <v>23</v>
      </c>
      <c r="S8591">
        <v>9</v>
      </c>
      <c r="T8591">
        <v>54</v>
      </c>
      <c r="U8591">
        <v>2</v>
      </c>
      <c r="V8591">
        <v>2</v>
      </c>
      <c r="W8591">
        <v>0</v>
      </c>
      <c r="X8591">
        <v>102.6068432417312</v>
      </c>
      <c r="Y8591">
        <v>0</v>
      </c>
      <c r="Z8591">
        <v>19.558303018995154</v>
      </c>
      <c r="AA8591">
        <v>223.45678474466311</v>
      </c>
      <c r="AB8591">
        <v>143.93234483723154</v>
      </c>
      <c r="AC8591">
        <v>260.22271425061581</v>
      </c>
      <c r="AD8591">
        <v>668.52344563776057</v>
      </c>
      <c r="AE8591">
        <v>1418.3004357309974</v>
      </c>
    </row>
    <row r="8592" spans="1:31" x14ac:dyDescent="0.25">
      <c r="A8592">
        <v>1683012</v>
      </c>
      <c r="B8592">
        <v>1</v>
      </c>
      <c r="C8592" t="s">
        <v>80</v>
      </c>
      <c r="D8592" t="s">
        <v>95</v>
      </c>
      <c r="E8592" t="s">
        <v>151</v>
      </c>
      <c r="F8592" t="s">
        <v>24275</v>
      </c>
      <c r="G8592" t="s">
        <v>222</v>
      </c>
      <c r="H8592" t="s">
        <v>143</v>
      </c>
      <c r="I8592" t="s">
        <v>135</v>
      </c>
      <c r="J8592" t="s">
        <v>136</v>
      </c>
      <c r="K8592" t="s">
        <v>137</v>
      </c>
      <c r="L8592" t="s">
        <v>24276</v>
      </c>
      <c r="M8592" t="s">
        <v>24277</v>
      </c>
      <c r="N8592">
        <v>2.3119444439999999</v>
      </c>
      <c r="O8592">
        <v>0</v>
      </c>
      <c r="P8592">
        <v>17</v>
      </c>
      <c r="Q8592">
        <v>0</v>
      </c>
      <c r="R8592">
        <v>0</v>
      </c>
      <c r="S8592">
        <v>0</v>
      </c>
      <c r="T8592">
        <v>1</v>
      </c>
      <c r="U8592">
        <v>0</v>
      </c>
      <c r="V8592">
        <v>0</v>
      </c>
      <c r="W8592">
        <v>0</v>
      </c>
      <c r="X8592">
        <v>10.121224794569086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10.121224794569086</v>
      </c>
    </row>
    <row r="8593" spans="1:31" x14ac:dyDescent="0.25">
      <c r="A8593">
        <v>1683158</v>
      </c>
      <c r="B8593">
        <v>1</v>
      </c>
      <c r="C8593" t="s">
        <v>80</v>
      </c>
      <c r="D8593" t="s">
        <v>103</v>
      </c>
      <c r="E8593" t="s">
        <v>159</v>
      </c>
      <c r="F8593" t="s">
        <v>24278</v>
      </c>
      <c r="G8593" t="s">
        <v>1912</v>
      </c>
      <c r="H8593" t="s">
        <v>134</v>
      </c>
      <c r="I8593" t="s">
        <v>135</v>
      </c>
      <c r="J8593" t="s">
        <v>136</v>
      </c>
      <c r="K8593" t="s">
        <v>137</v>
      </c>
      <c r="L8593" t="s">
        <v>24279</v>
      </c>
      <c r="M8593" t="s">
        <v>24280</v>
      </c>
      <c r="N8593">
        <v>2.8233333329999999</v>
      </c>
      <c r="O8593">
        <v>0</v>
      </c>
      <c r="P8593">
        <v>3</v>
      </c>
      <c r="Q8593">
        <v>0</v>
      </c>
      <c r="R8593">
        <v>10</v>
      </c>
      <c r="S8593">
        <v>0</v>
      </c>
      <c r="T8593">
        <v>3</v>
      </c>
      <c r="U8593">
        <v>0</v>
      </c>
      <c r="V8593">
        <v>0</v>
      </c>
      <c r="W8593">
        <v>0</v>
      </c>
      <c r="X8593">
        <v>0.99022808780632277</v>
      </c>
      <c r="Y8593">
        <v>0</v>
      </c>
      <c r="Z8593">
        <v>8.5468176639727318</v>
      </c>
      <c r="AA8593">
        <v>0</v>
      </c>
      <c r="AB8593">
        <v>3.7553633052398925</v>
      </c>
      <c r="AC8593">
        <v>0</v>
      </c>
      <c r="AD8593">
        <v>0</v>
      </c>
      <c r="AE8593">
        <v>13.292409057018947</v>
      </c>
    </row>
    <row r="8594" spans="1:31" x14ac:dyDescent="0.25">
      <c r="A8594">
        <v>1683304</v>
      </c>
      <c r="B8594">
        <v>1</v>
      </c>
      <c r="C8594" t="s">
        <v>80</v>
      </c>
      <c r="D8594" t="s">
        <v>93</v>
      </c>
      <c r="E8594" t="s">
        <v>140</v>
      </c>
      <c r="F8594" t="s">
        <v>24281</v>
      </c>
      <c r="G8594" t="s">
        <v>197</v>
      </c>
      <c r="H8594" t="s">
        <v>143</v>
      </c>
      <c r="I8594" t="s">
        <v>135</v>
      </c>
      <c r="J8594" t="s">
        <v>136</v>
      </c>
      <c r="K8594" t="s">
        <v>137</v>
      </c>
      <c r="L8594" t="s">
        <v>24282</v>
      </c>
      <c r="M8594" t="s">
        <v>24283</v>
      </c>
      <c r="N8594">
        <v>4.0433333329999996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2.3324423406844999E-2</v>
      </c>
      <c r="AC8594">
        <v>0</v>
      </c>
      <c r="AD8594">
        <v>0</v>
      </c>
      <c r="AE8594">
        <v>2.3324423406844999E-2</v>
      </c>
    </row>
    <row r="8595" spans="1:31" x14ac:dyDescent="0.25">
      <c r="A8595">
        <v>1683613</v>
      </c>
      <c r="B8595">
        <v>1</v>
      </c>
      <c r="C8595" t="s">
        <v>80</v>
      </c>
      <c r="D8595" t="s">
        <v>84</v>
      </c>
      <c r="E8595" t="s">
        <v>151</v>
      </c>
      <c r="F8595" t="s">
        <v>24284</v>
      </c>
      <c r="G8595" t="s">
        <v>389</v>
      </c>
      <c r="H8595" t="s">
        <v>143</v>
      </c>
      <c r="I8595" t="s">
        <v>135</v>
      </c>
      <c r="J8595" t="s">
        <v>136</v>
      </c>
      <c r="K8595" t="s">
        <v>137</v>
      </c>
      <c r="L8595" t="s">
        <v>24285</v>
      </c>
      <c r="M8595" t="s">
        <v>24286</v>
      </c>
      <c r="N8595">
        <v>2.8994444439999998</v>
      </c>
      <c r="O8595">
        <v>0</v>
      </c>
      <c r="P8595">
        <v>129</v>
      </c>
      <c r="Q8595">
        <v>0</v>
      </c>
      <c r="R8595">
        <v>0</v>
      </c>
      <c r="S8595">
        <v>0</v>
      </c>
      <c r="T8595">
        <v>24</v>
      </c>
      <c r="U8595">
        <v>0</v>
      </c>
      <c r="V8595">
        <v>1</v>
      </c>
      <c r="W8595">
        <v>0</v>
      </c>
      <c r="X8595">
        <v>79.800726232035444</v>
      </c>
      <c r="Y8595">
        <v>0</v>
      </c>
      <c r="Z8595">
        <v>0</v>
      </c>
      <c r="AA8595">
        <v>0</v>
      </c>
      <c r="AB8595">
        <v>53.921088599168712</v>
      </c>
      <c r="AC8595">
        <v>0</v>
      </c>
      <c r="AD8595">
        <v>59.568211193635406</v>
      </c>
      <c r="AE8595">
        <v>193.29002602483956</v>
      </c>
    </row>
    <row r="8596" spans="1:31" x14ac:dyDescent="0.25">
      <c r="A8596">
        <v>1683221</v>
      </c>
      <c r="B8596">
        <v>1</v>
      </c>
      <c r="C8596" t="s">
        <v>80</v>
      </c>
      <c r="D8596" t="s">
        <v>93</v>
      </c>
      <c r="E8596" t="s">
        <v>146</v>
      </c>
      <c r="F8596" t="s">
        <v>24287</v>
      </c>
      <c r="G8596" t="s">
        <v>385</v>
      </c>
      <c r="H8596" t="s">
        <v>143</v>
      </c>
      <c r="I8596" t="s">
        <v>135</v>
      </c>
      <c r="J8596" t="s">
        <v>136</v>
      </c>
      <c r="K8596" t="s">
        <v>137</v>
      </c>
      <c r="L8596" t="s">
        <v>24288</v>
      </c>
      <c r="M8596" t="s">
        <v>24289</v>
      </c>
      <c r="N8596">
        <v>1.4983333329999999</v>
      </c>
      <c r="O8596">
        <v>0</v>
      </c>
      <c r="P8596">
        <v>13</v>
      </c>
      <c r="Q8596">
        <v>0</v>
      </c>
      <c r="R8596">
        <v>14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1.1058744893547998</v>
      </c>
      <c r="Y8596">
        <v>0</v>
      </c>
      <c r="Z8596">
        <v>1.7998151604214669</v>
      </c>
      <c r="AA8596">
        <v>0</v>
      </c>
      <c r="AB8596">
        <v>0</v>
      </c>
      <c r="AC8596">
        <v>0</v>
      </c>
      <c r="AD8596">
        <v>0</v>
      </c>
      <c r="AE8596">
        <v>2.9056896497762668</v>
      </c>
    </row>
    <row r="8597" spans="1:31" x14ac:dyDescent="0.25">
      <c r="A8597">
        <v>1682926</v>
      </c>
      <c r="B8597">
        <v>1</v>
      </c>
      <c r="C8597" t="s">
        <v>80</v>
      </c>
      <c r="D8597" t="s">
        <v>96</v>
      </c>
      <c r="E8597" t="s">
        <v>200</v>
      </c>
      <c r="F8597" t="s">
        <v>24290</v>
      </c>
      <c r="G8597" t="s">
        <v>222</v>
      </c>
      <c r="H8597" t="s">
        <v>143</v>
      </c>
      <c r="I8597" t="s">
        <v>135</v>
      </c>
      <c r="J8597" t="s">
        <v>136</v>
      </c>
      <c r="K8597" t="s">
        <v>137</v>
      </c>
      <c r="L8597" t="s">
        <v>24291</v>
      </c>
      <c r="M8597" t="s">
        <v>24292</v>
      </c>
      <c r="N8597">
        <v>2.438055555</v>
      </c>
      <c r="O8597">
        <v>0</v>
      </c>
      <c r="P8597">
        <v>31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6.7529122203956895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6.7529122203956895</v>
      </c>
    </row>
    <row r="8598" spans="1:31" x14ac:dyDescent="0.25">
      <c r="A8598">
        <v>1683507</v>
      </c>
      <c r="B8598">
        <v>1</v>
      </c>
      <c r="C8598" t="s">
        <v>80</v>
      </c>
      <c r="D8598" t="s">
        <v>82</v>
      </c>
      <c r="E8598" t="s">
        <v>151</v>
      </c>
      <c r="F8598" t="s">
        <v>22180</v>
      </c>
      <c r="G8598" t="s">
        <v>153</v>
      </c>
      <c r="H8598" t="s">
        <v>143</v>
      </c>
      <c r="I8598" t="s">
        <v>135</v>
      </c>
      <c r="J8598" t="s">
        <v>136</v>
      </c>
      <c r="K8598" t="s">
        <v>137</v>
      </c>
      <c r="L8598" t="s">
        <v>24293</v>
      </c>
      <c r="M8598" t="s">
        <v>24294</v>
      </c>
      <c r="N8598">
        <v>1.845</v>
      </c>
      <c r="O8598">
        <v>0</v>
      </c>
      <c r="P8598">
        <v>149</v>
      </c>
      <c r="Q8598">
        <v>0</v>
      </c>
      <c r="R8598">
        <v>0</v>
      </c>
      <c r="S8598">
        <v>0</v>
      </c>
      <c r="T8598">
        <v>11</v>
      </c>
      <c r="U8598">
        <v>0</v>
      </c>
      <c r="V8598">
        <v>0</v>
      </c>
      <c r="W8598">
        <v>0</v>
      </c>
      <c r="X8598">
        <v>101.44336405839707</v>
      </c>
      <c r="Y8598">
        <v>0</v>
      </c>
      <c r="Z8598">
        <v>0</v>
      </c>
      <c r="AA8598">
        <v>0</v>
      </c>
      <c r="AB8598">
        <v>6.2126335323341344</v>
      </c>
      <c r="AC8598">
        <v>0</v>
      </c>
      <c r="AD8598">
        <v>0</v>
      </c>
      <c r="AE8598">
        <v>107.6559975907312</v>
      </c>
    </row>
    <row r="8599" spans="1:31" x14ac:dyDescent="0.25">
      <c r="A8599">
        <v>1683175</v>
      </c>
      <c r="B8599">
        <v>1</v>
      </c>
      <c r="C8599" t="s">
        <v>80</v>
      </c>
      <c r="D8599" t="s">
        <v>97</v>
      </c>
      <c r="E8599" t="s">
        <v>140</v>
      </c>
      <c r="F8599" t="s">
        <v>24295</v>
      </c>
      <c r="G8599" t="s">
        <v>142</v>
      </c>
      <c r="H8599" t="s">
        <v>143</v>
      </c>
      <c r="I8599" t="s">
        <v>135</v>
      </c>
      <c r="J8599" t="s">
        <v>136</v>
      </c>
      <c r="K8599" t="s">
        <v>137</v>
      </c>
      <c r="L8599" t="s">
        <v>24296</v>
      </c>
      <c r="M8599" t="s">
        <v>24297</v>
      </c>
      <c r="N8599">
        <v>9.9908333329999994</v>
      </c>
      <c r="O8599">
        <v>0</v>
      </c>
      <c r="P8599">
        <v>2</v>
      </c>
      <c r="Q8599">
        <v>0</v>
      </c>
      <c r="R8599">
        <v>1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3.6327933347368924</v>
      </c>
      <c r="Y8599">
        <v>0</v>
      </c>
      <c r="Z8599">
        <v>0.48804638569440001</v>
      </c>
      <c r="AA8599">
        <v>0</v>
      </c>
      <c r="AB8599">
        <v>0</v>
      </c>
      <c r="AC8599">
        <v>0</v>
      </c>
      <c r="AD8599">
        <v>0</v>
      </c>
      <c r="AE8599">
        <v>4.1208397204312925</v>
      </c>
    </row>
    <row r="8600" spans="1:31" x14ac:dyDescent="0.25">
      <c r="A8600">
        <v>1683367</v>
      </c>
      <c r="B8600">
        <v>1</v>
      </c>
      <c r="C8600" t="s">
        <v>80</v>
      </c>
      <c r="D8600" t="s">
        <v>97</v>
      </c>
      <c r="E8600" t="s">
        <v>140</v>
      </c>
      <c r="F8600" t="s">
        <v>24298</v>
      </c>
      <c r="G8600" t="s">
        <v>142</v>
      </c>
      <c r="H8600" t="s">
        <v>143</v>
      </c>
      <c r="I8600" t="s">
        <v>135</v>
      </c>
      <c r="J8600" t="s">
        <v>136</v>
      </c>
      <c r="K8600" t="s">
        <v>137</v>
      </c>
      <c r="L8600" t="s">
        <v>24299</v>
      </c>
      <c r="M8600" t="s">
        <v>24300</v>
      </c>
      <c r="N8600">
        <v>3.1997222220000001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0.58126769642398257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0.58126769642398257</v>
      </c>
    </row>
    <row r="8601" spans="1:31" x14ac:dyDescent="0.25">
      <c r="A8601">
        <v>1683467</v>
      </c>
      <c r="B8601">
        <v>1</v>
      </c>
      <c r="C8601" t="s">
        <v>80</v>
      </c>
      <c r="D8601" t="s">
        <v>85</v>
      </c>
      <c r="E8601" t="s">
        <v>151</v>
      </c>
      <c r="F8601" t="s">
        <v>24301</v>
      </c>
      <c r="G8601" t="s">
        <v>891</v>
      </c>
      <c r="H8601" t="s">
        <v>143</v>
      </c>
      <c r="I8601" t="s">
        <v>135</v>
      </c>
      <c r="J8601" t="s">
        <v>136</v>
      </c>
      <c r="K8601" t="s">
        <v>137</v>
      </c>
      <c r="L8601" t="s">
        <v>24302</v>
      </c>
      <c r="M8601" t="s">
        <v>24303</v>
      </c>
      <c r="N8601">
        <v>0.8</v>
      </c>
      <c r="O8601">
        <v>0</v>
      </c>
      <c r="P8601">
        <v>41</v>
      </c>
      <c r="Q8601">
        <v>0</v>
      </c>
      <c r="R8601">
        <v>0</v>
      </c>
      <c r="S8601">
        <v>0</v>
      </c>
      <c r="T8601">
        <v>1</v>
      </c>
      <c r="U8601">
        <v>0</v>
      </c>
      <c r="V8601">
        <v>0</v>
      </c>
      <c r="W8601">
        <v>0</v>
      </c>
      <c r="X8601">
        <v>16.170260348236795</v>
      </c>
      <c r="Y8601">
        <v>0</v>
      </c>
      <c r="Z8601">
        <v>0</v>
      </c>
      <c r="AA8601">
        <v>0</v>
      </c>
      <c r="AB8601">
        <v>1.2352524927299999</v>
      </c>
      <c r="AC8601">
        <v>0</v>
      </c>
      <c r="AD8601">
        <v>0</v>
      </c>
      <c r="AE8601">
        <v>17.405512840966793</v>
      </c>
    </row>
    <row r="8602" spans="1:31" x14ac:dyDescent="0.25">
      <c r="A8602">
        <v>1683513</v>
      </c>
      <c r="B8602">
        <v>1</v>
      </c>
      <c r="C8602" t="s">
        <v>80</v>
      </c>
      <c r="D8602" t="s">
        <v>90</v>
      </c>
      <c r="E8602" t="s">
        <v>151</v>
      </c>
      <c r="F8602" t="s">
        <v>24304</v>
      </c>
      <c r="G8602" t="s">
        <v>153</v>
      </c>
      <c r="H8602" t="s">
        <v>143</v>
      </c>
      <c r="I8602" t="s">
        <v>135</v>
      </c>
      <c r="J8602" t="s">
        <v>136</v>
      </c>
      <c r="K8602" t="s">
        <v>137</v>
      </c>
      <c r="L8602" t="s">
        <v>24305</v>
      </c>
      <c r="M8602" t="s">
        <v>24306</v>
      </c>
      <c r="N8602">
        <v>1.707777777</v>
      </c>
      <c r="O8602">
        <v>0</v>
      </c>
      <c r="P8602">
        <v>76</v>
      </c>
      <c r="Q8602">
        <v>0</v>
      </c>
      <c r="R8602">
        <v>0</v>
      </c>
      <c r="S8602">
        <v>0</v>
      </c>
      <c r="T8602">
        <v>12</v>
      </c>
      <c r="U8602">
        <v>0</v>
      </c>
      <c r="V8602">
        <v>0</v>
      </c>
      <c r="W8602">
        <v>0</v>
      </c>
      <c r="X8602">
        <v>57.383870264777869</v>
      </c>
      <c r="Y8602">
        <v>0</v>
      </c>
      <c r="Z8602">
        <v>0</v>
      </c>
      <c r="AA8602">
        <v>0</v>
      </c>
      <c r="AB8602">
        <v>9.3584858093446144</v>
      </c>
      <c r="AC8602">
        <v>0</v>
      </c>
      <c r="AD8602">
        <v>0</v>
      </c>
      <c r="AE8602">
        <v>66.742356074122483</v>
      </c>
    </row>
    <row r="8603" spans="1:31" x14ac:dyDescent="0.25">
      <c r="A8603">
        <v>1683430</v>
      </c>
      <c r="B8603">
        <v>1</v>
      </c>
      <c r="C8603" t="s">
        <v>80</v>
      </c>
      <c r="D8603" t="s">
        <v>97</v>
      </c>
      <c r="E8603" t="s">
        <v>140</v>
      </c>
      <c r="F8603" t="s">
        <v>24307</v>
      </c>
      <c r="G8603" t="s">
        <v>142</v>
      </c>
      <c r="H8603" t="s">
        <v>143</v>
      </c>
      <c r="I8603" t="s">
        <v>135</v>
      </c>
      <c r="J8603" t="s">
        <v>136</v>
      </c>
      <c r="K8603" t="s">
        <v>137</v>
      </c>
      <c r="L8603" t="s">
        <v>24308</v>
      </c>
      <c r="M8603" t="s">
        <v>24309</v>
      </c>
      <c r="N8603">
        <v>3.4136111109999998</v>
      </c>
      <c r="O8603">
        <v>0</v>
      </c>
      <c r="P8603">
        <v>1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0.34829629891670888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0.34829629891670888</v>
      </c>
    </row>
    <row r="8604" spans="1:31" x14ac:dyDescent="0.25">
      <c r="A8604">
        <v>1683238</v>
      </c>
      <c r="B8604">
        <v>1</v>
      </c>
      <c r="C8604" t="s">
        <v>80</v>
      </c>
      <c r="D8604" t="s">
        <v>82</v>
      </c>
      <c r="E8604" t="s">
        <v>140</v>
      </c>
      <c r="F8604" t="s">
        <v>24310</v>
      </c>
      <c r="G8604" t="s">
        <v>209</v>
      </c>
      <c r="H8604" t="s">
        <v>143</v>
      </c>
      <c r="I8604" t="s">
        <v>135</v>
      </c>
      <c r="J8604" t="s">
        <v>136</v>
      </c>
      <c r="K8604" t="s">
        <v>137</v>
      </c>
      <c r="L8604" t="s">
        <v>24311</v>
      </c>
      <c r="M8604" t="s">
        <v>24312</v>
      </c>
      <c r="N8604">
        <v>2.7263888879999998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28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99.853942932165438</v>
      </c>
      <c r="AC8604">
        <v>0</v>
      </c>
      <c r="AD8604">
        <v>0</v>
      </c>
      <c r="AE8604">
        <v>99.853942932165438</v>
      </c>
    </row>
    <row r="8605" spans="1:31" x14ac:dyDescent="0.25">
      <c r="A8605">
        <v>1683075</v>
      </c>
      <c r="B8605">
        <v>1</v>
      </c>
      <c r="C8605" t="s">
        <v>80</v>
      </c>
      <c r="D8605" t="s">
        <v>83</v>
      </c>
      <c r="E8605" t="s">
        <v>140</v>
      </c>
      <c r="F8605" t="s">
        <v>24313</v>
      </c>
      <c r="G8605" t="s">
        <v>209</v>
      </c>
      <c r="H8605" t="s">
        <v>143</v>
      </c>
      <c r="I8605" t="s">
        <v>135</v>
      </c>
      <c r="J8605" t="s">
        <v>136</v>
      </c>
      <c r="K8605" t="s">
        <v>137</v>
      </c>
      <c r="L8605" t="s">
        <v>24314</v>
      </c>
      <c r="M8605" t="s">
        <v>24315</v>
      </c>
      <c r="N8605">
        <v>5.8333333329999997</v>
      </c>
      <c r="O8605">
        <v>0</v>
      </c>
      <c r="P8605">
        <v>1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1.5373931783292445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1.5373931783292445</v>
      </c>
    </row>
    <row r="8606" spans="1:31" x14ac:dyDescent="0.25">
      <c r="A8606">
        <v>1682840</v>
      </c>
      <c r="B8606">
        <v>1</v>
      </c>
      <c r="C8606" t="s">
        <v>81</v>
      </c>
      <c r="D8606" t="s">
        <v>127</v>
      </c>
      <c r="E8606" t="s">
        <v>151</v>
      </c>
      <c r="F8606" t="s">
        <v>24316</v>
      </c>
      <c r="G8606" t="s">
        <v>153</v>
      </c>
      <c r="H8606" t="s">
        <v>143</v>
      </c>
      <c r="I8606" t="s">
        <v>135</v>
      </c>
      <c r="J8606" t="s">
        <v>136</v>
      </c>
      <c r="K8606" t="s">
        <v>137</v>
      </c>
      <c r="L8606" t="s">
        <v>24317</v>
      </c>
      <c r="M8606" t="s">
        <v>24318</v>
      </c>
      <c r="N8606">
        <v>8.7836111110000008</v>
      </c>
      <c r="O8606">
        <v>0</v>
      </c>
      <c r="P8606">
        <v>20</v>
      </c>
      <c r="Q8606">
        <v>0</v>
      </c>
      <c r="R8606">
        <v>1</v>
      </c>
      <c r="S8606">
        <v>0</v>
      </c>
      <c r="T8606">
        <v>4</v>
      </c>
      <c r="U8606">
        <v>0</v>
      </c>
      <c r="V8606">
        <v>0</v>
      </c>
      <c r="W8606">
        <v>0</v>
      </c>
      <c r="X8606">
        <v>21.917067763401199</v>
      </c>
      <c r="Y8606">
        <v>0</v>
      </c>
      <c r="Z8606">
        <v>0</v>
      </c>
      <c r="AA8606">
        <v>0</v>
      </c>
      <c r="AB8606">
        <v>4.4520099319396786</v>
      </c>
      <c r="AC8606">
        <v>0</v>
      </c>
      <c r="AD8606">
        <v>0</v>
      </c>
      <c r="AE8606">
        <v>26.369077695340877</v>
      </c>
    </row>
    <row r="8607" spans="1:31" x14ac:dyDescent="0.25">
      <c r="A8607">
        <v>1682740</v>
      </c>
      <c r="B8607">
        <v>1</v>
      </c>
      <c r="C8607" t="s">
        <v>80</v>
      </c>
      <c r="D8607" t="s">
        <v>110</v>
      </c>
      <c r="E8607" t="s">
        <v>151</v>
      </c>
      <c r="F8607" t="s">
        <v>24319</v>
      </c>
      <c r="G8607" t="s">
        <v>222</v>
      </c>
      <c r="H8607" t="s">
        <v>143</v>
      </c>
      <c r="I8607" t="s">
        <v>135</v>
      </c>
      <c r="J8607" t="s">
        <v>136</v>
      </c>
      <c r="K8607" t="s">
        <v>137</v>
      </c>
      <c r="L8607" t="s">
        <v>24320</v>
      </c>
      <c r="M8607" t="s">
        <v>24321</v>
      </c>
      <c r="N8607">
        <v>4.9127777769999996</v>
      </c>
      <c r="O8607">
        <v>0</v>
      </c>
      <c r="P8607">
        <v>174</v>
      </c>
      <c r="Q8607">
        <v>0</v>
      </c>
      <c r="R8607">
        <v>0</v>
      </c>
      <c r="S8607">
        <v>0</v>
      </c>
      <c r="T8607">
        <v>3</v>
      </c>
      <c r="U8607">
        <v>0</v>
      </c>
      <c r="V8607">
        <v>0</v>
      </c>
      <c r="W8607">
        <v>0</v>
      </c>
      <c r="X8607">
        <v>244.91273906256291</v>
      </c>
      <c r="Y8607">
        <v>0</v>
      </c>
      <c r="Z8607">
        <v>0</v>
      </c>
      <c r="AA8607">
        <v>0</v>
      </c>
      <c r="AB8607">
        <v>4.5300401624988496</v>
      </c>
      <c r="AC8607">
        <v>0</v>
      </c>
      <c r="AD8607">
        <v>0</v>
      </c>
      <c r="AE8607">
        <v>249.44277922506177</v>
      </c>
    </row>
    <row r="8608" spans="1:31" x14ac:dyDescent="0.25">
      <c r="A8608">
        <v>1683573</v>
      </c>
      <c r="B8608">
        <v>1</v>
      </c>
      <c r="C8608" t="s">
        <v>81</v>
      </c>
      <c r="D8608" t="s">
        <v>118</v>
      </c>
      <c r="E8608" t="s">
        <v>159</v>
      </c>
      <c r="F8608" t="s">
        <v>24322</v>
      </c>
      <c r="G8608" t="s">
        <v>596</v>
      </c>
      <c r="H8608" t="s">
        <v>134</v>
      </c>
      <c r="I8608" t="s">
        <v>135</v>
      </c>
      <c r="J8608" t="s">
        <v>136</v>
      </c>
      <c r="K8608" t="s">
        <v>137</v>
      </c>
      <c r="L8608" t="s">
        <v>24323</v>
      </c>
      <c r="M8608" t="s">
        <v>24324</v>
      </c>
      <c r="N8608">
        <v>1.3402777770000001</v>
      </c>
      <c r="O8608">
        <v>0</v>
      </c>
      <c r="P8608">
        <v>0</v>
      </c>
      <c r="Q8608">
        <v>11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4.5665706007676814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4.5665706007676814</v>
      </c>
    </row>
    <row r="8609" spans="1:31" x14ac:dyDescent="0.25">
      <c r="A8609">
        <v>1683530</v>
      </c>
      <c r="B8609">
        <v>1</v>
      </c>
      <c r="C8609" t="s">
        <v>80</v>
      </c>
      <c r="D8609" t="s">
        <v>96</v>
      </c>
      <c r="E8609" t="s">
        <v>151</v>
      </c>
      <c r="F8609" t="s">
        <v>24325</v>
      </c>
      <c r="G8609" t="s">
        <v>153</v>
      </c>
      <c r="H8609" t="s">
        <v>143</v>
      </c>
      <c r="I8609" t="s">
        <v>135</v>
      </c>
      <c r="J8609" t="s">
        <v>136</v>
      </c>
      <c r="K8609" t="s">
        <v>137</v>
      </c>
      <c r="L8609" t="s">
        <v>24326</v>
      </c>
      <c r="M8609" t="s">
        <v>24327</v>
      </c>
      <c r="N8609">
        <v>3.6830555550000001</v>
      </c>
      <c r="O8609">
        <v>0</v>
      </c>
      <c r="P8609">
        <v>9</v>
      </c>
      <c r="Q8609">
        <v>0</v>
      </c>
      <c r="R8609">
        <v>1</v>
      </c>
      <c r="S8609">
        <v>0</v>
      </c>
      <c r="T8609">
        <v>6</v>
      </c>
      <c r="U8609">
        <v>0</v>
      </c>
      <c r="V8609">
        <v>0</v>
      </c>
      <c r="W8609">
        <v>0</v>
      </c>
      <c r="X8609">
        <v>55.979618791321876</v>
      </c>
      <c r="Y8609">
        <v>0</v>
      </c>
      <c r="Z8609">
        <v>1.6934802617349254</v>
      </c>
      <c r="AA8609">
        <v>0</v>
      </c>
      <c r="AB8609">
        <v>13.032673800416125</v>
      </c>
      <c r="AC8609">
        <v>0</v>
      </c>
      <c r="AD8609">
        <v>0</v>
      </c>
      <c r="AE8609">
        <v>70.705772853472922</v>
      </c>
    </row>
    <row r="8610" spans="1:31" x14ac:dyDescent="0.25">
      <c r="A8610">
        <v>1683387</v>
      </c>
      <c r="B8610">
        <v>1</v>
      </c>
      <c r="C8610" t="s">
        <v>80</v>
      </c>
      <c r="D8610" t="s">
        <v>83</v>
      </c>
      <c r="E8610" t="s">
        <v>179</v>
      </c>
      <c r="F8610" t="s">
        <v>24328</v>
      </c>
      <c r="G8610" t="s">
        <v>161</v>
      </c>
      <c r="H8610" t="s">
        <v>134</v>
      </c>
      <c r="I8610" t="s">
        <v>135</v>
      </c>
      <c r="J8610" t="s">
        <v>136</v>
      </c>
      <c r="K8610" t="s">
        <v>137</v>
      </c>
      <c r="L8610" t="s">
        <v>24329</v>
      </c>
      <c r="M8610" t="s">
        <v>24330</v>
      </c>
      <c r="N8610">
        <v>0.22805555499999999</v>
      </c>
      <c r="O8610">
        <v>0</v>
      </c>
      <c r="P8610">
        <v>23680</v>
      </c>
      <c r="Q8610">
        <v>0</v>
      </c>
      <c r="R8610">
        <v>2</v>
      </c>
      <c r="S8610">
        <v>2</v>
      </c>
      <c r="T8610">
        <v>1588</v>
      </c>
      <c r="U8610">
        <v>0</v>
      </c>
      <c r="V8610">
        <v>5</v>
      </c>
      <c r="W8610">
        <v>0</v>
      </c>
      <c r="X8610">
        <v>1566.6706261525812</v>
      </c>
      <c r="Y8610">
        <v>0</v>
      </c>
      <c r="Z8610">
        <v>2.5495377713197504E-2</v>
      </c>
      <c r="AA8610">
        <v>477.63544580161852</v>
      </c>
      <c r="AB8610">
        <v>379.52127011947107</v>
      </c>
      <c r="AC8610">
        <v>0</v>
      </c>
      <c r="AD8610">
        <v>41.60341669355676</v>
      </c>
      <c r="AE8610">
        <v>2465.4562541449409</v>
      </c>
    </row>
    <row r="8611" spans="1:31" x14ac:dyDescent="0.25">
      <c r="A8611">
        <v>1682760</v>
      </c>
      <c r="B8611">
        <v>1</v>
      </c>
      <c r="C8611" t="s">
        <v>80</v>
      </c>
      <c r="D8611" t="s">
        <v>100</v>
      </c>
      <c r="E8611" t="s">
        <v>179</v>
      </c>
      <c r="F8611" t="s">
        <v>8520</v>
      </c>
      <c r="G8611" t="s">
        <v>161</v>
      </c>
      <c r="H8611" t="s">
        <v>134</v>
      </c>
      <c r="I8611" t="s">
        <v>135</v>
      </c>
      <c r="J8611" t="s">
        <v>136</v>
      </c>
      <c r="K8611" t="s">
        <v>137</v>
      </c>
      <c r="L8611" t="s">
        <v>24331</v>
      </c>
      <c r="M8611" t="s">
        <v>24332</v>
      </c>
      <c r="N8611">
        <v>0.97444444399999997</v>
      </c>
      <c r="O8611">
        <v>13</v>
      </c>
      <c r="P8611">
        <v>5685</v>
      </c>
      <c r="Q8611">
        <v>325</v>
      </c>
      <c r="R8611">
        <v>1404</v>
      </c>
      <c r="S8611">
        <v>56</v>
      </c>
      <c r="T8611">
        <v>1003</v>
      </c>
      <c r="U8611">
        <v>1</v>
      </c>
      <c r="V8611">
        <v>1</v>
      </c>
      <c r="W8611">
        <v>13.403398693359589</v>
      </c>
      <c r="X8611">
        <v>1062.2409399316766</v>
      </c>
      <c r="Y8611">
        <v>923.88708899510652</v>
      </c>
      <c r="Z8611">
        <v>474.90381271958427</v>
      </c>
      <c r="AA8611">
        <v>149.407241729367</v>
      </c>
      <c r="AB8611">
        <v>420.62699232971448</v>
      </c>
      <c r="AC8611">
        <v>8.9749408425177908</v>
      </c>
      <c r="AD8611">
        <v>62.926388992604672</v>
      </c>
      <c r="AE8611">
        <v>3116.3708042339308</v>
      </c>
    </row>
    <row r="8612" spans="1:31" x14ac:dyDescent="0.25">
      <c r="A8612">
        <v>1683152</v>
      </c>
      <c r="B8612">
        <v>1</v>
      </c>
      <c r="C8612" t="s">
        <v>81</v>
      </c>
      <c r="D8612" t="s">
        <v>128</v>
      </c>
      <c r="E8612" t="s">
        <v>164</v>
      </c>
      <c r="F8612" t="s">
        <v>24333</v>
      </c>
      <c r="G8612" t="s">
        <v>161</v>
      </c>
      <c r="H8612" t="s">
        <v>134</v>
      </c>
      <c r="I8612" t="s">
        <v>135</v>
      </c>
      <c r="J8612" t="s">
        <v>136</v>
      </c>
      <c r="K8612" t="s">
        <v>137</v>
      </c>
      <c r="L8612" t="s">
        <v>24334</v>
      </c>
      <c r="M8612" t="s">
        <v>24335</v>
      </c>
      <c r="N8612">
        <v>0.131111111</v>
      </c>
      <c r="O8612">
        <v>0</v>
      </c>
      <c r="P8612">
        <v>1968</v>
      </c>
      <c r="Q8612">
        <v>0</v>
      </c>
      <c r="R8612">
        <v>23</v>
      </c>
      <c r="S8612">
        <v>2</v>
      </c>
      <c r="T8612">
        <v>131</v>
      </c>
      <c r="U8612">
        <v>0</v>
      </c>
      <c r="V8612">
        <v>1</v>
      </c>
      <c r="W8612">
        <v>0</v>
      </c>
      <c r="X8612">
        <v>47.923252226032631</v>
      </c>
      <c r="Y8612">
        <v>0</v>
      </c>
      <c r="Z8612">
        <v>0.64299365462090541</v>
      </c>
      <c r="AA8612">
        <v>8.0658385247670328</v>
      </c>
      <c r="AB8612">
        <v>19.758059185259903</v>
      </c>
      <c r="AC8612">
        <v>0</v>
      </c>
      <c r="AD8612">
        <v>0.2706599737822995</v>
      </c>
      <c r="AE8612">
        <v>76.660803564462768</v>
      </c>
    </row>
    <row r="8613" spans="1:31" x14ac:dyDescent="0.25">
      <c r="A8613">
        <v>1682903</v>
      </c>
      <c r="B8613">
        <v>1</v>
      </c>
      <c r="C8613" t="s">
        <v>80</v>
      </c>
      <c r="D8613" t="s">
        <v>99</v>
      </c>
      <c r="E8613" t="s">
        <v>151</v>
      </c>
      <c r="F8613" t="s">
        <v>24336</v>
      </c>
      <c r="G8613" t="s">
        <v>153</v>
      </c>
      <c r="H8613" t="s">
        <v>143</v>
      </c>
      <c r="I8613" t="s">
        <v>135</v>
      </c>
      <c r="J8613" t="s">
        <v>136</v>
      </c>
      <c r="K8613" t="s">
        <v>137</v>
      </c>
      <c r="L8613" t="s">
        <v>24337</v>
      </c>
      <c r="M8613" t="s">
        <v>24338</v>
      </c>
      <c r="N8613">
        <v>6.4669444440000001</v>
      </c>
      <c r="O8613">
        <v>0</v>
      </c>
      <c r="P8613">
        <v>0</v>
      </c>
      <c r="Q8613">
        <v>0</v>
      </c>
      <c r="R8613">
        <v>1</v>
      </c>
      <c r="S8613">
        <v>0</v>
      </c>
      <c r="T8613">
        <v>2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0.96037759470555817</v>
      </c>
      <c r="AA8613">
        <v>0</v>
      </c>
      <c r="AB8613">
        <v>1.8603568597996913</v>
      </c>
      <c r="AC8613">
        <v>0</v>
      </c>
      <c r="AD8613">
        <v>0</v>
      </c>
      <c r="AE8613">
        <v>2.8207344545052493</v>
      </c>
    </row>
    <row r="8614" spans="1:31" x14ac:dyDescent="0.25">
      <c r="A8614">
        <v>1682946</v>
      </c>
      <c r="B8614">
        <v>1</v>
      </c>
      <c r="C8614" t="s">
        <v>80</v>
      </c>
      <c r="D8614" t="s">
        <v>93</v>
      </c>
      <c r="E8614" t="s">
        <v>146</v>
      </c>
      <c r="F8614" t="s">
        <v>24339</v>
      </c>
      <c r="G8614" t="s">
        <v>253</v>
      </c>
      <c r="H8614" t="s">
        <v>143</v>
      </c>
      <c r="I8614" t="s">
        <v>135</v>
      </c>
      <c r="J8614" t="s">
        <v>136</v>
      </c>
      <c r="K8614" t="s">
        <v>167</v>
      </c>
      <c r="L8614" t="s">
        <v>24340</v>
      </c>
      <c r="M8614" t="s">
        <v>24341</v>
      </c>
      <c r="N8614">
        <v>6.7527183329999998</v>
      </c>
      <c r="O8614">
        <v>0</v>
      </c>
      <c r="P8614">
        <v>184</v>
      </c>
      <c r="Q8614">
        <v>0</v>
      </c>
      <c r="R8614">
        <v>0</v>
      </c>
      <c r="S8614">
        <v>0</v>
      </c>
      <c r="T8614">
        <v>30</v>
      </c>
      <c r="U8614">
        <v>0</v>
      </c>
      <c r="V8614">
        <v>0</v>
      </c>
      <c r="W8614">
        <v>0</v>
      </c>
      <c r="X8614">
        <v>199.66547937043896</v>
      </c>
      <c r="Y8614">
        <v>0</v>
      </c>
      <c r="Z8614">
        <v>0</v>
      </c>
      <c r="AA8614">
        <v>0</v>
      </c>
      <c r="AB8614">
        <v>181.9484782892755</v>
      </c>
      <c r="AC8614">
        <v>0</v>
      </c>
      <c r="AD8614">
        <v>0</v>
      </c>
      <c r="AE8614">
        <v>381.61395765971446</v>
      </c>
    </row>
    <row r="8615" spans="1:31" x14ac:dyDescent="0.25">
      <c r="A8615">
        <v>1683195</v>
      </c>
      <c r="B8615">
        <v>1</v>
      </c>
      <c r="C8615" t="s">
        <v>80</v>
      </c>
      <c r="D8615" t="s">
        <v>106</v>
      </c>
      <c r="E8615" t="s">
        <v>140</v>
      </c>
      <c r="F8615" t="s">
        <v>24342</v>
      </c>
      <c r="G8615" t="s">
        <v>209</v>
      </c>
      <c r="H8615" t="s">
        <v>143</v>
      </c>
      <c r="I8615" t="s">
        <v>135</v>
      </c>
      <c r="J8615" t="s">
        <v>136</v>
      </c>
      <c r="K8615" t="s">
        <v>137</v>
      </c>
      <c r="L8615" t="s">
        <v>24343</v>
      </c>
      <c r="M8615" t="s">
        <v>24344</v>
      </c>
      <c r="N8615">
        <v>6.0549999999999997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1.9984423385992329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1.9984423385992329</v>
      </c>
    </row>
    <row r="8616" spans="1:31" x14ac:dyDescent="0.25">
      <c r="A8616">
        <v>1682803</v>
      </c>
      <c r="B8616">
        <v>1</v>
      </c>
      <c r="C8616" t="s">
        <v>80</v>
      </c>
      <c r="D8616" t="s">
        <v>110</v>
      </c>
      <c r="E8616" t="s">
        <v>151</v>
      </c>
      <c r="F8616" t="s">
        <v>5321</v>
      </c>
      <c r="G8616" t="s">
        <v>222</v>
      </c>
      <c r="H8616" t="s">
        <v>143</v>
      </c>
      <c r="I8616" t="s">
        <v>135</v>
      </c>
      <c r="J8616" t="s">
        <v>136</v>
      </c>
      <c r="K8616" t="s">
        <v>137</v>
      </c>
      <c r="L8616" t="s">
        <v>24345</v>
      </c>
      <c r="M8616" t="s">
        <v>24346</v>
      </c>
      <c r="N8616">
        <v>2.5066666660000001</v>
      </c>
      <c r="O8616">
        <v>0</v>
      </c>
      <c r="P8616">
        <v>214</v>
      </c>
      <c r="Q8616">
        <v>0</v>
      </c>
      <c r="R8616">
        <v>0</v>
      </c>
      <c r="S8616">
        <v>0</v>
      </c>
      <c r="T8616">
        <v>15</v>
      </c>
      <c r="U8616">
        <v>0</v>
      </c>
      <c r="V8616">
        <v>0</v>
      </c>
      <c r="W8616">
        <v>0</v>
      </c>
      <c r="X8616">
        <v>220.40242280142942</v>
      </c>
      <c r="Y8616">
        <v>0</v>
      </c>
      <c r="Z8616">
        <v>0</v>
      </c>
      <c r="AA8616">
        <v>0</v>
      </c>
      <c r="AB8616">
        <v>53.029524177753075</v>
      </c>
      <c r="AC8616">
        <v>0</v>
      </c>
      <c r="AD8616">
        <v>0</v>
      </c>
      <c r="AE8616">
        <v>273.4319469791825</v>
      </c>
    </row>
    <row r="8617" spans="1:31" x14ac:dyDescent="0.25">
      <c r="A8617">
        <v>1682846</v>
      </c>
      <c r="B8617">
        <v>1</v>
      </c>
      <c r="C8617" t="s">
        <v>81</v>
      </c>
      <c r="D8617" t="s">
        <v>128</v>
      </c>
      <c r="E8617" t="s">
        <v>140</v>
      </c>
      <c r="F8617" t="s">
        <v>24347</v>
      </c>
      <c r="G8617" t="s">
        <v>4534</v>
      </c>
      <c r="H8617" t="s">
        <v>143</v>
      </c>
      <c r="I8617" t="s">
        <v>135</v>
      </c>
      <c r="J8617" t="s">
        <v>136</v>
      </c>
      <c r="K8617" t="s">
        <v>137</v>
      </c>
      <c r="L8617" t="s">
        <v>24348</v>
      </c>
      <c r="M8617" t="s">
        <v>24349</v>
      </c>
      <c r="N8617">
        <v>0.45833333300000001</v>
      </c>
      <c r="O8617">
        <v>0</v>
      </c>
      <c r="P8617">
        <v>3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0.43599862872690842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0.43599862872690842</v>
      </c>
    </row>
    <row r="8618" spans="1:31" x14ac:dyDescent="0.25">
      <c r="A8618">
        <v>1683487</v>
      </c>
      <c r="B8618">
        <v>1</v>
      </c>
      <c r="C8618" t="s">
        <v>81</v>
      </c>
      <c r="D8618" t="s">
        <v>118</v>
      </c>
      <c r="E8618" t="s">
        <v>164</v>
      </c>
      <c r="F8618" t="s">
        <v>5996</v>
      </c>
      <c r="G8618" t="s">
        <v>161</v>
      </c>
      <c r="H8618" t="s">
        <v>134</v>
      </c>
      <c r="I8618" t="s">
        <v>135</v>
      </c>
      <c r="J8618" t="s">
        <v>136</v>
      </c>
      <c r="K8618" t="s">
        <v>137</v>
      </c>
      <c r="L8618" t="s">
        <v>24350</v>
      </c>
      <c r="M8618" t="s">
        <v>24351</v>
      </c>
      <c r="N8618">
        <v>0.42638888800000002</v>
      </c>
      <c r="O8618">
        <v>0</v>
      </c>
      <c r="P8618">
        <v>669</v>
      </c>
      <c r="Q8618">
        <v>0</v>
      </c>
      <c r="R8618">
        <v>21</v>
      </c>
      <c r="S8618">
        <v>0</v>
      </c>
      <c r="T8618">
        <v>598</v>
      </c>
      <c r="U8618">
        <v>3</v>
      </c>
      <c r="V8618">
        <v>11</v>
      </c>
      <c r="W8618">
        <v>0</v>
      </c>
      <c r="X8618">
        <v>86.941031311148379</v>
      </c>
      <c r="Y8618">
        <v>0</v>
      </c>
      <c r="Z8618">
        <v>1.6907312033603892</v>
      </c>
      <c r="AA8618">
        <v>0</v>
      </c>
      <c r="AB8618">
        <v>143.75477539415169</v>
      </c>
      <c r="AC8618">
        <v>10.761728446436011</v>
      </c>
      <c r="AD8618">
        <v>93.742146183194293</v>
      </c>
      <c r="AE8618">
        <v>336.89041253829078</v>
      </c>
    </row>
    <row r="8619" spans="1:31" x14ac:dyDescent="0.25">
      <c r="A8619">
        <v>1682986</v>
      </c>
      <c r="B8619">
        <v>1</v>
      </c>
      <c r="C8619" t="s">
        <v>80</v>
      </c>
      <c r="D8619" t="s">
        <v>100</v>
      </c>
      <c r="E8619" t="s">
        <v>131</v>
      </c>
      <c r="F8619" t="s">
        <v>24352</v>
      </c>
      <c r="G8619" t="s">
        <v>253</v>
      </c>
      <c r="H8619" t="s">
        <v>134</v>
      </c>
      <c r="I8619" t="s">
        <v>135</v>
      </c>
      <c r="J8619" t="s">
        <v>136</v>
      </c>
      <c r="K8619" t="s">
        <v>167</v>
      </c>
      <c r="L8619" t="s">
        <v>24353</v>
      </c>
      <c r="M8619" t="s">
        <v>24354</v>
      </c>
      <c r="N8619">
        <v>5.164722222</v>
      </c>
      <c r="O8619">
        <v>2</v>
      </c>
      <c r="P8619">
        <v>436</v>
      </c>
      <c r="Q8619">
        <v>12</v>
      </c>
      <c r="R8619">
        <v>104</v>
      </c>
      <c r="S8619">
        <v>4</v>
      </c>
      <c r="T8619">
        <v>66</v>
      </c>
      <c r="U8619">
        <v>0</v>
      </c>
      <c r="V8619">
        <v>0</v>
      </c>
      <c r="W8619">
        <v>1.5355059635661468</v>
      </c>
      <c r="X8619">
        <v>427.72017252955948</v>
      </c>
      <c r="Y8619">
        <v>22.507087074696638</v>
      </c>
      <c r="Z8619">
        <v>168.11532976514505</v>
      </c>
      <c r="AA8619">
        <v>61.68613967067467</v>
      </c>
      <c r="AB8619">
        <v>186.16526690498287</v>
      </c>
      <c r="AC8619">
        <v>0</v>
      </c>
      <c r="AD8619">
        <v>0</v>
      </c>
      <c r="AE8619">
        <v>867.72950190862491</v>
      </c>
    </row>
    <row r="8620" spans="1:31" x14ac:dyDescent="0.25">
      <c r="A8620">
        <v>1683009</v>
      </c>
      <c r="B8620">
        <v>1</v>
      </c>
      <c r="C8620" t="s">
        <v>80</v>
      </c>
      <c r="D8620" t="s">
        <v>105</v>
      </c>
      <c r="E8620" t="s">
        <v>151</v>
      </c>
      <c r="F8620" t="s">
        <v>24355</v>
      </c>
      <c r="G8620" t="s">
        <v>281</v>
      </c>
      <c r="H8620" t="s">
        <v>143</v>
      </c>
      <c r="I8620" t="s">
        <v>135</v>
      </c>
      <c r="J8620" t="s">
        <v>136</v>
      </c>
      <c r="K8620" t="s">
        <v>137</v>
      </c>
      <c r="L8620" t="s">
        <v>24356</v>
      </c>
      <c r="M8620" t="s">
        <v>24357</v>
      </c>
      <c r="N8620">
        <v>1.0477777770000001</v>
      </c>
      <c r="O8620">
        <v>0</v>
      </c>
      <c r="P8620">
        <v>24</v>
      </c>
      <c r="Q8620">
        <v>0</v>
      </c>
      <c r="R8620">
        <v>0</v>
      </c>
      <c r="S8620">
        <v>0</v>
      </c>
      <c r="T8620">
        <v>2</v>
      </c>
      <c r="U8620">
        <v>0</v>
      </c>
      <c r="V8620">
        <v>0</v>
      </c>
      <c r="W8620">
        <v>0</v>
      </c>
      <c r="X8620">
        <v>4.0424839412495999</v>
      </c>
      <c r="Y8620">
        <v>0</v>
      </c>
      <c r="Z8620">
        <v>0</v>
      </c>
      <c r="AA8620">
        <v>0</v>
      </c>
      <c r="AB8620">
        <v>2.1738271908295834</v>
      </c>
      <c r="AC8620">
        <v>0</v>
      </c>
      <c r="AD8620">
        <v>0</v>
      </c>
      <c r="AE8620">
        <v>6.2163111320791833</v>
      </c>
    </row>
    <row r="8621" spans="1:31" x14ac:dyDescent="0.25">
      <c r="A8621">
        <v>1683132</v>
      </c>
      <c r="B8621">
        <v>1</v>
      </c>
      <c r="C8621" t="s">
        <v>80</v>
      </c>
      <c r="D8621" t="s">
        <v>91</v>
      </c>
      <c r="E8621" t="s">
        <v>140</v>
      </c>
      <c r="F8621" t="s">
        <v>24358</v>
      </c>
      <c r="G8621" t="s">
        <v>209</v>
      </c>
      <c r="H8621" t="s">
        <v>143</v>
      </c>
      <c r="I8621" t="s">
        <v>135</v>
      </c>
      <c r="J8621" t="s">
        <v>136</v>
      </c>
      <c r="K8621" t="s">
        <v>137</v>
      </c>
      <c r="L8621" t="s">
        <v>24359</v>
      </c>
      <c r="M8621" t="s">
        <v>24360</v>
      </c>
      <c r="N8621">
        <v>0.83250000000000002</v>
      </c>
      <c r="O8621">
        <v>0</v>
      </c>
      <c r="P8621">
        <v>4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2.0008637185115701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2.0008637185115701</v>
      </c>
    </row>
    <row r="8622" spans="1:31" x14ac:dyDescent="0.25">
      <c r="A8622">
        <v>1683032</v>
      </c>
      <c r="B8622">
        <v>1</v>
      </c>
      <c r="C8622" t="s">
        <v>80</v>
      </c>
      <c r="D8622" t="s">
        <v>83</v>
      </c>
      <c r="E8622" t="s">
        <v>179</v>
      </c>
      <c r="F8622" t="s">
        <v>24361</v>
      </c>
      <c r="G8622" t="s">
        <v>161</v>
      </c>
      <c r="H8622" t="s">
        <v>134</v>
      </c>
      <c r="I8622" t="s">
        <v>135</v>
      </c>
      <c r="J8622" t="s">
        <v>136</v>
      </c>
      <c r="K8622" t="s">
        <v>137</v>
      </c>
      <c r="L8622" t="s">
        <v>24362</v>
      </c>
      <c r="M8622" t="s">
        <v>24363</v>
      </c>
      <c r="N8622">
        <v>0.17611111099999999</v>
      </c>
      <c r="O8622">
        <v>0</v>
      </c>
      <c r="P8622">
        <v>16</v>
      </c>
      <c r="Q8622">
        <v>0</v>
      </c>
      <c r="R8622">
        <v>0</v>
      </c>
      <c r="S8622">
        <v>2</v>
      </c>
      <c r="T8622">
        <v>1629</v>
      </c>
      <c r="U8622">
        <v>0</v>
      </c>
      <c r="V8622">
        <v>23</v>
      </c>
      <c r="W8622">
        <v>0</v>
      </c>
      <c r="X8622">
        <v>1.1337829390696499</v>
      </c>
      <c r="Y8622">
        <v>0</v>
      </c>
      <c r="Z8622">
        <v>0</v>
      </c>
      <c r="AA8622">
        <v>26.779493525602284</v>
      </c>
      <c r="AB8622">
        <v>355.94171316926088</v>
      </c>
      <c r="AC8622">
        <v>0</v>
      </c>
      <c r="AD8622">
        <v>102.96242809143916</v>
      </c>
      <c r="AE8622">
        <v>486.81741772537197</v>
      </c>
    </row>
    <row r="8623" spans="1:31" x14ac:dyDescent="0.25">
      <c r="A8623">
        <v>1682783</v>
      </c>
      <c r="B8623">
        <v>1</v>
      </c>
      <c r="C8623" t="s">
        <v>80</v>
      </c>
      <c r="D8623" t="s">
        <v>110</v>
      </c>
      <c r="E8623" t="s">
        <v>151</v>
      </c>
      <c r="F8623" t="s">
        <v>5321</v>
      </c>
      <c r="G8623" t="s">
        <v>153</v>
      </c>
      <c r="H8623" t="s">
        <v>143</v>
      </c>
      <c r="I8623" t="s">
        <v>135</v>
      </c>
      <c r="J8623" t="s">
        <v>136</v>
      </c>
      <c r="K8623" t="s">
        <v>137</v>
      </c>
      <c r="L8623" t="s">
        <v>24364</v>
      </c>
      <c r="M8623" t="s">
        <v>24365</v>
      </c>
      <c r="N8623">
        <v>0.66694444399999997</v>
      </c>
      <c r="O8623">
        <v>0</v>
      </c>
      <c r="P8623">
        <v>202</v>
      </c>
      <c r="Q8623">
        <v>0</v>
      </c>
      <c r="R8623">
        <v>0</v>
      </c>
      <c r="S8623">
        <v>0</v>
      </c>
      <c r="T8623">
        <v>12</v>
      </c>
      <c r="U8623">
        <v>0</v>
      </c>
      <c r="V8623">
        <v>0</v>
      </c>
      <c r="W8623">
        <v>0</v>
      </c>
      <c r="X8623">
        <v>47.8645822944477</v>
      </c>
      <c r="Y8623">
        <v>0</v>
      </c>
      <c r="Z8623">
        <v>0</v>
      </c>
      <c r="AA8623">
        <v>0</v>
      </c>
      <c r="AB8623">
        <v>6.1150148886859199</v>
      </c>
      <c r="AC8623">
        <v>0</v>
      </c>
      <c r="AD8623">
        <v>0</v>
      </c>
      <c r="AE8623">
        <v>53.97959718313362</v>
      </c>
    </row>
    <row r="8624" spans="1:31" x14ac:dyDescent="0.25">
      <c r="A8624">
        <v>1683470</v>
      </c>
      <c r="B8624">
        <v>1</v>
      </c>
      <c r="C8624" t="s">
        <v>81</v>
      </c>
      <c r="D8624" t="s">
        <v>118</v>
      </c>
      <c r="E8624" t="s">
        <v>159</v>
      </c>
      <c r="F8624" t="s">
        <v>24366</v>
      </c>
      <c r="G8624" t="s">
        <v>596</v>
      </c>
      <c r="H8624" t="s">
        <v>134</v>
      </c>
      <c r="I8624" t="s">
        <v>135</v>
      </c>
      <c r="J8624" t="s">
        <v>136</v>
      </c>
      <c r="K8624" t="s">
        <v>137</v>
      </c>
      <c r="L8624" t="s">
        <v>24367</v>
      </c>
      <c r="M8624" t="s">
        <v>24368</v>
      </c>
      <c r="N8624">
        <v>0.88277777700000004</v>
      </c>
      <c r="O8624">
        <v>0</v>
      </c>
      <c r="P8624">
        <v>315</v>
      </c>
      <c r="Q8624">
        <v>0</v>
      </c>
      <c r="R8624">
        <v>5</v>
      </c>
      <c r="S8624">
        <v>0</v>
      </c>
      <c r="T8624">
        <v>18</v>
      </c>
      <c r="U8624">
        <v>0</v>
      </c>
      <c r="V8624">
        <v>0</v>
      </c>
      <c r="W8624">
        <v>0</v>
      </c>
      <c r="X8624">
        <v>87.407447602361742</v>
      </c>
      <c r="Y8624">
        <v>0</v>
      </c>
      <c r="Z8624">
        <v>2.1009547206635442</v>
      </c>
      <c r="AA8624">
        <v>0</v>
      </c>
      <c r="AB8624">
        <v>14.17524474354166</v>
      </c>
      <c r="AC8624">
        <v>0</v>
      </c>
      <c r="AD8624">
        <v>0</v>
      </c>
      <c r="AE8624">
        <v>103.68364706656693</v>
      </c>
    </row>
    <row r="8625" spans="1:31" x14ac:dyDescent="0.25">
      <c r="A8625">
        <v>1683616</v>
      </c>
      <c r="B8625">
        <v>1</v>
      </c>
      <c r="C8625" t="s">
        <v>80</v>
      </c>
      <c r="D8625" t="s">
        <v>96</v>
      </c>
      <c r="E8625" t="s">
        <v>151</v>
      </c>
      <c r="F8625" t="s">
        <v>19077</v>
      </c>
      <c r="G8625" t="s">
        <v>153</v>
      </c>
      <c r="H8625" t="s">
        <v>143</v>
      </c>
      <c r="I8625" t="s">
        <v>135</v>
      </c>
      <c r="J8625" t="s">
        <v>136</v>
      </c>
      <c r="K8625" t="s">
        <v>137</v>
      </c>
      <c r="L8625" t="s">
        <v>24369</v>
      </c>
      <c r="M8625" t="s">
        <v>24370</v>
      </c>
      <c r="N8625">
        <v>4.8141666660000002</v>
      </c>
      <c r="O8625">
        <v>0</v>
      </c>
      <c r="P8625">
        <v>115</v>
      </c>
      <c r="Q8625">
        <v>0</v>
      </c>
      <c r="R8625">
        <v>0</v>
      </c>
      <c r="S8625">
        <v>0</v>
      </c>
      <c r="T8625">
        <v>13</v>
      </c>
      <c r="U8625">
        <v>0</v>
      </c>
      <c r="V8625">
        <v>0</v>
      </c>
      <c r="W8625">
        <v>0</v>
      </c>
      <c r="X8625">
        <v>329.30998067972922</v>
      </c>
      <c r="Y8625">
        <v>0</v>
      </c>
      <c r="Z8625">
        <v>0</v>
      </c>
      <c r="AA8625">
        <v>0</v>
      </c>
      <c r="AB8625">
        <v>35.023706644141036</v>
      </c>
      <c r="AC8625">
        <v>0</v>
      </c>
      <c r="AD8625">
        <v>0</v>
      </c>
      <c r="AE8625">
        <v>364.33368732387027</v>
      </c>
    </row>
    <row r="8626" spans="1:31" x14ac:dyDescent="0.25">
      <c r="A8626">
        <v>1682969</v>
      </c>
      <c r="B8626">
        <v>1</v>
      </c>
      <c r="C8626" t="s">
        <v>80</v>
      </c>
      <c r="D8626" t="s">
        <v>104</v>
      </c>
      <c r="E8626" t="s">
        <v>151</v>
      </c>
      <c r="F8626" t="s">
        <v>24371</v>
      </c>
      <c r="G8626" t="s">
        <v>153</v>
      </c>
      <c r="H8626" t="s">
        <v>143</v>
      </c>
      <c r="I8626" t="s">
        <v>135</v>
      </c>
      <c r="J8626" t="s">
        <v>136</v>
      </c>
      <c r="K8626" t="s">
        <v>137</v>
      </c>
      <c r="L8626" t="s">
        <v>24372</v>
      </c>
      <c r="M8626" t="s">
        <v>24373</v>
      </c>
      <c r="N8626">
        <v>2.5613888880000002</v>
      </c>
      <c r="O8626">
        <v>0</v>
      </c>
      <c r="P8626">
        <v>54</v>
      </c>
      <c r="Q8626">
        <v>0</v>
      </c>
      <c r="R8626">
        <v>0</v>
      </c>
      <c r="S8626">
        <v>0</v>
      </c>
      <c r="T8626">
        <v>1</v>
      </c>
      <c r="U8626">
        <v>0</v>
      </c>
      <c r="V8626">
        <v>0</v>
      </c>
      <c r="W8626">
        <v>0</v>
      </c>
      <c r="X8626">
        <v>25.291928075449643</v>
      </c>
      <c r="Y8626">
        <v>0</v>
      </c>
      <c r="Z8626">
        <v>0</v>
      </c>
      <c r="AA8626">
        <v>0</v>
      </c>
      <c r="AB8626">
        <v>3.2028420344411663</v>
      </c>
      <c r="AC8626">
        <v>0</v>
      </c>
      <c r="AD8626">
        <v>0</v>
      </c>
      <c r="AE8626">
        <v>28.494770109890808</v>
      </c>
    </row>
    <row r="8627" spans="1:31" x14ac:dyDescent="0.25">
      <c r="A8627">
        <v>1683510</v>
      </c>
      <c r="B8627">
        <v>1</v>
      </c>
      <c r="C8627" t="s">
        <v>80</v>
      </c>
      <c r="D8627" t="s">
        <v>82</v>
      </c>
      <c r="E8627" t="s">
        <v>146</v>
      </c>
      <c r="F8627" t="s">
        <v>18931</v>
      </c>
      <c r="G8627" t="s">
        <v>385</v>
      </c>
      <c r="H8627" t="s">
        <v>143</v>
      </c>
      <c r="I8627" t="s">
        <v>135</v>
      </c>
      <c r="J8627" t="s">
        <v>136</v>
      </c>
      <c r="K8627" t="s">
        <v>137</v>
      </c>
      <c r="L8627" t="s">
        <v>23739</v>
      </c>
      <c r="M8627" t="s">
        <v>24374</v>
      </c>
      <c r="N8627">
        <v>2.088333333</v>
      </c>
      <c r="O8627">
        <v>0</v>
      </c>
      <c r="P8627">
        <v>547</v>
      </c>
      <c r="Q8627">
        <v>0</v>
      </c>
      <c r="R8627">
        <v>0</v>
      </c>
      <c r="S8627">
        <v>0</v>
      </c>
      <c r="T8627">
        <v>165</v>
      </c>
      <c r="U8627">
        <v>0</v>
      </c>
      <c r="V8627">
        <v>0</v>
      </c>
      <c r="W8627">
        <v>0</v>
      </c>
      <c r="X8627">
        <v>383.80136583762015</v>
      </c>
      <c r="Y8627">
        <v>0</v>
      </c>
      <c r="Z8627">
        <v>0</v>
      </c>
      <c r="AA8627">
        <v>0</v>
      </c>
      <c r="AB8627">
        <v>270.10043553263182</v>
      </c>
      <c r="AC8627">
        <v>0</v>
      </c>
      <c r="AD8627">
        <v>0</v>
      </c>
      <c r="AE8627">
        <v>653.90180137025197</v>
      </c>
    </row>
    <row r="8628" spans="1:31" x14ac:dyDescent="0.25">
      <c r="A8628">
        <v>1682823</v>
      </c>
      <c r="B8628">
        <v>1</v>
      </c>
      <c r="C8628" t="s">
        <v>80</v>
      </c>
      <c r="D8628" t="s">
        <v>101</v>
      </c>
      <c r="E8628" t="s">
        <v>159</v>
      </c>
      <c r="F8628" t="s">
        <v>24375</v>
      </c>
      <c r="G8628" t="s">
        <v>161</v>
      </c>
      <c r="H8628" t="s">
        <v>134</v>
      </c>
      <c r="I8628" t="s">
        <v>135</v>
      </c>
      <c r="J8628" t="s">
        <v>136</v>
      </c>
      <c r="K8628" t="s">
        <v>137</v>
      </c>
      <c r="L8628" t="s">
        <v>24376</v>
      </c>
      <c r="M8628" t="s">
        <v>24377</v>
      </c>
      <c r="N8628">
        <v>1.066944444</v>
      </c>
      <c r="O8628">
        <v>1</v>
      </c>
      <c r="P8628">
        <v>2356</v>
      </c>
      <c r="Q8628">
        <v>1</v>
      </c>
      <c r="R8628">
        <v>47</v>
      </c>
      <c r="S8628">
        <v>2</v>
      </c>
      <c r="T8628">
        <v>161</v>
      </c>
      <c r="U8628">
        <v>1</v>
      </c>
      <c r="V8628">
        <v>1</v>
      </c>
      <c r="W8628">
        <v>0</v>
      </c>
      <c r="X8628">
        <v>431.30791844704356</v>
      </c>
      <c r="Y8628">
        <v>0</v>
      </c>
      <c r="Z8628">
        <v>12.320283897456482</v>
      </c>
      <c r="AA8628">
        <v>16.904664540906602</v>
      </c>
      <c r="AB8628">
        <v>217.45122263141619</v>
      </c>
      <c r="AC8628">
        <v>218.38717444473409</v>
      </c>
      <c r="AD8628">
        <v>1.2441693470332904</v>
      </c>
      <c r="AE8628">
        <v>897.61543330859024</v>
      </c>
    </row>
    <row r="8629" spans="1:31" x14ac:dyDescent="0.25">
      <c r="A8629">
        <v>1683069</v>
      </c>
      <c r="B8629">
        <v>1</v>
      </c>
      <c r="C8629" t="s">
        <v>80</v>
      </c>
      <c r="D8629" t="s">
        <v>96</v>
      </c>
      <c r="E8629" t="s">
        <v>200</v>
      </c>
      <c r="F8629" t="s">
        <v>24378</v>
      </c>
      <c r="G8629" t="s">
        <v>389</v>
      </c>
      <c r="H8629" t="s">
        <v>143</v>
      </c>
      <c r="I8629" t="s">
        <v>135</v>
      </c>
      <c r="J8629" t="s">
        <v>3</v>
      </c>
      <c r="K8629" t="s">
        <v>137</v>
      </c>
      <c r="L8629" t="s">
        <v>24379</v>
      </c>
      <c r="M8629" t="s">
        <v>24380</v>
      </c>
      <c r="N8629">
        <v>4.0999999999999996</v>
      </c>
      <c r="O8629">
        <v>0</v>
      </c>
      <c r="P8629">
        <v>23</v>
      </c>
      <c r="Q8629">
        <v>0</v>
      </c>
      <c r="R8629">
        <v>0</v>
      </c>
      <c r="S8629">
        <v>0</v>
      </c>
      <c r="T8629">
        <v>2</v>
      </c>
      <c r="U8629">
        <v>0</v>
      </c>
      <c r="V8629">
        <v>0</v>
      </c>
      <c r="W8629">
        <v>0</v>
      </c>
      <c r="X8629">
        <v>40.079287788643413</v>
      </c>
      <c r="Y8629">
        <v>0</v>
      </c>
      <c r="Z8629">
        <v>0</v>
      </c>
      <c r="AA8629">
        <v>0</v>
      </c>
      <c r="AB8629">
        <v>6.7847347176460016E-2</v>
      </c>
      <c r="AC8629">
        <v>0</v>
      </c>
      <c r="AD8629">
        <v>0</v>
      </c>
      <c r="AE8629">
        <v>40.147135135819873</v>
      </c>
    </row>
    <row r="8630" spans="1:31" x14ac:dyDescent="0.25">
      <c r="A8630">
        <v>1683596</v>
      </c>
      <c r="B8630">
        <v>1</v>
      </c>
      <c r="C8630" t="s">
        <v>80</v>
      </c>
      <c r="D8630" t="s">
        <v>100</v>
      </c>
      <c r="E8630" t="s">
        <v>159</v>
      </c>
      <c r="F8630" t="s">
        <v>9865</v>
      </c>
      <c r="G8630" t="s">
        <v>596</v>
      </c>
      <c r="H8630" t="s">
        <v>134</v>
      </c>
      <c r="I8630" t="s">
        <v>135</v>
      </c>
      <c r="J8630" t="s">
        <v>136</v>
      </c>
      <c r="K8630" t="s">
        <v>137</v>
      </c>
      <c r="L8630" t="s">
        <v>24381</v>
      </c>
      <c r="M8630" t="s">
        <v>24382</v>
      </c>
      <c r="N8630">
        <v>1.669444444</v>
      </c>
      <c r="O8630">
        <v>0</v>
      </c>
      <c r="P8630">
        <v>42</v>
      </c>
      <c r="Q8630">
        <v>0</v>
      </c>
      <c r="R8630">
        <v>2</v>
      </c>
      <c r="S8630">
        <v>0</v>
      </c>
      <c r="T8630">
        <v>2</v>
      </c>
      <c r="U8630">
        <v>0</v>
      </c>
      <c r="V8630">
        <v>0</v>
      </c>
      <c r="W8630">
        <v>0</v>
      </c>
      <c r="X8630">
        <v>21.647117975301757</v>
      </c>
      <c r="Y8630">
        <v>0</v>
      </c>
      <c r="Z8630">
        <v>0.20657081658338472</v>
      </c>
      <c r="AA8630">
        <v>0</v>
      </c>
      <c r="AB8630">
        <v>1.730487054784847</v>
      </c>
      <c r="AC8630">
        <v>0</v>
      </c>
      <c r="AD8630">
        <v>0</v>
      </c>
      <c r="AE8630">
        <v>23.584175846669986</v>
      </c>
    </row>
    <row r="8631" spans="1:31" x14ac:dyDescent="0.25">
      <c r="A8631">
        <v>1682929</v>
      </c>
      <c r="B8631">
        <v>1</v>
      </c>
      <c r="C8631" t="s">
        <v>80</v>
      </c>
      <c r="D8631" t="s">
        <v>100</v>
      </c>
      <c r="E8631" t="s">
        <v>131</v>
      </c>
      <c r="F8631" t="s">
        <v>24383</v>
      </c>
      <c r="G8631" t="s">
        <v>281</v>
      </c>
      <c r="H8631" t="s">
        <v>134</v>
      </c>
      <c r="I8631" t="s">
        <v>135</v>
      </c>
      <c r="J8631" t="s">
        <v>136</v>
      </c>
      <c r="K8631" t="s">
        <v>167</v>
      </c>
      <c r="L8631" t="s">
        <v>24384</v>
      </c>
      <c r="M8631" t="s">
        <v>24385</v>
      </c>
      <c r="N8631">
        <v>5.4063888880000004</v>
      </c>
      <c r="O8631">
        <v>0</v>
      </c>
      <c r="P8631">
        <v>183</v>
      </c>
      <c r="Q8631">
        <v>0</v>
      </c>
      <c r="R8631">
        <v>23</v>
      </c>
      <c r="S8631">
        <v>9</v>
      </c>
      <c r="T8631">
        <v>54</v>
      </c>
      <c r="U8631">
        <v>2</v>
      </c>
      <c r="V8631">
        <v>2</v>
      </c>
      <c r="W8631">
        <v>0</v>
      </c>
      <c r="X8631">
        <v>277.54408929511698</v>
      </c>
      <c r="Y8631">
        <v>0</v>
      </c>
      <c r="Z8631">
        <v>50.688811084413921</v>
      </c>
      <c r="AA8631">
        <v>687.88993777220958</v>
      </c>
      <c r="AB8631">
        <v>440.2148225115393</v>
      </c>
      <c r="AC8631">
        <v>819.65396101441854</v>
      </c>
      <c r="AD8631">
        <v>1943.756396463044</v>
      </c>
      <c r="AE8631">
        <v>4219.7480181407427</v>
      </c>
    </row>
    <row r="8632" spans="1:31" x14ac:dyDescent="0.25">
      <c r="A8632">
        <v>1683261</v>
      </c>
      <c r="B8632">
        <v>1</v>
      </c>
      <c r="C8632" t="s">
        <v>80</v>
      </c>
      <c r="D8632" t="s">
        <v>83</v>
      </c>
      <c r="E8632" t="s">
        <v>159</v>
      </c>
      <c r="F8632" t="s">
        <v>24386</v>
      </c>
      <c r="G8632" t="s">
        <v>596</v>
      </c>
      <c r="H8632" t="s">
        <v>134</v>
      </c>
      <c r="I8632" t="s">
        <v>135</v>
      </c>
      <c r="J8632" t="s">
        <v>136</v>
      </c>
      <c r="K8632" t="s">
        <v>137</v>
      </c>
      <c r="L8632" t="s">
        <v>24387</v>
      </c>
      <c r="M8632" t="s">
        <v>24388</v>
      </c>
      <c r="N8632">
        <v>6.2569444440000002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1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241.33467391756554</v>
      </c>
      <c r="AD8632">
        <v>0</v>
      </c>
      <c r="AE8632">
        <v>241.33467391756554</v>
      </c>
    </row>
    <row r="8633" spans="1:31" x14ac:dyDescent="0.25">
      <c r="A8633">
        <v>1683284</v>
      </c>
      <c r="B8633">
        <v>1</v>
      </c>
      <c r="C8633" t="s">
        <v>81</v>
      </c>
      <c r="D8633" t="s">
        <v>120</v>
      </c>
      <c r="E8633" t="s">
        <v>140</v>
      </c>
      <c r="F8633" t="s">
        <v>24389</v>
      </c>
      <c r="G8633" t="s">
        <v>197</v>
      </c>
      <c r="H8633" t="s">
        <v>143</v>
      </c>
      <c r="I8633" t="s">
        <v>135</v>
      </c>
      <c r="J8633" t="s">
        <v>136</v>
      </c>
      <c r="K8633" t="s">
        <v>137</v>
      </c>
      <c r="L8633" t="s">
        <v>24390</v>
      </c>
      <c r="M8633" t="s">
        <v>24391</v>
      </c>
      <c r="N8633">
        <v>2.3427777769999998</v>
      </c>
      <c r="O8633">
        <v>0</v>
      </c>
      <c r="P8633">
        <v>1</v>
      </c>
      <c r="Q8633">
        <v>0</v>
      </c>
      <c r="R8633">
        <v>0</v>
      </c>
      <c r="S8633">
        <v>0</v>
      </c>
      <c r="T8633">
        <v>1</v>
      </c>
      <c r="U8633">
        <v>0</v>
      </c>
      <c r="V8633">
        <v>0</v>
      </c>
      <c r="W8633">
        <v>0</v>
      </c>
      <c r="X8633">
        <v>0.26597064050723224</v>
      </c>
      <c r="Y8633">
        <v>0</v>
      </c>
      <c r="Z8633">
        <v>0</v>
      </c>
      <c r="AA8633">
        <v>0</v>
      </c>
      <c r="AB8633">
        <v>0.28751991202809335</v>
      </c>
      <c r="AC8633">
        <v>0</v>
      </c>
      <c r="AD8633">
        <v>0</v>
      </c>
      <c r="AE8633">
        <v>0.55349055253532553</v>
      </c>
    </row>
    <row r="8634" spans="1:31" x14ac:dyDescent="0.25">
      <c r="A8634">
        <v>1683527</v>
      </c>
      <c r="B8634">
        <v>1</v>
      </c>
      <c r="C8634" t="s">
        <v>80</v>
      </c>
      <c r="D8634" t="s">
        <v>83</v>
      </c>
      <c r="E8634" t="s">
        <v>140</v>
      </c>
      <c r="F8634" t="s">
        <v>24392</v>
      </c>
      <c r="G8634" t="s">
        <v>197</v>
      </c>
      <c r="H8634" t="s">
        <v>143</v>
      </c>
      <c r="I8634" t="s">
        <v>135</v>
      </c>
      <c r="J8634" t="s">
        <v>136</v>
      </c>
      <c r="K8634" t="s">
        <v>137</v>
      </c>
      <c r="L8634" t="s">
        <v>24393</v>
      </c>
      <c r="M8634" t="s">
        <v>24394</v>
      </c>
      <c r="N8634">
        <v>2.7149999999999999</v>
      </c>
      <c r="O8634">
        <v>0</v>
      </c>
      <c r="P8634">
        <v>1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2.0124879258750002E-3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2.0124879258750002E-3</v>
      </c>
    </row>
    <row r="8635" spans="1:31" x14ac:dyDescent="0.25">
      <c r="A8635">
        <v>1682886</v>
      </c>
      <c r="B8635">
        <v>1</v>
      </c>
      <c r="C8635" t="s">
        <v>80</v>
      </c>
      <c r="D8635" t="s">
        <v>84</v>
      </c>
      <c r="E8635" t="s">
        <v>146</v>
      </c>
      <c r="F8635" t="s">
        <v>24395</v>
      </c>
      <c r="G8635" t="s">
        <v>281</v>
      </c>
      <c r="H8635" t="s">
        <v>143</v>
      </c>
      <c r="I8635" t="s">
        <v>135</v>
      </c>
      <c r="J8635" t="s">
        <v>136</v>
      </c>
      <c r="K8635" t="s">
        <v>167</v>
      </c>
      <c r="L8635" t="s">
        <v>24396</v>
      </c>
      <c r="M8635" t="s">
        <v>24397</v>
      </c>
      <c r="N8635">
        <v>1.8086472220000001</v>
      </c>
      <c r="O8635">
        <v>0</v>
      </c>
      <c r="P8635">
        <v>715</v>
      </c>
      <c r="Q8635">
        <v>0</v>
      </c>
      <c r="R8635">
        <v>0</v>
      </c>
      <c r="S8635">
        <v>0</v>
      </c>
      <c r="T8635">
        <v>20</v>
      </c>
      <c r="U8635">
        <v>0</v>
      </c>
      <c r="V8635">
        <v>0</v>
      </c>
      <c r="W8635">
        <v>0</v>
      </c>
      <c r="X8635">
        <v>313.38377824134056</v>
      </c>
      <c r="Y8635">
        <v>0</v>
      </c>
      <c r="Z8635">
        <v>0</v>
      </c>
      <c r="AA8635">
        <v>0</v>
      </c>
      <c r="AB8635">
        <v>28.290337643580894</v>
      </c>
      <c r="AC8635">
        <v>0</v>
      </c>
      <c r="AD8635">
        <v>0</v>
      </c>
      <c r="AE8635">
        <v>341.67411588492143</v>
      </c>
    </row>
    <row r="8636" spans="1:31" x14ac:dyDescent="0.25">
      <c r="A8636">
        <v>1682763</v>
      </c>
      <c r="B8636">
        <v>1</v>
      </c>
      <c r="C8636" t="s">
        <v>80</v>
      </c>
      <c r="D8636" t="s">
        <v>89</v>
      </c>
      <c r="E8636" t="s">
        <v>159</v>
      </c>
      <c r="F8636" t="s">
        <v>24398</v>
      </c>
      <c r="G8636" t="s">
        <v>596</v>
      </c>
      <c r="H8636" t="s">
        <v>134</v>
      </c>
      <c r="I8636" t="s">
        <v>135</v>
      </c>
      <c r="J8636" t="s">
        <v>136</v>
      </c>
      <c r="K8636" t="s">
        <v>137</v>
      </c>
      <c r="L8636" t="s">
        <v>24399</v>
      </c>
      <c r="M8636" t="s">
        <v>24400</v>
      </c>
      <c r="N8636">
        <v>5.1911111109999997</v>
      </c>
      <c r="O8636">
        <v>0</v>
      </c>
      <c r="P8636">
        <v>17</v>
      </c>
      <c r="Q8636">
        <v>0</v>
      </c>
      <c r="R8636">
        <v>4</v>
      </c>
      <c r="S8636">
        <v>0</v>
      </c>
      <c r="T8636">
        <v>17</v>
      </c>
      <c r="U8636">
        <v>0</v>
      </c>
      <c r="V8636">
        <v>0</v>
      </c>
      <c r="W8636">
        <v>0</v>
      </c>
      <c r="X8636">
        <v>103.86500991544943</v>
      </c>
      <c r="Y8636">
        <v>0</v>
      </c>
      <c r="Z8636">
        <v>0.3276481214106734</v>
      </c>
      <c r="AA8636">
        <v>0</v>
      </c>
      <c r="AB8636">
        <v>213.41870998874637</v>
      </c>
      <c r="AC8636">
        <v>0</v>
      </c>
      <c r="AD8636">
        <v>0</v>
      </c>
      <c r="AE8636">
        <v>317.61136802560645</v>
      </c>
    </row>
    <row r="8637" spans="1:31" x14ac:dyDescent="0.25">
      <c r="A8637">
        <v>1683198</v>
      </c>
      <c r="B8637">
        <v>1</v>
      </c>
      <c r="C8637" t="s">
        <v>80</v>
      </c>
      <c r="D8637" t="s">
        <v>97</v>
      </c>
      <c r="E8637" t="s">
        <v>200</v>
      </c>
      <c r="F8637" t="s">
        <v>24401</v>
      </c>
      <c r="G8637" t="s">
        <v>153</v>
      </c>
      <c r="H8637" t="s">
        <v>143</v>
      </c>
      <c r="I8637" t="s">
        <v>135</v>
      </c>
      <c r="J8637" t="s">
        <v>136</v>
      </c>
      <c r="K8637" t="s">
        <v>137</v>
      </c>
      <c r="L8637" t="s">
        <v>24402</v>
      </c>
      <c r="M8637" t="s">
        <v>24403</v>
      </c>
      <c r="N8637">
        <v>1.7494444440000001</v>
      </c>
      <c r="O8637">
        <v>0</v>
      </c>
      <c r="P8637">
        <v>161</v>
      </c>
      <c r="Q8637">
        <v>0</v>
      </c>
      <c r="R8637">
        <v>0</v>
      </c>
      <c r="S8637">
        <v>0</v>
      </c>
      <c r="T8637">
        <v>8</v>
      </c>
      <c r="U8637">
        <v>0</v>
      </c>
      <c r="V8637">
        <v>0</v>
      </c>
      <c r="W8637">
        <v>0</v>
      </c>
      <c r="X8637">
        <v>97.916319778732273</v>
      </c>
      <c r="Y8637">
        <v>0</v>
      </c>
      <c r="Z8637">
        <v>0</v>
      </c>
      <c r="AA8637">
        <v>0</v>
      </c>
      <c r="AB8637">
        <v>7.6988359093495848</v>
      </c>
      <c r="AC8637">
        <v>0</v>
      </c>
      <c r="AD8637">
        <v>0</v>
      </c>
      <c r="AE8637">
        <v>105.61515568808186</v>
      </c>
    </row>
    <row r="8638" spans="1:31" x14ac:dyDescent="0.25">
      <c r="A8638">
        <v>1682949</v>
      </c>
      <c r="B8638">
        <v>1</v>
      </c>
      <c r="C8638" t="s">
        <v>80</v>
      </c>
      <c r="D8638" t="s">
        <v>82</v>
      </c>
      <c r="E8638" t="s">
        <v>151</v>
      </c>
      <c r="F8638" t="s">
        <v>23425</v>
      </c>
      <c r="G8638" t="s">
        <v>153</v>
      </c>
      <c r="H8638" t="s">
        <v>143</v>
      </c>
      <c r="I8638" t="s">
        <v>135</v>
      </c>
      <c r="J8638" t="s">
        <v>136</v>
      </c>
      <c r="K8638" t="s">
        <v>137</v>
      </c>
      <c r="L8638" t="s">
        <v>24404</v>
      </c>
      <c r="M8638" t="s">
        <v>24405</v>
      </c>
      <c r="N8638">
        <v>1.6958333329999999</v>
      </c>
      <c r="O8638">
        <v>0</v>
      </c>
      <c r="P8638">
        <v>65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25.084807834760504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25.084807834760504</v>
      </c>
    </row>
    <row r="8639" spans="1:31" x14ac:dyDescent="0.25">
      <c r="A8639">
        <v>1683590</v>
      </c>
      <c r="B8639">
        <v>1</v>
      </c>
      <c r="C8639" t="s">
        <v>81</v>
      </c>
      <c r="D8639" t="s">
        <v>118</v>
      </c>
      <c r="E8639" t="s">
        <v>131</v>
      </c>
      <c r="F8639" t="s">
        <v>13099</v>
      </c>
      <c r="G8639" t="s">
        <v>161</v>
      </c>
      <c r="H8639" t="s">
        <v>134</v>
      </c>
      <c r="I8639" t="s">
        <v>135</v>
      </c>
      <c r="J8639" t="s">
        <v>136</v>
      </c>
      <c r="K8639" t="s">
        <v>137</v>
      </c>
      <c r="L8639" t="s">
        <v>24406</v>
      </c>
      <c r="M8639" t="s">
        <v>24407</v>
      </c>
      <c r="N8639">
        <v>0.27</v>
      </c>
      <c r="O8639">
        <v>0</v>
      </c>
      <c r="P8639">
        <v>762</v>
      </c>
      <c r="Q8639">
        <v>7</v>
      </c>
      <c r="R8639">
        <v>23</v>
      </c>
      <c r="S8639">
        <v>4</v>
      </c>
      <c r="T8639">
        <v>33</v>
      </c>
      <c r="U8639">
        <v>0</v>
      </c>
      <c r="V8639">
        <v>0</v>
      </c>
      <c r="W8639">
        <v>0</v>
      </c>
      <c r="X8639">
        <v>24.351878483846026</v>
      </c>
      <c r="Y8639">
        <v>1.02172758247395</v>
      </c>
      <c r="Z8639">
        <v>1.4422548844569603</v>
      </c>
      <c r="AA8639">
        <v>1.6409300455953</v>
      </c>
      <c r="AB8639">
        <v>2.5364463402530708</v>
      </c>
      <c r="AC8639">
        <v>0</v>
      </c>
      <c r="AD8639">
        <v>0</v>
      </c>
      <c r="AE8639">
        <v>30.99323733662531</v>
      </c>
    </row>
    <row r="8640" spans="1:31" x14ac:dyDescent="0.25">
      <c r="A8640">
        <v>1683055</v>
      </c>
      <c r="B8640">
        <v>1</v>
      </c>
      <c r="C8640" t="s">
        <v>80</v>
      </c>
      <c r="D8640" t="s">
        <v>96</v>
      </c>
      <c r="E8640" t="s">
        <v>140</v>
      </c>
      <c r="F8640" t="s">
        <v>16919</v>
      </c>
      <c r="G8640" t="s">
        <v>197</v>
      </c>
      <c r="H8640" t="s">
        <v>143</v>
      </c>
      <c r="I8640" t="s">
        <v>135</v>
      </c>
      <c r="J8640" t="s">
        <v>136</v>
      </c>
      <c r="K8640" t="s">
        <v>137</v>
      </c>
      <c r="L8640" t="s">
        <v>24408</v>
      </c>
      <c r="M8640" t="s">
        <v>24409</v>
      </c>
      <c r="N8640">
        <v>2.7925</v>
      </c>
      <c r="O8640">
        <v>0</v>
      </c>
      <c r="P8640">
        <v>0</v>
      </c>
      <c r="Q8640">
        <v>0</v>
      </c>
      <c r="R8640">
        <v>1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0.82291075383600343</v>
      </c>
      <c r="AA8640">
        <v>0</v>
      </c>
      <c r="AB8640">
        <v>0</v>
      </c>
      <c r="AC8640">
        <v>0</v>
      </c>
      <c r="AD8640">
        <v>0</v>
      </c>
      <c r="AE8640">
        <v>0.82291075383600343</v>
      </c>
    </row>
    <row r="8641" spans="1:31" x14ac:dyDescent="0.25">
      <c r="A8641">
        <v>1682843</v>
      </c>
      <c r="B8641">
        <v>1</v>
      </c>
      <c r="C8641" t="s">
        <v>80</v>
      </c>
      <c r="D8641" t="s">
        <v>85</v>
      </c>
      <c r="E8641" t="s">
        <v>200</v>
      </c>
      <c r="F8641" t="s">
        <v>21769</v>
      </c>
      <c r="G8641" t="s">
        <v>153</v>
      </c>
      <c r="H8641" t="s">
        <v>143</v>
      </c>
      <c r="I8641" t="s">
        <v>135</v>
      </c>
      <c r="J8641" t="s">
        <v>136</v>
      </c>
      <c r="K8641" t="s">
        <v>137</v>
      </c>
      <c r="L8641" t="s">
        <v>24410</v>
      </c>
      <c r="M8641" t="s">
        <v>24411</v>
      </c>
      <c r="N8641">
        <v>3.4241666660000001</v>
      </c>
      <c r="O8641">
        <v>0</v>
      </c>
      <c r="P8641">
        <v>88</v>
      </c>
      <c r="Q8641">
        <v>0</v>
      </c>
      <c r="R8641">
        <v>0</v>
      </c>
      <c r="S8641">
        <v>0</v>
      </c>
      <c r="T8641">
        <v>23</v>
      </c>
      <c r="U8641">
        <v>0</v>
      </c>
      <c r="V8641">
        <v>1</v>
      </c>
      <c r="W8641">
        <v>0</v>
      </c>
      <c r="X8641">
        <v>140.96951092638631</v>
      </c>
      <c r="Y8641">
        <v>0</v>
      </c>
      <c r="Z8641">
        <v>0</v>
      </c>
      <c r="AA8641">
        <v>0</v>
      </c>
      <c r="AB8641">
        <v>106.01599872619666</v>
      </c>
      <c r="AC8641">
        <v>0</v>
      </c>
      <c r="AD8641">
        <v>97.435419952366729</v>
      </c>
      <c r="AE8641">
        <v>344.42092960494966</v>
      </c>
    </row>
    <row r="8642" spans="1:31" x14ac:dyDescent="0.25">
      <c r="A8642">
        <v>1682757</v>
      </c>
      <c r="B8642">
        <v>1</v>
      </c>
      <c r="C8642" t="s">
        <v>80</v>
      </c>
      <c r="D8642" t="s">
        <v>97</v>
      </c>
      <c r="E8642" t="s">
        <v>146</v>
      </c>
      <c r="F8642" t="s">
        <v>24412</v>
      </c>
      <c r="G8642" t="s">
        <v>148</v>
      </c>
      <c r="H8642" t="s">
        <v>143</v>
      </c>
      <c r="I8642" t="s">
        <v>135</v>
      </c>
      <c r="J8642" t="s">
        <v>136</v>
      </c>
      <c r="K8642" t="s">
        <v>137</v>
      </c>
      <c r="L8642" t="s">
        <v>24413</v>
      </c>
      <c r="M8642" t="s">
        <v>24414</v>
      </c>
      <c r="N8642">
        <v>1.561666666</v>
      </c>
      <c r="O8642">
        <v>0</v>
      </c>
      <c r="P8642">
        <v>106</v>
      </c>
      <c r="Q8642">
        <v>0</v>
      </c>
      <c r="R8642">
        <v>11</v>
      </c>
      <c r="S8642">
        <v>0</v>
      </c>
      <c r="T8642">
        <v>9</v>
      </c>
      <c r="U8642">
        <v>0</v>
      </c>
      <c r="V8642">
        <v>0</v>
      </c>
      <c r="W8642">
        <v>0</v>
      </c>
      <c r="X8642">
        <v>55.145017779656818</v>
      </c>
      <c r="Y8642">
        <v>0</v>
      </c>
      <c r="Z8642">
        <v>0.21300740842247415</v>
      </c>
      <c r="AA8642">
        <v>0</v>
      </c>
      <c r="AB8642">
        <v>8.956627667177381</v>
      </c>
      <c r="AC8642">
        <v>0</v>
      </c>
      <c r="AD8642">
        <v>0</v>
      </c>
      <c r="AE8642">
        <v>64.314652855256682</v>
      </c>
    </row>
    <row r="8643" spans="1:31" x14ac:dyDescent="0.25">
      <c r="A8643">
        <v>1683490</v>
      </c>
      <c r="B8643">
        <v>1</v>
      </c>
      <c r="C8643" t="s">
        <v>80</v>
      </c>
      <c r="D8643" t="s">
        <v>83</v>
      </c>
      <c r="E8643" t="s">
        <v>146</v>
      </c>
      <c r="F8643" t="s">
        <v>23485</v>
      </c>
      <c r="G8643" t="s">
        <v>153</v>
      </c>
      <c r="H8643" t="s">
        <v>143</v>
      </c>
      <c r="I8643" t="s">
        <v>135</v>
      </c>
      <c r="J8643" t="s">
        <v>136</v>
      </c>
      <c r="K8643" t="s">
        <v>137</v>
      </c>
      <c r="L8643" t="s">
        <v>24415</v>
      </c>
      <c r="M8643" t="s">
        <v>24416</v>
      </c>
      <c r="N8643">
        <v>1.933333333</v>
      </c>
      <c r="O8643">
        <v>0</v>
      </c>
      <c r="P8643">
        <v>700</v>
      </c>
      <c r="Q8643">
        <v>0</v>
      </c>
      <c r="R8643">
        <v>0</v>
      </c>
      <c r="S8643">
        <v>0</v>
      </c>
      <c r="T8643">
        <v>36</v>
      </c>
      <c r="U8643">
        <v>0</v>
      </c>
      <c r="V8643">
        <v>0</v>
      </c>
      <c r="W8643">
        <v>0</v>
      </c>
      <c r="X8643">
        <v>593.14030620653614</v>
      </c>
      <c r="Y8643">
        <v>0</v>
      </c>
      <c r="Z8643">
        <v>0</v>
      </c>
      <c r="AA8643">
        <v>0</v>
      </c>
      <c r="AB8643">
        <v>45.342971180805883</v>
      </c>
      <c r="AC8643">
        <v>0</v>
      </c>
      <c r="AD8643">
        <v>0</v>
      </c>
      <c r="AE8643">
        <v>638.48327738734201</v>
      </c>
    </row>
    <row r="8644" spans="1:31" x14ac:dyDescent="0.25">
      <c r="A8644">
        <v>1682800</v>
      </c>
      <c r="B8644">
        <v>1</v>
      </c>
      <c r="C8644" t="s">
        <v>80</v>
      </c>
      <c r="D8644" t="s">
        <v>85</v>
      </c>
      <c r="E8644" t="s">
        <v>200</v>
      </c>
      <c r="F8644" t="s">
        <v>21137</v>
      </c>
      <c r="G8644" t="s">
        <v>202</v>
      </c>
      <c r="H8644" t="s">
        <v>143</v>
      </c>
      <c r="I8644" t="s">
        <v>135</v>
      </c>
      <c r="J8644" t="s">
        <v>136</v>
      </c>
      <c r="K8644" t="s">
        <v>137</v>
      </c>
      <c r="L8644" t="s">
        <v>24417</v>
      </c>
      <c r="M8644" t="s">
        <v>24418</v>
      </c>
      <c r="N8644">
        <v>6.9822222219999999</v>
      </c>
      <c r="O8644">
        <v>0</v>
      </c>
      <c r="P8644">
        <v>66</v>
      </c>
      <c r="Q8644">
        <v>0</v>
      </c>
      <c r="R8644">
        <v>0</v>
      </c>
      <c r="S8644">
        <v>0</v>
      </c>
      <c r="T8644">
        <v>5</v>
      </c>
      <c r="U8644">
        <v>0</v>
      </c>
      <c r="V8644">
        <v>0</v>
      </c>
      <c r="W8644">
        <v>0</v>
      </c>
      <c r="X8644">
        <v>118.89944821640373</v>
      </c>
      <c r="Y8644">
        <v>0</v>
      </c>
      <c r="Z8644">
        <v>0</v>
      </c>
      <c r="AA8644">
        <v>0</v>
      </c>
      <c r="AB8644">
        <v>41.842594108394373</v>
      </c>
      <c r="AC8644">
        <v>0</v>
      </c>
      <c r="AD8644">
        <v>0</v>
      </c>
      <c r="AE8644">
        <v>160.74204232479809</v>
      </c>
    </row>
    <row r="8645" spans="1:31" x14ac:dyDescent="0.25">
      <c r="A8645">
        <v>1682872</v>
      </c>
      <c r="B8645">
        <v>1</v>
      </c>
      <c r="C8645" t="s">
        <v>81</v>
      </c>
      <c r="D8645" t="s">
        <v>120</v>
      </c>
      <c r="E8645" t="s">
        <v>146</v>
      </c>
      <c r="F8645" t="s">
        <v>1216</v>
      </c>
      <c r="G8645" t="s">
        <v>281</v>
      </c>
      <c r="H8645" t="s">
        <v>143</v>
      </c>
      <c r="I8645" t="s">
        <v>135</v>
      </c>
      <c r="J8645" t="s">
        <v>136</v>
      </c>
      <c r="K8645" t="s">
        <v>167</v>
      </c>
      <c r="L8645" t="s">
        <v>24419</v>
      </c>
      <c r="M8645" t="s">
        <v>24420</v>
      </c>
      <c r="N8645">
        <v>8.3060905550000008</v>
      </c>
      <c r="O8645">
        <v>0</v>
      </c>
      <c r="P8645">
        <v>267</v>
      </c>
      <c r="Q8645">
        <v>0</v>
      </c>
      <c r="R8645">
        <v>2</v>
      </c>
      <c r="S8645">
        <v>0</v>
      </c>
      <c r="T8645">
        <v>13</v>
      </c>
      <c r="U8645">
        <v>0</v>
      </c>
      <c r="V8645">
        <v>0</v>
      </c>
      <c r="W8645">
        <v>0</v>
      </c>
      <c r="X8645">
        <v>519.2972619471899</v>
      </c>
      <c r="Y8645">
        <v>0</v>
      </c>
      <c r="Z8645">
        <v>0.19346297951224001</v>
      </c>
      <c r="AA8645">
        <v>0</v>
      </c>
      <c r="AB8645">
        <v>116.55045860706541</v>
      </c>
      <c r="AC8645">
        <v>0</v>
      </c>
      <c r="AD8645">
        <v>0</v>
      </c>
      <c r="AE8645">
        <v>636.04118353376748</v>
      </c>
    </row>
    <row r="8646" spans="1:31" x14ac:dyDescent="0.25">
      <c r="A8646">
        <v>1683204</v>
      </c>
      <c r="B8646">
        <v>1</v>
      </c>
      <c r="C8646" t="s">
        <v>80</v>
      </c>
      <c r="D8646" t="s">
        <v>97</v>
      </c>
      <c r="E8646" t="s">
        <v>146</v>
      </c>
      <c r="F8646" t="s">
        <v>24412</v>
      </c>
      <c r="G8646" t="s">
        <v>148</v>
      </c>
      <c r="H8646" t="s">
        <v>143</v>
      </c>
      <c r="I8646" t="s">
        <v>135</v>
      </c>
      <c r="J8646" t="s">
        <v>136</v>
      </c>
      <c r="K8646" t="s">
        <v>137</v>
      </c>
      <c r="L8646" t="s">
        <v>24421</v>
      </c>
      <c r="M8646" t="s">
        <v>24422</v>
      </c>
      <c r="N8646">
        <v>1.941944444</v>
      </c>
      <c r="O8646">
        <v>0</v>
      </c>
      <c r="P8646">
        <v>106</v>
      </c>
      <c r="Q8646">
        <v>0</v>
      </c>
      <c r="R8646">
        <v>11</v>
      </c>
      <c r="S8646">
        <v>0</v>
      </c>
      <c r="T8646">
        <v>9</v>
      </c>
      <c r="U8646">
        <v>0</v>
      </c>
      <c r="V8646">
        <v>0</v>
      </c>
      <c r="W8646">
        <v>0</v>
      </c>
      <c r="X8646">
        <v>74.49887372507267</v>
      </c>
      <c r="Y8646">
        <v>0</v>
      </c>
      <c r="Z8646">
        <v>0.37463626431023345</v>
      </c>
      <c r="AA8646">
        <v>0</v>
      </c>
      <c r="AB8646">
        <v>19.379365271136756</v>
      </c>
      <c r="AC8646">
        <v>0</v>
      </c>
      <c r="AD8646">
        <v>0</v>
      </c>
      <c r="AE8646">
        <v>94.252875260519659</v>
      </c>
    </row>
    <row r="8647" spans="1:31" x14ac:dyDescent="0.25">
      <c r="A8647">
        <v>1683536</v>
      </c>
      <c r="B8647">
        <v>1</v>
      </c>
      <c r="C8647" t="s">
        <v>80</v>
      </c>
      <c r="D8647" t="s">
        <v>103</v>
      </c>
      <c r="E8647" t="s">
        <v>200</v>
      </c>
      <c r="F8647" t="s">
        <v>24423</v>
      </c>
      <c r="G8647" t="s">
        <v>240</v>
      </c>
      <c r="H8647" t="s">
        <v>143</v>
      </c>
      <c r="I8647" t="s">
        <v>135</v>
      </c>
      <c r="J8647" t="s">
        <v>136</v>
      </c>
      <c r="K8647" t="s">
        <v>137</v>
      </c>
      <c r="L8647" t="s">
        <v>24424</v>
      </c>
      <c r="M8647" t="s">
        <v>24425</v>
      </c>
      <c r="N8647">
        <v>0.72</v>
      </c>
      <c r="O8647">
        <v>0</v>
      </c>
      <c r="P8647">
        <v>76</v>
      </c>
      <c r="Q8647">
        <v>0</v>
      </c>
      <c r="R8647">
        <v>0</v>
      </c>
      <c r="S8647">
        <v>0</v>
      </c>
      <c r="T8647">
        <v>7</v>
      </c>
      <c r="U8647">
        <v>0</v>
      </c>
      <c r="V8647">
        <v>0</v>
      </c>
      <c r="W8647">
        <v>0</v>
      </c>
      <c r="X8647">
        <v>18.125671933335909</v>
      </c>
      <c r="Y8647">
        <v>0</v>
      </c>
      <c r="Z8647">
        <v>0</v>
      </c>
      <c r="AA8647">
        <v>0</v>
      </c>
      <c r="AB8647">
        <v>2.3396513653088995</v>
      </c>
      <c r="AC8647">
        <v>0</v>
      </c>
      <c r="AD8647">
        <v>0</v>
      </c>
      <c r="AE8647">
        <v>20.465323298644808</v>
      </c>
    </row>
    <row r="8648" spans="1:31" x14ac:dyDescent="0.25">
      <c r="A8648">
        <v>1683559</v>
      </c>
      <c r="B8648">
        <v>1</v>
      </c>
      <c r="C8648" t="s">
        <v>80</v>
      </c>
      <c r="D8648" t="s">
        <v>104</v>
      </c>
      <c r="E8648" t="s">
        <v>131</v>
      </c>
      <c r="F8648" t="s">
        <v>7364</v>
      </c>
      <c r="G8648" t="s">
        <v>1912</v>
      </c>
      <c r="H8648" t="s">
        <v>134</v>
      </c>
      <c r="I8648" t="s">
        <v>135</v>
      </c>
      <c r="J8648" t="s">
        <v>136</v>
      </c>
      <c r="K8648" t="s">
        <v>137</v>
      </c>
      <c r="L8648" t="s">
        <v>24426</v>
      </c>
      <c r="M8648" t="s">
        <v>24427</v>
      </c>
      <c r="N8648">
        <v>0.45250000000000001</v>
      </c>
      <c r="O8648">
        <v>5</v>
      </c>
      <c r="P8648">
        <v>1764</v>
      </c>
      <c r="Q8648">
        <v>10</v>
      </c>
      <c r="R8648">
        <v>18</v>
      </c>
      <c r="S8648">
        <v>18</v>
      </c>
      <c r="T8648">
        <v>209</v>
      </c>
      <c r="U8648">
        <v>3</v>
      </c>
      <c r="V8648">
        <v>0</v>
      </c>
      <c r="W8648">
        <v>0.29315350377090005</v>
      </c>
      <c r="X8648">
        <v>249.91002632262169</v>
      </c>
      <c r="Y8648">
        <v>3.4041990991472937</v>
      </c>
      <c r="Z8648">
        <v>1.2776111391617626</v>
      </c>
      <c r="AA8648">
        <v>161.2866234447018</v>
      </c>
      <c r="AB8648">
        <v>43.717303142698611</v>
      </c>
      <c r="AC8648">
        <v>17.015938704858485</v>
      </c>
      <c r="AD8648">
        <v>0</v>
      </c>
      <c r="AE8648">
        <v>476.90485535696052</v>
      </c>
    </row>
    <row r="8649" spans="1:31" x14ac:dyDescent="0.25">
      <c r="A8649">
        <v>1683227</v>
      </c>
      <c r="B8649">
        <v>1</v>
      </c>
      <c r="C8649" t="s">
        <v>80</v>
      </c>
      <c r="D8649" t="s">
        <v>96</v>
      </c>
      <c r="E8649" t="s">
        <v>151</v>
      </c>
      <c r="F8649" t="s">
        <v>24428</v>
      </c>
      <c r="G8649" t="s">
        <v>153</v>
      </c>
      <c r="H8649" t="s">
        <v>143</v>
      </c>
      <c r="I8649" t="s">
        <v>135</v>
      </c>
      <c r="J8649" t="s">
        <v>136</v>
      </c>
      <c r="K8649" t="s">
        <v>137</v>
      </c>
      <c r="L8649" t="s">
        <v>24429</v>
      </c>
      <c r="M8649" t="s">
        <v>24430</v>
      </c>
      <c r="N8649">
        <v>6.6683333329999996</v>
      </c>
      <c r="O8649">
        <v>0</v>
      </c>
      <c r="P8649">
        <v>0</v>
      </c>
      <c r="Q8649">
        <v>0</v>
      </c>
      <c r="R8649">
        <v>9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19.177132846654896</v>
      </c>
      <c r="AA8649">
        <v>0</v>
      </c>
      <c r="AB8649">
        <v>0</v>
      </c>
      <c r="AC8649">
        <v>0</v>
      </c>
      <c r="AD8649">
        <v>0</v>
      </c>
      <c r="AE8649">
        <v>19.177132846654896</v>
      </c>
    </row>
    <row r="8650" spans="1:31" x14ac:dyDescent="0.25">
      <c r="A8650">
        <v>1683582</v>
      </c>
      <c r="B8650">
        <v>1</v>
      </c>
      <c r="C8650" t="s">
        <v>80</v>
      </c>
      <c r="D8650" t="s">
        <v>82</v>
      </c>
      <c r="E8650" t="s">
        <v>151</v>
      </c>
      <c r="F8650" t="s">
        <v>24431</v>
      </c>
      <c r="G8650" t="s">
        <v>486</v>
      </c>
      <c r="H8650" t="s">
        <v>143</v>
      </c>
      <c r="I8650" t="s">
        <v>135</v>
      </c>
      <c r="J8650" t="s">
        <v>136</v>
      </c>
      <c r="K8650" t="s">
        <v>137</v>
      </c>
      <c r="L8650" t="s">
        <v>24432</v>
      </c>
      <c r="M8650" t="s">
        <v>24433</v>
      </c>
      <c r="N8650">
        <v>5.15</v>
      </c>
      <c r="O8650">
        <v>0</v>
      </c>
      <c r="P8650">
        <v>124</v>
      </c>
      <c r="Q8650">
        <v>0</v>
      </c>
      <c r="R8650">
        <v>0</v>
      </c>
      <c r="S8650">
        <v>0</v>
      </c>
      <c r="T8650">
        <v>10</v>
      </c>
      <c r="U8650">
        <v>0</v>
      </c>
      <c r="V8650">
        <v>0</v>
      </c>
      <c r="W8650">
        <v>0</v>
      </c>
      <c r="X8650">
        <v>232.13448564570785</v>
      </c>
      <c r="Y8650">
        <v>0</v>
      </c>
      <c r="Z8650">
        <v>0</v>
      </c>
      <c r="AA8650">
        <v>0</v>
      </c>
      <c r="AB8650">
        <v>6.3921769126885168</v>
      </c>
      <c r="AC8650">
        <v>0</v>
      </c>
      <c r="AD8650">
        <v>0</v>
      </c>
      <c r="AE8650">
        <v>238.52666255839637</v>
      </c>
    </row>
    <row r="8651" spans="1:31" x14ac:dyDescent="0.25">
      <c r="A8651">
        <v>1683250</v>
      </c>
      <c r="B8651">
        <v>1</v>
      </c>
      <c r="C8651" t="s">
        <v>81</v>
      </c>
      <c r="D8651" t="s">
        <v>128</v>
      </c>
      <c r="E8651" t="s">
        <v>151</v>
      </c>
      <c r="F8651" t="s">
        <v>22097</v>
      </c>
      <c r="G8651" t="s">
        <v>153</v>
      </c>
      <c r="H8651" t="s">
        <v>143</v>
      </c>
      <c r="I8651" t="s">
        <v>135</v>
      </c>
      <c r="J8651" t="s">
        <v>136</v>
      </c>
      <c r="K8651" t="s">
        <v>137</v>
      </c>
      <c r="L8651" t="s">
        <v>24434</v>
      </c>
      <c r="M8651" t="s">
        <v>24435</v>
      </c>
      <c r="N8651">
        <v>9.7355555549999995</v>
      </c>
      <c r="O8651">
        <v>0</v>
      </c>
      <c r="P8651">
        <v>23</v>
      </c>
      <c r="Q8651">
        <v>0</v>
      </c>
      <c r="R8651">
        <v>0</v>
      </c>
      <c r="S8651">
        <v>0</v>
      </c>
      <c r="T8651">
        <v>1</v>
      </c>
      <c r="U8651">
        <v>0</v>
      </c>
      <c r="V8651">
        <v>0</v>
      </c>
      <c r="W8651">
        <v>0</v>
      </c>
      <c r="X8651">
        <v>20.970414456523713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20.970414456523713</v>
      </c>
    </row>
    <row r="8652" spans="1:31" x14ac:dyDescent="0.25">
      <c r="A8652">
        <v>1683373</v>
      </c>
      <c r="B8652">
        <v>1</v>
      </c>
      <c r="C8652" t="s">
        <v>80</v>
      </c>
      <c r="D8652" t="s">
        <v>83</v>
      </c>
      <c r="E8652" t="s">
        <v>179</v>
      </c>
      <c r="F8652" t="s">
        <v>24328</v>
      </c>
      <c r="G8652" t="s">
        <v>161</v>
      </c>
      <c r="H8652" t="s">
        <v>134</v>
      </c>
      <c r="I8652" t="s">
        <v>135</v>
      </c>
      <c r="J8652" t="s">
        <v>136</v>
      </c>
      <c r="K8652" t="s">
        <v>137</v>
      </c>
      <c r="L8652" t="s">
        <v>24436</v>
      </c>
      <c r="M8652" t="s">
        <v>24437</v>
      </c>
      <c r="N8652">
        <v>0.30835444400000001</v>
      </c>
      <c r="O8652">
        <v>0</v>
      </c>
      <c r="P8652">
        <v>23680</v>
      </c>
      <c r="Q8652">
        <v>0</v>
      </c>
      <c r="R8652">
        <v>2</v>
      </c>
      <c r="S8652">
        <v>2</v>
      </c>
      <c r="T8652">
        <v>1588</v>
      </c>
      <c r="U8652">
        <v>0</v>
      </c>
      <c r="V8652">
        <v>5</v>
      </c>
      <c r="W8652">
        <v>0</v>
      </c>
      <c r="X8652">
        <v>1943.9240928030272</v>
      </c>
      <c r="Y8652">
        <v>0</v>
      </c>
      <c r="Z8652">
        <v>3.5004776891625004E-2</v>
      </c>
      <c r="AA8652">
        <v>587.4185892218577</v>
      </c>
      <c r="AB8652">
        <v>539.12831674984091</v>
      </c>
      <c r="AC8652">
        <v>0</v>
      </c>
      <c r="AD8652">
        <v>71.120076203054793</v>
      </c>
      <c r="AE8652">
        <v>3141.6260797546724</v>
      </c>
    </row>
    <row r="8653" spans="1:31" x14ac:dyDescent="0.25">
      <c r="A8653">
        <v>1683350</v>
      </c>
      <c r="B8653">
        <v>1</v>
      </c>
      <c r="C8653" t="s">
        <v>80</v>
      </c>
      <c r="D8653" t="s">
        <v>96</v>
      </c>
      <c r="E8653" t="s">
        <v>159</v>
      </c>
      <c r="F8653" t="s">
        <v>24438</v>
      </c>
      <c r="G8653" t="s">
        <v>161</v>
      </c>
      <c r="H8653" t="s">
        <v>134</v>
      </c>
      <c r="I8653" t="s">
        <v>135</v>
      </c>
      <c r="J8653" t="s">
        <v>136</v>
      </c>
      <c r="K8653" t="s">
        <v>137</v>
      </c>
      <c r="L8653" t="s">
        <v>24439</v>
      </c>
      <c r="M8653" t="s">
        <v>24440</v>
      </c>
      <c r="N8653">
        <v>1.173611111</v>
      </c>
      <c r="O8653">
        <v>0</v>
      </c>
      <c r="P8653">
        <v>1301</v>
      </c>
      <c r="Q8653">
        <v>1</v>
      </c>
      <c r="R8653">
        <v>5</v>
      </c>
      <c r="S8653">
        <v>2</v>
      </c>
      <c r="T8653">
        <v>92</v>
      </c>
      <c r="U8653">
        <v>0</v>
      </c>
      <c r="V8653">
        <v>0</v>
      </c>
      <c r="W8653">
        <v>0</v>
      </c>
      <c r="X8653">
        <v>509.03898033817188</v>
      </c>
      <c r="Y8653">
        <v>0.56043133094923892</v>
      </c>
      <c r="Z8653">
        <v>2.0374628177832498E-2</v>
      </c>
      <c r="AA8653">
        <v>65.382106764076681</v>
      </c>
      <c r="AB8653">
        <v>89.208769751304075</v>
      </c>
      <c r="AC8653">
        <v>0</v>
      </c>
      <c r="AD8653">
        <v>0</v>
      </c>
      <c r="AE8653">
        <v>664.21066281267974</v>
      </c>
    </row>
    <row r="8654" spans="1:31" x14ac:dyDescent="0.25">
      <c r="A8654">
        <v>1683327</v>
      </c>
      <c r="B8654">
        <v>1</v>
      </c>
      <c r="C8654" t="s">
        <v>80</v>
      </c>
      <c r="D8654" t="s">
        <v>104</v>
      </c>
      <c r="E8654" t="s">
        <v>151</v>
      </c>
      <c r="F8654" t="s">
        <v>24441</v>
      </c>
      <c r="G8654" t="s">
        <v>153</v>
      </c>
      <c r="H8654" t="s">
        <v>143</v>
      </c>
      <c r="I8654" t="s">
        <v>135</v>
      </c>
      <c r="J8654" t="s">
        <v>136</v>
      </c>
      <c r="K8654" t="s">
        <v>137</v>
      </c>
      <c r="L8654" t="s">
        <v>24442</v>
      </c>
      <c r="M8654" t="s">
        <v>24443</v>
      </c>
      <c r="N8654">
        <v>2.1800000000000002</v>
      </c>
      <c r="O8654">
        <v>0</v>
      </c>
      <c r="P8654">
        <v>1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0.57947930555519445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0.57947930555519445</v>
      </c>
    </row>
    <row r="8655" spans="1:31" x14ac:dyDescent="0.25">
      <c r="A8655">
        <v>1683058</v>
      </c>
      <c r="B8655">
        <v>1</v>
      </c>
      <c r="C8655" t="s">
        <v>80</v>
      </c>
      <c r="D8655" t="s">
        <v>108</v>
      </c>
      <c r="E8655" t="s">
        <v>146</v>
      </c>
      <c r="F8655" t="s">
        <v>24444</v>
      </c>
      <c r="G8655" t="s">
        <v>526</v>
      </c>
      <c r="H8655" t="s">
        <v>143</v>
      </c>
      <c r="I8655" t="s">
        <v>135</v>
      </c>
      <c r="J8655" t="s">
        <v>136</v>
      </c>
      <c r="K8655" t="s">
        <v>137</v>
      </c>
      <c r="L8655" t="s">
        <v>24445</v>
      </c>
      <c r="M8655" t="s">
        <v>24446</v>
      </c>
      <c r="N8655">
        <v>3.8619444440000001</v>
      </c>
      <c r="O8655">
        <v>0</v>
      </c>
      <c r="P8655">
        <v>42</v>
      </c>
      <c r="Q8655">
        <v>0</v>
      </c>
      <c r="R8655">
        <v>2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12.397789878742765</v>
      </c>
      <c r="Y8655">
        <v>0</v>
      </c>
      <c r="Z8655">
        <v>1.2241242117027779E-4</v>
      </c>
      <c r="AA8655">
        <v>0</v>
      </c>
      <c r="AB8655">
        <v>0.31185439420573546</v>
      </c>
      <c r="AC8655">
        <v>0</v>
      </c>
      <c r="AD8655">
        <v>0</v>
      </c>
      <c r="AE8655">
        <v>12.70976668536967</v>
      </c>
    </row>
    <row r="8656" spans="1:31" x14ac:dyDescent="0.25">
      <c r="A8656">
        <v>1683181</v>
      </c>
      <c r="B8656">
        <v>1</v>
      </c>
      <c r="C8656" t="s">
        <v>81</v>
      </c>
      <c r="D8656" t="s">
        <v>127</v>
      </c>
      <c r="E8656" t="s">
        <v>151</v>
      </c>
      <c r="F8656" t="s">
        <v>24447</v>
      </c>
      <c r="G8656" t="s">
        <v>153</v>
      </c>
      <c r="H8656" t="s">
        <v>143</v>
      </c>
      <c r="I8656" t="s">
        <v>135</v>
      </c>
      <c r="J8656" t="s">
        <v>136</v>
      </c>
      <c r="K8656" t="s">
        <v>137</v>
      </c>
      <c r="L8656" t="s">
        <v>24448</v>
      </c>
      <c r="M8656" t="s">
        <v>24449</v>
      </c>
      <c r="N8656">
        <v>3.1416666659999999</v>
      </c>
      <c r="O8656">
        <v>0</v>
      </c>
      <c r="P8656">
        <v>44</v>
      </c>
      <c r="Q8656">
        <v>0</v>
      </c>
      <c r="R8656">
        <v>1</v>
      </c>
      <c r="S8656">
        <v>0</v>
      </c>
      <c r="T8656">
        <v>11</v>
      </c>
      <c r="U8656">
        <v>0</v>
      </c>
      <c r="V8656">
        <v>0</v>
      </c>
      <c r="W8656">
        <v>0</v>
      </c>
      <c r="X8656">
        <v>35.207772972149243</v>
      </c>
      <c r="Y8656">
        <v>0</v>
      </c>
      <c r="Z8656">
        <v>5.0001218241352996</v>
      </c>
      <c r="AA8656">
        <v>0</v>
      </c>
      <c r="AB8656">
        <v>71.125072873394757</v>
      </c>
      <c r="AC8656">
        <v>0</v>
      </c>
      <c r="AD8656">
        <v>0</v>
      </c>
      <c r="AE8656">
        <v>111.33296766967931</v>
      </c>
    </row>
    <row r="8657" spans="1:31" x14ac:dyDescent="0.25">
      <c r="A8657">
        <v>1683164</v>
      </c>
      <c r="B8657">
        <v>1</v>
      </c>
      <c r="C8657" t="s">
        <v>80</v>
      </c>
      <c r="D8657" t="s">
        <v>84</v>
      </c>
      <c r="E8657" t="s">
        <v>131</v>
      </c>
      <c r="F8657" t="s">
        <v>3881</v>
      </c>
      <c r="G8657" t="s">
        <v>161</v>
      </c>
      <c r="H8657" t="s">
        <v>134</v>
      </c>
      <c r="I8657" t="s">
        <v>135</v>
      </c>
      <c r="J8657" t="s">
        <v>136</v>
      </c>
      <c r="K8657" t="s">
        <v>137</v>
      </c>
      <c r="L8657" t="s">
        <v>24450</v>
      </c>
      <c r="M8657" t="s">
        <v>24451</v>
      </c>
      <c r="N8657">
        <v>0.12055555499999999</v>
      </c>
      <c r="O8657">
        <v>6</v>
      </c>
      <c r="P8657">
        <v>1412</v>
      </c>
      <c r="Q8657">
        <v>14</v>
      </c>
      <c r="R8657">
        <v>287</v>
      </c>
      <c r="S8657">
        <v>27</v>
      </c>
      <c r="T8657">
        <v>237</v>
      </c>
      <c r="U8657">
        <v>1</v>
      </c>
      <c r="V8657">
        <v>0</v>
      </c>
      <c r="W8657">
        <v>0.72253110871617687</v>
      </c>
      <c r="X8657">
        <v>49.135015462747042</v>
      </c>
      <c r="Y8657">
        <v>2.0360938054140365</v>
      </c>
      <c r="Z8657">
        <v>12.110368152331578</v>
      </c>
      <c r="AA8657">
        <v>26.951809397764841</v>
      </c>
      <c r="AB8657">
        <v>32.123427953432319</v>
      </c>
      <c r="AC8657">
        <v>0</v>
      </c>
      <c r="AD8657">
        <v>0</v>
      </c>
      <c r="AE8657">
        <v>123.07924588040601</v>
      </c>
    </row>
    <row r="8658" spans="1:31" x14ac:dyDescent="0.25">
      <c r="A8658">
        <v>1683018</v>
      </c>
      <c r="B8658">
        <v>1</v>
      </c>
      <c r="C8658" t="s">
        <v>80</v>
      </c>
      <c r="D8658" t="s">
        <v>90</v>
      </c>
      <c r="E8658" t="s">
        <v>151</v>
      </c>
      <c r="F8658" t="s">
        <v>24452</v>
      </c>
      <c r="G8658" t="s">
        <v>267</v>
      </c>
      <c r="H8658" t="s">
        <v>143</v>
      </c>
      <c r="I8658" t="s">
        <v>135</v>
      </c>
      <c r="J8658" t="s">
        <v>136</v>
      </c>
      <c r="K8658" t="s">
        <v>137</v>
      </c>
      <c r="L8658" t="s">
        <v>24453</v>
      </c>
      <c r="M8658" t="s">
        <v>24454</v>
      </c>
      <c r="N8658">
        <v>1.4494444440000001</v>
      </c>
      <c r="O8658">
        <v>0</v>
      </c>
      <c r="P8658">
        <v>233</v>
      </c>
      <c r="Q8658">
        <v>0</v>
      </c>
      <c r="R8658">
        <v>0</v>
      </c>
      <c r="S8658">
        <v>0</v>
      </c>
      <c r="T8658">
        <v>14</v>
      </c>
      <c r="U8658">
        <v>0</v>
      </c>
      <c r="V8658">
        <v>0</v>
      </c>
      <c r="W8658">
        <v>0</v>
      </c>
      <c r="X8658">
        <v>79.657625277950345</v>
      </c>
      <c r="Y8658">
        <v>0</v>
      </c>
      <c r="Z8658">
        <v>0</v>
      </c>
      <c r="AA8658">
        <v>0</v>
      </c>
      <c r="AB8658">
        <v>9.4413263179646645</v>
      </c>
      <c r="AC8658">
        <v>0</v>
      </c>
      <c r="AD8658">
        <v>0</v>
      </c>
      <c r="AE8658">
        <v>89.098951595915011</v>
      </c>
    </row>
    <row r="8659" spans="1:31" x14ac:dyDescent="0.25">
      <c r="A8659">
        <v>1682932</v>
      </c>
      <c r="B8659">
        <v>1</v>
      </c>
      <c r="C8659" t="s">
        <v>80</v>
      </c>
      <c r="D8659" t="s">
        <v>110</v>
      </c>
      <c r="E8659" t="s">
        <v>146</v>
      </c>
      <c r="F8659" t="s">
        <v>3979</v>
      </c>
      <c r="G8659" t="s">
        <v>425</v>
      </c>
      <c r="H8659" t="s">
        <v>143</v>
      </c>
      <c r="I8659" t="s">
        <v>135</v>
      </c>
      <c r="J8659" t="s">
        <v>136</v>
      </c>
      <c r="K8659" t="s">
        <v>137</v>
      </c>
      <c r="L8659" t="s">
        <v>24455</v>
      </c>
      <c r="M8659" t="s">
        <v>24456</v>
      </c>
      <c r="N8659">
        <v>2.864166666</v>
      </c>
      <c r="O8659">
        <v>0</v>
      </c>
      <c r="P8659">
        <v>449</v>
      </c>
      <c r="Q8659">
        <v>0</v>
      </c>
      <c r="R8659">
        <v>0</v>
      </c>
      <c r="S8659">
        <v>0</v>
      </c>
      <c r="T8659">
        <v>49</v>
      </c>
      <c r="U8659">
        <v>0</v>
      </c>
      <c r="V8659">
        <v>1</v>
      </c>
      <c r="W8659">
        <v>0</v>
      </c>
      <c r="X8659">
        <v>482.24131884802642</v>
      </c>
      <c r="Y8659">
        <v>0</v>
      </c>
      <c r="Z8659">
        <v>0</v>
      </c>
      <c r="AA8659">
        <v>0</v>
      </c>
      <c r="AB8659">
        <v>142.48633884415995</v>
      </c>
      <c r="AC8659">
        <v>0</v>
      </c>
      <c r="AD8659">
        <v>17.226416436631752</v>
      </c>
      <c r="AE8659">
        <v>641.95407412881809</v>
      </c>
    </row>
    <row r="8660" spans="1:31" x14ac:dyDescent="0.25">
      <c r="A8660">
        <v>1683001</v>
      </c>
      <c r="B8660">
        <v>1</v>
      </c>
      <c r="C8660" t="s">
        <v>81</v>
      </c>
      <c r="D8660" t="s">
        <v>112</v>
      </c>
      <c r="E8660" t="s">
        <v>140</v>
      </c>
      <c r="F8660" t="s">
        <v>24457</v>
      </c>
      <c r="G8660" t="s">
        <v>197</v>
      </c>
      <c r="H8660" t="s">
        <v>143</v>
      </c>
      <c r="I8660" t="s">
        <v>135</v>
      </c>
      <c r="J8660" t="s">
        <v>136</v>
      </c>
      <c r="K8660" t="s">
        <v>137</v>
      </c>
      <c r="L8660" t="s">
        <v>24458</v>
      </c>
      <c r="M8660" t="s">
        <v>24459</v>
      </c>
      <c r="N8660">
        <v>0.69083333300000005</v>
      </c>
      <c r="O8660">
        <v>0</v>
      </c>
      <c r="P8660">
        <v>1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1.6744079917423611E-2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1.6744079917423611E-2</v>
      </c>
    </row>
    <row r="8661" spans="1:31" x14ac:dyDescent="0.25">
      <c r="A8661">
        <v>1683456</v>
      </c>
      <c r="B8661">
        <v>1</v>
      </c>
      <c r="C8661" t="s">
        <v>81</v>
      </c>
      <c r="D8661" t="s">
        <v>128</v>
      </c>
      <c r="E8661" t="s">
        <v>164</v>
      </c>
      <c r="F8661" t="s">
        <v>24460</v>
      </c>
      <c r="G8661" t="s">
        <v>161</v>
      </c>
      <c r="H8661" t="s">
        <v>134</v>
      </c>
      <c r="I8661" t="s">
        <v>173</v>
      </c>
      <c r="J8661" t="s">
        <v>136</v>
      </c>
      <c r="K8661" t="s">
        <v>137</v>
      </c>
      <c r="L8661" t="s">
        <v>24461</v>
      </c>
      <c r="M8661" t="s">
        <v>24462</v>
      </c>
      <c r="N8661">
        <v>1.4166666E-2</v>
      </c>
      <c r="O8661">
        <v>0</v>
      </c>
      <c r="P8661">
        <v>0</v>
      </c>
      <c r="Q8661">
        <v>1</v>
      </c>
      <c r="R8661">
        <v>0</v>
      </c>
      <c r="S8661">
        <v>23</v>
      </c>
      <c r="T8661">
        <v>43</v>
      </c>
      <c r="U8661">
        <v>25</v>
      </c>
      <c r="V8661">
        <v>42</v>
      </c>
      <c r="W8661">
        <v>0</v>
      </c>
      <c r="X8661">
        <v>0</v>
      </c>
      <c r="Y8661">
        <v>1.5584222282685E-2</v>
      </c>
      <c r="Z8661">
        <v>0</v>
      </c>
      <c r="AA8661">
        <v>3.7646458791277508</v>
      </c>
      <c r="AB8661">
        <v>5.6550299873211722</v>
      </c>
      <c r="AC8661">
        <v>31.497429958424075</v>
      </c>
      <c r="AD8661">
        <v>17.834674193324236</v>
      </c>
      <c r="AE8661">
        <v>58.767364240479921</v>
      </c>
    </row>
    <row r="8662" spans="1:31" x14ac:dyDescent="0.25">
      <c r="A8662">
        <v>1682809</v>
      </c>
      <c r="B8662">
        <v>1</v>
      </c>
      <c r="C8662" t="s">
        <v>80</v>
      </c>
      <c r="D8662" t="s">
        <v>110</v>
      </c>
      <c r="E8662" t="s">
        <v>151</v>
      </c>
      <c r="F8662" t="s">
        <v>24463</v>
      </c>
      <c r="G8662" t="s">
        <v>153</v>
      </c>
      <c r="H8662" t="s">
        <v>143</v>
      </c>
      <c r="I8662" t="s">
        <v>135</v>
      </c>
      <c r="J8662" t="s">
        <v>136</v>
      </c>
      <c r="K8662" t="s">
        <v>137</v>
      </c>
      <c r="L8662" t="s">
        <v>24464</v>
      </c>
      <c r="M8662" t="s">
        <v>24465</v>
      </c>
      <c r="N8662">
        <v>2.71</v>
      </c>
      <c r="O8662">
        <v>0</v>
      </c>
      <c r="P8662">
        <v>134</v>
      </c>
      <c r="Q8662">
        <v>0</v>
      </c>
      <c r="R8662">
        <v>0</v>
      </c>
      <c r="S8662">
        <v>0</v>
      </c>
      <c r="T8662">
        <v>6</v>
      </c>
      <c r="U8662">
        <v>0</v>
      </c>
      <c r="V8662">
        <v>0</v>
      </c>
      <c r="W8662">
        <v>0</v>
      </c>
      <c r="X8662">
        <v>126.97241275803394</v>
      </c>
      <c r="Y8662">
        <v>0</v>
      </c>
      <c r="Z8662">
        <v>0</v>
      </c>
      <c r="AA8662">
        <v>0</v>
      </c>
      <c r="AB8662">
        <v>15.335780357846655</v>
      </c>
      <c r="AC8662">
        <v>0</v>
      </c>
      <c r="AD8662">
        <v>0</v>
      </c>
      <c r="AE8662">
        <v>142.30819311588058</v>
      </c>
    </row>
    <row r="8663" spans="1:31" x14ac:dyDescent="0.25">
      <c r="A8663">
        <v>1683499</v>
      </c>
      <c r="B8663">
        <v>1</v>
      </c>
      <c r="C8663" t="s">
        <v>81</v>
      </c>
      <c r="D8663" t="s">
        <v>127</v>
      </c>
      <c r="E8663" t="s">
        <v>151</v>
      </c>
      <c r="F8663" t="s">
        <v>24466</v>
      </c>
      <c r="G8663" t="s">
        <v>153</v>
      </c>
      <c r="H8663" t="s">
        <v>143</v>
      </c>
      <c r="I8663" t="s">
        <v>135</v>
      </c>
      <c r="J8663" t="s">
        <v>136</v>
      </c>
      <c r="K8663" t="s">
        <v>137</v>
      </c>
      <c r="L8663" t="s">
        <v>24467</v>
      </c>
      <c r="M8663" t="s">
        <v>24468</v>
      </c>
      <c r="N8663">
        <v>2.8605555549999999</v>
      </c>
      <c r="O8663">
        <v>0</v>
      </c>
      <c r="P8663">
        <v>5</v>
      </c>
      <c r="Q8663">
        <v>0</v>
      </c>
      <c r="R8663">
        <v>5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1.6421846644505376</v>
      </c>
      <c r="Y8663">
        <v>0</v>
      </c>
      <c r="Z8663">
        <v>0.91839070617653018</v>
      </c>
      <c r="AA8663">
        <v>0</v>
      </c>
      <c r="AB8663">
        <v>0</v>
      </c>
      <c r="AC8663">
        <v>0</v>
      </c>
      <c r="AD8663">
        <v>0</v>
      </c>
      <c r="AE8663">
        <v>2.5605753706270677</v>
      </c>
    </row>
    <row r="8664" spans="1:31" x14ac:dyDescent="0.25">
      <c r="A8664">
        <v>1683599</v>
      </c>
      <c r="B8664">
        <v>1</v>
      </c>
      <c r="C8664" t="s">
        <v>80</v>
      </c>
      <c r="D8664" t="s">
        <v>85</v>
      </c>
      <c r="E8664" t="s">
        <v>151</v>
      </c>
      <c r="F8664" t="s">
        <v>9056</v>
      </c>
      <c r="G8664" t="s">
        <v>153</v>
      </c>
      <c r="H8664" t="s">
        <v>143</v>
      </c>
      <c r="I8664" t="s">
        <v>135</v>
      </c>
      <c r="J8664" t="s">
        <v>136</v>
      </c>
      <c r="K8664" t="s">
        <v>137</v>
      </c>
      <c r="L8664" t="s">
        <v>24469</v>
      </c>
      <c r="M8664" t="s">
        <v>24470</v>
      </c>
      <c r="N8664">
        <v>1.679444444</v>
      </c>
      <c r="O8664">
        <v>0</v>
      </c>
      <c r="P8664">
        <v>30</v>
      </c>
      <c r="Q8664">
        <v>0</v>
      </c>
      <c r="R8664">
        <v>0</v>
      </c>
      <c r="S8664">
        <v>0</v>
      </c>
      <c r="T8664">
        <v>9</v>
      </c>
      <c r="U8664">
        <v>0</v>
      </c>
      <c r="V8664">
        <v>0</v>
      </c>
      <c r="W8664">
        <v>0</v>
      </c>
      <c r="X8664">
        <v>12.055522267827669</v>
      </c>
      <c r="Y8664">
        <v>0</v>
      </c>
      <c r="Z8664">
        <v>0</v>
      </c>
      <c r="AA8664">
        <v>0</v>
      </c>
      <c r="AB8664">
        <v>10.171013648451742</v>
      </c>
      <c r="AC8664">
        <v>0</v>
      </c>
      <c r="AD8664">
        <v>0</v>
      </c>
      <c r="AE8664">
        <v>22.22653591627941</v>
      </c>
    </row>
    <row r="8665" spans="1:31" x14ac:dyDescent="0.25">
      <c r="A8665">
        <v>1683542</v>
      </c>
      <c r="B8665">
        <v>1</v>
      </c>
      <c r="C8665" t="s">
        <v>81</v>
      </c>
      <c r="D8665" t="s">
        <v>117</v>
      </c>
      <c r="E8665" t="s">
        <v>146</v>
      </c>
      <c r="F8665" t="s">
        <v>24471</v>
      </c>
      <c r="G8665" t="s">
        <v>1774</v>
      </c>
      <c r="H8665" t="s">
        <v>143</v>
      </c>
      <c r="I8665" t="s">
        <v>135</v>
      </c>
      <c r="J8665" t="s">
        <v>136</v>
      </c>
      <c r="K8665" t="s">
        <v>137</v>
      </c>
      <c r="L8665" t="s">
        <v>24472</v>
      </c>
      <c r="M8665" t="s">
        <v>24473</v>
      </c>
      <c r="N8665">
        <v>2.0525000000000002</v>
      </c>
      <c r="O8665">
        <v>0</v>
      </c>
      <c r="P8665">
        <v>14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0.57199665071432493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0.57199665071432493</v>
      </c>
    </row>
    <row r="8666" spans="1:31" x14ac:dyDescent="0.25">
      <c r="A8666">
        <v>1682938</v>
      </c>
      <c r="B8666">
        <v>1</v>
      </c>
      <c r="C8666" t="s">
        <v>80</v>
      </c>
      <c r="D8666" t="s">
        <v>93</v>
      </c>
      <c r="E8666" t="s">
        <v>151</v>
      </c>
      <c r="F8666" t="s">
        <v>24474</v>
      </c>
      <c r="G8666" t="s">
        <v>222</v>
      </c>
      <c r="H8666" t="s">
        <v>143</v>
      </c>
      <c r="I8666" t="s">
        <v>135</v>
      </c>
      <c r="J8666" t="s">
        <v>136</v>
      </c>
      <c r="K8666" t="s">
        <v>137</v>
      </c>
      <c r="L8666" t="s">
        <v>24475</v>
      </c>
      <c r="M8666" t="s">
        <v>24476</v>
      </c>
      <c r="N8666">
        <v>0.42111111099999998</v>
      </c>
      <c r="O8666">
        <v>0</v>
      </c>
      <c r="P8666">
        <v>6</v>
      </c>
      <c r="Q8666">
        <v>0</v>
      </c>
      <c r="R8666">
        <v>4</v>
      </c>
      <c r="S8666">
        <v>0</v>
      </c>
      <c r="T8666">
        <v>3</v>
      </c>
      <c r="U8666">
        <v>0</v>
      </c>
      <c r="V8666">
        <v>0</v>
      </c>
      <c r="W8666">
        <v>0</v>
      </c>
      <c r="X8666">
        <v>0.59610595602007121</v>
      </c>
      <c r="Y8666">
        <v>0</v>
      </c>
      <c r="Z8666">
        <v>0.37460602986433333</v>
      </c>
      <c r="AA8666">
        <v>0</v>
      </c>
      <c r="AB8666">
        <v>1.9544825613252446</v>
      </c>
      <c r="AC8666">
        <v>0</v>
      </c>
      <c r="AD8666">
        <v>0</v>
      </c>
      <c r="AE8666">
        <v>2.925194547209649</v>
      </c>
    </row>
    <row r="8667" spans="1:31" x14ac:dyDescent="0.25">
      <c r="A8667">
        <v>1682746</v>
      </c>
      <c r="B8667">
        <v>1</v>
      </c>
      <c r="C8667" t="s">
        <v>81</v>
      </c>
      <c r="D8667" t="s">
        <v>125</v>
      </c>
      <c r="E8667" t="s">
        <v>164</v>
      </c>
      <c r="F8667" t="s">
        <v>24477</v>
      </c>
      <c r="G8667" t="s">
        <v>161</v>
      </c>
      <c r="H8667" t="s">
        <v>134</v>
      </c>
      <c r="I8667" t="s">
        <v>135</v>
      </c>
      <c r="J8667" t="s">
        <v>136</v>
      </c>
      <c r="K8667" t="s">
        <v>137</v>
      </c>
      <c r="L8667" t="s">
        <v>24478</v>
      </c>
      <c r="M8667" t="s">
        <v>24479</v>
      </c>
      <c r="N8667">
        <v>2.0236111110000001</v>
      </c>
      <c r="O8667">
        <v>0</v>
      </c>
      <c r="P8667">
        <v>52</v>
      </c>
      <c r="Q8667">
        <v>42</v>
      </c>
      <c r="R8667">
        <v>209</v>
      </c>
      <c r="S8667">
        <v>5</v>
      </c>
      <c r="T8667">
        <v>6</v>
      </c>
      <c r="U8667">
        <v>1</v>
      </c>
      <c r="V8667">
        <v>0</v>
      </c>
      <c r="W8667">
        <v>0</v>
      </c>
      <c r="X8667">
        <v>11.221120967321976</v>
      </c>
      <c r="Y8667">
        <v>30.043624813536368</v>
      </c>
      <c r="Z8667">
        <v>129.01667653449803</v>
      </c>
      <c r="AA8667">
        <v>96.33888633026298</v>
      </c>
      <c r="AB8667">
        <v>4.2856509175563673</v>
      </c>
      <c r="AC8667">
        <v>45.185077139171796</v>
      </c>
      <c r="AD8667">
        <v>0</v>
      </c>
      <c r="AE8667">
        <v>316.09103670234754</v>
      </c>
    </row>
    <row r="8668" spans="1:31" x14ac:dyDescent="0.25">
      <c r="A8668">
        <v>1683579</v>
      </c>
      <c r="B8668">
        <v>1</v>
      </c>
      <c r="C8668" t="s">
        <v>80</v>
      </c>
      <c r="D8668" t="s">
        <v>93</v>
      </c>
      <c r="E8668" t="s">
        <v>151</v>
      </c>
      <c r="F8668" t="s">
        <v>24480</v>
      </c>
      <c r="G8668" t="s">
        <v>153</v>
      </c>
      <c r="H8668" t="s">
        <v>143</v>
      </c>
      <c r="I8668" t="s">
        <v>135</v>
      </c>
      <c r="J8668" t="s">
        <v>136</v>
      </c>
      <c r="K8668" t="s">
        <v>137</v>
      </c>
      <c r="L8668" t="s">
        <v>24481</v>
      </c>
      <c r="M8668" t="s">
        <v>24482</v>
      </c>
      <c r="N8668">
        <v>2.1875</v>
      </c>
      <c r="O8668">
        <v>0</v>
      </c>
      <c r="P8668">
        <v>4</v>
      </c>
      <c r="Q8668">
        <v>0</v>
      </c>
      <c r="R8668">
        <v>3</v>
      </c>
      <c r="S8668">
        <v>0</v>
      </c>
      <c r="T8668">
        <v>10</v>
      </c>
      <c r="U8668">
        <v>0</v>
      </c>
      <c r="V8668">
        <v>0</v>
      </c>
      <c r="W8668">
        <v>0</v>
      </c>
      <c r="X8668">
        <v>2.6173704051077777</v>
      </c>
      <c r="Y8668">
        <v>0</v>
      </c>
      <c r="Z8668">
        <v>4.3274773476443853</v>
      </c>
      <c r="AA8668">
        <v>0</v>
      </c>
      <c r="AB8668">
        <v>1.1515958485337157</v>
      </c>
      <c r="AC8668">
        <v>0</v>
      </c>
      <c r="AD8668">
        <v>0</v>
      </c>
      <c r="AE8668">
        <v>8.0964436012858787</v>
      </c>
    </row>
    <row r="8669" spans="1:31" x14ac:dyDescent="0.25">
      <c r="A8669">
        <v>1683493</v>
      </c>
      <c r="B8669">
        <v>1</v>
      </c>
      <c r="C8669" t="s">
        <v>80</v>
      </c>
      <c r="D8669" t="s">
        <v>90</v>
      </c>
      <c r="E8669" t="s">
        <v>140</v>
      </c>
      <c r="F8669" t="s">
        <v>24483</v>
      </c>
      <c r="G8669" t="s">
        <v>197</v>
      </c>
      <c r="H8669" t="s">
        <v>143</v>
      </c>
      <c r="I8669" t="s">
        <v>135</v>
      </c>
      <c r="J8669" t="s">
        <v>136</v>
      </c>
      <c r="K8669" t="s">
        <v>137</v>
      </c>
      <c r="L8669" t="s">
        <v>24484</v>
      </c>
      <c r="M8669" t="s">
        <v>24485</v>
      </c>
      <c r="N8669">
        <v>4.8952777770000004</v>
      </c>
      <c r="O8669">
        <v>0</v>
      </c>
      <c r="P8669">
        <v>2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3.8525516160585638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3.8525516160585638</v>
      </c>
    </row>
    <row r="8670" spans="1:31" x14ac:dyDescent="0.25">
      <c r="A8670">
        <v>1683101</v>
      </c>
      <c r="B8670">
        <v>1</v>
      </c>
      <c r="C8670" t="s">
        <v>80</v>
      </c>
      <c r="D8670" t="s">
        <v>89</v>
      </c>
      <c r="E8670" t="s">
        <v>200</v>
      </c>
      <c r="F8670" t="s">
        <v>24486</v>
      </c>
      <c r="G8670" t="s">
        <v>281</v>
      </c>
      <c r="H8670" t="s">
        <v>143</v>
      </c>
      <c r="I8670" t="s">
        <v>135</v>
      </c>
      <c r="J8670" t="s">
        <v>136</v>
      </c>
      <c r="K8670" t="s">
        <v>167</v>
      </c>
      <c r="L8670" t="s">
        <v>24487</v>
      </c>
      <c r="M8670" t="s">
        <v>24488</v>
      </c>
      <c r="N8670">
        <v>2.6969444440000001</v>
      </c>
      <c r="O8670">
        <v>0</v>
      </c>
      <c r="P8670">
        <v>47</v>
      </c>
      <c r="Q8670">
        <v>0</v>
      </c>
      <c r="R8670">
        <v>0</v>
      </c>
      <c r="S8670">
        <v>0</v>
      </c>
      <c r="T8670">
        <v>4</v>
      </c>
      <c r="U8670">
        <v>0</v>
      </c>
      <c r="V8670">
        <v>0</v>
      </c>
      <c r="W8670">
        <v>0</v>
      </c>
      <c r="X8670">
        <v>40.329304286855745</v>
      </c>
      <c r="Y8670">
        <v>0</v>
      </c>
      <c r="Z8670">
        <v>0</v>
      </c>
      <c r="AA8670">
        <v>0</v>
      </c>
      <c r="AB8670">
        <v>5.8481017625196756</v>
      </c>
      <c r="AC8670">
        <v>0</v>
      </c>
      <c r="AD8670">
        <v>0</v>
      </c>
      <c r="AE8670">
        <v>46.177406049375421</v>
      </c>
    </row>
    <row r="8671" spans="1:31" x14ac:dyDescent="0.25">
      <c r="A8671">
        <v>1682995</v>
      </c>
      <c r="B8671">
        <v>1</v>
      </c>
      <c r="C8671" t="s">
        <v>80</v>
      </c>
      <c r="D8671" t="s">
        <v>85</v>
      </c>
      <c r="E8671" t="s">
        <v>140</v>
      </c>
      <c r="F8671" t="s">
        <v>24489</v>
      </c>
      <c r="G8671" t="s">
        <v>197</v>
      </c>
      <c r="H8671" t="s">
        <v>143</v>
      </c>
      <c r="I8671" t="s">
        <v>135</v>
      </c>
      <c r="J8671" t="s">
        <v>136</v>
      </c>
      <c r="K8671" t="s">
        <v>137</v>
      </c>
      <c r="L8671" t="s">
        <v>24490</v>
      </c>
      <c r="M8671" t="s">
        <v>24491</v>
      </c>
      <c r="N8671">
        <v>2.938055555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1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</row>
    <row r="8672" spans="1:31" x14ac:dyDescent="0.25">
      <c r="A8672">
        <v>1683038</v>
      </c>
      <c r="B8672">
        <v>1</v>
      </c>
      <c r="C8672" t="s">
        <v>80</v>
      </c>
      <c r="D8672" t="s">
        <v>83</v>
      </c>
      <c r="E8672" t="s">
        <v>140</v>
      </c>
      <c r="F8672" t="s">
        <v>24492</v>
      </c>
      <c r="G8672" t="s">
        <v>197</v>
      </c>
      <c r="H8672" t="s">
        <v>143</v>
      </c>
      <c r="I8672" t="s">
        <v>135</v>
      </c>
      <c r="J8672" t="s">
        <v>136</v>
      </c>
      <c r="K8672" t="s">
        <v>137</v>
      </c>
      <c r="L8672" t="s">
        <v>24493</v>
      </c>
      <c r="M8672" t="s">
        <v>24494</v>
      </c>
      <c r="N8672">
        <v>5.5213888879999997</v>
      </c>
      <c r="O8672">
        <v>0</v>
      </c>
      <c r="P8672">
        <v>2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0.63429895216248322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0.63429895216248322</v>
      </c>
    </row>
    <row r="8673" spans="1:31" x14ac:dyDescent="0.25">
      <c r="A8673">
        <v>1683393</v>
      </c>
      <c r="B8673">
        <v>1</v>
      </c>
      <c r="C8673" t="s">
        <v>81</v>
      </c>
      <c r="D8673" t="s">
        <v>127</v>
      </c>
      <c r="E8673" t="s">
        <v>151</v>
      </c>
      <c r="F8673" t="s">
        <v>24495</v>
      </c>
      <c r="G8673" t="s">
        <v>153</v>
      </c>
      <c r="H8673" t="s">
        <v>143</v>
      </c>
      <c r="I8673" t="s">
        <v>135</v>
      </c>
      <c r="J8673" t="s">
        <v>136</v>
      </c>
      <c r="K8673" t="s">
        <v>137</v>
      </c>
      <c r="L8673" t="s">
        <v>24496</v>
      </c>
      <c r="M8673" t="s">
        <v>24497</v>
      </c>
      <c r="N8673">
        <v>3.3830555549999999</v>
      </c>
      <c r="O8673">
        <v>0</v>
      </c>
      <c r="P8673">
        <v>3</v>
      </c>
      <c r="Q8673">
        <v>0</v>
      </c>
      <c r="R8673">
        <v>1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1.2230845925003588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1.2230845925003588</v>
      </c>
    </row>
    <row r="8674" spans="1:31" x14ac:dyDescent="0.25">
      <c r="A8674">
        <v>1683015</v>
      </c>
      <c r="B8674">
        <v>1</v>
      </c>
      <c r="C8674" t="s">
        <v>80</v>
      </c>
      <c r="D8674" t="s">
        <v>84</v>
      </c>
      <c r="E8674" t="s">
        <v>140</v>
      </c>
      <c r="F8674" t="s">
        <v>24498</v>
      </c>
      <c r="G8674" t="s">
        <v>197</v>
      </c>
      <c r="H8674" t="s">
        <v>143</v>
      </c>
      <c r="I8674" t="s">
        <v>135</v>
      </c>
      <c r="J8674" t="s">
        <v>136</v>
      </c>
      <c r="K8674" t="s">
        <v>137</v>
      </c>
      <c r="L8674" t="s">
        <v>24499</v>
      </c>
      <c r="M8674" t="s">
        <v>24500</v>
      </c>
      <c r="N8674">
        <v>8.3805555550000008</v>
      </c>
      <c r="O8674">
        <v>0</v>
      </c>
      <c r="P8674">
        <v>2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6.4802911562420169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6.4802911562420169</v>
      </c>
    </row>
    <row r="8675" spans="1:31" x14ac:dyDescent="0.25">
      <c r="A8675">
        <v>1683270</v>
      </c>
      <c r="B8675">
        <v>1</v>
      </c>
      <c r="C8675" t="s">
        <v>80</v>
      </c>
      <c r="D8675" t="s">
        <v>84</v>
      </c>
      <c r="E8675" t="s">
        <v>151</v>
      </c>
      <c r="F8675" t="s">
        <v>24501</v>
      </c>
      <c r="G8675" t="s">
        <v>153</v>
      </c>
      <c r="H8675" t="s">
        <v>143</v>
      </c>
      <c r="I8675" t="s">
        <v>135</v>
      </c>
      <c r="J8675" t="s">
        <v>136</v>
      </c>
      <c r="K8675" t="s">
        <v>137</v>
      </c>
      <c r="L8675" t="s">
        <v>24502</v>
      </c>
      <c r="M8675" t="s">
        <v>24503</v>
      </c>
      <c r="N8675">
        <v>1.8075000000000001</v>
      </c>
      <c r="O8675">
        <v>0</v>
      </c>
      <c r="P8675">
        <v>36</v>
      </c>
      <c r="Q8675">
        <v>0</v>
      </c>
      <c r="R8675">
        <v>0</v>
      </c>
      <c r="S8675">
        <v>0</v>
      </c>
      <c r="T8675">
        <v>2</v>
      </c>
      <c r="U8675">
        <v>0</v>
      </c>
      <c r="V8675">
        <v>0</v>
      </c>
      <c r="W8675">
        <v>0</v>
      </c>
      <c r="X8675">
        <v>20.013918213426248</v>
      </c>
      <c r="Y8675">
        <v>0</v>
      </c>
      <c r="Z8675">
        <v>0</v>
      </c>
      <c r="AA8675">
        <v>0</v>
      </c>
      <c r="AB8675">
        <v>3.3594724308675445</v>
      </c>
      <c r="AC8675">
        <v>0</v>
      </c>
      <c r="AD8675">
        <v>0</v>
      </c>
      <c r="AE8675">
        <v>23.373390644293792</v>
      </c>
    </row>
    <row r="8676" spans="1:31" x14ac:dyDescent="0.25">
      <c r="A8676">
        <v>1682915</v>
      </c>
      <c r="B8676">
        <v>1</v>
      </c>
      <c r="C8676" t="s">
        <v>80</v>
      </c>
      <c r="D8676" t="s">
        <v>83</v>
      </c>
      <c r="E8676" t="s">
        <v>146</v>
      </c>
      <c r="F8676" t="s">
        <v>21875</v>
      </c>
      <c r="G8676" t="s">
        <v>4384</v>
      </c>
      <c r="H8676" t="s">
        <v>143</v>
      </c>
      <c r="I8676" t="s">
        <v>135</v>
      </c>
      <c r="J8676" t="s">
        <v>136</v>
      </c>
      <c r="K8676" t="s">
        <v>137</v>
      </c>
      <c r="L8676" t="s">
        <v>24504</v>
      </c>
      <c r="M8676" t="s">
        <v>24505</v>
      </c>
      <c r="N8676">
        <v>2.9344444439999999</v>
      </c>
      <c r="O8676">
        <v>0</v>
      </c>
      <c r="P8676">
        <v>21</v>
      </c>
      <c r="Q8676">
        <v>0</v>
      </c>
      <c r="R8676">
        <v>0</v>
      </c>
      <c r="S8676">
        <v>0</v>
      </c>
      <c r="T8676">
        <v>177</v>
      </c>
      <c r="U8676">
        <v>0</v>
      </c>
      <c r="V8676">
        <v>5</v>
      </c>
      <c r="W8676">
        <v>0</v>
      </c>
      <c r="X8676">
        <v>62.308773801568108</v>
      </c>
      <c r="Y8676">
        <v>0</v>
      </c>
      <c r="Z8676">
        <v>0</v>
      </c>
      <c r="AA8676">
        <v>0</v>
      </c>
      <c r="AB8676">
        <v>989.17525064658878</v>
      </c>
      <c r="AC8676">
        <v>0</v>
      </c>
      <c r="AD8676">
        <v>269.27121305434815</v>
      </c>
      <c r="AE8676">
        <v>1320.755237502505</v>
      </c>
    </row>
    <row r="8677" spans="1:31" x14ac:dyDescent="0.25">
      <c r="A8677">
        <v>1682829</v>
      </c>
      <c r="B8677">
        <v>1</v>
      </c>
      <c r="C8677" t="s">
        <v>80</v>
      </c>
      <c r="D8677" t="s">
        <v>83</v>
      </c>
      <c r="E8677" t="s">
        <v>140</v>
      </c>
      <c r="F8677" t="s">
        <v>24506</v>
      </c>
      <c r="G8677" t="s">
        <v>209</v>
      </c>
      <c r="H8677" t="s">
        <v>143</v>
      </c>
      <c r="I8677" t="s">
        <v>135</v>
      </c>
      <c r="J8677" t="s">
        <v>136</v>
      </c>
      <c r="K8677" t="s">
        <v>137</v>
      </c>
      <c r="L8677" t="s">
        <v>24507</v>
      </c>
      <c r="M8677" t="s">
        <v>24508</v>
      </c>
      <c r="N8677">
        <v>1.136666666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1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5.5459054664916394</v>
      </c>
      <c r="AE8677">
        <v>5.5459054664916394</v>
      </c>
    </row>
    <row r="8678" spans="1:31" x14ac:dyDescent="0.25">
      <c r="A8678">
        <v>1683078</v>
      </c>
      <c r="B8678">
        <v>1</v>
      </c>
      <c r="C8678" t="s">
        <v>80</v>
      </c>
      <c r="D8678" t="s">
        <v>97</v>
      </c>
      <c r="E8678" t="s">
        <v>146</v>
      </c>
      <c r="F8678" t="s">
        <v>24509</v>
      </c>
      <c r="G8678" t="s">
        <v>281</v>
      </c>
      <c r="H8678" t="s">
        <v>143</v>
      </c>
      <c r="I8678" t="s">
        <v>135</v>
      </c>
      <c r="J8678" t="s">
        <v>136</v>
      </c>
      <c r="K8678" t="s">
        <v>167</v>
      </c>
      <c r="L8678" t="s">
        <v>24510</v>
      </c>
      <c r="M8678" t="s">
        <v>24511</v>
      </c>
      <c r="N8678">
        <v>1.548611111</v>
      </c>
      <c r="O8678">
        <v>0</v>
      </c>
      <c r="P8678">
        <v>139</v>
      </c>
      <c r="Q8678">
        <v>0</v>
      </c>
      <c r="R8678">
        <v>5</v>
      </c>
      <c r="S8678">
        <v>0</v>
      </c>
      <c r="T8678">
        <v>9</v>
      </c>
      <c r="U8678">
        <v>0</v>
      </c>
      <c r="V8678">
        <v>0</v>
      </c>
      <c r="W8678">
        <v>0</v>
      </c>
      <c r="X8678">
        <v>93.792594907554857</v>
      </c>
      <c r="Y8678">
        <v>0</v>
      </c>
      <c r="Z8678">
        <v>0.49410202555417171</v>
      </c>
      <c r="AA8678">
        <v>0</v>
      </c>
      <c r="AB8678">
        <v>17.382994820508387</v>
      </c>
      <c r="AC8678">
        <v>0</v>
      </c>
      <c r="AD8678">
        <v>0</v>
      </c>
      <c r="AE8678">
        <v>111.66969175361741</v>
      </c>
    </row>
    <row r="8679" spans="1:31" x14ac:dyDescent="0.25">
      <c r="A8679">
        <v>1682769</v>
      </c>
      <c r="B8679">
        <v>1</v>
      </c>
      <c r="C8679" t="s">
        <v>80</v>
      </c>
      <c r="D8679" t="s">
        <v>82</v>
      </c>
      <c r="E8679" t="s">
        <v>151</v>
      </c>
      <c r="F8679" t="s">
        <v>24512</v>
      </c>
      <c r="G8679" t="s">
        <v>153</v>
      </c>
      <c r="H8679" t="s">
        <v>143</v>
      </c>
      <c r="I8679" t="s">
        <v>135</v>
      </c>
      <c r="J8679" t="s">
        <v>136</v>
      </c>
      <c r="K8679" t="s">
        <v>137</v>
      </c>
      <c r="L8679" t="s">
        <v>24513</v>
      </c>
      <c r="M8679" t="s">
        <v>24514</v>
      </c>
      <c r="N8679">
        <v>1.463333333</v>
      </c>
      <c r="O8679">
        <v>0</v>
      </c>
      <c r="P8679">
        <v>208</v>
      </c>
      <c r="Q8679">
        <v>0</v>
      </c>
      <c r="R8679">
        <v>0</v>
      </c>
      <c r="S8679">
        <v>0</v>
      </c>
      <c r="T8679">
        <v>7</v>
      </c>
      <c r="U8679">
        <v>0</v>
      </c>
      <c r="V8679">
        <v>0</v>
      </c>
      <c r="W8679">
        <v>0</v>
      </c>
      <c r="X8679">
        <v>71.697655528661073</v>
      </c>
      <c r="Y8679">
        <v>0</v>
      </c>
      <c r="Z8679">
        <v>0</v>
      </c>
      <c r="AA8679">
        <v>0</v>
      </c>
      <c r="AB8679">
        <v>3.5639209351364909</v>
      </c>
      <c r="AC8679">
        <v>0</v>
      </c>
      <c r="AD8679">
        <v>0</v>
      </c>
      <c r="AE8679">
        <v>75.261576463797567</v>
      </c>
    </row>
    <row r="8680" spans="1:31" x14ac:dyDescent="0.25">
      <c r="A8680">
        <v>1683556</v>
      </c>
      <c r="B8680">
        <v>1</v>
      </c>
      <c r="C8680" t="s">
        <v>80</v>
      </c>
      <c r="D8680" t="s">
        <v>100</v>
      </c>
      <c r="E8680" t="s">
        <v>151</v>
      </c>
      <c r="F8680" t="s">
        <v>24515</v>
      </c>
      <c r="G8680" t="s">
        <v>222</v>
      </c>
      <c r="H8680" t="s">
        <v>143</v>
      </c>
      <c r="I8680" t="s">
        <v>135</v>
      </c>
      <c r="J8680" t="s">
        <v>136</v>
      </c>
      <c r="K8680" t="s">
        <v>137</v>
      </c>
      <c r="L8680" t="s">
        <v>24516</v>
      </c>
      <c r="M8680" t="s">
        <v>24517</v>
      </c>
      <c r="N8680">
        <v>1.404722222</v>
      </c>
      <c r="O8680">
        <v>0</v>
      </c>
      <c r="P8680">
        <v>2</v>
      </c>
      <c r="Q8680">
        <v>0</v>
      </c>
      <c r="R8680">
        <v>0</v>
      </c>
      <c r="S8680">
        <v>0</v>
      </c>
      <c r="T8680">
        <v>1</v>
      </c>
      <c r="U8680">
        <v>0</v>
      </c>
      <c r="V8680">
        <v>0</v>
      </c>
      <c r="W8680">
        <v>0</v>
      </c>
      <c r="X8680">
        <v>3.1588385556337695</v>
      </c>
      <c r="Y8680">
        <v>0</v>
      </c>
      <c r="Z8680">
        <v>0</v>
      </c>
      <c r="AA8680">
        <v>0</v>
      </c>
      <c r="AB8680">
        <v>0.15581858338707891</v>
      </c>
      <c r="AC8680">
        <v>0</v>
      </c>
      <c r="AD8680">
        <v>0</v>
      </c>
      <c r="AE8680">
        <v>3.3146571390208486</v>
      </c>
    </row>
    <row r="8681" spans="1:31" x14ac:dyDescent="0.25">
      <c r="A8681">
        <v>1683124</v>
      </c>
      <c r="B8681">
        <v>1</v>
      </c>
      <c r="C8681" t="s">
        <v>80</v>
      </c>
      <c r="D8681" t="s">
        <v>105</v>
      </c>
      <c r="E8681" t="s">
        <v>140</v>
      </c>
      <c r="F8681" t="s">
        <v>24518</v>
      </c>
      <c r="G8681" t="s">
        <v>197</v>
      </c>
      <c r="H8681" t="s">
        <v>143</v>
      </c>
      <c r="I8681" t="s">
        <v>135</v>
      </c>
      <c r="J8681" t="s">
        <v>136</v>
      </c>
      <c r="K8681" t="s">
        <v>137</v>
      </c>
      <c r="L8681" t="s">
        <v>24519</v>
      </c>
      <c r="M8681" t="s">
        <v>24520</v>
      </c>
      <c r="N8681">
        <v>4.0744444440000001</v>
      </c>
      <c r="O8681">
        <v>0</v>
      </c>
      <c r="P8681">
        <v>1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0.97647260053288887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0.97647260053288887</v>
      </c>
    </row>
    <row r="8682" spans="1:31" x14ac:dyDescent="0.25">
      <c r="A8682">
        <v>1682875</v>
      </c>
      <c r="B8682">
        <v>1</v>
      </c>
      <c r="C8682" t="s">
        <v>80</v>
      </c>
      <c r="D8682" t="s">
        <v>104</v>
      </c>
      <c r="E8682" t="s">
        <v>151</v>
      </c>
      <c r="F8682" t="s">
        <v>24521</v>
      </c>
      <c r="G8682" t="s">
        <v>222</v>
      </c>
      <c r="H8682" t="s">
        <v>143</v>
      </c>
      <c r="I8682" t="s">
        <v>135</v>
      </c>
      <c r="J8682" t="s">
        <v>136</v>
      </c>
      <c r="K8682" t="s">
        <v>137</v>
      </c>
      <c r="L8682" t="s">
        <v>24522</v>
      </c>
      <c r="M8682" t="s">
        <v>24523</v>
      </c>
      <c r="N8682">
        <v>6.7666666659999999</v>
      </c>
      <c r="O8682">
        <v>0</v>
      </c>
      <c r="P8682">
        <v>30</v>
      </c>
      <c r="Q8682">
        <v>0</v>
      </c>
      <c r="R8682">
        <v>4</v>
      </c>
      <c r="S8682">
        <v>0</v>
      </c>
      <c r="T8682">
        <v>4</v>
      </c>
      <c r="U8682">
        <v>0</v>
      </c>
      <c r="V8682">
        <v>0</v>
      </c>
      <c r="W8682">
        <v>0</v>
      </c>
      <c r="X8682">
        <v>43.341380726335167</v>
      </c>
      <c r="Y8682">
        <v>0</v>
      </c>
      <c r="Z8682">
        <v>5.0988261011072007</v>
      </c>
      <c r="AA8682">
        <v>0</v>
      </c>
      <c r="AB8682">
        <v>14.655348767274802</v>
      </c>
      <c r="AC8682">
        <v>0</v>
      </c>
      <c r="AD8682">
        <v>0</v>
      </c>
      <c r="AE8682">
        <v>63.095555594717169</v>
      </c>
    </row>
    <row r="8683" spans="1:31" x14ac:dyDescent="0.25">
      <c r="A8683">
        <v>1683516</v>
      </c>
      <c r="B8683">
        <v>1</v>
      </c>
      <c r="C8683" t="s">
        <v>80</v>
      </c>
      <c r="D8683" t="s">
        <v>90</v>
      </c>
      <c r="E8683" t="s">
        <v>146</v>
      </c>
      <c r="F8683" t="s">
        <v>24524</v>
      </c>
      <c r="G8683" t="s">
        <v>222</v>
      </c>
      <c r="H8683" t="s">
        <v>143</v>
      </c>
      <c r="I8683" t="s">
        <v>135</v>
      </c>
      <c r="J8683" t="s">
        <v>136</v>
      </c>
      <c r="K8683" t="s">
        <v>137</v>
      </c>
      <c r="L8683" t="s">
        <v>24525</v>
      </c>
      <c r="M8683" t="s">
        <v>24526</v>
      </c>
      <c r="N8683">
        <v>1.2127777769999999</v>
      </c>
      <c r="O8683">
        <v>0</v>
      </c>
      <c r="P8683">
        <v>15</v>
      </c>
      <c r="Q8683">
        <v>0</v>
      </c>
      <c r="R8683">
        <v>0</v>
      </c>
      <c r="S8683">
        <v>0</v>
      </c>
      <c r="T8683">
        <v>206</v>
      </c>
      <c r="U8683">
        <v>0</v>
      </c>
      <c r="V8683">
        <v>3</v>
      </c>
      <c r="W8683">
        <v>0</v>
      </c>
      <c r="X8683">
        <v>5.1598428133584378</v>
      </c>
      <c r="Y8683">
        <v>0</v>
      </c>
      <c r="Z8683">
        <v>0</v>
      </c>
      <c r="AA8683">
        <v>0</v>
      </c>
      <c r="AB8683">
        <v>166.95601426588195</v>
      </c>
      <c r="AC8683">
        <v>0</v>
      </c>
      <c r="AD8683">
        <v>11.537696189964986</v>
      </c>
      <c r="AE8683">
        <v>183.65355326920536</v>
      </c>
    </row>
    <row r="8684" spans="1:31" x14ac:dyDescent="0.25">
      <c r="A8684">
        <v>1682975</v>
      </c>
      <c r="B8684">
        <v>1</v>
      </c>
      <c r="C8684" t="s">
        <v>80</v>
      </c>
      <c r="D8684" t="s">
        <v>103</v>
      </c>
      <c r="E8684" t="s">
        <v>151</v>
      </c>
      <c r="F8684" t="s">
        <v>23145</v>
      </c>
      <c r="G8684" t="s">
        <v>486</v>
      </c>
      <c r="H8684" t="s">
        <v>143</v>
      </c>
      <c r="I8684" t="s">
        <v>135</v>
      </c>
      <c r="J8684" t="s">
        <v>136</v>
      </c>
      <c r="K8684" t="s">
        <v>137</v>
      </c>
      <c r="L8684" t="s">
        <v>24527</v>
      </c>
      <c r="M8684" t="s">
        <v>22696</v>
      </c>
      <c r="N8684">
        <v>1.6391666659999999</v>
      </c>
      <c r="O8684">
        <v>0</v>
      </c>
      <c r="P8684">
        <v>21</v>
      </c>
      <c r="Q8684">
        <v>0</v>
      </c>
      <c r="R8684">
        <v>0</v>
      </c>
      <c r="S8684">
        <v>0</v>
      </c>
      <c r="T8684">
        <v>3</v>
      </c>
      <c r="U8684">
        <v>0</v>
      </c>
      <c r="V8684">
        <v>0</v>
      </c>
      <c r="W8684">
        <v>0</v>
      </c>
      <c r="X8684">
        <v>8.3876750476417019</v>
      </c>
      <c r="Y8684">
        <v>0</v>
      </c>
      <c r="Z8684">
        <v>0</v>
      </c>
      <c r="AA8684">
        <v>0</v>
      </c>
      <c r="AB8684">
        <v>0.24782433362055417</v>
      </c>
      <c r="AC8684">
        <v>0</v>
      </c>
      <c r="AD8684">
        <v>0</v>
      </c>
      <c r="AE8684">
        <v>8.6354993812622567</v>
      </c>
    </row>
    <row r="8685" spans="1:31" x14ac:dyDescent="0.25">
      <c r="A8685">
        <v>1683167</v>
      </c>
      <c r="B8685">
        <v>1</v>
      </c>
      <c r="C8685" t="s">
        <v>80</v>
      </c>
      <c r="D8685" t="s">
        <v>108</v>
      </c>
      <c r="E8685" t="s">
        <v>140</v>
      </c>
      <c r="F8685" t="s">
        <v>24528</v>
      </c>
      <c r="G8685" t="s">
        <v>197</v>
      </c>
      <c r="H8685" t="s">
        <v>143</v>
      </c>
      <c r="I8685" t="s">
        <v>135</v>
      </c>
      <c r="J8685" t="s">
        <v>136</v>
      </c>
      <c r="K8685" t="s">
        <v>137</v>
      </c>
      <c r="L8685" t="s">
        <v>24529</v>
      </c>
      <c r="M8685" t="s">
        <v>24530</v>
      </c>
      <c r="N8685">
        <v>2.2888888879999998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1</v>
      </c>
      <c r="U8685">
        <v>0</v>
      </c>
      <c r="V8685">
        <v>0</v>
      </c>
      <c r="W8685">
        <v>0</v>
      </c>
      <c r="X8685">
        <v>0.66512991118326681</v>
      </c>
      <c r="Y8685">
        <v>0</v>
      </c>
      <c r="Z8685">
        <v>0</v>
      </c>
      <c r="AA8685">
        <v>0</v>
      </c>
      <c r="AB8685">
        <v>0.54657688944173333</v>
      </c>
      <c r="AC8685">
        <v>0</v>
      </c>
      <c r="AD8685">
        <v>0</v>
      </c>
      <c r="AE8685">
        <v>1.211706800625</v>
      </c>
    </row>
    <row r="8686" spans="1:31" x14ac:dyDescent="0.25">
      <c r="A8686">
        <v>1683021</v>
      </c>
      <c r="B8686">
        <v>1</v>
      </c>
      <c r="C8686" t="s">
        <v>80</v>
      </c>
      <c r="D8686" t="s">
        <v>98</v>
      </c>
      <c r="E8686" t="s">
        <v>151</v>
      </c>
      <c r="F8686" t="s">
        <v>24531</v>
      </c>
      <c r="G8686" t="s">
        <v>153</v>
      </c>
      <c r="H8686" t="s">
        <v>143</v>
      </c>
      <c r="I8686" t="s">
        <v>135</v>
      </c>
      <c r="J8686" t="s">
        <v>136</v>
      </c>
      <c r="K8686" t="s">
        <v>137</v>
      </c>
      <c r="L8686" t="s">
        <v>24532</v>
      </c>
      <c r="M8686" t="s">
        <v>24533</v>
      </c>
      <c r="N8686">
        <v>3.8472222220000001</v>
      </c>
      <c r="O8686">
        <v>0</v>
      </c>
      <c r="P8686">
        <v>36</v>
      </c>
      <c r="Q8686">
        <v>0</v>
      </c>
      <c r="R8686">
        <v>1</v>
      </c>
      <c r="S8686">
        <v>0</v>
      </c>
      <c r="T8686">
        <v>1</v>
      </c>
      <c r="U8686">
        <v>0</v>
      </c>
      <c r="V8686">
        <v>0</v>
      </c>
      <c r="W8686">
        <v>0</v>
      </c>
      <c r="X8686">
        <v>29.260855903137994</v>
      </c>
      <c r="Y8686">
        <v>0</v>
      </c>
      <c r="Z8686">
        <v>6.9783763106166666E-3</v>
      </c>
      <c r="AA8686">
        <v>0</v>
      </c>
      <c r="AB8686">
        <v>4.2831526210172222E-2</v>
      </c>
      <c r="AC8686">
        <v>0</v>
      </c>
      <c r="AD8686">
        <v>0</v>
      </c>
      <c r="AE8686">
        <v>29.310665805658783</v>
      </c>
    </row>
    <row r="8687" spans="1:31" x14ac:dyDescent="0.25">
      <c r="A8687">
        <v>1683333</v>
      </c>
      <c r="B8687">
        <v>1</v>
      </c>
      <c r="C8687" t="s">
        <v>80</v>
      </c>
      <c r="D8687" t="s">
        <v>82</v>
      </c>
      <c r="E8687" t="s">
        <v>151</v>
      </c>
      <c r="F8687" t="s">
        <v>2922</v>
      </c>
      <c r="G8687" t="s">
        <v>153</v>
      </c>
      <c r="H8687" t="s">
        <v>143</v>
      </c>
      <c r="I8687" t="s">
        <v>135</v>
      </c>
      <c r="J8687" t="s">
        <v>136</v>
      </c>
      <c r="K8687" t="s">
        <v>137</v>
      </c>
      <c r="L8687" t="s">
        <v>24534</v>
      </c>
      <c r="M8687" t="s">
        <v>24535</v>
      </c>
      <c r="N8687">
        <v>3.5269444440000002</v>
      </c>
      <c r="O8687">
        <v>0</v>
      </c>
      <c r="P8687">
        <v>58</v>
      </c>
      <c r="Q8687">
        <v>0</v>
      </c>
      <c r="R8687">
        <v>0</v>
      </c>
      <c r="S8687">
        <v>0</v>
      </c>
      <c r="T8687">
        <v>2</v>
      </c>
      <c r="U8687">
        <v>0</v>
      </c>
      <c r="V8687">
        <v>0</v>
      </c>
      <c r="W8687">
        <v>0</v>
      </c>
      <c r="X8687">
        <v>30.280564661025188</v>
      </c>
      <c r="Y8687">
        <v>0</v>
      </c>
      <c r="Z8687">
        <v>0</v>
      </c>
      <c r="AA8687">
        <v>0</v>
      </c>
      <c r="AB8687">
        <v>2.0167506506474071</v>
      </c>
      <c r="AC8687">
        <v>0</v>
      </c>
      <c r="AD8687">
        <v>0</v>
      </c>
      <c r="AE8687">
        <v>32.297315311672598</v>
      </c>
    </row>
    <row r="8688" spans="1:31" x14ac:dyDescent="0.25">
      <c r="A8688">
        <v>1683310</v>
      </c>
      <c r="B8688">
        <v>1</v>
      </c>
      <c r="C8688" t="s">
        <v>80</v>
      </c>
      <c r="D8688" t="s">
        <v>97</v>
      </c>
      <c r="E8688" t="s">
        <v>200</v>
      </c>
      <c r="F8688" t="s">
        <v>24536</v>
      </c>
      <c r="G8688" t="s">
        <v>153</v>
      </c>
      <c r="H8688" t="s">
        <v>143</v>
      </c>
      <c r="I8688" t="s">
        <v>135</v>
      </c>
      <c r="J8688" t="s">
        <v>136</v>
      </c>
      <c r="K8688" t="s">
        <v>137</v>
      </c>
      <c r="L8688" t="s">
        <v>24537</v>
      </c>
      <c r="M8688" t="s">
        <v>24538</v>
      </c>
      <c r="N8688">
        <v>5.7797222220000002</v>
      </c>
      <c r="O8688">
        <v>0</v>
      </c>
      <c r="P8688">
        <v>75</v>
      </c>
      <c r="Q8688">
        <v>0</v>
      </c>
      <c r="R8688">
        <v>0</v>
      </c>
      <c r="S8688">
        <v>0</v>
      </c>
      <c r="T8688">
        <v>92</v>
      </c>
      <c r="U8688">
        <v>0</v>
      </c>
      <c r="V8688">
        <v>0</v>
      </c>
      <c r="W8688">
        <v>0</v>
      </c>
      <c r="X8688">
        <v>206.13031476143897</v>
      </c>
      <c r="Y8688">
        <v>0</v>
      </c>
      <c r="Z8688">
        <v>0</v>
      </c>
      <c r="AA8688">
        <v>0</v>
      </c>
      <c r="AB8688">
        <v>448.82773996976545</v>
      </c>
      <c r="AC8688">
        <v>0</v>
      </c>
      <c r="AD8688">
        <v>0</v>
      </c>
      <c r="AE8688">
        <v>654.95805473120436</v>
      </c>
    </row>
    <row r="8689" spans="1:31" x14ac:dyDescent="0.25">
      <c r="A8689">
        <v>1682792</v>
      </c>
      <c r="B8689">
        <v>1</v>
      </c>
      <c r="C8689" t="s">
        <v>80</v>
      </c>
      <c r="D8689" t="s">
        <v>89</v>
      </c>
      <c r="E8689" t="s">
        <v>159</v>
      </c>
      <c r="F8689" t="s">
        <v>24539</v>
      </c>
      <c r="G8689" t="s">
        <v>161</v>
      </c>
      <c r="H8689" t="s">
        <v>134</v>
      </c>
      <c r="I8689" t="s">
        <v>135</v>
      </c>
      <c r="J8689" t="s">
        <v>136</v>
      </c>
      <c r="K8689" t="s">
        <v>137</v>
      </c>
      <c r="L8689" t="s">
        <v>24540</v>
      </c>
      <c r="M8689" t="s">
        <v>24541</v>
      </c>
      <c r="N8689">
        <v>0.54527777700000002</v>
      </c>
      <c r="O8689">
        <v>1</v>
      </c>
      <c r="P8689">
        <v>266</v>
      </c>
      <c r="Q8689">
        <v>1</v>
      </c>
      <c r="R8689">
        <v>53</v>
      </c>
      <c r="S8689">
        <v>1</v>
      </c>
      <c r="T8689">
        <v>148</v>
      </c>
      <c r="U8689">
        <v>0</v>
      </c>
      <c r="V8689">
        <v>0</v>
      </c>
      <c r="W8689">
        <v>0.23187222940517999</v>
      </c>
      <c r="X8689">
        <v>103.95372573883665</v>
      </c>
      <c r="Y8689">
        <v>1.6753466327434958</v>
      </c>
      <c r="Z8689">
        <v>3.8114344232256139</v>
      </c>
      <c r="AA8689">
        <v>0.15201897087650001</v>
      </c>
      <c r="AB8689">
        <v>47.467856845206768</v>
      </c>
      <c r="AC8689">
        <v>0</v>
      </c>
      <c r="AD8689">
        <v>0</v>
      </c>
      <c r="AE8689">
        <v>157.29225484029422</v>
      </c>
    </row>
    <row r="8690" spans="1:31" x14ac:dyDescent="0.25">
      <c r="A8690">
        <v>1682786</v>
      </c>
      <c r="B8690">
        <v>1</v>
      </c>
      <c r="C8690" t="s">
        <v>80</v>
      </c>
      <c r="D8690" t="s">
        <v>82</v>
      </c>
      <c r="E8690" t="s">
        <v>200</v>
      </c>
      <c r="F8690" t="s">
        <v>23764</v>
      </c>
      <c r="G8690" t="s">
        <v>153</v>
      </c>
      <c r="H8690" t="s">
        <v>143</v>
      </c>
      <c r="I8690" t="s">
        <v>135</v>
      </c>
      <c r="J8690" t="s">
        <v>136</v>
      </c>
      <c r="K8690" t="s">
        <v>137</v>
      </c>
      <c r="L8690" t="s">
        <v>24542</v>
      </c>
      <c r="M8690" t="s">
        <v>24543</v>
      </c>
      <c r="N8690">
        <v>1.3472222220000001</v>
      </c>
      <c r="O8690">
        <v>0</v>
      </c>
      <c r="P8690">
        <v>115</v>
      </c>
      <c r="Q8690">
        <v>0</v>
      </c>
      <c r="R8690">
        <v>0</v>
      </c>
      <c r="S8690">
        <v>0</v>
      </c>
      <c r="T8690">
        <v>21</v>
      </c>
      <c r="U8690">
        <v>0</v>
      </c>
      <c r="V8690">
        <v>0</v>
      </c>
      <c r="W8690">
        <v>0</v>
      </c>
      <c r="X8690">
        <v>37.409247371183696</v>
      </c>
      <c r="Y8690">
        <v>0</v>
      </c>
      <c r="Z8690">
        <v>0</v>
      </c>
      <c r="AA8690">
        <v>0</v>
      </c>
      <c r="AB8690">
        <v>22.640510604182289</v>
      </c>
      <c r="AC8690">
        <v>0</v>
      </c>
      <c r="AD8690">
        <v>0</v>
      </c>
      <c r="AE8690">
        <v>60.049757975365985</v>
      </c>
    </row>
    <row r="8691" spans="1:31" x14ac:dyDescent="0.25">
      <c r="A8691">
        <v>1683576</v>
      </c>
      <c r="B8691">
        <v>1</v>
      </c>
      <c r="C8691" t="s">
        <v>80</v>
      </c>
      <c r="D8691" t="s">
        <v>83</v>
      </c>
      <c r="E8691" t="s">
        <v>151</v>
      </c>
      <c r="F8691" t="s">
        <v>24544</v>
      </c>
      <c r="G8691" t="s">
        <v>153</v>
      </c>
      <c r="H8691" t="s">
        <v>143</v>
      </c>
      <c r="I8691" t="s">
        <v>135</v>
      </c>
      <c r="J8691" t="s">
        <v>136</v>
      </c>
      <c r="K8691" t="s">
        <v>137</v>
      </c>
      <c r="L8691" t="s">
        <v>24545</v>
      </c>
      <c r="M8691" t="s">
        <v>24546</v>
      </c>
      <c r="N8691">
        <v>0.55305555500000003</v>
      </c>
      <c r="O8691">
        <v>0</v>
      </c>
      <c r="P8691">
        <v>241</v>
      </c>
      <c r="Q8691">
        <v>0</v>
      </c>
      <c r="R8691">
        <v>0</v>
      </c>
      <c r="S8691">
        <v>0</v>
      </c>
      <c r="T8691">
        <v>20</v>
      </c>
      <c r="U8691">
        <v>0</v>
      </c>
      <c r="V8691">
        <v>0</v>
      </c>
      <c r="W8691">
        <v>0</v>
      </c>
      <c r="X8691">
        <v>67.687296286088099</v>
      </c>
      <c r="Y8691">
        <v>0</v>
      </c>
      <c r="Z8691">
        <v>0</v>
      </c>
      <c r="AA8691">
        <v>0</v>
      </c>
      <c r="AB8691">
        <v>2.2961091524399326</v>
      </c>
      <c r="AC8691">
        <v>0</v>
      </c>
      <c r="AD8691">
        <v>0</v>
      </c>
      <c r="AE8691">
        <v>69.983405438528038</v>
      </c>
    </row>
    <row r="8692" spans="1:31" x14ac:dyDescent="0.25">
      <c r="A8692">
        <v>1682912</v>
      </c>
      <c r="B8692">
        <v>1</v>
      </c>
      <c r="C8692" t="s">
        <v>80</v>
      </c>
      <c r="D8692" t="s">
        <v>93</v>
      </c>
      <c r="E8692" t="s">
        <v>159</v>
      </c>
      <c r="F8692" t="s">
        <v>24547</v>
      </c>
      <c r="G8692" t="s">
        <v>281</v>
      </c>
      <c r="H8692" t="s">
        <v>134</v>
      </c>
      <c r="I8692" t="s">
        <v>135</v>
      </c>
      <c r="J8692" t="s">
        <v>136</v>
      </c>
      <c r="K8692" t="s">
        <v>167</v>
      </c>
      <c r="L8692" t="s">
        <v>24548</v>
      </c>
      <c r="M8692" t="s">
        <v>24549</v>
      </c>
      <c r="N8692">
        <v>7.8932369439999999</v>
      </c>
      <c r="O8692">
        <v>0</v>
      </c>
      <c r="P8692">
        <v>17</v>
      </c>
      <c r="Q8692">
        <v>0</v>
      </c>
      <c r="R8692">
        <v>9</v>
      </c>
      <c r="S8692">
        <v>0</v>
      </c>
      <c r="T8692">
        <v>31</v>
      </c>
      <c r="U8692">
        <v>0</v>
      </c>
      <c r="V8692">
        <v>0</v>
      </c>
      <c r="W8692">
        <v>0</v>
      </c>
      <c r="X8692">
        <v>14.928993332446238</v>
      </c>
      <c r="Y8692">
        <v>0</v>
      </c>
      <c r="Z8692">
        <v>14.406514521517096</v>
      </c>
      <c r="AA8692">
        <v>0</v>
      </c>
      <c r="AB8692">
        <v>128.7805210453644</v>
      </c>
      <c r="AC8692">
        <v>0</v>
      </c>
      <c r="AD8692">
        <v>0</v>
      </c>
      <c r="AE8692">
        <v>158.11602889932772</v>
      </c>
    </row>
    <row r="8693" spans="1:31" x14ac:dyDescent="0.25">
      <c r="A8693">
        <v>1683353</v>
      </c>
      <c r="B8693">
        <v>1</v>
      </c>
      <c r="C8693" t="s">
        <v>80</v>
      </c>
      <c r="D8693" t="s">
        <v>104</v>
      </c>
      <c r="E8693" t="s">
        <v>151</v>
      </c>
      <c r="F8693" t="s">
        <v>24550</v>
      </c>
      <c r="G8693" t="s">
        <v>482</v>
      </c>
      <c r="H8693" t="s">
        <v>143</v>
      </c>
      <c r="I8693" t="s">
        <v>135</v>
      </c>
      <c r="J8693" t="s">
        <v>136</v>
      </c>
      <c r="K8693" t="s">
        <v>137</v>
      </c>
      <c r="L8693" t="s">
        <v>24551</v>
      </c>
      <c r="M8693" t="s">
        <v>24552</v>
      </c>
      <c r="N8693">
        <v>1.430833333</v>
      </c>
      <c r="O8693">
        <v>0</v>
      </c>
      <c r="P8693">
        <v>74</v>
      </c>
      <c r="Q8693">
        <v>0</v>
      </c>
      <c r="R8693">
        <v>0</v>
      </c>
      <c r="S8693">
        <v>0</v>
      </c>
      <c r="T8693">
        <v>9</v>
      </c>
      <c r="U8693">
        <v>0</v>
      </c>
      <c r="V8693">
        <v>0</v>
      </c>
      <c r="W8693">
        <v>0</v>
      </c>
      <c r="X8693">
        <v>14.817690246328608</v>
      </c>
      <c r="Y8693">
        <v>0</v>
      </c>
      <c r="Z8693">
        <v>0</v>
      </c>
      <c r="AA8693">
        <v>0</v>
      </c>
      <c r="AB8693">
        <v>6.758912479179437</v>
      </c>
      <c r="AC8693">
        <v>0</v>
      </c>
      <c r="AD8693">
        <v>0</v>
      </c>
      <c r="AE8693">
        <v>21.576602725508046</v>
      </c>
    </row>
    <row r="8694" spans="1:31" x14ac:dyDescent="0.25">
      <c r="A8694">
        <v>1682935</v>
      </c>
      <c r="B8694">
        <v>1</v>
      </c>
      <c r="C8694" t="s">
        <v>80</v>
      </c>
      <c r="D8694" t="s">
        <v>101</v>
      </c>
      <c r="E8694" t="s">
        <v>151</v>
      </c>
      <c r="F8694" t="s">
        <v>24553</v>
      </c>
      <c r="G8694" t="s">
        <v>281</v>
      </c>
      <c r="H8694" t="s">
        <v>143</v>
      </c>
      <c r="I8694" t="s">
        <v>135</v>
      </c>
      <c r="J8694" t="s">
        <v>136</v>
      </c>
      <c r="K8694" t="s">
        <v>167</v>
      </c>
      <c r="L8694" t="s">
        <v>24554</v>
      </c>
      <c r="M8694" t="s">
        <v>24555</v>
      </c>
      <c r="N8694">
        <v>0.48478222199999998</v>
      </c>
      <c r="O8694">
        <v>0</v>
      </c>
      <c r="P8694">
        <v>18</v>
      </c>
      <c r="Q8694">
        <v>0</v>
      </c>
      <c r="R8694">
        <v>1</v>
      </c>
      <c r="S8694">
        <v>0</v>
      </c>
      <c r="T8694">
        <v>1</v>
      </c>
      <c r="U8694">
        <v>0</v>
      </c>
      <c r="V8694">
        <v>0</v>
      </c>
      <c r="W8694">
        <v>0</v>
      </c>
      <c r="X8694">
        <v>1.1123338556904843</v>
      </c>
      <c r="Y8694">
        <v>0</v>
      </c>
      <c r="Z8694">
        <v>0</v>
      </c>
      <c r="AA8694">
        <v>0</v>
      </c>
      <c r="AB8694">
        <v>1.0161532476725283</v>
      </c>
      <c r="AC8694">
        <v>0</v>
      </c>
      <c r="AD8694">
        <v>0</v>
      </c>
      <c r="AE8694">
        <v>2.1284871033630126</v>
      </c>
    </row>
    <row r="8695" spans="1:31" x14ac:dyDescent="0.25">
      <c r="A8695">
        <v>1683476</v>
      </c>
      <c r="B8695">
        <v>1</v>
      </c>
      <c r="C8695" t="s">
        <v>80</v>
      </c>
      <c r="D8695" t="s">
        <v>97</v>
      </c>
      <c r="E8695" t="s">
        <v>140</v>
      </c>
      <c r="F8695" t="s">
        <v>24556</v>
      </c>
      <c r="G8695" t="s">
        <v>142</v>
      </c>
      <c r="H8695" t="s">
        <v>143</v>
      </c>
      <c r="I8695" t="s">
        <v>135</v>
      </c>
      <c r="J8695" t="s">
        <v>136</v>
      </c>
      <c r="K8695" t="s">
        <v>137</v>
      </c>
      <c r="L8695" t="s">
        <v>24557</v>
      </c>
      <c r="M8695" t="s">
        <v>24558</v>
      </c>
      <c r="N8695">
        <v>4.6127777769999998</v>
      </c>
      <c r="O8695">
        <v>0</v>
      </c>
      <c r="P8695">
        <v>1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1.4878974704785835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1.4878974704785835</v>
      </c>
    </row>
    <row r="8696" spans="1:31" x14ac:dyDescent="0.25">
      <c r="A8696">
        <v>1683104</v>
      </c>
      <c r="B8696">
        <v>1</v>
      </c>
      <c r="C8696" t="s">
        <v>80</v>
      </c>
      <c r="D8696" t="s">
        <v>82</v>
      </c>
      <c r="E8696" t="s">
        <v>164</v>
      </c>
      <c r="F8696" t="s">
        <v>24559</v>
      </c>
      <c r="G8696" t="s">
        <v>161</v>
      </c>
      <c r="H8696" t="s">
        <v>134</v>
      </c>
      <c r="I8696" t="s">
        <v>135</v>
      </c>
      <c r="J8696" t="s">
        <v>136</v>
      </c>
      <c r="K8696" t="s">
        <v>137</v>
      </c>
      <c r="L8696" t="s">
        <v>24560</v>
      </c>
      <c r="M8696" t="s">
        <v>24561</v>
      </c>
      <c r="N8696">
        <v>0.53500000000000003</v>
      </c>
      <c r="O8696">
        <v>0</v>
      </c>
      <c r="P8696">
        <v>16</v>
      </c>
      <c r="Q8696">
        <v>0</v>
      </c>
      <c r="R8696">
        <v>0</v>
      </c>
      <c r="S8696">
        <v>2</v>
      </c>
      <c r="T8696">
        <v>1629</v>
      </c>
      <c r="U8696">
        <v>0</v>
      </c>
      <c r="V8696">
        <v>23</v>
      </c>
      <c r="W8696">
        <v>0</v>
      </c>
      <c r="X8696">
        <v>3.3977066889523502</v>
      </c>
      <c r="Y8696">
        <v>0</v>
      </c>
      <c r="Z8696">
        <v>0</v>
      </c>
      <c r="AA8696">
        <v>81.778813821245137</v>
      </c>
      <c r="AB8696">
        <v>1068.480170996394</v>
      </c>
      <c r="AC8696">
        <v>0</v>
      </c>
      <c r="AD8696">
        <v>324.87029833065202</v>
      </c>
      <c r="AE8696">
        <v>1478.5269898372435</v>
      </c>
    </row>
    <row r="8697" spans="1:31" x14ac:dyDescent="0.25">
      <c r="A8697">
        <v>1682855</v>
      </c>
      <c r="B8697">
        <v>1</v>
      </c>
      <c r="C8697" t="s">
        <v>81</v>
      </c>
      <c r="D8697" t="s">
        <v>112</v>
      </c>
      <c r="E8697" t="s">
        <v>146</v>
      </c>
      <c r="F8697" t="s">
        <v>24562</v>
      </c>
      <c r="G8697" t="s">
        <v>385</v>
      </c>
      <c r="H8697" t="s">
        <v>143</v>
      </c>
      <c r="I8697" t="s">
        <v>135</v>
      </c>
      <c r="J8697" t="s">
        <v>136</v>
      </c>
      <c r="K8697" t="s">
        <v>137</v>
      </c>
      <c r="L8697" t="s">
        <v>24563</v>
      </c>
      <c r="M8697" t="s">
        <v>24564</v>
      </c>
      <c r="N8697">
        <v>1.9069444440000001</v>
      </c>
      <c r="O8697">
        <v>0</v>
      </c>
      <c r="P8697">
        <v>65</v>
      </c>
      <c r="Q8697">
        <v>0</v>
      </c>
      <c r="R8697">
        <v>26</v>
      </c>
      <c r="S8697">
        <v>0</v>
      </c>
      <c r="T8697">
        <v>11</v>
      </c>
      <c r="U8697">
        <v>0</v>
      </c>
      <c r="V8697">
        <v>0</v>
      </c>
      <c r="W8697">
        <v>0</v>
      </c>
      <c r="X8697">
        <v>19.800813517306018</v>
      </c>
      <c r="Y8697">
        <v>0</v>
      </c>
      <c r="Z8697">
        <v>4.6980454851321243</v>
      </c>
      <c r="AA8697">
        <v>0</v>
      </c>
      <c r="AB8697">
        <v>1.6897640084917498</v>
      </c>
      <c r="AC8697">
        <v>0</v>
      </c>
      <c r="AD8697">
        <v>0</v>
      </c>
      <c r="AE8697">
        <v>26.188623010929891</v>
      </c>
    </row>
    <row r="8698" spans="1:31" x14ac:dyDescent="0.25">
      <c r="A8698">
        <v>1683041</v>
      </c>
      <c r="B8698">
        <v>1</v>
      </c>
      <c r="C8698" t="s">
        <v>80</v>
      </c>
      <c r="D8698" t="s">
        <v>104</v>
      </c>
      <c r="E8698" t="s">
        <v>151</v>
      </c>
      <c r="F8698" t="s">
        <v>24565</v>
      </c>
      <c r="G8698" t="s">
        <v>153</v>
      </c>
      <c r="H8698" t="s">
        <v>143</v>
      </c>
      <c r="I8698" t="s">
        <v>135</v>
      </c>
      <c r="J8698" t="s">
        <v>136</v>
      </c>
      <c r="K8698" t="s">
        <v>137</v>
      </c>
      <c r="L8698" t="s">
        <v>24566</v>
      </c>
      <c r="M8698" t="s">
        <v>24567</v>
      </c>
      <c r="N8698">
        <v>1.4652777770000001</v>
      </c>
      <c r="O8698">
        <v>0</v>
      </c>
      <c r="P8698">
        <v>0</v>
      </c>
      <c r="Q8698">
        <v>0</v>
      </c>
      <c r="R8698">
        <v>2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5.0574954314012502E-2</v>
      </c>
      <c r="AA8698">
        <v>0</v>
      </c>
      <c r="AB8698">
        <v>0</v>
      </c>
      <c r="AC8698">
        <v>0</v>
      </c>
      <c r="AD8698">
        <v>0</v>
      </c>
      <c r="AE8698">
        <v>5.0574954314012502E-2</v>
      </c>
    </row>
    <row r="8699" spans="1:31" x14ac:dyDescent="0.25">
      <c r="A8699">
        <v>1683141</v>
      </c>
      <c r="B8699">
        <v>1</v>
      </c>
      <c r="C8699" t="s">
        <v>80</v>
      </c>
      <c r="D8699" t="s">
        <v>101</v>
      </c>
      <c r="E8699" t="s">
        <v>159</v>
      </c>
      <c r="F8699" t="s">
        <v>24568</v>
      </c>
      <c r="G8699" t="s">
        <v>752</v>
      </c>
      <c r="H8699" t="s">
        <v>134</v>
      </c>
      <c r="I8699" t="s">
        <v>135</v>
      </c>
      <c r="J8699" t="s">
        <v>136</v>
      </c>
      <c r="K8699" t="s">
        <v>137</v>
      </c>
      <c r="L8699" t="s">
        <v>24569</v>
      </c>
      <c r="M8699" t="s">
        <v>24570</v>
      </c>
      <c r="N8699">
        <v>0.20833333300000001</v>
      </c>
      <c r="O8699">
        <v>0</v>
      </c>
      <c r="P8699">
        <v>220</v>
      </c>
      <c r="Q8699">
        <v>0</v>
      </c>
      <c r="R8699">
        <v>13</v>
      </c>
      <c r="S8699">
        <v>0</v>
      </c>
      <c r="T8699">
        <v>16</v>
      </c>
      <c r="U8699">
        <v>0</v>
      </c>
      <c r="V8699">
        <v>0</v>
      </c>
      <c r="W8699">
        <v>0</v>
      </c>
      <c r="X8699">
        <v>13.441489813221272</v>
      </c>
      <c r="Y8699">
        <v>0</v>
      </c>
      <c r="Z8699">
        <v>0.25848625068374997</v>
      </c>
      <c r="AA8699">
        <v>0</v>
      </c>
      <c r="AB8699">
        <v>5.2252230841700005</v>
      </c>
      <c r="AC8699">
        <v>0</v>
      </c>
      <c r="AD8699">
        <v>0</v>
      </c>
      <c r="AE8699">
        <v>18.925199148075023</v>
      </c>
    </row>
    <row r="8700" spans="1:31" x14ac:dyDescent="0.25">
      <c r="A8700">
        <v>1682749</v>
      </c>
      <c r="B8700">
        <v>1</v>
      </c>
      <c r="C8700" t="s">
        <v>80</v>
      </c>
      <c r="D8700" t="s">
        <v>82</v>
      </c>
      <c r="E8700" t="s">
        <v>200</v>
      </c>
      <c r="F8700" t="s">
        <v>24571</v>
      </c>
      <c r="G8700" t="s">
        <v>153</v>
      </c>
      <c r="H8700" t="s">
        <v>143</v>
      </c>
      <c r="I8700" t="s">
        <v>135</v>
      </c>
      <c r="J8700" t="s">
        <v>136</v>
      </c>
      <c r="K8700" t="s">
        <v>137</v>
      </c>
      <c r="L8700" t="s">
        <v>24572</v>
      </c>
      <c r="M8700" t="s">
        <v>24573</v>
      </c>
      <c r="N8700">
        <v>1.166666666</v>
      </c>
      <c r="O8700">
        <v>0</v>
      </c>
      <c r="P8700">
        <v>182</v>
      </c>
      <c r="Q8700">
        <v>0</v>
      </c>
      <c r="R8700">
        <v>0</v>
      </c>
      <c r="S8700">
        <v>0</v>
      </c>
      <c r="T8700">
        <v>29</v>
      </c>
      <c r="U8700">
        <v>0</v>
      </c>
      <c r="V8700">
        <v>0</v>
      </c>
      <c r="W8700">
        <v>0</v>
      </c>
      <c r="X8700">
        <v>57.335307524729792</v>
      </c>
      <c r="Y8700">
        <v>0</v>
      </c>
      <c r="Z8700">
        <v>0</v>
      </c>
      <c r="AA8700">
        <v>0</v>
      </c>
      <c r="AB8700">
        <v>13.093658269326161</v>
      </c>
      <c r="AC8700">
        <v>0</v>
      </c>
      <c r="AD8700">
        <v>0</v>
      </c>
      <c r="AE8700">
        <v>70.428965794055955</v>
      </c>
    </row>
    <row r="8701" spans="1:31" x14ac:dyDescent="0.25">
      <c r="A8701">
        <v>1682998</v>
      </c>
      <c r="B8701">
        <v>1</v>
      </c>
      <c r="C8701" t="s">
        <v>81</v>
      </c>
      <c r="D8701" t="s">
        <v>115</v>
      </c>
      <c r="E8701" t="s">
        <v>151</v>
      </c>
      <c r="F8701" t="s">
        <v>24574</v>
      </c>
      <c r="G8701" t="s">
        <v>281</v>
      </c>
      <c r="H8701" t="s">
        <v>143</v>
      </c>
      <c r="I8701" t="s">
        <v>135</v>
      </c>
      <c r="J8701" t="s">
        <v>136</v>
      </c>
      <c r="K8701" t="s">
        <v>167</v>
      </c>
      <c r="L8701" t="s">
        <v>24575</v>
      </c>
      <c r="M8701" t="s">
        <v>24576</v>
      </c>
      <c r="N8701">
        <v>1.194857222</v>
      </c>
      <c r="O8701">
        <v>0</v>
      </c>
      <c r="P8701">
        <v>6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0.82749881346970855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0.82749881346970855</v>
      </c>
    </row>
    <row r="8702" spans="1:31" x14ac:dyDescent="0.25">
      <c r="A8702">
        <v>1682849</v>
      </c>
      <c r="B8702">
        <v>1</v>
      </c>
      <c r="C8702" t="s">
        <v>80</v>
      </c>
      <c r="D8702" t="s">
        <v>98</v>
      </c>
      <c r="E8702" t="s">
        <v>140</v>
      </c>
      <c r="F8702" t="s">
        <v>24577</v>
      </c>
      <c r="G8702" t="s">
        <v>197</v>
      </c>
      <c r="H8702" t="s">
        <v>143</v>
      </c>
      <c r="I8702" t="s">
        <v>135</v>
      </c>
      <c r="J8702" t="s">
        <v>136</v>
      </c>
      <c r="K8702" t="s">
        <v>137</v>
      </c>
      <c r="L8702" t="s">
        <v>24578</v>
      </c>
      <c r="M8702" t="s">
        <v>24220</v>
      </c>
      <c r="N8702">
        <v>1.1902777769999999</v>
      </c>
      <c r="O8702">
        <v>0</v>
      </c>
      <c r="P8702">
        <v>1</v>
      </c>
      <c r="Q8702">
        <v>0</v>
      </c>
      <c r="R8702">
        <v>0</v>
      </c>
      <c r="S8702">
        <v>0</v>
      </c>
      <c r="T8702">
        <v>1</v>
      </c>
      <c r="U8702">
        <v>0</v>
      </c>
      <c r="V8702">
        <v>0</v>
      </c>
      <c r="W8702">
        <v>0</v>
      </c>
      <c r="X8702">
        <v>0.31436481738169997</v>
      </c>
      <c r="Y8702">
        <v>0</v>
      </c>
      <c r="Z8702">
        <v>0</v>
      </c>
      <c r="AA8702">
        <v>0</v>
      </c>
      <c r="AB8702">
        <v>0.26909197221539777</v>
      </c>
      <c r="AC8702">
        <v>0</v>
      </c>
      <c r="AD8702">
        <v>0</v>
      </c>
      <c r="AE8702">
        <v>0.58345678959709768</v>
      </c>
    </row>
    <row r="8703" spans="1:31" x14ac:dyDescent="0.25">
      <c r="A8703">
        <v>1683390</v>
      </c>
      <c r="B8703">
        <v>1</v>
      </c>
      <c r="C8703" t="s">
        <v>80</v>
      </c>
      <c r="D8703" t="s">
        <v>82</v>
      </c>
      <c r="E8703" t="s">
        <v>140</v>
      </c>
      <c r="F8703" t="s">
        <v>24579</v>
      </c>
      <c r="G8703" t="s">
        <v>197</v>
      </c>
      <c r="H8703" t="s">
        <v>143</v>
      </c>
      <c r="I8703" t="s">
        <v>135</v>
      </c>
      <c r="J8703" t="s">
        <v>136</v>
      </c>
      <c r="K8703" t="s">
        <v>137</v>
      </c>
      <c r="L8703" t="s">
        <v>24580</v>
      </c>
      <c r="M8703" t="s">
        <v>24581</v>
      </c>
      <c r="N8703">
        <v>5.6147222220000002</v>
      </c>
      <c r="O8703">
        <v>0</v>
      </c>
      <c r="P8703">
        <v>1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1.006305214481179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1.006305214481179</v>
      </c>
    </row>
    <row r="8704" spans="1:31" x14ac:dyDescent="0.25">
      <c r="A8704">
        <v>1683133</v>
      </c>
      <c r="B8704">
        <v>1</v>
      </c>
      <c r="C8704" t="s">
        <v>81</v>
      </c>
      <c r="D8704" t="s">
        <v>112</v>
      </c>
      <c r="E8704" t="s">
        <v>146</v>
      </c>
      <c r="F8704" t="s">
        <v>24582</v>
      </c>
      <c r="G8704" t="s">
        <v>526</v>
      </c>
      <c r="H8704" t="s">
        <v>143</v>
      </c>
      <c r="I8704" t="s">
        <v>135</v>
      </c>
      <c r="J8704" t="s">
        <v>136</v>
      </c>
      <c r="K8704" t="s">
        <v>137</v>
      </c>
      <c r="L8704" t="s">
        <v>24583</v>
      </c>
      <c r="M8704" t="s">
        <v>24584</v>
      </c>
      <c r="N8704">
        <v>6.790277777</v>
      </c>
      <c r="O8704">
        <v>0</v>
      </c>
      <c r="P8704">
        <v>118</v>
      </c>
      <c r="Q8704">
        <v>0</v>
      </c>
      <c r="R8704">
        <v>10</v>
      </c>
      <c r="S8704">
        <v>0</v>
      </c>
      <c r="T8704">
        <v>9</v>
      </c>
      <c r="U8704">
        <v>0</v>
      </c>
      <c r="V8704">
        <v>0</v>
      </c>
      <c r="W8704">
        <v>0</v>
      </c>
      <c r="X8704">
        <v>51.15194948068099</v>
      </c>
      <c r="Y8704">
        <v>0</v>
      </c>
      <c r="Z8704">
        <v>0.96697127339955524</v>
      </c>
      <c r="AA8704">
        <v>0</v>
      </c>
      <c r="AB8704">
        <v>6.8874374250801491</v>
      </c>
      <c r="AC8704">
        <v>0</v>
      </c>
      <c r="AD8704">
        <v>0</v>
      </c>
      <c r="AE8704">
        <v>59.006358179160699</v>
      </c>
    </row>
    <row r="8705" spans="1:31" x14ac:dyDescent="0.25">
      <c r="A8705">
        <v>1683442</v>
      </c>
      <c r="B8705">
        <v>1</v>
      </c>
      <c r="C8705" t="s">
        <v>80</v>
      </c>
      <c r="D8705" t="s">
        <v>96</v>
      </c>
      <c r="E8705" t="s">
        <v>200</v>
      </c>
      <c r="F8705" t="s">
        <v>24585</v>
      </c>
      <c r="G8705" t="s">
        <v>153</v>
      </c>
      <c r="H8705" t="s">
        <v>143</v>
      </c>
      <c r="I8705" t="s">
        <v>135</v>
      </c>
      <c r="J8705" t="s">
        <v>136</v>
      </c>
      <c r="K8705" t="s">
        <v>137</v>
      </c>
      <c r="L8705" t="s">
        <v>24586</v>
      </c>
      <c r="M8705" t="s">
        <v>24587</v>
      </c>
      <c r="N8705">
        <v>4.4505555550000002</v>
      </c>
      <c r="O8705">
        <v>0</v>
      </c>
      <c r="P8705">
        <v>78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141.37476514403113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141.37476514403113</v>
      </c>
    </row>
    <row r="8706" spans="1:31" x14ac:dyDescent="0.25">
      <c r="A8706">
        <v>1682941</v>
      </c>
      <c r="B8706">
        <v>1</v>
      </c>
      <c r="C8706" t="s">
        <v>80</v>
      </c>
      <c r="D8706" t="s">
        <v>84</v>
      </c>
      <c r="E8706" t="s">
        <v>151</v>
      </c>
      <c r="F8706" t="s">
        <v>24588</v>
      </c>
      <c r="G8706" t="s">
        <v>281</v>
      </c>
      <c r="H8706" t="s">
        <v>143</v>
      </c>
      <c r="I8706" t="s">
        <v>135</v>
      </c>
      <c r="J8706" t="s">
        <v>136</v>
      </c>
      <c r="K8706" t="s">
        <v>167</v>
      </c>
      <c r="L8706" t="s">
        <v>24589</v>
      </c>
      <c r="M8706" t="s">
        <v>24590</v>
      </c>
      <c r="N8706">
        <v>5.7750666659999998</v>
      </c>
      <c r="O8706">
        <v>0</v>
      </c>
      <c r="P8706">
        <v>158</v>
      </c>
      <c r="Q8706">
        <v>0</v>
      </c>
      <c r="R8706">
        <v>0</v>
      </c>
      <c r="S8706">
        <v>0</v>
      </c>
      <c r="T8706">
        <v>44</v>
      </c>
      <c r="U8706">
        <v>0</v>
      </c>
      <c r="V8706">
        <v>0</v>
      </c>
      <c r="W8706">
        <v>0</v>
      </c>
      <c r="X8706">
        <v>230.43862734917275</v>
      </c>
      <c r="Y8706">
        <v>0</v>
      </c>
      <c r="Z8706">
        <v>0</v>
      </c>
      <c r="AA8706">
        <v>0</v>
      </c>
      <c r="AB8706">
        <v>205.8856206276381</v>
      </c>
      <c r="AC8706">
        <v>0</v>
      </c>
      <c r="AD8706">
        <v>0</v>
      </c>
      <c r="AE8706">
        <v>436.32424797681085</v>
      </c>
    </row>
    <row r="8707" spans="1:31" x14ac:dyDescent="0.25">
      <c r="A8707">
        <v>1683605</v>
      </c>
      <c r="B8707">
        <v>1</v>
      </c>
      <c r="C8707" t="s">
        <v>81</v>
      </c>
      <c r="D8707" t="s">
        <v>128</v>
      </c>
      <c r="E8707" t="s">
        <v>151</v>
      </c>
      <c r="F8707" t="s">
        <v>24591</v>
      </c>
      <c r="G8707" t="s">
        <v>153</v>
      </c>
      <c r="H8707" t="s">
        <v>143</v>
      </c>
      <c r="I8707" t="s">
        <v>135</v>
      </c>
      <c r="J8707" t="s">
        <v>136</v>
      </c>
      <c r="K8707" t="s">
        <v>137</v>
      </c>
      <c r="L8707" t="s">
        <v>24592</v>
      </c>
      <c r="M8707" t="s">
        <v>24593</v>
      </c>
      <c r="N8707">
        <v>7.4697222219999997</v>
      </c>
      <c r="O8707">
        <v>0</v>
      </c>
      <c r="P8707">
        <v>17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15.874776989916475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15.874776989916475</v>
      </c>
    </row>
    <row r="8708" spans="1:31" x14ac:dyDescent="0.25">
      <c r="A8708">
        <v>1682964</v>
      </c>
      <c r="B8708">
        <v>1</v>
      </c>
      <c r="C8708" t="s">
        <v>81</v>
      </c>
      <c r="D8708" t="s">
        <v>128</v>
      </c>
      <c r="E8708" t="s">
        <v>151</v>
      </c>
      <c r="F8708" t="s">
        <v>24594</v>
      </c>
      <c r="G8708" t="s">
        <v>526</v>
      </c>
      <c r="H8708" t="s">
        <v>143</v>
      </c>
      <c r="I8708" t="s">
        <v>135</v>
      </c>
      <c r="J8708" t="s">
        <v>136</v>
      </c>
      <c r="K8708" t="s">
        <v>137</v>
      </c>
      <c r="L8708" t="s">
        <v>24595</v>
      </c>
      <c r="M8708" t="s">
        <v>24596</v>
      </c>
      <c r="N8708">
        <v>1.1625000000000001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2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13.732754199783521</v>
      </c>
      <c r="AC8708">
        <v>0</v>
      </c>
      <c r="AD8708">
        <v>0</v>
      </c>
      <c r="AE8708">
        <v>13.732754199783521</v>
      </c>
    </row>
    <row r="8709" spans="1:31" x14ac:dyDescent="0.25">
      <c r="A8709">
        <v>1682987</v>
      </c>
      <c r="B8709">
        <v>1</v>
      </c>
      <c r="C8709" t="s">
        <v>80</v>
      </c>
      <c r="D8709" t="s">
        <v>105</v>
      </c>
      <c r="E8709" t="s">
        <v>159</v>
      </c>
      <c r="F8709" t="s">
        <v>24597</v>
      </c>
      <c r="G8709" t="s">
        <v>281</v>
      </c>
      <c r="H8709" t="s">
        <v>134</v>
      </c>
      <c r="I8709" t="s">
        <v>135</v>
      </c>
      <c r="J8709" t="s">
        <v>136</v>
      </c>
      <c r="K8709" t="s">
        <v>167</v>
      </c>
      <c r="L8709" t="s">
        <v>24598</v>
      </c>
      <c r="M8709" t="s">
        <v>24599</v>
      </c>
      <c r="N8709">
        <v>2.8333333330000001</v>
      </c>
      <c r="O8709">
        <v>0</v>
      </c>
      <c r="P8709">
        <v>199</v>
      </c>
      <c r="Q8709">
        <v>0</v>
      </c>
      <c r="R8709">
        <v>0</v>
      </c>
      <c r="S8709">
        <v>0</v>
      </c>
      <c r="T8709">
        <v>22</v>
      </c>
      <c r="U8709">
        <v>0</v>
      </c>
      <c r="V8709">
        <v>0</v>
      </c>
      <c r="W8709">
        <v>0</v>
      </c>
      <c r="X8709">
        <v>119.56073666573636</v>
      </c>
      <c r="Y8709">
        <v>0</v>
      </c>
      <c r="Z8709">
        <v>0</v>
      </c>
      <c r="AA8709">
        <v>0</v>
      </c>
      <c r="AB8709">
        <v>56.317707106733337</v>
      </c>
      <c r="AC8709">
        <v>0</v>
      </c>
      <c r="AD8709">
        <v>0</v>
      </c>
      <c r="AE8709">
        <v>175.87844377246969</v>
      </c>
    </row>
    <row r="8710" spans="1:31" x14ac:dyDescent="0.25">
      <c r="A8710">
        <v>1683256</v>
      </c>
      <c r="B8710">
        <v>1</v>
      </c>
      <c r="C8710" t="s">
        <v>80</v>
      </c>
      <c r="D8710" t="s">
        <v>106</v>
      </c>
      <c r="E8710" t="s">
        <v>140</v>
      </c>
      <c r="F8710" t="s">
        <v>24600</v>
      </c>
      <c r="G8710" t="s">
        <v>209</v>
      </c>
      <c r="H8710" t="s">
        <v>143</v>
      </c>
      <c r="I8710" t="s">
        <v>135</v>
      </c>
      <c r="J8710" t="s">
        <v>136</v>
      </c>
      <c r="K8710" t="s">
        <v>137</v>
      </c>
      <c r="L8710" t="s">
        <v>24601</v>
      </c>
      <c r="M8710" t="s">
        <v>24602</v>
      </c>
      <c r="N8710">
        <v>5.5436111109999997</v>
      </c>
      <c r="O8710">
        <v>0</v>
      </c>
      <c r="P8710">
        <v>1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7.2783958438216671E-3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7.2783958438216671E-3</v>
      </c>
    </row>
    <row r="8711" spans="1:31" x14ac:dyDescent="0.25">
      <c r="A8711">
        <v>1683279</v>
      </c>
      <c r="B8711">
        <v>1</v>
      </c>
      <c r="C8711" t="s">
        <v>80</v>
      </c>
      <c r="D8711" t="s">
        <v>99</v>
      </c>
      <c r="E8711" t="s">
        <v>151</v>
      </c>
      <c r="F8711" t="s">
        <v>24603</v>
      </c>
      <c r="G8711" t="s">
        <v>153</v>
      </c>
      <c r="H8711" t="s">
        <v>143</v>
      </c>
      <c r="I8711" t="s">
        <v>135</v>
      </c>
      <c r="J8711" t="s">
        <v>136</v>
      </c>
      <c r="K8711" t="s">
        <v>137</v>
      </c>
      <c r="L8711" t="s">
        <v>24604</v>
      </c>
      <c r="M8711" t="s">
        <v>24605</v>
      </c>
      <c r="N8711">
        <v>2.2400000000000002</v>
      </c>
      <c r="O8711">
        <v>0</v>
      </c>
      <c r="P8711">
        <v>74</v>
      </c>
      <c r="Q8711">
        <v>0</v>
      </c>
      <c r="R8711">
        <v>0</v>
      </c>
      <c r="S8711">
        <v>0</v>
      </c>
      <c r="T8711">
        <v>22</v>
      </c>
      <c r="U8711">
        <v>0</v>
      </c>
      <c r="V8711">
        <v>0</v>
      </c>
      <c r="W8711">
        <v>0</v>
      </c>
      <c r="X8711">
        <v>34.538602168849465</v>
      </c>
      <c r="Y8711">
        <v>0</v>
      </c>
      <c r="Z8711">
        <v>0</v>
      </c>
      <c r="AA8711">
        <v>0</v>
      </c>
      <c r="AB8711">
        <v>17.041995962265794</v>
      </c>
      <c r="AC8711">
        <v>0</v>
      </c>
      <c r="AD8711">
        <v>0</v>
      </c>
      <c r="AE8711">
        <v>51.580598131115259</v>
      </c>
    </row>
    <row r="8712" spans="1:31" x14ac:dyDescent="0.25">
      <c r="A8712">
        <v>1683459</v>
      </c>
      <c r="B8712">
        <v>1</v>
      </c>
      <c r="C8712" t="s">
        <v>80</v>
      </c>
      <c r="D8712" t="s">
        <v>94</v>
      </c>
      <c r="E8712" t="s">
        <v>159</v>
      </c>
      <c r="F8712" t="s">
        <v>24606</v>
      </c>
      <c r="G8712" t="s">
        <v>161</v>
      </c>
      <c r="H8712" t="s">
        <v>134</v>
      </c>
      <c r="I8712" t="s">
        <v>173</v>
      </c>
      <c r="J8712" t="s">
        <v>136</v>
      </c>
      <c r="K8712" t="s">
        <v>137</v>
      </c>
      <c r="L8712" t="s">
        <v>24607</v>
      </c>
      <c r="M8712" t="s">
        <v>24608</v>
      </c>
      <c r="N8712">
        <v>4.0277777000000001E-2</v>
      </c>
      <c r="O8712">
        <v>0</v>
      </c>
      <c r="P8712">
        <v>872</v>
      </c>
      <c r="Q8712">
        <v>0</v>
      </c>
      <c r="R8712">
        <v>15</v>
      </c>
      <c r="S8712">
        <v>0</v>
      </c>
      <c r="T8712">
        <v>42</v>
      </c>
      <c r="U8712">
        <v>0</v>
      </c>
      <c r="V8712">
        <v>0</v>
      </c>
      <c r="W8712">
        <v>0</v>
      </c>
      <c r="X8712">
        <v>8.7404676174931133</v>
      </c>
      <c r="Y8712">
        <v>0</v>
      </c>
      <c r="Z8712">
        <v>0.155602018286775</v>
      </c>
      <c r="AA8712">
        <v>0</v>
      </c>
      <c r="AB8712">
        <v>1.4634889911112252</v>
      </c>
      <c r="AC8712">
        <v>0</v>
      </c>
      <c r="AD8712">
        <v>0</v>
      </c>
      <c r="AE8712">
        <v>10.359558626891113</v>
      </c>
    </row>
    <row r="8713" spans="1:31" x14ac:dyDescent="0.25">
      <c r="A8713">
        <v>1682878</v>
      </c>
      <c r="B8713">
        <v>1</v>
      </c>
      <c r="C8713" t="s">
        <v>81</v>
      </c>
      <c r="D8713" t="s">
        <v>112</v>
      </c>
      <c r="E8713" t="s">
        <v>140</v>
      </c>
      <c r="F8713" t="s">
        <v>24609</v>
      </c>
      <c r="G8713" t="s">
        <v>197</v>
      </c>
      <c r="H8713" t="s">
        <v>143</v>
      </c>
      <c r="I8713" t="s">
        <v>135</v>
      </c>
      <c r="J8713" t="s">
        <v>136</v>
      </c>
      <c r="K8713" t="s">
        <v>137</v>
      </c>
      <c r="L8713" t="s">
        <v>24610</v>
      </c>
      <c r="M8713" t="s">
        <v>24611</v>
      </c>
      <c r="N8713">
        <v>1.5708333329999999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3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3.676795309168396</v>
      </c>
      <c r="AC8713">
        <v>0</v>
      </c>
      <c r="AD8713">
        <v>0</v>
      </c>
      <c r="AE8713">
        <v>3.676795309168396</v>
      </c>
    </row>
    <row r="8714" spans="1:31" x14ac:dyDescent="0.25">
      <c r="A8714">
        <v>1683565</v>
      </c>
      <c r="B8714">
        <v>1</v>
      </c>
      <c r="C8714" t="s">
        <v>81</v>
      </c>
      <c r="D8714" t="s">
        <v>127</v>
      </c>
      <c r="E8714" t="s">
        <v>159</v>
      </c>
      <c r="F8714" t="s">
        <v>24612</v>
      </c>
      <c r="G8714" t="s">
        <v>161</v>
      </c>
      <c r="H8714" t="s">
        <v>134</v>
      </c>
      <c r="I8714" t="s">
        <v>135</v>
      </c>
      <c r="J8714" t="s">
        <v>136</v>
      </c>
      <c r="K8714" t="s">
        <v>137</v>
      </c>
      <c r="L8714" t="s">
        <v>24613</v>
      </c>
      <c r="M8714" t="s">
        <v>24614</v>
      </c>
      <c r="N8714">
        <v>1.2608333329999999</v>
      </c>
      <c r="O8714">
        <v>5</v>
      </c>
      <c r="P8714">
        <v>0</v>
      </c>
      <c r="Q8714">
        <v>155</v>
      </c>
      <c r="R8714">
        <v>6</v>
      </c>
      <c r="S8714">
        <v>6</v>
      </c>
      <c r="T8714">
        <v>0</v>
      </c>
      <c r="U8714">
        <v>0</v>
      </c>
      <c r="V8714">
        <v>0</v>
      </c>
      <c r="W8714">
        <v>0.89882784426670659</v>
      </c>
      <c r="X8714">
        <v>0</v>
      </c>
      <c r="Y8714">
        <v>55.067234716084641</v>
      </c>
      <c r="Z8714">
        <v>1.2551050132231583</v>
      </c>
      <c r="AA8714">
        <v>13.607910937975401</v>
      </c>
      <c r="AB8714">
        <v>0</v>
      </c>
      <c r="AC8714">
        <v>0</v>
      </c>
      <c r="AD8714">
        <v>0</v>
      </c>
      <c r="AE8714">
        <v>70.829078511549909</v>
      </c>
    </row>
    <row r="8715" spans="1:31" x14ac:dyDescent="0.25">
      <c r="A8715">
        <v>1683173</v>
      </c>
      <c r="B8715">
        <v>1</v>
      </c>
      <c r="C8715" t="s">
        <v>81</v>
      </c>
      <c r="D8715" t="s">
        <v>128</v>
      </c>
      <c r="E8715" t="s">
        <v>164</v>
      </c>
      <c r="F8715" t="s">
        <v>24460</v>
      </c>
      <c r="G8715" t="s">
        <v>161</v>
      </c>
      <c r="H8715" t="s">
        <v>134</v>
      </c>
      <c r="I8715" t="s">
        <v>173</v>
      </c>
      <c r="J8715" t="s">
        <v>136</v>
      </c>
      <c r="K8715" t="s">
        <v>137</v>
      </c>
      <c r="L8715" t="s">
        <v>24615</v>
      </c>
      <c r="M8715" t="s">
        <v>24616</v>
      </c>
      <c r="N8715">
        <v>1.1944444E-2</v>
      </c>
      <c r="O8715">
        <v>0</v>
      </c>
      <c r="P8715">
        <v>0</v>
      </c>
      <c r="Q8715">
        <v>1</v>
      </c>
      <c r="R8715">
        <v>0</v>
      </c>
      <c r="S8715">
        <v>23</v>
      </c>
      <c r="T8715">
        <v>43</v>
      </c>
      <c r="U8715">
        <v>25</v>
      </c>
      <c r="V8715">
        <v>42</v>
      </c>
      <c r="W8715">
        <v>0</v>
      </c>
      <c r="X8715">
        <v>0</v>
      </c>
      <c r="Y8715">
        <v>1.4040684128768336E-2</v>
      </c>
      <c r="Z8715">
        <v>0</v>
      </c>
      <c r="AA8715">
        <v>3.911468577901227</v>
      </c>
      <c r="AB8715">
        <v>6.0108783685528024</v>
      </c>
      <c r="AC8715">
        <v>43.719278370876211</v>
      </c>
      <c r="AD8715">
        <v>30.424581653387879</v>
      </c>
      <c r="AE8715">
        <v>84.080247654846886</v>
      </c>
    </row>
    <row r="8716" spans="1:31" x14ac:dyDescent="0.25">
      <c r="A8716">
        <v>1683319</v>
      </c>
      <c r="B8716">
        <v>1</v>
      </c>
      <c r="C8716" t="s">
        <v>80</v>
      </c>
      <c r="D8716" t="s">
        <v>82</v>
      </c>
      <c r="E8716" t="s">
        <v>151</v>
      </c>
      <c r="F8716" t="s">
        <v>19542</v>
      </c>
      <c r="G8716" t="s">
        <v>153</v>
      </c>
      <c r="H8716" t="s">
        <v>143</v>
      </c>
      <c r="I8716" t="s">
        <v>135</v>
      </c>
      <c r="J8716" t="s">
        <v>136</v>
      </c>
      <c r="K8716" t="s">
        <v>137</v>
      </c>
      <c r="L8716" t="s">
        <v>24617</v>
      </c>
      <c r="M8716" t="s">
        <v>24618</v>
      </c>
      <c r="N8716">
        <v>3.948611111</v>
      </c>
      <c r="O8716">
        <v>0</v>
      </c>
      <c r="P8716">
        <v>199</v>
      </c>
      <c r="Q8716">
        <v>0</v>
      </c>
      <c r="R8716">
        <v>0</v>
      </c>
      <c r="S8716">
        <v>0</v>
      </c>
      <c r="T8716">
        <v>8</v>
      </c>
      <c r="U8716">
        <v>0</v>
      </c>
      <c r="V8716">
        <v>0</v>
      </c>
      <c r="W8716">
        <v>0</v>
      </c>
      <c r="X8716">
        <v>229.45452122018901</v>
      </c>
      <c r="Y8716">
        <v>0</v>
      </c>
      <c r="Z8716">
        <v>0</v>
      </c>
      <c r="AA8716">
        <v>0</v>
      </c>
      <c r="AB8716">
        <v>14.653527508623249</v>
      </c>
      <c r="AC8716">
        <v>0</v>
      </c>
      <c r="AD8716">
        <v>0</v>
      </c>
      <c r="AE8716">
        <v>244.10804872881226</v>
      </c>
    </row>
    <row r="8717" spans="1:31" x14ac:dyDescent="0.25">
      <c r="A8717">
        <v>1682924</v>
      </c>
      <c r="B8717">
        <v>1</v>
      </c>
      <c r="C8717" t="s">
        <v>80</v>
      </c>
      <c r="D8717" t="s">
        <v>98</v>
      </c>
      <c r="E8717" t="s">
        <v>151</v>
      </c>
      <c r="F8717" t="s">
        <v>21418</v>
      </c>
      <c r="G8717" t="s">
        <v>153</v>
      </c>
      <c r="H8717" t="s">
        <v>143</v>
      </c>
      <c r="I8717" t="s">
        <v>135</v>
      </c>
      <c r="J8717" t="s">
        <v>136</v>
      </c>
      <c r="K8717" t="s">
        <v>137</v>
      </c>
      <c r="L8717" t="s">
        <v>24245</v>
      </c>
      <c r="M8717" t="s">
        <v>24619</v>
      </c>
      <c r="N8717">
        <v>3.4952777770000001</v>
      </c>
      <c r="O8717">
        <v>0</v>
      </c>
      <c r="P8717">
        <v>91</v>
      </c>
      <c r="Q8717">
        <v>0</v>
      </c>
      <c r="R8717">
        <v>3</v>
      </c>
      <c r="S8717">
        <v>0</v>
      </c>
      <c r="T8717">
        <v>9</v>
      </c>
      <c r="U8717">
        <v>0</v>
      </c>
      <c r="V8717">
        <v>0</v>
      </c>
      <c r="W8717">
        <v>0</v>
      </c>
      <c r="X8717">
        <v>80.761625590141733</v>
      </c>
      <c r="Y8717">
        <v>0</v>
      </c>
      <c r="Z8717">
        <v>12.738564572318335</v>
      </c>
      <c r="AA8717">
        <v>0</v>
      </c>
      <c r="AB8717">
        <v>61.190122587135967</v>
      </c>
      <c r="AC8717">
        <v>0</v>
      </c>
      <c r="AD8717">
        <v>0</v>
      </c>
      <c r="AE8717">
        <v>154.69031274959605</v>
      </c>
    </row>
    <row r="8718" spans="1:31" x14ac:dyDescent="0.25">
      <c r="A8718">
        <v>1683050</v>
      </c>
      <c r="B8718">
        <v>1</v>
      </c>
      <c r="C8718" t="s">
        <v>80</v>
      </c>
      <c r="D8718" t="s">
        <v>84</v>
      </c>
      <c r="E8718" t="s">
        <v>146</v>
      </c>
      <c r="F8718" t="s">
        <v>18478</v>
      </c>
      <c r="G8718" t="s">
        <v>9738</v>
      </c>
      <c r="H8718" t="s">
        <v>143</v>
      </c>
      <c r="I8718" t="s">
        <v>135</v>
      </c>
      <c r="J8718" t="s">
        <v>136</v>
      </c>
      <c r="K8718" t="s">
        <v>137</v>
      </c>
      <c r="L8718" t="s">
        <v>24620</v>
      </c>
      <c r="M8718" t="s">
        <v>24621</v>
      </c>
      <c r="N8718">
        <v>0.18333333299999999</v>
      </c>
      <c r="O8718">
        <v>0</v>
      </c>
      <c r="P8718">
        <v>661</v>
      </c>
      <c r="Q8718">
        <v>0</v>
      </c>
      <c r="R8718">
        <v>0</v>
      </c>
      <c r="S8718">
        <v>0</v>
      </c>
      <c r="T8718">
        <v>56</v>
      </c>
      <c r="U8718">
        <v>0</v>
      </c>
      <c r="V8718">
        <v>0</v>
      </c>
      <c r="W8718">
        <v>0</v>
      </c>
      <c r="X8718">
        <v>28.733427443514703</v>
      </c>
      <c r="Y8718">
        <v>0</v>
      </c>
      <c r="Z8718">
        <v>0</v>
      </c>
      <c r="AA8718">
        <v>0</v>
      </c>
      <c r="AB8718">
        <v>7.3003897579790857</v>
      </c>
      <c r="AC8718">
        <v>0</v>
      </c>
      <c r="AD8718">
        <v>0</v>
      </c>
      <c r="AE8718">
        <v>36.03381720149379</v>
      </c>
    </row>
    <row r="8719" spans="1:31" x14ac:dyDescent="0.25">
      <c r="A8719">
        <v>1682881</v>
      </c>
      <c r="B8719">
        <v>1</v>
      </c>
      <c r="C8719" t="s">
        <v>80</v>
      </c>
      <c r="D8719" t="s">
        <v>98</v>
      </c>
      <c r="E8719" t="s">
        <v>131</v>
      </c>
      <c r="F8719" t="s">
        <v>17034</v>
      </c>
      <c r="G8719" t="s">
        <v>281</v>
      </c>
      <c r="H8719" t="s">
        <v>134</v>
      </c>
      <c r="I8719" t="s">
        <v>135</v>
      </c>
      <c r="J8719" t="s">
        <v>136</v>
      </c>
      <c r="K8719" t="s">
        <v>167</v>
      </c>
      <c r="L8719" t="s">
        <v>24622</v>
      </c>
      <c r="M8719" t="s">
        <v>24623</v>
      </c>
      <c r="N8719">
        <v>8.591111111</v>
      </c>
      <c r="O8719">
        <v>0</v>
      </c>
      <c r="P8719">
        <v>486</v>
      </c>
      <c r="Q8719">
        <v>14</v>
      </c>
      <c r="R8719">
        <v>109</v>
      </c>
      <c r="S8719">
        <v>17</v>
      </c>
      <c r="T8719">
        <v>101</v>
      </c>
      <c r="U8719">
        <v>0</v>
      </c>
      <c r="V8719">
        <v>0</v>
      </c>
      <c r="W8719">
        <v>0</v>
      </c>
      <c r="X8719">
        <v>427.43087348294011</v>
      </c>
      <c r="Y8719">
        <v>65.580549412924597</v>
      </c>
      <c r="Z8719">
        <v>160.60043505503896</v>
      </c>
      <c r="AA8719">
        <v>456.31773365500669</v>
      </c>
      <c r="AB8719">
        <v>652.11905227736429</v>
      </c>
      <c r="AC8719">
        <v>0</v>
      </c>
      <c r="AD8719">
        <v>0</v>
      </c>
      <c r="AE8719">
        <v>1762.0486438832747</v>
      </c>
    </row>
    <row r="8720" spans="1:31" x14ac:dyDescent="0.25">
      <c r="A8720">
        <v>1682815</v>
      </c>
      <c r="B8720">
        <v>1</v>
      </c>
      <c r="C8720" t="s">
        <v>81</v>
      </c>
      <c r="D8720" t="s">
        <v>128</v>
      </c>
      <c r="E8720" t="s">
        <v>164</v>
      </c>
      <c r="F8720" t="s">
        <v>24624</v>
      </c>
      <c r="G8720" t="s">
        <v>161</v>
      </c>
      <c r="H8720" t="s">
        <v>134</v>
      </c>
      <c r="I8720" t="s">
        <v>135</v>
      </c>
      <c r="J8720" t="s">
        <v>136</v>
      </c>
      <c r="K8720" t="s">
        <v>137</v>
      </c>
      <c r="L8720" t="s">
        <v>24625</v>
      </c>
      <c r="M8720" t="s">
        <v>24626</v>
      </c>
      <c r="N8720">
        <v>0.54222222200000003</v>
      </c>
      <c r="O8720">
        <v>0</v>
      </c>
      <c r="P8720">
        <v>4629</v>
      </c>
      <c r="Q8720">
        <v>0</v>
      </c>
      <c r="R8720">
        <v>0</v>
      </c>
      <c r="S8720">
        <v>4</v>
      </c>
      <c r="T8720">
        <v>143</v>
      </c>
      <c r="U8720">
        <v>0</v>
      </c>
      <c r="V8720">
        <v>0</v>
      </c>
      <c r="W8720">
        <v>0</v>
      </c>
      <c r="X8720">
        <v>726.47858017488761</v>
      </c>
      <c r="Y8720">
        <v>0</v>
      </c>
      <c r="Z8720">
        <v>0</v>
      </c>
      <c r="AA8720">
        <v>94.79770149613654</v>
      </c>
      <c r="AB8720">
        <v>178.09398703347028</v>
      </c>
      <c r="AC8720">
        <v>0</v>
      </c>
      <c r="AD8720">
        <v>0</v>
      </c>
      <c r="AE8720">
        <v>999.37026870449449</v>
      </c>
    </row>
    <row r="8721" spans="1:31" x14ac:dyDescent="0.25">
      <c r="A8721">
        <v>1682981</v>
      </c>
      <c r="B8721">
        <v>1</v>
      </c>
      <c r="C8721" t="s">
        <v>80</v>
      </c>
      <c r="D8721" t="s">
        <v>98</v>
      </c>
      <c r="E8721" t="s">
        <v>140</v>
      </c>
      <c r="F8721" t="s">
        <v>24627</v>
      </c>
      <c r="G8721" t="s">
        <v>197</v>
      </c>
      <c r="H8721" t="s">
        <v>143</v>
      </c>
      <c r="I8721" t="s">
        <v>135</v>
      </c>
      <c r="J8721" t="s">
        <v>136</v>
      </c>
      <c r="K8721" t="s">
        <v>137</v>
      </c>
      <c r="L8721" t="s">
        <v>24628</v>
      </c>
      <c r="M8721" t="s">
        <v>24629</v>
      </c>
      <c r="N8721">
        <v>3.486388888</v>
      </c>
      <c r="O8721">
        <v>0</v>
      </c>
      <c r="P8721">
        <v>1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0.86228794980323342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0.86228794980323342</v>
      </c>
    </row>
    <row r="8722" spans="1:31" x14ac:dyDescent="0.25">
      <c r="A8722">
        <v>1682858</v>
      </c>
      <c r="B8722">
        <v>1</v>
      </c>
      <c r="C8722" t="s">
        <v>80</v>
      </c>
      <c r="D8722" t="s">
        <v>90</v>
      </c>
      <c r="E8722" t="s">
        <v>200</v>
      </c>
      <c r="F8722" t="s">
        <v>24630</v>
      </c>
      <c r="G8722" t="s">
        <v>153</v>
      </c>
      <c r="H8722" t="s">
        <v>143</v>
      </c>
      <c r="I8722" t="s">
        <v>135</v>
      </c>
      <c r="J8722" t="s">
        <v>136</v>
      </c>
      <c r="K8722" t="s">
        <v>137</v>
      </c>
      <c r="L8722" t="s">
        <v>24631</v>
      </c>
      <c r="M8722" t="s">
        <v>24598</v>
      </c>
      <c r="N8722">
        <v>1.2083333329999999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12</v>
      </c>
      <c r="U8722">
        <v>0</v>
      </c>
      <c r="V8722">
        <v>2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64.316762871118684</v>
      </c>
      <c r="AC8722">
        <v>0</v>
      </c>
      <c r="AD8722">
        <v>271.10631009311692</v>
      </c>
      <c r="AE8722">
        <v>335.42307296423559</v>
      </c>
    </row>
    <row r="8723" spans="1:31" x14ac:dyDescent="0.25">
      <c r="A8723">
        <v>1683007</v>
      </c>
      <c r="B8723">
        <v>1</v>
      </c>
      <c r="C8723" t="s">
        <v>80</v>
      </c>
      <c r="D8723" t="s">
        <v>89</v>
      </c>
      <c r="E8723" t="s">
        <v>140</v>
      </c>
      <c r="F8723" t="s">
        <v>24632</v>
      </c>
      <c r="G8723" t="s">
        <v>209</v>
      </c>
      <c r="H8723" t="s">
        <v>143</v>
      </c>
      <c r="I8723" t="s">
        <v>135</v>
      </c>
      <c r="J8723" t="s">
        <v>136</v>
      </c>
      <c r="K8723" t="s">
        <v>137</v>
      </c>
      <c r="L8723" t="s">
        <v>24633</v>
      </c>
      <c r="M8723" t="s">
        <v>24634</v>
      </c>
      <c r="N8723">
        <v>3.7327777769999999</v>
      </c>
      <c r="O8723">
        <v>0</v>
      </c>
      <c r="P8723">
        <v>1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0.9150817227396667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0.9150817227396667</v>
      </c>
    </row>
    <row r="8724" spans="1:31" x14ac:dyDescent="0.25">
      <c r="A8724">
        <v>1682838</v>
      </c>
      <c r="B8724">
        <v>1</v>
      </c>
      <c r="C8724" t="s">
        <v>80</v>
      </c>
      <c r="D8724" t="s">
        <v>83</v>
      </c>
      <c r="E8724" t="s">
        <v>140</v>
      </c>
      <c r="F8724" t="s">
        <v>24635</v>
      </c>
      <c r="G8724" t="s">
        <v>209</v>
      </c>
      <c r="H8724" t="s">
        <v>143</v>
      </c>
      <c r="I8724" t="s">
        <v>135</v>
      </c>
      <c r="J8724" t="s">
        <v>136</v>
      </c>
      <c r="K8724" t="s">
        <v>137</v>
      </c>
      <c r="L8724" t="s">
        <v>24636</v>
      </c>
      <c r="M8724" t="s">
        <v>24637</v>
      </c>
      <c r="N8724">
        <v>0.65305555500000001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1.0014181604533456</v>
      </c>
      <c r="AC8724">
        <v>0</v>
      </c>
      <c r="AD8724">
        <v>0</v>
      </c>
      <c r="AE8724">
        <v>1.0014181604533456</v>
      </c>
    </row>
    <row r="8725" spans="1:31" x14ac:dyDescent="0.25">
      <c r="A8725">
        <v>1682795</v>
      </c>
      <c r="B8725">
        <v>1</v>
      </c>
      <c r="C8725" t="s">
        <v>80</v>
      </c>
      <c r="D8725" t="s">
        <v>101</v>
      </c>
      <c r="E8725" t="s">
        <v>7370</v>
      </c>
      <c r="F8725" t="s">
        <v>24638</v>
      </c>
      <c r="G8725" t="s">
        <v>161</v>
      </c>
      <c r="H8725" t="s">
        <v>134</v>
      </c>
      <c r="I8725" t="s">
        <v>135</v>
      </c>
      <c r="J8725" t="s">
        <v>136</v>
      </c>
      <c r="K8725" t="s">
        <v>137</v>
      </c>
      <c r="L8725" t="s">
        <v>24639</v>
      </c>
      <c r="M8725" t="s">
        <v>24640</v>
      </c>
      <c r="N8725">
        <v>1.608333333</v>
      </c>
      <c r="O8725">
        <v>0</v>
      </c>
      <c r="P8725">
        <v>1306</v>
      </c>
      <c r="Q8725">
        <v>0</v>
      </c>
      <c r="R8725">
        <v>0</v>
      </c>
      <c r="S8725">
        <v>1</v>
      </c>
      <c r="T8725">
        <v>32</v>
      </c>
      <c r="U8725">
        <v>0</v>
      </c>
      <c r="V8725">
        <v>0</v>
      </c>
      <c r="W8725">
        <v>0</v>
      </c>
      <c r="X8725">
        <v>281.06536422634025</v>
      </c>
      <c r="Y8725">
        <v>0</v>
      </c>
      <c r="Z8725">
        <v>0</v>
      </c>
      <c r="AA8725">
        <v>5.7589163197508801</v>
      </c>
      <c r="AB8725">
        <v>24.44055368901142</v>
      </c>
      <c r="AC8725">
        <v>0</v>
      </c>
      <c r="AD8725">
        <v>0</v>
      </c>
      <c r="AE8725">
        <v>311.26483423510257</v>
      </c>
    </row>
    <row r="8726" spans="1:31" x14ac:dyDescent="0.25">
      <c r="A8726">
        <v>1683044</v>
      </c>
      <c r="B8726">
        <v>1</v>
      </c>
      <c r="C8726" t="s">
        <v>80</v>
      </c>
      <c r="D8726" t="s">
        <v>99</v>
      </c>
      <c r="E8726" t="s">
        <v>159</v>
      </c>
      <c r="F8726" t="s">
        <v>24641</v>
      </c>
      <c r="G8726" t="s">
        <v>596</v>
      </c>
      <c r="H8726" t="s">
        <v>134</v>
      </c>
      <c r="I8726" t="s">
        <v>135</v>
      </c>
      <c r="J8726" t="s">
        <v>136</v>
      </c>
      <c r="K8726" t="s">
        <v>137</v>
      </c>
      <c r="L8726" t="s">
        <v>24642</v>
      </c>
      <c r="M8726" t="s">
        <v>24643</v>
      </c>
      <c r="N8726">
        <v>2.971944444</v>
      </c>
      <c r="O8726">
        <v>0</v>
      </c>
      <c r="P8726">
        <v>251</v>
      </c>
      <c r="Q8726">
        <v>0</v>
      </c>
      <c r="R8726">
        <v>0</v>
      </c>
      <c r="S8726">
        <v>0</v>
      </c>
      <c r="T8726">
        <v>15</v>
      </c>
      <c r="U8726">
        <v>0</v>
      </c>
      <c r="V8726">
        <v>0</v>
      </c>
      <c r="W8726">
        <v>0</v>
      </c>
      <c r="X8726">
        <v>126.18239613602246</v>
      </c>
      <c r="Y8726">
        <v>0</v>
      </c>
      <c r="Z8726">
        <v>0</v>
      </c>
      <c r="AA8726">
        <v>0</v>
      </c>
      <c r="AB8726">
        <v>59.365237270873131</v>
      </c>
      <c r="AC8726">
        <v>0</v>
      </c>
      <c r="AD8726">
        <v>0</v>
      </c>
      <c r="AE8726">
        <v>185.54763340689559</v>
      </c>
    </row>
    <row r="8727" spans="1:31" x14ac:dyDescent="0.25">
      <c r="A8727">
        <v>1683293</v>
      </c>
      <c r="B8727">
        <v>1</v>
      </c>
      <c r="C8727" t="s">
        <v>80</v>
      </c>
      <c r="D8727" t="s">
        <v>95</v>
      </c>
      <c r="E8727" t="s">
        <v>151</v>
      </c>
      <c r="F8727" t="s">
        <v>24644</v>
      </c>
      <c r="G8727" t="s">
        <v>153</v>
      </c>
      <c r="H8727" t="s">
        <v>143</v>
      </c>
      <c r="I8727" t="s">
        <v>135</v>
      </c>
      <c r="J8727" t="s">
        <v>136</v>
      </c>
      <c r="K8727" t="s">
        <v>137</v>
      </c>
      <c r="L8727" t="s">
        <v>24645</v>
      </c>
      <c r="M8727" t="s">
        <v>24646</v>
      </c>
      <c r="N8727">
        <v>2.4647222219999998</v>
      </c>
      <c r="O8727">
        <v>0</v>
      </c>
      <c r="P8727">
        <v>53</v>
      </c>
      <c r="Q8727">
        <v>0</v>
      </c>
      <c r="R8727">
        <v>0</v>
      </c>
      <c r="S8727">
        <v>0</v>
      </c>
      <c r="T8727">
        <v>12</v>
      </c>
      <c r="U8727">
        <v>0</v>
      </c>
      <c r="V8727">
        <v>0</v>
      </c>
      <c r="W8727">
        <v>0</v>
      </c>
      <c r="X8727">
        <v>31.897549603998936</v>
      </c>
      <c r="Y8727">
        <v>0</v>
      </c>
      <c r="Z8727">
        <v>0</v>
      </c>
      <c r="AA8727">
        <v>0</v>
      </c>
      <c r="AB8727">
        <v>25.718538579138023</v>
      </c>
      <c r="AC8727">
        <v>0</v>
      </c>
      <c r="AD8727">
        <v>0</v>
      </c>
      <c r="AE8727">
        <v>57.616088183136959</v>
      </c>
    </row>
    <row r="8728" spans="1:31" x14ac:dyDescent="0.25">
      <c r="A8728">
        <v>1683399</v>
      </c>
      <c r="B8728">
        <v>1</v>
      </c>
      <c r="C8728" t="s">
        <v>81</v>
      </c>
      <c r="D8728" t="s">
        <v>128</v>
      </c>
      <c r="E8728" t="s">
        <v>140</v>
      </c>
      <c r="F8728" t="s">
        <v>24647</v>
      </c>
      <c r="G8728" t="s">
        <v>142</v>
      </c>
      <c r="H8728" t="s">
        <v>143</v>
      </c>
      <c r="I8728" t="s">
        <v>135</v>
      </c>
      <c r="J8728" t="s">
        <v>136</v>
      </c>
      <c r="K8728" t="s">
        <v>137</v>
      </c>
      <c r="L8728" t="s">
        <v>24648</v>
      </c>
      <c r="M8728" t="s">
        <v>24649</v>
      </c>
      <c r="N8728">
        <v>6.1738888879999996</v>
      </c>
      <c r="O8728">
        <v>0</v>
      </c>
      <c r="P8728">
        <v>2</v>
      </c>
      <c r="Q8728">
        <v>0</v>
      </c>
      <c r="R8728">
        <v>0</v>
      </c>
      <c r="S8728">
        <v>0</v>
      </c>
      <c r="T8728">
        <v>1</v>
      </c>
      <c r="U8728">
        <v>0</v>
      </c>
      <c r="V8728">
        <v>0</v>
      </c>
      <c r="W8728">
        <v>0</v>
      </c>
      <c r="X8728">
        <v>2.6786231176728865</v>
      </c>
      <c r="Y8728">
        <v>0</v>
      </c>
      <c r="Z8728">
        <v>0</v>
      </c>
      <c r="AA8728">
        <v>0</v>
      </c>
      <c r="AB8728">
        <v>1.068873816913247</v>
      </c>
      <c r="AC8728">
        <v>0</v>
      </c>
      <c r="AD8728">
        <v>0</v>
      </c>
      <c r="AE8728">
        <v>3.7474969345861338</v>
      </c>
    </row>
    <row r="8729" spans="1:31" x14ac:dyDescent="0.25">
      <c r="A8729">
        <v>1683591</v>
      </c>
      <c r="B8729">
        <v>1</v>
      </c>
      <c r="C8729" t="s">
        <v>81</v>
      </c>
      <c r="D8729" t="s">
        <v>113</v>
      </c>
      <c r="E8729" t="s">
        <v>146</v>
      </c>
      <c r="F8729" t="s">
        <v>24650</v>
      </c>
      <c r="G8729" t="s">
        <v>148</v>
      </c>
      <c r="H8729" t="s">
        <v>143</v>
      </c>
      <c r="I8729" t="s">
        <v>135</v>
      </c>
      <c r="J8729" t="s">
        <v>136</v>
      </c>
      <c r="K8729" t="s">
        <v>137</v>
      </c>
      <c r="L8729" t="s">
        <v>24651</v>
      </c>
      <c r="M8729" t="s">
        <v>24652</v>
      </c>
      <c r="N8729">
        <v>3.4213888880000001</v>
      </c>
      <c r="O8729">
        <v>0</v>
      </c>
      <c r="P8729">
        <v>99</v>
      </c>
      <c r="Q8729">
        <v>0</v>
      </c>
      <c r="R8729">
        <v>27</v>
      </c>
      <c r="S8729">
        <v>0</v>
      </c>
      <c r="T8729">
        <v>5</v>
      </c>
      <c r="U8729">
        <v>0</v>
      </c>
      <c r="V8729">
        <v>0</v>
      </c>
      <c r="W8729">
        <v>0</v>
      </c>
      <c r="X8729">
        <v>72.309503040387185</v>
      </c>
      <c r="Y8729">
        <v>0</v>
      </c>
      <c r="Z8729">
        <v>18.813565507590869</v>
      </c>
      <c r="AA8729">
        <v>0</v>
      </c>
      <c r="AB8729">
        <v>4.1775737222892637</v>
      </c>
      <c r="AC8729">
        <v>0</v>
      </c>
      <c r="AD8729">
        <v>0</v>
      </c>
      <c r="AE8729">
        <v>95.300642270267318</v>
      </c>
    </row>
    <row r="8730" spans="1:31" x14ac:dyDescent="0.25">
      <c r="A8730">
        <v>1682758</v>
      </c>
      <c r="B8730">
        <v>1</v>
      </c>
      <c r="C8730" t="s">
        <v>80</v>
      </c>
      <c r="D8730" t="s">
        <v>99</v>
      </c>
      <c r="E8730" t="s">
        <v>140</v>
      </c>
      <c r="F8730" t="s">
        <v>24653</v>
      </c>
      <c r="G8730" t="s">
        <v>197</v>
      </c>
      <c r="H8730" t="s">
        <v>143</v>
      </c>
      <c r="I8730" t="s">
        <v>135</v>
      </c>
      <c r="J8730" t="s">
        <v>136</v>
      </c>
      <c r="K8730" t="s">
        <v>137</v>
      </c>
      <c r="L8730" t="s">
        <v>24654</v>
      </c>
      <c r="M8730" t="s">
        <v>24655</v>
      </c>
      <c r="N8730">
        <v>2.3483333329999998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1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2.3331003285333333E-2</v>
      </c>
      <c r="AC8730">
        <v>0</v>
      </c>
      <c r="AD8730">
        <v>0</v>
      </c>
      <c r="AE8730">
        <v>2.3331003285333333E-2</v>
      </c>
    </row>
    <row r="8731" spans="1:31" x14ac:dyDescent="0.25">
      <c r="A8731">
        <v>1683150</v>
      </c>
      <c r="B8731">
        <v>1</v>
      </c>
      <c r="C8731" t="s">
        <v>80</v>
      </c>
      <c r="D8731" t="s">
        <v>106</v>
      </c>
      <c r="E8731" t="s">
        <v>146</v>
      </c>
      <c r="F8731" t="s">
        <v>24656</v>
      </c>
      <c r="G8731" t="s">
        <v>148</v>
      </c>
      <c r="H8731" t="s">
        <v>143</v>
      </c>
      <c r="I8731" t="s">
        <v>135</v>
      </c>
      <c r="J8731" t="s">
        <v>136</v>
      </c>
      <c r="K8731" t="s">
        <v>137</v>
      </c>
      <c r="L8731" t="s">
        <v>24657</v>
      </c>
      <c r="M8731" t="s">
        <v>24658</v>
      </c>
      <c r="N8731">
        <v>1.3975</v>
      </c>
      <c r="O8731">
        <v>0</v>
      </c>
      <c r="P8731">
        <v>477</v>
      </c>
      <c r="Q8731">
        <v>0</v>
      </c>
      <c r="R8731">
        <v>0</v>
      </c>
      <c r="S8731">
        <v>0</v>
      </c>
      <c r="T8731">
        <v>31</v>
      </c>
      <c r="U8731">
        <v>0</v>
      </c>
      <c r="V8731">
        <v>0</v>
      </c>
      <c r="W8731">
        <v>0</v>
      </c>
      <c r="X8731">
        <v>131.28102708995647</v>
      </c>
      <c r="Y8731">
        <v>0</v>
      </c>
      <c r="Z8731">
        <v>0</v>
      </c>
      <c r="AA8731">
        <v>0</v>
      </c>
      <c r="AB8731">
        <v>32.149822283472929</v>
      </c>
      <c r="AC8731">
        <v>0</v>
      </c>
      <c r="AD8731">
        <v>0</v>
      </c>
      <c r="AE8731">
        <v>163.4308493734294</v>
      </c>
    </row>
    <row r="8732" spans="1:31" x14ac:dyDescent="0.25">
      <c r="A8732">
        <v>1683485</v>
      </c>
      <c r="B8732">
        <v>1</v>
      </c>
      <c r="C8732" t="s">
        <v>80</v>
      </c>
      <c r="D8732" t="s">
        <v>110</v>
      </c>
      <c r="E8732" t="s">
        <v>146</v>
      </c>
      <c r="F8732" t="s">
        <v>24659</v>
      </c>
      <c r="G8732" t="s">
        <v>222</v>
      </c>
      <c r="H8732" t="s">
        <v>143</v>
      </c>
      <c r="I8732" t="s">
        <v>135</v>
      </c>
      <c r="J8732" t="s">
        <v>136</v>
      </c>
      <c r="K8732" t="s">
        <v>137</v>
      </c>
      <c r="L8732" t="s">
        <v>24660</v>
      </c>
      <c r="M8732" t="s">
        <v>24661</v>
      </c>
      <c r="N8732">
        <v>7.4327777770000001</v>
      </c>
      <c r="O8732">
        <v>0</v>
      </c>
      <c r="P8732">
        <v>269</v>
      </c>
      <c r="Q8732">
        <v>0</v>
      </c>
      <c r="R8732">
        <v>0</v>
      </c>
      <c r="S8732">
        <v>0</v>
      </c>
      <c r="T8732">
        <v>17</v>
      </c>
      <c r="U8732">
        <v>0</v>
      </c>
      <c r="V8732">
        <v>0</v>
      </c>
      <c r="W8732">
        <v>0</v>
      </c>
      <c r="X8732">
        <v>873.97307425784982</v>
      </c>
      <c r="Y8732">
        <v>0</v>
      </c>
      <c r="Z8732">
        <v>0</v>
      </c>
      <c r="AA8732">
        <v>0</v>
      </c>
      <c r="AB8732">
        <v>173.68914105281269</v>
      </c>
      <c r="AC8732">
        <v>0</v>
      </c>
      <c r="AD8732">
        <v>0</v>
      </c>
      <c r="AE8732">
        <v>1047.6622153106625</v>
      </c>
    </row>
    <row r="8733" spans="1:31" x14ac:dyDescent="0.25">
      <c r="A8733">
        <v>1682752</v>
      </c>
      <c r="B8733">
        <v>1</v>
      </c>
      <c r="C8733" t="s">
        <v>80</v>
      </c>
      <c r="D8733" t="s">
        <v>96</v>
      </c>
      <c r="E8733" t="s">
        <v>164</v>
      </c>
      <c r="F8733" t="s">
        <v>4928</v>
      </c>
      <c r="G8733" t="s">
        <v>161</v>
      </c>
      <c r="H8733" t="s">
        <v>134</v>
      </c>
      <c r="I8733" t="s">
        <v>135</v>
      </c>
      <c r="J8733" t="s">
        <v>136</v>
      </c>
      <c r="K8733" t="s">
        <v>137</v>
      </c>
      <c r="L8733" t="s">
        <v>24662</v>
      </c>
      <c r="M8733" t="s">
        <v>23863</v>
      </c>
      <c r="N8733">
        <v>0.29444444400000003</v>
      </c>
      <c r="O8733">
        <v>3</v>
      </c>
      <c r="P8733">
        <v>40</v>
      </c>
      <c r="Q8733">
        <v>16</v>
      </c>
      <c r="R8733">
        <v>5</v>
      </c>
      <c r="S8733">
        <v>3</v>
      </c>
      <c r="T8733">
        <v>3</v>
      </c>
      <c r="U8733">
        <v>0</v>
      </c>
      <c r="V8733">
        <v>0</v>
      </c>
      <c r="W8733">
        <v>0.51474979626864448</v>
      </c>
      <c r="X8733">
        <v>0.63190348780924455</v>
      </c>
      <c r="Y8733">
        <v>3.2153027452151388</v>
      </c>
      <c r="Z8733">
        <v>0.29911044657745006</v>
      </c>
      <c r="AA8733">
        <v>0.70789108178737781</v>
      </c>
      <c r="AB8733">
        <v>0.68196546103851663</v>
      </c>
      <c r="AC8733">
        <v>0</v>
      </c>
      <c r="AD8733">
        <v>0</v>
      </c>
      <c r="AE8733">
        <v>6.0509230186963725</v>
      </c>
    </row>
    <row r="8734" spans="1:31" x14ac:dyDescent="0.25">
      <c r="A8734">
        <v>1683585</v>
      </c>
      <c r="B8734">
        <v>1</v>
      </c>
      <c r="C8734" t="s">
        <v>80</v>
      </c>
      <c r="D8734" t="s">
        <v>97</v>
      </c>
      <c r="E8734" t="s">
        <v>151</v>
      </c>
      <c r="F8734" t="s">
        <v>24663</v>
      </c>
      <c r="G8734" t="s">
        <v>526</v>
      </c>
      <c r="H8734" t="s">
        <v>143</v>
      </c>
      <c r="I8734" t="s">
        <v>135</v>
      </c>
      <c r="J8734" t="s">
        <v>136</v>
      </c>
      <c r="K8734" t="s">
        <v>137</v>
      </c>
      <c r="L8734" t="s">
        <v>24664</v>
      </c>
      <c r="M8734" t="s">
        <v>24665</v>
      </c>
      <c r="N8734">
        <v>3.7641666659999999</v>
      </c>
      <c r="O8734">
        <v>0</v>
      </c>
      <c r="P8734">
        <v>11</v>
      </c>
      <c r="Q8734">
        <v>0</v>
      </c>
      <c r="R8734">
        <v>10</v>
      </c>
      <c r="S8734">
        <v>0</v>
      </c>
      <c r="T8734">
        <v>8</v>
      </c>
      <c r="U8734">
        <v>0</v>
      </c>
      <c r="V8734">
        <v>0</v>
      </c>
      <c r="W8734">
        <v>0</v>
      </c>
      <c r="X8734">
        <v>9.944958717982523</v>
      </c>
      <c r="Y8734">
        <v>0</v>
      </c>
      <c r="Z8734">
        <v>21.805642196185797</v>
      </c>
      <c r="AA8734">
        <v>0</v>
      </c>
      <c r="AB8734">
        <v>22.97080524294487</v>
      </c>
      <c r="AC8734">
        <v>0</v>
      </c>
      <c r="AD8734">
        <v>0</v>
      </c>
      <c r="AE8734">
        <v>54.721406157113194</v>
      </c>
    </row>
    <row r="8735" spans="1:31" x14ac:dyDescent="0.25">
      <c r="A8735">
        <v>1683193</v>
      </c>
      <c r="B8735">
        <v>1</v>
      </c>
      <c r="C8735" t="s">
        <v>81</v>
      </c>
      <c r="D8735" t="s">
        <v>112</v>
      </c>
      <c r="E8735" t="s">
        <v>140</v>
      </c>
      <c r="F8735" t="s">
        <v>10059</v>
      </c>
      <c r="G8735" t="s">
        <v>197</v>
      </c>
      <c r="H8735" t="s">
        <v>143</v>
      </c>
      <c r="I8735" t="s">
        <v>135</v>
      </c>
      <c r="J8735" t="s">
        <v>136</v>
      </c>
      <c r="K8735" t="s">
        <v>137</v>
      </c>
      <c r="L8735" t="s">
        <v>24666</v>
      </c>
      <c r="M8735" t="s">
        <v>24667</v>
      </c>
      <c r="N8735">
        <v>4.4191666659999997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1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1.3569056643218838</v>
      </c>
      <c r="AC8735">
        <v>0</v>
      </c>
      <c r="AD8735">
        <v>0</v>
      </c>
      <c r="AE8735">
        <v>1.3569056643218838</v>
      </c>
    </row>
    <row r="8736" spans="1:31" x14ac:dyDescent="0.25">
      <c r="A8736">
        <v>1682967</v>
      </c>
      <c r="B8736">
        <v>1</v>
      </c>
      <c r="C8736" t="s">
        <v>80</v>
      </c>
      <c r="D8736" t="s">
        <v>92</v>
      </c>
      <c r="E8736" t="s">
        <v>164</v>
      </c>
      <c r="F8736" t="s">
        <v>2738</v>
      </c>
      <c r="G8736" t="s">
        <v>253</v>
      </c>
      <c r="H8736" t="s">
        <v>134</v>
      </c>
      <c r="I8736" t="s">
        <v>135</v>
      </c>
      <c r="J8736" t="s">
        <v>136</v>
      </c>
      <c r="K8736" t="s">
        <v>167</v>
      </c>
      <c r="L8736" t="s">
        <v>24668</v>
      </c>
      <c r="M8736" t="s">
        <v>24669</v>
      </c>
      <c r="N8736">
        <v>0.70833333300000001</v>
      </c>
      <c r="O8736">
        <v>0</v>
      </c>
      <c r="P8736">
        <v>864</v>
      </c>
      <c r="Q8736">
        <v>2</v>
      </c>
      <c r="R8736">
        <v>296</v>
      </c>
      <c r="S8736">
        <v>8</v>
      </c>
      <c r="T8736">
        <v>86</v>
      </c>
      <c r="U8736">
        <v>0</v>
      </c>
      <c r="V8736">
        <v>1</v>
      </c>
      <c r="W8736">
        <v>0</v>
      </c>
      <c r="X8736">
        <v>115.00367240996212</v>
      </c>
      <c r="Y8736">
        <v>0.67422947979502501</v>
      </c>
      <c r="Z8736">
        <v>33.621257297524402</v>
      </c>
      <c r="AA8736">
        <v>10.771831250821428</v>
      </c>
      <c r="AB8736">
        <v>86.117475737676159</v>
      </c>
      <c r="AC8736">
        <v>0</v>
      </c>
      <c r="AD8736">
        <v>0</v>
      </c>
      <c r="AE8736">
        <v>246.18846617577915</v>
      </c>
    </row>
    <row r="8737" spans="1:31" x14ac:dyDescent="0.25">
      <c r="A8737">
        <v>1683608</v>
      </c>
      <c r="B8737">
        <v>1</v>
      </c>
      <c r="C8737" t="s">
        <v>81</v>
      </c>
      <c r="D8737" t="s">
        <v>123</v>
      </c>
      <c r="E8737" t="s">
        <v>146</v>
      </c>
      <c r="F8737" t="s">
        <v>24670</v>
      </c>
      <c r="G8737" t="s">
        <v>148</v>
      </c>
      <c r="H8737" t="s">
        <v>143</v>
      </c>
      <c r="I8737" t="s">
        <v>135</v>
      </c>
      <c r="J8737" t="s">
        <v>136</v>
      </c>
      <c r="K8737" t="s">
        <v>137</v>
      </c>
      <c r="L8737" t="s">
        <v>24671</v>
      </c>
      <c r="M8737" t="s">
        <v>24672</v>
      </c>
      <c r="N8737">
        <v>0.200833333</v>
      </c>
      <c r="O8737">
        <v>0</v>
      </c>
      <c r="P8737">
        <v>64</v>
      </c>
      <c r="Q8737">
        <v>0</v>
      </c>
      <c r="R8737">
        <v>1</v>
      </c>
      <c r="S8737">
        <v>0</v>
      </c>
      <c r="T8737">
        <v>5</v>
      </c>
      <c r="U8737">
        <v>0</v>
      </c>
      <c r="V8737">
        <v>1</v>
      </c>
      <c r="W8737">
        <v>0</v>
      </c>
      <c r="X8737">
        <v>1.13242991451735</v>
      </c>
      <c r="Y8737">
        <v>0</v>
      </c>
      <c r="Z8737">
        <v>4.5930224147937508E-2</v>
      </c>
      <c r="AA8737">
        <v>0</v>
      </c>
      <c r="AB8737">
        <v>7.0955363870171678E-2</v>
      </c>
      <c r="AC8737">
        <v>0</v>
      </c>
      <c r="AD8737">
        <v>0.15494565741546831</v>
      </c>
      <c r="AE8737">
        <v>1.4042611599509276</v>
      </c>
    </row>
    <row r="8738" spans="1:31" x14ac:dyDescent="0.25">
      <c r="A8738">
        <v>1682944</v>
      </c>
      <c r="B8738">
        <v>1</v>
      </c>
      <c r="C8738" t="s">
        <v>80</v>
      </c>
      <c r="D8738" t="s">
        <v>109</v>
      </c>
      <c r="E8738" t="s">
        <v>164</v>
      </c>
      <c r="F8738" t="s">
        <v>1911</v>
      </c>
      <c r="G8738" t="s">
        <v>253</v>
      </c>
      <c r="H8738" t="s">
        <v>134</v>
      </c>
      <c r="I8738" t="s">
        <v>135</v>
      </c>
      <c r="J8738" t="s">
        <v>136</v>
      </c>
      <c r="K8738" t="s">
        <v>167</v>
      </c>
      <c r="L8738" t="s">
        <v>24673</v>
      </c>
      <c r="M8738" t="s">
        <v>24674</v>
      </c>
      <c r="N8738">
        <v>5.7355555550000004</v>
      </c>
      <c r="O8738">
        <v>0</v>
      </c>
      <c r="P8738">
        <v>471</v>
      </c>
      <c r="Q8738">
        <v>0</v>
      </c>
      <c r="R8738">
        <v>26</v>
      </c>
      <c r="S8738">
        <v>1</v>
      </c>
      <c r="T8738">
        <v>59</v>
      </c>
      <c r="U8738">
        <v>0</v>
      </c>
      <c r="V8738">
        <v>0</v>
      </c>
      <c r="W8738">
        <v>0</v>
      </c>
      <c r="X8738">
        <v>251.44342853119275</v>
      </c>
      <c r="Y8738">
        <v>0</v>
      </c>
      <c r="Z8738">
        <v>17.508442368218066</v>
      </c>
      <c r="AA8738">
        <v>0</v>
      </c>
      <c r="AB8738">
        <v>191.54505187053826</v>
      </c>
      <c r="AC8738">
        <v>0</v>
      </c>
      <c r="AD8738">
        <v>0</v>
      </c>
      <c r="AE8738">
        <v>460.49692276994909</v>
      </c>
    </row>
    <row r="8739" spans="1:31" x14ac:dyDescent="0.25">
      <c r="A8739">
        <v>1683276</v>
      </c>
      <c r="B8739">
        <v>1</v>
      </c>
      <c r="C8739" t="s">
        <v>80</v>
      </c>
      <c r="D8739" t="s">
        <v>110</v>
      </c>
      <c r="E8739" t="s">
        <v>146</v>
      </c>
      <c r="F8739" t="s">
        <v>9979</v>
      </c>
      <c r="G8739" t="s">
        <v>425</v>
      </c>
      <c r="H8739" t="s">
        <v>143</v>
      </c>
      <c r="I8739" t="s">
        <v>135</v>
      </c>
      <c r="J8739" t="s">
        <v>136</v>
      </c>
      <c r="K8739" t="s">
        <v>137</v>
      </c>
      <c r="L8739" t="s">
        <v>24675</v>
      </c>
      <c r="M8739" t="s">
        <v>24676</v>
      </c>
      <c r="N8739">
        <v>5.5094444439999997</v>
      </c>
      <c r="O8739">
        <v>0</v>
      </c>
      <c r="P8739">
        <v>69</v>
      </c>
      <c r="Q8739">
        <v>0</v>
      </c>
      <c r="R8739">
        <v>0</v>
      </c>
      <c r="S8739">
        <v>0</v>
      </c>
      <c r="T8739">
        <v>11</v>
      </c>
      <c r="U8739">
        <v>0</v>
      </c>
      <c r="V8739">
        <v>0</v>
      </c>
      <c r="W8739">
        <v>0</v>
      </c>
      <c r="X8739">
        <v>116.89131614768094</v>
      </c>
      <c r="Y8739">
        <v>0</v>
      </c>
      <c r="Z8739">
        <v>0</v>
      </c>
      <c r="AA8739">
        <v>0</v>
      </c>
      <c r="AB8739">
        <v>64.792910933041867</v>
      </c>
      <c r="AC8739">
        <v>0</v>
      </c>
      <c r="AD8739">
        <v>0</v>
      </c>
      <c r="AE8739">
        <v>181.68422708072279</v>
      </c>
    </row>
    <row r="8740" spans="1:31" x14ac:dyDescent="0.25">
      <c r="A8740">
        <v>1683253</v>
      </c>
      <c r="B8740">
        <v>1</v>
      </c>
      <c r="C8740" t="s">
        <v>80</v>
      </c>
      <c r="D8740" t="s">
        <v>110</v>
      </c>
      <c r="E8740" t="s">
        <v>140</v>
      </c>
      <c r="F8740" t="s">
        <v>21163</v>
      </c>
      <c r="G8740" t="s">
        <v>197</v>
      </c>
      <c r="H8740" t="s">
        <v>143</v>
      </c>
      <c r="I8740" t="s">
        <v>135</v>
      </c>
      <c r="J8740" t="s">
        <v>136</v>
      </c>
      <c r="K8740" t="s">
        <v>137</v>
      </c>
      <c r="L8740" t="s">
        <v>24677</v>
      </c>
      <c r="M8740" t="s">
        <v>24678</v>
      </c>
      <c r="N8740">
        <v>3.392222222</v>
      </c>
      <c r="O8740">
        <v>0</v>
      </c>
      <c r="P8740">
        <v>2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1.0909519627149655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1.0909519627149655</v>
      </c>
    </row>
    <row r="8741" spans="1:31" x14ac:dyDescent="0.25">
      <c r="A8741">
        <v>1683230</v>
      </c>
      <c r="B8741">
        <v>1</v>
      </c>
      <c r="C8741" t="s">
        <v>80</v>
      </c>
      <c r="D8741" t="s">
        <v>101</v>
      </c>
      <c r="E8741" t="s">
        <v>140</v>
      </c>
      <c r="F8741" t="s">
        <v>24679</v>
      </c>
      <c r="G8741" t="s">
        <v>197</v>
      </c>
      <c r="H8741" t="s">
        <v>143</v>
      </c>
      <c r="I8741" t="s">
        <v>135</v>
      </c>
      <c r="J8741" t="s">
        <v>136</v>
      </c>
      <c r="K8741" t="s">
        <v>137</v>
      </c>
      <c r="L8741" t="s">
        <v>24680</v>
      </c>
      <c r="M8741" t="s">
        <v>24681</v>
      </c>
      <c r="N8741">
        <v>0.94527777700000004</v>
      </c>
      <c r="O8741">
        <v>0</v>
      </c>
      <c r="P8741">
        <v>1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0.22202387178215277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0.22202387178215277</v>
      </c>
    </row>
    <row r="8742" spans="1:31" x14ac:dyDescent="0.25">
      <c r="A8742">
        <v>1683107</v>
      </c>
      <c r="B8742">
        <v>1</v>
      </c>
      <c r="C8742" t="s">
        <v>80</v>
      </c>
      <c r="D8742" t="s">
        <v>107</v>
      </c>
      <c r="E8742" t="s">
        <v>164</v>
      </c>
      <c r="F8742" t="s">
        <v>16768</v>
      </c>
      <c r="G8742" t="s">
        <v>281</v>
      </c>
      <c r="H8742" t="s">
        <v>134</v>
      </c>
      <c r="I8742" t="s">
        <v>135</v>
      </c>
      <c r="J8742" t="s">
        <v>136</v>
      </c>
      <c r="K8742" t="s">
        <v>167</v>
      </c>
      <c r="L8742" t="s">
        <v>24682</v>
      </c>
      <c r="M8742" t="s">
        <v>24683</v>
      </c>
      <c r="N8742">
        <v>0.90861111100000003</v>
      </c>
      <c r="O8742">
        <v>21</v>
      </c>
      <c r="P8742">
        <v>8581</v>
      </c>
      <c r="Q8742">
        <v>24</v>
      </c>
      <c r="R8742">
        <v>94</v>
      </c>
      <c r="S8742">
        <v>36</v>
      </c>
      <c r="T8742">
        <v>511</v>
      </c>
      <c r="U8742">
        <v>0</v>
      </c>
      <c r="V8742">
        <v>11</v>
      </c>
      <c r="W8742">
        <v>48.043054681615331</v>
      </c>
      <c r="X8742">
        <v>656.46685587597904</v>
      </c>
      <c r="Y8742">
        <v>29.283242710376108</v>
      </c>
      <c r="Z8742">
        <v>46.272771962488243</v>
      </c>
      <c r="AA8742">
        <v>484.629878832114</v>
      </c>
      <c r="AB8742">
        <v>405.34501647730161</v>
      </c>
      <c r="AC8742">
        <v>0</v>
      </c>
      <c r="AD8742">
        <v>25.832712423844423</v>
      </c>
      <c r="AE8742">
        <v>1695.8735329637188</v>
      </c>
    </row>
    <row r="8743" spans="1:31" x14ac:dyDescent="0.25">
      <c r="A8743">
        <v>1682961</v>
      </c>
      <c r="B8743">
        <v>1</v>
      </c>
      <c r="C8743" t="s">
        <v>81</v>
      </c>
      <c r="D8743" t="s">
        <v>128</v>
      </c>
      <c r="E8743" t="s">
        <v>131</v>
      </c>
      <c r="F8743" t="s">
        <v>24684</v>
      </c>
      <c r="G8743" t="s">
        <v>161</v>
      </c>
      <c r="H8743" t="s">
        <v>134</v>
      </c>
      <c r="I8743" t="s">
        <v>135</v>
      </c>
      <c r="J8743" t="s">
        <v>136</v>
      </c>
      <c r="K8743" t="s">
        <v>137</v>
      </c>
      <c r="L8743" t="s">
        <v>24685</v>
      </c>
      <c r="M8743" t="s">
        <v>24686</v>
      </c>
      <c r="N8743">
        <v>0.133611111</v>
      </c>
      <c r="O8743">
        <v>0</v>
      </c>
      <c r="P8743">
        <v>0</v>
      </c>
      <c r="Q8743">
        <v>0</v>
      </c>
      <c r="R8743">
        <v>0</v>
      </c>
      <c r="S8743">
        <v>2</v>
      </c>
      <c r="T8743">
        <v>0</v>
      </c>
      <c r="U8743">
        <v>4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0.52447169718081665</v>
      </c>
      <c r="AB8743">
        <v>0</v>
      </c>
      <c r="AC8743">
        <v>47.540401976877469</v>
      </c>
      <c r="AD8743">
        <v>0</v>
      </c>
      <c r="AE8743">
        <v>48.064873674058283</v>
      </c>
    </row>
    <row r="8744" spans="1:31" x14ac:dyDescent="0.25">
      <c r="A8744">
        <v>1683508</v>
      </c>
      <c r="B8744">
        <v>1</v>
      </c>
      <c r="C8744" t="s">
        <v>80</v>
      </c>
      <c r="D8744" t="s">
        <v>97</v>
      </c>
      <c r="E8744" t="s">
        <v>151</v>
      </c>
      <c r="F8744" t="s">
        <v>24687</v>
      </c>
      <c r="G8744" t="s">
        <v>153</v>
      </c>
      <c r="H8744" t="s">
        <v>143</v>
      </c>
      <c r="I8744" t="s">
        <v>135</v>
      </c>
      <c r="J8744" t="s">
        <v>136</v>
      </c>
      <c r="K8744" t="s">
        <v>137</v>
      </c>
      <c r="L8744" t="s">
        <v>24688</v>
      </c>
      <c r="M8744" t="s">
        <v>24689</v>
      </c>
      <c r="N8744">
        <v>2.5608333330000002</v>
      </c>
      <c r="O8744">
        <v>0</v>
      </c>
      <c r="P8744">
        <v>8</v>
      </c>
      <c r="Q8744">
        <v>0</v>
      </c>
      <c r="R8744">
        <v>7</v>
      </c>
      <c r="S8744">
        <v>0</v>
      </c>
      <c r="T8744">
        <v>4</v>
      </c>
      <c r="U8744">
        <v>0</v>
      </c>
      <c r="V8744">
        <v>0</v>
      </c>
      <c r="W8744">
        <v>0</v>
      </c>
      <c r="X8744">
        <v>5.5374139914212943</v>
      </c>
      <c r="Y8744">
        <v>0</v>
      </c>
      <c r="Z8744">
        <v>3.9650798876759552</v>
      </c>
      <c r="AA8744">
        <v>0</v>
      </c>
      <c r="AB8744">
        <v>5.9702944952149331</v>
      </c>
      <c r="AC8744">
        <v>0</v>
      </c>
      <c r="AD8744">
        <v>0</v>
      </c>
      <c r="AE8744">
        <v>15.472788374312183</v>
      </c>
    </row>
    <row r="8745" spans="1:31" x14ac:dyDescent="0.25">
      <c r="A8745">
        <v>1683422</v>
      </c>
      <c r="B8745">
        <v>1</v>
      </c>
      <c r="C8745" t="s">
        <v>80</v>
      </c>
      <c r="D8745" t="s">
        <v>96</v>
      </c>
      <c r="E8745" t="s">
        <v>140</v>
      </c>
      <c r="F8745" t="s">
        <v>24690</v>
      </c>
      <c r="G8745" t="s">
        <v>209</v>
      </c>
      <c r="H8745" t="s">
        <v>143</v>
      </c>
      <c r="I8745" t="s">
        <v>135</v>
      </c>
      <c r="J8745" t="s">
        <v>136</v>
      </c>
      <c r="K8745" t="s">
        <v>137</v>
      </c>
      <c r="L8745" t="s">
        <v>24691</v>
      </c>
      <c r="M8745" t="s">
        <v>24692</v>
      </c>
      <c r="N8745">
        <v>1.088333333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1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1.7392777245868556</v>
      </c>
      <c r="AC8745">
        <v>0</v>
      </c>
      <c r="AD8745">
        <v>0</v>
      </c>
      <c r="AE8745">
        <v>1.7392777245868556</v>
      </c>
    </row>
    <row r="8746" spans="1:31" x14ac:dyDescent="0.25">
      <c r="A8746">
        <v>1683568</v>
      </c>
      <c r="B8746">
        <v>1</v>
      </c>
      <c r="C8746" t="s">
        <v>80</v>
      </c>
      <c r="D8746" t="s">
        <v>82</v>
      </c>
      <c r="E8746" t="s">
        <v>151</v>
      </c>
      <c r="F8746" t="s">
        <v>24693</v>
      </c>
      <c r="G8746" t="s">
        <v>153</v>
      </c>
      <c r="H8746" t="s">
        <v>143</v>
      </c>
      <c r="I8746" t="s">
        <v>135</v>
      </c>
      <c r="J8746" t="s">
        <v>136</v>
      </c>
      <c r="K8746" t="s">
        <v>137</v>
      </c>
      <c r="L8746" t="s">
        <v>24694</v>
      </c>
      <c r="M8746" t="s">
        <v>24695</v>
      </c>
      <c r="N8746">
        <v>2.8777777769999999</v>
      </c>
      <c r="O8746">
        <v>0</v>
      </c>
      <c r="P8746">
        <v>75</v>
      </c>
      <c r="Q8746">
        <v>0</v>
      </c>
      <c r="R8746">
        <v>0</v>
      </c>
      <c r="S8746">
        <v>0</v>
      </c>
      <c r="T8746">
        <v>4</v>
      </c>
      <c r="U8746">
        <v>0</v>
      </c>
      <c r="V8746">
        <v>0</v>
      </c>
      <c r="W8746">
        <v>0</v>
      </c>
      <c r="X8746">
        <v>77.451303229540599</v>
      </c>
      <c r="Y8746">
        <v>0</v>
      </c>
      <c r="Z8746">
        <v>0</v>
      </c>
      <c r="AA8746">
        <v>0</v>
      </c>
      <c r="AB8746">
        <v>9.1147840519862218</v>
      </c>
      <c r="AC8746">
        <v>0</v>
      </c>
      <c r="AD8746">
        <v>0</v>
      </c>
      <c r="AE8746">
        <v>86.566087281526819</v>
      </c>
    </row>
    <row r="8747" spans="1:31" x14ac:dyDescent="0.25">
      <c r="A8747">
        <v>1683462</v>
      </c>
      <c r="B8747">
        <v>1</v>
      </c>
      <c r="C8747" t="s">
        <v>80</v>
      </c>
      <c r="D8747" t="s">
        <v>99</v>
      </c>
      <c r="E8747" t="s">
        <v>140</v>
      </c>
      <c r="F8747" t="s">
        <v>24696</v>
      </c>
      <c r="G8747" t="s">
        <v>197</v>
      </c>
      <c r="H8747" t="s">
        <v>143</v>
      </c>
      <c r="I8747" t="s">
        <v>135</v>
      </c>
      <c r="J8747" t="s">
        <v>136</v>
      </c>
      <c r="K8747" t="s">
        <v>137</v>
      </c>
      <c r="L8747" t="s">
        <v>24160</v>
      </c>
      <c r="M8747" t="s">
        <v>24697</v>
      </c>
      <c r="N8747">
        <v>0.64472222199999996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1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4.9541220308937504E-2</v>
      </c>
      <c r="AC8747">
        <v>0</v>
      </c>
      <c r="AD8747">
        <v>0</v>
      </c>
      <c r="AE8747">
        <v>4.9541220308937504E-2</v>
      </c>
    </row>
    <row r="8748" spans="1:31" x14ac:dyDescent="0.25">
      <c r="A8748">
        <v>1682921</v>
      </c>
      <c r="B8748">
        <v>1</v>
      </c>
      <c r="C8748" t="s">
        <v>81</v>
      </c>
      <c r="D8748" t="s">
        <v>128</v>
      </c>
      <c r="E8748" t="s">
        <v>140</v>
      </c>
      <c r="F8748" t="s">
        <v>24698</v>
      </c>
      <c r="G8748" t="s">
        <v>197</v>
      </c>
      <c r="H8748" t="s">
        <v>143</v>
      </c>
      <c r="I8748" t="s">
        <v>135</v>
      </c>
      <c r="J8748" t="s">
        <v>136</v>
      </c>
      <c r="K8748" t="s">
        <v>137</v>
      </c>
      <c r="L8748" t="s">
        <v>24699</v>
      </c>
      <c r="M8748" t="s">
        <v>24700</v>
      </c>
      <c r="N8748">
        <v>7.4005555550000004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1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</row>
    <row r="8749" spans="1:31" x14ac:dyDescent="0.25">
      <c r="A8749">
        <v>1683316</v>
      </c>
      <c r="B8749">
        <v>1</v>
      </c>
      <c r="C8749" t="s">
        <v>81</v>
      </c>
      <c r="D8749" t="s">
        <v>123</v>
      </c>
      <c r="E8749" t="s">
        <v>151</v>
      </c>
      <c r="F8749" t="s">
        <v>24701</v>
      </c>
      <c r="G8749" t="s">
        <v>222</v>
      </c>
      <c r="H8749" t="s">
        <v>143</v>
      </c>
      <c r="I8749" t="s">
        <v>135</v>
      </c>
      <c r="J8749" t="s">
        <v>136</v>
      </c>
      <c r="K8749" t="s">
        <v>137</v>
      </c>
      <c r="L8749" t="s">
        <v>24702</v>
      </c>
      <c r="M8749" t="s">
        <v>24703</v>
      </c>
      <c r="N8749">
        <v>3.6263888880000001</v>
      </c>
      <c r="O8749">
        <v>0</v>
      </c>
      <c r="P8749">
        <v>0</v>
      </c>
      <c r="Q8749">
        <v>0</v>
      </c>
      <c r="R8749">
        <v>3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0.8932438823077733</v>
      </c>
      <c r="AA8749">
        <v>0</v>
      </c>
      <c r="AB8749">
        <v>0</v>
      </c>
      <c r="AC8749">
        <v>0</v>
      </c>
      <c r="AD8749">
        <v>0</v>
      </c>
      <c r="AE8749">
        <v>0.8932438823077733</v>
      </c>
    </row>
    <row r="8750" spans="1:31" x14ac:dyDescent="0.25">
      <c r="A8750">
        <v>1683004</v>
      </c>
      <c r="B8750">
        <v>1</v>
      </c>
      <c r="C8750" t="s">
        <v>81</v>
      </c>
      <c r="D8750" t="s">
        <v>127</v>
      </c>
      <c r="E8750" t="s">
        <v>131</v>
      </c>
      <c r="F8750" t="s">
        <v>5908</v>
      </c>
      <c r="G8750" t="s">
        <v>161</v>
      </c>
      <c r="H8750" t="s">
        <v>134</v>
      </c>
      <c r="I8750" t="s">
        <v>135</v>
      </c>
      <c r="J8750" t="s">
        <v>136</v>
      </c>
      <c r="K8750" t="s">
        <v>137</v>
      </c>
      <c r="L8750" t="s">
        <v>24704</v>
      </c>
      <c r="M8750" t="s">
        <v>24705</v>
      </c>
      <c r="N8750">
        <v>1.378055555</v>
      </c>
      <c r="O8750">
        <v>7</v>
      </c>
      <c r="P8750">
        <v>3</v>
      </c>
      <c r="Q8750">
        <v>263</v>
      </c>
      <c r="R8750">
        <v>42</v>
      </c>
      <c r="S8750">
        <v>13</v>
      </c>
      <c r="T8750">
        <v>1</v>
      </c>
      <c r="U8750">
        <v>0</v>
      </c>
      <c r="V8750">
        <v>0</v>
      </c>
      <c r="W8750">
        <v>2.7816240504042788</v>
      </c>
      <c r="X8750">
        <v>2.0859673928699127</v>
      </c>
      <c r="Y8750">
        <v>327.449821081891</v>
      </c>
      <c r="Z8750">
        <v>80.466381699638191</v>
      </c>
      <c r="AA8750">
        <v>79.77087002355961</v>
      </c>
      <c r="AB8750">
        <v>0.11745455832202362</v>
      </c>
      <c r="AC8750">
        <v>0</v>
      </c>
      <c r="AD8750">
        <v>0</v>
      </c>
      <c r="AE8750">
        <v>492.67211880668503</v>
      </c>
    </row>
    <row r="8751" spans="1:31" x14ac:dyDescent="0.25">
      <c r="A8751">
        <v>1683027</v>
      </c>
      <c r="B8751">
        <v>1</v>
      </c>
      <c r="C8751" t="s">
        <v>80</v>
      </c>
      <c r="D8751" t="s">
        <v>89</v>
      </c>
      <c r="E8751" t="s">
        <v>159</v>
      </c>
      <c r="F8751" t="s">
        <v>1401</v>
      </c>
      <c r="G8751" t="s">
        <v>166</v>
      </c>
      <c r="H8751" t="s">
        <v>134</v>
      </c>
      <c r="I8751" t="s">
        <v>135</v>
      </c>
      <c r="J8751" t="s">
        <v>136</v>
      </c>
      <c r="K8751" t="s">
        <v>137</v>
      </c>
      <c r="L8751" t="s">
        <v>24706</v>
      </c>
      <c r="M8751" t="s">
        <v>24707</v>
      </c>
      <c r="N8751">
        <v>8.0555555000000001E-2</v>
      </c>
      <c r="O8751">
        <v>4</v>
      </c>
      <c r="P8751">
        <v>971</v>
      </c>
      <c r="Q8751">
        <v>2</v>
      </c>
      <c r="R8751">
        <v>83</v>
      </c>
      <c r="S8751">
        <v>12</v>
      </c>
      <c r="T8751">
        <v>113</v>
      </c>
      <c r="U8751">
        <v>7</v>
      </c>
      <c r="V8751">
        <v>0</v>
      </c>
      <c r="W8751">
        <v>12.060891330883248</v>
      </c>
      <c r="X8751">
        <v>45.258990892838717</v>
      </c>
      <c r="Y8751">
        <v>0.47447348738015338</v>
      </c>
      <c r="Z8751">
        <v>1.6585314289084541</v>
      </c>
      <c r="AA8751">
        <v>36.364823694417105</v>
      </c>
      <c r="AB8751">
        <v>25.771408867992474</v>
      </c>
      <c r="AC8751">
        <v>27.708551421294828</v>
      </c>
      <c r="AD8751">
        <v>0</v>
      </c>
      <c r="AE8751">
        <v>149.29767112371496</v>
      </c>
    </row>
    <row r="8752" spans="1:31" x14ac:dyDescent="0.25">
      <c r="A8752">
        <v>1683545</v>
      </c>
      <c r="B8752">
        <v>1</v>
      </c>
      <c r="C8752" t="s">
        <v>80</v>
      </c>
      <c r="D8752" t="s">
        <v>110</v>
      </c>
      <c r="E8752" t="s">
        <v>151</v>
      </c>
      <c r="F8752" t="s">
        <v>24708</v>
      </c>
      <c r="G8752" t="s">
        <v>222</v>
      </c>
      <c r="H8752" t="s">
        <v>143</v>
      </c>
      <c r="I8752" t="s">
        <v>135</v>
      </c>
      <c r="J8752" t="s">
        <v>136</v>
      </c>
      <c r="K8752" t="s">
        <v>137</v>
      </c>
      <c r="L8752" t="s">
        <v>24709</v>
      </c>
      <c r="M8752" t="s">
        <v>24710</v>
      </c>
      <c r="N8752">
        <v>1.601388888</v>
      </c>
      <c r="O8752">
        <v>0</v>
      </c>
      <c r="P8752">
        <v>122</v>
      </c>
      <c r="Q8752">
        <v>0</v>
      </c>
      <c r="R8752">
        <v>0</v>
      </c>
      <c r="S8752">
        <v>0</v>
      </c>
      <c r="T8752">
        <v>7</v>
      </c>
      <c r="U8752">
        <v>0</v>
      </c>
      <c r="V8752">
        <v>0</v>
      </c>
      <c r="W8752">
        <v>0</v>
      </c>
      <c r="X8752">
        <v>90.885393443848443</v>
      </c>
      <c r="Y8752">
        <v>0</v>
      </c>
      <c r="Z8752">
        <v>0</v>
      </c>
      <c r="AA8752">
        <v>0</v>
      </c>
      <c r="AB8752">
        <v>5.3062758986437153</v>
      </c>
      <c r="AC8752">
        <v>0</v>
      </c>
      <c r="AD8752">
        <v>0</v>
      </c>
      <c r="AE8752">
        <v>96.191669342492162</v>
      </c>
    </row>
    <row r="8753" spans="1:31" x14ac:dyDescent="0.25">
      <c r="A8753">
        <v>1683502</v>
      </c>
      <c r="B8753">
        <v>1</v>
      </c>
      <c r="C8753" t="s">
        <v>80</v>
      </c>
      <c r="D8753" t="s">
        <v>94</v>
      </c>
      <c r="E8753" t="s">
        <v>151</v>
      </c>
      <c r="F8753" t="s">
        <v>24711</v>
      </c>
      <c r="G8753" t="s">
        <v>153</v>
      </c>
      <c r="H8753" t="s">
        <v>143</v>
      </c>
      <c r="I8753" t="s">
        <v>135</v>
      </c>
      <c r="J8753" t="s">
        <v>136</v>
      </c>
      <c r="K8753" t="s">
        <v>137</v>
      </c>
      <c r="L8753" t="s">
        <v>24712</v>
      </c>
      <c r="M8753" t="s">
        <v>24713</v>
      </c>
      <c r="N8753">
        <v>0.98</v>
      </c>
      <c r="O8753">
        <v>0</v>
      </c>
      <c r="P8753">
        <v>136</v>
      </c>
      <c r="Q8753">
        <v>0</v>
      </c>
      <c r="R8753">
        <v>0</v>
      </c>
      <c r="S8753">
        <v>0</v>
      </c>
      <c r="T8753">
        <v>2</v>
      </c>
      <c r="U8753">
        <v>0</v>
      </c>
      <c r="V8753">
        <v>0</v>
      </c>
      <c r="W8753">
        <v>0</v>
      </c>
      <c r="X8753">
        <v>43.334903681481443</v>
      </c>
      <c r="Y8753">
        <v>0</v>
      </c>
      <c r="Z8753">
        <v>0</v>
      </c>
      <c r="AA8753">
        <v>0</v>
      </c>
      <c r="AB8753">
        <v>1.9992629998943245</v>
      </c>
      <c r="AC8753">
        <v>0</v>
      </c>
      <c r="AD8753">
        <v>0</v>
      </c>
      <c r="AE8753">
        <v>45.33416668137577</v>
      </c>
    </row>
    <row r="8754" spans="1:31" x14ac:dyDescent="0.25">
      <c r="A8754">
        <v>1683425</v>
      </c>
      <c r="B8754">
        <v>1</v>
      </c>
      <c r="C8754" t="s">
        <v>80</v>
      </c>
      <c r="D8754" t="s">
        <v>82</v>
      </c>
      <c r="E8754" t="s">
        <v>151</v>
      </c>
      <c r="F8754" t="s">
        <v>23114</v>
      </c>
      <c r="G8754" t="s">
        <v>153</v>
      </c>
      <c r="H8754" t="s">
        <v>143</v>
      </c>
      <c r="I8754" t="s">
        <v>135</v>
      </c>
      <c r="J8754" t="s">
        <v>136</v>
      </c>
      <c r="K8754" t="s">
        <v>137</v>
      </c>
      <c r="L8754" t="s">
        <v>24714</v>
      </c>
      <c r="M8754" t="s">
        <v>24715</v>
      </c>
      <c r="N8754">
        <v>1.8972222219999999</v>
      </c>
      <c r="O8754">
        <v>0</v>
      </c>
      <c r="P8754">
        <v>99</v>
      </c>
      <c r="Q8754">
        <v>0</v>
      </c>
      <c r="R8754">
        <v>0</v>
      </c>
      <c r="S8754">
        <v>0</v>
      </c>
      <c r="T8754">
        <v>5</v>
      </c>
      <c r="U8754">
        <v>0</v>
      </c>
      <c r="V8754">
        <v>0</v>
      </c>
      <c r="W8754">
        <v>0</v>
      </c>
      <c r="X8754">
        <v>69.678280091162108</v>
      </c>
      <c r="Y8754">
        <v>0</v>
      </c>
      <c r="Z8754">
        <v>0</v>
      </c>
      <c r="AA8754">
        <v>0</v>
      </c>
      <c r="AB8754">
        <v>1.6182043684732899</v>
      </c>
      <c r="AC8754">
        <v>0</v>
      </c>
      <c r="AD8754">
        <v>0</v>
      </c>
      <c r="AE8754">
        <v>71.296484459635394</v>
      </c>
    </row>
    <row r="8755" spans="1:31" x14ac:dyDescent="0.25">
      <c r="A8755">
        <v>1682835</v>
      </c>
      <c r="B8755">
        <v>1</v>
      </c>
      <c r="C8755" t="s">
        <v>80</v>
      </c>
      <c r="D8755" t="s">
        <v>90</v>
      </c>
      <c r="E8755" t="s">
        <v>140</v>
      </c>
      <c r="F8755" t="s">
        <v>24716</v>
      </c>
      <c r="G8755" t="s">
        <v>197</v>
      </c>
      <c r="H8755" t="s">
        <v>143</v>
      </c>
      <c r="I8755" t="s">
        <v>135</v>
      </c>
      <c r="J8755" t="s">
        <v>136</v>
      </c>
      <c r="K8755" t="s">
        <v>137</v>
      </c>
      <c r="L8755" t="s">
        <v>24717</v>
      </c>
      <c r="M8755" t="s">
        <v>24718</v>
      </c>
      <c r="N8755">
        <v>2.2836111109999999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1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6.449539542564465</v>
      </c>
      <c r="AC8755">
        <v>0</v>
      </c>
      <c r="AD8755">
        <v>0</v>
      </c>
      <c r="AE8755">
        <v>6.449539542564465</v>
      </c>
    </row>
    <row r="8756" spans="1:31" x14ac:dyDescent="0.25">
      <c r="A8756">
        <v>1682861</v>
      </c>
      <c r="B8756">
        <v>1</v>
      </c>
      <c r="C8756" t="s">
        <v>80</v>
      </c>
      <c r="D8756" t="s">
        <v>88</v>
      </c>
      <c r="E8756" t="s">
        <v>140</v>
      </c>
      <c r="F8756" t="s">
        <v>24719</v>
      </c>
      <c r="G8756" t="s">
        <v>197</v>
      </c>
      <c r="H8756" t="s">
        <v>143</v>
      </c>
      <c r="I8756" t="s">
        <v>135</v>
      </c>
      <c r="J8756" t="s">
        <v>136</v>
      </c>
      <c r="K8756" t="s">
        <v>137</v>
      </c>
      <c r="L8756" t="s">
        <v>24720</v>
      </c>
      <c r="M8756" t="s">
        <v>24721</v>
      </c>
      <c r="N8756">
        <v>2.5652777769999999</v>
      </c>
      <c r="O8756">
        <v>0</v>
      </c>
      <c r="P8756">
        <v>1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0.66375312717597501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0.66375312717597501</v>
      </c>
    </row>
    <row r="8757" spans="1:31" x14ac:dyDescent="0.25">
      <c r="A8757">
        <v>1683402</v>
      </c>
      <c r="B8757">
        <v>1</v>
      </c>
      <c r="C8757" t="s">
        <v>80</v>
      </c>
      <c r="D8757" t="s">
        <v>97</v>
      </c>
      <c r="E8757" t="s">
        <v>200</v>
      </c>
      <c r="F8757" t="s">
        <v>24722</v>
      </c>
      <c r="G8757" t="s">
        <v>240</v>
      </c>
      <c r="H8757" t="s">
        <v>143</v>
      </c>
      <c r="I8757" t="s">
        <v>135</v>
      </c>
      <c r="J8757" t="s">
        <v>136</v>
      </c>
      <c r="K8757" t="s">
        <v>137</v>
      </c>
      <c r="L8757" t="s">
        <v>24723</v>
      </c>
      <c r="M8757" t="s">
        <v>24724</v>
      </c>
      <c r="N8757">
        <v>2.76</v>
      </c>
      <c r="O8757">
        <v>0</v>
      </c>
      <c r="P8757">
        <v>1</v>
      </c>
      <c r="Q8757">
        <v>0</v>
      </c>
      <c r="R8757">
        <v>0</v>
      </c>
      <c r="S8757">
        <v>0</v>
      </c>
      <c r="T8757">
        <v>47</v>
      </c>
      <c r="U8757">
        <v>0</v>
      </c>
      <c r="V8757">
        <v>0</v>
      </c>
      <c r="W8757">
        <v>0</v>
      </c>
      <c r="X8757">
        <v>0.83343199833314419</v>
      </c>
      <c r="Y8757">
        <v>0</v>
      </c>
      <c r="Z8757">
        <v>0</v>
      </c>
      <c r="AA8757">
        <v>0</v>
      </c>
      <c r="AB8757">
        <v>86.728559646879944</v>
      </c>
      <c r="AC8757">
        <v>0</v>
      </c>
      <c r="AD8757">
        <v>0</v>
      </c>
      <c r="AE8757">
        <v>87.561991645213084</v>
      </c>
    </row>
    <row r="8758" spans="1:31" x14ac:dyDescent="0.25">
      <c r="A8758">
        <v>1682841</v>
      </c>
      <c r="B8758">
        <v>1</v>
      </c>
      <c r="C8758" t="s">
        <v>80</v>
      </c>
      <c r="D8758" t="s">
        <v>90</v>
      </c>
      <c r="E8758" t="s">
        <v>140</v>
      </c>
      <c r="F8758" t="s">
        <v>24725</v>
      </c>
      <c r="G8758" t="s">
        <v>197</v>
      </c>
      <c r="H8758" t="s">
        <v>143</v>
      </c>
      <c r="I8758" t="s">
        <v>135</v>
      </c>
      <c r="J8758" t="s">
        <v>136</v>
      </c>
      <c r="K8758" t="s">
        <v>137</v>
      </c>
      <c r="L8758" t="s">
        <v>24726</v>
      </c>
      <c r="M8758" t="s">
        <v>24727</v>
      </c>
      <c r="N8758">
        <v>4.7286111110000002</v>
      </c>
      <c r="O8758">
        <v>0</v>
      </c>
      <c r="P8758">
        <v>2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5.1795259281774539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5.1795259281774539</v>
      </c>
    </row>
    <row r="8759" spans="1:31" x14ac:dyDescent="0.25">
      <c r="A8759">
        <v>1683482</v>
      </c>
      <c r="B8759">
        <v>1</v>
      </c>
      <c r="C8759" t="s">
        <v>81</v>
      </c>
      <c r="D8759" t="s">
        <v>118</v>
      </c>
      <c r="E8759" t="s">
        <v>146</v>
      </c>
      <c r="F8759" t="s">
        <v>24728</v>
      </c>
      <c r="G8759" t="s">
        <v>148</v>
      </c>
      <c r="H8759" t="s">
        <v>143</v>
      </c>
      <c r="I8759" t="s">
        <v>135</v>
      </c>
      <c r="J8759" t="s">
        <v>136</v>
      </c>
      <c r="K8759" t="s">
        <v>137</v>
      </c>
      <c r="L8759" t="s">
        <v>24729</v>
      </c>
      <c r="M8759" t="s">
        <v>24730</v>
      </c>
      <c r="N8759">
        <v>0.575555555</v>
      </c>
      <c r="O8759">
        <v>0</v>
      </c>
      <c r="P8759">
        <v>558</v>
      </c>
      <c r="Q8759">
        <v>0</v>
      </c>
      <c r="R8759">
        <v>0</v>
      </c>
      <c r="S8759">
        <v>0</v>
      </c>
      <c r="T8759">
        <v>51</v>
      </c>
      <c r="U8759">
        <v>0</v>
      </c>
      <c r="V8759">
        <v>0</v>
      </c>
      <c r="W8759">
        <v>0</v>
      </c>
      <c r="X8759">
        <v>85.477399031971373</v>
      </c>
      <c r="Y8759">
        <v>0</v>
      </c>
      <c r="Z8759">
        <v>0</v>
      </c>
      <c r="AA8759">
        <v>0</v>
      </c>
      <c r="AB8759">
        <v>12.330874237660179</v>
      </c>
      <c r="AC8759">
        <v>0</v>
      </c>
      <c r="AD8759">
        <v>0</v>
      </c>
      <c r="AE8759">
        <v>97.808273269631556</v>
      </c>
    </row>
    <row r="8760" spans="1:31" x14ac:dyDescent="0.25">
      <c r="A8760">
        <v>1682904</v>
      </c>
      <c r="B8760">
        <v>1</v>
      </c>
      <c r="C8760" t="s">
        <v>81</v>
      </c>
      <c r="D8760" t="s">
        <v>114</v>
      </c>
      <c r="E8760" t="s">
        <v>146</v>
      </c>
      <c r="F8760" t="s">
        <v>312</v>
      </c>
      <c r="G8760" t="s">
        <v>281</v>
      </c>
      <c r="H8760" t="s">
        <v>143</v>
      </c>
      <c r="I8760" t="s">
        <v>135</v>
      </c>
      <c r="J8760" t="s">
        <v>136</v>
      </c>
      <c r="K8760" t="s">
        <v>167</v>
      </c>
      <c r="L8760" t="s">
        <v>24731</v>
      </c>
      <c r="M8760" t="s">
        <v>24732</v>
      </c>
      <c r="N8760">
        <v>7.2018897219999998</v>
      </c>
      <c r="O8760">
        <v>0</v>
      </c>
      <c r="P8760">
        <v>113</v>
      </c>
      <c r="Q8760">
        <v>0</v>
      </c>
      <c r="R8760">
        <v>0</v>
      </c>
      <c r="S8760">
        <v>0</v>
      </c>
      <c r="T8760">
        <v>9</v>
      </c>
      <c r="U8760">
        <v>0</v>
      </c>
      <c r="V8760">
        <v>0</v>
      </c>
      <c r="W8760">
        <v>0</v>
      </c>
      <c r="X8760">
        <v>60.714984958679842</v>
      </c>
      <c r="Y8760">
        <v>0</v>
      </c>
      <c r="Z8760">
        <v>0</v>
      </c>
      <c r="AA8760">
        <v>0</v>
      </c>
      <c r="AB8760">
        <v>33.150644286391866</v>
      </c>
      <c r="AC8760">
        <v>0</v>
      </c>
      <c r="AD8760">
        <v>0</v>
      </c>
      <c r="AE8760">
        <v>93.865629245071716</v>
      </c>
    </row>
    <row r="8761" spans="1:31" x14ac:dyDescent="0.25">
      <c r="A8761">
        <v>1683445</v>
      </c>
      <c r="B8761">
        <v>1</v>
      </c>
      <c r="C8761" t="s">
        <v>80</v>
      </c>
      <c r="D8761" t="s">
        <v>98</v>
      </c>
      <c r="E8761" t="s">
        <v>151</v>
      </c>
      <c r="F8761" t="s">
        <v>648</v>
      </c>
      <c r="G8761" t="s">
        <v>482</v>
      </c>
      <c r="H8761" t="s">
        <v>143</v>
      </c>
      <c r="I8761" t="s">
        <v>135</v>
      </c>
      <c r="J8761" t="s">
        <v>136</v>
      </c>
      <c r="K8761" t="s">
        <v>137</v>
      </c>
      <c r="L8761" t="s">
        <v>24733</v>
      </c>
      <c r="M8761" t="s">
        <v>24734</v>
      </c>
      <c r="N8761">
        <v>1.036944444</v>
      </c>
      <c r="O8761">
        <v>0</v>
      </c>
      <c r="P8761">
        <v>0</v>
      </c>
      <c r="Q8761">
        <v>0</v>
      </c>
      <c r="R8761">
        <v>1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3.2178642775111118E-4</v>
      </c>
      <c r="AA8761">
        <v>0</v>
      </c>
      <c r="AB8761">
        <v>0</v>
      </c>
      <c r="AC8761">
        <v>0</v>
      </c>
      <c r="AD8761">
        <v>0</v>
      </c>
      <c r="AE8761">
        <v>3.2178642775111118E-4</v>
      </c>
    </row>
    <row r="8762" spans="1:31" x14ac:dyDescent="0.25">
      <c r="A8762">
        <v>1683047</v>
      </c>
      <c r="B8762">
        <v>1</v>
      </c>
      <c r="C8762" t="s">
        <v>80</v>
      </c>
      <c r="D8762" t="s">
        <v>100</v>
      </c>
      <c r="E8762" t="s">
        <v>140</v>
      </c>
      <c r="F8762" t="s">
        <v>24735</v>
      </c>
      <c r="G8762" t="s">
        <v>197</v>
      </c>
      <c r="H8762" t="s">
        <v>143</v>
      </c>
      <c r="I8762" t="s">
        <v>135</v>
      </c>
      <c r="J8762" t="s">
        <v>136</v>
      </c>
      <c r="K8762" t="s">
        <v>137</v>
      </c>
      <c r="L8762" t="s">
        <v>24736</v>
      </c>
      <c r="M8762" t="s">
        <v>24737</v>
      </c>
      <c r="N8762">
        <v>8.5869444440000002</v>
      </c>
      <c r="O8762">
        <v>0</v>
      </c>
      <c r="P8762">
        <v>0</v>
      </c>
      <c r="Q8762">
        <v>0</v>
      </c>
      <c r="R8762">
        <v>1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0.7422324565842634</v>
      </c>
      <c r="AA8762">
        <v>0</v>
      </c>
      <c r="AB8762">
        <v>0</v>
      </c>
      <c r="AC8762">
        <v>0</v>
      </c>
      <c r="AD8762">
        <v>0</v>
      </c>
      <c r="AE8762">
        <v>0.7422324565842634</v>
      </c>
    </row>
    <row r="8763" spans="1:31" x14ac:dyDescent="0.25">
      <c r="A8763">
        <v>1683439</v>
      </c>
      <c r="B8763">
        <v>1</v>
      </c>
      <c r="C8763" t="s">
        <v>81</v>
      </c>
      <c r="D8763" t="s">
        <v>128</v>
      </c>
      <c r="E8763" t="s">
        <v>164</v>
      </c>
      <c r="F8763" t="s">
        <v>24738</v>
      </c>
      <c r="G8763" t="s">
        <v>161</v>
      </c>
      <c r="H8763" t="s">
        <v>134</v>
      </c>
      <c r="I8763" t="s">
        <v>135</v>
      </c>
      <c r="J8763" t="s">
        <v>136</v>
      </c>
      <c r="K8763" t="s">
        <v>137</v>
      </c>
      <c r="L8763" t="s">
        <v>24739</v>
      </c>
      <c r="M8763" t="s">
        <v>24740</v>
      </c>
      <c r="N8763">
        <v>0.73361111099999998</v>
      </c>
      <c r="O8763">
        <v>0</v>
      </c>
      <c r="P8763">
        <v>1037</v>
      </c>
      <c r="Q8763">
        <v>1</v>
      </c>
      <c r="R8763">
        <v>0</v>
      </c>
      <c r="S8763">
        <v>29</v>
      </c>
      <c r="T8763">
        <v>62</v>
      </c>
      <c r="U8763">
        <v>37</v>
      </c>
      <c r="V8763">
        <v>42</v>
      </c>
      <c r="W8763">
        <v>0</v>
      </c>
      <c r="X8763">
        <v>285.49588834104503</v>
      </c>
      <c r="Y8763">
        <v>0.80659232226387334</v>
      </c>
      <c r="Z8763">
        <v>0</v>
      </c>
      <c r="AA8763">
        <v>320.83691034353598</v>
      </c>
      <c r="AB8763">
        <v>266.98858677532741</v>
      </c>
      <c r="AC8763">
        <v>2404.3390837149332</v>
      </c>
      <c r="AD8763">
        <v>891.48550627991551</v>
      </c>
      <c r="AE8763">
        <v>4169.9525677770207</v>
      </c>
    </row>
    <row r="8764" spans="1:31" x14ac:dyDescent="0.25">
      <c r="A8764">
        <v>1682898</v>
      </c>
      <c r="B8764">
        <v>1</v>
      </c>
      <c r="C8764" t="s">
        <v>80</v>
      </c>
      <c r="D8764" t="s">
        <v>105</v>
      </c>
      <c r="E8764" t="s">
        <v>151</v>
      </c>
      <c r="F8764" t="s">
        <v>24741</v>
      </c>
      <c r="G8764" t="s">
        <v>403</v>
      </c>
      <c r="H8764" t="s">
        <v>143</v>
      </c>
      <c r="I8764" t="s">
        <v>135</v>
      </c>
      <c r="J8764" t="s">
        <v>136</v>
      </c>
      <c r="K8764" t="s">
        <v>137</v>
      </c>
      <c r="L8764" t="s">
        <v>24742</v>
      </c>
      <c r="M8764" t="s">
        <v>24743</v>
      </c>
      <c r="N8764">
        <v>0.56222222200000005</v>
      </c>
      <c r="O8764">
        <v>0</v>
      </c>
      <c r="P8764">
        <v>121</v>
      </c>
      <c r="Q8764">
        <v>0</v>
      </c>
      <c r="R8764">
        <v>0</v>
      </c>
      <c r="S8764">
        <v>0</v>
      </c>
      <c r="T8764">
        <v>4</v>
      </c>
      <c r="U8764">
        <v>0</v>
      </c>
      <c r="V8764">
        <v>0</v>
      </c>
      <c r="W8764">
        <v>0</v>
      </c>
      <c r="X8764">
        <v>18.509216395331276</v>
      </c>
      <c r="Y8764">
        <v>0</v>
      </c>
      <c r="Z8764">
        <v>0</v>
      </c>
      <c r="AA8764">
        <v>0</v>
      </c>
      <c r="AB8764">
        <v>1.1733771641580266</v>
      </c>
      <c r="AC8764">
        <v>0</v>
      </c>
      <c r="AD8764">
        <v>0</v>
      </c>
      <c r="AE8764">
        <v>19.682593559489302</v>
      </c>
    </row>
    <row r="8765" spans="1:31" x14ac:dyDescent="0.25">
      <c r="A8765">
        <v>1682801</v>
      </c>
      <c r="B8765">
        <v>1</v>
      </c>
      <c r="C8765" t="s">
        <v>80</v>
      </c>
      <c r="D8765" t="s">
        <v>84</v>
      </c>
      <c r="E8765" t="s">
        <v>146</v>
      </c>
      <c r="F8765" t="s">
        <v>24744</v>
      </c>
      <c r="G8765" t="s">
        <v>385</v>
      </c>
      <c r="H8765" t="s">
        <v>143</v>
      </c>
      <c r="I8765" t="s">
        <v>135</v>
      </c>
      <c r="J8765" t="s">
        <v>136</v>
      </c>
      <c r="K8765" t="s">
        <v>137</v>
      </c>
      <c r="L8765" t="s">
        <v>24745</v>
      </c>
      <c r="M8765" t="s">
        <v>24746</v>
      </c>
      <c r="N8765">
        <v>3.8058333329999998</v>
      </c>
      <c r="O8765">
        <v>0</v>
      </c>
      <c r="P8765">
        <v>1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1.7602732704280526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1.7602732704280526</v>
      </c>
    </row>
    <row r="8766" spans="1:31" x14ac:dyDescent="0.25">
      <c r="A8766">
        <v>1683016</v>
      </c>
      <c r="B8766">
        <v>1</v>
      </c>
      <c r="C8766" t="s">
        <v>81</v>
      </c>
      <c r="D8766" t="s">
        <v>123</v>
      </c>
      <c r="E8766" t="s">
        <v>140</v>
      </c>
      <c r="F8766" t="s">
        <v>24747</v>
      </c>
      <c r="G8766" t="s">
        <v>197</v>
      </c>
      <c r="H8766" t="s">
        <v>143</v>
      </c>
      <c r="I8766" t="s">
        <v>135</v>
      </c>
      <c r="J8766" t="s">
        <v>136</v>
      </c>
      <c r="K8766" t="s">
        <v>137</v>
      </c>
      <c r="L8766" t="s">
        <v>24748</v>
      </c>
      <c r="M8766" t="s">
        <v>24749</v>
      </c>
      <c r="N8766">
        <v>2.988888888</v>
      </c>
      <c r="O8766">
        <v>0</v>
      </c>
      <c r="P8766">
        <v>0</v>
      </c>
      <c r="Q8766">
        <v>0</v>
      </c>
      <c r="R8766">
        <v>1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0.58165299886392496</v>
      </c>
      <c r="AA8766">
        <v>0</v>
      </c>
      <c r="AB8766">
        <v>0</v>
      </c>
      <c r="AC8766">
        <v>0</v>
      </c>
      <c r="AD8766">
        <v>0</v>
      </c>
      <c r="AE8766">
        <v>0.58165299886392496</v>
      </c>
    </row>
    <row r="8767" spans="1:31" x14ac:dyDescent="0.25">
      <c r="A8767">
        <v>1683302</v>
      </c>
      <c r="B8767">
        <v>1</v>
      </c>
      <c r="C8767" t="s">
        <v>80</v>
      </c>
      <c r="D8767" t="s">
        <v>110</v>
      </c>
      <c r="E8767" t="s">
        <v>140</v>
      </c>
      <c r="F8767" t="s">
        <v>24750</v>
      </c>
      <c r="G8767" t="s">
        <v>142</v>
      </c>
      <c r="H8767" t="s">
        <v>143</v>
      </c>
      <c r="I8767" t="s">
        <v>135</v>
      </c>
      <c r="J8767" t="s">
        <v>136</v>
      </c>
      <c r="K8767" t="s">
        <v>137</v>
      </c>
      <c r="L8767" t="s">
        <v>24751</v>
      </c>
      <c r="M8767" t="s">
        <v>24752</v>
      </c>
      <c r="N8767">
        <v>3.7666666659999999</v>
      </c>
      <c r="O8767">
        <v>0</v>
      </c>
      <c r="P8767">
        <v>1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3.2193545531288401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3.2193545531288401</v>
      </c>
    </row>
    <row r="8768" spans="1:31" x14ac:dyDescent="0.25">
      <c r="A8768">
        <v>1683202</v>
      </c>
      <c r="B8768">
        <v>1</v>
      </c>
      <c r="C8768" t="s">
        <v>80</v>
      </c>
      <c r="D8768" t="s">
        <v>84</v>
      </c>
      <c r="E8768" t="s">
        <v>146</v>
      </c>
      <c r="F8768" t="s">
        <v>24753</v>
      </c>
      <c r="G8768" t="s">
        <v>1447</v>
      </c>
      <c r="H8768" t="s">
        <v>143</v>
      </c>
      <c r="I8768" t="s">
        <v>135</v>
      </c>
      <c r="J8768" t="s">
        <v>136</v>
      </c>
      <c r="K8768" t="s">
        <v>137</v>
      </c>
      <c r="L8768" t="s">
        <v>24754</v>
      </c>
      <c r="M8768" t="s">
        <v>24755</v>
      </c>
      <c r="N8768">
        <v>1.3222222219999999</v>
      </c>
      <c r="O8768">
        <v>0</v>
      </c>
      <c r="P8768">
        <v>143</v>
      </c>
      <c r="Q8768">
        <v>0</v>
      </c>
      <c r="R8768">
        <v>0</v>
      </c>
      <c r="S8768">
        <v>0</v>
      </c>
      <c r="T8768">
        <v>12</v>
      </c>
      <c r="U8768">
        <v>0</v>
      </c>
      <c r="V8768">
        <v>0</v>
      </c>
      <c r="W8768">
        <v>0</v>
      </c>
      <c r="X8768">
        <v>36.515534725768404</v>
      </c>
      <c r="Y8768">
        <v>0</v>
      </c>
      <c r="Z8768">
        <v>0</v>
      </c>
      <c r="AA8768">
        <v>0</v>
      </c>
      <c r="AB8768">
        <v>12.716663653517701</v>
      </c>
      <c r="AC8768">
        <v>0</v>
      </c>
      <c r="AD8768">
        <v>0</v>
      </c>
      <c r="AE8768">
        <v>49.232198379286103</v>
      </c>
    </row>
    <row r="8769" spans="1:31" x14ac:dyDescent="0.25">
      <c r="A8769">
        <v>1683010</v>
      </c>
      <c r="B8769">
        <v>1</v>
      </c>
      <c r="C8769" t="s">
        <v>81</v>
      </c>
      <c r="D8769" t="s">
        <v>128</v>
      </c>
      <c r="E8769" t="s">
        <v>164</v>
      </c>
      <c r="F8769" t="s">
        <v>24756</v>
      </c>
      <c r="G8769" t="s">
        <v>161</v>
      </c>
      <c r="H8769" t="s">
        <v>134</v>
      </c>
      <c r="I8769" t="s">
        <v>135</v>
      </c>
      <c r="J8769" t="s">
        <v>136</v>
      </c>
      <c r="K8769" t="s">
        <v>137</v>
      </c>
      <c r="L8769" t="s">
        <v>24757</v>
      </c>
      <c r="M8769" t="s">
        <v>24758</v>
      </c>
      <c r="N8769">
        <v>3.1430555550000001</v>
      </c>
      <c r="O8769">
        <v>0</v>
      </c>
      <c r="P8769">
        <v>0</v>
      </c>
      <c r="Q8769">
        <v>0</v>
      </c>
      <c r="R8769">
        <v>0</v>
      </c>
      <c r="S8769">
        <v>72</v>
      </c>
      <c r="T8769">
        <v>2</v>
      </c>
      <c r="U8769">
        <v>59</v>
      </c>
      <c r="V8769">
        <v>1</v>
      </c>
      <c r="W8769">
        <v>0</v>
      </c>
      <c r="X8769">
        <v>0</v>
      </c>
      <c r="Y8769">
        <v>0</v>
      </c>
      <c r="Z8769">
        <v>0</v>
      </c>
      <c r="AA8769">
        <v>3491.1040253561678</v>
      </c>
      <c r="AB8769">
        <v>12.687484032450817</v>
      </c>
      <c r="AC8769">
        <v>27570.595103963788</v>
      </c>
      <c r="AD8769">
        <v>287.96308718973063</v>
      </c>
      <c r="AE8769">
        <v>31362.349700542138</v>
      </c>
    </row>
    <row r="8770" spans="1:31" x14ac:dyDescent="0.25">
      <c r="A8770">
        <v>1683179</v>
      </c>
      <c r="B8770">
        <v>1</v>
      </c>
      <c r="C8770" t="s">
        <v>81</v>
      </c>
      <c r="D8770" t="s">
        <v>118</v>
      </c>
      <c r="E8770" t="s">
        <v>159</v>
      </c>
      <c r="F8770" t="s">
        <v>24759</v>
      </c>
      <c r="G8770" t="s">
        <v>133</v>
      </c>
      <c r="H8770" t="s">
        <v>134</v>
      </c>
      <c r="I8770" t="s">
        <v>135</v>
      </c>
      <c r="J8770" t="s">
        <v>136</v>
      </c>
      <c r="K8770" t="s">
        <v>137</v>
      </c>
      <c r="L8770" t="s">
        <v>24760</v>
      </c>
      <c r="M8770" t="s">
        <v>24761</v>
      </c>
      <c r="N8770">
        <v>2.0536111109999999</v>
      </c>
      <c r="O8770">
        <v>0</v>
      </c>
      <c r="P8770">
        <v>166</v>
      </c>
      <c r="Q8770">
        <v>0</v>
      </c>
      <c r="R8770">
        <v>1</v>
      </c>
      <c r="S8770">
        <v>4</v>
      </c>
      <c r="T8770">
        <v>9</v>
      </c>
      <c r="U8770">
        <v>1</v>
      </c>
      <c r="V8770">
        <v>0</v>
      </c>
      <c r="W8770">
        <v>0</v>
      </c>
      <c r="X8770">
        <v>146.87179605436251</v>
      </c>
      <c r="Y8770">
        <v>0</v>
      </c>
      <c r="Z8770">
        <v>1.5970105968366164</v>
      </c>
      <c r="AA8770">
        <v>71.08463232429952</v>
      </c>
      <c r="AB8770">
        <v>13.866247174518803</v>
      </c>
      <c r="AC8770">
        <v>0</v>
      </c>
      <c r="AD8770">
        <v>0</v>
      </c>
      <c r="AE8770">
        <v>233.41968615001744</v>
      </c>
    </row>
    <row r="8771" spans="1:31" x14ac:dyDescent="0.25">
      <c r="A8771">
        <v>1683156</v>
      </c>
      <c r="B8771">
        <v>1</v>
      </c>
      <c r="C8771" t="s">
        <v>80</v>
      </c>
      <c r="D8771" t="s">
        <v>104</v>
      </c>
      <c r="E8771" t="s">
        <v>151</v>
      </c>
      <c r="F8771" t="s">
        <v>24762</v>
      </c>
      <c r="G8771" t="s">
        <v>153</v>
      </c>
      <c r="H8771" t="s">
        <v>143</v>
      </c>
      <c r="I8771" t="s">
        <v>135</v>
      </c>
      <c r="J8771" t="s">
        <v>136</v>
      </c>
      <c r="K8771" t="s">
        <v>137</v>
      </c>
      <c r="L8771" t="s">
        <v>24763</v>
      </c>
      <c r="M8771" t="s">
        <v>24764</v>
      </c>
      <c r="N8771">
        <v>2.7908333330000001</v>
      </c>
      <c r="O8771">
        <v>0</v>
      </c>
      <c r="P8771">
        <v>1</v>
      </c>
      <c r="Q8771">
        <v>0</v>
      </c>
      <c r="R8771">
        <v>0</v>
      </c>
      <c r="S8771">
        <v>0</v>
      </c>
      <c r="T8771">
        <v>1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3.0319001459233905</v>
      </c>
      <c r="AC8771">
        <v>0</v>
      </c>
      <c r="AD8771">
        <v>0</v>
      </c>
      <c r="AE8771">
        <v>3.0319001459233905</v>
      </c>
    </row>
    <row r="8772" spans="1:31" x14ac:dyDescent="0.25">
      <c r="A8772">
        <v>1682784</v>
      </c>
      <c r="B8772">
        <v>1</v>
      </c>
      <c r="C8772" t="s">
        <v>80</v>
      </c>
      <c r="D8772" t="s">
        <v>100</v>
      </c>
      <c r="E8772" t="s">
        <v>131</v>
      </c>
      <c r="F8772" t="s">
        <v>24765</v>
      </c>
      <c r="G8772" t="s">
        <v>1186</v>
      </c>
      <c r="H8772" t="s">
        <v>134</v>
      </c>
      <c r="I8772" t="s">
        <v>135</v>
      </c>
      <c r="J8772" t="s">
        <v>136</v>
      </c>
      <c r="K8772" t="s">
        <v>137</v>
      </c>
      <c r="L8772" t="s">
        <v>24766</v>
      </c>
      <c r="M8772" t="s">
        <v>24767</v>
      </c>
      <c r="N8772">
        <v>12.266666666000001</v>
      </c>
      <c r="O8772">
        <v>1</v>
      </c>
      <c r="P8772">
        <v>347</v>
      </c>
      <c r="Q8772">
        <v>178</v>
      </c>
      <c r="R8772">
        <v>209</v>
      </c>
      <c r="S8772">
        <v>10</v>
      </c>
      <c r="T8772">
        <v>43</v>
      </c>
      <c r="U8772">
        <v>1</v>
      </c>
      <c r="V8772">
        <v>0</v>
      </c>
      <c r="W8772">
        <v>7.9441242321886669</v>
      </c>
      <c r="X8772">
        <v>1267.3763914339686</v>
      </c>
      <c r="Y8772">
        <v>10157.124848927939</v>
      </c>
      <c r="Z8772">
        <v>2709.0931116988181</v>
      </c>
      <c r="AA8772">
        <v>449.02154560116122</v>
      </c>
      <c r="AB8772">
        <v>425.10421754322255</v>
      </c>
      <c r="AC8772">
        <v>176.58755921703332</v>
      </c>
      <c r="AD8772">
        <v>0</v>
      </c>
      <c r="AE8772">
        <v>15192.251798654332</v>
      </c>
    </row>
    <row r="8773" spans="1:31" x14ac:dyDescent="0.25">
      <c r="A8773">
        <v>1683116</v>
      </c>
      <c r="B8773">
        <v>1</v>
      </c>
      <c r="C8773" t="s">
        <v>80</v>
      </c>
      <c r="D8773" t="s">
        <v>110</v>
      </c>
      <c r="E8773" t="s">
        <v>146</v>
      </c>
      <c r="F8773" t="s">
        <v>24768</v>
      </c>
      <c r="G8773" t="s">
        <v>148</v>
      </c>
      <c r="H8773" t="s">
        <v>143</v>
      </c>
      <c r="I8773" t="s">
        <v>135</v>
      </c>
      <c r="J8773" t="s">
        <v>136</v>
      </c>
      <c r="K8773" t="s">
        <v>137</v>
      </c>
      <c r="L8773" t="s">
        <v>24769</v>
      </c>
      <c r="M8773" t="s">
        <v>24770</v>
      </c>
      <c r="N8773">
        <v>7.2022222219999996</v>
      </c>
      <c r="O8773">
        <v>0</v>
      </c>
      <c r="P8773">
        <v>793</v>
      </c>
      <c r="Q8773">
        <v>0</v>
      </c>
      <c r="R8773">
        <v>0</v>
      </c>
      <c r="S8773">
        <v>0</v>
      </c>
      <c r="T8773">
        <v>107</v>
      </c>
      <c r="U8773">
        <v>0</v>
      </c>
      <c r="V8773">
        <v>0</v>
      </c>
      <c r="W8773">
        <v>0</v>
      </c>
      <c r="X8773">
        <v>1897.2931588510908</v>
      </c>
      <c r="Y8773">
        <v>0</v>
      </c>
      <c r="Z8773">
        <v>0</v>
      </c>
      <c r="AA8773">
        <v>0</v>
      </c>
      <c r="AB8773">
        <v>433.16171485930084</v>
      </c>
      <c r="AC8773">
        <v>0</v>
      </c>
      <c r="AD8773">
        <v>0</v>
      </c>
      <c r="AE8773">
        <v>2330.4548737103914</v>
      </c>
    </row>
    <row r="8774" spans="1:31" x14ac:dyDescent="0.25">
      <c r="A8774">
        <v>1683219</v>
      </c>
      <c r="B8774">
        <v>1</v>
      </c>
      <c r="C8774" t="s">
        <v>81</v>
      </c>
      <c r="D8774" t="s">
        <v>128</v>
      </c>
      <c r="E8774" t="s">
        <v>151</v>
      </c>
      <c r="F8774" t="s">
        <v>24771</v>
      </c>
      <c r="G8774" t="s">
        <v>4384</v>
      </c>
      <c r="H8774" t="s">
        <v>143</v>
      </c>
      <c r="I8774" t="s">
        <v>135</v>
      </c>
      <c r="J8774" t="s">
        <v>136</v>
      </c>
      <c r="K8774" t="s">
        <v>137</v>
      </c>
      <c r="L8774" t="s">
        <v>24772</v>
      </c>
      <c r="M8774" t="s">
        <v>24773</v>
      </c>
      <c r="N8774">
        <v>1.9569444439999999</v>
      </c>
      <c r="O8774">
        <v>0</v>
      </c>
      <c r="P8774">
        <v>6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3.2607136081681896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3.2607136081681896</v>
      </c>
    </row>
    <row r="8775" spans="1:31" x14ac:dyDescent="0.25">
      <c r="A8775">
        <v>1683557</v>
      </c>
      <c r="B8775">
        <v>1</v>
      </c>
      <c r="C8775" t="s">
        <v>80</v>
      </c>
      <c r="D8775" t="s">
        <v>83</v>
      </c>
      <c r="E8775" t="s">
        <v>151</v>
      </c>
      <c r="F8775" t="s">
        <v>24774</v>
      </c>
      <c r="G8775" t="s">
        <v>153</v>
      </c>
      <c r="H8775" t="s">
        <v>143</v>
      </c>
      <c r="I8775" t="s">
        <v>135</v>
      </c>
      <c r="J8775" t="s">
        <v>136</v>
      </c>
      <c r="K8775" t="s">
        <v>137</v>
      </c>
      <c r="L8775" t="s">
        <v>24775</v>
      </c>
      <c r="M8775" t="s">
        <v>24776</v>
      </c>
      <c r="N8775">
        <v>1.9472222219999999</v>
      </c>
      <c r="O8775">
        <v>0</v>
      </c>
      <c r="P8775">
        <v>10</v>
      </c>
      <c r="Q8775">
        <v>0</v>
      </c>
      <c r="R8775">
        <v>0</v>
      </c>
      <c r="S8775">
        <v>0</v>
      </c>
      <c r="T8775">
        <v>87</v>
      </c>
      <c r="U8775">
        <v>0</v>
      </c>
      <c r="V8775">
        <v>1</v>
      </c>
      <c r="W8775">
        <v>0</v>
      </c>
      <c r="X8775">
        <v>18.99759921163637</v>
      </c>
      <c r="Y8775">
        <v>0</v>
      </c>
      <c r="Z8775">
        <v>0</v>
      </c>
      <c r="AA8775">
        <v>0</v>
      </c>
      <c r="AB8775">
        <v>162.42823654530415</v>
      </c>
      <c r="AC8775">
        <v>0</v>
      </c>
      <c r="AD8775">
        <v>11.501598639819116</v>
      </c>
      <c r="AE8775">
        <v>192.92743439675962</v>
      </c>
    </row>
    <row r="8776" spans="1:31" x14ac:dyDescent="0.25">
      <c r="A8776">
        <v>1682870</v>
      </c>
      <c r="B8776">
        <v>1</v>
      </c>
      <c r="C8776" t="s">
        <v>80</v>
      </c>
      <c r="D8776" t="s">
        <v>82</v>
      </c>
      <c r="E8776" t="s">
        <v>200</v>
      </c>
      <c r="F8776" t="s">
        <v>23764</v>
      </c>
      <c r="G8776" t="s">
        <v>202</v>
      </c>
      <c r="H8776" t="s">
        <v>143</v>
      </c>
      <c r="I8776" t="s">
        <v>135</v>
      </c>
      <c r="J8776" t="s">
        <v>136</v>
      </c>
      <c r="K8776" t="s">
        <v>137</v>
      </c>
      <c r="L8776" t="s">
        <v>24777</v>
      </c>
      <c r="M8776" t="s">
        <v>24778</v>
      </c>
      <c r="N8776">
        <v>4.1169444439999996</v>
      </c>
      <c r="O8776">
        <v>0</v>
      </c>
      <c r="P8776">
        <v>117</v>
      </c>
      <c r="Q8776">
        <v>0</v>
      </c>
      <c r="R8776">
        <v>0</v>
      </c>
      <c r="S8776">
        <v>0</v>
      </c>
      <c r="T8776">
        <v>26</v>
      </c>
      <c r="U8776">
        <v>0</v>
      </c>
      <c r="V8776">
        <v>0</v>
      </c>
      <c r="W8776">
        <v>0</v>
      </c>
      <c r="X8776">
        <v>125.37108569667566</v>
      </c>
      <c r="Y8776">
        <v>0</v>
      </c>
      <c r="Z8776">
        <v>0</v>
      </c>
      <c r="AA8776">
        <v>0</v>
      </c>
      <c r="AB8776">
        <v>164.22347905420369</v>
      </c>
      <c r="AC8776">
        <v>0</v>
      </c>
      <c r="AD8776">
        <v>0</v>
      </c>
      <c r="AE8776">
        <v>289.59456475087939</v>
      </c>
    </row>
    <row r="8777" spans="1:31" x14ac:dyDescent="0.25">
      <c r="A8777">
        <v>1682824</v>
      </c>
      <c r="B8777">
        <v>1</v>
      </c>
      <c r="C8777" t="s">
        <v>80</v>
      </c>
      <c r="D8777" t="s">
        <v>97</v>
      </c>
      <c r="E8777" t="s">
        <v>140</v>
      </c>
      <c r="F8777" t="s">
        <v>24779</v>
      </c>
      <c r="G8777" t="s">
        <v>197</v>
      </c>
      <c r="H8777" t="s">
        <v>143</v>
      </c>
      <c r="I8777" t="s">
        <v>135</v>
      </c>
      <c r="J8777" t="s">
        <v>136</v>
      </c>
      <c r="K8777" t="s">
        <v>137</v>
      </c>
      <c r="L8777" t="s">
        <v>24780</v>
      </c>
      <c r="M8777" t="s">
        <v>24781</v>
      </c>
      <c r="N8777">
        <v>4.4080555549999998</v>
      </c>
      <c r="O8777">
        <v>0</v>
      </c>
      <c r="P8777">
        <v>3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3.515993729674332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3.515993729674332</v>
      </c>
    </row>
    <row r="8778" spans="1:31" x14ac:dyDescent="0.25">
      <c r="A8778">
        <v>1682907</v>
      </c>
      <c r="B8778">
        <v>1</v>
      </c>
      <c r="C8778" t="s">
        <v>80</v>
      </c>
      <c r="D8778" t="s">
        <v>96</v>
      </c>
      <c r="E8778" t="s">
        <v>151</v>
      </c>
      <c r="F8778" t="s">
        <v>19513</v>
      </c>
      <c r="G8778" t="s">
        <v>281</v>
      </c>
      <c r="H8778" t="s">
        <v>143</v>
      </c>
      <c r="I8778" t="s">
        <v>135</v>
      </c>
      <c r="J8778" t="s">
        <v>136</v>
      </c>
      <c r="K8778" t="s">
        <v>167</v>
      </c>
      <c r="L8778" t="s">
        <v>24782</v>
      </c>
      <c r="M8778" t="s">
        <v>24783</v>
      </c>
      <c r="N8778">
        <v>6.7930555549999996</v>
      </c>
      <c r="O8778">
        <v>0</v>
      </c>
      <c r="P8778">
        <v>58</v>
      </c>
      <c r="Q8778">
        <v>0</v>
      </c>
      <c r="R8778">
        <v>0</v>
      </c>
      <c r="S8778">
        <v>0</v>
      </c>
      <c r="T8778">
        <v>5</v>
      </c>
      <c r="U8778">
        <v>0</v>
      </c>
      <c r="V8778">
        <v>0</v>
      </c>
      <c r="W8778">
        <v>0</v>
      </c>
      <c r="X8778">
        <v>40.165638203830312</v>
      </c>
      <c r="Y8778">
        <v>0</v>
      </c>
      <c r="Z8778">
        <v>0</v>
      </c>
      <c r="AA8778">
        <v>0</v>
      </c>
      <c r="AB8778">
        <v>124.32909667589665</v>
      </c>
      <c r="AC8778">
        <v>0</v>
      </c>
      <c r="AD8778">
        <v>0</v>
      </c>
      <c r="AE8778">
        <v>164.49473487972696</v>
      </c>
    </row>
    <row r="8779" spans="1:31" x14ac:dyDescent="0.25">
      <c r="A8779">
        <v>1682930</v>
      </c>
      <c r="B8779">
        <v>1</v>
      </c>
      <c r="C8779" t="s">
        <v>81</v>
      </c>
      <c r="D8779" t="s">
        <v>127</v>
      </c>
      <c r="E8779" t="s">
        <v>131</v>
      </c>
      <c r="F8779" t="s">
        <v>4710</v>
      </c>
      <c r="G8779" t="s">
        <v>161</v>
      </c>
      <c r="H8779" t="s">
        <v>134</v>
      </c>
      <c r="I8779" t="s">
        <v>135</v>
      </c>
      <c r="J8779" t="s">
        <v>136</v>
      </c>
      <c r="K8779" t="s">
        <v>137</v>
      </c>
      <c r="L8779" t="s">
        <v>24784</v>
      </c>
      <c r="M8779" t="s">
        <v>24785</v>
      </c>
      <c r="N8779">
        <v>0.648888888</v>
      </c>
      <c r="O8779">
        <v>0</v>
      </c>
      <c r="P8779">
        <v>138</v>
      </c>
      <c r="Q8779">
        <v>12</v>
      </c>
      <c r="R8779">
        <v>38</v>
      </c>
      <c r="S8779">
        <v>11</v>
      </c>
      <c r="T8779">
        <v>12</v>
      </c>
      <c r="U8779">
        <v>1</v>
      </c>
      <c r="V8779">
        <v>1</v>
      </c>
      <c r="W8779">
        <v>0</v>
      </c>
      <c r="X8779">
        <v>13.018852141867457</v>
      </c>
      <c r="Y8779">
        <v>5.6668013891155393</v>
      </c>
      <c r="Z8779">
        <v>4.1500596457717229</v>
      </c>
      <c r="AA8779">
        <v>59.430834234042493</v>
      </c>
      <c r="AB8779">
        <v>3.7237073039076951</v>
      </c>
      <c r="AC8779">
        <v>74.240092852091607</v>
      </c>
      <c r="AD8779">
        <v>6.1074517141943199</v>
      </c>
      <c r="AE8779">
        <v>166.33779928099085</v>
      </c>
    </row>
    <row r="8780" spans="1:31" x14ac:dyDescent="0.25">
      <c r="A8780">
        <v>1682744</v>
      </c>
      <c r="B8780">
        <v>1</v>
      </c>
      <c r="C8780" t="s">
        <v>80</v>
      </c>
      <c r="D8780" t="s">
        <v>103</v>
      </c>
      <c r="E8780" t="s">
        <v>131</v>
      </c>
      <c r="F8780" t="s">
        <v>3665</v>
      </c>
      <c r="G8780" t="s">
        <v>161</v>
      </c>
      <c r="H8780" t="s">
        <v>134</v>
      </c>
      <c r="I8780" t="s">
        <v>135</v>
      </c>
      <c r="J8780" t="s">
        <v>136</v>
      </c>
      <c r="K8780" t="s">
        <v>137</v>
      </c>
      <c r="L8780" t="s">
        <v>24786</v>
      </c>
      <c r="M8780" t="s">
        <v>24787</v>
      </c>
      <c r="N8780">
        <v>0.52055555499999995</v>
      </c>
      <c r="O8780">
        <v>3</v>
      </c>
      <c r="P8780">
        <v>1953</v>
      </c>
      <c r="Q8780">
        <v>22</v>
      </c>
      <c r="R8780">
        <v>280</v>
      </c>
      <c r="S8780">
        <v>26</v>
      </c>
      <c r="T8780">
        <v>604</v>
      </c>
      <c r="U8780">
        <v>2</v>
      </c>
      <c r="V8780">
        <v>1</v>
      </c>
      <c r="W8780">
        <v>0.39033019755883558</v>
      </c>
      <c r="X8780">
        <v>125.43539815258309</v>
      </c>
      <c r="Y8780">
        <v>26.508301387083005</v>
      </c>
      <c r="Z8780">
        <v>13.985768673762179</v>
      </c>
      <c r="AA8780">
        <v>44.263131349950477</v>
      </c>
      <c r="AB8780">
        <v>70.010909770635806</v>
      </c>
      <c r="AC8780">
        <v>119.21049848387747</v>
      </c>
      <c r="AD8780">
        <v>0.7903396936194701</v>
      </c>
      <c r="AE8780">
        <v>400.59467770907031</v>
      </c>
    </row>
    <row r="8781" spans="1:31" x14ac:dyDescent="0.25">
      <c r="A8781">
        <v>1683285</v>
      </c>
      <c r="B8781">
        <v>1</v>
      </c>
      <c r="C8781" t="s">
        <v>80</v>
      </c>
      <c r="D8781" t="s">
        <v>82</v>
      </c>
      <c r="E8781" t="s">
        <v>146</v>
      </c>
      <c r="F8781" t="s">
        <v>22720</v>
      </c>
      <c r="G8781" t="s">
        <v>4231</v>
      </c>
      <c r="H8781" t="s">
        <v>143</v>
      </c>
      <c r="I8781" t="s">
        <v>135</v>
      </c>
      <c r="J8781" t="s">
        <v>136</v>
      </c>
      <c r="K8781" t="s">
        <v>137</v>
      </c>
      <c r="L8781" t="s">
        <v>24788</v>
      </c>
      <c r="M8781" t="s">
        <v>24789</v>
      </c>
      <c r="N8781">
        <v>4.5052777769999999</v>
      </c>
      <c r="O8781">
        <v>0</v>
      </c>
      <c r="P8781">
        <v>240</v>
      </c>
      <c r="Q8781">
        <v>0</v>
      </c>
      <c r="R8781">
        <v>0</v>
      </c>
      <c r="S8781">
        <v>0</v>
      </c>
      <c r="T8781">
        <v>82</v>
      </c>
      <c r="U8781">
        <v>0</v>
      </c>
      <c r="V8781">
        <v>0</v>
      </c>
      <c r="W8781">
        <v>0</v>
      </c>
      <c r="X8781">
        <v>253.24241829606754</v>
      </c>
      <c r="Y8781">
        <v>0</v>
      </c>
      <c r="Z8781">
        <v>0</v>
      </c>
      <c r="AA8781">
        <v>0</v>
      </c>
      <c r="AB8781">
        <v>447.84808705516235</v>
      </c>
      <c r="AC8781">
        <v>0</v>
      </c>
      <c r="AD8781">
        <v>0</v>
      </c>
      <c r="AE8781">
        <v>701.09050535122992</v>
      </c>
    </row>
    <row r="8782" spans="1:31" x14ac:dyDescent="0.25">
      <c r="A8782">
        <v>1682887</v>
      </c>
      <c r="B8782">
        <v>1</v>
      </c>
      <c r="C8782" t="s">
        <v>80</v>
      </c>
      <c r="D8782" t="s">
        <v>85</v>
      </c>
      <c r="E8782" t="s">
        <v>140</v>
      </c>
      <c r="F8782" t="s">
        <v>24790</v>
      </c>
      <c r="G8782" t="s">
        <v>142</v>
      </c>
      <c r="H8782" t="s">
        <v>143</v>
      </c>
      <c r="I8782" t="s">
        <v>135</v>
      </c>
      <c r="J8782" t="s">
        <v>136</v>
      </c>
      <c r="K8782" t="s">
        <v>137</v>
      </c>
      <c r="L8782" t="s">
        <v>24791</v>
      </c>
      <c r="M8782" t="s">
        <v>24792</v>
      </c>
      <c r="N8782">
        <v>2.852222222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1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1.0231399280342712</v>
      </c>
      <c r="AC8782">
        <v>0</v>
      </c>
      <c r="AD8782">
        <v>0</v>
      </c>
      <c r="AE8782">
        <v>1.0231399280342712</v>
      </c>
    </row>
    <row r="8783" spans="1:31" x14ac:dyDescent="0.25">
      <c r="A8783">
        <v>1683030</v>
      </c>
      <c r="B8783">
        <v>1</v>
      </c>
      <c r="C8783" t="s">
        <v>80</v>
      </c>
      <c r="D8783" t="s">
        <v>96</v>
      </c>
      <c r="E8783" t="s">
        <v>164</v>
      </c>
      <c r="F8783" t="s">
        <v>24793</v>
      </c>
      <c r="G8783" t="s">
        <v>566</v>
      </c>
      <c r="H8783" t="s">
        <v>134</v>
      </c>
      <c r="I8783" t="s">
        <v>135</v>
      </c>
      <c r="J8783" t="s">
        <v>136</v>
      </c>
      <c r="K8783" t="s">
        <v>137</v>
      </c>
      <c r="L8783" t="s">
        <v>24794</v>
      </c>
      <c r="M8783" t="s">
        <v>24795</v>
      </c>
      <c r="N8783">
        <v>0.73888888799999997</v>
      </c>
      <c r="O8783">
        <v>2</v>
      </c>
      <c r="P8783">
        <v>24</v>
      </c>
      <c r="Q8783">
        <v>3</v>
      </c>
      <c r="R8783">
        <v>0</v>
      </c>
      <c r="S8783">
        <v>8</v>
      </c>
      <c r="T8783">
        <v>1</v>
      </c>
      <c r="U8783">
        <v>0</v>
      </c>
      <c r="V8783">
        <v>0</v>
      </c>
      <c r="W8783">
        <v>5.0309418317553503</v>
      </c>
      <c r="X8783">
        <v>3.5800612121550501</v>
      </c>
      <c r="Y8783">
        <v>0.30265118656733336</v>
      </c>
      <c r="Z8783">
        <v>0</v>
      </c>
      <c r="AA8783">
        <v>32.98896751122016</v>
      </c>
      <c r="AB8783">
        <v>1.6768474920584724</v>
      </c>
      <c r="AC8783">
        <v>0</v>
      </c>
      <c r="AD8783">
        <v>0</v>
      </c>
      <c r="AE8783">
        <v>43.579469233756363</v>
      </c>
    </row>
    <row r="8784" spans="1:31" x14ac:dyDescent="0.25">
      <c r="A8784">
        <v>1683428</v>
      </c>
      <c r="B8784">
        <v>1</v>
      </c>
      <c r="C8784" t="s">
        <v>81</v>
      </c>
      <c r="D8784" t="s">
        <v>118</v>
      </c>
      <c r="E8784" t="s">
        <v>140</v>
      </c>
      <c r="F8784" t="s">
        <v>24796</v>
      </c>
      <c r="G8784" t="s">
        <v>142</v>
      </c>
      <c r="H8784" t="s">
        <v>143</v>
      </c>
      <c r="I8784" t="s">
        <v>135</v>
      </c>
      <c r="J8784" t="s">
        <v>136</v>
      </c>
      <c r="K8784" t="s">
        <v>137</v>
      </c>
      <c r="L8784" t="s">
        <v>24797</v>
      </c>
      <c r="M8784" t="s">
        <v>24798</v>
      </c>
      <c r="N8784">
        <v>0.84722222199999997</v>
      </c>
      <c r="O8784">
        <v>0</v>
      </c>
      <c r="P8784">
        <v>9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3.5491460274500271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3.5491460274500271</v>
      </c>
    </row>
    <row r="8785" spans="1:31" x14ac:dyDescent="0.25">
      <c r="A8785">
        <v>1682787</v>
      </c>
      <c r="B8785">
        <v>1</v>
      </c>
      <c r="C8785" t="s">
        <v>80</v>
      </c>
      <c r="D8785" t="s">
        <v>110</v>
      </c>
      <c r="E8785" t="s">
        <v>200</v>
      </c>
      <c r="F8785" t="s">
        <v>19501</v>
      </c>
      <c r="G8785" t="s">
        <v>240</v>
      </c>
      <c r="H8785" t="s">
        <v>143</v>
      </c>
      <c r="I8785" t="s">
        <v>135</v>
      </c>
      <c r="J8785" t="s">
        <v>136</v>
      </c>
      <c r="K8785" t="s">
        <v>137</v>
      </c>
      <c r="L8785" t="s">
        <v>24799</v>
      </c>
      <c r="M8785" t="s">
        <v>24800</v>
      </c>
      <c r="N8785">
        <v>2.3927777770000001</v>
      </c>
      <c r="O8785">
        <v>0</v>
      </c>
      <c r="P8785">
        <v>86</v>
      </c>
      <c r="Q8785">
        <v>0</v>
      </c>
      <c r="R8785">
        <v>0</v>
      </c>
      <c r="S8785">
        <v>0</v>
      </c>
      <c r="T8785">
        <v>6</v>
      </c>
      <c r="U8785">
        <v>0</v>
      </c>
      <c r="V8785">
        <v>0</v>
      </c>
      <c r="W8785">
        <v>0</v>
      </c>
      <c r="X8785">
        <v>46.75273218848708</v>
      </c>
      <c r="Y8785">
        <v>0</v>
      </c>
      <c r="Z8785">
        <v>0</v>
      </c>
      <c r="AA8785">
        <v>0</v>
      </c>
      <c r="AB8785">
        <v>6.1024145426984751</v>
      </c>
      <c r="AC8785">
        <v>0</v>
      </c>
      <c r="AD8785">
        <v>0</v>
      </c>
      <c r="AE8785">
        <v>52.855146731185556</v>
      </c>
    </row>
    <row r="8786" spans="1:31" x14ac:dyDescent="0.25">
      <c r="A8786">
        <v>1682807</v>
      </c>
      <c r="B8786">
        <v>1</v>
      </c>
      <c r="C8786" t="s">
        <v>80</v>
      </c>
      <c r="D8786" t="s">
        <v>93</v>
      </c>
      <c r="E8786" t="s">
        <v>140</v>
      </c>
      <c r="F8786" t="s">
        <v>24801</v>
      </c>
      <c r="G8786" t="s">
        <v>197</v>
      </c>
      <c r="H8786" t="s">
        <v>143</v>
      </c>
      <c r="I8786" t="s">
        <v>135</v>
      </c>
      <c r="J8786" t="s">
        <v>136</v>
      </c>
      <c r="K8786" t="s">
        <v>137</v>
      </c>
      <c r="L8786" t="s">
        <v>24802</v>
      </c>
      <c r="M8786" t="s">
        <v>24803</v>
      </c>
      <c r="N8786">
        <v>3.7736111110000001</v>
      </c>
      <c r="O8786">
        <v>0</v>
      </c>
      <c r="P8786">
        <v>0</v>
      </c>
      <c r="Q8786">
        <v>0</v>
      </c>
      <c r="R8786">
        <v>1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1.7026054773000001E-3</v>
      </c>
      <c r="AA8786">
        <v>0</v>
      </c>
      <c r="AB8786">
        <v>0</v>
      </c>
      <c r="AC8786">
        <v>0</v>
      </c>
      <c r="AD8786">
        <v>0</v>
      </c>
      <c r="AE8786">
        <v>1.7026054773000001E-3</v>
      </c>
    </row>
    <row r="8787" spans="1:31" x14ac:dyDescent="0.25">
      <c r="A8787">
        <v>1682950</v>
      </c>
      <c r="B8787">
        <v>1</v>
      </c>
      <c r="C8787" t="s">
        <v>80</v>
      </c>
      <c r="D8787" t="s">
        <v>83</v>
      </c>
      <c r="E8787" t="s">
        <v>140</v>
      </c>
      <c r="F8787" t="s">
        <v>24804</v>
      </c>
      <c r="G8787" t="s">
        <v>197</v>
      </c>
      <c r="H8787" t="s">
        <v>143</v>
      </c>
      <c r="I8787" t="s">
        <v>135</v>
      </c>
      <c r="J8787" t="s">
        <v>136</v>
      </c>
      <c r="K8787" t="s">
        <v>137</v>
      </c>
      <c r="L8787" t="s">
        <v>24805</v>
      </c>
      <c r="M8787" t="s">
        <v>24806</v>
      </c>
      <c r="N8787">
        <v>0.72388888799999995</v>
      </c>
      <c r="O8787">
        <v>0</v>
      </c>
      <c r="P8787">
        <v>1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0.19824636513511673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0.19824636513511673</v>
      </c>
    </row>
    <row r="8788" spans="1:31" x14ac:dyDescent="0.25">
      <c r="A8788">
        <v>1682844</v>
      </c>
      <c r="B8788">
        <v>1</v>
      </c>
      <c r="C8788" t="s">
        <v>80</v>
      </c>
      <c r="D8788" t="s">
        <v>94</v>
      </c>
      <c r="E8788" t="s">
        <v>140</v>
      </c>
      <c r="F8788" t="s">
        <v>24807</v>
      </c>
      <c r="G8788" t="s">
        <v>209</v>
      </c>
      <c r="H8788" t="s">
        <v>143</v>
      </c>
      <c r="I8788" t="s">
        <v>135</v>
      </c>
      <c r="J8788" t="s">
        <v>136</v>
      </c>
      <c r="K8788" t="s">
        <v>137</v>
      </c>
      <c r="L8788" t="s">
        <v>24808</v>
      </c>
      <c r="M8788" t="s">
        <v>24809</v>
      </c>
      <c r="N8788">
        <v>3.1030555550000001</v>
      </c>
      <c r="O8788">
        <v>0</v>
      </c>
      <c r="P8788">
        <v>5</v>
      </c>
      <c r="Q8788">
        <v>0</v>
      </c>
      <c r="R8788">
        <v>0</v>
      </c>
      <c r="S8788">
        <v>0</v>
      </c>
      <c r="T8788">
        <v>1</v>
      </c>
      <c r="U8788">
        <v>0</v>
      </c>
      <c r="V8788">
        <v>0</v>
      </c>
      <c r="W8788">
        <v>0</v>
      </c>
      <c r="X8788">
        <v>2.6282359778044571</v>
      </c>
      <c r="Y8788">
        <v>0</v>
      </c>
      <c r="Z8788">
        <v>0</v>
      </c>
      <c r="AA8788">
        <v>0</v>
      </c>
      <c r="AB8788">
        <v>6.414541682627684</v>
      </c>
      <c r="AC8788">
        <v>0</v>
      </c>
      <c r="AD8788">
        <v>0</v>
      </c>
      <c r="AE8788">
        <v>9.0427776604321402</v>
      </c>
    </row>
    <row r="8789" spans="1:31" x14ac:dyDescent="0.25">
      <c r="A8789">
        <v>1683385</v>
      </c>
      <c r="B8789">
        <v>1</v>
      </c>
      <c r="C8789" t="s">
        <v>80</v>
      </c>
      <c r="D8789" t="s">
        <v>110</v>
      </c>
      <c r="E8789" t="s">
        <v>164</v>
      </c>
      <c r="F8789" t="s">
        <v>24810</v>
      </c>
      <c r="G8789" t="s">
        <v>161</v>
      </c>
      <c r="H8789" t="s">
        <v>134</v>
      </c>
      <c r="I8789" t="s">
        <v>135</v>
      </c>
      <c r="J8789" t="s">
        <v>136</v>
      </c>
      <c r="K8789" t="s">
        <v>137</v>
      </c>
      <c r="L8789" t="s">
        <v>24811</v>
      </c>
      <c r="M8789" t="s">
        <v>24812</v>
      </c>
      <c r="N8789">
        <v>0.265833333</v>
      </c>
      <c r="O8789">
        <v>0</v>
      </c>
      <c r="P8789">
        <v>13474</v>
      </c>
      <c r="Q8789">
        <v>0</v>
      </c>
      <c r="R8789">
        <v>0</v>
      </c>
      <c r="S8789">
        <v>2</v>
      </c>
      <c r="T8789">
        <v>1289</v>
      </c>
      <c r="U8789">
        <v>0</v>
      </c>
      <c r="V8789">
        <v>2</v>
      </c>
      <c r="W8789">
        <v>0</v>
      </c>
      <c r="X8789">
        <v>1035.5926358261536</v>
      </c>
      <c r="Y8789">
        <v>0</v>
      </c>
      <c r="Z8789">
        <v>0</v>
      </c>
      <c r="AA8789">
        <v>43.170532808123944</v>
      </c>
      <c r="AB8789">
        <v>414.36255327134114</v>
      </c>
      <c r="AC8789">
        <v>0</v>
      </c>
      <c r="AD8789">
        <v>7.2277029769351557</v>
      </c>
      <c r="AE8789">
        <v>1500.3534248825538</v>
      </c>
    </row>
    <row r="8790" spans="1:31" x14ac:dyDescent="0.25">
      <c r="A8790">
        <v>1683534</v>
      </c>
      <c r="B8790">
        <v>1</v>
      </c>
      <c r="C8790" t="s">
        <v>80</v>
      </c>
      <c r="D8790" t="s">
        <v>83</v>
      </c>
      <c r="E8790" t="s">
        <v>140</v>
      </c>
      <c r="F8790" t="s">
        <v>24813</v>
      </c>
      <c r="G8790" t="s">
        <v>197</v>
      </c>
      <c r="H8790" t="s">
        <v>143</v>
      </c>
      <c r="I8790" t="s">
        <v>135</v>
      </c>
      <c r="J8790" t="s">
        <v>136</v>
      </c>
      <c r="K8790" t="s">
        <v>137</v>
      </c>
      <c r="L8790" t="s">
        <v>24814</v>
      </c>
      <c r="M8790" t="s">
        <v>24815</v>
      </c>
      <c r="N8790">
        <v>4.0713888880000004</v>
      </c>
      <c r="O8790">
        <v>0</v>
      </c>
      <c r="P8790">
        <v>21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71.11020434492707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71.11020434492707</v>
      </c>
    </row>
    <row r="8791" spans="1:31" x14ac:dyDescent="0.25">
      <c r="A8791">
        <v>1682993</v>
      </c>
      <c r="B8791">
        <v>1</v>
      </c>
      <c r="C8791" t="s">
        <v>81</v>
      </c>
      <c r="D8791" t="s">
        <v>123</v>
      </c>
      <c r="E8791" t="s">
        <v>140</v>
      </c>
      <c r="F8791" t="s">
        <v>24816</v>
      </c>
      <c r="G8791" t="s">
        <v>389</v>
      </c>
      <c r="H8791" t="s">
        <v>143</v>
      </c>
      <c r="I8791" t="s">
        <v>135</v>
      </c>
      <c r="J8791" t="s">
        <v>136</v>
      </c>
      <c r="K8791" t="s">
        <v>137</v>
      </c>
      <c r="L8791" t="s">
        <v>24817</v>
      </c>
      <c r="M8791" t="s">
        <v>24818</v>
      </c>
      <c r="N8791">
        <v>1.907777777</v>
      </c>
      <c r="O8791">
        <v>0</v>
      </c>
      <c r="P8791">
        <v>5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1.8197716329942479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1.8197716329942479</v>
      </c>
    </row>
    <row r="8792" spans="1:31" x14ac:dyDescent="0.25">
      <c r="A8792">
        <v>1683093</v>
      </c>
      <c r="B8792">
        <v>1</v>
      </c>
      <c r="C8792" t="s">
        <v>80</v>
      </c>
      <c r="D8792" t="s">
        <v>98</v>
      </c>
      <c r="E8792" t="s">
        <v>164</v>
      </c>
      <c r="F8792" t="s">
        <v>23715</v>
      </c>
      <c r="G8792" t="s">
        <v>723</v>
      </c>
      <c r="H8792" t="s">
        <v>134</v>
      </c>
      <c r="I8792" t="s">
        <v>135</v>
      </c>
      <c r="J8792" t="s">
        <v>136</v>
      </c>
      <c r="K8792" t="s">
        <v>137</v>
      </c>
      <c r="L8792" t="s">
        <v>24819</v>
      </c>
      <c r="M8792" t="s">
        <v>24820</v>
      </c>
      <c r="N8792">
        <v>4.9463888880000004</v>
      </c>
      <c r="O8792">
        <v>0</v>
      </c>
      <c r="P8792">
        <v>252</v>
      </c>
      <c r="Q8792">
        <v>1</v>
      </c>
      <c r="R8792">
        <v>521</v>
      </c>
      <c r="S8792">
        <v>2</v>
      </c>
      <c r="T8792">
        <v>165</v>
      </c>
      <c r="U8792">
        <v>2</v>
      </c>
      <c r="V8792">
        <v>0</v>
      </c>
      <c r="W8792">
        <v>0</v>
      </c>
      <c r="X8792">
        <v>241.15719816419082</v>
      </c>
      <c r="Y8792">
        <v>3.003411742445472</v>
      </c>
      <c r="Z8792">
        <v>1202.4025175088334</v>
      </c>
      <c r="AA8792">
        <v>75.595246418571193</v>
      </c>
      <c r="AB8792">
        <v>829.50558070463717</v>
      </c>
      <c r="AC8792">
        <v>313.60835661332851</v>
      </c>
      <c r="AD8792">
        <v>0</v>
      </c>
      <c r="AE8792">
        <v>2665.2723111520063</v>
      </c>
    </row>
    <row r="8793" spans="1:31" x14ac:dyDescent="0.25">
      <c r="A8793">
        <v>1683342</v>
      </c>
      <c r="B8793">
        <v>1</v>
      </c>
      <c r="C8793" t="s">
        <v>80</v>
      </c>
      <c r="D8793" t="s">
        <v>83</v>
      </c>
      <c r="E8793" t="s">
        <v>151</v>
      </c>
      <c r="F8793" t="s">
        <v>21724</v>
      </c>
      <c r="G8793" t="s">
        <v>153</v>
      </c>
      <c r="H8793" t="s">
        <v>143</v>
      </c>
      <c r="I8793" t="s">
        <v>135</v>
      </c>
      <c r="J8793" t="s">
        <v>136</v>
      </c>
      <c r="K8793" t="s">
        <v>137</v>
      </c>
      <c r="L8793" t="s">
        <v>24821</v>
      </c>
      <c r="M8793" t="s">
        <v>24822</v>
      </c>
      <c r="N8793">
        <v>1.393611111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4</v>
      </c>
      <c r="U8793">
        <v>0</v>
      </c>
      <c r="V8793">
        <v>0</v>
      </c>
      <c r="W8793">
        <v>0</v>
      </c>
      <c r="X8793">
        <v>0.39919161488065058</v>
      </c>
      <c r="Y8793">
        <v>0</v>
      </c>
      <c r="Z8793">
        <v>0</v>
      </c>
      <c r="AA8793">
        <v>0</v>
      </c>
      <c r="AB8793">
        <v>5.3200016411544802</v>
      </c>
      <c r="AC8793">
        <v>0</v>
      </c>
      <c r="AD8793">
        <v>0</v>
      </c>
      <c r="AE8793">
        <v>5.7191932560351306</v>
      </c>
    </row>
    <row r="8794" spans="1:31" x14ac:dyDescent="0.25">
      <c r="A8794">
        <v>1683242</v>
      </c>
      <c r="B8794">
        <v>1</v>
      </c>
      <c r="C8794" t="s">
        <v>80</v>
      </c>
      <c r="D8794" t="s">
        <v>99</v>
      </c>
      <c r="E8794" t="s">
        <v>140</v>
      </c>
      <c r="F8794" t="s">
        <v>24823</v>
      </c>
      <c r="G8794" t="s">
        <v>389</v>
      </c>
      <c r="H8794" t="s">
        <v>143</v>
      </c>
      <c r="I8794" t="s">
        <v>135</v>
      </c>
      <c r="J8794" t="s">
        <v>136</v>
      </c>
      <c r="K8794" t="s">
        <v>137</v>
      </c>
      <c r="L8794" t="s">
        <v>24824</v>
      </c>
      <c r="M8794" t="s">
        <v>24825</v>
      </c>
      <c r="N8794">
        <v>6.4572222220000004</v>
      </c>
      <c r="O8794">
        <v>0</v>
      </c>
      <c r="P8794">
        <v>2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10.601982271859924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10.601982271859924</v>
      </c>
    </row>
    <row r="8795" spans="1:31" x14ac:dyDescent="0.25">
      <c r="A8795">
        <v>1683013</v>
      </c>
      <c r="B8795">
        <v>1</v>
      </c>
      <c r="C8795" t="s">
        <v>80</v>
      </c>
      <c r="D8795" t="s">
        <v>90</v>
      </c>
      <c r="E8795" t="s">
        <v>140</v>
      </c>
      <c r="F8795" t="s">
        <v>24826</v>
      </c>
      <c r="G8795" t="s">
        <v>197</v>
      </c>
      <c r="H8795" t="s">
        <v>143</v>
      </c>
      <c r="I8795" t="s">
        <v>135</v>
      </c>
      <c r="J8795" t="s">
        <v>136</v>
      </c>
      <c r="K8795" t="s">
        <v>137</v>
      </c>
      <c r="L8795" t="s">
        <v>24827</v>
      </c>
      <c r="M8795" t="s">
        <v>24828</v>
      </c>
      <c r="N8795">
        <v>3.3872222220000001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9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16.434679282269986</v>
      </c>
      <c r="AC8795">
        <v>0</v>
      </c>
      <c r="AD8795">
        <v>0</v>
      </c>
      <c r="AE8795">
        <v>16.434679282269986</v>
      </c>
    </row>
    <row r="8796" spans="1:31" x14ac:dyDescent="0.25">
      <c r="A8796">
        <v>1682990</v>
      </c>
      <c r="B8796">
        <v>1</v>
      </c>
      <c r="C8796" t="s">
        <v>80</v>
      </c>
      <c r="D8796" t="s">
        <v>104</v>
      </c>
      <c r="E8796" t="s">
        <v>151</v>
      </c>
      <c r="F8796" t="s">
        <v>24829</v>
      </c>
      <c r="G8796" t="s">
        <v>153</v>
      </c>
      <c r="H8796" t="s">
        <v>143</v>
      </c>
      <c r="I8796" t="s">
        <v>135</v>
      </c>
      <c r="J8796" t="s">
        <v>136</v>
      </c>
      <c r="K8796" t="s">
        <v>137</v>
      </c>
      <c r="L8796" t="s">
        <v>24830</v>
      </c>
      <c r="M8796" t="s">
        <v>24831</v>
      </c>
      <c r="N8796">
        <v>0.80805555500000004</v>
      </c>
      <c r="O8796">
        <v>0</v>
      </c>
      <c r="P8796">
        <v>3</v>
      </c>
      <c r="Q8796">
        <v>0</v>
      </c>
      <c r="R8796">
        <v>25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1.2459593996927214</v>
      </c>
      <c r="Y8796">
        <v>0</v>
      </c>
      <c r="Z8796">
        <v>4.2480948814947412</v>
      </c>
      <c r="AA8796">
        <v>0</v>
      </c>
      <c r="AB8796">
        <v>0</v>
      </c>
      <c r="AC8796">
        <v>0</v>
      </c>
      <c r="AD8796">
        <v>0</v>
      </c>
      <c r="AE8796">
        <v>5.4940542811874629</v>
      </c>
    </row>
    <row r="8797" spans="1:31" x14ac:dyDescent="0.25">
      <c r="A8797">
        <v>1683136</v>
      </c>
      <c r="B8797">
        <v>1</v>
      </c>
      <c r="C8797" t="s">
        <v>81</v>
      </c>
      <c r="D8797" t="s">
        <v>128</v>
      </c>
      <c r="E8797" t="s">
        <v>159</v>
      </c>
      <c r="F8797" t="s">
        <v>24832</v>
      </c>
      <c r="G8797" t="s">
        <v>161</v>
      </c>
      <c r="H8797" t="s">
        <v>134</v>
      </c>
      <c r="I8797" t="s">
        <v>173</v>
      </c>
      <c r="J8797" t="s">
        <v>136</v>
      </c>
      <c r="K8797" t="s">
        <v>137</v>
      </c>
      <c r="L8797" t="s">
        <v>24833</v>
      </c>
      <c r="M8797" t="s">
        <v>24834</v>
      </c>
      <c r="N8797">
        <v>4.1666660000000003E-3</v>
      </c>
      <c r="O8797">
        <v>0</v>
      </c>
      <c r="P8797">
        <v>6437</v>
      </c>
      <c r="Q8797">
        <v>1</v>
      </c>
      <c r="R8797">
        <v>74</v>
      </c>
      <c r="S8797">
        <v>2</v>
      </c>
      <c r="T8797">
        <v>372</v>
      </c>
      <c r="U8797">
        <v>0</v>
      </c>
      <c r="V8797">
        <v>0</v>
      </c>
      <c r="W8797">
        <v>0</v>
      </c>
      <c r="X8797">
        <v>5.4034352869350473</v>
      </c>
      <c r="Y8797">
        <v>2.09741224E-4</v>
      </c>
      <c r="Z8797">
        <v>6.0995642859849999E-2</v>
      </c>
      <c r="AA8797">
        <v>9.7879056670195835E-2</v>
      </c>
      <c r="AB8797">
        <v>1.5199472140460484</v>
      </c>
      <c r="AC8797">
        <v>0</v>
      </c>
      <c r="AD8797">
        <v>0</v>
      </c>
      <c r="AE8797">
        <v>7.0824669417351416</v>
      </c>
    </row>
    <row r="8798" spans="1:31" x14ac:dyDescent="0.25">
      <c r="A8798">
        <v>1683036</v>
      </c>
      <c r="B8798">
        <v>1</v>
      </c>
      <c r="C8798" t="s">
        <v>80</v>
      </c>
      <c r="D8798" t="s">
        <v>108</v>
      </c>
      <c r="E8798" t="s">
        <v>151</v>
      </c>
      <c r="F8798" t="s">
        <v>21406</v>
      </c>
      <c r="G8798" t="s">
        <v>153</v>
      </c>
      <c r="H8798" t="s">
        <v>143</v>
      </c>
      <c r="I8798" t="s">
        <v>135</v>
      </c>
      <c r="J8798" t="s">
        <v>136</v>
      </c>
      <c r="K8798" t="s">
        <v>137</v>
      </c>
      <c r="L8798" t="s">
        <v>24835</v>
      </c>
      <c r="M8798" t="s">
        <v>24836</v>
      </c>
      <c r="N8798">
        <v>1.496111111</v>
      </c>
      <c r="O8798">
        <v>0</v>
      </c>
      <c r="P8798">
        <v>7</v>
      </c>
      <c r="Q8798">
        <v>0</v>
      </c>
      <c r="R8798">
        <v>2</v>
      </c>
      <c r="S8798">
        <v>0</v>
      </c>
      <c r="T8798">
        <v>1</v>
      </c>
      <c r="U8798">
        <v>0</v>
      </c>
      <c r="V8798">
        <v>0</v>
      </c>
      <c r="W8798">
        <v>0</v>
      </c>
      <c r="X8798">
        <v>0.6692002128790604</v>
      </c>
      <c r="Y8798">
        <v>0</v>
      </c>
      <c r="Z8798">
        <v>1.3727514585228886</v>
      </c>
      <c r="AA8798">
        <v>0</v>
      </c>
      <c r="AB8798">
        <v>4.5810888770655561E-3</v>
      </c>
      <c r="AC8798">
        <v>0</v>
      </c>
      <c r="AD8798">
        <v>0</v>
      </c>
      <c r="AE8798">
        <v>2.0465327602790149</v>
      </c>
    </row>
    <row r="8799" spans="1:31" x14ac:dyDescent="0.25">
      <c r="A8799">
        <v>1683159</v>
      </c>
      <c r="B8799">
        <v>1</v>
      </c>
      <c r="C8799" t="s">
        <v>80</v>
      </c>
      <c r="D8799" t="s">
        <v>101</v>
      </c>
      <c r="E8799" t="s">
        <v>146</v>
      </c>
      <c r="F8799" t="s">
        <v>24837</v>
      </c>
      <c r="G8799" t="s">
        <v>281</v>
      </c>
      <c r="H8799" t="s">
        <v>143</v>
      </c>
      <c r="I8799" t="s">
        <v>135</v>
      </c>
      <c r="J8799" t="s">
        <v>136</v>
      </c>
      <c r="K8799" t="s">
        <v>167</v>
      </c>
      <c r="L8799" t="s">
        <v>24838</v>
      </c>
      <c r="M8799" t="s">
        <v>24839</v>
      </c>
      <c r="N8799">
        <v>6.4438583329999997</v>
      </c>
      <c r="O8799">
        <v>0</v>
      </c>
      <c r="P8799">
        <v>48</v>
      </c>
      <c r="Q8799">
        <v>0</v>
      </c>
      <c r="R8799">
        <v>11</v>
      </c>
      <c r="S8799">
        <v>0</v>
      </c>
      <c r="T8799">
        <v>17</v>
      </c>
      <c r="U8799">
        <v>0</v>
      </c>
      <c r="V8799">
        <v>0</v>
      </c>
      <c r="W8799">
        <v>0</v>
      </c>
      <c r="X8799">
        <v>116.11322029790658</v>
      </c>
      <c r="Y8799">
        <v>0</v>
      </c>
      <c r="Z8799">
        <v>71.065339419822919</v>
      </c>
      <c r="AA8799">
        <v>0</v>
      </c>
      <c r="AB8799">
        <v>255.41009691265401</v>
      </c>
      <c r="AC8799">
        <v>0</v>
      </c>
      <c r="AD8799">
        <v>0</v>
      </c>
      <c r="AE8799">
        <v>442.58865663038353</v>
      </c>
    </row>
    <row r="8800" spans="1:31" x14ac:dyDescent="0.25">
      <c r="A8800">
        <v>1683305</v>
      </c>
      <c r="B8800">
        <v>1</v>
      </c>
      <c r="C8800" t="s">
        <v>81</v>
      </c>
      <c r="D8800" t="s">
        <v>119</v>
      </c>
      <c r="E8800" t="s">
        <v>131</v>
      </c>
      <c r="F8800" t="s">
        <v>13798</v>
      </c>
      <c r="G8800" t="s">
        <v>161</v>
      </c>
      <c r="H8800" t="s">
        <v>134</v>
      </c>
      <c r="I8800" t="s">
        <v>173</v>
      </c>
      <c r="J8800" t="s">
        <v>136</v>
      </c>
      <c r="K8800" t="s">
        <v>137</v>
      </c>
      <c r="L8800" t="s">
        <v>24840</v>
      </c>
      <c r="M8800" t="s">
        <v>24841</v>
      </c>
      <c r="N8800">
        <v>2.7777769999999999E-3</v>
      </c>
      <c r="O8800">
        <v>0</v>
      </c>
      <c r="P8800">
        <v>988</v>
      </c>
      <c r="Q8800">
        <v>57</v>
      </c>
      <c r="R8800">
        <v>111</v>
      </c>
      <c r="S8800">
        <v>5</v>
      </c>
      <c r="T8800">
        <v>77</v>
      </c>
      <c r="U8800">
        <v>0</v>
      </c>
      <c r="V8800">
        <v>0</v>
      </c>
      <c r="W8800">
        <v>0</v>
      </c>
      <c r="X8800">
        <v>0.44001934513794499</v>
      </c>
      <c r="Y8800">
        <v>0.4991348623746279</v>
      </c>
      <c r="Z8800">
        <v>0.14792909399303616</v>
      </c>
      <c r="AA8800">
        <v>7.6699047042400006E-2</v>
      </c>
      <c r="AB8800">
        <v>0.10339372726616945</v>
      </c>
      <c r="AC8800">
        <v>0</v>
      </c>
      <c r="AD8800">
        <v>0</v>
      </c>
      <c r="AE8800">
        <v>1.2671760758141786</v>
      </c>
    </row>
    <row r="8801" spans="1:31" x14ac:dyDescent="0.25">
      <c r="A8801">
        <v>1683614</v>
      </c>
      <c r="B8801">
        <v>1</v>
      </c>
      <c r="C8801" t="s">
        <v>80</v>
      </c>
      <c r="D8801" t="s">
        <v>105</v>
      </c>
      <c r="E8801" t="s">
        <v>140</v>
      </c>
      <c r="F8801" t="s">
        <v>24842</v>
      </c>
      <c r="G8801" t="s">
        <v>209</v>
      </c>
      <c r="H8801" t="s">
        <v>143</v>
      </c>
      <c r="I8801" t="s">
        <v>135</v>
      </c>
      <c r="J8801" t="s">
        <v>136</v>
      </c>
      <c r="K8801" t="s">
        <v>137</v>
      </c>
      <c r="L8801" t="s">
        <v>24843</v>
      </c>
      <c r="M8801" t="s">
        <v>24844</v>
      </c>
      <c r="N8801">
        <v>2.009166666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1.2279804911714118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1.2279804911714118</v>
      </c>
    </row>
    <row r="8802" spans="1:31" x14ac:dyDescent="0.25">
      <c r="A8802">
        <v>1683176</v>
      </c>
      <c r="B8802">
        <v>1</v>
      </c>
      <c r="C8802" t="s">
        <v>80</v>
      </c>
      <c r="D8802" t="s">
        <v>88</v>
      </c>
      <c r="E8802" t="s">
        <v>140</v>
      </c>
      <c r="F8802" t="s">
        <v>15717</v>
      </c>
      <c r="G8802" t="s">
        <v>142</v>
      </c>
      <c r="H8802" t="s">
        <v>143</v>
      </c>
      <c r="I8802" t="s">
        <v>135</v>
      </c>
      <c r="J8802" t="s">
        <v>136</v>
      </c>
      <c r="K8802" t="s">
        <v>137</v>
      </c>
      <c r="L8802" t="s">
        <v>24845</v>
      </c>
      <c r="M8802" t="s">
        <v>24846</v>
      </c>
      <c r="N8802">
        <v>3.3630555549999999</v>
      </c>
      <c r="O8802">
        <v>0</v>
      </c>
      <c r="P8802">
        <v>1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0.88325150057053925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0.88325150057053925</v>
      </c>
    </row>
    <row r="8803" spans="1:31" x14ac:dyDescent="0.25">
      <c r="A8803">
        <v>1682867</v>
      </c>
      <c r="B8803">
        <v>1</v>
      </c>
      <c r="C8803" t="s">
        <v>80</v>
      </c>
      <c r="D8803" t="s">
        <v>93</v>
      </c>
      <c r="E8803" t="s">
        <v>164</v>
      </c>
      <c r="F8803" t="s">
        <v>2899</v>
      </c>
      <c r="G8803" t="s">
        <v>161</v>
      </c>
      <c r="H8803" t="s">
        <v>134</v>
      </c>
      <c r="I8803" t="s">
        <v>135</v>
      </c>
      <c r="J8803" t="s">
        <v>136</v>
      </c>
      <c r="K8803" t="s">
        <v>137</v>
      </c>
      <c r="L8803" t="s">
        <v>24847</v>
      </c>
      <c r="M8803" t="s">
        <v>24848</v>
      </c>
      <c r="N8803">
        <v>0.73222222199999998</v>
      </c>
      <c r="O8803">
        <v>0</v>
      </c>
      <c r="P8803">
        <v>1677</v>
      </c>
      <c r="Q8803">
        <v>39</v>
      </c>
      <c r="R8803">
        <v>161</v>
      </c>
      <c r="S8803">
        <v>15</v>
      </c>
      <c r="T8803">
        <v>248</v>
      </c>
      <c r="U8803">
        <v>1</v>
      </c>
      <c r="V8803">
        <v>1</v>
      </c>
      <c r="W8803">
        <v>0</v>
      </c>
      <c r="X8803">
        <v>267.94815286004547</v>
      </c>
      <c r="Y8803">
        <v>18.567489540050293</v>
      </c>
      <c r="Z8803">
        <v>72.689139575322613</v>
      </c>
      <c r="AA8803">
        <v>88.576565287834768</v>
      </c>
      <c r="AB8803">
        <v>139.24850836956824</v>
      </c>
      <c r="AC8803">
        <v>311.35135066606364</v>
      </c>
      <c r="AD8803">
        <v>24.811580948765112</v>
      </c>
      <c r="AE8803">
        <v>923.19278724765013</v>
      </c>
    </row>
    <row r="8804" spans="1:31" x14ac:dyDescent="0.25">
      <c r="A8804">
        <v>1683368</v>
      </c>
      <c r="B8804">
        <v>1</v>
      </c>
      <c r="C8804" t="s">
        <v>80</v>
      </c>
      <c r="D8804" t="s">
        <v>97</v>
      </c>
      <c r="E8804" t="s">
        <v>140</v>
      </c>
      <c r="F8804" t="s">
        <v>24849</v>
      </c>
      <c r="G8804" t="s">
        <v>197</v>
      </c>
      <c r="H8804" t="s">
        <v>143</v>
      </c>
      <c r="I8804" t="s">
        <v>135</v>
      </c>
      <c r="J8804" t="s">
        <v>136</v>
      </c>
      <c r="K8804" t="s">
        <v>137</v>
      </c>
      <c r="L8804" t="s">
        <v>24850</v>
      </c>
      <c r="M8804" t="s">
        <v>24851</v>
      </c>
      <c r="N8804">
        <v>2.8161111110000001</v>
      </c>
      <c r="O8804">
        <v>0</v>
      </c>
      <c r="P8804">
        <v>1</v>
      </c>
      <c r="Q8804">
        <v>0</v>
      </c>
      <c r="R8804">
        <v>1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0.23841574951219999</v>
      </c>
      <c r="Y8804">
        <v>0</v>
      </c>
      <c r="Z8804">
        <v>1.6799670843271435</v>
      </c>
      <c r="AA8804">
        <v>0</v>
      </c>
      <c r="AB8804">
        <v>0</v>
      </c>
      <c r="AC8804">
        <v>0</v>
      </c>
      <c r="AD8804">
        <v>0</v>
      </c>
      <c r="AE8804">
        <v>1.9183828338393434</v>
      </c>
    </row>
    <row r="8805" spans="1:31" x14ac:dyDescent="0.25">
      <c r="A8805">
        <v>1682827</v>
      </c>
      <c r="B8805">
        <v>1</v>
      </c>
      <c r="C8805" t="s">
        <v>80</v>
      </c>
      <c r="D8805" t="s">
        <v>97</v>
      </c>
      <c r="E8805" t="s">
        <v>140</v>
      </c>
      <c r="F8805" t="s">
        <v>24852</v>
      </c>
      <c r="G8805" t="s">
        <v>482</v>
      </c>
      <c r="H8805" t="s">
        <v>143</v>
      </c>
      <c r="I8805" t="s">
        <v>135</v>
      </c>
      <c r="J8805" t="s">
        <v>136</v>
      </c>
      <c r="K8805" t="s">
        <v>137</v>
      </c>
      <c r="L8805" t="s">
        <v>24853</v>
      </c>
      <c r="M8805" t="s">
        <v>24854</v>
      </c>
      <c r="N8805">
        <v>1.7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1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0.20746473419833336</v>
      </c>
      <c r="AC8805">
        <v>0</v>
      </c>
      <c r="AD8805">
        <v>0</v>
      </c>
      <c r="AE8805">
        <v>0.20746473419833336</v>
      </c>
    </row>
    <row r="8806" spans="1:31" x14ac:dyDescent="0.25">
      <c r="A8806">
        <v>1683076</v>
      </c>
      <c r="B8806">
        <v>1</v>
      </c>
      <c r="C8806" t="s">
        <v>80</v>
      </c>
      <c r="D8806" t="s">
        <v>83</v>
      </c>
      <c r="E8806" t="s">
        <v>179</v>
      </c>
      <c r="F8806" t="s">
        <v>24361</v>
      </c>
      <c r="G8806" t="s">
        <v>161</v>
      </c>
      <c r="H8806" t="s">
        <v>134</v>
      </c>
      <c r="I8806" t="s">
        <v>135</v>
      </c>
      <c r="J8806" t="s">
        <v>136</v>
      </c>
      <c r="K8806" t="s">
        <v>137</v>
      </c>
      <c r="L8806" t="s">
        <v>24855</v>
      </c>
      <c r="M8806" t="s">
        <v>24856</v>
      </c>
      <c r="N8806">
        <v>0.62388888799999997</v>
      </c>
      <c r="O8806">
        <v>0</v>
      </c>
      <c r="P8806">
        <v>23583</v>
      </c>
      <c r="Q8806">
        <v>0</v>
      </c>
      <c r="R8806">
        <v>0</v>
      </c>
      <c r="S8806">
        <v>14</v>
      </c>
      <c r="T8806">
        <v>4445</v>
      </c>
      <c r="U8806">
        <v>0</v>
      </c>
      <c r="V8806">
        <v>32</v>
      </c>
      <c r="W8806">
        <v>0</v>
      </c>
      <c r="X8806">
        <v>4810.5882588951872</v>
      </c>
      <c r="Y8806">
        <v>0</v>
      </c>
      <c r="Z8806">
        <v>0</v>
      </c>
      <c r="AA8806">
        <v>481.89006128195541</v>
      </c>
      <c r="AB8806">
        <v>2901.9590842038233</v>
      </c>
      <c r="AC8806">
        <v>0</v>
      </c>
      <c r="AD8806">
        <v>635.66065183816136</v>
      </c>
      <c r="AE8806">
        <v>8830.0980562191271</v>
      </c>
    </row>
    <row r="8807" spans="1:31" x14ac:dyDescent="0.25">
      <c r="A8807">
        <v>1682953</v>
      </c>
      <c r="B8807">
        <v>1</v>
      </c>
      <c r="C8807" t="s">
        <v>80</v>
      </c>
      <c r="D8807" t="s">
        <v>97</v>
      </c>
      <c r="E8807" t="s">
        <v>140</v>
      </c>
      <c r="F8807" t="s">
        <v>24857</v>
      </c>
      <c r="G8807" t="s">
        <v>142</v>
      </c>
      <c r="H8807" t="s">
        <v>143</v>
      </c>
      <c r="I8807" t="s">
        <v>135</v>
      </c>
      <c r="J8807" t="s">
        <v>136</v>
      </c>
      <c r="K8807" t="s">
        <v>137</v>
      </c>
      <c r="L8807" t="s">
        <v>24858</v>
      </c>
      <c r="M8807" t="s">
        <v>24859</v>
      </c>
      <c r="N8807">
        <v>6.0613888879999998</v>
      </c>
      <c r="O8807">
        <v>0</v>
      </c>
      <c r="P8807">
        <v>1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7.9107253178501296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7.9107253178501296</v>
      </c>
    </row>
    <row r="8808" spans="1:31" x14ac:dyDescent="0.25">
      <c r="A8808">
        <v>1683053</v>
      </c>
      <c r="B8808">
        <v>1</v>
      </c>
      <c r="C8808" t="s">
        <v>80</v>
      </c>
      <c r="D8808" t="s">
        <v>96</v>
      </c>
      <c r="E8808" t="s">
        <v>140</v>
      </c>
      <c r="F8808" t="s">
        <v>24860</v>
      </c>
      <c r="G8808" t="s">
        <v>197</v>
      </c>
      <c r="H8808" t="s">
        <v>143</v>
      </c>
      <c r="I8808" t="s">
        <v>135</v>
      </c>
      <c r="J8808" t="s">
        <v>136</v>
      </c>
      <c r="K8808" t="s">
        <v>137</v>
      </c>
      <c r="L8808" t="s">
        <v>24861</v>
      </c>
      <c r="M8808" t="s">
        <v>24862</v>
      </c>
      <c r="N8808">
        <v>2.3827777769999998</v>
      </c>
      <c r="O8808">
        <v>0</v>
      </c>
      <c r="P8808">
        <v>1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1.7795194929545368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1.7795194929545368</v>
      </c>
    </row>
    <row r="8809" spans="1:31" x14ac:dyDescent="0.25">
      <c r="A8809">
        <v>1683474</v>
      </c>
      <c r="B8809">
        <v>1</v>
      </c>
      <c r="C8809" t="s">
        <v>80</v>
      </c>
      <c r="D8809" t="s">
        <v>93</v>
      </c>
      <c r="E8809" t="s">
        <v>140</v>
      </c>
      <c r="F8809" t="s">
        <v>24863</v>
      </c>
      <c r="G8809" t="s">
        <v>197</v>
      </c>
      <c r="H8809" t="s">
        <v>143</v>
      </c>
      <c r="I8809" t="s">
        <v>135</v>
      </c>
      <c r="J8809" t="s">
        <v>136</v>
      </c>
      <c r="K8809" t="s">
        <v>137</v>
      </c>
      <c r="L8809" t="s">
        <v>24864</v>
      </c>
      <c r="M8809" t="s">
        <v>24865</v>
      </c>
      <c r="N8809">
        <v>4.2088888879999997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1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1.4737410981261752</v>
      </c>
      <c r="AC8809">
        <v>0</v>
      </c>
      <c r="AD8809">
        <v>0</v>
      </c>
      <c r="AE8809">
        <v>1.4737410981261752</v>
      </c>
    </row>
    <row r="8810" spans="1:31" x14ac:dyDescent="0.25">
      <c r="A8810">
        <v>1682761</v>
      </c>
      <c r="B8810">
        <v>1</v>
      </c>
      <c r="C8810" t="s">
        <v>80</v>
      </c>
      <c r="D8810" t="s">
        <v>100</v>
      </c>
      <c r="E8810" t="s">
        <v>164</v>
      </c>
      <c r="F8810" t="s">
        <v>24866</v>
      </c>
      <c r="G8810" t="s">
        <v>161</v>
      </c>
      <c r="H8810" t="s">
        <v>134</v>
      </c>
      <c r="I8810" t="s">
        <v>135</v>
      </c>
      <c r="J8810" t="s">
        <v>136</v>
      </c>
      <c r="K8810" t="s">
        <v>137</v>
      </c>
      <c r="L8810" t="s">
        <v>24867</v>
      </c>
      <c r="M8810" t="s">
        <v>24868</v>
      </c>
      <c r="N8810">
        <v>0.454444444</v>
      </c>
      <c r="O8810">
        <v>0</v>
      </c>
      <c r="P8810">
        <v>2740</v>
      </c>
      <c r="Q8810">
        <v>0</v>
      </c>
      <c r="R8810">
        <v>16</v>
      </c>
      <c r="S8810">
        <v>2</v>
      </c>
      <c r="T8810">
        <v>236</v>
      </c>
      <c r="U8810">
        <v>0</v>
      </c>
      <c r="V8810">
        <v>0</v>
      </c>
      <c r="W8810">
        <v>0</v>
      </c>
      <c r="X8810">
        <v>194.60518096965478</v>
      </c>
      <c r="Y8810">
        <v>0</v>
      </c>
      <c r="Z8810">
        <v>2.2746489327826578</v>
      </c>
      <c r="AA8810">
        <v>8.7551458158140107</v>
      </c>
      <c r="AB8810">
        <v>59.562929811107644</v>
      </c>
      <c r="AC8810">
        <v>0</v>
      </c>
      <c r="AD8810">
        <v>0</v>
      </c>
      <c r="AE8810">
        <v>265.1979055293591</v>
      </c>
    </row>
    <row r="8811" spans="1:31" x14ac:dyDescent="0.25">
      <c r="A8811">
        <v>1682933</v>
      </c>
      <c r="B8811">
        <v>1</v>
      </c>
      <c r="C8811" t="s">
        <v>80</v>
      </c>
      <c r="D8811" t="s">
        <v>106</v>
      </c>
      <c r="E8811" t="s">
        <v>151</v>
      </c>
      <c r="F8811" t="s">
        <v>545</v>
      </c>
      <c r="G8811" t="s">
        <v>202</v>
      </c>
      <c r="H8811" t="s">
        <v>143</v>
      </c>
      <c r="I8811" t="s">
        <v>135</v>
      </c>
      <c r="J8811" t="s">
        <v>136</v>
      </c>
      <c r="K8811" t="s">
        <v>137</v>
      </c>
      <c r="L8811" t="s">
        <v>24869</v>
      </c>
      <c r="M8811" t="s">
        <v>24870</v>
      </c>
      <c r="N8811">
        <v>8.3711111109999994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2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17.362724794902178</v>
      </c>
      <c r="AC8811">
        <v>0</v>
      </c>
      <c r="AD8811">
        <v>0</v>
      </c>
      <c r="AE8811">
        <v>17.362724794902178</v>
      </c>
    </row>
    <row r="8812" spans="1:31" x14ac:dyDescent="0.25">
      <c r="A8812">
        <v>1683574</v>
      </c>
      <c r="B8812">
        <v>1</v>
      </c>
      <c r="C8812" t="s">
        <v>80</v>
      </c>
      <c r="D8812" t="s">
        <v>82</v>
      </c>
      <c r="E8812" t="s">
        <v>151</v>
      </c>
      <c r="F8812" t="s">
        <v>18442</v>
      </c>
      <c r="G8812" t="s">
        <v>153</v>
      </c>
      <c r="H8812" t="s">
        <v>143</v>
      </c>
      <c r="I8812" t="s">
        <v>135</v>
      </c>
      <c r="J8812" t="s">
        <v>136</v>
      </c>
      <c r="K8812" t="s">
        <v>137</v>
      </c>
      <c r="L8812" t="s">
        <v>24871</v>
      </c>
      <c r="M8812" t="s">
        <v>24872</v>
      </c>
      <c r="N8812">
        <v>2.4733333329999998</v>
      </c>
      <c r="O8812">
        <v>0</v>
      </c>
      <c r="P8812">
        <v>338</v>
      </c>
      <c r="Q8812">
        <v>0</v>
      </c>
      <c r="R8812">
        <v>0</v>
      </c>
      <c r="S8812">
        <v>0</v>
      </c>
      <c r="T8812">
        <v>10</v>
      </c>
      <c r="U8812">
        <v>0</v>
      </c>
      <c r="V8812">
        <v>0</v>
      </c>
      <c r="W8812">
        <v>0</v>
      </c>
      <c r="X8812">
        <v>282.41893818178676</v>
      </c>
      <c r="Y8812">
        <v>0</v>
      </c>
      <c r="Z8812">
        <v>0</v>
      </c>
      <c r="AA8812">
        <v>0</v>
      </c>
      <c r="AB8812">
        <v>9.0557712327081799</v>
      </c>
      <c r="AC8812">
        <v>0</v>
      </c>
      <c r="AD8812">
        <v>0</v>
      </c>
      <c r="AE8812">
        <v>291.47470941449495</v>
      </c>
    </row>
    <row r="8813" spans="1:31" x14ac:dyDescent="0.25">
      <c r="A8813">
        <v>1683451</v>
      </c>
      <c r="B8813">
        <v>1</v>
      </c>
      <c r="C8813" t="s">
        <v>81</v>
      </c>
      <c r="D8813" t="s">
        <v>112</v>
      </c>
      <c r="E8813" t="s">
        <v>151</v>
      </c>
      <c r="F8813" t="s">
        <v>24873</v>
      </c>
      <c r="G8813" t="s">
        <v>482</v>
      </c>
      <c r="H8813" t="s">
        <v>143</v>
      </c>
      <c r="I8813" t="s">
        <v>135</v>
      </c>
      <c r="J8813" t="s">
        <v>136</v>
      </c>
      <c r="K8813" t="s">
        <v>137</v>
      </c>
      <c r="L8813" t="s">
        <v>24874</v>
      </c>
      <c r="M8813" t="s">
        <v>24875</v>
      </c>
      <c r="N8813">
        <v>1.236111111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2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5.0483624918348653</v>
      </c>
      <c r="AC8813">
        <v>0</v>
      </c>
      <c r="AD8813">
        <v>0</v>
      </c>
      <c r="AE8813">
        <v>5.0483624918348653</v>
      </c>
    </row>
    <row r="8814" spans="1:31" x14ac:dyDescent="0.25">
      <c r="A8814">
        <v>1683139</v>
      </c>
      <c r="B8814">
        <v>1</v>
      </c>
      <c r="C8814" t="s">
        <v>81</v>
      </c>
      <c r="D8814" t="s">
        <v>121</v>
      </c>
      <c r="E8814" t="s">
        <v>140</v>
      </c>
      <c r="F8814" t="s">
        <v>24876</v>
      </c>
      <c r="G8814" t="s">
        <v>197</v>
      </c>
      <c r="H8814" t="s">
        <v>143</v>
      </c>
      <c r="I8814" t="s">
        <v>135</v>
      </c>
      <c r="J8814" t="s">
        <v>136</v>
      </c>
      <c r="K8814" t="s">
        <v>137</v>
      </c>
      <c r="L8814" t="s">
        <v>24877</v>
      </c>
      <c r="M8814" t="s">
        <v>24878</v>
      </c>
      <c r="N8814">
        <v>1.1563888879999999</v>
      </c>
      <c r="O8814">
        <v>0</v>
      </c>
      <c r="P8814">
        <v>1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1.2675597662046668E-2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1.2675597662046668E-2</v>
      </c>
    </row>
    <row r="8815" spans="1:31" x14ac:dyDescent="0.25">
      <c r="A8815">
        <v>1683388</v>
      </c>
      <c r="B8815">
        <v>1</v>
      </c>
      <c r="C8815" t="s">
        <v>80</v>
      </c>
      <c r="D8815" t="s">
        <v>89</v>
      </c>
      <c r="E8815" t="s">
        <v>140</v>
      </c>
      <c r="F8815" t="s">
        <v>24879</v>
      </c>
      <c r="G8815" t="s">
        <v>197</v>
      </c>
      <c r="H8815" t="s">
        <v>143</v>
      </c>
      <c r="I8815" t="s">
        <v>135</v>
      </c>
      <c r="J8815" t="s">
        <v>136</v>
      </c>
      <c r="K8815" t="s">
        <v>137</v>
      </c>
      <c r="L8815" t="s">
        <v>24880</v>
      </c>
      <c r="M8815" t="s">
        <v>24881</v>
      </c>
      <c r="N8815">
        <v>2.4141666659999999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6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94.814560772032053</v>
      </c>
      <c r="AC8815">
        <v>0</v>
      </c>
      <c r="AD8815">
        <v>0</v>
      </c>
      <c r="AE8815">
        <v>94.814560772032053</v>
      </c>
    </row>
    <row r="8816" spans="1:31" x14ac:dyDescent="0.25">
      <c r="A8816">
        <v>1683282</v>
      </c>
      <c r="B8816">
        <v>1</v>
      </c>
      <c r="C8816" t="s">
        <v>80</v>
      </c>
      <c r="D8816" t="s">
        <v>93</v>
      </c>
      <c r="E8816" t="s">
        <v>151</v>
      </c>
      <c r="F8816" t="s">
        <v>19120</v>
      </c>
      <c r="G8816" t="s">
        <v>222</v>
      </c>
      <c r="H8816" t="s">
        <v>143</v>
      </c>
      <c r="I8816" t="s">
        <v>135</v>
      </c>
      <c r="J8816" t="s">
        <v>136</v>
      </c>
      <c r="K8816" t="s">
        <v>137</v>
      </c>
      <c r="L8816" t="s">
        <v>24882</v>
      </c>
      <c r="M8816" t="s">
        <v>24883</v>
      </c>
      <c r="N8816">
        <v>1.2524999999999999</v>
      </c>
      <c r="O8816">
        <v>0</v>
      </c>
      <c r="P8816">
        <v>0</v>
      </c>
      <c r="Q8816">
        <v>0</v>
      </c>
      <c r="R8816">
        <v>3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7.1050965598302156</v>
      </c>
      <c r="AA8816">
        <v>0</v>
      </c>
      <c r="AB8816">
        <v>0</v>
      </c>
      <c r="AC8816">
        <v>0</v>
      </c>
      <c r="AD8816">
        <v>0</v>
      </c>
      <c r="AE8816">
        <v>7.1050965598302156</v>
      </c>
    </row>
    <row r="8817" spans="1:31" x14ac:dyDescent="0.25">
      <c r="A8817">
        <v>1683494</v>
      </c>
      <c r="B8817">
        <v>1</v>
      </c>
      <c r="C8817" t="s">
        <v>80</v>
      </c>
      <c r="D8817" t="s">
        <v>92</v>
      </c>
      <c r="E8817" t="s">
        <v>151</v>
      </c>
      <c r="F8817" t="s">
        <v>24884</v>
      </c>
      <c r="G8817" t="s">
        <v>153</v>
      </c>
      <c r="H8817" t="s">
        <v>143</v>
      </c>
      <c r="I8817" t="s">
        <v>135</v>
      </c>
      <c r="J8817" t="s">
        <v>136</v>
      </c>
      <c r="K8817" t="s">
        <v>137</v>
      </c>
      <c r="L8817" t="s">
        <v>24885</v>
      </c>
      <c r="M8817" t="s">
        <v>24886</v>
      </c>
      <c r="N8817">
        <v>1.1100000000000001</v>
      </c>
      <c r="O8817">
        <v>0</v>
      </c>
      <c r="P8817">
        <v>5</v>
      </c>
      <c r="Q8817">
        <v>0</v>
      </c>
      <c r="R8817">
        <v>16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0.62641987647749997</v>
      </c>
      <c r="Y8817">
        <v>0</v>
      </c>
      <c r="Z8817">
        <v>2.3479100164022997</v>
      </c>
      <c r="AA8817">
        <v>0</v>
      </c>
      <c r="AB8817">
        <v>0</v>
      </c>
      <c r="AC8817">
        <v>0</v>
      </c>
      <c r="AD8817">
        <v>0</v>
      </c>
      <c r="AE8817">
        <v>2.9743298928797994</v>
      </c>
    </row>
    <row r="8818" spans="1:31" x14ac:dyDescent="0.25">
      <c r="A8818">
        <v>1682804</v>
      </c>
      <c r="B8818">
        <v>1</v>
      </c>
      <c r="C8818" t="s">
        <v>80</v>
      </c>
      <c r="D8818" t="s">
        <v>97</v>
      </c>
      <c r="E8818" t="s">
        <v>140</v>
      </c>
      <c r="F8818" t="s">
        <v>24887</v>
      </c>
      <c r="G8818" t="s">
        <v>197</v>
      </c>
      <c r="H8818" t="s">
        <v>143</v>
      </c>
      <c r="I8818" t="s">
        <v>135</v>
      </c>
      <c r="J8818" t="s">
        <v>136</v>
      </c>
      <c r="K8818" t="s">
        <v>137</v>
      </c>
      <c r="L8818" t="s">
        <v>24888</v>
      </c>
      <c r="M8818" t="s">
        <v>24889</v>
      </c>
      <c r="N8818">
        <v>2.193888888</v>
      </c>
      <c r="O8818">
        <v>0</v>
      </c>
      <c r="P8818">
        <v>5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2.9022452041379587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2.9022452041379587</v>
      </c>
    </row>
    <row r="8819" spans="1:31" x14ac:dyDescent="0.25">
      <c r="A8819">
        <v>1682847</v>
      </c>
      <c r="B8819">
        <v>1</v>
      </c>
      <c r="C8819" t="s">
        <v>80</v>
      </c>
      <c r="D8819" t="s">
        <v>85</v>
      </c>
      <c r="E8819" t="s">
        <v>151</v>
      </c>
      <c r="F8819" t="s">
        <v>24890</v>
      </c>
      <c r="G8819" t="s">
        <v>267</v>
      </c>
      <c r="H8819" t="s">
        <v>143</v>
      </c>
      <c r="I8819" t="s">
        <v>135</v>
      </c>
      <c r="J8819" t="s">
        <v>136</v>
      </c>
      <c r="K8819" t="s">
        <v>137</v>
      </c>
      <c r="L8819" t="s">
        <v>24891</v>
      </c>
      <c r="M8819" t="s">
        <v>24892</v>
      </c>
      <c r="N8819">
        <v>2.2888888879999998</v>
      </c>
      <c r="O8819">
        <v>0</v>
      </c>
      <c r="P8819">
        <v>45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52.226899303015898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52.226899303015898</v>
      </c>
    </row>
    <row r="8820" spans="1:31" x14ac:dyDescent="0.25">
      <c r="A8820">
        <v>1682947</v>
      </c>
      <c r="B8820">
        <v>1</v>
      </c>
      <c r="C8820" t="s">
        <v>80</v>
      </c>
      <c r="D8820" t="s">
        <v>86</v>
      </c>
      <c r="E8820" t="s">
        <v>146</v>
      </c>
      <c r="F8820" t="s">
        <v>24893</v>
      </c>
      <c r="G8820" t="s">
        <v>253</v>
      </c>
      <c r="H8820" t="s">
        <v>143</v>
      </c>
      <c r="I8820" t="s">
        <v>135</v>
      </c>
      <c r="J8820" t="s">
        <v>136</v>
      </c>
      <c r="K8820" t="s">
        <v>167</v>
      </c>
      <c r="L8820" t="s">
        <v>24894</v>
      </c>
      <c r="M8820" t="s">
        <v>24895</v>
      </c>
      <c r="N8820">
        <v>2.2225000000000001</v>
      </c>
      <c r="O8820">
        <v>0</v>
      </c>
      <c r="P8820">
        <v>424</v>
      </c>
      <c r="Q8820">
        <v>0</v>
      </c>
      <c r="R8820">
        <v>0</v>
      </c>
      <c r="S8820">
        <v>0</v>
      </c>
      <c r="T8820">
        <v>30</v>
      </c>
      <c r="U8820">
        <v>0</v>
      </c>
      <c r="V8820">
        <v>0</v>
      </c>
      <c r="W8820">
        <v>0</v>
      </c>
      <c r="X8820">
        <v>204.62403447598734</v>
      </c>
      <c r="Y8820">
        <v>0</v>
      </c>
      <c r="Z8820">
        <v>0</v>
      </c>
      <c r="AA8820">
        <v>0</v>
      </c>
      <c r="AB8820">
        <v>112.60218541894702</v>
      </c>
      <c r="AC8820">
        <v>0</v>
      </c>
      <c r="AD8820">
        <v>0</v>
      </c>
      <c r="AE8820">
        <v>317.22621989493439</v>
      </c>
    </row>
    <row r="8821" spans="1:31" x14ac:dyDescent="0.25">
      <c r="A8821">
        <v>1683488</v>
      </c>
      <c r="B8821">
        <v>1</v>
      </c>
      <c r="C8821" t="s">
        <v>80</v>
      </c>
      <c r="D8821" t="s">
        <v>88</v>
      </c>
      <c r="E8821" t="s">
        <v>179</v>
      </c>
      <c r="F8821" t="s">
        <v>24896</v>
      </c>
      <c r="G8821" t="s">
        <v>161</v>
      </c>
      <c r="H8821" t="s">
        <v>134</v>
      </c>
      <c r="I8821" t="s">
        <v>135</v>
      </c>
      <c r="J8821" t="s">
        <v>136</v>
      </c>
      <c r="K8821" t="s">
        <v>137</v>
      </c>
      <c r="L8821" t="s">
        <v>24897</v>
      </c>
      <c r="M8821" t="s">
        <v>24898</v>
      </c>
      <c r="N8821">
        <v>1.193888888</v>
      </c>
      <c r="O8821">
        <v>0</v>
      </c>
      <c r="P8821">
        <v>1579</v>
      </c>
      <c r="Q8821">
        <v>0</v>
      </c>
      <c r="R8821">
        <v>0</v>
      </c>
      <c r="S8821">
        <v>0</v>
      </c>
      <c r="T8821">
        <v>184</v>
      </c>
      <c r="U8821">
        <v>0</v>
      </c>
      <c r="V8821">
        <v>1</v>
      </c>
      <c r="W8821">
        <v>0</v>
      </c>
      <c r="X8821">
        <v>628.88297050372466</v>
      </c>
      <c r="Y8821">
        <v>0</v>
      </c>
      <c r="Z8821">
        <v>0</v>
      </c>
      <c r="AA8821">
        <v>0</v>
      </c>
      <c r="AB8821">
        <v>162.57460763390898</v>
      </c>
      <c r="AC8821">
        <v>0</v>
      </c>
      <c r="AD8821">
        <v>5.3329313545162744</v>
      </c>
      <c r="AE8821">
        <v>796.79050949214991</v>
      </c>
    </row>
    <row r="8822" spans="1:31" x14ac:dyDescent="0.25">
      <c r="A8822">
        <v>1683749</v>
      </c>
      <c r="B8822">
        <v>1</v>
      </c>
      <c r="C8822" t="s">
        <v>80</v>
      </c>
      <c r="D8822" t="s">
        <v>104</v>
      </c>
      <c r="E8822" t="s">
        <v>140</v>
      </c>
      <c r="F8822" t="s">
        <v>24899</v>
      </c>
      <c r="G8822" t="s">
        <v>197</v>
      </c>
      <c r="H8822" t="s">
        <v>143</v>
      </c>
      <c r="I8822" t="s">
        <v>135</v>
      </c>
      <c r="J8822" t="s">
        <v>136</v>
      </c>
      <c r="K8822" t="s">
        <v>137</v>
      </c>
      <c r="L8822" t="s">
        <v>24900</v>
      </c>
      <c r="M8822" t="s">
        <v>24901</v>
      </c>
      <c r="N8822">
        <v>5.823611111</v>
      </c>
      <c r="O8822">
        <v>0</v>
      </c>
      <c r="P8822">
        <v>4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4.2019709167345841E-2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4.2019709167345841E-2</v>
      </c>
    </row>
    <row r="8823" spans="1:31" x14ac:dyDescent="0.25">
      <c r="A8823">
        <v>1683918</v>
      </c>
      <c r="B8823">
        <v>1</v>
      </c>
      <c r="C8823" t="s">
        <v>81</v>
      </c>
      <c r="D8823" t="s">
        <v>128</v>
      </c>
      <c r="E8823" t="s">
        <v>159</v>
      </c>
      <c r="F8823" t="s">
        <v>24902</v>
      </c>
      <c r="G8823" t="s">
        <v>161</v>
      </c>
      <c r="H8823" t="s">
        <v>134</v>
      </c>
      <c r="I8823" t="s">
        <v>135</v>
      </c>
      <c r="J8823" t="s">
        <v>136</v>
      </c>
      <c r="K8823" t="s">
        <v>137</v>
      </c>
      <c r="L8823" t="s">
        <v>24903</v>
      </c>
      <c r="M8823" t="s">
        <v>24904</v>
      </c>
      <c r="N8823">
        <v>1.5974999999999999</v>
      </c>
      <c r="O8823">
        <v>0</v>
      </c>
      <c r="P8823">
        <v>0</v>
      </c>
      <c r="Q8823">
        <v>0</v>
      </c>
      <c r="R8823">
        <v>0</v>
      </c>
      <c r="S8823">
        <v>3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3.0910017350372749</v>
      </c>
      <c r="AB8823">
        <v>0</v>
      </c>
      <c r="AC8823">
        <v>0</v>
      </c>
      <c r="AD8823">
        <v>0</v>
      </c>
      <c r="AE8823">
        <v>3.0910017350372749</v>
      </c>
    </row>
    <row r="8824" spans="1:31" x14ac:dyDescent="0.25">
      <c r="A8824">
        <v>1684267</v>
      </c>
      <c r="B8824">
        <v>1</v>
      </c>
      <c r="C8824" t="s">
        <v>80</v>
      </c>
      <c r="D8824" t="s">
        <v>97</v>
      </c>
      <c r="E8824" t="s">
        <v>151</v>
      </c>
      <c r="F8824" t="s">
        <v>24905</v>
      </c>
      <c r="G8824" t="s">
        <v>222</v>
      </c>
      <c r="H8824" t="s">
        <v>143</v>
      </c>
      <c r="I8824" t="s">
        <v>135</v>
      </c>
      <c r="J8824" t="s">
        <v>136</v>
      </c>
      <c r="K8824" t="s">
        <v>137</v>
      </c>
      <c r="L8824" t="s">
        <v>24906</v>
      </c>
      <c r="M8824" t="s">
        <v>24907</v>
      </c>
      <c r="N8824">
        <v>6.2680555550000001</v>
      </c>
      <c r="O8824">
        <v>0</v>
      </c>
      <c r="P8824">
        <v>15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52.638892265546147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52.638892265546147</v>
      </c>
    </row>
    <row r="8825" spans="1:31" x14ac:dyDescent="0.25">
      <c r="A8825">
        <v>1683872</v>
      </c>
      <c r="B8825">
        <v>1</v>
      </c>
      <c r="C8825" t="s">
        <v>80</v>
      </c>
      <c r="D8825" t="s">
        <v>93</v>
      </c>
      <c r="E8825" t="s">
        <v>146</v>
      </c>
      <c r="F8825" t="s">
        <v>24908</v>
      </c>
      <c r="G8825" t="s">
        <v>148</v>
      </c>
      <c r="H8825" t="s">
        <v>143</v>
      </c>
      <c r="I8825" t="s">
        <v>135</v>
      </c>
      <c r="J8825" t="s">
        <v>136</v>
      </c>
      <c r="K8825" t="s">
        <v>137</v>
      </c>
      <c r="L8825" t="s">
        <v>24909</v>
      </c>
      <c r="M8825" t="s">
        <v>24910</v>
      </c>
      <c r="N8825">
        <v>1.286944444</v>
      </c>
      <c r="O8825">
        <v>0</v>
      </c>
      <c r="P8825">
        <v>5</v>
      </c>
      <c r="Q8825">
        <v>0</v>
      </c>
      <c r="R8825">
        <v>6</v>
      </c>
      <c r="S8825">
        <v>0</v>
      </c>
      <c r="T8825">
        <v>4</v>
      </c>
      <c r="U8825">
        <v>0</v>
      </c>
      <c r="V8825">
        <v>0</v>
      </c>
      <c r="W8825">
        <v>0</v>
      </c>
      <c r="X8825">
        <v>0.57939587289149808</v>
      </c>
      <c r="Y8825">
        <v>0</v>
      </c>
      <c r="Z8825">
        <v>0.77742078425386663</v>
      </c>
      <c r="AA8825">
        <v>0</v>
      </c>
      <c r="AB8825">
        <v>8.6246171260692242E-2</v>
      </c>
      <c r="AC8825">
        <v>0</v>
      </c>
      <c r="AD8825">
        <v>0</v>
      </c>
      <c r="AE8825">
        <v>1.4430628284060569</v>
      </c>
    </row>
    <row r="8826" spans="1:31" x14ac:dyDescent="0.25">
      <c r="A8826">
        <v>1684290</v>
      </c>
      <c r="B8826">
        <v>1</v>
      </c>
      <c r="C8826" t="s">
        <v>80</v>
      </c>
      <c r="D8826" t="s">
        <v>84</v>
      </c>
      <c r="E8826" t="s">
        <v>146</v>
      </c>
      <c r="F8826" t="s">
        <v>24911</v>
      </c>
      <c r="G8826" t="s">
        <v>267</v>
      </c>
      <c r="H8826" t="s">
        <v>143</v>
      </c>
      <c r="I8826" t="s">
        <v>135</v>
      </c>
      <c r="J8826" t="s">
        <v>136</v>
      </c>
      <c r="K8826" t="s">
        <v>137</v>
      </c>
      <c r="L8826" t="s">
        <v>24912</v>
      </c>
      <c r="M8826" t="s">
        <v>24913</v>
      </c>
      <c r="N8826">
        <v>0.45944444400000001</v>
      </c>
      <c r="O8826">
        <v>0</v>
      </c>
      <c r="P8826">
        <v>319</v>
      </c>
      <c r="Q8826">
        <v>0</v>
      </c>
      <c r="R8826">
        <v>11</v>
      </c>
      <c r="S8826">
        <v>0</v>
      </c>
      <c r="T8826">
        <v>42</v>
      </c>
      <c r="U8826">
        <v>0</v>
      </c>
      <c r="V8826">
        <v>0</v>
      </c>
      <c r="W8826">
        <v>0</v>
      </c>
      <c r="X8826">
        <v>45.086903663964705</v>
      </c>
      <c r="Y8826">
        <v>0</v>
      </c>
      <c r="Z8826">
        <v>0.70828105428246013</v>
      </c>
      <c r="AA8826">
        <v>0</v>
      </c>
      <c r="AB8826">
        <v>10.019334811379167</v>
      </c>
      <c r="AC8826">
        <v>0</v>
      </c>
      <c r="AD8826">
        <v>0</v>
      </c>
      <c r="AE8826">
        <v>55.814519529626331</v>
      </c>
    </row>
    <row r="8827" spans="1:31" x14ac:dyDescent="0.25">
      <c r="A8827">
        <v>1683626</v>
      </c>
      <c r="B8827">
        <v>1</v>
      </c>
      <c r="C8827" t="s">
        <v>80</v>
      </c>
      <c r="D8827" t="s">
        <v>82</v>
      </c>
      <c r="E8827" t="s">
        <v>151</v>
      </c>
      <c r="F8827" t="s">
        <v>23425</v>
      </c>
      <c r="G8827" t="s">
        <v>222</v>
      </c>
      <c r="H8827" t="s">
        <v>143</v>
      </c>
      <c r="I8827" t="s">
        <v>135</v>
      </c>
      <c r="J8827" t="s">
        <v>136</v>
      </c>
      <c r="K8827" t="s">
        <v>137</v>
      </c>
      <c r="L8827" t="s">
        <v>24914</v>
      </c>
      <c r="M8827" t="s">
        <v>24915</v>
      </c>
      <c r="N8827">
        <v>3.2913888880000002</v>
      </c>
      <c r="O8827">
        <v>0</v>
      </c>
      <c r="P8827">
        <v>76</v>
      </c>
      <c r="Q8827">
        <v>0</v>
      </c>
      <c r="R8827">
        <v>0</v>
      </c>
      <c r="S8827">
        <v>0</v>
      </c>
      <c r="T8827">
        <v>25</v>
      </c>
      <c r="U8827">
        <v>0</v>
      </c>
      <c r="V8827">
        <v>0</v>
      </c>
      <c r="W8827">
        <v>0</v>
      </c>
      <c r="X8827">
        <v>50.016404420945193</v>
      </c>
      <c r="Y8827">
        <v>0</v>
      </c>
      <c r="Z8827">
        <v>0</v>
      </c>
      <c r="AA8827">
        <v>0</v>
      </c>
      <c r="AB8827">
        <v>29.755341664386783</v>
      </c>
      <c r="AC8827">
        <v>0</v>
      </c>
      <c r="AD8827">
        <v>0</v>
      </c>
      <c r="AE8827">
        <v>79.771746085331984</v>
      </c>
    </row>
    <row r="8828" spans="1:31" x14ac:dyDescent="0.25">
      <c r="A8828">
        <v>1683895</v>
      </c>
      <c r="B8828">
        <v>1</v>
      </c>
      <c r="C8828" t="s">
        <v>80</v>
      </c>
      <c r="D8828" t="s">
        <v>106</v>
      </c>
      <c r="E8828" t="s">
        <v>159</v>
      </c>
      <c r="F8828" t="s">
        <v>24916</v>
      </c>
      <c r="G8828" t="s">
        <v>161</v>
      </c>
      <c r="H8828" t="s">
        <v>134</v>
      </c>
      <c r="I8828" t="s">
        <v>135</v>
      </c>
      <c r="J8828" t="s">
        <v>136</v>
      </c>
      <c r="K8828" t="s">
        <v>137</v>
      </c>
      <c r="L8828" t="s">
        <v>24917</v>
      </c>
      <c r="M8828" t="s">
        <v>24918</v>
      </c>
      <c r="N8828">
        <v>6.1111111000000003E-2</v>
      </c>
      <c r="O8828">
        <v>0</v>
      </c>
      <c r="P8828">
        <v>3150</v>
      </c>
      <c r="Q8828">
        <v>0</v>
      </c>
      <c r="R8828">
        <v>1</v>
      </c>
      <c r="S8828">
        <v>3</v>
      </c>
      <c r="T8828">
        <v>266</v>
      </c>
      <c r="U8828">
        <v>0</v>
      </c>
      <c r="V8828">
        <v>1</v>
      </c>
      <c r="W8828">
        <v>0</v>
      </c>
      <c r="X8828">
        <v>45.029186686568146</v>
      </c>
      <c r="Y8828">
        <v>0</v>
      </c>
      <c r="Z8828">
        <v>1.014946400331111E-2</v>
      </c>
      <c r="AA8828">
        <v>3.7394803928585887</v>
      </c>
      <c r="AB8828">
        <v>29.808443543996695</v>
      </c>
      <c r="AC8828">
        <v>0</v>
      </c>
      <c r="AD8828">
        <v>0.38983253045000005</v>
      </c>
      <c r="AE8828">
        <v>78.977092617876735</v>
      </c>
    </row>
    <row r="8829" spans="1:31" x14ac:dyDescent="0.25">
      <c r="A8829">
        <v>1684064</v>
      </c>
      <c r="B8829">
        <v>1</v>
      </c>
      <c r="C8829" t="s">
        <v>80</v>
      </c>
      <c r="D8829" t="s">
        <v>88</v>
      </c>
      <c r="E8829" t="s">
        <v>200</v>
      </c>
      <c r="F8829" t="s">
        <v>24919</v>
      </c>
      <c r="G8829" t="s">
        <v>240</v>
      </c>
      <c r="H8829" t="s">
        <v>143</v>
      </c>
      <c r="I8829" t="s">
        <v>135</v>
      </c>
      <c r="J8829" t="s">
        <v>136</v>
      </c>
      <c r="K8829" t="s">
        <v>137</v>
      </c>
      <c r="L8829" t="s">
        <v>24920</v>
      </c>
      <c r="M8829" t="s">
        <v>24921</v>
      </c>
      <c r="N8829">
        <v>5.335</v>
      </c>
      <c r="O8829">
        <v>0</v>
      </c>
      <c r="P8829">
        <v>175</v>
      </c>
      <c r="Q8829">
        <v>0</v>
      </c>
      <c r="R8829">
        <v>0</v>
      </c>
      <c r="S8829">
        <v>0</v>
      </c>
      <c r="T8829">
        <v>18</v>
      </c>
      <c r="U8829">
        <v>0</v>
      </c>
      <c r="V8829">
        <v>0</v>
      </c>
      <c r="W8829">
        <v>0</v>
      </c>
      <c r="X8829">
        <v>251.86484709033613</v>
      </c>
      <c r="Y8829">
        <v>0</v>
      </c>
      <c r="Z8829">
        <v>0</v>
      </c>
      <c r="AA8829">
        <v>0</v>
      </c>
      <c r="AB8829">
        <v>174.753704790455</v>
      </c>
      <c r="AC8829">
        <v>0</v>
      </c>
      <c r="AD8829">
        <v>0</v>
      </c>
      <c r="AE8829">
        <v>426.61855188079113</v>
      </c>
    </row>
    <row r="8830" spans="1:31" x14ac:dyDescent="0.25">
      <c r="A8830">
        <v>1683663</v>
      </c>
      <c r="B8830">
        <v>1</v>
      </c>
      <c r="C8830" t="s">
        <v>80</v>
      </c>
      <c r="D8830" t="s">
        <v>82</v>
      </c>
      <c r="E8830" t="s">
        <v>151</v>
      </c>
      <c r="F8830" t="s">
        <v>24922</v>
      </c>
      <c r="G8830" t="s">
        <v>24923</v>
      </c>
      <c r="H8830" t="s">
        <v>143</v>
      </c>
      <c r="I8830" t="s">
        <v>135</v>
      </c>
      <c r="J8830" t="s">
        <v>3</v>
      </c>
      <c r="K8830" t="s">
        <v>137</v>
      </c>
      <c r="L8830" t="s">
        <v>24924</v>
      </c>
      <c r="M8830" t="s">
        <v>24925</v>
      </c>
      <c r="N8830">
        <v>5.3247222220000001</v>
      </c>
      <c r="O8830">
        <v>0</v>
      </c>
      <c r="P8830">
        <v>70</v>
      </c>
      <c r="Q8830">
        <v>0</v>
      </c>
      <c r="R8830">
        <v>0</v>
      </c>
      <c r="S8830">
        <v>0</v>
      </c>
      <c r="T8830">
        <v>5</v>
      </c>
      <c r="U8830">
        <v>0</v>
      </c>
      <c r="V8830">
        <v>0</v>
      </c>
      <c r="W8830">
        <v>0</v>
      </c>
      <c r="X8830">
        <v>82.899970302469001</v>
      </c>
      <c r="Y8830">
        <v>0</v>
      </c>
      <c r="Z8830">
        <v>0</v>
      </c>
      <c r="AA8830">
        <v>0</v>
      </c>
      <c r="AB8830">
        <v>5.2247141859427435</v>
      </c>
      <c r="AC8830">
        <v>0</v>
      </c>
      <c r="AD8830">
        <v>0</v>
      </c>
      <c r="AE8830">
        <v>88.124684488411745</v>
      </c>
    </row>
    <row r="8831" spans="1:31" x14ac:dyDescent="0.25">
      <c r="A8831">
        <v>1683912</v>
      </c>
      <c r="B8831">
        <v>1</v>
      </c>
      <c r="C8831" t="s">
        <v>80</v>
      </c>
      <c r="D8831" t="s">
        <v>94</v>
      </c>
      <c r="E8831" t="s">
        <v>140</v>
      </c>
      <c r="F8831" t="s">
        <v>24926</v>
      </c>
      <c r="G8831" t="s">
        <v>197</v>
      </c>
      <c r="H8831" t="s">
        <v>143</v>
      </c>
      <c r="I8831" t="s">
        <v>135</v>
      </c>
      <c r="J8831" t="s">
        <v>136</v>
      </c>
      <c r="K8831" t="s">
        <v>137</v>
      </c>
      <c r="L8831" t="s">
        <v>24927</v>
      </c>
      <c r="M8831" t="s">
        <v>24928</v>
      </c>
      <c r="N8831">
        <v>2.795555555</v>
      </c>
      <c r="O8831">
        <v>0</v>
      </c>
      <c r="P8831">
        <v>3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0.51087749347433165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0.51087749347433165</v>
      </c>
    </row>
    <row r="8832" spans="1:31" x14ac:dyDescent="0.25">
      <c r="A8832">
        <v>1683812</v>
      </c>
      <c r="B8832">
        <v>1</v>
      </c>
      <c r="C8832" t="s">
        <v>81</v>
      </c>
      <c r="D8832" t="s">
        <v>112</v>
      </c>
      <c r="E8832" t="s">
        <v>151</v>
      </c>
      <c r="F8832" t="s">
        <v>24929</v>
      </c>
      <c r="G8832" t="s">
        <v>222</v>
      </c>
      <c r="H8832" t="s">
        <v>143</v>
      </c>
      <c r="I8832" t="s">
        <v>135</v>
      </c>
      <c r="J8832" t="s">
        <v>136</v>
      </c>
      <c r="K8832" t="s">
        <v>137</v>
      </c>
      <c r="L8832" t="s">
        <v>24930</v>
      </c>
      <c r="M8832" t="s">
        <v>24931</v>
      </c>
      <c r="N8832">
        <v>2.9705555549999998</v>
      </c>
      <c r="O8832">
        <v>0</v>
      </c>
      <c r="P8832">
        <v>2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0.65118740265962105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0.65118740265962105</v>
      </c>
    </row>
    <row r="8833" spans="1:31" x14ac:dyDescent="0.25">
      <c r="A8833">
        <v>1683709</v>
      </c>
      <c r="B8833">
        <v>1</v>
      </c>
      <c r="C8833" t="s">
        <v>80</v>
      </c>
      <c r="D8833" t="s">
        <v>96</v>
      </c>
      <c r="E8833" t="s">
        <v>151</v>
      </c>
      <c r="F8833" t="s">
        <v>14820</v>
      </c>
      <c r="G8833" t="s">
        <v>281</v>
      </c>
      <c r="H8833" t="s">
        <v>143</v>
      </c>
      <c r="I8833" t="s">
        <v>135</v>
      </c>
      <c r="J8833" t="s">
        <v>136</v>
      </c>
      <c r="K8833" t="s">
        <v>167</v>
      </c>
      <c r="L8833" t="s">
        <v>24932</v>
      </c>
      <c r="M8833" t="s">
        <v>24933</v>
      </c>
      <c r="N8833">
        <v>6.6532480549999997</v>
      </c>
      <c r="O8833">
        <v>0</v>
      </c>
      <c r="P8833">
        <v>44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33.348947905194869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33.348947905194869</v>
      </c>
    </row>
    <row r="8834" spans="1:31" x14ac:dyDescent="0.25">
      <c r="A8834">
        <v>1684104</v>
      </c>
      <c r="B8834">
        <v>1</v>
      </c>
      <c r="C8834" t="s">
        <v>81</v>
      </c>
      <c r="D8834" t="s">
        <v>118</v>
      </c>
      <c r="E8834" t="s">
        <v>151</v>
      </c>
      <c r="F8834" t="s">
        <v>24934</v>
      </c>
      <c r="G8834" t="s">
        <v>153</v>
      </c>
      <c r="H8834" t="s">
        <v>143</v>
      </c>
      <c r="I8834" t="s">
        <v>135</v>
      </c>
      <c r="J8834" t="s">
        <v>136</v>
      </c>
      <c r="K8834" t="s">
        <v>137</v>
      </c>
      <c r="L8834" t="s">
        <v>24935</v>
      </c>
      <c r="M8834" t="s">
        <v>24936</v>
      </c>
      <c r="N8834">
        <v>1.0194444439999999</v>
      </c>
      <c r="O8834">
        <v>0</v>
      </c>
      <c r="P8834">
        <v>174</v>
      </c>
      <c r="Q8834">
        <v>0</v>
      </c>
      <c r="R8834">
        <v>0</v>
      </c>
      <c r="S8834">
        <v>0</v>
      </c>
      <c r="T8834">
        <v>1</v>
      </c>
      <c r="U8834">
        <v>0</v>
      </c>
      <c r="V8834">
        <v>0</v>
      </c>
      <c r="W8834">
        <v>0</v>
      </c>
      <c r="X8834">
        <v>45.925537642263443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45.925537642263443</v>
      </c>
    </row>
    <row r="8835" spans="1:31" x14ac:dyDescent="0.25">
      <c r="A8835">
        <v>1684330</v>
      </c>
      <c r="B8835">
        <v>1</v>
      </c>
      <c r="C8835" t="s">
        <v>80</v>
      </c>
      <c r="D8835" t="s">
        <v>103</v>
      </c>
      <c r="E8835" t="s">
        <v>140</v>
      </c>
      <c r="F8835" t="s">
        <v>24937</v>
      </c>
      <c r="G8835" t="s">
        <v>197</v>
      </c>
      <c r="H8835" t="s">
        <v>143</v>
      </c>
      <c r="I8835" t="s">
        <v>135</v>
      </c>
      <c r="J8835" t="s">
        <v>136</v>
      </c>
      <c r="K8835" t="s">
        <v>137</v>
      </c>
      <c r="L8835" t="s">
        <v>24938</v>
      </c>
      <c r="M8835" t="s">
        <v>24939</v>
      </c>
      <c r="N8835">
        <v>1.8022222219999999</v>
      </c>
      <c r="O8835">
        <v>0</v>
      </c>
      <c r="P8835">
        <v>1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0.47905915088247053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0.47905915088247053</v>
      </c>
    </row>
    <row r="8836" spans="1:31" x14ac:dyDescent="0.25">
      <c r="A8836">
        <v>1683832</v>
      </c>
      <c r="B8836">
        <v>1</v>
      </c>
      <c r="C8836" t="s">
        <v>80</v>
      </c>
      <c r="D8836" t="s">
        <v>103</v>
      </c>
      <c r="E8836" t="s">
        <v>140</v>
      </c>
      <c r="F8836" t="s">
        <v>24940</v>
      </c>
      <c r="G8836" t="s">
        <v>142</v>
      </c>
      <c r="H8836" t="s">
        <v>143</v>
      </c>
      <c r="I8836" t="s">
        <v>135</v>
      </c>
      <c r="J8836" t="s">
        <v>136</v>
      </c>
      <c r="K8836" t="s">
        <v>137</v>
      </c>
      <c r="L8836" t="s">
        <v>24941</v>
      </c>
      <c r="M8836" t="s">
        <v>24942</v>
      </c>
      <c r="N8836">
        <v>5.1541666660000001</v>
      </c>
      <c r="O8836">
        <v>0</v>
      </c>
      <c r="P8836">
        <v>6</v>
      </c>
      <c r="Q8836">
        <v>0</v>
      </c>
      <c r="R8836">
        <v>0</v>
      </c>
      <c r="S8836">
        <v>0</v>
      </c>
      <c r="T8836">
        <v>1</v>
      </c>
      <c r="U8836">
        <v>0</v>
      </c>
      <c r="V8836">
        <v>0</v>
      </c>
      <c r="W8836">
        <v>0</v>
      </c>
      <c r="X8836">
        <v>6.5819038065026216</v>
      </c>
      <c r="Y8836">
        <v>0</v>
      </c>
      <c r="Z8836">
        <v>0</v>
      </c>
      <c r="AA8836">
        <v>0</v>
      </c>
      <c r="AB8836">
        <v>0.22448956402293332</v>
      </c>
      <c r="AC8836">
        <v>0</v>
      </c>
      <c r="AD8836">
        <v>0</v>
      </c>
      <c r="AE8836">
        <v>6.806393370525555</v>
      </c>
    </row>
    <row r="8837" spans="1:31" x14ac:dyDescent="0.25">
      <c r="A8837">
        <v>1683689</v>
      </c>
      <c r="B8837">
        <v>1</v>
      </c>
      <c r="C8837" t="s">
        <v>80</v>
      </c>
      <c r="D8837" t="s">
        <v>99</v>
      </c>
      <c r="E8837" t="s">
        <v>151</v>
      </c>
      <c r="F8837" t="s">
        <v>259</v>
      </c>
      <c r="G8837" t="s">
        <v>222</v>
      </c>
      <c r="H8837" t="s">
        <v>143</v>
      </c>
      <c r="I8837" t="s">
        <v>135</v>
      </c>
      <c r="J8837" t="s">
        <v>136</v>
      </c>
      <c r="K8837" t="s">
        <v>137</v>
      </c>
      <c r="L8837" t="s">
        <v>24943</v>
      </c>
      <c r="M8837" t="s">
        <v>24944</v>
      </c>
      <c r="N8837">
        <v>4.8174999999999999</v>
      </c>
      <c r="O8837">
        <v>0</v>
      </c>
      <c r="P8837">
        <v>38</v>
      </c>
      <c r="Q8837">
        <v>0</v>
      </c>
      <c r="R8837">
        <v>9</v>
      </c>
      <c r="S8837">
        <v>0</v>
      </c>
      <c r="T8837">
        <v>6</v>
      </c>
      <c r="U8837">
        <v>0</v>
      </c>
      <c r="V8837">
        <v>0</v>
      </c>
      <c r="W8837">
        <v>0</v>
      </c>
      <c r="X8837">
        <v>22.37892416532846</v>
      </c>
      <c r="Y8837">
        <v>0</v>
      </c>
      <c r="Z8837">
        <v>15.479878879725902</v>
      </c>
      <c r="AA8837">
        <v>0</v>
      </c>
      <c r="AB8837">
        <v>7.2108861322592039</v>
      </c>
      <c r="AC8837">
        <v>0</v>
      </c>
      <c r="AD8837">
        <v>0</v>
      </c>
      <c r="AE8837">
        <v>45.069689177313563</v>
      </c>
    </row>
    <row r="8838" spans="1:31" x14ac:dyDescent="0.25">
      <c r="A8838">
        <v>1684353</v>
      </c>
      <c r="B8838">
        <v>1</v>
      </c>
      <c r="C8838" t="s">
        <v>81</v>
      </c>
      <c r="D8838" t="s">
        <v>117</v>
      </c>
      <c r="E8838" t="s">
        <v>131</v>
      </c>
      <c r="F8838" t="s">
        <v>13722</v>
      </c>
      <c r="G8838" t="s">
        <v>161</v>
      </c>
      <c r="H8838" t="s">
        <v>134</v>
      </c>
      <c r="I8838" t="s">
        <v>173</v>
      </c>
      <c r="J8838" t="s">
        <v>136</v>
      </c>
      <c r="K8838" t="s">
        <v>137</v>
      </c>
      <c r="L8838" t="s">
        <v>24945</v>
      </c>
      <c r="M8838" t="s">
        <v>24946</v>
      </c>
      <c r="N8838">
        <v>1.5555555E-2</v>
      </c>
      <c r="O8838">
        <v>1</v>
      </c>
      <c r="P8838">
        <v>322</v>
      </c>
      <c r="Q8838">
        <v>63</v>
      </c>
      <c r="R8838">
        <v>73</v>
      </c>
      <c r="S8838">
        <v>7</v>
      </c>
      <c r="T8838">
        <v>15</v>
      </c>
      <c r="U8838">
        <v>2</v>
      </c>
      <c r="V8838">
        <v>0</v>
      </c>
      <c r="W8838">
        <v>1.2713157341422221E-3</v>
      </c>
      <c r="X8838">
        <v>0.75144595984436158</v>
      </c>
      <c r="Y8838">
        <v>1.2849135932616824</v>
      </c>
      <c r="Z8838">
        <v>0.16447551882331113</v>
      </c>
      <c r="AA8838">
        <v>0.40527560525735101</v>
      </c>
      <c r="AB8838">
        <v>8.7099523254053318E-2</v>
      </c>
      <c r="AC8838">
        <v>0.54291201759957564</v>
      </c>
      <c r="AD8838">
        <v>0</v>
      </c>
      <c r="AE8838">
        <v>3.237393533774477</v>
      </c>
    </row>
    <row r="8839" spans="1:31" x14ac:dyDescent="0.25">
      <c r="A8839">
        <v>1684210</v>
      </c>
      <c r="B8839">
        <v>1</v>
      </c>
      <c r="C8839" t="s">
        <v>80</v>
      </c>
      <c r="D8839" t="s">
        <v>103</v>
      </c>
      <c r="E8839" t="s">
        <v>151</v>
      </c>
      <c r="F8839" t="s">
        <v>24947</v>
      </c>
      <c r="G8839" t="s">
        <v>222</v>
      </c>
      <c r="H8839" t="s">
        <v>143</v>
      </c>
      <c r="I8839" t="s">
        <v>135</v>
      </c>
      <c r="J8839" t="s">
        <v>136</v>
      </c>
      <c r="K8839" t="s">
        <v>137</v>
      </c>
      <c r="L8839" t="s">
        <v>24948</v>
      </c>
      <c r="M8839" t="s">
        <v>24949</v>
      </c>
      <c r="N8839">
        <v>0.748611111</v>
      </c>
      <c r="O8839">
        <v>0</v>
      </c>
      <c r="P8839">
        <v>151</v>
      </c>
      <c r="Q8839">
        <v>0</v>
      </c>
      <c r="R8839">
        <v>0</v>
      </c>
      <c r="S8839">
        <v>0</v>
      </c>
      <c r="T8839">
        <v>34</v>
      </c>
      <c r="U8839">
        <v>0</v>
      </c>
      <c r="V8839">
        <v>0</v>
      </c>
      <c r="W8839">
        <v>0</v>
      </c>
      <c r="X8839">
        <v>29.8066749859723</v>
      </c>
      <c r="Y8839">
        <v>0</v>
      </c>
      <c r="Z8839">
        <v>0</v>
      </c>
      <c r="AA8839">
        <v>0</v>
      </c>
      <c r="AB8839">
        <v>26.128086975403328</v>
      </c>
      <c r="AC8839">
        <v>0</v>
      </c>
      <c r="AD8839">
        <v>0</v>
      </c>
      <c r="AE8839">
        <v>55.934761961375628</v>
      </c>
    </row>
    <row r="8840" spans="1:31" x14ac:dyDescent="0.25">
      <c r="A8840">
        <v>1683669</v>
      </c>
      <c r="B8840">
        <v>1</v>
      </c>
      <c r="C8840" t="s">
        <v>80</v>
      </c>
      <c r="D8840" t="s">
        <v>97</v>
      </c>
      <c r="E8840" t="s">
        <v>151</v>
      </c>
      <c r="F8840" t="s">
        <v>24950</v>
      </c>
      <c r="G8840" t="s">
        <v>153</v>
      </c>
      <c r="H8840" t="s">
        <v>143</v>
      </c>
      <c r="I8840" t="s">
        <v>135</v>
      </c>
      <c r="J8840" t="s">
        <v>136</v>
      </c>
      <c r="K8840" t="s">
        <v>137</v>
      </c>
      <c r="L8840" t="s">
        <v>24951</v>
      </c>
      <c r="M8840" t="s">
        <v>24952</v>
      </c>
      <c r="N8840">
        <v>3.1130555549999999</v>
      </c>
      <c r="O8840">
        <v>0</v>
      </c>
      <c r="P8840">
        <v>113</v>
      </c>
      <c r="Q8840">
        <v>0</v>
      </c>
      <c r="R8840">
        <v>0</v>
      </c>
      <c r="S8840">
        <v>0</v>
      </c>
      <c r="T8840">
        <v>1</v>
      </c>
      <c r="U8840">
        <v>0</v>
      </c>
      <c r="V8840">
        <v>0</v>
      </c>
      <c r="W8840">
        <v>0</v>
      </c>
      <c r="X8840">
        <v>189.04188345482601</v>
      </c>
      <c r="Y8840">
        <v>0</v>
      </c>
      <c r="Z8840">
        <v>0</v>
      </c>
      <c r="AA8840">
        <v>0</v>
      </c>
      <c r="AB8840">
        <v>22.836898171534379</v>
      </c>
      <c r="AC8840">
        <v>0</v>
      </c>
      <c r="AD8840">
        <v>0</v>
      </c>
      <c r="AE8840">
        <v>211.87878162636039</v>
      </c>
    </row>
    <row r="8841" spans="1:31" x14ac:dyDescent="0.25">
      <c r="A8841">
        <v>1684167</v>
      </c>
      <c r="B8841">
        <v>1</v>
      </c>
      <c r="C8841" t="s">
        <v>80</v>
      </c>
      <c r="D8841" t="s">
        <v>96</v>
      </c>
      <c r="E8841" t="s">
        <v>151</v>
      </c>
      <c r="F8841" t="s">
        <v>24953</v>
      </c>
      <c r="G8841" t="s">
        <v>1774</v>
      </c>
      <c r="H8841" t="s">
        <v>143</v>
      </c>
      <c r="I8841" t="s">
        <v>135</v>
      </c>
      <c r="J8841" t="s">
        <v>136</v>
      </c>
      <c r="K8841" t="s">
        <v>137</v>
      </c>
      <c r="L8841" t="s">
        <v>24954</v>
      </c>
      <c r="M8841" t="s">
        <v>24955</v>
      </c>
      <c r="N8841">
        <v>4.5686111110000001</v>
      </c>
      <c r="O8841">
        <v>0</v>
      </c>
      <c r="P8841">
        <v>38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28.738131971053818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28.738131971053818</v>
      </c>
    </row>
    <row r="8842" spans="1:31" x14ac:dyDescent="0.25">
      <c r="A8842">
        <v>1683646</v>
      </c>
      <c r="B8842">
        <v>1</v>
      </c>
      <c r="C8842" t="s">
        <v>81</v>
      </c>
      <c r="D8842" t="s">
        <v>116</v>
      </c>
      <c r="E8842" t="s">
        <v>159</v>
      </c>
      <c r="F8842" t="s">
        <v>24956</v>
      </c>
      <c r="G8842" t="s">
        <v>133</v>
      </c>
      <c r="H8842" t="s">
        <v>134</v>
      </c>
      <c r="I8842" t="s">
        <v>135</v>
      </c>
      <c r="J8842" t="s">
        <v>136</v>
      </c>
      <c r="K8842" t="s">
        <v>137</v>
      </c>
      <c r="L8842" t="s">
        <v>24957</v>
      </c>
      <c r="M8842" t="s">
        <v>24958</v>
      </c>
      <c r="N8842">
        <v>1.904722222</v>
      </c>
      <c r="O8842">
        <v>0</v>
      </c>
      <c r="P8842">
        <v>73</v>
      </c>
      <c r="Q8842">
        <v>0</v>
      </c>
      <c r="R8842">
        <v>0</v>
      </c>
      <c r="S8842">
        <v>1</v>
      </c>
      <c r="T8842">
        <v>7</v>
      </c>
      <c r="U8842">
        <v>0</v>
      </c>
      <c r="V8842">
        <v>0</v>
      </c>
      <c r="W8842">
        <v>0</v>
      </c>
      <c r="X8842">
        <v>12.715926389588077</v>
      </c>
      <c r="Y8842">
        <v>0</v>
      </c>
      <c r="Z8842">
        <v>0</v>
      </c>
      <c r="AA8842">
        <v>0.3070403313121467</v>
      </c>
      <c r="AB8842">
        <v>0.52712667736180685</v>
      </c>
      <c r="AC8842">
        <v>0</v>
      </c>
      <c r="AD8842">
        <v>0</v>
      </c>
      <c r="AE8842">
        <v>13.55009339826203</v>
      </c>
    </row>
    <row r="8843" spans="1:31" x14ac:dyDescent="0.25">
      <c r="A8843">
        <v>1684144</v>
      </c>
      <c r="B8843">
        <v>1</v>
      </c>
      <c r="C8843" t="s">
        <v>80</v>
      </c>
      <c r="D8843" t="s">
        <v>83</v>
      </c>
      <c r="E8843" t="s">
        <v>200</v>
      </c>
      <c r="F8843" t="s">
        <v>24959</v>
      </c>
      <c r="G8843" t="s">
        <v>153</v>
      </c>
      <c r="H8843" t="s">
        <v>143</v>
      </c>
      <c r="I8843" t="s">
        <v>135</v>
      </c>
      <c r="J8843" t="s">
        <v>136</v>
      </c>
      <c r="K8843" t="s">
        <v>137</v>
      </c>
      <c r="L8843" t="s">
        <v>24960</v>
      </c>
      <c r="M8843" t="s">
        <v>24961</v>
      </c>
      <c r="N8843">
        <v>1.7022222220000001</v>
      </c>
      <c r="O8843">
        <v>0</v>
      </c>
      <c r="P8843">
        <v>1</v>
      </c>
      <c r="Q8843">
        <v>0</v>
      </c>
      <c r="R8843">
        <v>0</v>
      </c>
      <c r="S8843">
        <v>0</v>
      </c>
      <c r="T8843">
        <v>11</v>
      </c>
      <c r="U8843">
        <v>0</v>
      </c>
      <c r="V8843">
        <v>2</v>
      </c>
      <c r="W8843">
        <v>0</v>
      </c>
      <c r="X8843">
        <v>1.183945014994219</v>
      </c>
      <c r="Y8843">
        <v>0</v>
      </c>
      <c r="Z8843">
        <v>0</v>
      </c>
      <c r="AA8843">
        <v>0</v>
      </c>
      <c r="AB8843">
        <v>56.263510399756612</v>
      </c>
      <c r="AC8843">
        <v>0</v>
      </c>
      <c r="AD8843">
        <v>16.633383521325314</v>
      </c>
      <c r="AE8843">
        <v>74.080838936076148</v>
      </c>
    </row>
    <row r="8844" spans="1:31" x14ac:dyDescent="0.25">
      <c r="A8844">
        <v>1684230</v>
      </c>
      <c r="B8844">
        <v>1</v>
      </c>
      <c r="C8844" t="s">
        <v>80</v>
      </c>
      <c r="D8844" t="s">
        <v>108</v>
      </c>
      <c r="E8844" t="s">
        <v>151</v>
      </c>
      <c r="F8844" t="s">
        <v>1036</v>
      </c>
      <c r="G8844" t="s">
        <v>153</v>
      </c>
      <c r="H8844" t="s">
        <v>143</v>
      </c>
      <c r="I8844" t="s">
        <v>135</v>
      </c>
      <c r="J8844" t="s">
        <v>136</v>
      </c>
      <c r="K8844" t="s">
        <v>137</v>
      </c>
      <c r="L8844" t="s">
        <v>24962</v>
      </c>
      <c r="M8844" t="s">
        <v>24963</v>
      </c>
      <c r="N8844">
        <v>1.660833333</v>
      </c>
      <c r="O8844">
        <v>0</v>
      </c>
      <c r="P8844">
        <v>3</v>
      </c>
      <c r="Q8844">
        <v>0</v>
      </c>
      <c r="R8844">
        <v>5</v>
      </c>
      <c r="S8844">
        <v>0</v>
      </c>
      <c r="T8844">
        <v>1</v>
      </c>
      <c r="U8844">
        <v>0</v>
      </c>
      <c r="V8844">
        <v>0</v>
      </c>
      <c r="W8844">
        <v>0</v>
      </c>
      <c r="X8844">
        <v>0.53777559740266678</v>
      </c>
      <c r="Y8844">
        <v>0</v>
      </c>
      <c r="Z8844">
        <v>0.34230026125881341</v>
      </c>
      <c r="AA8844">
        <v>0</v>
      </c>
      <c r="AB8844">
        <v>1.0345239780472801</v>
      </c>
      <c r="AC8844">
        <v>0</v>
      </c>
      <c r="AD8844">
        <v>0</v>
      </c>
      <c r="AE8844">
        <v>1.9145998367087604</v>
      </c>
    </row>
    <row r="8845" spans="1:31" x14ac:dyDescent="0.25">
      <c r="A8845">
        <v>1683789</v>
      </c>
      <c r="B8845">
        <v>1</v>
      </c>
      <c r="C8845" t="s">
        <v>80</v>
      </c>
      <c r="D8845" t="s">
        <v>96</v>
      </c>
      <c r="E8845" t="s">
        <v>140</v>
      </c>
      <c r="F8845" t="s">
        <v>24964</v>
      </c>
      <c r="G8845" t="s">
        <v>197</v>
      </c>
      <c r="H8845" t="s">
        <v>143</v>
      </c>
      <c r="I8845" t="s">
        <v>135</v>
      </c>
      <c r="J8845" t="s">
        <v>136</v>
      </c>
      <c r="K8845" t="s">
        <v>137</v>
      </c>
      <c r="L8845" t="s">
        <v>24965</v>
      </c>
      <c r="M8845" t="s">
        <v>24966</v>
      </c>
      <c r="N8845">
        <v>4.1291666659999997</v>
      </c>
      <c r="O8845">
        <v>0</v>
      </c>
      <c r="P8845">
        <v>15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12.244706579883701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12.244706579883701</v>
      </c>
    </row>
    <row r="8846" spans="1:31" x14ac:dyDescent="0.25">
      <c r="A8846">
        <v>1684273</v>
      </c>
      <c r="B8846">
        <v>1</v>
      </c>
      <c r="C8846" t="s">
        <v>81</v>
      </c>
      <c r="D8846" t="s">
        <v>112</v>
      </c>
      <c r="E8846" t="s">
        <v>151</v>
      </c>
      <c r="F8846" t="s">
        <v>18509</v>
      </c>
      <c r="G8846" t="s">
        <v>153</v>
      </c>
      <c r="H8846" t="s">
        <v>143</v>
      </c>
      <c r="I8846" t="s">
        <v>135</v>
      </c>
      <c r="J8846" t="s">
        <v>136</v>
      </c>
      <c r="K8846" t="s">
        <v>137</v>
      </c>
      <c r="L8846" t="s">
        <v>24967</v>
      </c>
      <c r="M8846" t="s">
        <v>24968</v>
      </c>
      <c r="N8846">
        <v>0.95027777700000005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2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0.36568110594530784</v>
      </c>
      <c r="AC8846">
        <v>0</v>
      </c>
      <c r="AD8846">
        <v>0</v>
      </c>
      <c r="AE8846">
        <v>0.36568110594530784</v>
      </c>
    </row>
    <row r="8847" spans="1:31" x14ac:dyDescent="0.25">
      <c r="A8847">
        <v>1684373</v>
      </c>
      <c r="B8847">
        <v>1</v>
      </c>
      <c r="C8847" t="s">
        <v>80</v>
      </c>
      <c r="D8847" t="s">
        <v>110</v>
      </c>
      <c r="E8847" t="s">
        <v>151</v>
      </c>
      <c r="F8847" t="s">
        <v>5321</v>
      </c>
      <c r="G8847" t="s">
        <v>486</v>
      </c>
      <c r="H8847" t="s">
        <v>143</v>
      </c>
      <c r="I8847" t="s">
        <v>135</v>
      </c>
      <c r="J8847" t="s">
        <v>136</v>
      </c>
      <c r="K8847" t="s">
        <v>137</v>
      </c>
      <c r="L8847" t="s">
        <v>24969</v>
      </c>
      <c r="M8847" t="s">
        <v>24970</v>
      </c>
      <c r="N8847">
        <v>3.8075000000000001</v>
      </c>
      <c r="O8847">
        <v>0</v>
      </c>
      <c r="P8847">
        <v>214</v>
      </c>
      <c r="Q8847">
        <v>0</v>
      </c>
      <c r="R8847">
        <v>0</v>
      </c>
      <c r="S8847">
        <v>0</v>
      </c>
      <c r="T8847">
        <v>15</v>
      </c>
      <c r="U8847">
        <v>0</v>
      </c>
      <c r="V8847">
        <v>0</v>
      </c>
      <c r="W8847">
        <v>0</v>
      </c>
      <c r="X8847">
        <v>362.47543443881887</v>
      </c>
      <c r="Y8847">
        <v>0</v>
      </c>
      <c r="Z8847">
        <v>0</v>
      </c>
      <c r="AA8847">
        <v>0</v>
      </c>
      <c r="AB8847">
        <v>41.122337744260101</v>
      </c>
      <c r="AC8847">
        <v>0</v>
      </c>
      <c r="AD8847">
        <v>0</v>
      </c>
      <c r="AE8847">
        <v>403.59777218307897</v>
      </c>
    </row>
    <row r="8848" spans="1:31" x14ac:dyDescent="0.25">
      <c r="A8848">
        <v>1683915</v>
      </c>
      <c r="B8848">
        <v>1</v>
      </c>
      <c r="C8848" t="s">
        <v>81</v>
      </c>
      <c r="D8848" t="s">
        <v>126</v>
      </c>
      <c r="E8848" t="s">
        <v>159</v>
      </c>
      <c r="F8848" t="s">
        <v>24971</v>
      </c>
      <c r="G8848" t="s">
        <v>161</v>
      </c>
      <c r="H8848" t="s">
        <v>134</v>
      </c>
      <c r="I8848" t="s">
        <v>173</v>
      </c>
      <c r="J8848" t="s">
        <v>136</v>
      </c>
      <c r="K8848" t="s">
        <v>137</v>
      </c>
      <c r="L8848" t="s">
        <v>24972</v>
      </c>
      <c r="M8848" t="s">
        <v>24973</v>
      </c>
      <c r="N8848">
        <v>9.7222220000000008E-3</v>
      </c>
      <c r="O8848">
        <v>1</v>
      </c>
      <c r="P8848">
        <v>627</v>
      </c>
      <c r="Q8848">
        <v>20</v>
      </c>
      <c r="R8848">
        <v>187</v>
      </c>
      <c r="S8848">
        <v>9</v>
      </c>
      <c r="T8848">
        <v>39</v>
      </c>
      <c r="U8848">
        <v>0</v>
      </c>
      <c r="V8848">
        <v>3</v>
      </c>
      <c r="W8848">
        <v>1.5869367505833335E-3</v>
      </c>
      <c r="X8848">
        <v>0.47640026279521663</v>
      </c>
      <c r="Y8848">
        <v>0.35946008836042082</v>
      </c>
      <c r="Z8848">
        <v>6.7670058379699999E-2</v>
      </c>
      <c r="AA8848">
        <v>0.44196115232758615</v>
      </c>
      <c r="AB8848">
        <v>0.20765367900970005</v>
      </c>
      <c r="AC8848">
        <v>0</v>
      </c>
      <c r="AD8848">
        <v>2.0046098294716666E-2</v>
      </c>
      <c r="AE8848">
        <v>1.5747782759179236</v>
      </c>
    </row>
    <row r="8849" spans="1:31" x14ac:dyDescent="0.25">
      <c r="A8849">
        <v>1684247</v>
      </c>
      <c r="B8849">
        <v>1</v>
      </c>
      <c r="C8849" t="s">
        <v>81</v>
      </c>
      <c r="D8849" t="s">
        <v>128</v>
      </c>
      <c r="E8849" t="s">
        <v>140</v>
      </c>
      <c r="F8849" t="s">
        <v>24974</v>
      </c>
      <c r="G8849" t="s">
        <v>209</v>
      </c>
      <c r="H8849" t="s">
        <v>143</v>
      </c>
      <c r="I8849" t="s">
        <v>135</v>
      </c>
      <c r="J8849" t="s">
        <v>136</v>
      </c>
      <c r="K8849" t="s">
        <v>137</v>
      </c>
      <c r="L8849" t="s">
        <v>24975</v>
      </c>
      <c r="M8849" t="s">
        <v>24976</v>
      </c>
      <c r="N8849">
        <v>1.9675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1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</row>
    <row r="8850" spans="1:31" x14ac:dyDescent="0.25">
      <c r="A8850">
        <v>1684224</v>
      </c>
      <c r="B8850">
        <v>1</v>
      </c>
      <c r="C8850" t="s">
        <v>81</v>
      </c>
      <c r="D8850" t="s">
        <v>118</v>
      </c>
      <c r="E8850" t="s">
        <v>146</v>
      </c>
      <c r="F8850" t="s">
        <v>21854</v>
      </c>
      <c r="G8850" t="s">
        <v>655</v>
      </c>
      <c r="H8850" t="s">
        <v>134</v>
      </c>
      <c r="I8850" t="s">
        <v>135</v>
      </c>
      <c r="J8850" t="s">
        <v>136</v>
      </c>
      <c r="K8850" t="s">
        <v>137</v>
      </c>
      <c r="L8850" t="s">
        <v>24977</v>
      </c>
      <c r="M8850" t="s">
        <v>24978</v>
      </c>
      <c r="N8850">
        <v>1.2536111109999999</v>
      </c>
      <c r="O8850">
        <v>0</v>
      </c>
      <c r="P8850">
        <v>211</v>
      </c>
      <c r="Q8850">
        <v>0</v>
      </c>
      <c r="R8850">
        <v>4</v>
      </c>
      <c r="S8850">
        <v>0</v>
      </c>
      <c r="T8850">
        <v>38</v>
      </c>
      <c r="U8850">
        <v>0</v>
      </c>
      <c r="V8850">
        <v>0</v>
      </c>
      <c r="W8850">
        <v>0</v>
      </c>
      <c r="X8850">
        <v>61.491784041451808</v>
      </c>
      <c r="Y8850">
        <v>0</v>
      </c>
      <c r="Z8850">
        <v>0.60487039528866016</v>
      </c>
      <c r="AA8850">
        <v>0</v>
      </c>
      <c r="AB8850">
        <v>14.465127106165923</v>
      </c>
      <c r="AC8850">
        <v>0</v>
      </c>
      <c r="AD8850">
        <v>0</v>
      </c>
      <c r="AE8850">
        <v>76.561781542906388</v>
      </c>
    </row>
    <row r="8851" spans="1:31" x14ac:dyDescent="0.25">
      <c r="A8851">
        <v>1683892</v>
      </c>
      <c r="B8851">
        <v>1</v>
      </c>
      <c r="C8851" t="s">
        <v>80</v>
      </c>
      <c r="D8851" t="s">
        <v>104</v>
      </c>
      <c r="E8851" t="s">
        <v>159</v>
      </c>
      <c r="F8851" t="s">
        <v>24979</v>
      </c>
      <c r="G8851" t="s">
        <v>281</v>
      </c>
      <c r="H8851" t="s">
        <v>134</v>
      </c>
      <c r="I8851" t="s">
        <v>135</v>
      </c>
      <c r="J8851" t="s">
        <v>136</v>
      </c>
      <c r="K8851" t="s">
        <v>167</v>
      </c>
      <c r="L8851" t="s">
        <v>24980</v>
      </c>
      <c r="M8851" t="s">
        <v>24981</v>
      </c>
      <c r="N8851">
        <v>1.0861877769999999</v>
      </c>
      <c r="O8851">
        <v>0</v>
      </c>
      <c r="P8851">
        <v>538</v>
      </c>
      <c r="Q8851">
        <v>0</v>
      </c>
      <c r="R8851">
        <v>0</v>
      </c>
      <c r="S8851">
        <v>0</v>
      </c>
      <c r="T8851">
        <v>35</v>
      </c>
      <c r="U8851">
        <v>0</v>
      </c>
      <c r="V8851">
        <v>0</v>
      </c>
      <c r="W8851">
        <v>0</v>
      </c>
      <c r="X8851">
        <v>134.24286600720853</v>
      </c>
      <c r="Y8851">
        <v>0</v>
      </c>
      <c r="Z8851">
        <v>0</v>
      </c>
      <c r="AA8851">
        <v>0</v>
      </c>
      <c r="AB8851">
        <v>49.646840183982796</v>
      </c>
      <c r="AC8851">
        <v>0</v>
      </c>
      <c r="AD8851">
        <v>0</v>
      </c>
      <c r="AE8851">
        <v>183.88970619119132</v>
      </c>
    </row>
    <row r="8852" spans="1:31" x14ac:dyDescent="0.25">
      <c r="A8852">
        <v>1683746</v>
      </c>
      <c r="B8852">
        <v>1</v>
      </c>
      <c r="C8852" t="s">
        <v>80</v>
      </c>
      <c r="D8852" t="s">
        <v>96</v>
      </c>
      <c r="E8852" t="s">
        <v>164</v>
      </c>
      <c r="F8852" t="s">
        <v>24982</v>
      </c>
      <c r="G8852" t="s">
        <v>281</v>
      </c>
      <c r="H8852" t="s">
        <v>134</v>
      </c>
      <c r="I8852" t="s">
        <v>135</v>
      </c>
      <c r="J8852" t="s">
        <v>136</v>
      </c>
      <c r="K8852" t="s">
        <v>167</v>
      </c>
      <c r="L8852" t="s">
        <v>24983</v>
      </c>
      <c r="M8852" t="s">
        <v>24984</v>
      </c>
      <c r="N8852">
        <v>7.7316666659999997</v>
      </c>
      <c r="O8852">
        <v>0</v>
      </c>
      <c r="P8852">
        <v>108</v>
      </c>
      <c r="Q8852">
        <v>0</v>
      </c>
      <c r="R8852">
        <v>1</v>
      </c>
      <c r="S8852">
        <v>3</v>
      </c>
      <c r="T8852">
        <v>34</v>
      </c>
      <c r="U8852">
        <v>0</v>
      </c>
      <c r="V8852">
        <v>0</v>
      </c>
      <c r="W8852">
        <v>0</v>
      </c>
      <c r="X8852">
        <v>257.93539529944525</v>
      </c>
      <c r="Y8852">
        <v>0</v>
      </c>
      <c r="Z8852">
        <v>9.0382128057759997E-2</v>
      </c>
      <c r="AA8852">
        <v>1488.4077909314212</v>
      </c>
      <c r="AB8852">
        <v>1073.0135905521652</v>
      </c>
      <c r="AC8852">
        <v>0</v>
      </c>
      <c r="AD8852">
        <v>0</v>
      </c>
      <c r="AE8852">
        <v>2819.4471589110894</v>
      </c>
    </row>
    <row r="8853" spans="1:31" x14ac:dyDescent="0.25">
      <c r="A8853">
        <v>1683752</v>
      </c>
      <c r="B8853">
        <v>1</v>
      </c>
      <c r="C8853" t="s">
        <v>80</v>
      </c>
      <c r="D8853" t="s">
        <v>104</v>
      </c>
      <c r="E8853" t="s">
        <v>140</v>
      </c>
      <c r="F8853" t="s">
        <v>24985</v>
      </c>
      <c r="G8853" t="s">
        <v>197</v>
      </c>
      <c r="H8853" t="s">
        <v>143</v>
      </c>
      <c r="I8853" t="s">
        <v>135</v>
      </c>
      <c r="J8853" t="s">
        <v>136</v>
      </c>
      <c r="K8853" t="s">
        <v>137</v>
      </c>
      <c r="L8853" t="s">
        <v>24986</v>
      </c>
      <c r="M8853" t="s">
        <v>24987</v>
      </c>
      <c r="N8853">
        <v>3.5663888880000001</v>
      </c>
      <c r="O8853">
        <v>0</v>
      </c>
      <c r="P8853">
        <v>1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0.24803027565138194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0.24803027565138194</v>
      </c>
    </row>
    <row r="8854" spans="1:31" x14ac:dyDescent="0.25">
      <c r="A8854">
        <v>1683769</v>
      </c>
      <c r="B8854">
        <v>1</v>
      </c>
      <c r="C8854" t="s">
        <v>80</v>
      </c>
      <c r="D8854" t="s">
        <v>84</v>
      </c>
      <c r="E8854" t="s">
        <v>151</v>
      </c>
      <c r="F8854" t="s">
        <v>24988</v>
      </c>
      <c r="G8854" t="s">
        <v>281</v>
      </c>
      <c r="H8854" t="s">
        <v>143</v>
      </c>
      <c r="I8854" t="s">
        <v>135</v>
      </c>
      <c r="J8854" t="s">
        <v>136</v>
      </c>
      <c r="K8854" t="s">
        <v>167</v>
      </c>
      <c r="L8854" t="s">
        <v>24989</v>
      </c>
      <c r="M8854" t="s">
        <v>24990</v>
      </c>
      <c r="N8854">
        <v>7.0722480550000002</v>
      </c>
      <c r="O8854">
        <v>0</v>
      </c>
      <c r="P8854">
        <v>187</v>
      </c>
      <c r="Q8854">
        <v>0</v>
      </c>
      <c r="R8854">
        <v>0</v>
      </c>
      <c r="S8854">
        <v>0</v>
      </c>
      <c r="T8854">
        <v>10</v>
      </c>
      <c r="U8854">
        <v>0</v>
      </c>
      <c r="V8854">
        <v>0</v>
      </c>
      <c r="W8854">
        <v>0</v>
      </c>
      <c r="X8854">
        <v>348.13714281834154</v>
      </c>
      <c r="Y8854">
        <v>0</v>
      </c>
      <c r="Z8854">
        <v>0</v>
      </c>
      <c r="AA8854">
        <v>0</v>
      </c>
      <c r="AB8854">
        <v>81.967376610847381</v>
      </c>
      <c r="AC8854">
        <v>0</v>
      </c>
      <c r="AD8854">
        <v>0</v>
      </c>
      <c r="AE8854">
        <v>430.10451942918894</v>
      </c>
    </row>
    <row r="8855" spans="1:31" x14ac:dyDescent="0.25">
      <c r="A8855">
        <v>1683898</v>
      </c>
      <c r="B8855">
        <v>1</v>
      </c>
      <c r="C8855" t="s">
        <v>80</v>
      </c>
      <c r="D8855" t="s">
        <v>108</v>
      </c>
      <c r="E8855" t="s">
        <v>146</v>
      </c>
      <c r="F8855" t="s">
        <v>24991</v>
      </c>
      <c r="G8855" t="s">
        <v>526</v>
      </c>
      <c r="H8855" t="s">
        <v>143</v>
      </c>
      <c r="I8855" t="s">
        <v>135</v>
      </c>
      <c r="J8855" t="s">
        <v>136</v>
      </c>
      <c r="K8855" t="s">
        <v>137</v>
      </c>
      <c r="L8855" t="s">
        <v>24992</v>
      </c>
      <c r="M8855" t="s">
        <v>24993</v>
      </c>
      <c r="N8855">
        <v>0.31388888799999998</v>
      </c>
      <c r="O8855">
        <v>0</v>
      </c>
      <c r="P8855">
        <v>51</v>
      </c>
      <c r="Q8855">
        <v>0</v>
      </c>
      <c r="R8855">
        <v>15</v>
      </c>
      <c r="S8855">
        <v>0</v>
      </c>
      <c r="T8855">
        <v>7</v>
      </c>
      <c r="U8855">
        <v>0</v>
      </c>
      <c r="V8855">
        <v>0</v>
      </c>
      <c r="W8855">
        <v>0</v>
      </c>
      <c r="X8855">
        <v>1.1569448258230222</v>
      </c>
      <c r="Y8855">
        <v>0</v>
      </c>
      <c r="Z8855">
        <v>0.30376956695311108</v>
      </c>
      <c r="AA8855">
        <v>0</v>
      </c>
      <c r="AB8855">
        <v>0.227771441446175</v>
      </c>
      <c r="AC8855">
        <v>0</v>
      </c>
      <c r="AD8855">
        <v>0</v>
      </c>
      <c r="AE8855">
        <v>1.6884858342223081</v>
      </c>
    </row>
    <row r="8856" spans="1:31" x14ac:dyDescent="0.25">
      <c r="A8856">
        <v>1683706</v>
      </c>
      <c r="B8856">
        <v>1</v>
      </c>
      <c r="C8856" t="s">
        <v>80</v>
      </c>
      <c r="D8856" t="s">
        <v>100</v>
      </c>
      <c r="E8856" t="s">
        <v>151</v>
      </c>
      <c r="F8856" t="s">
        <v>24994</v>
      </c>
      <c r="G8856" t="s">
        <v>281</v>
      </c>
      <c r="H8856" t="s">
        <v>143</v>
      </c>
      <c r="I8856" t="s">
        <v>135</v>
      </c>
      <c r="J8856" t="s">
        <v>136</v>
      </c>
      <c r="K8856" t="s">
        <v>167</v>
      </c>
      <c r="L8856" t="s">
        <v>24995</v>
      </c>
      <c r="M8856" t="s">
        <v>24996</v>
      </c>
      <c r="N8856">
        <v>7.8369266660000001</v>
      </c>
      <c r="O8856">
        <v>0</v>
      </c>
      <c r="P8856">
        <v>22</v>
      </c>
      <c r="Q8856">
        <v>0</v>
      </c>
      <c r="R8856">
        <v>26</v>
      </c>
      <c r="S8856">
        <v>0</v>
      </c>
      <c r="T8856">
        <v>5</v>
      </c>
      <c r="U8856">
        <v>0</v>
      </c>
      <c r="V8856">
        <v>0</v>
      </c>
      <c r="W8856">
        <v>0</v>
      </c>
      <c r="X8856">
        <v>75.575082936751087</v>
      </c>
      <c r="Y8856">
        <v>0</v>
      </c>
      <c r="Z8856">
        <v>53.127966063166134</v>
      </c>
      <c r="AA8856">
        <v>0</v>
      </c>
      <c r="AB8856">
        <v>122.60048169130025</v>
      </c>
      <c r="AC8856">
        <v>0</v>
      </c>
      <c r="AD8856">
        <v>0</v>
      </c>
      <c r="AE8856">
        <v>251.30353069121747</v>
      </c>
    </row>
    <row r="8857" spans="1:31" x14ac:dyDescent="0.25">
      <c r="A8857">
        <v>1684147</v>
      </c>
      <c r="B8857">
        <v>1</v>
      </c>
      <c r="C8857" t="s">
        <v>80</v>
      </c>
      <c r="D8857" t="s">
        <v>104</v>
      </c>
      <c r="E8857" t="s">
        <v>140</v>
      </c>
      <c r="F8857" t="s">
        <v>24997</v>
      </c>
      <c r="G8857" t="s">
        <v>209</v>
      </c>
      <c r="H8857" t="s">
        <v>143</v>
      </c>
      <c r="I8857" t="s">
        <v>135</v>
      </c>
      <c r="J8857" t="s">
        <v>136</v>
      </c>
      <c r="K8857" t="s">
        <v>137</v>
      </c>
      <c r="L8857" t="s">
        <v>24998</v>
      </c>
      <c r="M8857" t="s">
        <v>24999</v>
      </c>
      <c r="N8857">
        <v>4.1844444440000004</v>
      </c>
      <c r="O8857">
        <v>0</v>
      </c>
      <c r="P8857">
        <v>1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0.54616509881115016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0.54616509881115016</v>
      </c>
    </row>
    <row r="8858" spans="1:31" x14ac:dyDescent="0.25">
      <c r="A8858">
        <v>1684001</v>
      </c>
      <c r="B8858">
        <v>1</v>
      </c>
      <c r="C8858" t="s">
        <v>80</v>
      </c>
      <c r="D8858" t="s">
        <v>95</v>
      </c>
      <c r="E8858" t="s">
        <v>151</v>
      </c>
      <c r="F8858" t="s">
        <v>25000</v>
      </c>
      <c r="G8858" t="s">
        <v>389</v>
      </c>
      <c r="H8858" t="s">
        <v>143</v>
      </c>
      <c r="I8858" t="s">
        <v>135</v>
      </c>
      <c r="J8858" t="s">
        <v>3</v>
      </c>
      <c r="K8858" t="s">
        <v>137</v>
      </c>
      <c r="L8858" t="s">
        <v>25001</v>
      </c>
      <c r="M8858" t="s">
        <v>25002</v>
      </c>
      <c r="N8858">
        <v>2.838055555</v>
      </c>
      <c r="O8858">
        <v>0</v>
      </c>
      <c r="P8858">
        <v>129</v>
      </c>
      <c r="Q8858">
        <v>0</v>
      </c>
      <c r="R8858">
        <v>1</v>
      </c>
      <c r="S8858">
        <v>0</v>
      </c>
      <c r="T8858">
        <v>6</v>
      </c>
      <c r="U8858">
        <v>0</v>
      </c>
      <c r="V8858">
        <v>0</v>
      </c>
      <c r="W8858">
        <v>0</v>
      </c>
      <c r="X8858">
        <v>37.261390460771246</v>
      </c>
      <c r="Y8858">
        <v>0</v>
      </c>
      <c r="Z8858">
        <v>2.2400139365038891E-3</v>
      </c>
      <c r="AA8858">
        <v>0</v>
      </c>
      <c r="AB8858">
        <v>9.1596394801758869</v>
      </c>
      <c r="AC8858">
        <v>0</v>
      </c>
      <c r="AD8858">
        <v>0</v>
      </c>
      <c r="AE8858">
        <v>46.423269954883637</v>
      </c>
    </row>
    <row r="8859" spans="1:31" x14ac:dyDescent="0.25">
      <c r="A8859">
        <v>1684101</v>
      </c>
      <c r="B8859">
        <v>1</v>
      </c>
      <c r="C8859" t="s">
        <v>80</v>
      </c>
      <c r="D8859" t="s">
        <v>110</v>
      </c>
      <c r="E8859" t="s">
        <v>140</v>
      </c>
      <c r="F8859" t="s">
        <v>25003</v>
      </c>
      <c r="G8859" t="s">
        <v>197</v>
      </c>
      <c r="H8859" t="s">
        <v>143</v>
      </c>
      <c r="I8859" t="s">
        <v>135</v>
      </c>
      <c r="J8859" t="s">
        <v>136</v>
      </c>
      <c r="K8859" t="s">
        <v>137</v>
      </c>
      <c r="L8859" t="s">
        <v>25004</v>
      </c>
      <c r="M8859" t="s">
        <v>25005</v>
      </c>
      <c r="N8859">
        <v>9.1061111110000006</v>
      </c>
      <c r="O8859">
        <v>0</v>
      </c>
      <c r="P8859">
        <v>1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4.4637439826722893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4.4637439826722893</v>
      </c>
    </row>
    <row r="8860" spans="1:31" x14ac:dyDescent="0.25">
      <c r="A8860">
        <v>1683955</v>
      </c>
      <c r="B8860">
        <v>1</v>
      </c>
      <c r="C8860" t="s">
        <v>80</v>
      </c>
      <c r="D8860" t="s">
        <v>93</v>
      </c>
      <c r="E8860" t="s">
        <v>140</v>
      </c>
      <c r="F8860" t="s">
        <v>25006</v>
      </c>
      <c r="G8860" t="s">
        <v>197</v>
      </c>
      <c r="H8860" t="s">
        <v>143</v>
      </c>
      <c r="I8860" t="s">
        <v>135</v>
      </c>
      <c r="J8860" t="s">
        <v>136</v>
      </c>
      <c r="K8860" t="s">
        <v>137</v>
      </c>
      <c r="L8860" t="s">
        <v>25007</v>
      </c>
      <c r="M8860" t="s">
        <v>25008</v>
      </c>
      <c r="N8860">
        <v>3.619722222</v>
      </c>
      <c r="O8860">
        <v>0</v>
      </c>
      <c r="P8860">
        <v>1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0.97203684787445566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0.97203684787445566</v>
      </c>
    </row>
    <row r="8861" spans="1:31" x14ac:dyDescent="0.25">
      <c r="A8861">
        <v>1683809</v>
      </c>
      <c r="B8861">
        <v>1</v>
      </c>
      <c r="C8861" t="s">
        <v>80</v>
      </c>
      <c r="D8861" t="s">
        <v>99</v>
      </c>
      <c r="E8861" t="s">
        <v>140</v>
      </c>
      <c r="F8861" t="s">
        <v>25009</v>
      </c>
      <c r="G8861" t="s">
        <v>209</v>
      </c>
      <c r="H8861" t="s">
        <v>143</v>
      </c>
      <c r="I8861" t="s">
        <v>135</v>
      </c>
      <c r="J8861" t="s">
        <v>136</v>
      </c>
      <c r="K8861" t="s">
        <v>137</v>
      </c>
      <c r="L8861" t="s">
        <v>25010</v>
      </c>
      <c r="M8861" t="s">
        <v>25011</v>
      </c>
      <c r="N8861">
        <v>4.1286111109999997</v>
      </c>
      <c r="O8861">
        <v>0</v>
      </c>
      <c r="P8861">
        <v>1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1.3908270056857515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1.3908270056857515</v>
      </c>
    </row>
    <row r="8862" spans="1:31" x14ac:dyDescent="0.25">
      <c r="A8862">
        <v>1683998</v>
      </c>
      <c r="B8862">
        <v>1</v>
      </c>
      <c r="C8862" t="s">
        <v>80</v>
      </c>
      <c r="D8862" t="s">
        <v>100</v>
      </c>
      <c r="E8862" t="s">
        <v>140</v>
      </c>
      <c r="F8862" t="s">
        <v>25012</v>
      </c>
      <c r="G8862" t="s">
        <v>197</v>
      </c>
      <c r="H8862" t="s">
        <v>143</v>
      </c>
      <c r="I8862" t="s">
        <v>135</v>
      </c>
      <c r="J8862" t="s">
        <v>136</v>
      </c>
      <c r="K8862" t="s">
        <v>137</v>
      </c>
      <c r="L8862" t="s">
        <v>25013</v>
      </c>
      <c r="M8862" t="s">
        <v>25014</v>
      </c>
      <c r="N8862">
        <v>1.644722222</v>
      </c>
      <c r="O8862">
        <v>0</v>
      </c>
      <c r="P8862">
        <v>2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1.1199185368425715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1.1199185368425715</v>
      </c>
    </row>
    <row r="8863" spans="1:31" x14ac:dyDescent="0.25">
      <c r="A8863">
        <v>1683666</v>
      </c>
      <c r="B8863">
        <v>1</v>
      </c>
      <c r="C8863" t="s">
        <v>80</v>
      </c>
      <c r="D8863" t="s">
        <v>96</v>
      </c>
      <c r="E8863" t="s">
        <v>140</v>
      </c>
      <c r="F8863" t="s">
        <v>25015</v>
      </c>
      <c r="G8863" t="s">
        <v>142</v>
      </c>
      <c r="H8863" t="s">
        <v>143</v>
      </c>
      <c r="I8863" t="s">
        <v>135</v>
      </c>
      <c r="J8863" t="s">
        <v>136</v>
      </c>
      <c r="K8863" t="s">
        <v>137</v>
      </c>
      <c r="L8863" t="s">
        <v>25016</v>
      </c>
      <c r="M8863" t="s">
        <v>25017</v>
      </c>
      <c r="N8863">
        <v>3.895</v>
      </c>
      <c r="O8863">
        <v>0</v>
      </c>
      <c r="P8863">
        <v>2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2.85608451555E-2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2.85608451555E-2</v>
      </c>
    </row>
    <row r="8864" spans="1:31" x14ac:dyDescent="0.25">
      <c r="A8864">
        <v>1684021</v>
      </c>
      <c r="B8864">
        <v>1</v>
      </c>
      <c r="C8864" t="s">
        <v>80</v>
      </c>
      <c r="D8864" t="s">
        <v>106</v>
      </c>
      <c r="E8864" t="s">
        <v>140</v>
      </c>
      <c r="F8864" t="s">
        <v>25018</v>
      </c>
      <c r="G8864" t="s">
        <v>1713</v>
      </c>
      <c r="H8864" t="s">
        <v>143</v>
      </c>
      <c r="I8864" t="s">
        <v>135</v>
      </c>
      <c r="J8864" t="s">
        <v>136</v>
      </c>
      <c r="K8864" t="s">
        <v>137</v>
      </c>
      <c r="L8864" t="s">
        <v>25019</v>
      </c>
      <c r="M8864" t="s">
        <v>25020</v>
      </c>
      <c r="N8864">
        <v>1.6897222220000001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1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3.4710714880702724</v>
      </c>
      <c r="AC8864">
        <v>0</v>
      </c>
      <c r="AD8864">
        <v>0</v>
      </c>
      <c r="AE8864">
        <v>3.4710714880702724</v>
      </c>
    </row>
    <row r="8865" spans="1:31" x14ac:dyDescent="0.25">
      <c r="A8865">
        <v>1684307</v>
      </c>
      <c r="B8865">
        <v>1</v>
      </c>
      <c r="C8865" t="s">
        <v>80</v>
      </c>
      <c r="D8865" t="s">
        <v>104</v>
      </c>
      <c r="E8865" t="s">
        <v>140</v>
      </c>
      <c r="F8865" t="s">
        <v>25021</v>
      </c>
      <c r="G8865" t="s">
        <v>209</v>
      </c>
      <c r="H8865" t="s">
        <v>143</v>
      </c>
      <c r="I8865" t="s">
        <v>135</v>
      </c>
      <c r="J8865" t="s">
        <v>136</v>
      </c>
      <c r="K8865" t="s">
        <v>137</v>
      </c>
      <c r="L8865" t="s">
        <v>25022</v>
      </c>
      <c r="M8865" t="s">
        <v>25023</v>
      </c>
      <c r="N8865">
        <v>3.8733333330000002</v>
      </c>
      <c r="O8865">
        <v>0</v>
      </c>
      <c r="P8865">
        <v>2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2.6357309431145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2.6357309431145</v>
      </c>
    </row>
    <row r="8866" spans="1:31" x14ac:dyDescent="0.25">
      <c r="A8866">
        <v>1684333</v>
      </c>
      <c r="B8866">
        <v>1</v>
      </c>
      <c r="C8866" t="s">
        <v>80</v>
      </c>
      <c r="D8866" t="s">
        <v>98</v>
      </c>
      <c r="E8866" t="s">
        <v>151</v>
      </c>
      <c r="F8866" t="s">
        <v>25024</v>
      </c>
      <c r="G8866" t="s">
        <v>153</v>
      </c>
      <c r="H8866" t="s">
        <v>143</v>
      </c>
      <c r="I8866" t="s">
        <v>135</v>
      </c>
      <c r="J8866" t="s">
        <v>136</v>
      </c>
      <c r="K8866" t="s">
        <v>137</v>
      </c>
      <c r="L8866" t="s">
        <v>25025</v>
      </c>
      <c r="M8866" t="s">
        <v>25026</v>
      </c>
      <c r="N8866">
        <v>1.287222222</v>
      </c>
      <c r="O8866">
        <v>0</v>
      </c>
      <c r="P8866">
        <v>4</v>
      </c>
      <c r="Q8866">
        <v>0</v>
      </c>
      <c r="R8866">
        <v>0</v>
      </c>
      <c r="S8866">
        <v>0</v>
      </c>
      <c r="T8866">
        <v>1</v>
      </c>
      <c r="U8866">
        <v>0</v>
      </c>
      <c r="V8866">
        <v>0</v>
      </c>
      <c r="W8866">
        <v>0</v>
      </c>
      <c r="X8866">
        <v>2.0484054563444403</v>
      </c>
      <c r="Y8866">
        <v>0</v>
      </c>
      <c r="Z8866">
        <v>0</v>
      </c>
      <c r="AA8866">
        <v>0</v>
      </c>
      <c r="AB8866">
        <v>0.22468724672600002</v>
      </c>
      <c r="AC8866">
        <v>0</v>
      </c>
      <c r="AD8866">
        <v>0</v>
      </c>
      <c r="AE8866">
        <v>2.2730927030704402</v>
      </c>
    </row>
    <row r="8867" spans="1:31" x14ac:dyDescent="0.25">
      <c r="A8867">
        <v>1683623</v>
      </c>
      <c r="B8867">
        <v>1</v>
      </c>
      <c r="C8867" t="s">
        <v>81</v>
      </c>
      <c r="D8867" t="s">
        <v>128</v>
      </c>
      <c r="E8867" t="s">
        <v>140</v>
      </c>
      <c r="F8867" t="s">
        <v>25027</v>
      </c>
      <c r="G8867" t="s">
        <v>209</v>
      </c>
      <c r="H8867" t="s">
        <v>143</v>
      </c>
      <c r="I8867" t="s">
        <v>135</v>
      </c>
      <c r="J8867" t="s">
        <v>136</v>
      </c>
      <c r="K8867" t="s">
        <v>137</v>
      </c>
      <c r="L8867" t="s">
        <v>25028</v>
      </c>
      <c r="M8867" t="s">
        <v>25029</v>
      </c>
      <c r="N8867">
        <v>3.3080555550000001</v>
      </c>
      <c r="O8867">
        <v>0</v>
      </c>
      <c r="P8867">
        <v>5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1.7722827721048271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1.7722827721048271</v>
      </c>
    </row>
    <row r="8868" spans="1:31" x14ac:dyDescent="0.25">
      <c r="A8868">
        <v>1684041</v>
      </c>
      <c r="B8868">
        <v>1</v>
      </c>
      <c r="C8868" t="s">
        <v>80</v>
      </c>
      <c r="D8868" t="s">
        <v>85</v>
      </c>
      <c r="E8868" t="s">
        <v>200</v>
      </c>
      <c r="F8868" t="s">
        <v>25030</v>
      </c>
      <c r="G8868" t="s">
        <v>153</v>
      </c>
      <c r="H8868" t="s">
        <v>143</v>
      </c>
      <c r="I8868" t="s">
        <v>135</v>
      </c>
      <c r="J8868" t="s">
        <v>136</v>
      </c>
      <c r="K8868" t="s">
        <v>137</v>
      </c>
      <c r="L8868" t="s">
        <v>25031</v>
      </c>
      <c r="M8868" t="s">
        <v>25032</v>
      </c>
      <c r="N8868">
        <v>1.0508333329999999</v>
      </c>
      <c r="O8868">
        <v>0</v>
      </c>
      <c r="P8868">
        <v>46</v>
      </c>
      <c r="Q8868">
        <v>0</v>
      </c>
      <c r="R8868">
        <v>0</v>
      </c>
      <c r="S8868">
        <v>0</v>
      </c>
      <c r="T8868">
        <v>49</v>
      </c>
      <c r="U8868">
        <v>0</v>
      </c>
      <c r="V8868">
        <v>0</v>
      </c>
      <c r="W8868">
        <v>0</v>
      </c>
      <c r="X8868">
        <v>11.936322387807964</v>
      </c>
      <c r="Y8868">
        <v>0</v>
      </c>
      <c r="Z8868">
        <v>0</v>
      </c>
      <c r="AA8868">
        <v>0</v>
      </c>
      <c r="AB8868">
        <v>143.00415671198988</v>
      </c>
      <c r="AC8868">
        <v>0</v>
      </c>
      <c r="AD8868">
        <v>0</v>
      </c>
      <c r="AE8868">
        <v>154.94047909979784</v>
      </c>
    </row>
    <row r="8869" spans="1:31" x14ac:dyDescent="0.25">
      <c r="A8869">
        <v>1683792</v>
      </c>
      <c r="B8869">
        <v>1</v>
      </c>
      <c r="C8869" t="s">
        <v>80</v>
      </c>
      <c r="D8869" t="s">
        <v>93</v>
      </c>
      <c r="E8869" t="s">
        <v>164</v>
      </c>
      <c r="F8869" t="s">
        <v>25033</v>
      </c>
      <c r="G8869" t="s">
        <v>281</v>
      </c>
      <c r="H8869" t="s">
        <v>134</v>
      </c>
      <c r="I8869" t="s">
        <v>135</v>
      </c>
      <c r="J8869" t="s">
        <v>136</v>
      </c>
      <c r="K8869" t="s">
        <v>167</v>
      </c>
      <c r="L8869" t="s">
        <v>25034</v>
      </c>
      <c r="M8869" t="s">
        <v>25035</v>
      </c>
      <c r="N8869">
        <v>7.6783583330000003</v>
      </c>
      <c r="O8869">
        <v>0</v>
      </c>
      <c r="P8869">
        <v>0</v>
      </c>
      <c r="Q8869">
        <v>6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92.704582646196272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92.704582646196272</v>
      </c>
    </row>
    <row r="8870" spans="1:31" x14ac:dyDescent="0.25">
      <c r="A8870">
        <v>1683729</v>
      </c>
      <c r="B8870">
        <v>1</v>
      </c>
      <c r="C8870" t="s">
        <v>80</v>
      </c>
      <c r="D8870" t="s">
        <v>95</v>
      </c>
      <c r="E8870" t="s">
        <v>131</v>
      </c>
      <c r="F8870" t="s">
        <v>25036</v>
      </c>
      <c r="G8870" t="s">
        <v>281</v>
      </c>
      <c r="H8870" t="s">
        <v>134</v>
      </c>
      <c r="I8870" t="s">
        <v>135</v>
      </c>
      <c r="J8870" t="s">
        <v>136</v>
      </c>
      <c r="K8870" t="s">
        <v>167</v>
      </c>
      <c r="L8870" t="s">
        <v>25037</v>
      </c>
      <c r="M8870" t="s">
        <v>25038</v>
      </c>
      <c r="N8870">
        <v>6.7097222219999999</v>
      </c>
      <c r="O8870">
        <v>0</v>
      </c>
      <c r="P8870">
        <v>1129</v>
      </c>
      <c r="Q8870">
        <v>0</v>
      </c>
      <c r="R8870">
        <v>10</v>
      </c>
      <c r="S8870">
        <v>0</v>
      </c>
      <c r="T8870">
        <v>76</v>
      </c>
      <c r="U8870">
        <v>0</v>
      </c>
      <c r="V8870">
        <v>0</v>
      </c>
      <c r="W8870">
        <v>0</v>
      </c>
      <c r="X8870">
        <v>1899.5689478231429</v>
      </c>
      <c r="Y8870">
        <v>0</v>
      </c>
      <c r="Z8870">
        <v>14.755598390880101</v>
      </c>
      <c r="AA8870">
        <v>0</v>
      </c>
      <c r="AB8870">
        <v>791.00009699507075</v>
      </c>
      <c r="AC8870">
        <v>0</v>
      </c>
      <c r="AD8870">
        <v>0</v>
      </c>
      <c r="AE8870">
        <v>2705.3246432090937</v>
      </c>
    </row>
    <row r="8871" spans="1:31" x14ac:dyDescent="0.25">
      <c r="A8871">
        <v>1683835</v>
      </c>
      <c r="B8871">
        <v>1</v>
      </c>
      <c r="C8871" t="s">
        <v>81</v>
      </c>
      <c r="D8871" t="s">
        <v>120</v>
      </c>
      <c r="E8871" t="s">
        <v>140</v>
      </c>
      <c r="F8871" t="s">
        <v>17441</v>
      </c>
      <c r="G8871" t="s">
        <v>197</v>
      </c>
      <c r="H8871" t="s">
        <v>143</v>
      </c>
      <c r="I8871" t="s">
        <v>135</v>
      </c>
      <c r="J8871" t="s">
        <v>136</v>
      </c>
      <c r="K8871" t="s">
        <v>137</v>
      </c>
      <c r="L8871" t="s">
        <v>25039</v>
      </c>
      <c r="M8871" t="s">
        <v>25040</v>
      </c>
      <c r="N8871">
        <v>0.83166666600000005</v>
      </c>
      <c r="O8871">
        <v>0</v>
      </c>
      <c r="P8871">
        <v>2</v>
      </c>
      <c r="Q8871">
        <v>0</v>
      </c>
      <c r="R8871">
        <v>0</v>
      </c>
      <c r="S8871">
        <v>0</v>
      </c>
      <c r="T8871">
        <v>1</v>
      </c>
      <c r="U8871">
        <v>0</v>
      </c>
      <c r="V8871">
        <v>0</v>
      </c>
      <c r="W8871">
        <v>0</v>
      </c>
      <c r="X8871">
        <v>0.20025001404562501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0.20025001404562501</v>
      </c>
    </row>
    <row r="8872" spans="1:31" x14ac:dyDescent="0.25">
      <c r="A8872">
        <v>1684227</v>
      </c>
      <c r="B8872">
        <v>1</v>
      </c>
      <c r="C8872" t="s">
        <v>80</v>
      </c>
      <c r="D8872" t="s">
        <v>99</v>
      </c>
      <c r="E8872" t="s">
        <v>151</v>
      </c>
      <c r="F8872" t="s">
        <v>3988</v>
      </c>
      <c r="G8872" t="s">
        <v>482</v>
      </c>
      <c r="H8872" t="s">
        <v>143</v>
      </c>
      <c r="I8872" t="s">
        <v>135</v>
      </c>
      <c r="J8872" t="s">
        <v>136</v>
      </c>
      <c r="K8872" t="s">
        <v>137</v>
      </c>
      <c r="L8872" t="s">
        <v>25041</v>
      </c>
      <c r="M8872" t="s">
        <v>25042</v>
      </c>
      <c r="N8872">
        <v>5.2122222220000003</v>
      </c>
      <c r="O8872">
        <v>0</v>
      </c>
      <c r="P8872">
        <v>75</v>
      </c>
      <c r="Q8872">
        <v>0</v>
      </c>
      <c r="R8872">
        <v>3</v>
      </c>
      <c r="S8872">
        <v>0</v>
      </c>
      <c r="T8872">
        <v>9</v>
      </c>
      <c r="U8872">
        <v>0</v>
      </c>
      <c r="V8872">
        <v>1</v>
      </c>
      <c r="W8872">
        <v>0</v>
      </c>
      <c r="X8872">
        <v>55.862307208801212</v>
      </c>
      <c r="Y8872">
        <v>0</v>
      </c>
      <c r="Z8872">
        <v>0.93264176433873325</v>
      </c>
      <c r="AA8872">
        <v>0</v>
      </c>
      <c r="AB8872">
        <v>23.034547795056501</v>
      </c>
      <c r="AC8872">
        <v>0</v>
      </c>
      <c r="AD8872">
        <v>0.52538870128113502</v>
      </c>
      <c r="AE8872">
        <v>80.35488546947758</v>
      </c>
    </row>
    <row r="8873" spans="1:31" x14ac:dyDescent="0.25">
      <c r="A8873">
        <v>1684010</v>
      </c>
      <c r="B8873">
        <v>1</v>
      </c>
      <c r="C8873" t="s">
        <v>80</v>
      </c>
      <c r="D8873" t="s">
        <v>111</v>
      </c>
      <c r="E8873" t="s">
        <v>151</v>
      </c>
      <c r="F8873" t="s">
        <v>9814</v>
      </c>
      <c r="G8873" t="s">
        <v>267</v>
      </c>
      <c r="H8873" t="s">
        <v>143</v>
      </c>
      <c r="I8873" t="s">
        <v>135</v>
      </c>
      <c r="J8873" t="s">
        <v>136</v>
      </c>
      <c r="K8873" t="s">
        <v>137</v>
      </c>
      <c r="L8873" t="s">
        <v>25043</v>
      </c>
      <c r="M8873" t="s">
        <v>25044</v>
      </c>
      <c r="N8873">
        <v>1.166388888</v>
      </c>
      <c r="O8873">
        <v>0</v>
      </c>
      <c r="P8873">
        <v>222</v>
      </c>
      <c r="Q8873">
        <v>0</v>
      </c>
      <c r="R8873">
        <v>0</v>
      </c>
      <c r="S8873">
        <v>0</v>
      </c>
      <c r="T8873">
        <v>9</v>
      </c>
      <c r="U8873">
        <v>0</v>
      </c>
      <c r="V8873">
        <v>0</v>
      </c>
      <c r="W8873">
        <v>0</v>
      </c>
      <c r="X8873">
        <v>61.796450167064343</v>
      </c>
      <c r="Y8873">
        <v>0</v>
      </c>
      <c r="Z8873">
        <v>0</v>
      </c>
      <c r="AA8873">
        <v>0</v>
      </c>
      <c r="AB8873">
        <v>4.9926143675113579</v>
      </c>
      <c r="AC8873">
        <v>0</v>
      </c>
      <c r="AD8873">
        <v>0</v>
      </c>
      <c r="AE8873">
        <v>66.789064534575701</v>
      </c>
    </row>
    <row r="8874" spans="1:31" x14ac:dyDescent="0.25">
      <c r="A8874">
        <v>1683632</v>
      </c>
      <c r="B8874">
        <v>1</v>
      </c>
      <c r="C8874" t="s">
        <v>80</v>
      </c>
      <c r="D8874" t="s">
        <v>82</v>
      </c>
      <c r="E8874" t="s">
        <v>179</v>
      </c>
      <c r="F8874" t="s">
        <v>24361</v>
      </c>
      <c r="G8874" t="s">
        <v>166</v>
      </c>
      <c r="H8874" t="s">
        <v>134</v>
      </c>
      <c r="I8874" t="s">
        <v>173</v>
      </c>
      <c r="J8874" t="s">
        <v>136</v>
      </c>
      <c r="K8874" t="s">
        <v>137</v>
      </c>
      <c r="L8874" t="s">
        <v>25045</v>
      </c>
      <c r="M8874" t="s">
        <v>25046</v>
      </c>
      <c r="N8874">
        <v>2.3333333000000001E-2</v>
      </c>
      <c r="O8874">
        <v>0</v>
      </c>
      <c r="P8874">
        <v>22383</v>
      </c>
      <c r="Q8874">
        <v>0</v>
      </c>
      <c r="R8874">
        <v>0</v>
      </c>
      <c r="S8874">
        <v>11</v>
      </c>
      <c r="T8874">
        <v>3808</v>
      </c>
      <c r="U8874">
        <v>0</v>
      </c>
      <c r="V8874">
        <v>30</v>
      </c>
      <c r="W8874">
        <v>0</v>
      </c>
      <c r="X8874">
        <v>179.97473296615945</v>
      </c>
      <c r="Y8874">
        <v>0</v>
      </c>
      <c r="Z8874">
        <v>0</v>
      </c>
      <c r="AA8874">
        <v>8.4847878127378813</v>
      </c>
      <c r="AB8874">
        <v>46.320443323062463</v>
      </c>
      <c r="AC8874">
        <v>0</v>
      </c>
      <c r="AD8874">
        <v>7.7256967175049205</v>
      </c>
      <c r="AE8874">
        <v>242.50566081946474</v>
      </c>
    </row>
    <row r="8875" spans="1:31" x14ac:dyDescent="0.25">
      <c r="A8875">
        <v>1684296</v>
      </c>
      <c r="B8875">
        <v>1</v>
      </c>
      <c r="C8875" t="s">
        <v>80</v>
      </c>
      <c r="D8875" t="s">
        <v>84</v>
      </c>
      <c r="E8875" t="s">
        <v>140</v>
      </c>
      <c r="F8875" t="s">
        <v>25047</v>
      </c>
      <c r="G8875" t="s">
        <v>197</v>
      </c>
      <c r="H8875" t="s">
        <v>143</v>
      </c>
      <c r="I8875" t="s">
        <v>135</v>
      </c>
      <c r="J8875" t="s">
        <v>136</v>
      </c>
      <c r="K8875" t="s">
        <v>137</v>
      </c>
      <c r="L8875" t="s">
        <v>25048</v>
      </c>
      <c r="M8875" t="s">
        <v>25049</v>
      </c>
      <c r="N8875">
        <v>5.8630555549999999</v>
      </c>
      <c r="O8875">
        <v>0</v>
      </c>
      <c r="P8875">
        <v>4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11.906165893463836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11.906165893463836</v>
      </c>
    </row>
    <row r="8876" spans="1:31" x14ac:dyDescent="0.25">
      <c r="A8876">
        <v>1683655</v>
      </c>
      <c r="B8876">
        <v>1</v>
      </c>
      <c r="C8876" t="s">
        <v>80</v>
      </c>
      <c r="D8876" t="s">
        <v>90</v>
      </c>
      <c r="E8876" t="s">
        <v>151</v>
      </c>
      <c r="F8876" t="s">
        <v>25050</v>
      </c>
      <c r="G8876" t="s">
        <v>253</v>
      </c>
      <c r="H8876" t="s">
        <v>143</v>
      </c>
      <c r="I8876" t="s">
        <v>135</v>
      </c>
      <c r="J8876" t="s">
        <v>136</v>
      </c>
      <c r="K8876" t="s">
        <v>167</v>
      </c>
      <c r="L8876" t="s">
        <v>25051</v>
      </c>
      <c r="M8876" t="s">
        <v>25052</v>
      </c>
      <c r="N8876">
        <v>2.3566869439999998</v>
      </c>
      <c r="O8876">
        <v>0</v>
      </c>
      <c r="P8876">
        <v>2</v>
      </c>
      <c r="Q8876">
        <v>0</v>
      </c>
      <c r="R8876">
        <v>0</v>
      </c>
      <c r="S8876">
        <v>0</v>
      </c>
      <c r="T8876">
        <v>46</v>
      </c>
      <c r="U8876">
        <v>0</v>
      </c>
      <c r="V8876">
        <v>0</v>
      </c>
      <c r="W8876">
        <v>0</v>
      </c>
      <c r="X8876">
        <v>0.2005180645863075</v>
      </c>
      <c r="Y8876">
        <v>0</v>
      </c>
      <c r="Z8876">
        <v>0</v>
      </c>
      <c r="AA8876">
        <v>0</v>
      </c>
      <c r="AB8876">
        <v>146.49028506562692</v>
      </c>
      <c r="AC8876">
        <v>0</v>
      </c>
      <c r="AD8876">
        <v>0</v>
      </c>
      <c r="AE8876">
        <v>146.69080313021323</v>
      </c>
    </row>
    <row r="8877" spans="1:31" x14ac:dyDescent="0.25">
      <c r="A8877">
        <v>1683841</v>
      </c>
      <c r="B8877">
        <v>1</v>
      </c>
      <c r="C8877" t="s">
        <v>80</v>
      </c>
      <c r="D8877" t="s">
        <v>106</v>
      </c>
      <c r="E8877" t="s">
        <v>131</v>
      </c>
      <c r="F8877" t="s">
        <v>13334</v>
      </c>
      <c r="G8877" t="s">
        <v>161</v>
      </c>
      <c r="H8877" t="s">
        <v>134</v>
      </c>
      <c r="I8877" t="s">
        <v>135</v>
      </c>
      <c r="J8877" t="s">
        <v>136</v>
      </c>
      <c r="K8877" t="s">
        <v>137</v>
      </c>
      <c r="L8877" t="s">
        <v>25053</v>
      </c>
      <c r="M8877" t="s">
        <v>25054</v>
      </c>
      <c r="N8877">
        <v>1.6994444440000001</v>
      </c>
      <c r="O8877">
        <v>0</v>
      </c>
      <c r="P8877">
        <v>1233</v>
      </c>
      <c r="Q8877">
        <v>20</v>
      </c>
      <c r="R8877">
        <v>148</v>
      </c>
      <c r="S8877">
        <v>12</v>
      </c>
      <c r="T8877">
        <v>249</v>
      </c>
      <c r="U8877">
        <v>0</v>
      </c>
      <c r="V8877">
        <v>0</v>
      </c>
      <c r="W8877">
        <v>0</v>
      </c>
      <c r="X8877">
        <v>312.35220665921969</v>
      </c>
      <c r="Y8877">
        <v>22.369853777960191</v>
      </c>
      <c r="Z8877">
        <v>24.158392753994143</v>
      </c>
      <c r="AA8877">
        <v>102.46624447141316</v>
      </c>
      <c r="AB8877">
        <v>253.88286869639745</v>
      </c>
      <c r="AC8877">
        <v>0</v>
      </c>
      <c r="AD8877">
        <v>0</v>
      </c>
      <c r="AE8877">
        <v>715.22956635898458</v>
      </c>
    </row>
    <row r="8878" spans="1:31" x14ac:dyDescent="0.25">
      <c r="A8878">
        <v>1683941</v>
      </c>
      <c r="B8878">
        <v>1</v>
      </c>
      <c r="C8878" t="s">
        <v>81</v>
      </c>
      <c r="D8878" t="s">
        <v>128</v>
      </c>
      <c r="E8878" t="s">
        <v>159</v>
      </c>
      <c r="F8878" t="s">
        <v>25055</v>
      </c>
      <c r="G8878" t="s">
        <v>294</v>
      </c>
      <c r="H8878" t="s">
        <v>134</v>
      </c>
      <c r="I8878" t="s">
        <v>135</v>
      </c>
      <c r="J8878" t="s">
        <v>136</v>
      </c>
      <c r="K8878" t="s">
        <v>167</v>
      </c>
      <c r="L8878" t="s">
        <v>25056</v>
      </c>
      <c r="M8878" t="s">
        <v>25057</v>
      </c>
      <c r="N8878">
        <v>1.0338888879999999</v>
      </c>
      <c r="O8878">
        <v>0</v>
      </c>
      <c r="P8878">
        <v>553</v>
      </c>
      <c r="Q8878">
        <v>0</v>
      </c>
      <c r="R8878">
        <v>0</v>
      </c>
      <c r="S8878">
        <v>0</v>
      </c>
      <c r="T8878">
        <v>20</v>
      </c>
      <c r="U8878">
        <v>0</v>
      </c>
      <c r="V8878">
        <v>0</v>
      </c>
      <c r="W8878">
        <v>0</v>
      </c>
      <c r="X8878">
        <v>143.48568393169862</v>
      </c>
      <c r="Y8878">
        <v>0</v>
      </c>
      <c r="Z8878">
        <v>0</v>
      </c>
      <c r="AA8878">
        <v>0</v>
      </c>
      <c r="AB8878">
        <v>53.687648829359397</v>
      </c>
      <c r="AC8878">
        <v>0</v>
      </c>
      <c r="AD8878">
        <v>0</v>
      </c>
      <c r="AE8878">
        <v>197.17333276105802</v>
      </c>
    </row>
    <row r="8879" spans="1:31" x14ac:dyDescent="0.25">
      <c r="A8879">
        <v>1683649</v>
      </c>
      <c r="B8879">
        <v>1</v>
      </c>
      <c r="C8879" t="s">
        <v>80</v>
      </c>
      <c r="D8879" t="s">
        <v>99</v>
      </c>
      <c r="E8879" t="s">
        <v>164</v>
      </c>
      <c r="F8879" t="s">
        <v>1398</v>
      </c>
      <c r="G8879" t="s">
        <v>161</v>
      </c>
      <c r="H8879" t="s">
        <v>134</v>
      </c>
      <c r="I8879" t="s">
        <v>135</v>
      </c>
      <c r="J8879" t="s">
        <v>136</v>
      </c>
      <c r="K8879" t="s">
        <v>137</v>
      </c>
      <c r="L8879" t="s">
        <v>25058</v>
      </c>
      <c r="M8879" t="s">
        <v>25059</v>
      </c>
      <c r="N8879">
        <v>0.56388888800000003</v>
      </c>
      <c r="O8879">
        <v>25</v>
      </c>
      <c r="P8879">
        <v>5955</v>
      </c>
      <c r="Q8879">
        <v>14</v>
      </c>
      <c r="R8879">
        <v>203</v>
      </c>
      <c r="S8879">
        <v>41</v>
      </c>
      <c r="T8879">
        <v>706</v>
      </c>
      <c r="U8879">
        <v>0</v>
      </c>
      <c r="V8879">
        <v>12</v>
      </c>
      <c r="W8879">
        <v>25.26075811554043</v>
      </c>
      <c r="X8879">
        <v>630.01419278279843</v>
      </c>
      <c r="Y8879">
        <v>14.091268995496584</v>
      </c>
      <c r="Z8879">
        <v>17.88610044857441</v>
      </c>
      <c r="AA8879">
        <v>62.256718547876112</v>
      </c>
      <c r="AB8879">
        <v>202.05146009423052</v>
      </c>
      <c r="AC8879">
        <v>0</v>
      </c>
      <c r="AD8879">
        <v>11.237440689266457</v>
      </c>
      <c r="AE8879">
        <v>962.79793967378282</v>
      </c>
    </row>
    <row r="8880" spans="1:31" x14ac:dyDescent="0.25">
      <c r="A8880">
        <v>1683672</v>
      </c>
      <c r="B8880">
        <v>1</v>
      </c>
      <c r="C8880" t="s">
        <v>81</v>
      </c>
      <c r="D8880" t="s">
        <v>113</v>
      </c>
      <c r="E8880" t="s">
        <v>164</v>
      </c>
      <c r="F8880" t="s">
        <v>234</v>
      </c>
      <c r="G8880" t="s">
        <v>161</v>
      </c>
      <c r="H8880" t="s">
        <v>134</v>
      </c>
      <c r="I8880" t="s">
        <v>135</v>
      </c>
      <c r="J8880" t="s">
        <v>136</v>
      </c>
      <c r="K8880" t="s">
        <v>137</v>
      </c>
      <c r="L8880" t="s">
        <v>25060</v>
      </c>
      <c r="M8880" t="s">
        <v>25061</v>
      </c>
      <c r="N8880">
        <v>0.116666666</v>
      </c>
      <c r="O8880">
        <v>2</v>
      </c>
      <c r="P8880">
        <v>2717</v>
      </c>
      <c r="Q8880">
        <v>46</v>
      </c>
      <c r="R8880">
        <v>805</v>
      </c>
      <c r="S8880">
        <v>23</v>
      </c>
      <c r="T8880">
        <v>188</v>
      </c>
      <c r="U8880">
        <v>0</v>
      </c>
      <c r="V8880">
        <v>2</v>
      </c>
      <c r="W8880">
        <v>0.13024566884090222</v>
      </c>
      <c r="X8880">
        <v>52.307654070307905</v>
      </c>
      <c r="Y8880">
        <v>7.5261955394505966</v>
      </c>
      <c r="Z8880">
        <v>22.879776518614605</v>
      </c>
      <c r="AA8880">
        <v>125.5434239455593</v>
      </c>
      <c r="AB8880">
        <v>20.925140370664202</v>
      </c>
      <c r="AC8880">
        <v>0</v>
      </c>
      <c r="AD8880">
        <v>0.71544762445049437</v>
      </c>
      <c r="AE8880">
        <v>230.02788373788798</v>
      </c>
    </row>
    <row r="8881" spans="1:31" x14ac:dyDescent="0.25">
      <c r="A8881">
        <v>1683755</v>
      </c>
      <c r="B8881">
        <v>1</v>
      </c>
      <c r="C8881" t="s">
        <v>80</v>
      </c>
      <c r="D8881" t="s">
        <v>95</v>
      </c>
      <c r="E8881" t="s">
        <v>164</v>
      </c>
      <c r="F8881" t="s">
        <v>20338</v>
      </c>
      <c r="G8881" t="s">
        <v>566</v>
      </c>
      <c r="H8881" t="s">
        <v>134</v>
      </c>
      <c r="I8881" t="s">
        <v>135</v>
      </c>
      <c r="J8881" t="s">
        <v>136</v>
      </c>
      <c r="K8881" t="s">
        <v>137</v>
      </c>
      <c r="L8881" t="s">
        <v>25062</v>
      </c>
      <c r="M8881" t="s">
        <v>25063</v>
      </c>
      <c r="N8881">
        <v>0.65083333300000001</v>
      </c>
      <c r="O8881">
        <v>0</v>
      </c>
      <c r="P8881">
        <v>0</v>
      </c>
      <c r="Q8881">
        <v>0</v>
      </c>
      <c r="R8881">
        <v>0</v>
      </c>
      <c r="S8881">
        <v>3</v>
      </c>
      <c r="T8881">
        <v>0</v>
      </c>
      <c r="U8881">
        <v>1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38.547043048536963</v>
      </c>
      <c r="AB8881">
        <v>0</v>
      </c>
      <c r="AC8881">
        <v>0</v>
      </c>
      <c r="AD8881">
        <v>0</v>
      </c>
      <c r="AE8881">
        <v>38.547043048536963</v>
      </c>
    </row>
    <row r="8882" spans="1:31" x14ac:dyDescent="0.25">
      <c r="A8882">
        <v>1684004</v>
      </c>
      <c r="B8882">
        <v>1</v>
      </c>
      <c r="C8882" t="s">
        <v>80</v>
      </c>
      <c r="D8882" t="s">
        <v>85</v>
      </c>
      <c r="E8882" t="s">
        <v>140</v>
      </c>
      <c r="F8882" t="s">
        <v>25064</v>
      </c>
      <c r="G8882" t="s">
        <v>197</v>
      </c>
      <c r="H8882" t="s">
        <v>143</v>
      </c>
      <c r="I8882" t="s">
        <v>135</v>
      </c>
      <c r="J8882" t="s">
        <v>136</v>
      </c>
      <c r="K8882" t="s">
        <v>137</v>
      </c>
      <c r="L8882" t="s">
        <v>25065</v>
      </c>
      <c r="M8882" t="s">
        <v>25066</v>
      </c>
      <c r="N8882">
        <v>9.3444444440000005</v>
      </c>
      <c r="O8882">
        <v>0</v>
      </c>
      <c r="P8882">
        <v>1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3.1626239284883928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3.1626239284883928</v>
      </c>
    </row>
    <row r="8883" spans="1:31" x14ac:dyDescent="0.25">
      <c r="A8883">
        <v>1684050</v>
      </c>
      <c r="B8883">
        <v>1</v>
      </c>
      <c r="C8883" t="s">
        <v>80</v>
      </c>
      <c r="D8883" t="s">
        <v>97</v>
      </c>
      <c r="E8883" t="s">
        <v>151</v>
      </c>
      <c r="F8883" t="s">
        <v>25067</v>
      </c>
      <c r="G8883" t="s">
        <v>222</v>
      </c>
      <c r="H8883" t="s">
        <v>143</v>
      </c>
      <c r="I8883" t="s">
        <v>135</v>
      </c>
      <c r="J8883" t="s">
        <v>136</v>
      </c>
      <c r="K8883" t="s">
        <v>137</v>
      </c>
      <c r="L8883" t="s">
        <v>25068</v>
      </c>
      <c r="M8883" t="s">
        <v>25069</v>
      </c>
      <c r="N8883">
        <v>11.948055555</v>
      </c>
      <c r="O8883">
        <v>0</v>
      </c>
      <c r="P8883">
        <v>2</v>
      </c>
      <c r="Q8883">
        <v>0</v>
      </c>
      <c r="R8883">
        <v>0</v>
      </c>
      <c r="S8883">
        <v>0</v>
      </c>
      <c r="T8883">
        <v>2</v>
      </c>
      <c r="U8883">
        <v>0</v>
      </c>
      <c r="V8883">
        <v>0</v>
      </c>
      <c r="W8883">
        <v>0</v>
      </c>
      <c r="X8883">
        <v>6.4794574672275669</v>
      </c>
      <c r="Y8883">
        <v>0</v>
      </c>
      <c r="Z8883">
        <v>0</v>
      </c>
      <c r="AA8883">
        <v>0</v>
      </c>
      <c r="AB8883">
        <v>17.474824618921723</v>
      </c>
      <c r="AC8883">
        <v>0</v>
      </c>
      <c r="AD8883">
        <v>0</v>
      </c>
      <c r="AE8883">
        <v>23.954282086149291</v>
      </c>
    </row>
    <row r="8884" spans="1:31" x14ac:dyDescent="0.25">
      <c r="A8884">
        <v>1683864</v>
      </c>
      <c r="B8884">
        <v>1</v>
      </c>
      <c r="C8884" t="s">
        <v>80</v>
      </c>
      <c r="D8884" t="s">
        <v>110</v>
      </c>
      <c r="E8884" t="s">
        <v>179</v>
      </c>
      <c r="F8884" t="s">
        <v>25070</v>
      </c>
      <c r="G8884" t="s">
        <v>161</v>
      </c>
      <c r="H8884" t="s">
        <v>134</v>
      </c>
      <c r="I8884" t="s">
        <v>173</v>
      </c>
      <c r="J8884" t="s">
        <v>136</v>
      </c>
      <c r="K8884" t="s">
        <v>137</v>
      </c>
      <c r="L8884" t="s">
        <v>25071</v>
      </c>
      <c r="M8884" t="s">
        <v>25072</v>
      </c>
      <c r="N8884">
        <v>3.5466666000000001E-2</v>
      </c>
      <c r="O8884">
        <v>0</v>
      </c>
      <c r="P8884">
        <v>72</v>
      </c>
      <c r="Q8884">
        <v>0</v>
      </c>
      <c r="R8884">
        <v>0</v>
      </c>
      <c r="S8884">
        <v>6</v>
      </c>
      <c r="T8884">
        <v>30</v>
      </c>
      <c r="U8884">
        <v>0</v>
      </c>
      <c r="V8884">
        <v>0</v>
      </c>
      <c r="W8884">
        <v>0</v>
      </c>
      <c r="X8884">
        <v>1.1848782439666499</v>
      </c>
      <c r="Y8884">
        <v>0</v>
      </c>
      <c r="Z8884">
        <v>0</v>
      </c>
      <c r="AA8884">
        <v>5.2425072591081108</v>
      </c>
      <c r="AB8884">
        <v>2.1077902746179871</v>
      </c>
      <c r="AC8884">
        <v>0</v>
      </c>
      <c r="AD8884">
        <v>0</v>
      </c>
      <c r="AE8884">
        <v>8.5351757776927482</v>
      </c>
    </row>
    <row r="8885" spans="1:31" x14ac:dyDescent="0.25">
      <c r="A8885">
        <v>1684110</v>
      </c>
      <c r="B8885">
        <v>1</v>
      </c>
      <c r="C8885" t="s">
        <v>80</v>
      </c>
      <c r="D8885" t="s">
        <v>97</v>
      </c>
      <c r="E8885" t="s">
        <v>140</v>
      </c>
      <c r="F8885" t="s">
        <v>17075</v>
      </c>
      <c r="G8885" t="s">
        <v>197</v>
      </c>
      <c r="H8885" t="s">
        <v>143</v>
      </c>
      <c r="I8885" t="s">
        <v>135</v>
      </c>
      <c r="J8885" t="s">
        <v>136</v>
      </c>
      <c r="K8885" t="s">
        <v>137</v>
      </c>
      <c r="L8885" t="s">
        <v>25073</v>
      </c>
      <c r="M8885" t="s">
        <v>25074</v>
      </c>
      <c r="N8885">
        <v>8.3663888879999995</v>
      </c>
      <c r="O8885">
        <v>0</v>
      </c>
      <c r="P8885">
        <v>2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5.4655301645778014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5.4655301645778014</v>
      </c>
    </row>
    <row r="8886" spans="1:31" x14ac:dyDescent="0.25">
      <c r="A8886">
        <v>1683738</v>
      </c>
      <c r="B8886">
        <v>1</v>
      </c>
      <c r="C8886" t="s">
        <v>81</v>
      </c>
      <c r="D8886" t="s">
        <v>117</v>
      </c>
      <c r="E8886" t="s">
        <v>151</v>
      </c>
      <c r="F8886" t="s">
        <v>25075</v>
      </c>
      <c r="G8886" t="s">
        <v>222</v>
      </c>
      <c r="H8886" t="s">
        <v>143</v>
      </c>
      <c r="I8886" t="s">
        <v>135</v>
      </c>
      <c r="J8886" t="s">
        <v>136</v>
      </c>
      <c r="K8886" t="s">
        <v>137</v>
      </c>
      <c r="L8886" t="s">
        <v>25076</v>
      </c>
      <c r="M8886" t="s">
        <v>25077</v>
      </c>
      <c r="N8886">
        <v>2.7091666659999998</v>
      </c>
      <c r="O8886">
        <v>0</v>
      </c>
      <c r="P8886">
        <v>2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1</v>
      </c>
      <c r="W8886">
        <v>0</v>
      </c>
      <c r="X8886">
        <v>8.8819016575500008E-4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44.201583278090176</v>
      </c>
      <c r="AE8886">
        <v>44.202471468255929</v>
      </c>
    </row>
    <row r="8887" spans="1:31" x14ac:dyDescent="0.25">
      <c r="A8887">
        <v>1684024</v>
      </c>
      <c r="B8887">
        <v>1</v>
      </c>
      <c r="C8887" t="s">
        <v>81</v>
      </c>
      <c r="D8887" t="s">
        <v>126</v>
      </c>
      <c r="E8887" t="s">
        <v>159</v>
      </c>
      <c r="F8887" t="s">
        <v>25078</v>
      </c>
      <c r="G8887" t="s">
        <v>596</v>
      </c>
      <c r="H8887" t="s">
        <v>134</v>
      </c>
      <c r="I8887" t="s">
        <v>135</v>
      </c>
      <c r="J8887" t="s">
        <v>136</v>
      </c>
      <c r="K8887" t="s">
        <v>137</v>
      </c>
      <c r="L8887" t="s">
        <v>25079</v>
      </c>
      <c r="M8887" t="s">
        <v>25080</v>
      </c>
      <c r="N8887">
        <v>1.756388888</v>
      </c>
      <c r="O8887">
        <v>0</v>
      </c>
      <c r="P8887">
        <v>19</v>
      </c>
      <c r="Q8887">
        <v>3</v>
      </c>
      <c r="R8887">
        <v>28</v>
      </c>
      <c r="S8887">
        <v>2</v>
      </c>
      <c r="T8887">
        <v>1</v>
      </c>
      <c r="U8887">
        <v>0</v>
      </c>
      <c r="V8887">
        <v>0</v>
      </c>
      <c r="W8887">
        <v>0</v>
      </c>
      <c r="X8887">
        <v>1.8432652146699882</v>
      </c>
      <c r="Y8887">
        <v>23.599740607248805</v>
      </c>
      <c r="Z8887">
        <v>3.3901783532892682</v>
      </c>
      <c r="AA8887">
        <v>3.7605406134132071</v>
      </c>
      <c r="AB8887">
        <v>4.1243901443731946E-2</v>
      </c>
      <c r="AC8887">
        <v>0</v>
      </c>
      <c r="AD8887">
        <v>0</v>
      </c>
      <c r="AE8887">
        <v>32.634968690065001</v>
      </c>
    </row>
    <row r="8888" spans="1:31" x14ac:dyDescent="0.25">
      <c r="A8888">
        <v>1684216</v>
      </c>
      <c r="B8888">
        <v>1</v>
      </c>
      <c r="C8888" t="s">
        <v>80</v>
      </c>
      <c r="D8888" t="s">
        <v>82</v>
      </c>
      <c r="E8888" t="s">
        <v>151</v>
      </c>
      <c r="F8888" t="s">
        <v>25081</v>
      </c>
      <c r="G8888" t="s">
        <v>153</v>
      </c>
      <c r="H8888" t="s">
        <v>143</v>
      </c>
      <c r="I8888" t="s">
        <v>135</v>
      </c>
      <c r="J8888" t="s">
        <v>136</v>
      </c>
      <c r="K8888" t="s">
        <v>137</v>
      </c>
      <c r="L8888" t="s">
        <v>25082</v>
      </c>
      <c r="M8888" t="s">
        <v>25083</v>
      </c>
      <c r="N8888">
        <v>2.5136111109999999</v>
      </c>
      <c r="O8888">
        <v>0</v>
      </c>
      <c r="P8888">
        <v>35</v>
      </c>
      <c r="Q8888">
        <v>0</v>
      </c>
      <c r="R8888">
        <v>0</v>
      </c>
      <c r="S8888">
        <v>0</v>
      </c>
      <c r="T8888">
        <v>5</v>
      </c>
      <c r="U8888">
        <v>0</v>
      </c>
      <c r="V8888">
        <v>0</v>
      </c>
      <c r="W8888">
        <v>0</v>
      </c>
      <c r="X8888">
        <v>24.836094820146588</v>
      </c>
      <c r="Y8888">
        <v>0</v>
      </c>
      <c r="Z8888">
        <v>0</v>
      </c>
      <c r="AA8888">
        <v>0</v>
      </c>
      <c r="AB8888">
        <v>0.89338401019196667</v>
      </c>
      <c r="AC8888">
        <v>0</v>
      </c>
      <c r="AD8888">
        <v>0</v>
      </c>
      <c r="AE8888">
        <v>25.729478830338554</v>
      </c>
    </row>
    <row r="8889" spans="1:31" x14ac:dyDescent="0.25">
      <c r="A8889">
        <v>1684067</v>
      </c>
      <c r="B8889">
        <v>1</v>
      </c>
      <c r="C8889" t="s">
        <v>80</v>
      </c>
      <c r="D8889" t="s">
        <v>101</v>
      </c>
      <c r="E8889" t="s">
        <v>159</v>
      </c>
      <c r="F8889" t="s">
        <v>25084</v>
      </c>
      <c r="G8889" t="s">
        <v>161</v>
      </c>
      <c r="H8889" t="s">
        <v>134</v>
      </c>
      <c r="I8889" t="s">
        <v>135</v>
      </c>
      <c r="J8889" t="s">
        <v>136</v>
      </c>
      <c r="K8889" t="s">
        <v>137</v>
      </c>
      <c r="L8889" t="s">
        <v>25085</v>
      </c>
      <c r="M8889" t="s">
        <v>25086</v>
      </c>
      <c r="N8889">
        <v>1.6469444440000001</v>
      </c>
      <c r="O8889">
        <v>0</v>
      </c>
      <c r="P8889">
        <v>0</v>
      </c>
      <c r="Q8889">
        <v>0</v>
      </c>
      <c r="R8889">
        <v>0</v>
      </c>
      <c r="S8889">
        <v>1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6.6953822692897678</v>
      </c>
      <c r="AB8889">
        <v>0</v>
      </c>
      <c r="AC8889">
        <v>0</v>
      </c>
      <c r="AD8889">
        <v>0</v>
      </c>
      <c r="AE8889">
        <v>6.6953822692897678</v>
      </c>
    </row>
    <row r="8890" spans="1:31" x14ac:dyDescent="0.25">
      <c r="A8890">
        <v>1683838</v>
      </c>
      <c r="B8890">
        <v>1</v>
      </c>
      <c r="C8890" t="s">
        <v>81</v>
      </c>
      <c r="D8890" t="s">
        <v>118</v>
      </c>
      <c r="E8890" t="s">
        <v>140</v>
      </c>
      <c r="F8890" t="s">
        <v>25087</v>
      </c>
      <c r="G8890" t="s">
        <v>1713</v>
      </c>
      <c r="H8890" t="s">
        <v>143</v>
      </c>
      <c r="I8890" t="s">
        <v>135</v>
      </c>
      <c r="J8890" t="s">
        <v>136</v>
      </c>
      <c r="K8890" t="s">
        <v>137</v>
      </c>
      <c r="L8890" t="s">
        <v>25088</v>
      </c>
      <c r="M8890" t="s">
        <v>25089</v>
      </c>
      <c r="N8890">
        <v>0.93166666600000003</v>
      </c>
      <c r="O8890">
        <v>0</v>
      </c>
      <c r="P8890">
        <v>1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2.9497274845050004E-3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2.9497274845050004E-3</v>
      </c>
    </row>
    <row r="8891" spans="1:31" x14ac:dyDescent="0.25">
      <c r="A8891">
        <v>1683732</v>
      </c>
      <c r="B8891">
        <v>1</v>
      </c>
      <c r="C8891" t="s">
        <v>80</v>
      </c>
      <c r="D8891" t="s">
        <v>83</v>
      </c>
      <c r="E8891" t="s">
        <v>140</v>
      </c>
      <c r="F8891" t="s">
        <v>25090</v>
      </c>
      <c r="G8891" t="s">
        <v>209</v>
      </c>
      <c r="H8891" t="s">
        <v>143</v>
      </c>
      <c r="I8891" t="s">
        <v>135</v>
      </c>
      <c r="J8891" t="s">
        <v>136</v>
      </c>
      <c r="K8891" t="s">
        <v>137</v>
      </c>
      <c r="L8891" t="s">
        <v>25091</v>
      </c>
      <c r="M8891" t="s">
        <v>25092</v>
      </c>
      <c r="N8891">
        <v>1.0608333329999999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7</v>
      </c>
      <c r="U8891">
        <v>0</v>
      </c>
      <c r="V8891">
        <v>2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28.915930032871699</v>
      </c>
      <c r="AC8891">
        <v>0</v>
      </c>
      <c r="AD8891">
        <v>40.258024845450699</v>
      </c>
      <c r="AE8891">
        <v>69.173954878322405</v>
      </c>
    </row>
    <row r="8892" spans="1:31" x14ac:dyDescent="0.25">
      <c r="A8892">
        <v>1684322</v>
      </c>
      <c r="B8892">
        <v>1</v>
      </c>
      <c r="C8892" t="s">
        <v>80</v>
      </c>
      <c r="D8892" t="s">
        <v>110</v>
      </c>
      <c r="E8892" t="s">
        <v>159</v>
      </c>
      <c r="F8892" t="s">
        <v>19922</v>
      </c>
      <c r="G8892" t="s">
        <v>596</v>
      </c>
      <c r="H8892" t="s">
        <v>134</v>
      </c>
      <c r="I8892" t="s">
        <v>135</v>
      </c>
      <c r="J8892" t="s">
        <v>136</v>
      </c>
      <c r="K8892" t="s">
        <v>137</v>
      </c>
      <c r="L8892" t="s">
        <v>25093</v>
      </c>
      <c r="M8892" t="s">
        <v>25094</v>
      </c>
      <c r="N8892">
        <v>0.47749999999999998</v>
      </c>
      <c r="O8892">
        <v>3</v>
      </c>
      <c r="P8892">
        <v>1167</v>
      </c>
      <c r="Q8892">
        <v>3</v>
      </c>
      <c r="R8892">
        <v>7</v>
      </c>
      <c r="S8892">
        <v>8</v>
      </c>
      <c r="T8892">
        <v>102</v>
      </c>
      <c r="U8892">
        <v>0</v>
      </c>
      <c r="V8892">
        <v>0</v>
      </c>
      <c r="W8892">
        <v>0.46788070312649055</v>
      </c>
      <c r="X8892">
        <v>280.87656945783567</v>
      </c>
      <c r="Y8892">
        <v>0.70374914052283322</v>
      </c>
      <c r="Z8892">
        <v>0.86055603412394099</v>
      </c>
      <c r="AA8892">
        <v>44.896495941974777</v>
      </c>
      <c r="AB8892">
        <v>35.795203629022737</v>
      </c>
      <c r="AC8892">
        <v>0</v>
      </c>
      <c r="AD8892">
        <v>0</v>
      </c>
      <c r="AE8892">
        <v>363.60045490660644</v>
      </c>
    </row>
    <row r="8893" spans="1:31" x14ac:dyDescent="0.25">
      <c r="A8893">
        <v>1684279</v>
      </c>
      <c r="B8893">
        <v>1</v>
      </c>
      <c r="C8893" t="s">
        <v>80</v>
      </c>
      <c r="D8893" t="s">
        <v>97</v>
      </c>
      <c r="E8893" t="s">
        <v>140</v>
      </c>
      <c r="F8893" t="s">
        <v>25095</v>
      </c>
      <c r="G8893" t="s">
        <v>142</v>
      </c>
      <c r="H8893" t="s">
        <v>143</v>
      </c>
      <c r="I8893" t="s">
        <v>135</v>
      </c>
      <c r="J8893" t="s">
        <v>136</v>
      </c>
      <c r="K8893" t="s">
        <v>137</v>
      </c>
      <c r="L8893" t="s">
        <v>25096</v>
      </c>
      <c r="M8893" t="s">
        <v>25097</v>
      </c>
      <c r="N8893">
        <v>0.82777777699999999</v>
      </c>
      <c r="O8893">
        <v>0</v>
      </c>
      <c r="P8893">
        <v>0</v>
      </c>
      <c r="Q8893">
        <v>0</v>
      </c>
      <c r="R8893">
        <v>1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0.12943403368654305</v>
      </c>
      <c r="AA8893">
        <v>0</v>
      </c>
      <c r="AB8893">
        <v>0</v>
      </c>
      <c r="AC8893">
        <v>0</v>
      </c>
      <c r="AD8893">
        <v>0</v>
      </c>
      <c r="AE8893">
        <v>0.12943403368654305</v>
      </c>
    </row>
    <row r="8894" spans="1:31" x14ac:dyDescent="0.25">
      <c r="A8894">
        <v>1684130</v>
      </c>
      <c r="B8894">
        <v>1</v>
      </c>
      <c r="C8894" t="s">
        <v>80</v>
      </c>
      <c r="D8894" t="s">
        <v>92</v>
      </c>
      <c r="E8894" t="s">
        <v>140</v>
      </c>
      <c r="F8894" t="s">
        <v>25098</v>
      </c>
      <c r="G8894" t="s">
        <v>209</v>
      </c>
      <c r="H8894" t="s">
        <v>143</v>
      </c>
      <c r="I8894" t="s">
        <v>135</v>
      </c>
      <c r="J8894" t="s">
        <v>136</v>
      </c>
      <c r="K8894" t="s">
        <v>137</v>
      </c>
      <c r="L8894" t="s">
        <v>25099</v>
      </c>
      <c r="M8894" t="s">
        <v>25100</v>
      </c>
      <c r="N8894">
        <v>1.211944444</v>
      </c>
      <c r="O8894">
        <v>0</v>
      </c>
      <c r="P8894">
        <v>5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1.5124154453593699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1.5124154453593699</v>
      </c>
    </row>
    <row r="8895" spans="1:31" x14ac:dyDescent="0.25">
      <c r="A8895">
        <v>1684030</v>
      </c>
      <c r="B8895">
        <v>1</v>
      </c>
      <c r="C8895" t="s">
        <v>80</v>
      </c>
      <c r="D8895" t="s">
        <v>93</v>
      </c>
      <c r="E8895" t="s">
        <v>140</v>
      </c>
      <c r="F8895" t="s">
        <v>25101</v>
      </c>
      <c r="G8895" t="s">
        <v>197</v>
      </c>
      <c r="H8895" t="s">
        <v>143</v>
      </c>
      <c r="I8895" t="s">
        <v>135</v>
      </c>
      <c r="J8895" t="s">
        <v>136</v>
      </c>
      <c r="K8895" t="s">
        <v>137</v>
      </c>
      <c r="L8895" t="s">
        <v>25102</v>
      </c>
      <c r="M8895" t="s">
        <v>25103</v>
      </c>
      <c r="N8895">
        <v>1.3047222220000001</v>
      </c>
      <c r="O8895">
        <v>0</v>
      </c>
      <c r="P8895">
        <v>1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0.25876024213987614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0.25876024213987614</v>
      </c>
    </row>
    <row r="8896" spans="1:31" x14ac:dyDescent="0.25">
      <c r="A8896">
        <v>1684176</v>
      </c>
      <c r="B8896">
        <v>1</v>
      </c>
      <c r="C8896" t="s">
        <v>81</v>
      </c>
      <c r="D8896" t="s">
        <v>124</v>
      </c>
      <c r="E8896" t="s">
        <v>140</v>
      </c>
      <c r="F8896" t="s">
        <v>25104</v>
      </c>
      <c r="G8896" t="s">
        <v>197</v>
      </c>
      <c r="H8896" t="s">
        <v>143</v>
      </c>
      <c r="I8896" t="s">
        <v>135</v>
      </c>
      <c r="J8896" t="s">
        <v>136</v>
      </c>
      <c r="K8896" t="s">
        <v>137</v>
      </c>
      <c r="L8896" t="s">
        <v>25105</v>
      </c>
      <c r="M8896" t="s">
        <v>25106</v>
      </c>
      <c r="N8896">
        <v>1.0161111110000001</v>
      </c>
      <c r="O8896">
        <v>0</v>
      </c>
      <c r="P8896">
        <v>8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1.7220330786133169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1.7220330786133169</v>
      </c>
    </row>
    <row r="8897" spans="1:31" x14ac:dyDescent="0.25">
      <c r="A8897">
        <v>1684339</v>
      </c>
      <c r="B8897">
        <v>1</v>
      </c>
      <c r="C8897" t="s">
        <v>80</v>
      </c>
      <c r="D8897" t="s">
        <v>96</v>
      </c>
      <c r="E8897" t="s">
        <v>151</v>
      </c>
      <c r="F8897" t="s">
        <v>13152</v>
      </c>
      <c r="G8897" t="s">
        <v>2777</v>
      </c>
      <c r="H8897" t="s">
        <v>143</v>
      </c>
      <c r="I8897" t="s">
        <v>135</v>
      </c>
      <c r="J8897" t="s">
        <v>136</v>
      </c>
      <c r="K8897" t="s">
        <v>137</v>
      </c>
      <c r="L8897" t="s">
        <v>25107</v>
      </c>
      <c r="M8897" t="s">
        <v>25108</v>
      </c>
      <c r="N8897">
        <v>1.934722222</v>
      </c>
      <c r="O8897">
        <v>0</v>
      </c>
      <c r="P8897">
        <v>100</v>
      </c>
      <c r="Q8897">
        <v>0</v>
      </c>
      <c r="R8897">
        <v>1</v>
      </c>
      <c r="S8897">
        <v>0</v>
      </c>
      <c r="T8897">
        <v>19</v>
      </c>
      <c r="U8897">
        <v>0</v>
      </c>
      <c r="V8897">
        <v>0</v>
      </c>
      <c r="W8897">
        <v>0</v>
      </c>
      <c r="X8897">
        <v>154.39472914537748</v>
      </c>
      <c r="Y8897">
        <v>0</v>
      </c>
      <c r="Z8897">
        <v>0.42571999237420832</v>
      </c>
      <c r="AA8897">
        <v>0</v>
      </c>
      <c r="AB8897">
        <v>13.794774329418003</v>
      </c>
      <c r="AC8897">
        <v>0</v>
      </c>
      <c r="AD8897">
        <v>0</v>
      </c>
      <c r="AE8897">
        <v>168.6152234671697</v>
      </c>
    </row>
    <row r="8898" spans="1:31" x14ac:dyDescent="0.25">
      <c r="A8898">
        <v>1683775</v>
      </c>
      <c r="B8898">
        <v>1</v>
      </c>
      <c r="C8898" t="s">
        <v>80</v>
      </c>
      <c r="D8898" t="s">
        <v>95</v>
      </c>
      <c r="E8898" t="s">
        <v>151</v>
      </c>
      <c r="F8898" t="s">
        <v>25109</v>
      </c>
      <c r="G8898" t="s">
        <v>153</v>
      </c>
      <c r="H8898" t="s">
        <v>143</v>
      </c>
      <c r="I8898" t="s">
        <v>135</v>
      </c>
      <c r="J8898" t="s">
        <v>136</v>
      </c>
      <c r="K8898" t="s">
        <v>137</v>
      </c>
      <c r="L8898" t="s">
        <v>25110</v>
      </c>
      <c r="M8898" t="s">
        <v>24944</v>
      </c>
      <c r="N8898">
        <v>4.0152777769999997</v>
      </c>
      <c r="O8898">
        <v>0</v>
      </c>
      <c r="P8898">
        <v>1</v>
      </c>
      <c r="Q8898">
        <v>0</v>
      </c>
      <c r="R8898">
        <v>1</v>
      </c>
      <c r="S8898">
        <v>0</v>
      </c>
      <c r="T8898">
        <v>1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1.1877190370850001E-2</v>
      </c>
      <c r="AA8898">
        <v>0</v>
      </c>
      <c r="AB8898">
        <v>15.543556564988732</v>
      </c>
      <c r="AC8898">
        <v>0</v>
      </c>
      <c r="AD8898">
        <v>0</v>
      </c>
      <c r="AE8898">
        <v>15.555433755359582</v>
      </c>
    </row>
    <row r="8899" spans="1:31" x14ac:dyDescent="0.25">
      <c r="A8899">
        <v>1683652</v>
      </c>
      <c r="B8899">
        <v>1</v>
      </c>
      <c r="C8899" t="s">
        <v>80</v>
      </c>
      <c r="D8899" t="s">
        <v>83</v>
      </c>
      <c r="E8899" t="s">
        <v>151</v>
      </c>
      <c r="F8899" t="s">
        <v>22884</v>
      </c>
      <c r="G8899" t="s">
        <v>222</v>
      </c>
      <c r="H8899" t="s">
        <v>143</v>
      </c>
      <c r="I8899" t="s">
        <v>135</v>
      </c>
      <c r="J8899" t="s">
        <v>136</v>
      </c>
      <c r="K8899" t="s">
        <v>137</v>
      </c>
      <c r="L8899" t="s">
        <v>25111</v>
      </c>
      <c r="M8899" t="s">
        <v>25112</v>
      </c>
      <c r="N8899">
        <v>1.0438888879999999</v>
      </c>
      <c r="O8899">
        <v>0</v>
      </c>
      <c r="P8899">
        <v>58</v>
      </c>
      <c r="Q8899">
        <v>0</v>
      </c>
      <c r="R8899">
        <v>0</v>
      </c>
      <c r="S8899">
        <v>0</v>
      </c>
      <c r="T8899">
        <v>21</v>
      </c>
      <c r="U8899">
        <v>0</v>
      </c>
      <c r="V8899">
        <v>0</v>
      </c>
      <c r="W8899">
        <v>0</v>
      </c>
      <c r="X8899">
        <v>15.461349812712808</v>
      </c>
      <c r="Y8899">
        <v>0</v>
      </c>
      <c r="Z8899">
        <v>0</v>
      </c>
      <c r="AA8899">
        <v>0</v>
      </c>
      <c r="AB8899">
        <v>24.661710018678811</v>
      </c>
      <c r="AC8899">
        <v>0</v>
      </c>
      <c r="AD8899">
        <v>0</v>
      </c>
      <c r="AE8899">
        <v>40.123059831391615</v>
      </c>
    </row>
    <row r="8900" spans="1:31" x14ac:dyDescent="0.25">
      <c r="A8900">
        <v>1683967</v>
      </c>
      <c r="B8900">
        <v>1</v>
      </c>
      <c r="C8900" t="s">
        <v>81</v>
      </c>
      <c r="D8900" t="s">
        <v>128</v>
      </c>
      <c r="E8900" t="s">
        <v>151</v>
      </c>
      <c r="F8900" t="s">
        <v>25113</v>
      </c>
      <c r="G8900" t="s">
        <v>526</v>
      </c>
      <c r="H8900" t="s">
        <v>143</v>
      </c>
      <c r="I8900" t="s">
        <v>135</v>
      </c>
      <c r="J8900" t="s">
        <v>136</v>
      </c>
      <c r="K8900" t="s">
        <v>137</v>
      </c>
      <c r="L8900" t="s">
        <v>25114</v>
      </c>
      <c r="M8900" t="s">
        <v>25115</v>
      </c>
      <c r="N8900">
        <v>2.7705555550000001</v>
      </c>
      <c r="O8900">
        <v>0</v>
      </c>
      <c r="P8900">
        <v>22</v>
      </c>
      <c r="Q8900">
        <v>0</v>
      </c>
      <c r="R8900">
        <v>0</v>
      </c>
      <c r="S8900">
        <v>0</v>
      </c>
      <c r="T8900">
        <v>4</v>
      </c>
      <c r="U8900">
        <v>0</v>
      </c>
      <c r="V8900">
        <v>0</v>
      </c>
      <c r="W8900">
        <v>0</v>
      </c>
      <c r="X8900">
        <v>36.748110770086747</v>
      </c>
      <c r="Y8900">
        <v>0</v>
      </c>
      <c r="Z8900">
        <v>0</v>
      </c>
      <c r="AA8900">
        <v>0</v>
      </c>
      <c r="AB8900">
        <v>14.962145922162534</v>
      </c>
      <c r="AC8900">
        <v>0</v>
      </c>
      <c r="AD8900">
        <v>0</v>
      </c>
      <c r="AE8900">
        <v>51.710256692249281</v>
      </c>
    </row>
    <row r="8901" spans="1:31" x14ac:dyDescent="0.25">
      <c r="A8901">
        <v>1683821</v>
      </c>
      <c r="B8901">
        <v>1</v>
      </c>
      <c r="C8901" t="s">
        <v>80</v>
      </c>
      <c r="D8901" t="s">
        <v>84</v>
      </c>
      <c r="E8901" t="s">
        <v>146</v>
      </c>
      <c r="F8901" t="s">
        <v>11524</v>
      </c>
      <c r="G8901" t="s">
        <v>281</v>
      </c>
      <c r="H8901" t="s">
        <v>143</v>
      </c>
      <c r="I8901" t="s">
        <v>135</v>
      </c>
      <c r="J8901" t="s">
        <v>136</v>
      </c>
      <c r="K8901" t="s">
        <v>167</v>
      </c>
      <c r="L8901" t="s">
        <v>25116</v>
      </c>
      <c r="M8901" t="s">
        <v>25117</v>
      </c>
      <c r="N8901">
        <v>7.8010294440000001</v>
      </c>
      <c r="O8901">
        <v>0</v>
      </c>
      <c r="P8901">
        <v>27</v>
      </c>
      <c r="Q8901">
        <v>0</v>
      </c>
      <c r="R8901">
        <v>24</v>
      </c>
      <c r="S8901">
        <v>0</v>
      </c>
      <c r="T8901">
        <v>9</v>
      </c>
      <c r="U8901">
        <v>0</v>
      </c>
      <c r="V8901">
        <v>0</v>
      </c>
      <c r="W8901">
        <v>0</v>
      </c>
      <c r="X8901">
        <v>71.189430651217194</v>
      </c>
      <c r="Y8901">
        <v>0</v>
      </c>
      <c r="Z8901">
        <v>59.03682531779004</v>
      </c>
      <c r="AA8901">
        <v>0</v>
      </c>
      <c r="AB8901">
        <v>45.538293318796754</v>
      </c>
      <c r="AC8901">
        <v>0</v>
      </c>
      <c r="AD8901">
        <v>0</v>
      </c>
      <c r="AE8901">
        <v>175.76454928780399</v>
      </c>
    </row>
    <row r="8902" spans="1:31" x14ac:dyDescent="0.25">
      <c r="A8902">
        <v>1684362</v>
      </c>
      <c r="B8902">
        <v>1</v>
      </c>
      <c r="C8902" t="s">
        <v>81</v>
      </c>
      <c r="D8902" t="s">
        <v>128</v>
      </c>
      <c r="E8902" t="s">
        <v>200</v>
      </c>
      <c r="F8902" t="s">
        <v>25118</v>
      </c>
      <c r="G8902" t="s">
        <v>202</v>
      </c>
      <c r="H8902" t="s">
        <v>143</v>
      </c>
      <c r="I8902" t="s">
        <v>135</v>
      </c>
      <c r="J8902" t="s">
        <v>136</v>
      </c>
      <c r="K8902" t="s">
        <v>137</v>
      </c>
      <c r="L8902" t="s">
        <v>25119</v>
      </c>
      <c r="M8902" t="s">
        <v>25120</v>
      </c>
      <c r="N8902">
        <v>6.6272222220000003</v>
      </c>
      <c r="O8902">
        <v>0</v>
      </c>
      <c r="P8902">
        <v>109</v>
      </c>
      <c r="Q8902">
        <v>0</v>
      </c>
      <c r="R8902">
        <v>0</v>
      </c>
      <c r="S8902">
        <v>0</v>
      </c>
      <c r="T8902">
        <v>4</v>
      </c>
      <c r="U8902">
        <v>0</v>
      </c>
      <c r="V8902">
        <v>0</v>
      </c>
      <c r="W8902">
        <v>0</v>
      </c>
      <c r="X8902">
        <v>137.96447269316997</v>
      </c>
      <c r="Y8902">
        <v>0</v>
      </c>
      <c r="Z8902">
        <v>0</v>
      </c>
      <c r="AA8902">
        <v>0</v>
      </c>
      <c r="AB8902">
        <v>14.791800833624798</v>
      </c>
      <c r="AC8902">
        <v>0</v>
      </c>
      <c r="AD8902">
        <v>0</v>
      </c>
      <c r="AE8902">
        <v>152.75627352679476</v>
      </c>
    </row>
    <row r="8903" spans="1:31" x14ac:dyDescent="0.25">
      <c r="A8903">
        <v>1683861</v>
      </c>
      <c r="B8903">
        <v>1</v>
      </c>
      <c r="C8903" t="s">
        <v>80</v>
      </c>
      <c r="D8903" t="s">
        <v>100</v>
      </c>
      <c r="E8903" t="s">
        <v>131</v>
      </c>
      <c r="F8903" t="s">
        <v>24272</v>
      </c>
      <c r="G8903" t="s">
        <v>166</v>
      </c>
      <c r="H8903" t="s">
        <v>134</v>
      </c>
      <c r="I8903" t="s">
        <v>135</v>
      </c>
      <c r="J8903" t="s">
        <v>136</v>
      </c>
      <c r="K8903" t="s">
        <v>137</v>
      </c>
      <c r="L8903" t="s">
        <v>25121</v>
      </c>
      <c r="M8903" t="s">
        <v>25122</v>
      </c>
      <c r="N8903">
        <v>0.515833333</v>
      </c>
      <c r="O8903">
        <v>0</v>
      </c>
      <c r="P8903">
        <v>183</v>
      </c>
      <c r="Q8903">
        <v>0</v>
      </c>
      <c r="R8903">
        <v>23</v>
      </c>
      <c r="S8903">
        <v>9</v>
      </c>
      <c r="T8903">
        <v>54</v>
      </c>
      <c r="U8903">
        <v>2</v>
      </c>
      <c r="V8903">
        <v>2</v>
      </c>
      <c r="W8903">
        <v>0</v>
      </c>
      <c r="X8903">
        <v>32.059437002767353</v>
      </c>
      <c r="Y8903">
        <v>0</v>
      </c>
      <c r="Z8903">
        <v>5.0301369955982178</v>
      </c>
      <c r="AA8903">
        <v>71.334964209249264</v>
      </c>
      <c r="AB8903">
        <v>46.775733853405981</v>
      </c>
      <c r="AC8903">
        <v>82.762852025376702</v>
      </c>
      <c r="AD8903">
        <v>205.78326973941267</v>
      </c>
      <c r="AE8903">
        <v>443.74639382581017</v>
      </c>
    </row>
    <row r="8904" spans="1:31" x14ac:dyDescent="0.25">
      <c r="A8904">
        <v>1683758</v>
      </c>
      <c r="B8904">
        <v>1</v>
      </c>
      <c r="C8904" t="s">
        <v>81</v>
      </c>
      <c r="D8904" t="s">
        <v>116</v>
      </c>
      <c r="E8904" t="s">
        <v>146</v>
      </c>
      <c r="F8904" t="s">
        <v>25123</v>
      </c>
      <c r="G8904" t="s">
        <v>148</v>
      </c>
      <c r="H8904" t="s">
        <v>143</v>
      </c>
      <c r="I8904" t="s">
        <v>135</v>
      </c>
      <c r="J8904" t="s">
        <v>136</v>
      </c>
      <c r="K8904" t="s">
        <v>137</v>
      </c>
      <c r="L8904" t="s">
        <v>25124</v>
      </c>
      <c r="M8904" t="s">
        <v>25125</v>
      </c>
      <c r="N8904">
        <v>1.321666666</v>
      </c>
      <c r="O8904">
        <v>0</v>
      </c>
      <c r="P8904">
        <v>53</v>
      </c>
      <c r="Q8904">
        <v>0</v>
      </c>
      <c r="R8904">
        <v>0</v>
      </c>
      <c r="S8904">
        <v>0</v>
      </c>
      <c r="T8904">
        <v>3</v>
      </c>
      <c r="U8904">
        <v>0</v>
      </c>
      <c r="V8904">
        <v>0</v>
      </c>
      <c r="W8904">
        <v>0</v>
      </c>
      <c r="X8904">
        <v>4.2064359488048222</v>
      </c>
      <c r="Y8904">
        <v>0</v>
      </c>
      <c r="Z8904">
        <v>0</v>
      </c>
      <c r="AA8904">
        <v>0</v>
      </c>
      <c r="AB8904">
        <v>5.4251862771866293</v>
      </c>
      <c r="AC8904">
        <v>0</v>
      </c>
      <c r="AD8904">
        <v>0</v>
      </c>
      <c r="AE8904">
        <v>9.6316222259914515</v>
      </c>
    </row>
    <row r="8905" spans="1:31" x14ac:dyDescent="0.25">
      <c r="A8905">
        <v>1684299</v>
      </c>
      <c r="B8905">
        <v>1</v>
      </c>
      <c r="C8905" t="s">
        <v>81</v>
      </c>
      <c r="D8905" t="s">
        <v>128</v>
      </c>
      <c r="E8905" t="s">
        <v>131</v>
      </c>
      <c r="F8905" t="s">
        <v>25126</v>
      </c>
      <c r="G8905" t="s">
        <v>161</v>
      </c>
      <c r="H8905" t="s">
        <v>134</v>
      </c>
      <c r="I8905" t="s">
        <v>135</v>
      </c>
      <c r="J8905" t="s">
        <v>136</v>
      </c>
      <c r="K8905" t="s">
        <v>137</v>
      </c>
      <c r="L8905" t="s">
        <v>25127</v>
      </c>
      <c r="M8905" t="s">
        <v>25128</v>
      </c>
      <c r="N8905">
        <v>0.93944444400000005</v>
      </c>
      <c r="O8905">
        <v>0</v>
      </c>
      <c r="P8905">
        <v>0</v>
      </c>
      <c r="Q8905">
        <v>0</v>
      </c>
      <c r="R8905">
        <v>0</v>
      </c>
      <c r="S8905">
        <v>1</v>
      </c>
      <c r="T8905">
        <v>0</v>
      </c>
      <c r="U8905">
        <v>1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12.599003116568914</v>
      </c>
      <c r="AB8905">
        <v>0</v>
      </c>
      <c r="AC8905">
        <v>44.091755921489337</v>
      </c>
      <c r="AD8905">
        <v>0</v>
      </c>
      <c r="AE8905">
        <v>56.690759038058253</v>
      </c>
    </row>
    <row r="8906" spans="1:31" x14ac:dyDescent="0.25">
      <c r="A8906">
        <v>1683927</v>
      </c>
      <c r="B8906">
        <v>1</v>
      </c>
      <c r="C8906" t="s">
        <v>81</v>
      </c>
      <c r="D8906" t="s">
        <v>118</v>
      </c>
      <c r="E8906" t="s">
        <v>140</v>
      </c>
      <c r="F8906" t="s">
        <v>25129</v>
      </c>
      <c r="G8906" t="s">
        <v>197</v>
      </c>
      <c r="H8906" t="s">
        <v>143</v>
      </c>
      <c r="I8906" t="s">
        <v>135</v>
      </c>
      <c r="J8906" t="s">
        <v>136</v>
      </c>
      <c r="K8906" t="s">
        <v>137</v>
      </c>
      <c r="L8906" t="s">
        <v>25130</v>
      </c>
      <c r="M8906" t="s">
        <v>25131</v>
      </c>
      <c r="N8906">
        <v>0.90083333300000001</v>
      </c>
      <c r="O8906">
        <v>0</v>
      </c>
      <c r="P8906">
        <v>8</v>
      </c>
      <c r="Q8906">
        <v>0</v>
      </c>
      <c r="R8906">
        <v>0</v>
      </c>
      <c r="S8906">
        <v>0</v>
      </c>
      <c r="T8906">
        <v>1</v>
      </c>
      <c r="U8906">
        <v>0</v>
      </c>
      <c r="V8906">
        <v>0</v>
      </c>
      <c r="W8906">
        <v>0</v>
      </c>
      <c r="X8906">
        <v>2.2404583894008661</v>
      </c>
      <c r="Y8906">
        <v>0</v>
      </c>
      <c r="Z8906">
        <v>0</v>
      </c>
      <c r="AA8906">
        <v>0</v>
      </c>
      <c r="AB8906">
        <v>2.2934526936566669E-3</v>
      </c>
      <c r="AC8906">
        <v>0</v>
      </c>
      <c r="AD8906">
        <v>0</v>
      </c>
      <c r="AE8906">
        <v>2.2427518420945227</v>
      </c>
    </row>
    <row r="8907" spans="1:31" x14ac:dyDescent="0.25">
      <c r="A8907">
        <v>1684070</v>
      </c>
      <c r="B8907">
        <v>1</v>
      </c>
      <c r="C8907" t="s">
        <v>80</v>
      </c>
      <c r="D8907" t="s">
        <v>103</v>
      </c>
      <c r="E8907" t="s">
        <v>140</v>
      </c>
      <c r="F8907" t="s">
        <v>25132</v>
      </c>
      <c r="G8907" t="s">
        <v>197</v>
      </c>
      <c r="H8907" t="s">
        <v>143</v>
      </c>
      <c r="I8907" t="s">
        <v>135</v>
      </c>
      <c r="J8907" t="s">
        <v>136</v>
      </c>
      <c r="K8907" t="s">
        <v>137</v>
      </c>
      <c r="L8907" t="s">
        <v>25133</v>
      </c>
      <c r="M8907" t="s">
        <v>25134</v>
      </c>
      <c r="N8907">
        <v>3.3774999999999999</v>
      </c>
      <c r="O8907">
        <v>0</v>
      </c>
      <c r="P8907">
        <v>1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</row>
    <row r="8908" spans="1:31" x14ac:dyDescent="0.25">
      <c r="A8908">
        <v>1683692</v>
      </c>
      <c r="B8908">
        <v>1</v>
      </c>
      <c r="C8908" t="s">
        <v>81</v>
      </c>
      <c r="D8908" t="s">
        <v>127</v>
      </c>
      <c r="E8908" t="s">
        <v>146</v>
      </c>
      <c r="F8908" t="s">
        <v>11290</v>
      </c>
      <c r="G8908" t="s">
        <v>4384</v>
      </c>
      <c r="H8908" t="s">
        <v>143</v>
      </c>
      <c r="I8908" t="s">
        <v>135</v>
      </c>
      <c r="J8908" t="s">
        <v>136</v>
      </c>
      <c r="K8908" t="s">
        <v>137</v>
      </c>
      <c r="L8908" t="s">
        <v>25135</v>
      </c>
      <c r="M8908" t="s">
        <v>25136</v>
      </c>
      <c r="N8908">
        <v>1.5180555549999999</v>
      </c>
      <c r="O8908">
        <v>0</v>
      </c>
      <c r="P8908">
        <v>2</v>
      </c>
      <c r="Q8908">
        <v>0</v>
      </c>
      <c r="R8908">
        <v>9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0.7866363634454292</v>
      </c>
      <c r="Y8908">
        <v>0</v>
      </c>
      <c r="Z8908">
        <v>3.680676524034233</v>
      </c>
      <c r="AA8908">
        <v>0</v>
      </c>
      <c r="AB8908">
        <v>0</v>
      </c>
      <c r="AC8908">
        <v>0</v>
      </c>
      <c r="AD8908">
        <v>0</v>
      </c>
      <c r="AE8908">
        <v>4.4673128874796619</v>
      </c>
    </row>
    <row r="8909" spans="1:31" x14ac:dyDescent="0.25">
      <c r="A8909">
        <v>1683947</v>
      </c>
      <c r="B8909">
        <v>1</v>
      </c>
      <c r="C8909" t="s">
        <v>80</v>
      </c>
      <c r="D8909" t="s">
        <v>83</v>
      </c>
      <c r="E8909" t="s">
        <v>151</v>
      </c>
      <c r="F8909" t="s">
        <v>25137</v>
      </c>
      <c r="G8909" t="s">
        <v>153</v>
      </c>
      <c r="H8909" t="s">
        <v>143</v>
      </c>
      <c r="I8909" t="s">
        <v>135</v>
      </c>
      <c r="J8909" t="s">
        <v>136</v>
      </c>
      <c r="K8909" t="s">
        <v>137</v>
      </c>
      <c r="L8909" t="s">
        <v>25138</v>
      </c>
      <c r="M8909" t="s">
        <v>25139</v>
      </c>
      <c r="N8909">
        <v>1.656111111</v>
      </c>
      <c r="O8909">
        <v>0</v>
      </c>
      <c r="P8909">
        <v>5</v>
      </c>
      <c r="Q8909">
        <v>0</v>
      </c>
      <c r="R8909">
        <v>0</v>
      </c>
      <c r="S8909">
        <v>0</v>
      </c>
      <c r="T8909">
        <v>74</v>
      </c>
      <c r="U8909">
        <v>0</v>
      </c>
      <c r="V8909">
        <v>1</v>
      </c>
      <c r="W8909">
        <v>0</v>
      </c>
      <c r="X8909">
        <v>9.8031137838636191</v>
      </c>
      <c r="Y8909">
        <v>0</v>
      </c>
      <c r="Z8909">
        <v>0</v>
      </c>
      <c r="AA8909">
        <v>0</v>
      </c>
      <c r="AB8909">
        <v>243.10006559870993</v>
      </c>
      <c r="AC8909">
        <v>0</v>
      </c>
      <c r="AD8909">
        <v>41.103270557439899</v>
      </c>
      <c r="AE8909">
        <v>294.00644994001345</v>
      </c>
    </row>
    <row r="8910" spans="1:31" x14ac:dyDescent="0.25">
      <c r="A8910">
        <v>1684113</v>
      </c>
      <c r="B8910">
        <v>1</v>
      </c>
      <c r="C8910" t="s">
        <v>80</v>
      </c>
      <c r="D8910" t="s">
        <v>96</v>
      </c>
      <c r="E8910" t="s">
        <v>140</v>
      </c>
      <c r="F8910" t="s">
        <v>25140</v>
      </c>
      <c r="G8910" t="s">
        <v>142</v>
      </c>
      <c r="H8910" t="s">
        <v>143</v>
      </c>
      <c r="I8910" t="s">
        <v>135</v>
      </c>
      <c r="J8910" t="s">
        <v>136</v>
      </c>
      <c r="K8910" t="s">
        <v>137</v>
      </c>
      <c r="L8910" t="s">
        <v>25141</v>
      </c>
      <c r="M8910" t="s">
        <v>25142</v>
      </c>
      <c r="N8910">
        <v>6.5991666660000003</v>
      </c>
      <c r="O8910">
        <v>0</v>
      </c>
      <c r="P8910">
        <v>1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0.39704352648449448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0.39704352648449448</v>
      </c>
    </row>
    <row r="8911" spans="1:31" x14ac:dyDescent="0.25">
      <c r="A8911">
        <v>1684213</v>
      </c>
      <c r="B8911">
        <v>1</v>
      </c>
      <c r="C8911" t="s">
        <v>80</v>
      </c>
      <c r="D8911" t="s">
        <v>104</v>
      </c>
      <c r="E8911" t="s">
        <v>146</v>
      </c>
      <c r="F8911" t="s">
        <v>23499</v>
      </c>
      <c r="G8911" t="s">
        <v>148</v>
      </c>
      <c r="H8911" t="s">
        <v>143</v>
      </c>
      <c r="I8911" t="s">
        <v>135</v>
      </c>
      <c r="J8911" t="s">
        <v>136</v>
      </c>
      <c r="K8911" t="s">
        <v>137</v>
      </c>
      <c r="L8911" t="s">
        <v>25143</v>
      </c>
      <c r="M8911" t="s">
        <v>25144</v>
      </c>
      <c r="N8911">
        <v>1.946111111</v>
      </c>
      <c r="O8911">
        <v>0</v>
      </c>
      <c r="P8911">
        <v>5</v>
      </c>
      <c r="Q8911">
        <v>0</v>
      </c>
      <c r="R8911">
        <v>8</v>
      </c>
      <c r="S8911">
        <v>0</v>
      </c>
      <c r="T8911">
        <v>3</v>
      </c>
      <c r="U8911">
        <v>0</v>
      </c>
      <c r="V8911">
        <v>0</v>
      </c>
      <c r="W8911">
        <v>0</v>
      </c>
      <c r="X8911">
        <v>1.5968633867647934</v>
      </c>
      <c r="Y8911">
        <v>0</v>
      </c>
      <c r="Z8911">
        <v>1.0667414972499409</v>
      </c>
      <c r="AA8911">
        <v>0</v>
      </c>
      <c r="AB8911">
        <v>3.4343059584017248</v>
      </c>
      <c r="AC8911">
        <v>0</v>
      </c>
      <c r="AD8911">
        <v>0</v>
      </c>
      <c r="AE8911">
        <v>6.097910842416459</v>
      </c>
    </row>
    <row r="8912" spans="1:31" x14ac:dyDescent="0.25">
      <c r="A8912">
        <v>1684190</v>
      </c>
      <c r="B8912">
        <v>1</v>
      </c>
      <c r="C8912" t="s">
        <v>80</v>
      </c>
      <c r="D8912" t="s">
        <v>84</v>
      </c>
      <c r="E8912" t="s">
        <v>140</v>
      </c>
      <c r="F8912" t="s">
        <v>25145</v>
      </c>
      <c r="G8912" t="s">
        <v>197</v>
      </c>
      <c r="H8912" t="s">
        <v>143</v>
      </c>
      <c r="I8912" t="s">
        <v>135</v>
      </c>
      <c r="J8912" t="s">
        <v>136</v>
      </c>
      <c r="K8912" t="s">
        <v>137</v>
      </c>
      <c r="L8912" t="s">
        <v>25146</v>
      </c>
      <c r="M8912" t="s">
        <v>25147</v>
      </c>
      <c r="N8912">
        <v>2.4700000000000002</v>
      </c>
      <c r="O8912">
        <v>0</v>
      </c>
      <c r="P8912">
        <v>1</v>
      </c>
      <c r="Q8912">
        <v>0</v>
      </c>
      <c r="R8912">
        <v>0</v>
      </c>
      <c r="S8912">
        <v>0</v>
      </c>
      <c r="T8912">
        <v>1</v>
      </c>
      <c r="U8912">
        <v>0</v>
      </c>
      <c r="V8912">
        <v>0</v>
      </c>
      <c r="W8912">
        <v>0</v>
      </c>
      <c r="X8912">
        <v>0.2297270588563167</v>
      </c>
      <c r="Y8912">
        <v>0</v>
      </c>
      <c r="Z8912">
        <v>0</v>
      </c>
      <c r="AA8912">
        <v>0</v>
      </c>
      <c r="AB8912">
        <v>0.26784364809693839</v>
      </c>
      <c r="AC8912">
        <v>0</v>
      </c>
      <c r="AD8912">
        <v>0</v>
      </c>
      <c r="AE8912">
        <v>0.49757070695325512</v>
      </c>
    </row>
    <row r="8913" spans="1:31" x14ac:dyDescent="0.25">
      <c r="A8913">
        <v>1684170</v>
      </c>
      <c r="B8913">
        <v>1</v>
      </c>
      <c r="C8913" t="s">
        <v>80</v>
      </c>
      <c r="D8913" t="s">
        <v>96</v>
      </c>
      <c r="E8913" t="s">
        <v>164</v>
      </c>
      <c r="F8913" t="s">
        <v>1906</v>
      </c>
      <c r="G8913" t="s">
        <v>161</v>
      </c>
      <c r="H8913" t="s">
        <v>134</v>
      </c>
      <c r="I8913" t="s">
        <v>135</v>
      </c>
      <c r="J8913" t="s">
        <v>136</v>
      </c>
      <c r="K8913" t="s">
        <v>137</v>
      </c>
      <c r="L8913" t="s">
        <v>25148</v>
      </c>
      <c r="M8913" t="s">
        <v>25149</v>
      </c>
      <c r="N8913">
        <v>0.25694444399999999</v>
      </c>
      <c r="O8913">
        <v>1</v>
      </c>
      <c r="P8913">
        <v>1355</v>
      </c>
      <c r="Q8913">
        <v>0</v>
      </c>
      <c r="R8913">
        <v>0</v>
      </c>
      <c r="S8913">
        <v>6</v>
      </c>
      <c r="T8913">
        <v>38</v>
      </c>
      <c r="U8913">
        <v>0</v>
      </c>
      <c r="V8913">
        <v>1</v>
      </c>
      <c r="W8913">
        <v>1.6296548864716456</v>
      </c>
      <c r="X8913">
        <v>52.133989455809974</v>
      </c>
      <c r="Y8913">
        <v>0</v>
      </c>
      <c r="Z8913">
        <v>0</v>
      </c>
      <c r="AA8913">
        <v>9.3476372595039585</v>
      </c>
      <c r="AB8913">
        <v>10.013761432220834</v>
      </c>
      <c r="AC8913">
        <v>0</v>
      </c>
      <c r="AD8913">
        <v>1.3085378275305556E-2</v>
      </c>
      <c r="AE8913">
        <v>73.138128412281716</v>
      </c>
    </row>
    <row r="8914" spans="1:31" x14ac:dyDescent="0.25">
      <c r="A8914">
        <v>1684027</v>
      </c>
      <c r="B8914">
        <v>1</v>
      </c>
      <c r="C8914" t="s">
        <v>80</v>
      </c>
      <c r="D8914" t="s">
        <v>94</v>
      </c>
      <c r="E8914" t="s">
        <v>151</v>
      </c>
      <c r="F8914" t="s">
        <v>25150</v>
      </c>
      <c r="G8914" t="s">
        <v>267</v>
      </c>
      <c r="H8914" t="s">
        <v>143</v>
      </c>
      <c r="I8914" t="s">
        <v>135</v>
      </c>
      <c r="J8914" t="s">
        <v>136</v>
      </c>
      <c r="K8914" t="s">
        <v>137</v>
      </c>
      <c r="L8914" t="s">
        <v>25151</v>
      </c>
      <c r="M8914" t="s">
        <v>25152</v>
      </c>
      <c r="N8914">
        <v>0.27555555500000001</v>
      </c>
      <c r="O8914">
        <v>0</v>
      </c>
      <c r="P8914">
        <v>32</v>
      </c>
      <c r="Q8914">
        <v>0</v>
      </c>
      <c r="R8914">
        <v>0</v>
      </c>
      <c r="S8914">
        <v>0</v>
      </c>
      <c r="T8914">
        <v>2</v>
      </c>
      <c r="U8914">
        <v>0</v>
      </c>
      <c r="V8914">
        <v>0</v>
      </c>
      <c r="W8914">
        <v>0</v>
      </c>
      <c r="X8914">
        <v>1.65503455728864</v>
      </c>
      <c r="Y8914">
        <v>0</v>
      </c>
      <c r="Z8914">
        <v>0</v>
      </c>
      <c r="AA8914">
        <v>0</v>
      </c>
      <c r="AB8914">
        <v>2.9754972544000004E-4</v>
      </c>
      <c r="AC8914">
        <v>0</v>
      </c>
      <c r="AD8914">
        <v>0</v>
      </c>
      <c r="AE8914">
        <v>1.6553321070140801</v>
      </c>
    </row>
    <row r="8915" spans="1:31" x14ac:dyDescent="0.25">
      <c r="A8915">
        <v>1684382</v>
      </c>
      <c r="B8915">
        <v>1</v>
      </c>
      <c r="C8915" t="s">
        <v>80</v>
      </c>
      <c r="D8915" t="s">
        <v>95</v>
      </c>
      <c r="E8915" t="s">
        <v>151</v>
      </c>
      <c r="F8915" t="s">
        <v>25153</v>
      </c>
      <c r="G8915" t="s">
        <v>267</v>
      </c>
      <c r="H8915" t="s">
        <v>143</v>
      </c>
      <c r="I8915" t="s">
        <v>135</v>
      </c>
      <c r="J8915" t="s">
        <v>136</v>
      </c>
      <c r="K8915" t="s">
        <v>137</v>
      </c>
      <c r="L8915" t="s">
        <v>25154</v>
      </c>
      <c r="M8915" t="s">
        <v>25155</v>
      </c>
      <c r="N8915">
        <v>0.66749999999999998</v>
      </c>
      <c r="O8915">
        <v>0</v>
      </c>
      <c r="P8915">
        <v>155</v>
      </c>
      <c r="Q8915">
        <v>0</v>
      </c>
      <c r="R8915">
        <v>0</v>
      </c>
      <c r="S8915">
        <v>0</v>
      </c>
      <c r="T8915">
        <v>4</v>
      </c>
      <c r="U8915">
        <v>0</v>
      </c>
      <c r="V8915">
        <v>0</v>
      </c>
      <c r="W8915">
        <v>0</v>
      </c>
      <c r="X8915">
        <v>26.7954045989359</v>
      </c>
      <c r="Y8915">
        <v>0</v>
      </c>
      <c r="Z8915">
        <v>0</v>
      </c>
      <c r="AA8915">
        <v>0</v>
      </c>
      <c r="AB8915">
        <v>0.6766563086345998</v>
      </c>
      <c r="AC8915">
        <v>0</v>
      </c>
      <c r="AD8915">
        <v>0</v>
      </c>
      <c r="AE8915">
        <v>27.472060907570498</v>
      </c>
    </row>
    <row r="8916" spans="1:31" x14ac:dyDescent="0.25">
      <c r="A8916">
        <v>1684133</v>
      </c>
      <c r="B8916">
        <v>1</v>
      </c>
      <c r="C8916" t="s">
        <v>80</v>
      </c>
      <c r="D8916" t="s">
        <v>96</v>
      </c>
      <c r="E8916" t="s">
        <v>140</v>
      </c>
      <c r="F8916" t="s">
        <v>25156</v>
      </c>
      <c r="G8916" t="s">
        <v>197</v>
      </c>
      <c r="H8916" t="s">
        <v>143</v>
      </c>
      <c r="I8916" t="s">
        <v>135</v>
      </c>
      <c r="J8916" t="s">
        <v>136</v>
      </c>
      <c r="K8916" t="s">
        <v>137</v>
      </c>
      <c r="L8916" t="s">
        <v>25157</v>
      </c>
      <c r="M8916" t="s">
        <v>25158</v>
      </c>
      <c r="N8916">
        <v>4.7852777770000001</v>
      </c>
      <c r="O8916">
        <v>0</v>
      </c>
      <c r="P8916">
        <v>1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1.5470616955382721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1.5470616955382721</v>
      </c>
    </row>
    <row r="8917" spans="1:31" x14ac:dyDescent="0.25">
      <c r="A8917">
        <v>1683778</v>
      </c>
      <c r="B8917">
        <v>1</v>
      </c>
      <c r="C8917" t="s">
        <v>80</v>
      </c>
      <c r="D8917" t="s">
        <v>96</v>
      </c>
      <c r="E8917" t="s">
        <v>151</v>
      </c>
      <c r="F8917" t="s">
        <v>25159</v>
      </c>
      <c r="G8917" t="s">
        <v>281</v>
      </c>
      <c r="H8917" t="s">
        <v>143</v>
      </c>
      <c r="I8917" t="s">
        <v>135</v>
      </c>
      <c r="J8917" t="s">
        <v>136</v>
      </c>
      <c r="K8917" t="s">
        <v>167</v>
      </c>
      <c r="L8917" t="s">
        <v>25160</v>
      </c>
      <c r="M8917" t="s">
        <v>25161</v>
      </c>
      <c r="N8917">
        <v>5.3706916659999999</v>
      </c>
      <c r="O8917">
        <v>0</v>
      </c>
      <c r="P8917">
        <v>100</v>
      </c>
      <c r="Q8917">
        <v>0</v>
      </c>
      <c r="R8917">
        <v>0</v>
      </c>
      <c r="S8917">
        <v>0</v>
      </c>
      <c r="T8917">
        <v>2</v>
      </c>
      <c r="U8917">
        <v>0</v>
      </c>
      <c r="V8917">
        <v>0</v>
      </c>
      <c r="W8917">
        <v>0</v>
      </c>
      <c r="X8917">
        <v>128.82967417173614</v>
      </c>
      <c r="Y8917">
        <v>0</v>
      </c>
      <c r="Z8917">
        <v>0</v>
      </c>
      <c r="AA8917">
        <v>0</v>
      </c>
      <c r="AB8917">
        <v>0.32193775235569788</v>
      </c>
      <c r="AC8917">
        <v>0</v>
      </c>
      <c r="AD8917">
        <v>0</v>
      </c>
      <c r="AE8917">
        <v>129.15161192409184</v>
      </c>
    </row>
    <row r="8918" spans="1:31" x14ac:dyDescent="0.25">
      <c r="A8918">
        <v>1683884</v>
      </c>
      <c r="B8918">
        <v>1</v>
      </c>
      <c r="C8918" t="s">
        <v>80</v>
      </c>
      <c r="D8918" t="s">
        <v>107</v>
      </c>
      <c r="E8918" t="s">
        <v>151</v>
      </c>
      <c r="F8918" t="s">
        <v>3698</v>
      </c>
      <c r="G8918" t="s">
        <v>153</v>
      </c>
      <c r="H8918" t="s">
        <v>143</v>
      </c>
      <c r="I8918" t="s">
        <v>135</v>
      </c>
      <c r="J8918" t="s">
        <v>136</v>
      </c>
      <c r="K8918" t="s">
        <v>137</v>
      </c>
      <c r="L8918" t="s">
        <v>25162</v>
      </c>
      <c r="M8918" t="s">
        <v>25163</v>
      </c>
      <c r="N8918">
        <v>1.184722222</v>
      </c>
      <c r="O8918">
        <v>0</v>
      </c>
      <c r="P8918">
        <v>14</v>
      </c>
      <c r="Q8918">
        <v>0</v>
      </c>
      <c r="R8918">
        <v>0</v>
      </c>
      <c r="S8918">
        <v>0</v>
      </c>
      <c r="T8918">
        <v>1</v>
      </c>
      <c r="U8918">
        <v>0</v>
      </c>
      <c r="V8918">
        <v>0</v>
      </c>
      <c r="W8918">
        <v>0</v>
      </c>
      <c r="X8918">
        <v>4.7737354943213006</v>
      </c>
      <c r="Y8918">
        <v>0</v>
      </c>
      <c r="Z8918">
        <v>0</v>
      </c>
      <c r="AA8918">
        <v>0</v>
      </c>
      <c r="AB8918">
        <v>8.707352417342501E-2</v>
      </c>
      <c r="AC8918">
        <v>0</v>
      </c>
      <c r="AD8918">
        <v>0</v>
      </c>
      <c r="AE8918">
        <v>4.8608090184947255</v>
      </c>
    </row>
    <row r="8919" spans="1:31" x14ac:dyDescent="0.25">
      <c r="A8919">
        <v>1683735</v>
      </c>
      <c r="B8919">
        <v>1</v>
      </c>
      <c r="C8919" t="s">
        <v>80</v>
      </c>
      <c r="D8919" t="s">
        <v>92</v>
      </c>
      <c r="E8919" t="s">
        <v>140</v>
      </c>
      <c r="F8919" t="s">
        <v>25164</v>
      </c>
      <c r="G8919" t="s">
        <v>209</v>
      </c>
      <c r="H8919" t="s">
        <v>143</v>
      </c>
      <c r="I8919" t="s">
        <v>135</v>
      </c>
      <c r="J8919" t="s">
        <v>136</v>
      </c>
      <c r="K8919" t="s">
        <v>137</v>
      </c>
      <c r="L8919" t="s">
        <v>25165</v>
      </c>
      <c r="M8919" t="s">
        <v>25166</v>
      </c>
      <c r="N8919">
        <v>5.5638888880000001</v>
      </c>
      <c r="O8919">
        <v>0</v>
      </c>
      <c r="P8919">
        <v>0</v>
      </c>
      <c r="Q8919">
        <v>0</v>
      </c>
      <c r="R8919">
        <v>3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2.2101426073794017</v>
      </c>
      <c r="AA8919">
        <v>0</v>
      </c>
      <c r="AB8919">
        <v>0</v>
      </c>
      <c r="AC8919">
        <v>0</v>
      </c>
      <c r="AD8919">
        <v>0</v>
      </c>
      <c r="AE8919">
        <v>2.2101426073794017</v>
      </c>
    </row>
    <row r="8920" spans="1:31" x14ac:dyDescent="0.25">
      <c r="A8920">
        <v>1683701</v>
      </c>
      <c r="B8920">
        <v>1</v>
      </c>
      <c r="C8920" t="s">
        <v>80</v>
      </c>
      <c r="D8920" t="s">
        <v>104</v>
      </c>
      <c r="E8920" t="s">
        <v>146</v>
      </c>
      <c r="F8920" t="s">
        <v>23499</v>
      </c>
      <c r="G8920" t="s">
        <v>486</v>
      </c>
      <c r="H8920" t="s">
        <v>143</v>
      </c>
      <c r="I8920" t="s">
        <v>135</v>
      </c>
      <c r="J8920" t="s">
        <v>136</v>
      </c>
      <c r="K8920" t="s">
        <v>137</v>
      </c>
      <c r="L8920" t="s">
        <v>25167</v>
      </c>
      <c r="M8920" t="s">
        <v>25168</v>
      </c>
      <c r="N8920">
        <v>4.9233333330000004</v>
      </c>
      <c r="O8920">
        <v>0</v>
      </c>
      <c r="P8920">
        <v>5</v>
      </c>
      <c r="Q8920">
        <v>0</v>
      </c>
      <c r="R8920">
        <v>8</v>
      </c>
      <c r="S8920">
        <v>0</v>
      </c>
      <c r="T8920">
        <v>3</v>
      </c>
      <c r="U8920">
        <v>0</v>
      </c>
      <c r="V8920">
        <v>0</v>
      </c>
      <c r="W8920">
        <v>0</v>
      </c>
      <c r="X8920">
        <v>3.3936994024369374</v>
      </c>
      <c r="Y8920">
        <v>0</v>
      </c>
      <c r="Z8920">
        <v>2.6956616407699769</v>
      </c>
      <c r="AA8920">
        <v>0</v>
      </c>
      <c r="AB8920">
        <v>11.551142191120068</v>
      </c>
      <c r="AC8920">
        <v>0</v>
      </c>
      <c r="AD8920">
        <v>0</v>
      </c>
      <c r="AE8920">
        <v>17.640503234326982</v>
      </c>
    </row>
    <row r="8921" spans="1:31" x14ac:dyDescent="0.25">
      <c r="A8921">
        <v>1684033</v>
      </c>
      <c r="B8921">
        <v>1</v>
      </c>
      <c r="C8921" t="s">
        <v>80</v>
      </c>
      <c r="D8921" t="s">
        <v>94</v>
      </c>
      <c r="E8921" t="s">
        <v>151</v>
      </c>
      <c r="F8921" t="s">
        <v>25169</v>
      </c>
      <c r="G8921" t="s">
        <v>153</v>
      </c>
      <c r="H8921" t="s">
        <v>143</v>
      </c>
      <c r="I8921" t="s">
        <v>135</v>
      </c>
      <c r="J8921" t="s">
        <v>136</v>
      </c>
      <c r="K8921" t="s">
        <v>137</v>
      </c>
      <c r="L8921" t="s">
        <v>25170</v>
      </c>
      <c r="M8921" t="s">
        <v>25171</v>
      </c>
      <c r="N8921">
        <v>2.0466666660000001</v>
      </c>
      <c r="O8921">
        <v>0</v>
      </c>
      <c r="P8921">
        <v>156</v>
      </c>
      <c r="Q8921">
        <v>0</v>
      </c>
      <c r="R8921">
        <v>0</v>
      </c>
      <c r="S8921">
        <v>0</v>
      </c>
      <c r="T8921">
        <v>5</v>
      </c>
      <c r="U8921">
        <v>0</v>
      </c>
      <c r="V8921">
        <v>0</v>
      </c>
      <c r="W8921">
        <v>0</v>
      </c>
      <c r="X8921">
        <v>97.962472557074136</v>
      </c>
      <c r="Y8921">
        <v>0</v>
      </c>
      <c r="Z8921">
        <v>0</v>
      </c>
      <c r="AA8921">
        <v>0</v>
      </c>
      <c r="AB8921">
        <v>6.9201267332377912</v>
      </c>
      <c r="AC8921">
        <v>0</v>
      </c>
      <c r="AD8921">
        <v>0</v>
      </c>
      <c r="AE8921">
        <v>104.88259929031193</v>
      </c>
    </row>
    <row r="8922" spans="1:31" x14ac:dyDescent="0.25">
      <c r="A8922">
        <v>1683824</v>
      </c>
      <c r="B8922">
        <v>1</v>
      </c>
      <c r="C8922" t="s">
        <v>80</v>
      </c>
      <c r="D8922" t="s">
        <v>101</v>
      </c>
      <c r="E8922" t="s">
        <v>151</v>
      </c>
      <c r="F8922" t="s">
        <v>15009</v>
      </c>
      <c r="G8922" t="s">
        <v>267</v>
      </c>
      <c r="H8922" t="s">
        <v>143</v>
      </c>
      <c r="I8922" t="s">
        <v>135</v>
      </c>
      <c r="J8922" t="s">
        <v>136</v>
      </c>
      <c r="K8922" t="s">
        <v>137</v>
      </c>
      <c r="L8922" t="s">
        <v>25172</v>
      </c>
      <c r="M8922" t="s">
        <v>25173</v>
      </c>
      <c r="N8922">
        <v>1.498888888</v>
      </c>
      <c r="O8922">
        <v>0</v>
      </c>
      <c r="P8922">
        <v>18</v>
      </c>
      <c r="Q8922">
        <v>0</v>
      </c>
      <c r="R8922">
        <v>0</v>
      </c>
      <c r="S8922">
        <v>0</v>
      </c>
      <c r="T8922">
        <v>2</v>
      </c>
      <c r="U8922">
        <v>0</v>
      </c>
      <c r="V8922">
        <v>0</v>
      </c>
      <c r="W8922">
        <v>0</v>
      </c>
      <c r="X8922">
        <v>6.6027935722609676</v>
      </c>
      <c r="Y8922">
        <v>0</v>
      </c>
      <c r="Z8922">
        <v>0</v>
      </c>
      <c r="AA8922">
        <v>0</v>
      </c>
      <c r="AB8922">
        <v>6.6030323207684445</v>
      </c>
      <c r="AC8922">
        <v>0</v>
      </c>
      <c r="AD8922">
        <v>0</v>
      </c>
      <c r="AE8922">
        <v>13.205825893029413</v>
      </c>
    </row>
    <row r="8923" spans="1:31" x14ac:dyDescent="0.25">
      <c r="A8923">
        <v>1683893</v>
      </c>
      <c r="B8923">
        <v>1</v>
      </c>
      <c r="C8923" t="s">
        <v>80</v>
      </c>
      <c r="D8923" t="s">
        <v>93</v>
      </c>
      <c r="E8923" t="s">
        <v>146</v>
      </c>
      <c r="F8923" t="s">
        <v>11186</v>
      </c>
      <c r="G8923" t="s">
        <v>253</v>
      </c>
      <c r="H8923" t="s">
        <v>143</v>
      </c>
      <c r="I8923" t="s">
        <v>135</v>
      </c>
      <c r="J8923" t="s">
        <v>136</v>
      </c>
      <c r="K8923" t="s">
        <v>167</v>
      </c>
      <c r="L8923" t="s">
        <v>25174</v>
      </c>
      <c r="M8923" t="s">
        <v>25175</v>
      </c>
      <c r="N8923">
        <v>3.477777777</v>
      </c>
      <c r="O8923">
        <v>0</v>
      </c>
      <c r="P8923">
        <v>205</v>
      </c>
      <c r="Q8923">
        <v>0</v>
      </c>
      <c r="R8923">
        <v>1</v>
      </c>
      <c r="S8923">
        <v>0</v>
      </c>
      <c r="T8923">
        <v>25</v>
      </c>
      <c r="U8923">
        <v>0</v>
      </c>
      <c r="V8923">
        <v>0</v>
      </c>
      <c r="W8923">
        <v>0</v>
      </c>
      <c r="X8923">
        <v>104.62141420307756</v>
      </c>
      <c r="Y8923">
        <v>0</v>
      </c>
      <c r="Z8923">
        <v>6.4326982828655566E-2</v>
      </c>
      <c r="AA8923">
        <v>0</v>
      </c>
      <c r="AB8923">
        <v>79.807552986747439</v>
      </c>
      <c r="AC8923">
        <v>0</v>
      </c>
      <c r="AD8923">
        <v>0</v>
      </c>
      <c r="AE8923">
        <v>184.49329417265366</v>
      </c>
    </row>
    <row r="8924" spans="1:31" x14ac:dyDescent="0.25">
      <c r="A8924">
        <v>1684388</v>
      </c>
      <c r="B8924">
        <v>1</v>
      </c>
      <c r="C8924" t="s">
        <v>80</v>
      </c>
      <c r="D8924" t="s">
        <v>96</v>
      </c>
      <c r="E8924" t="s">
        <v>140</v>
      </c>
      <c r="F8924" t="s">
        <v>25176</v>
      </c>
      <c r="G8924" t="s">
        <v>142</v>
      </c>
      <c r="H8924" t="s">
        <v>143</v>
      </c>
      <c r="I8924" t="s">
        <v>135</v>
      </c>
      <c r="J8924" t="s">
        <v>136</v>
      </c>
      <c r="K8924" t="s">
        <v>137</v>
      </c>
      <c r="L8924" t="s">
        <v>25177</v>
      </c>
      <c r="M8924" t="s">
        <v>25178</v>
      </c>
      <c r="N8924">
        <v>10.796944443999999</v>
      </c>
      <c r="O8924">
        <v>0</v>
      </c>
      <c r="P8924">
        <v>1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2.9163561093237167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2.9163561093237167</v>
      </c>
    </row>
    <row r="8925" spans="1:31" x14ac:dyDescent="0.25">
      <c r="A8925">
        <v>1683870</v>
      </c>
      <c r="B8925">
        <v>1</v>
      </c>
      <c r="C8925" t="s">
        <v>81</v>
      </c>
      <c r="D8925" t="s">
        <v>128</v>
      </c>
      <c r="E8925" t="s">
        <v>151</v>
      </c>
      <c r="F8925" t="s">
        <v>7735</v>
      </c>
      <c r="G8925" t="s">
        <v>153</v>
      </c>
      <c r="H8925" t="s">
        <v>143</v>
      </c>
      <c r="I8925" t="s">
        <v>135</v>
      </c>
      <c r="J8925" t="s">
        <v>136</v>
      </c>
      <c r="K8925" t="s">
        <v>137</v>
      </c>
      <c r="L8925" t="s">
        <v>25179</v>
      </c>
      <c r="M8925" t="s">
        <v>25180</v>
      </c>
      <c r="N8925">
        <v>12.414999999999999</v>
      </c>
      <c r="O8925">
        <v>0</v>
      </c>
      <c r="P8925">
        <v>3</v>
      </c>
      <c r="Q8925">
        <v>0</v>
      </c>
      <c r="R8925">
        <v>3</v>
      </c>
      <c r="S8925">
        <v>0</v>
      </c>
      <c r="T8925">
        <v>1</v>
      </c>
      <c r="U8925">
        <v>0</v>
      </c>
      <c r="V8925">
        <v>0</v>
      </c>
      <c r="W8925">
        <v>0</v>
      </c>
      <c r="X8925">
        <v>7.8243394987625123</v>
      </c>
      <c r="Y8925">
        <v>0</v>
      </c>
      <c r="Z8925">
        <v>3.7033848503034421</v>
      </c>
      <c r="AA8925">
        <v>0</v>
      </c>
      <c r="AB8925">
        <v>9.6909100135487254</v>
      </c>
      <c r="AC8925">
        <v>0</v>
      </c>
      <c r="AD8925">
        <v>0</v>
      </c>
      <c r="AE8925">
        <v>21.218634362614679</v>
      </c>
    </row>
    <row r="8926" spans="1:31" x14ac:dyDescent="0.25">
      <c r="A8926">
        <v>1683747</v>
      </c>
      <c r="B8926">
        <v>1</v>
      </c>
      <c r="C8926" t="s">
        <v>80</v>
      </c>
      <c r="D8926" t="s">
        <v>94</v>
      </c>
      <c r="E8926" t="s">
        <v>164</v>
      </c>
      <c r="F8926" t="s">
        <v>2780</v>
      </c>
      <c r="G8926" t="s">
        <v>1173</v>
      </c>
      <c r="H8926" t="s">
        <v>134</v>
      </c>
      <c r="I8926" t="s">
        <v>135</v>
      </c>
      <c r="J8926" t="s">
        <v>136</v>
      </c>
      <c r="K8926" t="s">
        <v>137</v>
      </c>
      <c r="L8926" t="s">
        <v>25181</v>
      </c>
      <c r="M8926" t="s">
        <v>25182</v>
      </c>
      <c r="N8926">
        <v>1.3927777770000001</v>
      </c>
      <c r="O8926">
        <v>0</v>
      </c>
      <c r="P8926">
        <v>399</v>
      </c>
      <c r="Q8926">
        <v>0</v>
      </c>
      <c r="R8926">
        <v>1</v>
      </c>
      <c r="S8926">
        <v>3</v>
      </c>
      <c r="T8926">
        <v>24</v>
      </c>
      <c r="U8926">
        <v>0</v>
      </c>
      <c r="V8926">
        <v>0</v>
      </c>
      <c r="W8926">
        <v>0</v>
      </c>
      <c r="X8926">
        <v>39.840661490554638</v>
      </c>
      <c r="Y8926">
        <v>0</v>
      </c>
      <c r="Z8926">
        <v>0.87254958746843891</v>
      </c>
      <c r="AA8926">
        <v>17.943998815030611</v>
      </c>
      <c r="AB8926">
        <v>9.7617182014965849</v>
      </c>
      <c r="AC8926">
        <v>0</v>
      </c>
      <c r="AD8926">
        <v>0</v>
      </c>
      <c r="AE8926">
        <v>68.418928094550267</v>
      </c>
    </row>
    <row r="8927" spans="1:31" x14ac:dyDescent="0.25">
      <c r="A8927">
        <v>1683910</v>
      </c>
      <c r="B8927">
        <v>1</v>
      </c>
      <c r="C8927" t="s">
        <v>80</v>
      </c>
      <c r="D8927" t="s">
        <v>97</v>
      </c>
      <c r="E8927" t="s">
        <v>159</v>
      </c>
      <c r="F8927" t="s">
        <v>25183</v>
      </c>
      <c r="G8927" t="s">
        <v>752</v>
      </c>
      <c r="H8927" t="s">
        <v>134</v>
      </c>
      <c r="I8927" t="s">
        <v>135</v>
      </c>
      <c r="J8927" t="s">
        <v>136</v>
      </c>
      <c r="K8927" t="s">
        <v>137</v>
      </c>
      <c r="L8927" t="s">
        <v>25184</v>
      </c>
      <c r="M8927" t="s">
        <v>25185</v>
      </c>
      <c r="N8927">
        <v>2.8</v>
      </c>
      <c r="O8927">
        <v>0</v>
      </c>
      <c r="P8927">
        <v>65</v>
      </c>
      <c r="Q8927">
        <v>0</v>
      </c>
      <c r="R8927">
        <v>9</v>
      </c>
      <c r="S8927">
        <v>0</v>
      </c>
      <c r="T8927">
        <v>7</v>
      </c>
      <c r="U8927">
        <v>0</v>
      </c>
      <c r="V8927">
        <v>0</v>
      </c>
      <c r="W8927">
        <v>0</v>
      </c>
      <c r="X8927">
        <v>101.79794512594331</v>
      </c>
      <c r="Y8927">
        <v>0</v>
      </c>
      <c r="Z8927">
        <v>2.9452285161547871</v>
      </c>
      <c r="AA8927">
        <v>0</v>
      </c>
      <c r="AB8927">
        <v>36.400959442618941</v>
      </c>
      <c r="AC8927">
        <v>0</v>
      </c>
      <c r="AD8927">
        <v>0</v>
      </c>
      <c r="AE8927">
        <v>141.14413308471705</v>
      </c>
    </row>
    <row r="8928" spans="1:31" x14ac:dyDescent="0.25">
      <c r="A8928">
        <v>1683764</v>
      </c>
      <c r="B8928">
        <v>1</v>
      </c>
      <c r="C8928" t="s">
        <v>80</v>
      </c>
      <c r="D8928" t="s">
        <v>104</v>
      </c>
      <c r="E8928" t="s">
        <v>131</v>
      </c>
      <c r="F8928" t="s">
        <v>7364</v>
      </c>
      <c r="G8928" t="s">
        <v>161</v>
      </c>
      <c r="H8928" t="s">
        <v>134</v>
      </c>
      <c r="I8928" t="s">
        <v>135</v>
      </c>
      <c r="J8928" t="s">
        <v>136</v>
      </c>
      <c r="K8928" t="s">
        <v>137</v>
      </c>
      <c r="L8928" t="s">
        <v>25186</v>
      </c>
      <c r="M8928" t="s">
        <v>25187</v>
      </c>
      <c r="N8928">
        <v>1.2338888880000001</v>
      </c>
      <c r="O8928">
        <v>5</v>
      </c>
      <c r="P8928">
        <v>1764</v>
      </c>
      <c r="Q8928">
        <v>10</v>
      </c>
      <c r="R8928">
        <v>18</v>
      </c>
      <c r="S8928">
        <v>18</v>
      </c>
      <c r="T8928">
        <v>209</v>
      </c>
      <c r="U8928">
        <v>3</v>
      </c>
      <c r="V8928">
        <v>0</v>
      </c>
      <c r="W8928">
        <v>0.73169398751385006</v>
      </c>
      <c r="X8928">
        <v>620.26705837316695</v>
      </c>
      <c r="Y8928">
        <v>10.803202003329664</v>
      </c>
      <c r="Z8928">
        <v>4.0975501075842375</v>
      </c>
      <c r="AA8928">
        <v>679.36290933050009</v>
      </c>
      <c r="AB8928">
        <v>209.11731565317368</v>
      </c>
      <c r="AC8928">
        <v>88.237920535713471</v>
      </c>
      <c r="AD8928">
        <v>0</v>
      </c>
      <c r="AE8928">
        <v>1612.6176499909818</v>
      </c>
    </row>
    <row r="8929" spans="1:31" x14ac:dyDescent="0.25">
      <c r="A8929">
        <v>1683807</v>
      </c>
      <c r="B8929">
        <v>1</v>
      </c>
      <c r="C8929" t="s">
        <v>81</v>
      </c>
      <c r="D8929" t="s">
        <v>128</v>
      </c>
      <c r="E8929" t="s">
        <v>159</v>
      </c>
      <c r="F8929" t="s">
        <v>25188</v>
      </c>
      <c r="G8929" t="s">
        <v>281</v>
      </c>
      <c r="H8929" t="s">
        <v>134</v>
      </c>
      <c r="I8929" t="s">
        <v>135</v>
      </c>
      <c r="J8929" t="s">
        <v>136</v>
      </c>
      <c r="K8929" t="s">
        <v>167</v>
      </c>
      <c r="L8929" t="s">
        <v>25189</v>
      </c>
      <c r="M8929" t="s">
        <v>25190</v>
      </c>
      <c r="N8929">
        <v>2.29</v>
      </c>
      <c r="O8929">
        <v>0</v>
      </c>
      <c r="P8929">
        <v>1031</v>
      </c>
      <c r="Q8929">
        <v>0</v>
      </c>
      <c r="R8929">
        <v>0</v>
      </c>
      <c r="S8929">
        <v>0</v>
      </c>
      <c r="T8929">
        <v>92</v>
      </c>
      <c r="U8929">
        <v>0</v>
      </c>
      <c r="V8929">
        <v>0</v>
      </c>
      <c r="W8929">
        <v>0</v>
      </c>
      <c r="X8929">
        <v>509.1666869640685</v>
      </c>
      <c r="Y8929">
        <v>0</v>
      </c>
      <c r="Z8929">
        <v>0</v>
      </c>
      <c r="AA8929">
        <v>0</v>
      </c>
      <c r="AB8929">
        <v>255.39577178033599</v>
      </c>
      <c r="AC8929">
        <v>0</v>
      </c>
      <c r="AD8929">
        <v>0</v>
      </c>
      <c r="AE8929">
        <v>764.56245874440447</v>
      </c>
    </row>
    <row r="8930" spans="1:31" x14ac:dyDescent="0.25">
      <c r="A8930">
        <v>1684202</v>
      </c>
      <c r="B8930">
        <v>1</v>
      </c>
      <c r="C8930" t="s">
        <v>81</v>
      </c>
      <c r="D8930" t="s">
        <v>123</v>
      </c>
      <c r="E8930" t="s">
        <v>151</v>
      </c>
      <c r="F8930" t="s">
        <v>25191</v>
      </c>
      <c r="G8930" t="s">
        <v>267</v>
      </c>
      <c r="H8930" t="s">
        <v>143</v>
      </c>
      <c r="I8930" t="s">
        <v>135</v>
      </c>
      <c r="J8930" t="s">
        <v>136</v>
      </c>
      <c r="K8930" t="s">
        <v>137</v>
      </c>
      <c r="L8930" t="s">
        <v>25192</v>
      </c>
      <c r="M8930" t="s">
        <v>25193</v>
      </c>
      <c r="N8930">
        <v>0.55555555499999998</v>
      </c>
      <c r="O8930">
        <v>0</v>
      </c>
      <c r="P8930">
        <v>5</v>
      </c>
      <c r="Q8930">
        <v>0</v>
      </c>
      <c r="R8930">
        <v>0</v>
      </c>
      <c r="S8930">
        <v>0</v>
      </c>
      <c r="T8930">
        <v>1</v>
      </c>
      <c r="U8930">
        <v>0</v>
      </c>
      <c r="V8930">
        <v>0</v>
      </c>
      <c r="W8930">
        <v>0</v>
      </c>
      <c r="X8930">
        <v>0.50400127830888897</v>
      </c>
      <c r="Y8930">
        <v>0</v>
      </c>
      <c r="Z8930">
        <v>0</v>
      </c>
      <c r="AA8930">
        <v>0</v>
      </c>
      <c r="AB8930">
        <v>4.4424238055555568E-4</v>
      </c>
      <c r="AC8930">
        <v>0</v>
      </c>
      <c r="AD8930">
        <v>0</v>
      </c>
      <c r="AE8930">
        <v>0.50444552068944448</v>
      </c>
    </row>
    <row r="8931" spans="1:31" x14ac:dyDescent="0.25">
      <c r="A8931">
        <v>1683661</v>
      </c>
      <c r="B8931">
        <v>1</v>
      </c>
      <c r="C8931" t="s">
        <v>80</v>
      </c>
      <c r="D8931" t="s">
        <v>84</v>
      </c>
      <c r="E8931" t="s">
        <v>164</v>
      </c>
      <c r="F8931" t="s">
        <v>25194</v>
      </c>
      <c r="G8931" t="s">
        <v>161</v>
      </c>
      <c r="H8931" t="s">
        <v>134</v>
      </c>
      <c r="I8931" t="s">
        <v>135</v>
      </c>
      <c r="J8931" t="s">
        <v>136</v>
      </c>
      <c r="K8931" t="s">
        <v>137</v>
      </c>
      <c r="L8931" t="s">
        <v>25195</v>
      </c>
      <c r="M8931" t="s">
        <v>25196</v>
      </c>
      <c r="N8931">
        <v>0.241666666</v>
      </c>
      <c r="O8931">
        <v>0</v>
      </c>
      <c r="P8931">
        <v>3333</v>
      </c>
      <c r="Q8931">
        <v>0</v>
      </c>
      <c r="R8931">
        <v>0</v>
      </c>
      <c r="S8931">
        <v>0</v>
      </c>
      <c r="T8931">
        <v>347</v>
      </c>
      <c r="U8931">
        <v>0</v>
      </c>
      <c r="V8931">
        <v>0</v>
      </c>
      <c r="W8931">
        <v>0</v>
      </c>
      <c r="X8931">
        <v>222.41844489335935</v>
      </c>
      <c r="Y8931">
        <v>0</v>
      </c>
      <c r="Z8931">
        <v>0</v>
      </c>
      <c r="AA8931">
        <v>0</v>
      </c>
      <c r="AB8931">
        <v>55.981015926317824</v>
      </c>
      <c r="AC8931">
        <v>0</v>
      </c>
      <c r="AD8931">
        <v>0</v>
      </c>
      <c r="AE8931">
        <v>278.39946081967719</v>
      </c>
    </row>
    <row r="8932" spans="1:31" x14ac:dyDescent="0.25">
      <c r="A8932">
        <v>1683761</v>
      </c>
      <c r="B8932">
        <v>1</v>
      </c>
      <c r="C8932" t="s">
        <v>80</v>
      </c>
      <c r="D8932" t="s">
        <v>95</v>
      </c>
      <c r="E8932" t="s">
        <v>131</v>
      </c>
      <c r="F8932" t="s">
        <v>25197</v>
      </c>
      <c r="G8932" t="s">
        <v>1186</v>
      </c>
      <c r="H8932" t="s">
        <v>134</v>
      </c>
      <c r="I8932" t="s">
        <v>135</v>
      </c>
      <c r="J8932" t="s">
        <v>136</v>
      </c>
      <c r="K8932" t="s">
        <v>137</v>
      </c>
      <c r="L8932" t="s">
        <v>25198</v>
      </c>
      <c r="M8932" t="s">
        <v>25199</v>
      </c>
      <c r="N8932">
        <v>1.331111111</v>
      </c>
      <c r="O8932">
        <v>0</v>
      </c>
      <c r="P8932">
        <v>1</v>
      </c>
      <c r="Q8932">
        <v>0</v>
      </c>
      <c r="R8932">
        <v>0</v>
      </c>
      <c r="S8932">
        <v>21</v>
      </c>
      <c r="T8932">
        <v>561</v>
      </c>
      <c r="U8932">
        <v>6</v>
      </c>
      <c r="V8932">
        <v>5</v>
      </c>
      <c r="W8932">
        <v>0</v>
      </c>
      <c r="X8932">
        <v>0.87753221300970674</v>
      </c>
      <c r="Y8932">
        <v>0</v>
      </c>
      <c r="Z8932">
        <v>0</v>
      </c>
      <c r="AA8932">
        <v>205.19742138030074</v>
      </c>
      <c r="AB8932">
        <v>911.05486509082789</v>
      </c>
      <c r="AC8932">
        <v>1047.1000733201136</v>
      </c>
      <c r="AD8932">
        <v>329.41853419970727</v>
      </c>
      <c r="AE8932">
        <v>2493.6484262039594</v>
      </c>
    </row>
    <row r="8933" spans="1:31" x14ac:dyDescent="0.25">
      <c r="A8933">
        <v>1683973</v>
      </c>
      <c r="B8933">
        <v>1</v>
      </c>
      <c r="C8933" t="s">
        <v>80</v>
      </c>
      <c r="D8933" t="s">
        <v>104</v>
      </c>
      <c r="E8933" t="s">
        <v>159</v>
      </c>
      <c r="F8933" t="s">
        <v>25200</v>
      </c>
      <c r="G8933" t="s">
        <v>281</v>
      </c>
      <c r="H8933" t="s">
        <v>134</v>
      </c>
      <c r="I8933" t="s">
        <v>135</v>
      </c>
      <c r="J8933" t="s">
        <v>136</v>
      </c>
      <c r="K8933" t="s">
        <v>167</v>
      </c>
      <c r="L8933" t="s">
        <v>25201</v>
      </c>
      <c r="M8933" t="s">
        <v>25202</v>
      </c>
      <c r="N8933">
        <v>1.3277777770000001</v>
      </c>
      <c r="O8933">
        <v>0</v>
      </c>
      <c r="P8933">
        <v>228</v>
      </c>
      <c r="Q8933">
        <v>0</v>
      </c>
      <c r="R8933">
        <v>0</v>
      </c>
      <c r="S8933">
        <v>0</v>
      </c>
      <c r="T8933">
        <v>20</v>
      </c>
      <c r="U8933">
        <v>0</v>
      </c>
      <c r="V8933">
        <v>0</v>
      </c>
      <c r="W8933">
        <v>0</v>
      </c>
      <c r="X8933">
        <v>69.879356465229222</v>
      </c>
      <c r="Y8933">
        <v>0</v>
      </c>
      <c r="Z8933">
        <v>0</v>
      </c>
      <c r="AA8933">
        <v>0</v>
      </c>
      <c r="AB8933">
        <v>86.385542876288667</v>
      </c>
      <c r="AC8933">
        <v>0</v>
      </c>
      <c r="AD8933">
        <v>0</v>
      </c>
      <c r="AE8933">
        <v>156.26489934151789</v>
      </c>
    </row>
    <row r="8934" spans="1:31" x14ac:dyDescent="0.25">
      <c r="A8934">
        <v>1684308</v>
      </c>
      <c r="B8934">
        <v>1</v>
      </c>
      <c r="C8934" t="s">
        <v>81</v>
      </c>
      <c r="D8934" t="s">
        <v>127</v>
      </c>
      <c r="E8934" t="s">
        <v>140</v>
      </c>
      <c r="F8934" t="s">
        <v>25203</v>
      </c>
      <c r="G8934" t="s">
        <v>209</v>
      </c>
      <c r="H8934" t="s">
        <v>143</v>
      </c>
      <c r="I8934" t="s">
        <v>135</v>
      </c>
      <c r="J8934" t="s">
        <v>136</v>
      </c>
      <c r="K8934" t="s">
        <v>137</v>
      </c>
      <c r="L8934" t="s">
        <v>25204</v>
      </c>
      <c r="M8934" t="s">
        <v>25205</v>
      </c>
      <c r="N8934">
        <v>2.1694444439999998</v>
      </c>
      <c r="O8934">
        <v>0</v>
      </c>
      <c r="P8934">
        <v>9</v>
      </c>
      <c r="Q8934">
        <v>0</v>
      </c>
      <c r="R8934">
        <v>0</v>
      </c>
      <c r="S8934">
        <v>0</v>
      </c>
      <c r="T8934">
        <v>2</v>
      </c>
      <c r="U8934">
        <v>0</v>
      </c>
      <c r="V8934">
        <v>0</v>
      </c>
      <c r="W8934">
        <v>0</v>
      </c>
      <c r="X8934">
        <v>5.1263320032087059</v>
      </c>
      <c r="Y8934">
        <v>0</v>
      </c>
      <c r="Z8934">
        <v>0</v>
      </c>
      <c r="AA8934">
        <v>0</v>
      </c>
      <c r="AB8934">
        <v>1.5814532608259446</v>
      </c>
      <c r="AC8934">
        <v>0</v>
      </c>
      <c r="AD8934">
        <v>0</v>
      </c>
      <c r="AE8934">
        <v>6.7077852640346505</v>
      </c>
    </row>
    <row r="8935" spans="1:31" x14ac:dyDescent="0.25">
      <c r="A8935">
        <v>1683950</v>
      </c>
      <c r="B8935">
        <v>1</v>
      </c>
      <c r="C8935" t="s">
        <v>80</v>
      </c>
      <c r="D8935" t="s">
        <v>98</v>
      </c>
      <c r="E8935" t="s">
        <v>140</v>
      </c>
      <c r="F8935" t="s">
        <v>25206</v>
      </c>
      <c r="G8935" t="s">
        <v>197</v>
      </c>
      <c r="H8935" t="s">
        <v>143</v>
      </c>
      <c r="I8935" t="s">
        <v>135</v>
      </c>
      <c r="J8935" t="s">
        <v>136</v>
      </c>
      <c r="K8935" t="s">
        <v>137</v>
      </c>
      <c r="L8935" t="s">
        <v>25207</v>
      </c>
      <c r="M8935" t="s">
        <v>25208</v>
      </c>
      <c r="N8935">
        <v>3.7916666659999998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1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1.0507638943354931</v>
      </c>
      <c r="AC8935">
        <v>0</v>
      </c>
      <c r="AD8935">
        <v>0</v>
      </c>
      <c r="AE8935">
        <v>1.0507638943354931</v>
      </c>
    </row>
    <row r="8936" spans="1:31" x14ac:dyDescent="0.25">
      <c r="A8936">
        <v>1684116</v>
      </c>
      <c r="B8936">
        <v>1</v>
      </c>
      <c r="C8936" t="s">
        <v>80</v>
      </c>
      <c r="D8936" t="s">
        <v>104</v>
      </c>
      <c r="E8936" t="s">
        <v>131</v>
      </c>
      <c r="F8936" t="s">
        <v>5832</v>
      </c>
      <c r="G8936" t="s">
        <v>161</v>
      </c>
      <c r="H8936" t="s">
        <v>134</v>
      </c>
      <c r="I8936" t="s">
        <v>173</v>
      </c>
      <c r="J8936" t="s">
        <v>136</v>
      </c>
      <c r="K8936" t="s">
        <v>137</v>
      </c>
      <c r="L8936" t="s">
        <v>25209</v>
      </c>
      <c r="M8936" t="s">
        <v>25210</v>
      </c>
      <c r="N8936">
        <v>1.6666666E-2</v>
      </c>
      <c r="O8936">
        <v>2</v>
      </c>
      <c r="P8936">
        <v>850</v>
      </c>
      <c r="Q8936">
        <v>12</v>
      </c>
      <c r="R8936">
        <v>78</v>
      </c>
      <c r="S8936">
        <v>4</v>
      </c>
      <c r="T8936">
        <v>183</v>
      </c>
      <c r="U8936">
        <v>3</v>
      </c>
      <c r="V8936">
        <v>0</v>
      </c>
      <c r="W8936">
        <v>9.2064659812666656E-3</v>
      </c>
      <c r="X8936">
        <v>2.1682875030744988</v>
      </c>
      <c r="Y8936">
        <v>2.2243666797000003E-2</v>
      </c>
      <c r="Z8936">
        <v>0.22091784057375002</v>
      </c>
      <c r="AA8936">
        <v>5.0402138360933331E-2</v>
      </c>
      <c r="AB8936">
        <v>2.3975970536786662</v>
      </c>
      <c r="AC8936">
        <v>1.2429529223308833</v>
      </c>
      <c r="AD8936">
        <v>0</v>
      </c>
      <c r="AE8936">
        <v>6.1116075907969991</v>
      </c>
    </row>
    <row r="8937" spans="1:31" x14ac:dyDescent="0.25">
      <c r="A8937">
        <v>1683993</v>
      </c>
      <c r="B8937">
        <v>1</v>
      </c>
      <c r="C8937" t="s">
        <v>80</v>
      </c>
      <c r="D8937" t="s">
        <v>101</v>
      </c>
      <c r="E8937" t="s">
        <v>151</v>
      </c>
      <c r="F8937" t="s">
        <v>25211</v>
      </c>
      <c r="G8937" t="s">
        <v>202</v>
      </c>
      <c r="H8937" t="s">
        <v>143</v>
      </c>
      <c r="I8937" t="s">
        <v>135</v>
      </c>
      <c r="J8937" t="s">
        <v>136</v>
      </c>
      <c r="K8937" t="s">
        <v>137</v>
      </c>
      <c r="L8937" t="s">
        <v>25212</v>
      </c>
      <c r="M8937" t="s">
        <v>25213</v>
      </c>
      <c r="N8937">
        <v>4.5330555549999998</v>
      </c>
      <c r="O8937">
        <v>0</v>
      </c>
      <c r="P8937">
        <v>28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54.454105232387597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54.454105232387597</v>
      </c>
    </row>
    <row r="8938" spans="1:31" x14ac:dyDescent="0.25">
      <c r="A8938">
        <v>1683744</v>
      </c>
      <c r="B8938">
        <v>1</v>
      </c>
      <c r="C8938" t="s">
        <v>81</v>
      </c>
      <c r="D8938" t="s">
        <v>114</v>
      </c>
      <c r="E8938" t="s">
        <v>146</v>
      </c>
      <c r="F8938" t="s">
        <v>10629</v>
      </c>
      <c r="G8938" t="s">
        <v>281</v>
      </c>
      <c r="H8938" t="s">
        <v>143</v>
      </c>
      <c r="I8938" t="s">
        <v>135</v>
      </c>
      <c r="J8938" t="s">
        <v>136</v>
      </c>
      <c r="K8938" t="s">
        <v>167</v>
      </c>
      <c r="L8938" t="s">
        <v>25214</v>
      </c>
      <c r="M8938" t="s">
        <v>25215</v>
      </c>
      <c r="N8938">
        <v>4.4437369440000003</v>
      </c>
      <c r="O8938">
        <v>0</v>
      </c>
      <c r="P8938">
        <v>86</v>
      </c>
      <c r="Q8938">
        <v>0</v>
      </c>
      <c r="R8938">
        <v>4</v>
      </c>
      <c r="S8938">
        <v>0</v>
      </c>
      <c r="T8938">
        <v>9</v>
      </c>
      <c r="U8938">
        <v>0</v>
      </c>
      <c r="V8938">
        <v>0</v>
      </c>
      <c r="W8938">
        <v>0</v>
      </c>
      <c r="X8938">
        <v>29.432933145905317</v>
      </c>
      <c r="Y8938">
        <v>0</v>
      </c>
      <c r="Z8938">
        <v>1.1004372734362222E-2</v>
      </c>
      <c r="AA8938">
        <v>0</v>
      </c>
      <c r="AB8938">
        <v>1.960068879426631</v>
      </c>
      <c r="AC8938">
        <v>0</v>
      </c>
      <c r="AD8938">
        <v>0</v>
      </c>
      <c r="AE8938">
        <v>31.404006398066311</v>
      </c>
    </row>
    <row r="8939" spans="1:31" x14ac:dyDescent="0.25">
      <c r="A8939">
        <v>1683887</v>
      </c>
      <c r="B8939">
        <v>1</v>
      </c>
      <c r="C8939" t="s">
        <v>80</v>
      </c>
      <c r="D8939" t="s">
        <v>105</v>
      </c>
      <c r="E8939" t="s">
        <v>140</v>
      </c>
      <c r="F8939" t="s">
        <v>25216</v>
      </c>
      <c r="G8939" t="s">
        <v>389</v>
      </c>
      <c r="H8939" t="s">
        <v>143</v>
      </c>
      <c r="I8939" t="s">
        <v>135</v>
      </c>
      <c r="J8939" t="s">
        <v>136</v>
      </c>
      <c r="K8939" t="s">
        <v>137</v>
      </c>
      <c r="L8939" t="s">
        <v>25217</v>
      </c>
      <c r="M8939" t="s">
        <v>25218</v>
      </c>
      <c r="N8939">
        <v>1.0227777769999999</v>
      </c>
      <c r="O8939">
        <v>0</v>
      </c>
      <c r="P8939">
        <v>9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1.9176734984332688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1.9176734984332688</v>
      </c>
    </row>
    <row r="8940" spans="1:31" x14ac:dyDescent="0.25">
      <c r="A8940">
        <v>1684328</v>
      </c>
      <c r="B8940">
        <v>1</v>
      </c>
      <c r="C8940" t="s">
        <v>80</v>
      </c>
      <c r="D8940" t="s">
        <v>101</v>
      </c>
      <c r="E8940" t="s">
        <v>151</v>
      </c>
      <c r="F8940" t="s">
        <v>25219</v>
      </c>
      <c r="G8940" t="s">
        <v>153</v>
      </c>
      <c r="H8940" t="s">
        <v>143</v>
      </c>
      <c r="I8940" t="s">
        <v>135</v>
      </c>
      <c r="J8940" t="s">
        <v>136</v>
      </c>
      <c r="K8940" t="s">
        <v>137</v>
      </c>
      <c r="L8940" t="s">
        <v>25220</v>
      </c>
      <c r="M8940" t="s">
        <v>25221</v>
      </c>
      <c r="N8940">
        <v>4.006388888</v>
      </c>
      <c r="O8940">
        <v>0</v>
      </c>
      <c r="P8940">
        <v>67</v>
      </c>
      <c r="Q8940">
        <v>0</v>
      </c>
      <c r="R8940">
        <v>1</v>
      </c>
      <c r="S8940">
        <v>0</v>
      </c>
      <c r="T8940">
        <v>9</v>
      </c>
      <c r="U8940">
        <v>0</v>
      </c>
      <c r="V8940">
        <v>0</v>
      </c>
      <c r="W8940">
        <v>0</v>
      </c>
      <c r="X8940">
        <v>121.17538631927529</v>
      </c>
      <c r="Y8940">
        <v>0</v>
      </c>
      <c r="Z8940">
        <v>0.2819652006794528</v>
      </c>
      <c r="AA8940">
        <v>0</v>
      </c>
      <c r="AB8940">
        <v>36.247042304629055</v>
      </c>
      <c r="AC8940">
        <v>0</v>
      </c>
      <c r="AD8940">
        <v>0</v>
      </c>
      <c r="AE8940">
        <v>157.7043938245838</v>
      </c>
    </row>
    <row r="8941" spans="1:31" x14ac:dyDescent="0.25">
      <c r="A8941">
        <v>1683787</v>
      </c>
      <c r="B8941">
        <v>1</v>
      </c>
      <c r="C8941" t="s">
        <v>81</v>
      </c>
      <c r="D8941" t="s">
        <v>123</v>
      </c>
      <c r="E8941" t="s">
        <v>146</v>
      </c>
      <c r="F8941" t="s">
        <v>25222</v>
      </c>
      <c r="G8941" t="s">
        <v>281</v>
      </c>
      <c r="H8941" t="s">
        <v>143</v>
      </c>
      <c r="I8941" t="s">
        <v>135</v>
      </c>
      <c r="J8941" t="s">
        <v>136</v>
      </c>
      <c r="K8941" t="s">
        <v>167</v>
      </c>
      <c r="L8941" t="s">
        <v>25223</v>
      </c>
      <c r="M8941" t="s">
        <v>25224</v>
      </c>
      <c r="N8941">
        <v>2.0608683330000002</v>
      </c>
      <c r="O8941">
        <v>0</v>
      </c>
      <c r="P8941">
        <v>44</v>
      </c>
      <c r="Q8941">
        <v>0</v>
      </c>
      <c r="R8941">
        <v>19</v>
      </c>
      <c r="S8941">
        <v>0</v>
      </c>
      <c r="T8941">
        <v>4</v>
      </c>
      <c r="U8941">
        <v>0</v>
      </c>
      <c r="V8941">
        <v>0</v>
      </c>
      <c r="W8941">
        <v>0</v>
      </c>
      <c r="X8941">
        <v>9.5767548020530207</v>
      </c>
      <c r="Y8941">
        <v>0</v>
      </c>
      <c r="Z8941">
        <v>20.170204888304198</v>
      </c>
      <c r="AA8941">
        <v>0</v>
      </c>
      <c r="AB8941">
        <v>2.5161583764728608</v>
      </c>
      <c r="AC8941">
        <v>0</v>
      </c>
      <c r="AD8941">
        <v>0</v>
      </c>
      <c r="AE8941">
        <v>32.263118066830081</v>
      </c>
    </row>
    <row r="8942" spans="1:31" x14ac:dyDescent="0.25">
      <c r="A8942">
        <v>1683830</v>
      </c>
      <c r="B8942">
        <v>1</v>
      </c>
      <c r="C8942" t="s">
        <v>80</v>
      </c>
      <c r="D8942" t="s">
        <v>97</v>
      </c>
      <c r="E8942" t="s">
        <v>151</v>
      </c>
      <c r="F8942" t="s">
        <v>25225</v>
      </c>
      <c r="G8942" t="s">
        <v>153</v>
      </c>
      <c r="H8942" t="s">
        <v>143</v>
      </c>
      <c r="I8942" t="s">
        <v>135</v>
      </c>
      <c r="J8942" t="s">
        <v>136</v>
      </c>
      <c r="K8942" t="s">
        <v>137</v>
      </c>
      <c r="L8942" t="s">
        <v>25226</v>
      </c>
      <c r="M8942" t="s">
        <v>25227</v>
      </c>
      <c r="N8942">
        <v>1.2075</v>
      </c>
      <c r="O8942">
        <v>0</v>
      </c>
      <c r="P8942">
        <v>0</v>
      </c>
      <c r="Q8942">
        <v>0</v>
      </c>
      <c r="R8942">
        <v>3</v>
      </c>
      <c r="S8942">
        <v>0</v>
      </c>
      <c r="T8942">
        <v>10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15.125230221088231</v>
      </c>
      <c r="AA8942">
        <v>0</v>
      </c>
      <c r="AB8942">
        <v>37.138299857441304</v>
      </c>
      <c r="AC8942">
        <v>0</v>
      </c>
      <c r="AD8942">
        <v>0</v>
      </c>
      <c r="AE8942">
        <v>52.263530078529534</v>
      </c>
    </row>
    <row r="8943" spans="1:31" x14ac:dyDescent="0.25">
      <c r="A8943">
        <v>1684079</v>
      </c>
      <c r="B8943">
        <v>1</v>
      </c>
      <c r="C8943" t="s">
        <v>80</v>
      </c>
      <c r="D8943" t="s">
        <v>97</v>
      </c>
      <c r="E8943" t="s">
        <v>140</v>
      </c>
      <c r="F8943" t="s">
        <v>25228</v>
      </c>
      <c r="G8943" t="s">
        <v>142</v>
      </c>
      <c r="H8943" t="s">
        <v>143</v>
      </c>
      <c r="I8943" t="s">
        <v>135</v>
      </c>
      <c r="J8943" t="s">
        <v>136</v>
      </c>
      <c r="K8943" t="s">
        <v>137</v>
      </c>
      <c r="L8943" t="s">
        <v>25229</v>
      </c>
      <c r="M8943" t="s">
        <v>25230</v>
      </c>
      <c r="N8943">
        <v>0.83499999999999996</v>
      </c>
      <c r="O8943">
        <v>0</v>
      </c>
      <c r="P8943">
        <v>1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0.64584779135093995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0.64584779135093995</v>
      </c>
    </row>
    <row r="8944" spans="1:31" x14ac:dyDescent="0.25">
      <c r="A8944">
        <v>1684222</v>
      </c>
      <c r="B8944">
        <v>1</v>
      </c>
      <c r="C8944" t="s">
        <v>80</v>
      </c>
      <c r="D8944" t="s">
        <v>101</v>
      </c>
      <c r="E8944" t="s">
        <v>151</v>
      </c>
      <c r="F8944" t="s">
        <v>25231</v>
      </c>
      <c r="G8944" t="s">
        <v>389</v>
      </c>
      <c r="H8944" t="s">
        <v>143</v>
      </c>
      <c r="I8944" t="s">
        <v>135</v>
      </c>
      <c r="J8944" t="s">
        <v>136</v>
      </c>
      <c r="K8944" t="s">
        <v>137</v>
      </c>
      <c r="L8944" t="s">
        <v>25232</v>
      </c>
      <c r="M8944" t="s">
        <v>25233</v>
      </c>
      <c r="N8944">
        <v>2.7922222219999999</v>
      </c>
      <c r="O8944">
        <v>0</v>
      </c>
      <c r="P8944">
        <v>74</v>
      </c>
      <c r="Q8944">
        <v>0</v>
      </c>
      <c r="R8944">
        <v>0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47.45667348554452</v>
      </c>
      <c r="Y8944">
        <v>0</v>
      </c>
      <c r="Z8944">
        <v>0</v>
      </c>
      <c r="AA8944">
        <v>0</v>
      </c>
      <c r="AB8944">
        <v>4.3608964501780694</v>
      </c>
      <c r="AC8944">
        <v>0</v>
      </c>
      <c r="AD8944">
        <v>0</v>
      </c>
      <c r="AE8944">
        <v>51.817569935722588</v>
      </c>
    </row>
    <row r="8945" spans="1:31" x14ac:dyDescent="0.25">
      <c r="A8945">
        <v>1683890</v>
      </c>
      <c r="B8945">
        <v>1</v>
      </c>
      <c r="C8945" t="s">
        <v>80</v>
      </c>
      <c r="D8945" t="s">
        <v>88</v>
      </c>
      <c r="E8945" t="s">
        <v>140</v>
      </c>
      <c r="F8945" t="s">
        <v>25234</v>
      </c>
      <c r="G8945" t="s">
        <v>142</v>
      </c>
      <c r="H8945" t="s">
        <v>143</v>
      </c>
      <c r="I8945" t="s">
        <v>135</v>
      </c>
      <c r="J8945" t="s">
        <v>136</v>
      </c>
      <c r="K8945" t="s">
        <v>137</v>
      </c>
      <c r="L8945" t="s">
        <v>25235</v>
      </c>
      <c r="M8945" t="s">
        <v>25236</v>
      </c>
      <c r="N8945">
        <v>1.755833333</v>
      </c>
      <c r="O8945">
        <v>0</v>
      </c>
      <c r="P8945">
        <v>1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1.8601098005576819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1.8601098005576819</v>
      </c>
    </row>
    <row r="8946" spans="1:31" x14ac:dyDescent="0.25">
      <c r="A8946">
        <v>1683704</v>
      </c>
      <c r="B8946">
        <v>1</v>
      </c>
      <c r="C8946" t="s">
        <v>81</v>
      </c>
      <c r="D8946" t="s">
        <v>120</v>
      </c>
      <c r="E8946" t="s">
        <v>146</v>
      </c>
      <c r="F8946" t="s">
        <v>290</v>
      </c>
      <c r="G8946" t="s">
        <v>281</v>
      </c>
      <c r="H8946" t="s">
        <v>143</v>
      </c>
      <c r="I8946" t="s">
        <v>135</v>
      </c>
      <c r="J8946" t="s">
        <v>136</v>
      </c>
      <c r="K8946" t="s">
        <v>167</v>
      </c>
      <c r="L8946" t="s">
        <v>25237</v>
      </c>
      <c r="M8946" t="s">
        <v>25238</v>
      </c>
      <c r="N8946">
        <v>9.2424138879999997</v>
      </c>
      <c r="O8946">
        <v>0</v>
      </c>
      <c r="P8946">
        <v>164</v>
      </c>
      <c r="Q8946">
        <v>0</v>
      </c>
      <c r="R8946">
        <v>7</v>
      </c>
      <c r="S8946">
        <v>0</v>
      </c>
      <c r="T8946">
        <v>10</v>
      </c>
      <c r="U8946">
        <v>0</v>
      </c>
      <c r="V8946">
        <v>0</v>
      </c>
      <c r="W8946">
        <v>0</v>
      </c>
      <c r="X8946">
        <v>352.95679471412723</v>
      </c>
      <c r="Y8946">
        <v>0</v>
      </c>
      <c r="Z8946">
        <v>2.1553863930113056E-2</v>
      </c>
      <c r="AA8946">
        <v>0</v>
      </c>
      <c r="AB8946">
        <v>28.659257054285366</v>
      </c>
      <c r="AC8946">
        <v>0</v>
      </c>
      <c r="AD8946">
        <v>0</v>
      </c>
      <c r="AE8946">
        <v>381.63760563234274</v>
      </c>
    </row>
    <row r="8947" spans="1:31" x14ac:dyDescent="0.25">
      <c r="A8947">
        <v>1683721</v>
      </c>
      <c r="B8947">
        <v>1</v>
      </c>
      <c r="C8947" t="s">
        <v>80</v>
      </c>
      <c r="D8947" t="s">
        <v>96</v>
      </c>
      <c r="E8947" t="s">
        <v>164</v>
      </c>
      <c r="F8947" t="s">
        <v>1906</v>
      </c>
      <c r="G8947" t="s">
        <v>161</v>
      </c>
      <c r="H8947" t="s">
        <v>134</v>
      </c>
      <c r="I8947" t="s">
        <v>173</v>
      </c>
      <c r="J8947" t="s">
        <v>136</v>
      </c>
      <c r="K8947" t="s">
        <v>137</v>
      </c>
      <c r="L8947" t="s">
        <v>25239</v>
      </c>
      <c r="M8947" t="s">
        <v>25240</v>
      </c>
      <c r="N8947">
        <v>4.3055555000000002E-2</v>
      </c>
      <c r="O8947">
        <v>1</v>
      </c>
      <c r="P8947">
        <v>1145</v>
      </c>
      <c r="Q8947">
        <v>0</v>
      </c>
      <c r="R8947">
        <v>0</v>
      </c>
      <c r="S8947">
        <v>6</v>
      </c>
      <c r="T8947">
        <v>34</v>
      </c>
      <c r="U8947">
        <v>0</v>
      </c>
      <c r="V8947">
        <v>1</v>
      </c>
      <c r="W8947">
        <v>0.30255037729090412</v>
      </c>
      <c r="X8947">
        <v>8.3078345016736908</v>
      </c>
      <c r="Y8947">
        <v>0</v>
      </c>
      <c r="Z8947">
        <v>0</v>
      </c>
      <c r="AA8947">
        <v>1.9595285520600505</v>
      </c>
      <c r="AB8947">
        <v>2.0075013873126499</v>
      </c>
      <c r="AC8947">
        <v>0</v>
      </c>
      <c r="AD8947">
        <v>2.5186947173555557E-3</v>
      </c>
      <c r="AE8947">
        <v>12.579933513054652</v>
      </c>
    </row>
    <row r="8948" spans="1:31" x14ac:dyDescent="0.25">
      <c r="A8948">
        <v>1683850</v>
      </c>
      <c r="B8948">
        <v>1</v>
      </c>
      <c r="C8948" t="s">
        <v>80</v>
      </c>
      <c r="D8948" t="s">
        <v>110</v>
      </c>
      <c r="E8948" t="s">
        <v>151</v>
      </c>
      <c r="F8948" t="s">
        <v>10188</v>
      </c>
      <c r="G8948" t="s">
        <v>425</v>
      </c>
      <c r="H8948" t="s">
        <v>143</v>
      </c>
      <c r="I8948" t="s">
        <v>135</v>
      </c>
      <c r="J8948" t="s">
        <v>136</v>
      </c>
      <c r="K8948" t="s">
        <v>137</v>
      </c>
      <c r="L8948" t="s">
        <v>25241</v>
      </c>
      <c r="M8948" t="s">
        <v>25242</v>
      </c>
      <c r="N8948">
        <v>4.9863888879999996</v>
      </c>
      <c r="O8948">
        <v>0</v>
      </c>
      <c r="P8948">
        <v>189</v>
      </c>
      <c r="Q8948">
        <v>0</v>
      </c>
      <c r="R8948">
        <v>0</v>
      </c>
      <c r="S8948">
        <v>0</v>
      </c>
      <c r="T8948">
        <v>27</v>
      </c>
      <c r="U8948">
        <v>0</v>
      </c>
      <c r="V8948">
        <v>0</v>
      </c>
      <c r="W8948">
        <v>0</v>
      </c>
      <c r="X8948">
        <v>319.33590334304142</v>
      </c>
      <c r="Y8948">
        <v>0</v>
      </c>
      <c r="Z8948">
        <v>0</v>
      </c>
      <c r="AA8948">
        <v>0</v>
      </c>
      <c r="AB8948">
        <v>109.54130301683425</v>
      </c>
      <c r="AC8948">
        <v>0</v>
      </c>
      <c r="AD8948">
        <v>0</v>
      </c>
      <c r="AE8948">
        <v>428.87720635987569</v>
      </c>
    </row>
    <row r="8949" spans="1:31" x14ac:dyDescent="0.25">
      <c r="A8949">
        <v>1684099</v>
      </c>
      <c r="B8949">
        <v>1</v>
      </c>
      <c r="C8949" t="s">
        <v>81</v>
      </c>
      <c r="D8949" t="s">
        <v>127</v>
      </c>
      <c r="E8949" t="s">
        <v>151</v>
      </c>
      <c r="F8949" t="s">
        <v>25243</v>
      </c>
      <c r="G8949" t="s">
        <v>153</v>
      </c>
      <c r="H8949" t="s">
        <v>143</v>
      </c>
      <c r="I8949" t="s">
        <v>135</v>
      </c>
      <c r="J8949" t="s">
        <v>136</v>
      </c>
      <c r="K8949" t="s">
        <v>137</v>
      </c>
      <c r="L8949" t="s">
        <v>25244</v>
      </c>
      <c r="M8949" t="s">
        <v>25245</v>
      </c>
      <c r="N8949">
        <v>8.3516666659999999</v>
      </c>
      <c r="O8949">
        <v>0</v>
      </c>
      <c r="P8949">
        <v>0</v>
      </c>
      <c r="Q8949">
        <v>0</v>
      </c>
      <c r="R8949">
        <v>1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</row>
    <row r="8950" spans="1:31" x14ac:dyDescent="0.25">
      <c r="A8950">
        <v>1684159</v>
      </c>
      <c r="B8950">
        <v>1</v>
      </c>
      <c r="C8950" t="s">
        <v>80</v>
      </c>
      <c r="D8950" t="s">
        <v>107</v>
      </c>
      <c r="E8950" t="s">
        <v>159</v>
      </c>
      <c r="F8950" t="s">
        <v>25246</v>
      </c>
      <c r="G8950" t="s">
        <v>596</v>
      </c>
      <c r="H8950" t="s">
        <v>134</v>
      </c>
      <c r="I8950" t="s">
        <v>135</v>
      </c>
      <c r="J8950" t="s">
        <v>136</v>
      </c>
      <c r="K8950" t="s">
        <v>137</v>
      </c>
      <c r="L8950" t="s">
        <v>25247</v>
      </c>
      <c r="M8950" t="s">
        <v>25248</v>
      </c>
      <c r="N8950">
        <v>2.0008333330000001</v>
      </c>
      <c r="O8950">
        <v>0</v>
      </c>
      <c r="P8950">
        <v>232</v>
      </c>
      <c r="Q8950">
        <v>0</v>
      </c>
      <c r="R8950">
        <v>0</v>
      </c>
      <c r="S8950">
        <v>0</v>
      </c>
      <c r="T8950">
        <v>23</v>
      </c>
      <c r="U8950">
        <v>0</v>
      </c>
      <c r="V8950">
        <v>0</v>
      </c>
      <c r="W8950">
        <v>0</v>
      </c>
      <c r="X8950">
        <v>120.08547981553431</v>
      </c>
      <c r="Y8950">
        <v>0</v>
      </c>
      <c r="Z8950">
        <v>0</v>
      </c>
      <c r="AA8950">
        <v>0</v>
      </c>
      <c r="AB8950">
        <v>28.168190340949941</v>
      </c>
      <c r="AC8950">
        <v>0</v>
      </c>
      <c r="AD8950">
        <v>0</v>
      </c>
      <c r="AE8950">
        <v>148.25367015648425</v>
      </c>
    </row>
    <row r="8951" spans="1:31" x14ac:dyDescent="0.25">
      <c r="A8951">
        <v>1684351</v>
      </c>
      <c r="B8951">
        <v>1</v>
      </c>
      <c r="C8951" t="s">
        <v>81</v>
      </c>
      <c r="D8951" t="s">
        <v>112</v>
      </c>
      <c r="E8951" t="s">
        <v>151</v>
      </c>
      <c r="F8951" t="s">
        <v>25249</v>
      </c>
      <c r="G8951" t="s">
        <v>222</v>
      </c>
      <c r="H8951" t="s">
        <v>143</v>
      </c>
      <c r="I8951" t="s">
        <v>135</v>
      </c>
      <c r="J8951" t="s">
        <v>136</v>
      </c>
      <c r="K8951" t="s">
        <v>137</v>
      </c>
      <c r="L8951" t="s">
        <v>25250</v>
      </c>
      <c r="M8951" t="s">
        <v>25251</v>
      </c>
      <c r="N8951">
        <v>2.5036111110000001</v>
      </c>
      <c r="O8951">
        <v>0</v>
      </c>
      <c r="P8951">
        <v>50</v>
      </c>
      <c r="Q8951">
        <v>0</v>
      </c>
      <c r="R8951">
        <v>2</v>
      </c>
      <c r="S8951">
        <v>0</v>
      </c>
      <c r="T8951">
        <v>5</v>
      </c>
      <c r="U8951">
        <v>0</v>
      </c>
      <c r="V8951">
        <v>0</v>
      </c>
      <c r="W8951">
        <v>0</v>
      </c>
      <c r="X8951">
        <v>8.5479220833760703</v>
      </c>
      <c r="Y8951">
        <v>0</v>
      </c>
      <c r="Z8951">
        <v>1.7795242140900277E-2</v>
      </c>
      <c r="AA8951">
        <v>0</v>
      </c>
      <c r="AB8951">
        <v>0.54481118467815781</v>
      </c>
      <c r="AC8951">
        <v>0</v>
      </c>
      <c r="AD8951">
        <v>0</v>
      </c>
      <c r="AE8951">
        <v>9.1105285101951292</v>
      </c>
    </row>
    <row r="8952" spans="1:31" x14ac:dyDescent="0.25">
      <c r="A8952">
        <v>1683664</v>
      </c>
      <c r="B8952">
        <v>1</v>
      </c>
      <c r="C8952" t="s">
        <v>80</v>
      </c>
      <c r="D8952" t="s">
        <v>97</v>
      </c>
      <c r="E8952" t="s">
        <v>146</v>
      </c>
      <c r="F8952" t="s">
        <v>23909</v>
      </c>
      <c r="G8952" t="s">
        <v>4231</v>
      </c>
      <c r="H8952" t="s">
        <v>143</v>
      </c>
      <c r="I8952" t="s">
        <v>135</v>
      </c>
      <c r="J8952" t="s">
        <v>136</v>
      </c>
      <c r="K8952" t="s">
        <v>137</v>
      </c>
      <c r="L8952" t="s">
        <v>25252</v>
      </c>
      <c r="M8952" t="s">
        <v>25253</v>
      </c>
      <c r="N8952">
        <v>3.6544444440000001</v>
      </c>
      <c r="O8952">
        <v>0</v>
      </c>
      <c r="P8952">
        <v>340</v>
      </c>
      <c r="Q8952">
        <v>0</v>
      </c>
      <c r="R8952">
        <v>1</v>
      </c>
      <c r="S8952">
        <v>0</v>
      </c>
      <c r="T8952">
        <v>44</v>
      </c>
      <c r="U8952">
        <v>0</v>
      </c>
      <c r="V8952">
        <v>0</v>
      </c>
      <c r="W8952">
        <v>0</v>
      </c>
      <c r="X8952">
        <v>647.02708848107659</v>
      </c>
      <c r="Y8952">
        <v>0</v>
      </c>
      <c r="Z8952">
        <v>7.5206028622200006E-3</v>
      </c>
      <c r="AA8952">
        <v>0</v>
      </c>
      <c r="AB8952">
        <v>340.26290582993778</v>
      </c>
      <c r="AC8952">
        <v>0</v>
      </c>
      <c r="AD8952">
        <v>0</v>
      </c>
      <c r="AE8952">
        <v>987.29751491387651</v>
      </c>
    </row>
    <row r="8953" spans="1:31" x14ac:dyDescent="0.25">
      <c r="A8953">
        <v>1683953</v>
      </c>
      <c r="B8953">
        <v>1</v>
      </c>
      <c r="C8953" t="s">
        <v>80</v>
      </c>
      <c r="D8953" t="s">
        <v>97</v>
      </c>
      <c r="E8953" t="s">
        <v>140</v>
      </c>
      <c r="F8953" t="s">
        <v>25254</v>
      </c>
      <c r="G8953" t="s">
        <v>209</v>
      </c>
      <c r="H8953" t="s">
        <v>143</v>
      </c>
      <c r="I8953" t="s">
        <v>135</v>
      </c>
      <c r="J8953" t="s">
        <v>136</v>
      </c>
      <c r="K8953" t="s">
        <v>137</v>
      </c>
      <c r="L8953" t="s">
        <v>25255</v>
      </c>
      <c r="M8953" t="s">
        <v>25256</v>
      </c>
      <c r="N8953">
        <v>6.4230555550000004</v>
      </c>
      <c r="O8953">
        <v>0</v>
      </c>
      <c r="P8953">
        <v>5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14.871369281127972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14.871369281127972</v>
      </c>
    </row>
    <row r="8954" spans="1:31" x14ac:dyDescent="0.25">
      <c r="A8954">
        <v>1684305</v>
      </c>
      <c r="B8954">
        <v>1</v>
      </c>
      <c r="C8954" t="s">
        <v>80</v>
      </c>
      <c r="D8954" t="s">
        <v>97</v>
      </c>
      <c r="E8954" t="s">
        <v>151</v>
      </c>
      <c r="F8954" t="s">
        <v>25257</v>
      </c>
      <c r="G8954" t="s">
        <v>153</v>
      </c>
      <c r="H8954" t="s">
        <v>143</v>
      </c>
      <c r="I8954" t="s">
        <v>135</v>
      </c>
      <c r="J8954" t="s">
        <v>136</v>
      </c>
      <c r="K8954" t="s">
        <v>137</v>
      </c>
      <c r="L8954" t="s">
        <v>25258</v>
      </c>
      <c r="M8954" t="s">
        <v>25259</v>
      </c>
      <c r="N8954">
        <v>6.0541666660000004</v>
      </c>
      <c r="O8954">
        <v>0</v>
      </c>
      <c r="P8954">
        <v>11</v>
      </c>
      <c r="Q8954">
        <v>0</v>
      </c>
      <c r="R8954">
        <v>3</v>
      </c>
      <c r="S8954">
        <v>0</v>
      </c>
      <c r="T8954">
        <v>3</v>
      </c>
      <c r="U8954">
        <v>0</v>
      </c>
      <c r="V8954">
        <v>0</v>
      </c>
      <c r="W8954">
        <v>0</v>
      </c>
      <c r="X8954">
        <v>29.243002736478111</v>
      </c>
      <c r="Y8954">
        <v>0</v>
      </c>
      <c r="Z8954">
        <v>2.8523144055727201</v>
      </c>
      <c r="AA8954">
        <v>0</v>
      </c>
      <c r="AB8954">
        <v>0.8218881598265001</v>
      </c>
      <c r="AC8954">
        <v>0</v>
      </c>
      <c r="AD8954">
        <v>0</v>
      </c>
      <c r="AE8954">
        <v>32.917205301877331</v>
      </c>
    </row>
    <row r="8955" spans="1:31" x14ac:dyDescent="0.25">
      <c r="A8955">
        <v>1683976</v>
      </c>
      <c r="B8955">
        <v>1</v>
      </c>
      <c r="C8955" t="s">
        <v>81</v>
      </c>
      <c r="D8955" t="s">
        <v>118</v>
      </c>
      <c r="E8955" t="s">
        <v>131</v>
      </c>
      <c r="F8955" t="s">
        <v>25260</v>
      </c>
      <c r="G8955" t="s">
        <v>161</v>
      </c>
      <c r="H8955" t="s">
        <v>134</v>
      </c>
      <c r="I8955" t="s">
        <v>173</v>
      </c>
      <c r="J8955" t="s">
        <v>136</v>
      </c>
      <c r="K8955" t="s">
        <v>137</v>
      </c>
      <c r="L8955" t="s">
        <v>25261</v>
      </c>
      <c r="M8955" t="s">
        <v>25262</v>
      </c>
      <c r="N8955">
        <v>8.3333330000000001E-3</v>
      </c>
      <c r="O8955">
        <v>0</v>
      </c>
      <c r="P8955">
        <v>1183</v>
      </c>
      <c r="Q8955">
        <v>3</v>
      </c>
      <c r="R8955">
        <v>59</v>
      </c>
      <c r="S8955">
        <v>3</v>
      </c>
      <c r="T8955">
        <v>100</v>
      </c>
      <c r="U8955">
        <v>0</v>
      </c>
      <c r="V8955">
        <v>1</v>
      </c>
      <c r="W8955">
        <v>0</v>
      </c>
      <c r="X8955">
        <v>1.9338433228183398</v>
      </c>
      <c r="Y8955">
        <v>6.3507532267475006E-2</v>
      </c>
      <c r="Z8955">
        <v>0.13892909658789998</v>
      </c>
      <c r="AA8955">
        <v>0.34382364626675005</v>
      </c>
      <c r="AB8955">
        <v>0.63029905448716661</v>
      </c>
      <c r="AC8955">
        <v>0</v>
      </c>
      <c r="AD8955">
        <v>4.0036614297441674E-2</v>
      </c>
      <c r="AE8955">
        <v>3.1504392667250731</v>
      </c>
    </row>
    <row r="8956" spans="1:31" x14ac:dyDescent="0.25">
      <c r="A8956">
        <v>1684282</v>
      </c>
      <c r="B8956">
        <v>1</v>
      </c>
      <c r="C8956" t="s">
        <v>80</v>
      </c>
      <c r="D8956" t="s">
        <v>104</v>
      </c>
      <c r="E8956" t="s">
        <v>151</v>
      </c>
      <c r="F8956" t="s">
        <v>25263</v>
      </c>
      <c r="G8956" t="s">
        <v>222</v>
      </c>
      <c r="H8956" t="s">
        <v>143</v>
      </c>
      <c r="I8956" t="s">
        <v>135</v>
      </c>
      <c r="J8956" t="s">
        <v>136</v>
      </c>
      <c r="K8956" t="s">
        <v>137</v>
      </c>
      <c r="L8956" t="s">
        <v>25264</v>
      </c>
      <c r="M8956" t="s">
        <v>25265</v>
      </c>
      <c r="N8956">
        <v>3.8763888880000001</v>
      </c>
      <c r="O8956">
        <v>0</v>
      </c>
      <c r="P8956">
        <v>16</v>
      </c>
      <c r="Q8956">
        <v>0</v>
      </c>
      <c r="R8956">
        <v>0</v>
      </c>
      <c r="S8956">
        <v>0</v>
      </c>
      <c r="T8956">
        <v>1</v>
      </c>
      <c r="U8956">
        <v>0</v>
      </c>
      <c r="V8956">
        <v>0</v>
      </c>
      <c r="W8956">
        <v>0</v>
      </c>
      <c r="X8956">
        <v>8.3685626197312839</v>
      </c>
      <c r="Y8956">
        <v>0</v>
      </c>
      <c r="Z8956">
        <v>0</v>
      </c>
      <c r="AA8956">
        <v>0</v>
      </c>
      <c r="AB8956">
        <v>0.27136135716564114</v>
      </c>
      <c r="AC8956">
        <v>0</v>
      </c>
      <c r="AD8956">
        <v>0</v>
      </c>
      <c r="AE8956">
        <v>8.6399239768969256</v>
      </c>
    </row>
    <row r="8957" spans="1:31" x14ac:dyDescent="0.25">
      <c r="A8957">
        <v>1684262</v>
      </c>
      <c r="B8957">
        <v>1</v>
      </c>
      <c r="C8957" t="s">
        <v>80</v>
      </c>
      <c r="D8957" t="s">
        <v>84</v>
      </c>
      <c r="E8957" t="s">
        <v>140</v>
      </c>
      <c r="F8957" t="s">
        <v>25266</v>
      </c>
      <c r="G8957" t="s">
        <v>197</v>
      </c>
      <c r="H8957" t="s">
        <v>143</v>
      </c>
      <c r="I8957" t="s">
        <v>135</v>
      </c>
      <c r="J8957" t="s">
        <v>136</v>
      </c>
      <c r="K8957" t="s">
        <v>137</v>
      </c>
      <c r="L8957" t="s">
        <v>25267</v>
      </c>
      <c r="M8957" t="s">
        <v>25268</v>
      </c>
      <c r="N8957">
        <v>1.3438888879999999</v>
      </c>
      <c r="O8957">
        <v>0</v>
      </c>
      <c r="P8957">
        <v>1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5.5211531305387673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5.5211531305387673</v>
      </c>
    </row>
    <row r="8958" spans="1:31" x14ac:dyDescent="0.25">
      <c r="A8958">
        <v>1684096</v>
      </c>
      <c r="B8958">
        <v>1</v>
      </c>
      <c r="C8958" t="s">
        <v>80</v>
      </c>
      <c r="D8958" t="s">
        <v>101</v>
      </c>
      <c r="E8958" t="s">
        <v>140</v>
      </c>
      <c r="F8958" t="s">
        <v>25269</v>
      </c>
      <c r="G8958" t="s">
        <v>142</v>
      </c>
      <c r="H8958" t="s">
        <v>143</v>
      </c>
      <c r="I8958" t="s">
        <v>135</v>
      </c>
      <c r="J8958" t="s">
        <v>136</v>
      </c>
      <c r="K8958" t="s">
        <v>137</v>
      </c>
      <c r="L8958" t="s">
        <v>25270</v>
      </c>
      <c r="M8958" t="s">
        <v>25271</v>
      </c>
      <c r="N8958">
        <v>24.193333333000002</v>
      </c>
      <c r="O8958">
        <v>0</v>
      </c>
      <c r="P8958">
        <v>1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1.0866829886840002E-2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1.0866829886840002E-2</v>
      </c>
    </row>
    <row r="8959" spans="1:31" x14ac:dyDescent="0.25">
      <c r="A8959">
        <v>1683996</v>
      </c>
      <c r="B8959">
        <v>1</v>
      </c>
      <c r="C8959" t="s">
        <v>80</v>
      </c>
      <c r="D8959" t="s">
        <v>103</v>
      </c>
      <c r="E8959" t="s">
        <v>164</v>
      </c>
      <c r="F8959" t="s">
        <v>3642</v>
      </c>
      <c r="G8959" t="s">
        <v>161</v>
      </c>
      <c r="H8959" t="s">
        <v>134</v>
      </c>
      <c r="I8959" t="s">
        <v>135</v>
      </c>
      <c r="J8959" t="s">
        <v>136</v>
      </c>
      <c r="K8959" t="s">
        <v>137</v>
      </c>
      <c r="L8959" t="s">
        <v>25272</v>
      </c>
      <c r="M8959" t="s">
        <v>25273</v>
      </c>
      <c r="N8959">
        <v>0.329444444</v>
      </c>
      <c r="O8959">
        <v>1</v>
      </c>
      <c r="P8959">
        <v>286</v>
      </c>
      <c r="Q8959">
        <v>21</v>
      </c>
      <c r="R8959">
        <v>115</v>
      </c>
      <c r="S8959">
        <v>8</v>
      </c>
      <c r="T8959">
        <v>46</v>
      </c>
      <c r="U8959">
        <v>4</v>
      </c>
      <c r="V8959">
        <v>0</v>
      </c>
      <c r="W8959">
        <v>0.78142862508670452</v>
      </c>
      <c r="X8959">
        <v>21.190634096924828</v>
      </c>
      <c r="Y8959">
        <v>86.853982434825696</v>
      </c>
      <c r="Z8959">
        <v>15.887276218401341</v>
      </c>
      <c r="AA8959">
        <v>121.83220062478686</v>
      </c>
      <c r="AB8959">
        <v>13.16821445939822</v>
      </c>
      <c r="AC8959">
        <v>12.518863907932371</v>
      </c>
      <c r="AD8959">
        <v>0</v>
      </c>
      <c r="AE8959">
        <v>272.23260036735599</v>
      </c>
    </row>
    <row r="8960" spans="1:31" x14ac:dyDescent="0.25">
      <c r="A8960">
        <v>1684162</v>
      </c>
      <c r="B8960">
        <v>1</v>
      </c>
      <c r="C8960" t="s">
        <v>80</v>
      </c>
      <c r="D8960" t="s">
        <v>104</v>
      </c>
      <c r="E8960" t="s">
        <v>151</v>
      </c>
      <c r="F8960" t="s">
        <v>25274</v>
      </c>
      <c r="G8960" t="s">
        <v>526</v>
      </c>
      <c r="H8960" t="s">
        <v>143</v>
      </c>
      <c r="I8960" t="s">
        <v>135</v>
      </c>
      <c r="J8960" t="s">
        <v>136</v>
      </c>
      <c r="K8960" t="s">
        <v>137</v>
      </c>
      <c r="L8960" t="s">
        <v>25275</v>
      </c>
      <c r="M8960" t="s">
        <v>25276</v>
      </c>
      <c r="N8960">
        <v>2.7769444440000002</v>
      </c>
      <c r="O8960">
        <v>0</v>
      </c>
      <c r="P8960">
        <v>5</v>
      </c>
      <c r="Q8960">
        <v>0</v>
      </c>
      <c r="R8960">
        <v>6</v>
      </c>
      <c r="S8960">
        <v>0</v>
      </c>
      <c r="T8960">
        <v>1</v>
      </c>
      <c r="U8960">
        <v>0</v>
      </c>
      <c r="V8960">
        <v>0</v>
      </c>
      <c r="W8960">
        <v>0</v>
      </c>
      <c r="X8960">
        <v>2.3714928737258107</v>
      </c>
      <c r="Y8960">
        <v>0</v>
      </c>
      <c r="Z8960">
        <v>2.7439738297840988</v>
      </c>
      <c r="AA8960">
        <v>0</v>
      </c>
      <c r="AB8960">
        <v>16.033325712723631</v>
      </c>
      <c r="AC8960">
        <v>0</v>
      </c>
      <c r="AD8960">
        <v>0</v>
      </c>
      <c r="AE8960">
        <v>21.14879241623354</v>
      </c>
    </row>
    <row r="8961" spans="1:31" x14ac:dyDescent="0.25">
      <c r="A8961">
        <v>1684139</v>
      </c>
      <c r="B8961">
        <v>1</v>
      </c>
      <c r="C8961" t="s">
        <v>81</v>
      </c>
      <c r="D8961" t="s">
        <v>113</v>
      </c>
      <c r="E8961" t="s">
        <v>164</v>
      </c>
      <c r="F8961" t="s">
        <v>5809</v>
      </c>
      <c r="G8961" t="s">
        <v>161</v>
      </c>
      <c r="H8961" t="s">
        <v>134</v>
      </c>
      <c r="I8961" t="s">
        <v>135</v>
      </c>
      <c r="J8961" t="s">
        <v>136</v>
      </c>
      <c r="K8961" t="s">
        <v>137</v>
      </c>
      <c r="L8961" t="s">
        <v>25277</v>
      </c>
      <c r="M8961" t="s">
        <v>25278</v>
      </c>
      <c r="N8961">
        <v>0.116666666</v>
      </c>
      <c r="O8961">
        <v>6</v>
      </c>
      <c r="P8961">
        <v>1383</v>
      </c>
      <c r="Q8961">
        <v>54</v>
      </c>
      <c r="R8961">
        <v>401</v>
      </c>
      <c r="S8961">
        <v>48</v>
      </c>
      <c r="T8961">
        <v>434</v>
      </c>
      <c r="U8961">
        <v>19</v>
      </c>
      <c r="V8961">
        <v>6</v>
      </c>
      <c r="W8961">
        <v>8.6995608127866678E-2</v>
      </c>
      <c r="X8961">
        <v>23.537861319361181</v>
      </c>
      <c r="Y8961">
        <v>4.1321532057502672</v>
      </c>
      <c r="Z8961">
        <v>10.414263860136144</v>
      </c>
      <c r="AA8961">
        <v>97.15949697051407</v>
      </c>
      <c r="AB8961">
        <v>53.115442311047431</v>
      </c>
      <c r="AC8961">
        <v>325.97667395152041</v>
      </c>
      <c r="AD8961">
        <v>6.2868288968986681</v>
      </c>
      <c r="AE8961">
        <v>520.70971612335597</v>
      </c>
    </row>
    <row r="8962" spans="1:31" x14ac:dyDescent="0.25">
      <c r="A8962">
        <v>1683970</v>
      </c>
      <c r="B8962">
        <v>1</v>
      </c>
      <c r="C8962" t="s">
        <v>81</v>
      </c>
      <c r="D8962" t="s">
        <v>127</v>
      </c>
      <c r="E8962" t="s">
        <v>151</v>
      </c>
      <c r="F8962" t="s">
        <v>25279</v>
      </c>
      <c r="G8962" t="s">
        <v>222</v>
      </c>
      <c r="H8962" t="s">
        <v>143</v>
      </c>
      <c r="I8962" t="s">
        <v>135</v>
      </c>
      <c r="J8962" t="s">
        <v>136</v>
      </c>
      <c r="K8962" t="s">
        <v>137</v>
      </c>
      <c r="L8962" t="s">
        <v>25280</v>
      </c>
      <c r="M8962" t="s">
        <v>25281</v>
      </c>
      <c r="N8962">
        <v>2.83</v>
      </c>
      <c r="O8962">
        <v>0</v>
      </c>
      <c r="P8962">
        <v>166</v>
      </c>
      <c r="Q8962">
        <v>0</v>
      </c>
      <c r="R8962">
        <v>0</v>
      </c>
      <c r="S8962">
        <v>0</v>
      </c>
      <c r="T8962">
        <v>8</v>
      </c>
      <c r="U8962">
        <v>0</v>
      </c>
      <c r="V8962">
        <v>0</v>
      </c>
      <c r="W8962">
        <v>0</v>
      </c>
      <c r="X8962">
        <v>106.75342068302639</v>
      </c>
      <c r="Y8962">
        <v>0</v>
      </c>
      <c r="Z8962">
        <v>0</v>
      </c>
      <c r="AA8962">
        <v>0</v>
      </c>
      <c r="AB8962">
        <v>19.487708963535365</v>
      </c>
      <c r="AC8962">
        <v>0</v>
      </c>
      <c r="AD8962">
        <v>0</v>
      </c>
      <c r="AE8962">
        <v>126.24112964656176</v>
      </c>
    </row>
    <row r="8963" spans="1:31" x14ac:dyDescent="0.25">
      <c r="A8963">
        <v>1684288</v>
      </c>
      <c r="B8963">
        <v>1</v>
      </c>
      <c r="C8963" t="s">
        <v>80</v>
      </c>
      <c r="D8963" t="s">
        <v>101</v>
      </c>
      <c r="E8963" t="s">
        <v>140</v>
      </c>
      <c r="F8963" t="s">
        <v>25282</v>
      </c>
      <c r="G8963" t="s">
        <v>197</v>
      </c>
      <c r="H8963" t="s">
        <v>143</v>
      </c>
      <c r="I8963" t="s">
        <v>135</v>
      </c>
      <c r="J8963" t="s">
        <v>136</v>
      </c>
      <c r="K8963" t="s">
        <v>137</v>
      </c>
      <c r="L8963" t="s">
        <v>25283</v>
      </c>
      <c r="M8963" t="s">
        <v>25284</v>
      </c>
      <c r="N8963">
        <v>1.8797222220000001</v>
      </c>
      <c r="O8963">
        <v>0</v>
      </c>
      <c r="P8963">
        <v>1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5.4954673223327781E-3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5.4954673223327781E-3</v>
      </c>
    </row>
    <row r="8964" spans="1:31" x14ac:dyDescent="0.25">
      <c r="A8964">
        <v>1684076</v>
      </c>
      <c r="B8964">
        <v>1</v>
      </c>
      <c r="C8964" t="s">
        <v>80</v>
      </c>
      <c r="D8964" t="s">
        <v>103</v>
      </c>
      <c r="E8964" t="s">
        <v>164</v>
      </c>
      <c r="F8964" t="s">
        <v>3642</v>
      </c>
      <c r="G8964" t="s">
        <v>161</v>
      </c>
      <c r="H8964" t="s">
        <v>134</v>
      </c>
      <c r="I8964" t="s">
        <v>173</v>
      </c>
      <c r="J8964" t="s">
        <v>136</v>
      </c>
      <c r="K8964" t="s">
        <v>137</v>
      </c>
      <c r="L8964" t="s">
        <v>25285</v>
      </c>
      <c r="M8964" t="s">
        <v>25286</v>
      </c>
      <c r="N8964">
        <v>8.3333330000000001E-3</v>
      </c>
      <c r="O8964">
        <v>1</v>
      </c>
      <c r="P8964">
        <v>286</v>
      </c>
      <c r="Q8964">
        <v>21</v>
      </c>
      <c r="R8964">
        <v>115</v>
      </c>
      <c r="S8964">
        <v>8</v>
      </c>
      <c r="T8964">
        <v>46</v>
      </c>
      <c r="U8964">
        <v>4</v>
      </c>
      <c r="V8964">
        <v>0</v>
      </c>
      <c r="W8964">
        <v>2.004741095579167E-2</v>
      </c>
      <c r="X8964">
        <v>0.54364187043407552</v>
      </c>
      <c r="Y8964">
        <v>2.1764211177842583</v>
      </c>
      <c r="Z8964">
        <v>0.40969783521653313</v>
      </c>
      <c r="AA8964">
        <v>3.0228997568548333</v>
      </c>
      <c r="AB8964">
        <v>0.32432656549653321</v>
      </c>
      <c r="AC8964">
        <v>0.31199309201231668</v>
      </c>
      <c r="AD8964">
        <v>0</v>
      </c>
      <c r="AE8964">
        <v>6.8090276487543422</v>
      </c>
    </row>
    <row r="8965" spans="1:31" x14ac:dyDescent="0.25">
      <c r="A8965">
        <v>1684219</v>
      </c>
      <c r="B8965">
        <v>1</v>
      </c>
      <c r="C8965" t="s">
        <v>81</v>
      </c>
      <c r="D8965" t="s">
        <v>113</v>
      </c>
      <c r="E8965" t="s">
        <v>140</v>
      </c>
      <c r="F8965" t="s">
        <v>25287</v>
      </c>
      <c r="G8965" t="s">
        <v>197</v>
      </c>
      <c r="H8965" t="s">
        <v>143</v>
      </c>
      <c r="I8965" t="s">
        <v>135</v>
      </c>
      <c r="J8965" t="s">
        <v>136</v>
      </c>
      <c r="K8965" t="s">
        <v>137</v>
      </c>
      <c r="L8965" t="s">
        <v>25288</v>
      </c>
      <c r="M8965" t="s">
        <v>25289</v>
      </c>
      <c r="N8965">
        <v>1.1730555549999999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1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1.5687875809257035</v>
      </c>
      <c r="AC8965">
        <v>0</v>
      </c>
      <c r="AD8965">
        <v>0</v>
      </c>
      <c r="AE8965">
        <v>1.5687875809257035</v>
      </c>
    </row>
    <row r="8966" spans="1:31" x14ac:dyDescent="0.25">
      <c r="A8966">
        <v>1684225</v>
      </c>
      <c r="B8966">
        <v>1</v>
      </c>
      <c r="C8966" t="s">
        <v>80</v>
      </c>
      <c r="D8966" t="s">
        <v>97</v>
      </c>
      <c r="E8966" t="s">
        <v>151</v>
      </c>
      <c r="F8966" t="s">
        <v>25290</v>
      </c>
      <c r="G8966" t="s">
        <v>222</v>
      </c>
      <c r="H8966" t="s">
        <v>143</v>
      </c>
      <c r="I8966" t="s">
        <v>135</v>
      </c>
      <c r="J8966" t="s">
        <v>136</v>
      </c>
      <c r="K8966" t="s">
        <v>137</v>
      </c>
      <c r="L8966" t="s">
        <v>25291</v>
      </c>
      <c r="M8966" t="s">
        <v>25292</v>
      </c>
      <c r="N8966">
        <v>8.7516666660000002</v>
      </c>
      <c r="O8966">
        <v>0</v>
      </c>
      <c r="P8966">
        <v>36</v>
      </c>
      <c r="Q8966">
        <v>0</v>
      </c>
      <c r="R8966">
        <v>1</v>
      </c>
      <c r="S8966">
        <v>0</v>
      </c>
      <c r="T8966">
        <v>5</v>
      </c>
      <c r="U8966">
        <v>0</v>
      </c>
      <c r="V8966">
        <v>0</v>
      </c>
      <c r="W8966">
        <v>0</v>
      </c>
      <c r="X8966">
        <v>154.98416661464586</v>
      </c>
      <c r="Y8966">
        <v>0</v>
      </c>
      <c r="Z8966">
        <v>1.99845167089221</v>
      </c>
      <c r="AA8966">
        <v>0</v>
      </c>
      <c r="AB8966">
        <v>4.2264555802172525</v>
      </c>
      <c r="AC8966">
        <v>0</v>
      </c>
      <c r="AD8966">
        <v>0</v>
      </c>
      <c r="AE8966">
        <v>161.20907386575533</v>
      </c>
    </row>
    <row r="8967" spans="1:31" x14ac:dyDescent="0.25">
      <c r="A8967">
        <v>1684325</v>
      </c>
      <c r="B8967">
        <v>1</v>
      </c>
      <c r="C8967" t="s">
        <v>80</v>
      </c>
      <c r="D8967" t="s">
        <v>90</v>
      </c>
      <c r="E8967" t="s">
        <v>151</v>
      </c>
      <c r="F8967" t="s">
        <v>25293</v>
      </c>
      <c r="G8967" t="s">
        <v>153</v>
      </c>
      <c r="H8967" t="s">
        <v>143</v>
      </c>
      <c r="I8967" t="s">
        <v>135</v>
      </c>
      <c r="J8967" t="s">
        <v>136</v>
      </c>
      <c r="K8967" t="s">
        <v>137</v>
      </c>
      <c r="L8967" t="s">
        <v>25294</v>
      </c>
      <c r="M8967" t="s">
        <v>25295</v>
      </c>
      <c r="N8967">
        <v>1.7324999999999999</v>
      </c>
      <c r="O8967">
        <v>0</v>
      </c>
      <c r="P8967">
        <v>400</v>
      </c>
      <c r="Q8967">
        <v>0</v>
      </c>
      <c r="R8967">
        <v>0</v>
      </c>
      <c r="S8967">
        <v>0</v>
      </c>
      <c r="T8967">
        <v>12</v>
      </c>
      <c r="U8967">
        <v>0</v>
      </c>
      <c r="V8967">
        <v>0</v>
      </c>
      <c r="W8967">
        <v>0</v>
      </c>
      <c r="X8967">
        <v>255.86730183874451</v>
      </c>
      <c r="Y8967">
        <v>0</v>
      </c>
      <c r="Z8967">
        <v>0</v>
      </c>
      <c r="AA8967">
        <v>0</v>
      </c>
      <c r="AB8967">
        <v>6.6616856910667828</v>
      </c>
      <c r="AC8967">
        <v>0</v>
      </c>
      <c r="AD8967">
        <v>0</v>
      </c>
      <c r="AE8967">
        <v>262.52898752981127</v>
      </c>
    </row>
    <row r="8968" spans="1:31" x14ac:dyDescent="0.25">
      <c r="A8968">
        <v>1684271</v>
      </c>
      <c r="B8968">
        <v>1</v>
      </c>
      <c r="C8968" t="s">
        <v>80</v>
      </c>
      <c r="D8968" t="s">
        <v>84</v>
      </c>
      <c r="E8968" t="s">
        <v>140</v>
      </c>
      <c r="F8968" t="s">
        <v>25296</v>
      </c>
      <c r="G8968" t="s">
        <v>197</v>
      </c>
      <c r="H8968" t="s">
        <v>143</v>
      </c>
      <c r="I8968" t="s">
        <v>135</v>
      </c>
      <c r="J8968" t="s">
        <v>136</v>
      </c>
      <c r="K8968" t="s">
        <v>137</v>
      </c>
      <c r="L8968" t="s">
        <v>25297</v>
      </c>
      <c r="M8968" t="s">
        <v>25298</v>
      </c>
      <c r="N8968">
        <v>5.13</v>
      </c>
      <c r="O8968">
        <v>0</v>
      </c>
      <c r="P8968">
        <v>4</v>
      </c>
      <c r="Q8968">
        <v>0</v>
      </c>
      <c r="R8968">
        <v>0</v>
      </c>
      <c r="S8968">
        <v>0</v>
      </c>
      <c r="T8968">
        <v>1</v>
      </c>
      <c r="U8968">
        <v>0</v>
      </c>
      <c r="V8968">
        <v>0</v>
      </c>
      <c r="W8968">
        <v>0</v>
      </c>
      <c r="X8968">
        <v>4.4221023847136918</v>
      </c>
      <c r="Y8968">
        <v>0</v>
      </c>
      <c r="Z8968">
        <v>0</v>
      </c>
      <c r="AA8968">
        <v>0</v>
      </c>
      <c r="AB8968">
        <v>5.4457462900524547</v>
      </c>
      <c r="AC8968">
        <v>0</v>
      </c>
      <c r="AD8968">
        <v>0</v>
      </c>
      <c r="AE8968">
        <v>9.8678486747661474</v>
      </c>
    </row>
    <row r="8969" spans="1:31" x14ac:dyDescent="0.25">
      <c r="A8969">
        <v>1683916</v>
      </c>
      <c r="B8969">
        <v>1</v>
      </c>
      <c r="C8969" t="s">
        <v>80</v>
      </c>
      <c r="D8969" t="s">
        <v>104</v>
      </c>
      <c r="E8969" t="s">
        <v>131</v>
      </c>
      <c r="F8969" t="s">
        <v>17166</v>
      </c>
      <c r="G8969" t="s">
        <v>161</v>
      </c>
      <c r="H8969" t="s">
        <v>134</v>
      </c>
      <c r="I8969" t="s">
        <v>135</v>
      </c>
      <c r="J8969" t="s">
        <v>136</v>
      </c>
      <c r="K8969" t="s">
        <v>137</v>
      </c>
      <c r="L8969" t="s">
        <v>25299</v>
      </c>
      <c r="M8969" t="s">
        <v>25300</v>
      </c>
      <c r="N8969">
        <v>1.9313888880000001</v>
      </c>
      <c r="O8969">
        <v>5</v>
      </c>
      <c r="P8969">
        <v>1564</v>
      </c>
      <c r="Q8969">
        <v>10</v>
      </c>
      <c r="R8969">
        <v>17</v>
      </c>
      <c r="S8969">
        <v>18</v>
      </c>
      <c r="T8969">
        <v>149</v>
      </c>
      <c r="U8969">
        <v>3</v>
      </c>
      <c r="V8969">
        <v>0</v>
      </c>
      <c r="W8969">
        <v>1.0729319593418249</v>
      </c>
      <c r="X8969">
        <v>798.49551759047972</v>
      </c>
      <c r="Y8969">
        <v>15.97033388881421</v>
      </c>
      <c r="Z8969">
        <v>6.0055904225671437</v>
      </c>
      <c r="AA8969">
        <v>1005.6475268741821</v>
      </c>
      <c r="AB8969">
        <v>190.56815365165727</v>
      </c>
      <c r="AC8969">
        <v>121.82474083084279</v>
      </c>
      <c r="AD8969">
        <v>0</v>
      </c>
      <c r="AE8969">
        <v>2139.5847952178851</v>
      </c>
    </row>
    <row r="8970" spans="1:31" x14ac:dyDescent="0.25">
      <c r="A8970">
        <v>1684248</v>
      </c>
      <c r="B8970">
        <v>1</v>
      </c>
      <c r="C8970" t="s">
        <v>80</v>
      </c>
      <c r="D8970" t="s">
        <v>92</v>
      </c>
      <c r="E8970" t="s">
        <v>140</v>
      </c>
      <c r="F8970" t="s">
        <v>25301</v>
      </c>
      <c r="G8970" t="s">
        <v>197</v>
      </c>
      <c r="H8970" t="s">
        <v>143</v>
      </c>
      <c r="I8970" t="s">
        <v>135</v>
      </c>
      <c r="J8970" t="s">
        <v>136</v>
      </c>
      <c r="K8970" t="s">
        <v>137</v>
      </c>
      <c r="L8970" t="s">
        <v>25302</v>
      </c>
      <c r="M8970" t="s">
        <v>25303</v>
      </c>
      <c r="N8970">
        <v>4.1733333330000004</v>
      </c>
      <c r="O8970">
        <v>0</v>
      </c>
      <c r="P8970">
        <v>2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6.5262224009476109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6.5262224009476109</v>
      </c>
    </row>
    <row r="8971" spans="1:31" x14ac:dyDescent="0.25">
      <c r="A8971">
        <v>1683630</v>
      </c>
      <c r="B8971">
        <v>1</v>
      </c>
      <c r="C8971" t="s">
        <v>80</v>
      </c>
      <c r="D8971" t="s">
        <v>97</v>
      </c>
      <c r="E8971" t="s">
        <v>151</v>
      </c>
      <c r="F8971" t="s">
        <v>7524</v>
      </c>
      <c r="G8971" t="s">
        <v>153</v>
      </c>
      <c r="H8971" t="s">
        <v>143</v>
      </c>
      <c r="I8971" t="s">
        <v>135</v>
      </c>
      <c r="J8971" t="s">
        <v>136</v>
      </c>
      <c r="K8971" t="s">
        <v>137</v>
      </c>
      <c r="L8971" t="s">
        <v>25304</v>
      </c>
      <c r="M8971" t="s">
        <v>25305</v>
      </c>
      <c r="N8971">
        <v>1.3747222219999999</v>
      </c>
      <c r="O8971">
        <v>0</v>
      </c>
      <c r="P8971">
        <v>30</v>
      </c>
      <c r="Q8971">
        <v>0</v>
      </c>
      <c r="R8971">
        <v>0</v>
      </c>
      <c r="S8971">
        <v>0</v>
      </c>
      <c r="T8971">
        <v>2</v>
      </c>
      <c r="U8971">
        <v>0</v>
      </c>
      <c r="V8971">
        <v>0</v>
      </c>
      <c r="W8971">
        <v>0</v>
      </c>
      <c r="X8971">
        <v>11.268848095624284</v>
      </c>
      <c r="Y8971">
        <v>0</v>
      </c>
      <c r="Z8971">
        <v>0</v>
      </c>
      <c r="AA8971">
        <v>0</v>
      </c>
      <c r="AB8971">
        <v>0.31969515238524499</v>
      </c>
      <c r="AC8971">
        <v>0</v>
      </c>
      <c r="AD8971">
        <v>0</v>
      </c>
      <c r="AE8971">
        <v>11.588543248009529</v>
      </c>
    </row>
    <row r="8972" spans="1:31" x14ac:dyDescent="0.25">
      <c r="A8972">
        <v>1683770</v>
      </c>
      <c r="B8972">
        <v>1</v>
      </c>
      <c r="C8972" t="s">
        <v>80</v>
      </c>
      <c r="D8972" t="s">
        <v>92</v>
      </c>
      <c r="E8972" t="s">
        <v>164</v>
      </c>
      <c r="F8972" t="s">
        <v>25306</v>
      </c>
      <c r="G8972" t="s">
        <v>281</v>
      </c>
      <c r="H8972" t="s">
        <v>134</v>
      </c>
      <c r="I8972" t="s">
        <v>135</v>
      </c>
      <c r="J8972" t="s">
        <v>136</v>
      </c>
      <c r="K8972" t="s">
        <v>167</v>
      </c>
      <c r="L8972" t="s">
        <v>25307</v>
      </c>
      <c r="M8972" t="s">
        <v>25308</v>
      </c>
      <c r="N8972">
        <v>5.1883333330000001</v>
      </c>
      <c r="O8972">
        <v>1</v>
      </c>
      <c r="P8972">
        <v>2988</v>
      </c>
      <c r="Q8972">
        <v>0</v>
      </c>
      <c r="R8972">
        <v>390</v>
      </c>
      <c r="S8972">
        <v>11</v>
      </c>
      <c r="T8972">
        <v>382</v>
      </c>
      <c r="U8972">
        <v>1</v>
      </c>
      <c r="V8972">
        <v>0</v>
      </c>
      <c r="W8972">
        <v>80.992942579479376</v>
      </c>
      <c r="X8972">
        <v>5970.4808978989222</v>
      </c>
      <c r="Y8972">
        <v>0</v>
      </c>
      <c r="Z8972">
        <v>446.19632282459196</v>
      </c>
      <c r="AA8972">
        <v>1296.8906154975934</v>
      </c>
      <c r="AB8972">
        <v>4569.2921701673304</v>
      </c>
      <c r="AC8972">
        <v>3.7725748170135303</v>
      </c>
      <c r="AD8972">
        <v>0</v>
      </c>
      <c r="AE8972">
        <v>12367.625523784931</v>
      </c>
    </row>
    <row r="8973" spans="1:31" x14ac:dyDescent="0.25">
      <c r="A8973">
        <v>1683793</v>
      </c>
      <c r="B8973">
        <v>1</v>
      </c>
      <c r="C8973" t="s">
        <v>80</v>
      </c>
      <c r="D8973" t="s">
        <v>83</v>
      </c>
      <c r="E8973" t="s">
        <v>200</v>
      </c>
      <c r="F8973" t="s">
        <v>25309</v>
      </c>
      <c r="G8973" t="s">
        <v>153</v>
      </c>
      <c r="H8973" t="s">
        <v>143</v>
      </c>
      <c r="I8973" t="s">
        <v>135</v>
      </c>
      <c r="J8973" t="s">
        <v>136</v>
      </c>
      <c r="K8973" t="s">
        <v>137</v>
      </c>
      <c r="L8973" t="s">
        <v>25310</v>
      </c>
      <c r="M8973" t="s">
        <v>25311</v>
      </c>
      <c r="N8973">
        <v>1.078888888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2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5.1562173286029349</v>
      </c>
      <c r="AC8973">
        <v>0</v>
      </c>
      <c r="AD8973">
        <v>0</v>
      </c>
      <c r="AE8973">
        <v>5.1562173286029349</v>
      </c>
    </row>
    <row r="8974" spans="1:31" x14ac:dyDescent="0.25">
      <c r="A8974">
        <v>1683707</v>
      </c>
      <c r="B8974">
        <v>1</v>
      </c>
      <c r="C8974" t="s">
        <v>80</v>
      </c>
      <c r="D8974" t="s">
        <v>98</v>
      </c>
      <c r="E8974" t="s">
        <v>164</v>
      </c>
      <c r="F8974" t="s">
        <v>25312</v>
      </c>
      <c r="G8974" t="s">
        <v>161</v>
      </c>
      <c r="H8974" t="s">
        <v>134</v>
      </c>
      <c r="I8974" t="s">
        <v>135</v>
      </c>
      <c r="J8974" t="s">
        <v>136</v>
      </c>
      <c r="K8974" t="s">
        <v>137</v>
      </c>
      <c r="L8974" t="s">
        <v>25313</v>
      </c>
      <c r="M8974" t="s">
        <v>25314</v>
      </c>
      <c r="N8974">
        <v>0.72305555499999996</v>
      </c>
      <c r="O8974">
        <v>0</v>
      </c>
      <c r="P8974">
        <v>0</v>
      </c>
      <c r="Q8974">
        <v>10</v>
      </c>
      <c r="R8974">
        <v>98</v>
      </c>
      <c r="S8974">
        <v>4</v>
      </c>
      <c r="T8974">
        <v>22</v>
      </c>
      <c r="U8974">
        <v>0</v>
      </c>
      <c r="V8974">
        <v>0</v>
      </c>
      <c r="W8974">
        <v>0</v>
      </c>
      <c r="X8974">
        <v>0</v>
      </c>
      <c r="Y8974">
        <v>62.925021016935638</v>
      </c>
      <c r="Z8974">
        <v>68.833025570667331</v>
      </c>
      <c r="AA8974">
        <v>5.5817585084838219</v>
      </c>
      <c r="AB8974">
        <v>26.255673752272138</v>
      </c>
      <c r="AC8974">
        <v>0</v>
      </c>
      <c r="AD8974">
        <v>0</v>
      </c>
      <c r="AE8974">
        <v>163.59547884835894</v>
      </c>
    </row>
    <row r="8975" spans="1:31" x14ac:dyDescent="0.25">
      <c r="A8975">
        <v>1683899</v>
      </c>
      <c r="B8975">
        <v>1</v>
      </c>
      <c r="C8975" t="s">
        <v>81</v>
      </c>
      <c r="D8975" t="s">
        <v>120</v>
      </c>
      <c r="E8975" t="s">
        <v>159</v>
      </c>
      <c r="F8975" t="s">
        <v>17701</v>
      </c>
      <c r="G8975" t="s">
        <v>133</v>
      </c>
      <c r="H8975" t="s">
        <v>134</v>
      </c>
      <c r="I8975" t="s">
        <v>135</v>
      </c>
      <c r="J8975" t="s">
        <v>136</v>
      </c>
      <c r="K8975" t="s">
        <v>137</v>
      </c>
      <c r="L8975" t="s">
        <v>25315</v>
      </c>
      <c r="M8975" t="s">
        <v>25316</v>
      </c>
      <c r="N8975">
        <v>1.9650000000000001</v>
      </c>
      <c r="O8975">
        <v>1</v>
      </c>
      <c r="P8975">
        <v>471</v>
      </c>
      <c r="Q8975">
        <v>30</v>
      </c>
      <c r="R8975">
        <v>27</v>
      </c>
      <c r="S8975">
        <v>6</v>
      </c>
      <c r="T8975">
        <v>26</v>
      </c>
      <c r="U8975">
        <v>0</v>
      </c>
      <c r="V8975">
        <v>0</v>
      </c>
      <c r="W8975">
        <v>0.2072822216940553</v>
      </c>
      <c r="X8975">
        <v>118.08882902409891</v>
      </c>
      <c r="Y8975">
        <v>40.261301961593333</v>
      </c>
      <c r="Z8975">
        <v>4.2594043782857147</v>
      </c>
      <c r="AA8975">
        <v>6.2289727100557357</v>
      </c>
      <c r="AB8975">
        <v>19.625673932987723</v>
      </c>
      <c r="AC8975">
        <v>0</v>
      </c>
      <c r="AD8975">
        <v>0</v>
      </c>
      <c r="AE8975">
        <v>188.67146422871548</v>
      </c>
    </row>
    <row r="8976" spans="1:31" x14ac:dyDescent="0.25">
      <c r="A8976">
        <v>1683816</v>
      </c>
      <c r="B8976">
        <v>1</v>
      </c>
      <c r="C8976" t="s">
        <v>80</v>
      </c>
      <c r="D8976" t="s">
        <v>92</v>
      </c>
      <c r="E8976" t="s">
        <v>140</v>
      </c>
      <c r="F8976" t="s">
        <v>25317</v>
      </c>
      <c r="G8976" t="s">
        <v>209</v>
      </c>
      <c r="H8976" t="s">
        <v>143</v>
      </c>
      <c r="I8976" t="s">
        <v>135</v>
      </c>
      <c r="J8976" t="s">
        <v>136</v>
      </c>
      <c r="K8976" t="s">
        <v>137</v>
      </c>
      <c r="L8976" t="s">
        <v>25318</v>
      </c>
      <c r="M8976" t="s">
        <v>25319</v>
      </c>
      <c r="N8976">
        <v>5.2522222220000003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3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</row>
    <row r="8977" spans="1:31" x14ac:dyDescent="0.25">
      <c r="A8977">
        <v>1684148</v>
      </c>
      <c r="B8977">
        <v>1</v>
      </c>
      <c r="C8977" t="s">
        <v>80</v>
      </c>
      <c r="D8977" t="s">
        <v>110</v>
      </c>
      <c r="E8977" t="s">
        <v>140</v>
      </c>
      <c r="F8977" t="s">
        <v>25320</v>
      </c>
      <c r="G8977" t="s">
        <v>197</v>
      </c>
      <c r="H8977" t="s">
        <v>143</v>
      </c>
      <c r="I8977" t="s">
        <v>135</v>
      </c>
      <c r="J8977" t="s">
        <v>136</v>
      </c>
      <c r="K8977" t="s">
        <v>137</v>
      </c>
      <c r="L8977" t="s">
        <v>25321</v>
      </c>
      <c r="M8977" t="s">
        <v>25322</v>
      </c>
      <c r="N8977">
        <v>9.1274999999999995</v>
      </c>
      <c r="O8977">
        <v>0</v>
      </c>
      <c r="P8977">
        <v>1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10.607414520958198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10.607414520958198</v>
      </c>
    </row>
    <row r="8978" spans="1:31" x14ac:dyDescent="0.25">
      <c r="A8978">
        <v>1683753</v>
      </c>
      <c r="B8978">
        <v>1</v>
      </c>
      <c r="C8978" t="s">
        <v>81</v>
      </c>
      <c r="D8978" t="s">
        <v>113</v>
      </c>
      <c r="E8978" t="s">
        <v>140</v>
      </c>
      <c r="F8978" t="s">
        <v>25323</v>
      </c>
      <c r="G8978" t="s">
        <v>197</v>
      </c>
      <c r="H8978" t="s">
        <v>143</v>
      </c>
      <c r="I8978" t="s">
        <v>135</v>
      </c>
      <c r="J8978" t="s">
        <v>136</v>
      </c>
      <c r="K8978" t="s">
        <v>137</v>
      </c>
      <c r="L8978" t="s">
        <v>25324</v>
      </c>
      <c r="M8978" t="s">
        <v>25325</v>
      </c>
      <c r="N8978">
        <v>1.511111111</v>
      </c>
      <c r="O8978">
        <v>0</v>
      </c>
      <c r="P8978">
        <v>0</v>
      </c>
      <c r="Q8978">
        <v>0</v>
      </c>
      <c r="R8978">
        <v>1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0.17816540821520832</v>
      </c>
      <c r="AA8978">
        <v>0</v>
      </c>
      <c r="AB8978">
        <v>0</v>
      </c>
      <c r="AC8978">
        <v>0</v>
      </c>
      <c r="AD8978">
        <v>0</v>
      </c>
      <c r="AE8978">
        <v>0.17816540821520832</v>
      </c>
    </row>
    <row r="8979" spans="1:31" x14ac:dyDescent="0.25">
      <c r="A8979">
        <v>1684102</v>
      </c>
      <c r="B8979">
        <v>1</v>
      </c>
      <c r="C8979" t="s">
        <v>81</v>
      </c>
      <c r="D8979" t="s">
        <v>123</v>
      </c>
      <c r="E8979" t="s">
        <v>164</v>
      </c>
      <c r="F8979" t="s">
        <v>25326</v>
      </c>
      <c r="G8979" t="s">
        <v>161</v>
      </c>
      <c r="H8979" t="s">
        <v>134</v>
      </c>
      <c r="I8979" t="s">
        <v>135</v>
      </c>
      <c r="J8979" t="s">
        <v>136</v>
      </c>
      <c r="K8979" t="s">
        <v>137</v>
      </c>
      <c r="L8979" t="s">
        <v>25327</v>
      </c>
      <c r="M8979" t="s">
        <v>25328</v>
      </c>
      <c r="N8979">
        <v>0.42555555499999997</v>
      </c>
      <c r="O8979">
        <v>0</v>
      </c>
      <c r="P8979">
        <v>919</v>
      </c>
      <c r="Q8979">
        <v>30</v>
      </c>
      <c r="R8979">
        <v>144</v>
      </c>
      <c r="S8979">
        <v>6</v>
      </c>
      <c r="T8979">
        <v>97</v>
      </c>
      <c r="U8979">
        <v>0</v>
      </c>
      <c r="V8979">
        <v>0</v>
      </c>
      <c r="W8979">
        <v>0</v>
      </c>
      <c r="X8979">
        <v>35.235864181855156</v>
      </c>
      <c r="Y8979">
        <v>1.3628100870430244</v>
      </c>
      <c r="Z8979">
        <v>8.0816207966896272</v>
      </c>
      <c r="AA8979">
        <v>4.2730718661478644</v>
      </c>
      <c r="AB8979">
        <v>15.466109931627205</v>
      </c>
      <c r="AC8979">
        <v>0</v>
      </c>
      <c r="AD8979">
        <v>0</v>
      </c>
      <c r="AE8979">
        <v>64.419476863362874</v>
      </c>
    </row>
    <row r="8980" spans="1:31" x14ac:dyDescent="0.25">
      <c r="A8980">
        <v>1683956</v>
      </c>
      <c r="B8980">
        <v>1</v>
      </c>
      <c r="C8980" t="s">
        <v>81</v>
      </c>
      <c r="D8980" t="s">
        <v>128</v>
      </c>
      <c r="E8980" t="s">
        <v>131</v>
      </c>
      <c r="F8980" t="s">
        <v>9772</v>
      </c>
      <c r="G8980" t="s">
        <v>161</v>
      </c>
      <c r="H8980" t="s">
        <v>134</v>
      </c>
      <c r="I8980" t="s">
        <v>135</v>
      </c>
      <c r="J8980" t="s">
        <v>136</v>
      </c>
      <c r="K8980" t="s">
        <v>137</v>
      </c>
      <c r="L8980" t="s">
        <v>25329</v>
      </c>
      <c r="M8980" t="s">
        <v>25330</v>
      </c>
      <c r="N8980">
        <v>1.0744444440000001</v>
      </c>
      <c r="O8980">
        <v>0</v>
      </c>
      <c r="P8980">
        <v>0</v>
      </c>
      <c r="Q8980">
        <v>0</v>
      </c>
      <c r="R8980">
        <v>0</v>
      </c>
      <c r="S8980">
        <v>9</v>
      </c>
      <c r="T8980">
        <v>1</v>
      </c>
      <c r="U8980">
        <v>5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115.51798275122528</v>
      </c>
      <c r="AB8980">
        <v>2.6434133335640242</v>
      </c>
      <c r="AC8980">
        <v>318.68943123050548</v>
      </c>
      <c r="AD8980">
        <v>0</v>
      </c>
      <c r="AE8980">
        <v>436.85082731529479</v>
      </c>
    </row>
    <row r="8981" spans="1:31" x14ac:dyDescent="0.25">
      <c r="A8981">
        <v>1683856</v>
      </c>
      <c r="B8981">
        <v>1</v>
      </c>
      <c r="C8981" t="s">
        <v>80</v>
      </c>
      <c r="D8981" t="s">
        <v>95</v>
      </c>
      <c r="E8981" t="s">
        <v>151</v>
      </c>
      <c r="F8981" t="s">
        <v>25331</v>
      </c>
      <c r="G8981" t="s">
        <v>267</v>
      </c>
      <c r="H8981" t="s">
        <v>143</v>
      </c>
      <c r="I8981" t="s">
        <v>135</v>
      </c>
      <c r="J8981" t="s">
        <v>136</v>
      </c>
      <c r="K8981" t="s">
        <v>137</v>
      </c>
      <c r="L8981" t="s">
        <v>25332</v>
      </c>
      <c r="M8981" t="s">
        <v>25333</v>
      </c>
      <c r="N8981">
        <v>0.59638888800000001</v>
      </c>
      <c r="O8981">
        <v>0</v>
      </c>
      <c r="P8981">
        <v>95</v>
      </c>
      <c r="Q8981">
        <v>0</v>
      </c>
      <c r="R8981">
        <v>0</v>
      </c>
      <c r="S8981">
        <v>0</v>
      </c>
      <c r="T8981">
        <v>9</v>
      </c>
      <c r="U8981">
        <v>0</v>
      </c>
      <c r="V8981">
        <v>0</v>
      </c>
      <c r="W8981">
        <v>0</v>
      </c>
      <c r="X8981">
        <v>12.344978085571121</v>
      </c>
      <c r="Y8981">
        <v>0</v>
      </c>
      <c r="Z8981">
        <v>0</v>
      </c>
      <c r="AA8981">
        <v>0</v>
      </c>
      <c r="AB8981">
        <v>2.8541517325795001</v>
      </c>
      <c r="AC8981">
        <v>0</v>
      </c>
      <c r="AD8981">
        <v>0</v>
      </c>
      <c r="AE8981">
        <v>15.19912981815062</v>
      </c>
    </row>
    <row r="8982" spans="1:31" x14ac:dyDescent="0.25">
      <c r="A8982">
        <v>1684022</v>
      </c>
      <c r="B8982">
        <v>1</v>
      </c>
      <c r="C8982" t="s">
        <v>80</v>
      </c>
      <c r="D8982" t="s">
        <v>110</v>
      </c>
      <c r="E8982" t="s">
        <v>140</v>
      </c>
      <c r="F8982" t="s">
        <v>25334</v>
      </c>
      <c r="G8982" t="s">
        <v>197</v>
      </c>
      <c r="H8982" t="s">
        <v>143</v>
      </c>
      <c r="I8982" t="s">
        <v>135</v>
      </c>
      <c r="J8982" t="s">
        <v>136</v>
      </c>
      <c r="K8982" t="s">
        <v>137</v>
      </c>
      <c r="L8982" t="s">
        <v>25335</v>
      </c>
      <c r="M8982" t="s">
        <v>25336</v>
      </c>
      <c r="N8982">
        <v>3.846944444</v>
      </c>
      <c r="O8982">
        <v>0</v>
      </c>
      <c r="P8982">
        <v>4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2.1835906290614258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2.1835906290614258</v>
      </c>
    </row>
    <row r="8983" spans="1:31" x14ac:dyDescent="0.25">
      <c r="A8983">
        <v>1684377</v>
      </c>
      <c r="B8983">
        <v>1</v>
      </c>
      <c r="C8983" t="s">
        <v>80</v>
      </c>
      <c r="D8983" t="s">
        <v>102</v>
      </c>
      <c r="E8983" t="s">
        <v>140</v>
      </c>
      <c r="F8983" t="s">
        <v>25337</v>
      </c>
      <c r="G8983" t="s">
        <v>197</v>
      </c>
      <c r="H8983" t="s">
        <v>143</v>
      </c>
      <c r="I8983" t="s">
        <v>135</v>
      </c>
      <c r="J8983" t="s">
        <v>136</v>
      </c>
      <c r="K8983" t="s">
        <v>137</v>
      </c>
      <c r="L8983" t="s">
        <v>25338</v>
      </c>
      <c r="M8983" t="s">
        <v>25339</v>
      </c>
      <c r="N8983">
        <v>0.82</v>
      </c>
      <c r="O8983">
        <v>0</v>
      </c>
      <c r="P8983">
        <v>1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3.0275663406666668E-5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3.0275663406666668E-5</v>
      </c>
    </row>
    <row r="8984" spans="1:31" x14ac:dyDescent="0.25">
      <c r="A8984">
        <v>1683644</v>
      </c>
      <c r="B8984">
        <v>1</v>
      </c>
      <c r="C8984" t="s">
        <v>80</v>
      </c>
      <c r="D8984" t="s">
        <v>97</v>
      </c>
      <c r="E8984" t="s">
        <v>151</v>
      </c>
      <c r="F8984" t="s">
        <v>25340</v>
      </c>
      <c r="G8984" t="s">
        <v>153</v>
      </c>
      <c r="H8984" t="s">
        <v>143</v>
      </c>
      <c r="I8984" t="s">
        <v>135</v>
      </c>
      <c r="J8984" t="s">
        <v>136</v>
      </c>
      <c r="K8984" t="s">
        <v>137</v>
      </c>
      <c r="L8984" t="s">
        <v>25341</v>
      </c>
      <c r="M8984" t="s">
        <v>25342</v>
      </c>
      <c r="N8984">
        <v>3.0694444440000002</v>
      </c>
      <c r="O8984">
        <v>0</v>
      </c>
      <c r="P8984">
        <v>182</v>
      </c>
      <c r="Q8984">
        <v>0</v>
      </c>
      <c r="R8984">
        <v>0</v>
      </c>
      <c r="S8984">
        <v>0</v>
      </c>
      <c r="T8984">
        <v>5</v>
      </c>
      <c r="U8984">
        <v>0</v>
      </c>
      <c r="V8984">
        <v>0</v>
      </c>
      <c r="W8984">
        <v>0</v>
      </c>
      <c r="X8984">
        <v>245.50156857100086</v>
      </c>
      <c r="Y8984">
        <v>0</v>
      </c>
      <c r="Z8984">
        <v>0</v>
      </c>
      <c r="AA8984">
        <v>0</v>
      </c>
      <c r="AB8984">
        <v>14.268979001224711</v>
      </c>
      <c r="AC8984">
        <v>0</v>
      </c>
      <c r="AD8984">
        <v>0</v>
      </c>
      <c r="AE8984">
        <v>259.77054757222555</v>
      </c>
    </row>
    <row r="8985" spans="1:31" x14ac:dyDescent="0.25">
      <c r="A8985">
        <v>1684234</v>
      </c>
      <c r="B8985">
        <v>1</v>
      </c>
      <c r="C8985" t="s">
        <v>80</v>
      </c>
      <c r="D8985" t="s">
        <v>93</v>
      </c>
      <c r="E8985" t="s">
        <v>151</v>
      </c>
      <c r="F8985" t="s">
        <v>25343</v>
      </c>
      <c r="G8985" t="s">
        <v>526</v>
      </c>
      <c r="H8985" t="s">
        <v>143</v>
      </c>
      <c r="I8985" t="s">
        <v>135</v>
      </c>
      <c r="J8985" t="s">
        <v>136</v>
      </c>
      <c r="K8985" t="s">
        <v>137</v>
      </c>
      <c r="L8985" t="s">
        <v>25344</v>
      </c>
      <c r="M8985" t="s">
        <v>25345</v>
      </c>
      <c r="N8985">
        <v>4.8972222219999999</v>
      </c>
      <c r="O8985">
        <v>0</v>
      </c>
      <c r="P8985">
        <v>3</v>
      </c>
      <c r="Q8985">
        <v>0</v>
      </c>
      <c r="R8985">
        <v>3</v>
      </c>
      <c r="S8985">
        <v>0</v>
      </c>
      <c r="T8985">
        <v>1</v>
      </c>
      <c r="U8985">
        <v>0</v>
      </c>
      <c r="V8985">
        <v>0</v>
      </c>
      <c r="W8985">
        <v>0</v>
      </c>
      <c r="X8985">
        <v>2.3142531793113834</v>
      </c>
      <c r="Y8985">
        <v>0</v>
      </c>
      <c r="Z8985">
        <v>0.60861410799873328</v>
      </c>
      <c r="AA8985">
        <v>0</v>
      </c>
      <c r="AB8985">
        <v>3.3025500540533334E-3</v>
      </c>
      <c r="AC8985">
        <v>0</v>
      </c>
      <c r="AD8985">
        <v>0</v>
      </c>
      <c r="AE8985">
        <v>2.9261698373641702</v>
      </c>
    </row>
    <row r="8986" spans="1:31" x14ac:dyDescent="0.25">
      <c r="A8986">
        <v>1683667</v>
      </c>
      <c r="B8986">
        <v>1</v>
      </c>
      <c r="C8986" t="s">
        <v>80</v>
      </c>
      <c r="D8986" t="s">
        <v>97</v>
      </c>
      <c r="E8986" t="s">
        <v>151</v>
      </c>
      <c r="F8986" t="s">
        <v>20606</v>
      </c>
      <c r="G8986" t="s">
        <v>153</v>
      </c>
      <c r="H8986" t="s">
        <v>143</v>
      </c>
      <c r="I8986" t="s">
        <v>135</v>
      </c>
      <c r="J8986" t="s">
        <v>136</v>
      </c>
      <c r="K8986" t="s">
        <v>137</v>
      </c>
      <c r="L8986" t="s">
        <v>25346</v>
      </c>
      <c r="M8986" t="s">
        <v>25347</v>
      </c>
      <c r="N8986">
        <v>2.8255555550000002</v>
      </c>
      <c r="O8986">
        <v>0</v>
      </c>
      <c r="P8986">
        <v>84</v>
      </c>
      <c r="Q8986">
        <v>0</v>
      </c>
      <c r="R8986">
        <v>11</v>
      </c>
      <c r="S8986">
        <v>0</v>
      </c>
      <c r="T8986">
        <v>15</v>
      </c>
      <c r="U8986">
        <v>0</v>
      </c>
      <c r="V8986">
        <v>0</v>
      </c>
      <c r="W8986">
        <v>0</v>
      </c>
      <c r="X8986">
        <v>99.18325057296552</v>
      </c>
      <c r="Y8986">
        <v>0</v>
      </c>
      <c r="Z8986">
        <v>15.180835572092652</v>
      </c>
      <c r="AA8986">
        <v>0</v>
      </c>
      <c r="AB8986">
        <v>74.197830479204541</v>
      </c>
      <c r="AC8986">
        <v>0</v>
      </c>
      <c r="AD8986">
        <v>0</v>
      </c>
      <c r="AE8986">
        <v>188.56191662426272</v>
      </c>
    </row>
    <row r="8987" spans="1:31" x14ac:dyDescent="0.25">
      <c r="A8987">
        <v>1683999</v>
      </c>
      <c r="B8987">
        <v>1</v>
      </c>
      <c r="C8987" t="s">
        <v>80</v>
      </c>
      <c r="D8987" t="s">
        <v>83</v>
      </c>
      <c r="E8987" t="s">
        <v>140</v>
      </c>
      <c r="F8987" t="s">
        <v>25348</v>
      </c>
      <c r="G8987" t="s">
        <v>197</v>
      </c>
      <c r="H8987" t="s">
        <v>143</v>
      </c>
      <c r="I8987" t="s">
        <v>135</v>
      </c>
      <c r="J8987" t="s">
        <v>136</v>
      </c>
      <c r="K8987" t="s">
        <v>137</v>
      </c>
      <c r="L8987" t="s">
        <v>25349</v>
      </c>
      <c r="M8987" t="s">
        <v>25350</v>
      </c>
      <c r="N8987">
        <v>4.0752777770000002</v>
      </c>
      <c r="O8987">
        <v>0</v>
      </c>
      <c r="P8987">
        <v>2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2.0517847835756973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2.0517847835756973</v>
      </c>
    </row>
    <row r="8988" spans="1:31" x14ac:dyDescent="0.25">
      <c r="A8988">
        <v>1684357</v>
      </c>
      <c r="B8988">
        <v>1</v>
      </c>
      <c r="C8988" t="s">
        <v>80</v>
      </c>
      <c r="D8988" t="s">
        <v>104</v>
      </c>
      <c r="E8988" t="s">
        <v>151</v>
      </c>
      <c r="F8988" t="s">
        <v>25351</v>
      </c>
      <c r="G8988" t="s">
        <v>267</v>
      </c>
      <c r="H8988" t="s">
        <v>143</v>
      </c>
      <c r="I8988" t="s">
        <v>135</v>
      </c>
      <c r="J8988" t="s">
        <v>136</v>
      </c>
      <c r="K8988" t="s">
        <v>137</v>
      </c>
      <c r="L8988" t="s">
        <v>25352</v>
      </c>
      <c r="M8988" t="s">
        <v>25353</v>
      </c>
      <c r="N8988">
        <v>4.5947222219999997</v>
      </c>
      <c r="O8988">
        <v>0</v>
      </c>
      <c r="P8988">
        <v>47</v>
      </c>
      <c r="Q8988">
        <v>0</v>
      </c>
      <c r="R8988">
        <v>0</v>
      </c>
      <c r="S8988">
        <v>0</v>
      </c>
      <c r="T8988">
        <v>4</v>
      </c>
      <c r="U8988">
        <v>0</v>
      </c>
      <c r="V8988">
        <v>0</v>
      </c>
      <c r="W8988">
        <v>0</v>
      </c>
      <c r="X8988">
        <v>78.675063612412714</v>
      </c>
      <c r="Y8988">
        <v>0</v>
      </c>
      <c r="Z8988">
        <v>0</v>
      </c>
      <c r="AA8988">
        <v>0</v>
      </c>
      <c r="AB8988">
        <v>1.4393018569615836E-2</v>
      </c>
      <c r="AC8988">
        <v>0</v>
      </c>
      <c r="AD8988">
        <v>0</v>
      </c>
      <c r="AE8988">
        <v>78.689456630982335</v>
      </c>
    </row>
    <row r="8989" spans="1:31" x14ac:dyDescent="0.25">
      <c r="A8989">
        <v>1684191</v>
      </c>
      <c r="B8989">
        <v>1</v>
      </c>
      <c r="C8989" t="s">
        <v>81</v>
      </c>
      <c r="D8989" t="s">
        <v>121</v>
      </c>
      <c r="E8989" t="s">
        <v>151</v>
      </c>
      <c r="F8989" t="s">
        <v>25354</v>
      </c>
      <c r="G8989" t="s">
        <v>267</v>
      </c>
      <c r="H8989" t="s">
        <v>143</v>
      </c>
      <c r="I8989" t="s">
        <v>135</v>
      </c>
      <c r="J8989" t="s">
        <v>136</v>
      </c>
      <c r="K8989" t="s">
        <v>137</v>
      </c>
      <c r="L8989" t="s">
        <v>25355</v>
      </c>
      <c r="M8989" t="s">
        <v>25356</v>
      </c>
      <c r="N8989">
        <v>1.8516666660000001</v>
      </c>
      <c r="O8989">
        <v>0</v>
      </c>
      <c r="P8989">
        <v>14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1.3467376481211193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1.3467376481211193</v>
      </c>
    </row>
    <row r="8990" spans="1:31" x14ac:dyDescent="0.25">
      <c r="A8990">
        <v>1684065</v>
      </c>
      <c r="B8990">
        <v>1</v>
      </c>
      <c r="C8990" t="s">
        <v>80</v>
      </c>
      <c r="D8990" t="s">
        <v>104</v>
      </c>
      <c r="E8990" t="s">
        <v>159</v>
      </c>
      <c r="F8990" t="s">
        <v>25357</v>
      </c>
      <c r="G8990" t="s">
        <v>281</v>
      </c>
      <c r="H8990" t="s">
        <v>134</v>
      </c>
      <c r="I8990" t="s">
        <v>135</v>
      </c>
      <c r="J8990" t="s">
        <v>136</v>
      </c>
      <c r="K8990" t="s">
        <v>167</v>
      </c>
      <c r="L8990" t="s">
        <v>25358</v>
      </c>
      <c r="M8990" t="s">
        <v>25359</v>
      </c>
      <c r="N8990">
        <v>1.175771111</v>
      </c>
      <c r="O8990">
        <v>0</v>
      </c>
      <c r="P8990">
        <v>909</v>
      </c>
      <c r="Q8990">
        <v>0</v>
      </c>
      <c r="R8990">
        <v>6</v>
      </c>
      <c r="S8990">
        <v>0</v>
      </c>
      <c r="T8990">
        <v>86</v>
      </c>
      <c r="U8990">
        <v>0</v>
      </c>
      <c r="V8990">
        <v>0</v>
      </c>
      <c r="W8990">
        <v>0</v>
      </c>
      <c r="X8990">
        <v>226.3534427027875</v>
      </c>
      <c r="Y8990">
        <v>0</v>
      </c>
      <c r="Z8990">
        <v>0.21379900837583335</v>
      </c>
      <c r="AA8990">
        <v>0</v>
      </c>
      <c r="AB8990">
        <v>112.23712688053845</v>
      </c>
      <c r="AC8990">
        <v>0</v>
      </c>
      <c r="AD8990">
        <v>0</v>
      </c>
      <c r="AE8990">
        <v>338.8043685917018</v>
      </c>
    </row>
    <row r="8991" spans="1:31" x14ac:dyDescent="0.25">
      <c r="A8991">
        <v>1684165</v>
      </c>
      <c r="B8991">
        <v>1</v>
      </c>
      <c r="C8991" t="s">
        <v>81</v>
      </c>
      <c r="D8991" t="s">
        <v>112</v>
      </c>
      <c r="E8991" t="s">
        <v>146</v>
      </c>
      <c r="F8991" t="s">
        <v>25360</v>
      </c>
      <c r="G8991" t="s">
        <v>148</v>
      </c>
      <c r="H8991" t="s">
        <v>143</v>
      </c>
      <c r="I8991" t="s">
        <v>135</v>
      </c>
      <c r="J8991" t="s">
        <v>136</v>
      </c>
      <c r="K8991" t="s">
        <v>137</v>
      </c>
      <c r="L8991" t="s">
        <v>25361</v>
      </c>
      <c r="M8991" t="s">
        <v>25362</v>
      </c>
      <c r="N8991">
        <v>1.8286111110000001</v>
      </c>
      <c r="O8991">
        <v>0</v>
      </c>
      <c r="P8991">
        <v>21</v>
      </c>
      <c r="Q8991">
        <v>0</v>
      </c>
      <c r="R8991">
        <v>2</v>
      </c>
      <c r="S8991">
        <v>0</v>
      </c>
      <c r="T8991">
        <v>3</v>
      </c>
      <c r="U8991">
        <v>0</v>
      </c>
      <c r="V8991">
        <v>0</v>
      </c>
      <c r="W8991">
        <v>0</v>
      </c>
      <c r="X8991">
        <v>5.8936709355253454</v>
      </c>
      <c r="Y8991">
        <v>0</v>
      </c>
      <c r="Z8991">
        <v>2.1260390156058935</v>
      </c>
      <c r="AA8991">
        <v>0</v>
      </c>
      <c r="AB8991">
        <v>6.827233712522581</v>
      </c>
      <c r="AC8991">
        <v>0</v>
      </c>
      <c r="AD8991">
        <v>0</v>
      </c>
      <c r="AE8991">
        <v>14.846943663653819</v>
      </c>
    </row>
    <row r="8992" spans="1:31" x14ac:dyDescent="0.25">
      <c r="A8992">
        <v>1683873</v>
      </c>
      <c r="B8992">
        <v>1</v>
      </c>
      <c r="C8992" t="s">
        <v>80</v>
      </c>
      <c r="D8992" t="s">
        <v>99</v>
      </c>
      <c r="E8992" t="s">
        <v>140</v>
      </c>
      <c r="F8992" t="s">
        <v>25363</v>
      </c>
      <c r="G8992" t="s">
        <v>197</v>
      </c>
      <c r="H8992" t="s">
        <v>143</v>
      </c>
      <c r="I8992" t="s">
        <v>135</v>
      </c>
      <c r="J8992" t="s">
        <v>136</v>
      </c>
      <c r="K8992" t="s">
        <v>137</v>
      </c>
      <c r="L8992" t="s">
        <v>25364</v>
      </c>
      <c r="M8992" t="s">
        <v>25365</v>
      </c>
      <c r="N8992">
        <v>6.1436111110000002</v>
      </c>
      <c r="O8992">
        <v>0</v>
      </c>
      <c r="P8992">
        <v>1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2.1862956327252667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2.1862956327252667</v>
      </c>
    </row>
    <row r="8993" spans="1:31" x14ac:dyDescent="0.25">
      <c r="A8993">
        <v>1683687</v>
      </c>
      <c r="B8993">
        <v>1</v>
      </c>
      <c r="C8993" t="s">
        <v>80</v>
      </c>
      <c r="D8993" t="s">
        <v>96</v>
      </c>
      <c r="E8993" t="s">
        <v>151</v>
      </c>
      <c r="F8993" t="s">
        <v>13152</v>
      </c>
      <c r="G8993" t="s">
        <v>153</v>
      </c>
      <c r="H8993" t="s">
        <v>143</v>
      </c>
      <c r="I8993" t="s">
        <v>135</v>
      </c>
      <c r="J8993" t="s">
        <v>136</v>
      </c>
      <c r="K8993" t="s">
        <v>137</v>
      </c>
      <c r="L8993" t="s">
        <v>25366</v>
      </c>
      <c r="M8993" t="s">
        <v>25367</v>
      </c>
      <c r="N8993">
        <v>2.0669444440000002</v>
      </c>
      <c r="O8993">
        <v>0</v>
      </c>
      <c r="P8993">
        <v>100</v>
      </c>
      <c r="Q8993">
        <v>0</v>
      </c>
      <c r="R8993">
        <v>1</v>
      </c>
      <c r="S8993">
        <v>0</v>
      </c>
      <c r="T8993">
        <v>19</v>
      </c>
      <c r="U8993">
        <v>0</v>
      </c>
      <c r="V8993">
        <v>0</v>
      </c>
      <c r="W8993">
        <v>0</v>
      </c>
      <c r="X8993">
        <v>150.15641306977574</v>
      </c>
      <c r="Y8993">
        <v>0</v>
      </c>
      <c r="Z8993">
        <v>0.56837724148669588</v>
      </c>
      <c r="AA8993">
        <v>0</v>
      </c>
      <c r="AB8993">
        <v>28.638607659425389</v>
      </c>
      <c r="AC8993">
        <v>0</v>
      </c>
      <c r="AD8993">
        <v>0</v>
      </c>
      <c r="AE8993">
        <v>179.36339797068783</v>
      </c>
    </row>
    <row r="8994" spans="1:31" x14ac:dyDescent="0.25">
      <c r="A8994">
        <v>1683979</v>
      </c>
      <c r="B8994">
        <v>1</v>
      </c>
      <c r="C8994" t="s">
        <v>80</v>
      </c>
      <c r="D8994" t="s">
        <v>105</v>
      </c>
      <c r="E8994" t="s">
        <v>151</v>
      </c>
      <c r="F8994" t="s">
        <v>25368</v>
      </c>
      <c r="G8994" t="s">
        <v>240</v>
      </c>
      <c r="H8994" t="s">
        <v>143</v>
      </c>
      <c r="I8994" t="s">
        <v>135</v>
      </c>
      <c r="J8994" t="s">
        <v>136</v>
      </c>
      <c r="K8994" t="s">
        <v>137</v>
      </c>
      <c r="L8994" t="s">
        <v>25369</v>
      </c>
      <c r="M8994" t="s">
        <v>25370</v>
      </c>
      <c r="N8994">
        <v>0.90694444399999996</v>
      </c>
      <c r="O8994">
        <v>0</v>
      </c>
      <c r="P8994">
        <v>6</v>
      </c>
      <c r="Q8994">
        <v>0</v>
      </c>
      <c r="R8994">
        <v>0</v>
      </c>
      <c r="S8994">
        <v>0</v>
      </c>
      <c r="T8994">
        <v>1</v>
      </c>
      <c r="U8994">
        <v>0</v>
      </c>
      <c r="V8994">
        <v>0</v>
      </c>
      <c r="W8994">
        <v>0</v>
      </c>
      <c r="X8994">
        <v>1.7983745144412153</v>
      </c>
      <c r="Y8994">
        <v>0</v>
      </c>
      <c r="Z8994">
        <v>0</v>
      </c>
      <c r="AA8994">
        <v>0</v>
      </c>
      <c r="AB8994">
        <v>3.2790230109569838</v>
      </c>
      <c r="AC8994">
        <v>0</v>
      </c>
      <c r="AD8994">
        <v>0</v>
      </c>
      <c r="AE8994">
        <v>5.0773975253981991</v>
      </c>
    </row>
    <row r="8995" spans="1:31" x14ac:dyDescent="0.25">
      <c r="A8995">
        <v>1683750</v>
      </c>
      <c r="B8995">
        <v>1</v>
      </c>
      <c r="C8995" t="s">
        <v>80</v>
      </c>
      <c r="D8995" t="s">
        <v>101</v>
      </c>
      <c r="E8995" t="s">
        <v>151</v>
      </c>
      <c r="F8995" t="s">
        <v>25371</v>
      </c>
      <c r="G8995" t="s">
        <v>153</v>
      </c>
      <c r="H8995" t="s">
        <v>143</v>
      </c>
      <c r="I8995" t="s">
        <v>135</v>
      </c>
      <c r="J8995" t="s">
        <v>136</v>
      </c>
      <c r="K8995" t="s">
        <v>137</v>
      </c>
      <c r="L8995" t="s">
        <v>25372</v>
      </c>
      <c r="M8995" t="s">
        <v>25373</v>
      </c>
      <c r="N8995">
        <v>1.775555555</v>
      </c>
      <c r="O8995">
        <v>0</v>
      </c>
      <c r="P8995">
        <v>54</v>
      </c>
      <c r="Q8995">
        <v>0</v>
      </c>
      <c r="R8995">
        <v>0</v>
      </c>
      <c r="S8995">
        <v>0</v>
      </c>
      <c r="T8995">
        <v>2</v>
      </c>
      <c r="U8995">
        <v>0</v>
      </c>
      <c r="V8995">
        <v>0</v>
      </c>
      <c r="W8995">
        <v>0</v>
      </c>
      <c r="X8995">
        <v>24.4487320479417</v>
      </c>
      <c r="Y8995">
        <v>0</v>
      </c>
      <c r="Z8995">
        <v>0</v>
      </c>
      <c r="AA8995">
        <v>0</v>
      </c>
      <c r="AB8995">
        <v>3.9916154494964227</v>
      </c>
      <c r="AC8995">
        <v>0</v>
      </c>
      <c r="AD8995">
        <v>0</v>
      </c>
      <c r="AE8995">
        <v>28.440347497438122</v>
      </c>
    </row>
    <row r="8996" spans="1:31" x14ac:dyDescent="0.25">
      <c r="A8996">
        <v>1684082</v>
      </c>
      <c r="B8996">
        <v>1</v>
      </c>
      <c r="C8996" t="s">
        <v>80</v>
      </c>
      <c r="D8996" t="s">
        <v>97</v>
      </c>
      <c r="E8996" t="s">
        <v>200</v>
      </c>
      <c r="F8996" t="s">
        <v>25374</v>
      </c>
      <c r="G8996" t="s">
        <v>202</v>
      </c>
      <c r="H8996" t="s">
        <v>143</v>
      </c>
      <c r="I8996" t="s">
        <v>135</v>
      </c>
      <c r="J8996" t="s">
        <v>136</v>
      </c>
      <c r="K8996" t="s">
        <v>137</v>
      </c>
      <c r="L8996" t="s">
        <v>25375</v>
      </c>
      <c r="M8996" t="s">
        <v>25376</v>
      </c>
      <c r="N8996">
        <v>4.0374999999999996</v>
      </c>
      <c r="O8996">
        <v>0</v>
      </c>
      <c r="P8996">
        <v>21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9.3310455083117532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9.3310455083117532</v>
      </c>
    </row>
    <row r="8997" spans="1:31" x14ac:dyDescent="0.25">
      <c r="A8997">
        <v>1684268</v>
      </c>
      <c r="B8997">
        <v>1</v>
      </c>
      <c r="C8997" t="s">
        <v>80</v>
      </c>
      <c r="D8997" t="s">
        <v>92</v>
      </c>
      <c r="E8997" t="s">
        <v>159</v>
      </c>
      <c r="F8997" t="s">
        <v>25377</v>
      </c>
      <c r="G8997" t="s">
        <v>161</v>
      </c>
      <c r="H8997" t="s">
        <v>134</v>
      </c>
      <c r="I8997" t="s">
        <v>135</v>
      </c>
      <c r="J8997" t="s">
        <v>136</v>
      </c>
      <c r="K8997" t="s">
        <v>137</v>
      </c>
      <c r="L8997" t="s">
        <v>25378</v>
      </c>
      <c r="M8997" t="s">
        <v>25379</v>
      </c>
      <c r="N8997">
        <v>0.40166666600000001</v>
      </c>
      <c r="O8997">
        <v>0</v>
      </c>
      <c r="P8997">
        <v>1888</v>
      </c>
      <c r="Q8997">
        <v>0</v>
      </c>
      <c r="R8997">
        <v>145</v>
      </c>
      <c r="S8997">
        <v>3</v>
      </c>
      <c r="T8997">
        <v>169</v>
      </c>
      <c r="U8997">
        <v>0</v>
      </c>
      <c r="V8997">
        <v>0</v>
      </c>
      <c r="W8997">
        <v>0</v>
      </c>
      <c r="X8997">
        <v>365.75295468367727</v>
      </c>
      <c r="Y8997">
        <v>0</v>
      </c>
      <c r="Z8997">
        <v>8.824662683182968</v>
      </c>
      <c r="AA8997">
        <v>33.842437034253464</v>
      </c>
      <c r="AB8997">
        <v>59.305748924073797</v>
      </c>
      <c r="AC8997">
        <v>0</v>
      </c>
      <c r="AD8997">
        <v>0</v>
      </c>
      <c r="AE8997">
        <v>467.72580332518748</v>
      </c>
    </row>
    <row r="8998" spans="1:31" x14ac:dyDescent="0.25">
      <c r="A8998">
        <v>1683627</v>
      </c>
      <c r="B8998">
        <v>1</v>
      </c>
      <c r="C8998" t="s">
        <v>80</v>
      </c>
      <c r="D8998" t="s">
        <v>96</v>
      </c>
      <c r="E8998" t="s">
        <v>151</v>
      </c>
      <c r="F8998" t="s">
        <v>19077</v>
      </c>
      <c r="G8998" t="s">
        <v>153</v>
      </c>
      <c r="H8998" t="s">
        <v>143</v>
      </c>
      <c r="I8998" t="s">
        <v>135</v>
      </c>
      <c r="J8998" t="s">
        <v>136</v>
      </c>
      <c r="K8998" t="s">
        <v>137</v>
      </c>
      <c r="L8998" t="s">
        <v>25380</v>
      </c>
      <c r="M8998" t="s">
        <v>25381</v>
      </c>
      <c r="N8998">
        <v>3.6547222220000002</v>
      </c>
      <c r="O8998">
        <v>0</v>
      </c>
      <c r="P8998">
        <v>115</v>
      </c>
      <c r="Q8998">
        <v>0</v>
      </c>
      <c r="R8998">
        <v>0</v>
      </c>
      <c r="S8998">
        <v>0</v>
      </c>
      <c r="T8998">
        <v>13</v>
      </c>
      <c r="U8998">
        <v>0</v>
      </c>
      <c r="V8998">
        <v>0</v>
      </c>
      <c r="W8998">
        <v>0</v>
      </c>
      <c r="X8998">
        <v>247.45701404678513</v>
      </c>
      <c r="Y8998">
        <v>0</v>
      </c>
      <c r="Z8998">
        <v>0</v>
      </c>
      <c r="AA8998">
        <v>0</v>
      </c>
      <c r="AB8998">
        <v>26.43551179079898</v>
      </c>
      <c r="AC8998">
        <v>0</v>
      </c>
      <c r="AD8998">
        <v>0</v>
      </c>
      <c r="AE8998">
        <v>273.89252583758412</v>
      </c>
    </row>
    <row r="8999" spans="1:31" x14ac:dyDescent="0.25">
      <c r="A8999">
        <v>1683650</v>
      </c>
      <c r="B8999">
        <v>1</v>
      </c>
      <c r="C8999" t="s">
        <v>80</v>
      </c>
      <c r="D8999" t="s">
        <v>91</v>
      </c>
      <c r="E8999" t="s">
        <v>164</v>
      </c>
      <c r="F8999" t="s">
        <v>25382</v>
      </c>
      <c r="G8999" t="s">
        <v>161</v>
      </c>
      <c r="H8999" t="s">
        <v>134</v>
      </c>
      <c r="I8999" t="s">
        <v>135</v>
      </c>
      <c r="J8999" t="s">
        <v>136</v>
      </c>
      <c r="K8999" t="s">
        <v>137</v>
      </c>
      <c r="L8999" t="s">
        <v>25383</v>
      </c>
      <c r="M8999" t="s">
        <v>25384</v>
      </c>
      <c r="N8999">
        <v>1.0069444439999999</v>
      </c>
      <c r="O8999">
        <v>23</v>
      </c>
      <c r="P8999">
        <v>233</v>
      </c>
      <c r="Q8999">
        <v>42</v>
      </c>
      <c r="R8999">
        <v>65</v>
      </c>
      <c r="S8999">
        <v>28</v>
      </c>
      <c r="T8999">
        <v>196</v>
      </c>
      <c r="U8999">
        <v>1</v>
      </c>
      <c r="V8999">
        <v>0</v>
      </c>
      <c r="W8999">
        <v>27.203716685254918</v>
      </c>
      <c r="X8999">
        <v>75.113668524299158</v>
      </c>
      <c r="Y8999">
        <v>33.154129592663914</v>
      </c>
      <c r="Z8999">
        <v>13.527705400379402</v>
      </c>
      <c r="AA8999">
        <v>109.92694891942519</v>
      </c>
      <c r="AB8999">
        <v>178.75020231788716</v>
      </c>
      <c r="AC8999">
        <v>3.9248143269440319</v>
      </c>
      <c r="AD8999">
        <v>0</v>
      </c>
      <c r="AE8999">
        <v>441.6011857668538</v>
      </c>
    </row>
    <row r="9000" spans="1:31" x14ac:dyDescent="0.25">
      <c r="A9000">
        <v>1684314</v>
      </c>
      <c r="B9000">
        <v>1</v>
      </c>
      <c r="C9000" t="s">
        <v>81</v>
      </c>
      <c r="D9000" t="s">
        <v>123</v>
      </c>
      <c r="E9000" t="s">
        <v>151</v>
      </c>
      <c r="F9000" t="s">
        <v>25385</v>
      </c>
      <c r="G9000" t="s">
        <v>153</v>
      </c>
      <c r="H9000" t="s">
        <v>143</v>
      </c>
      <c r="I9000" t="s">
        <v>135</v>
      </c>
      <c r="J9000" t="s">
        <v>136</v>
      </c>
      <c r="K9000" t="s">
        <v>137</v>
      </c>
      <c r="L9000" t="s">
        <v>25386</v>
      </c>
      <c r="M9000" t="s">
        <v>25387</v>
      </c>
      <c r="N9000">
        <v>1.7394444440000001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7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9.9477603333724005</v>
      </c>
      <c r="AC9000">
        <v>0</v>
      </c>
      <c r="AD9000">
        <v>0</v>
      </c>
      <c r="AE9000">
        <v>9.9477603333724005</v>
      </c>
    </row>
    <row r="9001" spans="1:31" x14ac:dyDescent="0.25">
      <c r="A9001">
        <v>1684337</v>
      </c>
      <c r="B9001">
        <v>1</v>
      </c>
      <c r="C9001" t="s">
        <v>80</v>
      </c>
      <c r="D9001" t="s">
        <v>104</v>
      </c>
      <c r="E9001" t="s">
        <v>159</v>
      </c>
      <c r="F9001" t="s">
        <v>16857</v>
      </c>
      <c r="G9001" t="s">
        <v>596</v>
      </c>
      <c r="H9001" t="s">
        <v>134</v>
      </c>
      <c r="I9001" t="s">
        <v>135</v>
      </c>
      <c r="J9001" t="s">
        <v>136</v>
      </c>
      <c r="K9001" t="s">
        <v>137</v>
      </c>
      <c r="L9001" t="s">
        <v>25388</v>
      </c>
      <c r="M9001" t="s">
        <v>25389</v>
      </c>
      <c r="N9001">
        <v>2.1888888880000001</v>
      </c>
      <c r="O9001">
        <v>5</v>
      </c>
      <c r="P9001">
        <v>0</v>
      </c>
      <c r="Q9001">
        <v>3</v>
      </c>
      <c r="R9001">
        <v>0</v>
      </c>
      <c r="S9001">
        <v>3</v>
      </c>
      <c r="T9001">
        <v>0</v>
      </c>
      <c r="U9001">
        <v>0</v>
      </c>
      <c r="V9001">
        <v>0</v>
      </c>
      <c r="W9001">
        <v>1.4960131816839</v>
      </c>
      <c r="X9001">
        <v>0</v>
      </c>
      <c r="Y9001">
        <v>2.8648211742872141</v>
      </c>
      <c r="Z9001">
        <v>0</v>
      </c>
      <c r="AA9001">
        <v>196.99859298329642</v>
      </c>
      <c r="AB9001">
        <v>0</v>
      </c>
      <c r="AC9001">
        <v>0</v>
      </c>
      <c r="AD9001">
        <v>0</v>
      </c>
      <c r="AE9001">
        <v>201.35942733926754</v>
      </c>
    </row>
    <row r="9002" spans="1:31" x14ac:dyDescent="0.25">
      <c r="A9002">
        <v>1683919</v>
      </c>
      <c r="B9002">
        <v>1</v>
      </c>
      <c r="C9002" t="s">
        <v>80</v>
      </c>
      <c r="D9002" t="s">
        <v>83</v>
      </c>
      <c r="E9002" t="s">
        <v>131</v>
      </c>
      <c r="F9002" t="s">
        <v>25390</v>
      </c>
      <c r="G9002" t="s">
        <v>161</v>
      </c>
      <c r="H9002" t="s">
        <v>134</v>
      </c>
      <c r="I9002" t="s">
        <v>135</v>
      </c>
      <c r="J9002" t="s">
        <v>136</v>
      </c>
      <c r="K9002" t="s">
        <v>137</v>
      </c>
      <c r="L9002" t="s">
        <v>25391</v>
      </c>
      <c r="M9002" t="s">
        <v>25392</v>
      </c>
      <c r="N9002">
        <v>0.60694444400000003</v>
      </c>
      <c r="O9002">
        <v>0</v>
      </c>
      <c r="P9002">
        <v>208</v>
      </c>
      <c r="Q9002">
        <v>0</v>
      </c>
      <c r="R9002">
        <v>0</v>
      </c>
      <c r="S9002">
        <v>0</v>
      </c>
      <c r="T9002">
        <v>9</v>
      </c>
      <c r="U9002">
        <v>0</v>
      </c>
      <c r="V9002">
        <v>0</v>
      </c>
      <c r="W9002">
        <v>0</v>
      </c>
      <c r="X9002">
        <v>45.449020715975941</v>
      </c>
      <c r="Y9002">
        <v>0</v>
      </c>
      <c r="Z9002">
        <v>0</v>
      </c>
      <c r="AA9002">
        <v>0</v>
      </c>
      <c r="AB9002">
        <v>1.2555986596150337</v>
      </c>
      <c r="AC9002">
        <v>0</v>
      </c>
      <c r="AD9002">
        <v>0</v>
      </c>
      <c r="AE9002">
        <v>46.704619375590973</v>
      </c>
    </row>
    <row r="9003" spans="1:31" x14ac:dyDescent="0.25">
      <c r="A9003">
        <v>1683813</v>
      </c>
      <c r="B9003">
        <v>1</v>
      </c>
      <c r="C9003" t="s">
        <v>81</v>
      </c>
      <c r="D9003" t="s">
        <v>114</v>
      </c>
      <c r="E9003" t="s">
        <v>151</v>
      </c>
      <c r="F9003" t="s">
        <v>25393</v>
      </c>
      <c r="G9003" t="s">
        <v>281</v>
      </c>
      <c r="H9003" t="s">
        <v>143</v>
      </c>
      <c r="I9003" t="s">
        <v>135</v>
      </c>
      <c r="J9003" t="s">
        <v>136</v>
      </c>
      <c r="K9003" t="s">
        <v>167</v>
      </c>
      <c r="L9003" t="s">
        <v>25394</v>
      </c>
      <c r="M9003" t="s">
        <v>25395</v>
      </c>
      <c r="N9003">
        <v>2.4390702769999999</v>
      </c>
      <c r="O9003">
        <v>0</v>
      </c>
      <c r="P9003">
        <v>44</v>
      </c>
      <c r="Q9003">
        <v>0</v>
      </c>
      <c r="R9003">
        <v>0</v>
      </c>
      <c r="S9003">
        <v>0</v>
      </c>
      <c r="T9003">
        <v>2</v>
      </c>
      <c r="U9003">
        <v>0</v>
      </c>
      <c r="V9003">
        <v>0</v>
      </c>
      <c r="W9003">
        <v>0</v>
      </c>
      <c r="X9003">
        <v>9.5167537305538481</v>
      </c>
      <c r="Y9003">
        <v>0</v>
      </c>
      <c r="Z9003">
        <v>0</v>
      </c>
      <c r="AA9003">
        <v>0</v>
      </c>
      <c r="AB9003">
        <v>1.4024312507E-4</v>
      </c>
      <c r="AC9003">
        <v>0</v>
      </c>
      <c r="AD9003">
        <v>0</v>
      </c>
      <c r="AE9003">
        <v>9.5168939736789184</v>
      </c>
    </row>
    <row r="9004" spans="1:31" x14ac:dyDescent="0.25">
      <c r="A9004">
        <v>1683859</v>
      </c>
      <c r="B9004">
        <v>1</v>
      </c>
      <c r="C9004" t="s">
        <v>80</v>
      </c>
      <c r="D9004" t="s">
        <v>104</v>
      </c>
      <c r="E9004" t="s">
        <v>140</v>
      </c>
      <c r="F9004" t="s">
        <v>25396</v>
      </c>
      <c r="G9004" t="s">
        <v>197</v>
      </c>
      <c r="H9004" t="s">
        <v>143</v>
      </c>
      <c r="I9004" t="s">
        <v>135</v>
      </c>
      <c r="J9004" t="s">
        <v>136</v>
      </c>
      <c r="K9004" t="s">
        <v>137</v>
      </c>
      <c r="L9004" t="s">
        <v>25397</v>
      </c>
      <c r="M9004" t="s">
        <v>25398</v>
      </c>
      <c r="N9004">
        <v>3.2411111109999999</v>
      </c>
      <c r="O9004">
        <v>0</v>
      </c>
      <c r="P9004">
        <v>1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0.28728649796545724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0.28728649796545724</v>
      </c>
    </row>
    <row r="9005" spans="1:31" x14ac:dyDescent="0.25">
      <c r="A9005">
        <v>1683959</v>
      </c>
      <c r="B9005">
        <v>1</v>
      </c>
      <c r="C9005" t="s">
        <v>81</v>
      </c>
      <c r="D9005" t="s">
        <v>116</v>
      </c>
      <c r="E9005" t="s">
        <v>140</v>
      </c>
      <c r="F9005" t="s">
        <v>25399</v>
      </c>
      <c r="G9005" t="s">
        <v>197</v>
      </c>
      <c r="H9005" t="s">
        <v>143</v>
      </c>
      <c r="I9005" t="s">
        <v>135</v>
      </c>
      <c r="J9005" t="s">
        <v>136</v>
      </c>
      <c r="K9005" t="s">
        <v>137</v>
      </c>
      <c r="L9005" t="s">
        <v>25400</v>
      </c>
      <c r="M9005" t="s">
        <v>25401</v>
      </c>
      <c r="N9005">
        <v>2.213055555</v>
      </c>
      <c r="O9005">
        <v>0</v>
      </c>
      <c r="P9005">
        <v>1</v>
      </c>
      <c r="Q9005">
        <v>0</v>
      </c>
      <c r="R9005">
        <v>0</v>
      </c>
      <c r="S9005">
        <v>0</v>
      </c>
      <c r="T9005">
        <v>2</v>
      </c>
      <c r="U9005">
        <v>0</v>
      </c>
      <c r="V9005">
        <v>0</v>
      </c>
      <c r="W9005">
        <v>0</v>
      </c>
      <c r="X9005">
        <v>2.00133633961475E-2</v>
      </c>
      <c r="Y9005">
        <v>0</v>
      </c>
      <c r="Z9005">
        <v>0</v>
      </c>
      <c r="AA9005">
        <v>0</v>
      </c>
      <c r="AB9005">
        <v>0.92413232992862882</v>
      </c>
      <c r="AC9005">
        <v>0</v>
      </c>
      <c r="AD9005">
        <v>0</v>
      </c>
      <c r="AE9005">
        <v>0.94414569332477627</v>
      </c>
    </row>
    <row r="9006" spans="1:31" x14ac:dyDescent="0.25">
      <c r="A9006">
        <v>1683710</v>
      </c>
      <c r="B9006">
        <v>1</v>
      </c>
      <c r="C9006" t="s">
        <v>81</v>
      </c>
      <c r="D9006" t="s">
        <v>127</v>
      </c>
      <c r="E9006" t="s">
        <v>131</v>
      </c>
      <c r="F9006" t="s">
        <v>25402</v>
      </c>
      <c r="G9006" t="s">
        <v>161</v>
      </c>
      <c r="H9006" t="s">
        <v>134</v>
      </c>
      <c r="I9006" t="s">
        <v>135</v>
      </c>
      <c r="J9006" t="s">
        <v>136</v>
      </c>
      <c r="K9006" t="s">
        <v>137</v>
      </c>
      <c r="L9006" t="s">
        <v>25403</v>
      </c>
      <c r="M9006" t="s">
        <v>25404</v>
      </c>
      <c r="N9006">
        <v>2.8975</v>
      </c>
      <c r="O9006">
        <v>7</v>
      </c>
      <c r="P9006">
        <v>3</v>
      </c>
      <c r="Q9006">
        <v>263</v>
      </c>
      <c r="R9006">
        <v>42</v>
      </c>
      <c r="S9006">
        <v>13</v>
      </c>
      <c r="T9006">
        <v>1</v>
      </c>
      <c r="U9006">
        <v>0</v>
      </c>
      <c r="V9006">
        <v>0</v>
      </c>
      <c r="W9006">
        <v>6.9919355067659676</v>
      </c>
      <c r="X9006">
        <v>5.2433216048888465</v>
      </c>
      <c r="Y9006">
        <v>706.44716242001471</v>
      </c>
      <c r="Z9006">
        <v>173.41604005954997</v>
      </c>
      <c r="AA9006">
        <v>179.75039558994587</v>
      </c>
      <c r="AB9006">
        <v>0.26832200090371672</v>
      </c>
      <c r="AC9006">
        <v>0</v>
      </c>
      <c r="AD9006">
        <v>0</v>
      </c>
      <c r="AE9006">
        <v>1072.1171771820691</v>
      </c>
    </row>
    <row r="9007" spans="1:31" x14ac:dyDescent="0.25">
      <c r="A9007">
        <v>1684354</v>
      </c>
      <c r="B9007">
        <v>1</v>
      </c>
      <c r="C9007" t="s">
        <v>81</v>
      </c>
      <c r="D9007" t="s">
        <v>112</v>
      </c>
      <c r="E9007" t="s">
        <v>159</v>
      </c>
      <c r="F9007" t="s">
        <v>25405</v>
      </c>
      <c r="G9007" t="s">
        <v>161</v>
      </c>
      <c r="H9007" t="s">
        <v>134</v>
      </c>
      <c r="I9007" t="s">
        <v>135</v>
      </c>
      <c r="J9007" t="s">
        <v>136</v>
      </c>
      <c r="K9007" t="s">
        <v>137</v>
      </c>
      <c r="L9007" t="s">
        <v>25406</v>
      </c>
      <c r="M9007" t="s">
        <v>25407</v>
      </c>
      <c r="N9007">
        <v>0.465277777</v>
      </c>
      <c r="O9007">
        <v>0</v>
      </c>
      <c r="P9007">
        <v>16232</v>
      </c>
      <c r="Q9007">
        <v>11</v>
      </c>
      <c r="R9007">
        <v>250</v>
      </c>
      <c r="S9007">
        <v>2</v>
      </c>
      <c r="T9007">
        <v>1615</v>
      </c>
      <c r="U9007">
        <v>3</v>
      </c>
      <c r="V9007">
        <v>5</v>
      </c>
      <c r="W9007">
        <v>0</v>
      </c>
      <c r="X9007">
        <v>1772.8842316524162</v>
      </c>
      <c r="Y9007">
        <v>0.79612687674464588</v>
      </c>
      <c r="Z9007">
        <v>9.6178525103762951</v>
      </c>
      <c r="AA9007">
        <v>3.091078304829292</v>
      </c>
      <c r="AB9007">
        <v>303.3489277474697</v>
      </c>
      <c r="AC9007">
        <v>15.057081581128337</v>
      </c>
      <c r="AD9007">
        <v>39.167097996912254</v>
      </c>
      <c r="AE9007">
        <v>2143.9623966698769</v>
      </c>
    </row>
    <row r="9008" spans="1:31" x14ac:dyDescent="0.25">
      <c r="A9008">
        <v>1684188</v>
      </c>
      <c r="B9008">
        <v>1</v>
      </c>
      <c r="C9008" t="s">
        <v>80</v>
      </c>
      <c r="D9008" t="s">
        <v>85</v>
      </c>
      <c r="E9008" t="s">
        <v>146</v>
      </c>
      <c r="F9008" t="s">
        <v>25408</v>
      </c>
      <c r="G9008" t="s">
        <v>3582</v>
      </c>
      <c r="H9008" t="s">
        <v>143</v>
      </c>
      <c r="I9008" t="s">
        <v>135</v>
      </c>
      <c r="J9008" t="s">
        <v>136</v>
      </c>
      <c r="K9008" t="s">
        <v>137</v>
      </c>
      <c r="L9008" t="s">
        <v>25409</v>
      </c>
      <c r="M9008" t="s">
        <v>25410</v>
      </c>
      <c r="N9008">
        <v>0.92416666599999997</v>
      </c>
      <c r="O9008">
        <v>0</v>
      </c>
      <c r="P9008">
        <v>604</v>
      </c>
      <c r="Q9008">
        <v>0</v>
      </c>
      <c r="R9008">
        <v>0</v>
      </c>
      <c r="S9008">
        <v>0</v>
      </c>
      <c r="T9008">
        <v>57</v>
      </c>
      <c r="U9008">
        <v>0</v>
      </c>
      <c r="V9008">
        <v>0</v>
      </c>
      <c r="W9008">
        <v>0</v>
      </c>
      <c r="X9008">
        <v>144.33664003720338</v>
      </c>
      <c r="Y9008">
        <v>0</v>
      </c>
      <c r="Z9008">
        <v>0</v>
      </c>
      <c r="AA9008">
        <v>0</v>
      </c>
      <c r="AB9008">
        <v>47.907776891012062</v>
      </c>
      <c r="AC9008">
        <v>0</v>
      </c>
      <c r="AD9008">
        <v>0</v>
      </c>
      <c r="AE9008">
        <v>192.24441692821546</v>
      </c>
    </row>
    <row r="9009" spans="1:31" x14ac:dyDescent="0.25">
      <c r="A9009">
        <v>1683690</v>
      </c>
      <c r="B9009">
        <v>1</v>
      </c>
      <c r="C9009" t="s">
        <v>80</v>
      </c>
      <c r="D9009" t="s">
        <v>85</v>
      </c>
      <c r="E9009" t="s">
        <v>200</v>
      </c>
      <c r="F9009" t="s">
        <v>25411</v>
      </c>
      <c r="G9009" t="s">
        <v>202</v>
      </c>
      <c r="H9009" t="s">
        <v>143</v>
      </c>
      <c r="I9009" t="s">
        <v>135</v>
      </c>
      <c r="J9009" t="s">
        <v>136</v>
      </c>
      <c r="K9009" t="s">
        <v>137</v>
      </c>
      <c r="L9009" t="s">
        <v>25412</v>
      </c>
      <c r="M9009" t="s">
        <v>25413</v>
      </c>
      <c r="N9009">
        <v>6.7322222219999999</v>
      </c>
      <c r="O9009">
        <v>0</v>
      </c>
      <c r="P9009">
        <v>94</v>
      </c>
      <c r="Q9009">
        <v>0</v>
      </c>
      <c r="R9009">
        <v>0</v>
      </c>
      <c r="S9009">
        <v>0</v>
      </c>
      <c r="T9009">
        <v>10</v>
      </c>
      <c r="U9009">
        <v>0</v>
      </c>
      <c r="V9009">
        <v>0</v>
      </c>
      <c r="W9009">
        <v>0</v>
      </c>
      <c r="X9009">
        <v>211.69318299176456</v>
      </c>
      <c r="Y9009">
        <v>0</v>
      </c>
      <c r="Z9009">
        <v>0</v>
      </c>
      <c r="AA9009">
        <v>0</v>
      </c>
      <c r="AB9009">
        <v>33.141249895709628</v>
      </c>
      <c r="AC9009">
        <v>0</v>
      </c>
      <c r="AD9009">
        <v>0</v>
      </c>
      <c r="AE9009">
        <v>244.83443288747418</v>
      </c>
    </row>
    <row r="9010" spans="1:31" x14ac:dyDescent="0.25">
      <c r="A9010">
        <v>1684045</v>
      </c>
      <c r="B9010">
        <v>1</v>
      </c>
      <c r="C9010" t="s">
        <v>80</v>
      </c>
      <c r="D9010" t="s">
        <v>87</v>
      </c>
      <c r="E9010" t="s">
        <v>140</v>
      </c>
      <c r="F9010" t="s">
        <v>25414</v>
      </c>
      <c r="G9010" t="s">
        <v>197</v>
      </c>
      <c r="H9010" t="s">
        <v>143</v>
      </c>
      <c r="I9010" t="s">
        <v>135</v>
      </c>
      <c r="J9010" t="s">
        <v>136</v>
      </c>
      <c r="K9010" t="s">
        <v>137</v>
      </c>
      <c r="L9010" t="s">
        <v>25415</v>
      </c>
      <c r="M9010" t="s">
        <v>25416</v>
      </c>
      <c r="N9010">
        <v>6.448611111</v>
      </c>
      <c r="O9010">
        <v>0</v>
      </c>
      <c r="P9010">
        <v>1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2.0501086589422099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2.0501086589422099</v>
      </c>
    </row>
    <row r="9011" spans="1:31" x14ac:dyDescent="0.25">
      <c r="A9011">
        <v>1684331</v>
      </c>
      <c r="B9011">
        <v>1</v>
      </c>
      <c r="C9011" t="s">
        <v>80</v>
      </c>
      <c r="D9011" t="s">
        <v>82</v>
      </c>
      <c r="E9011" t="s">
        <v>140</v>
      </c>
      <c r="F9011" t="s">
        <v>25417</v>
      </c>
      <c r="G9011" t="s">
        <v>197</v>
      </c>
      <c r="H9011" t="s">
        <v>143</v>
      </c>
      <c r="I9011" t="s">
        <v>135</v>
      </c>
      <c r="J9011" t="s">
        <v>136</v>
      </c>
      <c r="K9011" t="s">
        <v>137</v>
      </c>
      <c r="L9011" t="s">
        <v>25418</v>
      </c>
      <c r="M9011" t="s">
        <v>25419</v>
      </c>
      <c r="N9011">
        <v>1.0205555550000001</v>
      </c>
      <c r="O9011">
        <v>0</v>
      </c>
      <c r="P9011">
        <v>3</v>
      </c>
      <c r="Q9011">
        <v>0</v>
      </c>
      <c r="R9011">
        <v>0</v>
      </c>
      <c r="S9011">
        <v>0</v>
      </c>
      <c r="T9011">
        <v>3</v>
      </c>
      <c r="U9011">
        <v>0</v>
      </c>
      <c r="V9011">
        <v>0</v>
      </c>
      <c r="W9011">
        <v>0</v>
      </c>
      <c r="X9011">
        <v>0.70883091211524563</v>
      </c>
      <c r="Y9011">
        <v>0</v>
      </c>
      <c r="Z9011">
        <v>0</v>
      </c>
      <c r="AA9011">
        <v>0</v>
      </c>
      <c r="AB9011">
        <v>0.35497037542249393</v>
      </c>
      <c r="AC9011">
        <v>0</v>
      </c>
      <c r="AD9011">
        <v>0</v>
      </c>
      <c r="AE9011">
        <v>1.0638012875377396</v>
      </c>
    </row>
    <row r="9012" spans="1:31" x14ac:dyDescent="0.25">
      <c r="A9012">
        <v>1684019</v>
      </c>
      <c r="B9012">
        <v>1</v>
      </c>
      <c r="C9012" t="s">
        <v>80</v>
      </c>
      <c r="D9012" t="s">
        <v>84</v>
      </c>
      <c r="E9012" t="s">
        <v>146</v>
      </c>
      <c r="F9012" t="s">
        <v>24911</v>
      </c>
      <c r="G9012" t="s">
        <v>281</v>
      </c>
      <c r="H9012" t="s">
        <v>143</v>
      </c>
      <c r="I9012" t="s">
        <v>135</v>
      </c>
      <c r="J9012" t="s">
        <v>136</v>
      </c>
      <c r="K9012" t="s">
        <v>167</v>
      </c>
      <c r="L9012" t="s">
        <v>25420</v>
      </c>
      <c r="M9012" t="s">
        <v>25421</v>
      </c>
      <c r="N9012">
        <v>4.7833333329999999</v>
      </c>
      <c r="O9012">
        <v>0</v>
      </c>
      <c r="P9012">
        <v>319</v>
      </c>
      <c r="Q9012">
        <v>0</v>
      </c>
      <c r="R9012">
        <v>11</v>
      </c>
      <c r="S9012">
        <v>0</v>
      </c>
      <c r="T9012">
        <v>42</v>
      </c>
      <c r="U9012">
        <v>0</v>
      </c>
      <c r="V9012">
        <v>0</v>
      </c>
      <c r="W9012">
        <v>0</v>
      </c>
      <c r="X9012">
        <v>370.54136017477663</v>
      </c>
      <c r="Y9012">
        <v>0</v>
      </c>
      <c r="Z9012">
        <v>8.3053382272132694</v>
      </c>
      <c r="AA9012">
        <v>0</v>
      </c>
      <c r="AB9012">
        <v>123.20937427589669</v>
      </c>
      <c r="AC9012">
        <v>0</v>
      </c>
      <c r="AD9012">
        <v>0</v>
      </c>
      <c r="AE9012">
        <v>502.05607267788662</v>
      </c>
    </row>
    <row r="9013" spans="1:31" x14ac:dyDescent="0.25">
      <c r="A9013">
        <v>1683670</v>
      </c>
      <c r="B9013">
        <v>1</v>
      </c>
      <c r="C9013" t="s">
        <v>80</v>
      </c>
      <c r="D9013" t="s">
        <v>96</v>
      </c>
      <c r="E9013" t="s">
        <v>151</v>
      </c>
      <c r="F9013" t="s">
        <v>13152</v>
      </c>
      <c r="G9013" t="s">
        <v>153</v>
      </c>
      <c r="H9013" t="s">
        <v>143</v>
      </c>
      <c r="I9013" t="s">
        <v>135</v>
      </c>
      <c r="J9013" t="s">
        <v>136</v>
      </c>
      <c r="K9013" t="s">
        <v>137</v>
      </c>
      <c r="L9013" t="s">
        <v>25422</v>
      </c>
      <c r="M9013" t="s">
        <v>25423</v>
      </c>
      <c r="N9013">
        <v>4.2577777770000003</v>
      </c>
      <c r="O9013">
        <v>0</v>
      </c>
      <c r="P9013">
        <v>100</v>
      </c>
      <c r="Q9013">
        <v>0</v>
      </c>
      <c r="R9013">
        <v>1</v>
      </c>
      <c r="S9013">
        <v>0</v>
      </c>
      <c r="T9013">
        <v>19</v>
      </c>
      <c r="U9013">
        <v>0</v>
      </c>
      <c r="V9013">
        <v>0</v>
      </c>
      <c r="W9013">
        <v>0</v>
      </c>
      <c r="X9013">
        <v>305.26534467900098</v>
      </c>
      <c r="Y9013">
        <v>0</v>
      </c>
      <c r="Z9013">
        <v>1.1537112843125834</v>
      </c>
      <c r="AA9013">
        <v>0</v>
      </c>
      <c r="AB9013">
        <v>57.431548759082204</v>
      </c>
      <c r="AC9013">
        <v>0</v>
      </c>
      <c r="AD9013">
        <v>0</v>
      </c>
      <c r="AE9013">
        <v>363.85060472239576</v>
      </c>
    </row>
    <row r="9014" spans="1:31" x14ac:dyDescent="0.25">
      <c r="A9014">
        <v>1684039</v>
      </c>
      <c r="B9014">
        <v>1</v>
      </c>
      <c r="C9014" t="s">
        <v>80</v>
      </c>
      <c r="D9014" t="s">
        <v>83</v>
      </c>
      <c r="E9014" t="s">
        <v>151</v>
      </c>
      <c r="F9014" t="s">
        <v>25424</v>
      </c>
      <c r="G9014" t="s">
        <v>153</v>
      </c>
      <c r="H9014" t="s">
        <v>143</v>
      </c>
      <c r="I9014" t="s">
        <v>135</v>
      </c>
      <c r="J9014" t="s">
        <v>136</v>
      </c>
      <c r="K9014" t="s">
        <v>137</v>
      </c>
      <c r="L9014" t="s">
        <v>25425</v>
      </c>
      <c r="M9014" t="s">
        <v>25426</v>
      </c>
      <c r="N9014">
        <v>4.5791666659999999</v>
      </c>
      <c r="O9014">
        <v>0</v>
      </c>
      <c r="P9014">
        <v>11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11.408222766969924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11.408222766969924</v>
      </c>
    </row>
    <row r="9015" spans="1:31" x14ac:dyDescent="0.25">
      <c r="A9015">
        <v>1684231</v>
      </c>
      <c r="B9015">
        <v>1</v>
      </c>
      <c r="C9015" t="s">
        <v>80</v>
      </c>
      <c r="D9015" t="s">
        <v>95</v>
      </c>
      <c r="E9015" t="s">
        <v>140</v>
      </c>
      <c r="F9015" t="s">
        <v>25427</v>
      </c>
      <c r="G9015" t="s">
        <v>197</v>
      </c>
      <c r="H9015" t="s">
        <v>143</v>
      </c>
      <c r="I9015" t="s">
        <v>135</v>
      </c>
      <c r="J9015" t="s">
        <v>136</v>
      </c>
      <c r="K9015" t="s">
        <v>137</v>
      </c>
      <c r="L9015" t="s">
        <v>25421</v>
      </c>
      <c r="M9015" t="s">
        <v>25428</v>
      </c>
      <c r="N9015">
        <v>1.525555555</v>
      </c>
      <c r="O9015">
        <v>0</v>
      </c>
      <c r="P9015">
        <v>1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0.20180445108363557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0.20180445108363557</v>
      </c>
    </row>
    <row r="9016" spans="1:31" x14ac:dyDescent="0.25">
      <c r="A9016">
        <v>1683790</v>
      </c>
      <c r="B9016">
        <v>1</v>
      </c>
      <c r="C9016" t="s">
        <v>80</v>
      </c>
      <c r="D9016" t="s">
        <v>96</v>
      </c>
      <c r="E9016" t="s">
        <v>151</v>
      </c>
      <c r="F9016" t="s">
        <v>25429</v>
      </c>
      <c r="G9016" t="s">
        <v>486</v>
      </c>
      <c r="H9016" t="s">
        <v>143</v>
      </c>
      <c r="I9016" t="s">
        <v>135</v>
      </c>
      <c r="J9016" t="s">
        <v>136</v>
      </c>
      <c r="K9016" t="s">
        <v>137</v>
      </c>
      <c r="L9016" t="s">
        <v>25430</v>
      </c>
      <c r="M9016" t="s">
        <v>25431</v>
      </c>
      <c r="N9016">
        <v>1.304166666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1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</row>
    <row r="9017" spans="1:31" x14ac:dyDescent="0.25">
      <c r="A9017">
        <v>1684125</v>
      </c>
      <c r="B9017">
        <v>1</v>
      </c>
      <c r="C9017" t="s">
        <v>80</v>
      </c>
      <c r="D9017" t="s">
        <v>100</v>
      </c>
      <c r="E9017" t="s">
        <v>151</v>
      </c>
      <c r="F9017" t="s">
        <v>25432</v>
      </c>
      <c r="G9017" t="s">
        <v>153</v>
      </c>
      <c r="H9017" t="s">
        <v>143</v>
      </c>
      <c r="I9017" t="s">
        <v>135</v>
      </c>
      <c r="J9017" t="s">
        <v>136</v>
      </c>
      <c r="K9017" t="s">
        <v>137</v>
      </c>
      <c r="L9017" t="s">
        <v>25433</v>
      </c>
      <c r="M9017" t="s">
        <v>25434</v>
      </c>
      <c r="N9017">
        <v>0.40972222200000002</v>
      </c>
      <c r="O9017">
        <v>0</v>
      </c>
      <c r="P9017">
        <v>36</v>
      </c>
      <c r="Q9017">
        <v>0</v>
      </c>
      <c r="R9017">
        <v>3</v>
      </c>
      <c r="S9017">
        <v>0</v>
      </c>
      <c r="T9017">
        <v>3</v>
      </c>
      <c r="U9017">
        <v>0</v>
      </c>
      <c r="V9017">
        <v>0</v>
      </c>
      <c r="W9017">
        <v>0</v>
      </c>
      <c r="X9017">
        <v>3.1070182624084994</v>
      </c>
      <c r="Y9017">
        <v>0</v>
      </c>
      <c r="Z9017">
        <v>1.7943082478000003E-2</v>
      </c>
      <c r="AA9017">
        <v>0</v>
      </c>
      <c r="AB9017">
        <v>0.82735828924833321</v>
      </c>
      <c r="AC9017">
        <v>0</v>
      </c>
      <c r="AD9017">
        <v>0</v>
      </c>
      <c r="AE9017">
        <v>3.9523196341348323</v>
      </c>
    </row>
    <row r="9018" spans="1:31" x14ac:dyDescent="0.25">
      <c r="A9018">
        <v>1683733</v>
      </c>
      <c r="B9018">
        <v>1</v>
      </c>
      <c r="C9018" t="s">
        <v>80</v>
      </c>
      <c r="D9018" t="s">
        <v>96</v>
      </c>
      <c r="E9018" t="s">
        <v>146</v>
      </c>
      <c r="F9018" t="s">
        <v>25435</v>
      </c>
      <c r="G9018" t="s">
        <v>281</v>
      </c>
      <c r="H9018" t="s">
        <v>143</v>
      </c>
      <c r="I9018" t="s">
        <v>135</v>
      </c>
      <c r="J9018" t="s">
        <v>136</v>
      </c>
      <c r="K9018" t="s">
        <v>167</v>
      </c>
      <c r="L9018" t="s">
        <v>25436</v>
      </c>
      <c r="M9018" t="s">
        <v>25437</v>
      </c>
      <c r="N9018">
        <v>8.8144425000000002</v>
      </c>
      <c r="O9018">
        <v>0</v>
      </c>
      <c r="P9018">
        <v>357</v>
      </c>
      <c r="Q9018">
        <v>0</v>
      </c>
      <c r="R9018">
        <v>1</v>
      </c>
      <c r="S9018">
        <v>0</v>
      </c>
      <c r="T9018">
        <v>24</v>
      </c>
      <c r="U9018">
        <v>0</v>
      </c>
      <c r="V9018">
        <v>0</v>
      </c>
      <c r="W9018">
        <v>0</v>
      </c>
      <c r="X9018">
        <v>810.70821921410516</v>
      </c>
      <c r="Y9018">
        <v>0</v>
      </c>
      <c r="Z9018">
        <v>9.4243163934999323</v>
      </c>
      <c r="AA9018">
        <v>0</v>
      </c>
      <c r="AB9018">
        <v>330.01898222805738</v>
      </c>
      <c r="AC9018">
        <v>0</v>
      </c>
      <c r="AD9018">
        <v>0</v>
      </c>
      <c r="AE9018">
        <v>1150.1515178356624</v>
      </c>
    </row>
    <row r="9019" spans="1:31" x14ac:dyDescent="0.25">
      <c r="A9019">
        <v>1683982</v>
      </c>
      <c r="B9019">
        <v>1</v>
      </c>
      <c r="C9019" t="s">
        <v>80</v>
      </c>
      <c r="D9019" t="s">
        <v>83</v>
      </c>
      <c r="E9019" t="s">
        <v>140</v>
      </c>
      <c r="F9019" t="s">
        <v>25438</v>
      </c>
      <c r="G9019" t="s">
        <v>197</v>
      </c>
      <c r="H9019" t="s">
        <v>143</v>
      </c>
      <c r="I9019" t="s">
        <v>135</v>
      </c>
      <c r="J9019" t="s">
        <v>136</v>
      </c>
      <c r="K9019" t="s">
        <v>137</v>
      </c>
      <c r="L9019" t="s">
        <v>25439</v>
      </c>
      <c r="M9019" t="s">
        <v>25440</v>
      </c>
      <c r="N9019">
        <v>1.5919444439999999</v>
      </c>
      <c r="O9019">
        <v>0</v>
      </c>
      <c r="P9019">
        <v>5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1.3714733296868531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1.3714733296868531</v>
      </c>
    </row>
    <row r="9020" spans="1:31" x14ac:dyDescent="0.25">
      <c r="A9020">
        <v>1684374</v>
      </c>
      <c r="B9020">
        <v>1</v>
      </c>
      <c r="C9020" t="s">
        <v>80</v>
      </c>
      <c r="D9020" t="s">
        <v>92</v>
      </c>
      <c r="E9020" t="s">
        <v>140</v>
      </c>
      <c r="F9020" t="s">
        <v>25441</v>
      </c>
      <c r="G9020" t="s">
        <v>197</v>
      </c>
      <c r="H9020" t="s">
        <v>143</v>
      </c>
      <c r="I9020" t="s">
        <v>135</v>
      </c>
      <c r="J9020" t="s">
        <v>136</v>
      </c>
      <c r="K9020" t="s">
        <v>137</v>
      </c>
      <c r="L9020" t="s">
        <v>25442</v>
      </c>
      <c r="M9020" t="s">
        <v>25443</v>
      </c>
      <c r="N9020">
        <v>1.190833333</v>
      </c>
      <c r="O9020">
        <v>0</v>
      </c>
      <c r="P9020">
        <v>1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2.5423925568199399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2.5423925568199399</v>
      </c>
    </row>
    <row r="9021" spans="1:31" x14ac:dyDescent="0.25">
      <c r="A9021">
        <v>1683653</v>
      </c>
      <c r="B9021">
        <v>1</v>
      </c>
      <c r="C9021" t="s">
        <v>80</v>
      </c>
      <c r="D9021" t="s">
        <v>90</v>
      </c>
      <c r="E9021" t="s">
        <v>151</v>
      </c>
      <c r="F9021" t="s">
        <v>25444</v>
      </c>
      <c r="G9021" t="s">
        <v>253</v>
      </c>
      <c r="H9021" t="s">
        <v>143</v>
      </c>
      <c r="I9021" t="s">
        <v>135</v>
      </c>
      <c r="J9021" t="s">
        <v>136</v>
      </c>
      <c r="K9021" t="s">
        <v>167</v>
      </c>
      <c r="L9021" t="s">
        <v>25445</v>
      </c>
      <c r="M9021" t="s">
        <v>25446</v>
      </c>
      <c r="N9021">
        <v>2.4613888880000001</v>
      </c>
      <c r="O9021">
        <v>0</v>
      </c>
      <c r="P9021">
        <v>2</v>
      </c>
      <c r="Q9021">
        <v>0</v>
      </c>
      <c r="R9021">
        <v>0</v>
      </c>
      <c r="S9021">
        <v>0</v>
      </c>
      <c r="T9021">
        <v>71</v>
      </c>
      <c r="U9021">
        <v>0</v>
      </c>
      <c r="V9021">
        <v>0</v>
      </c>
      <c r="W9021">
        <v>0</v>
      </c>
      <c r="X9021">
        <v>1.8473019582409502</v>
      </c>
      <c r="Y9021">
        <v>0</v>
      </c>
      <c r="Z9021">
        <v>0</v>
      </c>
      <c r="AA9021">
        <v>0</v>
      </c>
      <c r="AB9021">
        <v>84.363524293985535</v>
      </c>
      <c r="AC9021">
        <v>0</v>
      </c>
      <c r="AD9021">
        <v>0</v>
      </c>
      <c r="AE9021">
        <v>86.210826252226482</v>
      </c>
    </row>
    <row r="9022" spans="1:31" x14ac:dyDescent="0.25">
      <c r="A9022">
        <v>1684363</v>
      </c>
      <c r="B9022">
        <v>1</v>
      </c>
      <c r="C9022" t="s">
        <v>81</v>
      </c>
      <c r="D9022" t="s">
        <v>118</v>
      </c>
      <c r="E9022" t="s">
        <v>146</v>
      </c>
      <c r="F9022" t="s">
        <v>21854</v>
      </c>
      <c r="G9022" t="s">
        <v>655</v>
      </c>
      <c r="H9022" t="s">
        <v>134</v>
      </c>
      <c r="I9022" t="s">
        <v>135</v>
      </c>
      <c r="J9022" t="s">
        <v>136</v>
      </c>
      <c r="K9022" t="s">
        <v>137</v>
      </c>
      <c r="L9022" t="s">
        <v>25407</v>
      </c>
      <c r="M9022" t="s">
        <v>25447</v>
      </c>
      <c r="N9022">
        <v>1.1611111110000001</v>
      </c>
      <c r="O9022">
        <v>0</v>
      </c>
      <c r="P9022">
        <v>211</v>
      </c>
      <c r="Q9022">
        <v>0</v>
      </c>
      <c r="R9022">
        <v>4</v>
      </c>
      <c r="S9022">
        <v>0</v>
      </c>
      <c r="T9022">
        <v>38</v>
      </c>
      <c r="U9022">
        <v>0</v>
      </c>
      <c r="V9022">
        <v>0</v>
      </c>
      <c r="W9022">
        <v>0</v>
      </c>
      <c r="X9022">
        <v>54.075870465174603</v>
      </c>
      <c r="Y9022">
        <v>0</v>
      </c>
      <c r="Z9022">
        <v>0.45759318592139997</v>
      </c>
      <c r="AA9022">
        <v>0</v>
      </c>
      <c r="AB9022">
        <v>8.837092866515432</v>
      </c>
      <c r="AC9022">
        <v>0</v>
      </c>
      <c r="AD9022">
        <v>0</v>
      </c>
      <c r="AE9022">
        <v>63.370556517611433</v>
      </c>
    </row>
    <row r="9023" spans="1:31" x14ac:dyDescent="0.25">
      <c r="A9023">
        <v>1683822</v>
      </c>
      <c r="B9023">
        <v>1</v>
      </c>
      <c r="C9023" t="s">
        <v>81</v>
      </c>
      <c r="D9023" t="s">
        <v>112</v>
      </c>
      <c r="E9023" t="s">
        <v>140</v>
      </c>
      <c r="F9023" t="s">
        <v>25448</v>
      </c>
      <c r="G9023" t="s">
        <v>197</v>
      </c>
      <c r="H9023" t="s">
        <v>143</v>
      </c>
      <c r="I9023" t="s">
        <v>135</v>
      </c>
      <c r="J9023" t="s">
        <v>136</v>
      </c>
      <c r="K9023" t="s">
        <v>137</v>
      </c>
      <c r="L9023" t="s">
        <v>25449</v>
      </c>
      <c r="M9023" t="s">
        <v>25450</v>
      </c>
      <c r="N9023">
        <v>1.169444444</v>
      </c>
      <c r="O9023">
        <v>0</v>
      </c>
      <c r="P9023">
        <v>1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0.1756383383277067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0.1756383383277067</v>
      </c>
    </row>
    <row r="9024" spans="1:31" x14ac:dyDescent="0.25">
      <c r="A9024">
        <v>1683968</v>
      </c>
      <c r="B9024">
        <v>1</v>
      </c>
      <c r="C9024" t="s">
        <v>80</v>
      </c>
      <c r="D9024" t="s">
        <v>82</v>
      </c>
      <c r="E9024" t="s">
        <v>159</v>
      </c>
      <c r="F9024" t="s">
        <v>25451</v>
      </c>
      <c r="G9024" t="s">
        <v>281</v>
      </c>
      <c r="H9024" t="s">
        <v>134</v>
      </c>
      <c r="I9024" t="s">
        <v>135</v>
      </c>
      <c r="J9024" t="s">
        <v>136</v>
      </c>
      <c r="K9024" t="s">
        <v>167</v>
      </c>
      <c r="L9024" t="s">
        <v>25452</v>
      </c>
      <c r="M9024" t="s">
        <v>25453</v>
      </c>
      <c r="N9024">
        <v>1.0663888880000001</v>
      </c>
      <c r="O9024">
        <v>0</v>
      </c>
      <c r="P9024">
        <v>1058</v>
      </c>
      <c r="Q9024">
        <v>0</v>
      </c>
      <c r="R9024">
        <v>0</v>
      </c>
      <c r="S9024">
        <v>0</v>
      </c>
      <c r="T9024">
        <v>59</v>
      </c>
      <c r="U9024">
        <v>0</v>
      </c>
      <c r="V9024">
        <v>0</v>
      </c>
      <c r="W9024">
        <v>0</v>
      </c>
      <c r="X9024">
        <v>382.70682651804464</v>
      </c>
      <c r="Y9024">
        <v>0</v>
      </c>
      <c r="Z9024">
        <v>0</v>
      </c>
      <c r="AA9024">
        <v>0</v>
      </c>
      <c r="AB9024">
        <v>37.386617481899897</v>
      </c>
      <c r="AC9024">
        <v>0</v>
      </c>
      <c r="AD9024">
        <v>0</v>
      </c>
      <c r="AE9024">
        <v>420.09344399994455</v>
      </c>
    </row>
    <row r="9025" spans="1:31" x14ac:dyDescent="0.25">
      <c r="A9025">
        <v>1683862</v>
      </c>
      <c r="B9025">
        <v>1</v>
      </c>
      <c r="C9025" t="s">
        <v>80</v>
      </c>
      <c r="D9025" t="s">
        <v>96</v>
      </c>
      <c r="E9025" t="s">
        <v>140</v>
      </c>
      <c r="F9025" t="s">
        <v>25454</v>
      </c>
      <c r="G9025" t="s">
        <v>197</v>
      </c>
      <c r="H9025" t="s">
        <v>143</v>
      </c>
      <c r="I9025" t="s">
        <v>135</v>
      </c>
      <c r="J9025" t="s">
        <v>136</v>
      </c>
      <c r="K9025" t="s">
        <v>137</v>
      </c>
      <c r="L9025" t="s">
        <v>25455</v>
      </c>
      <c r="M9025" t="s">
        <v>25456</v>
      </c>
      <c r="N9025">
        <v>7.3216666659999996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1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9.813923107985334E-2</v>
      </c>
      <c r="AC9025">
        <v>0</v>
      </c>
      <c r="AD9025">
        <v>0</v>
      </c>
      <c r="AE9025">
        <v>9.813923107985334E-2</v>
      </c>
    </row>
    <row r="9026" spans="1:31" x14ac:dyDescent="0.25">
      <c r="A9026">
        <v>1683945</v>
      </c>
      <c r="B9026">
        <v>1</v>
      </c>
      <c r="C9026" t="s">
        <v>80</v>
      </c>
      <c r="D9026" t="s">
        <v>87</v>
      </c>
      <c r="E9026" t="s">
        <v>140</v>
      </c>
      <c r="F9026" t="s">
        <v>25457</v>
      </c>
      <c r="G9026" t="s">
        <v>209</v>
      </c>
      <c r="H9026" t="s">
        <v>143</v>
      </c>
      <c r="I9026" t="s">
        <v>135</v>
      </c>
      <c r="J9026" t="s">
        <v>136</v>
      </c>
      <c r="K9026" t="s">
        <v>137</v>
      </c>
      <c r="L9026" t="s">
        <v>25458</v>
      </c>
      <c r="M9026" t="s">
        <v>25459</v>
      </c>
      <c r="N9026">
        <v>4.403888888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4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10.219100273758366</v>
      </c>
      <c r="AC9026">
        <v>0</v>
      </c>
      <c r="AD9026">
        <v>0</v>
      </c>
      <c r="AE9026">
        <v>10.219100273758366</v>
      </c>
    </row>
    <row r="9027" spans="1:31" x14ac:dyDescent="0.25">
      <c r="A9027">
        <v>1684194</v>
      </c>
      <c r="B9027">
        <v>1</v>
      </c>
      <c r="C9027" t="s">
        <v>80</v>
      </c>
      <c r="D9027" t="s">
        <v>104</v>
      </c>
      <c r="E9027" t="s">
        <v>151</v>
      </c>
      <c r="F9027" t="s">
        <v>25460</v>
      </c>
      <c r="G9027" t="s">
        <v>222</v>
      </c>
      <c r="H9027" t="s">
        <v>143</v>
      </c>
      <c r="I9027" t="s">
        <v>135</v>
      </c>
      <c r="J9027" t="s">
        <v>136</v>
      </c>
      <c r="K9027" t="s">
        <v>137</v>
      </c>
      <c r="L9027" t="s">
        <v>25461</v>
      </c>
      <c r="M9027" t="s">
        <v>25462</v>
      </c>
      <c r="N9027">
        <v>2.616666666</v>
      </c>
      <c r="O9027">
        <v>0</v>
      </c>
      <c r="P9027">
        <v>31</v>
      </c>
      <c r="Q9027">
        <v>0</v>
      </c>
      <c r="R9027">
        <v>1</v>
      </c>
      <c r="S9027">
        <v>0</v>
      </c>
      <c r="T9027">
        <v>3</v>
      </c>
      <c r="U9027">
        <v>0</v>
      </c>
      <c r="V9027">
        <v>0</v>
      </c>
      <c r="W9027">
        <v>0</v>
      </c>
      <c r="X9027">
        <v>22.645530597223676</v>
      </c>
      <c r="Y9027">
        <v>0</v>
      </c>
      <c r="Z9027">
        <v>0</v>
      </c>
      <c r="AA9027">
        <v>0</v>
      </c>
      <c r="AB9027">
        <v>8.5642432274084008</v>
      </c>
      <c r="AC9027">
        <v>0</v>
      </c>
      <c r="AD9027">
        <v>0</v>
      </c>
      <c r="AE9027">
        <v>31.209773824632077</v>
      </c>
    </row>
    <row r="9028" spans="1:31" x14ac:dyDescent="0.25">
      <c r="A9028">
        <v>1684008</v>
      </c>
      <c r="B9028">
        <v>1</v>
      </c>
      <c r="C9028" t="s">
        <v>80</v>
      </c>
      <c r="D9028" t="s">
        <v>85</v>
      </c>
      <c r="E9028" t="s">
        <v>140</v>
      </c>
      <c r="F9028" t="s">
        <v>25463</v>
      </c>
      <c r="G9028" t="s">
        <v>197</v>
      </c>
      <c r="H9028" t="s">
        <v>143</v>
      </c>
      <c r="I9028" t="s">
        <v>135</v>
      </c>
      <c r="J9028" t="s">
        <v>136</v>
      </c>
      <c r="K9028" t="s">
        <v>137</v>
      </c>
      <c r="L9028" t="s">
        <v>25464</v>
      </c>
      <c r="M9028" t="s">
        <v>25465</v>
      </c>
      <c r="N9028">
        <v>0.56083333300000004</v>
      </c>
      <c r="O9028">
        <v>0</v>
      </c>
      <c r="P9028">
        <v>8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1.4912817701319301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1.4912817701319301</v>
      </c>
    </row>
    <row r="9029" spans="1:31" x14ac:dyDescent="0.25">
      <c r="A9029">
        <v>1683908</v>
      </c>
      <c r="B9029">
        <v>1</v>
      </c>
      <c r="C9029" t="s">
        <v>80</v>
      </c>
      <c r="D9029" t="s">
        <v>82</v>
      </c>
      <c r="E9029" t="s">
        <v>140</v>
      </c>
      <c r="F9029" t="s">
        <v>25466</v>
      </c>
      <c r="G9029" t="s">
        <v>197</v>
      </c>
      <c r="H9029" t="s">
        <v>143</v>
      </c>
      <c r="I9029" t="s">
        <v>135</v>
      </c>
      <c r="J9029" t="s">
        <v>136</v>
      </c>
      <c r="K9029" t="s">
        <v>137</v>
      </c>
      <c r="L9029" t="s">
        <v>25467</v>
      </c>
      <c r="M9029" t="s">
        <v>25468</v>
      </c>
      <c r="N9029">
        <v>2.454722222</v>
      </c>
      <c r="O9029">
        <v>0</v>
      </c>
      <c r="P9029">
        <v>1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0.52795795223713338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0.52795795223713338</v>
      </c>
    </row>
    <row r="9030" spans="1:31" x14ac:dyDescent="0.25">
      <c r="A9030">
        <v>1683759</v>
      </c>
      <c r="B9030">
        <v>1</v>
      </c>
      <c r="C9030" t="s">
        <v>80</v>
      </c>
      <c r="D9030" t="s">
        <v>93</v>
      </c>
      <c r="E9030" t="s">
        <v>146</v>
      </c>
      <c r="F9030" t="s">
        <v>25469</v>
      </c>
      <c r="G9030" t="s">
        <v>281</v>
      </c>
      <c r="H9030" t="s">
        <v>143</v>
      </c>
      <c r="I9030" t="s">
        <v>135</v>
      </c>
      <c r="J9030" t="s">
        <v>136</v>
      </c>
      <c r="K9030" t="s">
        <v>167</v>
      </c>
      <c r="L9030" t="s">
        <v>25470</v>
      </c>
      <c r="M9030" t="s">
        <v>25193</v>
      </c>
      <c r="N9030">
        <v>7.8772222220000003</v>
      </c>
      <c r="O9030">
        <v>0</v>
      </c>
      <c r="P9030">
        <v>147</v>
      </c>
      <c r="Q9030">
        <v>0</v>
      </c>
      <c r="R9030">
        <v>5</v>
      </c>
      <c r="S9030">
        <v>0</v>
      </c>
      <c r="T9030">
        <v>24</v>
      </c>
      <c r="U9030">
        <v>0</v>
      </c>
      <c r="V9030">
        <v>0</v>
      </c>
      <c r="W9030">
        <v>0</v>
      </c>
      <c r="X9030">
        <v>204.09546384285261</v>
      </c>
      <c r="Y9030">
        <v>0</v>
      </c>
      <c r="Z9030">
        <v>17.298288642325151</v>
      </c>
      <c r="AA9030">
        <v>0</v>
      </c>
      <c r="AB9030">
        <v>104.49267555389521</v>
      </c>
      <c r="AC9030">
        <v>0</v>
      </c>
      <c r="AD9030">
        <v>0</v>
      </c>
      <c r="AE9030">
        <v>325.886428039073</v>
      </c>
    </row>
    <row r="9031" spans="1:31" x14ac:dyDescent="0.25">
      <c r="A9031">
        <v>1684300</v>
      </c>
      <c r="B9031">
        <v>1</v>
      </c>
      <c r="C9031" t="s">
        <v>80</v>
      </c>
      <c r="D9031" t="s">
        <v>82</v>
      </c>
      <c r="E9031" t="s">
        <v>140</v>
      </c>
      <c r="F9031" t="s">
        <v>25471</v>
      </c>
      <c r="G9031" t="s">
        <v>209</v>
      </c>
      <c r="H9031" t="s">
        <v>143</v>
      </c>
      <c r="I9031" t="s">
        <v>135</v>
      </c>
      <c r="J9031" t="s">
        <v>136</v>
      </c>
      <c r="K9031" t="s">
        <v>137</v>
      </c>
      <c r="L9031" t="s">
        <v>25472</v>
      </c>
      <c r="M9031" t="s">
        <v>25473</v>
      </c>
      <c r="N9031">
        <v>2.7488888880000002</v>
      </c>
      <c r="O9031">
        <v>0</v>
      </c>
      <c r="P9031">
        <v>1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1.2085103362838647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1.2085103362838647</v>
      </c>
    </row>
    <row r="9032" spans="1:31" x14ac:dyDescent="0.25">
      <c r="A9032">
        <v>1684426</v>
      </c>
      <c r="B9032">
        <v>1</v>
      </c>
      <c r="C9032" t="s">
        <v>80</v>
      </c>
      <c r="D9032" t="s">
        <v>98</v>
      </c>
      <c r="E9032" t="s">
        <v>159</v>
      </c>
      <c r="F9032" t="s">
        <v>25474</v>
      </c>
      <c r="G9032" t="s">
        <v>566</v>
      </c>
      <c r="H9032" t="s">
        <v>134</v>
      </c>
      <c r="I9032" t="s">
        <v>135</v>
      </c>
      <c r="J9032" t="s">
        <v>136</v>
      </c>
      <c r="K9032" t="s">
        <v>137</v>
      </c>
      <c r="L9032" t="s">
        <v>25475</v>
      </c>
      <c r="M9032" t="s">
        <v>25476</v>
      </c>
      <c r="N9032">
        <v>17.730277777000001</v>
      </c>
      <c r="O9032">
        <v>0</v>
      </c>
      <c r="P9032">
        <v>0</v>
      </c>
      <c r="Q9032">
        <v>0</v>
      </c>
      <c r="R9032">
        <v>6</v>
      </c>
      <c r="S9032">
        <v>0</v>
      </c>
      <c r="T9032">
        <v>5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10.501497332398753</v>
      </c>
      <c r="AA9032">
        <v>0</v>
      </c>
      <c r="AB9032">
        <v>55.031662806207812</v>
      </c>
      <c r="AC9032">
        <v>0</v>
      </c>
      <c r="AD9032">
        <v>0</v>
      </c>
      <c r="AE9032">
        <v>65.533160138606561</v>
      </c>
    </row>
    <row r="9033" spans="1:31" x14ac:dyDescent="0.25">
      <c r="A9033">
        <v>1683928</v>
      </c>
      <c r="B9033">
        <v>1</v>
      </c>
      <c r="C9033" t="s">
        <v>80</v>
      </c>
      <c r="D9033" t="s">
        <v>100</v>
      </c>
      <c r="E9033" t="s">
        <v>140</v>
      </c>
      <c r="F9033" t="s">
        <v>25477</v>
      </c>
      <c r="G9033" t="s">
        <v>197</v>
      </c>
      <c r="H9033" t="s">
        <v>143</v>
      </c>
      <c r="I9033" t="s">
        <v>135</v>
      </c>
      <c r="J9033" t="s">
        <v>136</v>
      </c>
      <c r="K9033" t="s">
        <v>137</v>
      </c>
      <c r="L9033" t="s">
        <v>25478</v>
      </c>
      <c r="M9033" t="s">
        <v>25479</v>
      </c>
      <c r="N9033">
        <v>7.3949999999999996</v>
      </c>
      <c r="O9033">
        <v>0</v>
      </c>
      <c r="P9033">
        <v>1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6.6171398735437495E-2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6.6171398735437495E-2</v>
      </c>
    </row>
    <row r="9034" spans="1:31" x14ac:dyDescent="0.25">
      <c r="A9034">
        <v>1683716</v>
      </c>
      <c r="B9034">
        <v>1</v>
      </c>
      <c r="C9034" t="s">
        <v>80</v>
      </c>
      <c r="D9034" t="s">
        <v>83</v>
      </c>
      <c r="E9034" t="s">
        <v>179</v>
      </c>
      <c r="F9034" t="s">
        <v>24361</v>
      </c>
      <c r="G9034" t="s">
        <v>389</v>
      </c>
      <c r="H9034" t="s">
        <v>134</v>
      </c>
      <c r="I9034" t="s">
        <v>135</v>
      </c>
      <c r="J9034" t="s">
        <v>3</v>
      </c>
      <c r="K9034" t="s">
        <v>137</v>
      </c>
      <c r="L9034" t="s">
        <v>25480</v>
      </c>
      <c r="M9034" t="s">
        <v>25481</v>
      </c>
      <c r="N9034">
        <v>0.94722222199999995</v>
      </c>
      <c r="O9034">
        <v>0</v>
      </c>
      <c r="P9034">
        <v>22381</v>
      </c>
      <c r="Q9034">
        <v>0</v>
      </c>
      <c r="R9034">
        <v>0</v>
      </c>
      <c r="S9034">
        <v>11</v>
      </c>
      <c r="T9034">
        <v>3807</v>
      </c>
      <c r="U9034">
        <v>0</v>
      </c>
      <c r="V9034">
        <v>30</v>
      </c>
      <c r="W9034">
        <v>0</v>
      </c>
      <c r="X9034">
        <v>9087.9137648188062</v>
      </c>
      <c r="Y9034">
        <v>0</v>
      </c>
      <c r="Z9034">
        <v>0</v>
      </c>
      <c r="AA9034">
        <v>599.90247920274737</v>
      </c>
      <c r="AB9034">
        <v>4480.2451245168304</v>
      </c>
      <c r="AC9034">
        <v>0</v>
      </c>
      <c r="AD9034">
        <v>921.45345273905764</v>
      </c>
      <c r="AE9034">
        <v>15089.51482127744</v>
      </c>
    </row>
    <row r="9035" spans="1:31" x14ac:dyDescent="0.25">
      <c r="A9035">
        <v>1683948</v>
      </c>
      <c r="B9035">
        <v>1</v>
      </c>
      <c r="C9035" t="s">
        <v>81</v>
      </c>
      <c r="D9035" t="s">
        <v>113</v>
      </c>
      <c r="E9035" t="s">
        <v>159</v>
      </c>
      <c r="F9035" t="s">
        <v>3788</v>
      </c>
      <c r="G9035" t="s">
        <v>166</v>
      </c>
      <c r="H9035" t="s">
        <v>134</v>
      </c>
      <c r="I9035" t="s">
        <v>135</v>
      </c>
      <c r="J9035" t="s">
        <v>136</v>
      </c>
      <c r="K9035" t="s">
        <v>137</v>
      </c>
      <c r="L9035" t="s">
        <v>25482</v>
      </c>
      <c r="M9035" t="s">
        <v>25483</v>
      </c>
      <c r="N9035">
        <v>0.60722222199999998</v>
      </c>
      <c r="O9035">
        <v>0</v>
      </c>
      <c r="P9035">
        <v>36</v>
      </c>
      <c r="Q9035">
        <v>0</v>
      </c>
      <c r="R9035">
        <v>12</v>
      </c>
      <c r="S9035">
        <v>0</v>
      </c>
      <c r="T9035">
        <v>2</v>
      </c>
      <c r="U9035">
        <v>0</v>
      </c>
      <c r="V9035">
        <v>0</v>
      </c>
      <c r="W9035">
        <v>0</v>
      </c>
      <c r="X9035">
        <v>2.4774901968083141</v>
      </c>
      <c r="Y9035">
        <v>0</v>
      </c>
      <c r="Z9035">
        <v>3.7063289419742671</v>
      </c>
      <c r="AA9035">
        <v>0</v>
      </c>
      <c r="AB9035">
        <v>1.4568412004965088</v>
      </c>
      <c r="AC9035">
        <v>0</v>
      </c>
      <c r="AD9035">
        <v>0</v>
      </c>
      <c r="AE9035">
        <v>7.6406603392790906</v>
      </c>
    </row>
    <row r="9036" spans="1:31" x14ac:dyDescent="0.25">
      <c r="A9036">
        <v>1684114</v>
      </c>
      <c r="B9036">
        <v>1</v>
      </c>
      <c r="C9036" t="s">
        <v>80</v>
      </c>
      <c r="D9036" t="s">
        <v>104</v>
      </c>
      <c r="E9036" t="s">
        <v>140</v>
      </c>
      <c r="F9036" t="s">
        <v>25484</v>
      </c>
      <c r="G9036" t="s">
        <v>197</v>
      </c>
      <c r="H9036" t="s">
        <v>143</v>
      </c>
      <c r="I9036" t="s">
        <v>135</v>
      </c>
      <c r="J9036" t="s">
        <v>136</v>
      </c>
      <c r="K9036" t="s">
        <v>137</v>
      </c>
      <c r="L9036" t="s">
        <v>25485</v>
      </c>
      <c r="M9036" t="s">
        <v>25486</v>
      </c>
      <c r="N9036">
        <v>1.7397222219999999</v>
      </c>
      <c r="O9036">
        <v>0</v>
      </c>
      <c r="P9036">
        <v>0</v>
      </c>
      <c r="Q9036">
        <v>0</v>
      </c>
      <c r="R9036">
        <v>1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0.48830525070700509</v>
      </c>
      <c r="AA9036">
        <v>0</v>
      </c>
      <c r="AB9036">
        <v>0</v>
      </c>
      <c r="AC9036">
        <v>0</v>
      </c>
      <c r="AD9036">
        <v>0</v>
      </c>
      <c r="AE9036">
        <v>0.48830525070700509</v>
      </c>
    </row>
    <row r="9037" spans="1:31" x14ac:dyDescent="0.25">
      <c r="A9037">
        <v>1683693</v>
      </c>
      <c r="B9037">
        <v>1</v>
      </c>
      <c r="C9037" t="s">
        <v>80</v>
      </c>
      <c r="D9037" t="s">
        <v>83</v>
      </c>
      <c r="E9037" t="s">
        <v>140</v>
      </c>
      <c r="F9037" t="s">
        <v>25487</v>
      </c>
      <c r="G9037" t="s">
        <v>197</v>
      </c>
      <c r="H9037" t="s">
        <v>143</v>
      </c>
      <c r="I9037" t="s">
        <v>135</v>
      </c>
      <c r="J9037" t="s">
        <v>136</v>
      </c>
      <c r="K9037" t="s">
        <v>137</v>
      </c>
      <c r="L9037" t="s">
        <v>25488</v>
      </c>
      <c r="M9037" t="s">
        <v>25489</v>
      </c>
      <c r="N9037">
        <v>2.0811111109999998</v>
      </c>
      <c r="O9037">
        <v>0</v>
      </c>
      <c r="P9037">
        <v>2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0.76007292888258771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0.76007292888258771</v>
      </c>
    </row>
    <row r="9038" spans="1:31" x14ac:dyDescent="0.25">
      <c r="A9038">
        <v>1683971</v>
      </c>
      <c r="B9038">
        <v>1</v>
      </c>
      <c r="C9038" t="s">
        <v>81</v>
      </c>
      <c r="D9038" t="s">
        <v>112</v>
      </c>
      <c r="E9038" t="s">
        <v>151</v>
      </c>
      <c r="F9038" t="s">
        <v>25490</v>
      </c>
      <c r="G9038" t="s">
        <v>153</v>
      </c>
      <c r="H9038" t="s">
        <v>143</v>
      </c>
      <c r="I9038" t="s">
        <v>135</v>
      </c>
      <c r="J9038" t="s">
        <v>136</v>
      </c>
      <c r="K9038" t="s">
        <v>137</v>
      </c>
      <c r="L9038" t="s">
        <v>25491</v>
      </c>
      <c r="M9038" t="s">
        <v>25492</v>
      </c>
      <c r="N9038">
        <v>6.8686111109999999</v>
      </c>
      <c r="O9038">
        <v>0</v>
      </c>
      <c r="P9038">
        <v>124</v>
      </c>
      <c r="Q9038">
        <v>0</v>
      </c>
      <c r="R9038">
        <v>0</v>
      </c>
      <c r="S9038">
        <v>0</v>
      </c>
      <c r="T9038">
        <v>2</v>
      </c>
      <c r="U9038">
        <v>0</v>
      </c>
      <c r="V9038">
        <v>0</v>
      </c>
      <c r="W9038">
        <v>0</v>
      </c>
      <c r="X9038">
        <v>148.22593697564582</v>
      </c>
      <c r="Y9038">
        <v>0</v>
      </c>
      <c r="Z9038">
        <v>0</v>
      </c>
      <c r="AA9038">
        <v>0</v>
      </c>
      <c r="AB9038">
        <v>1.3996747014098161</v>
      </c>
      <c r="AC9038">
        <v>0</v>
      </c>
      <c r="AD9038">
        <v>0</v>
      </c>
      <c r="AE9038">
        <v>149.62561167705564</v>
      </c>
    </row>
    <row r="9039" spans="1:31" x14ac:dyDescent="0.25">
      <c r="A9039">
        <v>1684091</v>
      </c>
      <c r="B9039">
        <v>1</v>
      </c>
      <c r="C9039" t="s">
        <v>81</v>
      </c>
      <c r="D9039" t="s">
        <v>128</v>
      </c>
      <c r="E9039" t="s">
        <v>140</v>
      </c>
      <c r="F9039" t="s">
        <v>25493</v>
      </c>
      <c r="G9039" t="s">
        <v>209</v>
      </c>
      <c r="H9039" t="s">
        <v>143</v>
      </c>
      <c r="I9039" t="s">
        <v>135</v>
      </c>
      <c r="J9039" t="s">
        <v>136</v>
      </c>
      <c r="K9039" t="s">
        <v>137</v>
      </c>
      <c r="L9039" t="s">
        <v>25494</v>
      </c>
      <c r="M9039" t="s">
        <v>25495</v>
      </c>
      <c r="N9039">
        <v>0.67166666600000002</v>
      </c>
      <c r="O9039">
        <v>0</v>
      </c>
      <c r="P9039">
        <v>6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0.62509470318890004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0.62509470318890004</v>
      </c>
    </row>
    <row r="9040" spans="1:31" x14ac:dyDescent="0.25">
      <c r="A9040">
        <v>1684277</v>
      </c>
      <c r="B9040">
        <v>1</v>
      </c>
      <c r="C9040" t="s">
        <v>81</v>
      </c>
      <c r="D9040" t="s">
        <v>123</v>
      </c>
      <c r="E9040" t="s">
        <v>151</v>
      </c>
      <c r="F9040" t="s">
        <v>25496</v>
      </c>
      <c r="G9040" t="s">
        <v>526</v>
      </c>
      <c r="H9040" t="s">
        <v>143</v>
      </c>
      <c r="I9040" t="s">
        <v>135</v>
      </c>
      <c r="J9040" t="s">
        <v>136</v>
      </c>
      <c r="K9040" t="s">
        <v>137</v>
      </c>
      <c r="L9040" t="s">
        <v>25497</v>
      </c>
      <c r="M9040" t="s">
        <v>25498</v>
      </c>
      <c r="N9040">
        <v>1.746388888</v>
      </c>
      <c r="O9040">
        <v>0</v>
      </c>
      <c r="P9040">
        <v>54</v>
      </c>
      <c r="Q9040">
        <v>0</v>
      </c>
      <c r="R9040">
        <v>4</v>
      </c>
      <c r="S9040">
        <v>0</v>
      </c>
      <c r="T9040">
        <v>2</v>
      </c>
      <c r="U9040">
        <v>0</v>
      </c>
      <c r="V9040">
        <v>0</v>
      </c>
      <c r="W9040">
        <v>0</v>
      </c>
      <c r="X9040">
        <v>13.891967540066139</v>
      </c>
      <c r="Y9040">
        <v>0</v>
      </c>
      <c r="Z9040">
        <v>0.50244509184238229</v>
      </c>
      <c r="AA9040">
        <v>0</v>
      </c>
      <c r="AB9040">
        <v>5.5535345344270706</v>
      </c>
      <c r="AC9040">
        <v>0</v>
      </c>
      <c r="AD9040">
        <v>0</v>
      </c>
      <c r="AE9040">
        <v>19.947947166335592</v>
      </c>
    </row>
    <row r="9041" spans="1:31" x14ac:dyDescent="0.25">
      <c r="A9041">
        <v>1683742</v>
      </c>
      <c r="B9041">
        <v>1</v>
      </c>
      <c r="C9041" t="s">
        <v>80</v>
      </c>
      <c r="D9041" t="s">
        <v>97</v>
      </c>
      <c r="E9041" t="s">
        <v>151</v>
      </c>
      <c r="F9041" t="s">
        <v>4734</v>
      </c>
      <c r="G9041" t="s">
        <v>281</v>
      </c>
      <c r="H9041" t="s">
        <v>143</v>
      </c>
      <c r="I9041" t="s">
        <v>135</v>
      </c>
      <c r="J9041" t="s">
        <v>136</v>
      </c>
      <c r="K9041" t="s">
        <v>167</v>
      </c>
      <c r="L9041" t="s">
        <v>25499</v>
      </c>
      <c r="M9041" t="s">
        <v>25500</v>
      </c>
      <c r="N9041">
        <v>8.4271833330000003</v>
      </c>
      <c r="O9041">
        <v>0</v>
      </c>
      <c r="P9041">
        <v>42</v>
      </c>
      <c r="Q9041">
        <v>0</v>
      </c>
      <c r="R9041">
        <v>19</v>
      </c>
      <c r="S9041">
        <v>0</v>
      </c>
      <c r="T9041">
        <v>4</v>
      </c>
      <c r="U9041">
        <v>0</v>
      </c>
      <c r="V9041">
        <v>0</v>
      </c>
      <c r="W9041">
        <v>0</v>
      </c>
      <c r="X9041">
        <v>101.13665357211735</v>
      </c>
      <c r="Y9041">
        <v>0</v>
      </c>
      <c r="Z9041">
        <v>16.806284279775756</v>
      </c>
      <c r="AA9041">
        <v>0</v>
      </c>
      <c r="AB9041">
        <v>6.0554852711552627</v>
      </c>
      <c r="AC9041">
        <v>0</v>
      </c>
      <c r="AD9041">
        <v>0</v>
      </c>
      <c r="AE9041">
        <v>123.99842312304837</v>
      </c>
    </row>
    <row r="9042" spans="1:31" x14ac:dyDescent="0.25">
      <c r="A9042">
        <v>1683736</v>
      </c>
      <c r="B9042">
        <v>1</v>
      </c>
      <c r="C9042" t="s">
        <v>80</v>
      </c>
      <c r="D9042" t="s">
        <v>96</v>
      </c>
      <c r="E9042" t="s">
        <v>159</v>
      </c>
      <c r="F9042" t="s">
        <v>25501</v>
      </c>
      <c r="G9042" t="s">
        <v>281</v>
      </c>
      <c r="H9042" t="s">
        <v>134</v>
      </c>
      <c r="I9042" t="s">
        <v>135</v>
      </c>
      <c r="J9042" t="s">
        <v>136</v>
      </c>
      <c r="K9042" t="s">
        <v>167</v>
      </c>
      <c r="L9042" t="s">
        <v>25502</v>
      </c>
      <c r="M9042" t="s">
        <v>25503</v>
      </c>
      <c r="N9042">
        <v>0.79666666600000002</v>
      </c>
      <c r="O9042">
        <v>0</v>
      </c>
      <c r="P9042">
        <v>498</v>
      </c>
      <c r="Q9042">
        <v>0</v>
      </c>
      <c r="R9042">
        <v>1</v>
      </c>
      <c r="S9042">
        <v>0</v>
      </c>
      <c r="T9042">
        <v>63</v>
      </c>
      <c r="U9042">
        <v>0</v>
      </c>
      <c r="V9042">
        <v>0</v>
      </c>
      <c r="W9042">
        <v>0</v>
      </c>
      <c r="X9042">
        <v>117.87943359230839</v>
      </c>
      <c r="Y9042">
        <v>0</v>
      </c>
      <c r="Z9042">
        <v>0.89257844533739994</v>
      </c>
      <c r="AA9042">
        <v>0</v>
      </c>
      <c r="AB9042">
        <v>68.540622288189908</v>
      </c>
      <c r="AC9042">
        <v>0</v>
      </c>
      <c r="AD9042">
        <v>0</v>
      </c>
      <c r="AE9042">
        <v>187.31263432583569</v>
      </c>
    </row>
    <row r="9043" spans="1:31" x14ac:dyDescent="0.25">
      <c r="A9043">
        <v>1684177</v>
      </c>
      <c r="B9043">
        <v>1</v>
      </c>
      <c r="C9043" t="s">
        <v>80</v>
      </c>
      <c r="D9043" t="s">
        <v>95</v>
      </c>
      <c r="E9043" t="s">
        <v>146</v>
      </c>
      <c r="F9043" t="s">
        <v>25504</v>
      </c>
      <c r="G9043" t="s">
        <v>526</v>
      </c>
      <c r="H9043" t="s">
        <v>143</v>
      </c>
      <c r="I9043" t="s">
        <v>135</v>
      </c>
      <c r="J9043" t="s">
        <v>136</v>
      </c>
      <c r="K9043" t="s">
        <v>137</v>
      </c>
      <c r="L9043" t="s">
        <v>25505</v>
      </c>
      <c r="M9043" t="s">
        <v>25506</v>
      </c>
      <c r="N9043">
        <v>2.2372222220000002</v>
      </c>
      <c r="O9043">
        <v>0</v>
      </c>
      <c r="P9043">
        <v>276</v>
      </c>
      <c r="Q9043">
        <v>0</v>
      </c>
      <c r="R9043">
        <v>3</v>
      </c>
      <c r="S9043">
        <v>0</v>
      </c>
      <c r="T9043">
        <v>8</v>
      </c>
      <c r="U9043">
        <v>0</v>
      </c>
      <c r="V9043">
        <v>0</v>
      </c>
      <c r="W9043">
        <v>0</v>
      </c>
      <c r="X9043">
        <v>139.46895269347758</v>
      </c>
      <c r="Y9043">
        <v>0</v>
      </c>
      <c r="Z9043">
        <v>1.1777472706145236</v>
      </c>
      <c r="AA9043">
        <v>0</v>
      </c>
      <c r="AB9043">
        <v>11.023181991764551</v>
      </c>
      <c r="AC9043">
        <v>0</v>
      </c>
      <c r="AD9043">
        <v>0</v>
      </c>
      <c r="AE9043">
        <v>151.66988195585665</v>
      </c>
    </row>
    <row r="9044" spans="1:31" x14ac:dyDescent="0.25">
      <c r="A9044">
        <v>1684366</v>
      </c>
      <c r="B9044">
        <v>1</v>
      </c>
      <c r="C9044" t="s">
        <v>81</v>
      </c>
      <c r="D9044" t="s">
        <v>115</v>
      </c>
      <c r="E9044" t="s">
        <v>164</v>
      </c>
      <c r="F9044" t="s">
        <v>25507</v>
      </c>
      <c r="G9044" t="s">
        <v>161</v>
      </c>
      <c r="H9044" t="s">
        <v>134</v>
      </c>
      <c r="I9044" t="s">
        <v>135</v>
      </c>
      <c r="J9044" t="s">
        <v>136</v>
      </c>
      <c r="K9044" t="s">
        <v>137</v>
      </c>
      <c r="L9044" t="s">
        <v>25508</v>
      </c>
      <c r="M9044" t="s">
        <v>25509</v>
      </c>
      <c r="N9044">
        <v>1.5719444440000001</v>
      </c>
      <c r="O9044">
        <v>0</v>
      </c>
      <c r="P9044">
        <v>3641</v>
      </c>
      <c r="Q9044">
        <v>2</v>
      </c>
      <c r="R9044">
        <v>169</v>
      </c>
      <c r="S9044">
        <v>16</v>
      </c>
      <c r="T9044">
        <v>396</v>
      </c>
      <c r="U9044">
        <v>2</v>
      </c>
      <c r="V9044">
        <v>1</v>
      </c>
      <c r="W9044">
        <v>0</v>
      </c>
      <c r="X9044">
        <v>492.85307446972757</v>
      </c>
      <c r="Y9044">
        <v>0.95516274686543912</v>
      </c>
      <c r="Z9044">
        <v>34.213099942038312</v>
      </c>
      <c r="AA9044">
        <v>31.995083720705349</v>
      </c>
      <c r="AB9044">
        <v>157.99884206680684</v>
      </c>
      <c r="AC9044">
        <v>113.2915865336692</v>
      </c>
      <c r="AD9044">
        <v>0.50718461907623447</v>
      </c>
      <c r="AE9044">
        <v>831.81403409888912</v>
      </c>
    </row>
    <row r="9045" spans="1:31" x14ac:dyDescent="0.25">
      <c r="A9045">
        <v>1683656</v>
      </c>
      <c r="B9045">
        <v>1</v>
      </c>
      <c r="C9045" t="s">
        <v>80</v>
      </c>
      <c r="D9045" t="s">
        <v>84</v>
      </c>
      <c r="E9045" t="s">
        <v>164</v>
      </c>
      <c r="F9045" t="s">
        <v>10690</v>
      </c>
      <c r="G9045" t="s">
        <v>161</v>
      </c>
      <c r="H9045" t="s">
        <v>134</v>
      </c>
      <c r="I9045" t="s">
        <v>135</v>
      </c>
      <c r="J9045" t="s">
        <v>136</v>
      </c>
      <c r="K9045" t="s">
        <v>137</v>
      </c>
      <c r="L9045" t="s">
        <v>25510</v>
      </c>
      <c r="M9045" t="s">
        <v>25511</v>
      </c>
      <c r="N9045">
        <v>6.5277776999999995E-2</v>
      </c>
      <c r="O9045">
        <v>0</v>
      </c>
      <c r="P9045">
        <v>13828</v>
      </c>
      <c r="Q9045">
        <v>0</v>
      </c>
      <c r="R9045">
        <v>0</v>
      </c>
      <c r="S9045">
        <v>4</v>
      </c>
      <c r="T9045">
        <v>1267</v>
      </c>
      <c r="U9045">
        <v>0</v>
      </c>
      <c r="V9045">
        <v>1</v>
      </c>
      <c r="W9045">
        <v>0</v>
      </c>
      <c r="X9045">
        <v>280.18614850612715</v>
      </c>
      <c r="Y9045">
        <v>0</v>
      </c>
      <c r="Z9045">
        <v>0</v>
      </c>
      <c r="AA9045">
        <v>18.359470315920888</v>
      </c>
      <c r="AB9045">
        <v>78.300977792697026</v>
      </c>
      <c r="AC9045">
        <v>0</v>
      </c>
      <c r="AD9045">
        <v>0.94664776981595555</v>
      </c>
      <c r="AE9045">
        <v>377.79324438456104</v>
      </c>
    </row>
    <row r="9046" spans="1:31" x14ac:dyDescent="0.25">
      <c r="A9046">
        <v>1684320</v>
      </c>
      <c r="B9046">
        <v>1</v>
      </c>
      <c r="C9046" t="s">
        <v>80</v>
      </c>
      <c r="D9046" t="s">
        <v>85</v>
      </c>
      <c r="E9046" t="s">
        <v>140</v>
      </c>
      <c r="F9046" t="s">
        <v>25512</v>
      </c>
      <c r="G9046" t="s">
        <v>197</v>
      </c>
      <c r="H9046" t="s">
        <v>143</v>
      </c>
      <c r="I9046" t="s">
        <v>135</v>
      </c>
      <c r="J9046" t="s">
        <v>136</v>
      </c>
      <c r="K9046" t="s">
        <v>137</v>
      </c>
      <c r="L9046" t="s">
        <v>25513</v>
      </c>
      <c r="M9046" t="s">
        <v>25514</v>
      </c>
      <c r="N9046">
        <v>1.3786111109999999</v>
      </c>
      <c r="O9046">
        <v>0</v>
      </c>
      <c r="P9046">
        <v>1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0.18251105633695891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0.18251105633695891</v>
      </c>
    </row>
    <row r="9047" spans="1:31" x14ac:dyDescent="0.25">
      <c r="A9047">
        <v>1683679</v>
      </c>
      <c r="B9047">
        <v>1</v>
      </c>
      <c r="C9047" t="s">
        <v>81</v>
      </c>
      <c r="D9047" t="s">
        <v>113</v>
      </c>
      <c r="E9047" t="s">
        <v>131</v>
      </c>
      <c r="F9047" t="s">
        <v>25515</v>
      </c>
      <c r="G9047" t="s">
        <v>161</v>
      </c>
      <c r="H9047" t="s">
        <v>134</v>
      </c>
      <c r="I9047" t="s">
        <v>173</v>
      </c>
      <c r="J9047" t="s">
        <v>136</v>
      </c>
      <c r="K9047" t="s">
        <v>137</v>
      </c>
      <c r="L9047" t="s">
        <v>25516</v>
      </c>
      <c r="M9047" t="s">
        <v>25517</v>
      </c>
      <c r="N9047">
        <v>8.3333330000000001E-3</v>
      </c>
      <c r="O9047">
        <v>2</v>
      </c>
      <c r="P9047">
        <v>411</v>
      </c>
      <c r="Q9047">
        <v>27</v>
      </c>
      <c r="R9047">
        <v>90</v>
      </c>
      <c r="S9047">
        <v>9</v>
      </c>
      <c r="T9047">
        <v>4</v>
      </c>
      <c r="U9047">
        <v>0</v>
      </c>
      <c r="V9047">
        <v>0</v>
      </c>
      <c r="W9047">
        <v>1.5101122618833332E-3</v>
      </c>
      <c r="X9047">
        <v>0.45685818191546657</v>
      </c>
      <c r="Y9047">
        <v>0.24265636072920002</v>
      </c>
      <c r="Z9047">
        <v>0.21214124849854163</v>
      </c>
      <c r="AA9047">
        <v>0.63354358896300011</v>
      </c>
      <c r="AB9047">
        <v>2.1711795697599998E-2</v>
      </c>
      <c r="AC9047">
        <v>0</v>
      </c>
      <c r="AD9047">
        <v>0</v>
      </c>
      <c r="AE9047">
        <v>1.5684212880656918</v>
      </c>
    </row>
    <row r="9048" spans="1:31" x14ac:dyDescent="0.25">
      <c r="A9048">
        <v>1684343</v>
      </c>
      <c r="B9048">
        <v>1</v>
      </c>
      <c r="C9048" t="s">
        <v>80</v>
      </c>
      <c r="D9048" t="s">
        <v>93</v>
      </c>
      <c r="E9048" t="s">
        <v>164</v>
      </c>
      <c r="F9048" t="s">
        <v>2049</v>
      </c>
      <c r="G9048" t="s">
        <v>161</v>
      </c>
      <c r="H9048" t="s">
        <v>134</v>
      </c>
      <c r="I9048" t="s">
        <v>135</v>
      </c>
      <c r="J9048" t="s">
        <v>136</v>
      </c>
      <c r="K9048" t="s">
        <v>137</v>
      </c>
      <c r="L9048" t="s">
        <v>25518</v>
      </c>
      <c r="M9048" t="s">
        <v>25519</v>
      </c>
      <c r="N9048">
        <v>0.74166666599999997</v>
      </c>
      <c r="O9048">
        <v>0</v>
      </c>
      <c r="P9048">
        <v>192</v>
      </c>
      <c r="Q9048">
        <v>2</v>
      </c>
      <c r="R9048">
        <v>44</v>
      </c>
      <c r="S9048">
        <v>3</v>
      </c>
      <c r="T9048">
        <v>38</v>
      </c>
      <c r="U9048">
        <v>0</v>
      </c>
      <c r="V9048">
        <v>0</v>
      </c>
      <c r="W9048">
        <v>0</v>
      </c>
      <c r="X9048">
        <v>13.988553424277795</v>
      </c>
      <c r="Y9048">
        <v>1.0830154351048251</v>
      </c>
      <c r="Z9048">
        <v>4.3246658276542504</v>
      </c>
      <c r="AA9048">
        <v>10.944376317612651</v>
      </c>
      <c r="AB9048">
        <v>3.8907733656090167</v>
      </c>
      <c r="AC9048">
        <v>0</v>
      </c>
      <c r="AD9048">
        <v>0</v>
      </c>
      <c r="AE9048">
        <v>34.231384370258539</v>
      </c>
    </row>
    <row r="9049" spans="1:31" x14ac:dyDescent="0.25">
      <c r="A9049">
        <v>1683673</v>
      </c>
      <c r="B9049">
        <v>1</v>
      </c>
      <c r="C9049" t="s">
        <v>80</v>
      </c>
      <c r="D9049" t="s">
        <v>93</v>
      </c>
      <c r="E9049" t="s">
        <v>179</v>
      </c>
      <c r="F9049" t="s">
        <v>25520</v>
      </c>
      <c r="G9049" t="s">
        <v>161</v>
      </c>
      <c r="H9049" t="s">
        <v>134</v>
      </c>
      <c r="I9049" t="s">
        <v>173</v>
      </c>
      <c r="J9049" t="s">
        <v>136</v>
      </c>
      <c r="K9049" t="s">
        <v>137</v>
      </c>
      <c r="L9049" t="s">
        <v>25521</v>
      </c>
      <c r="M9049" t="s">
        <v>25522</v>
      </c>
      <c r="N9049">
        <v>2.2748055E-2</v>
      </c>
      <c r="O9049">
        <v>0</v>
      </c>
      <c r="P9049">
        <v>0</v>
      </c>
      <c r="Q9049">
        <v>0</v>
      </c>
      <c r="R9049">
        <v>0</v>
      </c>
      <c r="S9049">
        <v>3</v>
      </c>
      <c r="T9049">
        <v>20</v>
      </c>
      <c r="U9049">
        <v>0</v>
      </c>
      <c r="V9049">
        <v>1</v>
      </c>
      <c r="W9049">
        <v>0</v>
      </c>
      <c r="X9049">
        <v>0</v>
      </c>
      <c r="Y9049">
        <v>0</v>
      </c>
      <c r="Z9049">
        <v>0</v>
      </c>
      <c r="AA9049">
        <v>2.5843296731135403</v>
      </c>
      <c r="AB9049">
        <v>0.82159257282723019</v>
      </c>
      <c r="AC9049">
        <v>0</v>
      </c>
      <c r="AD9049">
        <v>0.28272335871644999</v>
      </c>
      <c r="AE9049">
        <v>3.6886456046572205</v>
      </c>
    </row>
    <row r="9050" spans="1:31" x14ac:dyDescent="0.25">
      <c r="A9050">
        <v>1684360</v>
      </c>
      <c r="B9050">
        <v>1</v>
      </c>
      <c r="C9050" t="s">
        <v>80</v>
      </c>
      <c r="D9050" t="s">
        <v>104</v>
      </c>
      <c r="E9050" t="s">
        <v>131</v>
      </c>
      <c r="F9050" t="s">
        <v>17166</v>
      </c>
      <c r="G9050" t="s">
        <v>1912</v>
      </c>
      <c r="H9050" t="s">
        <v>134</v>
      </c>
      <c r="I9050" t="s">
        <v>135</v>
      </c>
      <c r="J9050" t="s">
        <v>136</v>
      </c>
      <c r="K9050" t="s">
        <v>137</v>
      </c>
      <c r="L9050" t="s">
        <v>25523</v>
      </c>
      <c r="M9050" t="s">
        <v>25524</v>
      </c>
      <c r="N9050">
        <v>1.049722222</v>
      </c>
      <c r="O9050">
        <v>5</v>
      </c>
      <c r="P9050">
        <v>1764</v>
      </c>
      <c r="Q9050">
        <v>10</v>
      </c>
      <c r="R9050">
        <v>18</v>
      </c>
      <c r="S9050">
        <v>18</v>
      </c>
      <c r="T9050">
        <v>209</v>
      </c>
      <c r="U9050">
        <v>3</v>
      </c>
      <c r="V9050">
        <v>0</v>
      </c>
      <c r="W9050">
        <v>0.699349344812775</v>
      </c>
      <c r="X9050">
        <v>589.3813407554585</v>
      </c>
      <c r="Y9050">
        <v>7.9954009999681457</v>
      </c>
      <c r="Z9050">
        <v>2.8360014583193252</v>
      </c>
      <c r="AA9050">
        <v>367.1389197123458</v>
      </c>
      <c r="AB9050">
        <v>102.86527845950839</v>
      </c>
      <c r="AC9050">
        <v>37.174026881752361</v>
      </c>
      <c r="AD9050">
        <v>0</v>
      </c>
      <c r="AE9050">
        <v>1108.0903176121651</v>
      </c>
    </row>
    <row r="9051" spans="1:31" x14ac:dyDescent="0.25">
      <c r="A9051">
        <v>1683756</v>
      </c>
      <c r="B9051">
        <v>1</v>
      </c>
      <c r="C9051" t="s">
        <v>80</v>
      </c>
      <c r="D9051" t="s">
        <v>92</v>
      </c>
      <c r="E9051" t="s">
        <v>159</v>
      </c>
      <c r="F9051" t="s">
        <v>25525</v>
      </c>
      <c r="G9051" t="s">
        <v>166</v>
      </c>
      <c r="H9051" t="s">
        <v>134</v>
      </c>
      <c r="I9051" t="s">
        <v>135</v>
      </c>
      <c r="J9051" t="s">
        <v>136</v>
      </c>
      <c r="K9051" t="s">
        <v>137</v>
      </c>
      <c r="L9051" t="s">
        <v>25526</v>
      </c>
      <c r="M9051" t="s">
        <v>25527</v>
      </c>
      <c r="N9051">
        <v>0.12666666600000001</v>
      </c>
      <c r="O9051">
        <v>0</v>
      </c>
      <c r="P9051">
        <v>3311</v>
      </c>
      <c r="Q9051">
        <v>1</v>
      </c>
      <c r="R9051">
        <v>146</v>
      </c>
      <c r="S9051">
        <v>6</v>
      </c>
      <c r="T9051">
        <v>303</v>
      </c>
      <c r="U9051">
        <v>0</v>
      </c>
      <c r="V9051">
        <v>0</v>
      </c>
      <c r="W9051">
        <v>0</v>
      </c>
      <c r="X9051">
        <v>168.22651183294528</v>
      </c>
      <c r="Y9051">
        <v>7.4814722949460011E-2</v>
      </c>
      <c r="Z9051">
        <v>3.0744720538054624</v>
      </c>
      <c r="AA9051">
        <v>36.276621841566943</v>
      </c>
      <c r="AB9051">
        <v>47.971313078500408</v>
      </c>
      <c r="AC9051">
        <v>0</v>
      </c>
      <c r="AD9051">
        <v>0</v>
      </c>
      <c r="AE9051">
        <v>255.62373352976755</v>
      </c>
    </row>
    <row r="9052" spans="1:31" x14ac:dyDescent="0.25">
      <c r="A9052">
        <v>1684157</v>
      </c>
      <c r="B9052">
        <v>1</v>
      </c>
      <c r="C9052" t="s">
        <v>80</v>
      </c>
      <c r="D9052" t="s">
        <v>97</v>
      </c>
      <c r="E9052" t="s">
        <v>140</v>
      </c>
      <c r="F9052" t="s">
        <v>25528</v>
      </c>
      <c r="G9052" t="s">
        <v>389</v>
      </c>
      <c r="H9052" t="s">
        <v>143</v>
      </c>
      <c r="I9052" t="s">
        <v>135</v>
      </c>
      <c r="J9052" t="s">
        <v>136</v>
      </c>
      <c r="K9052" t="s">
        <v>137</v>
      </c>
      <c r="L9052" t="s">
        <v>25529</v>
      </c>
      <c r="M9052" t="s">
        <v>25530</v>
      </c>
      <c r="N9052">
        <v>9.2125000000000004</v>
      </c>
      <c r="O9052">
        <v>0</v>
      </c>
      <c r="P9052">
        <v>1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0.3580374705756767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0.3580374705756767</v>
      </c>
    </row>
    <row r="9053" spans="1:31" x14ac:dyDescent="0.25">
      <c r="A9053">
        <v>1683802</v>
      </c>
      <c r="B9053">
        <v>1</v>
      </c>
      <c r="C9053" t="s">
        <v>80</v>
      </c>
      <c r="D9053" t="s">
        <v>110</v>
      </c>
      <c r="E9053" t="s">
        <v>140</v>
      </c>
      <c r="F9053" t="s">
        <v>25531</v>
      </c>
      <c r="G9053" t="s">
        <v>197</v>
      </c>
      <c r="H9053" t="s">
        <v>143</v>
      </c>
      <c r="I9053" t="s">
        <v>135</v>
      </c>
      <c r="J9053" t="s">
        <v>136</v>
      </c>
      <c r="K9053" t="s">
        <v>137</v>
      </c>
      <c r="L9053" t="s">
        <v>25532</v>
      </c>
      <c r="M9053" t="s">
        <v>25533</v>
      </c>
      <c r="N9053">
        <v>0.69055555499999999</v>
      </c>
      <c r="O9053">
        <v>0</v>
      </c>
      <c r="P9053">
        <v>3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1.430668383831714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1.430668383831714</v>
      </c>
    </row>
    <row r="9054" spans="1:31" x14ac:dyDescent="0.25">
      <c r="A9054">
        <v>1684297</v>
      </c>
      <c r="B9054">
        <v>1</v>
      </c>
      <c r="C9054" t="s">
        <v>80</v>
      </c>
      <c r="D9054" t="s">
        <v>92</v>
      </c>
      <c r="E9054" t="s">
        <v>164</v>
      </c>
      <c r="F9054" t="s">
        <v>25534</v>
      </c>
      <c r="G9054" t="s">
        <v>161</v>
      </c>
      <c r="H9054" t="s">
        <v>134</v>
      </c>
      <c r="I9054" t="s">
        <v>135</v>
      </c>
      <c r="J9054" t="s">
        <v>136</v>
      </c>
      <c r="K9054" t="s">
        <v>137</v>
      </c>
      <c r="L9054" t="s">
        <v>25535</v>
      </c>
      <c r="M9054" t="s">
        <v>25536</v>
      </c>
      <c r="N9054">
        <v>0.72305555499999996</v>
      </c>
      <c r="O9054">
        <v>4</v>
      </c>
      <c r="P9054">
        <v>6056</v>
      </c>
      <c r="Q9054">
        <v>2</v>
      </c>
      <c r="R9054">
        <v>51</v>
      </c>
      <c r="S9054">
        <v>15</v>
      </c>
      <c r="T9054">
        <v>339</v>
      </c>
      <c r="U9054">
        <v>0</v>
      </c>
      <c r="V9054">
        <v>7</v>
      </c>
      <c r="W9054">
        <v>4.0054527534437394</v>
      </c>
      <c r="X9054">
        <v>1069.5018221246905</v>
      </c>
      <c r="Y9054">
        <v>2.5300341747733128</v>
      </c>
      <c r="Z9054">
        <v>5.370418084469244</v>
      </c>
      <c r="AA9054">
        <v>96.431916553481344</v>
      </c>
      <c r="AB9054">
        <v>213.90146959634157</v>
      </c>
      <c r="AC9054">
        <v>0</v>
      </c>
      <c r="AD9054">
        <v>1.0505770760151401</v>
      </c>
      <c r="AE9054">
        <v>1392.7916903632149</v>
      </c>
    </row>
    <row r="9055" spans="1:31" x14ac:dyDescent="0.25">
      <c r="A9055">
        <v>1684303</v>
      </c>
      <c r="B9055">
        <v>1</v>
      </c>
      <c r="C9055" t="s">
        <v>80</v>
      </c>
      <c r="D9055" t="s">
        <v>96</v>
      </c>
      <c r="E9055" t="s">
        <v>151</v>
      </c>
      <c r="F9055" t="s">
        <v>25537</v>
      </c>
      <c r="G9055" t="s">
        <v>222</v>
      </c>
      <c r="H9055" t="s">
        <v>143</v>
      </c>
      <c r="I9055" t="s">
        <v>135</v>
      </c>
      <c r="J9055" t="s">
        <v>136</v>
      </c>
      <c r="K9055" t="s">
        <v>137</v>
      </c>
      <c r="L9055" t="s">
        <v>25538</v>
      </c>
      <c r="M9055" t="s">
        <v>25539</v>
      </c>
      <c r="N9055">
        <v>3.849722222</v>
      </c>
      <c r="O9055">
        <v>0</v>
      </c>
      <c r="P9055">
        <v>278</v>
      </c>
      <c r="Q9055">
        <v>0</v>
      </c>
      <c r="R9055">
        <v>0</v>
      </c>
      <c r="S9055">
        <v>0</v>
      </c>
      <c r="T9055">
        <v>25</v>
      </c>
      <c r="U9055">
        <v>0</v>
      </c>
      <c r="V9055">
        <v>0</v>
      </c>
      <c r="W9055">
        <v>0</v>
      </c>
      <c r="X9055">
        <v>530.12938749986961</v>
      </c>
      <c r="Y9055">
        <v>0</v>
      </c>
      <c r="Z9055">
        <v>0</v>
      </c>
      <c r="AA9055">
        <v>0</v>
      </c>
      <c r="AB9055">
        <v>46.465382068925649</v>
      </c>
      <c r="AC9055">
        <v>0</v>
      </c>
      <c r="AD9055">
        <v>0</v>
      </c>
      <c r="AE9055">
        <v>576.5947695687953</v>
      </c>
    </row>
    <row r="9056" spans="1:31" x14ac:dyDescent="0.25">
      <c r="A9056">
        <v>1683762</v>
      </c>
      <c r="B9056">
        <v>1</v>
      </c>
      <c r="C9056" t="s">
        <v>80</v>
      </c>
      <c r="D9056" t="s">
        <v>83</v>
      </c>
      <c r="E9056" t="s">
        <v>151</v>
      </c>
      <c r="F9056" t="s">
        <v>25540</v>
      </c>
      <c r="G9056" t="s">
        <v>222</v>
      </c>
      <c r="H9056" t="s">
        <v>143</v>
      </c>
      <c r="I9056" t="s">
        <v>135</v>
      </c>
      <c r="J9056" t="s">
        <v>136</v>
      </c>
      <c r="K9056" t="s">
        <v>137</v>
      </c>
      <c r="L9056" t="s">
        <v>25541</v>
      </c>
      <c r="M9056" t="s">
        <v>25542</v>
      </c>
      <c r="N9056">
        <v>3.236111111</v>
      </c>
      <c r="O9056">
        <v>0</v>
      </c>
      <c r="P9056">
        <v>70</v>
      </c>
      <c r="Q9056">
        <v>0</v>
      </c>
      <c r="R9056">
        <v>0</v>
      </c>
      <c r="S9056">
        <v>0</v>
      </c>
      <c r="T9056">
        <v>9</v>
      </c>
      <c r="U9056">
        <v>0</v>
      </c>
      <c r="V9056">
        <v>0</v>
      </c>
      <c r="W9056">
        <v>0</v>
      </c>
      <c r="X9056">
        <v>131.17741625495728</v>
      </c>
      <c r="Y9056">
        <v>0</v>
      </c>
      <c r="Z9056">
        <v>0</v>
      </c>
      <c r="AA9056">
        <v>0</v>
      </c>
      <c r="AB9056">
        <v>36.02152306913009</v>
      </c>
      <c r="AC9056">
        <v>0</v>
      </c>
      <c r="AD9056">
        <v>0</v>
      </c>
      <c r="AE9056">
        <v>167.19893932408738</v>
      </c>
    </row>
    <row r="9057" spans="1:31" x14ac:dyDescent="0.25">
      <c r="A9057">
        <v>1683739</v>
      </c>
      <c r="B9057">
        <v>1</v>
      </c>
      <c r="C9057" t="s">
        <v>80</v>
      </c>
      <c r="D9057" t="s">
        <v>92</v>
      </c>
      <c r="E9057" t="s">
        <v>164</v>
      </c>
      <c r="F9057" t="s">
        <v>25306</v>
      </c>
      <c r="G9057" t="s">
        <v>281</v>
      </c>
      <c r="H9057" t="s">
        <v>134</v>
      </c>
      <c r="I9057" t="s">
        <v>135</v>
      </c>
      <c r="J9057" t="s">
        <v>136</v>
      </c>
      <c r="K9057" t="s">
        <v>167</v>
      </c>
      <c r="L9057" t="s">
        <v>25543</v>
      </c>
      <c r="M9057" t="s">
        <v>25544</v>
      </c>
      <c r="N9057">
        <v>0.260833333</v>
      </c>
      <c r="O9057">
        <v>1</v>
      </c>
      <c r="P9057">
        <v>2988</v>
      </c>
      <c r="Q9057">
        <v>0</v>
      </c>
      <c r="R9057">
        <v>390</v>
      </c>
      <c r="S9057">
        <v>11</v>
      </c>
      <c r="T9057">
        <v>382</v>
      </c>
      <c r="U9057">
        <v>1</v>
      </c>
      <c r="V9057">
        <v>0</v>
      </c>
      <c r="W9057">
        <v>4.4855082420145722</v>
      </c>
      <c r="X9057">
        <v>330.65399792158422</v>
      </c>
      <c r="Y9057">
        <v>0</v>
      </c>
      <c r="Z9057">
        <v>24.219635977867444</v>
      </c>
      <c r="AA9057">
        <v>68.242019015814563</v>
      </c>
      <c r="AB9057">
        <v>240.80542416949152</v>
      </c>
      <c r="AC9057">
        <v>0.20327900104341501</v>
      </c>
      <c r="AD9057">
        <v>0</v>
      </c>
      <c r="AE9057">
        <v>668.60986432781567</v>
      </c>
    </row>
    <row r="9058" spans="1:31" x14ac:dyDescent="0.25">
      <c r="A9058">
        <v>1683902</v>
      </c>
      <c r="B9058">
        <v>1</v>
      </c>
      <c r="C9058" t="s">
        <v>80</v>
      </c>
      <c r="D9058" t="s">
        <v>84</v>
      </c>
      <c r="E9058" t="s">
        <v>146</v>
      </c>
      <c r="F9058" t="s">
        <v>25545</v>
      </c>
      <c r="G9058" t="s">
        <v>294</v>
      </c>
      <c r="H9058" t="s">
        <v>143</v>
      </c>
      <c r="I9058" t="s">
        <v>135</v>
      </c>
      <c r="J9058" t="s">
        <v>136</v>
      </c>
      <c r="K9058" t="s">
        <v>167</v>
      </c>
      <c r="L9058" t="s">
        <v>25546</v>
      </c>
      <c r="M9058" t="s">
        <v>25547</v>
      </c>
      <c r="N9058">
        <v>2.5413888880000002</v>
      </c>
      <c r="O9058">
        <v>0</v>
      </c>
      <c r="P9058">
        <v>1461</v>
      </c>
      <c r="Q9058">
        <v>0</v>
      </c>
      <c r="R9058">
        <v>0</v>
      </c>
      <c r="S9058">
        <v>0</v>
      </c>
      <c r="T9058">
        <v>77</v>
      </c>
      <c r="U9058">
        <v>0</v>
      </c>
      <c r="V9058">
        <v>0</v>
      </c>
      <c r="W9058">
        <v>0</v>
      </c>
      <c r="X9058">
        <v>1101.6027663187356</v>
      </c>
      <c r="Y9058">
        <v>0</v>
      </c>
      <c r="Z9058">
        <v>0</v>
      </c>
      <c r="AA9058">
        <v>0</v>
      </c>
      <c r="AB9058">
        <v>152.65301464153853</v>
      </c>
      <c r="AC9058">
        <v>0</v>
      </c>
      <c r="AD9058">
        <v>0</v>
      </c>
      <c r="AE9058">
        <v>1254.255780960274</v>
      </c>
    </row>
    <row r="9059" spans="1:31" x14ac:dyDescent="0.25">
      <c r="A9059">
        <v>1684217</v>
      </c>
      <c r="B9059">
        <v>1</v>
      </c>
      <c r="C9059" t="s">
        <v>80</v>
      </c>
      <c r="D9059" t="s">
        <v>105</v>
      </c>
      <c r="E9059" t="s">
        <v>151</v>
      </c>
      <c r="F9059" t="s">
        <v>22615</v>
      </c>
      <c r="G9059" t="s">
        <v>267</v>
      </c>
      <c r="H9059" t="s">
        <v>143</v>
      </c>
      <c r="I9059" t="s">
        <v>135</v>
      </c>
      <c r="J9059" t="s">
        <v>136</v>
      </c>
      <c r="K9059" t="s">
        <v>137</v>
      </c>
      <c r="L9059" t="s">
        <v>25548</v>
      </c>
      <c r="M9059" t="s">
        <v>25549</v>
      </c>
      <c r="N9059">
        <v>0.94777777699999999</v>
      </c>
      <c r="O9059">
        <v>0</v>
      </c>
      <c r="P9059">
        <v>176</v>
      </c>
      <c r="Q9059">
        <v>0</v>
      </c>
      <c r="R9059">
        <v>0</v>
      </c>
      <c r="S9059">
        <v>0</v>
      </c>
      <c r="T9059">
        <v>18</v>
      </c>
      <c r="U9059">
        <v>0</v>
      </c>
      <c r="V9059">
        <v>0</v>
      </c>
      <c r="W9059">
        <v>0</v>
      </c>
      <c r="X9059">
        <v>52.91007688770059</v>
      </c>
      <c r="Y9059">
        <v>0</v>
      </c>
      <c r="Z9059">
        <v>0</v>
      </c>
      <c r="AA9059">
        <v>0</v>
      </c>
      <c r="AB9059">
        <v>4.5233548598473625</v>
      </c>
      <c r="AC9059">
        <v>0</v>
      </c>
      <c r="AD9059">
        <v>0</v>
      </c>
      <c r="AE9059">
        <v>57.433431747547957</v>
      </c>
    </row>
    <row r="9060" spans="1:31" x14ac:dyDescent="0.25">
      <c r="A9060">
        <v>1683825</v>
      </c>
      <c r="B9060">
        <v>1</v>
      </c>
      <c r="C9060" t="s">
        <v>80</v>
      </c>
      <c r="D9060" t="s">
        <v>97</v>
      </c>
      <c r="E9060" t="s">
        <v>151</v>
      </c>
      <c r="F9060" t="s">
        <v>25550</v>
      </c>
      <c r="G9060" t="s">
        <v>526</v>
      </c>
      <c r="H9060" t="s">
        <v>143</v>
      </c>
      <c r="I9060" t="s">
        <v>135</v>
      </c>
      <c r="J9060" t="s">
        <v>136</v>
      </c>
      <c r="K9060" t="s">
        <v>137</v>
      </c>
      <c r="L9060" t="s">
        <v>25551</v>
      </c>
      <c r="M9060" t="s">
        <v>25552</v>
      </c>
      <c r="N9060">
        <v>10.584444444000001</v>
      </c>
      <c r="O9060">
        <v>0</v>
      </c>
      <c r="P9060">
        <v>40</v>
      </c>
      <c r="Q9060">
        <v>0</v>
      </c>
      <c r="R9060">
        <v>16</v>
      </c>
      <c r="S9060">
        <v>0</v>
      </c>
      <c r="T9060">
        <v>5</v>
      </c>
      <c r="U9060">
        <v>0</v>
      </c>
      <c r="V9060">
        <v>0</v>
      </c>
      <c r="W9060">
        <v>0</v>
      </c>
      <c r="X9060">
        <v>200.15059275123372</v>
      </c>
      <c r="Y9060">
        <v>0</v>
      </c>
      <c r="Z9060">
        <v>49.380381300340588</v>
      </c>
      <c r="AA9060">
        <v>0</v>
      </c>
      <c r="AB9060">
        <v>39.523231801620362</v>
      </c>
      <c r="AC9060">
        <v>0</v>
      </c>
      <c r="AD9060">
        <v>0</v>
      </c>
      <c r="AE9060">
        <v>289.05420585319467</v>
      </c>
    </row>
    <row r="9061" spans="1:31" x14ac:dyDescent="0.25">
      <c r="A9061">
        <v>1683839</v>
      </c>
      <c r="B9061">
        <v>1</v>
      </c>
      <c r="C9061" t="s">
        <v>80</v>
      </c>
      <c r="D9061" t="s">
        <v>91</v>
      </c>
      <c r="E9061" t="s">
        <v>164</v>
      </c>
      <c r="F9061" t="s">
        <v>25553</v>
      </c>
      <c r="G9061" t="s">
        <v>281</v>
      </c>
      <c r="H9061" t="s">
        <v>134</v>
      </c>
      <c r="I9061" t="s">
        <v>135</v>
      </c>
      <c r="J9061" t="s">
        <v>136</v>
      </c>
      <c r="K9061" t="s">
        <v>167</v>
      </c>
      <c r="L9061" t="s">
        <v>25554</v>
      </c>
      <c r="M9061" t="s">
        <v>25555</v>
      </c>
      <c r="N9061">
        <v>6.4239758330000001</v>
      </c>
      <c r="O9061">
        <v>0</v>
      </c>
      <c r="P9061">
        <v>751</v>
      </c>
      <c r="Q9061">
        <v>0</v>
      </c>
      <c r="R9061">
        <v>1</v>
      </c>
      <c r="S9061">
        <v>0</v>
      </c>
      <c r="T9061">
        <v>174</v>
      </c>
      <c r="U9061">
        <v>0</v>
      </c>
      <c r="V9061">
        <v>1</v>
      </c>
      <c r="W9061">
        <v>0</v>
      </c>
      <c r="X9061">
        <v>1446.6087942582865</v>
      </c>
      <c r="Y9061">
        <v>0</v>
      </c>
      <c r="Z9061">
        <v>1.1747528465791112E-2</v>
      </c>
      <c r="AA9061">
        <v>0</v>
      </c>
      <c r="AB9061">
        <v>1695.5720592506409</v>
      </c>
      <c r="AC9061">
        <v>0</v>
      </c>
      <c r="AD9061">
        <v>1137.5775216114898</v>
      </c>
      <c r="AE9061">
        <v>4279.7701226488825</v>
      </c>
    </row>
    <row r="9062" spans="1:31" x14ac:dyDescent="0.25">
      <c r="A9062">
        <v>1684031</v>
      </c>
      <c r="B9062">
        <v>1</v>
      </c>
      <c r="C9062" t="s">
        <v>80</v>
      </c>
      <c r="D9062" t="s">
        <v>102</v>
      </c>
      <c r="E9062" t="s">
        <v>146</v>
      </c>
      <c r="F9062" t="s">
        <v>25556</v>
      </c>
      <c r="G9062" t="s">
        <v>148</v>
      </c>
      <c r="H9062" t="s">
        <v>143</v>
      </c>
      <c r="I9062" t="s">
        <v>135</v>
      </c>
      <c r="J9062" t="s">
        <v>136</v>
      </c>
      <c r="K9062" t="s">
        <v>137</v>
      </c>
      <c r="L9062" t="s">
        <v>25557</v>
      </c>
      <c r="M9062" t="s">
        <v>25558</v>
      </c>
      <c r="N9062">
        <v>1.993333333</v>
      </c>
      <c r="O9062">
        <v>0</v>
      </c>
      <c r="P9062">
        <v>124</v>
      </c>
      <c r="Q9062">
        <v>0</v>
      </c>
      <c r="R9062">
        <v>0</v>
      </c>
      <c r="S9062">
        <v>0</v>
      </c>
      <c r="T9062">
        <v>8</v>
      </c>
      <c r="U9062">
        <v>0</v>
      </c>
      <c r="V9062">
        <v>0</v>
      </c>
      <c r="W9062">
        <v>0</v>
      </c>
      <c r="X9062">
        <v>13.814100534932505</v>
      </c>
      <c r="Y9062">
        <v>0</v>
      </c>
      <c r="Z9062">
        <v>0</v>
      </c>
      <c r="AA9062">
        <v>0</v>
      </c>
      <c r="AB9062">
        <v>5.3118609439836</v>
      </c>
      <c r="AC9062">
        <v>0</v>
      </c>
      <c r="AD9062">
        <v>0</v>
      </c>
      <c r="AE9062">
        <v>19.125961478916103</v>
      </c>
    </row>
    <row r="9063" spans="1:31" x14ac:dyDescent="0.25">
      <c r="A9063">
        <v>1683868</v>
      </c>
      <c r="B9063">
        <v>1</v>
      </c>
      <c r="C9063" t="s">
        <v>81</v>
      </c>
      <c r="D9063" t="s">
        <v>112</v>
      </c>
      <c r="E9063" t="s">
        <v>151</v>
      </c>
      <c r="F9063" t="s">
        <v>25559</v>
      </c>
      <c r="G9063" t="s">
        <v>153</v>
      </c>
      <c r="H9063" t="s">
        <v>143</v>
      </c>
      <c r="I9063" t="s">
        <v>135</v>
      </c>
      <c r="J9063" t="s">
        <v>136</v>
      </c>
      <c r="K9063" t="s">
        <v>137</v>
      </c>
      <c r="L9063" t="s">
        <v>25560</v>
      </c>
      <c r="M9063" t="s">
        <v>25561</v>
      </c>
      <c r="N9063">
        <v>0.88749999999999996</v>
      </c>
      <c r="O9063">
        <v>0</v>
      </c>
      <c r="P9063">
        <v>8</v>
      </c>
      <c r="Q9063">
        <v>0</v>
      </c>
      <c r="R9063">
        <v>10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3.0523759170421303</v>
      </c>
      <c r="Y9063">
        <v>0</v>
      </c>
      <c r="Z9063">
        <v>0.9057269654538791</v>
      </c>
      <c r="AA9063">
        <v>0</v>
      </c>
      <c r="AB9063">
        <v>0</v>
      </c>
      <c r="AC9063">
        <v>0</v>
      </c>
      <c r="AD9063">
        <v>0</v>
      </c>
      <c r="AE9063">
        <v>3.9581028824960094</v>
      </c>
    </row>
    <row r="9064" spans="1:31" x14ac:dyDescent="0.25">
      <c r="A9064">
        <v>1683891</v>
      </c>
      <c r="B9064">
        <v>1</v>
      </c>
      <c r="C9064" t="s">
        <v>81</v>
      </c>
      <c r="D9064" t="s">
        <v>118</v>
      </c>
      <c r="E9064" t="s">
        <v>131</v>
      </c>
      <c r="F9064" t="s">
        <v>25562</v>
      </c>
      <c r="G9064" t="s">
        <v>161</v>
      </c>
      <c r="H9064" t="s">
        <v>134</v>
      </c>
      <c r="I9064" t="s">
        <v>135</v>
      </c>
      <c r="J9064" t="s">
        <v>136</v>
      </c>
      <c r="K9064" t="s">
        <v>137</v>
      </c>
      <c r="L9064" t="s">
        <v>25563</v>
      </c>
      <c r="M9064" t="s">
        <v>25564</v>
      </c>
      <c r="N9064">
        <v>1.0608333329999999</v>
      </c>
      <c r="O9064">
        <v>3</v>
      </c>
      <c r="P9064">
        <v>59</v>
      </c>
      <c r="Q9064">
        <v>41</v>
      </c>
      <c r="R9064">
        <v>97</v>
      </c>
      <c r="S9064">
        <v>2</v>
      </c>
      <c r="T9064">
        <v>25</v>
      </c>
      <c r="U9064">
        <v>0</v>
      </c>
      <c r="V9064">
        <v>0</v>
      </c>
      <c r="W9064">
        <v>1.8122474135430751</v>
      </c>
      <c r="X9064">
        <v>8.3095588523050292</v>
      </c>
      <c r="Y9064">
        <v>16.760140472579746</v>
      </c>
      <c r="Z9064">
        <v>56.967013727903343</v>
      </c>
      <c r="AA9064">
        <v>5.3988960783669357</v>
      </c>
      <c r="AB9064">
        <v>51.206653829989015</v>
      </c>
      <c r="AC9064">
        <v>0</v>
      </c>
      <c r="AD9064">
        <v>0</v>
      </c>
      <c r="AE9064">
        <v>140.45451037468715</v>
      </c>
    </row>
    <row r="9065" spans="1:31" x14ac:dyDescent="0.25">
      <c r="A9065">
        <v>1684223</v>
      </c>
      <c r="B9065">
        <v>1</v>
      </c>
      <c r="C9065" t="s">
        <v>80</v>
      </c>
      <c r="D9065" t="s">
        <v>93</v>
      </c>
      <c r="E9065" t="s">
        <v>151</v>
      </c>
      <c r="F9065" t="s">
        <v>25565</v>
      </c>
      <c r="G9065" t="s">
        <v>153</v>
      </c>
      <c r="H9065" t="s">
        <v>143</v>
      </c>
      <c r="I9065" t="s">
        <v>135</v>
      </c>
      <c r="J9065" t="s">
        <v>136</v>
      </c>
      <c r="K9065" t="s">
        <v>137</v>
      </c>
      <c r="L9065" t="s">
        <v>25566</v>
      </c>
      <c r="M9065" t="s">
        <v>25567</v>
      </c>
      <c r="N9065">
        <v>2.4700000000000002</v>
      </c>
      <c r="O9065">
        <v>0</v>
      </c>
      <c r="P9065">
        <v>1</v>
      </c>
      <c r="Q9065">
        <v>0</v>
      </c>
      <c r="R9065">
        <v>7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0.65448381285613344</v>
      </c>
      <c r="Y9065">
        <v>0</v>
      </c>
      <c r="Z9065">
        <v>19.344262654170617</v>
      </c>
      <c r="AA9065">
        <v>0</v>
      </c>
      <c r="AB9065">
        <v>0</v>
      </c>
      <c r="AC9065">
        <v>0</v>
      </c>
      <c r="AD9065">
        <v>0</v>
      </c>
      <c r="AE9065">
        <v>19.998746467026749</v>
      </c>
    </row>
    <row r="9066" spans="1:31" x14ac:dyDescent="0.25">
      <c r="A9066">
        <v>1683914</v>
      </c>
      <c r="B9066">
        <v>1</v>
      </c>
      <c r="C9066" t="s">
        <v>80</v>
      </c>
      <c r="D9066" t="s">
        <v>106</v>
      </c>
      <c r="E9066" t="s">
        <v>164</v>
      </c>
      <c r="F9066" t="s">
        <v>25568</v>
      </c>
      <c r="G9066" t="s">
        <v>389</v>
      </c>
      <c r="H9066" t="s">
        <v>134</v>
      </c>
      <c r="I9066" t="s">
        <v>135</v>
      </c>
      <c r="J9066" t="s">
        <v>136</v>
      </c>
      <c r="K9066" t="s">
        <v>137</v>
      </c>
      <c r="L9066" t="s">
        <v>25569</v>
      </c>
      <c r="M9066" t="s">
        <v>25570</v>
      </c>
      <c r="N9066">
        <v>1.633888888</v>
      </c>
      <c r="O9066">
        <v>5</v>
      </c>
      <c r="P9066">
        <v>10335</v>
      </c>
      <c r="Q9066">
        <v>0</v>
      </c>
      <c r="R9066">
        <v>15</v>
      </c>
      <c r="S9066">
        <v>20</v>
      </c>
      <c r="T9066">
        <v>2847</v>
      </c>
      <c r="U9066">
        <v>0</v>
      </c>
      <c r="V9066">
        <v>0</v>
      </c>
      <c r="W9066">
        <v>2.4019050734136891</v>
      </c>
      <c r="X9066">
        <v>4162.3224339974568</v>
      </c>
      <c r="Y9066">
        <v>0</v>
      </c>
      <c r="Z9066">
        <v>7.4054448783292477</v>
      </c>
      <c r="AA9066">
        <v>236.35341303398394</v>
      </c>
      <c r="AB9066">
        <v>4507.3480071223439</v>
      </c>
      <c r="AC9066">
        <v>0</v>
      </c>
      <c r="AD9066">
        <v>0</v>
      </c>
      <c r="AE9066">
        <v>8915.8312041055287</v>
      </c>
    </row>
    <row r="9067" spans="1:31" x14ac:dyDescent="0.25">
      <c r="A9067">
        <v>1684083</v>
      </c>
      <c r="B9067">
        <v>1</v>
      </c>
      <c r="C9067" t="s">
        <v>81</v>
      </c>
      <c r="D9067" t="s">
        <v>116</v>
      </c>
      <c r="E9067" t="s">
        <v>140</v>
      </c>
      <c r="F9067" t="s">
        <v>25571</v>
      </c>
      <c r="G9067" t="s">
        <v>197</v>
      </c>
      <c r="H9067" t="s">
        <v>143</v>
      </c>
      <c r="I9067" t="s">
        <v>135</v>
      </c>
      <c r="J9067" t="s">
        <v>136</v>
      </c>
      <c r="K9067" t="s">
        <v>137</v>
      </c>
      <c r="L9067" t="s">
        <v>25572</v>
      </c>
      <c r="M9067" t="s">
        <v>25573</v>
      </c>
      <c r="N9067">
        <v>0.88555555500000005</v>
      </c>
      <c r="O9067">
        <v>0</v>
      </c>
      <c r="P9067">
        <v>1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4.9955395314888894E-4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4.9955395314888894E-4</v>
      </c>
    </row>
    <row r="9068" spans="1:31" x14ac:dyDescent="0.25">
      <c r="A9068">
        <v>1683937</v>
      </c>
      <c r="B9068">
        <v>1</v>
      </c>
      <c r="C9068" t="s">
        <v>80</v>
      </c>
      <c r="D9068" t="s">
        <v>97</v>
      </c>
      <c r="E9068" t="s">
        <v>151</v>
      </c>
      <c r="F9068" t="s">
        <v>25574</v>
      </c>
      <c r="G9068" t="s">
        <v>281</v>
      </c>
      <c r="H9068" t="s">
        <v>143</v>
      </c>
      <c r="I9068" t="s">
        <v>135</v>
      </c>
      <c r="J9068" t="s">
        <v>136</v>
      </c>
      <c r="K9068" t="s">
        <v>167</v>
      </c>
      <c r="L9068" t="s">
        <v>25575</v>
      </c>
      <c r="M9068" t="s">
        <v>25576</v>
      </c>
      <c r="N9068">
        <v>6.4666666660000001</v>
      </c>
      <c r="O9068">
        <v>0</v>
      </c>
      <c r="P9068">
        <v>6</v>
      </c>
      <c r="Q9068">
        <v>0</v>
      </c>
      <c r="R9068">
        <v>10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6.6144627882666684</v>
      </c>
      <c r="Y9068">
        <v>0</v>
      </c>
      <c r="Z9068">
        <v>6.7502649884554007</v>
      </c>
      <c r="AA9068">
        <v>0</v>
      </c>
      <c r="AB9068">
        <v>0</v>
      </c>
      <c r="AC9068">
        <v>0</v>
      </c>
      <c r="AD9068">
        <v>0</v>
      </c>
      <c r="AE9068">
        <v>13.36472777672207</v>
      </c>
    </row>
    <row r="9069" spans="1:31" x14ac:dyDescent="0.25">
      <c r="A9069">
        <v>1684269</v>
      </c>
      <c r="B9069">
        <v>1</v>
      </c>
      <c r="C9069" t="s">
        <v>80</v>
      </c>
      <c r="D9069" t="s">
        <v>103</v>
      </c>
      <c r="E9069" t="s">
        <v>151</v>
      </c>
      <c r="F9069" t="s">
        <v>25577</v>
      </c>
      <c r="G9069" t="s">
        <v>153</v>
      </c>
      <c r="H9069" t="s">
        <v>143</v>
      </c>
      <c r="I9069" t="s">
        <v>135</v>
      </c>
      <c r="J9069" t="s">
        <v>136</v>
      </c>
      <c r="K9069" t="s">
        <v>137</v>
      </c>
      <c r="L9069" t="s">
        <v>25578</v>
      </c>
      <c r="M9069" t="s">
        <v>25579</v>
      </c>
      <c r="N9069">
        <v>1.098055555</v>
      </c>
      <c r="O9069">
        <v>0</v>
      </c>
      <c r="P9069">
        <v>47</v>
      </c>
      <c r="Q9069">
        <v>0</v>
      </c>
      <c r="R9069">
        <v>2</v>
      </c>
      <c r="S9069">
        <v>0</v>
      </c>
      <c r="T9069">
        <v>15</v>
      </c>
      <c r="U9069">
        <v>0</v>
      </c>
      <c r="V9069">
        <v>0</v>
      </c>
      <c r="W9069">
        <v>0</v>
      </c>
      <c r="X9069">
        <v>11.110165192889944</v>
      </c>
      <c r="Y9069">
        <v>0</v>
      </c>
      <c r="Z9069">
        <v>0.22678916330745585</v>
      </c>
      <c r="AA9069">
        <v>0</v>
      </c>
      <c r="AB9069">
        <v>9.4365127529319217</v>
      </c>
      <c r="AC9069">
        <v>0</v>
      </c>
      <c r="AD9069">
        <v>0</v>
      </c>
      <c r="AE9069">
        <v>20.773467109129321</v>
      </c>
    </row>
    <row r="9070" spans="1:31" x14ac:dyDescent="0.25">
      <c r="A9070">
        <v>1684014</v>
      </c>
      <c r="B9070">
        <v>1</v>
      </c>
      <c r="C9070" t="s">
        <v>81</v>
      </c>
      <c r="D9070" t="s">
        <v>120</v>
      </c>
      <c r="E9070" t="s">
        <v>131</v>
      </c>
      <c r="F9070" t="s">
        <v>16162</v>
      </c>
      <c r="G9070" t="s">
        <v>161</v>
      </c>
      <c r="H9070" t="s">
        <v>134</v>
      </c>
      <c r="I9070" t="s">
        <v>135</v>
      </c>
      <c r="J9070" t="s">
        <v>136</v>
      </c>
      <c r="K9070" t="s">
        <v>137</v>
      </c>
      <c r="L9070" t="s">
        <v>25580</v>
      </c>
      <c r="M9070" t="s">
        <v>25581</v>
      </c>
      <c r="N9070">
        <v>0.42416666600000003</v>
      </c>
      <c r="O9070">
        <v>0</v>
      </c>
      <c r="P9070">
        <v>3341</v>
      </c>
      <c r="Q9070">
        <v>190</v>
      </c>
      <c r="R9070">
        <v>147</v>
      </c>
      <c r="S9070">
        <v>34</v>
      </c>
      <c r="T9070">
        <v>333</v>
      </c>
      <c r="U9070">
        <v>3</v>
      </c>
      <c r="V9070">
        <v>0</v>
      </c>
      <c r="W9070">
        <v>0</v>
      </c>
      <c r="X9070">
        <v>259.821270047442</v>
      </c>
      <c r="Y9070">
        <v>221.61446893545079</v>
      </c>
      <c r="Z9070">
        <v>15.662836123510656</v>
      </c>
      <c r="AA9070">
        <v>125.13547646743396</v>
      </c>
      <c r="AB9070">
        <v>95.025300411589001</v>
      </c>
      <c r="AC9070">
        <v>22.434590021404283</v>
      </c>
      <c r="AD9070">
        <v>0</v>
      </c>
      <c r="AE9070">
        <v>739.69394200683064</v>
      </c>
    </row>
    <row r="9071" spans="1:31" x14ac:dyDescent="0.25">
      <c r="A9071">
        <v>1683745</v>
      </c>
      <c r="B9071">
        <v>1</v>
      </c>
      <c r="C9071" t="s">
        <v>81</v>
      </c>
      <c r="D9071" t="s">
        <v>113</v>
      </c>
      <c r="E9071" t="s">
        <v>131</v>
      </c>
      <c r="F9071" t="s">
        <v>25582</v>
      </c>
      <c r="G9071" t="s">
        <v>1828</v>
      </c>
      <c r="H9071" t="s">
        <v>134</v>
      </c>
      <c r="I9071" t="s">
        <v>135</v>
      </c>
      <c r="J9071" t="s">
        <v>136</v>
      </c>
      <c r="K9071" t="s">
        <v>137</v>
      </c>
      <c r="L9071" t="s">
        <v>25583</v>
      </c>
      <c r="M9071" t="s">
        <v>25584</v>
      </c>
      <c r="N9071">
        <v>3.4144444439999999</v>
      </c>
      <c r="O9071">
        <v>0</v>
      </c>
      <c r="P9071">
        <v>1</v>
      </c>
      <c r="Q9071">
        <v>7</v>
      </c>
      <c r="R9071">
        <v>95</v>
      </c>
      <c r="S9071">
        <v>0</v>
      </c>
      <c r="T9071">
        <v>4</v>
      </c>
      <c r="U9071">
        <v>0</v>
      </c>
      <c r="V9071">
        <v>0</v>
      </c>
      <c r="W9071">
        <v>0</v>
      </c>
      <c r="X9071">
        <v>2.9729649344444445E-5</v>
      </c>
      <c r="Y9071">
        <v>97.221159509534729</v>
      </c>
      <c r="Z9071">
        <v>183.55512602477623</v>
      </c>
      <c r="AA9071">
        <v>0</v>
      </c>
      <c r="AB9071">
        <v>76.167378643866684</v>
      </c>
      <c r="AC9071">
        <v>0</v>
      </c>
      <c r="AD9071">
        <v>0</v>
      </c>
      <c r="AE9071">
        <v>356.94369390782703</v>
      </c>
    </row>
    <row r="9072" spans="1:31" x14ac:dyDescent="0.25">
      <c r="A9072">
        <v>1683768</v>
      </c>
      <c r="B9072">
        <v>1</v>
      </c>
      <c r="C9072" t="s">
        <v>80</v>
      </c>
      <c r="D9072" t="s">
        <v>103</v>
      </c>
      <c r="E9072" t="s">
        <v>151</v>
      </c>
      <c r="F9072" t="s">
        <v>25585</v>
      </c>
      <c r="G9072" t="s">
        <v>389</v>
      </c>
      <c r="H9072" t="s">
        <v>143</v>
      </c>
      <c r="I9072" t="s">
        <v>135</v>
      </c>
      <c r="J9072" t="s">
        <v>3</v>
      </c>
      <c r="K9072" t="s">
        <v>137</v>
      </c>
      <c r="L9072" t="s">
        <v>25586</v>
      </c>
      <c r="M9072" t="s">
        <v>25587</v>
      </c>
      <c r="N9072">
        <v>1.0275000000000001</v>
      </c>
      <c r="O9072">
        <v>0</v>
      </c>
      <c r="P9072">
        <v>44</v>
      </c>
      <c r="Q9072">
        <v>0</v>
      </c>
      <c r="R9072">
        <v>2</v>
      </c>
      <c r="S9072">
        <v>0</v>
      </c>
      <c r="T9072">
        <v>2</v>
      </c>
      <c r="U9072">
        <v>0</v>
      </c>
      <c r="V9072">
        <v>0</v>
      </c>
      <c r="W9072">
        <v>0</v>
      </c>
      <c r="X9072">
        <v>9.1959105790426747</v>
      </c>
      <c r="Y9072">
        <v>0</v>
      </c>
      <c r="Z9072">
        <v>1.3506583829202499E-2</v>
      </c>
      <c r="AA9072">
        <v>0</v>
      </c>
      <c r="AB9072">
        <v>13.192894502676582</v>
      </c>
      <c r="AC9072">
        <v>0</v>
      </c>
      <c r="AD9072">
        <v>0</v>
      </c>
      <c r="AE9072">
        <v>22.40231166554846</v>
      </c>
    </row>
    <row r="9073" spans="1:31" x14ac:dyDescent="0.25">
      <c r="A9073">
        <v>1684160</v>
      </c>
      <c r="B9073">
        <v>1</v>
      </c>
      <c r="C9073" t="s">
        <v>81</v>
      </c>
      <c r="D9073" t="s">
        <v>128</v>
      </c>
      <c r="E9073" t="s">
        <v>131</v>
      </c>
      <c r="F9073" t="s">
        <v>25588</v>
      </c>
      <c r="G9073" t="s">
        <v>161</v>
      </c>
      <c r="H9073" t="s">
        <v>134</v>
      </c>
      <c r="I9073" t="s">
        <v>135</v>
      </c>
      <c r="J9073" t="s">
        <v>136</v>
      </c>
      <c r="K9073" t="s">
        <v>137</v>
      </c>
      <c r="L9073" t="s">
        <v>25589</v>
      </c>
      <c r="M9073" t="s">
        <v>25590</v>
      </c>
      <c r="N9073">
        <v>2.39</v>
      </c>
      <c r="O9073">
        <v>0</v>
      </c>
      <c r="P9073">
        <v>0</v>
      </c>
      <c r="Q9073">
        <v>0</v>
      </c>
      <c r="R9073">
        <v>0</v>
      </c>
      <c r="S9073">
        <v>2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112.87595412034105</v>
      </c>
      <c r="AB9073">
        <v>0</v>
      </c>
      <c r="AC9073">
        <v>0</v>
      </c>
      <c r="AD9073">
        <v>0</v>
      </c>
      <c r="AE9073">
        <v>112.87595412034105</v>
      </c>
    </row>
    <row r="9074" spans="1:31" x14ac:dyDescent="0.25">
      <c r="A9074">
        <v>1684346</v>
      </c>
      <c r="B9074">
        <v>1</v>
      </c>
      <c r="C9074" t="s">
        <v>80</v>
      </c>
      <c r="D9074" t="s">
        <v>97</v>
      </c>
      <c r="E9074" t="s">
        <v>151</v>
      </c>
      <c r="F9074" t="s">
        <v>25591</v>
      </c>
      <c r="G9074" t="s">
        <v>385</v>
      </c>
      <c r="H9074" t="s">
        <v>143</v>
      </c>
      <c r="I9074" t="s">
        <v>135</v>
      </c>
      <c r="J9074" t="s">
        <v>136</v>
      </c>
      <c r="K9074" t="s">
        <v>137</v>
      </c>
      <c r="L9074" t="s">
        <v>25592</v>
      </c>
      <c r="M9074" t="s">
        <v>25593</v>
      </c>
      <c r="N9074">
        <v>2.5161111109999998</v>
      </c>
      <c r="O9074">
        <v>0</v>
      </c>
      <c r="P9074">
        <v>20</v>
      </c>
      <c r="Q9074">
        <v>0</v>
      </c>
      <c r="R9074">
        <v>9</v>
      </c>
      <c r="S9074">
        <v>0</v>
      </c>
      <c r="T9074">
        <v>3</v>
      </c>
      <c r="U9074">
        <v>0</v>
      </c>
      <c r="V9074">
        <v>0</v>
      </c>
      <c r="W9074">
        <v>0</v>
      </c>
      <c r="X9074">
        <v>17.169785987022468</v>
      </c>
      <c r="Y9074">
        <v>0</v>
      </c>
      <c r="Z9074">
        <v>6.0138908400843034</v>
      </c>
      <c r="AA9074">
        <v>0</v>
      </c>
      <c r="AB9074">
        <v>1.0665407141513157</v>
      </c>
      <c r="AC9074">
        <v>0</v>
      </c>
      <c r="AD9074">
        <v>0</v>
      </c>
      <c r="AE9074">
        <v>24.250217541258088</v>
      </c>
    </row>
    <row r="9075" spans="1:31" x14ac:dyDescent="0.25">
      <c r="A9075">
        <v>1683785</v>
      </c>
      <c r="B9075">
        <v>1</v>
      </c>
      <c r="C9075" t="s">
        <v>81</v>
      </c>
      <c r="D9075" t="s">
        <v>117</v>
      </c>
      <c r="E9075" t="s">
        <v>164</v>
      </c>
      <c r="F9075" t="s">
        <v>9020</v>
      </c>
      <c r="G9075" t="s">
        <v>161</v>
      </c>
      <c r="H9075" t="s">
        <v>134</v>
      </c>
      <c r="I9075" t="s">
        <v>135</v>
      </c>
      <c r="J9075" t="s">
        <v>136</v>
      </c>
      <c r="K9075" t="s">
        <v>137</v>
      </c>
      <c r="L9075" t="s">
        <v>25594</v>
      </c>
      <c r="M9075" t="s">
        <v>25595</v>
      </c>
      <c r="N9075">
        <v>0.121388888</v>
      </c>
      <c r="O9075">
        <v>1</v>
      </c>
      <c r="P9075">
        <v>542</v>
      </c>
      <c r="Q9075">
        <v>11</v>
      </c>
      <c r="R9075">
        <v>36</v>
      </c>
      <c r="S9075">
        <v>10</v>
      </c>
      <c r="T9075">
        <v>19</v>
      </c>
      <c r="U9075">
        <v>1</v>
      </c>
      <c r="V9075">
        <v>0</v>
      </c>
      <c r="W9075">
        <v>7.0021206223780844E-2</v>
      </c>
      <c r="X9075">
        <v>6.4473502000709537</v>
      </c>
      <c r="Y9075">
        <v>0.47258830778778499</v>
      </c>
      <c r="Z9075">
        <v>0.21853592294292581</v>
      </c>
      <c r="AA9075">
        <v>4.435864582570141</v>
      </c>
      <c r="AB9075">
        <v>1.3639700703212674</v>
      </c>
      <c r="AC9075">
        <v>0.46299981371700549</v>
      </c>
      <c r="AD9075">
        <v>0</v>
      </c>
      <c r="AE9075">
        <v>13.471330103633859</v>
      </c>
    </row>
    <row r="9076" spans="1:31" x14ac:dyDescent="0.25">
      <c r="A9076">
        <v>1684332</v>
      </c>
      <c r="B9076">
        <v>1</v>
      </c>
      <c r="C9076" t="s">
        <v>80</v>
      </c>
      <c r="D9076" t="s">
        <v>110</v>
      </c>
      <c r="E9076" t="s">
        <v>146</v>
      </c>
      <c r="F9076" t="s">
        <v>20917</v>
      </c>
      <c r="G9076" t="s">
        <v>4231</v>
      </c>
      <c r="H9076" t="s">
        <v>143</v>
      </c>
      <c r="I9076" t="s">
        <v>135</v>
      </c>
      <c r="J9076" t="s">
        <v>136</v>
      </c>
      <c r="K9076" t="s">
        <v>137</v>
      </c>
      <c r="L9076" t="s">
        <v>25596</v>
      </c>
      <c r="M9076" t="s">
        <v>25597</v>
      </c>
      <c r="N9076">
        <v>3.5269444440000002</v>
      </c>
      <c r="O9076">
        <v>0</v>
      </c>
      <c r="P9076">
        <v>983</v>
      </c>
      <c r="Q9076">
        <v>0</v>
      </c>
      <c r="R9076">
        <v>0</v>
      </c>
      <c r="S9076">
        <v>0</v>
      </c>
      <c r="T9076">
        <v>71</v>
      </c>
      <c r="U9076">
        <v>0</v>
      </c>
      <c r="V9076">
        <v>0</v>
      </c>
      <c r="W9076">
        <v>0</v>
      </c>
      <c r="X9076">
        <v>1392.7035877411004</v>
      </c>
      <c r="Y9076">
        <v>0</v>
      </c>
      <c r="Z9076">
        <v>0</v>
      </c>
      <c r="AA9076">
        <v>0</v>
      </c>
      <c r="AB9076">
        <v>123.26359752239277</v>
      </c>
      <c r="AC9076">
        <v>0</v>
      </c>
      <c r="AD9076">
        <v>0</v>
      </c>
      <c r="AE9076">
        <v>1515.9671852634931</v>
      </c>
    </row>
    <row r="9077" spans="1:31" x14ac:dyDescent="0.25">
      <c r="A9077">
        <v>1683665</v>
      </c>
      <c r="B9077">
        <v>1</v>
      </c>
      <c r="C9077" t="s">
        <v>81</v>
      </c>
      <c r="D9077" t="s">
        <v>128</v>
      </c>
      <c r="E9077" t="s">
        <v>151</v>
      </c>
      <c r="F9077" t="s">
        <v>25598</v>
      </c>
      <c r="G9077" t="s">
        <v>153</v>
      </c>
      <c r="H9077" t="s">
        <v>143</v>
      </c>
      <c r="I9077" t="s">
        <v>135</v>
      </c>
      <c r="J9077" t="s">
        <v>136</v>
      </c>
      <c r="K9077" t="s">
        <v>137</v>
      </c>
      <c r="L9077" t="s">
        <v>25599</v>
      </c>
      <c r="M9077" t="s">
        <v>25600</v>
      </c>
      <c r="N9077">
        <v>0.79249999999999998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1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0.89612424254420009</v>
      </c>
      <c r="AC9077">
        <v>0</v>
      </c>
      <c r="AD9077">
        <v>0</v>
      </c>
      <c r="AE9077">
        <v>0.89612424254420009</v>
      </c>
    </row>
    <row r="9078" spans="1:31" x14ac:dyDescent="0.25">
      <c r="A9078">
        <v>1683642</v>
      </c>
      <c r="B9078">
        <v>1</v>
      </c>
      <c r="C9078" t="s">
        <v>80</v>
      </c>
      <c r="D9078" t="s">
        <v>82</v>
      </c>
      <c r="E9078" t="s">
        <v>200</v>
      </c>
      <c r="F9078" t="s">
        <v>25601</v>
      </c>
      <c r="G9078" t="s">
        <v>559</v>
      </c>
      <c r="H9078" t="s">
        <v>143</v>
      </c>
      <c r="I9078" t="s">
        <v>135</v>
      </c>
      <c r="J9078" t="s">
        <v>136</v>
      </c>
      <c r="K9078" t="s">
        <v>137</v>
      </c>
      <c r="L9078" t="s">
        <v>25602</v>
      </c>
      <c r="M9078" t="s">
        <v>25603</v>
      </c>
      <c r="N9078">
        <v>0.94555555499999999</v>
      </c>
      <c r="O9078">
        <v>0</v>
      </c>
      <c r="P9078">
        <v>68</v>
      </c>
      <c r="Q9078">
        <v>0</v>
      </c>
      <c r="R9078">
        <v>0</v>
      </c>
      <c r="S9078">
        <v>0</v>
      </c>
      <c r="T9078">
        <v>30</v>
      </c>
      <c r="U9078">
        <v>0</v>
      </c>
      <c r="V9078">
        <v>0</v>
      </c>
      <c r="W9078">
        <v>0</v>
      </c>
      <c r="X9078">
        <v>20.548588383533957</v>
      </c>
      <c r="Y9078">
        <v>0</v>
      </c>
      <c r="Z9078">
        <v>0</v>
      </c>
      <c r="AA9078">
        <v>0</v>
      </c>
      <c r="AB9078">
        <v>13.823810924410347</v>
      </c>
      <c r="AC9078">
        <v>0</v>
      </c>
      <c r="AD9078">
        <v>0</v>
      </c>
      <c r="AE9078">
        <v>34.372399307944306</v>
      </c>
    </row>
    <row r="9079" spans="1:31" x14ac:dyDescent="0.25">
      <c r="A9079">
        <v>1684306</v>
      </c>
      <c r="B9079">
        <v>1</v>
      </c>
      <c r="C9079" t="s">
        <v>80</v>
      </c>
      <c r="D9079" t="s">
        <v>103</v>
      </c>
      <c r="E9079" t="s">
        <v>200</v>
      </c>
      <c r="F9079" t="s">
        <v>25604</v>
      </c>
      <c r="G9079" t="s">
        <v>240</v>
      </c>
      <c r="H9079" t="s">
        <v>143</v>
      </c>
      <c r="I9079" t="s">
        <v>135</v>
      </c>
      <c r="J9079" t="s">
        <v>136</v>
      </c>
      <c r="K9079" t="s">
        <v>137</v>
      </c>
      <c r="L9079" t="s">
        <v>25605</v>
      </c>
      <c r="M9079" t="s">
        <v>25606</v>
      </c>
      <c r="N9079">
        <v>0.97777777700000001</v>
      </c>
      <c r="O9079">
        <v>0</v>
      </c>
      <c r="P9079">
        <v>12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3.4259597312135561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3.4259597312135561</v>
      </c>
    </row>
    <row r="9080" spans="1:31" x14ac:dyDescent="0.25">
      <c r="A9080">
        <v>1683622</v>
      </c>
      <c r="B9080">
        <v>1</v>
      </c>
      <c r="C9080" t="s">
        <v>80</v>
      </c>
      <c r="D9080" t="s">
        <v>105</v>
      </c>
      <c r="E9080" t="s">
        <v>159</v>
      </c>
      <c r="F9080" t="s">
        <v>25607</v>
      </c>
      <c r="G9080" t="s">
        <v>161</v>
      </c>
      <c r="H9080" t="s">
        <v>134</v>
      </c>
      <c r="I9080" t="s">
        <v>135</v>
      </c>
      <c r="J9080" t="s">
        <v>136</v>
      </c>
      <c r="K9080" t="s">
        <v>137</v>
      </c>
      <c r="L9080" t="s">
        <v>25608</v>
      </c>
      <c r="M9080" t="s">
        <v>25609</v>
      </c>
      <c r="N9080">
        <v>2.119722222</v>
      </c>
      <c r="O9080">
        <v>1</v>
      </c>
      <c r="P9080">
        <v>1847</v>
      </c>
      <c r="Q9080">
        <v>0</v>
      </c>
      <c r="R9080">
        <v>0</v>
      </c>
      <c r="S9080">
        <v>2</v>
      </c>
      <c r="T9080">
        <v>181</v>
      </c>
      <c r="U9080">
        <v>0</v>
      </c>
      <c r="V9080">
        <v>0</v>
      </c>
      <c r="W9080">
        <v>21.105610397187228</v>
      </c>
      <c r="X9080">
        <v>1047.6313463520062</v>
      </c>
      <c r="Y9080">
        <v>0</v>
      </c>
      <c r="Z9080">
        <v>0</v>
      </c>
      <c r="AA9080">
        <v>95.362413606522495</v>
      </c>
      <c r="AB9080">
        <v>191.12432260569639</v>
      </c>
      <c r="AC9080">
        <v>0</v>
      </c>
      <c r="AD9080">
        <v>0</v>
      </c>
      <c r="AE9080">
        <v>1355.2236929614123</v>
      </c>
    </row>
    <row r="9081" spans="1:31" x14ac:dyDescent="0.25">
      <c r="A9081">
        <v>1684140</v>
      </c>
      <c r="B9081">
        <v>1</v>
      </c>
      <c r="C9081" t="s">
        <v>81</v>
      </c>
      <c r="D9081" t="s">
        <v>118</v>
      </c>
      <c r="E9081" t="s">
        <v>140</v>
      </c>
      <c r="F9081" t="s">
        <v>25610</v>
      </c>
      <c r="G9081" t="s">
        <v>209</v>
      </c>
      <c r="H9081" t="s">
        <v>143</v>
      </c>
      <c r="I9081" t="s">
        <v>135</v>
      </c>
      <c r="J9081" t="s">
        <v>136</v>
      </c>
      <c r="K9081" t="s">
        <v>137</v>
      </c>
      <c r="L9081" t="s">
        <v>25611</v>
      </c>
      <c r="M9081" t="s">
        <v>25612</v>
      </c>
      <c r="N9081">
        <v>0.632222222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1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2.2073675773819999E-2</v>
      </c>
      <c r="AC9081">
        <v>0</v>
      </c>
      <c r="AD9081">
        <v>0</v>
      </c>
      <c r="AE9081">
        <v>2.2073675773819999E-2</v>
      </c>
    </row>
    <row r="9082" spans="1:31" x14ac:dyDescent="0.25">
      <c r="A9082">
        <v>1684183</v>
      </c>
      <c r="B9082">
        <v>1</v>
      </c>
      <c r="C9082" t="s">
        <v>80</v>
      </c>
      <c r="D9082" t="s">
        <v>93</v>
      </c>
      <c r="E9082" t="s">
        <v>140</v>
      </c>
      <c r="F9082" t="s">
        <v>25613</v>
      </c>
      <c r="G9082" t="s">
        <v>197</v>
      </c>
      <c r="H9082" t="s">
        <v>143</v>
      </c>
      <c r="I9082" t="s">
        <v>135</v>
      </c>
      <c r="J9082" t="s">
        <v>136</v>
      </c>
      <c r="K9082" t="s">
        <v>137</v>
      </c>
      <c r="L9082" t="s">
        <v>25614</v>
      </c>
      <c r="M9082" t="s">
        <v>25615</v>
      </c>
      <c r="N9082">
        <v>1.284166666</v>
      </c>
      <c r="O9082">
        <v>0</v>
      </c>
      <c r="P9082">
        <v>1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9.8063658790998348E-2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9.8063658790998348E-2</v>
      </c>
    </row>
    <row r="9083" spans="1:31" x14ac:dyDescent="0.25">
      <c r="A9083">
        <v>1684369</v>
      </c>
      <c r="B9083">
        <v>1</v>
      </c>
      <c r="C9083" t="s">
        <v>80</v>
      </c>
      <c r="D9083" t="s">
        <v>87</v>
      </c>
      <c r="E9083" t="s">
        <v>140</v>
      </c>
      <c r="F9083" t="s">
        <v>25616</v>
      </c>
      <c r="G9083" t="s">
        <v>197</v>
      </c>
      <c r="H9083" t="s">
        <v>143</v>
      </c>
      <c r="I9083" t="s">
        <v>135</v>
      </c>
      <c r="J9083" t="s">
        <v>136</v>
      </c>
      <c r="K9083" t="s">
        <v>137</v>
      </c>
      <c r="L9083" t="s">
        <v>25617</v>
      </c>
      <c r="M9083" t="s">
        <v>25618</v>
      </c>
      <c r="N9083">
        <v>2.4169444439999999</v>
      </c>
      <c r="O9083">
        <v>0</v>
      </c>
      <c r="P9083">
        <v>3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2.1115133651309059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2.1115133651309059</v>
      </c>
    </row>
    <row r="9084" spans="1:31" x14ac:dyDescent="0.25">
      <c r="A9084">
        <v>1684326</v>
      </c>
      <c r="B9084">
        <v>1</v>
      </c>
      <c r="C9084" t="s">
        <v>80</v>
      </c>
      <c r="D9084" t="s">
        <v>92</v>
      </c>
      <c r="E9084" t="s">
        <v>164</v>
      </c>
      <c r="F9084" t="s">
        <v>25534</v>
      </c>
      <c r="G9084" t="s">
        <v>166</v>
      </c>
      <c r="H9084" t="s">
        <v>134</v>
      </c>
      <c r="I9084" t="s">
        <v>135</v>
      </c>
      <c r="J9084" t="s">
        <v>136</v>
      </c>
      <c r="K9084" t="s">
        <v>137</v>
      </c>
      <c r="L9084" t="s">
        <v>25619</v>
      </c>
      <c r="M9084" t="s">
        <v>25620</v>
      </c>
      <c r="N9084">
        <v>0.75666666599999999</v>
      </c>
      <c r="O9084">
        <v>4</v>
      </c>
      <c r="P9084">
        <v>6056</v>
      </c>
      <c r="Q9084">
        <v>2</v>
      </c>
      <c r="R9084">
        <v>51</v>
      </c>
      <c r="S9084">
        <v>15</v>
      </c>
      <c r="T9084">
        <v>339</v>
      </c>
      <c r="U9084">
        <v>0</v>
      </c>
      <c r="V9084">
        <v>7</v>
      </c>
      <c r="W9084">
        <v>4.117922766938678</v>
      </c>
      <c r="X9084">
        <v>1099.5324828437315</v>
      </c>
      <c r="Y9084">
        <v>2.6203768561544836</v>
      </c>
      <c r="Z9084">
        <v>5.5317549765110954</v>
      </c>
      <c r="AA9084">
        <v>96.375745833429306</v>
      </c>
      <c r="AB9084">
        <v>205.4984373177121</v>
      </c>
      <c r="AC9084">
        <v>0</v>
      </c>
      <c r="AD9084">
        <v>1.0449743479952911</v>
      </c>
      <c r="AE9084">
        <v>1414.7216949424726</v>
      </c>
    </row>
    <row r="9085" spans="1:31" x14ac:dyDescent="0.25">
      <c r="A9085">
        <v>1684077</v>
      </c>
      <c r="B9085">
        <v>1</v>
      </c>
      <c r="C9085" t="s">
        <v>81</v>
      </c>
      <c r="D9085" t="s">
        <v>113</v>
      </c>
      <c r="E9085" t="s">
        <v>151</v>
      </c>
      <c r="F9085" t="s">
        <v>25621</v>
      </c>
      <c r="G9085" t="s">
        <v>153</v>
      </c>
      <c r="H9085" t="s">
        <v>143</v>
      </c>
      <c r="I9085" t="s">
        <v>135</v>
      </c>
      <c r="J9085" t="s">
        <v>136</v>
      </c>
      <c r="K9085" t="s">
        <v>137</v>
      </c>
      <c r="L9085" t="s">
        <v>25622</v>
      </c>
      <c r="M9085" t="s">
        <v>25623</v>
      </c>
      <c r="N9085">
        <v>2.5011111110000002</v>
      </c>
      <c r="O9085">
        <v>0</v>
      </c>
      <c r="P9085">
        <v>55</v>
      </c>
      <c r="Q9085">
        <v>0</v>
      </c>
      <c r="R9085">
        <v>0</v>
      </c>
      <c r="S9085">
        <v>0</v>
      </c>
      <c r="T9085">
        <v>2</v>
      </c>
      <c r="U9085">
        <v>0</v>
      </c>
      <c r="V9085">
        <v>0</v>
      </c>
      <c r="W9085">
        <v>0</v>
      </c>
      <c r="X9085">
        <v>28.838924634803679</v>
      </c>
      <c r="Y9085">
        <v>0</v>
      </c>
      <c r="Z9085">
        <v>0</v>
      </c>
      <c r="AA9085">
        <v>0</v>
      </c>
      <c r="AB9085">
        <v>2.7649680301936583</v>
      </c>
      <c r="AC9085">
        <v>0</v>
      </c>
      <c r="AD9085">
        <v>0</v>
      </c>
      <c r="AE9085">
        <v>31.603892664997336</v>
      </c>
    </row>
    <row r="9086" spans="1:31" x14ac:dyDescent="0.25">
      <c r="A9086">
        <v>1683685</v>
      </c>
      <c r="B9086">
        <v>1</v>
      </c>
      <c r="C9086" t="s">
        <v>80</v>
      </c>
      <c r="D9086" t="s">
        <v>82</v>
      </c>
      <c r="E9086" t="s">
        <v>146</v>
      </c>
      <c r="F9086" t="s">
        <v>25624</v>
      </c>
      <c r="G9086" t="s">
        <v>24923</v>
      </c>
      <c r="H9086" t="s">
        <v>143</v>
      </c>
      <c r="I9086" t="s">
        <v>135</v>
      </c>
      <c r="J9086" t="s">
        <v>3</v>
      </c>
      <c r="K9086" t="s">
        <v>137</v>
      </c>
      <c r="L9086" t="s">
        <v>25625</v>
      </c>
      <c r="M9086" t="s">
        <v>25626</v>
      </c>
      <c r="N9086">
        <v>3.616666666</v>
      </c>
      <c r="O9086">
        <v>0</v>
      </c>
      <c r="P9086">
        <v>370</v>
      </c>
      <c r="Q9086">
        <v>0</v>
      </c>
      <c r="R9086">
        <v>0</v>
      </c>
      <c r="S9086">
        <v>0</v>
      </c>
      <c r="T9086">
        <v>24</v>
      </c>
      <c r="U9086">
        <v>0</v>
      </c>
      <c r="V9086">
        <v>0</v>
      </c>
      <c r="W9086">
        <v>0</v>
      </c>
      <c r="X9086">
        <v>165.86158941184436</v>
      </c>
      <c r="Y9086">
        <v>0</v>
      </c>
      <c r="Z9086">
        <v>0</v>
      </c>
      <c r="AA9086">
        <v>0</v>
      </c>
      <c r="AB9086">
        <v>43.162549957710262</v>
      </c>
      <c r="AC9086">
        <v>0</v>
      </c>
      <c r="AD9086">
        <v>0</v>
      </c>
      <c r="AE9086">
        <v>209.02413936955463</v>
      </c>
    </row>
    <row r="9087" spans="1:31" x14ac:dyDescent="0.25">
      <c r="A9087">
        <v>1683725</v>
      </c>
      <c r="B9087">
        <v>1</v>
      </c>
      <c r="C9087" t="s">
        <v>81</v>
      </c>
      <c r="D9087" t="s">
        <v>112</v>
      </c>
      <c r="E9087" t="s">
        <v>159</v>
      </c>
      <c r="F9087" t="s">
        <v>10384</v>
      </c>
      <c r="G9087" t="s">
        <v>281</v>
      </c>
      <c r="H9087" t="s">
        <v>134</v>
      </c>
      <c r="I9087" t="s">
        <v>135</v>
      </c>
      <c r="J9087" t="s">
        <v>136</v>
      </c>
      <c r="K9087" t="s">
        <v>167</v>
      </c>
      <c r="L9087" t="s">
        <v>25627</v>
      </c>
      <c r="M9087" t="s">
        <v>25628</v>
      </c>
      <c r="N9087">
        <v>8.4077722220000002</v>
      </c>
      <c r="O9087">
        <v>0</v>
      </c>
      <c r="P9087">
        <v>46</v>
      </c>
      <c r="Q9087">
        <v>1</v>
      </c>
      <c r="R9087">
        <v>9</v>
      </c>
      <c r="S9087">
        <v>1</v>
      </c>
      <c r="T9087">
        <v>1</v>
      </c>
      <c r="U9087">
        <v>1</v>
      </c>
      <c r="V9087">
        <v>0</v>
      </c>
      <c r="W9087">
        <v>0</v>
      </c>
      <c r="X9087">
        <v>20.952256109087205</v>
      </c>
      <c r="Y9087">
        <v>0.64556580479570835</v>
      </c>
      <c r="Z9087">
        <v>0.27862597896092062</v>
      </c>
      <c r="AA9087">
        <v>1.0227324512925333</v>
      </c>
      <c r="AB9087">
        <v>7.742793918387501E-3</v>
      </c>
      <c r="AC9087">
        <v>157.34635740227182</v>
      </c>
      <c r="AD9087">
        <v>0</v>
      </c>
      <c r="AE9087">
        <v>180.25328054032659</v>
      </c>
    </row>
    <row r="9088" spans="1:31" x14ac:dyDescent="0.25">
      <c r="A9088">
        <v>1683848</v>
      </c>
      <c r="B9088">
        <v>1</v>
      </c>
      <c r="C9088" t="s">
        <v>80</v>
      </c>
      <c r="D9088" t="s">
        <v>94</v>
      </c>
      <c r="E9088" t="s">
        <v>140</v>
      </c>
      <c r="F9088" t="s">
        <v>3378</v>
      </c>
      <c r="G9088" t="s">
        <v>197</v>
      </c>
      <c r="H9088" t="s">
        <v>143</v>
      </c>
      <c r="I9088" t="s">
        <v>135</v>
      </c>
      <c r="J9088" t="s">
        <v>136</v>
      </c>
      <c r="K9088" t="s">
        <v>137</v>
      </c>
      <c r="L9088" t="s">
        <v>25629</v>
      </c>
      <c r="M9088" t="s">
        <v>25630</v>
      </c>
      <c r="N9088">
        <v>2.392222222</v>
      </c>
      <c r="O9088">
        <v>0</v>
      </c>
      <c r="P9088">
        <v>1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1.2498781065041333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1.2498781065041333</v>
      </c>
    </row>
    <row r="9089" spans="1:31" x14ac:dyDescent="0.25">
      <c r="A9089">
        <v>1683748</v>
      </c>
      <c r="B9089">
        <v>1</v>
      </c>
      <c r="C9089" t="s">
        <v>80</v>
      </c>
      <c r="D9089" t="s">
        <v>84</v>
      </c>
      <c r="E9089" t="s">
        <v>146</v>
      </c>
      <c r="F9089" t="s">
        <v>25631</v>
      </c>
      <c r="G9089" t="s">
        <v>281</v>
      </c>
      <c r="H9089" t="s">
        <v>143</v>
      </c>
      <c r="I9089" t="s">
        <v>135</v>
      </c>
      <c r="J9089" t="s">
        <v>136</v>
      </c>
      <c r="K9089" t="s">
        <v>167</v>
      </c>
      <c r="L9089" t="s">
        <v>25632</v>
      </c>
      <c r="M9089" t="s">
        <v>25633</v>
      </c>
      <c r="N9089">
        <v>7.2879444439999999</v>
      </c>
      <c r="O9089">
        <v>0</v>
      </c>
      <c r="P9089">
        <v>0</v>
      </c>
      <c r="Q9089">
        <v>0</v>
      </c>
      <c r="R9089">
        <v>0</v>
      </c>
      <c r="S9089">
        <v>1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952.39590024268705</v>
      </c>
      <c r="AB9089">
        <v>0</v>
      </c>
      <c r="AC9089">
        <v>0</v>
      </c>
      <c r="AD9089">
        <v>0</v>
      </c>
      <c r="AE9089">
        <v>952.39590024268705</v>
      </c>
    </row>
    <row r="9090" spans="1:31" x14ac:dyDescent="0.25">
      <c r="A9090">
        <v>1683771</v>
      </c>
      <c r="B9090">
        <v>1</v>
      </c>
      <c r="C9090" t="s">
        <v>80</v>
      </c>
      <c r="D9090" t="s">
        <v>100</v>
      </c>
      <c r="E9090" t="s">
        <v>131</v>
      </c>
      <c r="F9090" t="s">
        <v>2016</v>
      </c>
      <c r="G9090" t="s">
        <v>161</v>
      </c>
      <c r="H9090" t="s">
        <v>134</v>
      </c>
      <c r="I9090" t="s">
        <v>135</v>
      </c>
      <c r="J9090" t="s">
        <v>136</v>
      </c>
      <c r="K9090" t="s">
        <v>137</v>
      </c>
      <c r="L9090" t="s">
        <v>25634</v>
      </c>
      <c r="M9090" t="s">
        <v>25635</v>
      </c>
      <c r="N9090">
        <v>0.62833333300000005</v>
      </c>
      <c r="O9090">
        <v>1</v>
      </c>
      <c r="P9090">
        <v>283</v>
      </c>
      <c r="Q9090">
        <v>5</v>
      </c>
      <c r="R9090">
        <v>71</v>
      </c>
      <c r="S9090">
        <v>3</v>
      </c>
      <c r="T9090">
        <v>30</v>
      </c>
      <c r="U9090">
        <v>0</v>
      </c>
      <c r="V9090">
        <v>0</v>
      </c>
      <c r="W9090">
        <v>1.754868769815757</v>
      </c>
      <c r="X9090">
        <v>59.565307041852911</v>
      </c>
      <c r="Y9090">
        <v>2.0893312942854037</v>
      </c>
      <c r="Z9090">
        <v>21.863770844838513</v>
      </c>
      <c r="AA9090">
        <v>0.8781453072245351</v>
      </c>
      <c r="AB9090">
        <v>42.317982374093489</v>
      </c>
      <c r="AC9090">
        <v>0</v>
      </c>
      <c r="AD9090">
        <v>0</v>
      </c>
      <c r="AE9090">
        <v>128.46940563211061</v>
      </c>
    </row>
    <row r="9091" spans="1:31" x14ac:dyDescent="0.25">
      <c r="A9091">
        <v>1683894</v>
      </c>
      <c r="B9091">
        <v>1</v>
      </c>
      <c r="C9091" t="s">
        <v>80</v>
      </c>
      <c r="D9091" t="s">
        <v>106</v>
      </c>
      <c r="E9091" t="s">
        <v>164</v>
      </c>
      <c r="F9091" t="s">
        <v>25636</v>
      </c>
      <c r="G9091" t="s">
        <v>161</v>
      </c>
      <c r="H9091" t="s">
        <v>134</v>
      </c>
      <c r="I9091" t="s">
        <v>135</v>
      </c>
      <c r="J9091" t="s">
        <v>136</v>
      </c>
      <c r="K9091" t="s">
        <v>137</v>
      </c>
      <c r="L9091" t="s">
        <v>25637</v>
      </c>
      <c r="M9091" t="s">
        <v>25638</v>
      </c>
      <c r="N9091">
        <v>6.4722221999999996E-2</v>
      </c>
      <c r="O9091">
        <v>5</v>
      </c>
      <c r="P9091">
        <v>10335</v>
      </c>
      <c r="Q9091">
        <v>0</v>
      </c>
      <c r="R9091">
        <v>15</v>
      </c>
      <c r="S9091">
        <v>20</v>
      </c>
      <c r="T9091">
        <v>2847</v>
      </c>
      <c r="U9091">
        <v>0</v>
      </c>
      <c r="V9091">
        <v>0</v>
      </c>
      <c r="W9091">
        <v>9.6240886184333324E-2</v>
      </c>
      <c r="X9091">
        <v>166.77828134234974</v>
      </c>
      <c r="Y9091">
        <v>0</v>
      </c>
      <c r="Z9091">
        <v>0.29456014574297001</v>
      </c>
      <c r="AA9091">
        <v>9.4023655782191984</v>
      </c>
      <c r="AB9091">
        <v>180.3711751679142</v>
      </c>
      <c r="AC9091">
        <v>0</v>
      </c>
      <c r="AD9091">
        <v>0</v>
      </c>
      <c r="AE9091">
        <v>356.94262312041042</v>
      </c>
    </row>
    <row r="9092" spans="1:31" x14ac:dyDescent="0.25">
      <c r="A9092">
        <v>1684289</v>
      </c>
      <c r="B9092">
        <v>1</v>
      </c>
      <c r="C9092" t="s">
        <v>80</v>
      </c>
      <c r="D9092" t="s">
        <v>101</v>
      </c>
      <c r="E9092" t="s">
        <v>140</v>
      </c>
      <c r="F9092" t="s">
        <v>25639</v>
      </c>
      <c r="G9092" t="s">
        <v>389</v>
      </c>
      <c r="H9092" t="s">
        <v>143</v>
      </c>
      <c r="I9092" t="s">
        <v>135</v>
      </c>
      <c r="J9092" t="s">
        <v>136</v>
      </c>
      <c r="K9092" t="s">
        <v>137</v>
      </c>
      <c r="L9092" t="s">
        <v>25640</v>
      </c>
      <c r="M9092" t="s">
        <v>25641</v>
      </c>
      <c r="N9092">
        <v>4.909166666</v>
      </c>
      <c r="O9092">
        <v>0</v>
      </c>
      <c r="P9092">
        <v>2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1.9237500312170002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1.9237500312170002</v>
      </c>
    </row>
    <row r="9093" spans="1:31" x14ac:dyDescent="0.25">
      <c r="A9093">
        <v>1684243</v>
      </c>
      <c r="B9093">
        <v>1</v>
      </c>
      <c r="C9093" t="s">
        <v>81</v>
      </c>
      <c r="D9093" t="s">
        <v>128</v>
      </c>
      <c r="E9093" t="s">
        <v>131</v>
      </c>
      <c r="F9093" t="s">
        <v>25642</v>
      </c>
      <c r="G9093" t="s">
        <v>161</v>
      </c>
      <c r="H9093" t="s">
        <v>134</v>
      </c>
      <c r="I9093" t="s">
        <v>135</v>
      </c>
      <c r="J9093" t="s">
        <v>136</v>
      </c>
      <c r="K9093" t="s">
        <v>137</v>
      </c>
      <c r="L9093" t="s">
        <v>25643</v>
      </c>
      <c r="M9093" t="s">
        <v>25644</v>
      </c>
      <c r="N9093">
        <v>2.292777777</v>
      </c>
      <c r="O9093">
        <v>0</v>
      </c>
      <c r="P9093">
        <v>212</v>
      </c>
      <c r="Q9093">
        <v>1</v>
      </c>
      <c r="R9093">
        <v>3</v>
      </c>
      <c r="S9093">
        <v>8</v>
      </c>
      <c r="T9093">
        <v>21</v>
      </c>
      <c r="U9093">
        <v>1</v>
      </c>
      <c r="V9093">
        <v>0</v>
      </c>
      <c r="W9093">
        <v>0</v>
      </c>
      <c r="X9093">
        <v>137.29947878435539</v>
      </c>
      <c r="Y9093">
        <v>7.2823105588846797</v>
      </c>
      <c r="Z9093">
        <v>11.464557537036756</v>
      </c>
      <c r="AA9093">
        <v>28.391435221430214</v>
      </c>
      <c r="AB9093">
        <v>44.445890279711215</v>
      </c>
      <c r="AC9093">
        <v>33.365270066492037</v>
      </c>
      <c r="AD9093">
        <v>0</v>
      </c>
      <c r="AE9093">
        <v>262.24894244791034</v>
      </c>
    </row>
    <row r="9094" spans="1:31" x14ac:dyDescent="0.25">
      <c r="A9094">
        <v>1683911</v>
      </c>
      <c r="B9094">
        <v>1</v>
      </c>
      <c r="C9094" t="s">
        <v>80</v>
      </c>
      <c r="D9094" t="s">
        <v>110</v>
      </c>
      <c r="E9094" t="s">
        <v>151</v>
      </c>
      <c r="F9094" t="s">
        <v>25645</v>
      </c>
      <c r="G9094" t="s">
        <v>526</v>
      </c>
      <c r="H9094" t="s">
        <v>143</v>
      </c>
      <c r="I9094" t="s">
        <v>135</v>
      </c>
      <c r="J9094" t="s">
        <v>136</v>
      </c>
      <c r="K9094" t="s">
        <v>137</v>
      </c>
      <c r="L9094" t="s">
        <v>25646</v>
      </c>
      <c r="M9094" t="s">
        <v>25647</v>
      </c>
      <c r="N9094">
        <v>2.1152777770000002</v>
      </c>
      <c r="O9094">
        <v>0</v>
      </c>
      <c r="P9094">
        <v>72</v>
      </c>
      <c r="Q9094">
        <v>0</v>
      </c>
      <c r="R9094">
        <v>0</v>
      </c>
      <c r="S9094">
        <v>0</v>
      </c>
      <c r="T9094">
        <v>7</v>
      </c>
      <c r="U9094">
        <v>0</v>
      </c>
      <c r="V9094">
        <v>0</v>
      </c>
      <c r="W9094">
        <v>0</v>
      </c>
      <c r="X9094">
        <v>67.620165133441404</v>
      </c>
      <c r="Y9094">
        <v>0</v>
      </c>
      <c r="Z9094">
        <v>0</v>
      </c>
      <c r="AA9094">
        <v>0</v>
      </c>
      <c r="AB9094">
        <v>10.625695117160763</v>
      </c>
      <c r="AC9094">
        <v>0</v>
      </c>
      <c r="AD9094">
        <v>0</v>
      </c>
      <c r="AE9094">
        <v>78.245860250602163</v>
      </c>
    </row>
    <row r="9095" spans="1:31" x14ac:dyDescent="0.25">
      <c r="A9095">
        <v>1683765</v>
      </c>
      <c r="B9095">
        <v>1</v>
      </c>
      <c r="C9095" t="s">
        <v>80</v>
      </c>
      <c r="D9095" t="s">
        <v>84</v>
      </c>
      <c r="E9095" t="s">
        <v>151</v>
      </c>
      <c r="F9095" t="s">
        <v>25648</v>
      </c>
      <c r="G9095" t="s">
        <v>281</v>
      </c>
      <c r="H9095" t="s">
        <v>143</v>
      </c>
      <c r="I9095" t="s">
        <v>135</v>
      </c>
      <c r="J9095" t="s">
        <v>136</v>
      </c>
      <c r="K9095" t="s">
        <v>167</v>
      </c>
      <c r="L9095" t="s">
        <v>25649</v>
      </c>
      <c r="M9095" t="s">
        <v>25650</v>
      </c>
      <c r="N9095">
        <v>7.0786749999999996</v>
      </c>
      <c r="O9095">
        <v>0</v>
      </c>
      <c r="P9095">
        <v>120</v>
      </c>
      <c r="Q9095">
        <v>0</v>
      </c>
      <c r="R9095">
        <v>0</v>
      </c>
      <c r="S9095">
        <v>0</v>
      </c>
      <c r="T9095">
        <v>3</v>
      </c>
      <c r="U9095">
        <v>0</v>
      </c>
      <c r="V9095">
        <v>0</v>
      </c>
      <c r="W9095">
        <v>0</v>
      </c>
      <c r="X9095">
        <v>202.22988532655444</v>
      </c>
      <c r="Y9095">
        <v>0</v>
      </c>
      <c r="Z9095">
        <v>0</v>
      </c>
      <c r="AA9095">
        <v>0</v>
      </c>
      <c r="AB9095">
        <v>14.818195457206027</v>
      </c>
      <c r="AC9095">
        <v>0</v>
      </c>
      <c r="AD9095">
        <v>0</v>
      </c>
      <c r="AE9095">
        <v>217.04808078376047</v>
      </c>
    </row>
    <row r="9096" spans="1:31" x14ac:dyDescent="0.25">
      <c r="A9096">
        <v>1683811</v>
      </c>
      <c r="B9096">
        <v>1</v>
      </c>
      <c r="C9096" t="s">
        <v>80</v>
      </c>
      <c r="D9096" t="s">
        <v>97</v>
      </c>
      <c r="E9096" t="s">
        <v>151</v>
      </c>
      <c r="F9096" t="s">
        <v>25651</v>
      </c>
      <c r="G9096" t="s">
        <v>281</v>
      </c>
      <c r="H9096" t="s">
        <v>143</v>
      </c>
      <c r="I9096" t="s">
        <v>135</v>
      </c>
      <c r="J9096" t="s">
        <v>136</v>
      </c>
      <c r="K9096" t="s">
        <v>167</v>
      </c>
      <c r="L9096" t="s">
        <v>25652</v>
      </c>
      <c r="M9096" t="s">
        <v>25653</v>
      </c>
      <c r="N9096">
        <v>1.355555555</v>
      </c>
      <c r="O9096">
        <v>0</v>
      </c>
      <c r="P9096">
        <v>9</v>
      </c>
      <c r="Q9096">
        <v>0</v>
      </c>
      <c r="R9096">
        <v>18</v>
      </c>
      <c r="S9096">
        <v>0</v>
      </c>
      <c r="T9096">
        <v>9</v>
      </c>
      <c r="U9096">
        <v>0</v>
      </c>
      <c r="V9096">
        <v>0</v>
      </c>
      <c r="W9096">
        <v>0</v>
      </c>
      <c r="X9096">
        <v>5.4781791008587808</v>
      </c>
      <c r="Y9096">
        <v>0</v>
      </c>
      <c r="Z9096">
        <v>8.480420599152799</v>
      </c>
      <c r="AA9096">
        <v>0</v>
      </c>
      <c r="AB9096">
        <v>8.8430221814158791</v>
      </c>
      <c r="AC9096">
        <v>0</v>
      </c>
      <c r="AD9096">
        <v>0</v>
      </c>
      <c r="AE9096">
        <v>22.801621881427458</v>
      </c>
    </row>
    <row r="9097" spans="1:31" x14ac:dyDescent="0.25">
      <c r="A9097">
        <v>1683854</v>
      </c>
      <c r="B9097">
        <v>1</v>
      </c>
      <c r="C9097" t="s">
        <v>80</v>
      </c>
      <c r="D9097" t="s">
        <v>86</v>
      </c>
      <c r="E9097" t="s">
        <v>146</v>
      </c>
      <c r="F9097" t="s">
        <v>25654</v>
      </c>
      <c r="G9097" t="s">
        <v>1774</v>
      </c>
      <c r="H9097" t="s">
        <v>143</v>
      </c>
      <c r="I9097" t="s">
        <v>135</v>
      </c>
      <c r="J9097" t="s">
        <v>136</v>
      </c>
      <c r="K9097" t="s">
        <v>137</v>
      </c>
      <c r="L9097" t="s">
        <v>25655</v>
      </c>
      <c r="M9097" t="s">
        <v>25656</v>
      </c>
      <c r="N9097">
        <v>0.766666666</v>
      </c>
      <c r="O9097">
        <v>0</v>
      </c>
      <c r="P9097">
        <v>90</v>
      </c>
      <c r="Q9097">
        <v>0</v>
      </c>
      <c r="R9097">
        <v>0</v>
      </c>
      <c r="S9097">
        <v>0</v>
      </c>
      <c r="T9097">
        <v>7</v>
      </c>
      <c r="U9097">
        <v>0</v>
      </c>
      <c r="V9097">
        <v>0</v>
      </c>
      <c r="W9097">
        <v>0</v>
      </c>
      <c r="X9097">
        <v>41.251125615089187</v>
      </c>
      <c r="Y9097">
        <v>0</v>
      </c>
      <c r="Z9097">
        <v>0</v>
      </c>
      <c r="AA9097">
        <v>0</v>
      </c>
      <c r="AB9097">
        <v>6.3570742725412002</v>
      </c>
      <c r="AC9097">
        <v>0</v>
      </c>
      <c r="AD9097">
        <v>0</v>
      </c>
      <c r="AE9097">
        <v>47.608199887630384</v>
      </c>
    </row>
    <row r="9098" spans="1:31" x14ac:dyDescent="0.25">
      <c r="A9098">
        <v>1683662</v>
      </c>
      <c r="B9098">
        <v>1</v>
      </c>
      <c r="C9098" t="s">
        <v>80</v>
      </c>
      <c r="D9098" t="s">
        <v>97</v>
      </c>
      <c r="E9098" t="s">
        <v>140</v>
      </c>
      <c r="F9098" t="s">
        <v>25657</v>
      </c>
      <c r="G9098" t="s">
        <v>142</v>
      </c>
      <c r="H9098" t="s">
        <v>143</v>
      </c>
      <c r="I9098" t="s">
        <v>135</v>
      </c>
      <c r="J9098" t="s">
        <v>136</v>
      </c>
      <c r="K9098" t="s">
        <v>137</v>
      </c>
      <c r="L9098" t="s">
        <v>25195</v>
      </c>
      <c r="M9098" t="s">
        <v>25658</v>
      </c>
      <c r="N9098">
        <v>9.415277777</v>
      </c>
      <c r="O9098">
        <v>0</v>
      </c>
      <c r="P9098">
        <v>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4.7354425164808722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4.7354425164808722</v>
      </c>
    </row>
    <row r="9099" spans="1:31" x14ac:dyDescent="0.25">
      <c r="A9099">
        <v>1684103</v>
      </c>
      <c r="B9099">
        <v>1</v>
      </c>
      <c r="C9099" t="s">
        <v>80</v>
      </c>
      <c r="D9099" t="s">
        <v>92</v>
      </c>
      <c r="E9099" t="s">
        <v>151</v>
      </c>
      <c r="F9099" t="s">
        <v>25659</v>
      </c>
      <c r="G9099" t="s">
        <v>153</v>
      </c>
      <c r="H9099" t="s">
        <v>143</v>
      </c>
      <c r="I9099" t="s">
        <v>135</v>
      </c>
      <c r="J9099" t="s">
        <v>136</v>
      </c>
      <c r="K9099" t="s">
        <v>137</v>
      </c>
      <c r="L9099" t="s">
        <v>25660</v>
      </c>
      <c r="M9099" t="s">
        <v>25661</v>
      </c>
      <c r="N9099">
        <v>3.0383333330000002</v>
      </c>
      <c r="O9099">
        <v>0</v>
      </c>
      <c r="P9099">
        <v>2</v>
      </c>
      <c r="Q9099">
        <v>0</v>
      </c>
      <c r="R9099">
        <v>8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1.1998366417722583</v>
      </c>
      <c r="Y9099">
        <v>0</v>
      </c>
      <c r="Z9099">
        <v>5.0676196141456931</v>
      </c>
      <c r="AA9099">
        <v>0</v>
      </c>
      <c r="AB9099">
        <v>0</v>
      </c>
      <c r="AC9099">
        <v>0</v>
      </c>
      <c r="AD9099">
        <v>0</v>
      </c>
      <c r="AE9099">
        <v>6.267456255917951</v>
      </c>
    </row>
    <row r="9100" spans="1:31" x14ac:dyDescent="0.25">
      <c r="A9100">
        <v>1683808</v>
      </c>
      <c r="B9100">
        <v>1</v>
      </c>
      <c r="C9100" t="s">
        <v>80</v>
      </c>
      <c r="D9100" t="s">
        <v>85</v>
      </c>
      <c r="E9100" t="s">
        <v>200</v>
      </c>
      <c r="F9100" t="s">
        <v>25662</v>
      </c>
      <c r="G9100" t="s">
        <v>240</v>
      </c>
      <c r="H9100" t="s">
        <v>143</v>
      </c>
      <c r="I9100" t="s">
        <v>135</v>
      </c>
      <c r="J9100" t="s">
        <v>136</v>
      </c>
      <c r="K9100" t="s">
        <v>137</v>
      </c>
      <c r="L9100" t="s">
        <v>25663</v>
      </c>
      <c r="M9100" t="s">
        <v>25664</v>
      </c>
      <c r="N9100">
        <v>2.3972222219999999</v>
      </c>
      <c r="O9100">
        <v>0</v>
      </c>
      <c r="P9100">
        <v>58</v>
      </c>
      <c r="Q9100">
        <v>0</v>
      </c>
      <c r="R9100">
        <v>0</v>
      </c>
      <c r="S9100">
        <v>0</v>
      </c>
      <c r="T9100">
        <v>26</v>
      </c>
      <c r="U9100">
        <v>0</v>
      </c>
      <c r="V9100">
        <v>0</v>
      </c>
      <c r="W9100">
        <v>0</v>
      </c>
      <c r="X9100">
        <v>34.735756081093271</v>
      </c>
      <c r="Y9100">
        <v>0</v>
      </c>
      <c r="Z9100">
        <v>0</v>
      </c>
      <c r="AA9100">
        <v>0</v>
      </c>
      <c r="AB9100">
        <v>63.265270591349605</v>
      </c>
      <c r="AC9100">
        <v>0</v>
      </c>
      <c r="AD9100">
        <v>0</v>
      </c>
      <c r="AE9100">
        <v>98.001026672442876</v>
      </c>
    </row>
    <row r="9101" spans="1:31" x14ac:dyDescent="0.25">
      <c r="A9101">
        <v>1684349</v>
      </c>
      <c r="B9101">
        <v>1</v>
      </c>
      <c r="C9101" t="s">
        <v>80</v>
      </c>
      <c r="D9101" t="s">
        <v>92</v>
      </c>
      <c r="E9101" t="s">
        <v>140</v>
      </c>
      <c r="F9101" t="s">
        <v>25665</v>
      </c>
      <c r="G9101" t="s">
        <v>209</v>
      </c>
      <c r="H9101" t="s">
        <v>143</v>
      </c>
      <c r="I9101" t="s">
        <v>135</v>
      </c>
      <c r="J9101" t="s">
        <v>136</v>
      </c>
      <c r="K9101" t="s">
        <v>137</v>
      </c>
      <c r="L9101" t="s">
        <v>25666</v>
      </c>
      <c r="M9101" t="s">
        <v>25667</v>
      </c>
      <c r="N9101">
        <v>1.323611111</v>
      </c>
      <c r="O9101">
        <v>0</v>
      </c>
      <c r="P9101">
        <v>9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5.2897648742609453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5.2897648742609453</v>
      </c>
    </row>
    <row r="9102" spans="1:31" x14ac:dyDescent="0.25">
      <c r="A9102">
        <v>1683951</v>
      </c>
      <c r="B9102">
        <v>1</v>
      </c>
      <c r="C9102" t="s">
        <v>81</v>
      </c>
      <c r="D9102" t="s">
        <v>123</v>
      </c>
      <c r="E9102" t="s">
        <v>146</v>
      </c>
      <c r="F9102" t="s">
        <v>25668</v>
      </c>
      <c r="G9102" t="s">
        <v>281</v>
      </c>
      <c r="H9102" t="s">
        <v>143</v>
      </c>
      <c r="I9102" t="s">
        <v>135</v>
      </c>
      <c r="J9102" t="s">
        <v>136</v>
      </c>
      <c r="K9102" t="s">
        <v>167</v>
      </c>
      <c r="L9102" t="s">
        <v>25669</v>
      </c>
      <c r="M9102" t="s">
        <v>25670</v>
      </c>
      <c r="N9102">
        <v>1.9993361110000001</v>
      </c>
      <c r="O9102">
        <v>0</v>
      </c>
      <c r="P9102">
        <v>150</v>
      </c>
      <c r="Q9102">
        <v>0</v>
      </c>
      <c r="R9102">
        <v>7</v>
      </c>
      <c r="S9102">
        <v>0</v>
      </c>
      <c r="T9102">
        <v>8</v>
      </c>
      <c r="U9102">
        <v>0</v>
      </c>
      <c r="V9102">
        <v>0</v>
      </c>
      <c r="W9102">
        <v>0</v>
      </c>
      <c r="X9102">
        <v>27.771552495629962</v>
      </c>
      <c r="Y9102">
        <v>0</v>
      </c>
      <c r="Z9102">
        <v>0.26208744302814668</v>
      </c>
      <c r="AA9102">
        <v>0</v>
      </c>
      <c r="AB9102">
        <v>7.4768773327798081</v>
      </c>
      <c r="AC9102">
        <v>0</v>
      </c>
      <c r="AD9102">
        <v>0</v>
      </c>
      <c r="AE9102">
        <v>35.510517271437919</v>
      </c>
    </row>
    <row r="9103" spans="1:31" x14ac:dyDescent="0.25">
      <c r="A9103">
        <v>1683974</v>
      </c>
      <c r="B9103">
        <v>1</v>
      </c>
      <c r="C9103" t="s">
        <v>80</v>
      </c>
      <c r="D9103" t="s">
        <v>96</v>
      </c>
      <c r="E9103" t="s">
        <v>140</v>
      </c>
      <c r="F9103" t="s">
        <v>25671</v>
      </c>
      <c r="G9103" t="s">
        <v>197</v>
      </c>
      <c r="H9103" t="s">
        <v>143</v>
      </c>
      <c r="I9103" t="s">
        <v>135</v>
      </c>
      <c r="J9103" t="s">
        <v>136</v>
      </c>
      <c r="K9103" t="s">
        <v>137</v>
      </c>
      <c r="L9103" t="s">
        <v>25672</v>
      </c>
      <c r="M9103" t="s">
        <v>25673</v>
      </c>
      <c r="N9103">
        <v>7.3425000000000002</v>
      </c>
      <c r="O9103">
        <v>0</v>
      </c>
      <c r="P9103">
        <v>1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6.1250908512150657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6.1250908512150657</v>
      </c>
    </row>
    <row r="9104" spans="1:31" x14ac:dyDescent="0.25">
      <c r="A9104">
        <v>1684286</v>
      </c>
      <c r="B9104">
        <v>1</v>
      </c>
      <c r="C9104" t="s">
        <v>80</v>
      </c>
      <c r="D9104" t="s">
        <v>104</v>
      </c>
      <c r="E9104" t="s">
        <v>131</v>
      </c>
      <c r="F9104" t="s">
        <v>17166</v>
      </c>
      <c r="G9104" t="s">
        <v>161</v>
      </c>
      <c r="H9104" t="s">
        <v>134</v>
      </c>
      <c r="I9104" t="s">
        <v>135</v>
      </c>
      <c r="J9104" t="s">
        <v>136</v>
      </c>
      <c r="K9104" t="s">
        <v>137</v>
      </c>
      <c r="L9104" t="s">
        <v>25674</v>
      </c>
      <c r="M9104" t="s">
        <v>25675</v>
      </c>
      <c r="N9104">
        <v>2.051388888</v>
      </c>
      <c r="O9104">
        <v>5</v>
      </c>
      <c r="P9104">
        <v>1764</v>
      </c>
      <c r="Q9104">
        <v>10</v>
      </c>
      <c r="R9104">
        <v>18</v>
      </c>
      <c r="S9104">
        <v>18</v>
      </c>
      <c r="T9104">
        <v>209</v>
      </c>
      <c r="U9104">
        <v>3</v>
      </c>
      <c r="V9104">
        <v>0</v>
      </c>
      <c r="W9104">
        <v>1.4468732913034501</v>
      </c>
      <c r="X9104">
        <v>1233.0777312440491</v>
      </c>
      <c r="Y9104">
        <v>15.819918244264329</v>
      </c>
      <c r="Z9104">
        <v>5.8773151050166481</v>
      </c>
      <c r="AA9104">
        <v>768.51654821834575</v>
      </c>
      <c r="AB9104">
        <v>220.85284871874376</v>
      </c>
      <c r="AC9104">
        <v>76.071452694865883</v>
      </c>
      <c r="AD9104">
        <v>0</v>
      </c>
      <c r="AE9104">
        <v>2321.6626875165889</v>
      </c>
    </row>
    <row r="9105" spans="1:31" x14ac:dyDescent="0.25">
      <c r="A9105">
        <v>1683645</v>
      </c>
      <c r="B9105">
        <v>1</v>
      </c>
      <c r="C9105" t="s">
        <v>80</v>
      </c>
      <c r="D9105" t="s">
        <v>84</v>
      </c>
      <c r="E9105" t="s">
        <v>200</v>
      </c>
      <c r="F9105" t="s">
        <v>25676</v>
      </c>
      <c r="G9105" t="s">
        <v>202</v>
      </c>
      <c r="H9105" t="s">
        <v>143</v>
      </c>
      <c r="I9105" t="s">
        <v>135</v>
      </c>
      <c r="J9105" t="s">
        <v>136</v>
      </c>
      <c r="K9105" t="s">
        <v>137</v>
      </c>
      <c r="L9105" t="s">
        <v>25677</v>
      </c>
      <c r="M9105" t="s">
        <v>25678</v>
      </c>
      <c r="N9105">
        <v>19.137222221999998</v>
      </c>
      <c r="O9105">
        <v>0</v>
      </c>
      <c r="P9105">
        <v>30</v>
      </c>
      <c r="Q9105">
        <v>0</v>
      </c>
      <c r="R9105">
        <v>0</v>
      </c>
      <c r="S9105">
        <v>0</v>
      </c>
      <c r="T9105">
        <v>1</v>
      </c>
      <c r="U9105">
        <v>0</v>
      </c>
      <c r="V9105">
        <v>0</v>
      </c>
      <c r="W9105">
        <v>0</v>
      </c>
      <c r="X9105">
        <v>156.86945379941943</v>
      </c>
      <c r="Y9105">
        <v>0</v>
      </c>
      <c r="Z9105">
        <v>0</v>
      </c>
      <c r="AA9105">
        <v>0</v>
      </c>
      <c r="AB9105">
        <v>32.733746801341681</v>
      </c>
      <c r="AC9105">
        <v>0</v>
      </c>
      <c r="AD9105">
        <v>0</v>
      </c>
      <c r="AE9105">
        <v>189.60320060076111</v>
      </c>
    </row>
    <row r="9106" spans="1:31" x14ac:dyDescent="0.25">
      <c r="A9106">
        <v>1684166</v>
      </c>
      <c r="B9106">
        <v>1</v>
      </c>
      <c r="C9106" t="s">
        <v>80</v>
      </c>
      <c r="D9106" t="s">
        <v>104</v>
      </c>
      <c r="E9106" t="s">
        <v>151</v>
      </c>
      <c r="F9106" t="s">
        <v>25679</v>
      </c>
      <c r="G9106" t="s">
        <v>267</v>
      </c>
      <c r="H9106" t="s">
        <v>143</v>
      </c>
      <c r="I9106" t="s">
        <v>135</v>
      </c>
      <c r="J9106" t="s">
        <v>136</v>
      </c>
      <c r="K9106" t="s">
        <v>137</v>
      </c>
      <c r="L9106" t="s">
        <v>25680</v>
      </c>
      <c r="M9106" t="s">
        <v>25681</v>
      </c>
      <c r="N9106">
        <v>3.7561111110000001</v>
      </c>
      <c r="O9106">
        <v>0</v>
      </c>
      <c r="P9106">
        <v>30</v>
      </c>
      <c r="Q9106">
        <v>0</v>
      </c>
      <c r="R9106">
        <v>1</v>
      </c>
      <c r="S9106">
        <v>0</v>
      </c>
      <c r="T9106">
        <v>2</v>
      </c>
      <c r="U9106">
        <v>0</v>
      </c>
      <c r="V9106">
        <v>0</v>
      </c>
      <c r="W9106">
        <v>0</v>
      </c>
      <c r="X9106">
        <v>61.224807543275986</v>
      </c>
      <c r="Y9106">
        <v>0</v>
      </c>
      <c r="Z9106">
        <v>0.5416488146570968</v>
      </c>
      <c r="AA9106">
        <v>0</v>
      </c>
      <c r="AB9106">
        <v>1.6384090594717513</v>
      </c>
      <c r="AC9106">
        <v>0</v>
      </c>
      <c r="AD9106">
        <v>0</v>
      </c>
      <c r="AE9106">
        <v>63.404865417404835</v>
      </c>
    </row>
    <row r="9107" spans="1:31" x14ac:dyDescent="0.25">
      <c r="A9107">
        <v>1683625</v>
      </c>
      <c r="B9107">
        <v>1</v>
      </c>
      <c r="C9107" t="s">
        <v>80</v>
      </c>
      <c r="D9107" t="s">
        <v>96</v>
      </c>
      <c r="E9107" t="s">
        <v>146</v>
      </c>
      <c r="F9107" t="s">
        <v>25682</v>
      </c>
      <c r="G9107" t="s">
        <v>148</v>
      </c>
      <c r="H9107" t="s">
        <v>143</v>
      </c>
      <c r="I9107" t="s">
        <v>135</v>
      </c>
      <c r="J9107" t="s">
        <v>136</v>
      </c>
      <c r="K9107" t="s">
        <v>137</v>
      </c>
      <c r="L9107" t="s">
        <v>25683</v>
      </c>
      <c r="M9107" t="s">
        <v>25684</v>
      </c>
      <c r="N9107">
        <v>0.819722222</v>
      </c>
      <c r="O9107">
        <v>0</v>
      </c>
      <c r="P9107">
        <v>107</v>
      </c>
      <c r="Q9107">
        <v>0</v>
      </c>
      <c r="R9107">
        <v>0</v>
      </c>
      <c r="S9107">
        <v>0</v>
      </c>
      <c r="T9107">
        <v>8</v>
      </c>
      <c r="U9107">
        <v>0</v>
      </c>
      <c r="V9107">
        <v>0</v>
      </c>
      <c r="W9107">
        <v>0</v>
      </c>
      <c r="X9107">
        <v>20.330809265786005</v>
      </c>
      <c r="Y9107">
        <v>0</v>
      </c>
      <c r="Z9107">
        <v>0</v>
      </c>
      <c r="AA9107">
        <v>0</v>
      </c>
      <c r="AB9107">
        <v>9.1642037980206776</v>
      </c>
      <c r="AC9107">
        <v>0</v>
      </c>
      <c r="AD9107">
        <v>0</v>
      </c>
      <c r="AE9107">
        <v>29.495013063806681</v>
      </c>
    </row>
    <row r="9108" spans="1:31" x14ac:dyDescent="0.25">
      <c r="A9108">
        <v>1683639</v>
      </c>
      <c r="B9108">
        <v>1</v>
      </c>
      <c r="C9108" t="s">
        <v>81</v>
      </c>
      <c r="D9108" t="s">
        <v>118</v>
      </c>
      <c r="E9108" t="s">
        <v>140</v>
      </c>
      <c r="F9108" t="s">
        <v>25685</v>
      </c>
      <c r="G9108" t="s">
        <v>197</v>
      </c>
      <c r="H9108" t="s">
        <v>143</v>
      </c>
      <c r="I9108" t="s">
        <v>135</v>
      </c>
      <c r="J9108" t="s">
        <v>136</v>
      </c>
      <c r="K9108" t="s">
        <v>137</v>
      </c>
      <c r="L9108" t="s">
        <v>25686</v>
      </c>
      <c r="M9108" t="s">
        <v>25687</v>
      </c>
      <c r="N9108">
        <v>0.71305555499999995</v>
      </c>
      <c r="O9108">
        <v>0</v>
      </c>
      <c r="P9108">
        <v>1</v>
      </c>
      <c r="Q9108">
        <v>0</v>
      </c>
      <c r="R9108">
        <v>0</v>
      </c>
      <c r="S9108">
        <v>0</v>
      </c>
      <c r="T9108">
        <v>1</v>
      </c>
      <c r="U9108">
        <v>0</v>
      </c>
      <c r="V9108">
        <v>0</v>
      </c>
      <c r="W9108">
        <v>0</v>
      </c>
      <c r="X9108">
        <v>0.1126482300040153</v>
      </c>
      <c r="Y9108">
        <v>0</v>
      </c>
      <c r="Z9108">
        <v>0</v>
      </c>
      <c r="AA9108">
        <v>0</v>
      </c>
      <c r="AB9108">
        <v>0.69673536246934598</v>
      </c>
      <c r="AC9108">
        <v>0</v>
      </c>
      <c r="AD9108">
        <v>0</v>
      </c>
      <c r="AE9108">
        <v>0.80938359247336122</v>
      </c>
    </row>
    <row r="9109" spans="1:31" x14ac:dyDescent="0.25">
      <c r="A9109">
        <v>1683831</v>
      </c>
      <c r="B9109">
        <v>1</v>
      </c>
      <c r="C9109" t="s">
        <v>81</v>
      </c>
      <c r="D9109" t="s">
        <v>127</v>
      </c>
      <c r="E9109" t="s">
        <v>131</v>
      </c>
      <c r="F9109" t="s">
        <v>13258</v>
      </c>
      <c r="G9109" t="s">
        <v>161</v>
      </c>
      <c r="H9109" t="s">
        <v>134</v>
      </c>
      <c r="I9109" t="s">
        <v>135</v>
      </c>
      <c r="J9109" t="s">
        <v>136</v>
      </c>
      <c r="K9109" t="s">
        <v>137</v>
      </c>
      <c r="L9109" t="s">
        <v>25688</v>
      </c>
      <c r="M9109" t="s">
        <v>25689</v>
      </c>
      <c r="N9109">
        <v>1.858333333</v>
      </c>
      <c r="O9109">
        <v>0</v>
      </c>
      <c r="P9109">
        <v>126</v>
      </c>
      <c r="Q9109">
        <v>33</v>
      </c>
      <c r="R9109">
        <v>37</v>
      </c>
      <c r="S9109">
        <v>0</v>
      </c>
      <c r="T9109">
        <v>18</v>
      </c>
      <c r="U9109">
        <v>0</v>
      </c>
      <c r="V9109">
        <v>0</v>
      </c>
      <c r="W9109">
        <v>0</v>
      </c>
      <c r="X9109">
        <v>35.238315239748914</v>
      </c>
      <c r="Y9109">
        <v>43.726889349107054</v>
      </c>
      <c r="Z9109">
        <v>9.651341560453206</v>
      </c>
      <c r="AA9109">
        <v>0</v>
      </c>
      <c r="AB9109">
        <v>35.139472137182111</v>
      </c>
      <c r="AC9109">
        <v>0</v>
      </c>
      <c r="AD9109">
        <v>0</v>
      </c>
      <c r="AE9109">
        <v>123.75601828649128</v>
      </c>
    </row>
    <row r="9110" spans="1:31" x14ac:dyDescent="0.25">
      <c r="A9110">
        <v>1683931</v>
      </c>
      <c r="B9110">
        <v>1</v>
      </c>
      <c r="C9110" t="s">
        <v>80</v>
      </c>
      <c r="D9110" t="s">
        <v>106</v>
      </c>
      <c r="E9110" t="s">
        <v>151</v>
      </c>
      <c r="F9110" t="s">
        <v>25690</v>
      </c>
      <c r="G9110" t="s">
        <v>153</v>
      </c>
      <c r="H9110" t="s">
        <v>143</v>
      </c>
      <c r="I9110" t="s">
        <v>135</v>
      </c>
      <c r="J9110" t="s">
        <v>136</v>
      </c>
      <c r="K9110" t="s">
        <v>137</v>
      </c>
      <c r="L9110" t="s">
        <v>25691</v>
      </c>
      <c r="M9110" t="s">
        <v>25692</v>
      </c>
      <c r="N9110">
        <v>3.4483333329999999</v>
      </c>
      <c r="O9110">
        <v>0</v>
      </c>
      <c r="P9110">
        <v>0</v>
      </c>
      <c r="Q9110">
        <v>0</v>
      </c>
      <c r="R9110">
        <v>1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0.35037800211699999</v>
      </c>
      <c r="AA9110">
        <v>0</v>
      </c>
      <c r="AB9110">
        <v>0</v>
      </c>
      <c r="AC9110">
        <v>0</v>
      </c>
      <c r="AD9110">
        <v>0</v>
      </c>
      <c r="AE9110">
        <v>0.35037800211699999</v>
      </c>
    </row>
    <row r="9111" spans="1:31" x14ac:dyDescent="0.25">
      <c r="A9111">
        <v>1683797</v>
      </c>
      <c r="B9111">
        <v>1</v>
      </c>
      <c r="C9111" t="s">
        <v>80</v>
      </c>
      <c r="D9111" t="s">
        <v>104</v>
      </c>
      <c r="E9111" t="s">
        <v>159</v>
      </c>
      <c r="F9111" t="s">
        <v>25693</v>
      </c>
      <c r="G9111" t="s">
        <v>281</v>
      </c>
      <c r="H9111" t="s">
        <v>134</v>
      </c>
      <c r="I9111" t="s">
        <v>135</v>
      </c>
      <c r="J9111" t="s">
        <v>136</v>
      </c>
      <c r="K9111" t="s">
        <v>167</v>
      </c>
      <c r="L9111" t="s">
        <v>25694</v>
      </c>
      <c r="M9111" t="s">
        <v>25695</v>
      </c>
      <c r="N9111">
        <v>1.6091666659999999</v>
      </c>
      <c r="O9111">
        <v>0</v>
      </c>
      <c r="P9111">
        <v>0</v>
      </c>
      <c r="Q9111">
        <v>0</v>
      </c>
      <c r="R9111">
        <v>1</v>
      </c>
      <c r="S9111">
        <v>0</v>
      </c>
      <c r="T9111">
        <v>173</v>
      </c>
      <c r="U9111">
        <v>4</v>
      </c>
      <c r="V9111">
        <v>3</v>
      </c>
      <c r="W9111">
        <v>0</v>
      </c>
      <c r="X9111">
        <v>0</v>
      </c>
      <c r="Y9111">
        <v>0</v>
      </c>
      <c r="Z9111">
        <v>4.9732906402033331E-3</v>
      </c>
      <c r="AA9111">
        <v>0</v>
      </c>
      <c r="AB9111">
        <v>510.16192687353436</v>
      </c>
      <c r="AC9111">
        <v>1107.5043646482695</v>
      </c>
      <c r="AD9111">
        <v>75.325757064487846</v>
      </c>
      <c r="AE9111">
        <v>1692.9970218769317</v>
      </c>
    </row>
    <row r="9112" spans="1:31" x14ac:dyDescent="0.25">
      <c r="A9112">
        <v>1683774</v>
      </c>
      <c r="B9112">
        <v>1</v>
      </c>
      <c r="C9112" t="s">
        <v>80</v>
      </c>
      <c r="D9112" t="s">
        <v>92</v>
      </c>
      <c r="E9112" t="s">
        <v>131</v>
      </c>
      <c r="F9112" t="s">
        <v>25696</v>
      </c>
      <c r="G9112" t="s">
        <v>281</v>
      </c>
      <c r="H9112" t="s">
        <v>134</v>
      </c>
      <c r="I9112" t="s">
        <v>135</v>
      </c>
      <c r="J9112" t="s">
        <v>136</v>
      </c>
      <c r="K9112" t="s">
        <v>167</v>
      </c>
      <c r="L9112" t="s">
        <v>25697</v>
      </c>
      <c r="M9112" t="s">
        <v>25698</v>
      </c>
      <c r="N9112">
        <v>7.6553174999999998</v>
      </c>
      <c r="O9112">
        <v>0</v>
      </c>
      <c r="P9112">
        <v>478</v>
      </c>
      <c r="Q9112">
        <v>0</v>
      </c>
      <c r="R9112">
        <v>17</v>
      </c>
      <c r="S9112">
        <v>0</v>
      </c>
      <c r="T9112">
        <v>42</v>
      </c>
      <c r="U9112">
        <v>0</v>
      </c>
      <c r="V9112">
        <v>0</v>
      </c>
      <c r="W9112">
        <v>0</v>
      </c>
      <c r="X9112">
        <v>1187.941936562931</v>
      </c>
      <c r="Y9112">
        <v>0</v>
      </c>
      <c r="Z9112">
        <v>9.9784308018475247</v>
      </c>
      <c r="AA9112">
        <v>0</v>
      </c>
      <c r="AB9112">
        <v>1117.7807482727756</v>
      </c>
      <c r="AC9112">
        <v>0</v>
      </c>
      <c r="AD9112">
        <v>0</v>
      </c>
      <c r="AE9112">
        <v>2315.7011156375538</v>
      </c>
    </row>
    <row r="9113" spans="1:31" x14ac:dyDescent="0.25">
      <c r="A9113">
        <v>1684292</v>
      </c>
      <c r="B9113">
        <v>1</v>
      </c>
      <c r="C9113" t="s">
        <v>80</v>
      </c>
      <c r="D9113" t="s">
        <v>94</v>
      </c>
      <c r="E9113" t="s">
        <v>140</v>
      </c>
      <c r="F9113" t="s">
        <v>25699</v>
      </c>
      <c r="G9113" t="s">
        <v>197</v>
      </c>
      <c r="H9113" t="s">
        <v>143</v>
      </c>
      <c r="I9113" t="s">
        <v>135</v>
      </c>
      <c r="J9113" t="s">
        <v>136</v>
      </c>
      <c r="K9113" t="s">
        <v>137</v>
      </c>
      <c r="L9113" t="s">
        <v>25700</v>
      </c>
      <c r="M9113" t="s">
        <v>25701</v>
      </c>
      <c r="N9113">
        <v>1.5963888879999999</v>
      </c>
      <c r="O9113">
        <v>0</v>
      </c>
      <c r="P9113">
        <v>1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1.0504594290542451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1.0504594290542451</v>
      </c>
    </row>
    <row r="9114" spans="1:31" x14ac:dyDescent="0.25">
      <c r="A9114">
        <v>1683628</v>
      </c>
      <c r="B9114">
        <v>1</v>
      </c>
      <c r="C9114" t="s">
        <v>80</v>
      </c>
      <c r="D9114" t="s">
        <v>96</v>
      </c>
      <c r="E9114" t="s">
        <v>151</v>
      </c>
      <c r="F9114" t="s">
        <v>25702</v>
      </c>
      <c r="G9114" t="s">
        <v>222</v>
      </c>
      <c r="H9114" t="s">
        <v>143</v>
      </c>
      <c r="I9114" t="s">
        <v>135</v>
      </c>
      <c r="J9114" t="s">
        <v>136</v>
      </c>
      <c r="K9114" t="s">
        <v>137</v>
      </c>
      <c r="L9114" t="s">
        <v>25703</v>
      </c>
      <c r="M9114" t="s">
        <v>25704</v>
      </c>
      <c r="N9114">
        <v>3.31</v>
      </c>
      <c r="O9114">
        <v>0</v>
      </c>
      <c r="P9114">
        <v>33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44.751420608378474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44.751420608378474</v>
      </c>
    </row>
    <row r="9115" spans="1:31" x14ac:dyDescent="0.25">
      <c r="A9115">
        <v>1684338</v>
      </c>
      <c r="B9115">
        <v>1</v>
      </c>
      <c r="C9115" t="s">
        <v>80</v>
      </c>
      <c r="D9115" t="s">
        <v>82</v>
      </c>
      <c r="E9115" t="s">
        <v>151</v>
      </c>
      <c r="F9115" t="s">
        <v>22155</v>
      </c>
      <c r="G9115" t="s">
        <v>267</v>
      </c>
      <c r="H9115" t="s">
        <v>143</v>
      </c>
      <c r="I9115" t="s">
        <v>135</v>
      </c>
      <c r="J9115" t="s">
        <v>136</v>
      </c>
      <c r="K9115" t="s">
        <v>137</v>
      </c>
      <c r="L9115" t="s">
        <v>25705</v>
      </c>
      <c r="M9115" t="s">
        <v>25706</v>
      </c>
      <c r="N9115">
        <v>1.1672222219999999</v>
      </c>
      <c r="O9115">
        <v>0</v>
      </c>
      <c r="P9115">
        <v>53</v>
      </c>
      <c r="Q9115">
        <v>0</v>
      </c>
      <c r="R9115">
        <v>0</v>
      </c>
      <c r="S9115">
        <v>0</v>
      </c>
      <c r="T9115">
        <v>5</v>
      </c>
      <c r="U9115">
        <v>0</v>
      </c>
      <c r="V9115">
        <v>0</v>
      </c>
      <c r="W9115">
        <v>0</v>
      </c>
      <c r="X9115">
        <v>34.022884928036923</v>
      </c>
      <c r="Y9115">
        <v>0</v>
      </c>
      <c r="Z9115">
        <v>0</v>
      </c>
      <c r="AA9115">
        <v>0</v>
      </c>
      <c r="AB9115">
        <v>2.0383602589760232</v>
      </c>
      <c r="AC9115">
        <v>0</v>
      </c>
      <c r="AD9115">
        <v>0</v>
      </c>
      <c r="AE9115">
        <v>36.061245187012943</v>
      </c>
    </row>
    <row r="9116" spans="1:31" x14ac:dyDescent="0.25">
      <c r="A9116">
        <v>1683814</v>
      </c>
      <c r="B9116">
        <v>1</v>
      </c>
      <c r="C9116" t="s">
        <v>80</v>
      </c>
      <c r="D9116" t="s">
        <v>91</v>
      </c>
      <c r="E9116" t="s">
        <v>159</v>
      </c>
      <c r="F9116" t="s">
        <v>25707</v>
      </c>
      <c r="G9116" t="s">
        <v>253</v>
      </c>
      <c r="H9116" t="s">
        <v>134</v>
      </c>
      <c r="I9116" t="s">
        <v>135</v>
      </c>
      <c r="J9116" t="s">
        <v>136</v>
      </c>
      <c r="K9116" t="s">
        <v>167</v>
      </c>
      <c r="L9116" t="s">
        <v>25708</v>
      </c>
      <c r="M9116" t="s">
        <v>25709</v>
      </c>
      <c r="N9116">
        <v>7.5766666660000004</v>
      </c>
      <c r="O9116">
        <v>0</v>
      </c>
      <c r="P9116">
        <v>743</v>
      </c>
      <c r="Q9116">
        <v>0</v>
      </c>
      <c r="R9116">
        <v>0</v>
      </c>
      <c r="S9116">
        <v>0</v>
      </c>
      <c r="T9116">
        <v>27</v>
      </c>
      <c r="U9116">
        <v>0</v>
      </c>
      <c r="V9116">
        <v>0</v>
      </c>
      <c r="W9116">
        <v>0</v>
      </c>
      <c r="X9116">
        <v>1825.6603882220986</v>
      </c>
      <c r="Y9116">
        <v>0</v>
      </c>
      <c r="Z9116">
        <v>0</v>
      </c>
      <c r="AA9116">
        <v>0</v>
      </c>
      <c r="AB9116">
        <v>262.07692199880779</v>
      </c>
      <c r="AC9116">
        <v>0</v>
      </c>
      <c r="AD9116">
        <v>0</v>
      </c>
      <c r="AE9116">
        <v>2087.7373102209062</v>
      </c>
    </row>
    <row r="9117" spans="1:31" x14ac:dyDescent="0.25">
      <c r="A9117">
        <v>1683711</v>
      </c>
      <c r="B9117">
        <v>1</v>
      </c>
      <c r="C9117" t="s">
        <v>80</v>
      </c>
      <c r="D9117" t="s">
        <v>90</v>
      </c>
      <c r="E9117" t="s">
        <v>151</v>
      </c>
      <c r="F9117" t="s">
        <v>4586</v>
      </c>
      <c r="G9117" t="s">
        <v>482</v>
      </c>
      <c r="H9117" t="s">
        <v>143</v>
      </c>
      <c r="I9117" t="s">
        <v>135</v>
      </c>
      <c r="J9117" t="s">
        <v>136</v>
      </c>
      <c r="K9117" t="s">
        <v>137</v>
      </c>
      <c r="L9117" t="s">
        <v>25710</v>
      </c>
      <c r="M9117" t="s">
        <v>25711</v>
      </c>
      <c r="N9117">
        <v>1.7680555549999999</v>
      </c>
      <c r="O9117">
        <v>0</v>
      </c>
      <c r="P9117">
        <v>7</v>
      </c>
      <c r="Q9117">
        <v>0</v>
      </c>
      <c r="R9117">
        <v>0</v>
      </c>
      <c r="S9117">
        <v>0</v>
      </c>
      <c r="T9117">
        <v>75</v>
      </c>
      <c r="U9117">
        <v>0</v>
      </c>
      <c r="V9117">
        <v>1</v>
      </c>
      <c r="W9117">
        <v>0</v>
      </c>
      <c r="X9117">
        <v>4.3954817520304896</v>
      </c>
      <c r="Y9117">
        <v>0</v>
      </c>
      <c r="Z9117">
        <v>0</v>
      </c>
      <c r="AA9117">
        <v>0</v>
      </c>
      <c r="AB9117">
        <v>188.83987333553191</v>
      </c>
      <c r="AC9117">
        <v>0</v>
      </c>
      <c r="AD9117">
        <v>34.720779277108228</v>
      </c>
      <c r="AE9117">
        <v>227.95613436467062</v>
      </c>
    </row>
    <row r="9118" spans="1:31" x14ac:dyDescent="0.25">
      <c r="A9118">
        <v>1683757</v>
      </c>
      <c r="B9118">
        <v>1</v>
      </c>
      <c r="C9118" t="s">
        <v>80</v>
      </c>
      <c r="D9118" t="s">
        <v>109</v>
      </c>
      <c r="E9118" t="s">
        <v>146</v>
      </c>
      <c r="F9118" t="s">
        <v>25712</v>
      </c>
      <c r="G9118" t="s">
        <v>253</v>
      </c>
      <c r="H9118" t="s">
        <v>143</v>
      </c>
      <c r="I9118" t="s">
        <v>135</v>
      </c>
      <c r="J9118" t="s">
        <v>136</v>
      </c>
      <c r="K9118" t="s">
        <v>167</v>
      </c>
      <c r="L9118" t="s">
        <v>25713</v>
      </c>
      <c r="M9118" t="s">
        <v>25714</v>
      </c>
      <c r="N9118">
        <v>4.6147222220000002</v>
      </c>
      <c r="O9118">
        <v>0</v>
      </c>
      <c r="P9118">
        <v>33</v>
      </c>
      <c r="Q9118">
        <v>0</v>
      </c>
      <c r="R9118">
        <v>1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13.898016022630937</v>
      </c>
      <c r="Y9118">
        <v>0</v>
      </c>
      <c r="Z9118">
        <v>3.094993503938583</v>
      </c>
      <c r="AA9118">
        <v>0</v>
      </c>
      <c r="AB9118">
        <v>0</v>
      </c>
      <c r="AC9118">
        <v>0</v>
      </c>
      <c r="AD9118">
        <v>0</v>
      </c>
      <c r="AE9118">
        <v>16.993009526569519</v>
      </c>
    </row>
    <row r="9119" spans="1:31" x14ac:dyDescent="0.25">
      <c r="A9119">
        <v>1684152</v>
      </c>
      <c r="B9119">
        <v>1</v>
      </c>
      <c r="C9119" t="s">
        <v>80</v>
      </c>
      <c r="D9119" t="s">
        <v>106</v>
      </c>
      <c r="E9119" t="s">
        <v>151</v>
      </c>
      <c r="F9119" t="s">
        <v>25715</v>
      </c>
      <c r="G9119" t="s">
        <v>153</v>
      </c>
      <c r="H9119" t="s">
        <v>143</v>
      </c>
      <c r="I9119" t="s">
        <v>135</v>
      </c>
      <c r="J9119" t="s">
        <v>136</v>
      </c>
      <c r="K9119" t="s">
        <v>137</v>
      </c>
      <c r="L9119" t="s">
        <v>25716</v>
      </c>
      <c r="M9119" t="s">
        <v>25717</v>
      </c>
      <c r="N9119">
        <v>2.011111111</v>
      </c>
      <c r="O9119">
        <v>0</v>
      </c>
      <c r="P9119">
        <v>0</v>
      </c>
      <c r="Q9119">
        <v>0</v>
      </c>
      <c r="R9119">
        <v>1</v>
      </c>
      <c r="S9119">
        <v>0</v>
      </c>
      <c r="T9119">
        <v>1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1.9108715039204083</v>
      </c>
      <c r="AA9119">
        <v>0</v>
      </c>
      <c r="AB9119">
        <v>1.7807318717219112</v>
      </c>
      <c r="AC9119">
        <v>0</v>
      </c>
      <c r="AD9119">
        <v>0</v>
      </c>
      <c r="AE9119">
        <v>3.6916033756423197</v>
      </c>
    </row>
    <row r="9120" spans="1:31" x14ac:dyDescent="0.25">
      <c r="A9120">
        <v>1683714</v>
      </c>
      <c r="B9120">
        <v>1</v>
      </c>
      <c r="C9120" t="s">
        <v>81</v>
      </c>
      <c r="D9120" t="s">
        <v>115</v>
      </c>
      <c r="E9120" t="s">
        <v>164</v>
      </c>
      <c r="F9120" t="s">
        <v>24225</v>
      </c>
      <c r="G9120" t="s">
        <v>271</v>
      </c>
      <c r="H9120" t="s">
        <v>181</v>
      </c>
      <c r="I9120" t="s">
        <v>135</v>
      </c>
      <c r="J9120" t="s">
        <v>136</v>
      </c>
      <c r="K9120" t="s">
        <v>167</v>
      </c>
      <c r="L9120" t="s">
        <v>25718</v>
      </c>
      <c r="M9120" t="s">
        <v>25719</v>
      </c>
      <c r="N9120">
        <v>8.5055555550000008</v>
      </c>
      <c r="O9120">
        <v>0</v>
      </c>
      <c r="P9120">
        <v>4505</v>
      </c>
      <c r="Q9120">
        <v>2</v>
      </c>
      <c r="R9120">
        <v>176</v>
      </c>
      <c r="S9120">
        <v>18</v>
      </c>
      <c r="T9120">
        <v>458</v>
      </c>
      <c r="U9120">
        <v>2</v>
      </c>
      <c r="V9120">
        <v>1</v>
      </c>
      <c r="W9120">
        <v>0</v>
      </c>
      <c r="X9120">
        <v>2867.1374732483291</v>
      </c>
      <c r="Y9120">
        <v>5.6561431125561512</v>
      </c>
      <c r="Z9120">
        <v>245.73551289986784</v>
      </c>
      <c r="AA9120">
        <v>268.58405373079654</v>
      </c>
      <c r="AB9120">
        <v>1883.2921707915561</v>
      </c>
      <c r="AC9120">
        <v>1123.6536224650908</v>
      </c>
      <c r="AD9120">
        <v>7.1257234912177285</v>
      </c>
      <c r="AE9120">
        <v>6401.1846997394141</v>
      </c>
    </row>
    <row r="9121" spans="1:31" x14ac:dyDescent="0.25">
      <c r="A9121">
        <v>1684069</v>
      </c>
      <c r="B9121">
        <v>1</v>
      </c>
      <c r="C9121" t="s">
        <v>80</v>
      </c>
      <c r="D9121" t="s">
        <v>87</v>
      </c>
      <c r="E9121" t="s">
        <v>151</v>
      </c>
      <c r="F9121" t="s">
        <v>25720</v>
      </c>
      <c r="G9121" t="s">
        <v>202</v>
      </c>
      <c r="H9121" t="s">
        <v>143</v>
      </c>
      <c r="I9121" t="s">
        <v>135</v>
      </c>
      <c r="J9121" t="s">
        <v>136</v>
      </c>
      <c r="K9121" t="s">
        <v>137</v>
      </c>
      <c r="L9121" t="s">
        <v>25721</v>
      </c>
      <c r="M9121" t="s">
        <v>25722</v>
      </c>
      <c r="N9121">
        <v>6.3736111109999998</v>
      </c>
      <c r="O9121">
        <v>0</v>
      </c>
      <c r="P9121">
        <v>74</v>
      </c>
      <c r="Q9121">
        <v>0</v>
      </c>
      <c r="R9121">
        <v>0</v>
      </c>
      <c r="S9121">
        <v>0</v>
      </c>
      <c r="T9121">
        <v>1</v>
      </c>
      <c r="U9121">
        <v>0</v>
      </c>
      <c r="V9121">
        <v>0</v>
      </c>
      <c r="W9121">
        <v>0</v>
      </c>
      <c r="X9121">
        <v>116.13993734017301</v>
      </c>
      <c r="Y9121">
        <v>0</v>
      </c>
      <c r="Z9121">
        <v>0</v>
      </c>
      <c r="AA9121">
        <v>0</v>
      </c>
      <c r="AB9121">
        <v>0.14347097234041001</v>
      </c>
      <c r="AC9121">
        <v>0</v>
      </c>
      <c r="AD9121">
        <v>0</v>
      </c>
      <c r="AE9121">
        <v>116.28340831251342</v>
      </c>
    </row>
    <row r="9122" spans="1:31" x14ac:dyDescent="0.25">
      <c r="A9122">
        <v>1683691</v>
      </c>
      <c r="B9122">
        <v>1</v>
      </c>
      <c r="C9122" t="s">
        <v>80</v>
      </c>
      <c r="D9122" t="s">
        <v>99</v>
      </c>
      <c r="E9122" t="s">
        <v>151</v>
      </c>
      <c r="F9122" t="s">
        <v>25723</v>
      </c>
      <c r="G9122" t="s">
        <v>153</v>
      </c>
      <c r="H9122" t="s">
        <v>143</v>
      </c>
      <c r="I9122" t="s">
        <v>135</v>
      </c>
      <c r="J9122" t="s">
        <v>136</v>
      </c>
      <c r="K9122" t="s">
        <v>137</v>
      </c>
      <c r="L9122" t="s">
        <v>25724</v>
      </c>
      <c r="M9122" t="s">
        <v>25725</v>
      </c>
      <c r="N9122">
        <v>10.909722221999999</v>
      </c>
      <c r="O9122">
        <v>0</v>
      </c>
      <c r="P9122">
        <v>12</v>
      </c>
      <c r="Q9122">
        <v>0</v>
      </c>
      <c r="R9122">
        <v>11</v>
      </c>
      <c r="S9122">
        <v>0</v>
      </c>
      <c r="T9122">
        <v>4</v>
      </c>
      <c r="U9122">
        <v>0</v>
      </c>
      <c r="V9122">
        <v>0</v>
      </c>
      <c r="W9122">
        <v>0</v>
      </c>
      <c r="X9122">
        <v>17.544563096764843</v>
      </c>
      <c r="Y9122">
        <v>0</v>
      </c>
      <c r="Z9122">
        <v>9.5605857117530721</v>
      </c>
      <c r="AA9122">
        <v>0</v>
      </c>
      <c r="AB9122">
        <v>6.4550301139286166</v>
      </c>
      <c r="AC9122">
        <v>0</v>
      </c>
      <c r="AD9122">
        <v>0</v>
      </c>
      <c r="AE9122">
        <v>33.560178922446532</v>
      </c>
    </row>
    <row r="9123" spans="1:31" x14ac:dyDescent="0.25">
      <c r="A9123">
        <v>1684381</v>
      </c>
      <c r="B9123">
        <v>1</v>
      </c>
      <c r="C9123" t="s">
        <v>80</v>
      </c>
      <c r="D9123" t="s">
        <v>96</v>
      </c>
      <c r="E9123" t="s">
        <v>151</v>
      </c>
      <c r="F9123" t="s">
        <v>25726</v>
      </c>
      <c r="G9123" t="s">
        <v>153</v>
      </c>
      <c r="H9123" t="s">
        <v>143</v>
      </c>
      <c r="I9123" t="s">
        <v>135</v>
      </c>
      <c r="J9123" t="s">
        <v>136</v>
      </c>
      <c r="K9123" t="s">
        <v>137</v>
      </c>
      <c r="L9123" t="s">
        <v>25727</v>
      </c>
      <c r="M9123" t="s">
        <v>25728</v>
      </c>
      <c r="N9123">
        <v>8.755833333</v>
      </c>
      <c r="O9123">
        <v>0</v>
      </c>
      <c r="P9123">
        <v>67</v>
      </c>
      <c r="Q9123">
        <v>0</v>
      </c>
      <c r="R9123">
        <v>7</v>
      </c>
      <c r="S9123">
        <v>0</v>
      </c>
      <c r="T9123">
        <v>26</v>
      </c>
      <c r="U9123">
        <v>0</v>
      </c>
      <c r="V9123">
        <v>0</v>
      </c>
      <c r="W9123">
        <v>0</v>
      </c>
      <c r="X9123">
        <v>370.1415440813476</v>
      </c>
      <c r="Y9123">
        <v>0</v>
      </c>
      <c r="Z9123">
        <v>19.536976850114307</v>
      </c>
      <c r="AA9123">
        <v>0</v>
      </c>
      <c r="AB9123">
        <v>116.06404687921217</v>
      </c>
      <c r="AC9123">
        <v>0</v>
      </c>
      <c r="AD9123">
        <v>0</v>
      </c>
      <c r="AE9123">
        <v>505.74256781067407</v>
      </c>
    </row>
    <row r="9124" spans="1:31" x14ac:dyDescent="0.25">
      <c r="A9124">
        <v>1684189</v>
      </c>
      <c r="B9124">
        <v>1</v>
      </c>
      <c r="C9124" t="s">
        <v>81</v>
      </c>
      <c r="D9124" t="s">
        <v>118</v>
      </c>
      <c r="E9124" t="s">
        <v>164</v>
      </c>
      <c r="F9124" t="s">
        <v>4818</v>
      </c>
      <c r="G9124" t="s">
        <v>161</v>
      </c>
      <c r="H9124" t="s">
        <v>134</v>
      </c>
      <c r="I9124" t="s">
        <v>135</v>
      </c>
      <c r="J9124" t="s">
        <v>136</v>
      </c>
      <c r="K9124" t="s">
        <v>137</v>
      </c>
      <c r="L9124" t="s">
        <v>25729</v>
      </c>
      <c r="M9124" t="s">
        <v>25730</v>
      </c>
      <c r="N9124">
        <v>0.40222222200000002</v>
      </c>
      <c r="O9124">
        <v>0</v>
      </c>
      <c r="P9124">
        <v>2080</v>
      </c>
      <c r="Q9124">
        <v>5</v>
      </c>
      <c r="R9124">
        <v>146</v>
      </c>
      <c r="S9124">
        <v>1</v>
      </c>
      <c r="T9124">
        <v>297</v>
      </c>
      <c r="U9124">
        <v>0</v>
      </c>
      <c r="V9124">
        <v>1</v>
      </c>
      <c r="W9124">
        <v>0</v>
      </c>
      <c r="X9124">
        <v>187.41665995121272</v>
      </c>
      <c r="Y9124">
        <v>1.0609048455777235</v>
      </c>
      <c r="Z9124">
        <v>9.2725651488217977</v>
      </c>
      <c r="AA9124">
        <v>4.3983535776992344</v>
      </c>
      <c r="AB9124">
        <v>80.502584199075415</v>
      </c>
      <c r="AC9124">
        <v>0</v>
      </c>
      <c r="AD9124">
        <v>7.8557803092588676</v>
      </c>
      <c r="AE9124">
        <v>290.50684803164575</v>
      </c>
    </row>
    <row r="9125" spans="1:31" x14ac:dyDescent="0.25">
      <c r="A9125">
        <v>1683648</v>
      </c>
      <c r="B9125">
        <v>1</v>
      </c>
      <c r="C9125" t="s">
        <v>80</v>
      </c>
      <c r="D9125" t="s">
        <v>99</v>
      </c>
      <c r="E9125" t="s">
        <v>164</v>
      </c>
      <c r="F9125" t="s">
        <v>2815</v>
      </c>
      <c r="G9125" t="s">
        <v>161</v>
      </c>
      <c r="H9125" t="s">
        <v>134</v>
      </c>
      <c r="I9125" t="s">
        <v>135</v>
      </c>
      <c r="J9125" t="s">
        <v>136</v>
      </c>
      <c r="K9125" t="s">
        <v>137</v>
      </c>
      <c r="L9125" t="s">
        <v>25731</v>
      </c>
      <c r="M9125" t="s">
        <v>25732</v>
      </c>
      <c r="N9125">
        <v>0.55166666600000003</v>
      </c>
      <c r="O9125">
        <v>1</v>
      </c>
      <c r="P9125">
        <v>2146</v>
      </c>
      <c r="Q9125">
        <v>0</v>
      </c>
      <c r="R9125">
        <v>10</v>
      </c>
      <c r="S9125">
        <v>4</v>
      </c>
      <c r="T9125">
        <v>369</v>
      </c>
      <c r="U9125">
        <v>0</v>
      </c>
      <c r="V9125">
        <v>2</v>
      </c>
      <c r="W9125">
        <v>0.78303797571880507</v>
      </c>
      <c r="X9125">
        <v>274.38733725460975</v>
      </c>
      <c r="Y9125">
        <v>0</v>
      </c>
      <c r="Z9125">
        <v>0.60781179177071998</v>
      </c>
      <c r="AA9125">
        <v>8.8924782783197251</v>
      </c>
      <c r="AB9125">
        <v>136.87250463180709</v>
      </c>
      <c r="AC9125">
        <v>0</v>
      </c>
      <c r="AD9125">
        <v>5.4839480582997489</v>
      </c>
      <c r="AE9125">
        <v>427.02711799052582</v>
      </c>
    </row>
    <row r="9126" spans="1:31" x14ac:dyDescent="0.25">
      <c r="A9126">
        <v>1684169</v>
      </c>
      <c r="B9126">
        <v>1</v>
      </c>
      <c r="C9126" t="s">
        <v>81</v>
      </c>
      <c r="D9126" t="s">
        <v>113</v>
      </c>
      <c r="E9126" t="s">
        <v>151</v>
      </c>
      <c r="F9126" t="s">
        <v>25733</v>
      </c>
      <c r="G9126" t="s">
        <v>153</v>
      </c>
      <c r="H9126" t="s">
        <v>143</v>
      </c>
      <c r="I9126" t="s">
        <v>135</v>
      </c>
      <c r="J9126" t="s">
        <v>136</v>
      </c>
      <c r="K9126" t="s">
        <v>137</v>
      </c>
      <c r="L9126" t="s">
        <v>25734</v>
      </c>
      <c r="M9126" t="s">
        <v>25735</v>
      </c>
      <c r="N9126">
        <v>2.2836111109999999</v>
      </c>
      <c r="O9126">
        <v>0</v>
      </c>
      <c r="P9126">
        <v>3</v>
      </c>
      <c r="Q9126">
        <v>0</v>
      </c>
      <c r="R9126">
        <v>1</v>
      </c>
      <c r="S9126">
        <v>0</v>
      </c>
      <c r="T9126">
        <v>1</v>
      </c>
      <c r="U9126">
        <v>0</v>
      </c>
      <c r="V9126">
        <v>0</v>
      </c>
      <c r="W9126">
        <v>0</v>
      </c>
      <c r="X9126">
        <v>0.80238503282559592</v>
      </c>
      <c r="Y9126">
        <v>0</v>
      </c>
      <c r="Z9126">
        <v>0.50572781768032771</v>
      </c>
      <c r="AA9126">
        <v>0</v>
      </c>
      <c r="AB9126">
        <v>3.9136003785097806</v>
      </c>
      <c r="AC9126">
        <v>0</v>
      </c>
      <c r="AD9126">
        <v>0</v>
      </c>
      <c r="AE9126">
        <v>5.2217132290157044</v>
      </c>
    </row>
    <row r="9127" spans="1:31" x14ac:dyDescent="0.25">
      <c r="A9127">
        <v>1684232</v>
      </c>
      <c r="B9127">
        <v>1</v>
      </c>
      <c r="C9127" t="s">
        <v>80</v>
      </c>
      <c r="D9127" t="s">
        <v>97</v>
      </c>
      <c r="E9127" t="s">
        <v>159</v>
      </c>
      <c r="F9127" t="s">
        <v>25736</v>
      </c>
      <c r="G9127" t="s">
        <v>281</v>
      </c>
      <c r="H9127" t="s">
        <v>134</v>
      </c>
      <c r="I9127" t="s">
        <v>135</v>
      </c>
      <c r="J9127" t="s">
        <v>136</v>
      </c>
      <c r="K9127" t="s">
        <v>167</v>
      </c>
      <c r="L9127" t="s">
        <v>25737</v>
      </c>
      <c r="M9127" t="s">
        <v>25738</v>
      </c>
      <c r="N9127">
        <v>2.8055961109999998</v>
      </c>
      <c r="O9127">
        <v>0</v>
      </c>
      <c r="P9127">
        <v>65</v>
      </c>
      <c r="Q9127">
        <v>0</v>
      </c>
      <c r="R9127">
        <v>78</v>
      </c>
      <c r="S9127">
        <v>0</v>
      </c>
      <c r="T9127">
        <v>11</v>
      </c>
      <c r="U9127">
        <v>0</v>
      </c>
      <c r="V9127">
        <v>0</v>
      </c>
      <c r="W9127">
        <v>0</v>
      </c>
      <c r="X9127">
        <v>105.65900086398619</v>
      </c>
      <c r="Y9127">
        <v>0</v>
      </c>
      <c r="Z9127">
        <v>77.758249977379705</v>
      </c>
      <c r="AA9127">
        <v>0</v>
      </c>
      <c r="AB9127">
        <v>11.534881461324483</v>
      </c>
      <c r="AC9127">
        <v>0</v>
      </c>
      <c r="AD9127">
        <v>0</v>
      </c>
      <c r="AE9127">
        <v>194.95213230269039</v>
      </c>
    </row>
    <row r="9128" spans="1:31" x14ac:dyDescent="0.25">
      <c r="A9128">
        <v>1684132</v>
      </c>
      <c r="B9128">
        <v>1</v>
      </c>
      <c r="C9128" t="s">
        <v>80</v>
      </c>
      <c r="D9128" t="s">
        <v>107</v>
      </c>
      <c r="E9128" t="s">
        <v>140</v>
      </c>
      <c r="F9128" t="s">
        <v>25739</v>
      </c>
      <c r="G9128" t="s">
        <v>209</v>
      </c>
      <c r="H9128" t="s">
        <v>143</v>
      </c>
      <c r="I9128" t="s">
        <v>135</v>
      </c>
      <c r="J9128" t="s">
        <v>136</v>
      </c>
      <c r="K9128" t="s">
        <v>137</v>
      </c>
      <c r="L9128" t="s">
        <v>25740</v>
      </c>
      <c r="M9128" t="s">
        <v>25741</v>
      </c>
      <c r="N9128">
        <v>2.5222222219999999</v>
      </c>
      <c r="O9128">
        <v>0</v>
      </c>
      <c r="P9128">
        <v>2</v>
      </c>
      <c r="Q9128">
        <v>0</v>
      </c>
      <c r="R9128">
        <v>0</v>
      </c>
      <c r="S9128">
        <v>0</v>
      </c>
      <c r="T9128">
        <v>1</v>
      </c>
      <c r="U9128">
        <v>0</v>
      </c>
      <c r="V9128">
        <v>0</v>
      </c>
      <c r="W9128">
        <v>0</v>
      </c>
      <c r="X9128">
        <v>1.3471747630117801</v>
      </c>
      <c r="Y9128">
        <v>0</v>
      </c>
      <c r="Z9128">
        <v>0</v>
      </c>
      <c r="AA9128">
        <v>0</v>
      </c>
      <c r="AB9128">
        <v>0.63287493976862497</v>
      </c>
      <c r="AC9128">
        <v>0</v>
      </c>
      <c r="AD9128">
        <v>0</v>
      </c>
      <c r="AE9128">
        <v>1.9800497027804052</v>
      </c>
    </row>
    <row r="9129" spans="1:31" x14ac:dyDescent="0.25">
      <c r="A9129">
        <v>1684026</v>
      </c>
      <c r="B9129">
        <v>1</v>
      </c>
      <c r="C9129" t="s">
        <v>80</v>
      </c>
      <c r="D9129" t="s">
        <v>111</v>
      </c>
      <c r="E9129" t="s">
        <v>140</v>
      </c>
      <c r="F9129" t="s">
        <v>25742</v>
      </c>
      <c r="G9129" t="s">
        <v>209</v>
      </c>
      <c r="H9129" t="s">
        <v>143</v>
      </c>
      <c r="I9129" t="s">
        <v>135</v>
      </c>
      <c r="J9129" t="s">
        <v>136</v>
      </c>
      <c r="K9129" t="s">
        <v>137</v>
      </c>
      <c r="L9129" t="s">
        <v>25743</v>
      </c>
      <c r="M9129" t="s">
        <v>25744</v>
      </c>
      <c r="N9129">
        <v>2.4641666660000001</v>
      </c>
      <c r="O9129">
        <v>0</v>
      </c>
      <c r="P9129">
        <v>6</v>
      </c>
      <c r="Q9129">
        <v>0</v>
      </c>
      <c r="R9129">
        <v>0</v>
      </c>
      <c r="S9129">
        <v>0</v>
      </c>
      <c r="T9129">
        <v>1</v>
      </c>
      <c r="U9129">
        <v>0</v>
      </c>
      <c r="V9129">
        <v>0</v>
      </c>
      <c r="W9129">
        <v>0</v>
      </c>
      <c r="X9129">
        <v>2.5091690287309101</v>
      </c>
      <c r="Y9129">
        <v>0</v>
      </c>
      <c r="Z9129">
        <v>0</v>
      </c>
      <c r="AA9129">
        <v>0</v>
      </c>
      <c r="AB9129">
        <v>1.4400775137360888</v>
      </c>
      <c r="AC9129">
        <v>0</v>
      </c>
      <c r="AD9129">
        <v>0</v>
      </c>
      <c r="AE9129">
        <v>3.9492465424669989</v>
      </c>
    </row>
    <row r="9130" spans="1:31" x14ac:dyDescent="0.25">
      <c r="A9130">
        <v>1683834</v>
      </c>
      <c r="B9130">
        <v>1</v>
      </c>
      <c r="C9130" t="s">
        <v>80</v>
      </c>
      <c r="D9130" t="s">
        <v>103</v>
      </c>
      <c r="E9130" t="s">
        <v>146</v>
      </c>
      <c r="F9130" t="s">
        <v>9465</v>
      </c>
      <c r="G9130" t="s">
        <v>153</v>
      </c>
      <c r="H9130" t="s">
        <v>143</v>
      </c>
      <c r="I9130" t="s">
        <v>135</v>
      </c>
      <c r="J9130" t="s">
        <v>136</v>
      </c>
      <c r="K9130" t="s">
        <v>137</v>
      </c>
      <c r="L9130" t="s">
        <v>25745</v>
      </c>
      <c r="M9130" t="s">
        <v>25746</v>
      </c>
      <c r="N9130">
        <v>1.7480555550000001</v>
      </c>
      <c r="O9130">
        <v>0</v>
      </c>
      <c r="P9130">
        <v>0</v>
      </c>
      <c r="Q9130">
        <v>3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1.4978558200097223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1.4978558200097223</v>
      </c>
    </row>
    <row r="9131" spans="1:31" x14ac:dyDescent="0.25">
      <c r="A9131">
        <v>1683734</v>
      </c>
      <c r="B9131">
        <v>1</v>
      </c>
      <c r="C9131" t="s">
        <v>80</v>
      </c>
      <c r="D9131" t="s">
        <v>97</v>
      </c>
      <c r="E9131" t="s">
        <v>151</v>
      </c>
      <c r="F9131" t="s">
        <v>25747</v>
      </c>
      <c r="G9131" t="s">
        <v>281</v>
      </c>
      <c r="H9131" t="s">
        <v>143</v>
      </c>
      <c r="I9131" t="s">
        <v>135</v>
      </c>
      <c r="J9131" t="s">
        <v>136</v>
      </c>
      <c r="K9131" t="s">
        <v>167</v>
      </c>
      <c r="L9131" t="s">
        <v>25748</v>
      </c>
      <c r="M9131" t="s">
        <v>25749</v>
      </c>
      <c r="N9131">
        <v>8.2785647220000005</v>
      </c>
      <c r="O9131">
        <v>0</v>
      </c>
      <c r="P9131">
        <v>47</v>
      </c>
      <c r="Q9131">
        <v>0</v>
      </c>
      <c r="R9131">
        <v>2</v>
      </c>
      <c r="S9131">
        <v>0</v>
      </c>
      <c r="T9131">
        <v>1</v>
      </c>
      <c r="U9131">
        <v>0</v>
      </c>
      <c r="V9131">
        <v>0</v>
      </c>
      <c r="W9131">
        <v>0</v>
      </c>
      <c r="X9131">
        <v>73.333480181271241</v>
      </c>
      <c r="Y9131">
        <v>0</v>
      </c>
      <c r="Z9131">
        <v>3.244309360355484</v>
      </c>
      <c r="AA9131">
        <v>0</v>
      </c>
      <c r="AB9131">
        <v>2.8407331935892808</v>
      </c>
      <c r="AC9131">
        <v>0</v>
      </c>
      <c r="AD9131">
        <v>0</v>
      </c>
      <c r="AE9131">
        <v>79.418522735216015</v>
      </c>
    </row>
    <row r="9132" spans="1:31" x14ac:dyDescent="0.25">
      <c r="A9132">
        <v>1683631</v>
      </c>
      <c r="B9132">
        <v>1</v>
      </c>
      <c r="C9132" t="s">
        <v>81</v>
      </c>
      <c r="D9132" t="s">
        <v>128</v>
      </c>
      <c r="E9132" t="s">
        <v>151</v>
      </c>
      <c r="F9132" t="s">
        <v>25750</v>
      </c>
      <c r="G9132" t="s">
        <v>486</v>
      </c>
      <c r="H9132" t="s">
        <v>143</v>
      </c>
      <c r="I9132" t="s">
        <v>135</v>
      </c>
      <c r="J9132" t="s">
        <v>136</v>
      </c>
      <c r="K9132" t="s">
        <v>137</v>
      </c>
      <c r="L9132" t="s">
        <v>25751</v>
      </c>
      <c r="M9132" t="s">
        <v>25752</v>
      </c>
      <c r="N9132">
        <v>1.1916666659999999</v>
      </c>
      <c r="O9132">
        <v>0</v>
      </c>
      <c r="P9132">
        <v>4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0.56435045428854169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0.56435045428854169</v>
      </c>
    </row>
    <row r="9133" spans="1:31" x14ac:dyDescent="0.25">
      <c r="A9133">
        <v>1684295</v>
      </c>
      <c r="B9133">
        <v>1</v>
      </c>
      <c r="C9133" t="s">
        <v>81</v>
      </c>
      <c r="D9133" t="s">
        <v>121</v>
      </c>
      <c r="E9133" t="s">
        <v>151</v>
      </c>
      <c r="F9133" t="s">
        <v>25753</v>
      </c>
      <c r="G9133" t="s">
        <v>153</v>
      </c>
      <c r="H9133" t="s">
        <v>143</v>
      </c>
      <c r="I9133" t="s">
        <v>135</v>
      </c>
      <c r="J9133" t="s">
        <v>136</v>
      </c>
      <c r="K9133" t="s">
        <v>137</v>
      </c>
      <c r="L9133" t="s">
        <v>25754</v>
      </c>
      <c r="M9133" t="s">
        <v>25755</v>
      </c>
      <c r="N9133">
        <v>0.78916666599999996</v>
      </c>
      <c r="O9133">
        <v>0</v>
      </c>
      <c r="P9133">
        <v>15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1.0071219328861836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1.0071219328861836</v>
      </c>
    </row>
    <row r="9134" spans="1:31" x14ac:dyDescent="0.25">
      <c r="A9134">
        <v>1684272</v>
      </c>
      <c r="B9134">
        <v>1</v>
      </c>
      <c r="C9134" t="s">
        <v>80</v>
      </c>
      <c r="D9134" t="s">
        <v>93</v>
      </c>
      <c r="E9134" t="s">
        <v>151</v>
      </c>
      <c r="F9134" t="s">
        <v>25756</v>
      </c>
      <c r="G9134" t="s">
        <v>153</v>
      </c>
      <c r="H9134" t="s">
        <v>143</v>
      </c>
      <c r="I9134" t="s">
        <v>135</v>
      </c>
      <c r="J9134" t="s">
        <v>136</v>
      </c>
      <c r="K9134" t="s">
        <v>137</v>
      </c>
      <c r="L9134" t="s">
        <v>25757</v>
      </c>
      <c r="M9134" t="s">
        <v>25758</v>
      </c>
      <c r="N9134">
        <v>0.78472222199999997</v>
      </c>
      <c r="O9134">
        <v>0</v>
      </c>
      <c r="P9134">
        <v>7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1.736467213271125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1.736467213271125</v>
      </c>
    </row>
    <row r="9135" spans="1:31" x14ac:dyDescent="0.25">
      <c r="A9135">
        <v>1683986</v>
      </c>
      <c r="B9135">
        <v>1</v>
      </c>
      <c r="C9135" t="s">
        <v>80</v>
      </c>
      <c r="D9135" t="s">
        <v>90</v>
      </c>
      <c r="E9135" t="s">
        <v>140</v>
      </c>
      <c r="F9135" t="s">
        <v>25759</v>
      </c>
      <c r="G9135" t="s">
        <v>197</v>
      </c>
      <c r="H9135" t="s">
        <v>143</v>
      </c>
      <c r="I9135" t="s">
        <v>135</v>
      </c>
      <c r="J9135" t="s">
        <v>136</v>
      </c>
      <c r="K9135" t="s">
        <v>137</v>
      </c>
      <c r="L9135" t="s">
        <v>25760</v>
      </c>
      <c r="M9135" t="s">
        <v>25761</v>
      </c>
      <c r="N9135">
        <v>1.360833333</v>
      </c>
      <c r="O9135">
        <v>0</v>
      </c>
      <c r="P9135">
        <v>9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3.1345454962787729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3.1345454962787729</v>
      </c>
    </row>
    <row r="9136" spans="1:31" x14ac:dyDescent="0.25">
      <c r="A9136">
        <v>1684318</v>
      </c>
      <c r="B9136">
        <v>1</v>
      </c>
      <c r="C9136" t="s">
        <v>80</v>
      </c>
      <c r="D9136" t="s">
        <v>82</v>
      </c>
      <c r="E9136" t="s">
        <v>146</v>
      </c>
      <c r="F9136" t="s">
        <v>25762</v>
      </c>
      <c r="G9136" t="s">
        <v>4231</v>
      </c>
      <c r="H9136" t="s">
        <v>143</v>
      </c>
      <c r="I9136" t="s">
        <v>135</v>
      </c>
      <c r="J9136" t="s">
        <v>136</v>
      </c>
      <c r="K9136" t="s">
        <v>137</v>
      </c>
      <c r="L9136" t="s">
        <v>25763</v>
      </c>
      <c r="M9136" t="s">
        <v>25764</v>
      </c>
      <c r="N9136">
        <v>7.4236111109999996</v>
      </c>
      <c r="O9136">
        <v>0</v>
      </c>
      <c r="P9136">
        <v>1152</v>
      </c>
      <c r="Q9136">
        <v>0</v>
      </c>
      <c r="R9136">
        <v>0</v>
      </c>
      <c r="S9136">
        <v>0</v>
      </c>
      <c r="T9136">
        <v>31</v>
      </c>
      <c r="U9136">
        <v>0</v>
      </c>
      <c r="V9136">
        <v>0</v>
      </c>
      <c r="W9136">
        <v>0</v>
      </c>
      <c r="X9136">
        <v>2578.0845915771365</v>
      </c>
      <c r="Y9136">
        <v>0</v>
      </c>
      <c r="Z9136">
        <v>0</v>
      </c>
      <c r="AA9136">
        <v>0</v>
      </c>
      <c r="AB9136">
        <v>77.090583236102361</v>
      </c>
      <c r="AC9136">
        <v>0</v>
      </c>
      <c r="AD9136">
        <v>0</v>
      </c>
      <c r="AE9136">
        <v>2655.1751748132388</v>
      </c>
    </row>
    <row r="9137" spans="1:31" x14ac:dyDescent="0.25">
      <c r="A9137">
        <v>1683794</v>
      </c>
      <c r="B9137">
        <v>1</v>
      </c>
      <c r="C9137" t="s">
        <v>81</v>
      </c>
      <c r="D9137" t="s">
        <v>122</v>
      </c>
      <c r="E9137" t="s">
        <v>131</v>
      </c>
      <c r="F9137" t="s">
        <v>25765</v>
      </c>
      <c r="G9137" t="s">
        <v>161</v>
      </c>
      <c r="H9137" t="s">
        <v>134</v>
      </c>
      <c r="I9137" t="s">
        <v>135</v>
      </c>
      <c r="J9137" t="s">
        <v>136</v>
      </c>
      <c r="K9137" t="s">
        <v>137</v>
      </c>
      <c r="L9137" t="s">
        <v>25766</v>
      </c>
      <c r="M9137" t="s">
        <v>25767</v>
      </c>
      <c r="N9137">
        <v>1.6975</v>
      </c>
      <c r="O9137">
        <v>0</v>
      </c>
      <c r="P9137">
        <v>117</v>
      </c>
      <c r="Q9137">
        <v>0</v>
      </c>
      <c r="R9137">
        <v>0</v>
      </c>
      <c r="S9137">
        <v>0</v>
      </c>
      <c r="T9137">
        <v>14</v>
      </c>
      <c r="U9137">
        <v>0</v>
      </c>
      <c r="V9137">
        <v>0</v>
      </c>
      <c r="W9137">
        <v>0</v>
      </c>
      <c r="X9137">
        <v>19.670882814634975</v>
      </c>
      <c r="Y9137">
        <v>0</v>
      </c>
      <c r="Z9137">
        <v>0</v>
      </c>
      <c r="AA9137">
        <v>0</v>
      </c>
      <c r="AB9137">
        <v>13.589492792695948</v>
      </c>
      <c r="AC9137">
        <v>0</v>
      </c>
      <c r="AD9137">
        <v>0</v>
      </c>
      <c r="AE9137">
        <v>33.260375607330921</v>
      </c>
    </row>
    <row r="9138" spans="1:31" x14ac:dyDescent="0.25">
      <c r="A9138">
        <v>1684063</v>
      </c>
      <c r="B9138">
        <v>1</v>
      </c>
      <c r="C9138" t="s">
        <v>80</v>
      </c>
      <c r="D9138" t="s">
        <v>100</v>
      </c>
      <c r="E9138" t="s">
        <v>140</v>
      </c>
      <c r="F9138" t="s">
        <v>25768</v>
      </c>
      <c r="G9138" t="s">
        <v>197</v>
      </c>
      <c r="H9138" t="s">
        <v>143</v>
      </c>
      <c r="I9138" t="s">
        <v>135</v>
      </c>
      <c r="J9138" t="s">
        <v>136</v>
      </c>
      <c r="K9138" t="s">
        <v>137</v>
      </c>
      <c r="L9138" t="s">
        <v>25769</v>
      </c>
      <c r="M9138" t="s">
        <v>25770</v>
      </c>
      <c r="N9138">
        <v>1.488611111</v>
      </c>
      <c r="O9138">
        <v>0</v>
      </c>
      <c r="P9138">
        <v>3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1.1642008117949312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1.1642008117949312</v>
      </c>
    </row>
    <row r="9139" spans="1:31" x14ac:dyDescent="0.25">
      <c r="A9139">
        <v>1684195</v>
      </c>
      <c r="B9139">
        <v>1</v>
      </c>
      <c r="C9139" t="s">
        <v>81</v>
      </c>
      <c r="D9139" t="s">
        <v>128</v>
      </c>
      <c r="E9139" t="s">
        <v>159</v>
      </c>
      <c r="F9139" t="s">
        <v>25771</v>
      </c>
      <c r="G9139" t="s">
        <v>1310</v>
      </c>
      <c r="H9139" t="s">
        <v>134</v>
      </c>
      <c r="I9139" t="s">
        <v>135</v>
      </c>
      <c r="J9139" t="s">
        <v>136</v>
      </c>
      <c r="K9139" t="s">
        <v>137</v>
      </c>
      <c r="L9139" t="s">
        <v>25772</v>
      </c>
      <c r="M9139" t="s">
        <v>25773</v>
      </c>
      <c r="N9139">
        <v>0.93333333299999999</v>
      </c>
      <c r="O9139">
        <v>0</v>
      </c>
      <c r="P9139">
        <v>0</v>
      </c>
      <c r="Q9139">
        <v>0</v>
      </c>
      <c r="R9139">
        <v>0</v>
      </c>
      <c r="S9139">
        <v>1</v>
      </c>
      <c r="T9139">
        <v>201</v>
      </c>
      <c r="U9139">
        <v>1</v>
      </c>
      <c r="V9139">
        <v>12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173.01472805248849</v>
      </c>
      <c r="AC9139">
        <v>28.735470851341333</v>
      </c>
      <c r="AD9139">
        <v>110.82461512268729</v>
      </c>
      <c r="AE9139">
        <v>312.57481402651712</v>
      </c>
    </row>
    <row r="9140" spans="1:31" x14ac:dyDescent="0.25">
      <c r="A9140">
        <v>1684109</v>
      </c>
      <c r="B9140">
        <v>1</v>
      </c>
      <c r="C9140" t="s">
        <v>80</v>
      </c>
      <c r="D9140" t="s">
        <v>98</v>
      </c>
      <c r="E9140" t="s">
        <v>140</v>
      </c>
      <c r="F9140" t="s">
        <v>25774</v>
      </c>
      <c r="G9140" t="s">
        <v>197</v>
      </c>
      <c r="H9140" t="s">
        <v>143</v>
      </c>
      <c r="I9140" t="s">
        <v>135</v>
      </c>
      <c r="J9140" t="s">
        <v>136</v>
      </c>
      <c r="K9140" t="s">
        <v>137</v>
      </c>
      <c r="L9140" t="s">
        <v>25775</v>
      </c>
      <c r="M9140" t="s">
        <v>25776</v>
      </c>
      <c r="N9140">
        <v>1.3863888879999999</v>
      </c>
      <c r="O9140">
        <v>0</v>
      </c>
      <c r="P9140">
        <v>0</v>
      </c>
      <c r="Q9140">
        <v>0</v>
      </c>
      <c r="R9140">
        <v>1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3.3815041031660531</v>
      </c>
      <c r="AA9140">
        <v>0</v>
      </c>
      <c r="AB9140">
        <v>0</v>
      </c>
      <c r="AC9140">
        <v>0</v>
      </c>
      <c r="AD9140">
        <v>0</v>
      </c>
      <c r="AE9140">
        <v>3.3815041031660531</v>
      </c>
    </row>
    <row r="9141" spans="1:31" x14ac:dyDescent="0.25">
      <c r="A9141">
        <v>1684003</v>
      </c>
      <c r="B9141">
        <v>1</v>
      </c>
      <c r="C9141" t="s">
        <v>80</v>
      </c>
      <c r="D9141" t="s">
        <v>106</v>
      </c>
      <c r="E9141" t="s">
        <v>151</v>
      </c>
      <c r="F9141" t="s">
        <v>25777</v>
      </c>
      <c r="G9141" t="s">
        <v>153</v>
      </c>
      <c r="H9141" t="s">
        <v>143</v>
      </c>
      <c r="I9141" t="s">
        <v>135</v>
      </c>
      <c r="J9141" t="s">
        <v>136</v>
      </c>
      <c r="K9141" t="s">
        <v>137</v>
      </c>
      <c r="L9141" t="s">
        <v>25778</v>
      </c>
      <c r="M9141" t="s">
        <v>25779</v>
      </c>
      <c r="N9141">
        <v>0.55361111100000004</v>
      </c>
      <c r="O9141">
        <v>0</v>
      </c>
      <c r="P9141">
        <v>24</v>
      </c>
      <c r="Q9141">
        <v>0</v>
      </c>
      <c r="R9141">
        <v>1</v>
      </c>
      <c r="S9141">
        <v>0</v>
      </c>
      <c r="T9141">
        <v>4</v>
      </c>
      <c r="U9141">
        <v>0</v>
      </c>
      <c r="V9141">
        <v>0</v>
      </c>
      <c r="W9141">
        <v>0</v>
      </c>
      <c r="X9141">
        <v>1.6289777299535768</v>
      </c>
      <c r="Y9141">
        <v>0</v>
      </c>
      <c r="Z9141">
        <v>1.5857441795555559E-4</v>
      </c>
      <c r="AA9141">
        <v>0</v>
      </c>
      <c r="AB9141">
        <v>3.609841321732195</v>
      </c>
      <c r="AC9141">
        <v>0</v>
      </c>
      <c r="AD9141">
        <v>0</v>
      </c>
      <c r="AE9141">
        <v>5.2389776261037273</v>
      </c>
    </row>
    <row r="9142" spans="1:31" x14ac:dyDescent="0.25">
      <c r="A9142">
        <v>1684235</v>
      </c>
      <c r="B9142">
        <v>1</v>
      </c>
      <c r="C9142" t="s">
        <v>80</v>
      </c>
      <c r="D9142" t="s">
        <v>101</v>
      </c>
      <c r="E9142" t="s">
        <v>140</v>
      </c>
      <c r="F9142" t="s">
        <v>25780</v>
      </c>
      <c r="G9142" t="s">
        <v>197</v>
      </c>
      <c r="H9142" t="s">
        <v>143</v>
      </c>
      <c r="I9142" t="s">
        <v>135</v>
      </c>
      <c r="J9142" t="s">
        <v>136</v>
      </c>
      <c r="K9142" t="s">
        <v>137</v>
      </c>
      <c r="L9142" t="s">
        <v>25781</v>
      </c>
      <c r="M9142" t="s">
        <v>25782</v>
      </c>
      <c r="N9142">
        <v>7.64</v>
      </c>
      <c r="O9142">
        <v>0</v>
      </c>
      <c r="P9142">
        <v>1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5.6529431074783343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5.6529431074783343</v>
      </c>
    </row>
    <row r="9143" spans="1:31" x14ac:dyDescent="0.25">
      <c r="A9143">
        <v>1683737</v>
      </c>
      <c r="B9143">
        <v>1</v>
      </c>
      <c r="C9143" t="s">
        <v>80</v>
      </c>
      <c r="D9143" t="s">
        <v>101</v>
      </c>
      <c r="E9143" t="s">
        <v>146</v>
      </c>
      <c r="F9143" t="s">
        <v>25783</v>
      </c>
      <c r="G9143" t="s">
        <v>281</v>
      </c>
      <c r="H9143" t="s">
        <v>143</v>
      </c>
      <c r="I9143" t="s">
        <v>135</v>
      </c>
      <c r="J9143" t="s">
        <v>136</v>
      </c>
      <c r="K9143" t="s">
        <v>167</v>
      </c>
      <c r="L9143" t="s">
        <v>25784</v>
      </c>
      <c r="M9143" t="s">
        <v>25785</v>
      </c>
      <c r="N9143">
        <v>3.1330555549999999</v>
      </c>
      <c r="O9143">
        <v>0</v>
      </c>
      <c r="P9143">
        <v>8</v>
      </c>
      <c r="Q9143">
        <v>0</v>
      </c>
      <c r="R9143">
        <v>7</v>
      </c>
      <c r="S9143">
        <v>0</v>
      </c>
      <c r="T9143">
        <v>4</v>
      </c>
      <c r="U9143">
        <v>0</v>
      </c>
      <c r="V9143">
        <v>0</v>
      </c>
      <c r="W9143">
        <v>0</v>
      </c>
      <c r="X9143">
        <v>11.41235499379675</v>
      </c>
      <c r="Y9143">
        <v>0</v>
      </c>
      <c r="Z9143">
        <v>1.8488126738441601</v>
      </c>
      <c r="AA9143">
        <v>0</v>
      </c>
      <c r="AB9143">
        <v>47.79036452014099</v>
      </c>
      <c r="AC9143">
        <v>0</v>
      </c>
      <c r="AD9143">
        <v>0</v>
      </c>
      <c r="AE9143">
        <v>61.051532187781902</v>
      </c>
    </row>
    <row r="9144" spans="1:31" x14ac:dyDescent="0.25">
      <c r="A9144">
        <v>1683668</v>
      </c>
      <c r="B9144">
        <v>1</v>
      </c>
      <c r="C9144" t="s">
        <v>81</v>
      </c>
      <c r="D9144" t="s">
        <v>113</v>
      </c>
      <c r="E9144" t="s">
        <v>159</v>
      </c>
      <c r="F9144" t="s">
        <v>25786</v>
      </c>
      <c r="G9144" t="s">
        <v>655</v>
      </c>
      <c r="H9144" t="s">
        <v>134</v>
      </c>
      <c r="I9144" t="s">
        <v>135</v>
      </c>
      <c r="J9144" t="s">
        <v>136</v>
      </c>
      <c r="K9144" t="s">
        <v>137</v>
      </c>
      <c r="L9144" t="s">
        <v>25787</v>
      </c>
      <c r="M9144" t="s">
        <v>25788</v>
      </c>
      <c r="N9144">
        <v>3.3438888879999999</v>
      </c>
      <c r="O9144">
        <v>0</v>
      </c>
      <c r="P9144">
        <v>99</v>
      </c>
      <c r="Q9144">
        <v>0</v>
      </c>
      <c r="R9144">
        <v>27</v>
      </c>
      <c r="S9144">
        <v>0</v>
      </c>
      <c r="T9144">
        <v>5</v>
      </c>
      <c r="U9144">
        <v>0</v>
      </c>
      <c r="V9144">
        <v>0</v>
      </c>
      <c r="W9144">
        <v>0</v>
      </c>
      <c r="X9144">
        <v>79.397357162456416</v>
      </c>
      <c r="Y9144">
        <v>0</v>
      </c>
      <c r="Z9144">
        <v>25.691089667288448</v>
      </c>
      <c r="AA9144">
        <v>0</v>
      </c>
      <c r="AB9144">
        <v>8.4729725103619593</v>
      </c>
      <c r="AC9144">
        <v>0</v>
      </c>
      <c r="AD9144">
        <v>0</v>
      </c>
      <c r="AE9144">
        <v>113.56141934010682</v>
      </c>
    </row>
    <row r="9145" spans="1:31" x14ac:dyDescent="0.25">
      <c r="A9145">
        <v>1684023</v>
      </c>
      <c r="B9145">
        <v>1</v>
      </c>
      <c r="C9145" t="s">
        <v>80</v>
      </c>
      <c r="D9145" t="s">
        <v>82</v>
      </c>
      <c r="E9145" t="s">
        <v>146</v>
      </c>
      <c r="F9145" t="s">
        <v>19996</v>
      </c>
      <c r="G9145" t="s">
        <v>267</v>
      </c>
      <c r="H9145" t="s">
        <v>143</v>
      </c>
      <c r="I9145" t="s">
        <v>135</v>
      </c>
      <c r="J9145" t="s">
        <v>136</v>
      </c>
      <c r="K9145" t="s">
        <v>137</v>
      </c>
      <c r="L9145" t="s">
        <v>25789</v>
      </c>
      <c r="M9145" t="s">
        <v>25790</v>
      </c>
      <c r="N9145">
        <v>1.0352777769999999</v>
      </c>
      <c r="O9145">
        <v>0</v>
      </c>
      <c r="P9145">
        <v>397</v>
      </c>
      <c r="Q9145">
        <v>0</v>
      </c>
      <c r="R9145">
        <v>0</v>
      </c>
      <c r="S9145">
        <v>0</v>
      </c>
      <c r="T9145">
        <v>74</v>
      </c>
      <c r="U9145">
        <v>0</v>
      </c>
      <c r="V9145">
        <v>0</v>
      </c>
      <c r="W9145">
        <v>0</v>
      </c>
      <c r="X9145">
        <v>123.88996750618134</v>
      </c>
      <c r="Y9145">
        <v>0</v>
      </c>
      <c r="Z9145">
        <v>0</v>
      </c>
      <c r="AA9145">
        <v>0</v>
      </c>
      <c r="AB9145">
        <v>65.145140075260485</v>
      </c>
      <c r="AC9145">
        <v>0</v>
      </c>
      <c r="AD9145">
        <v>0</v>
      </c>
      <c r="AE9145">
        <v>189.03510758144182</v>
      </c>
    </row>
    <row r="9146" spans="1:31" x14ac:dyDescent="0.25">
      <c r="A9146">
        <v>1684043</v>
      </c>
      <c r="B9146">
        <v>1</v>
      </c>
      <c r="C9146" t="s">
        <v>80</v>
      </c>
      <c r="D9146" t="s">
        <v>82</v>
      </c>
      <c r="E9146" t="s">
        <v>151</v>
      </c>
      <c r="F9146" t="s">
        <v>2776</v>
      </c>
      <c r="G9146" t="s">
        <v>281</v>
      </c>
      <c r="H9146" t="s">
        <v>143</v>
      </c>
      <c r="I9146" t="s">
        <v>135</v>
      </c>
      <c r="J9146" t="s">
        <v>136</v>
      </c>
      <c r="K9146" t="s">
        <v>137</v>
      </c>
      <c r="L9146" t="s">
        <v>25791</v>
      </c>
      <c r="M9146" t="s">
        <v>25792</v>
      </c>
      <c r="N9146">
        <v>1.501666666</v>
      </c>
      <c r="O9146">
        <v>0</v>
      </c>
      <c r="P9146">
        <v>344</v>
      </c>
      <c r="Q9146">
        <v>0</v>
      </c>
      <c r="R9146">
        <v>0</v>
      </c>
      <c r="S9146">
        <v>0</v>
      </c>
      <c r="T9146">
        <v>26</v>
      </c>
      <c r="U9146">
        <v>0</v>
      </c>
      <c r="V9146">
        <v>0</v>
      </c>
      <c r="W9146">
        <v>0</v>
      </c>
      <c r="X9146">
        <v>161.83820549584931</v>
      </c>
      <c r="Y9146">
        <v>0</v>
      </c>
      <c r="Z9146">
        <v>0</v>
      </c>
      <c r="AA9146">
        <v>0</v>
      </c>
      <c r="AB9146">
        <v>21.478042974381736</v>
      </c>
      <c r="AC9146">
        <v>0</v>
      </c>
      <c r="AD9146">
        <v>0</v>
      </c>
      <c r="AE9146">
        <v>183.31624847023105</v>
      </c>
    </row>
    <row r="9147" spans="1:31" x14ac:dyDescent="0.25">
      <c r="A9147">
        <v>1683694</v>
      </c>
      <c r="B9147">
        <v>1</v>
      </c>
      <c r="C9147" t="s">
        <v>81</v>
      </c>
      <c r="D9147" t="s">
        <v>123</v>
      </c>
      <c r="E9147" t="s">
        <v>151</v>
      </c>
      <c r="F9147" t="s">
        <v>25793</v>
      </c>
      <c r="G9147" t="s">
        <v>526</v>
      </c>
      <c r="H9147" t="s">
        <v>143</v>
      </c>
      <c r="I9147" t="s">
        <v>135</v>
      </c>
      <c r="J9147" t="s">
        <v>136</v>
      </c>
      <c r="K9147" t="s">
        <v>137</v>
      </c>
      <c r="L9147" t="s">
        <v>25794</v>
      </c>
      <c r="M9147" t="s">
        <v>25795</v>
      </c>
      <c r="N9147">
        <v>2.6324999999999998</v>
      </c>
      <c r="O9147">
        <v>0</v>
      </c>
      <c r="P9147">
        <v>47</v>
      </c>
      <c r="Q9147">
        <v>0</v>
      </c>
      <c r="R9147">
        <v>0</v>
      </c>
      <c r="S9147">
        <v>0</v>
      </c>
      <c r="T9147">
        <v>1</v>
      </c>
      <c r="U9147">
        <v>0</v>
      </c>
      <c r="V9147">
        <v>0</v>
      </c>
      <c r="W9147">
        <v>0</v>
      </c>
      <c r="X9147">
        <v>28.271039085226075</v>
      </c>
      <c r="Y9147">
        <v>0</v>
      </c>
      <c r="Z9147">
        <v>0</v>
      </c>
      <c r="AA9147">
        <v>0</v>
      </c>
      <c r="AB9147">
        <v>1.6291163612804502</v>
      </c>
      <c r="AC9147">
        <v>0</v>
      </c>
      <c r="AD9147">
        <v>0</v>
      </c>
      <c r="AE9147">
        <v>29.900155446506524</v>
      </c>
    </row>
    <row r="9148" spans="1:31" x14ac:dyDescent="0.25">
      <c r="A9148">
        <v>1684335</v>
      </c>
      <c r="B9148">
        <v>1</v>
      </c>
      <c r="C9148" t="s">
        <v>80</v>
      </c>
      <c r="D9148" t="s">
        <v>95</v>
      </c>
      <c r="E9148" t="s">
        <v>140</v>
      </c>
      <c r="F9148" t="s">
        <v>25796</v>
      </c>
      <c r="G9148" t="s">
        <v>197</v>
      </c>
      <c r="H9148" t="s">
        <v>143</v>
      </c>
      <c r="I9148" t="s">
        <v>135</v>
      </c>
      <c r="J9148" t="s">
        <v>136</v>
      </c>
      <c r="K9148" t="s">
        <v>137</v>
      </c>
      <c r="L9148" t="s">
        <v>25797</v>
      </c>
      <c r="M9148" t="s">
        <v>25798</v>
      </c>
      <c r="N9148">
        <v>2.7919444439999999</v>
      </c>
      <c r="O9148">
        <v>0</v>
      </c>
      <c r="P9148">
        <v>1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1.7636728751491249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1.7636728751491249</v>
      </c>
    </row>
    <row r="9149" spans="1:31" x14ac:dyDescent="0.25">
      <c r="A9149">
        <v>1684229</v>
      </c>
      <c r="B9149">
        <v>1</v>
      </c>
      <c r="C9149" t="s">
        <v>80</v>
      </c>
      <c r="D9149" t="s">
        <v>101</v>
      </c>
      <c r="E9149" t="s">
        <v>131</v>
      </c>
      <c r="F9149" t="s">
        <v>10088</v>
      </c>
      <c r="G9149" t="s">
        <v>161</v>
      </c>
      <c r="H9149" t="s">
        <v>134</v>
      </c>
      <c r="I9149" t="s">
        <v>135</v>
      </c>
      <c r="J9149" t="s">
        <v>136</v>
      </c>
      <c r="K9149" t="s">
        <v>137</v>
      </c>
      <c r="L9149" t="s">
        <v>25799</v>
      </c>
      <c r="M9149" t="s">
        <v>25800</v>
      </c>
      <c r="N9149">
        <v>0.39388888799999999</v>
      </c>
      <c r="O9149">
        <v>6</v>
      </c>
      <c r="P9149">
        <v>2254</v>
      </c>
      <c r="Q9149">
        <v>2</v>
      </c>
      <c r="R9149">
        <v>86</v>
      </c>
      <c r="S9149">
        <v>14</v>
      </c>
      <c r="T9149">
        <v>299</v>
      </c>
      <c r="U9149">
        <v>2</v>
      </c>
      <c r="V9149">
        <v>0</v>
      </c>
      <c r="W9149">
        <v>0.90019348765204454</v>
      </c>
      <c r="X9149">
        <v>429.44734794878224</v>
      </c>
      <c r="Y9149">
        <v>2.2449444567669503</v>
      </c>
      <c r="Z9149">
        <v>13.750257645050613</v>
      </c>
      <c r="AA9149">
        <v>32.933729358922079</v>
      </c>
      <c r="AB9149">
        <v>142.80885585485629</v>
      </c>
      <c r="AC9149">
        <v>5.8233019059969076</v>
      </c>
      <c r="AD9149">
        <v>0</v>
      </c>
      <c r="AE9149">
        <v>627.90863065802705</v>
      </c>
    </row>
    <row r="9150" spans="1:31" x14ac:dyDescent="0.25">
      <c r="A9150">
        <v>1684278</v>
      </c>
      <c r="B9150">
        <v>1</v>
      </c>
      <c r="C9150" t="s">
        <v>80</v>
      </c>
      <c r="D9150" t="s">
        <v>88</v>
      </c>
      <c r="E9150" t="s">
        <v>151</v>
      </c>
      <c r="F9150" t="s">
        <v>25801</v>
      </c>
      <c r="G9150" t="s">
        <v>482</v>
      </c>
      <c r="H9150" t="s">
        <v>143</v>
      </c>
      <c r="I9150" t="s">
        <v>135</v>
      </c>
      <c r="J9150" t="s">
        <v>136</v>
      </c>
      <c r="K9150" t="s">
        <v>137</v>
      </c>
      <c r="L9150" t="s">
        <v>25802</v>
      </c>
      <c r="M9150" t="s">
        <v>25803</v>
      </c>
      <c r="N9150">
        <v>1.5947222219999999</v>
      </c>
      <c r="O9150">
        <v>0</v>
      </c>
      <c r="P9150">
        <v>42</v>
      </c>
      <c r="Q9150">
        <v>0</v>
      </c>
      <c r="R9150">
        <v>0</v>
      </c>
      <c r="S9150">
        <v>0</v>
      </c>
      <c r="T9150">
        <v>3</v>
      </c>
      <c r="U9150">
        <v>0</v>
      </c>
      <c r="V9150">
        <v>0</v>
      </c>
      <c r="W9150">
        <v>0</v>
      </c>
      <c r="X9150">
        <v>39.03291476231724</v>
      </c>
      <c r="Y9150">
        <v>0</v>
      </c>
      <c r="Z9150">
        <v>0</v>
      </c>
      <c r="AA9150">
        <v>0</v>
      </c>
      <c r="AB9150">
        <v>0.82034859153056228</v>
      </c>
      <c r="AC9150">
        <v>0</v>
      </c>
      <c r="AD9150">
        <v>0</v>
      </c>
      <c r="AE9150">
        <v>39.853263353847801</v>
      </c>
    </row>
    <row r="9151" spans="1:31" x14ac:dyDescent="0.25">
      <c r="A9151">
        <v>1683923</v>
      </c>
      <c r="B9151">
        <v>1</v>
      </c>
      <c r="C9151" t="s">
        <v>80</v>
      </c>
      <c r="D9151" t="s">
        <v>96</v>
      </c>
      <c r="E9151" t="s">
        <v>140</v>
      </c>
      <c r="F9151" t="s">
        <v>25804</v>
      </c>
      <c r="G9151" t="s">
        <v>197</v>
      </c>
      <c r="H9151" t="s">
        <v>143</v>
      </c>
      <c r="I9151" t="s">
        <v>135</v>
      </c>
      <c r="J9151" t="s">
        <v>136</v>
      </c>
      <c r="K9151" t="s">
        <v>137</v>
      </c>
      <c r="L9151" t="s">
        <v>25805</v>
      </c>
      <c r="M9151" t="s">
        <v>25806</v>
      </c>
      <c r="N9151">
        <v>8.2763888879999996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1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2.4689760846087636</v>
      </c>
      <c r="AC9151">
        <v>0</v>
      </c>
      <c r="AD9151">
        <v>0</v>
      </c>
      <c r="AE9151">
        <v>2.4689760846087636</v>
      </c>
    </row>
    <row r="9152" spans="1:31" x14ac:dyDescent="0.25">
      <c r="A9152">
        <v>1683688</v>
      </c>
      <c r="B9152">
        <v>1</v>
      </c>
      <c r="C9152" t="s">
        <v>81</v>
      </c>
      <c r="D9152" t="s">
        <v>122</v>
      </c>
      <c r="E9152" t="s">
        <v>164</v>
      </c>
      <c r="F9152" t="s">
        <v>25807</v>
      </c>
      <c r="G9152" t="s">
        <v>161</v>
      </c>
      <c r="H9152" t="s">
        <v>134</v>
      </c>
      <c r="I9152" t="s">
        <v>135</v>
      </c>
      <c r="J9152" t="s">
        <v>136</v>
      </c>
      <c r="K9152" t="s">
        <v>137</v>
      </c>
      <c r="L9152" t="s">
        <v>25808</v>
      </c>
      <c r="M9152" t="s">
        <v>25809</v>
      </c>
      <c r="N9152">
        <v>0.48527777700000002</v>
      </c>
      <c r="O9152">
        <v>0</v>
      </c>
      <c r="P9152">
        <v>271</v>
      </c>
      <c r="Q9152">
        <v>1</v>
      </c>
      <c r="R9152">
        <v>13</v>
      </c>
      <c r="S9152">
        <v>15</v>
      </c>
      <c r="T9152">
        <v>57</v>
      </c>
      <c r="U9152">
        <v>9</v>
      </c>
      <c r="V9152">
        <v>0</v>
      </c>
      <c r="W9152">
        <v>0</v>
      </c>
      <c r="X9152">
        <v>28.015749902169219</v>
      </c>
      <c r="Y9152">
        <v>0.13481979086356</v>
      </c>
      <c r="Z9152">
        <v>14.616878395382374</v>
      </c>
      <c r="AA9152">
        <v>108.40750288717484</v>
      </c>
      <c r="AB9152">
        <v>49.317225669738086</v>
      </c>
      <c r="AC9152">
        <v>1981.9162125816961</v>
      </c>
      <c r="AD9152">
        <v>0</v>
      </c>
      <c r="AE9152">
        <v>2182.4083892270241</v>
      </c>
    </row>
    <row r="9153" spans="1:31" x14ac:dyDescent="0.25">
      <c r="A9153">
        <v>1683680</v>
      </c>
      <c r="B9153">
        <v>1</v>
      </c>
      <c r="C9153" t="s">
        <v>80</v>
      </c>
      <c r="D9153" t="s">
        <v>83</v>
      </c>
      <c r="E9153" t="s">
        <v>146</v>
      </c>
      <c r="F9153" t="s">
        <v>25810</v>
      </c>
      <c r="G9153" t="s">
        <v>153</v>
      </c>
      <c r="H9153" t="s">
        <v>143</v>
      </c>
      <c r="I9153" t="s">
        <v>135</v>
      </c>
      <c r="J9153" t="s">
        <v>136</v>
      </c>
      <c r="K9153" t="s">
        <v>137</v>
      </c>
      <c r="L9153" t="s">
        <v>25811</v>
      </c>
      <c r="M9153" t="s">
        <v>25812</v>
      </c>
      <c r="N9153">
        <v>3.4136111109999998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1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25.10722638441543</v>
      </c>
      <c r="AC9153">
        <v>0</v>
      </c>
      <c r="AD9153">
        <v>0</v>
      </c>
      <c r="AE9153">
        <v>25.10722638441543</v>
      </c>
    </row>
    <row r="9154" spans="1:31" x14ac:dyDescent="0.25">
      <c r="A9154">
        <v>1684035</v>
      </c>
      <c r="B9154">
        <v>1</v>
      </c>
      <c r="C9154" t="s">
        <v>80</v>
      </c>
      <c r="D9154" t="s">
        <v>83</v>
      </c>
      <c r="E9154" t="s">
        <v>140</v>
      </c>
      <c r="F9154" t="s">
        <v>25813</v>
      </c>
      <c r="G9154" t="s">
        <v>197</v>
      </c>
      <c r="H9154" t="s">
        <v>143</v>
      </c>
      <c r="I9154" t="s">
        <v>135</v>
      </c>
      <c r="J9154" t="s">
        <v>136</v>
      </c>
      <c r="K9154" t="s">
        <v>137</v>
      </c>
      <c r="L9154" t="s">
        <v>25814</v>
      </c>
      <c r="M9154" t="s">
        <v>25815</v>
      </c>
      <c r="N9154">
        <v>6.454722222</v>
      </c>
      <c r="O9154">
        <v>0</v>
      </c>
      <c r="P9154">
        <v>3</v>
      </c>
      <c r="Q9154">
        <v>0</v>
      </c>
      <c r="R9154">
        <v>0</v>
      </c>
      <c r="S9154">
        <v>0</v>
      </c>
      <c r="T9154">
        <v>1</v>
      </c>
      <c r="U9154">
        <v>0</v>
      </c>
      <c r="V9154">
        <v>0</v>
      </c>
      <c r="W9154">
        <v>0</v>
      </c>
      <c r="X9154">
        <v>2.4654737777769764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2.4654737777769764</v>
      </c>
    </row>
    <row r="9155" spans="1:31" x14ac:dyDescent="0.25">
      <c r="A9155">
        <v>1684367</v>
      </c>
      <c r="B9155">
        <v>1</v>
      </c>
      <c r="C9155" t="s">
        <v>80</v>
      </c>
      <c r="D9155" t="s">
        <v>85</v>
      </c>
      <c r="E9155" t="s">
        <v>140</v>
      </c>
      <c r="F9155" t="s">
        <v>25816</v>
      </c>
      <c r="G9155" t="s">
        <v>197</v>
      </c>
      <c r="H9155" t="s">
        <v>143</v>
      </c>
      <c r="I9155" t="s">
        <v>135</v>
      </c>
      <c r="J9155" t="s">
        <v>136</v>
      </c>
      <c r="K9155" t="s">
        <v>137</v>
      </c>
      <c r="L9155" t="s">
        <v>25817</v>
      </c>
      <c r="M9155" t="s">
        <v>25818</v>
      </c>
      <c r="N9155">
        <v>2.4791666659999998</v>
      </c>
      <c r="O9155">
        <v>0</v>
      </c>
      <c r="P9155">
        <v>11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6.6121723047489329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6.6121723047489329</v>
      </c>
    </row>
    <row r="9156" spans="1:31" x14ac:dyDescent="0.25">
      <c r="A9156">
        <v>1683989</v>
      </c>
      <c r="B9156">
        <v>1</v>
      </c>
      <c r="C9156" t="s">
        <v>81</v>
      </c>
      <c r="D9156" t="s">
        <v>115</v>
      </c>
      <c r="E9156" t="s">
        <v>146</v>
      </c>
      <c r="F9156" t="s">
        <v>25819</v>
      </c>
      <c r="G9156" t="s">
        <v>153</v>
      </c>
      <c r="H9156" t="s">
        <v>143</v>
      </c>
      <c r="I9156" t="s">
        <v>135</v>
      </c>
      <c r="J9156" t="s">
        <v>136</v>
      </c>
      <c r="K9156" t="s">
        <v>137</v>
      </c>
      <c r="L9156" t="s">
        <v>25820</v>
      </c>
      <c r="M9156" t="s">
        <v>25821</v>
      </c>
      <c r="N9156">
        <v>1.8108333329999999</v>
      </c>
      <c r="O9156">
        <v>0</v>
      </c>
      <c r="P9156">
        <v>40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3.4396431493598794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3.4396431493598794</v>
      </c>
    </row>
    <row r="9157" spans="1:31" x14ac:dyDescent="0.25">
      <c r="A9157">
        <v>1683720</v>
      </c>
      <c r="B9157">
        <v>1</v>
      </c>
      <c r="C9157" t="s">
        <v>80</v>
      </c>
      <c r="D9157" t="s">
        <v>93</v>
      </c>
      <c r="E9157" t="s">
        <v>164</v>
      </c>
      <c r="F9157" t="s">
        <v>2352</v>
      </c>
      <c r="G9157" t="s">
        <v>281</v>
      </c>
      <c r="H9157" t="s">
        <v>134</v>
      </c>
      <c r="I9157" t="s">
        <v>135</v>
      </c>
      <c r="J9157" t="s">
        <v>136</v>
      </c>
      <c r="K9157" t="s">
        <v>167</v>
      </c>
      <c r="L9157" t="s">
        <v>25822</v>
      </c>
      <c r="M9157" t="s">
        <v>25823</v>
      </c>
      <c r="N9157">
        <v>7.748382222</v>
      </c>
      <c r="O9157">
        <v>1</v>
      </c>
      <c r="P9157">
        <v>324</v>
      </c>
      <c r="Q9157">
        <v>37</v>
      </c>
      <c r="R9157">
        <v>189</v>
      </c>
      <c r="S9157">
        <v>8</v>
      </c>
      <c r="T9157">
        <v>102</v>
      </c>
      <c r="U9157">
        <v>0</v>
      </c>
      <c r="V9157">
        <v>0</v>
      </c>
      <c r="W9157">
        <v>9.4699037724620343</v>
      </c>
      <c r="X9157">
        <v>583.84072541336809</v>
      </c>
      <c r="Y9157">
        <v>1025.2473474778787</v>
      </c>
      <c r="Z9157">
        <v>1569.492495530171</v>
      </c>
      <c r="AA9157">
        <v>191.34456690293868</v>
      </c>
      <c r="AB9157">
        <v>1377.0237735703267</v>
      </c>
      <c r="AC9157">
        <v>0</v>
      </c>
      <c r="AD9157">
        <v>0</v>
      </c>
      <c r="AE9157">
        <v>4756.4188126671452</v>
      </c>
    </row>
    <row r="9158" spans="1:31" x14ac:dyDescent="0.25">
      <c r="A9158">
        <v>1684052</v>
      </c>
      <c r="B9158">
        <v>1</v>
      </c>
      <c r="C9158" t="s">
        <v>80</v>
      </c>
      <c r="D9158" t="s">
        <v>101</v>
      </c>
      <c r="E9158" t="s">
        <v>151</v>
      </c>
      <c r="F9158" t="s">
        <v>25824</v>
      </c>
      <c r="G9158" t="s">
        <v>281</v>
      </c>
      <c r="H9158" t="s">
        <v>143</v>
      </c>
      <c r="I9158" t="s">
        <v>135</v>
      </c>
      <c r="J9158" t="s">
        <v>136</v>
      </c>
      <c r="K9158" t="s">
        <v>167</v>
      </c>
      <c r="L9158" t="s">
        <v>25825</v>
      </c>
      <c r="M9158" t="s">
        <v>25826</v>
      </c>
      <c r="N9158">
        <v>3.2056647219999999</v>
      </c>
      <c r="O9158">
        <v>0</v>
      </c>
      <c r="P9158">
        <v>29</v>
      </c>
      <c r="Q9158">
        <v>0</v>
      </c>
      <c r="R9158">
        <v>12</v>
      </c>
      <c r="S9158">
        <v>0</v>
      </c>
      <c r="T9158">
        <v>2</v>
      </c>
      <c r="U9158">
        <v>0</v>
      </c>
      <c r="V9158">
        <v>0</v>
      </c>
      <c r="W9158">
        <v>0</v>
      </c>
      <c r="X9158">
        <v>40.540750790045166</v>
      </c>
      <c r="Y9158">
        <v>0</v>
      </c>
      <c r="Z9158">
        <v>8.1059389008861267</v>
      </c>
      <c r="AA9158">
        <v>0</v>
      </c>
      <c r="AB9158">
        <v>0.15464775467017666</v>
      </c>
      <c r="AC9158">
        <v>0</v>
      </c>
      <c r="AD9158">
        <v>0</v>
      </c>
      <c r="AE9158">
        <v>48.801337445601476</v>
      </c>
    </row>
    <row r="9159" spans="1:31" x14ac:dyDescent="0.25">
      <c r="A9159">
        <v>1684112</v>
      </c>
      <c r="B9159">
        <v>1</v>
      </c>
      <c r="C9159" t="s">
        <v>81</v>
      </c>
      <c r="D9159" t="s">
        <v>112</v>
      </c>
      <c r="E9159" t="s">
        <v>151</v>
      </c>
      <c r="F9159" t="s">
        <v>25827</v>
      </c>
      <c r="G9159" t="s">
        <v>153</v>
      </c>
      <c r="H9159" t="s">
        <v>143</v>
      </c>
      <c r="I9159" t="s">
        <v>135</v>
      </c>
      <c r="J9159" t="s">
        <v>136</v>
      </c>
      <c r="K9159" t="s">
        <v>137</v>
      </c>
      <c r="L9159" t="s">
        <v>25828</v>
      </c>
      <c r="M9159" t="s">
        <v>25829</v>
      </c>
      <c r="N9159">
        <v>1.1063888879999999</v>
      </c>
      <c r="O9159">
        <v>0</v>
      </c>
      <c r="P9159">
        <v>1</v>
      </c>
      <c r="Q9159">
        <v>0</v>
      </c>
      <c r="R9159">
        <v>1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0.28146782819698529</v>
      </c>
      <c r="Y9159">
        <v>0</v>
      </c>
      <c r="Z9159">
        <v>5.3063171624555565E-4</v>
      </c>
      <c r="AA9159">
        <v>0</v>
      </c>
      <c r="AB9159">
        <v>0</v>
      </c>
      <c r="AC9159">
        <v>0</v>
      </c>
      <c r="AD9159">
        <v>0</v>
      </c>
      <c r="AE9159">
        <v>0.28199845991323086</v>
      </c>
    </row>
    <row r="9160" spans="1:31" x14ac:dyDescent="0.25">
      <c r="A9160">
        <v>1684098</v>
      </c>
      <c r="B9160">
        <v>1</v>
      </c>
      <c r="C9160" t="s">
        <v>80</v>
      </c>
      <c r="D9160" t="s">
        <v>92</v>
      </c>
      <c r="E9160" t="s">
        <v>140</v>
      </c>
      <c r="F9160" t="s">
        <v>25830</v>
      </c>
      <c r="G9160" t="s">
        <v>197</v>
      </c>
      <c r="H9160" t="s">
        <v>143</v>
      </c>
      <c r="I9160" t="s">
        <v>135</v>
      </c>
      <c r="J9160" t="s">
        <v>136</v>
      </c>
      <c r="K9160" t="s">
        <v>137</v>
      </c>
      <c r="L9160" t="s">
        <v>25831</v>
      </c>
      <c r="M9160" t="s">
        <v>25832</v>
      </c>
      <c r="N9160">
        <v>4.2469444440000004</v>
      </c>
      <c r="O9160">
        <v>0</v>
      </c>
      <c r="P9160">
        <v>1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5.077011263623611E-3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5.077011263623611E-3</v>
      </c>
    </row>
    <row r="9161" spans="1:31" x14ac:dyDescent="0.25">
      <c r="A9161">
        <v>1684158</v>
      </c>
      <c r="B9161">
        <v>1</v>
      </c>
      <c r="C9161" t="s">
        <v>80</v>
      </c>
      <c r="D9161" t="s">
        <v>99</v>
      </c>
      <c r="E9161" t="s">
        <v>140</v>
      </c>
      <c r="F9161" t="s">
        <v>25833</v>
      </c>
      <c r="G9161" t="s">
        <v>197</v>
      </c>
      <c r="H9161" t="s">
        <v>143</v>
      </c>
      <c r="I9161" t="s">
        <v>135</v>
      </c>
      <c r="J9161" t="s">
        <v>136</v>
      </c>
      <c r="K9161" t="s">
        <v>137</v>
      </c>
      <c r="L9161" t="s">
        <v>25834</v>
      </c>
      <c r="M9161" t="s">
        <v>25835</v>
      </c>
      <c r="N9161">
        <v>3.4588888880000002</v>
      </c>
      <c r="O9161">
        <v>0</v>
      </c>
      <c r="P9161">
        <v>1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0.25995643455950612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0.25995643455950612</v>
      </c>
    </row>
    <row r="9162" spans="1:31" x14ac:dyDescent="0.25">
      <c r="A9162">
        <v>1684304</v>
      </c>
      <c r="B9162">
        <v>1</v>
      </c>
      <c r="C9162" t="s">
        <v>80</v>
      </c>
      <c r="D9162" t="s">
        <v>110</v>
      </c>
      <c r="E9162" t="s">
        <v>151</v>
      </c>
      <c r="F9162" t="s">
        <v>25836</v>
      </c>
      <c r="G9162" t="s">
        <v>486</v>
      </c>
      <c r="H9162" t="s">
        <v>143</v>
      </c>
      <c r="I9162" t="s">
        <v>135</v>
      </c>
      <c r="J9162" t="s">
        <v>136</v>
      </c>
      <c r="K9162" t="s">
        <v>137</v>
      </c>
      <c r="L9162" t="s">
        <v>25837</v>
      </c>
      <c r="M9162" t="s">
        <v>25838</v>
      </c>
      <c r="N9162">
        <v>4.9077777769999997</v>
      </c>
      <c r="O9162">
        <v>0</v>
      </c>
      <c r="P9162">
        <v>197</v>
      </c>
      <c r="Q9162">
        <v>0</v>
      </c>
      <c r="R9162">
        <v>0</v>
      </c>
      <c r="S9162">
        <v>0</v>
      </c>
      <c r="T9162">
        <v>20</v>
      </c>
      <c r="U9162">
        <v>0</v>
      </c>
      <c r="V9162">
        <v>0</v>
      </c>
      <c r="W9162">
        <v>0</v>
      </c>
      <c r="X9162">
        <v>351.64139440892467</v>
      </c>
      <c r="Y9162">
        <v>0</v>
      </c>
      <c r="Z9162">
        <v>0</v>
      </c>
      <c r="AA9162">
        <v>0</v>
      </c>
      <c r="AB9162">
        <v>64.124208621322211</v>
      </c>
      <c r="AC9162">
        <v>0</v>
      </c>
      <c r="AD9162">
        <v>0</v>
      </c>
      <c r="AE9162">
        <v>415.76560303024689</v>
      </c>
    </row>
    <row r="9163" spans="1:31" x14ac:dyDescent="0.25">
      <c r="A9163">
        <v>1683906</v>
      </c>
      <c r="B9163">
        <v>1</v>
      </c>
      <c r="C9163" t="s">
        <v>80</v>
      </c>
      <c r="D9163" t="s">
        <v>96</v>
      </c>
      <c r="E9163" t="s">
        <v>151</v>
      </c>
      <c r="F9163" t="s">
        <v>25839</v>
      </c>
      <c r="G9163" t="s">
        <v>482</v>
      </c>
      <c r="H9163" t="s">
        <v>143</v>
      </c>
      <c r="I9163" t="s">
        <v>135</v>
      </c>
      <c r="J9163" t="s">
        <v>136</v>
      </c>
      <c r="K9163" t="s">
        <v>137</v>
      </c>
      <c r="L9163" t="s">
        <v>25840</v>
      </c>
      <c r="M9163" t="s">
        <v>25841</v>
      </c>
      <c r="N9163">
        <v>7.9936111109999999</v>
      </c>
      <c r="O9163">
        <v>0</v>
      </c>
      <c r="P9163">
        <v>3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28.194389317829632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28.194389317829632</v>
      </c>
    </row>
    <row r="9164" spans="1:31" x14ac:dyDescent="0.25">
      <c r="A9164">
        <v>1683620</v>
      </c>
      <c r="B9164">
        <v>1</v>
      </c>
      <c r="C9164" t="s">
        <v>80</v>
      </c>
      <c r="D9164" t="s">
        <v>97</v>
      </c>
      <c r="E9164" t="s">
        <v>151</v>
      </c>
      <c r="F9164" t="s">
        <v>23414</v>
      </c>
      <c r="G9164" t="s">
        <v>153</v>
      </c>
      <c r="H9164" t="s">
        <v>143</v>
      </c>
      <c r="I9164" t="s">
        <v>135</v>
      </c>
      <c r="J9164" t="s">
        <v>136</v>
      </c>
      <c r="K9164" t="s">
        <v>137</v>
      </c>
      <c r="L9164" t="s">
        <v>25842</v>
      </c>
      <c r="M9164" t="s">
        <v>25843</v>
      </c>
      <c r="N9164">
        <v>2.1841666659999999</v>
      </c>
      <c r="O9164">
        <v>0</v>
      </c>
      <c r="P9164">
        <v>97</v>
      </c>
      <c r="Q9164">
        <v>0</v>
      </c>
      <c r="R9164">
        <v>1</v>
      </c>
      <c r="S9164">
        <v>0</v>
      </c>
      <c r="T9164">
        <v>7</v>
      </c>
      <c r="U9164">
        <v>0</v>
      </c>
      <c r="V9164">
        <v>0</v>
      </c>
      <c r="W9164">
        <v>0</v>
      </c>
      <c r="X9164">
        <v>89.516331050635387</v>
      </c>
      <c r="Y9164">
        <v>0</v>
      </c>
      <c r="Z9164">
        <v>2.9931511143100002E-3</v>
      </c>
      <c r="AA9164">
        <v>0</v>
      </c>
      <c r="AB9164">
        <v>20.405112276292506</v>
      </c>
      <c r="AC9164">
        <v>0</v>
      </c>
      <c r="AD9164">
        <v>0</v>
      </c>
      <c r="AE9164">
        <v>109.9244364780422</v>
      </c>
    </row>
    <row r="9165" spans="1:31" x14ac:dyDescent="0.25">
      <c r="A9165">
        <v>1684095</v>
      </c>
      <c r="B9165">
        <v>1</v>
      </c>
      <c r="C9165" t="s">
        <v>81</v>
      </c>
      <c r="D9165" t="s">
        <v>127</v>
      </c>
      <c r="E9165" t="s">
        <v>151</v>
      </c>
      <c r="F9165" t="s">
        <v>25844</v>
      </c>
      <c r="G9165" t="s">
        <v>153</v>
      </c>
      <c r="H9165" t="s">
        <v>143</v>
      </c>
      <c r="I9165" t="s">
        <v>135</v>
      </c>
      <c r="J9165" t="s">
        <v>136</v>
      </c>
      <c r="K9165" t="s">
        <v>137</v>
      </c>
      <c r="L9165" t="s">
        <v>25845</v>
      </c>
      <c r="M9165" t="s">
        <v>25846</v>
      </c>
      <c r="N9165">
        <v>7.9444444440000002</v>
      </c>
      <c r="O9165">
        <v>0</v>
      </c>
      <c r="P9165">
        <v>0</v>
      </c>
      <c r="Q9165">
        <v>0</v>
      </c>
      <c r="R9165">
        <v>2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1.2245139514205323</v>
      </c>
      <c r="AA9165">
        <v>0</v>
      </c>
      <c r="AB9165">
        <v>0</v>
      </c>
      <c r="AC9165">
        <v>0</v>
      </c>
      <c r="AD9165">
        <v>0</v>
      </c>
      <c r="AE9165">
        <v>1.2245139514205323</v>
      </c>
    </row>
    <row r="9166" spans="1:31" x14ac:dyDescent="0.25">
      <c r="A9166">
        <v>1684138</v>
      </c>
      <c r="B9166">
        <v>1</v>
      </c>
      <c r="C9166" t="s">
        <v>80</v>
      </c>
      <c r="D9166" t="s">
        <v>104</v>
      </c>
      <c r="E9166" t="s">
        <v>131</v>
      </c>
      <c r="F9166" t="s">
        <v>25847</v>
      </c>
      <c r="G9166" t="s">
        <v>281</v>
      </c>
      <c r="H9166" t="s">
        <v>134</v>
      </c>
      <c r="I9166" t="s">
        <v>135</v>
      </c>
      <c r="J9166" t="s">
        <v>136</v>
      </c>
      <c r="K9166" t="s">
        <v>167</v>
      </c>
      <c r="L9166" t="s">
        <v>25848</v>
      </c>
      <c r="M9166" t="s">
        <v>25849</v>
      </c>
      <c r="N9166">
        <v>1.2489924999999999</v>
      </c>
      <c r="O9166">
        <v>0</v>
      </c>
      <c r="P9166">
        <v>6214</v>
      </c>
      <c r="Q9166">
        <v>6</v>
      </c>
      <c r="R9166">
        <v>35</v>
      </c>
      <c r="S9166">
        <v>9</v>
      </c>
      <c r="T9166">
        <v>738</v>
      </c>
      <c r="U9166">
        <v>6</v>
      </c>
      <c r="V9166">
        <v>5</v>
      </c>
      <c r="W9166">
        <v>0</v>
      </c>
      <c r="X9166">
        <v>1908.2260730076227</v>
      </c>
      <c r="Y9166">
        <v>1.749227536800616</v>
      </c>
      <c r="Z9166">
        <v>17.704237062816123</v>
      </c>
      <c r="AA9166">
        <v>107.50240614522882</v>
      </c>
      <c r="AB9166">
        <v>1247.4310448841893</v>
      </c>
      <c r="AC9166">
        <v>720.29993400435308</v>
      </c>
      <c r="AD9166">
        <v>284.32230612924502</v>
      </c>
      <c r="AE9166">
        <v>4287.2352287702561</v>
      </c>
    </row>
    <row r="9167" spans="1:31" x14ac:dyDescent="0.25">
      <c r="A9167">
        <v>1684161</v>
      </c>
      <c r="B9167">
        <v>1</v>
      </c>
      <c r="C9167" t="s">
        <v>80</v>
      </c>
      <c r="D9167" t="s">
        <v>99</v>
      </c>
      <c r="E9167" t="s">
        <v>140</v>
      </c>
      <c r="F9167" t="s">
        <v>25850</v>
      </c>
      <c r="G9167" t="s">
        <v>197</v>
      </c>
      <c r="H9167" t="s">
        <v>143</v>
      </c>
      <c r="I9167" t="s">
        <v>135</v>
      </c>
      <c r="J9167" t="s">
        <v>136</v>
      </c>
      <c r="K9167" t="s">
        <v>137</v>
      </c>
      <c r="L9167" t="s">
        <v>25851</v>
      </c>
      <c r="M9167" t="s">
        <v>25852</v>
      </c>
      <c r="N9167">
        <v>3.724722222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3.2457775515229637</v>
      </c>
      <c r="AC9167">
        <v>0</v>
      </c>
      <c r="AD9167">
        <v>0</v>
      </c>
      <c r="AE9167">
        <v>3.2457775515229637</v>
      </c>
    </row>
    <row r="9168" spans="1:31" x14ac:dyDescent="0.25">
      <c r="A9168">
        <v>1684218</v>
      </c>
      <c r="B9168">
        <v>1</v>
      </c>
      <c r="C9168" t="s">
        <v>80</v>
      </c>
      <c r="D9168" t="s">
        <v>92</v>
      </c>
      <c r="E9168" t="s">
        <v>140</v>
      </c>
      <c r="F9168" t="s">
        <v>25853</v>
      </c>
      <c r="G9168" t="s">
        <v>197</v>
      </c>
      <c r="H9168" t="s">
        <v>143</v>
      </c>
      <c r="I9168" t="s">
        <v>135</v>
      </c>
      <c r="J9168" t="s">
        <v>136</v>
      </c>
      <c r="K9168" t="s">
        <v>137</v>
      </c>
      <c r="L9168" t="s">
        <v>25854</v>
      </c>
      <c r="M9168" t="s">
        <v>25855</v>
      </c>
      <c r="N9168">
        <v>0.88</v>
      </c>
      <c r="O9168">
        <v>0</v>
      </c>
      <c r="P9168">
        <v>1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</row>
    <row r="9169" spans="1:31" x14ac:dyDescent="0.25">
      <c r="A9169">
        <v>1683969</v>
      </c>
      <c r="B9169">
        <v>1</v>
      </c>
      <c r="C9169" t="s">
        <v>80</v>
      </c>
      <c r="D9169" t="s">
        <v>90</v>
      </c>
      <c r="E9169" t="s">
        <v>140</v>
      </c>
      <c r="F9169" t="s">
        <v>25856</v>
      </c>
      <c r="G9169" t="s">
        <v>197</v>
      </c>
      <c r="H9169" t="s">
        <v>143</v>
      </c>
      <c r="I9169" t="s">
        <v>135</v>
      </c>
      <c r="J9169" t="s">
        <v>136</v>
      </c>
      <c r="K9169" t="s">
        <v>137</v>
      </c>
      <c r="L9169" t="s">
        <v>25857</v>
      </c>
      <c r="M9169" t="s">
        <v>25858</v>
      </c>
      <c r="N9169">
        <v>0.92666666600000003</v>
      </c>
      <c r="O9169">
        <v>0</v>
      </c>
      <c r="P9169">
        <v>3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0.47489686488722166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0.47489686488722166</v>
      </c>
    </row>
    <row r="9170" spans="1:31" x14ac:dyDescent="0.25">
      <c r="A9170">
        <v>1684075</v>
      </c>
      <c r="B9170">
        <v>1</v>
      </c>
      <c r="C9170" t="s">
        <v>80</v>
      </c>
      <c r="D9170" t="s">
        <v>86</v>
      </c>
      <c r="E9170" t="s">
        <v>140</v>
      </c>
      <c r="F9170" t="s">
        <v>25859</v>
      </c>
      <c r="G9170" t="s">
        <v>197</v>
      </c>
      <c r="H9170" t="s">
        <v>143</v>
      </c>
      <c r="I9170" t="s">
        <v>135</v>
      </c>
      <c r="J9170" t="s">
        <v>136</v>
      </c>
      <c r="K9170" t="s">
        <v>137</v>
      </c>
      <c r="L9170" t="s">
        <v>25860</v>
      </c>
      <c r="M9170" t="s">
        <v>25861</v>
      </c>
      <c r="N9170">
        <v>0.93888888800000003</v>
      </c>
      <c r="O9170">
        <v>0</v>
      </c>
      <c r="P9170">
        <v>2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0.54494617413761115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0.54494617413761115</v>
      </c>
    </row>
    <row r="9171" spans="1:31" x14ac:dyDescent="0.25">
      <c r="A9171">
        <v>1684181</v>
      </c>
      <c r="B9171">
        <v>1</v>
      </c>
      <c r="C9171" t="s">
        <v>80</v>
      </c>
      <c r="D9171" t="s">
        <v>101</v>
      </c>
      <c r="E9171" t="s">
        <v>140</v>
      </c>
      <c r="F9171" t="s">
        <v>25862</v>
      </c>
      <c r="G9171" t="s">
        <v>209</v>
      </c>
      <c r="H9171" t="s">
        <v>143</v>
      </c>
      <c r="I9171" t="s">
        <v>135</v>
      </c>
      <c r="J9171" t="s">
        <v>136</v>
      </c>
      <c r="K9171" t="s">
        <v>137</v>
      </c>
      <c r="L9171" t="s">
        <v>25863</v>
      </c>
      <c r="M9171" t="s">
        <v>25864</v>
      </c>
      <c r="N9171">
        <v>3.1058333330000001</v>
      </c>
      <c r="O9171">
        <v>0</v>
      </c>
      <c r="P9171">
        <v>1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0.45795609622908429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0.45795609622908429</v>
      </c>
    </row>
    <row r="9172" spans="1:31" x14ac:dyDescent="0.25">
      <c r="A9172">
        <v>1683640</v>
      </c>
      <c r="B9172">
        <v>1</v>
      </c>
      <c r="C9172" t="s">
        <v>80</v>
      </c>
      <c r="D9172" t="s">
        <v>105</v>
      </c>
      <c r="E9172" t="s">
        <v>159</v>
      </c>
      <c r="F9172" t="s">
        <v>25865</v>
      </c>
      <c r="G9172" t="s">
        <v>1186</v>
      </c>
      <c r="H9172" t="s">
        <v>134</v>
      </c>
      <c r="I9172" t="s">
        <v>135</v>
      </c>
      <c r="J9172" t="s">
        <v>136</v>
      </c>
      <c r="K9172" t="s">
        <v>137</v>
      </c>
      <c r="L9172" t="s">
        <v>25866</v>
      </c>
      <c r="M9172" t="s">
        <v>25867</v>
      </c>
      <c r="N9172">
        <v>9.3016666659999991</v>
      </c>
      <c r="O9172">
        <v>0</v>
      </c>
      <c r="P9172">
        <v>126</v>
      </c>
      <c r="Q9172">
        <v>0</v>
      </c>
      <c r="R9172">
        <v>0</v>
      </c>
      <c r="S9172">
        <v>0</v>
      </c>
      <c r="T9172">
        <v>9</v>
      </c>
      <c r="U9172">
        <v>0</v>
      </c>
      <c r="V9172">
        <v>0</v>
      </c>
      <c r="W9172">
        <v>0</v>
      </c>
      <c r="X9172">
        <v>323.69397769752402</v>
      </c>
      <c r="Y9172">
        <v>0</v>
      </c>
      <c r="Z9172">
        <v>0</v>
      </c>
      <c r="AA9172">
        <v>0</v>
      </c>
      <c r="AB9172">
        <v>8.506179063922886</v>
      </c>
      <c r="AC9172">
        <v>0</v>
      </c>
      <c r="AD9172">
        <v>0</v>
      </c>
      <c r="AE9172">
        <v>332.20015676144692</v>
      </c>
    </row>
    <row r="9173" spans="1:31" x14ac:dyDescent="0.25">
      <c r="A9173">
        <v>1683932</v>
      </c>
      <c r="B9173">
        <v>1</v>
      </c>
      <c r="C9173" t="s">
        <v>80</v>
      </c>
      <c r="D9173" t="s">
        <v>103</v>
      </c>
      <c r="E9173" t="s">
        <v>159</v>
      </c>
      <c r="F9173" t="s">
        <v>25868</v>
      </c>
      <c r="G9173" t="s">
        <v>596</v>
      </c>
      <c r="H9173" t="s">
        <v>134</v>
      </c>
      <c r="I9173" t="s">
        <v>135</v>
      </c>
      <c r="J9173" t="s">
        <v>136</v>
      </c>
      <c r="K9173" t="s">
        <v>137</v>
      </c>
      <c r="L9173" t="s">
        <v>25869</v>
      </c>
      <c r="M9173" t="s">
        <v>25870</v>
      </c>
      <c r="N9173">
        <v>3.1866666659999998</v>
      </c>
      <c r="O9173">
        <v>0</v>
      </c>
      <c r="P9173">
        <v>0</v>
      </c>
      <c r="Q9173">
        <v>0</v>
      </c>
      <c r="R9173">
        <v>13</v>
      </c>
      <c r="S9173">
        <v>0</v>
      </c>
      <c r="T9173">
        <v>4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14.272072854276463</v>
      </c>
      <c r="AA9173">
        <v>0</v>
      </c>
      <c r="AB9173">
        <v>7.1318932860224002</v>
      </c>
      <c r="AC9173">
        <v>0</v>
      </c>
      <c r="AD9173">
        <v>0</v>
      </c>
      <c r="AE9173">
        <v>21.403966140298863</v>
      </c>
    </row>
    <row r="9174" spans="1:31" x14ac:dyDescent="0.25">
      <c r="A9174">
        <v>1684175</v>
      </c>
      <c r="B9174">
        <v>1</v>
      </c>
      <c r="C9174" t="s">
        <v>81</v>
      </c>
      <c r="D9174" t="s">
        <v>118</v>
      </c>
      <c r="E9174" t="s">
        <v>164</v>
      </c>
      <c r="F9174" t="s">
        <v>4807</v>
      </c>
      <c r="G9174" t="s">
        <v>161</v>
      </c>
      <c r="H9174" t="s">
        <v>134</v>
      </c>
      <c r="I9174" t="s">
        <v>135</v>
      </c>
      <c r="J9174" t="s">
        <v>136</v>
      </c>
      <c r="K9174" t="s">
        <v>137</v>
      </c>
      <c r="L9174" t="s">
        <v>25871</v>
      </c>
      <c r="M9174" t="s">
        <v>25872</v>
      </c>
      <c r="N9174">
        <v>0.323333333</v>
      </c>
      <c r="O9174">
        <v>3</v>
      </c>
      <c r="P9174">
        <v>4139</v>
      </c>
      <c r="Q9174">
        <v>95</v>
      </c>
      <c r="R9174">
        <v>286</v>
      </c>
      <c r="S9174">
        <v>41</v>
      </c>
      <c r="T9174">
        <v>495</v>
      </c>
      <c r="U9174">
        <v>15</v>
      </c>
      <c r="V9174">
        <v>1</v>
      </c>
      <c r="W9174">
        <v>0.33159599550849334</v>
      </c>
      <c r="X9174">
        <v>292.91004309634417</v>
      </c>
      <c r="Y9174">
        <v>32.89828364531472</v>
      </c>
      <c r="Z9174">
        <v>17.567857950942912</v>
      </c>
      <c r="AA9174">
        <v>82.825071595374069</v>
      </c>
      <c r="AB9174">
        <v>115.90697567306896</v>
      </c>
      <c r="AC9174">
        <v>266.88432425322611</v>
      </c>
      <c r="AD9174">
        <v>12.063004860073963</v>
      </c>
      <c r="AE9174">
        <v>821.3871570698534</v>
      </c>
    </row>
    <row r="9175" spans="1:31" x14ac:dyDescent="0.25">
      <c r="A9175">
        <v>1683783</v>
      </c>
      <c r="B9175">
        <v>1</v>
      </c>
      <c r="C9175" t="s">
        <v>80</v>
      </c>
      <c r="D9175" t="s">
        <v>92</v>
      </c>
      <c r="E9175" t="s">
        <v>159</v>
      </c>
      <c r="F9175" t="s">
        <v>25873</v>
      </c>
      <c r="G9175" t="s">
        <v>281</v>
      </c>
      <c r="H9175" t="s">
        <v>134</v>
      </c>
      <c r="I9175" t="s">
        <v>135</v>
      </c>
      <c r="J9175" t="s">
        <v>136</v>
      </c>
      <c r="K9175" t="s">
        <v>167</v>
      </c>
      <c r="L9175" t="s">
        <v>25874</v>
      </c>
      <c r="M9175" t="s">
        <v>25875</v>
      </c>
      <c r="N9175">
        <v>8.0561111109999999</v>
      </c>
      <c r="O9175">
        <v>4</v>
      </c>
      <c r="P9175">
        <v>6056</v>
      </c>
      <c r="Q9175">
        <v>2</v>
      </c>
      <c r="R9175">
        <v>51</v>
      </c>
      <c r="S9175">
        <v>15</v>
      </c>
      <c r="T9175">
        <v>339</v>
      </c>
      <c r="U9175">
        <v>0</v>
      </c>
      <c r="V9175">
        <v>7</v>
      </c>
      <c r="W9175">
        <v>34.828913511104744</v>
      </c>
      <c r="X9175">
        <v>9262.7861278023411</v>
      </c>
      <c r="Y9175">
        <v>30.284626407485952</v>
      </c>
      <c r="Z9175">
        <v>67.391912004868928</v>
      </c>
      <c r="AA9175">
        <v>1401.8068994347266</v>
      </c>
      <c r="AB9175">
        <v>3401.5139068180974</v>
      </c>
      <c r="AC9175">
        <v>0</v>
      </c>
      <c r="AD9175">
        <v>25.942236674801148</v>
      </c>
      <c r="AE9175">
        <v>14224.554622653424</v>
      </c>
    </row>
    <row r="9176" spans="1:31" x14ac:dyDescent="0.25">
      <c r="A9176">
        <v>1683677</v>
      </c>
      <c r="B9176">
        <v>1</v>
      </c>
      <c r="C9176" t="s">
        <v>80</v>
      </c>
      <c r="D9176" t="s">
        <v>85</v>
      </c>
      <c r="E9176" t="s">
        <v>200</v>
      </c>
      <c r="F9176" t="s">
        <v>21769</v>
      </c>
      <c r="G9176" t="s">
        <v>202</v>
      </c>
      <c r="H9176" t="s">
        <v>143</v>
      </c>
      <c r="I9176" t="s">
        <v>135</v>
      </c>
      <c r="J9176" t="s">
        <v>136</v>
      </c>
      <c r="K9176" t="s">
        <v>137</v>
      </c>
      <c r="L9176" t="s">
        <v>25876</v>
      </c>
      <c r="M9176" t="s">
        <v>25877</v>
      </c>
      <c r="N9176">
        <v>11.160555555</v>
      </c>
      <c r="O9176">
        <v>0</v>
      </c>
      <c r="P9176">
        <v>88</v>
      </c>
      <c r="Q9176">
        <v>0</v>
      </c>
      <c r="R9176">
        <v>0</v>
      </c>
      <c r="S9176">
        <v>0</v>
      </c>
      <c r="T9176">
        <v>23</v>
      </c>
      <c r="U9176">
        <v>0</v>
      </c>
      <c r="V9176">
        <v>1</v>
      </c>
      <c r="W9176">
        <v>0</v>
      </c>
      <c r="X9176">
        <v>534.01397551070954</v>
      </c>
      <c r="Y9176">
        <v>0</v>
      </c>
      <c r="Z9176">
        <v>0</v>
      </c>
      <c r="AA9176">
        <v>0</v>
      </c>
      <c r="AB9176">
        <v>330.95781531316948</v>
      </c>
      <c r="AC9176">
        <v>0</v>
      </c>
      <c r="AD9176">
        <v>282.68673331437202</v>
      </c>
      <c r="AE9176">
        <v>1147.6585241382511</v>
      </c>
    </row>
    <row r="9177" spans="1:31" x14ac:dyDescent="0.25">
      <c r="A9177">
        <v>1684009</v>
      </c>
      <c r="B9177">
        <v>1</v>
      </c>
      <c r="C9177" t="s">
        <v>80</v>
      </c>
      <c r="D9177" t="s">
        <v>97</v>
      </c>
      <c r="E9177" t="s">
        <v>140</v>
      </c>
      <c r="F9177" t="s">
        <v>25878</v>
      </c>
      <c r="G9177" t="s">
        <v>142</v>
      </c>
      <c r="H9177" t="s">
        <v>143</v>
      </c>
      <c r="I9177" t="s">
        <v>135</v>
      </c>
      <c r="J9177" t="s">
        <v>136</v>
      </c>
      <c r="K9177" t="s">
        <v>137</v>
      </c>
      <c r="L9177" t="s">
        <v>24904</v>
      </c>
      <c r="M9177" t="s">
        <v>25879</v>
      </c>
      <c r="N9177">
        <v>2.9097222220000001</v>
      </c>
      <c r="O9177">
        <v>0</v>
      </c>
      <c r="P9177">
        <v>0</v>
      </c>
      <c r="Q9177">
        <v>0</v>
      </c>
      <c r="R9177">
        <v>1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0.52075605775152556</v>
      </c>
      <c r="AA9177">
        <v>0</v>
      </c>
      <c r="AB9177">
        <v>0</v>
      </c>
      <c r="AC9177">
        <v>0</v>
      </c>
      <c r="AD9177">
        <v>0</v>
      </c>
      <c r="AE9177">
        <v>0.52075605775152556</v>
      </c>
    </row>
    <row r="9178" spans="1:31" x14ac:dyDescent="0.25">
      <c r="A9178">
        <v>1683654</v>
      </c>
      <c r="B9178">
        <v>1</v>
      </c>
      <c r="C9178" t="s">
        <v>80</v>
      </c>
      <c r="D9178" t="s">
        <v>90</v>
      </c>
      <c r="E9178" t="s">
        <v>151</v>
      </c>
      <c r="F9178" t="s">
        <v>25880</v>
      </c>
      <c r="G9178" t="s">
        <v>253</v>
      </c>
      <c r="H9178" t="s">
        <v>143</v>
      </c>
      <c r="I9178" t="s">
        <v>135</v>
      </c>
      <c r="J9178" t="s">
        <v>136</v>
      </c>
      <c r="K9178" t="s">
        <v>167</v>
      </c>
      <c r="L9178" t="s">
        <v>25881</v>
      </c>
      <c r="M9178" t="s">
        <v>25882</v>
      </c>
      <c r="N9178">
        <v>2.2847305549999999</v>
      </c>
      <c r="O9178">
        <v>0</v>
      </c>
      <c r="P9178">
        <v>2</v>
      </c>
      <c r="Q9178">
        <v>0</v>
      </c>
      <c r="R9178">
        <v>0</v>
      </c>
      <c r="S9178">
        <v>0</v>
      </c>
      <c r="T9178">
        <v>14</v>
      </c>
      <c r="U9178">
        <v>0</v>
      </c>
      <c r="V9178">
        <v>0</v>
      </c>
      <c r="W9178">
        <v>0</v>
      </c>
      <c r="X9178">
        <v>0.52249051729649076</v>
      </c>
      <c r="Y9178">
        <v>0</v>
      </c>
      <c r="Z9178">
        <v>0</v>
      </c>
      <c r="AA9178">
        <v>0</v>
      </c>
      <c r="AB9178">
        <v>230.96694637892691</v>
      </c>
      <c r="AC9178">
        <v>0</v>
      </c>
      <c r="AD9178">
        <v>0</v>
      </c>
      <c r="AE9178">
        <v>231.4894368962234</v>
      </c>
    </row>
    <row r="9179" spans="1:31" x14ac:dyDescent="0.25">
      <c r="A9179">
        <v>1684387</v>
      </c>
      <c r="B9179">
        <v>1</v>
      </c>
      <c r="C9179" t="s">
        <v>81</v>
      </c>
      <c r="D9179" t="s">
        <v>128</v>
      </c>
      <c r="E9179" t="s">
        <v>140</v>
      </c>
      <c r="F9179" t="s">
        <v>25883</v>
      </c>
      <c r="G9179" t="s">
        <v>197</v>
      </c>
      <c r="H9179" t="s">
        <v>143</v>
      </c>
      <c r="I9179" t="s">
        <v>135</v>
      </c>
      <c r="J9179" t="s">
        <v>136</v>
      </c>
      <c r="K9179" t="s">
        <v>137</v>
      </c>
      <c r="L9179" t="s">
        <v>25884</v>
      </c>
      <c r="M9179" t="s">
        <v>25885</v>
      </c>
      <c r="N9179">
        <v>5.7394444440000001</v>
      </c>
      <c r="O9179">
        <v>0</v>
      </c>
      <c r="P9179">
        <v>1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3.3179046393062048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3.3179046393062048</v>
      </c>
    </row>
    <row r="9180" spans="1:31" x14ac:dyDescent="0.25">
      <c r="A9180">
        <v>1684364</v>
      </c>
      <c r="B9180">
        <v>1</v>
      </c>
      <c r="C9180" t="s">
        <v>80</v>
      </c>
      <c r="D9180" t="s">
        <v>110</v>
      </c>
      <c r="E9180" t="s">
        <v>140</v>
      </c>
      <c r="F9180" t="s">
        <v>25886</v>
      </c>
      <c r="G9180" t="s">
        <v>197</v>
      </c>
      <c r="H9180" t="s">
        <v>143</v>
      </c>
      <c r="I9180" t="s">
        <v>135</v>
      </c>
      <c r="J9180" t="s">
        <v>136</v>
      </c>
      <c r="K9180" t="s">
        <v>137</v>
      </c>
      <c r="L9180" t="s">
        <v>25887</v>
      </c>
      <c r="M9180" t="s">
        <v>25888</v>
      </c>
      <c r="N9180">
        <v>3.5408333330000001</v>
      </c>
      <c r="O9180">
        <v>0</v>
      </c>
      <c r="P9180">
        <v>3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6.9420649883363481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6.9420649883363481</v>
      </c>
    </row>
    <row r="9181" spans="1:31" x14ac:dyDescent="0.25">
      <c r="A9181">
        <v>1683992</v>
      </c>
      <c r="B9181">
        <v>1</v>
      </c>
      <c r="C9181" t="s">
        <v>80</v>
      </c>
      <c r="D9181" t="s">
        <v>99</v>
      </c>
      <c r="E9181" t="s">
        <v>140</v>
      </c>
      <c r="F9181" t="s">
        <v>25889</v>
      </c>
      <c r="G9181" t="s">
        <v>197</v>
      </c>
      <c r="H9181" t="s">
        <v>143</v>
      </c>
      <c r="I9181" t="s">
        <v>135</v>
      </c>
      <c r="J9181" t="s">
        <v>136</v>
      </c>
      <c r="K9181" t="s">
        <v>137</v>
      </c>
      <c r="L9181" t="s">
        <v>25890</v>
      </c>
      <c r="M9181" t="s">
        <v>25891</v>
      </c>
      <c r="N9181">
        <v>2.1</v>
      </c>
      <c r="O9181">
        <v>0</v>
      </c>
      <c r="P9181">
        <v>1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0.88672396541685006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0.88672396541685006</v>
      </c>
    </row>
    <row r="9182" spans="1:31" x14ac:dyDescent="0.25">
      <c r="A9182">
        <v>1684301</v>
      </c>
      <c r="B9182">
        <v>1</v>
      </c>
      <c r="C9182" t="s">
        <v>80</v>
      </c>
      <c r="D9182" t="s">
        <v>96</v>
      </c>
      <c r="E9182" t="s">
        <v>151</v>
      </c>
      <c r="F9182" t="s">
        <v>25537</v>
      </c>
      <c r="G9182" t="s">
        <v>222</v>
      </c>
      <c r="H9182" t="s">
        <v>143</v>
      </c>
      <c r="I9182" t="s">
        <v>135</v>
      </c>
      <c r="J9182" t="s">
        <v>136</v>
      </c>
      <c r="K9182" t="s">
        <v>137</v>
      </c>
      <c r="L9182" t="s">
        <v>25892</v>
      </c>
      <c r="M9182" t="s">
        <v>25893</v>
      </c>
      <c r="N9182">
        <v>4.0766666660000004</v>
      </c>
      <c r="O9182">
        <v>0</v>
      </c>
      <c r="P9182">
        <v>278</v>
      </c>
      <c r="Q9182">
        <v>0</v>
      </c>
      <c r="R9182">
        <v>0</v>
      </c>
      <c r="S9182">
        <v>0</v>
      </c>
      <c r="T9182">
        <v>25</v>
      </c>
      <c r="U9182">
        <v>0</v>
      </c>
      <c r="V9182">
        <v>0</v>
      </c>
      <c r="W9182">
        <v>0</v>
      </c>
      <c r="X9182">
        <v>560.95809942810808</v>
      </c>
      <c r="Y9182">
        <v>0</v>
      </c>
      <c r="Z9182">
        <v>0</v>
      </c>
      <c r="AA9182">
        <v>0</v>
      </c>
      <c r="AB9182">
        <v>49.359379749822708</v>
      </c>
      <c r="AC9182">
        <v>0</v>
      </c>
      <c r="AD9182">
        <v>0</v>
      </c>
      <c r="AE9182">
        <v>610.31747917793075</v>
      </c>
    </row>
    <row r="9183" spans="1:31" x14ac:dyDescent="0.25">
      <c r="A9183">
        <v>1684241</v>
      </c>
      <c r="B9183">
        <v>1</v>
      </c>
      <c r="C9183" t="s">
        <v>80</v>
      </c>
      <c r="D9183" t="s">
        <v>96</v>
      </c>
      <c r="E9183" t="s">
        <v>140</v>
      </c>
      <c r="F9183" t="s">
        <v>25894</v>
      </c>
      <c r="G9183" t="s">
        <v>197</v>
      </c>
      <c r="H9183" t="s">
        <v>143</v>
      </c>
      <c r="I9183" t="s">
        <v>135</v>
      </c>
      <c r="J9183" t="s">
        <v>136</v>
      </c>
      <c r="K9183" t="s">
        <v>137</v>
      </c>
      <c r="L9183" t="s">
        <v>25895</v>
      </c>
      <c r="M9183" t="s">
        <v>25896</v>
      </c>
      <c r="N9183">
        <v>6.0358333330000002</v>
      </c>
      <c r="O9183">
        <v>0</v>
      </c>
      <c r="P9183">
        <v>1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8.5504110171480019E-2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8.5504110171480019E-2</v>
      </c>
    </row>
    <row r="9184" spans="1:31" x14ac:dyDescent="0.25">
      <c r="A9184">
        <v>1683946</v>
      </c>
      <c r="B9184">
        <v>1</v>
      </c>
      <c r="C9184" t="s">
        <v>80</v>
      </c>
      <c r="D9184" t="s">
        <v>91</v>
      </c>
      <c r="E9184" t="s">
        <v>151</v>
      </c>
      <c r="F9184" t="s">
        <v>25897</v>
      </c>
      <c r="G9184" t="s">
        <v>153</v>
      </c>
      <c r="H9184" t="s">
        <v>143</v>
      </c>
      <c r="I9184" t="s">
        <v>135</v>
      </c>
      <c r="J9184" t="s">
        <v>136</v>
      </c>
      <c r="K9184" t="s">
        <v>137</v>
      </c>
      <c r="L9184" t="s">
        <v>25898</v>
      </c>
      <c r="M9184" t="s">
        <v>25899</v>
      </c>
      <c r="N9184">
        <v>1.3363888880000001</v>
      </c>
      <c r="O9184">
        <v>0</v>
      </c>
      <c r="P9184">
        <v>0</v>
      </c>
      <c r="Q9184">
        <v>0</v>
      </c>
      <c r="R9184">
        <v>3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0.64834096921099327</v>
      </c>
      <c r="AA9184">
        <v>0</v>
      </c>
      <c r="AB9184">
        <v>0</v>
      </c>
      <c r="AC9184">
        <v>0</v>
      </c>
      <c r="AD9184">
        <v>0</v>
      </c>
      <c r="AE9184">
        <v>0.64834096921099327</v>
      </c>
    </row>
    <row r="9185" spans="1:31" x14ac:dyDescent="0.25">
      <c r="A9185">
        <v>1683806</v>
      </c>
      <c r="B9185">
        <v>1</v>
      </c>
      <c r="C9185" t="s">
        <v>80</v>
      </c>
      <c r="D9185" t="s">
        <v>87</v>
      </c>
      <c r="E9185" t="s">
        <v>200</v>
      </c>
      <c r="F9185" t="s">
        <v>25900</v>
      </c>
      <c r="G9185" t="s">
        <v>153</v>
      </c>
      <c r="H9185" t="s">
        <v>143</v>
      </c>
      <c r="I9185" t="s">
        <v>135</v>
      </c>
      <c r="J9185" t="s">
        <v>136</v>
      </c>
      <c r="K9185" t="s">
        <v>137</v>
      </c>
      <c r="L9185" t="s">
        <v>25901</v>
      </c>
      <c r="M9185" t="s">
        <v>25085</v>
      </c>
      <c r="N9185">
        <v>4.6230555549999997</v>
      </c>
      <c r="O9185">
        <v>0</v>
      </c>
      <c r="P9185">
        <v>104</v>
      </c>
      <c r="Q9185">
        <v>0</v>
      </c>
      <c r="R9185">
        <v>0</v>
      </c>
      <c r="S9185">
        <v>0</v>
      </c>
      <c r="T9185">
        <v>7</v>
      </c>
      <c r="U9185">
        <v>0</v>
      </c>
      <c r="V9185">
        <v>0</v>
      </c>
      <c r="W9185">
        <v>0</v>
      </c>
      <c r="X9185">
        <v>135.05105807639112</v>
      </c>
      <c r="Y9185">
        <v>0</v>
      </c>
      <c r="Z9185">
        <v>0</v>
      </c>
      <c r="AA9185">
        <v>0</v>
      </c>
      <c r="AB9185">
        <v>32.632428606294873</v>
      </c>
      <c r="AC9185">
        <v>0</v>
      </c>
      <c r="AD9185">
        <v>0</v>
      </c>
      <c r="AE9185">
        <v>167.68348668268598</v>
      </c>
    </row>
    <row r="9186" spans="1:31" x14ac:dyDescent="0.25">
      <c r="A9186">
        <v>1683760</v>
      </c>
      <c r="B9186">
        <v>1</v>
      </c>
      <c r="C9186" t="s">
        <v>80</v>
      </c>
      <c r="D9186" t="s">
        <v>95</v>
      </c>
      <c r="E9186" t="s">
        <v>179</v>
      </c>
      <c r="F9186" t="s">
        <v>631</v>
      </c>
      <c r="G9186" t="s">
        <v>161</v>
      </c>
      <c r="H9186" t="s">
        <v>134</v>
      </c>
      <c r="I9186" t="s">
        <v>135</v>
      </c>
      <c r="J9186" t="s">
        <v>136</v>
      </c>
      <c r="K9186" t="s">
        <v>137</v>
      </c>
      <c r="L9186" t="s">
        <v>25902</v>
      </c>
      <c r="M9186" t="s">
        <v>25903</v>
      </c>
      <c r="N9186">
        <v>5.0254444000000002E-2</v>
      </c>
      <c r="O9186">
        <v>55</v>
      </c>
      <c r="P9186">
        <v>1850</v>
      </c>
      <c r="Q9186">
        <v>65</v>
      </c>
      <c r="R9186">
        <v>811</v>
      </c>
      <c r="S9186">
        <v>81</v>
      </c>
      <c r="T9186">
        <v>191</v>
      </c>
      <c r="U9186">
        <v>9</v>
      </c>
      <c r="V9186">
        <v>2</v>
      </c>
      <c r="W9186">
        <v>1.1630303111511504</v>
      </c>
      <c r="X9186">
        <v>167.20352903771334</v>
      </c>
      <c r="Y9186">
        <v>10.335728596737255</v>
      </c>
      <c r="Z9186">
        <v>7.7042981632308978</v>
      </c>
      <c r="AA9186">
        <v>92.5878749593344</v>
      </c>
      <c r="AB9186">
        <v>9.3789709210705521</v>
      </c>
      <c r="AC9186">
        <v>69.865980636376506</v>
      </c>
      <c r="AD9186">
        <v>0.39244062925059997</v>
      </c>
      <c r="AE9186">
        <v>358.63185325486467</v>
      </c>
    </row>
    <row r="9187" spans="1:31" x14ac:dyDescent="0.25">
      <c r="A9187">
        <v>1684347</v>
      </c>
      <c r="B9187">
        <v>1</v>
      </c>
      <c r="C9187" t="s">
        <v>80</v>
      </c>
      <c r="D9187" t="s">
        <v>105</v>
      </c>
      <c r="E9187" t="s">
        <v>140</v>
      </c>
      <c r="F9187" t="s">
        <v>25904</v>
      </c>
      <c r="G9187" t="s">
        <v>209</v>
      </c>
      <c r="H9187" t="s">
        <v>143</v>
      </c>
      <c r="I9187" t="s">
        <v>135</v>
      </c>
      <c r="J9187" t="s">
        <v>136</v>
      </c>
      <c r="K9187" t="s">
        <v>137</v>
      </c>
      <c r="L9187" t="s">
        <v>25905</v>
      </c>
      <c r="M9187" t="s">
        <v>25906</v>
      </c>
      <c r="N9187">
        <v>1.493055555</v>
      </c>
      <c r="O9187">
        <v>0</v>
      </c>
      <c r="P9187">
        <v>3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0.64104704403587109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0.64104704403587109</v>
      </c>
    </row>
    <row r="9188" spans="1:31" x14ac:dyDescent="0.25">
      <c r="A9188">
        <v>1684284</v>
      </c>
      <c r="B9188">
        <v>1</v>
      </c>
      <c r="C9188" t="s">
        <v>80</v>
      </c>
      <c r="D9188" t="s">
        <v>107</v>
      </c>
      <c r="E9188" t="s">
        <v>140</v>
      </c>
      <c r="F9188" t="s">
        <v>25907</v>
      </c>
      <c r="G9188" t="s">
        <v>142</v>
      </c>
      <c r="H9188" t="s">
        <v>143</v>
      </c>
      <c r="I9188" t="s">
        <v>135</v>
      </c>
      <c r="J9188" t="s">
        <v>136</v>
      </c>
      <c r="K9188" t="s">
        <v>137</v>
      </c>
      <c r="L9188" t="s">
        <v>25908</v>
      </c>
      <c r="M9188" t="s">
        <v>25909</v>
      </c>
      <c r="N9188">
        <v>2.0783333329999998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1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0.41912791178880948</v>
      </c>
      <c r="AC9188">
        <v>0</v>
      </c>
      <c r="AD9188">
        <v>0</v>
      </c>
      <c r="AE9188">
        <v>0.41912791178880948</v>
      </c>
    </row>
    <row r="9189" spans="1:31" x14ac:dyDescent="0.25">
      <c r="A9189">
        <v>1684072</v>
      </c>
      <c r="B9189">
        <v>1</v>
      </c>
      <c r="C9189" t="s">
        <v>81</v>
      </c>
      <c r="D9189" t="s">
        <v>120</v>
      </c>
      <c r="E9189" t="s">
        <v>131</v>
      </c>
      <c r="F9189" t="s">
        <v>16162</v>
      </c>
      <c r="G9189" t="s">
        <v>161</v>
      </c>
      <c r="H9189" t="s">
        <v>134</v>
      </c>
      <c r="I9189" t="s">
        <v>135</v>
      </c>
      <c r="J9189" t="s">
        <v>136</v>
      </c>
      <c r="K9189" t="s">
        <v>137</v>
      </c>
      <c r="L9189" t="s">
        <v>25910</v>
      </c>
      <c r="M9189" t="s">
        <v>25911</v>
      </c>
      <c r="N9189">
        <v>0.241666666</v>
      </c>
      <c r="O9189">
        <v>0</v>
      </c>
      <c r="P9189">
        <v>3341</v>
      </c>
      <c r="Q9189">
        <v>190</v>
      </c>
      <c r="R9189">
        <v>147</v>
      </c>
      <c r="S9189">
        <v>34</v>
      </c>
      <c r="T9189">
        <v>333</v>
      </c>
      <c r="U9189">
        <v>3</v>
      </c>
      <c r="V9189">
        <v>0</v>
      </c>
      <c r="W9189">
        <v>0</v>
      </c>
      <c r="X9189">
        <v>150.13684451941077</v>
      </c>
      <c r="Y9189">
        <v>125.08622000396723</v>
      </c>
      <c r="Z9189">
        <v>9.0976309133742443</v>
      </c>
      <c r="AA9189">
        <v>69.93356205524978</v>
      </c>
      <c r="AB9189">
        <v>52.715523647730095</v>
      </c>
      <c r="AC9189">
        <v>12.593366634406415</v>
      </c>
      <c r="AD9189">
        <v>0</v>
      </c>
      <c r="AE9189">
        <v>419.56314777413854</v>
      </c>
    </row>
    <row r="9190" spans="1:31" x14ac:dyDescent="0.25">
      <c r="A9190">
        <v>1683949</v>
      </c>
      <c r="B9190">
        <v>1</v>
      </c>
      <c r="C9190" t="s">
        <v>80</v>
      </c>
      <c r="D9190" t="s">
        <v>100</v>
      </c>
      <c r="E9190" t="s">
        <v>140</v>
      </c>
      <c r="F9190" t="s">
        <v>25912</v>
      </c>
      <c r="G9190" t="s">
        <v>197</v>
      </c>
      <c r="H9190" t="s">
        <v>143</v>
      </c>
      <c r="I9190" t="s">
        <v>135</v>
      </c>
      <c r="J9190" t="s">
        <v>136</v>
      </c>
      <c r="K9190" t="s">
        <v>137</v>
      </c>
      <c r="L9190" t="s">
        <v>25913</v>
      </c>
      <c r="M9190" t="s">
        <v>25914</v>
      </c>
      <c r="N9190">
        <v>2.3777777769999999</v>
      </c>
      <c r="O9190">
        <v>0</v>
      </c>
      <c r="P9190">
        <v>1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0.64132051372698884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0.64132051372698884</v>
      </c>
    </row>
    <row r="9191" spans="1:31" x14ac:dyDescent="0.25">
      <c r="A9191">
        <v>1684092</v>
      </c>
      <c r="B9191">
        <v>1</v>
      </c>
      <c r="C9191" t="s">
        <v>81</v>
      </c>
      <c r="D9191" t="s">
        <v>112</v>
      </c>
      <c r="E9191" t="s">
        <v>159</v>
      </c>
      <c r="F9191" t="s">
        <v>25915</v>
      </c>
      <c r="G9191" t="s">
        <v>161</v>
      </c>
      <c r="H9191" t="s">
        <v>134</v>
      </c>
      <c r="I9191" t="s">
        <v>135</v>
      </c>
      <c r="J9191" t="s">
        <v>136</v>
      </c>
      <c r="K9191" t="s">
        <v>137</v>
      </c>
      <c r="L9191" t="s">
        <v>25916</v>
      </c>
      <c r="M9191" t="s">
        <v>25917</v>
      </c>
      <c r="N9191">
        <v>0.47416666600000001</v>
      </c>
      <c r="O9191">
        <v>0</v>
      </c>
      <c r="P9191">
        <v>4075</v>
      </c>
      <c r="Q9191">
        <v>0</v>
      </c>
      <c r="R9191">
        <v>123</v>
      </c>
      <c r="S9191">
        <v>2</v>
      </c>
      <c r="T9191">
        <v>264</v>
      </c>
      <c r="U9191">
        <v>2</v>
      </c>
      <c r="V9191">
        <v>4</v>
      </c>
      <c r="W9191">
        <v>0</v>
      </c>
      <c r="X9191">
        <v>357.30048141095745</v>
      </c>
      <c r="Y9191">
        <v>0</v>
      </c>
      <c r="Z9191">
        <v>6.5898054222286762</v>
      </c>
      <c r="AA9191">
        <v>18.833774361926359</v>
      </c>
      <c r="AB9191">
        <v>159.91761689032671</v>
      </c>
      <c r="AC9191">
        <v>107.62169022700971</v>
      </c>
      <c r="AD9191">
        <v>26.3401307744628</v>
      </c>
      <c r="AE9191">
        <v>676.60349908691171</v>
      </c>
    </row>
    <row r="9192" spans="1:31" x14ac:dyDescent="0.25">
      <c r="A9192">
        <v>1684115</v>
      </c>
      <c r="B9192">
        <v>1</v>
      </c>
      <c r="C9192" t="s">
        <v>81</v>
      </c>
      <c r="D9192" t="s">
        <v>122</v>
      </c>
      <c r="E9192" t="s">
        <v>131</v>
      </c>
      <c r="F9192" t="s">
        <v>25765</v>
      </c>
      <c r="G9192" t="s">
        <v>161</v>
      </c>
      <c r="H9192" t="s">
        <v>134</v>
      </c>
      <c r="I9192" t="s">
        <v>135</v>
      </c>
      <c r="J9192" t="s">
        <v>136</v>
      </c>
      <c r="K9192" t="s">
        <v>137</v>
      </c>
      <c r="L9192" t="s">
        <v>25918</v>
      </c>
      <c r="M9192" t="s">
        <v>25919</v>
      </c>
      <c r="N9192">
        <v>0.888055555</v>
      </c>
      <c r="O9192">
        <v>0</v>
      </c>
      <c r="P9192">
        <v>117</v>
      </c>
      <c r="Q9192">
        <v>0</v>
      </c>
      <c r="R9192">
        <v>0</v>
      </c>
      <c r="S9192">
        <v>0</v>
      </c>
      <c r="T9192">
        <v>14</v>
      </c>
      <c r="U9192">
        <v>0</v>
      </c>
      <c r="V9192">
        <v>0</v>
      </c>
      <c r="W9192">
        <v>0</v>
      </c>
      <c r="X9192">
        <v>9.2356513584728699</v>
      </c>
      <c r="Y9192">
        <v>0</v>
      </c>
      <c r="Z9192">
        <v>0</v>
      </c>
      <c r="AA9192">
        <v>0</v>
      </c>
      <c r="AB9192">
        <v>6.2850592167473289</v>
      </c>
      <c r="AC9192">
        <v>0</v>
      </c>
      <c r="AD9192">
        <v>0</v>
      </c>
      <c r="AE9192">
        <v>15.5207105752202</v>
      </c>
    </row>
    <row r="9193" spans="1:31" x14ac:dyDescent="0.25">
      <c r="A9193">
        <v>1684384</v>
      </c>
      <c r="B9193">
        <v>1</v>
      </c>
      <c r="C9193" t="s">
        <v>80</v>
      </c>
      <c r="D9193" t="s">
        <v>84</v>
      </c>
      <c r="E9193" t="s">
        <v>140</v>
      </c>
      <c r="F9193" t="s">
        <v>25920</v>
      </c>
      <c r="G9193" t="s">
        <v>197</v>
      </c>
      <c r="H9193" t="s">
        <v>143</v>
      </c>
      <c r="I9193" t="s">
        <v>135</v>
      </c>
      <c r="J9193" t="s">
        <v>136</v>
      </c>
      <c r="K9193" t="s">
        <v>137</v>
      </c>
      <c r="L9193" t="s">
        <v>25921</v>
      </c>
      <c r="M9193" t="s">
        <v>25922</v>
      </c>
      <c r="N9193">
        <v>3.0191666659999998</v>
      </c>
      <c r="O9193">
        <v>0</v>
      </c>
      <c r="P9193">
        <v>5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2.4859309806377938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2.4859309806377938</v>
      </c>
    </row>
    <row r="9194" spans="1:31" x14ac:dyDescent="0.25">
      <c r="A9194">
        <v>1683637</v>
      </c>
      <c r="B9194">
        <v>1</v>
      </c>
      <c r="C9194" t="s">
        <v>81</v>
      </c>
      <c r="D9194" t="s">
        <v>113</v>
      </c>
      <c r="E9194" t="s">
        <v>140</v>
      </c>
      <c r="F9194" t="s">
        <v>25923</v>
      </c>
      <c r="G9194" t="s">
        <v>197</v>
      </c>
      <c r="H9194" t="s">
        <v>143</v>
      </c>
      <c r="I9194" t="s">
        <v>135</v>
      </c>
      <c r="J9194" t="s">
        <v>136</v>
      </c>
      <c r="K9194" t="s">
        <v>137</v>
      </c>
      <c r="L9194" t="s">
        <v>25924</v>
      </c>
      <c r="M9194" t="s">
        <v>25925</v>
      </c>
      <c r="N9194">
        <v>0.97361111099999997</v>
      </c>
      <c r="O9194">
        <v>0</v>
      </c>
      <c r="P9194">
        <v>1</v>
      </c>
      <c r="Q9194">
        <v>0</v>
      </c>
      <c r="R9194">
        <v>1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3.3513271648327778E-2</v>
      </c>
      <c r="Y9194">
        <v>0</v>
      </c>
      <c r="Z9194">
        <v>2.200659726027778E-3</v>
      </c>
      <c r="AA9194">
        <v>0</v>
      </c>
      <c r="AB9194">
        <v>0</v>
      </c>
      <c r="AC9194">
        <v>0</v>
      </c>
      <c r="AD9194">
        <v>0</v>
      </c>
      <c r="AE9194">
        <v>3.5713931374355558E-2</v>
      </c>
    </row>
    <row r="9195" spans="1:31" x14ac:dyDescent="0.25">
      <c r="A9195">
        <v>1683743</v>
      </c>
      <c r="B9195">
        <v>1</v>
      </c>
      <c r="C9195" t="s">
        <v>80</v>
      </c>
      <c r="D9195" t="s">
        <v>108</v>
      </c>
      <c r="E9195" t="s">
        <v>146</v>
      </c>
      <c r="F9195" t="s">
        <v>4937</v>
      </c>
      <c r="G9195" t="s">
        <v>253</v>
      </c>
      <c r="H9195" t="s">
        <v>143</v>
      </c>
      <c r="I9195" t="s">
        <v>135</v>
      </c>
      <c r="J9195" t="s">
        <v>136</v>
      </c>
      <c r="K9195" t="s">
        <v>167</v>
      </c>
      <c r="L9195" t="s">
        <v>25926</v>
      </c>
      <c r="M9195" t="s">
        <v>25927</v>
      </c>
      <c r="N9195">
        <v>6.4258980550000002</v>
      </c>
      <c r="O9195">
        <v>0</v>
      </c>
      <c r="P9195">
        <v>20</v>
      </c>
      <c r="Q9195">
        <v>0</v>
      </c>
      <c r="R9195">
        <v>4</v>
      </c>
      <c r="S9195">
        <v>0</v>
      </c>
      <c r="T9195">
        <v>6</v>
      </c>
      <c r="U9195">
        <v>0</v>
      </c>
      <c r="V9195">
        <v>0</v>
      </c>
      <c r="W9195">
        <v>0</v>
      </c>
      <c r="X9195">
        <v>16.319187196587787</v>
      </c>
      <c r="Y9195">
        <v>0</v>
      </c>
      <c r="Z9195">
        <v>4.7697349199614454</v>
      </c>
      <c r="AA9195">
        <v>0</v>
      </c>
      <c r="AB9195">
        <v>7.2841298706608937</v>
      </c>
      <c r="AC9195">
        <v>0</v>
      </c>
      <c r="AD9195">
        <v>0</v>
      </c>
      <c r="AE9195">
        <v>28.373051987210129</v>
      </c>
    </row>
    <row r="9196" spans="1:31" x14ac:dyDescent="0.25">
      <c r="A9196">
        <v>1683780</v>
      </c>
      <c r="B9196">
        <v>1</v>
      </c>
      <c r="C9196" t="s">
        <v>80</v>
      </c>
      <c r="D9196" t="s">
        <v>102</v>
      </c>
      <c r="E9196" t="s">
        <v>159</v>
      </c>
      <c r="F9196" t="s">
        <v>25928</v>
      </c>
      <c r="G9196" t="s">
        <v>596</v>
      </c>
      <c r="H9196" t="s">
        <v>134</v>
      </c>
      <c r="I9196" t="s">
        <v>135</v>
      </c>
      <c r="J9196" t="s">
        <v>136</v>
      </c>
      <c r="K9196" t="s">
        <v>137</v>
      </c>
      <c r="L9196" t="s">
        <v>25929</v>
      </c>
      <c r="M9196" t="s">
        <v>25930</v>
      </c>
      <c r="N9196">
        <v>1.3316666660000001</v>
      </c>
      <c r="O9196">
        <v>0</v>
      </c>
      <c r="P9196">
        <v>0</v>
      </c>
      <c r="Q9196">
        <v>0</v>
      </c>
      <c r="R9196">
        <v>0</v>
      </c>
      <c r="S9196">
        <v>1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2.9772296293479297</v>
      </c>
      <c r="AB9196">
        <v>0</v>
      </c>
      <c r="AC9196">
        <v>0</v>
      </c>
      <c r="AD9196">
        <v>0</v>
      </c>
      <c r="AE9196">
        <v>2.9772296293479297</v>
      </c>
    </row>
    <row r="9197" spans="1:31" x14ac:dyDescent="0.25">
      <c r="A9197">
        <v>1684327</v>
      </c>
      <c r="B9197">
        <v>1</v>
      </c>
      <c r="C9197" t="s">
        <v>80</v>
      </c>
      <c r="D9197" t="s">
        <v>103</v>
      </c>
      <c r="E9197" t="s">
        <v>140</v>
      </c>
      <c r="F9197" t="s">
        <v>25931</v>
      </c>
      <c r="G9197" t="s">
        <v>209</v>
      </c>
      <c r="H9197" t="s">
        <v>143</v>
      </c>
      <c r="I9197" t="s">
        <v>135</v>
      </c>
      <c r="J9197" t="s">
        <v>136</v>
      </c>
      <c r="K9197" t="s">
        <v>137</v>
      </c>
      <c r="L9197" t="s">
        <v>25932</v>
      </c>
      <c r="M9197" t="s">
        <v>25933</v>
      </c>
      <c r="N9197">
        <v>0.54166666600000002</v>
      </c>
      <c r="O9197">
        <v>0</v>
      </c>
      <c r="P9197">
        <v>13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3.3919818902667673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3.3919818902667673</v>
      </c>
    </row>
    <row r="9198" spans="1:31" x14ac:dyDescent="0.25">
      <c r="A9198">
        <v>1684178</v>
      </c>
      <c r="B9198">
        <v>1</v>
      </c>
      <c r="C9198" t="s">
        <v>81</v>
      </c>
      <c r="D9198" t="s">
        <v>128</v>
      </c>
      <c r="E9198" t="s">
        <v>200</v>
      </c>
      <c r="F9198" t="s">
        <v>25934</v>
      </c>
      <c r="G9198" t="s">
        <v>240</v>
      </c>
      <c r="H9198" t="s">
        <v>143</v>
      </c>
      <c r="I9198" t="s">
        <v>135</v>
      </c>
      <c r="J9198" t="s">
        <v>136</v>
      </c>
      <c r="K9198" t="s">
        <v>137</v>
      </c>
      <c r="L9198" t="s">
        <v>25935</v>
      </c>
      <c r="M9198" t="s">
        <v>25936</v>
      </c>
      <c r="N9198">
        <v>0.85111111100000003</v>
      </c>
      <c r="O9198">
        <v>0</v>
      </c>
      <c r="P9198">
        <v>54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9.012356734634162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9.012356734634162</v>
      </c>
    </row>
    <row r="9199" spans="1:31" x14ac:dyDescent="0.25">
      <c r="A9199">
        <v>1684582</v>
      </c>
      <c r="B9199">
        <v>1</v>
      </c>
      <c r="C9199" t="s">
        <v>80</v>
      </c>
      <c r="D9199" t="s">
        <v>96</v>
      </c>
      <c r="E9199" t="s">
        <v>140</v>
      </c>
      <c r="F9199" t="s">
        <v>25937</v>
      </c>
      <c r="G9199" t="s">
        <v>197</v>
      </c>
      <c r="H9199" t="s">
        <v>143</v>
      </c>
      <c r="I9199" t="s">
        <v>135</v>
      </c>
      <c r="J9199" t="s">
        <v>136</v>
      </c>
      <c r="K9199" t="s">
        <v>137</v>
      </c>
      <c r="L9199" t="s">
        <v>25938</v>
      </c>
      <c r="M9199" t="s">
        <v>25939</v>
      </c>
      <c r="N9199">
        <v>5.0858333330000001</v>
      </c>
      <c r="O9199">
        <v>0</v>
      </c>
      <c r="P9199">
        <v>1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1.6148466052042472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1.6148466052042472</v>
      </c>
    </row>
    <row r="9200" spans="1:31" x14ac:dyDescent="0.25">
      <c r="A9200">
        <v>1684605</v>
      </c>
      <c r="B9200">
        <v>1</v>
      </c>
      <c r="C9200" t="s">
        <v>80</v>
      </c>
      <c r="D9200" t="s">
        <v>92</v>
      </c>
      <c r="E9200" t="s">
        <v>140</v>
      </c>
      <c r="F9200" t="s">
        <v>25940</v>
      </c>
      <c r="G9200" t="s">
        <v>142</v>
      </c>
      <c r="H9200" t="s">
        <v>143</v>
      </c>
      <c r="I9200" t="s">
        <v>135</v>
      </c>
      <c r="J9200" t="s">
        <v>136</v>
      </c>
      <c r="K9200" t="s">
        <v>137</v>
      </c>
      <c r="L9200" t="s">
        <v>25941</v>
      </c>
      <c r="M9200" t="s">
        <v>25942</v>
      </c>
      <c r="N9200">
        <v>0.42444444399999998</v>
      </c>
      <c r="O9200">
        <v>0</v>
      </c>
      <c r="P9200">
        <v>3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0.16365203497548889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0.16365203497548889</v>
      </c>
    </row>
    <row r="9201" spans="1:31" x14ac:dyDescent="0.25">
      <c r="A9201">
        <v>1684459</v>
      </c>
      <c r="B9201">
        <v>1</v>
      </c>
      <c r="C9201" t="s">
        <v>80</v>
      </c>
      <c r="D9201" t="s">
        <v>84</v>
      </c>
      <c r="E9201" t="s">
        <v>146</v>
      </c>
      <c r="F9201" t="s">
        <v>25943</v>
      </c>
      <c r="G9201" t="s">
        <v>403</v>
      </c>
      <c r="H9201" t="s">
        <v>143</v>
      </c>
      <c r="I9201" t="s">
        <v>135</v>
      </c>
      <c r="J9201" t="s">
        <v>136</v>
      </c>
      <c r="K9201" t="s">
        <v>137</v>
      </c>
      <c r="L9201" t="s">
        <v>25944</v>
      </c>
      <c r="M9201" t="s">
        <v>25945</v>
      </c>
      <c r="N9201">
        <v>0.33361111100000002</v>
      </c>
      <c r="O9201">
        <v>0</v>
      </c>
      <c r="P9201">
        <v>1129</v>
      </c>
      <c r="Q9201">
        <v>0</v>
      </c>
      <c r="R9201">
        <v>0</v>
      </c>
      <c r="S9201">
        <v>0</v>
      </c>
      <c r="T9201">
        <v>124</v>
      </c>
      <c r="U9201">
        <v>0</v>
      </c>
      <c r="V9201">
        <v>0</v>
      </c>
      <c r="W9201">
        <v>0</v>
      </c>
      <c r="X9201">
        <v>132.81737795348789</v>
      </c>
      <c r="Y9201">
        <v>0</v>
      </c>
      <c r="Z9201">
        <v>0</v>
      </c>
      <c r="AA9201">
        <v>0</v>
      </c>
      <c r="AB9201">
        <v>45.150178828474381</v>
      </c>
      <c r="AC9201">
        <v>0</v>
      </c>
      <c r="AD9201">
        <v>0</v>
      </c>
      <c r="AE9201">
        <v>177.96755678196229</v>
      </c>
    </row>
    <row r="9202" spans="1:31" x14ac:dyDescent="0.25">
      <c r="A9202">
        <v>1684559</v>
      </c>
      <c r="B9202">
        <v>1</v>
      </c>
      <c r="C9202" t="s">
        <v>80</v>
      </c>
      <c r="D9202" t="s">
        <v>83</v>
      </c>
      <c r="E9202" t="s">
        <v>131</v>
      </c>
      <c r="F9202" t="s">
        <v>11069</v>
      </c>
      <c r="G9202" t="s">
        <v>281</v>
      </c>
      <c r="H9202" t="s">
        <v>134</v>
      </c>
      <c r="I9202" t="s">
        <v>135</v>
      </c>
      <c r="J9202" t="s">
        <v>136</v>
      </c>
      <c r="K9202" t="s">
        <v>167</v>
      </c>
      <c r="L9202" t="s">
        <v>25946</v>
      </c>
      <c r="M9202" t="s">
        <v>25947</v>
      </c>
      <c r="N9202">
        <v>1.425277777</v>
      </c>
      <c r="O9202">
        <v>1</v>
      </c>
      <c r="P9202">
        <v>533</v>
      </c>
      <c r="Q9202">
        <v>3</v>
      </c>
      <c r="R9202">
        <v>23</v>
      </c>
      <c r="S9202">
        <v>20</v>
      </c>
      <c r="T9202">
        <v>72</v>
      </c>
      <c r="U9202">
        <v>0</v>
      </c>
      <c r="V9202">
        <v>0</v>
      </c>
      <c r="W9202">
        <v>0.23851390456279137</v>
      </c>
      <c r="X9202">
        <v>250.04362515072287</v>
      </c>
      <c r="Y9202">
        <v>1.8106775278350966</v>
      </c>
      <c r="Z9202">
        <v>20.591156473409338</v>
      </c>
      <c r="AA9202">
        <v>473.50645993904976</v>
      </c>
      <c r="AB9202">
        <v>443.60903482723302</v>
      </c>
      <c r="AC9202">
        <v>0</v>
      </c>
      <c r="AD9202">
        <v>0</v>
      </c>
      <c r="AE9202">
        <v>1189.7994678228129</v>
      </c>
    </row>
    <row r="9203" spans="1:31" x14ac:dyDescent="0.25">
      <c r="A9203">
        <v>1684436</v>
      </c>
      <c r="B9203">
        <v>1</v>
      </c>
      <c r="C9203" t="s">
        <v>81</v>
      </c>
      <c r="D9203" t="s">
        <v>126</v>
      </c>
      <c r="E9203" t="s">
        <v>159</v>
      </c>
      <c r="F9203" t="s">
        <v>25948</v>
      </c>
      <c r="G9203" t="s">
        <v>253</v>
      </c>
      <c r="H9203" t="s">
        <v>134</v>
      </c>
      <c r="I9203" t="s">
        <v>135</v>
      </c>
      <c r="J9203" t="s">
        <v>136</v>
      </c>
      <c r="K9203" t="s">
        <v>167</v>
      </c>
      <c r="L9203" t="s">
        <v>25949</v>
      </c>
      <c r="M9203" t="s">
        <v>25950</v>
      </c>
      <c r="N9203">
        <v>1.1631980550000001</v>
      </c>
      <c r="O9203">
        <v>0</v>
      </c>
      <c r="P9203">
        <v>1096</v>
      </c>
      <c r="Q9203">
        <v>23</v>
      </c>
      <c r="R9203">
        <v>90</v>
      </c>
      <c r="S9203">
        <v>5</v>
      </c>
      <c r="T9203">
        <v>289</v>
      </c>
      <c r="U9203">
        <v>0</v>
      </c>
      <c r="V9203">
        <v>1</v>
      </c>
      <c r="W9203">
        <v>0</v>
      </c>
      <c r="X9203">
        <v>247.57184566835647</v>
      </c>
      <c r="Y9203">
        <v>14.218056901934235</v>
      </c>
      <c r="Z9203">
        <v>11.167097435247813</v>
      </c>
      <c r="AA9203">
        <v>10.248157316644789</v>
      </c>
      <c r="AB9203">
        <v>252.01231090587819</v>
      </c>
      <c r="AC9203">
        <v>0</v>
      </c>
      <c r="AD9203">
        <v>10.960946986116083</v>
      </c>
      <c r="AE9203">
        <v>546.17841521417756</v>
      </c>
    </row>
    <row r="9204" spans="1:31" x14ac:dyDescent="0.25">
      <c r="A9204">
        <v>1684396</v>
      </c>
      <c r="B9204">
        <v>1</v>
      </c>
      <c r="C9204" t="s">
        <v>80</v>
      </c>
      <c r="D9204" t="s">
        <v>98</v>
      </c>
      <c r="E9204" t="s">
        <v>151</v>
      </c>
      <c r="F9204" t="s">
        <v>25951</v>
      </c>
      <c r="G9204" t="s">
        <v>153</v>
      </c>
      <c r="H9204" t="s">
        <v>143</v>
      </c>
      <c r="I9204" t="s">
        <v>135</v>
      </c>
      <c r="J9204" t="s">
        <v>136</v>
      </c>
      <c r="K9204" t="s">
        <v>137</v>
      </c>
      <c r="L9204" t="s">
        <v>25952</v>
      </c>
      <c r="M9204" t="s">
        <v>25953</v>
      </c>
      <c r="N9204">
        <v>0.55000000000000004</v>
      </c>
      <c r="O9204">
        <v>0</v>
      </c>
      <c r="P9204">
        <v>0</v>
      </c>
      <c r="Q9204">
        <v>0</v>
      </c>
      <c r="R9204">
        <v>3</v>
      </c>
      <c r="S9204">
        <v>0</v>
      </c>
      <c r="T9204">
        <v>1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0.17537855715256334</v>
      </c>
      <c r="AA9204">
        <v>0</v>
      </c>
      <c r="AB9204">
        <v>0.52303698442079993</v>
      </c>
      <c r="AC9204">
        <v>0</v>
      </c>
      <c r="AD9204">
        <v>0</v>
      </c>
      <c r="AE9204">
        <v>0.69841554157336327</v>
      </c>
    </row>
    <row r="9205" spans="1:31" x14ac:dyDescent="0.25">
      <c r="A9205">
        <v>1684453</v>
      </c>
      <c r="B9205">
        <v>1</v>
      </c>
      <c r="C9205" t="s">
        <v>80</v>
      </c>
      <c r="D9205" t="s">
        <v>96</v>
      </c>
      <c r="E9205" t="s">
        <v>140</v>
      </c>
      <c r="F9205" t="s">
        <v>25954</v>
      </c>
      <c r="G9205" t="s">
        <v>197</v>
      </c>
      <c r="H9205" t="s">
        <v>143</v>
      </c>
      <c r="I9205" t="s">
        <v>135</v>
      </c>
      <c r="J9205" t="s">
        <v>136</v>
      </c>
      <c r="K9205" t="s">
        <v>137</v>
      </c>
      <c r="L9205" t="s">
        <v>25955</v>
      </c>
      <c r="M9205" t="s">
        <v>25956</v>
      </c>
      <c r="N9205">
        <v>28.714444444000002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1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53.695447391785613</v>
      </c>
      <c r="AC9205">
        <v>0</v>
      </c>
      <c r="AD9205">
        <v>0</v>
      </c>
      <c r="AE9205">
        <v>53.695447391785613</v>
      </c>
    </row>
    <row r="9206" spans="1:31" x14ac:dyDescent="0.25">
      <c r="A9206">
        <v>1684645</v>
      </c>
      <c r="B9206">
        <v>1</v>
      </c>
      <c r="C9206" t="s">
        <v>80</v>
      </c>
      <c r="D9206" t="s">
        <v>88</v>
      </c>
      <c r="E9206" t="s">
        <v>140</v>
      </c>
      <c r="F9206" t="s">
        <v>25957</v>
      </c>
      <c r="G9206" t="s">
        <v>142</v>
      </c>
      <c r="H9206" t="s">
        <v>143</v>
      </c>
      <c r="I9206" t="s">
        <v>135</v>
      </c>
      <c r="J9206" t="s">
        <v>136</v>
      </c>
      <c r="K9206" t="s">
        <v>137</v>
      </c>
      <c r="L9206" t="s">
        <v>25958</v>
      </c>
      <c r="M9206" t="s">
        <v>25959</v>
      </c>
      <c r="N9206">
        <v>1.1316666660000001</v>
      </c>
      <c r="O9206">
        <v>0</v>
      </c>
      <c r="P9206">
        <v>4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0.65823692905734155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0.65823692905734155</v>
      </c>
    </row>
    <row r="9207" spans="1:31" x14ac:dyDescent="0.25">
      <c r="A9207">
        <v>1684828</v>
      </c>
      <c r="B9207">
        <v>1</v>
      </c>
      <c r="C9207" t="s">
        <v>80</v>
      </c>
      <c r="D9207" t="s">
        <v>97</v>
      </c>
      <c r="E9207" t="s">
        <v>151</v>
      </c>
      <c r="F9207" t="s">
        <v>25960</v>
      </c>
      <c r="G9207" t="s">
        <v>153</v>
      </c>
      <c r="H9207" t="s">
        <v>143</v>
      </c>
      <c r="I9207" t="s">
        <v>135</v>
      </c>
      <c r="J9207" t="s">
        <v>136</v>
      </c>
      <c r="K9207" t="s">
        <v>137</v>
      </c>
      <c r="L9207" t="s">
        <v>25961</v>
      </c>
      <c r="M9207" t="s">
        <v>25962</v>
      </c>
      <c r="N9207">
        <v>1.727777777</v>
      </c>
      <c r="O9207">
        <v>0</v>
      </c>
      <c r="P9207">
        <v>44</v>
      </c>
      <c r="Q9207">
        <v>0</v>
      </c>
      <c r="R9207">
        <v>0</v>
      </c>
      <c r="S9207">
        <v>0</v>
      </c>
      <c r="T9207">
        <v>16</v>
      </c>
      <c r="U9207">
        <v>0</v>
      </c>
      <c r="V9207">
        <v>0</v>
      </c>
      <c r="W9207">
        <v>0</v>
      </c>
      <c r="X9207">
        <v>55.422990704900542</v>
      </c>
      <c r="Y9207">
        <v>0</v>
      </c>
      <c r="Z9207">
        <v>0</v>
      </c>
      <c r="AA9207">
        <v>0</v>
      </c>
      <c r="AB9207">
        <v>32.661274735836713</v>
      </c>
      <c r="AC9207">
        <v>0</v>
      </c>
      <c r="AD9207">
        <v>0</v>
      </c>
      <c r="AE9207">
        <v>88.084265440737255</v>
      </c>
    </row>
    <row r="9208" spans="1:31" x14ac:dyDescent="0.25">
      <c r="A9208">
        <v>1684851</v>
      </c>
      <c r="B9208">
        <v>1</v>
      </c>
      <c r="C9208" t="s">
        <v>80</v>
      </c>
      <c r="D9208" t="s">
        <v>92</v>
      </c>
      <c r="E9208" t="s">
        <v>159</v>
      </c>
      <c r="F9208" t="s">
        <v>25963</v>
      </c>
      <c r="G9208" t="s">
        <v>161</v>
      </c>
      <c r="H9208" t="s">
        <v>134</v>
      </c>
      <c r="I9208" t="s">
        <v>135</v>
      </c>
      <c r="J9208" t="s">
        <v>136</v>
      </c>
      <c r="K9208" t="s">
        <v>137</v>
      </c>
      <c r="L9208" t="s">
        <v>25964</v>
      </c>
      <c r="M9208" t="s">
        <v>25965</v>
      </c>
      <c r="N9208">
        <v>1.767222222</v>
      </c>
      <c r="O9208">
        <v>0</v>
      </c>
      <c r="P9208">
        <v>19</v>
      </c>
      <c r="Q9208">
        <v>0</v>
      </c>
      <c r="R9208">
        <v>89</v>
      </c>
      <c r="S9208">
        <v>1</v>
      </c>
      <c r="T9208">
        <v>5</v>
      </c>
      <c r="U9208">
        <v>0</v>
      </c>
      <c r="V9208">
        <v>0</v>
      </c>
      <c r="W9208">
        <v>0</v>
      </c>
      <c r="X9208">
        <v>3.0704048823579879</v>
      </c>
      <c r="Y9208">
        <v>0</v>
      </c>
      <c r="Z9208">
        <v>31.276707932803369</v>
      </c>
      <c r="AA9208">
        <v>99.45098428569419</v>
      </c>
      <c r="AB9208">
        <v>3.2239844617255025</v>
      </c>
      <c r="AC9208">
        <v>0</v>
      </c>
      <c r="AD9208">
        <v>0</v>
      </c>
      <c r="AE9208">
        <v>137.02208156258106</v>
      </c>
    </row>
    <row r="9209" spans="1:31" x14ac:dyDescent="0.25">
      <c r="A9209">
        <v>1684542</v>
      </c>
      <c r="B9209">
        <v>1</v>
      </c>
      <c r="C9209" t="s">
        <v>81</v>
      </c>
      <c r="D9209" t="s">
        <v>112</v>
      </c>
      <c r="E9209" t="s">
        <v>151</v>
      </c>
      <c r="F9209" t="s">
        <v>25966</v>
      </c>
      <c r="G9209" t="s">
        <v>153</v>
      </c>
      <c r="H9209" t="s">
        <v>143</v>
      </c>
      <c r="I9209" t="s">
        <v>135</v>
      </c>
      <c r="J9209" t="s">
        <v>136</v>
      </c>
      <c r="K9209" t="s">
        <v>137</v>
      </c>
      <c r="L9209" t="s">
        <v>25967</v>
      </c>
      <c r="M9209" t="s">
        <v>25968</v>
      </c>
      <c r="N9209">
        <v>2.5297222220000002</v>
      </c>
      <c r="O9209">
        <v>0</v>
      </c>
      <c r="P9209">
        <v>339</v>
      </c>
      <c r="Q9209">
        <v>0</v>
      </c>
      <c r="R9209">
        <v>0</v>
      </c>
      <c r="S9209">
        <v>0</v>
      </c>
      <c r="T9209">
        <v>29</v>
      </c>
      <c r="U9209">
        <v>0</v>
      </c>
      <c r="V9209">
        <v>0</v>
      </c>
      <c r="W9209">
        <v>0</v>
      </c>
      <c r="X9209">
        <v>181.48546287035984</v>
      </c>
      <c r="Y9209">
        <v>0</v>
      </c>
      <c r="Z9209">
        <v>0</v>
      </c>
      <c r="AA9209">
        <v>0</v>
      </c>
      <c r="AB9209">
        <v>91.267030123152381</v>
      </c>
      <c r="AC9209">
        <v>0</v>
      </c>
      <c r="AD9209">
        <v>0</v>
      </c>
      <c r="AE9209">
        <v>272.75249299351219</v>
      </c>
    </row>
    <row r="9210" spans="1:31" x14ac:dyDescent="0.25">
      <c r="A9210">
        <v>1684808</v>
      </c>
      <c r="B9210">
        <v>1</v>
      </c>
      <c r="C9210" t="s">
        <v>80</v>
      </c>
      <c r="D9210" t="s">
        <v>85</v>
      </c>
      <c r="E9210" t="s">
        <v>140</v>
      </c>
      <c r="F9210" t="s">
        <v>25969</v>
      </c>
      <c r="G9210" t="s">
        <v>209</v>
      </c>
      <c r="H9210" t="s">
        <v>143</v>
      </c>
      <c r="I9210" t="s">
        <v>135</v>
      </c>
      <c r="J9210" t="s">
        <v>136</v>
      </c>
      <c r="K9210" t="s">
        <v>137</v>
      </c>
      <c r="L9210" t="s">
        <v>25970</v>
      </c>
      <c r="M9210" t="s">
        <v>25971</v>
      </c>
      <c r="N9210">
        <v>1.6305555549999999</v>
      </c>
      <c r="O9210">
        <v>0</v>
      </c>
      <c r="P9210">
        <v>7</v>
      </c>
      <c r="Q9210">
        <v>0</v>
      </c>
      <c r="R9210">
        <v>0</v>
      </c>
      <c r="S9210">
        <v>0</v>
      </c>
      <c r="T9210">
        <v>1</v>
      </c>
      <c r="U9210">
        <v>0</v>
      </c>
      <c r="V9210">
        <v>0</v>
      </c>
      <c r="W9210">
        <v>0</v>
      </c>
      <c r="X9210">
        <v>3.1457991413029447</v>
      </c>
      <c r="Y9210">
        <v>0</v>
      </c>
      <c r="Z9210">
        <v>0</v>
      </c>
      <c r="AA9210">
        <v>0</v>
      </c>
      <c r="AB9210">
        <v>2.3245438329677115</v>
      </c>
      <c r="AC9210">
        <v>0</v>
      </c>
      <c r="AD9210">
        <v>0</v>
      </c>
      <c r="AE9210">
        <v>5.4703429742706557</v>
      </c>
    </row>
    <row r="9211" spans="1:31" x14ac:dyDescent="0.25">
      <c r="A9211">
        <v>1684708</v>
      </c>
      <c r="B9211">
        <v>1</v>
      </c>
      <c r="C9211" t="s">
        <v>80</v>
      </c>
      <c r="D9211" t="s">
        <v>97</v>
      </c>
      <c r="E9211" t="s">
        <v>140</v>
      </c>
      <c r="F9211" t="s">
        <v>25972</v>
      </c>
      <c r="G9211" t="s">
        <v>197</v>
      </c>
      <c r="H9211" t="s">
        <v>143</v>
      </c>
      <c r="I9211" t="s">
        <v>135</v>
      </c>
      <c r="J9211" t="s">
        <v>136</v>
      </c>
      <c r="K9211" t="s">
        <v>137</v>
      </c>
      <c r="L9211" t="s">
        <v>25973</v>
      </c>
      <c r="M9211" t="s">
        <v>25974</v>
      </c>
      <c r="N9211">
        <v>5.1402777769999997</v>
      </c>
      <c r="O9211">
        <v>0</v>
      </c>
      <c r="P9211">
        <v>1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1.8879425886559444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1.8879425886559444</v>
      </c>
    </row>
    <row r="9212" spans="1:31" x14ac:dyDescent="0.25">
      <c r="A9212">
        <v>1684516</v>
      </c>
      <c r="B9212">
        <v>1</v>
      </c>
      <c r="C9212" t="s">
        <v>80</v>
      </c>
      <c r="D9212" t="s">
        <v>94</v>
      </c>
      <c r="E9212" t="s">
        <v>140</v>
      </c>
      <c r="F9212" t="s">
        <v>25975</v>
      </c>
      <c r="G9212" t="s">
        <v>197</v>
      </c>
      <c r="H9212" t="s">
        <v>143</v>
      </c>
      <c r="I9212" t="s">
        <v>135</v>
      </c>
      <c r="J9212" t="s">
        <v>136</v>
      </c>
      <c r="K9212" t="s">
        <v>137</v>
      </c>
      <c r="L9212" t="s">
        <v>25976</v>
      </c>
      <c r="M9212" t="s">
        <v>25977</v>
      </c>
      <c r="N9212">
        <v>1.9141666660000001</v>
      </c>
      <c r="O9212">
        <v>0</v>
      </c>
      <c r="P9212">
        <v>1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0.17145926743657111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0.17145926743657111</v>
      </c>
    </row>
    <row r="9213" spans="1:31" x14ac:dyDescent="0.25">
      <c r="A9213">
        <v>1684479</v>
      </c>
      <c r="B9213">
        <v>1</v>
      </c>
      <c r="C9213" t="s">
        <v>80</v>
      </c>
      <c r="D9213" t="s">
        <v>102</v>
      </c>
      <c r="E9213" t="s">
        <v>140</v>
      </c>
      <c r="F9213" t="s">
        <v>25978</v>
      </c>
      <c r="G9213" t="s">
        <v>209</v>
      </c>
      <c r="H9213" t="s">
        <v>143</v>
      </c>
      <c r="I9213" t="s">
        <v>135</v>
      </c>
      <c r="J9213" t="s">
        <v>136</v>
      </c>
      <c r="K9213" t="s">
        <v>137</v>
      </c>
      <c r="L9213" t="s">
        <v>25979</v>
      </c>
      <c r="M9213" t="s">
        <v>25980</v>
      </c>
      <c r="N9213">
        <v>1.7088888879999999</v>
      </c>
      <c r="O9213">
        <v>0</v>
      </c>
      <c r="P9213">
        <v>5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1.7658054408189803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1.7658054408189803</v>
      </c>
    </row>
    <row r="9214" spans="1:31" x14ac:dyDescent="0.25">
      <c r="A9214">
        <v>1684665</v>
      </c>
      <c r="B9214">
        <v>1</v>
      </c>
      <c r="C9214" t="s">
        <v>80</v>
      </c>
      <c r="D9214" t="s">
        <v>96</v>
      </c>
      <c r="E9214" t="s">
        <v>159</v>
      </c>
      <c r="F9214" t="s">
        <v>25981</v>
      </c>
      <c r="G9214" t="s">
        <v>161</v>
      </c>
      <c r="H9214" t="s">
        <v>134</v>
      </c>
      <c r="I9214" t="s">
        <v>135</v>
      </c>
      <c r="J9214" t="s">
        <v>136</v>
      </c>
      <c r="K9214" t="s">
        <v>137</v>
      </c>
      <c r="L9214" t="s">
        <v>25982</v>
      </c>
      <c r="M9214" t="s">
        <v>25983</v>
      </c>
      <c r="N9214">
        <v>1.029722222</v>
      </c>
      <c r="O9214">
        <v>0</v>
      </c>
      <c r="P9214">
        <v>248</v>
      </c>
      <c r="Q9214">
        <v>0</v>
      </c>
      <c r="R9214">
        <v>1</v>
      </c>
      <c r="S9214">
        <v>0</v>
      </c>
      <c r="T9214">
        <v>8</v>
      </c>
      <c r="U9214">
        <v>0</v>
      </c>
      <c r="V9214">
        <v>0</v>
      </c>
      <c r="W9214">
        <v>0</v>
      </c>
      <c r="X9214">
        <v>134.78505627129778</v>
      </c>
      <c r="Y9214">
        <v>0</v>
      </c>
      <c r="Z9214">
        <v>0.1019496333855725</v>
      </c>
      <c r="AA9214">
        <v>0</v>
      </c>
      <c r="AB9214">
        <v>10.415340990318308</v>
      </c>
      <c r="AC9214">
        <v>0</v>
      </c>
      <c r="AD9214">
        <v>0</v>
      </c>
      <c r="AE9214">
        <v>145.30234689500165</v>
      </c>
    </row>
    <row r="9215" spans="1:31" x14ac:dyDescent="0.25">
      <c r="A9215">
        <v>1684814</v>
      </c>
      <c r="B9215">
        <v>1</v>
      </c>
      <c r="C9215" t="s">
        <v>80</v>
      </c>
      <c r="D9215" t="s">
        <v>107</v>
      </c>
      <c r="E9215" t="s">
        <v>200</v>
      </c>
      <c r="F9215" t="s">
        <v>25984</v>
      </c>
      <c r="G9215" t="s">
        <v>240</v>
      </c>
      <c r="H9215" t="s">
        <v>143</v>
      </c>
      <c r="I9215" t="s">
        <v>135</v>
      </c>
      <c r="J9215" t="s">
        <v>136</v>
      </c>
      <c r="K9215" t="s">
        <v>137</v>
      </c>
      <c r="L9215" t="s">
        <v>25985</v>
      </c>
      <c r="M9215" t="s">
        <v>25986</v>
      </c>
      <c r="N9215">
        <v>2.3872222220000001</v>
      </c>
      <c r="O9215">
        <v>0</v>
      </c>
      <c r="P9215">
        <v>31</v>
      </c>
      <c r="Q9215">
        <v>0</v>
      </c>
      <c r="R9215">
        <v>0</v>
      </c>
      <c r="S9215">
        <v>0</v>
      </c>
      <c r="T9215">
        <v>5</v>
      </c>
      <c r="U9215">
        <v>0</v>
      </c>
      <c r="V9215">
        <v>0</v>
      </c>
      <c r="W9215">
        <v>0</v>
      </c>
      <c r="X9215">
        <v>24.716876919518995</v>
      </c>
      <c r="Y9215">
        <v>0</v>
      </c>
      <c r="Z9215">
        <v>0</v>
      </c>
      <c r="AA9215">
        <v>0</v>
      </c>
      <c r="AB9215">
        <v>1.2198146089834978</v>
      </c>
      <c r="AC9215">
        <v>0</v>
      </c>
      <c r="AD9215">
        <v>0</v>
      </c>
      <c r="AE9215">
        <v>25.936691528502493</v>
      </c>
    </row>
    <row r="9216" spans="1:31" x14ac:dyDescent="0.25">
      <c r="A9216">
        <v>1684771</v>
      </c>
      <c r="B9216">
        <v>1</v>
      </c>
      <c r="C9216" t="s">
        <v>81</v>
      </c>
      <c r="D9216" t="s">
        <v>115</v>
      </c>
      <c r="E9216" t="s">
        <v>151</v>
      </c>
      <c r="F9216" t="s">
        <v>25987</v>
      </c>
      <c r="G9216" t="s">
        <v>153</v>
      </c>
      <c r="H9216" t="s">
        <v>143</v>
      </c>
      <c r="I9216" t="s">
        <v>135</v>
      </c>
      <c r="J9216" t="s">
        <v>136</v>
      </c>
      <c r="K9216" t="s">
        <v>137</v>
      </c>
      <c r="L9216" t="s">
        <v>25988</v>
      </c>
      <c r="M9216" t="s">
        <v>25989</v>
      </c>
      <c r="N9216">
        <v>1.082222222</v>
      </c>
      <c r="O9216">
        <v>0</v>
      </c>
      <c r="P9216">
        <v>4</v>
      </c>
      <c r="Q9216">
        <v>0</v>
      </c>
      <c r="R9216">
        <v>3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0.18291132902657059</v>
      </c>
      <c r="Y9216">
        <v>0</v>
      </c>
      <c r="Z9216">
        <v>0.37636485970090722</v>
      </c>
      <c r="AA9216">
        <v>0</v>
      </c>
      <c r="AB9216">
        <v>0</v>
      </c>
      <c r="AC9216">
        <v>0</v>
      </c>
      <c r="AD9216">
        <v>0</v>
      </c>
      <c r="AE9216">
        <v>0.55927618872747775</v>
      </c>
    </row>
    <row r="9217" spans="1:31" x14ac:dyDescent="0.25">
      <c r="A9217">
        <v>1684765</v>
      </c>
      <c r="B9217">
        <v>1</v>
      </c>
      <c r="C9217" t="s">
        <v>80</v>
      </c>
      <c r="D9217" t="s">
        <v>90</v>
      </c>
      <c r="E9217" t="s">
        <v>146</v>
      </c>
      <c r="F9217" t="s">
        <v>22082</v>
      </c>
      <c r="G9217" t="s">
        <v>148</v>
      </c>
      <c r="H9217" t="s">
        <v>143</v>
      </c>
      <c r="I9217" t="s">
        <v>135</v>
      </c>
      <c r="J9217" t="s">
        <v>136</v>
      </c>
      <c r="K9217" t="s">
        <v>137</v>
      </c>
      <c r="L9217" t="s">
        <v>25990</v>
      </c>
      <c r="M9217" t="s">
        <v>25991</v>
      </c>
      <c r="N9217">
        <v>1.393611111</v>
      </c>
      <c r="O9217">
        <v>0</v>
      </c>
      <c r="P9217">
        <v>845</v>
      </c>
      <c r="Q9217">
        <v>0</v>
      </c>
      <c r="R9217">
        <v>0</v>
      </c>
      <c r="S9217">
        <v>0</v>
      </c>
      <c r="T9217">
        <v>59</v>
      </c>
      <c r="U9217">
        <v>0</v>
      </c>
      <c r="V9217">
        <v>0</v>
      </c>
      <c r="W9217">
        <v>0</v>
      </c>
      <c r="X9217">
        <v>654.1391833252078</v>
      </c>
      <c r="Y9217">
        <v>0</v>
      </c>
      <c r="Z9217">
        <v>0</v>
      </c>
      <c r="AA9217">
        <v>0</v>
      </c>
      <c r="AB9217">
        <v>29.554288134661505</v>
      </c>
      <c r="AC9217">
        <v>0</v>
      </c>
      <c r="AD9217">
        <v>0</v>
      </c>
      <c r="AE9217">
        <v>683.69347145986933</v>
      </c>
    </row>
    <row r="9218" spans="1:31" x14ac:dyDescent="0.25">
      <c r="A9218">
        <v>1684622</v>
      </c>
      <c r="B9218">
        <v>1</v>
      </c>
      <c r="C9218" t="s">
        <v>80</v>
      </c>
      <c r="D9218" t="s">
        <v>103</v>
      </c>
      <c r="E9218" t="s">
        <v>151</v>
      </c>
      <c r="F9218" t="s">
        <v>25992</v>
      </c>
      <c r="G9218" t="s">
        <v>153</v>
      </c>
      <c r="H9218" t="s">
        <v>143</v>
      </c>
      <c r="I9218" t="s">
        <v>135</v>
      </c>
      <c r="J9218" t="s">
        <v>136</v>
      </c>
      <c r="K9218" t="s">
        <v>137</v>
      </c>
      <c r="L9218" t="s">
        <v>25993</v>
      </c>
      <c r="M9218" t="s">
        <v>25994</v>
      </c>
      <c r="N9218">
        <v>1.858055555</v>
      </c>
      <c r="O9218">
        <v>0</v>
      </c>
      <c r="P9218">
        <v>9</v>
      </c>
      <c r="Q9218">
        <v>0</v>
      </c>
      <c r="R9218">
        <v>4</v>
      </c>
      <c r="S9218">
        <v>0</v>
      </c>
      <c r="T9218">
        <v>7</v>
      </c>
      <c r="U9218">
        <v>0</v>
      </c>
      <c r="V9218">
        <v>0</v>
      </c>
      <c r="W9218">
        <v>0</v>
      </c>
      <c r="X9218">
        <v>4.3135866264920724</v>
      </c>
      <c r="Y9218">
        <v>0</v>
      </c>
      <c r="Z9218">
        <v>6.1864897298066284</v>
      </c>
      <c r="AA9218">
        <v>0</v>
      </c>
      <c r="AB9218">
        <v>2.4574740342166126</v>
      </c>
      <c r="AC9218">
        <v>0</v>
      </c>
      <c r="AD9218">
        <v>0</v>
      </c>
      <c r="AE9218">
        <v>12.957550390515314</v>
      </c>
    </row>
    <row r="9219" spans="1:31" x14ac:dyDescent="0.25">
      <c r="A9219">
        <v>1684522</v>
      </c>
      <c r="B9219">
        <v>1</v>
      </c>
      <c r="C9219" t="s">
        <v>81</v>
      </c>
      <c r="D9219" t="s">
        <v>115</v>
      </c>
      <c r="E9219" t="s">
        <v>151</v>
      </c>
      <c r="F9219" t="s">
        <v>25995</v>
      </c>
      <c r="G9219" t="s">
        <v>271</v>
      </c>
      <c r="H9219" t="s">
        <v>181</v>
      </c>
      <c r="I9219" t="s">
        <v>135</v>
      </c>
      <c r="J9219" t="s">
        <v>136</v>
      </c>
      <c r="K9219" t="s">
        <v>167</v>
      </c>
      <c r="L9219" t="s">
        <v>25996</v>
      </c>
      <c r="M9219" t="s">
        <v>25997</v>
      </c>
      <c r="N9219">
        <v>7.3678925</v>
      </c>
      <c r="O9219">
        <v>0</v>
      </c>
      <c r="P9219">
        <v>20</v>
      </c>
      <c r="Q9219">
        <v>0</v>
      </c>
      <c r="R9219">
        <v>0</v>
      </c>
      <c r="S9219">
        <v>0</v>
      </c>
      <c r="T9219">
        <v>14</v>
      </c>
      <c r="U9219">
        <v>0</v>
      </c>
      <c r="V9219">
        <v>0</v>
      </c>
      <c r="W9219">
        <v>0</v>
      </c>
      <c r="X9219">
        <v>29.350823780052977</v>
      </c>
      <c r="Y9219">
        <v>0</v>
      </c>
      <c r="Z9219">
        <v>0</v>
      </c>
      <c r="AA9219">
        <v>0</v>
      </c>
      <c r="AB9219">
        <v>28.480393043156138</v>
      </c>
      <c r="AC9219">
        <v>0</v>
      </c>
      <c r="AD9219">
        <v>0</v>
      </c>
      <c r="AE9219">
        <v>57.831216823209118</v>
      </c>
    </row>
    <row r="9220" spans="1:31" x14ac:dyDescent="0.25">
      <c r="A9220">
        <v>1684579</v>
      </c>
      <c r="B9220">
        <v>1</v>
      </c>
      <c r="C9220" t="s">
        <v>80</v>
      </c>
      <c r="D9220" t="s">
        <v>92</v>
      </c>
      <c r="E9220" t="s">
        <v>140</v>
      </c>
      <c r="F9220" t="s">
        <v>25998</v>
      </c>
      <c r="G9220" t="s">
        <v>142</v>
      </c>
      <c r="H9220" t="s">
        <v>143</v>
      </c>
      <c r="I9220" t="s">
        <v>135</v>
      </c>
      <c r="J9220" t="s">
        <v>136</v>
      </c>
      <c r="K9220" t="s">
        <v>137</v>
      </c>
      <c r="L9220" t="s">
        <v>25999</v>
      </c>
      <c r="M9220" t="s">
        <v>26000</v>
      </c>
      <c r="N9220">
        <v>10.562222222000001</v>
      </c>
      <c r="O9220">
        <v>0</v>
      </c>
      <c r="P9220">
        <v>1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4.557682654373405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4.557682654373405</v>
      </c>
    </row>
    <row r="9221" spans="1:31" x14ac:dyDescent="0.25">
      <c r="A9221">
        <v>1684625</v>
      </c>
      <c r="B9221">
        <v>1</v>
      </c>
      <c r="C9221" t="s">
        <v>81</v>
      </c>
      <c r="D9221" t="s">
        <v>117</v>
      </c>
      <c r="E9221" t="s">
        <v>140</v>
      </c>
      <c r="F9221" t="s">
        <v>26001</v>
      </c>
      <c r="G9221" t="s">
        <v>197</v>
      </c>
      <c r="H9221" t="s">
        <v>143</v>
      </c>
      <c r="I9221" t="s">
        <v>135</v>
      </c>
      <c r="J9221" t="s">
        <v>136</v>
      </c>
      <c r="K9221" t="s">
        <v>137</v>
      </c>
      <c r="L9221" t="s">
        <v>26002</v>
      </c>
      <c r="M9221" t="s">
        <v>26003</v>
      </c>
      <c r="N9221">
        <v>0.96861111099999997</v>
      </c>
      <c r="O9221">
        <v>0</v>
      </c>
      <c r="P9221">
        <v>1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4.2163959059411664E-2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4.2163959059411664E-2</v>
      </c>
    </row>
    <row r="9222" spans="1:31" x14ac:dyDescent="0.25">
      <c r="A9222">
        <v>1684439</v>
      </c>
      <c r="B9222">
        <v>1</v>
      </c>
      <c r="C9222" t="s">
        <v>81</v>
      </c>
      <c r="D9222" t="s">
        <v>112</v>
      </c>
      <c r="E9222" t="s">
        <v>159</v>
      </c>
      <c r="F9222" t="s">
        <v>26004</v>
      </c>
      <c r="G9222" t="s">
        <v>281</v>
      </c>
      <c r="H9222" t="s">
        <v>134</v>
      </c>
      <c r="I9222" t="s">
        <v>135</v>
      </c>
      <c r="J9222" t="s">
        <v>136</v>
      </c>
      <c r="K9222" t="s">
        <v>167</v>
      </c>
      <c r="L9222" t="s">
        <v>26005</v>
      </c>
      <c r="M9222" t="s">
        <v>26006</v>
      </c>
      <c r="N9222">
        <v>2.9521833329999998</v>
      </c>
      <c r="O9222">
        <v>0</v>
      </c>
      <c r="P9222">
        <v>1</v>
      </c>
      <c r="Q9222">
        <v>0</v>
      </c>
      <c r="R9222">
        <v>8</v>
      </c>
      <c r="S9222">
        <v>0</v>
      </c>
      <c r="T9222">
        <v>100</v>
      </c>
      <c r="U9222">
        <v>1</v>
      </c>
      <c r="V9222">
        <v>0</v>
      </c>
      <c r="W9222">
        <v>0</v>
      </c>
      <c r="X9222">
        <v>1.1238009548401466</v>
      </c>
      <c r="Y9222">
        <v>0</v>
      </c>
      <c r="Z9222">
        <v>20.27378045866768</v>
      </c>
      <c r="AA9222">
        <v>0</v>
      </c>
      <c r="AB9222">
        <v>110.59720171446429</v>
      </c>
      <c r="AC9222">
        <v>498.7025809574817</v>
      </c>
      <c r="AD9222">
        <v>0</v>
      </c>
      <c r="AE9222">
        <v>630.69736408545384</v>
      </c>
    </row>
    <row r="9223" spans="1:31" x14ac:dyDescent="0.25">
      <c r="A9223">
        <v>1684433</v>
      </c>
      <c r="B9223">
        <v>1</v>
      </c>
      <c r="C9223" t="s">
        <v>81</v>
      </c>
      <c r="D9223" t="s">
        <v>112</v>
      </c>
      <c r="E9223" t="s">
        <v>164</v>
      </c>
      <c r="F9223" t="s">
        <v>2818</v>
      </c>
      <c r="G9223" t="s">
        <v>281</v>
      </c>
      <c r="H9223" t="s">
        <v>134</v>
      </c>
      <c r="I9223" t="s">
        <v>135</v>
      </c>
      <c r="J9223" t="s">
        <v>136</v>
      </c>
      <c r="K9223" t="s">
        <v>167</v>
      </c>
      <c r="L9223" t="s">
        <v>26007</v>
      </c>
      <c r="M9223" t="s">
        <v>26008</v>
      </c>
      <c r="N9223">
        <v>1.302777777</v>
      </c>
      <c r="O9223">
        <v>1</v>
      </c>
      <c r="P9223">
        <v>834</v>
      </c>
      <c r="Q9223">
        <v>87</v>
      </c>
      <c r="R9223">
        <v>168</v>
      </c>
      <c r="S9223">
        <v>31</v>
      </c>
      <c r="T9223">
        <v>109</v>
      </c>
      <c r="U9223">
        <v>6</v>
      </c>
      <c r="V9223">
        <v>3</v>
      </c>
      <c r="W9223">
        <v>0.45224234690075005</v>
      </c>
      <c r="X9223">
        <v>299.01080180574229</v>
      </c>
      <c r="Y9223">
        <v>477.84055931452457</v>
      </c>
      <c r="Z9223">
        <v>25.528314386670424</v>
      </c>
      <c r="AA9223">
        <v>474.00876532156997</v>
      </c>
      <c r="AB9223">
        <v>118.41678059026873</v>
      </c>
      <c r="AC9223">
        <v>672.28562738021287</v>
      </c>
      <c r="AD9223">
        <v>247.17296504276885</v>
      </c>
      <c r="AE9223">
        <v>2314.7160561886585</v>
      </c>
    </row>
    <row r="9224" spans="1:31" x14ac:dyDescent="0.25">
      <c r="A9224">
        <v>1684585</v>
      </c>
      <c r="B9224">
        <v>1</v>
      </c>
      <c r="C9224" t="s">
        <v>80</v>
      </c>
      <c r="D9224" t="s">
        <v>84</v>
      </c>
      <c r="E9224" t="s">
        <v>151</v>
      </c>
      <c r="F9224" t="s">
        <v>26009</v>
      </c>
      <c r="G9224" t="s">
        <v>222</v>
      </c>
      <c r="H9224" t="s">
        <v>143</v>
      </c>
      <c r="I9224" t="s">
        <v>135</v>
      </c>
      <c r="J9224" t="s">
        <v>136</v>
      </c>
      <c r="K9224" t="s">
        <v>137</v>
      </c>
      <c r="L9224" t="s">
        <v>26010</v>
      </c>
      <c r="M9224" t="s">
        <v>26011</v>
      </c>
      <c r="N9224">
        <v>6.1924999999999999</v>
      </c>
      <c r="O9224">
        <v>0</v>
      </c>
      <c r="P9224">
        <v>123</v>
      </c>
      <c r="Q9224">
        <v>0</v>
      </c>
      <c r="R9224">
        <v>0</v>
      </c>
      <c r="S9224">
        <v>0</v>
      </c>
      <c r="T9224">
        <v>4</v>
      </c>
      <c r="U9224">
        <v>0</v>
      </c>
      <c r="V9224">
        <v>0</v>
      </c>
      <c r="W9224">
        <v>0</v>
      </c>
      <c r="X9224">
        <v>218.97204886688584</v>
      </c>
      <c r="Y9224">
        <v>0</v>
      </c>
      <c r="Z9224">
        <v>0</v>
      </c>
      <c r="AA9224">
        <v>0</v>
      </c>
      <c r="AB9224">
        <v>59.543365132374689</v>
      </c>
      <c r="AC9224">
        <v>0</v>
      </c>
      <c r="AD9224">
        <v>0</v>
      </c>
      <c r="AE9224">
        <v>278.51541399926055</v>
      </c>
    </row>
    <row r="9225" spans="1:31" x14ac:dyDescent="0.25">
      <c r="A9225">
        <v>1684456</v>
      </c>
      <c r="B9225">
        <v>1</v>
      </c>
      <c r="C9225" t="s">
        <v>80</v>
      </c>
      <c r="D9225" t="s">
        <v>103</v>
      </c>
      <c r="E9225" t="s">
        <v>151</v>
      </c>
      <c r="F9225" t="s">
        <v>25992</v>
      </c>
      <c r="G9225" t="s">
        <v>403</v>
      </c>
      <c r="H9225" t="s">
        <v>143</v>
      </c>
      <c r="I9225" t="s">
        <v>135</v>
      </c>
      <c r="J9225" t="s">
        <v>136</v>
      </c>
      <c r="K9225" t="s">
        <v>137</v>
      </c>
      <c r="L9225" t="s">
        <v>26012</v>
      </c>
      <c r="M9225" t="s">
        <v>26013</v>
      </c>
      <c r="N9225">
        <v>2.2180555549999998</v>
      </c>
      <c r="O9225">
        <v>0</v>
      </c>
      <c r="P9225">
        <v>9</v>
      </c>
      <c r="Q9225">
        <v>0</v>
      </c>
      <c r="R9225">
        <v>4</v>
      </c>
      <c r="S9225">
        <v>0</v>
      </c>
      <c r="T9225">
        <v>7</v>
      </c>
      <c r="U9225">
        <v>0</v>
      </c>
      <c r="V9225">
        <v>0</v>
      </c>
      <c r="W9225">
        <v>0</v>
      </c>
      <c r="X9225">
        <v>5.6885090028789387</v>
      </c>
      <c r="Y9225">
        <v>0</v>
      </c>
      <c r="Z9225">
        <v>7.7793018404501462</v>
      </c>
      <c r="AA9225">
        <v>0</v>
      </c>
      <c r="AB9225">
        <v>3.2079955765112556</v>
      </c>
      <c r="AC9225">
        <v>0</v>
      </c>
      <c r="AD9225">
        <v>0</v>
      </c>
      <c r="AE9225">
        <v>16.675806419840342</v>
      </c>
    </row>
    <row r="9226" spans="1:31" x14ac:dyDescent="0.25">
      <c r="A9226">
        <v>1684539</v>
      </c>
      <c r="B9226">
        <v>1</v>
      </c>
      <c r="C9226" t="s">
        <v>80</v>
      </c>
      <c r="D9226" t="s">
        <v>82</v>
      </c>
      <c r="E9226" t="s">
        <v>146</v>
      </c>
      <c r="F9226" t="s">
        <v>466</v>
      </c>
      <c r="G9226" t="s">
        <v>153</v>
      </c>
      <c r="H9226" t="s">
        <v>143</v>
      </c>
      <c r="I9226" t="s">
        <v>135</v>
      </c>
      <c r="J9226" t="s">
        <v>136</v>
      </c>
      <c r="K9226" t="s">
        <v>137</v>
      </c>
      <c r="L9226" t="s">
        <v>26014</v>
      </c>
      <c r="M9226" t="s">
        <v>26015</v>
      </c>
      <c r="N9226">
        <v>0.888055555</v>
      </c>
      <c r="O9226">
        <v>0</v>
      </c>
      <c r="P9226">
        <v>180</v>
      </c>
      <c r="Q9226">
        <v>0</v>
      </c>
      <c r="R9226">
        <v>0</v>
      </c>
      <c r="S9226">
        <v>0</v>
      </c>
      <c r="T9226">
        <v>9</v>
      </c>
      <c r="U9226">
        <v>0</v>
      </c>
      <c r="V9226">
        <v>0</v>
      </c>
      <c r="W9226">
        <v>0</v>
      </c>
      <c r="X9226">
        <v>43.943634666106902</v>
      </c>
      <c r="Y9226">
        <v>0</v>
      </c>
      <c r="Z9226">
        <v>0</v>
      </c>
      <c r="AA9226">
        <v>0</v>
      </c>
      <c r="AB9226">
        <v>1.152987119947551</v>
      </c>
      <c r="AC9226">
        <v>0</v>
      </c>
      <c r="AD9226">
        <v>0</v>
      </c>
      <c r="AE9226">
        <v>45.096621786054456</v>
      </c>
    </row>
    <row r="9227" spans="1:31" x14ac:dyDescent="0.25">
      <c r="A9227">
        <v>1684848</v>
      </c>
      <c r="B9227">
        <v>1</v>
      </c>
      <c r="C9227" t="s">
        <v>81</v>
      </c>
      <c r="D9227" t="s">
        <v>118</v>
      </c>
      <c r="E9227" t="s">
        <v>159</v>
      </c>
      <c r="F9227" t="s">
        <v>26016</v>
      </c>
      <c r="G9227" t="s">
        <v>133</v>
      </c>
      <c r="H9227" t="s">
        <v>134</v>
      </c>
      <c r="I9227" t="s">
        <v>135</v>
      </c>
      <c r="J9227" t="s">
        <v>136</v>
      </c>
      <c r="K9227" t="s">
        <v>137</v>
      </c>
      <c r="L9227" t="s">
        <v>26017</v>
      </c>
      <c r="M9227" t="s">
        <v>26018</v>
      </c>
      <c r="N9227">
        <v>1.206111111</v>
      </c>
      <c r="O9227">
        <v>0</v>
      </c>
      <c r="P9227">
        <v>13</v>
      </c>
      <c r="Q9227">
        <v>0</v>
      </c>
      <c r="R9227">
        <v>1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3.0940097920201208</v>
      </c>
      <c r="Y9227">
        <v>0</v>
      </c>
      <c r="Z9227">
        <v>3.205204422566667E-4</v>
      </c>
      <c r="AA9227">
        <v>0</v>
      </c>
      <c r="AB9227">
        <v>0</v>
      </c>
      <c r="AC9227">
        <v>0</v>
      </c>
      <c r="AD9227">
        <v>0</v>
      </c>
      <c r="AE9227">
        <v>3.0943303124623776</v>
      </c>
    </row>
    <row r="9228" spans="1:31" x14ac:dyDescent="0.25">
      <c r="A9228">
        <v>1684642</v>
      </c>
      <c r="B9228">
        <v>1</v>
      </c>
      <c r="C9228" t="s">
        <v>80</v>
      </c>
      <c r="D9228" t="s">
        <v>82</v>
      </c>
      <c r="E9228" t="s">
        <v>151</v>
      </c>
      <c r="F9228" t="s">
        <v>26019</v>
      </c>
      <c r="G9228" t="s">
        <v>385</v>
      </c>
      <c r="H9228" t="s">
        <v>143</v>
      </c>
      <c r="I9228" t="s">
        <v>135</v>
      </c>
      <c r="J9228" t="s">
        <v>136</v>
      </c>
      <c r="K9228" t="s">
        <v>137</v>
      </c>
      <c r="L9228" t="s">
        <v>26020</v>
      </c>
      <c r="M9228" t="s">
        <v>26021</v>
      </c>
      <c r="N9228">
        <v>3.449166666</v>
      </c>
      <c r="O9228">
        <v>0</v>
      </c>
      <c r="P9228">
        <v>29</v>
      </c>
      <c r="Q9228">
        <v>0</v>
      </c>
      <c r="R9228">
        <v>0</v>
      </c>
      <c r="S9228">
        <v>0</v>
      </c>
      <c r="T9228">
        <v>3</v>
      </c>
      <c r="U9228">
        <v>0</v>
      </c>
      <c r="V9228">
        <v>0</v>
      </c>
      <c r="W9228">
        <v>0</v>
      </c>
      <c r="X9228">
        <v>7.6169479765454478</v>
      </c>
      <c r="Y9228">
        <v>0</v>
      </c>
      <c r="Z9228">
        <v>0</v>
      </c>
      <c r="AA9228">
        <v>0</v>
      </c>
      <c r="AB9228">
        <v>0.37491291183088887</v>
      </c>
      <c r="AC9228">
        <v>0</v>
      </c>
      <c r="AD9228">
        <v>0</v>
      </c>
      <c r="AE9228">
        <v>7.9918608883763369</v>
      </c>
    </row>
    <row r="9229" spans="1:31" x14ac:dyDescent="0.25">
      <c r="A9229">
        <v>1684662</v>
      </c>
      <c r="B9229">
        <v>1</v>
      </c>
      <c r="C9229" t="s">
        <v>80</v>
      </c>
      <c r="D9229" t="s">
        <v>99</v>
      </c>
      <c r="E9229" t="s">
        <v>151</v>
      </c>
      <c r="F9229" t="s">
        <v>7538</v>
      </c>
      <c r="G9229" t="s">
        <v>222</v>
      </c>
      <c r="H9229" t="s">
        <v>143</v>
      </c>
      <c r="I9229" t="s">
        <v>135</v>
      </c>
      <c r="J9229" t="s">
        <v>136</v>
      </c>
      <c r="K9229" t="s">
        <v>137</v>
      </c>
      <c r="L9229" t="s">
        <v>26022</v>
      </c>
      <c r="M9229" t="s">
        <v>26023</v>
      </c>
      <c r="N9229">
        <v>0.97083333299999997</v>
      </c>
      <c r="O9229">
        <v>0</v>
      </c>
      <c r="P9229">
        <v>40</v>
      </c>
      <c r="Q9229">
        <v>0</v>
      </c>
      <c r="R9229">
        <v>1</v>
      </c>
      <c r="S9229">
        <v>0</v>
      </c>
      <c r="T9229">
        <v>3</v>
      </c>
      <c r="U9229">
        <v>0</v>
      </c>
      <c r="V9229">
        <v>0</v>
      </c>
      <c r="W9229">
        <v>0</v>
      </c>
      <c r="X9229">
        <v>6.021584931826939</v>
      </c>
      <c r="Y9229">
        <v>0</v>
      </c>
      <c r="Z9229">
        <v>5.1356502907874994E-3</v>
      </c>
      <c r="AA9229">
        <v>0</v>
      </c>
      <c r="AB9229">
        <v>0.48865355575126246</v>
      </c>
      <c r="AC9229">
        <v>0</v>
      </c>
      <c r="AD9229">
        <v>0</v>
      </c>
      <c r="AE9229">
        <v>6.5153741378689887</v>
      </c>
    </row>
    <row r="9230" spans="1:31" x14ac:dyDescent="0.25">
      <c r="A9230">
        <v>1684496</v>
      </c>
      <c r="B9230">
        <v>1</v>
      </c>
      <c r="C9230" t="s">
        <v>80</v>
      </c>
      <c r="D9230" t="s">
        <v>97</v>
      </c>
      <c r="E9230" t="s">
        <v>151</v>
      </c>
      <c r="F9230" t="s">
        <v>6175</v>
      </c>
      <c r="G9230" t="s">
        <v>281</v>
      </c>
      <c r="H9230" t="s">
        <v>143</v>
      </c>
      <c r="I9230" t="s">
        <v>135</v>
      </c>
      <c r="J9230" t="s">
        <v>136</v>
      </c>
      <c r="K9230" t="s">
        <v>167</v>
      </c>
      <c r="L9230" t="s">
        <v>26024</v>
      </c>
      <c r="M9230" t="s">
        <v>26025</v>
      </c>
      <c r="N9230">
        <v>7.7863888880000003</v>
      </c>
      <c r="O9230">
        <v>0</v>
      </c>
      <c r="P9230">
        <v>50</v>
      </c>
      <c r="Q9230">
        <v>0</v>
      </c>
      <c r="R9230">
        <v>0</v>
      </c>
      <c r="S9230">
        <v>0</v>
      </c>
      <c r="T9230">
        <v>8</v>
      </c>
      <c r="U9230">
        <v>0</v>
      </c>
      <c r="V9230">
        <v>0</v>
      </c>
      <c r="W9230">
        <v>0</v>
      </c>
      <c r="X9230">
        <v>81.976980979262649</v>
      </c>
      <c r="Y9230">
        <v>0</v>
      </c>
      <c r="Z9230">
        <v>0</v>
      </c>
      <c r="AA9230">
        <v>0</v>
      </c>
      <c r="AB9230">
        <v>51.090347389381165</v>
      </c>
      <c r="AC9230">
        <v>0</v>
      </c>
      <c r="AD9230">
        <v>0</v>
      </c>
      <c r="AE9230">
        <v>133.06732836864381</v>
      </c>
    </row>
    <row r="9231" spans="1:31" x14ac:dyDescent="0.25">
      <c r="A9231">
        <v>1684831</v>
      </c>
      <c r="B9231">
        <v>1</v>
      </c>
      <c r="C9231" t="s">
        <v>80</v>
      </c>
      <c r="D9231" t="s">
        <v>107</v>
      </c>
      <c r="E9231" t="s">
        <v>151</v>
      </c>
      <c r="F9231" t="s">
        <v>26026</v>
      </c>
      <c r="G9231" t="s">
        <v>153</v>
      </c>
      <c r="H9231" t="s">
        <v>143</v>
      </c>
      <c r="I9231" t="s">
        <v>135</v>
      </c>
      <c r="J9231" t="s">
        <v>136</v>
      </c>
      <c r="K9231" t="s">
        <v>137</v>
      </c>
      <c r="L9231" t="s">
        <v>26027</v>
      </c>
      <c r="M9231" t="s">
        <v>26028</v>
      </c>
      <c r="N9231">
        <v>2.3119444439999999</v>
      </c>
      <c r="O9231">
        <v>0</v>
      </c>
      <c r="P9231">
        <v>17</v>
      </c>
      <c r="Q9231">
        <v>0</v>
      </c>
      <c r="R9231">
        <v>0</v>
      </c>
      <c r="S9231">
        <v>0</v>
      </c>
      <c r="T9231">
        <v>7</v>
      </c>
      <c r="U9231">
        <v>0</v>
      </c>
      <c r="V9231">
        <v>0</v>
      </c>
      <c r="W9231">
        <v>0</v>
      </c>
      <c r="X9231">
        <v>10.915047420422811</v>
      </c>
      <c r="Y9231">
        <v>0</v>
      </c>
      <c r="Z9231">
        <v>0</v>
      </c>
      <c r="AA9231">
        <v>0</v>
      </c>
      <c r="AB9231">
        <v>6.0613107236510642</v>
      </c>
      <c r="AC9231">
        <v>0</v>
      </c>
      <c r="AD9231">
        <v>0</v>
      </c>
      <c r="AE9231">
        <v>16.976358144073874</v>
      </c>
    </row>
    <row r="9232" spans="1:31" x14ac:dyDescent="0.25">
      <c r="A9232">
        <v>1684668</v>
      </c>
      <c r="B9232">
        <v>1</v>
      </c>
      <c r="C9232" t="s">
        <v>80</v>
      </c>
      <c r="D9232" t="s">
        <v>83</v>
      </c>
      <c r="E9232" t="s">
        <v>140</v>
      </c>
      <c r="F9232" t="s">
        <v>26029</v>
      </c>
      <c r="G9232" t="s">
        <v>142</v>
      </c>
      <c r="H9232" t="s">
        <v>143</v>
      </c>
      <c r="I9232" t="s">
        <v>135</v>
      </c>
      <c r="J9232" t="s">
        <v>136</v>
      </c>
      <c r="K9232" t="s">
        <v>137</v>
      </c>
      <c r="L9232" t="s">
        <v>26030</v>
      </c>
      <c r="M9232" t="s">
        <v>26031</v>
      </c>
      <c r="N9232">
        <v>3.9847222219999998</v>
      </c>
      <c r="O9232">
        <v>0</v>
      </c>
      <c r="P9232">
        <v>13</v>
      </c>
      <c r="Q9232">
        <v>0</v>
      </c>
      <c r="R9232">
        <v>0</v>
      </c>
      <c r="S9232">
        <v>0</v>
      </c>
      <c r="T9232">
        <v>1</v>
      </c>
      <c r="U9232">
        <v>0</v>
      </c>
      <c r="V9232">
        <v>0</v>
      </c>
      <c r="W9232">
        <v>0</v>
      </c>
      <c r="X9232">
        <v>17.710292182150898</v>
      </c>
      <c r="Y9232">
        <v>0</v>
      </c>
      <c r="Z9232">
        <v>0</v>
      </c>
      <c r="AA9232">
        <v>0</v>
      </c>
      <c r="AB9232">
        <v>37.536332220473859</v>
      </c>
      <c r="AC9232">
        <v>0</v>
      </c>
      <c r="AD9232">
        <v>0</v>
      </c>
      <c r="AE9232">
        <v>55.246624402624761</v>
      </c>
    </row>
    <row r="9233" spans="1:31" x14ac:dyDescent="0.25">
      <c r="A9233">
        <v>1684811</v>
      </c>
      <c r="B9233">
        <v>1</v>
      </c>
      <c r="C9233" t="s">
        <v>80</v>
      </c>
      <c r="D9233" t="s">
        <v>94</v>
      </c>
      <c r="E9233" t="s">
        <v>164</v>
      </c>
      <c r="F9233" t="s">
        <v>26032</v>
      </c>
      <c r="G9233" t="s">
        <v>161</v>
      </c>
      <c r="H9233" t="s">
        <v>134</v>
      </c>
      <c r="I9233" t="s">
        <v>135</v>
      </c>
      <c r="J9233" t="s">
        <v>136</v>
      </c>
      <c r="K9233" t="s">
        <v>137</v>
      </c>
      <c r="L9233" t="s">
        <v>26033</v>
      </c>
      <c r="M9233" t="s">
        <v>26034</v>
      </c>
      <c r="N9233">
        <v>3.048333333</v>
      </c>
      <c r="O9233">
        <v>1</v>
      </c>
      <c r="P9233">
        <v>0</v>
      </c>
      <c r="Q9233">
        <v>4</v>
      </c>
      <c r="R9233">
        <v>0</v>
      </c>
      <c r="S9233">
        <v>0</v>
      </c>
      <c r="T9233">
        <v>0</v>
      </c>
      <c r="U9233">
        <v>1</v>
      </c>
      <c r="V9233">
        <v>0</v>
      </c>
      <c r="W9233">
        <v>3.9782897261387866</v>
      </c>
      <c r="X9233">
        <v>0</v>
      </c>
      <c r="Y9233">
        <v>62.373046320092648</v>
      </c>
      <c r="Z9233">
        <v>0</v>
      </c>
      <c r="AA9233">
        <v>0</v>
      </c>
      <c r="AB9233">
        <v>0</v>
      </c>
      <c r="AC9233">
        <v>789.9310799573102</v>
      </c>
      <c r="AD9233">
        <v>0</v>
      </c>
      <c r="AE9233">
        <v>856.28241600354158</v>
      </c>
    </row>
    <row r="9234" spans="1:31" x14ac:dyDescent="0.25">
      <c r="A9234">
        <v>1684476</v>
      </c>
      <c r="B9234">
        <v>1</v>
      </c>
      <c r="C9234" t="s">
        <v>81</v>
      </c>
      <c r="D9234" t="s">
        <v>125</v>
      </c>
      <c r="E9234" t="s">
        <v>159</v>
      </c>
      <c r="F9234" t="s">
        <v>26035</v>
      </c>
      <c r="G9234" t="s">
        <v>133</v>
      </c>
      <c r="H9234" t="s">
        <v>134</v>
      </c>
      <c r="I9234" t="s">
        <v>135</v>
      </c>
      <c r="J9234" t="s">
        <v>136</v>
      </c>
      <c r="K9234" t="s">
        <v>137</v>
      </c>
      <c r="L9234" t="s">
        <v>26036</v>
      </c>
      <c r="M9234" t="s">
        <v>26037</v>
      </c>
      <c r="N9234">
        <v>3.8483333329999998</v>
      </c>
      <c r="O9234">
        <v>0</v>
      </c>
      <c r="P9234">
        <v>0</v>
      </c>
      <c r="Q9234">
        <v>24</v>
      </c>
      <c r="R9234">
        <v>58</v>
      </c>
      <c r="S9234">
        <v>3</v>
      </c>
      <c r="T9234">
        <v>0</v>
      </c>
      <c r="U9234">
        <v>1</v>
      </c>
      <c r="V9234">
        <v>0</v>
      </c>
      <c r="W9234">
        <v>0</v>
      </c>
      <c r="X9234">
        <v>0</v>
      </c>
      <c r="Y9234">
        <v>27.850292534069627</v>
      </c>
      <c r="Z9234">
        <v>103.54550905834219</v>
      </c>
      <c r="AA9234">
        <v>311.35677424864667</v>
      </c>
      <c r="AB9234">
        <v>0</v>
      </c>
      <c r="AC9234">
        <v>124.99752492161299</v>
      </c>
      <c r="AD9234">
        <v>0</v>
      </c>
      <c r="AE9234">
        <v>567.75010076267154</v>
      </c>
    </row>
    <row r="9235" spans="1:31" x14ac:dyDescent="0.25">
      <c r="A9235">
        <v>1684768</v>
      </c>
      <c r="B9235">
        <v>1</v>
      </c>
      <c r="C9235" t="s">
        <v>80</v>
      </c>
      <c r="D9235" t="s">
        <v>100</v>
      </c>
      <c r="E9235" t="s">
        <v>140</v>
      </c>
      <c r="F9235" t="s">
        <v>26038</v>
      </c>
      <c r="G9235" t="s">
        <v>197</v>
      </c>
      <c r="H9235" t="s">
        <v>143</v>
      </c>
      <c r="I9235" t="s">
        <v>135</v>
      </c>
      <c r="J9235" t="s">
        <v>136</v>
      </c>
      <c r="K9235" t="s">
        <v>137</v>
      </c>
      <c r="L9235" t="s">
        <v>26039</v>
      </c>
      <c r="M9235" t="s">
        <v>26040</v>
      </c>
      <c r="N9235">
        <v>2.023055555</v>
      </c>
      <c r="O9235">
        <v>0</v>
      </c>
      <c r="P9235">
        <v>1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</row>
    <row r="9236" spans="1:31" x14ac:dyDescent="0.25">
      <c r="A9236">
        <v>1684674</v>
      </c>
      <c r="B9236">
        <v>1</v>
      </c>
      <c r="C9236" t="s">
        <v>80</v>
      </c>
      <c r="D9236" t="s">
        <v>108</v>
      </c>
      <c r="E9236" t="s">
        <v>151</v>
      </c>
      <c r="F9236" t="s">
        <v>26041</v>
      </c>
      <c r="G9236" t="s">
        <v>222</v>
      </c>
      <c r="H9236" t="s">
        <v>143</v>
      </c>
      <c r="I9236" t="s">
        <v>135</v>
      </c>
      <c r="J9236" t="s">
        <v>136</v>
      </c>
      <c r="K9236" t="s">
        <v>137</v>
      </c>
      <c r="L9236" t="s">
        <v>26042</v>
      </c>
      <c r="M9236" t="s">
        <v>26043</v>
      </c>
      <c r="N9236">
        <v>7.4516666660000004</v>
      </c>
      <c r="O9236">
        <v>0</v>
      </c>
      <c r="P9236">
        <v>23</v>
      </c>
      <c r="Q9236">
        <v>0</v>
      </c>
      <c r="R9236">
        <v>6</v>
      </c>
      <c r="S9236">
        <v>0</v>
      </c>
      <c r="T9236">
        <v>7</v>
      </c>
      <c r="U9236">
        <v>0</v>
      </c>
      <c r="V9236">
        <v>0</v>
      </c>
      <c r="W9236">
        <v>0</v>
      </c>
      <c r="X9236">
        <v>39.703378171274245</v>
      </c>
      <c r="Y9236">
        <v>0</v>
      </c>
      <c r="Z9236">
        <v>1.6306541057855435</v>
      </c>
      <c r="AA9236">
        <v>0</v>
      </c>
      <c r="AB9236">
        <v>60.882627642194869</v>
      </c>
      <c r="AC9236">
        <v>0</v>
      </c>
      <c r="AD9236">
        <v>0</v>
      </c>
      <c r="AE9236">
        <v>102.21665991925465</v>
      </c>
    </row>
    <row r="9237" spans="1:31" x14ac:dyDescent="0.25">
      <c r="A9237">
        <v>1684697</v>
      </c>
      <c r="B9237">
        <v>1</v>
      </c>
      <c r="C9237" t="s">
        <v>81</v>
      </c>
      <c r="D9237" t="s">
        <v>112</v>
      </c>
      <c r="E9237" t="s">
        <v>179</v>
      </c>
      <c r="F9237" t="s">
        <v>256</v>
      </c>
      <c r="G9237" t="s">
        <v>161</v>
      </c>
      <c r="H9237" t="s">
        <v>134</v>
      </c>
      <c r="I9237" t="s">
        <v>135</v>
      </c>
      <c r="J9237" t="s">
        <v>136</v>
      </c>
      <c r="K9237" t="s">
        <v>137</v>
      </c>
      <c r="L9237" t="s">
        <v>26044</v>
      </c>
      <c r="M9237" t="s">
        <v>26045</v>
      </c>
      <c r="N9237">
        <v>9.0277777000000003E-2</v>
      </c>
      <c r="O9237">
        <v>0</v>
      </c>
      <c r="P9237">
        <v>437</v>
      </c>
      <c r="Q9237">
        <v>18</v>
      </c>
      <c r="R9237">
        <v>197</v>
      </c>
      <c r="S9237">
        <v>15</v>
      </c>
      <c r="T9237">
        <v>67</v>
      </c>
      <c r="U9237">
        <v>4</v>
      </c>
      <c r="V9237">
        <v>1</v>
      </c>
      <c r="W9237">
        <v>0</v>
      </c>
      <c r="X9237">
        <v>14.16740311251227</v>
      </c>
      <c r="Y9237">
        <v>44.343996138713017</v>
      </c>
      <c r="Z9237">
        <v>14.759599129217312</v>
      </c>
      <c r="AA9237">
        <v>7.0339080173393951</v>
      </c>
      <c r="AB9237">
        <v>4.2988939435271725</v>
      </c>
      <c r="AC9237">
        <v>8.1393936620538749</v>
      </c>
      <c r="AD9237">
        <v>0.54606116733647914</v>
      </c>
      <c r="AE9237">
        <v>93.289255170699519</v>
      </c>
    </row>
    <row r="9238" spans="1:31" x14ac:dyDescent="0.25">
      <c r="A9238">
        <v>1684628</v>
      </c>
      <c r="B9238">
        <v>1</v>
      </c>
      <c r="C9238" t="s">
        <v>80</v>
      </c>
      <c r="D9238" t="s">
        <v>106</v>
      </c>
      <c r="E9238" t="s">
        <v>146</v>
      </c>
      <c r="F9238" t="s">
        <v>4524</v>
      </c>
      <c r="G9238" t="s">
        <v>153</v>
      </c>
      <c r="H9238" t="s">
        <v>143</v>
      </c>
      <c r="I9238" t="s">
        <v>135</v>
      </c>
      <c r="J9238" t="s">
        <v>136</v>
      </c>
      <c r="K9238" t="s">
        <v>137</v>
      </c>
      <c r="L9238" t="s">
        <v>26046</v>
      </c>
      <c r="M9238" t="s">
        <v>26047</v>
      </c>
      <c r="N9238">
        <v>4.0669444439999998</v>
      </c>
      <c r="O9238">
        <v>0</v>
      </c>
      <c r="P9238">
        <v>0</v>
      </c>
      <c r="Q9238">
        <v>0</v>
      </c>
      <c r="R9238">
        <v>10</v>
      </c>
      <c r="S9238">
        <v>0</v>
      </c>
      <c r="T9238">
        <v>2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21.296618607990716</v>
      </c>
      <c r="AA9238">
        <v>0</v>
      </c>
      <c r="AB9238">
        <v>1.7052692285195377</v>
      </c>
      <c r="AC9238">
        <v>0</v>
      </c>
      <c r="AD9238">
        <v>0</v>
      </c>
      <c r="AE9238">
        <v>23.001887836510253</v>
      </c>
    </row>
    <row r="9239" spans="1:31" x14ac:dyDescent="0.25">
      <c r="A9239">
        <v>1684651</v>
      </c>
      <c r="B9239">
        <v>1</v>
      </c>
      <c r="C9239" t="s">
        <v>80</v>
      </c>
      <c r="D9239" t="s">
        <v>104</v>
      </c>
      <c r="E9239" t="s">
        <v>151</v>
      </c>
      <c r="F9239" t="s">
        <v>26048</v>
      </c>
      <c r="G9239" t="s">
        <v>396</v>
      </c>
      <c r="H9239" t="s">
        <v>143</v>
      </c>
      <c r="I9239" t="s">
        <v>135</v>
      </c>
      <c r="J9239" t="s">
        <v>136</v>
      </c>
      <c r="K9239" t="s">
        <v>137</v>
      </c>
      <c r="L9239" t="s">
        <v>26049</v>
      </c>
      <c r="M9239" t="s">
        <v>26050</v>
      </c>
      <c r="N9239">
        <v>3.948611111</v>
      </c>
      <c r="O9239">
        <v>0</v>
      </c>
      <c r="P9239">
        <v>8</v>
      </c>
      <c r="Q9239">
        <v>0</v>
      </c>
      <c r="R9239">
        <v>3</v>
      </c>
      <c r="S9239">
        <v>0</v>
      </c>
      <c r="T9239">
        <v>4</v>
      </c>
      <c r="U9239">
        <v>0</v>
      </c>
      <c r="V9239">
        <v>0</v>
      </c>
      <c r="W9239">
        <v>0</v>
      </c>
      <c r="X9239">
        <v>10.286207315541159</v>
      </c>
      <c r="Y9239">
        <v>0</v>
      </c>
      <c r="Z9239">
        <v>2.2482761725090148</v>
      </c>
      <c r="AA9239">
        <v>0</v>
      </c>
      <c r="AB9239">
        <v>13.420488849664878</v>
      </c>
      <c r="AC9239">
        <v>0</v>
      </c>
      <c r="AD9239">
        <v>0</v>
      </c>
      <c r="AE9239">
        <v>25.954972337715052</v>
      </c>
    </row>
    <row r="9240" spans="1:31" x14ac:dyDescent="0.25">
      <c r="A9240">
        <v>1684488</v>
      </c>
      <c r="B9240">
        <v>1</v>
      </c>
      <c r="C9240" t="s">
        <v>80</v>
      </c>
      <c r="D9240" t="s">
        <v>84</v>
      </c>
      <c r="E9240" t="s">
        <v>140</v>
      </c>
      <c r="F9240" t="s">
        <v>26051</v>
      </c>
      <c r="G9240" t="s">
        <v>197</v>
      </c>
      <c r="H9240" t="s">
        <v>143</v>
      </c>
      <c r="I9240" t="s">
        <v>135</v>
      </c>
      <c r="J9240" t="s">
        <v>136</v>
      </c>
      <c r="K9240" t="s">
        <v>137</v>
      </c>
      <c r="L9240" t="s">
        <v>26052</v>
      </c>
      <c r="M9240" t="s">
        <v>26053</v>
      </c>
      <c r="N9240">
        <v>2.4558333330000002</v>
      </c>
      <c r="O9240">
        <v>0</v>
      </c>
      <c r="P9240">
        <v>1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3.9097050916128341E-2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3.9097050916128341E-2</v>
      </c>
    </row>
    <row r="9241" spans="1:31" x14ac:dyDescent="0.25">
      <c r="A9241">
        <v>1684797</v>
      </c>
      <c r="B9241">
        <v>1</v>
      </c>
      <c r="C9241" t="s">
        <v>81</v>
      </c>
      <c r="D9241" t="s">
        <v>119</v>
      </c>
      <c r="E9241" t="s">
        <v>151</v>
      </c>
      <c r="F9241" t="s">
        <v>26054</v>
      </c>
      <c r="G9241" t="s">
        <v>153</v>
      </c>
      <c r="H9241" t="s">
        <v>143</v>
      </c>
      <c r="I9241" t="s">
        <v>135</v>
      </c>
      <c r="J9241" t="s">
        <v>136</v>
      </c>
      <c r="K9241" t="s">
        <v>137</v>
      </c>
      <c r="L9241" t="s">
        <v>26055</v>
      </c>
      <c r="M9241" t="s">
        <v>26056</v>
      </c>
      <c r="N9241">
        <v>3.253055555</v>
      </c>
      <c r="O9241">
        <v>0</v>
      </c>
      <c r="P9241">
        <v>38</v>
      </c>
      <c r="Q9241">
        <v>0</v>
      </c>
      <c r="R9241">
        <v>6</v>
      </c>
      <c r="S9241">
        <v>0</v>
      </c>
      <c r="T9241">
        <v>2</v>
      </c>
      <c r="U9241">
        <v>0</v>
      </c>
      <c r="V9241">
        <v>0</v>
      </c>
      <c r="W9241">
        <v>0</v>
      </c>
      <c r="X9241">
        <v>32.044789939923582</v>
      </c>
      <c r="Y9241">
        <v>0</v>
      </c>
      <c r="Z9241">
        <v>5.6481229544157383</v>
      </c>
      <c r="AA9241">
        <v>0</v>
      </c>
      <c r="AB9241">
        <v>0.41931185962336492</v>
      </c>
      <c r="AC9241">
        <v>0</v>
      </c>
      <c r="AD9241">
        <v>0</v>
      </c>
      <c r="AE9241">
        <v>38.112224753962685</v>
      </c>
    </row>
    <row r="9242" spans="1:31" x14ac:dyDescent="0.25">
      <c r="A9242">
        <v>1684551</v>
      </c>
      <c r="B9242">
        <v>1</v>
      </c>
      <c r="C9242" t="s">
        <v>80</v>
      </c>
      <c r="D9242" t="s">
        <v>91</v>
      </c>
      <c r="E9242" t="s">
        <v>140</v>
      </c>
      <c r="F9242" t="s">
        <v>26057</v>
      </c>
      <c r="G9242" t="s">
        <v>142</v>
      </c>
      <c r="H9242" t="s">
        <v>143</v>
      </c>
      <c r="I9242" t="s">
        <v>135</v>
      </c>
      <c r="J9242" t="s">
        <v>136</v>
      </c>
      <c r="K9242" t="s">
        <v>137</v>
      </c>
      <c r="L9242" t="s">
        <v>26058</v>
      </c>
      <c r="M9242" t="s">
        <v>26059</v>
      </c>
      <c r="N9242">
        <v>1.341111111</v>
      </c>
      <c r="O9242">
        <v>0</v>
      </c>
      <c r="P9242">
        <v>3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0.84600746524611681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0.84600746524611681</v>
      </c>
    </row>
    <row r="9243" spans="1:31" x14ac:dyDescent="0.25">
      <c r="A9243">
        <v>1684442</v>
      </c>
      <c r="B9243">
        <v>1</v>
      </c>
      <c r="C9243" t="s">
        <v>80</v>
      </c>
      <c r="D9243" t="s">
        <v>105</v>
      </c>
      <c r="E9243" t="s">
        <v>159</v>
      </c>
      <c r="F9243" t="s">
        <v>26060</v>
      </c>
      <c r="G9243" t="s">
        <v>281</v>
      </c>
      <c r="H9243" t="s">
        <v>134</v>
      </c>
      <c r="I9243" t="s">
        <v>135</v>
      </c>
      <c r="J9243" t="s">
        <v>136</v>
      </c>
      <c r="K9243" t="s">
        <v>167</v>
      </c>
      <c r="L9243" t="s">
        <v>26061</v>
      </c>
      <c r="M9243" t="s">
        <v>26062</v>
      </c>
      <c r="N9243">
        <v>5.1009869439999997</v>
      </c>
      <c r="O9243">
        <v>0</v>
      </c>
      <c r="P9243">
        <v>28</v>
      </c>
      <c r="Q9243">
        <v>0</v>
      </c>
      <c r="R9243">
        <v>18</v>
      </c>
      <c r="S9243">
        <v>0</v>
      </c>
      <c r="T9243">
        <v>105</v>
      </c>
      <c r="U9243">
        <v>0</v>
      </c>
      <c r="V9243">
        <v>0</v>
      </c>
      <c r="W9243">
        <v>0</v>
      </c>
      <c r="X9243">
        <v>52.664065741873237</v>
      </c>
      <c r="Y9243">
        <v>0</v>
      </c>
      <c r="Z9243">
        <v>4.9668194965183954</v>
      </c>
      <c r="AA9243">
        <v>0</v>
      </c>
      <c r="AB9243">
        <v>482.47379082898664</v>
      </c>
      <c r="AC9243">
        <v>0</v>
      </c>
      <c r="AD9243">
        <v>0</v>
      </c>
      <c r="AE9243">
        <v>540.10467606737825</v>
      </c>
    </row>
    <row r="9244" spans="1:31" x14ac:dyDescent="0.25">
      <c r="A9244">
        <v>1684737</v>
      </c>
      <c r="B9244">
        <v>1</v>
      </c>
      <c r="C9244" t="s">
        <v>81</v>
      </c>
      <c r="D9244" t="s">
        <v>128</v>
      </c>
      <c r="E9244" t="s">
        <v>146</v>
      </c>
      <c r="F9244" t="s">
        <v>26063</v>
      </c>
      <c r="G9244" t="s">
        <v>148</v>
      </c>
      <c r="H9244" t="s">
        <v>143</v>
      </c>
      <c r="I9244" t="s">
        <v>135</v>
      </c>
      <c r="J9244" t="s">
        <v>136</v>
      </c>
      <c r="K9244" t="s">
        <v>137</v>
      </c>
      <c r="L9244" t="s">
        <v>26064</v>
      </c>
      <c r="M9244" t="s">
        <v>26065</v>
      </c>
      <c r="N9244">
        <v>3.0186111109999998</v>
      </c>
      <c r="O9244">
        <v>0</v>
      </c>
      <c r="P9244">
        <v>233</v>
      </c>
      <c r="Q9244">
        <v>0</v>
      </c>
      <c r="R9244">
        <v>0</v>
      </c>
      <c r="S9244">
        <v>0</v>
      </c>
      <c r="T9244">
        <v>4</v>
      </c>
      <c r="U9244">
        <v>0</v>
      </c>
      <c r="V9244">
        <v>0</v>
      </c>
      <c r="W9244">
        <v>0</v>
      </c>
      <c r="X9244">
        <v>196.31293782190528</v>
      </c>
      <c r="Y9244">
        <v>0</v>
      </c>
      <c r="Z9244">
        <v>0</v>
      </c>
      <c r="AA9244">
        <v>0</v>
      </c>
      <c r="AB9244">
        <v>14.706257827402052</v>
      </c>
      <c r="AC9244">
        <v>0</v>
      </c>
      <c r="AD9244">
        <v>0</v>
      </c>
      <c r="AE9244">
        <v>211.01919564930733</v>
      </c>
    </row>
    <row r="9245" spans="1:31" x14ac:dyDescent="0.25">
      <c r="A9245">
        <v>1684405</v>
      </c>
      <c r="B9245">
        <v>1</v>
      </c>
      <c r="C9245" t="s">
        <v>81</v>
      </c>
      <c r="D9245" t="s">
        <v>128</v>
      </c>
      <c r="E9245" t="s">
        <v>151</v>
      </c>
      <c r="F9245" t="s">
        <v>16077</v>
      </c>
      <c r="G9245" t="s">
        <v>153</v>
      </c>
      <c r="H9245" t="s">
        <v>143</v>
      </c>
      <c r="I9245" t="s">
        <v>135</v>
      </c>
      <c r="J9245" t="s">
        <v>136</v>
      </c>
      <c r="K9245" t="s">
        <v>137</v>
      </c>
      <c r="L9245" t="s">
        <v>26066</v>
      </c>
      <c r="M9245" t="s">
        <v>26067</v>
      </c>
      <c r="N9245">
        <v>1.3005555550000001</v>
      </c>
      <c r="O9245">
        <v>0</v>
      </c>
      <c r="P9245">
        <v>21</v>
      </c>
      <c r="Q9245">
        <v>0</v>
      </c>
      <c r="R9245">
        <v>0</v>
      </c>
      <c r="S9245">
        <v>0</v>
      </c>
      <c r="T9245">
        <v>1</v>
      </c>
      <c r="U9245">
        <v>0</v>
      </c>
      <c r="V9245">
        <v>0</v>
      </c>
      <c r="W9245">
        <v>0</v>
      </c>
      <c r="X9245">
        <v>4.641893565230041</v>
      </c>
      <c r="Y9245">
        <v>0</v>
      </c>
      <c r="Z9245">
        <v>0</v>
      </c>
      <c r="AA9245">
        <v>0</v>
      </c>
      <c r="AB9245">
        <v>5.9356470360000005E-5</v>
      </c>
      <c r="AC9245">
        <v>0</v>
      </c>
      <c r="AD9245">
        <v>0</v>
      </c>
      <c r="AE9245">
        <v>4.6419529217004012</v>
      </c>
    </row>
    <row r="9246" spans="1:31" x14ac:dyDescent="0.25">
      <c r="A9246">
        <v>1684591</v>
      </c>
      <c r="B9246">
        <v>1</v>
      </c>
      <c r="C9246" t="s">
        <v>80</v>
      </c>
      <c r="D9246" t="s">
        <v>96</v>
      </c>
      <c r="E9246" t="s">
        <v>140</v>
      </c>
      <c r="F9246" t="s">
        <v>26068</v>
      </c>
      <c r="G9246" t="s">
        <v>197</v>
      </c>
      <c r="H9246" t="s">
        <v>143</v>
      </c>
      <c r="I9246" t="s">
        <v>135</v>
      </c>
      <c r="J9246" t="s">
        <v>136</v>
      </c>
      <c r="K9246" t="s">
        <v>137</v>
      </c>
      <c r="L9246" t="s">
        <v>26069</v>
      </c>
      <c r="M9246" t="s">
        <v>26070</v>
      </c>
      <c r="N9246">
        <v>6.1113888879999996</v>
      </c>
      <c r="O9246">
        <v>0</v>
      </c>
      <c r="P9246">
        <v>1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1.0489428704308401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1.0489428704308401</v>
      </c>
    </row>
    <row r="9247" spans="1:31" x14ac:dyDescent="0.25">
      <c r="A9247">
        <v>1684734</v>
      </c>
      <c r="B9247">
        <v>1</v>
      </c>
      <c r="C9247" t="s">
        <v>81</v>
      </c>
      <c r="D9247" t="s">
        <v>118</v>
      </c>
      <c r="E9247" t="s">
        <v>140</v>
      </c>
      <c r="F9247" t="s">
        <v>26071</v>
      </c>
      <c r="G9247" t="s">
        <v>197</v>
      </c>
      <c r="H9247" t="s">
        <v>143</v>
      </c>
      <c r="I9247" t="s">
        <v>135</v>
      </c>
      <c r="J9247" t="s">
        <v>136</v>
      </c>
      <c r="K9247" t="s">
        <v>137</v>
      </c>
      <c r="L9247" t="s">
        <v>26072</v>
      </c>
      <c r="M9247" t="s">
        <v>26073</v>
      </c>
      <c r="N9247">
        <v>1.6927777770000001</v>
      </c>
      <c r="O9247">
        <v>0</v>
      </c>
      <c r="P9247">
        <v>1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7.9228772867786679E-2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7.9228772867786679E-2</v>
      </c>
    </row>
    <row r="9248" spans="1:31" x14ac:dyDescent="0.25">
      <c r="A9248">
        <v>1684565</v>
      </c>
      <c r="B9248">
        <v>1</v>
      </c>
      <c r="C9248" t="s">
        <v>80</v>
      </c>
      <c r="D9248" t="s">
        <v>98</v>
      </c>
      <c r="E9248" t="s">
        <v>159</v>
      </c>
      <c r="F9248" t="s">
        <v>26074</v>
      </c>
      <c r="G9248" t="s">
        <v>1912</v>
      </c>
      <c r="H9248" t="s">
        <v>134</v>
      </c>
      <c r="I9248" t="s">
        <v>135</v>
      </c>
      <c r="J9248" t="s">
        <v>136</v>
      </c>
      <c r="K9248" t="s">
        <v>137</v>
      </c>
      <c r="L9248" t="s">
        <v>26075</v>
      </c>
      <c r="M9248" t="s">
        <v>26076</v>
      </c>
      <c r="N9248">
        <v>4.3030555550000003</v>
      </c>
      <c r="O9248">
        <v>0</v>
      </c>
      <c r="P9248">
        <v>0</v>
      </c>
      <c r="Q9248">
        <v>0</v>
      </c>
      <c r="R9248">
        <v>13</v>
      </c>
      <c r="S9248">
        <v>0</v>
      </c>
      <c r="T9248">
        <v>4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10.861686495166746</v>
      </c>
      <c r="AA9248">
        <v>0</v>
      </c>
      <c r="AB9248">
        <v>22.841501402748339</v>
      </c>
      <c r="AC9248">
        <v>0</v>
      </c>
      <c r="AD9248">
        <v>0</v>
      </c>
      <c r="AE9248">
        <v>33.703187897915086</v>
      </c>
    </row>
    <row r="9249" spans="1:31" x14ac:dyDescent="0.25">
      <c r="A9249">
        <v>1684877</v>
      </c>
      <c r="B9249">
        <v>1</v>
      </c>
      <c r="C9249" t="s">
        <v>80</v>
      </c>
      <c r="D9249" t="s">
        <v>101</v>
      </c>
      <c r="E9249" t="s">
        <v>140</v>
      </c>
      <c r="F9249" t="s">
        <v>4372</v>
      </c>
      <c r="G9249" t="s">
        <v>197</v>
      </c>
      <c r="H9249" t="s">
        <v>143</v>
      </c>
      <c r="I9249" t="s">
        <v>135</v>
      </c>
      <c r="J9249" t="s">
        <v>136</v>
      </c>
      <c r="K9249" t="s">
        <v>137</v>
      </c>
      <c r="L9249" t="s">
        <v>26077</v>
      </c>
      <c r="M9249" t="s">
        <v>26078</v>
      </c>
      <c r="N9249">
        <v>0.95027777700000005</v>
      </c>
      <c r="O9249">
        <v>0</v>
      </c>
      <c r="P9249">
        <v>1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4.7706150443049995E-3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4.7706150443049995E-3</v>
      </c>
    </row>
    <row r="9250" spans="1:31" x14ac:dyDescent="0.25">
      <c r="A9250">
        <v>1684857</v>
      </c>
      <c r="B9250">
        <v>1</v>
      </c>
      <c r="C9250" t="s">
        <v>80</v>
      </c>
      <c r="D9250" t="s">
        <v>90</v>
      </c>
      <c r="E9250" t="s">
        <v>146</v>
      </c>
      <c r="F9250" t="s">
        <v>26079</v>
      </c>
      <c r="G9250" t="s">
        <v>559</v>
      </c>
      <c r="H9250" t="s">
        <v>143</v>
      </c>
      <c r="I9250" t="s">
        <v>135</v>
      </c>
      <c r="J9250" t="s">
        <v>136</v>
      </c>
      <c r="K9250" t="s">
        <v>137</v>
      </c>
      <c r="L9250" t="s">
        <v>26080</v>
      </c>
      <c r="M9250" t="s">
        <v>26081</v>
      </c>
      <c r="N9250">
        <v>0.72277777700000001</v>
      </c>
      <c r="O9250">
        <v>0</v>
      </c>
      <c r="P9250">
        <v>406</v>
      </c>
      <c r="Q9250">
        <v>0</v>
      </c>
      <c r="R9250">
        <v>0</v>
      </c>
      <c r="S9250">
        <v>0</v>
      </c>
      <c r="T9250">
        <v>67</v>
      </c>
      <c r="U9250">
        <v>0</v>
      </c>
      <c r="V9250">
        <v>0</v>
      </c>
      <c r="W9250">
        <v>0</v>
      </c>
      <c r="X9250">
        <v>133.52384824266289</v>
      </c>
      <c r="Y9250">
        <v>0</v>
      </c>
      <c r="Z9250">
        <v>0</v>
      </c>
      <c r="AA9250">
        <v>0</v>
      </c>
      <c r="AB9250">
        <v>24.346542931524866</v>
      </c>
      <c r="AC9250">
        <v>0</v>
      </c>
      <c r="AD9250">
        <v>0</v>
      </c>
      <c r="AE9250">
        <v>157.87039117418777</v>
      </c>
    </row>
    <row r="9251" spans="1:31" x14ac:dyDescent="0.25">
      <c r="A9251">
        <v>1684465</v>
      </c>
      <c r="B9251">
        <v>1</v>
      </c>
      <c r="C9251" t="s">
        <v>80</v>
      </c>
      <c r="D9251" t="s">
        <v>96</v>
      </c>
      <c r="E9251" t="s">
        <v>146</v>
      </c>
      <c r="F9251" t="s">
        <v>26082</v>
      </c>
      <c r="G9251" t="s">
        <v>281</v>
      </c>
      <c r="H9251" t="s">
        <v>143</v>
      </c>
      <c r="I9251" t="s">
        <v>135</v>
      </c>
      <c r="J9251" t="s">
        <v>136</v>
      </c>
      <c r="K9251" t="s">
        <v>167</v>
      </c>
      <c r="L9251" t="s">
        <v>26083</v>
      </c>
      <c r="M9251" t="s">
        <v>26084</v>
      </c>
      <c r="N9251">
        <v>3.616666666</v>
      </c>
      <c r="O9251">
        <v>0</v>
      </c>
      <c r="P9251">
        <v>182</v>
      </c>
      <c r="Q9251">
        <v>0</v>
      </c>
      <c r="R9251">
        <v>2</v>
      </c>
      <c r="S9251">
        <v>0</v>
      </c>
      <c r="T9251">
        <v>8</v>
      </c>
      <c r="U9251">
        <v>0</v>
      </c>
      <c r="V9251">
        <v>0</v>
      </c>
      <c r="W9251">
        <v>0</v>
      </c>
      <c r="X9251">
        <v>472.81138138537108</v>
      </c>
      <c r="Y9251">
        <v>0</v>
      </c>
      <c r="Z9251">
        <v>1.1994035777322667</v>
      </c>
      <c r="AA9251">
        <v>0</v>
      </c>
      <c r="AB9251">
        <v>47.856554946617997</v>
      </c>
      <c r="AC9251">
        <v>0</v>
      </c>
      <c r="AD9251">
        <v>0</v>
      </c>
      <c r="AE9251">
        <v>521.8673399097213</v>
      </c>
    </row>
    <row r="9252" spans="1:31" x14ac:dyDescent="0.25">
      <c r="A9252">
        <v>1684714</v>
      </c>
      <c r="B9252">
        <v>1</v>
      </c>
      <c r="C9252" t="s">
        <v>81</v>
      </c>
      <c r="D9252" t="s">
        <v>121</v>
      </c>
      <c r="E9252" t="s">
        <v>131</v>
      </c>
      <c r="F9252" t="s">
        <v>26085</v>
      </c>
      <c r="G9252" t="s">
        <v>161</v>
      </c>
      <c r="H9252" t="s">
        <v>134</v>
      </c>
      <c r="I9252" t="s">
        <v>173</v>
      </c>
      <c r="J9252" t="s">
        <v>136</v>
      </c>
      <c r="K9252" t="s">
        <v>137</v>
      </c>
      <c r="L9252" t="s">
        <v>26086</v>
      </c>
      <c r="M9252" t="s">
        <v>26087</v>
      </c>
      <c r="N9252">
        <v>4.1666660000000003E-3</v>
      </c>
      <c r="O9252">
        <v>0</v>
      </c>
      <c r="P9252">
        <v>979</v>
      </c>
      <c r="Q9252">
        <v>6</v>
      </c>
      <c r="R9252">
        <v>27</v>
      </c>
      <c r="S9252">
        <v>7</v>
      </c>
      <c r="T9252">
        <v>42</v>
      </c>
      <c r="U9252">
        <v>0</v>
      </c>
      <c r="V9252">
        <v>0</v>
      </c>
      <c r="W9252">
        <v>0</v>
      </c>
      <c r="X9252">
        <v>0.49416068529915025</v>
      </c>
      <c r="Y9252">
        <v>8.1919077873749985E-3</v>
      </c>
      <c r="Z9252">
        <v>1.2417410628504167E-2</v>
      </c>
      <c r="AA9252">
        <v>0.17935495603983334</v>
      </c>
      <c r="AB9252">
        <v>0.10963795596997498</v>
      </c>
      <c r="AC9252">
        <v>0</v>
      </c>
      <c r="AD9252">
        <v>0</v>
      </c>
      <c r="AE9252">
        <v>0.80376291572483771</v>
      </c>
    </row>
    <row r="9253" spans="1:31" x14ac:dyDescent="0.25">
      <c r="A9253">
        <v>1684528</v>
      </c>
      <c r="B9253">
        <v>1</v>
      </c>
      <c r="C9253" t="s">
        <v>80</v>
      </c>
      <c r="D9253" t="s">
        <v>84</v>
      </c>
      <c r="E9253" t="s">
        <v>151</v>
      </c>
      <c r="F9253" t="s">
        <v>26088</v>
      </c>
      <c r="G9253" t="s">
        <v>267</v>
      </c>
      <c r="H9253" t="s">
        <v>143</v>
      </c>
      <c r="I9253" t="s">
        <v>135</v>
      </c>
      <c r="J9253" t="s">
        <v>136</v>
      </c>
      <c r="K9253" t="s">
        <v>137</v>
      </c>
      <c r="L9253" t="s">
        <v>26089</v>
      </c>
      <c r="M9253" t="s">
        <v>26090</v>
      </c>
      <c r="N9253">
        <v>0.48916666600000003</v>
      </c>
      <c r="O9253">
        <v>0</v>
      </c>
      <c r="P9253">
        <v>118</v>
      </c>
      <c r="Q9253">
        <v>0</v>
      </c>
      <c r="R9253">
        <v>0</v>
      </c>
      <c r="S9253">
        <v>0</v>
      </c>
      <c r="T9253">
        <v>10</v>
      </c>
      <c r="U9253">
        <v>0</v>
      </c>
      <c r="V9253">
        <v>0</v>
      </c>
      <c r="W9253">
        <v>0</v>
      </c>
      <c r="X9253">
        <v>19.439643911395542</v>
      </c>
      <c r="Y9253">
        <v>0</v>
      </c>
      <c r="Z9253">
        <v>0</v>
      </c>
      <c r="AA9253">
        <v>0</v>
      </c>
      <c r="AB9253">
        <v>11.704358809403281</v>
      </c>
      <c r="AC9253">
        <v>0</v>
      </c>
      <c r="AD9253">
        <v>0</v>
      </c>
      <c r="AE9253">
        <v>31.144002720798824</v>
      </c>
    </row>
    <row r="9254" spans="1:31" x14ac:dyDescent="0.25">
      <c r="A9254">
        <v>1684422</v>
      </c>
      <c r="B9254">
        <v>1</v>
      </c>
      <c r="C9254" t="s">
        <v>80</v>
      </c>
      <c r="D9254" t="s">
        <v>97</v>
      </c>
      <c r="E9254" t="s">
        <v>140</v>
      </c>
      <c r="F9254" t="s">
        <v>26091</v>
      </c>
      <c r="G9254" t="s">
        <v>142</v>
      </c>
      <c r="H9254" t="s">
        <v>143</v>
      </c>
      <c r="I9254" t="s">
        <v>135</v>
      </c>
      <c r="J9254" t="s">
        <v>136</v>
      </c>
      <c r="K9254" t="s">
        <v>137</v>
      </c>
      <c r="L9254" t="s">
        <v>26092</v>
      </c>
      <c r="M9254" t="s">
        <v>26093</v>
      </c>
      <c r="N9254">
        <v>1.386111111</v>
      </c>
      <c r="O9254">
        <v>0</v>
      </c>
      <c r="P9254">
        <v>1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0.1447807714388889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0.1447807714388889</v>
      </c>
    </row>
    <row r="9255" spans="1:31" x14ac:dyDescent="0.25">
      <c r="A9255">
        <v>1684820</v>
      </c>
      <c r="B9255">
        <v>1</v>
      </c>
      <c r="C9255" t="s">
        <v>80</v>
      </c>
      <c r="D9255" t="s">
        <v>96</v>
      </c>
      <c r="E9255" t="s">
        <v>151</v>
      </c>
      <c r="F9255" t="s">
        <v>26094</v>
      </c>
      <c r="G9255" t="s">
        <v>153</v>
      </c>
      <c r="H9255" t="s">
        <v>143</v>
      </c>
      <c r="I9255" t="s">
        <v>135</v>
      </c>
      <c r="J9255" t="s">
        <v>136</v>
      </c>
      <c r="K9255" t="s">
        <v>137</v>
      </c>
      <c r="L9255" t="s">
        <v>26095</v>
      </c>
      <c r="M9255" t="s">
        <v>26096</v>
      </c>
      <c r="N9255">
        <v>1.993055555</v>
      </c>
      <c r="O9255">
        <v>0</v>
      </c>
      <c r="P9255">
        <v>148</v>
      </c>
      <c r="Q9255">
        <v>0</v>
      </c>
      <c r="R9255">
        <v>2</v>
      </c>
      <c r="S9255">
        <v>0</v>
      </c>
      <c r="T9255">
        <v>2</v>
      </c>
      <c r="U9255">
        <v>0</v>
      </c>
      <c r="V9255">
        <v>0</v>
      </c>
      <c r="W9255">
        <v>0</v>
      </c>
      <c r="X9255">
        <v>216.49621115518914</v>
      </c>
      <c r="Y9255">
        <v>0</v>
      </c>
      <c r="Z9255">
        <v>9.738186615581669E-2</v>
      </c>
      <c r="AA9255">
        <v>0</v>
      </c>
      <c r="AB9255">
        <v>0.72817770826291939</v>
      </c>
      <c r="AC9255">
        <v>0</v>
      </c>
      <c r="AD9255">
        <v>0</v>
      </c>
      <c r="AE9255">
        <v>217.32177072960789</v>
      </c>
    </row>
    <row r="9256" spans="1:31" x14ac:dyDescent="0.25">
      <c r="A9256">
        <v>1684840</v>
      </c>
      <c r="B9256">
        <v>1</v>
      </c>
      <c r="C9256" t="s">
        <v>81</v>
      </c>
      <c r="D9256" t="s">
        <v>118</v>
      </c>
      <c r="E9256" t="s">
        <v>140</v>
      </c>
      <c r="F9256" t="s">
        <v>26097</v>
      </c>
      <c r="G9256" t="s">
        <v>197</v>
      </c>
      <c r="H9256" t="s">
        <v>143</v>
      </c>
      <c r="I9256" t="s">
        <v>135</v>
      </c>
      <c r="J9256" t="s">
        <v>136</v>
      </c>
      <c r="K9256" t="s">
        <v>137</v>
      </c>
      <c r="L9256" t="s">
        <v>26098</v>
      </c>
      <c r="M9256" t="s">
        <v>26099</v>
      </c>
      <c r="N9256">
        <v>0.40333333300000002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2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1.3700346815773934</v>
      </c>
      <c r="AC9256">
        <v>0</v>
      </c>
      <c r="AD9256">
        <v>0</v>
      </c>
      <c r="AE9256">
        <v>1.3700346815773934</v>
      </c>
    </row>
    <row r="9257" spans="1:31" x14ac:dyDescent="0.25">
      <c r="A9257">
        <v>1684508</v>
      </c>
      <c r="B9257">
        <v>1</v>
      </c>
      <c r="C9257" t="s">
        <v>80</v>
      </c>
      <c r="D9257" t="s">
        <v>97</v>
      </c>
      <c r="E9257" t="s">
        <v>151</v>
      </c>
      <c r="F9257" t="s">
        <v>26100</v>
      </c>
      <c r="G9257" t="s">
        <v>153</v>
      </c>
      <c r="H9257" t="s">
        <v>143</v>
      </c>
      <c r="I9257" t="s">
        <v>135</v>
      </c>
      <c r="J9257" t="s">
        <v>136</v>
      </c>
      <c r="K9257" t="s">
        <v>137</v>
      </c>
      <c r="L9257" t="s">
        <v>26101</v>
      </c>
      <c r="M9257" t="s">
        <v>26102</v>
      </c>
      <c r="N9257">
        <v>1.901944444</v>
      </c>
      <c r="O9257">
        <v>0</v>
      </c>
      <c r="P9257">
        <v>161</v>
      </c>
      <c r="Q9257">
        <v>0</v>
      </c>
      <c r="R9257">
        <v>0</v>
      </c>
      <c r="S9257">
        <v>0</v>
      </c>
      <c r="T9257">
        <v>19</v>
      </c>
      <c r="U9257">
        <v>0</v>
      </c>
      <c r="V9257">
        <v>0</v>
      </c>
      <c r="W9257">
        <v>0</v>
      </c>
      <c r="X9257">
        <v>145.1088272649572</v>
      </c>
      <c r="Y9257">
        <v>0</v>
      </c>
      <c r="Z9257">
        <v>0</v>
      </c>
      <c r="AA9257">
        <v>0</v>
      </c>
      <c r="AB9257">
        <v>22.989364743428485</v>
      </c>
      <c r="AC9257">
        <v>0</v>
      </c>
      <c r="AD9257">
        <v>0</v>
      </c>
      <c r="AE9257">
        <v>168.09819200838569</v>
      </c>
    </row>
    <row r="9258" spans="1:31" x14ac:dyDescent="0.25">
      <c r="A9258">
        <v>1684863</v>
      </c>
      <c r="B9258">
        <v>1</v>
      </c>
      <c r="C9258" t="s">
        <v>80</v>
      </c>
      <c r="D9258" t="s">
        <v>96</v>
      </c>
      <c r="E9258" t="s">
        <v>151</v>
      </c>
      <c r="F9258" t="s">
        <v>26103</v>
      </c>
      <c r="G9258" t="s">
        <v>153</v>
      </c>
      <c r="H9258" t="s">
        <v>143</v>
      </c>
      <c r="I9258" t="s">
        <v>135</v>
      </c>
      <c r="J9258" t="s">
        <v>136</v>
      </c>
      <c r="K9258" t="s">
        <v>137</v>
      </c>
      <c r="L9258" t="s">
        <v>26104</v>
      </c>
      <c r="M9258" t="s">
        <v>26105</v>
      </c>
      <c r="N9258">
        <v>6.301666666</v>
      </c>
      <c r="O9258">
        <v>0</v>
      </c>
      <c r="P9258">
        <v>16</v>
      </c>
      <c r="Q9258">
        <v>0</v>
      </c>
      <c r="R9258">
        <v>0</v>
      </c>
      <c r="S9258">
        <v>0</v>
      </c>
      <c r="T9258">
        <v>12</v>
      </c>
      <c r="U9258">
        <v>0</v>
      </c>
      <c r="V9258">
        <v>0</v>
      </c>
      <c r="W9258">
        <v>0</v>
      </c>
      <c r="X9258">
        <v>53.829233520510982</v>
      </c>
      <c r="Y9258">
        <v>0</v>
      </c>
      <c r="Z9258">
        <v>0</v>
      </c>
      <c r="AA9258">
        <v>0</v>
      </c>
      <c r="AB9258">
        <v>80.500507808737922</v>
      </c>
      <c r="AC9258">
        <v>0</v>
      </c>
      <c r="AD9258">
        <v>0</v>
      </c>
      <c r="AE9258">
        <v>134.32974132924892</v>
      </c>
    </row>
    <row r="9259" spans="1:31" x14ac:dyDescent="0.25">
      <c r="A9259">
        <v>1684462</v>
      </c>
      <c r="B9259">
        <v>1</v>
      </c>
      <c r="C9259" t="s">
        <v>81</v>
      </c>
      <c r="D9259" t="s">
        <v>126</v>
      </c>
      <c r="E9259" t="s">
        <v>146</v>
      </c>
      <c r="F9259" t="s">
        <v>26106</v>
      </c>
      <c r="G9259" t="s">
        <v>281</v>
      </c>
      <c r="H9259" t="s">
        <v>143</v>
      </c>
      <c r="I9259" t="s">
        <v>135</v>
      </c>
      <c r="J9259" t="s">
        <v>136</v>
      </c>
      <c r="K9259" t="s">
        <v>167</v>
      </c>
      <c r="L9259" t="s">
        <v>26107</v>
      </c>
      <c r="M9259" t="s">
        <v>26108</v>
      </c>
      <c r="N9259">
        <v>2.5340988879999999</v>
      </c>
      <c r="O9259">
        <v>0</v>
      </c>
      <c r="P9259">
        <v>153</v>
      </c>
      <c r="Q9259">
        <v>0</v>
      </c>
      <c r="R9259">
        <v>10</v>
      </c>
      <c r="S9259">
        <v>0</v>
      </c>
      <c r="T9259">
        <v>3</v>
      </c>
      <c r="U9259">
        <v>0</v>
      </c>
      <c r="V9259">
        <v>0</v>
      </c>
      <c r="W9259">
        <v>0</v>
      </c>
      <c r="X9259">
        <v>54.276033397388439</v>
      </c>
      <c r="Y9259">
        <v>0</v>
      </c>
      <c r="Z9259">
        <v>1.9151623494757772</v>
      </c>
      <c r="AA9259">
        <v>0</v>
      </c>
      <c r="AB9259">
        <v>14.087589510795288</v>
      </c>
      <c r="AC9259">
        <v>0</v>
      </c>
      <c r="AD9259">
        <v>0</v>
      </c>
      <c r="AE9259">
        <v>70.278785257659507</v>
      </c>
    </row>
    <row r="9260" spans="1:31" x14ac:dyDescent="0.25">
      <c r="A9260">
        <v>1684631</v>
      </c>
      <c r="B9260">
        <v>1</v>
      </c>
      <c r="C9260" t="s">
        <v>81</v>
      </c>
      <c r="D9260" t="s">
        <v>128</v>
      </c>
      <c r="E9260" t="s">
        <v>140</v>
      </c>
      <c r="F9260" t="s">
        <v>26109</v>
      </c>
      <c r="G9260" t="s">
        <v>142</v>
      </c>
      <c r="H9260" t="s">
        <v>143</v>
      </c>
      <c r="I9260" t="s">
        <v>135</v>
      </c>
      <c r="J9260" t="s">
        <v>136</v>
      </c>
      <c r="K9260" t="s">
        <v>137</v>
      </c>
      <c r="L9260" t="s">
        <v>26110</v>
      </c>
      <c r="M9260" t="s">
        <v>26111</v>
      </c>
      <c r="N9260">
        <v>3.5888888880000001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1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7.0021440341088237</v>
      </c>
      <c r="AC9260">
        <v>0</v>
      </c>
      <c r="AD9260">
        <v>0</v>
      </c>
      <c r="AE9260">
        <v>7.0021440341088237</v>
      </c>
    </row>
    <row r="9261" spans="1:31" x14ac:dyDescent="0.25">
      <c r="A9261">
        <v>1684445</v>
      </c>
      <c r="B9261">
        <v>1</v>
      </c>
      <c r="C9261" t="s">
        <v>81</v>
      </c>
      <c r="D9261" t="s">
        <v>120</v>
      </c>
      <c r="E9261" t="s">
        <v>131</v>
      </c>
      <c r="F9261" t="s">
        <v>472</v>
      </c>
      <c r="G9261" t="s">
        <v>281</v>
      </c>
      <c r="H9261" t="s">
        <v>134</v>
      </c>
      <c r="I9261" t="s">
        <v>135</v>
      </c>
      <c r="J9261" t="s">
        <v>136</v>
      </c>
      <c r="K9261" t="s">
        <v>167</v>
      </c>
      <c r="L9261" t="s">
        <v>26112</v>
      </c>
      <c r="M9261" t="s">
        <v>26113</v>
      </c>
      <c r="N9261">
        <v>8.3065527770000003</v>
      </c>
      <c r="O9261">
        <v>0</v>
      </c>
      <c r="P9261">
        <v>488</v>
      </c>
      <c r="Q9261">
        <v>28</v>
      </c>
      <c r="R9261">
        <v>53</v>
      </c>
      <c r="S9261">
        <v>3</v>
      </c>
      <c r="T9261">
        <v>32</v>
      </c>
      <c r="U9261">
        <v>0</v>
      </c>
      <c r="V9261">
        <v>1</v>
      </c>
      <c r="W9261">
        <v>0</v>
      </c>
      <c r="X9261">
        <v>1175.3004028620956</v>
      </c>
      <c r="Y9261">
        <v>122.75636623095677</v>
      </c>
      <c r="Z9261">
        <v>114.40062154983035</v>
      </c>
      <c r="AA9261">
        <v>202.85987566644752</v>
      </c>
      <c r="AB9261">
        <v>148.05062189218737</v>
      </c>
      <c r="AC9261">
        <v>0</v>
      </c>
      <c r="AD9261">
        <v>0.29688129442082223</v>
      </c>
      <c r="AE9261">
        <v>1763.6647694959383</v>
      </c>
    </row>
    <row r="9262" spans="1:31" x14ac:dyDescent="0.25">
      <c r="A9262">
        <v>1684548</v>
      </c>
      <c r="B9262">
        <v>1</v>
      </c>
      <c r="C9262" t="s">
        <v>80</v>
      </c>
      <c r="D9262" t="s">
        <v>88</v>
      </c>
      <c r="E9262" t="s">
        <v>159</v>
      </c>
      <c r="F9262" t="s">
        <v>6030</v>
      </c>
      <c r="G9262" t="s">
        <v>161</v>
      </c>
      <c r="H9262" t="s">
        <v>134</v>
      </c>
      <c r="I9262" t="s">
        <v>135</v>
      </c>
      <c r="J9262" t="s">
        <v>136</v>
      </c>
      <c r="K9262" t="s">
        <v>137</v>
      </c>
      <c r="L9262" t="s">
        <v>26114</v>
      </c>
      <c r="M9262" t="s">
        <v>26115</v>
      </c>
      <c r="N9262">
        <v>1.947777777</v>
      </c>
      <c r="O9262">
        <v>0</v>
      </c>
      <c r="P9262">
        <v>0</v>
      </c>
      <c r="Q9262">
        <v>0</v>
      </c>
      <c r="R9262">
        <v>0</v>
      </c>
      <c r="S9262">
        <v>1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253.47774585483671</v>
      </c>
      <c r="AB9262">
        <v>0</v>
      </c>
      <c r="AC9262">
        <v>0</v>
      </c>
      <c r="AD9262">
        <v>0</v>
      </c>
      <c r="AE9262">
        <v>253.47774585483671</v>
      </c>
    </row>
    <row r="9263" spans="1:31" x14ac:dyDescent="0.25">
      <c r="A9263">
        <v>1684794</v>
      </c>
      <c r="B9263">
        <v>1</v>
      </c>
      <c r="C9263" t="s">
        <v>80</v>
      </c>
      <c r="D9263" t="s">
        <v>110</v>
      </c>
      <c r="E9263" t="s">
        <v>146</v>
      </c>
      <c r="F9263" t="s">
        <v>26116</v>
      </c>
      <c r="G9263" t="s">
        <v>153</v>
      </c>
      <c r="H9263" t="s">
        <v>143</v>
      </c>
      <c r="I9263" t="s">
        <v>135</v>
      </c>
      <c r="J9263" t="s">
        <v>136</v>
      </c>
      <c r="K9263" t="s">
        <v>137</v>
      </c>
      <c r="L9263" t="s">
        <v>26117</v>
      </c>
      <c r="M9263" t="s">
        <v>26118</v>
      </c>
      <c r="N9263">
        <v>1.2094444440000001</v>
      </c>
      <c r="O9263">
        <v>0</v>
      </c>
      <c r="P9263">
        <v>66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50.049926457251665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50.049926457251665</v>
      </c>
    </row>
    <row r="9264" spans="1:31" x14ac:dyDescent="0.25">
      <c r="A9264">
        <v>1684568</v>
      </c>
      <c r="B9264">
        <v>1</v>
      </c>
      <c r="C9264" t="s">
        <v>80</v>
      </c>
      <c r="D9264" t="s">
        <v>84</v>
      </c>
      <c r="E9264" t="s">
        <v>159</v>
      </c>
      <c r="F9264" t="s">
        <v>26119</v>
      </c>
      <c r="G9264" t="s">
        <v>596</v>
      </c>
      <c r="H9264" t="s">
        <v>134</v>
      </c>
      <c r="I9264" t="s">
        <v>135</v>
      </c>
      <c r="J9264" t="s">
        <v>136</v>
      </c>
      <c r="K9264" t="s">
        <v>137</v>
      </c>
      <c r="L9264" t="s">
        <v>26120</v>
      </c>
      <c r="M9264" t="s">
        <v>26121</v>
      </c>
      <c r="N9264">
        <v>2.2555555549999999</v>
      </c>
      <c r="O9264">
        <v>0</v>
      </c>
      <c r="P9264">
        <v>0</v>
      </c>
      <c r="Q9264">
        <v>0</v>
      </c>
      <c r="R9264">
        <v>0</v>
      </c>
      <c r="S9264">
        <v>1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20.480525056260966</v>
      </c>
      <c r="AB9264">
        <v>0</v>
      </c>
      <c r="AC9264">
        <v>0</v>
      </c>
      <c r="AD9264">
        <v>0</v>
      </c>
      <c r="AE9264">
        <v>20.480525056260966</v>
      </c>
    </row>
    <row r="9265" spans="1:31" x14ac:dyDescent="0.25">
      <c r="A9265">
        <v>1684711</v>
      </c>
      <c r="B9265">
        <v>1</v>
      </c>
      <c r="C9265" t="s">
        <v>80</v>
      </c>
      <c r="D9265" t="s">
        <v>106</v>
      </c>
      <c r="E9265" t="s">
        <v>159</v>
      </c>
      <c r="F9265" t="s">
        <v>26122</v>
      </c>
      <c r="G9265" t="s">
        <v>133</v>
      </c>
      <c r="H9265" t="s">
        <v>134</v>
      </c>
      <c r="I9265" t="s">
        <v>135</v>
      </c>
      <c r="J9265" t="s">
        <v>136</v>
      </c>
      <c r="K9265" t="s">
        <v>137</v>
      </c>
      <c r="L9265" t="s">
        <v>26123</v>
      </c>
      <c r="M9265" t="s">
        <v>26124</v>
      </c>
      <c r="N9265">
        <v>1.8208333329999999</v>
      </c>
      <c r="O9265">
        <v>0</v>
      </c>
      <c r="P9265">
        <v>120</v>
      </c>
      <c r="Q9265">
        <v>0</v>
      </c>
      <c r="R9265">
        <v>2</v>
      </c>
      <c r="S9265">
        <v>0</v>
      </c>
      <c r="T9265">
        <v>11</v>
      </c>
      <c r="U9265">
        <v>0</v>
      </c>
      <c r="V9265">
        <v>0</v>
      </c>
      <c r="W9265">
        <v>0</v>
      </c>
      <c r="X9265">
        <v>32.268351235484275</v>
      </c>
      <c r="Y9265">
        <v>0</v>
      </c>
      <c r="Z9265">
        <v>0</v>
      </c>
      <c r="AA9265">
        <v>0</v>
      </c>
      <c r="AB9265">
        <v>10.848321870748313</v>
      </c>
      <c r="AC9265">
        <v>0</v>
      </c>
      <c r="AD9265">
        <v>0</v>
      </c>
      <c r="AE9265">
        <v>43.116673106232589</v>
      </c>
    </row>
    <row r="9266" spans="1:31" x14ac:dyDescent="0.25">
      <c r="A9266">
        <v>1684588</v>
      </c>
      <c r="B9266">
        <v>1</v>
      </c>
      <c r="C9266" t="s">
        <v>80</v>
      </c>
      <c r="D9266" t="s">
        <v>109</v>
      </c>
      <c r="E9266" t="s">
        <v>151</v>
      </c>
      <c r="F9266" t="s">
        <v>26125</v>
      </c>
      <c r="G9266" t="s">
        <v>153</v>
      </c>
      <c r="H9266" t="s">
        <v>143</v>
      </c>
      <c r="I9266" t="s">
        <v>135</v>
      </c>
      <c r="J9266" t="s">
        <v>136</v>
      </c>
      <c r="K9266" t="s">
        <v>137</v>
      </c>
      <c r="L9266" t="s">
        <v>26126</v>
      </c>
      <c r="M9266" t="s">
        <v>26127</v>
      </c>
      <c r="N9266">
        <v>0.97111111100000003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1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4.9165859272977779E-3</v>
      </c>
      <c r="AC9266">
        <v>0</v>
      </c>
      <c r="AD9266">
        <v>0</v>
      </c>
      <c r="AE9266">
        <v>4.9165859272977779E-3</v>
      </c>
    </row>
    <row r="9267" spans="1:31" x14ac:dyDescent="0.25">
      <c r="A9267">
        <v>1684611</v>
      </c>
      <c r="B9267">
        <v>1</v>
      </c>
      <c r="C9267" t="s">
        <v>81</v>
      </c>
      <c r="D9267" t="s">
        <v>118</v>
      </c>
      <c r="E9267" t="s">
        <v>151</v>
      </c>
      <c r="F9267" t="s">
        <v>4151</v>
      </c>
      <c r="G9267" t="s">
        <v>153</v>
      </c>
      <c r="H9267" t="s">
        <v>143</v>
      </c>
      <c r="I9267" t="s">
        <v>135</v>
      </c>
      <c r="J9267" t="s">
        <v>136</v>
      </c>
      <c r="K9267" t="s">
        <v>137</v>
      </c>
      <c r="L9267" t="s">
        <v>26128</v>
      </c>
      <c r="M9267" t="s">
        <v>26129</v>
      </c>
      <c r="N9267">
        <v>1.628333333</v>
      </c>
      <c r="O9267">
        <v>0</v>
      </c>
      <c r="P9267">
        <v>8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1.8648145553952886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1.8648145553952886</v>
      </c>
    </row>
    <row r="9268" spans="1:31" x14ac:dyDescent="0.25">
      <c r="A9268">
        <v>1684731</v>
      </c>
      <c r="B9268">
        <v>1</v>
      </c>
      <c r="C9268" t="s">
        <v>80</v>
      </c>
      <c r="D9268" t="s">
        <v>85</v>
      </c>
      <c r="E9268" t="s">
        <v>159</v>
      </c>
      <c r="F9268" t="s">
        <v>26130</v>
      </c>
      <c r="G9268" t="s">
        <v>723</v>
      </c>
      <c r="H9268" t="s">
        <v>134</v>
      </c>
      <c r="I9268" t="s">
        <v>135</v>
      </c>
      <c r="J9268" t="s">
        <v>136</v>
      </c>
      <c r="K9268" t="s">
        <v>137</v>
      </c>
      <c r="L9268" t="s">
        <v>26131</v>
      </c>
      <c r="M9268" t="s">
        <v>26132</v>
      </c>
      <c r="N9268">
        <v>0.54444444400000003</v>
      </c>
      <c r="O9268">
        <v>0</v>
      </c>
      <c r="P9268">
        <v>111</v>
      </c>
      <c r="Q9268">
        <v>0</v>
      </c>
      <c r="R9268">
        <v>0</v>
      </c>
      <c r="S9268">
        <v>4</v>
      </c>
      <c r="T9268">
        <v>18</v>
      </c>
      <c r="U9268">
        <v>0</v>
      </c>
      <c r="V9268">
        <v>0</v>
      </c>
      <c r="W9268">
        <v>0</v>
      </c>
      <c r="X9268">
        <v>20.146962545427918</v>
      </c>
      <c r="Y9268">
        <v>0</v>
      </c>
      <c r="Z9268">
        <v>0</v>
      </c>
      <c r="AA9268">
        <v>35.551458799664445</v>
      </c>
      <c r="AB9268">
        <v>20.906930068591791</v>
      </c>
      <c r="AC9268">
        <v>0</v>
      </c>
      <c r="AD9268">
        <v>0</v>
      </c>
      <c r="AE9268">
        <v>76.605351413684161</v>
      </c>
    </row>
    <row r="9269" spans="1:31" x14ac:dyDescent="0.25">
      <c r="A9269">
        <v>1684780</v>
      </c>
      <c r="B9269">
        <v>1</v>
      </c>
      <c r="C9269" t="s">
        <v>80</v>
      </c>
      <c r="D9269" t="s">
        <v>105</v>
      </c>
      <c r="E9269" t="s">
        <v>140</v>
      </c>
      <c r="F9269" t="s">
        <v>26133</v>
      </c>
      <c r="G9269" t="s">
        <v>197</v>
      </c>
      <c r="H9269" t="s">
        <v>143</v>
      </c>
      <c r="I9269" t="s">
        <v>135</v>
      </c>
      <c r="J9269" t="s">
        <v>136</v>
      </c>
      <c r="K9269" t="s">
        <v>137</v>
      </c>
      <c r="L9269" t="s">
        <v>26134</v>
      </c>
      <c r="M9269" t="s">
        <v>26135</v>
      </c>
      <c r="N9269">
        <v>0.99611111100000005</v>
      </c>
      <c r="O9269">
        <v>0</v>
      </c>
      <c r="P9269">
        <v>1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0.22839330995555557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0.22839330995555557</v>
      </c>
    </row>
    <row r="9270" spans="1:31" x14ac:dyDescent="0.25">
      <c r="A9270">
        <v>1684419</v>
      </c>
      <c r="B9270">
        <v>1</v>
      </c>
      <c r="C9270" t="s">
        <v>80</v>
      </c>
      <c r="D9270" t="s">
        <v>101</v>
      </c>
      <c r="E9270" t="s">
        <v>159</v>
      </c>
      <c r="F9270" t="s">
        <v>4324</v>
      </c>
      <c r="G9270" t="s">
        <v>161</v>
      </c>
      <c r="H9270" t="s">
        <v>134</v>
      </c>
      <c r="I9270" t="s">
        <v>135</v>
      </c>
      <c r="J9270" t="s">
        <v>136</v>
      </c>
      <c r="K9270" t="s">
        <v>137</v>
      </c>
      <c r="L9270" t="s">
        <v>26136</v>
      </c>
      <c r="M9270" t="s">
        <v>26137</v>
      </c>
      <c r="N9270">
        <v>1.105</v>
      </c>
      <c r="O9270">
        <v>0</v>
      </c>
      <c r="P9270">
        <v>4121</v>
      </c>
      <c r="Q9270">
        <v>0</v>
      </c>
      <c r="R9270">
        <v>1</v>
      </c>
      <c r="S9270">
        <v>2</v>
      </c>
      <c r="T9270">
        <v>164</v>
      </c>
      <c r="U9270">
        <v>0</v>
      </c>
      <c r="V9270">
        <v>0</v>
      </c>
      <c r="W9270">
        <v>0</v>
      </c>
      <c r="X9270">
        <v>1117.1714877678828</v>
      </c>
      <c r="Y9270">
        <v>0</v>
      </c>
      <c r="Z9270">
        <v>6.9892860877839996E-2</v>
      </c>
      <c r="AA9270">
        <v>24.867188419030562</v>
      </c>
      <c r="AB9270">
        <v>227.34608774224816</v>
      </c>
      <c r="AC9270">
        <v>0</v>
      </c>
      <c r="AD9270">
        <v>0</v>
      </c>
      <c r="AE9270">
        <v>1369.4546567900393</v>
      </c>
    </row>
    <row r="9271" spans="1:31" x14ac:dyDescent="0.25">
      <c r="A9271">
        <v>1684525</v>
      </c>
      <c r="B9271">
        <v>1</v>
      </c>
      <c r="C9271" t="s">
        <v>81</v>
      </c>
      <c r="D9271" t="s">
        <v>115</v>
      </c>
      <c r="E9271" t="s">
        <v>151</v>
      </c>
      <c r="F9271" t="s">
        <v>26138</v>
      </c>
      <c r="G9271" t="s">
        <v>271</v>
      </c>
      <c r="H9271" t="s">
        <v>181</v>
      </c>
      <c r="I9271" t="s">
        <v>135</v>
      </c>
      <c r="J9271" t="s">
        <v>136</v>
      </c>
      <c r="K9271" t="s">
        <v>167</v>
      </c>
      <c r="L9271" t="s">
        <v>26139</v>
      </c>
      <c r="M9271" t="s">
        <v>26140</v>
      </c>
      <c r="N9271">
        <v>7.6119444439999997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1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25.203861034437626</v>
      </c>
      <c r="AC9271">
        <v>0</v>
      </c>
      <c r="AD9271">
        <v>0</v>
      </c>
      <c r="AE9271">
        <v>25.203861034437626</v>
      </c>
    </row>
    <row r="9272" spans="1:31" x14ac:dyDescent="0.25">
      <c r="A9272">
        <v>1684860</v>
      </c>
      <c r="B9272">
        <v>1</v>
      </c>
      <c r="C9272" t="s">
        <v>80</v>
      </c>
      <c r="D9272" t="s">
        <v>111</v>
      </c>
      <c r="E9272" t="s">
        <v>151</v>
      </c>
      <c r="F9272" t="s">
        <v>1045</v>
      </c>
      <c r="G9272" t="s">
        <v>222</v>
      </c>
      <c r="H9272" t="s">
        <v>143</v>
      </c>
      <c r="I9272" t="s">
        <v>135</v>
      </c>
      <c r="J9272" t="s">
        <v>136</v>
      </c>
      <c r="K9272" t="s">
        <v>137</v>
      </c>
      <c r="L9272" t="s">
        <v>26141</v>
      </c>
      <c r="M9272" t="s">
        <v>26142</v>
      </c>
      <c r="N9272">
        <v>1.3847222219999999</v>
      </c>
      <c r="O9272">
        <v>0</v>
      </c>
      <c r="P9272">
        <v>131</v>
      </c>
      <c r="Q9272">
        <v>0</v>
      </c>
      <c r="R9272">
        <v>0</v>
      </c>
      <c r="S9272">
        <v>0</v>
      </c>
      <c r="T9272">
        <v>5</v>
      </c>
      <c r="U9272">
        <v>0</v>
      </c>
      <c r="V9272">
        <v>0</v>
      </c>
      <c r="W9272">
        <v>0</v>
      </c>
      <c r="X9272">
        <v>82.808674728429509</v>
      </c>
      <c r="Y9272">
        <v>0</v>
      </c>
      <c r="Z9272">
        <v>0</v>
      </c>
      <c r="AA9272">
        <v>0</v>
      </c>
      <c r="AB9272">
        <v>2.2489372615596315</v>
      </c>
      <c r="AC9272">
        <v>0</v>
      </c>
      <c r="AD9272">
        <v>0</v>
      </c>
      <c r="AE9272">
        <v>85.057611989989141</v>
      </c>
    </row>
    <row r="9273" spans="1:31" x14ac:dyDescent="0.25">
      <c r="A9273">
        <v>1684774</v>
      </c>
      <c r="B9273">
        <v>1</v>
      </c>
      <c r="C9273" t="s">
        <v>80</v>
      </c>
      <c r="D9273" t="s">
        <v>104</v>
      </c>
      <c r="E9273" t="s">
        <v>151</v>
      </c>
      <c r="F9273" t="s">
        <v>26143</v>
      </c>
      <c r="G9273" t="s">
        <v>153</v>
      </c>
      <c r="H9273" t="s">
        <v>143</v>
      </c>
      <c r="I9273" t="s">
        <v>135</v>
      </c>
      <c r="J9273" t="s">
        <v>136</v>
      </c>
      <c r="K9273" t="s">
        <v>137</v>
      </c>
      <c r="L9273" t="s">
        <v>26144</v>
      </c>
      <c r="M9273" t="s">
        <v>26145</v>
      </c>
      <c r="N9273">
        <v>3.2933333330000001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9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9.3137492190449862</v>
      </c>
      <c r="AC9273">
        <v>0</v>
      </c>
      <c r="AD9273">
        <v>0</v>
      </c>
      <c r="AE9273">
        <v>9.3137492190449862</v>
      </c>
    </row>
    <row r="9274" spans="1:31" x14ac:dyDescent="0.25">
      <c r="A9274">
        <v>1684580</v>
      </c>
      <c r="B9274">
        <v>1</v>
      </c>
      <c r="C9274" t="s">
        <v>80</v>
      </c>
      <c r="D9274" t="s">
        <v>93</v>
      </c>
      <c r="E9274" t="s">
        <v>140</v>
      </c>
      <c r="F9274" t="s">
        <v>26146</v>
      </c>
      <c r="G9274" t="s">
        <v>142</v>
      </c>
      <c r="H9274" t="s">
        <v>143</v>
      </c>
      <c r="I9274" t="s">
        <v>135</v>
      </c>
      <c r="J9274" t="s">
        <v>136</v>
      </c>
      <c r="K9274" t="s">
        <v>137</v>
      </c>
      <c r="L9274" t="s">
        <v>26147</v>
      </c>
      <c r="M9274" t="s">
        <v>26148</v>
      </c>
      <c r="N9274">
        <v>1.177777777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1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0.20328569713144443</v>
      </c>
      <c r="AC9274">
        <v>0</v>
      </c>
      <c r="AD9274">
        <v>0</v>
      </c>
      <c r="AE9274">
        <v>0.20328569713144443</v>
      </c>
    </row>
    <row r="9275" spans="1:31" x14ac:dyDescent="0.25">
      <c r="A9275">
        <v>1684434</v>
      </c>
      <c r="B9275">
        <v>1</v>
      </c>
      <c r="C9275" t="s">
        <v>80</v>
      </c>
      <c r="D9275" t="s">
        <v>96</v>
      </c>
      <c r="E9275" t="s">
        <v>164</v>
      </c>
      <c r="F9275" t="s">
        <v>26149</v>
      </c>
      <c r="G9275" t="s">
        <v>166</v>
      </c>
      <c r="H9275" t="s">
        <v>134</v>
      </c>
      <c r="I9275" t="s">
        <v>135</v>
      </c>
      <c r="J9275" t="s">
        <v>136</v>
      </c>
      <c r="K9275" t="s">
        <v>167</v>
      </c>
      <c r="L9275" t="s">
        <v>26150</v>
      </c>
      <c r="M9275" t="s">
        <v>26151</v>
      </c>
      <c r="N9275">
        <v>0.46651111099999998</v>
      </c>
      <c r="O9275">
        <v>0</v>
      </c>
      <c r="P9275">
        <v>190</v>
      </c>
      <c r="Q9275">
        <v>0</v>
      </c>
      <c r="R9275">
        <v>10</v>
      </c>
      <c r="S9275">
        <v>2</v>
      </c>
      <c r="T9275">
        <v>11</v>
      </c>
      <c r="U9275">
        <v>0</v>
      </c>
      <c r="V9275">
        <v>0</v>
      </c>
      <c r="W9275">
        <v>0</v>
      </c>
      <c r="X9275">
        <v>68.810004872113879</v>
      </c>
      <c r="Y9275">
        <v>0</v>
      </c>
      <c r="Z9275">
        <v>2.1957581709961334</v>
      </c>
      <c r="AA9275">
        <v>20.40613261438827</v>
      </c>
      <c r="AB9275">
        <v>6.8851279824390001</v>
      </c>
      <c r="AC9275">
        <v>0</v>
      </c>
      <c r="AD9275">
        <v>0</v>
      </c>
      <c r="AE9275">
        <v>98.297023639937279</v>
      </c>
    </row>
    <row r="9276" spans="1:31" x14ac:dyDescent="0.25">
      <c r="A9276">
        <v>1684511</v>
      </c>
      <c r="B9276">
        <v>1</v>
      </c>
      <c r="C9276" t="s">
        <v>80</v>
      </c>
      <c r="D9276" t="s">
        <v>97</v>
      </c>
      <c r="E9276" t="s">
        <v>140</v>
      </c>
      <c r="F9276" t="s">
        <v>26152</v>
      </c>
      <c r="G9276" t="s">
        <v>197</v>
      </c>
      <c r="H9276" t="s">
        <v>143</v>
      </c>
      <c r="I9276" t="s">
        <v>135</v>
      </c>
      <c r="J9276" t="s">
        <v>136</v>
      </c>
      <c r="K9276" t="s">
        <v>137</v>
      </c>
      <c r="L9276" t="s">
        <v>26153</v>
      </c>
      <c r="M9276" t="s">
        <v>26154</v>
      </c>
      <c r="N9276">
        <v>2.3174999999999999</v>
      </c>
      <c r="O9276">
        <v>0</v>
      </c>
      <c r="P9276">
        <v>1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1.2474378396297334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1.2474378396297334</v>
      </c>
    </row>
    <row r="9277" spans="1:31" x14ac:dyDescent="0.25">
      <c r="A9277">
        <v>1684557</v>
      </c>
      <c r="B9277">
        <v>1</v>
      </c>
      <c r="C9277" t="s">
        <v>81</v>
      </c>
      <c r="D9277" t="s">
        <v>127</v>
      </c>
      <c r="E9277" t="s">
        <v>151</v>
      </c>
      <c r="F9277" t="s">
        <v>26155</v>
      </c>
      <c r="G9277" t="s">
        <v>153</v>
      </c>
      <c r="H9277" t="s">
        <v>143</v>
      </c>
      <c r="I9277" t="s">
        <v>135</v>
      </c>
      <c r="J9277" t="s">
        <v>136</v>
      </c>
      <c r="K9277" t="s">
        <v>137</v>
      </c>
      <c r="L9277" t="s">
        <v>26156</v>
      </c>
      <c r="M9277" t="s">
        <v>26157</v>
      </c>
      <c r="N9277">
        <v>7.4649999999999999</v>
      </c>
      <c r="O9277">
        <v>0</v>
      </c>
      <c r="P9277">
        <v>10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7.9205110555647726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7.9205110555647726</v>
      </c>
    </row>
    <row r="9278" spans="1:31" x14ac:dyDescent="0.25">
      <c r="A9278">
        <v>1684411</v>
      </c>
      <c r="B9278">
        <v>1</v>
      </c>
      <c r="C9278" t="s">
        <v>80</v>
      </c>
      <c r="D9278" t="s">
        <v>110</v>
      </c>
      <c r="E9278" t="s">
        <v>140</v>
      </c>
      <c r="F9278" t="s">
        <v>25886</v>
      </c>
      <c r="G9278" t="s">
        <v>197</v>
      </c>
      <c r="H9278" t="s">
        <v>143</v>
      </c>
      <c r="I9278" t="s">
        <v>135</v>
      </c>
      <c r="J9278" t="s">
        <v>136</v>
      </c>
      <c r="K9278" t="s">
        <v>137</v>
      </c>
      <c r="L9278" t="s">
        <v>26158</v>
      </c>
      <c r="M9278" t="s">
        <v>26159</v>
      </c>
      <c r="N9278">
        <v>2.5013888880000001</v>
      </c>
      <c r="O9278">
        <v>0</v>
      </c>
      <c r="P9278">
        <v>3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5.4533656876383665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5.4533656876383665</v>
      </c>
    </row>
    <row r="9279" spans="1:31" x14ac:dyDescent="0.25">
      <c r="A9279">
        <v>1684597</v>
      </c>
      <c r="B9279">
        <v>1</v>
      </c>
      <c r="C9279" t="s">
        <v>80</v>
      </c>
      <c r="D9279" t="s">
        <v>82</v>
      </c>
      <c r="E9279" t="s">
        <v>140</v>
      </c>
      <c r="F9279" t="s">
        <v>26160</v>
      </c>
      <c r="G9279" t="s">
        <v>197</v>
      </c>
      <c r="H9279" t="s">
        <v>143</v>
      </c>
      <c r="I9279" t="s">
        <v>135</v>
      </c>
      <c r="J9279" t="s">
        <v>136</v>
      </c>
      <c r="K9279" t="s">
        <v>137</v>
      </c>
      <c r="L9279" t="s">
        <v>26161</v>
      </c>
      <c r="M9279" t="s">
        <v>26162</v>
      </c>
      <c r="N9279">
        <v>1.7522222220000001</v>
      </c>
      <c r="O9279">
        <v>0</v>
      </c>
      <c r="P9279">
        <v>3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5.0108759729993499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5.0108759729993499</v>
      </c>
    </row>
    <row r="9280" spans="1:31" x14ac:dyDescent="0.25">
      <c r="A9280">
        <v>1684843</v>
      </c>
      <c r="B9280">
        <v>1</v>
      </c>
      <c r="C9280" t="s">
        <v>80</v>
      </c>
      <c r="D9280" t="s">
        <v>100</v>
      </c>
      <c r="E9280" t="s">
        <v>159</v>
      </c>
      <c r="F9280" t="s">
        <v>26163</v>
      </c>
      <c r="G9280" t="s">
        <v>596</v>
      </c>
      <c r="H9280" t="s">
        <v>134</v>
      </c>
      <c r="I9280" t="s">
        <v>135</v>
      </c>
      <c r="J9280" t="s">
        <v>136</v>
      </c>
      <c r="K9280" t="s">
        <v>137</v>
      </c>
      <c r="L9280" t="s">
        <v>26164</v>
      </c>
      <c r="M9280" t="s">
        <v>26165</v>
      </c>
      <c r="N9280">
        <v>0.86055555500000003</v>
      </c>
      <c r="O9280">
        <v>0</v>
      </c>
      <c r="P9280">
        <v>76</v>
      </c>
      <c r="Q9280">
        <v>0</v>
      </c>
      <c r="R9280">
        <v>0</v>
      </c>
      <c r="S9280">
        <v>0</v>
      </c>
      <c r="T9280">
        <v>12</v>
      </c>
      <c r="U9280">
        <v>0</v>
      </c>
      <c r="V9280">
        <v>0</v>
      </c>
      <c r="W9280">
        <v>0</v>
      </c>
      <c r="X9280">
        <v>22.407458393073004</v>
      </c>
      <c r="Y9280">
        <v>0</v>
      </c>
      <c r="Z9280">
        <v>0</v>
      </c>
      <c r="AA9280">
        <v>0</v>
      </c>
      <c r="AB9280">
        <v>2.5338995918040741</v>
      </c>
      <c r="AC9280">
        <v>0</v>
      </c>
      <c r="AD9280">
        <v>0</v>
      </c>
      <c r="AE9280">
        <v>24.941357984877079</v>
      </c>
    </row>
    <row r="9281" spans="1:31" x14ac:dyDescent="0.25">
      <c r="A9281">
        <v>1684451</v>
      </c>
      <c r="B9281">
        <v>1</v>
      </c>
      <c r="C9281" t="s">
        <v>80</v>
      </c>
      <c r="D9281" t="s">
        <v>93</v>
      </c>
      <c r="E9281" t="s">
        <v>140</v>
      </c>
      <c r="F9281" t="s">
        <v>26146</v>
      </c>
      <c r="G9281" t="s">
        <v>142</v>
      </c>
      <c r="H9281" t="s">
        <v>143</v>
      </c>
      <c r="I9281" t="s">
        <v>135</v>
      </c>
      <c r="J9281" t="s">
        <v>136</v>
      </c>
      <c r="K9281" t="s">
        <v>137</v>
      </c>
      <c r="L9281" t="s">
        <v>26166</v>
      </c>
      <c r="M9281" t="s">
        <v>26167</v>
      </c>
      <c r="N9281">
        <v>0.85583333299999997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1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0.15741268366226416</v>
      </c>
      <c r="AC9281">
        <v>0</v>
      </c>
      <c r="AD9281">
        <v>0</v>
      </c>
      <c r="AE9281">
        <v>0.15741268366226416</v>
      </c>
    </row>
    <row r="9282" spans="1:31" x14ac:dyDescent="0.25">
      <c r="A9282">
        <v>1684743</v>
      </c>
      <c r="B9282">
        <v>1</v>
      </c>
      <c r="C9282" t="s">
        <v>81</v>
      </c>
      <c r="D9282" t="s">
        <v>112</v>
      </c>
      <c r="E9282" t="s">
        <v>179</v>
      </c>
      <c r="F9282" t="s">
        <v>26168</v>
      </c>
      <c r="G9282" t="s">
        <v>166</v>
      </c>
      <c r="H9282" t="s">
        <v>181</v>
      </c>
      <c r="I9282" t="s">
        <v>135</v>
      </c>
      <c r="J9282" t="s">
        <v>136</v>
      </c>
      <c r="K9282" t="s">
        <v>137</v>
      </c>
      <c r="L9282" t="s">
        <v>26169</v>
      </c>
      <c r="M9282" t="s">
        <v>26170</v>
      </c>
      <c r="N9282">
        <v>0.45694444400000001</v>
      </c>
      <c r="O9282">
        <v>0</v>
      </c>
      <c r="P9282">
        <v>14825</v>
      </c>
      <c r="Q9282">
        <v>0</v>
      </c>
      <c r="R9282">
        <v>228</v>
      </c>
      <c r="S9282">
        <v>74</v>
      </c>
      <c r="T9282">
        <v>2278</v>
      </c>
      <c r="U9282">
        <v>9</v>
      </c>
      <c r="V9282">
        <v>16</v>
      </c>
      <c r="W9282">
        <v>0</v>
      </c>
      <c r="X9282">
        <v>1581.1273484544952</v>
      </c>
      <c r="Y9282">
        <v>0</v>
      </c>
      <c r="Z9282">
        <v>15.427599251586711</v>
      </c>
      <c r="AA9282">
        <v>338.90281975794022</v>
      </c>
      <c r="AB9282">
        <v>863.997090276216</v>
      </c>
      <c r="AC9282">
        <v>111.07228994822511</v>
      </c>
      <c r="AD9282">
        <v>49.361499772995799</v>
      </c>
      <c r="AE9282">
        <v>2959.8886474614596</v>
      </c>
    </row>
    <row r="9283" spans="1:31" x14ac:dyDescent="0.25">
      <c r="A9283">
        <v>1684448</v>
      </c>
      <c r="B9283">
        <v>1</v>
      </c>
      <c r="C9283" t="s">
        <v>80</v>
      </c>
      <c r="D9283" t="s">
        <v>107</v>
      </c>
      <c r="E9283" t="s">
        <v>140</v>
      </c>
      <c r="F9283" t="s">
        <v>26171</v>
      </c>
      <c r="G9283" t="s">
        <v>142</v>
      </c>
      <c r="H9283" t="s">
        <v>143</v>
      </c>
      <c r="I9283" t="s">
        <v>135</v>
      </c>
      <c r="J9283" t="s">
        <v>136</v>
      </c>
      <c r="K9283" t="s">
        <v>137</v>
      </c>
      <c r="L9283" t="s">
        <v>26172</v>
      </c>
      <c r="M9283" t="s">
        <v>26173</v>
      </c>
      <c r="N9283">
        <v>1.3402777770000001</v>
      </c>
      <c r="O9283">
        <v>0</v>
      </c>
      <c r="P9283">
        <v>10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1.9051850757454669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1.9051850757454669</v>
      </c>
    </row>
    <row r="9284" spans="1:31" x14ac:dyDescent="0.25">
      <c r="A9284">
        <v>1684640</v>
      </c>
      <c r="B9284">
        <v>1</v>
      </c>
      <c r="C9284" t="s">
        <v>81</v>
      </c>
      <c r="D9284" t="s">
        <v>113</v>
      </c>
      <c r="E9284" t="s">
        <v>164</v>
      </c>
      <c r="F9284" t="s">
        <v>10325</v>
      </c>
      <c r="G9284" t="s">
        <v>166</v>
      </c>
      <c r="H9284" t="s">
        <v>134</v>
      </c>
      <c r="I9284" t="s">
        <v>135</v>
      </c>
      <c r="J9284" t="s">
        <v>136</v>
      </c>
      <c r="K9284" t="s">
        <v>137</v>
      </c>
      <c r="L9284" t="s">
        <v>26174</v>
      </c>
      <c r="M9284" t="s">
        <v>26175</v>
      </c>
      <c r="N9284">
        <v>0.23611111100000001</v>
      </c>
      <c r="O9284">
        <v>15</v>
      </c>
      <c r="P9284">
        <v>346</v>
      </c>
      <c r="Q9284">
        <v>144</v>
      </c>
      <c r="R9284">
        <v>171</v>
      </c>
      <c r="S9284">
        <v>20</v>
      </c>
      <c r="T9284">
        <v>26</v>
      </c>
      <c r="U9284">
        <v>0</v>
      </c>
      <c r="V9284">
        <v>0</v>
      </c>
      <c r="W9284">
        <v>0.66461929816666665</v>
      </c>
      <c r="X9284">
        <v>22.082088363100009</v>
      </c>
      <c r="Y9284">
        <v>16.024373214993492</v>
      </c>
      <c r="Z9284">
        <v>12.292186603366476</v>
      </c>
      <c r="AA9284">
        <v>8.2079720249315002</v>
      </c>
      <c r="AB9284">
        <v>5.2395771117408048</v>
      </c>
      <c r="AC9284">
        <v>0</v>
      </c>
      <c r="AD9284">
        <v>0</v>
      </c>
      <c r="AE9284">
        <v>64.510816616298953</v>
      </c>
    </row>
    <row r="9285" spans="1:31" x14ac:dyDescent="0.25">
      <c r="A9285">
        <v>1684826</v>
      </c>
      <c r="B9285">
        <v>1</v>
      </c>
      <c r="C9285" t="s">
        <v>80</v>
      </c>
      <c r="D9285" t="s">
        <v>106</v>
      </c>
      <c r="E9285" t="s">
        <v>131</v>
      </c>
      <c r="F9285" t="s">
        <v>22143</v>
      </c>
      <c r="G9285" t="s">
        <v>161</v>
      </c>
      <c r="H9285" t="s">
        <v>134</v>
      </c>
      <c r="I9285" t="s">
        <v>135</v>
      </c>
      <c r="J9285" t="s">
        <v>136</v>
      </c>
      <c r="K9285" t="s">
        <v>137</v>
      </c>
      <c r="L9285" t="s">
        <v>26176</v>
      </c>
      <c r="M9285" t="s">
        <v>26177</v>
      </c>
      <c r="N9285">
        <v>2.883888888</v>
      </c>
      <c r="O9285">
        <v>0</v>
      </c>
      <c r="P9285">
        <v>0</v>
      </c>
      <c r="Q9285">
        <v>9</v>
      </c>
      <c r="R9285">
        <v>0</v>
      </c>
      <c r="S9285">
        <v>5</v>
      </c>
      <c r="T9285">
        <v>1</v>
      </c>
      <c r="U9285">
        <v>0</v>
      </c>
      <c r="V9285">
        <v>0</v>
      </c>
      <c r="W9285">
        <v>0</v>
      </c>
      <c r="X9285">
        <v>0</v>
      </c>
      <c r="Y9285">
        <v>114.51654693584975</v>
      </c>
      <c r="Z9285">
        <v>0</v>
      </c>
      <c r="AA9285">
        <v>36.845809457164457</v>
      </c>
      <c r="AB9285">
        <v>1.7349344574840921</v>
      </c>
      <c r="AC9285">
        <v>0</v>
      </c>
      <c r="AD9285">
        <v>0</v>
      </c>
      <c r="AE9285">
        <v>153.0972908504983</v>
      </c>
    </row>
    <row r="9286" spans="1:31" x14ac:dyDescent="0.25">
      <c r="A9286">
        <v>1684783</v>
      </c>
      <c r="B9286">
        <v>1</v>
      </c>
      <c r="C9286" t="s">
        <v>80</v>
      </c>
      <c r="D9286" t="s">
        <v>85</v>
      </c>
      <c r="E9286" t="s">
        <v>140</v>
      </c>
      <c r="F9286" t="s">
        <v>26178</v>
      </c>
      <c r="G9286" t="s">
        <v>197</v>
      </c>
      <c r="H9286" t="s">
        <v>143</v>
      </c>
      <c r="I9286" t="s">
        <v>135</v>
      </c>
      <c r="J9286" t="s">
        <v>136</v>
      </c>
      <c r="K9286" t="s">
        <v>137</v>
      </c>
      <c r="L9286" t="s">
        <v>26179</v>
      </c>
      <c r="M9286" t="s">
        <v>26180</v>
      </c>
      <c r="N9286">
        <v>3.9350000000000001</v>
      </c>
      <c r="O9286">
        <v>0</v>
      </c>
      <c r="P9286">
        <v>15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26.216592461179655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26.216592461179655</v>
      </c>
    </row>
    <row r="9287" spans="1:31" x14ac:dyDescent="0.25">
      <c r="A9287">
        <v>1684657</v>
      </c>
      <c r="B9287">
        <v>1</v>
      </c>
      <c r="C9287" t="s">
        <v>81</v>
      </c>
      <c r="D9287" t="s">
        <v>121</v>
      </c>
      <c r="E9287" t="s">
        <v>151</v>
      </c>
      <c r="F9287" t="s">
        <v>26181</v>
      </c>
      <c r="G9287" t="s">
        <v>222</v>
      </c>
      <c r="H9287" t="s">
        <v>143</v>
      </c>
      <c r="I9287" t="s">
        <v>135</v>
      </c>
      <c r="J9287" t="s">
        <v>136</v>
      </c>
      <c r="K9287" t="s">
        <v>137</v>
      </c>
      <c r="L9287" t="s">
        <v>26182</v>
      </c>
      <c r="M9287" t="s">
        <v>26183</v>
      </c>
      <c r="N9287">
        <v>2.9080555549999998</v>
      </c>
      <c r="O9287">
        <v>0</v>
      </c>
      <c r="P9287">
        <v>26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7.3552140377542763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7.3552140377542763</v>
      </c>
    </row>
    <row r="9288" spans="1:31" x14ac:dyDescent="0.25">
      <c r="A9288">
        <v>1684763</v>
      </c>
      <c r="B9288">
        <v>1</v>
      </c>
      <c r="C9288" t="s">
        <v>80</v>
      </c>
      <c r="D9288" t="s">
        <v>85</v>
      </c>
      <c r="E9288" t="s">
        <v>140</v>
      </c>
      <c r="F9288" t="s">
        <v>26184</v>
      </c>
      <c r="G9288" t="s">
        <v>209</v>
      </c>
      <c r="H9288" t="s">
        <v>143</v>
      </c>
      <c r="I9288" t="s">
        <v>135</v>
      </c>
      <c r="J9288" t="s">
        <v>136</v>
      </c>
      <c r="K9288" t="s">
        <v>137</v>
      </c>
      <c r="L9288" t="s">
        <v>26185</v>
      </c>
      <c r="M9288" t="s">
        <v>26186</v>
      </c>
      <c r="N9288">
        <v>1.240555555</v>
      </c>
      <c r="O9288">
        <v>0</v>
      </c>
      <c r="P9288">
        <v>14</v>
      </c>
      <c r="Q9288">
        <v>0</v>
      </c>
      <c r="R9288">
        <v>0</v>
      </c>
      <c r="S9288">
        <v>0</v>
      </c>
      <c r="T9288">
        <v>4</v>
      </c>
      <c r="U9288">
        <v>0</v>
      </c>
      <c r="V9288">
        <v>0</v>
      </c>
      <c r="W9288">
        <v>0</v>
      </c>
      <c r="X9288">
        <v>6.0075913606647138</v>
      </c>
      <c r="Y9288">
        <v>0</v>
      </c>
      <c r="Z9288">
        <v>0</v>
      </c>
      <c r="AA9288">
        <v>0</v>
      </c>
      <c r="AB9288">
        <v>12.041176101115791</v>
      </c>
      <c r="AC9288">
        <v>0</v>
      </c>
      <c r="AD9288">
        <v>0</v>
      </c>
      <c r="AE9288">
        <v>18.048767461780507</v>
      </c>
    </row>
    <row r="9289" spans="1:31" x14ac:dyDescent="0.25">
      <c r="A9289">
        <v>1684514</v>
      </c>
      <c r="B9289">
        <v>1</v>
      </c>
      <c r="C9289" t="s">
        <v>81</v>
      </c>
      <c r="D9289" t="s">
        <v>113</v>
      </c>
      <c r="E9289" t="s">
        <v>146</v>
      </c>
      <c r="F9289" t="s">
        <v>26187</v>
      </c>
      <c r="G9289" t="s">
        <v>148</v>
      </c>
      <c r="H9289" t="s">
        <v>143</v>
      </c>
      <c r="I9289" t="s">
        <v>135</v>
      </c>
      <c r="J9289" t="s">
        <v>136</v>
      </c>
      <c r="K9289" t="s">
        <v>137</v>
      </c>
      <c r="L9289" t="s">
        <v>26188</v>
      </c>
      <c r="M9289" t="s">
        <v>26189</v>
      </c>
      <c r="N9289">
        <v>1.893611111</v>
      </c>
      <c r="O9289">
        <v>0</v>
      </c>
      <c r="P9289">
        <v>0</v>
      </c>
      <c r="Q9289">
        <v>0</v>
      </c>
      <c r="R9289">
        <v>12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6.30446560048577</v>
      </c>
      <c r="AA9289">
        <v>0</v>
      </c>
      <c r="AB9289">
        <v>0</v>
      </c>
      <c r="AC9289">
        <v>0</v>
      </c>
      <c r="AD9289">
        <v>0</v>
      </c>
      <c r="AE9289">
        <v>6.30446560048577</v>
      </c>
    </row>
    <row r="9290" spans="1:31" x14ac:dyDescent="0.25">
      <c r="A9290">
        <v>1684869</v>
      </c>
      <c r="B9290">
        <v>1</v>
      </c>
      <c r="C9290" t="s">
        <v>81</v>
      </c>
      <c r="D9290" t="s">
        <v>116</v>
      </c>
      <c r="E9290" t="s">
        <v>146</v>
      </c>
      <c r="F9290" t="s">
        <v>26190</v>
      </c>
      <c r="G9290" t="s">
        <v>148</v>
      </c>
      <c r="H9290" t="s">
        <v>143</v>
      </c>
      <c r="I9290" t="s">
        <v>135</v>
      </c>
      <c r="J9290" t="s">
        <v>136</v>
      </c>
      <c r="K9290" t="s">
        <v>137</v>
      </c>
      <c r="L9290" t="s">
        <v>26191</v>
      </c>
      <c r="M9290" t="s">
        <v>26192</v>
      </c>
      <c r="N9290">
        <v>1.4083333330000001</v>
      </c>
      <c r="O9290">
        <v>0</v>
      </c>
      <c r="P9290">
        <v>70</v>
      </c>
      <c r="Q9290">
        <v>0</v>
      </c>
      <c r="R9290">
        <v>1</v>
      </c>
      <c r="S9290">
        <v>0</v>
      </c>
      <c r="T9290">
        <v>5</v>
      </c>
      <c r="U9290">
        <v>0</v>
      </c>
      <c r="V9290">
        <v>0</v>
      </c>
      <c r="W9290">
        <v>0</v>
      </c>
      <c r="X9290">
        <v>9.4249498511403971</v>
      </c>
      <c r="Y9290">
        <v>0</v>
      </c>
      <c r="Z9290">
        <v>5.4060552239885838E-2</v>
      </c>
      <c r="AA9290">
        <v>0</v>
      </c>
      <c r="AB9290">
        <v>3.3829812437468041</v>
      </c>
      <c r="AC9290">
        <v>0</v>
      </c>
      <c r="AD9290">
        <v>0</v>
      </c>
      <c r="AE9290">
        <v>12.861991647127088</v>
      </c>
    </row>
    <row r="9291" spans="1:31" x14ac:dyDescent="0.25">
      <c r="A9291">
        <v>1684428</v>
      </c>
      <c r="B9291">
        <v>1</v>
      </c>
      <c r="C9291" t="s">
        <v>80</v>
      </c>
      <c r="D9291" t="s">
        <v>82</v>
      </c>
      <c r="E9291" t="s">
        <v>200</v>
      </c>
      <c r="F9291" t="s">
        <v>22752</v>
      </c>
      <c r="G9291" t="s">
        <v>253</v>
      </c>
      <c r="H9291" t="s">
        <v>143</v>
      </c>
      <c r="I9291" t="s">
        <v>135</v>
      </c>
      <c r="J9291" t="s">
        <v>136</v>
      </c>
      <c r="K9291" t="s">
        <v>167</v>
      </c>
      <c r="L9291" t="s">
        <v>26193</v>
      </c>
      <c r="M9291" t="s">
        <v>26194</v>
      </c>
      <c r="N9291">
        <v>4.8547222220000004</v>
      </c>
      <c r="O9291">
        <v>0</v>
      </c>
      <c r="P9291">
        <v>68</v>
      </c>
      <c r="Q9291">
        <v>0</v>
      </c>
      <c r="R9291">
        <v>0</v>
      </c>
      <c r="S9291">
        <v>0</v>
      </c>
      <c r="T9291">
        <v>28</v>
      </c>
      <c r="U9291">
        <v>0</v>
      </c>
      <c r="V9291">
        <v>0</v>
      </c>
      <c r="W9291">
        <v>0</v>
      </c>
      <c r="X9291">
        <v>140.22058064317608</v>
      </c>
      <c r="Y9291">
        <v>0</v>
      </c>
      <c r="Z9291">
        <v>0</v>
      </c>
      <c r="AA9291">
        <v>0</v>
      </c>
      <c r="AB9291">
        <v>130.98177531411866</v>
      </c>
      <c r="AC9291">
        <v>0</v>
      </c>
      <c r="AD9291">
        <v>0</v>
      </c>
      <c r="AE9291">
        <v>271.20235595729474</v>
      </c>
    </row>
    <row r="9292" spans="1:31" x14ac:dyDescent="0.25">
      <c r="A9292">
        <v>1684720</v>
      </c>
      <c r="B9292">
        <v>1</v>
      </c>
      <c r="C9292" t="s">
        <v>80</v>
      </c>
      <c r="D9292" t="s">
        <v>100</v>
      </c>
      <c r="E9292" t="s">
        <v>164</v>
      </c>
      <c r="F9292" t="s">
        <v>26195</v>
      </c>
      <c r="G9292" t="s">
        <v>161</v>
      </c>
      <c r="H9292" t="s">
        <v>134</v>
      </c>
      <c r="I9292" t="s">
        <v>135</v>
      </c>
      <c r="J9292" t="s">
        <v>136</v>
      </c>
      <c r="K9292" t="s">
        <v>137</v>
      </c>
      <c r="L9292" t="s">
        <v>26196</v>
      </c>
      <c r="M9292" t="s">
        <v>26197</v>
      </c>
      <c r="N9292">
        <v>0.42</v>
      </c>
      <c r="O9292">
        <v>0</v>
      </c>
      <c r="P9292">
        <v>1572</v>
      </c>
      <c r="Q9292">
        <v>0</v>
      </c>
      <c r="R9292">
        <v>0</v>
      </c>
      <c r="S9292">
        <v>2</v>
      </c>
      <c r="T9292">
        <v>235</v>
      </c>
      <c r="U9292">
        <v>0</v>
      </c>
      <c r="V9292">
        <v>1</v>
      </c>
      <c r="W9292">
        <v>0</v>
      </c>
      <c r="X9292">
        <v>192.2441137238674</v>
      </c>
      <c r="Y9292">
        <v>0</v>
      </c>
      <c r="Z9292">
        <v>0</v>
      </c>
      <c r="AA9292">
        <v>7.2455859630527284</v>
      </c>
      <c r="AB9292">
        <v>100.99922928328623</v>
      </c>
      <c r="AC9292">
        <v>0</v>
      </c>
      <c r="AD9292">
        <v>0.95912602505686761</v>
      </c>
      <c r="AE9292">
        <v>301.44805499526325</v>
      </c>
    </row>
    <row r="9293" spans="1:31" x14ac:dyDescent="0.25">
      <c r="A9293">
        <v>1684531</v>
      </c>
      <c r="B9293">
        <v>1</v>
      </c>
      <c r="C9293" t="s">
        <v>81</v>
      </c>
      <c r="D9293" t="s">
        <v>127</v>
      </c>
      <c r="E9293" t="s">
        <v>159</v>
      </c>
      <c r="F9293" t="s">
        <v>26198</v>
      </c>
      <c r="G9293" t="s">
        <v>161</v>
      </c>
      <c r="H9293" t="s">
        <v>134</v>
      </c>
      <c r="I9293" t="s">
        <v>173</v>
      </c>
      <c r="J9293" t="s">
        <v>136</v>
      </c>
      <c r="K9293" t="s">
        <v>137</v>
      </c>
      <c r="L9293" t="s">
        <v>26199</v>
      </c>
      <c r="M9293" t="s">
        <v>26200</v>
      </c>
      <c r="N9293">
        <v>5.5555550000000002E-3</v>
      </c>
      <c r="O9293">
        <v>0</v>
      </c>
      <c r="P9293">
        <v>420</v>
      </c>
      <c r="Q9293">
        <v>10</v>
      </c>
      <c r="R9293">
        <v>31</v>
      </c>
      <c r="S9293">
        <v>3</v>
      </c>
      <c r="T9293">
        <v>36</v>
      </c>
      <c r="U9293">
        <v>4</v>
      </c>
      <c r="V9293">
        <v>0</v>
      </c>
      <c r="W9293">
        <v>0</v>
      </c>
      <c r="X9293">
        <v>0.36714183362347219</v>
      </c>
      <c r="Y9293">
        <v>2.26232457495E-2</v>
      </c>
      <c r="Z9293">
        <v>1.8912610196900003E-2</v>
      </c>
      <c r="AA9293">
        <v>2.438675487890706</v>
      </c>
      <c r="AB9293">
        <v>5.9642054887777775E-2</v>
      </c>
      <c r="AC9293">
        <v>0.46827199476244441</v>
      </c>
      <c r="AD9293">
        <v>0</v>
      </c>
      <c r="AE9293">
        <v>3.3752672271108004</v>
      </c>
    </row>
    <row r="9294" spans="1:31" x14ac:dyDescent="0.25">
      <c r="A9294">
        <v>1684723</v>
      </c>
      <c r="B9294">
        <v>1</v>
      </c>
      <c r="C9294" t="s">
        <v>80</v>
      </c>
      <c r="D9294" t="s">
        <v>84</v>
      </c>
      <c r="E9294" t="s">
        <v>146</v>
      </c>
      <c r="F9294" t="s">
        <v>26201</v>
      </c>
      <c r="G9294" t="s">
        <v>267</v>
      </c>
      <c r="H9294" t="s">
        <v>143</v>
      </c>
      <c r="I9294" t="s">
        <v>135</v>
      </c>
      <c r="J9294" t="s">
        <v>136</v>
      </c>
      <c r="K9294" t="s">
        <v>137</v>
      </c>
      <c r="L9294" t="s">
        <v>26202</v>
      </c>
      <c r="M9294" t="s">
        <v>26113</v>
      </c>
      <c r="N9294">
        <v>0.78777777699999996</v>
      </c>
      <c r="O9294">
        <v>0</v>
      </c>
      <c r="P9294">
        <v>680</v>
      </c>
      <c r="Q9294">
        <v>0</v>
      </c>
      <c r="R9294">
        <v>0</v>
      </c>
      <c r="S9294">
        <v>0</v>
      </c>
      <c r="T9294">
        <v>104</v>
      </c>
      <c r="U9294">
        <v>0</v>
      </c>
      <c r="V9294">
        <v>0</v>
      </c>
      <c r="W9294">
        <v>0</v>
      </c>
      <c r="X9294">
        <v>190.10981099609862</v>
      </c>
      <c r="Y9294">
        <v>0</v>
      </c>
      <c r="Z9294">
        <v>0</v>
      </c>
      <c r="AA9294">
        <v>0</v>
      </c>
      <c r="AB9294">
        <v>61.500932336005427</v>
      </c>
      <c r="AC9294">
        <v>0</v>
      </c>
      <c r="AD9294">
        <v>0</v>
      </c>
      <c r="AE9294">
        <v>251.61074333210405</v>
      </c>
    </row>
    <row r="9295" spans="1:31" x14ac:dyDescent="0.25">
      <c r="A9295">
        <v>1684554</v>
      </c>
      <c r="B9295">
        <v>1</v>
      </c>
      <c r="C9295" t="s">
        <v>80</v>
      </c>
      <c r="D9295" t="s">
        <v>103</v>
      </c>
      <c r="E9295" t="s">
        <v>140</v>
      </c>
      <c r="F9295" t="s">
        <v>26203</v>
      </c>
      <c r="G9295" t="s">
        <v>142</v>
      </c>
      <c r="H9295" t="s">
        <v>143</v>
      </c>
      <c r="I9295" t="s">
        <v>135</v>
      </c>
      <c r="J9295" t="s">
        <v>136</v>
      </c>
      <c r="K9295" t="s">
        <v>137</v>
      </c>
      <c r="L9295" t="s">
        <v>26204</v>
      </c>
      <c r="M9295" t="s">
        <v>26205</v>
      </c>
      <c r="N9295">
        <v>2.448611111</v>
      </c>
      <c r="O9295">
        <v>0</v>
      </c>
      <c r="P9295">
        <v>4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3.9348583127559476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3.9348583127559476</v>
      </c>
    </row>
    <row r="9296" spans="1:31" x14ac:dyDescent="0.25">
      <c r="A9296">
        <v>1684700</v>
      </c>
      <c r="B9296">
        <v>1</v>
      </c>
      <c r="C9296" t="s">
        <v>80</v>
      </c>
      <c r="D9296" t="s">
        <v>102</v>
      </c>
      <c r="E9296" t="s">
        <v>140</v>
      </c>
      <c r="F9296" t="s">
        <v>26206</v>
      </c>
      <c r="G9296" t="s">
        <v>197</v>
      </c>
      <c r="H9296" t="s">
        <v>143</v>
      </c>
      <c r="I9296" t="s">
        <v>135</v>
      </c>
      <c r="J9296" t="s">
        <v>136</v>
      </c>
      <c r="K9296" t="s">
        <v>137</v>
      </c>
      <c r="L9296" t="s">
        <v>26207</v>
      </c>
      <c r="M9296" t="s">
        <v>26208</v>
      </c>
      <c r="N9296">
        <v>1.210555555</v>
      </c>
      <c r="O9296">
        <v>0</v>
      </c>
      <c r="P9296">
        <v>1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0.19849385985082502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0.19849385985082502</v>
      </c>
    </row>
    <row r="9297" spans="1:31" x14ac:dyDescent="0.25">
      <c r="A9297">
        <v>1684677</v>
      </c>
      <c r="B9297">
        <v>1</v>
      </c>
      <c r="C9297" t="s">
        <v>80</v>
      </c>
      <c r="D9297" t="s">
        <v>104</v>
      </c>
      <c r="E9297" t="s">
        <v>140</v>
      </c>
      <c r="F9297" t="s">
        <v>26209</v>
      </c>
      <c r="G9297" t="s">
        <v>197</v>
      </c>
      <c r="H9297" t="s">
        <v>143</v>
      </c>
      <c r="I9297" t="s">
        <v>135</v>
      </c>
      <c r="J9297" t="s">
        <v>136</v>
      </c>
      <c r="K9297" t="s">
        <v>137</v>
      </c>
      <c r="L9297" t="s">
        <v>26210</v>
      </c>
      <c r="M9297" t="s">
        <v>26211</v>
      </c>
      <c r="N9297">
        <v>2.7166666660000001</v>
      </c>
      <c r="O9297">
        <v>0</v>
      </c>
      <c r="P9297">
        <v>0</v>
      </c>
      <c r="Q9297">
        <v>0</v>
      </c>
      <c r="R9297">
        <v>1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0.221845712629125</v>
      </c>
      <c r="AA9297">
        <v>0</v>
      </c>
      <c r="AB9297">
        <v>0</v>
      </c>
      <c r="AC9297">
        <v>0</v>
      </c>
      <c r="AD9297">
        <v>0</v>
      </c>
      <c r="AE9297">
        <v>0.221845712629125</v>
      </c>
    </row>
    <row r="9298" spans="1:31" x14ac:dyDescent="0.25">
      <c r="A9298">
        <v>1684408</v>
      </c>
      <c r="B9298">
        <v>1</v>
      </c>
      <c r="C9298" t="s">
        <v>80</v>
      </c>
      <c r="D9298" t="s">
        <v>85</v>
      </c>
      <c r="E9298" t="s">
        <v>151</v>
      </c>
      <c r="F9298" t="s">
        <v>9056</v>
      </c>
      <c r="G9298" t="s">
        <v>153</v>
      </c>
      <c r="H9298" t="s">
        <v>143</v>
      </c>
      <c r="I9298" t="s">
        <v>135</v>
      </c>
      <c r="J9298" t="s">
        <v>136</v>
      </c>
      <c r="K9298" t="s">
        <v>137</v>
      </c>
      <c r="L9298" t="s">
        <v>26212</v>
      </c>
      <c r="M9298" t="s">
        <v>26213</v>
      </c>
      <c r="N9298">
        <v>2.9419444440000002</v>
      </c>
      <c r="O9298">
        <v>0</v>
      </c>
      <c r="P9298">
        <v>30</v>
      </c>
      <c r="Q9298">
        <v>0</v>
      </c>
      <c r="R9298">
        <v>0</v>
      </c>
      <c r="S9298">
        <v>0</v>
      </c>
      <c r="T9298">
        <v>9</v>
      </c>
      <c r="U9298">
        <v>0</v>
      </c>
      <c r="V9298">
        <v>0</v>
      </c>
      <c r="W9298">
        <v>0</v>
      </c>
      <c r="X9298">
        <v>24.205889615581665</v>
      </c>
      <c r="Y9298">
        <v>0</v>
      </c>
      <c r="Z9298">
        <v>0</v>
      </c>
      <c r="AA9298">
        <v>0</v>
      </c>
      <c r="AB9298">
        <v>28.477646986455987</v>
      </c>
      <c r="AC9298">
        <v>0</v>
      </c>
      <c r="AD9298">
        <v>0</v>
      </c>
      <c r="AE9298">
        <v>52.683536602037648</v>
      </c>
    </row>
    <row r="9299" spans="1:31" x14ac:dyDescent="0.25">
      <c r="A9299">
        <v>1684537</v>
      </c>
      <c r="B9299">
        <v>1</v>
      </c>
      <c r="C9299" t="s">
        <v>80</v>
      </c>
      <c r="D9299" t="s">
        <v>90</v>
      </c>
      <c r="E9299" t="s">
        <v>140</v>
      </c>
      <c r="F9299" t="s">
        <v>26214</v>
      </c>
      <c r="G9299" t="s">
        <v>142</v>
      </c>
      <c r="H9299" t="s">
        <v>143</v>
      </c>
      <c r="I9299" t="s">
        <v>135</v>
      </c>
      <c r="J9299" t="s">
        <v>136</v>
      </c>
      <c r="K9299" t="s">
        <v>137</v>
      </c>
      <c r="L9299" t="s">
        <v>26215</v>
      </c>
      <c r="M9299" t="s">
        <v>26216</v>
      </c>
      <c r="N9299">
        <v>3.6863888880000002</v>
      </c>
      <c r="O9299">
        <v>0</v>
      </c>
      <c r="P9299">
        <v>22</v>
      </c>
      <c r="Q9299">
        <v>0</v>
      </c>
      <c r="R9299">
        <v>0</v>
      </c>
      <c r="S9299">
        <v>0</v>
      </c>
      <c r="T9299">
        <v>2</v>
      </c>
      <c r="U9299">
        <v>0</v>
      </c>
      <c r="V9299">
        <v>0</v>
      </c>
      <c r="W9299">
        <v>0</v>
      </c>
      <c r="X9299">
        <v>42.14135654647815</v>
      </c>
      <c r="Y9299">
        <v>0</v>
      </c>
      <c r="Z9299">
        <v>0</v>
      </c>
      <c r="AA9299">
        <v>0</v>
      </c>
      <c r="AB9299">
        <v>7.9186315656577508E-2</v>
      </c>
      <c r="AC9299">
        <v>0</v>
      </c>
      <c r="AD9299">
        <v>0</v>
      </c>
      <c r="AE9299">
        <v>42.220542862134728</v>
      </c>
    </row>
    <row r="9300" spans="1:31" x14ac:dyDescent="0.25">
      <c r="A9300">
        <v>1684740</v>
      </c>
      <c r="B9300">
        <v>1</v>
      </c>
      <c r="C9300" t="s">
        <v>80</v>
      </c>
      <c r="D9300" t="s">
        <v>105</v>
      </c>
      <c r="E9300" t="s">
        <v>140</v>
      </c>
      <c r="F9300" t="s">
        <v>26217</v>
      </c>
      <c r="G9300" t="s">
        <v>209</v>
      </c>
      <c r="H9300" t="s">
        <v>143</v>
      </c>
      <c r="I9300" t="s">
        <v>135</v>
      </c>
      <c r="J9300" t="s">
        <v>136</v>
      </c>
      <c r="K9300" t="s">
        <v>137</v>
      </c>
      <c r="L9300" t="s">
        <v>26218</v>
      </c>
      <c r="M9300" t="s">
        <v>26219</v>
      </c>
      <c r="N9300">
        <v>2.1772222220000002</v>
      </c>
      <c r="O9300">
        <v>0</v>
      </c>
      <c r="P9300">
        <v>1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1.3937465466749221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1.3937465466749221</v>
      </c>
    </row>
    <row r="9301" spans="1:31" x14ac:dyDescent="0.25">
      <c r="A9301">
        <v>1684491</v>
      </c>
      <c r="B9301">
        <v>1</v>
      </c>
      <c r="C9301" t="s">
        <v>81</v>
      </c>
      <c r="D9301" t="s">
        <v>123</v>
      </c>
      <c r="E9301" t="s">
        <v>151</v>
      </c>
      <c r="F9301" t="s">
        <v>26220</v>
      </c>
      <c r="G9301" t="s">
        <v>403</v>
      </c>
      <c r="H9301" t="s">
        <v>143</v>
      </c>
      <c r="I9301" t="s">
        <v>135</v>
      </c>
      <c r="J9301" t="s">
        <v>136</v>
      </c>
      <c r="K9301" t="s">
        <v>137</v>
      </c>
      <c r="L9301" t="s">
        <v>26221</v>
      </c>
      <c r="M9301" t="s">
        <v>26222</v>
      </c>
      <c r="N9301">
        <v>4.5652777770000004</v>
      </c>
      <c r="O9301">
        <v>0</v>
      </c>
      <c r="P9301">
        <v>27</v>
      </c>
      <c r="Q9301">
        <v>0</v>
      </c>
      <c r="R9301">
        <v>0</v>
      </c>
      <c r="S9301">
        <v>0</v>
      </c>
      <c r="T9301">
        <v>1</v>
      </c>
      <c r="U9301">
        <v>0</v>
      </c>
      <c r="V9301">
        <v>0</v>
      </c>
      <c r="W9301">
        <v>0</v>
      </c>
      <c r="X9301">
        <v>33.263632795026169</v>
      </c>
      <c r="Y9301">
        <v>0</v>
      </c>
      <c r="Z9301">
        <v>0</v>
      </c>
      <c r="AA9301">
        <v>0</v>
      </c>
      <c r="AB9301">
        <v>8.3823639939641925</v>
      </c>
      <c r="AC9301">
        <v>0</v>
      </c>
      <c r="AD9301">
        <v>0</v>
      </c>
      <c r="AE9301">
        <v>41.64599678899036</v>
      </c>
    </row>
    <row r="9302" spans="1:31" x14ac:dyDescent="0.25">
      <c r="A9302">
        <v>1684454</v>
      </c>
      <c r="B9302">
        <v>1</v>
      </c>
      <c r="C9302" t="s">
        <v>80</v>
      </c>
      <c r="D9302" t="s">
        <v>108</v>
      </c>
      <c r="E9302" t="s">
        <v>151</v>
      </c>
      <c r="F9302" t="s">
        <v>1036</v>
      </c>
      <c r="G9302" t="s">
        <v>153</v>
      </c>
      <c r="H9302" t="s">
        <v>143</v>
      </c>
      <c r="I9302" t="s">
        <v>135</v>
      </c>
      <c r="J9302" t="s">
        <v>136</v>
      </c>
      <c r="K9302" t="s">
        <v>137</v>
      </c>
      <c r="L9302" t="s">
        <v>26223</v>
      </c>
      <c r="M9302" t="s">
        <v>26224</v>
      </c>
      <c r="N9302">
        <v>6.1566666659999996</v>
      </c>
      <c r="O9302">
        <v>0</v>
      </c>
      <c r="P9302">
        <v>3</v>
      </c>
      <c r="Q9302">
        <v>0</v>
      </c>
      <c r="R9302">
        <v>5</v>
      </c>
      <c r="S9302">
        <v>0</v>
      </c>
      <c r="T9302">
        <v>1</v>
      </c>
      <c r="U9302">
        <v>0</v>
      </c>
      <c r="V9302">
        <v>0</v>
      </c>
      <c r="W9302">
        <v>0</v>
      </c>
      <c r="X9302">
        <v>1.7990953490240003</v>
      </c>
      <c r="Y9302">
        <v>0</v>
      </c>
      <c r="Z9302">
        <v>1.2093611921699736</v>
      </c>
      <c r="AA9302">
        <v>0</v>
      </c>
      <c r="AB9302">
        <v>4.3620667193880003</v>
      </c>
      <c r="AC9302">
        <v>0</v>
      </c>
      <c r="AD9302">
        <v>0</v>
      </c>
      <c r="AE9302">
        <v>7.3705232605819742</v>
      </c>
    </row>
    <row r="9303" spans="1:31" x14ac:dyDescent="0.25">
      <c r="A9303">
        <v>1684600</v>
      </c>
      <c r="B9303">
        <v>1</v>
      </c>
      <c r="C9303" t="s">
        <v>80</v>
      </c>
      <c r="D9303" t="s">
        <v>97</v>
      </c>
      <c r="E9303" t="s">
        <v>140</v>
      </c>
      <c r="F9303" t="s">
        <v>26225</v>
      </c>
      <c r="G9303" t="s">
        <v>197</v>
      </c>
      <c r="H9303" t="s">
        <v>143</v>
      </c>
      <c r="I9303" t="s">
        <v>135</v>
      </c>
      <c r="J9303" t="s">
        <v>136</v>
      </c>
      <c r="K9303" t="s">
        <v>137</v>
      </c>
      <c r="L9303" t="s">
        <v>26226</v>
      </c>
      <c r="M9303" t="s">
        <v>26227</v>
      </c>
      <c r="N9303">
        <v>8.6097222220000003</v>
      </c>
      <c r="O9303">
        <v>0</v>
      </c>
      <c r="P9303">
        <v>1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</row>
    <row r="9304" spans="1:31" x14ac:dyDescent="0.25">
      <c r="A9304">
        <v>1684760</v>
      </c>
      <c r="B9304">
        <v>1</v>
      </c>
      <c r="C9304" t="s">
        <v>80</v>
      </c>
      <c r="D9304" t="s">
        <v>96</v>
      </c>
      <c r="E9304" t="s">
        <v>151</v>
      </c>
      <c r="F9304" t="s">
        <v>7560</v>
      </c>
      <c r="G9304" t="s">
        <v>153</v>
      </c>
      <c r="H9304" t="s">
        <v>143</v>
      </c>
      <c r="I9304" t="s">
        <v>135</v>
      </c>
      <c r="J9304" t="s">
        <v>136</v>
      </c>
      <c r="K9304" t="s">
        <v>137</v>
      </c>
      <c r="L9304" t="s">
        <v>26228</v>
      </c>
      <c r="M9304" t="s">
        <v>26229</v>
      </c>
      <c r="N9304">
        <v>3.5066666660000001</v>
      </c>
      <c r="O9304">
        <v>0</v>
      </c>
      <c r="P9304">
        <v>278</v>
      </c>
      <c r="Q9304">
        <v>0</v>
      </c>
      <c r="R9304">
        <v>0</v>
      </c>
      <c r="S9304">
        <v>0</v>
      </c>
      <c r="T9304">
        <v>37</v>
      </c>
      <c r="U9304">
        <v>0</v>
      </c>
      <c r="V9304">
        <v>0</v>
      </c>
      <c r="W9304">
        <v>0</v>
      </c>
      <c r="X9304">
        <v>577.39332989283753</v>
      </c>
      <c r="Y9304">
        <v>0</v>
      </c>
      <c r="Z9304">
        <v>0</v>
      </c>
      <c r="AA9304">
        <v>0</v>
      </c>
      <c r="AB9304">
        <v>76.900548180079468</v>
      </c>
      <c r="AC9304">
        <v>0</v>
      </c>
      <c r="AD9304">
        <v>0</v>
      </c>
      <c r="AE9304">
        <v>654.29387807291698</v>
      </c>
    </row>
    <row r="9305" spans="1:31" x14ac:dyDescent="0.25">
      <c r="A9305">
        <v>1684660</v>
      </c>
      <c r="B9305">
        <v>1</v>
      </c>
      <c r="C9305" t="s">
        <v>80</v>
      </c>
      <c r="D9305" t="s">
        <v>97</v>
      </c>
      <c r="E9305" t="s">
        <v>151</v>
      </c>
      <c r="F9305" t="s">
        <v>26230</v>
      </c>
      <c r="G9305" t="s">
        <v>222</v>
      </c>
      <c r="H9305" t="s">
        <v>143</v>
      </c>
      <c r="I9305" t="s">
        <v>135</v>
      </c>
      <c r="J9305" t="s">
        <v>136</v>
      </c>
      <c r="K9305" t="s">
        <v>137</v>
      </c>
      <c r="L9305" t="s">
        <v>26231</v>
      </c>
      <c r="M9305" t="s">
        <v>26232</v>
      </c>
      <c r="N9305">
        <v>5.3480555550000002</v>
      </c>
      <c r="O9305">
        <v>0</v>
      </c>
      <c r="P9305">
        <v>54</v>
      </c>
      <c r="Q9305">
        <v>0</v>
      </c>
      <c r="R9305">
        <v>0</v>
      </c>
      <c r="S9305">
        <v>0</v>
      </c>
      <c r="T9305">
        <v>2</v>
      </c>
      <c r="U9305">
        <v>0</v>
      </c>
      <c r="V9305">
        <v>0</v>
      </c>
      <c r="W9305">
        <v>0</v>
      </c>
      <c r="X9305">
        <v>70.017503949842805</v>
      </c>
      <c r="Y9305">
        <v>0</v>
      </c>
      <c r="Z9305">
        <v>0</v>
      </c>
      <c r="AA9305">
        <v>0</v>
      </c>
      <c r="AB9305">
        <v>3.2060729781651816</v>
      </c>
      <c r="AC9305">
        <v>0</v>
      </c>
      <c r="AD9305">
        <v>0</v>
      </c>
      <c r="AE9305">
        <v>73.223576928007986</v>
      </c>
    </row>
    <row r="9306" spans="1:31" x14ac:dyDescent="0.25">
      <c r="A9306">
        <v>1684431</v>
      </c>
      <c r="B9306">
        <v>1</v>
      </c>
      <c r="C9306" t="s">
        <v>81</v>
      </c>
      <c r="D9306" t="s">
        <v>113</v>
      </c>
      <c r="E9306" t="s">
        <v>164</v>
      </c>
      <c r="F9306" t="s">
        <v>26233</v>
      </c>
      <c r="G9306" t="s">
        <v>161</v>
      </c>
      <c r="H9306" t="s">
        <v>134</v>
      </c>
      <c r="I9306" t="s">
        <v>135</v>
      </c>
      <c r="J9306" t="s">
        <v>136</v>
      </c>
      <c r="K9306" t="s">
        <v>137</v>
      </c>
      <c r="L9306" t="s">
        <v>26234</v>
      </c>
      <c r="M9306" t="s">
        <v>26235</v>
      </c>
      <c r="N9306">
        <v>1.1402777770000001</v>
      </c>
      <c r="O9306">
        <v>19</v>
      </c>
      <c r="P9306">
        <v>1726</v>
      </c>
      <c r="Q9306">
        <v>241</v>
      </c>
      <c r="R9306">
        <v>847</v>
      </c>
      <c r="S9306">
        <v>34</v>
      </c>
      <c r="T9306">
        <v>160</v>
      </c>
      <c r="U9306">
        <v>2</v>
      </c>
      <c r="V9306">
        <v>0</v>
      </c>
      <c r="W9306">
        <v>4.8336486833606562</v>
      </c>
      <c r="X9306">
        <v>474.00153933542043</v>
      </c>
      <c r="Y9306">
        <v>203.82753658961784</v>
      </c>
      <c r="Z9306">
        <v>416.09674186047437</v>
      </c>
      <c r="AA9306">
        <v>153.98233942891991</v>
      </c>
      <c r="AB9306">
        <v>238.55556790489914</v>
      </c>
      <c r="AC9306">
        <v>113.68983332341745</v>
      </c>
      <c r="AD9306">
        <v>0</v>
      </c>
      <c r="AE9306">
        <v>1604.9872071261095</v>
      </c>
    </row>
    <row r="9307" spans="1:31" x14ac:dyDescent="0.25">
      <c r="A9307">
        <v>1684680</v>
      </c>
      <c r="B9307">
        <v>1</v>
      </c>
      <c r="C9307" t="s">
        <v>80</v>
      </c>
      <c r="D9307" t="s">
        <v>96</v>
      </c>
      <c r="E9307" t="s">
        <v>140</v>
      </c>
      <c r="F9307" t="s">
        <v>26236</v>
      </c>
      <c r="G9307" t="s">
        <v>197</v>
      </c>
      <c r="H9307" t="s">
        <v>143</v>
      </c>
      <c r="I9307" t="s">
        <v>135</v>
      </c>
      <c r="J9307" t="s">
        <v>136</v>
      </c>
      <c r="K9307" t="s">
        <v>137</v>
      </c>
      <c r="L9307" t="s">
        <v>26237</v>
      </c>
      <c r="M9307" t="s">
        <v>26238</v>
      </c>
      <c r="N9307">
        <v>4.2327777769999999</v>
      </c>
      <c r="O9307">
        <v>0</v>
      </c>
      <c r="P9307">
        <v>1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0.64535789337298755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0.64535789337298755</v>
      </c>
    </row>
    <row r="9308" spans="1:31" x14ac:dyDescent="0.25">
      <c r="A9308">
        <v>1684574</v>
      </c>
      <c r="B9308">
        <v>1</v>
      </c>
      <c r="C9308" t="s">
        <v>81</v>
      </c>
      <c r="D9308" t="s">
        <v>120</v>
      </c>
      <c r="E9308" t="s">
        <v>140</v>
      </c>
      <c r="F9308" t="s">
        <v>26239</v>
      </c>
      <c r="G9308" t="s">
        <v>209</v>
      </c>
      <c r="H9308" t="s">
        <v>143</v>
      </c>
      <c r="I9308" t="s">
        <v>135</v>
      </c>
      <c r="J9308" t="s">
        <v>136</v>
      </c>
      <c r="K9308" t="s">
        <v>137</v>
      </c>
      <c r="L9308" t="s">
        <v>26240</v>
      </c>
      <c r="M9308" t="s">
        <v>26241</v>
      </c>
      <c r="N9308">
        <v>0.93555555499999998</v>
      </c>
      <c r="O9308">
        <v>0</v>
      </c>
      <c r="P9308">
        <v>3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0.41270986170665791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0.41270986170665791</v>
      </c>
    </row>
    <row r="9309" spans="1:31" x14ac:dyDescent="0.25">
      <c r="A9309">
        <v>1684823</v>
      </c>
      <c r="B9309">
        <v>1</v>
      </c>
      <c r="C9309" t="s">
        <v>80</v>
      </c>
      <c r="D9309" t="s">
        <v>92</v>
      </c>
      <c r="E9309" t="s">
        <v>146</v>
      </c>
      <c r="F9309" t="s">
        <v>26242</v>
      </c>
      <c r="G9309" t="s">
        <v>148</v>
      </c>
      <c r="H9309" t="s">
        <v>143</v>
      </c>
      <c r="I9309" t="s">
        <v>135</v>
      </c>
      <c r="J9309" t="s">
        <v>136</v>
      </c>
      <c r="K9309" t="s">
        <v>137</v>
      </c>
      <c r="L9309" t="s">
        <v>26243</v>
      </c>
      <c r="M9309" t="s">
        <v>26244</v>
      </c>
      <c r="N9309">
        <v>2.790277777</v>
      </c>
      <c r="O9309">
        <v>0</v>
      </c>
      <c r="P9309">
        <v>4</v>
      </c>
      <c r="Q9309">
        <v>0</v>
      </c>
      <c r="R9309">
        <v>15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0.47461281625737783</v>
      </c>
      <c r="Y9309">
        <v>0</v>
      </c>
      <c r="Z9309">
        <v>12.937494861208121</v>
      </c>
      <c r="AA9309">
        <v>0</v>
      </c>
      <c r="AB9309">
        <v>0</v>
      </c>
      <c r="AC9309">
        <v>0</v>
      </c>
      <c r="AD9309">
        <v>0</v>
      </c>
      <c r="AE9309">
        <v>13.412107677465499</v>
      </c>
    </row>
    <row r="9310" spans="1:31" x14ac:dyDescent="0.25">
      <c r="A9310">
        <v>1684766</v>
      </c>
      <c r="B9310">
        <v>1</v>
      </c>
      <c r="C9310" t="s">
        <v>80</v>
      </c>
      <c r="D9310" t="s">
        <v>82</v>
      </c>
      <c r="E9310" t="s">
        <v>151</v>
      </c>
      <c r="F9310" t="s">
        <v>23425</v>
      </c>
      <c r="G9310" t="s">
        <v>153</v>
      </c>
      <c r="H9310" t="s">
        <v>143</v>
      </c>
      <c r="I9310" t="s">
        <v>135</v>
      </c>
      <c r="J9310" t="s">
        <v>136</v>
      </c>
      <c r="K9310" t="s">
        <v>137</v>
      </c>
      <c r="L9310" t="s">
        <v>26245</v>
      </c>
      <c r="M9310" t="s">
        <v>26246</v>
      </c>
      <c r="N9310">
        <v>1.5149999999999999</v>
      </c>
      <c r="O9310">
        <v>0</v>
      </c>
      <c r="P9310">
        <v>76</v>
      </c>
      <c r="Q9310">
        <v>0</v>
      </c>
      <c r="R9310">
        <v>0</v>
      </c>
      <c r="S9310">
        <v>0</v>
      </c>
      <c r="T9310">
        <v>25</v>
      </c>
      <c r="U9310">
        <v>0</v>
      </c>
      <c r="V9310">
        <v>0</v>
      </c>
      <c r="W9310">
        <v>0</v>
      </c>
      <c r="X9310">
        <v>34.844060373020383</v>
      </c>
      <c r="Y9310">
        <v>0</v>
      </c>
      <c r="Z9310">
        <v>0</v>
      </c>
      <c r="AA9310">
        <v>0</v>
      </c>
      <c r="AB9310">
        <v>23.515768459052467</v>
      </c>
      <c r="AC9310">
        <v>0</v>
      </c>
      <c r="AD9310">
        <v>0</v>
      </c>
      <c r="AE9310">
        <v>58.35982883207285</v>
      </c>
    </row>
    <row r="9311" spans="1:31" x14ac:dyDescent="0.25">
      <c r="A9311">
        <v>1684517</v>
      </c>
      <c r="B9311">
        <v>1</v>
      </c>
      <c r="C9311" t="s">
        <v>81</v>
      </c>
      <c r="D9311" t="s">
        <v>126</v>
      </c>
      <c r="E9311" t="s">
        <v>159</v>
      </c>
      <c r="F9311" t="s">
        <v>26247</v>
      </c>
      <c r="G9311" t="s">
        <v>166</v>
      </c>
      <c r="H9311" t="s">
        <v>134</v>
      </c>
      <c r="I9311" t="s">
        <v>173</v>
      </c>
      <c r="J9311" t="s">
        <v>136</v>
      </c>
      <c r="K9311" t="s">
        <v>167</v>
      </c>
      <c r="L9311" t="s">
        <v>26248</v>
      </c>
      <c r="M9311" t="s">
        <v>26249</v>
      </c>
      <c r="N9311">
        <v>4.1373054999999999E-2</v>
      </c>
      <c r="O9311">
        <v>0</v>
      </c>
      <c r="P9311">
        <v>107</v>
      </c>
      <c r="Q9311">
        <v>23</v>
      </c>
      <c r="R9311">
        <v>54</v>
      </c>
      <c r="S9311">
        <v>4</v>
      </c>
      <c r="T9311">
        <v>21</v>
      </c>
      <c r="U9311">
        <v>0</v>
      </c>
      <c r="V9311">
        <v>0</v>
      </c>
      <c r="W9311">
        <v>0</v>
      </c>
      <c r="X9311">
        <v>0.69578422065641687</v>
      </c>
      <c r="Y9311">
        <v>0.49089631699140357</v>
      </c>
      <c r="Z9311">
        <v>0.27523750324869761</v>
      </c>
      <c r="AA9311">
        <v>0.36891494303264083</v>
      </c>
      <c r="AB9311">
        <v>2.2460746130943723</v>
      </c>
      <c r="AC9311">
        <v>0</v>
      </c>
      <c r="AD9311">
        <v>0</v>
      </c>
      <c r="AE9311">
        <v>4.0769075970235313</v>
      </c>
    </row>
    <row r="9312" spans="1:31" x14ac:dyDescent="0.25">
      <c r="A9312">
        <v>1684474</v>
      </c>
      <c r="B9312">
        <v>1</v>
      </c>
      <c r="C9312" t="s">
        <v>80</v>
      </c>
      <c r="D9312" t="s">
        <v>95</v>
      </c>
      <c r="E9312" t="s">
        <v>164</v>
      </c>
      <c r="F9312" t="s">
        <v>4227</v>
      </c>
      <c r="G9312" t="s">
        <v>281</v>
      </c>
      <c r="H9312" t="s">
        <v>134</v>
      </c>
      <c r="I9312" t="s">
        <v>135</v>
      </c>
      <c r="J9312" t="s">
        <v>136</v>
      </c>
      <c r="K9312" t="s">
        <v>167</v>
      </c>
      <c r="L9312" t="s">
        <v>26250</v>
      </c>
      <c r="M9312" t="s">
        <v>26251</v>
      </c>
      <c r="N9312">
        <v>5.9108333330000002</v>
      </c>
      <c r="O9312">
        <v>0</v>
      </c>
      <c r="P9312">
        <v>162</v>
      </c>
      <c r="Q9312">
        <v>0</v>
      </c>
      <c r="R9312">
        <v>0</v>
      </c>
      <c r="S9312">
        <v>0</v>
      </c>
      <c r="T9312">
        <v>11</v>
      </c>
      <c r="U9312">
        <v>1</v>
      </c>
      <c r="V9312">
        <v>0</v>
      </c>
      <c r="W9312">
        <v>0</v>
      </c>
      <c r="X9312">
        <v>316.24564162190183</v>
      </c>
      <c r="Y9312">
        <v>0</v>
      </c>
      <c r="Z9312">
        <v>0</v>
      </c>
      <c r="AA9312">
        <v>0</v>
      </c>
      <c r="AB9312">
        <v>76.479127015869537</v>
      </c>
      <c r="AC9312">
        <v>174.77318443479109</v>
      </c>
      <c r="AD9312">
        <v>0</v>
      </c>
      <c r="AE9312">
        <v>567.4979530725625</v>
      </c>
    </row>
    <row r="9313" spans="1:31" x14ac:dyDescent="0.25">
      <c r="A9313">
        <v>1684626</v>
      </c>
      <c r="B9313">
        <v>1</v>
      </c>
      <c r="C9313" t="s">
        <v>80</v>
      </c>
      <c r="D9313" t="s">
        <v>106</v>
      </c>
      <c r="E9313" t="s">
        <v>140</v>
      </c>
      <c r="F9313" t="s">
        <v>26252</v>
      </c>
      <c r="G9313" t="s">
        <v>209</v>
      </c>
      <c r="H9313" t="s">
        <v>143</v>
      </c>
      <c r="I9313" t="s">
        <v>135</v>
      </c>
      <c r="J9313" t="s">
        <v>136</v>
      </c>
      <c r="K9313" t="s">
        <v>137</v>
      </c>
      <c r="L9313" t="s">
        <v>26253</v>
      </c>
      <c r="M9313" t="s">
        <v>26254</v>
      </c>
      <c r="N9313">
        <v>5.2494444439999999</v>
      </c>
      <c r="O9313">
        <v>0</v>
      </c>
      <c r="P9313">
        <v>1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0.22055979118574554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0.22055979118574554</v>
      </c>
    </row>
    <row r="9314" spans="1:31" x14ac:dyDescent="0.25">
      <c r="A9314">
        <v>1684440</v>
      </c>
      <c r="B9314">
        <v>1</v>
      </c>
      <c r="C9314" t="s">
        <v>81</v>
      </c>
      <c r="D9314" t="s">
        <v>115</v>
      </c>
      <c r="E9314" t="s">
        <v>131</v>
      </c>
      <c r="F9314" t="s">
        <v>14204</v>
      </c>
      <c r="G9314" t="s">
        <v>271</v>
      </c>
      <c r="H9314" t="s">
        <v>181</v>
      </c>
      <c r="I9314" t="s">
        <v>135</v>
      </c>
      <c r="J9314" t="s">
        <v>136</v>
      </c>
      <c r="K9314" t="s">
        <v>167</v>
      </c>
      <c r="L9314" t="s">
        <v>26255</v>
      </c>
      <c r="M9314" t="s">
        <v>26256</v>
      </c>
      <c r="N9314">
        <v>9.299775833</v>
      </c>
      <c r="O9314">
        <v>0</v>
      </c>
      <c r="P9314">
        <v>770</v>
      </c>
      <c r="Q9314">
        <v>0</v>
      </c>
      <c r="R9314">
        <v>6</v>
      </c>
      <c r="S9314">
        <v>2</v>
      </c>
      <c r="T9314">
        <v>46</v>
      </c>
      <c r="U9314">
        <v>0</v>
      </c>
      <c r="V9314">
        <v>0</v>
      </c>
      <c r="W9314">
        <v>0</v>
      </c>
      <c r="X9314">
        <v>569.09680982451061</v>
      </c>
      <c r="Y9314">
        <v>0</v>
      </c>
      <c r="Z9314">
        <v>17.054735596954458</v>
      </c>
      <c r="AA9314">
        <v>1.6794609860082135</v>
      </c>
      <c r="AB9314">
        <v>186.134008431707</v>
      </c>
      <c r="AC9314">
        <v>0</v>
      </c>
      <c r="AD9314">
        <v>0</v>
      </c>
      <c r="AE9314">
        <v>773.96501483918018</v>
      </c>
    </row>
    <row r="9315" spans="1:31" x14ac:dyDescent="0.25">
      <c r="A9315">
        <v>1684457</v>
      </c>
      <c r="B9315">
        <v>1</v>
      </c>
      <c r="C9315" t="s">
        <v>80</v>
      </c>
      <c r="D9315" t="s">
        <v>97</v>
      </c>
      <c r="E9315" t="s">
        <v>164</v>
      </c>
      <c r="F9315" t="s">
        <v>26257</v>
      </c>
      <c r="G9315" t="s">
        <v>281</v>
      </c>
      <c r="H9315" t="s">
        <v>134</v>
      </c>
      <c r="I9315" t="s">
        <v>135</v>
      </c>
      <c r="J9315" t="s">
        <v>136</v>
      </c>
      <c r="K9315" t="s">
        <v>167</v>
      </c>
      <c r="L9315" t="s">
        <v>26258</v>
      </c>
      <c r="M9315" t="s">
        <v>26259</v>
      </c>
      <c r="N9315">
        <v>0.73189333300000003</v>
      </c>
      <c r="O9315">
        <v>0</v>
      </c>
      <c r="P9315">
        <v>311</v>
      </c>
      <c r="Q9315">
        <v>0</v>
      </c>
      <c r="R9315">
        <v>72</v>
      </c>
      <c r="S9315">
        <v>1</v>
      </c>
      <c r="T9315">
        <v>77</v>
      </c>
      <c r="U9315">
        <v>1</v>
      </c>
      <c r="V9315">
        <v>0</v>
      </c>
      <c r="W9315">
        <v>0</v>
      </c>
      <c r="X9315">
        <v>76.971246398530027</v>
      </c>
      <c r="Y9315">
        <v>0</v>
      </c>
      <c r="Z9315">
        <v>7.6465892919558991</v>
      </c>
      <c r="AA9315">
        <v>37.144731399542636</v>
      </c>
      <c r="AB9315">
        <v>47.704829136161337</v>
      </c>
      <c r="AC9315">
        <v>34.59473576343202</v>
      </c>
      <c r="AD9315">
        <v>0</v>
      </c>
      <c r="AE9315">
        <v>204.06213198962195</v>
      </c>
    </row>
    <row r="9316" spans="1:31" x14ac:dyDescent="0.25">
      <c r="A9316">
        <v>1684503</v>
      </c>
      <c r="B9316">
        <v>1</v>
      </c>
      <c r="C9316" t="s">
        <v>81</v>
      </c>
      <c r="D9316" t="s">
        <v>118</v>
      </c>
      <c r="E9316" t="s">
        <v>140</v>
      </c>
      <c r="F9316" t="s">
        <v>26260</v>
      </c>
      <c r="G9316" t="s">
        <v>197</v>
      </c>
      <c r="H9316" t="s">
        <v>143</v>
      </c>
      <c r="I9316" t="s">
        <v>135</v>
      </c>
      <c r="J9316" t="s">
        <v>136</v>
      </c>
      <c r="K9316" t="s">
        <v>137</v>
      </c>
      <c r="L9316" t="s">
        <v>26261</v>
      </c>
      <c r="M9316" t="s">
        <v>26262</v>
      </c>
      <c r="N9316">
        <v>1.1786111109999999</v>
      </c>
      <c r="O9316">
        <v>0</v>
      </c>
      <c r="P9316">
        <v>13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3.2194396835873365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3.2194396835873365</v>
      </c>
    </row>
    <row r="9317" spans="1:31" x14ac:dyDescent="0.25">
      <c r="A9317">
        <v>1684789</v>
      </c>
      <c r="B9317">
        <v>1</v>
      </c>
      <c r="C9317" t="s">
        <v>80</v>
      </c>
      <c r="D9317" t="s">
        <v>84</v>
      </c>
      <c r="E9317" t="s">
        <v>140</v>
      </c>
      <c r="F9317" t="s">
        <v>26263</v>
      </c>
      <c r="G9317" t="s">
        <v>197</v>
      </c>
      <c r="H9317" t="s">
        <v>143</v>
      </c>
      <c r="I9317" t="s">
        <v>135</v>
      </c>
      <c r="J9317" t="s">
        <v>136</v>
      </c>
      <c r="K9317" t="s">
        <v>137</v>
      </c>
      <c r="L9317" t="s">
        <v>26264</v>
      </c>
      <c r="M9317" t="s">
        <v>26265</v>
      </c>
      <c r="N9317">
        <v>1.7555555549999999</v>
      </c>
      <c r="O9317">
        <v>0</v>
      </c>
      <c r="P9317">
        <v>1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0.48416048526504618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0.48416048526504618</v>
      </c>
    </row>
    <row r="9318" spans="1:31" x14ac:dyDescent="0.25">
      <c r="A9318">
        <v>1684400</v>
      </c>
      <c r="B9318">
        <v>1</v>
      </c>
      <c r="C9318" t="s">
        <v>80</v>
      </c>
      <c r="D9318" t="s">
        <v>82</v>
      </c>
      <c r="E9318" t="s">
        <v>164</v>
      </c>
      <c r="F9318" t="s">
        <v>26266</v>
      </c>
      <c r="G9318" t="s">
        <v>166</v>
      </c>
      <c r="H9318" t="s">
        <v>134</v>
      </c>
      <c r="I9318" t="s">
        <v>135</v>
      </c>
      <c r="J9318" t="s">
        <v>136</v>
      </c>
      <c r="K9318" t="s">
        <v>167</v>
      </c>
      <c r="L9318" t="s">
        <v>26267</v>
      </c>
      <c r="M9318" t="s">
        <v>26268</v>
      </c>
      <c r="N9318">
        <v>0.41666666600000002</v>
      </c>
      <c r="O9318">
        <v>0</v>
      </c>
      <c r="P9318">
        <v>2090</v>
      </c>
      <c r="Q9318">
        <v>0</v>
      </c>
      <c r="R9318">
        <v>0</v>
      </c>
      <c r="S9318">
        <v>0</v>
      </c>
      <c r="T9318">
        <v>138</v>
      </c>
      <c r="U9318">
        <v>0</v>
      </c>
      <c r="V9318">
        <v>0</v>
      </c>
      <c r="W9318">
        <v>0</v>
      </c>
      <c r="X9318">
        <v>235.5649667858556</v>
      </c>
      <c r="Y9318">
        <v>0</v>
      </c>
      <c r="Z9318">
        <v>0</v>
      </c>
      <c r="AA9318">
        <v>0</v>
      </c>
      <c r="AB9318">
        <v>48.308624990314982</v>
      </c>
      <c r="AC9318">
        <v>0</v>
      </c>
      <c r="AD9318">
        <v>0</v>
      </c>
      <c r="AE9318">
        <v>283.8735917761706</v>
      </c>
    </row>
    <row r="9319" spans="1:31" x14ac:dyDescent="0.25">
      <c r="A9319">
        <v>1684497</v>
      </c>
      <c r="B9319">
        <v>1</v>
      </c>
      <c r="C9319" t="s">
        <v>80</v>
      </c>
      <c r="D9319" t="s">
        <v>85</v>
      </c>
      <c r="E9319" t="s">
        <v>146</v>
      </c>
      <c r="F9319" t="s">
        <v>3566</v>
      </c>
      <c r="G9319" t="s">
        <v>202</v>
      </c>
      <c r="H9319" t="s">
        <v>143</v>
      </c>
      <c r="I9319" t="s">
        <v>135</v>
      </c>
      <c r="J9319" t="s">
        <v>136</v>
      </c>
      <c r="K9319" t="s">
        <v>137</v>
      </c>
      <c r="L9319" t="s">
        <v>26269</v>
      </c>
      <c r="M9319" t="s">
        <v>26270</v>
      </c>
      <c r="N9319">
        <v>3.1066666660000002</v>
      </c>
      <c r="O9319">
        <v>0</v>
      </c>
      <c r="P9319">
        <v>207</v>
      </c>
      <c r="Q9319">
        <v>0</v>
      </c>
      <c r="R9319">
        <v>0</v>
      </c>
      <c r="S9319">
        <v>0</v>
      </c>
      <c r="T9319">
        <v>201</v>
      </c>
      <c r="U9319">
        <v>0</v>
      </c>
      <c r="V9319">
        <v>1</v>
      </c>
      <c r="W9319">
        <v>0</v>
      </c>
      <c r="X9319">
        <v>208.04987729387102</v>
      </c>
      <c r="Y9319">
        <v>0</v>
      </c>
      <c r="Z9319">
        <v>0</v>
      </c>
      <c r="AA9319">
        <v>0</v>
      </c>
      <c r="AB9319">
        <v>930.6655880410209</v>
      </c>
      <c r="AC9319">
        <v>0</v>
      </c>
      <c r="AD9319">
        <v>10.093728072079987</v>
      </c>
      <c r="AE9319">
        <v>1148.8091934069719</v>
      </c>
    </row>
    <row r="9320" spans="1:31" x14ac:dyDescent="0.25">
      <c r="A9320">
        <v>1684520</v>
      </c>
      <c r="B9320">
        <v>1</v>
      </c>
      <c r="C9320" t="s">
        <v>80</v>
      </c>
      <c r="D9320" t="s">
        <v>85</v>
      </c>
      <c r="E9320" t="s">
        <v>200</v>
      </c>
      <c r="F9320" t="s">
        <v>21769</v>
      </c>
      <c r="G9320" t="s">
        <v>240</v>
      </c>
      <c r="H9320" t="s">
        <v>143</v>
      </c>
      <c r="I9320" t="s">
        <v>135</v>
      </c>
      <c r="J9320" t="s">
        <v>136</v>
      </c>
      <c r="K9320" t="s">
        <v>137</v>
      </c>
      <c r="L9320" t="s">
        <v>26271</v>
      </c>
      <c r="M9320" t="s">
        <v>26272</v>
      </c>
      <c r="N9320">
        <v>2.2316666660000002</v>
      </c>
      <c r="O9320">
        <v>0</v>
      </c>
      <c r="P9320">
        <v>88</v>
      </c>
      <c r="Q9320">
        <v>0</v>
      </c>
      <c r="R9320">
        <v>0</v>
      </c>
      <c r="S9320">
        <v>0</v>
      </c>
      <c r="T9320">
        <v>23</v>
      </c>
      <c r="U9320">
        <v>0</v>
      </c>
      <c r="V9320">
        <v>1</v>
      </c>
      <c r="W9320">
        <v>0</v>
      </c>
      <c r="X9320">
        <v>115.2664881852663</v>
      </c>
      <c r="Y9320">
        <v>0</v>
      </c>
      <c r="Z9320">
        <v>0</v>
      </c>
      <c r="AA9320">
        <v>0</v>
      </c>
      <c r="AB9320">
        <v>62.3122677622449</v>
      </c>
      <c r="AC9320">
        <v>0</v>
      </c>
      <c r="AD9320">
        <v>43.813796839806429</v>
      </c>
      <c r="AE9320">
        <v>221.39255278731761</v>
      </c>
    </row>
    <row r="9321" spans="1:31" x14ac:dyDescent="0.25">
      <c r="A9321">
        <v>1684875</v>
      </c>
      <c r="B9321">
        <v>1</v>
      </c>
      <c r="C9321" t="s">
        <v>81</v>
      </c>
      <c r="D9321" t="s">
        <v>127</v>
      </c>
      <c r="E9321" t="s">
        <v>131</v>
      </c>
      <c r="F9321" t="s">
        <v>6691</v>
      </c>
      <c r="G9321" t="s">
        <v>161</v>
      </c>
      <c r="H9321" t="s">
        <v>134</v>
      </c>
      <c r="I9321" t="s">
        <v>135</v>
      </c>
      <c r="J9321" t="s">
        <v>136</v>
      </c>
      <c r="K9321" t="s">
        <v>137</v>
      </c>
      <c r="L9321" t="s">
        <v>26273</v>
      </c>
      <c r="M9321" t="s">
        <v>26274</v>
      </c>
      <c r="N9321">
        <v>0.77277777700000005</v>
      </c>
      <c r="O9321">
        <v>2</v>
      </c>
      <c r="P9321">
        <v>1304</v>
      </c>
      <c r="Q9321">
        <v>30</v>
      </c>
      <c r="R9321">
        <v>80</v>
      </c>
      <c r="S9321">
        <v>14</v>
      </c>
      <c r="T9321">
        <v>113</v>
      </c>
      <c r="U9321">
        <v>2</v>
      </c>
      <c r="V9321">
        <v>0</v>
      </c>
      <c r="W9321">
        <v>0.29263941964469331</v>
      </c>
      <c r="X9321">
        <v>153.54691425603872</v>
      </c>
      <c r="Y9321">
        <v>13.075527440763194</v>
      </c>
      <c r="Z9321">
        <v>3.9162986145375083</v>
      </c>
      <c r="AA9321">
        <v>33.871157544586232</v>
      </c>
      <c r="AB9321">
        <v>21.891097420668657</v>
      </c>
      <c r="AC9321">
        <v>1.3297137050451873</v>
      </c>
      <c r="AD9321">
        <v>0</v>
      </c>
      <c r="AE9321">
        <v>227.92334840128419</v>
      </c>
    </row>
    <row r="9322" spans="1:31" x14ac:dyDescent="0.25">
      <c r="A9322">
        <v>1684712</v>
      </c>
      <c r="B9322">
        <v>1</v>
      </c>
      <c r="C9322" t="s">
        <v>80</v>
      </c>
      <c r="D9322" t="s">
        <v>92</v>
      </c>
      <c r="E9322" t="s">
        <v>140</v>
      </c>
      <c r="F9322" t="s">
        <v>26275</v>
      </c>
      <c r="G9322" t="s">
        <v>197</v>
      </c>
      <c r="H9322" t="s">
        <v>143</v>
      </c>
      <c r="I9322" t="s">
        <v>135</v>
      </c>
      <c r="J9322" t="s">
        <v>136</v>
      </c>
      <c r="K9322" t="s">
        <v>137</v>
      </c>
      <c r="L9322" t="s">
        <v>26276</v>
      </c>
      <c r="M9322" t="s">
        <v>26277</v>
      </c>
      <c r="N9322">
        <v>1.6419444439999999</v>
      </c>
      <c r="O9322">
        <v>0</v>
      </c>
      <c r="P9322">
        <v>1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0.54754546651157776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0.54754546651157776</v>
      </c>
    </row>
    <row r="9323" spans="1:31" x14ac:dyDescent="0.25">
      <c r="A9323">
        <v>1684832</v>
      </c>
      <c r="B9323">
        <v>1</v>
      </c>
      <c r="C9323" t="s">
        <v>80</v>
      </c>
      <c r="D9323" t="s">
        <v>105</v>
      </c>
      <c r="E9323" t="s">
        <v>151</v>
      </c>
      <c r="F9323" t="s">
        <v>12330</v>
      </c>
      <c r="G9323" t="s">
        <v>202</v>
      </c>
      <c r="H9323" t="s">
        <v>143</v>
      </c>
      <c r="I9323" t="s">
        <v>135</v>
      </c>
      <c r="J9323" t="s">
        <v>136</v>
      </c>
      <c r="K9323" t="s">
        <v>137</v>
      </c>
      <c r="L9323" t="s">
        <v>26278</v>
      </c>
      <c r="M9323" t="s">
        <v>26279</v>
      </c>
      <c r="N9323">
        <v>1.5663888880000001</v>
      </c>
      <c r="O9323">
        <v>0</v>
      </c>
      <c r="P9323">
        <v>185</v>
      </c>
      <c r="Q9323">
        <v>0</v>
      </c>
      <c r="R9323">
        <v>0</v>
      </c>
      <c r="S9323">
        <v>0</v>
      </c>
      <c r="T9323">
        <v>14</v>
      </c>
      <c r="U9323">
        <v>0</v>
      </c>
      <c r="V9323">
        <v>0</v>
      </c>
      <c r="W9323">
        <v>0</v>
      </c>
      <c r="X9323">
        <v>152.43511911237883</v>
      </c>
      <c r="Y9323">
        <v>0</v>
      </c>
      <c r="Z9323">
        <v>0</v>
      </c>
      <c r="AA9323">
        <v>0</v>
      </c>
      <c r="AB9323">
        <v>27.093533685768115</v>
      </c>
      <c r="AC9323">
        <v>0</v>
      </c>
      <c r="AD9323">
        <v>0</v>
      </c>
      <c r="AE9323">
        <v>179.52865279814694</v>
      </c>
    </row>
    <row r="9324" spans="1:31" x14ac:dyDescent="0.25">
      <c r="A9324">
        <v>1684732</v>
      </c>
      <c r="B9324">
        <v>1</v>
      </c>
      <c r="C9324" t="s">
        <v>81</v>
      </c>
      <c r="D9324" t="s">
        <v>118</v>
      </c>
      <c r="E9324" t="s">
        <v>159</v>
      </c>
      <c r="F9324" t="s">
        <v>26280</v>
      </c>
      <c r="G9324" t="s">
        <v>596</v>
      </c>
      <c r="H9324" t="s">
        <v>134</v>
      </c>
      <c r="I9324" t="s">
        <v>135</v>
      </c>
      <c r="J9324" t="s">
        <v>136</v>
      </c>
      <c r="K9324" t="s">
        <v>137</v>
      </c>
      <c r="L9324" t="s">
        <v>26281</v>
      </c>
      <c r="M9324" t="s">
        <v>26282</v>
      </c>
      <c r="N9324">
        <v>1.181944444</v>
      </c>
      <c r="O9324">
        <v>0</v>
      </c>
      <c r="P9324">
        <v>0</v>
      </c>
      <c r="Q9324">
        <v>0</v>
      </c>
      <c r="R9324">
        <v>0</v>
      </c>
      <c r="S9324">
        <v>1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28.31533845860519</v>
      </c>
      <c r="AB9324">
        <v>0</v>
      </c>
      <c r="AC9324">
        <v>0</v>
      </c>
      <c r="AD9324">
        <v>0</v>
      </c>
      <c r="AE9324">
        <v>28.31533845860519</v>
      </c>
    </row>
    <row r="9325" spans="1:31" x14ac:dyDescent="0.25">
      <c r="A9325">
        <v>1684706</v>
      </c>
      <c r="B9325">
        <v>1</v>
      </c>
      <c r="C9325" t="s">
        <v>80</v>
      </c>
      <c r="D9325" t="s">
        <v>94</v>
      </c>
      <c r="E9325" t="s">
        <v>159</v>
      </c>
      <c r="F9325" t="s">
        <v>7340</v>
      </c>
      <c r="G9325" t="s">
        <v>161</v>
      </c>
      <c r="H9325" t="s">
        <v>134</v>
      </c>
      <c r="I9325" t="s">
        <v>135</v>
      </c>
      <c r="J9325" t="s">
        <v>136</v>
      </c>
      <c r="K9325" t="s">
        <v>137</v>
      </c>
      <c r="L9325" t="s">
        <v>26283</v>
      </c>
      <c r="M9325" t="s">
        <v>26284</v>
      </c>
      <c r="N9325">
        <v>0.331666666</v>
      </c>
      <c r="O9325">
        <v>0</v>
      </c>
      <c r="P9325">
        <v>3848</v>
      </c>
      <c r="Q9325">
        <v>0</v>
      </c>
      <c r="R9325">
        <v>142</v>
      </c>
      <c r="S9325">
        <v>0</v>
      </c>
      <c r="T9325">
        <v>294</v>
      </c>
      <c r="U9325">
        <v>0</v>
      </c>
      <c r="V9325">
        <v>0</v>
      </c>
      <c r="W9325">
        <v>0</v>
      </c>
      <c r="X9325">
        <v>418.72687985009514</v>
      </c>
      <c r="Y9325">
        <v>0</v>
      </c>
      <c r="Z9325">
        <v>15.800757518097106</v>
      </c>
      <c r="AA9325">
        <v>0</v>
      </c>
      <c r="AB9325">
        <v>78.409650521692839</v>
      </c>
      <c r="AC9325">
        <v>0</v>
      </c>
      <c r="AD9325">
        <v>0</v>
      </c>
      <c r="AE9325">
        <v>512.93728788988506</v>
      </c>
    </row>
    <row r="9326" spans="1:31" x14ac:dyDescent="0.25">
      <c r="A9326">
        <v>1684775</v>
      </c>
      <c r="B9326">
        <v>1</v>
      </c>
      <c r="C9326" t="s">
        <v>80</v>
      </c>
      <c r="D9326" t="s">
        <v>108</v>
      </c>
      <c r="E9326" t="s">
        <v>140</v>
      </c>
      <c r="F9326" t="s">
        <v>26285</v>
      </c>
      <c r="G9326" t="s">
        <v>197</v>
      </c>
      <c r="H9326" t="s">
        <v>143</v>
      </c>
      <c r="I9326" t="s">
        <v>135</v>
      </c>
      <c r="J9326" t="s">
        <v>136</v>
      </c>
      <c r="K9326" t="s">
        <v>137</v>
      </c>
      <c r="L9326" t="s">
        <v>26286</v>
      </c>
      <c r="M9326" t="s">
        <v>26287</v>
      </c>
      <c r="N9326">
        <v>1.8888888880000001</v>
      </c>
      <c r="O9326">
        <v>0</v>
      </c>
      <c r="P9326">
        <v>1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3.179905299452334E-2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3.179905299452334E-2</v>
      </c>
    </row>
    <row r="9327" spans="1:31" x14ac:dyDescent="0.25">
      <c r="A9327">
        <v>1684420</v>
      </c>
      <c r="B9327">
        <v>1</v>
      </c>
      <c r="C9327" t="s">
        <v>80</v>
      </c>
      <c r="D9327" t="s">
        <v>91</v>
      </c>
      <c r="E9327" t="s">
        <v>140</v>
      </c>
      <c r="F9327" t="s">
        <v>26288</v>
      </c>
      <c r="G9327" t="s">
        <v>142</v>
      </c>
      <c r="H9327" t="s">
        <v>143</v>
      </c>
      <c r="I9327" t="s">
        <v>135</v>
      </c>
      <c r="J9327" t="s">
        <v>136</v>
      </c>
      <c r="K9327" t="s">
        <v>137</v>
      </c>
      <c r="L9327" t="s">
        <v>26289</v>
      </c>
      <c r="M9327" t="s">
        <v>26290</v>
      </c>
      <c r="N9327">
        <v>6.1944444440000002</v>
      </c>
      <c r="O9327">
        <v>0</v>
      </c>
      <c r="P9327">
        <v>0</v>
      </c>
      <c r="Q9327">
        <v>0</v>
      </c>
      <c r="R9327">
        <v>1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2.9857758719065663</v>
      </c>
      <c r="AA9327">
        <v>0</v>
      </c>
      <c r="AB9327">
        <v>0</v>
      </c>
      <c r="AC9327">
        <v>0</v>
      </c>
      <c r="AD9327">
        <v>0</v>
      </c>
      <c r="AE9327">
        <v>2.9857758719065663</v>
      </c>
    </row>
    <row r="9328" spans="1:31" x14ac:dyDescent="0.25">
      <c r="A9328">
        <v>1684563</v>
      </c>
      <c r="B9328">
        <v>1</v>
      </c>
      <c r="C9328" t="s">
        <v>80</v>
      </c>
      <c r="D9328" t="s">
        <v>95</v>
      </c>
      <c r="E9328" t="s">
        <v>151</v>
      </c>
      <c r="F9328" t="s">
        <v>26291</v>
      </c>
      <c r="G9328" t="s">
        <v>222</v>
      </c>
      <c r="H9328" t="s">
        <v>143</v>
      </c>
      <c r="I9328" t="s">
        <v>135</v>
      </c>
      <c r="J9328" t="s">
        <v>136</v>
      </c>
      <c r="K9328" t="s">
        <v>137</v>
      </c>
      <c r="L9328" t="s">
        <v>26292</v>
      </c>
      <c r="M9328" t="s">
        <v>26293</v>
      </c>
      <c r="N9328">
        <v>3.986111111</v>
      </c>
      <c r="O9328">
        <v>0</v>
      </c>
      <c r="P9328">
        <v>20</v>
      </c>
      <c r="Q9328">
        <v>0</v>
      </c>
      <c r="R9328">
        <v>0</v>
      </c>
      <c r="S9328">
        <v>0</v>
      </c>
      <c r="T9328">
        <v>1</v>
      </c>
      <c r="U9328">
        <v>0</v>
      </c>
      <c r="V9328">
        <v>0</v>
      </c>
      <c r="W9328">
        <v>0</v>
      </c>
      <c r="X9328">
        <v>9.8842672223471659</v>
      </c>
      <c r="Y9328">
        <v>0</v>
      </c>
      <c r="Z9328">
        <v>0</v>
      </c>
      <c r="AA9328">
        <v>0</v>
      </c>
      <c r="AB9328">
        <v>1.0001344664543557</v>
      </c>
      <c r="AC9328">
        <v>0</v>
      </c>
      <c r="AD9328">
        <v>0</v>
      </c>
      <c r="AE9328">
        <v>10.884401688801521</v>
      </c>
    </row>
    <row r="9329" spans="1:31" x14ac:dyDescent="0.25">
      <c r="A9329">
        <v>1684477</v>
      </c>
      <c r="B9329">
        <v>1</v>
      </c>
      <c r="C9329" t="s">
        <v>80</v>
      </c>
      <c r="D9329" t="s">
        <v>96</v>
      </c>
      <c r="E9329" t="s">
        <v>140</v>
      </c>
      <c r="F9329" t="s">
        <v>26294</v>
      </c>
      <c r="G9329" t="s">
        <v>197</v>
      </c>
      <c r="H9329" t="s">
        <v>143</v>
      </c>
      <c r="I9329" t="s">
        <v>135</v>
      </c>
      <c r="J9329" t="s">
        <v>136</v>
      </c>
      <c r="K9329" t="s">
        <v>137</v>
      </c>
      <c r="L9329" t="s">
        <v>26295</v>
      </c>
      <c r="M9329" t="s">
        <v>26296</v>
      </c>
      <c r="N9329">
        <v>14.041111110999999</v>
      </c>
      <c r="O9329">
        <v>0</v>
      </c>
      <c r="P9329">
        <v>0</v>
      </c>
      <c r="Q9329">
        <v>0</v>
      </c>
      <c r="R9329">
        <v>1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21.665747121705078</v>
      </c>
      <c r="AA9329">
        <v>0</v>
      </c>
      <c r="AB9329">
        <v>0</v>
      </c>
      <c r="AC9329">
        <v>0</v>
      </c>
      <c r="AD9329">
        <v>0</v>
      </c>
      <c r="AE9329">
        <v>21.665747121705078</v>
      </c>
    </row>
    <row r="9330" spans="1:31" x14ac:dyDescent="0.25">
      <c r="A9330">
        <v>1684726</v>
      </c>
      <c r="B9330">
        <v>1</v>
      </c>
      <c r="C9330" t="s">
        <v>80</v>
      </c>
      <c r="D9330" t="s">
        <v>83</v>
      </c>
      <c r="E9330" t="s">
        <v>140</v>
      </c>
      <c r="F9330" t="s">
        <v>26297</v>
      </c>
      <c r="G9330" t="s">
        <v>197</v>
      </c>
      <c r="H9330" t="s">
        <v>143</v>
      </c>
      <c r="I9330" t="s">
        <v>135</v>
      </c>
      <c r="J9330" t="s">
        <v>136</v>
      </c>
      <c r="K9330" t="s">
        <v>137</v>
      </c>
      <c r="L9330" t="s">
        <v>26298</v>
      </c>
      <c r="M9330" t="s">
        <v>26299</v>
      </c>
      <c r="N9330">
        <v>3.1297222219999998</v>
      </c>
      <c r="O9330">
        <v>0</v>
      </c>
      <c r="P9330">
        <v>5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8.0428314090063981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8.0428314090063981</v>
      </c>
    </row>
    <row r="9331" spans="1:31" x14ac:dyDescent="0.25">
      <c r="A9331">
        <v>1684437</v>
      </c>
      <c r="B9331">
        <v>1</v>
      </c>
      <c r="C9331" t="s">
        <v>81</v>
      </c>
      <c r="D9331" t="s">
        <v>112</v>
      </c>
      <c r="E9331" t="s">
        <v>159</v>
      </c>
      <c r="F9331" t="s">
        <v>26300</v>
      </c>
      <c r="G9331" t="s">
        <v>253</v>
      </c>
      <c r="H9331" t="s">
        <v>134</v>
      </c>
      <c r="I9331" t="s">
        <v>135</v>
      </c>
      <c r="J9331" t="s">
        <v>136</v>
      </c>
      <c r="K9331" t="s">
        <v>167</v>
      </c>
      <c r="L9331" t="s">
        <v>26301</v>
      </c>
      <c r="M9331" t="s">
        <v>26302</v>
      </c>
      <c r="N9331">
        <v>1.2375</v>
      </c>
      <c r="O9331">
        <v>0</v>
      </c>
      <c r="P9331">
        <v>867</v>
      </c>
      <c r="Q9331">
        <v>112</v>
      </c>
      <c r="R9331">
        <v>61</v>
      </c>
      <c r="S9331">
        <v>17</v>
      </c>
      <c r="T9331">
        <v>112</v>
      </c>
      <c r="U9331">
        <v>7</v>
      </c>
      <c r="V9331">
        <v>0</v>
      </c>
      <c r="W9331">
        <v>0</v>
      </c>
      <c r="X9331">
        <v>193.7840976285031</v>
      </c>
      <c r="Y9331">
        <v>367.46025853858566</v>
      </c>
      <c r="Z9331">
        <v>21.951778281524359</v>
      </c>
      <c r="AA9331">
        <v>107.36734888099197</v>
      </c>
      <c r="AB9331">
        <v>40.557214241212641</v>
      </c>
      <c r="AC9331">
        <v>499.06083698363091</v>
      </c>
      <c r="AD9331">
        <v>0</v>
      </c>
      <c r="AE9331">
        <v>1230.1815345544487</v>
      </c>
    </row>
    <row r="9332" spans="1:31" x14ac:dyDescent="0.25">
      <c r="A9332">
        <v>1684769</v>
      </c>
      <c r="B9332">
        <v>1</v>
      </c>
      <c r="C9332" t="s">
        <v>80</v>
      </c>
      <c r="D9332" t="s">
        <v>97</v>
      </c>
      <c r="E9332" t="s">
        <v>140</v>
      </c>
      <c r="F9332" t="s">
        <v>18460</v>
      </c>
      <c r="G9332" t="s">
        <v>209</v>
      </c>
      <c r="H9332" t="s">
        <v>143</v>
      </c>
      <c r="I9332" t="s">
        <v>135</v>
      </c>
      <c r="J9332" t="s">
        <v>136</v>
      </c>
      <c r="K9332" t="s">
        <v>137</v>
      </c>
      <c r="L9332" t="s">
        <v>26303</v>
      </c>
      <c r="M9332" t="s">
        <v>26304</v>
      </c>
      <c r="N9332">
        <v>4.7141666659999997</v>
      </c>
      <c r="O9332">
        <v>0</v>
      </c>
      <c r="P9332">
        <v>1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0.9406282782783334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0.9406282782783334</v>
      </c>
    </row>
    <row r="9333" spans="1:31" x14ac:dyDescent="0.25">
      <c r="A9333">
        <v>1684606</v>
      </c>
      <c r="B9333">
        <v>1</v>
      </c>
      <c r="C9333" t="s">
        <v>81</v>
      </c>
      <c r="D9333" t="s">
        <v>123</v>
      </c>
      <c r="E9333" t="s">
        <v>140</v>
      </c>
      <c r="F9333" t="s">
        <v>26305</v>
      </c>
      <c r="G9333" t="s">
        <v>389</v>
      </c>
      <c r="H9333" t="s">
        <v>143</v>
      </c>
      <c r="I9333" t="s">
        <v>135</v>
      </c>
      <c r="J9333" t="s">
        <v>136</v>
      </c>
      <c r="K9333" t="s">
        <v>137</v>
      </c>
      <c r="L9333" t="s">
        <v>26306</v>
      </c>
      <c r="M9333" t="s">
        <v>26307</v>
      </c>
      <c r="N9333">
        <v>2.0147222220000001</v>
      </c>
      <c r="O9333">
        <v>0</v>
      </c>
      <c r="P9333">
        <v>1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0.17980340683510251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0.17980340683510251</v>
      </c>
    </row>
    <row r="9334" spans="1:31" x14ac:dyDescent="0.25">
      <c r="A9334">
        <v>1684629</v>
      </c>
      <c r="B9334">
        <v>1</v>
      </c>
      <c r="C9334" t="s">
        <v>80</v>
      </c>
      <c r="D9334" t="s">
        <v>83</v>
      </c>
      <c r="E9334" t="s">
        <v>140</v>
      </c>
      <c r="F9334" t="s">
        <v>26308</v>
      </c>
      <c r="G9334" t="s">
        <v>197</v>
      </c>
      <c r="H9334" t="s">
        <v>143</v>
      </c>
      <c r="I9334" t="s">
        <v>135</v>
      </c>
      <c r="J9334" t="s">
        <v>136</v>
      </c>
      <c r="K9334" t="s">
        <v>137</v>
      </c>
      <c r="L9334" t="s">
        <v>26309</v>
      </c>
      <c r="M9334" t="s">
        <v>26310</v>
      </c>
      <c r="N9334">
        <v>0.49694444399999999</v>
      </c>
      <c r="O9334">
        <v>0</v>
      </c>
      <c r="P9334">
        <v>4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0.93457871025538652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0.93457871025538652</v>
      </c>
    </row>
    <row r="9335" spans="1:31" x14ac:dyDescent="0.25">
      <c r="A9335">
        <v>1684560</v>
      </c>
      <c r="B9335">
        <v>1</v>
      </c>
      <c r="C9335" t="s">
        <v>80</v>
      </c>
      <c r="D9335" t="s">
        <v>103</v>
      </c>
      <c r="E9335" t="s">
        <v>146</v>
      </c>
      <c r="F9335" t="s">
        <v>26311</v>
      </c>
      <c r="G9335" t="s">
        <v>267</v>
      </c>
      <c r="H9335" t="s">
        <v>143</v>
      </c>
      <c r="I9335" t="s">
        <v>135</v>
      </c>
      <c r="J9335" t="s">
        <v>136</v>
      </c>
      <c r="K9335" t="s">
        <v>137</v>
      </c>
      <c r="L9335" t="s">
        <v>26312</v>
      </c>
      <c r="M9335" t="s">
        <v>26313</v>
      </c>
      <c r="N9335">
        <v>0.277777777</v>
      </c>
      <c r="O9335">
        <v>0</v>
      </c>
      <c r="P9335">
        <v>563</v>
      </c>
      <c r="Q9335">
        <v>0</v>
      </c>
      <c r="R9335">
        <v>5</v>
      </c>
      <c r="S9335">
        <v>0</v>
      </c>
      <c r="T9335">
        <v>26</v>
      </c>
      <c r="U9335">
        <v>0</v>
      </c>
      <c r="V9335">
        <v>0</v>
      </c>
      <c r="W9335">
        <v>0</v>
      </c>
      <c r="X9335">
        <v>49.213152908250038</v>
      </c>
      <c r="Y9335">
        <v>0</v>
      </c>
      <c r="Z9335">
        <v>1.9166915604861112</v>
      </c>
      <c r="AA9335">
        <v>0</v>
      </c>
      <c r="AB9335">
        <v>9.5358403902166682</v>
      </c>
      <c r="AC9335">
        <v>0</v>
      </c>
      <c r="AD9335">
        <v>0</v>
      </c>
      <c r="AE9335">
        <v>60.665684858952822</v>
      </c>
    </row>
    <row r="9336" spans="1:31" x14ac:dyDescent="0.25">
      <c r="A9336">
        <v>1684583</v>
      </c>
      <c r="B9336">
        <v>1</v>
      </c>
      <c r="C9336" t="s">
        <v>80</v>
      </c>
      <c r="D9336" t="s">
        <v>103</v>
      </c>
      <c r="E9336" t="s">
        <v>140</v>
      </c>
      <c r="F9336" t="s">
        <v>26314</v>
      </c>
      <c r="G9336" t="s">
        <v>197</v>
      </c>
      <c r="H9336" t="s">
        <v>143</v>
      </c>
      <c r="I9336" t="s">
        <v>135</v>
      </c>
      <c r="J9336" t="s">
        <v>136</v>
      </c>
      <c r="K9336" t="s">
        <v>137</v>
      </c>
      <c r="L9336" t="s">
        <v>26315</v>
      </c>
      <c r="M9336" t="s">
        <v>26316</v>
      </c>
      <c r="N9336">
        <v>1.9552777770000001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1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2.4412665633308115</v>
      </c>
      <c r="AC9336">
        <v>0</v>
      </c>
      <c r="AD9336">
        <v>0</v>
      </c>
      <c r="AE9336">
        <v>2.4412665633308115</v>
      </c>
    </row>
    <row r="9337" spans="1:31" x14ac:dyDescent="0.25">
      <c r="A9337">
        <v>1684460</v>
      </c>
      <c r="B9337">
        <v>1</v>
      </c>
      <c r="C9337" t="s">
        <v>80</v>
      </c>
      <c r="D9337" t="s">
        <v>93</v>
      </c>
      <c r="E9337" t="s">
        <v>146</v>
      </c>
      <c r="F9337" t="s">
        <v>26317</v>
      </c>
      <c r="G9337" t="s">
        <v>253</v>
      </c>
      <c r="H9337" t="s">
        <v>143</v>
      </c>
      <c r="I9337" t="s">
        <v>135</v>
      </c>
      <c r="J9337" t="s">
        <v>136</v>
      </c>
      <c r="K9337" t="s">
        <v>167</v>
      </c>
      <c r="L9337" t="s">
        <v>26318</v>
      </c>
      <c r="M9337" t="s">
        <v>26319</v>
      </c>
      <c r="N9337">
        <v>6.1738888879999996</v>
      </c>
      <c r="O9337">
        <v>0</v>
      </c>
      <c r="P9337">
        <v>216</v>
      </c>
      <c r="Q9337">
        <v>0</v>
      </c>
      <c r="R9337">
        <v>59</v>
      </c>
      <c r="S9337">
        <v>0</v>
      </c>
      <c r="T9337">
        <v>49</v>
      </c>
      <c r="U9337">
        <v>0</v>
      </c>
      <c r="V9337">
        <v>0</v>
      </c>
      <c r="W9337">
        <v>0</v>
      </c>
      <c r="X9337">
        <v>273.73098708286375</v>
      </c>
      <c r="Y9337">
        <v>0</v>
      </c>
      <c r="Z9337">
        <v>71.005822129783382</v>
      </c>
      <c r="AA9337">
        <v>0</v>
      </c>
      <c r="AB9337">
        <v>174.9846977982728</v>
      </c>
      <c r="AC9337">
        <v>0</v>
      </c>
      <c r="AD9337">
        <v>0</v>
      </c>
      <c r="AE9337">
        <v>519.72150701091994</v>
      </c>
    </row>
    <row r="9338" spans="1:31" x14ac:dyDescent="0.25">
      <c r="A9338">
        <v>1684500</v>
      </c>
      <c r="B9338">
        <v>1</v>
      </c>
      <c r="C9338" t="s">
        <v>80</v>
      </c>
      <c r="D9338" t="s">
        <v>90</v>
      </c>
      <c r="E9338" t="s">
        <v>179</v>
      </c>
      <c r="F9338" t="s">
        <v>26320</v>
      </c>
      <c r="G9338" t="s">
        <v>161</v>
      </c>
      <c r="H9338" t="s">
        <v>134</v>
      </c>
      <c r="I9338" t="s">
        <v>135</v>
      </c>
      <c r="J9338" t="s">
        <v>136</v>
      </c>
      <c r="K9338" t="s">
        <v>137</v>
      </c>
      <c r="L9338" t="s">
        <v>26321</v>
      </c>
      <c r="M9338" t="s">
        <v>26322</v>
      </c>
      <c r="N9338">
        <v>1.0361111110000001</v>
      </c>
      <c r="O9338">
        <v>1</v>
      </c>
      <c r="P9338">
        <v>1516</v>
      </c>
      <c r="Q9338">
        <v>0</v>
      </c>
      <c r="R9338">
        <v>0</v>
      </c>
      <c r="S9338">
        <v>15</v>
      </c>
      <c r="T9338">
        <v>166</v>
      </c>
      <c r="U9338">
        <v>1</v>
      </c>
      <c r="V9338">
        <v>0</v>
      </c>
      <c r="W9338">
        <v>0.65040496419350058</v>
      </c>
      <c r="X9338">
        <v>533.43889111354747</v>
      </c>
      <c r="Y9338">
        <v>0</v>
      </c>
      <c r="Z9338">
        <v>0</v>
      </c>
      <c r="AA9338">
        <v>718.43876298724911</v>
      </c>
      <c r="AB9338">
        <v>165.14327404170953</v>
      </c>
      <c r="AC9338">
        <v>13.376126903697099</v>
      </c>
      <c r="AD9338">
        <v>0</v>
      </c>
      <c r="AE9338">
        <v>1431.0474600103964</v>
      </c>
    </row>
    <row r="9339" spans="1:31" x14ac:dyDescent="0.25">
      <c r="A9339">
        <v>1684646</v>
      </c>
      <c r="B9339">
        <v>1</v>
      </c>
      <c r="C9339" t="s">
        <v>80</v>
      </c>
      <c r="D9339" t="s">
        <v>82</v>
      </c>
      <c r="E9339" t="s">
        <v>146</v>
      </c>
      <c r="F9339" t="s">
        <v>26323</v>
      </c>
      <c r="G9339" t="s">
        <v>267</v>
      </c>
      <c r="H9339" t="s">
        <v>143</v>
      </c>
      <c r="I9339" t="s">
        <v>135</v>
      </c>
      <c r="J9339" t="s">
        <v>136</v>
      </c>
      <c r="K9339" t="s">
        <v>137</v>
      </c>
      <c r="L9339" t="s">
        <v>26324</v>
      </c>
      <c r="M9339" t="s">
        <v>26325</v>
      </c>
      <c r="N9339">
        <v>0.566111111</v>
      </c>
      <c r="O9339">
        <v>0</v>
      </c>
      <c r="P9339">
        <v>442</v>
      </c>
      <c r="Q9339">
        <v>0</v>
      </c>
      <c r="R9339">
        <v>0</v>
      </c>
      <c r="S9339">
        <v>0</v>
      </c>
      <c r="T9339">
        <v>28</v>
      </c>
      <c r="U9339">
        <v>0</v>
      </c>
      <c r="V9339">
        <v>0</v>
      </c>
      <c r="W9339">
        <v>0</v>
      </c>
      <c r="X9339">
        <v>98.837708933394879</v>
      </c>
      <c r="Y9339">
        <v>0</v>
      </c>
      <c r="Z9339">
        <v>0</v>
      </c>
      <c r="AA9339">
        <v>0</v>
      </c>
      <c r="AB9339">
        <v>14.089537679525542</v>
      </c>
      <c r="AC9339">
        <v>0</v>
      </c>
      <c r="AD9339">
        <v>0</v>
      </c>
      <c r="AE9339">
        <v>112.92724661292041</v>
      </c>
    </row>
    <row r="9340" spans="1:31" x14ac:dyDescent="0.25">
      <c r="A9340">
        <v>1684397</v>
      </c>
      <c r="B9340">
        <v>1</v>
      </c>
      <c r="C9340" t="s">
        <v>80</v>
      </c>
      <c r="D9340" t="s">
        <v>97</v>
      </c>
      <c r="E9340" t="s">
        <v>151</v>
      </c>
      <c r="F9340" t="s">
        <v>26326</v>
      </c>
      <c r="G9340" t="s">
        <v>222</v>
      </c>
      <c r="H9340" t="s">
        <v>143</v>
      </c>
      <c r="I9340" t="s">
        <v>135</v>
      </c>
      <c r="J9340" t="s">
        <v>136</v>
      </c>
      <c r="K9340" t="s">
        <v>137</v>
      </c>
      <c r="L9340" t="s">
        <v>26327</v>
      </c>
      <c r="M9340" t="s">
        <v>26328</v>
      </c>
      <c r="N9340">
        <v>0.233333333</v>
      </c>
      <c r="O9340">
        <v>0</v>
      </c>
      <c r="P9340">
        <v>25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1.9300878036407336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1.9300878036407336</v>
      </c>
    </row>
    <row r="9341" spans="1:31" x14ac:dyDescent="0.25">
      <c r="A9341">
        <v>1684792</v>
      </c>
      <c r="B9341">
        <v>1</v>
      </c>
      <c r="C9341" t="s">
        <v>81</v>
      </c>
      <c r="D9341" t="s">
        <v>128</v>
      </c>
      <c r="E9341" t="s">
        <v>151</v>
      </c>
      <c r="F9341" t="s">
        <v>26329</v>
      </c>
      <c r="G9341" t="s">
        <v>153</v>
      </c>
      <c r="H9341" t="s">
        <v>143</v>
      </c>
      <c r="I9341" t="s">
        <v>135</v>
      </c>
      <c r="J9341" t="s">
        <v>136</v>
      </c>
      <c r="K9341" t="s">
        <v>137</v>
      </c>
      <c r="L9341" t="s">
        <v>26330</v>
      </c>
      <c r="M9341" t="s">
        <v>26331</v>
      </c>
      <c r="N9341">
        <v>1.048333333</v>
      </c>
      <c r="O9341">
        <v>0</v>
      </c>
      <c r="P9341">
        <v>36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12.187296390938521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12.187296390938521</v>
      </c>
    </row>
    <row r="9342" spans="1:31" x14ac:dyDescent="0.25">
      <c r="A9342">
        <v>1684852</v>
      </c>
      <c r="B9342">
        <v>1</v>
      </c>
      <c r="C9342" t="s">
        <v>81</v>
      </c>
      <c r="D9342" t="s">
        <v>123</v>
      </c>
      <c r="E9342" t="s">
        <v>140</v>
      </c>
      <c r="F9342" t="s">
        <v>26332</v>
      </c>
      <c r="G9342" t="s">
        <v>197</v>
      </c>
      <c r="H9342" t="s">
        <v>143</v>
      </c>
      <c r="I9342" t="s">
        <v>135</v>
      </c>
      <c r="J9342" t="s">
        <v>136</v>
      </c>
      <c r="K9342" t="s">
        <v>137</v>
      </c>
      <c r="L9342" t="s">
        <v>26333</v>
      </c>
      <c r="M9342" t="s">
        <v>26334</v>
      </c>
      <c r="N9342">
        <v>1.6827777770000001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1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</row>
    <row r="9343" spans="1:31" x14ac:dyDescent="0.25">
      <c r="A9343">
        <v>1684686</v>
      </c>
      <c r="B9343">
        <v>1</v>
      </c>
      <c r="C9343" t="s">
        <v>80</v>
      </c>
      <c r="D9343" t="s">
        <v>106</v>
      </c>
      <c r="E9343" t="s">
        <v>164</v>
      </c>
      <c r="F9343" t="s">
        <v>19358</v>
      </c>
      <c r="G9343" t="s">
        <v>161</v>
      </c>
      <c r="H9343" t="s">
        <v>134</v>
      </c>
      <c r="I9343" t="s">
        <v>135</v>
      </c>
      <c r="J9343" t="s">
        <v>136</v>
      </c>
      <c r="K9343" t="s">
        <v>137</v>
      </c>
      <c r="L9343" t="s">
        <v>26335</v>
      </c>
      <c r="M9343" t="s">
        <v>26336</v>
      </c>
      <c r="N9343">
        <v>0.169444444</v>
      </c>
      <c r="O9343">
        <v>1</v>
      </c>
      <c r="P9343">
        <v>2</v>
      </c>
      <c r="Q9343">
        <v>18</v>
      </c>
      <c r="R9343">
        <v>269</v>
      </c>
      <c r="S9343">
        <v>11</v>
      </c>
      <c r="T9343">
        <v>57</v>
      </c>
      <c r="U9343">
        <v>0</v>
      </c>
      <c r="V9343">
        <v>0</v>
      </c>
      <c r="W9343">
        <v>8.9626629102344452E-2</v>
      </c>
      <c r="X9343">
        <v>0.70936420523851962</v>
      </c>
      <c r="Y9343">
        <v>1.6272866821533059</v>
      </c>
      <c r="Z9343">
        <v>33.447818269565516</v>
      </c>
      <c r="AA9343">
        <v>6.1652997731777148</v>
      </c>
      <c r="AB9343">
        <v>19.359003052552037</v>
      </c>
      <c r="AC9343">
        <v>0</v>
      </c>
      <c r="AD9343">
        <v>0</v>
      </c>
      <c r="AE9343">
        <v>61.398398611789432</v>
      </c>
    </row>
    <row r="9344" spans="1:31" x14ac:dyDescent="0.25">
      <c r="A9344">
        <v>1684543</v>
      </c>
      <c r="B9344">
        <v>1</v>
      </c>
      <c r="C9344" t="s">
        <v>80</v>
      </c>
      <c r="D9344" t="s">
        <v>97</v>
      </c>
      <c r="E9344" t="s">
        <v>140</v>
      </c>
      <c r="F9344" t="s">
        <v>26337</v>
      </c>
      <c r="G9344" t="s">
        <v>209</v>
      </c>
      <c r="H9344" t="s">
        <v>143</v>
      </c>
      <c r="I9344" t="s">
        <v>135</v>
      </c>
      <c r="J9344" t="s">
        <v>136</v>
      </c>
      <c r="K9344" t="s">
        <v>137</v>
      </c>
      <c r="L9344" t="s">
        <v>26338</v>
      </c>
      <c r="M9344" t="s">
        <v>26339</v>
      </c>
      <c r="N9344">
        <v>2.8902777770000001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2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31.632329115525806</v>
      </c>
      <c r="AC9344">
        <v>0</v>
      </c>
      <c r="AD9344">
        <v>0</v>
      </c>
      <c r="AE9344">
        <v>31.632329115525806</v>
      </c>
    </row>
    <row r="9345" spans="1:31" x14ac:dyDescent="0.25">
      <c r="A9345">
        <v>1684709</v>
      </c>
      <c r="B9345">
        <v>1</v>
      </c>
      <c r="C9345" t="s">
        <v>81</v>
      </c>
      <c r="D9345" t="s">
        <v>118</v>
      </c>
      <c r="E9345" t="s">
        <v>140</v>
      </c>
      <c r="F9345" t="s">
        <v>2187</v>
      </c>
      <c r="G9345" t="s">
        <v>197</v>
      </c>
      <c r="H9345" t="s">
        <v>143</v>
      </c>
      <c r="I9345" t="s">
        <v>135</v>
      </c>
      <c r="J9345" t="s">
        <v>136</v>
      </c>
      <c r="K9345" t="s">
        <v>137</v>
      </c>
      <c r="L9345" t="s">
        <v>26340</v>
      </c>
      <c r="M9345" t="s">
        <v>26341</v>
      </c>
      <c r="N9345">
        <v>1.7455555549999999</v>
      </c>
      <c r="O9345">
        <v>0</v>
      </c>
      <c r="P9345">
        <v>1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0.12688159744686556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0.12688159744686556</v>
      </c>
    </row>
    <row r="9346" spans="1:31" x14ac:dyDescent="0.25">
      <c r="A9346">
        <v>1684878</v>
      </c>
      <c r="B9346">
        <v>1</v>
      </c>
      <c r="C9346" t="s">
        <v>80</v>
      </c>
      <c r="D9346" t="s">
        <v>103</v>
      </c>
      <c r="E9346" t="s">
        <v>151</v>
      </c>
      <c r="F9346" t="s">
        <v>26342</v>
      </c>
      <c r="G9346" t="s">
        <v>153</v>
      </c>
      <c r="H9346" t="s">
        <v>143</v>
      </c>
      <c r="I9346" t="s">
        <v>135</v>
      </c>
      <c r="J9346" t="s">
        <v>136</v>
      </c>
      <c r="K9346" t="s">
        <v>137</v>
      </c>
      <c r="L9346" t="s">
        <v>26343</v>
      </c>
      <c r="M9346" t="s">
        <v>26344</v>
      </c>
      <c r="N9346">
        <v>1.5113888879999999</v>
      </c>
      <c r="O9346">
        <v>0</v>
      </c>
      <c r="P9346">
        <v>163</v>
      </c>
      <c r="Q9346">
        <v>0</v>
      </c>
      <c r="R9346">
        <v>0</v>
      </c>
      <c r="S9346">
        <v>0</v>
      </c>
      <c r="T9346">
        <v>16</v>
      </c>
      <c r="U9346">
        <v>0</v>
      </c>
      <c r="V9346">
        <v>0</v>
      </c>
      <c r="W9346">
        <v>0</v>
      </c>
      <c r="X9346">
        <v>94.438339840882932</v>
      </c>
      <c r="Y9346">
        <v>0</v>
      </c>
      <c r="Z9346">
        <v>0</v>
      </c>
      <c r="AA9346">
        <v>0</v>
      </c>
      <c r="AB9346">
        <v>5.034787700385972</v>
      </c>
      <c r="AC9346">
        <v>0</v>
      </c>
      <c r="AD9346">
        <v>0</v>
      </c>
      <c r="AE9346">
        <v>99.473127541268909</v>
      </c>
    </row>
    <row r="9347" spans="1:31" x14ac:dyDescent="0.25">
      <c r="A9347">
        <v>1684480</v>
      </c>
      <c r="B9347">
        <v>1</v>
      </c>
      <c r="C9347" t="s">
        <v>80</v>
      </c>
      <c r="D9347" t="s">
        <v>104</v>
      </c>
      <c r="E9347" t="s">
        <v>164</v>
      </c>
      <c r="F9347" t="s">
        <v>26345</v>
      </c>
      <c r="G9347" t="s">
        <v>281</v>
      </c>
      <c r="H9347" t="s">
        <v>134</v>
      </c>
      <c r="I9347" t="s">
        <v>135</v>
      </c>
      <c r="J9347" t="s">
        <v>136</v>
      </c>
      <c r="K9347" t="s">
        <v>167</v>
      </c>
      <c r="L9347" t="s">
        <v>26346</v>
      </c>
      <c r="M9347" t="s">
        <v>26347</v>
      </c>
      <c r="N9347">
        <v>2.3557694439999999</v>
      </c>
      <c r="O9347">
        <v>9</v>
      </c>
      <c r="P9347">
        <v>0</v>
      </c>
      <c r="Q9347">
        <v>69</v>
      </c>
      <c r="R9347">
        <v>1</v>
      </c>
      <c r="S9347">
        <v>24</v>
      </c>
      <c r="T9347">
        <v>1</v>
      </c>
      <c r="U9347">
        <v>0</v>
      </c>
      <c r="V9347">
        <v>0</v>
      </c>
      <c r="W9347">
        <v>16.331500073900934</v>
      </c>
      <c r="X9347">
        <v>0</v>
      </c>
      <c r="Y9347">
        <v>74.535193446630117</v>
      </c>
      <c r="Z9347">
        <v>7.9684738071060242</v>
      </c>
      <c r="AA9347">
        <v>511.741551714134</v>
      </c>
      <c r="AB9347">
        <v>29.154330630651465</v>
      </c>
      <c r="AC9347">
        <v>0</v>
      </c>
      <c r="AD9347">
        <v>0</v>
      </c>
      <c r="AE9347">
        <v>639.7310496724225</v>
      </c>
    </row>
    <row r="9348" spans="1:31" x14ac:dyDescent="0.25">
      <c r="A9348">
        <v>1684417</v>
      </c>
      <c r="B9348">
        <v>1</v>
      </c>
      <c r="C9348" t="s">
        <v>80</v>
      </c>
      <c r="D9348" t="s">
        <v>95</v>
      </c>
      <c r="E9348" t="s">
        <v>164</v>
      </c>
      <c r="F9348" t="s">
        <v>26348</v>
      </c>
      <c r="G9348" t="s">
        <v>161</v>
      </c>
      <c r="H9348" t="s">
        <v>134</v>
      </c>
      <c r="I9348" t="s">
        <v>135</v>
      </c>
      <c r="J9348" t="s">
        <v>136</v>
      </c>
      <c r="K9348" t="s">
        <v>137</v>
      </c>
      <c r="L9348" t="s">
        <v>26349</v>
      </c>
      <c r="M9348" t="s">
        <v>26350</v>
      </c>
      <c r="N9348">
        <v>0.81638888799999998</v>
      </c>
      <c r="O9348">
        <v>4</v>
      </c>
      <c r="P9348">
        <v>402</v>
      </c>
      <c r="Q9348">
        <v>8</v>
      </c>
      <c r="R9348">
        <v>2</v>
      </c>
      <c r="S9348">
        <v>34</v>
      </c>
      <c r="T9348">
        <v>16</v>
      </c>
      <c r="U9348">
        <v>4</v>
      </c>
      <c r="V9348">
        <v>0</v>
      </c>
      <c r="W9348">
        <v>2.8728864155184204</v>
      </c>
      <c r="X9348">
        <v>96.768749511895052</v>
      </c>
      <c r="Y9348">
        <v>67.39601345517265</v>
      </c>
      <c r="Z9348">
        <v>1.5301481251869848</v>
      </c>
      <c r="AA9348">
        <v>299.77592710137498</v>
      </c>
      <c r="AB9348">
        <v>14.523123080499639</v>
      </c>
      <c r="AC9348">
        <v>219.68469573391312</v>
      </c>
      <c r="AD9348">
        <v>0</v>
      </c>
      <c r="AE9348">
        <v>702.55154342356093</v>
      </c>
    </row>
    <row r="9349" spans="1:31" x14ac:dyDescent="0.25">
      <c r="A9349">
        <v>1684523</v>
      </c>
      <c r="B9349">
        <v>1</v>
      </c>
      <c r="C9349" t="s">
        <v>80</v>
      </c>
      <c r="D9349" t="s">
        <v>97</v>
      </c>
      <c r="E9349" t="s">
        <v>140</v>
      </c>
      <c r="F9349" t="s">
        <v>26351</v>
      </c>
      <c r="G9349" t="s">
        <v>389</v>
      </c>
      <c r="H9349" t="s">
        <v>143</v>
      </c>
      <c r="I9349" t="s">
        <v>135</v>
      </c>
      <c r="J9349" t="s">
        <v>136</v>
      </c>
      <c r="K9349" t="s">
        <v>137</v>
      </c>
      <c r="L9349" t="s">
        <v>26352</v>
      </c>
      <c r="M9349" t="s">
        <v>26353</v>
      </c>
      <c r="N9349">
        <v>4.1844444440000004</v>
      </c>
      <c r="O9349">
        <v>0</v>
      </c>
      <c r="P9349">
        <v>1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0.27250872335575782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0.27250872335575782</v>
      </c>
    </row>
    <row r="9350" spans="1:31" x14ac:dyDescent="0.25">
      <c r="A9350">
        <v>1684666</v>
      </c>
      <c r="B9350">
        <v>1</v>
      </c>
      <c r="C9350" t="s">
        <v>81</v>
      </c>
      <c r="D9350" t="s">
        <v>113</v>
      </c>
      <c r="E9350" t="s">
        <v>151</v>
      </c>
      <c r="F9350" t="s">
        <v>26354</v>
      </c>
      <c r="G9350" t="s">
        <v>153</v>
      </c>
      <c r="H9350" t="s">
        <v>143</v>
      </c>
      <c r="I9350" t="s">
        <v>135</v>
      </c>
      <c r="J9350" t="s">
        <v>136</v>
      </c>
      <c r="K9350" t="s">
        <v>137</v>
      </c>
      <c r="L9350" t="s">
        <v>26355</v>
      </c>
      <c r="M9350" t="s">
        <v>26356</v>
      </c>
      <c r="N9350">
        <v>0.93722222200000005</v>
      </c>
      <c r="O9350">
        <v>0</v>
      </c>
      <c r="P9350">
        <v>4</v>
      </c>
      <c r="Q9350">
        <v>0</v>
      </c>
      <c r="R9350">
        <v>3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1.3006274909029596</v>
      </c>
      <c r="Y9350">
        <v>0</v>
      </c>
      <c r="Z9350">
        <v>0.44324989016272165</v>
      </c>
      <c r="AA9350">
        <v>0</v>
      </c>
      <c r="AB9350">
        <v>0</v>
      </c>
      <c r="AC9350">
        <v>0</v>
      </c>
      <c r="AD9350">
        <v>0</v>
      </c>
      <c r="AE9350">
        <v>1.7438773810656811</v>
      </c>
    </row>
    <row r="9351" spans="1:31" x14ac:dyDescent="0.25">
      <c r="A9351">
        <v>1684463</v>
      </c>
      <c r="B9351">
        <v>1</v>
      </c>
      <c r="C9351" t="s">
        <v>80</v>
      </c>
      <c r="D9351" t="s">
        <v>93</v>
      </c>
      <c r="E9351" t="s">
        <v>140</v>
      </c>
      <c r="F9351" t="s">
        <v>26357</v>
      </c>
      <c r="G9351" t="s">
        <v>389</v>
      </c>
      <c r="H9351" t="s">
        <v>143</v>
      </c>
      <c r="I9351" t="s">
        <v>135</v>
      </c>
      <c r="J9351" t="s">
        <v>136</v>
      </c>
      <c r="K9351" t="s">
        <v>137</v>
      </c>
      <c r="L9351" t="s">
        <v>26358</v>
      </c>
      <c r="M9351" t="s">
        <v>26359</v>
      </c>
      <c r="N9351">
        <v>0.93333333299999999</v>
      </c>
      <c r="O9351">
        <v>0</v>
      </c>
      <c r="P9351">
        <v>1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0.32242399569811109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0.32242399569811109</v>
      </c>
    </row>
    <row r="9352" spans="1:31" x14ac:dyDescent="0.25">
      <c r="A9352">
        <v>1684509</v>
      </c>
      <c r="B9352">
        <v>1</v>
      </c>
      <c r="C9352" t="s">
        <v>80</v>
      </c>
      <c r="D9352" t="s">
        <v>100</v>
      </c>
      <c r="E9352" t="s">
        <v>200</v>
      </c>
      <c r="F9352" t="s">
        <v>26360</v>
      </c>
      <c r="G9352" t="s">
        <v>222</v>
      </c>
      <c r="H9352" t="s">
        <v>143</v>
      </c>
      <c r="I9352" t="s">
        <v>135</v>
      </c>
      <c r="J9352" t="s">
        <v>136</v>
      </c>
      <c r="K9352" t="s">
        <v>137</v>
      </c>
      <c r="L9352" t="s">
        <v>26361</v>
      </c>
      <c r="M9352" t="s">
        <v>26362</v>
      </c>
      <c r="N9352">
        <v>5.4024999999999999</v>
      </c>
      <c r="O9352">
        <v>0</v>
      </c>
      <c r="P9352">
        <v>17</v>
      </c>
      <c r="Q9352">
        <v>0</v>
      </c>
      <c r="R9352">
        <v>0</v>
      </c>
      <c r="S9352">
        <v>0</v>
      </c>
      <c r="T9352">
        <v>4</v>
      </c>
      <c r="U9352">
        <v>0</v>
      </c>
      <c r="V9352">
        <v>0</v>
      </c>
      <c r="W9352">
        <v>0</v>
      </c>
      <c r="X9352">
        <v>12.857912378614623</v>
      </c>
      <c r="Y9352">
        <v>0</v>
      </c>
      <c r="Z9352">
        <v>0</v>
      </c>
      <c r="AA9352">
        <v>0</v>
      </c>
      <c r="AB9352">
        <v>0.17858357657291668</v>
      </c>
      <c r="AC9352">
        <v>0</v>
      </c>
      <c r="AD9352">
        <v>0</v>
      </c>
      <c r="AE9352">
        <v>13.03649595518754</v>
      </c>
    </row>
    <row r="9353" spans="1:31" x14ac:dyDescent="0.25">
      <c r="A9353">
        <v>1684632</v>
      </c>
      <c r="B9353">
        <v>1</v>
      </c>
      <c r="C9353" t="s">
        <v>80</v>
      </c>
      <c r="D9353" t="s">
        <v>90</v>
      </c>
      <c r="E9353" t="s">
        <v>146</v>
      </c>
      <c r="F9353" t="s">
        <v>26363</v>
      </c>
      <c r="G9353" t="s">
        <v>281</v>
      </c>
      <c r="H9353" t="s">
        <v>143</v>
      </c>
      <c r="I9353" t="s">
        <v>135</v>
      </c>
      <c r="J9353" t="s">
        <v>136</v>
      </c>
      <c r="K9353" t="s">
        <v>137</v>
      </c>
      <c r="L9353" t="s">
        <v>26364</v>
      </c>
      <c r="M9353" t="s">
        <v>26365</v>
      </c>
      <c r="N9353">
        <v>0.37888888799999998</v>
      </c>
      <c r="O9353">
        <v>0</v>
      </c>
      <c r="P9353">
        <v>770</v>
      </c>
      <c r="Q9353">
        <v>0</v>
      </c>
      <c r="R9353">
        <v>0</v>
      </c>
      <c r="S9353">
        <v>0</v>
      </c>
      <c r="T9353">
        <v>37</v>
      </c>
      <c r="U9353">
        <v>0</v>
      </c>
      <c r="V9353">
        <v>0</v>
      </c>
      <c r="W9353">
        <v>0</v>
      </c>
      <c r="X9353">
        <v>120.29977877103127</v>
      </c>
      <c r="Y9353">
        <v>0</v>
      </c>
      <c r="Z9353">
        <v>0</v>
      </c>
      <c r="AA9353">
        <v>0</v>
      </c>
      <c r="AB9353">
        <v>5.9070678011257964</v>
      </c>
      <c r="AC9353">
        <v>0</v>
      </c>
      <c r="AD9353">
        <v>0</v>
      </c>
      <c r="AE9353">
        <v>126.20684657215706</v>
      </c>
    </row>
    <row r="9354" spans="1:31" x14ac:dyDescent="0.25">
      <c r="A9354">
        <v>1684695</v>
      </c>
      <c r="B9354">
        <v>1</v>
      </c>
      <c r="C9354" t="s">
        <v>80</v>
      </c>
      <c r="D9354" t="s">
        <v>101</v>
      </c>
      <c r="E9354" t="s">
        <v>140</v>
      </c>
      <c r="F9354" t="s">
        <v>26366</v>
      </c>
      <c r="G9354" t="s">
        <v>197</v>
      </c>
      <c r="H9354" t="s">
        <v>143</v>
      </c>
      <c r="I9354" t="s">
        <v>135</v>
      </c>
      <c r="J9354" t="s">
        <v>136</v>
      </c>
      <c r="K9354" t="s">
        <v>137</v>
      </c>
      <c r="L9354" t="s">
        <v>26367</v>
      </c>
      <c r="M9354" t="s">
        <v>26368</v>
      </c>
      <c r="N9354">
        <v>4.8233333329999999</v>
      </c>
      <c r="O9354">
        <v>0</v>
      </c>
      <c r="P9354">
        <v>1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0.11111187944752002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0.11111187944752002</v>
      </c>
    </row>
    <row r="9355" spans="1:31" x14ac:dyDescent="0.25">
      <c r="A9355">
        <v>1684781</v>
      </c>
      <c r="B9355">
        <v>1</v>
      </c>
      <c r="C9355" t="s">
        <v>80</v>
      </c>
      <c r="D9355" t="s">
        <v>82</v>
      </c>
      <c r="E9355" t="s">
        <v>146</v>
      </c>
      <c r="F9355" t="s">
        <v>23086</v>
      </c>
      <c r="G9355" t="s">
        <v>385</v>
      </c>
      <c r="H9355" t="s">
        <v>143</v>
      </c>
      <c r="I9355" t="s">
        <v>135</v>
      </c>
      <c r="J9355" t="s">
        <v>136</v>
      </c>
      <c r="K9355" t="s">
        <v>137</v>
      </c>
      <c r="L9355" t="s">
        <v>26369</v>
      </c>
      <c r="M9355" t="s">
        <v>26370</v>
      </c>
      <c r="N9355">
        <v>0.93888888800000003</v>
      </c>
      <c r="O9355">
        <v>0</v>
      </c>
      <c r="P9355">
        <v>213</v>
      </c>
      <c r="Q9355">
        <v>0</v>
      </c>
      <c r="R9355">
        <v>0</v>
      </c>
      <c r="S9355">
        <v>0</v>
      </c>
      <c r="T9355">
        <v>10</v>
      </c>
      <c r="U9355">
        <v>0</v>
      </c>
      <c r="V9355">
        <v>0</v>
      </c>
      <c r="W9355">
        <v>0</v>
      </c>
      <c r="X9355">
        <v>81.79816293191918</v>
      </c>
      <c r="Y9355">
        <v>0</v>
      </c>
      <c r="Z9355">
        <v>0</v>
      </c>
      <c r="AA9355">
        <v>0</v>
      </c>
      <c r="AB9355">
        <v>3.1881914090731276</v>
      </c>
      <c r="AC9355">
        <v>0</v>
      </c>
      <c r="AD9355">
        <v>0</v>
      </c>
      <c r="AE9355">
        <v>84.986354340992307</v>
      </c>
    </row>
    <row r="9356" spans="1:31" x14ac:dyDescent="0.25">
      <c r="A9356">
        <v>1684449</v>
      </c>
      <c r="B9356">
        <v>1</v>
      </c>
      <c r="C9356" t="s">
        <v>80</v>
      </c>
      <c r="D9356" t="s">
        <v>99</v>
      </c>
      <c r="E9356" t="s">
        <v>151</v>
      </c>
      <c r="F9356" t="s">
        <v>259</v>
      </c>
      <c r="G9356" t="s">
        <v>222</v>
      </c>
      <c r="H9356" t="s">
        <v>143</v>
      </c>
      <c r="I9356" t="s">
        <v>135</v>
      </c>
      <c r="J9356" t="s">
        <v>136</v>
      </c>
      <c r="K9356" t="s">
        <v>137</v>
      </c>
      <c r="L9356" t="s">
        <v>26371</v>
      </c>
      <c r="M9356" t="s">
        <v>26372</v>
      </c>
      <c r="N9356">
        <v>4.3280555549999997</v>
      </c>
      <c r="O9356">
        <v>0</v>
      </c>
      <c r="P9356">
        <v>38</v>
      </c>
      <c r="Q9356">
        <v>0</v>
      </c>
      <c r="R9356">
        <v>9</v>
      </c>
      <c r="S9356">
        <v>0</v>
      </c>
      <c r="T9356">
        <v>6</v>
      </c>
      <c r="U9356">
        <v>0</v>
      </c>
      <c r="V9356">
        <v>0</v>
      </c>
      <c r="W9356">
        <v>0</v>
      </c>
      <c r="X9356">
        <v>22.672775784825397</v>
      </c>
      <c r="Y9356">
        <v>0</v>
      </c>
      <c r="Z9356">
        <v>12.926792301462953</v>
      </c>
      <c r="AA9356">
        <v>0</v>
      </c>
      <c r="AB9356">
        <v>5.5793082660592361</v>
      </c>
      <c r="AC9356">
        <v>0</v>
      </c>
      <c r="AD9356">
        <v>0</v>
      </c>
      <c r="AE9356">
        <v>41.178876352347586</v>
      </c>
    </row>
    <row r="9357" spans="1:31" x14ac:dyDescent="0.25">
      <c r="A9357">
        <v>1684526</v>
      </c>
      <c r="B9357">
        <v>1</v>
      </c>
      <c r="C9357" t="s">
        <v>81</v>
      </c>
      <c r="D9357" t="s">
        <v>117</v>
      </c>
      <c r="E9357" t="s">
        <v>151</v>
      </c>
      <c r="F9357" t="s">
        <v>26373</v>
      </c>
      <c r="G9357" t="s">
        <v>1095</v>
      </c>
      <c r="H9357" t="s">
        <v>143</v>
      </c>
      <c r="I9357" t="s">
        <v>135</v>
      </c>
      <c r="J9357" t="s">
        <v>136</v>
      </c>
      <c r="K9357" t="s">
        <v>137</v>
      </c>
      <c r="L9357" t="s">
        <v>26089</v>
      </c>
      <c r="M9357" t="s">
        <v>26374</v>
      </c>
      <c r="N9357">
        <v>1.6725000000000001</v>
      </c>
      <c r="O9357">
        <v>0</v>
      </c>
      <c r="P9357">
        <v>5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0.73445600150310175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0.73445600150310175</v>
      </c>
    </row>
    <row r="9358" spans="1:31" x14ac:dyDescent="0.25">
      <c r="A9358">
        <v>1684824</v>
      </c>
      <c r="B9358">
        <v>1</v>
      </c>
      <c r="C9358" t="s">
        <v>80</v>
      </c>
      <c r="D9358" t="s">
        <v>96</v>
      </c>
      <c r="E9358" t="s">
        <v>140</v>
      </c>
      <c r="F9358" t="s">
        <v>26375</v>
      </c>
      <c r="G9358" t="s">
        <v>197</v>
      </c>
      <c r="H9358" t="s">
        <v>143</v>
      </c>
      <c r="I9358" t="s">
        <v>135</v>
      </c>
      <c r="J9358" t="s">
        <v>136</v>
      </c>
      <c r="K9358" t="s">
        <v>137</v>
      </c>
      <c r="L9358" t="s">
        <v>26376</v>
      </c>
      <c r="M9358" t="s">
        <v>26377</v>
      </c>
      <c r="N9358">
        <v>1.844166666</v>
      </c>
      <c r="O9358">
        <v>0</v>
      </c>
      <c r="P9358">
        <v>1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1.9705329161634135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1.9705329161634135</v>
      </c>
    </row>
    <row r="9359" spans="1:31" x14ac:dyDescent="0.25">
      <c r="A9359">
        <v>1684861</v>
      </c>
      <c r="B9359">
        <v>1</v>
      </c>
      <c r="C9359" t="s">
        <v>80</v>
      </c>
      <c r="D9359" t="s">
        <v>88</v>
      </c>
      <c r="E9359" t="s">
        <v>159</v>
      </c>
      <c r="F9359" t="s">
        <v>26378</v>
      </c>
      <c r="G9359" t="s">
        <v>161</v>
      </c>
      <c r="H9359" t="s">
        <v>134</v>
      </c>
      <c r="I9359" t="s">
        <v>135</v>
      </c>
      <c r="J9359" t="s">
        <v>136</v>
      </c>
      <c r="K9359" t="s">
        <v>137</v>
      </c>
      <c r="L9359" t="s">
        <v>26379</v>
      </c>
      <c r="M9359" t="s">
        <v>26380</v>
      </c>
      <c r="N9359">
        <v>0.41083333300000002</v>
      </c>
      <c r="O9359">
        <v>0</v>
      </c>
      <c r="P9359">
        <v>449</v>
      </c>
      <c r="Q9359">
        <v>0</v>
      </c>
      <c r="R9359">
        <v>0</v>
      </c>
      <c r="S9359">
        <v>0</v>
      </c>
      <c r="T9359">
        <v>65</v>
      </c>
      <c r="U9359">
        <v>0</v>
      </c>
      <c r="V9359">
        <v>0</v>
      </c>
      <c r="W9359">
        <v>0</v>
      </c>
      <c r="X9359">
        <v>61.300260659484927</v>
      </c>
      <c r="Y9359">
        <v>0</v>
      </c>
      <c r="Z9359">
        <v>0</v>
      </c>
      <c r="AA9359">
        <v>0</v>
      </c>
      <c r="AB9359">
        <v>23.36327375823349</v>
      </c>
      <c r="AC9359">
        <v>0</v>
      </c>
      <c r="AD9359">
        <v>0</v>
      </c>
      <c r="AE9359">
        <v>84.663534417718409</v>
      </c>
    </row>
    <row r="9360" spans="1:31" x14ac:dyDescent="0.25">
      <c r="A9360">
        <v>1684469</v>
      </c>
      <c r="B9360">
        <v>1</v>
      </c>
      <c r="C9360" t="s">
        <v>80</v>
      </c>
      <c r="D9360" t="s">
        <v>109</v>
      </c>
      <c r="E9360" t="s">
        <v>146</v>
      </c>
      <c r="F9360" t="s">
        <v>26381</v>
      </c>
      <c r="G9360" t="s">
        <v>253</v>
      </c>
      <c r="H9360" t="s">
        <v>143</v>
      </c>
      <c r="I9360" t="s">
        <v>135</v>
      </c>
      <c r="J9360" t="s">
        <v>136</v>
      </c>
      <c r="K9360" t="s">
        <v>167</v>
      </c>
      <c r="L9360" t="s">
        <v>26382</v>
      </c>
      <c r="M9360" t="s">
        <v>26383</v>
      </c>
      <c r="N9360">
        <v>3.2136111110000001</v>
      </c>
      <c r="O9360">
        <v>0</v>
      </c>
      <c r="P9360">
        <v>24</v>
      </c>
      <c r="Q9360">
        <v>0</v>
      </c>
      <c r="R9360">
        <v>0</v>
      </c>
      <c r="S9360">
        <v>0</v>
      </c>
      <c r="T9360">
        <v>2</v>
      </c>
      <c r="U9360">
        <v>0</v>
      </c>
      <c r="V9360">
        <v>0</v>
      </c>
      <c r="W9360">
        <v>0</v>
      </c>
      <c r="X9360">
        <v>8.4145992520615085</v>
      </c>
      <c r="Y9360">
        <v>0</v>
      </c>
      <c r="Z9360">
        <v>0</v>
      </c>
      <c r="AA9360">
        <v>0</v>
      </c>
      <c r="AB9360">
        <v>6.4259418127252381</v>
      </c>
      <c r="AC9360">
        <v>0</v>
      </c>
      <c r="AD9360">
        <v>0</v>
      </c>
      <c r="AE9360">
        <v>14.840541064786747</v>
      </c>
    </row>
    <row r="9361" spans="1:31" x14ac:dyDescent="0.25">
      <c r="A9361">
        <v>1684652</v>
      </c>
      <c r="B9361">
        <v>1</v>
      </c>
      <c r="C9361" t="s">
        <v>80</v>
      </c>
      <c r="D9361" t="s">
        <v>93</v>
      </c>
      <c r="E9361" t="s">
        <v>151</v>
      </c>
      <c r="F9361" t="s">
        <v>26384</v>
      </c>
      <c r="G9361" t="s">
        <v>526</v>
      </c>
      <c r="H9361" t="s">
        <v>143</v>
      </c>
      <c r="I9361" t="s">
        <v>135</v>
      </c>
      <c r="J9361" t="s">
        <v>136</v>
      </c>
      <c r="K9361" t="s">
        <v>137</v>
      </c>
      <c r="L9361" t="s">
        <v>26385</v>
      </c>
      <c r="M9361" t="s">
        <v>26386</v>
      </c>
      <c r="N9361">
        <v>2.3819444440000002</v>
      </c>
      <c r="O9361">
        <v>0</v>
      </c>
      <c r="P9361">
        <v>129</v>
      </c>
      <c r="Q9361">
        <v>0</v>
      </c>
      <c r="R9361">
        <v>0</v>
      </c>
      <c r="S9361">
        <v>0</v>
      </c>
      <c r="T9361">
        <v>4</v>
      </c>
      <c r="U9361">
        <v>0</v>
      </c>
      <c r="V9361">
        <v>0</v>
      </c>
      <c r="W9361">
        <v>0</v>
      </c>
      <c r="X9361">
        <v>80.989414852178115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80.989414852178115</v>
      </c>
    </row>
    <row r="9362" spans="1:31" x14ac:dyDescent="0.25">
      <c r="A9362">
        <v>1684675</v>
      </c>
      <c r="B9362">
        <v>1</v>
      </c>
      <c r="C9362" t="s">
        <v>80</v>
      </c>
      <c r="D9362" t="s">
        <v>99</v>
      </c>
      <c r="E9362" t="s">
        <v>151</v>
      </c>
      <c r="F9362" t="s">
        <v>20330</v>
      </c>
      <c r="G9362" t="s">
        <v>389</v>
      </c>
      <c r="H9362" t="s">
        <v>143</v>
      </c>
      <c r="I9362" t="s">
        <v>135</v>
      </c>
      <c r="J9362" t="s">
        <v>136</v>
      </c>
      <c r="K9362" t="s">
        <v>137</v>
      </c>
      <c r="L9362" t="s">
        <v>26387</v>
      </c>
      <c r="M9362" t="s">
        <v>26388</v>
      </c>
      <c r="N9362">
        <v>2.4138888879999998</v>
      </c>
      <c r="O9362">
        <v>0</v>
      </c>
      <c r="P9362">
        <v>60</v>
      </c>
      <c r="Q9362">
        <v>0</v>
      </c>
      <c r="R9362">
        <v>1</v>
      </c>
      <c r="S9362">
        <v>0</v>
      </c>
      <c r="T9362">
        <v>6</v>
      </c>
      <c r="U9362">
        <v>0</v>
      </c>
      <c r="V9362">
        <v>0</v>
      </c>
      <c r="W9362">
        <v>0</v>
      </c>
      <c r="X9362">
        <v>29.189938933178109</v>
      </c>
      <c r="Y9362">
        <v>0</v>
      </c>
      <c r="Z9362">
        <v>5.5179722657752783E-2</v>
      </c>
      <c r="AA9362">
        <v>0</v>
      </c>
      <c r="AB9362">
        <v>0.31057173744115835</v>
      </c>
      <c r="AC9362">
        <v>0</v>
      </c>
      <c r="AD9362">
        <v>0</v>
      </c>
      <c r="AE9362">
        <v>29.555690393277018</v>
      </c>
    </row>
    <row r="9363" spans="1:31" x14ac:dyDescent="0.25">
      <c r="A9363">
        <v>1684529</v>
      </c>
      <c r="B9363">
        <v>1</v>
      </c>
      <c r="C9363" t="s">
        <v>80</v>
      </c>
      <c r="D9363" t="s">
        <v>98</v>
      </c>
      <c r="E9363" t="s">
        <v>140</v>
      </c>
      <c r="F9363" t="s">
        <v>26389</v>
      </c>
      <c r="G9363" t="s">
        <v>197</v>
      </c>
      <c r="H9363" t="s">
        <v>143</v>
      </c>
      <c r="I9363" t="s">
        <v>135</v>
      </c>
      <c r="J9363" t="s">
        <v>136</v>
      </c>
      <c r="K9363" t="s">
        <v>137</v>
      </c>
      <c r="L9363" t="s">
        <v>26390</v>
      </c>
      <c r="M9363" t="s">
        <v>26391</v>
      </c>
      <c r="N9363">
        <v>6.2455555550000001</v>
      </c>
      <c r="O9363">
        <v>0</v>
      </c>
      <c r="P9363">
        <v>1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1.9776575150506446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1.9776575150506446</v>
      </c>
    </row>
    <row r="9364" spans="1:31" x14ac:dyDescent="0.25">
      <c r="A9364">
        <v>1684506</v>
      </c>
      <c r="B9364">
        <v>1</v>
      </c>
      <c r="C9364" t="s">
        <v>80</v>
      </c>
      <c r="D9364" t="s">
        <v>89</v>
      </c>
      <c r="E9364" t="s">
        <v>159</v>
      </c>
      <c r="F9364" t="s">
        <v>10224</v>
      </c>
      <c r="G9364" t="s">
        <v>161</v>
      </c>
      <c r="H9364" t="s">
        <v>134</v>
      </c>
      <c r="I9364" t="s">
        <v>135</v>
      </c>
      <c r="J9364" t="s">
        <v>136</v>
      </c>
      <c r="K9364" t="s">
        <v>137</v>
      </c>
      <c r="L9364" t="s">
        <v>26392</v>
      </c>
      <c r="M9364" t="s">
        <v>26393</v>
      </c>
      <c r="N9364">
        <v>1.0591666660000001</v>
      </c>
      <c r="O9364">
        <v>1</v>
      </c>
      <c r="P9364">
        <v>390</v>
      </c>
      <c r="Q9364">
        <v>1</v>
      </c>
      <c r="R9364">
        <v>14</v>
      </c>
      <c r="S9364">
        <v>9</v>
      </c>
      <c r="T9364">
        <v>19</v>
      </c>
      <c r="U9364">
        <v>1</v>
      </c>
      <c r="V9364">
        <v>0</v>
      </c>
      <c r="W9364">
        <v>104.90491292276002</v>
      </c>
      <c r="X9364">
        <v>424.47939768076515</v>
      </c>
      <c r="Y9364">
        <v>0.63630899733178503</v>
      </c>
      <c r="Z9364">
        <v>3.0520934651921761</v>
      </c>
      <c r="AA9364">
        <v>158.83101631043215</v>
      </c>
      <c r="AB9364">
        <v>56.080125631755095</v>
      </c>
      <c r="AC9364">
        <v>13.857669503473915</v>
      </c>
      <c r="AD9364">
        <v>0</v>
      </c>
      <c r="AE9364">
        <v>761.8415245117103</v>
      </c>
    </row>
    <row r="9365" spans="1:31" x14ac:dyDescent="0.25">
      <c r="A9365">
        <v>1684512</v>
      </c>
      <c r="B9365">
        <v>1</v>
      </c>
      <c r="C9365" t="s">
        <v>80</v>
      </c>
      <c r="D9365" t="s">
        <v>93</v>
      </c>
      <c r="E9365" t="s">
        <v>140</v>
      </c>
      <c r="F9365" t="s">
        <v>26394</v>
      </c>
      <c r="G9365" t="s">
        <v>197</v>
      </c>
      <c r="H9365" t="s">
        <v>143</v>
      </c>
      <c r="I9365" t="s">
        <v>135</v>
      </c>
      <c r="J9365" t="s">
        <v>136</v>
      </c>
      <c r="K9365" t="s">
        <v>137</v>
      </c>
      <c r="L9365" t="s">
        <v>26395</v>
      </c>
      <c r="M9365" t="s">
        <v>26396</v>
      </c>
      <c r="N9365">
        <v>2.247777777</v>
      </c>
      <c r="O9365">
        <v>0</v>
      </c>
      <c r="P9365">
        <v>11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15.504320959217212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15.504320959217212</v>
      </c>
    </row>
    <row r="9366" spans="1:31" x14ac:dyDescent="0.25">
      <c r="A9366">
        <v>1684738</v>
      </c>
      <c r="B9366">
        <v>1</v>
      </c>
      <c r="C9366" t="s">
        <v>80</v>
      </c>
      <c r="D9366" t="s">
        <v>110</v>
      </c>
      <c r="E9366" t="s">
        <v>151</v>
      </c>
      <c r="F9366" t="s">
        <v>5321</v>
      </c>
      <c r="G9366" t="s">
        <v>526</v>
      </c>
      <c r="H9366" t="s">
        <v>143</v>
      </c>
      <c r="I9366" t="s">
        <v>135</v>
      </c>
      <c r="J9366" t="s">
        <v>136</v>
      </c>
      <c r="K9366" t="s">
        <v>137</v>
      </c>
      <c r="L9366" t="s">
        <v>26397</v>
      </c>
      <c r="M9366" t="s">
        <v>26398</v>
      </c>
      <c r="N9366">
        <v>3.790277777</v>
      </c>
      <c r="O9366">
        <v>0</v>
      </c>
      <c r="P9366">
        <v>214</v>
      </c>
      <c r="Q9366">
        <v>0</v>
      </c>
      <c r="R9366">
        <v>0</v>
      </c>
      <c r="S9366">
        <v>0</v>
      </c>
      <c r="T9366">
        <v>15</v>
      </c>
      <c r="U9366">
        <v>0</v>
      </c>
      <c r="V9366">
        <v>0</v>
      </c>
      <c r="W9366">
        <v>0</v>
      </c>
      <c r="X9366">
        <v>483.25238515718132</v>
      </c>
      <c r="Y9366">
        <v>0</v>
      </c>
      <c r="Z9366">
        <v>0</v>
      </c>
      <c r="AA9366">
        <v>0</v>
      </c>
      <c r="AB9366">
        <v>63.768977927501396</v>
      </c>
      <c r="AC9366">
        <v>0</v>
      </c>
      <c r="AD9366">
        <v>0</v>
      </c>
      <c r="AE9366">
        <v>547.02136308468266</v>
      </c>
    </row>
    <row r="9367" spans="1:31" x14ac:dyDescent="0.25">
      <c r="A9367">
        <v>1684406</v>
      </c>
      <c r="B9367">
        <v>1</v>
      </c>
      <c r="C9367" t="s">
        <v>81</v>
      </c>
      <c r="D9367" t="s">
        <v>128</v>
      </c>
      <c r="E9367" t="s">
        <v>140</v>
      </c>
      <c r="F9367" t="s">
        <v>26399</v>
      </c>
      <c r="G9367" t="s">
        <v>197</v>
      </c>
      <c r="H9367" t="s">
        <v>143</v>
      </c>
      <c r="I9367" t="s">
        <v>135</v>
      </c>
      <c r="J9367" t="s">
        <v>136</v>
      </c>
      <c r="K9367" t="s">
        <v>137</v>
      </c>
      <c r="L9367" t="s">
        <v>26400</v>
      </c>
      <c r="M9367" t="s">
        <v>26401</v>
      </c>
      <c r="N9367">
        <v>1.072777777</v>
      </c>
      <c r="O9367">
        <v>0</v>
      </c>
      <c r="P9367">
        <v>2</v>
      </c>
      <c r="Q9367">
        <v>0</v>
      </c>
      <c r="R9367">
        <v>0</v>
      </c>
      <c r="S9367">
        <v>0</v>
      </c>
      <c r="T9367">
        <v>1</v>
      </c>
      <c r="U9367">
        <v>0</v>
      </c>
      <c r="V9367">
        <v>0</v>
      </c>
      <c r="W9367">
        <v>0</v>
      </c>
      <c r="X9367">
        <v>0.97851307062205006</v>
      </c>
      <c r="Y9367">
        <v>0</v>
      </c>
      <c r="Z9367">
        <v>0</v>
      </c>
      <c r="AA9367">
        <v>0</v>
      </c>
      <c r="AB9367">
        <v>3.3757513330200002E-3</v>
      </c>
      <c r="AC9367">
        <v>0</v>
      </c>
      <c r="AD9367">
        <v>0</v>
      </c>
      <c r="AE9367">
        <v>0.9818888219550701</v>
      </c>
    </row>
    <row r="9368" spans="1:31" x14ac:dyDescent="0.25">
      <c r="A9368">
        <v>1684798</v>
      </c>
      <c r="B9368">
        <v>1</v>
      </c>
      <c r="C9368" t="s">
        <v>80</v>
      </c>
      <c r="D9368" t="s">
        <v>82</v>
      </c>
      <c r="E9368" t="s">
        <v>151</v>
      </c>
      <c r="F9368" t="s">
        <v>23028</v>
      </c>
      <c r="G9368" t="s">
        <v>153</v>
      </c>
      <c r="H9368" t="s">
        <v>143</v>
      </c>
      <c r="I9368" t="s">
        <v>135</v>
      </c>
      <c r="J9368" t="s">
        <v>136</v>
      </c>
      <c r="K9368" t="s">
        <v>137</v>
      </c>
      <c r="L9368" t="s">
        <v>26402</v>
      </c>
      <c r="M9368" t="s">
        <v>26403</v>
      </c>
      <c r="N9368">
        <v>0.97166666599999996</v>
      </c>
      <c r="O9368">
        <v>0</v>
      </c>
      <c r="P9368">
        <v>32</v>
      </c>
      <c r="Q9368">
        <v>0</v>
      </c>
      <c r="R9368">
        <v>0</v>
      </c>
      <c r="S9368">
        <v>0</v>
      </c>
      <c r="T9368">
        <v>1</v>
      </c>
      <c r="U9368">
        <v>0</v>
      </c>
      <c r="V9368">
        <v>0</v>
      </c>
      <c r="W9368">
        <v>0</v>
      </c>
      <c r="X9368">
        <v>15.883690115018162</v>
      </c>
      <c r="Y9368">
        <v>0</v>
      </c>
      <c r="Z9368">
        <v>0</v>
      </c>
      <c r="AA9368">
        <v>0</v>
      </c>
      <c r="AB9368">
        <v>1.5159183786469443</v>
      </c>
      <c r="AC9368">
        <v>0</v>
      </c>
      <c r="AD9368">
        <v>0</v>
      </c>
      <c r="AE9368">
        <v>17.399608493665106</v>
      </c>
    </row>
    <row r="9369" spans="1:31" x14ac:dyDescent="0.25">
      <c r="A9369">
        <v>1684592</v>
      </c>
      <c r="B9369">
        <v>1</v>
      </c>
      <c r="C9369" t="s">
        <v>81</v>
      </c>
      <c r="D9369" t="s">
        <v>123</v>
      </c>
      <c r="E9369" t="s">
        <v>131</v>
      </c>
      <c r="F9369" t="s">
        <v>26404</v>
      </c>
      <c r="G9369" t="s">
        <v>161</v>
      </c>
      <c r="H9369" t="s">
        <v>134</v>
      </c>
      <c r="I9369" t="s">
        <v>135</v>
      </c>
      <c r="J9369" t="s">
        <v>136</v>
      </c>
      <c r="K9369" t="s">
        <v>137</v>
      </c>
      <c r="L9369" t="s">
        <v>26405</v>
      </c>
      <c r="M9369" t="s">
        <v>26406</v>
      </c>
      <c r="N9369">
        <v>1.221666666</v>
      </c>
      <c r="O9369">
        <v>0</v>
      </c>
      <c r="P9369">
        <v>358</v>
      </c>
      <c r="Q9369">
        <v>140</v>
      </c>
      <c r="R9369">
        <v>51</v>
      </c>
      <c r="S9369">
        <v>10</v>
      </c>
      <c r="T9369">
        <v>33</v>
      </c>
      <c r="U9369">
        <v>0</v>
      </c>
      <c r="V9369">
        <v>0</v>
      </c>
      <c r="W9369">
        <v>0</v>
      </c>
      <c r="X9369">
        <v>46.952096523971598</v>
      </c>
      <c r="Y9369">
        <v>125.0343469870638</v>
      </c>
      <c r="Z9369">
        <v>20.357743315677585</v>
      </c>
      <c r="AA9369">
        <v>10.75723941224088</v>
      </c>
      <c r="AB9369">
        <v>32.602592453610953</v>
      </c>
      <c r="AC9369">
        <v>0</v>
      </c>
      <c r="AD9369">
        <v>0</v>
      </c>
      <c r="AE9369">
        <v>235.70401869256483</v>
      </c>
    </row>
    <row r="9370" spans="1:31" x14ac:dyDescent="0.25">
      <c r="A9370">
        <v>1684735</v>
      </c>
      <c r="B9370">
        <v>1</v>
      </c>
      <c r="C9370" t="s">
        <v>81</v>
      </c>
      <c r="D9370" t="s">
        <v>112</v>
      </c>
      <c r="E9370" t="s">
        <v>159</v>
      </c>
      <c r="F9370" t="s">
        <v>26004</v>
      </c>
      <c r="G9370" t="s">
        <v>281</v>
      </c>
      <c r="H9370" t="s">
        <v>134</v>
      </c>
      <c r="I9370" t="s">
        <v>135</v>
      </c>
      <c r="J9370" t="s">
        <v>136</v>
      </c>
      <c r="K9370" t="s">
        <v>167</v>
      </c>
      <c r="L9370" t="s">
        <v>26407</v>
      </c>
      <c r="M9370" t="s">
        <v>26408</v>
      </c>
      <c r="N9370">
        <v>6.29</v>
      </c>
      <c r="O9370">
        <v>0</v>
      </c>
      <c r="P9370">
        <v>1</v>
      </c>
      <c r="Q9370">
        <v>0</v>
      </c>
      <c r="R9370">
        <v>8</v>
      </c>
      <c r="S9370">
        <v>0</v>
      </c>
      <c r="T9370">
        <v>100</v>
      </c>
      <c r="U9370">
        <v>1</v>
      </c>
      <c r="V9370">
        <v>0</v>
      </c>
      <c r="W9370">
        <v>0</v>
      </c>
      <c r="X9370">
        <v>2.26862276789024</v>
      </c>
      <c r="Y9370">
        <v>0</v>
      </c>
      <c r="Z9370">
        <v>42.473428601376838</v>
      </c>
      <c r="AA9370">
        <v>0</v>
      </c>
      <c r="AB9370">
        <v>210.47874724718542</v>
      </c>
      <c r="AC9370">
        <v>756.58635624462602</v>
      </c>
      <c r="AD9370">
        <v>0</v>
      </c>
      <c r="AE9370">
        <v>1011.8071548610785</v>
      </c>
    </row>
    <row r="9371" spans="1:31" x14ac:dyDescent="0.25">
      <c r="A9371">
        <v>1684778</v>
      </c>
      <c r="B9371">
        <v>1</v>
      </c>
      <c r="C9371" t="s">
        <v>80</v>
      </c>
      <c r="D9371" t="s">
        <v>92</v>
      </c>
      <c r="E9371" t="s">
        <v>140</v>
      </c>
      <c r="F9371" t="s">
        <v>26409</v>
      </c>
      <c r="G9371" t="s">
        <v>209</v>
      </c>
      <c r="H9371" t="s">
        <v>143</v>
      </c>
      <c r="I9371" t="s">
        <v>135</v>
      </c>
      <c r="J9371" t="s">
        <v>136</v>
      </c>
      <c r="K9371" t="s">
        <v>137</v>
      </c>
      <c r="L9371" t="s">
        <v>26410</v>
      </c>
      <c r="M9371" t="s">
        <v>26411</v>
      </c>
      <c r="N9371">
        <v>0.69083333300000005</v>
      </c>
      <c r="O9371">
        <v>0</v>
      </c>
      <c r="P9371">
        <v>2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0.49606079635751671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0.49606079635751671</v>
      </c>
    </row>
    <row r="9372" spans="1:31" x14ac:dyDescent="0.25">
      <c r="A9372">
        <v>1684658</v>
      </c>
      <c r="B9372">
        <v>1</v>
      </c>
      <c r="C9372" t="s">
        <v>80</v>
      </c>
      <c r="D9372" t="s">
        <v>97</v>
      </c>
      <c r="E9372" t="s">
        <v>140</v>
      </c>
      <c r="F9372" t="s">
        <v>26412</v>
      </c>
      <c r="G9372" t="s">
        <v>209</v>
      </c>
      <c r="H9372" t="s">
        <v>143</v>
      </c>
      <c r="I9372" t="s">
        <v>135</v>
      </c>
      <c r="J9372" t="s">
        <v>136</v>
      </c>
      <c r="K9372" t="s">
        <v>137</v>
      </c>
      <c r="L9372" t="s">
        <v>26413</v>
      </c>
      <c r="M9372" t="s">
        <v>26414</v>
      </c>
      <c r="N9372">
        <v>1.332222222</v>
      </c>
      <c r="O9372">
        <v>0</v>
      </c>
      <c r="P9372">
        <v>2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1.6277445436530669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1.6277445436530669</v>
      </c>
    </row>
    <row r="9373" spans="1:31" x14ac:dyDescent="0.25">
      <c r="A9373">
        <v>1684715</v>
      </c>
      <c r="B9373">
        <v>1</v>
      </c>
      <c r="C9373" t="s">
        <v>81</v>
      </c>
      <c r="D9373" t="s">
        <v>121</v>
      </c>
      <c r="E9373" t="s">
        <v>131</v>
      </c>
      <c r="F9373" t="s">
        <v>26085</v>
      </c>
      <c r="G9373" t="s">
        <v>161</v>
      </c>
      <c r="H9373" t="s">
        <v>134</v>
      </c>
      <c r="I9373" t="s">
        <v>173</v>
      </c>
      <c r="J9373" t="s">
        <v>136</v>
      </c>
      <c r="K9373" t="s">
        <v>137</v>
      </c>
      <c r="L9373" t="s">
        <v>26415</v>
      </c>
      <c r="M9373" t="s">
        <v>26416</v>
      </c>
      <c r="N9373">
        <v>5.277777E-3</v>
      </c>
      <c r="O9373">
        <v>0</v>
      </c>
      <c r="P9373">
        <v>979</v>
      </c>
      <c r="Q9373">
        <v>6</v>
      </c>
      <c r="R9373">
        <v>27</v>
      </c>
      <c r="S9373">
        <v>7</v>
      </c>
      <c r="T9373">
        <v>42</v>
      </c>
      <c r="U9373">
        <v>0</v>
      </c>
      <c r="V9373">
        <v>0</v>
      </c>
      <c r="W9373">
        <v>0</v>
      </c>
      <c r="X9373">
        <v>0.62593686804559001</v>
      </c>
      <c r="Y9373">
        <v>1.0376416530675002E-2</v>
      </c>
      <c r="Z9373">
        <v>1.5728720129438611E-2</v>
      </c>
      <c r="AA9373">
        <v>0.22718294431712222</v>
      </c>
      <c r="AB9373">
        <v>0.13887474422863497</v>
      </c>
      <c r="AC9373">
        <v>0</v>
      </c>
      <c r="AD9373">
        <v>0</v>
      </c>
      <c r="AE9373">
        <v>1.0180996932514608</v>
      </c>
    </row>
    <row r="9374" spans="1:31" x14ac:dyDescent="0.25">
      <c r="A9374">
        <v>1684429</v>
      </c>
      <c r="B9374">
        <v>1</v>
      </c>
      <c r="C9374" t="s">
        <v>81</v>
      </c>
      <c r="D9374" t="s">
        <v>127</v>
      </c>
      <c r="E9374" t="s">
        <v>131</v>
      </c>
      <c r="F9374" t="s">
        <v>26417</v>
      </c>
      <c r="G9374" t="s">
        <v>161</v>
      </c>
      <c r="H9374" t="s">
        <v>134</v>
      </c>
      <c r="I9374" t="s">
        <v>135</v>
      </c>
      <c r="J9374" t="s">
        <v>136</v>
      </c>
      <c r="K9374" t="s">
        <v>137</v>
      </c>
      <c r="L9374" t="s">
        <v>26418</v>
      </c>
      <c r="M9374" t="s">
        <v>26419</v>
      </c>
      <c r="N9374">
        <v>1.108055555</v>
      </c>
      <c r="O9374">
        <v>0</v>
      </c>
      <c r="P9374">
        <v>1128</v>
      </c>
      <c r="Q9374">
        <v>145</v>
      </c>
      <c r="R9374">
        <v>98</v>
      </c>
      <c r="S9374">
        <v>11</v>
      </c>
      <c r="T9374">
        <v>132</v>
      </c>
      <c r="U9374">
        <v>5</v>
      </c>
      <c r="V9374">
        <v>2</v>
      </c>
      <c r="W9374">
        <v>0</v>
      </c>
      <c r="X9374">
        <v>323.069555097163</v>
      </c>
      <c r="Y9374">
        <v>104.74418105376674</v>
      </c>
      <c r="Z9374">
        <v>38.365033501920635</v>
      </c>
      <c r="AA9374">
        <v>59.634134433663988</v>
      </c>
      <c r="AB9374">
        <v>89.08607215928221</v>
      </c>
      <c r="AC9374">
        <v>300.78477092331468</v>
      </c>
      <c r="AD9374">
        <v>12.31610650653313</v>
      </c>
      <c r="AE9374">
        <v>927.99985367564454</v>
      </c>
    </row>
    <row r="9375" spans="1:31" x14ac:dyDescent="0.25">
      <c r="A9375">
        <v>1684466</v>
      </c>
      <c r="B9375">
        <v>1</v>
      </c>
      <c r="C9375" t="s">
        <v>80</v>
      </c>
      <c r="D9375" t="s">
        <v>91</v>
      </c>
      <c r="E9375" t="s">
        <v>146</v>
      </c>
      <c r="F9375" t="s">
        <v>26420</v>
      </c>
      <c r="G9375" t="s">
        <v>153</v>
      </c>
      <c r="H9375" t="s">
        <v>143</v>
      </c>
      <c r="I9375" t="s">
        <v>135</v>
      </c>
      <c r="J9375" t="s">
        <v>136</v>
      </c>
      <c r="K9375" t="s">
        <v>137</v>
      </c>
      <c r="L9375" t="s">
        <v>26421</v>
      </c>
      <c r="M9375" t="s">
        <v>26422</v>
      </c>
      <c r="N9375">
        <v>0.64055555500000005</v>
      </c>
      <c r="O9375">
        <v>0</v>
      </c>
      <c r="P9375">
        <v>0</v>
      </c>
      <c r="Q9375">
        <v>0</v>
      </c>
      <c r="R9375">
        <v>10</v>
      </c>
      <c r="S9375">
        <v>0</v>
      </c>
      <c r="T9375">
        <v>1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0.232976189367715</v>
      </c>
      <c r="AA9375">
        <v>0</v>
      </c>
      <c r="AB9375">
        <v>0.53846837262689773</v>
      </c>
      <c r="AC9375">
        <v>0</v>
      </c>
      <c r="AD9375">
        <v>0</v>
      </c>
      <c r="AE9375">
        <v>0.77144456199461275</v>
      </c>
    </row>
    <row r="9376" spans="1:31" x14ac:dyDescent="0.25">
      <c r="A9376">
        <v>1684572</v>
      </c>
      <c r="B9376">
        <v>1</v>
      </c>
      <c r="C9376" t="s">
        <v>80</v>
      </c>
      <c r="D9376" t="s">
        <v>106</v>
      </c>
      <c r="E9376" t="s">
        <v>140</v>
      </c>
      <c r="F9376" t="s">
        <v>26423</v>
      </c>
      <c r="G9376" t="s">
        <v>197</v>
      </c>
      <c r="H9376" t="s">
        <v>143</v>
      </c>
      <c r="I9376" t="s">
        <v>135</v>
      </c>
      <c r="J9376" t="s">
        <v>136</v>
      </c>
      <c r="K9376" t="s">
        <v>137</v>
      </c>
      <c r="L9376" t="s">
        <v>26424</v>
      </c>
      <c r="M9376" t="s">
        <v>26425</v>
      </c>
      <c r="N9376">
        <v>6.1805555549999998</v>
      </c>
      <c r="O9376">
        <v>0</v>
      </c>
      <c r="P9376">
        <v>2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2.8528953684063283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2.8528953684063283</v>
      </c>
    </row>
    <row r="9377" spans="1:31" x14ac:dyDescent="0.25">
      <c r="A9377">
        <v>1684555</v>
      </c>
      <c r="B9377">
        <v>1</v>
      </c>
      <c r="C9377" t="s">
        <v>80</v>
      </c>
      <c r="D9377" t="s">
        <v>104</v>
      </c>
      <c r="E9377" t="s">
        <v>140</v>
      </c>
      <c r="F9377" t="s">
        <v>26426</v>
      </c>
      <c r="G9377" t="s">
        <v>142</v>
      </c>
      <c r="H9377" t="s">
        <v>143</v>
      </c>
      <c r="I9377" t="s">
        <v>135</v>
      </c>
      <c r="J9377" t="s">
        <v>136</v>
      </c>
      <c r="K9377" t="s">
        <v>137</v>
      </c>
      <c r="L9377" t="s">
        <v>26427</v>
      </c>
      <c r="M9377" t="s">
        <v>26428</v>
      </c>
      <c r="N9377">
        <v>9.1980555549999998</v>
      </c>
      <c r="O9377">
        <v>0</v>
      </c>
      <c r="P9377">
        <v>1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3.057888022147361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3.057888022147361</v>
      </c>
    </row>
    <row r="9378" spans="1:31" x14ac:dyDescent="0.25">
      <c r="A9378">
        <v>1684392</v>
      </c>
      <c r="B9378">
        <v>1</v>
      </c>
      <c r="C9378" t="s">
        <v>80</v>
      </c>
      <c r="D9378" t="s">
        <v>111</v>
      </c>
      <c r="E9378" t="s">
        <v>140</v>
      </c>
      <c r="F9378" t="s">
        <v>26429</v>
      </c>
      <c r="G9378" t="s">
        <v>142</v>
      </c>
      <c r="H9378" t="s">
        <v>143</v>
      </c>
      <c r="I9378" t="s">
        <v>135</v>
      </c>
      <c r="J9378" t="s">
        <v>136</v>
      </c>
      <c r="K9378" t="s">
        <v>137</v>
      </c>
      <c r="L9378" t="s">
        <v>26430</v>
      </c>
      <c r="M9378" t="s">
        <v>26431</v>
      </c>
      <c r="N9378">
        <v>3.47</v>
      </c>
      <c r="O9378">
        <v>0</v>
      </c>
      <c r="P9378">
        <v>11</v>
      </c>
      <c r="Q9378">
        <v>0</v>
      </c>
      <c r="R9378">
        <v>0</v>
      </c>
      <c r="S9378">
        <v>0</v>
      </c>
      <c r="T9378">
        <v>2</v>
      </c>
      <c r="U9378">
        <v>0</v>
      </c>
      <c r="V9378">
        <v>0</v>
      </c>
      <c r="W9378">
        <v>0</v>
      </c>
      <c r="X9378">
        <v>8.9969715859195265</v>
      </c>
      <c r="Y9378">
        <v>0</v>
      </c>
      <c r="Z9378">
        <v>0</v>
      </c>
      <c r="AA9378">
        <v>0</v>
      </c>
      <c r="AB9378">
        <v>2.9740622374887669</v>
      </c>
      <c r="AC9378">
        <v>0</v>
      </c>
      <c r="AD9378">
        <v>0</v>
      </c>
      <c r="AE9378">
        <v>11.971033823408293</v>
      </c>
    </row>
    <row r="9379" spans="1:31" x14ac:dyDescent="0.25">
      <c r="A9379">
        <v>1684724</v>
      </c>
      <c r="B9379">
        <v>1</v>
      </c>
      <c r="C9379" t="s">
        <v>80</v>
      </c>
      <c r="D9379" t="s">
        <v>108</v>
      </c>
      <c r="E9379" t="s">
        <v>151</v>
      </c>
      <c r="F9379" t="s">
        <v>26432</v>
      </c>
      <c r="G9379" t="s">
        <v>153</v>
      </c>
      <c r="H9379" t="s">
        <v>143</v>
      </c>
      <c r="I9379" t="s">
        <v>135</v>
      </c>
      <c r="J9379" t="s">
        <v>136</v>
      </c>
      <c r="K9379" t="s">
        <v>137</v>
      </c>
      <c r="L9379" t="s">
        <v>26433</v>
      </c>
      <c r="M9379" t="s">
        <v>26434</v>
      </c>
      <c r="N9379">
        <v>1.1233333329999999</v>
      </c>
      <c r="O9379">
        <v>0</v>
      </c>
      <c r="P9379">
        <v>0</v>
      </c>
      <c r="Q9379">
        <v>0</v>
      </c>
      <c r="R9379">
        <v>9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2.5874721853188678</v>
      </c>
      <c r="AA9379">
        <v>0</v>
      </c>
      <c r="AB9379">
        <v>0</v>
      </c>
      <c r="AC9379">
        <v>0</v>
      </c>
      <c r="AD9379">
        <v>0</v>
      </c>
      <c r="AE9379">
        <v>2.5874721853188678</v>
      </c>
    </row>
    <row r="9380" spans="1:31" x14ac:dyDescent="0.25">
      <c r="A9380">
        <v>1684701</v>
      </c>
      <c r="B9380">
        <v>1</v>
      </c>
      <c r="C9380" t="s">
        <v>80</v>
      </c>
      <c r="D9380" t="s">
        <v>98</v>
      </c>
      <c r="E9380" t="s">
        <v>140</v>
      </c>
      <c r="F9380" t="s">
        <v>26435</v>
      </c>
      <c r="G9380" t="s">
        <v>197</v>
      </c>
      <c r="H9380" t="s">
        <v>143</v>
      </c>
      <c r="I9380" t="s">
        <v>135</v>
      </c>
      <c r="J9380" t="s">
        <v>136</v>
      </c>
      <c r="K9380" t="s">
        <v>137</v>
      </c>
      <c r="L9380" t="s">
        <v>26436</v>
      </c>
      <c r="M9380" t="s">
        <v>26437</v>
      </c>
      <c r="N9380">
        <v>3.926111111</v>
      </c>
      <c r="O9380">
        <v>0</v>
      </c>
      <c r="P9380">
        <v>1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0.54265932873097922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0.54265932873097922</v>
      </c>
    </row>
    <row r="9381" spans="1:31" x14ac:dyDescent="0.25">
      <c r="A9381">
        <v>1684409</v>
      </c>
      <c r="B9381">
        <v>1</v>
      </c>
      <c r="C9381" t="s">
        <v>80</v>
      </c>
      <c r="D9381" t="s">
        <v>85</v>
      </c>
      <c r="E9381" t="s">
        <v>200</v>
      </c>
      <c r="F9381" t="s">
        <v>21769</v>
      </c>
      <c r="G9381" t="s">
        <v>153</v>
      </c>
      <c r="H9381" t="s">
        <v>143</v>
      </c>
      <c r="I9381" t="s">
        <v>135</v>
      </c>
      <c r="J9381" t="s">
        <v>136</v>
      </c>
      <c r="K9381" t="s">
        <v>137</v>
      </c>
      <c r="L9381" t="s">
        <v>26438</v>
      </c>
      <c r="M9381" t="s">
        <v>26439</v>
      </c>
      <c r="N9381">
        <v>3.9763888879999998</v>
      </c>
      <c r="O9381">
        <v>0</v>
      </c>
      <c r="P9381">
        <v>88</v>
      </c>
      <c r="Q9381">
        <v>0</v>
      </c>
      <c r="R9381">
        <v>0</v>
      </c>
      <c r="S9381">
        <v>0</v>
      </c>
      <c r="T9381">
        <v>23</v>
      </c>
      <c r="U9381">
        <v>0</v>
      </c>
      <c r="V9381">
        <v>1</v>
      </c>
      <c r="W9381">
        <v>0</v>
      </c>
      <c r="X9381">
        <v>209.34251008829193</v>
      </c>
      <c r="Y9381">
        <v>0</v>
      </c>
      <c r="Z9381">
        <v>0</v>
      </c>
      <c r="AA9381">
        <v>0</v>
      </c>
      <c r="AB9381">
        <v>103.51979091608403</v>
      </c>
      <c r="AC9381">
        <v>0</v>
      </c>
      <c r="AD9381">
        <v>87.586698255337268</v>
      </c>
      <c r="AE9381">
        <v>400.44899925971322</v>
      </c>
    </row>
    <row r="9382" spans="1:31" x14ac:dyDescent="0.25">
      <c r="A9382">
        <v>1684538</v>
      </c>
      <c r="B9382">
        <v>1</v>
      </c>
      <c r="C9382" t="s">
        <v>80</v>
      </c>
      <c r="D9382" t="s">
        <v>92</v>
      </c>
      <c r="E9382" t="s">
        <v>140</v>
      </c>
      <c r="F9382" t="s">
        <v>26440</v>
      </c>
      <c r="G9382" t="s">
        <v>197</v>
      </c>
      <c r="H9382" t="s">
        <v>143</v>
      </c>
      <c r="I9382" t="s">
        <v>135</v>
      </c>
      <c r="J9382" t="s">
        <v>136</v>
      </c>
      <c r="K9382" t="s">
        <v>137</v>
      </c>
      <c r="L9382" t="s">
        <v>26441</v>
      </c>
      <c r="M9382" t="s">
        <v>26442</v>
      </c>
      <c r="N9382">
        <v>0.42277777700000002</v>
      </c>
      <c r="O9382">
        <v>0</v>
      </c>
      <c r="P9382">
        <v>1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3.7852443328258337E-2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3.7852443328258337E-2</v>
      </c>
    </row>
    <row r="9383" spans="1:31" x14ac:dyDescent="0.25">
      <c r="A9383">
        <v>1684787</v>
      </c>
      <c r="B9383">
        <v>1</v>
      </c>
      <c r="C9383" t="s">
        <v>81</v>
      </c>
      <c r="D9383" t="s">
        <v>115</v>
      </c>
      <c r="E9383" t="s">
        <v>140</v>
      </c>
      <c r="F9383" t="s">
        <v>9288</v>
      </c>
      <c r="G9383" t="s">
        <v>197</v>
      </c>
      <c r="H9383" t="s">
        <v>143</v>
      </c>
      <c r="I9383" t="s">
        <v>135</v>
      </c>
      <c r="J9383" t="s">
        <v>136</v>
      </c>
      <c r="K9383" t="s">
        <v>137</v>
      </c>
      <c r="L9383" t="s">
        <v>26443</v>
      </c>
      <c r="M9383" t="s">
        <v>26444</v>
      </c>
      <c r="N9383">
        <v>1.7052777770000001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1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0.1928791006787603</v>
      </c>
      <c r="AC9383">
        <v>0</v>
      </c>
      <c r="AD9383">
        <v>0</v>
      </c>
      <c r="AE9383">
        <v>0.1928791006787603</v>
      </c>
    </row>
    <row r="9384" spans="1:31" x14ac:dyDescent="0.25">
      <c r="A9384">
        <v>1684661</v>
      </c>
      <c r="B9384">
        <v>1</v>
      </c>
      <c r="C9384" t="s">
        <v>80</v>
      </c>
      <c r="D9384" t="s">
        <v>106</v>
      </c>
      <c r="E9384" t="s">
        <v>151</v>
      </c>
      <c r="F9384" t="s">
        <v>26445</v>
      </c>
      <c r="G9384" t="s">
        <v>153</v>
      </c>
      <c r="H9384" t="s">
        <v>143</v>
      </c>
      <c r="I9384" t="s">
        <v>135</v>
      </c>
      <c r="J9384" t="s">
        <v>136</v>
      </c>
      <c r="K9384" t="s">
        <v>137</v>
      </c>
      <c r="L9384" t="s">
        <v>26446</v>
      </c>
      <c r="M9384" t="s">
        <v>26447</v>
      </c>
      <c r="N9384">
        <v>3.3788888880000001</v>
      </c>
      <c r="O9384">
        <v>0</v>
      </c>
      <c r="P9384">
        <v>52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49.857569001364297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49.857569001364297</v>
      </c>
    </row>
    <row r="9385" spans="1:31" x14ac:dyDescent="0.25">
      <c r="A9385">
        <v>1684804</v>
      </c>
      <c r="B9385">
        <v>1</v>
      </c>
      <c r="C9385" t="s">
        <v>80</v>
      </c>
      <c r="D9385" t="s">
        <v>103</v>
      </c>
      <c r="E9385" t="s">
        <v>151</v>
      </c>
      <c r="F9385" t="s">
        <v>9328</v>
      </c>
      <c r="G9385" t="s">
        <v>526</v>
      </c>
      <c r="H9385" t="s">
        <v>143</v>
      </c>
      <c r="I9385" t="s">
        <v>135</v>
      </c>
      <c r="J9385" t="s">
        <v>136</v>
      </c>
      <c r="K9385" t="s">
        <v>137</v>
      </c>
      <c r="L9385" t="s">
        <v>26448</v>
      </c>
      <c r="M9385" t="s">
        <v>26449</v>
      </c>
      <c r="N9385">
        <v>1.7355555549999999</v>
      </c>
      <c r="O9385">
        <v>0</v>
      </c>
      <c r="P9385">
        <v>7</v>
      </c>
      <c r="Q9385">
        <v>0</v>
      </c>
      <c r="R9385">
        <v>2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12.349123714618328</v>
      </c>
      <c r="Y9385">
        <v>0</v>
      </c>
      <c r="Z9385">
        <v>0.13835746311094113</v>
      </c>
      <c r="AA9385">
        <v>0</v>
      </c>
      <c r="AB9385">
        <v>0</v>
      </c>
      <c r="AC9385">
        <v>0</v>
      </c>
      <c r="AD9385">
        <v>0</v>
      </c>
      <c r="AE9385">
        <v>12.487481177729268</v>
      </c>
    </row>
    <row r="9386" spans="1:31" x14ac:dyDescent="0.25">
      <c r="A9386">
        <v>1684681</v>
      </c>
      <c r="B9386">
        <v>1</v>
      </c>
      <c r="C9386" t="s">
        <v>80</v>
      </c>
      <c r="D9386" t="s">
        <v>99</v>
      </c>
      <c r="E9386" t="s">
        <v>151</v>
      </c>
      <c r="F9386" t="s">
        <v>26450</v>
      </c>
      <c r="G9386" t="s">
        <v>153</v>
      </c>
      <c r="H9386" t="s">
        <v>143</v>
      </c>
      <c r="I9386" t="s">
        <v>135</v>
      </c>
      <c r="J9386" t="s">
        <v>136</v>
      </c>
      <c r="K9386" t="s">
        <v>137</v>
      </c>
      <c r="L9386" t="s">
        <v>26451</v>
      </c>
      <c r="M9386" t="s">
        <v>26452</v>
      </c>
      <c r="N9386">
        <v>3.372777777</v>
      </c>
      <c r="O9386">
        <v>0</v>
      </c>
      <c r="P9386">
        <v>27</v>
      </c>
      <c r="Q9386">
        <v>0</v>
      </c>
      <c r="R9386">
        <v>1</v>
      </c>
      <c r="S9386">
        <v>0</v>
      </c>
      <c r="T9386">
        <v>1</v>
      </c>
      <c r="U9386">
        <v>0</v>
      </c>
      <c r="V9386">
        <v>0</v>
      </c>
      <c r="W9386">
        <v>0</v>
      </c>
      <c r="X9386">
        <v>55.173146968895388</v>
      </c>
      <c r="Y9386">
        <v>0</v>
      </c>
      <c r="Z9386">
        <v>0.40210681592798792</v>
      </c>
      <c r="AA9386">
        <v>0</v>
      </c>
      <c r="AB9386">
        <v>0</v>
      </c>
      <c r="AC9386">
        <v>0</v>
      </c>
      <c r="AD9386">
        <v>0</v>
      </c>
      <c r="AE9386">
        <v>55.575253784823374</v>
      </c>
    </row>
    <row r="9387" spans="1:31" x14ac:dyDescent="0.25">
      <c r="A9387">
        <v>1684432</v>
      </c>
      <c r="B9387">
        <v>1</v>
      </c>
      <c r="C9387" t="s">
        <v>80</v>
      </c>
      <c r="D9387" t="s">
        <v>97</v>
      </c>
      <c r="E9387" t="s">
        <v>146</v>
      </c>
      <c r="F9387" t="s">
        <v>26453</v>
      </c>
      <c r="G9387" t="s">
        <v>240</v>
      </c>
      <c r="H9387" t="s">
        <v>143</v>
      </c>
      <c r="I9387" t="s">
        <v>135</v>
      </c>
      <c r="J9387" t="s">
        <v>136</v>
      </c>
      <c r="K9387" t="s">
        <v>137</v>
      </c>
      <c r="L9387" t="s">
        <v>26454</v>
      </c>
      <c r="M9387" t="s">
        <v>26455</v>
      </c>
      <c r="N9387">
        <v>1.7661111110000001</v>
      </c>
      <c r="O9387">
        <v>0</v>
      </c>
      <c r="P9387">
        <v>39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22.025260143705847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22.025260143705847</v>
      </c>
    </row>
    <row r="9388" spans="1:31" x14ac:dyDescent="0.25">
      <c r="A9388">
        <v>1684810</v>
      </c>
      <c r="B9388">
        <v>1</v>
      </c>
      <c r="C9388" t="s">
        <v>80</v>
      </c>
      <c r="D9388" t="s">
        <v>98</v>
      </c>
      <c r="E9388" t="s">
        <v>151</v>
      </c>
      <c r="F9388" t="s">
        <v>26456</v>
      </c>
      <c r="G9388" t="s">
        <v>267</v>
      </c>
      <c r="H9388" t="s">
        <v>143</v>
      </c>
      <c r="I9388" t="s">
        <v>135</v>
      </c>
      <c r="J9388" t="s">
        <v>136</v>
      </c>
      <c r="K9388" t="s">
        <v>137</v>
      </c>
      <c r="L9388" t="s">
        <v>26457</v>
      </c>
      <c r="M9388" t="s">
        <v>26458</v>
      </c>
      <c r="N9388">
        <v>1.9258333329999999</v>
      </c>
      <c r="O9388">
        <v>0</v>
      </c>
      <c r="P9388">
        <v>33</v>
      </c>
      <c r="Q9388">
        <v>0</v>
      </c>
      <c r="R9388">
        <v>3</v>
      </c>
      <c r="S9388">
        <v>0</v>
      </c>
      <c r="T9388">
        <v>22</v>
      </c>
      <c r="U9388">
        <v>0</v>
      </c>
      <c r="V9388">
        <v>0</v>
      </c>
      <c r="W9388">
        <v>0</v>
      </c>
      <c r="X9388">
        <v>26.102093750974511</v>
      </c>
      <c r="Y9388">
        <v>0</v>
      </c>
      <c r="Z9388">
        <v>1.2509611511470047</v>
      </c>
      <c r="AA9388">
        <v>0</v>
      </c>
      <c r="AB9388">
        <v>21.006173227480975</v>
      </c>
      <c r="AC9388">
        <v>0</v>
      </c>
      <c r="AD9388">
        <v>0</v>
      </c>
      <c r="AE9388">
        <v>48.359228129602492</v>
      </c>
    </row>
    <row r="9389" spans="1:31" x14ac:dyDescent="0.25">
      <c r="A9389">
        <v>1684618</v>
      </c>
      <c r="B9389">
        <v>1</v>
      </c>
      <c r="C9389" t="s">
        <v>80</v>
      </c>
      <c r="D9389" t="s">
        <v>85</v>
      </c>
      <c r="E9389" t="s">
        <v>200</v>
      </c>
      <c r="F9389" t="s">
        <v>21769</v>
      </c>
      <c r="G9389" t="s">
        <v>202</v>
      </c>
      <c r="H9389" t="s">
        <v>143</v>
      </c>
      <c r="I9389" t="s">
        <v>135</v>
      </c>
      <c r="J9389" t="s">
        <v>136</v>
      </c>
      <c r="K9389" t="s">
        <v>137</v>
      </c>
      <c r="L9389" t="s">
        <v>26459</v>
      </c>
      <c r="M9389" t="s">
        <v>26460</v>
      </c>
      <c r="N9389">
        <v>5.7149999999999999</v>
      </c>
      <c r="O9389">
        <v>0</v>
      </c>
      <c r="P9389">
        <v>88</v>
      </c>
      <c r="Q9389">
        <v>0</v>
      </c>
      <c r="R9389">
        <v>0</v>
      </c>
      <c r="S9389">
        <v>0</v>
      </c>
      <c r="T9389">
        <v>23</v>
      </c>
      <c r="U9389">
        <v>0</v>
      </c>
      <c r="V9389">
        <v>1</v>
      </c>
      <c r="W9389">
        <v>0</v>
      </c>
      <c r="X9389">
        <v>302.91630542453208</v>
      </c>
      <c r="Y9389">
        <v>0</v>
      </c>
      <c r="Z9389">
        <v>0</v>
      </c>
      <c r="AA9389">
        <v>0</v>
      </c>
      <c r="AB9389">
        <v>144.54848674518885</v>
      </c>
      <c r="AC9389">
        <v>0</v>
      </c>
      <c r="AD9389">
        <v>68.516862018233951</v>
      </c>
      <c r="AE9389">
        <v>515.98165418795486</v>
      </c>
    </row>
    <row r="9390" spans="1:31" x14ac:dyDescent="0.25">
      <c r="A9390">
        <v>1684475</v>
      </c>
      <c r="B9390">
        <v>1</v>
      </c>
      <c r="C9390" t="s">
        <v>81</v>
      </c>
      <c r="D9390" t="s">
        <v>114</v>
      </c>
      <c r="E9390" t="s">
        <v>146</v>
      </c>
      <c r="F9390" t="s">
        <v>312</v>
      </c>
      <c r="G9390" t="s">
        <v>281</v>
      </c>
      <c r="H9390" t="s">
        <v>143</v>
      </c>
      <c r="I9390" t="s">
        <v>135</v>
      </c>
      <c r="J9390" t="s">
        <v>136</v>
      </c>
      <c r="K9390" t="s">
        <v>167</v>
      </c>
      <c r="L9390" t="s">
        <v>26461</v>
      </c>
      <c r="M9390" t="s">
        <v>26462</v>
      </c>
      <c r="N9390">
        <v>7.3376944440000003</v>
      </c>
      <c r="O9390">
        <v>0</v>
      </c>
      <c r="P9390">
        <v>113</v>
      </c>
      <c r="Q9390">
        <v>0</v>
      </c>
      <c r="R9390">
        <v>0</v>
      </c>
      <c r="S9390">
        <v>0</v>
      </c>
      <c r="T9390">
        <v>9</v>
      </c>
      <c r="U9390">
        <v>0</v>
      </c>
      <c r="V9390">
        <v>0</v>
      </c>
      <c r="W9390">
        <v>0</v>
      </c>
      <c r="X9390">
        <v>80.445036637130499</v>
      </c>
      <c r="Y9390">
        <v>0</v>
      </c>
      <c r="Z9390">
        <v>0</v>
      </c>
      <c r="AA9390">
        <v>0</v>
      </c>
      <c r="AB9390">
        <v>30.541357131273614</v>
      </c>
      <c r="AC9390">
        <v>0</v>
      </c>
      <c r="AD9390">
        <v>0</v>
      </c>
      <c r="AE9390">
        <v>110.98639376840411</v>
      </c>
    </row>
    <row r="9391" spans="1:31" x14ac:dyDescent="0.25">
      <c r="A9391">
        <v>1684767</v>
      </c>
      <c r="B9391">
        <v>1</v>
      </c>
      <c r="C9391" t="s">
        <v>81</v>
      </c>
      <c r="D9391" t="s">
        <v>123</v>
      </c>
      <c r="E9391" t="s">
        <v>140</v>
      </c>
      <c r="F9391" t="s">
        <v>26463</v>
      </c>
      <c r="G9391" t="s">
        <v>197</v>
      </c>
      <c r="H9391" t="s">
        <v>143</v>
      </c>
      <c r="I9391" t="s">
        <v>135</v>
      </c>
      <c r="J9391" t="s">
        <v>136</v>
      </c>
      <c r="K9391" t="s">
        <v>137</v>
      </c>
      <c r="L9391" t="s">
        <v>26464</v>
      </c>
      <c r="M9391" t="s">
        <v>26465</v>
      </c>
      <c r="N9391">
        <v>1.3177777770000001</v>
      </c>
      <c r="O9391">
        <v>0</v>
      </c>
      <c r="P9391">
        <v>3</v>
      </c>
      <c r="Q9391">
        <v>0</v>
      </c>
      <c r="R9391">
        <v>0</v>
      </c>
      <c r="S9391">
        <v>0</v>
      </c>
      <c r="T9391">
        <v>1</v>
      </c>
      <c r="U9391">
        <v>0</v>
      </c>
      <c r="V9391">
        <v>0</v>
      </c>
      <c r="W9391">
        <v>0</v>
      </c>
      <c r="X9391">
        <v>2.1749296126989135</v>
      </c>
      <c r="Y9391">
        <v>0</v>
      </c>
      <c r="Z9391">
        <v>0</v>
      </c>
      <c r="AA9391">
        <v>0</v>
      </c>
      <c r="AB9391">
        <v>3.7931030028631567</v>
      </c>
      <c r="AC9391">
        <v>0</v>
      </c>
      <c r="AD9391">
        <v>0</v>
      </c>
      <c r="AE9391">
        <v>5.9680326155620698</v>
      </c>
    </row>
    <row r="9392" spans="1:31" x14ac:dyDescent="0.25">
      <c r="A9392">
        <v>1684558</v>
      </c>
      <c r="B9392">
        <v>1</v>
      </c>
      <c r="C9392" t="s">
        <v>80</v>
      </c>
      <c r="D9392" t="s">
        <v>97</v>
      </c>
      <c r="E9392" t="s">
        <v>140</v>
      </c>
      <c r="F9392" t="s">
        <v>26466</v>
      </c>
      <c r="G9392" t="s">
        <v>197</v>
      </c>
      <c r="H9392" t="s">
        <v>143</v>
      </c>
      <c r="I9392" t="s">
        <v>135</v>
      </c>
      <c r="J9392" t="s">
        <v>136</v>
      </c>
      <c r="K9392" t="s">
        <v>137</v>
      </c>
      <c r="L9392" t="s">
        <v>26467</v>
      </c>
      <c r="M9392" t="s">
        <v>26468</v>
      </c>
      <c r="N9392">
        <v>1.1711111110000001</v>
      </c>
      <c r="O9392">
        <v>0</v>
      </c>
      <c r="P9392">
        <v>5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1.4375579895001238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1.4375579895001238</v>
      </c>
    </row>
    <row r="9393" spans="1:31" x14ac:dyDescent="0.25">
      <c r="A9393">
        <v>1684704</v>
      </c>
      <c r="B9393">
        <v>1</v>
      </c>
      <c r="C9393" t="s">
        <v>80</v>
      </c>
      <c r="D9393" t="s">
        <v>92</v>
      </c>
      <c r="E9393" t="s">
        <v>140</v>
      </c>
      <c r="F9393" t="s">
        <v>26469</v>
      </c>
      <c r="G9393" t="s">
        <v>142</v>
      </c>
      <c r="H9393" t="s">
        <v>143</v>
      </c>
      <c r="I9393" t="s">
        <v>135</v>
      </c>
      <c r="J9393" t="s">
        <v>136</v>
      </c>
      <c r="K9393" t="s">
        <v>137</v>
      </c>
      <c r="L9393" t="s">
        <v>26470</v>
      </c>
      <c r="M9393" t="s">
        <v>26471</v>
      </c>
      <c r="N9393">
        <v>2.3019444440000001</v>
      </c>
      <c r="O9393">
        <v>0</v>
      </c>
      <c r="P9393">
        <v>1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0.7201513723370031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0.7201513723370031</v>
      </c>
    </row>
    <row r="9394" spans="1:31" x14ac:dyDescent="0.25">
      <c r="A9394">
        <v>1684598</v>
      </c>
      <c r="B9394">
        <v>1</v>
      </c>
      <c r="C9394" t="s">
        <v>80</v>
      </c>
      <c r="D9394" t="s">
        <v>92</v>
      </c>
      <c r="E9394" t="s">
        <v>140</v>
      </c>
      <c r="F9394" t="s">
        <v>26472</v>
      </c>
      <c r="G9394" t="s">
        <v>209</v>
      </c>
      <c r="H9394" t="s">
        <v>143</v>
      </c>
      <c r="I9394" t="s">
        <v>135</v>
      </c>
      <c r="J9394" t="s">
        <v>136</v>
      </c>
      <c r="K9394" t="s">
        <v>137</v>
      </c>
      <c r="L9394" t="s">
        <v>26473</v>
      </c>
      <c r="M9394" t="s">
        <v>26474</v>
      </c>
      <c r="N9394">
        <v>1.8863888879999999</v>
      </c>
      <c r="O9394">
        <v>0</v>
      </c>
      <c r="P9394">
        <v>10</v>
      </c>
      <c r="Q9394">
        <v>0</v>
      </c>
      <c r="R9394">
        <v>0</v>
      </c>
      <c r="S9394">
        <v>0</v>
      </c>
      <c r="T9394">
        <v>2</v>
      </c>
      <c r="U9394">
        <v>0</v>
      </c>
      <c r="V9394">
        <v>0</v>
      </c>
      <c r="W9394">
        <v>0</v>
      </c>
      <c r="X9394">
        <v>11.290410765254459</v>
      </c>
      <c r="Y9394">
        <v>0</v>
      </c>
      <c r="Z9394">
        <v>0</v>
      </c>
      <c r="AA9394">
        <v>0</v>
      </c>
      <c r="AB9394">
        <v>2.5416632461558137</v>
      </c>
      <c r="AC9394">
        <v>0</v>
      </c>
      <c r="AD9394">
        <v>0</v>
      </c>
      <c r="AE9394">
        <v>13.832074011410272</v>
      </c>
    </row>
    <row r="9395" spans="1:31" x14ac:dyDescent="0.25">
      <c r="A9395">
        <v>1684541</v>
      </c>
      <c r="B9395">
        <v>1</v>
      </c>
      <c r="C9395" t="s">
        <v>80</v>
      </c>
      <c r="D9395" t="s">
        <v>90</v>
      </c>
      <c r="E9395" t="s">
        <v>159</v>
      </c>
      <c r="F9395" t="s">
        <v>26475</v>
      </c>
      <c r="G9395" t="s">
        <v>161</v>
      </c>
      <c r="H9395" t="s">
        <v>134</v>
      </c>
      <c r="I9395" t="s">
        <v>135</v>
      </c>
      <c r="J9395" t="s">
        <v>136</v>
      </c>
      <c r="K9395" t="s">
        <v>137</v>
      </c>
      <c r="L9395" t="s">
        <v>26476</v>
      </c>
      <c r="M9395" t="s">
        <v>26477</v>
      </c>
      <c r="N9395">
        <v>0.40777777700000001</v>
      </c>
      <c r="O9395">
        <v>1</v>
      </c>
      <c r="P9395">
        <v>1115</v>
      </c>
      <c r="Q9395">
        <v>0</v>
      </c>
      <c r="R9395">
        <v>0</v>
      </c>
      <c r="S9395">
        <v>15</v>
      </c>
      <c r="T9395">
        <v>150</v>
      </c>
      <c r="U9395">
        <v>1</v>
      </c>
      <c r="V9395">
        <v>0</v>
      </c>
      <c r="W9395">
        <v>0.25009522301414888</v>
      </c>
      <c r="X9395">
        <v>149.64786258817881</v>
      </c>
      <c r="Y9395">
        <v>0</v>
      </c>
      <c r="Z9395">
        <v>0</v>
      </c>
      <c r="AA9395">
        <v>277.04438744102214</v>
      </c>
      <c r="AB9395">
        <v>60.333581523735489</v>
      </c>
      <c r="AC9395">
        <v>4.8663942001936009</v>
      </c>
      <c r="AD9395">
        <v>0</v>
      </c>
      <c r="AE9395">
        <v>492.14232097614416</v>
      </c>
    </row>
    <row r="9396" spans="1:31" x14ac:dyDescent="0.25">
      <c r="A9396">
        <v>1684452</v>
      </c>
      <c r="B9396">
        <v>1</v>
      </c>
      <c r="C9396" t="s">
        <v>80</v>
      </c>
      <c r="D9396" t="s">
        <v>86</v>
      </c>
      <c r="E9396" t="s">
        <v>146</v>
      </c>
      <c r="F9396" t="s">
        <v>26478</v>
      </c>
      <c r="G9396" t="s">
        <v>253</v>
      </c>
      <c r="H9396" t="s">
        <v>143</v>
      </c>
      <c r="I9396" t="s">
        <v>135</v>
      </c>
      <c r="J9396" t="s">
        <v>136</v>
      </c>
      <c r="K9396" t="s">
        <v>167</v>
      </c>
      <c r="L9396" t="s">
        <v>26479</v>
      </c>
      <c r="M9396" t="s">
        <v>26480</v>
      </c>
      <c r="N9396">
        <v>3.1324999999999998</v>
      </c>
      <c r="O9396">
        <v>0</v>
      </c>
      <c r="P9396">
        <v>400</v>
      </c>
      <c r="Q9396">
        <v>0</v>
      </c>
      <c r="R9396">
        <v>0</v>
      </c>
      <c r="S9396">
        <v>0</v>
      </c>
      <c r="T9396">
        <v>40</v>
      </c>
      <c r="U9396">
        <v>0</v>
      </c>
      <c r="V9396">
        <v>0</v>
      </c>
      <c r="W9396">
        <v>0</v>
      </c>
      <c r="X9396">
        <v>427.49439325661916</v>
      </c>
      <c r="Y9396">
        <v>0</v>
      </c>
      <c r="Z9396">
        <v>0</v>
      </c>
      <c r="AA9396">
        <v>0</v>
      </c>
      <c r="AB9396">
        <v>172.56083549698488</v>
      </c>
      <c r="AC9396">
        <v>0</v>
      </c>
      <c r="AD9396">
        <v>0</v>
      </c>
      <c r="AE9396">
        <v>600.05522875360407</v>
      </c>
    </row>
    <row r="9397" spans="1:31" x14ac:dyDescent="0.25">
      <c r="A9397">
        <v>1684495</v>
      </c>
      <c r="B9397">
        <v>1</v>
      </c>
      <c r="C9397" t="s">
        <v>80</v>
      </c>
      <c r="D9397" t="s">
        <v>100</v>
      </c>
      <c r="E9397" t="s">
        <v>140</v>
      </c>
      <c r="F9397" t="s">
        <v>26481</v>
      </c>
      <c r="G9397" t="s">
        <v>197</v>
      </c>
      <c r="H9397" t="s">
        <v>143</v>
      </c>
      <c r="I9397" t="s">
        <v>135</v>
      </c>
      <c r="J9397" t="s">
        <v>136</v>
      </c>
      <c r="K9397" t="s">
        <v>137</v>
      </c>
      <c r="L9397" t="s">
        <v>26482</v>
      </c>
      <c r="M9397" t="s">
        <v>26483</v>
      </c>
      <c r="N9397">
        <v>2.2383333329999999</v>
      </c>
      <c r="O9397">
        <v>0</v>
      </c>
      <c r="P9397">
        <v>1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</row>
    <row r="9398" spans="1:31" x14ac:dyDescent="0.25">
      <c r="A9398">
        <v>1684644</v>
      </c>
      <c r="B9398">
        <v>1</v>
      </c>
      <c r="C9398" t="s">
        <v>81</v>
      </c>
      <c r="D9398" t="s">
        <v>117</v>
      </c>
      <c r="E9398" t="s">
        <v>140</v>
      </c>
      <c r="F9398" t="s">
        <v>26484</v>
      </c>
      <c r="G9398" t="s">
        <v>142</v>
      </c>
      <c r="H9398" t="s">
        <v>143</v>
      </c>
      <c r="I9398" t="s">
        <v>135</v>
      </c>
      <c r="J9398" t="s">
        <v>136</v>
      </c>
      <c r="K9398" t="s">
        <v>137</v>
      </c>
      <c r="L9398" t="s">
        <v>26485</v>
      </c>
      <c r="M9398" t="s">
        <v>26486</v>
      </c>
      <c r="N9398">
        <v>1.427777777</v>
      </c>
      <c r="O9398">
        <v>0</v>
      </c>
      <c r="P9398">
        <v>0</v>
      </c>
      <c r="Q9398">
        <v>0</v>
      </c>
      <c r="R9398">
        <v>1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6.3957074633333338E-5</v>
      </c>
      <c r="AA9398">
        <v>0</v>
      </c>
      <c r="AB9398">
        <v>0</v>
      </c>
      <c r="AC9398">
        <v>0</v>
      </c>
      <c r="AD9398">
        <v>0</v>
      </c>
      <c r="AE9398">
        <v>6.3957074633333338E-5</v>
      </c>
    </row>
    <row r="9399" spans="1:31" x14ac:dyDescent="0.25">
      <c r="A9399">
        <v>1684707</v>
      </c>
      <c r="B9399">
        <v>1</v>
      </c>
      <c r="C9399" t="s">
        <v>80</v>
      </c>
      <c r="D9399" t="s">
        <v>85</v>
      </c>
      <c r="E9399" t="s">
        <v>140</v>
      </c>
      <c r="F9399" t="s">
        <v>26487</v>
      </c>
      <c r="G9399" t="s">
        <v>197</v>
      </c>
      <c r="H9399" t="s">
        <v>143</v>
      </c>
      <c r="I9399" t="s">
        <v>135</v>
      </c>
      <c r="J9399" t="s">
        <v>136</v>
      </c>
      <c r="K9399" t="s">
        <v>137</v>
      </c>
      <c r="L9399" t="s">
        <v>26488</v>
      </c>
      <c r="M9399" t="s">
        <v>26489</v>
      </c>
      <c r="N9399">
        <v>9.7680555550000001</v>
      </c>
      <c r="O9399">
        <v>0</v>
      </c>
      <c r="P9399">
        <v>2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5.7246006750307448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5.7246006750307448</v>
      </c>
    </row>
    <row r="9400" spans="1:31" x14ac:dyDescent="0.25">
      <c r="A9400">
        <v>1684784</v>
      </c>
      <c r="B9400">
        <v>1</v>
      </c>
      <c r="C9400" t="s">
        <v>81</v>
      </c>
      <c r="D9400" t="s">
        <v>123</v>
      </c>
      <c r="E9400" t="s">
        <v>140</v>
      </c>
      <c r="F9400" t="s">
        <v>26490</v>
      </c>
      <c r="G9400" t="s">
        <v>197</v>
      </c>
      <c r="H9400" t="s">
        <v>143</v>
      </c>
      <c r="I9400" t="s">
        <v>135</v>
      </c>
      <c r="J9400" t="s">
        <v>136</v>
      </c>
      <c r="K9400" t="s">
        <v>137</v>
      </c>
      <c r="L9400" t="s">
        <v>26491</v>
      </c>
      <c r="M9400" t="s">
        <v>26492</v>
      </c>
      <c r="N9400">
        <v>3.0438888880000001</v>
      </c>
      <c r="O9400">
        <v>0</v>
      </c>
      <c r="P9400">
        <v>1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0.8610887923716668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0.8610887923716668</v>
      </c>
    </row>
    <row r="9401" spans="1:31" x14ac:dyDescent="0.25">
      <c r="A9401">
        <v>1684850</v>
      </c>
      <c r="B9401">
        <v>1</v>
      </c>
      <c r="C9401" t="s">
        <v>81</v>
      </c>
      <c r="D9401" t="s">
        <v>128</v>
      </c>
      <c r="E9401" t="s">
        <v>140</v>
      </c>
      <c r="F9401" t="s">
        <v>26493</v>
      </c>
      <c r="G9401" t="s">
        <v>197</v>
      </c>
      <c r="H9401" t="s">
        <v>143</v>
      </c>
      <c r="I9401" t="s">
        <v>135</v>
      </c>
      <c r="J9401" t="s">
        <v>136</v>
      </c>
      <c r="K9401" t="s">
        <v>137</v>
      </c>
      <c r="L9401" t="s">
        <v>26494</v>
      </c>
      <c r="M9401" t="s">
        <v>26495</v>
      </c>
      <c r="N9401">
        <v>1.834166666</v>
      </c>
      <c r="O9401">
        <v>0</v>
      </c>
      <c r="P9401">
        <v>2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1.6021676180770166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1.6021676180770166</v>
      </c>
    </row>
    <row r="9402" spans="1:31" x14ac:dyDescent="0.25">
      <c r="A9402">
        <v>1684621</v>
      </c>
      <c r="B9402">
        <v>1</v>
      </c>
      <c r="C9402" t="s">
        <v>80</v>
      </c>
      <c r="D9402" t="s">
        <v>90</v>
      </c>
      <c r="E9402" t="s">
        <v>146</v>
      </c>
      <c r="F9402" t="s">
        <v>22082</v>
      </c>
      <c r="G9402" t="s">
        <v>267</v>
      </c>
      <c r="H9402" t="s">
        <v>143</v>
      </c>
      <c r="I9402" t="s">
        <v>135</v>
      </c>
      <c r="J9402" t="s">
        <v>136</v>
      </c>
      <c r="K9402" t="s">
        <v>137</v>
      </c>
      <c r="L9402" t="s">
        <v>26496</v>
      </c>
      <c r="M9402" t="s">
        <v>26497</v>
      </c>
      <c r="N9402">
        <v>0.58499999999999996</v>
      </c>
      <c r="O9402">
        <v>0</v>
      </c>
      <c r="P9402">
        <v>845</v>
      </c>
      <c r="Q9402">
        <v>0</v>
      </c>
      <c r="R9402">
        <v>0</v>
      </c>
      <c r="S9402">
        <v>0</v>
      </c>
      <c r="T9402">
        <v>59</v>
      </c>
      <c r="U9402">
        <v>0</v>
      </c>
      <c r="V9402">
        <v>0</v>
      </c>
      <c r="W9402">
        <v>0</v>
      </c>
      <c r="X9402">
        <v>213.76059402543342</v>
      </c>
      <c r="Y9402">
        <v>0</v>
      </c>
      <c r="Z9402">
        <v>0</v>
      </c>
      <c r="AA9402">
        <v>0</v>
      </c>
      <c r="AB9402">
        <v>15.271880674050969</v>
      </c>
      <c r="AC9402">
        <v>0</v>
      </c>
      <c r="AD9402">
        <v>0</v>
      </c>
      <c r="AE9402">
        <v>229.0324746994844</v>
      </c>
    </row>
    <row r="9403" spans="1:31" x14ac:dyDescent="0.25">
      <c r="A9403">
        <v>1684764</v>
      </c>
      <c r="B9403">
        <v>1</v>
      </c>
      <c r="C9403" t="s">
        <v>80</v>
      </c>
      <c r="D9403" t="s">
        <v>107</v>
      </c>
      <c r="E9403" t="s">
        <v>151</v>
      </c>
      <c r="F9403" t="s">
        <v>26026</v>
      </c>
      <c r="G9403" t="s">
        <v>559</v>
      </c>
      <c r="H9403" t="s">
        <v>143</v>
      </c>
      <c r="I9403" t="s">
        <v>135</v>
      </c>
      <c r="J9403" t="s">
        <v>136</v>
      </c>
      <c r="K9403" t="s">
        <v>137</v>
      </c>
      <c r="L9403" t="s">
        <v>26498</v>
      </c>
      <c r="M9403" t="s">
        <v>26499</v>
      </c>
      <c r="N9403">
        <v>0.99777777700000003</v>
      </c>
      <c r="O9403">
        <v>0</v>
      </c>
      <c r="P9403">
        <v>17</v>
      </c>
      <c r="Q9403">
        <v>0</v>
      </c>
      <c r="R9403">
        <v>0</v>
      </c>
      <c r="S9403">
        <v>0</v>
      </c>
      <c r="T9403">
        <v>7</v>
      </c>
      <c r="U9403">
        <v>0</v>
      </c>
      <c r="V9403">
        <v>0</v>
      </c>
      <c r="W9403">
        <v>0</v>
      </c>
      <c r="X9403">
        <v>4.7239410994404896</v>
      </c>
      <c r="Y9403">
        <v>0</v>
      </c>
      <c r="Z9403">
        <v>0</v>
      </c>
      <c r="AA9403">
        <v>0</v>
      </c>
      <c r="AB9403">
        <v>3.5461088112140531</v>
      </c>
      <c r="AC9403">
        <v>0</v>
      </c>
      <c r="AD9403">
        <v>0</v>
      </c>
      <c r="AE9403">
        <v>8.2700499106545422</v>
      </c>
    </row>
    <row r="9404" spans="1:31" x14ac:dyDescent="0.25">
      <c r="A9404">
        <v>1684515</v>
      </c>
      <c r="B9404">
        <v>1</v>
      </c>
      <c r="C9404" t="s">
        <v>80</v>
      </c>
      <c r="D9404" t="s">
        <v>99</v>
      </c>
      <c r="E9404" t="s">
        <v>140</v>
      </c>
      <c r="F9404" t="s">
        <v>26500</v>
      </c>
      <c r="G9404" t="s">
        <v>389</v>
      </c>
      <c r="H9404" t="s">
        <v>143</v>
      </c>
      <c r="I9404" t="s">
        <v>135</v>
      </c>
      <c r="J9404" t="s">
        <v>136</v>
      </c>
      <c r="K9404" t="s">
        <v>137</v>
      </c>
      <c r="L9404" t="s">
        <v>26501</v>
      </c>
      <c r="M9404" t="s">
        <v>26502</v>
      </c>
      <c r="N9404">
        <v>9.2622222220000001</v>
      </c>
      <c r="O9404">
        <v>0</v>
      </c>
      <c r="P9404">
        <v>1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4.9272027933097791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4.9272027933097791</v>
      </c>
    </row>
    <row r="9405" spans="1:31" x14ac:dyDescent="0.25">
      <c r="A9405">
        <v>1684461</v>
      </c>
      <c r="B9405">
        <v>1</v>
      </c>
      <c r="C9405" t="s">
        <v>81</v>
      </c>
      <c r="D9405" t="s">
        <v>125</v>
      </c>
      <c r="E9405" t="s">
        <v>159</v>
      </c>
      <c r="F9405" t="s">
        <v>26503</v>
      </c>
      <c r="G9405" t="s">
        <v>253</v>
      </c>
      <c r="H9405" t="s">
        <v>134</v>
      </c>
      <c r="I9405" t="s">
        <v>135</v>
      </c>
      <c r="J9405" t="s">
        <v>136</v>
      </c>
      <c r="K9405" t="s">
        <v>167</v>
      </c>
      <c r="L9405" t="s">
        <v>26504</v>
      </c>
      <c r="M9405" t="s">
        <v>26505</v>
      </c>
      <c r="N9405">
        <v>2.0391666659999999</v>
      </c>
      <c r="O9405">
        <v>0</v>
      </c>
      <c r="P9405">
        <v>135</v>
      </c>
      <c r="Q9405">
        <v>0</v>
      </c>
      <c r="R9405">
        <v>1</v>
      </c>
      <c r="S9405">
        <v>0</v>
      </c>
      <c r="T9405">
        <v>10</v>
      </c>
      <c r="U9405">
        <v>0</v>
      </c>
      <c r="V9405">
        <v>0</v>
      </c>
      <c r="W9405">
        <v>0</v>
      </c>
      <c r="X9405">
        <v>29.406262679232753</v>
      </c>
      <c r="Y9405">
        <v>0</v>
      </c>
      <c r="Z9405">
        <v>5.1543138029959995E-2</v>
      </c>
      <c r="AA9405">
        <v>0</v>
      </c>
      <c r="AB9405">
        <v>2.6528343823072733</v>
      </c>
      <c r="AC9405">
        <v>0</v>
      </c>
      <c r="AD9405">
        <v>0</v>
      </c>
      <c r="AE9405">
        <v>32.110640199569985</v>
      </c>
    </row>
    <row r="9406" spans="1:31" x14ac:dyDescent="0.25">
      <c r="A9406">
        <v>1684438</v>
      </c>
      <c r="B9406">
        <v>1</v>
      </c>
      <c r="C9406" t="s">
        <v>81</v>
      </c>
      <c r="D9406" t="s">
        <v>116</v>
      </c>
      <c r="E9406" t="s">
        <v>164</v>
      </c>
      <c r="F9406" t="s">
        <v>6842</v>
      </c>
      <c r="G9406" t="s">
        <v>253</v>
      </c>
      <c r="H9406" t="s">
        <v>134</v>
      </c>
      <c r="I9406" t="s">
        <v>135</v>
      </c>
      <c r="J9406" t="s">
        <v>136</v>
      </c>
      <c r="K9406" t="s">
        <v>167</v>
      </c>
      <c r="L9406" t="s">
        <v>26506</v>
      </c>
      <c r="M9406" t="s">
        <v>26507</v>
      </c>
      <c r="N9406">
        <v>2.6644444439999999</v>
      </c>
      <c r="O9406">
        <v>8</v>
      </c>
      <c r="P9406">
        <v>4495</v>
      </c>
      <c r="Q9406">
        <v>529</v>
      </c>
      <c r="R9406">
        <v>422</v>
      </c>
      <c r="S9406">
        <v>52</v>
      </c>
      <c r="T9406">
        <v>511</v>
      </c>
      <c r="U9406">
        <v>6</v>
      </c>
      <c r="V9406">
        <v>0</v>
      </c>
      <c r="W9406">
        <v>3.5944864873704399</v>
      </c>
      <c r="X9406">
        <v>1661.8675357292434</v>
      </c>
      <c r="Y9406">
        <v>545.90321294198327</v>
      </c>
      <c r="Z9406">
        <v>103.37081059597516</v>
      </c>
      <c r="AA9406">
        <v>792.2296913149894</v>
      </c>
      <c r="AB9406">
        <v>562.46908394192201</v>
      </c>
      <c r="AC9406">
        <v>245.91397860391641</v>
      </c>
      <c r="AD9406">
        <v>0</v>
      </c>
      <c r="AE9406">
        <v>3915.3487996153995</v>
      </c>
    </row>
    <row r="9407" spans="1:31" x14ac:dyDescent="0.25">
      <c r="A9407">
        <v>1684484</v>
      </c>
      <c r="B9407">
        <v>1</v>
      </c>
      <c r="C9407" t="s">
        <v>81</v>
      </c>
      <c r="D9407" t="s">
        <v>121</v>
      </c>
      <c r="E9407" t="s">
        <v>131</v>
      </c>
      <c r="F9407" t="s">
        <v>26508</v>
      </c>
      <c r="G9407" t="s">
        <v>161</v>
      </c>
      <c r="H9407" t="s">
        <v>134</v>
      </c>
      <c r="I9407" t="s">
        <v>135</v>
      </c>
      <c r="J9407" t="s">
        <v>136</v>
      </c>
      <c r="K9407" t="s">
        <v>137</v>
      </c>
      <c r="L9407" t="s">
        <v>26509</v>
      </c>
      <c r="M9407" t="s">
        <v>26510</v>
      </c>
      <c r="N9407">
        <v>1.209166666</v>
      </c>
      <c r="O9407">
        <v>0</v>
      </c>
      <c r="P9407">
        <v>479</v>
      </c>
      <c r="Q9407">
        <v>0</v>
      </c>
      <c r="R9407">
        <v>40</v>
      </c>
      <c r="S9407">
        <v>1</v>
      </c>
      <c r="T9407">
        <v>14</v>
      </c>
      <c r="U9407">
        <v>1</v>
      </c>
      <c r="V9407">
        <v>0</v>
      </c>
      <c r="W9407">
        <v>0</v>
      </c>
      <c r="X9407">
        <v>71.144624332966075</v>
      </c>
      <c r="Y9407">
        <v>0</v>
      </c>
      <c r="Z9407">
        <v>3.6487982087889996</v>
      </c>
      <c r="AA9407">
        <v>1.7729701437408449</v>
      </c>
      <c r="AB9407">
        <v>9.8715353390615252</v>
      </c>
      <c r="AC9407">
        <v>10.436819805420404</v>
      </c>
      <c r="AD9407">
        <v>0</v>
      </c>
      <c r="AE9407">
        <v>96.874747829977849</v>
      </c>
    </row>
    <row r="9408" spans="1:31" x14ac:dyDescent="0.25">
      <c r="A9408">
        <v>1684444</v>
      </c>
      <c r="B9408">
        <v>1</v>
      </c>
      <c r="C9408" t="s">
        <v>80</v>
      </c>
      <c r="D9408" t="s">
        <v>84</v>
      </c>
      <c r="E9408" t="s">
        <v>151</v>
      </c>
      <c r="F9408" t="s">
        <v>26511</v>
      </c>
      <c r="G9408" t="s">
        <v>267</v>
      </c>
      <c r="H9408" t="s">
        <v>143</v>
      </c>
      <c r="I9408" t="s">
        <v>135</v>
      </c>
      <c r="J9408" t="s">
        <v>136</v>
      </c>
      <c r="K9408" t="s">
        <v>137</v>
      </c>
      <c r="L9408" t="s">
        <v>26512</v>
      </c>
      <c r="M9408" t="s">
        <v>26513</v>
      </c>
      <c r="N9408">
        <v>0.28027777700000001</v>
      </c>
      <c r="O9408">
        <v>0</v>
      </c>
      <c r="P9408">
        <v>72</v>
      </c>
      <c r="Q9408">
        <v>0</v>
      </c>
      <c r="R9408">
        <v>0</v>
      </c>
      <c r="S9408">
        <v>0</v>
      </c>
      <c r="T9408">
        <v>7</v>
      </c>
      <c r="U9408">
        <v>0</v>
      </c>
      <c r="V9408">
        <v>0</v>
      </c>
      <c r="W9408">
        <v>0</v>
      </c>
      <c r="X9408">
        <v>6.9868564686044179</v>
      </c>
      <c r="Y9408">
        <v>0</v>
      </c>
      <c r="Z9408">
        <v>0</v>
      </c>
      <c r="AA9408">
        <v>0</v>
      </c>
      <c r="AB9408">
        <v>0.62186168015689802</v>
      </c>
      <c r="AC9408">
        <v>0</v>
      </c>
      <c r="AD9408">
        <v>0</v>
      </c>
      <c r="AE9408">
        <v>7.6087181487613158</v>
      </c>
    </row>
    <row r="9409" spans="1:31" x14ac:dyDescent="0.25">
      <c r="A9409">
        <v>1684501</v>
      </c>
      <c r="B9409">
        <v>1</v>
      </c>
      <c r="C9409" t="s">
        <v>80</v>
      </c>
      <c r="D9409" t="s">
        <v>93</v>
      </c>
      <c r="E9409" t="s">
        <v>140</v>
      </c>
      <c r="F9409" t="s">
        <v>26514</v>
      </c>
      <c r="G9409" t="s">
        <v>197</v>
      </c>
      <c r="H9409" t="s">
        <v>143</v>
      </c>
      <c r="I9409" t="s">
        <v>135</v>
      </c>
      <c r="J9409" t="s">
        <v>136</v>
      </c>
      <c r="K9409" t="s">
        <v>137</v>
      </c>
      <c r="L9409" t="s">
        <v>26515</v>
      </c>
      <c r="M9409" t="s">
        <v>26516</v>
      </c>
      <c r="N9409">
        <v>1.3905555549999999</v>
      </c>
      <c r="O9409">
        <v>0</v>
      </c>
      <c r="P9409">
        <v>1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1.3831564419444445E-5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1.3831564419444445E-5</v>
      </c>
    </row>
    <row r="9410" spans="1:31" x14ac:dyDescent="0.25">
      <c r="A9410">
        <v>1684547</v>
      </c>
      <c r="B9410">
        <v>1</v>
      </c>
      <c r="C9410" t="s">
        <v>80</v>
      </c>
      <c r="D9410" t="s">
        <v>103</v>
      </c>
      <c r="E9410" t="s">
        <v>140</v>
      </c>
      <c r="F9410" t="s">
        <v>26517</v>
      </c>
      <c r="G9410" t="s">
        <v>142</v>
      </c>
      <c r="H9410" t="s">
        <v>143</v>
      </c>
      <c r="I9410" t="s">
        <v>135</v>
      </c>
      <c r="J9410" t="s">
        <v>136</v>
      </c>
      <c r="K9410" t="s">
        <v>137</v>
      </c>
      <c r="L9410" t="s">
        <v>26518</v>
      </c>
      <c r="M9410" t="s">
        <v>26519</v>
      </c>
      <c r="N9410">
        <v>2.0366666659999999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1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1.3579522153762499E-2</v>
      </c>
      <c r="AC9410">
        <v>0</v>
      </c>
      <c r="AD9410">
        <v>0</v>
      </c>
      <c r="AE9410">
        <v>1.3579522153762499E-2</v>
      </c>
    </row>
    <row r="9411" spans="1:31" x14ac:dyDescent="0.25">
      <c r="A9411">
        <v>1684647</v>
      </c>
      <c r="B9411">
        <v>1</v>
      </c>
      <c r="C9411" t="s">
        <v>80</v>
      </c>
      <c r="D9411" t="s">
        <v>82</v>
      </c>
      <c r="E9411" t="s">
        <v>140</v>
      </c>
      <c r="F9411" t="s">
        <v>26520</v>
      </c>
      <c r="G9411" t="s">
        <v>197</v>
      </c>
      <c r="H9411" t="s">
        <v>143</v>
      </c>
      <c r="I9411" t="s">
        <v>135</v>
      </c>
      <c r="J9411" t="s">
        <v>136</v>
      </c>
      <c r="K9411" t="s">
        <v>137</v>
      </c>
      <c r="L9411" t="s">
        <v>26521</v>
      </c>
      <c r="M9411" t="s">
        <v>26522</v>
      </c>
      <c r="N9411">
        <v>2.696388888</v>
      </c>
      <c r="O9411">
        <v>0</v>
      </c>
      <c r="P9411">
        <v>1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0.27050086621196695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0.27050086621196695</v>
      </c>
    </row>
    <row r="9412" spans="1:31" x14ac:dyDescent="0.25">
      <c r="A9412">
        <v>1684839</v>
      </c>
      <c r="B9412">
        <v>1</v>
      </c>
      <c r="C9412" t="s">
        <v>80</v>
      </c>
      <c r="D9412" t="s">
        <v>96</v>
      </c>
      <c r="E9412" t="s">
        <v>140</v>
      </c>
      <c r="F9412" t="s">
        <v>26523</v>
      </c>
      <c r="G9412" t="s">
        <v>197</v>
      </c>
      <c r="H9412" t="s">
        <v>143</v>
      </c>
      <c r="I9412" t="s">
        <v>135</v>
      </c>
      <c r="J9412" t="s">
        <v>136</v>
      </c>
      <c r="K9412" t="s">
        <v>137</v>
      </c>
      <c r="L9412" t="s">
        <v>26524</v>
      </c>
      <c r="M9412" t="s">
        <v>26525</v>
      </c>
      <c r="N9412">
        <v>3.0666666660000002</v>
      </c>
      <c r="O9412">
        <v>0</v>
      </c>
      <c r="P9412">
        <v>1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0.67676189981306667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0.67676189981306667</v>
      </c>
    </row>
    <row r="9413" spans="1:31" x14ac:dyDescent="0.25">
      <c r="A9413">
        <v>1684398</v>
      </c>
      <c r="B9413">
        <v>1</v>
      </c>
      <c r="C9413" t="s">
        <v>81</v>
      </c>
      <c r="D9413" t="s">
        <v>123</v>
      </c>
      <c r="E9413" t="s">
        <v>131</v>
      </c>
      <c r="F9413" t="s">
        <v>26526</v>
      </c>
      <c r="G9413" t="s">
        <v>161</v>
      </c>
      <c r="H9413" t="s">
        <v>134</v>
      </c>
      <c r="I9413" t="s">
        <v>135</v>
      </c>
      <c r="J9413" t="s">
        <v>136</v>
      </c>
      <c r="K9413" t="s">
        <v>137</v>
      </c>
      <c r="L9413" t="s">
        <v>26527</v>
      </c>
      <c r="M9413" t="s">
        <v>26528</v>
      </c>
      <c r="N9413">
        <v>0.72111111100000003</v>
      </c>
      <c r="O9413">
        <v>0</v>
      </c>
      <c r="P9413">
        <v>1</v>
      </c>
      <c r="Q9413">
        <v>0</v>
      </c>
      <c r="R9413">
        <v>14</v>
      </c>
      <c r="S9413">
        <v>4</v>
      </c>
      <c r="T9413">
        <v>24</v>
      </c>
      <c r="U9413">
        <v>19</v>
      </c>
      <c r="V9413">
        <v>0</v>
      </c>
      <c r="W9413">
        <v>0</v>
      </c>
      <c r="X9413">
        <v>4.6441977537764446E-2</v>
      </c>
      <c r="Y9413">
        <v>0</v>
      </c>
      <c r="Z9413">
        <v>0.89053118117468899</v>
      </c>
      <c r="AA9413">
        <v>7.9718466189591375</v>
      </c>
      <c r="AB9413">
        <v>27.911548498645139</v>
      </c>
      <c r="AC9413">
        <v>2329.8177230449151</v>
      </c>
      <c r="AD9413">
        <v>0</v>
      </c>
      <c r="AE9413">
        <v>2366.638091321232</v>
      </c>
    </row>
    <row r="9414" spans="1:31" x14ac:dyDescent="0.25">
      <c r="A9414">
        <v>1684544</v>
      </c>
      <c r="B9414">
        <v>1</v>
      </c>
      <c r="C9414" t="s">
        <v>80</v>
      </c>
      <c r="D9414" t="s">
        <v>100</v>
      </c>
      <c r="E9414" t="s">
        <v>140</v>
      </c>
      <c r="F9414" t="s">
        <v>26529</v>
      </c>
      <c r="G9414" t="s">
        <v>197</v>
      </c>
      <c r="H9414" t="s">
        <v>143</v>
      </c>
      <c r="I9414" t="s">
        <v>135</v>
      </c>
      <c r="J9414" t="s">
        <v>136</v>
      </c>
      <c r="K9414" t="s">
        <v>137</v>
      </c>
      <c r="L9414" t="s">
        <v>26530</v>
      </c>
      <c r="M9414" t="s">
        <v>26531</v>
      </c>
      <c r="N9414">
        <v>3.574166666</v>
      </c>
      <c r="O9414">
        <v>0</v>
      </c>
      <c r="P9414">
        <v>1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0.66409594530864335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0.66409594530864335</v>
      </c>
    </row>
    <row r="9415" spans="1:31" x14ac:dyDescent="0.25">
      <c r="A9415">
        <v>1684567</v>
      </c>
      <c r="B9415">
        <v>1</v>
      </c>
      <c r="C9415" t="s">
        <v>80</v>
      </c>
      <c r="D9415" t="s">
        <v>104</v>
      </c>
      <c r="E9415" t="s">
        <v>151</v>
      </c>
      <c r="F9415" t="s">
        <v>26532</v>
      </c>
      <c r="G9415" t="s">
        <v>153</v>
      </c>
      <c r="H9415" t="s">
        <v>143</v>
      </c>
      <c r="I9415" t="s">
        <v>135</v>
      </c>
      <c r="J9415" t="s">
        <v>136</v>
      </c>
      <c r="K9415" t="s">
        <v>137</v>
      </c>
      <c r="L9415" t="s">
        <v>26533</v>
      </c>
      <c r="M9415" t="s">
        <v>26534</v>
      </c>
      <c r="N9415">
        <v>1.484722222</v>
      </c>
      <c r="O9415">
        <v>0</v>
      </c>
      <c r="P9415">
        <v>1</v>
      </c>
      <c r="Q9415">
        <v>0</v>
      </c>
      <c r="R9415">
        <v>4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0.497454027580985</v>
      </c>
      <c r="Y9415">
        <v>0</v>
      </c>
      <c r="Z9415">
        <v>1.0644487243751333</v>
      </c>
      <c r="AA9415">
        <v>0</v>
      </c>
      <c r="AB9415">
        <v>0</v>
      </c>
      <c r="AC9415">
        <v>0</v>
      </c>
      <c r="AD9415">
        <v>0</v>
      </c>
      <c r="AE9415">
        <v>1.5619027519561182</v>
      </c>
    </row>
    <row r="9416" spans="1:31" x14ac:dyDescent="0.25">
      <c r="A9416">
        <v>1684753</v>
      </c>
      <c r="B9416">
        <v>1</v>
      </c>
      <c r="C9416" t="s">
        <v>80</v>
      </c>
      <c r="D9416" t="s">
        <v>97</v>
      </c>
      <c r="E9416" t="s">
        <v>164</v>
      </c>
      <c r="F9416" t="s">
        <v>26535</v>
      </c>
      <c r="G9416" t="s">
        <v>281</v>
      </c>
      <c r="H9416" t="s">
        <v>134</v>
      </c>
      <c r="I9416" t="s">
        <v>135</v>
      </c>
      <c r="J9416" t="s">
        <v>136</v>
      </c>
      <c r="K9416" t="s">
        <v>167</v>
      </c>
      <c r="L9416" t="s">
        <v>26536</v>
      </c>
      <c r="M9416" t="s">
        <v>26537</v>
      </c>
      <c r="N9416">
        <v>0.60473333299999998</v>
      </c>
      <c r="O9416">
        <v>0</v>
      </c>
      <c r="P9416">
        <v>549</v>
      </c>
      <c r="Q9416">
        <v>0</v>
      </c>
      <c r="R9416">
        <v>75</v>
      </c>
      <c r="S9416">
        <v>1</v>
      </c>
      <c r="T9416">
        <v>81</v>
      </c>
      <c r="U9416">
        <v>1</v>
      </c>
      <c r="V9416">
        <v>0</v>
      </c>
      <c r="W9416">
        <v>0</v>
      </c>
      <c r="X9416">
        <v>81.873157058947257</v>
      </c>
      <c r="Y9416">
        <v>0</v>
      </c>
      <c r="Z9416">
        <v>6.7300346361124381</v>
      </c>
      <c r="AA9416">
        <v>26.020284437974389</v>
      </c>
      <c r="AB9416">
        <v>34.787330608129949</v>
      </c>
      <c r="AC9416">
        <v>17.543663634277408</v>
      </c>
      <c r="AD9416">
        <v>0</v>
      </c>
      <c r="AE9416">
        <v>166.95447037544145</v>
      </c>
    </row>
    <row r="9417" spans="1:31" x14ac:dyDescent="0.25">
      <c r="A9417">
        <v>1684418</v>
      </c>
      <c r="B9417">
        <v>1</v>
      </c>
      <c r="C9417" t="s">
        <v>80</v>
      </c>
      <c r="D9417" t="s">
        <v>83</v>
      </c>
      <c r="E9417" t="s">
        <v>200</v>
      </c>
      <c r="F9417" t="s">
        <v>26538</v>
      </c>
      <c r="G9417" t="s">
        <v>240</v>
      </c>
      <c r="H9417" t="s">
        <v>143</v>
      </c>
      <c r="I9417" t="s">
        <v>135</v>
      </c>
      <c r="J9417" t="s">
        <v>136</v>
      </c>
      <c r="K9417" t="s">
        <v>137</v>
      </c>
      <c r="L9417" t="s">
        <v>26539</v>
      </c>
      <c r="M9417" t="s">
        <v>26540</v>
      </c>
      <c r="N9417">
        <v>5.2727777769999999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1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3.3251179159191784</v>
      </c>
      <c r="AC9417">
        <v>0</v>
      </c>
      <c r="AD9417">
        <v>0</v>
      </c>
      <c r="AE9417">
        <v>3.3251179159191784</v>
      </c>
    </row>
    <row r="9418" spans="1:31" x14ac:dyDescent="0.25">
      <c r="A9418">
        <v>1684773</v>
      </c>
      <c r="B9418">
        <v>1</v>
      </c>
      <c r="C9418" t="s">
        <v>80</v>
      </c>
      <c r="D9418" t="s">
        <v>86</v>
      </c>
      <c r="E9418" t="s">
        <v>140</v>
      </c>
      <c r="F9418" t="s">
        <v>26541</v>
      </c>
      <c r="G9418" t="s">
        <v>197</v>
      </c>
      <c r="H9418" t="s">
        <v>143</v>
      </c>
      <c r="I9418" t="s">
        <v>135</v>
      </c>
      <c r="J9418" t="s">
        <v>136</v>
      </c>
      <c r="K9418" t="s">
        <v>137</v>
      </c>
      <c r="L9418" t="s">
        <v>26542</v>
      </c>
      <c r="M9418" t="s">
        <v>26543</v>
      </c>
      <c r="N9418">
        <v>0.95305555500000005</v>
      </c>
      <c r="O9418">
        <v>0</v>
      </c>
      <c r="P9418">
        <v>1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0.90789008777271674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0.90789008777271674</v>
      </c>
    </row>
    <row r="9419" spans="1:31" x14ac:dyDescent="0.25">
      <c r="A9419">
        <v>1684859</v>
      </c>
      <c r="B9419">
        <v>1</v>
      </c>
      <c r="C9419" t="s">
        <v>81</v>
      </c>
      <c r="D9419" t="s">
        <v>112</v>
      </c>
      <c r="E9419" t="s">
        <v>140</v>
      </c>
      <c r="F9419" t="s">
        <v>26544</v>
      </c>
      <c r="G9419" t="s">
        <v>197</v>
      </c>
      <c r="H9419" t="s">
        <v>143</v>
      </c>
      <c r="I9419" t="s">
        <v>135</v>
      </c>
      <c r="J9419" t="s">
        <v>136</v>
      </c>
      <c r="K9419" t="s">
        <v>137</v>
      </c>
      <c r="L9419" t="s">
        <v>26545</v>
      </c>
      <c r="M9419" t="s">
        <v>26546</v>
      </c>
      <c r="N9419">
        <v>1.6172222220000001</v>
      </c>
      <c r="O9419">
        <v>0</v>
      </c>
      <c r="P9419">
        <v>1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5.8322393574200002E-3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5.8322393574200002E-3</v>
      </c>
    </row>
    <row r="9420" spans="1:31" x14ac:dyDescent="0.25">
      <c r="A9420">
        <v>1684524</v>
      </c>
      <c r="B9420">
        <v>1</v>
      </c>
      <c r="C9420" t="s">
        <v>80</v>
      </c>
      <c r="D9420" t="s">
        <v>92</v>
      </c>
      <c r="E9420" t="s">
        <v>140</v>
      </c>
      <c r="F9420" t="s">
        <v>26547</v>
      </c>
      <c r="G9420" t="s">
        <v>209</v>
      </c>
      <c r="H9420" t="s">
        <v>143</v>
      </c>
      <c r="I9420" t="s">
        <v>135</v>
      </c>
      <c r="J9420" t="s">
        <v>136</v>
      </c>
      <c r="K9420" t="s">
        <v>137</v>
      </c>
      <c r="L9420" t="s">
        <v>26548</v>
      </c>
      <c r="M9420" t="s">
        <v>26549</v>
      </c>
      <c r="N9420">
        <v>1.6597222220000001</v>
      </c>
      <c r="O9420">
        <v>0</v>
      </c>
      <c r="P9420">
        <v>1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0.23987049209767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0.23987049209767</v>
      </c>
    </row>
    <row r="9421" spans="1:31" x14ac:dyDescent="0.25">
      <c r="A9421">
        <v>1684667</v>
      </c>
      <c r="B9421">
        <v>1</v>
      </c>
      <c r="C9421" t="s">
        <v>80</v>
      </c>
      <c r="D9421" t="s">
        <v>100</v>
      </c>
      <c r="E9421" t="s">
        <v>151</v>
      </c>
      <c r="F9421" t="s">
        <v>26550</v>
      </c>
      <c r="G9421" t="s">
        <v>396</v>
      </c>
      <c r="H9421" t="s">
        <v>143</v>
      </c>
      <c r="I9421" t="s">
        <v>135</v>
      </c>
      <c r="J9421" t="s">
        <v>136</v>
      </c>
      <c r="K9421" t="s">
        <v>137</v>
      </c>
      <c r="L9421" t="s">
        <v>26551</v>
      </c>
      <c r="M9421" t="s">
        <v>26552</v>
      </c>
      <c r="N9421">
        <v>1.265833333</v>
      </c>
      <c r="O9421">
        <v>0</v>
      </c>
      <c r="P9421">
        <v>1</v>
      </c>
      <c r="Q9421">
        <v>0</v>
      </c>
      <c r="R9421">
        <v>7</v>
      </c>
      <c r="S9421">
        <v>0</v>
      </c>
      <c r="T9421">
        <v>1</v>
      </c>
      <c r="U9421">
        <v>0</v>
      </c>
      <c r="V9421">
        <v>0</v>
      </c>
      <c r="W9421">
        <v>0</v>
      </c>
      <c r="X9421">
        <v>0.99558984286256003</v>
      </c>
      <c r="Y9421">
        <v>0</v>
      </c>
      <c r="Z9421">
        <v>2.8277003357877923</v>
      </c>
      <c r="AA9421">
        <v>0</v>
      </c>
      <c r="AB9421">
        <v>4.5937287921029996E-2</v>
      </c>
      <c r="AC9421">
        <v>0</v>
      </c>
      <c r="AD9421">
        <v>0</v>
      </c>
      <c r="AE9421">
        <v>3.8692274665713824</v>
      </c>
    </row>
    <row r="9422" spans="1:31" x14ac:dyDescent="0.25">
      <c r="A9422">
        <v>1684673</v>
      </c>
      <c r="B9422">
        <v>1</v>
      </c>
      <c r="C9422" t="s">
        <v>81</v>
      </c>
      <c r="D9422" t="s">
        <v>116</v>
      </c>
      <c r="E9422" t="s">
        <v>151</v>
      </c>
      <c r="F9422" t="s">
        <v>26553</v>
      </c>
      <c r="G9422" t="s">
        <v>153</v>
      </c>
      <c r="H9422" t="s">
        <v>143</v>
      </c>
      <c r="I9422" t="s">
        <v>135</v>
      </c>
      <c r="J9422" t="s">
        <v>136</v>
      </c>
      <c r="K9422" t="s">
        <v>137</v>
      </c>
      <c r="L9422" t="s">
        <v>26554</v>
      </c>
      <c r="M9422" t="s">
        <v>26555</v>
      </c>
      <c r="N9422">
        <v>0.73388888799999996</v>
      </c>
      <c r="O9422">
        <v>0</v>
      </c>
      <c r="P9422">
        <v>7</v>
      </c>
      <c r="Q9422">
        <v>0</v>
      </c>
      <c r="R9422">
        <v>3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3.7797570827554999E-2</v>
      </c>
      <c r="Y9422">
        <v>0</v>
      </c>
      <c r="Z9422">
        <v>0.66246765621502346</v>
      </c>
      <c r="AA9422">
        <v>0</v>
      </c>
      <c r="AB9422">
        <v>0</v>
      </c>
      <c r="AC9422">
        <v>0</v>
      </c>
      <c r="AD9422">
        <v>0</v>
      </c>
      <c r="AE9422">
        <v>0.70026522704257843</v>
      </c>
    </row>
    <row r="9423" spans="1:31" x14ac:dyDescent="0.25">
      <c r="A9423">
        <v>1684650</v>
      </c>
      <c r="B9423">
        <v>1</v>
      </c>
      <c r="C9423" t="s">
        <v>81</v>
      </c>
      <c r="D9423" t="s">
        <v>122</v>
      </c>
      <c r="E9423" t="s">
        <v>151</v>
      </c>
      <c r="F9423" t="s">
        <v>26556</v>
      </c>
      <c r="G9423" t="s">
        <v>153</v>
      </c>
      <c r="H9423" t="s">
        <v>143</v>
      </c>
      <c r="I9423" t="s">
        <v>135</v>
      </c>
      <c r="J9423" t="s">
        <v>136</v>
      </c>
      <c r="K9423" t="s">
        <v>137</v>
      </c>
      <c r="L9423" t="s">
        <v>26557</v>
      </c>
      <c r="M9423" t="s">
        <v>26558</v>
      </c>
      <c r="N9423">
        <v>1.4724999999999999</v>
      </c>
      <c r="O9423">
        <v>0</v>
      </c>
      <c r="P9423">
        <v>91</v>
      </c>
      <c r="Q9423">
        <v>0</v>
      </c>
      <c r="R9423">
        <v>0</v>
      </c>
      <c r="S9423">
        <v>0</v>
      </c>
      <c r="T9423">
        <v>1</v>
      </c>
      <c r="U9423">
        <v>0</v>
      </c>
      <c r="V9423">
        <v>0</v>
      </c>
      <c r="W9423">
        <v>0</v>
      </c>
      <c r="X9423">
        <v>27.757687895300656</v>
      </c>
      <c r="Y9423">
        <v>0</v>
      </c>
      <c r="Z9423">
        <v>0</v>
      </c>
      <c r="AA9423">
        <v>0</v>
      </c>
      <c r="AB9423">
        <v>3.5357407608000001E-3</v>
      </c>
      <c r="AC9423">
        <v>0</v>
      </c>
      <c r="AD9423">
        <v>0</v>
      </c>
      <c r="AE9423">
        <v>27.761223636061455</v>
      </c>
    </row>
    <row r="9424" spans="1:31" x14ac:dyDescent="0.25">
      <c r="A9424">
        <v>1684458</v>
      </c>
      <c r="B9424">
        <v>1</v>
      </c>
      <c r="C9424" t="s">
        <v>81</v>
      </c>
      <c r="D9424" t="s">
        <v>123</v>
      </c>
      <c r="E9424" t="s">
        <v>151</v>
      </c>
      <c r="F9424" t="s">
        <v>1213</v>
      </c>
      <c r="G9424" t="s">
        <v>403</v>
      </c>
      <c r="H9424" t="s">
        <v>143</v>
      </c>
      <c r="I9424" t="s">
        <v>135</v>
      </c>
      <c r="J9424" t="s">
        <v>136</v>
      </c>
      <c r="K9424" t="s">
        <v>137</v>
      </c>
      <c r="L9424" t="s">
        <v>26559</v>
      </c>
      <c r="M9424" t="s">
        <v>26560</v>
      </c>
      <c r="N9424">
        <v>4.0727777769999998</v>
      </c>
      <c r="O9424">
        <v>0</v>
      </c>
      <c r="P9424">
        <v>117</v>
      </c>
      <c r="Q9424">
        <v>0</v>
      </c>
      <c r="R9424">
        <v>0</v>
      </c>
      <c r="S9424">
        <v>0</v>
      </c>
      <c r="T9424">
        <v>2</v>
      </c>
      <c r="U9424">
        <v>0</v>
      </c>
      <c r="V9424">
        <v>0</v>
      </c>
      <c r="W9424">
        <v>0</v>
      </c>
      <c r="X9424">
        <v>142.95220288534736</v>
      </c>
      <c r="Y9424">
        <v>0</v>
      </c>
      <c r="Z9424">
        <v>0</v>
      </c>
      <c r="AA9424">
        <v>0</v>
      </c>
      <c r="AB9424">
        <v>1.8069365604472001</v>
      </c>
      <c r="AC9424">
        <v>0</v>
      </c>
      <c r="AD9424">
        <v>0</v>
      </c>
      <c r="AE9424">
        <v>144.75913944579457</v>
      </c>
    </row>
    <row r="9425" spans="1:31" x14ac:dyDescent="0.25">
      <c r="A9425">
        <v>1684464</v>
      </c>
      <c r="B9425">
        <v>1</v>
      </c>
      <c r="C9425" t="s">
        <v>80</v>
      </c>
      <c r="D9425" t="s">
        <v>108</v>
      </c>
      <c r="E9425" t="s">
        <v>146</v>
      </c>
      <c r="F9425" t="s">
        <v>26561</v>
      </c>
      <c r="G9425" t="s">
        <v>253</v>
      </c>
      <c r="H9425" t="s">
        <v>143</v>
      </c>
      <c r="I9425" t="s">
        <v>135</v>
      </c>
      <c r="J9425" t="s">
        <v>136</v>
      </c>
      <c r="K9425" t="s">
        <v>167</v>
      </c>
      <c r="L9425" t="s">
        <v>26562</v>
      </c>
      <c r="M9425" t="s">
        <v>26563</v>
      </c>
      <c r="N9425">
        <v>6.0702249999999998</v>
      </c>
      <c r="O9425">
        <v>0</v>
      </c>
      <c r="P9425">
        <v>80</v>
      </c>
      <c r="Q9425">
        <v>0</v>
      </c>
      <c r="R9425">
        <v>15</v>
      </c>
      <c r="S9425">
        <v>0</v>
      </c>
      <c r="T9425">
        <v>22</v>
      </c>
      <c r="U9425">
        <v>0</v>
      </c>
      <c r="V9425">
        <v>0</v>
      </c>
      <c r="W9425">
        <v>0</v>
      </c>
      <c r="X9425">
        <v>108.39979343915527</v>
      </c>
      <c r="Y9425">
        <v>0</v>
      </c>
      <c r="Z9425">
        <v>26.388479296594078</v>
      </c>
      <c r="AA9425">
        <v>0</v>
      </c>
      <c r="AB9425">
        <v>90.147166798297249</v>
      </c>
      <c r="AC9425">
        <v>0</v>
      </c>
      <c r="AD9425">
        <v>0</v>
      </c>
      <c r="AE9425">
        <v>224.93543953404662</v>
      </c>
    </row>
    <row r="9426" spans="1:31" x14ac:dyDescent="0.25">
      <c r="A9426">
        <v>1684504</v>
      </c>
      <c r="B9426">
        <v>1</v>
      </c>
      <c r="C9426" t="s">
        <v>81</v>
      </c>
      <c r="D9426" t="s">
        <v>118</v>
      </c>
      <c r="E9426" t="s">
        <v>131</v>
      </c>
      <c r="F9426" t="s">
        <v>18416</v>
      </c>
      <c r="G9426" t="s">
        <v>161</v>
      </c>
      <c r="H9426" t="s">
        <v>134</v>
      </c>
      <c r="I9426" t="s">
        <v>135</v>
      </c>
      <c r="J9426" t="s">
        <v>136</v>
      </c>
      <c r="K9426" t="s">
        <v>137</v>
      </c>
      <c r="L9426" t="s">
        <v>26564</v>
      </c>
      <c r="M9426" t="s">
        <v>26565</v>
      </c>
      <c r="N9426">
        <v>0.79888888800000002</v>
      </c>
      <c r="O9426">
        <v>3</v>
      </c>
      <c r="P9426">
        <v>388</v>
      </c>
      <c r="Q9426">
        <v>120</v>
      </c>
      <c r="R9426">
        <v>103</v>
      </c>
      <c r="S9426">
        <v>19</v>
      </c>
      <c r="T9426">
        <v>42</v>
      </c>
      <c r="U9426">
        <v>2</v>
      </c>
      <c r="V9426">
        <v>0</v>
      </c>
      <c r="W9426">
        <v>0.56008722902797281</v>
      </c>
      <c r="X9426">
        <v>56.341777304375832</v>
      </c>
      <c r="Y9426">
        <v>77.388326568578137</v>
      </c>
      <c r="Z9426">
        <v>37.951914704787484</v>
      </c>
      <c r="AA9426">
        <v>63.208154967826225</v>
      </c>
      <c r="AB9426">
        <v>19.801970467670571</v>
      </c>
      <c r="AC9426">
        <v>115.40081437257601</v>
      </c>
      <c r="AD9426">
        <v>0</v>
      </c>
      <c r="AE9426">
        <v>370.6530456148422</v>
      </c>
    </row>
    <row r="9427" spans="1:31" x14ac:dyDescent="0.25">
      <c r="A9427">
        <v>1684836</v>
      </c>
      <c r="B9427">
        <v>1</v>
      </c>
      <c r="C9427" t="s">
        <v>80</v>
      </c>
      <c r="D9427" t="s">
        <v>93</v>
      </c>
      <c r="E9427" t="s">
        <v>140</v>
      </c>
      <c r="F9427" t="s">
        <v>18402</v>
      </c>
      <c r="G9427" t="s">
        <v>197</v>
      </c>
      <c r="H9427" t="s">
        <v>143</v>
      </c>
      <c r="I9427" t="s">
        <v>135</v>
      </c>
      <c r="J9427" t="s">
        <v>136</v>
      </c>
      <c r="K9427" t="s">
        <v>137</v>
      </c>
      <c r="L9427" t="s">
        <v>26566</v>
      </c>
      <c r="M9427" t="s">
        <v>26567</v>
      </c>
      <c r="N9427">
        <v>2.5819444439999999</v>
      </c>
      <c r="O9427">
        <v>0</v>
      </c>
      <c r="P9427">
        <v>1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0.4625434786466695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0.4625434786466695</v>
      </c>
    </row>
    <row r="9428" spans="1:31" x14ac:dyDescent="0.25">
      <c r="A9428">
        <v>1684441</v>
      </c>
      <c r="B9428">
        <v>1</v>
      </c>
      <c r="C9428" t="s">
        <v>81</v>
      </c>
      <c r="D9428" t="s">
        <v>126</v>
      </c>
      <c r="E9428" t="s">
        <v>146</v>
      </c>
      <c r="F9428" t="s">
        <v>26568</v>
      </c>
      <c r="G9428" t="s">
        <v>281</v>
      </c>
      <c r="H9428" t="s">
        <v>143</v>
      </c>
      <c r="I9428" t="s">
        <v>135</v>
      </c>
      <c r="J9428" t="s">
        <v>136</v>
      </c>
      <c r="K9428" t="s">
        <v>167</v>
      </c>
      <c r="L9428" t="s">
        <v>26569</v>
      </c>
      <c r="M9428" t="s">
        <v>26570</v>
      </c>
      <c r="N9428">
        <v>1.5451591659999999</v>
      </c>
      <c r="O9428">
        <v>0</v>
      </c>
      <c r="P9428">
        <v>284</v>
      </c>
      <c r="Q9428">
        <v>0</v>
      </c>
      <c r="R9428">
        <v>9</v>
      </c>
      <c r="S9428">
        <v>0</v>
      </c>
      <c r="T9428">
        <v>25</v>
      </c>
      <c r="U9428">
        <v>0</v>
      </c>
      <c r="V9428">
        <v>0</v>
      </c>
      <c r="W9428">
        <v>0</v>
      </c>
      <c r="X9428">
        <v>119.37594098020745</v>
      </c>
      <c r="Y9428">
        <v>0</v>
      </c>
      <c r="Z9428">
        <v>1.2982001544515791</v>
      </c>
      <c r="AA9428">
        <v>0</v>
      </c>
      <c r="AB9428">
        <v>98.185846962785604</v>
      </c>
      <c r="AC9428">
        <v>0</v>
      </c>
      <c r="AD9428">
        <v>0</v>
      </c>
      <c r="AE9428">
        <v>218.85998809744461</v>
      </c>
    </row>
    <row r="9429" spans="1:31" x14ac:dyDescent="0.25">
      <c r="A9429">
        <v>1684876</v>
      </c>
      <c r="B9429">
        <v>1</v>
      </c>
      <c r="C9429" t="s">
        <v>80</v>
      </c>
      <c r="D9429" t="s">
        <v>94</v>
      </c>
      <c r="E9429" t="s">
        <v>159</v>
      </c>
      <c r="F9429" t="s">
        <v>26571</v>
      </c>
      <c r="G9429" t="s">
        <v>133</v>
      </c>
      <c r="H9429" t="s">
        <v>134</v>
      </c>
      <c r="I9429" t="s">
        <v>135</v>
      </c>
      <c r="J9429" t="s">
        <v>136</v>
      </c>
      <c r="K9429" t="s">
        <v>137</v>
      </c>
      <c r="L9429" t="s">
        <v>26572</v>
      </c>
      <c r="M9429" t="s">
        <v>26573</v>
      </c>
      <c r="N9429">
        <v>0.63027777699999998</v>
      </c>
      <c r="O9429">
        <v>0</v>
      </c>
      <c r="P9429">
        <v>182</v>
      </c>
      <c r="Q9429">
        <v>0</v>
      </c>
      <c r="R9429">
        <v>0</v>
      </c>
      <c r="S9429">
        <v>0</v>
      </c>
      <c r="T9429">
        <v>11</v>
      </c>
      <c r="U9429">
        <v>0</v>
      </c>
      <c r="V9429">
        <v>0</v>
      </c>
      <c r="W9429">
        <v>0</v>
      </c>
      <c r="X9429">
        <v>31.79334206384517</v>
      </c>
      <c r="Y9429">
        <v>0</v>
      </c>
      <c r="Z9429">
        <v>0</v>
      </c>
      <c r="AA9429">
        <v>0</v>
      </c>
      <c r="AB9429">
        <v>1.1116876415832979</v>
      </c>
      <c r="AC9429">
        <v>0</v>
      </c>
      <c r="AD9429">
        <v>0</v>
      </c>
      <c r="AE9429">
        <v>32.905029705428468</v>
      </c>
    </row>
    <row r="9430" spans="1:31" x14ac:dyDescent="0.25">
      <c r="A9430">
        <v>1684401</v>
      </c>
      <c r="B9430">
        <v>1</v>
      </c>
      <c r="C9430" t="s">
        <v>80</v>
      </c>
      <c r="D9430" t="s">
        <v>84</v>
      </c>
      <c r="E9430" t="s">
        <v>200</v>
      </c>
      <c r="F9430" t="s">
        <v>26574</v>
      </c>
      <c r="G9430" t="s">
        <v>148</v>
      </c>
      <c r="H9430" t="s">
        <v>143</v>
      </c>
      <c r="I9430" t="s">
        <v>135</v>
      </c>
      <c r="J9430" t="s">
        <v>136</v>
      </c>
      <c r="K9430" t="s">
        <v>137</v>
      </c>
      <c r="L9430" t="s">
        <v>26575</v>
      </c>
      <c r="M9430" t="s">
        <v>26576</v>
      </c>
      <c r="N9430">
        <v>1.1441666660000001</v>
      </c>
      <c r="O9430">
        <v>0</v>
      </c>
      <c r="P9430">
        <v>147</v>
      </c>
      <c r="Q9430">
        <v>0</v>
      </c>
      <c r="R9430">
        <v>0</v>
      </c>
      <c r="S9430">
        <v>0</v>
      </c>
      <c r="T9430">
        <v>21</v>
      </c>
      <c r="U9430">
        <v>0</v>
      </c>
      <c r="V9430">
        <v>0</v>
      </c>
      <c r="W9430">
        <v>0</v>
      </c>
      <c r="X9430">
        <v>48.705937213851598</v>
      </c>
      <c r="Y9430">
        <v>0</v>
      </c>
      <c r="Z9430">
        <v>0</v>
      </c>
      <c r="AA9430">
        <v>0</v>
      </c>
      <c r="AB9430">
        <v>8.678222685510887</v>
      </c>
      <c r="AC9430">
        <v>0</v>
      </c>
      <c r="AD9430">
        <v>0</v>
      </c>
      <c r="AE9430">
        <v>57.384159899362487</v>
      </c>
    </row>
    <row r="9431" spans="1:31" x14ac:dyDescent="0.25">
      <c r="A9431">
        <v>1684590</v>
      </c>
      <c r="B9431">
        <v>1</v>
      </c>
      <c r="C9431" t="s">
        <v>81</v>
      </c>
      <c r="D9431" t="s">
        <v>112</v>
      </c>
      <c r="E9431" t="s">
        <v>146</v>
      </c>
      <c r="F9431" t="s">
        <v>26577</v>
      </c>
      <c r="G9431" t="s">
        <v>385</v>
      </c>
      <c r="H9431" t="s">
        <v>143</v>
      </c>
      <c r="I9431" t="s">
        <v>135</v>
      </c>
      <c r="J9431" t="s">
        <v>136</v>
      </c>
      <c r="K9431" t="s">
        <v>137</v>
      </c>
      <c r="L9431" t="s">
        <v>26578</v>
      </c>
      <c r="M9431" t="s">
        <v>26579</v>
      </c>
      <c r="N9431">
        <v>6.6030555550000001</v>
      </c>
      <c r="O9431">
        <v>0</v>
      </c>
      <c r="P9431">
        <v>280</v>
      </c>
      <c r="Q9431">
        <v>0</v>
      </c>
      <c r="R9431">
        <v>0</v>
      </c>
      <c r="S9431">
        <v>0</v>
      </c>
      <c r="T9431">
        <v>71</v>
      </c>
      <c r="U9431">
        <v>0</v>
      </c>
      <c r="V9431">
        <v>0</v>
      </c>
      <c r="W9431">
        <v>0</v>
      </c>
      <c r="X9431">
        <v>385.15660774656692</v>
      </c>
      <c r="Y9431">
        <v>0</v>
      </c>
      <c r="Z9431">
        <v>0</v>
      </c>
      <c r="AA9431">
        <v>0</v>
      </c>
      <c r="AB9431">
        <v>178.78235066061143</v>
      </c>
      <c r="AC9431">
        <v>0</v>
      </c>
      <c r="AD9431">
        <v>0</v>
      </c>
      <c r="AE9431">
        <v>563.93895840717835</v>
      </c>
    </row>
    <row r="9432" spans="1:31" x14ac:dyDescent="0.25">
      <c r="A9432">
        <v>1684856</v>
      </c>
      <c r="B9432">
        <v>1</v>
      </c>
      <c r="C9432" t="s">
        <v>80</v>
      </c>
      <c r="D9432" t="s">
        <v>96</v>
      </c>
      <c r="E9432" t="s">
        <v>140</v>
      </c>
      <c r="F9432" t="s">
        <v>26580</v>
      </c>
      <c r="G9432" t="s">
        <v>197</v>
      </c>
      <c r="H9432" t="s">
        <v>143</v>
      </c>
      <c r="I9432" t="s">
        <v>135</v>
      </c>
      <c r="J9432" t="s">
        <v>136</v>
      </c>
      <c r="K9432" t="s">
        <v>137</v>
      </c>
      <c r="L9432" t="s">
        <v>26581</v>
      </c>
      <c r="M9432" t="s">
        <v>26582</v>
      </c>
      <c r="N9432">
        <v>2.3447222220000001</v>
      </c>
      <c r="O9432">
        <v>0</v>
      </c>
      <c r="P9432">
        <v>2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0.14180706674750443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0.14180706674750443</v>
      </c>
    </row>
    <row r="9433" spans="1:31" x14ac:dyDescent="0.25">
      <c r="A9433">
        <v>1684756</v>
      </c>
      <c r="B9433">
        <v>1</v>
      </c>
      <c r="C9433" t="s">
        <v>80</v>
      </c>
      <c r="D9433" t="s">
        <v>97</v>
      </c>
      <c r="E9433" t="s">
        <v>151</v>
      </c>
      <c r="F9433" t="s">
        <v>26583</v>
      </c>
      <c r="G9433" t="s">
        <v>389</v>
      </c>
      <c r="H9433" t="s">
        <v>143</v>
      </c>
      <c r="I9433" t="s">
        <v>135</v>
      </c>
      <c r="J9433" t="s">
        <v>136</v>
      </c>
      <c r="K9433" t="s">
        <v>137</v>
      </c>
      <c r="L9433" t="s">
        <v>26584</v>
      </c>
      <c r="M9433" t="s">
        <v>26585</v>
      </c>
      <c r="N9433">
        <v>3.215833333</v>
      </c>
      <c r="O9433">
        <v>0</v>
      </c>
      <c r="P9433">
        <v>14</v>
      </c>
      <c r="Q9433">
        <v>0</v>
      </c>
      <c r="R9433">
        <v>15</v>
      </c>
      <c r="S9433">
        <v>0</v>
      </c>
      <c r="T9433">
        <v>5</v>
      </c>
      <c r="U9433">
        <v>0</v>
      </c>
      <c r="V9433">
        <v>0</v>
      </c>
      <c r="W9433">
        <v>0</v>
      </c>
      <c r="X9433">
        <v>66.582166460900197</v>
      </c>
      <c r="Y9433">
        <v>0</v>
      </c>
      <c r="Z9433">
        <v>4.9060577431453947</v>
      </c>
      <c r="AA9433">
        <v>0</v>
      </c>
      <c r="AB9433">
        <v>15.754144551203549</v>
      </c>
      <c r="AC9433">
        <v>0</v>
      </c>
      <c r="AD9433">
        <v>0</v>
      </c>
      <c r="AE9433">
        <v>87.242368755249146</v>
      </c>
    </row>
    <row r="9434" spans="1:31" x14ac:dyDescent="0.25">
      <c r="A9434">
        <v>1684564</v>
      </c>
      <c r="B9434">
        <v>1</v>
      </c>
      <c r="C9434" t="s">
        <v>80</v>
      </c>
      <c r="D9434" t="s">
        <v>87</v>
      </c>
      <c r="E9434" t="s">
        <v>140</v>
      </c>
      <c r="F9434" t="s">
        <v>26586</v>
      </c>
      <c r="G9434" t="s">
        <v>197</v>
      </c>
      <c r="H9434" t="s">
        <v>143</v>
      </c>
      <c r="I9434" t="s">
        <v>135</v>
      </c>
      <c r="J9434" t="s">
        <v>136</v>
      </c>
      <c r="K9434" t="s">
        <v>137</v>
      </c>
      <c r="L9434" t="s">
        <v>26587</v>
      </c>
      <c r="M9434" t="s">
        <v>26588</v>
      </c>
      <c r="N9434">
        <v>0.79749999999999999</v>
      </c>
      <c r="O9434">
        <v>0</v>
      </c>
      <c r="P9434">
        <v>1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0.46651158992317499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0.46651158992317499</v>
      </c>
    </row>
    <row r="9435" spans="1:31" x14ac:dyDescent="0.25">
      <c r="A9435">
        <v>1684713</v>
      </c>
      <c r="B9435">
        <v>1</v>
      </c>
      <c r="C9435" t="s">
        <v>80</v>
      </c>
      <c r="D9435" t="s">
        <v>102</v>
      </c>
      <c r="E9435" t="s">
        <v>140</v>
      </c>
      <c r="F9435" t="s">
        <v>25978</v>
      </c>
      <c r="G9435" t="s">
        <v>209</v>
      </c>
      <c r="H9435" t="s">
        <v>143</v>
      </c>
      <c r="I9435" t="s">
        <v>135</v>
      </c>
      <c r="J9435" t="s">
        <v>136</v>
      </c>
      <c r="K9435" t="s">
        <v>137</v>
      </c>
      <c r="L9435" t="s">
        <v>26589</v>
      </c>
      <c r="M9435" t="s">
        <v>26590</v>
      </c>
      <c r="N9435">
        <v>2.2369444440000001</v>
      </c>
      <c r="O9435">
        <v>0</v>
      </c>
      <c r="P9435">
        <v>5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2.3412102625316398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2.3412102625316398</v>
      </c>
    </row>
    <row r="9436" spans="1:31" x14ac:dyDescent="0.25">
      <c r="A9436">
        <v>1684813</v>
      </c>
      <c r="B9436">
        <v>1</v>
      </c>
      <c r="C9436" t="s">
        <v>80</v>
      </c>
      <c r="D9436" t="s">
        <v>90</v>
      </c>
      <c r="E9436" t="s">
        <v>151</v>
      </c>
      <c r="F9436" t="s">
        <v>26591</v>
      </c>
      <c r="G9436" t="s">
        <v>153</v>
      </c>
      <c r="H9436" t="s">
        <v>143</v>
      </c>
      <c r="I9436" t="s">
        <v>135</v>
      </c>
      <c r="J9436" t="s">
        <v>136</v>
      </c>
      <c r="K9436" t="s">
        <v>137</v>
      </c>
      <c r="L9436" t="s">
        <v>26592</v>
      </c>
      <c r="M9436" t="s">
        <v>26593</v>
      </c>
      <c r="N9436">
        <v>1.7975000000000001</v>
      </c>
      <c r="O9436">
        <v>0</v>
      </c>
      <c r="P9436">
        <v>260</v>
      </c>
      <c r="Q9436">
        <v>0</v>
      </c>
      <c r="R9436">
        <v>0</v>
      </c>
      <c r="S9436">
        <v>0</v>
      </c>
      <c r="T9436">
        <v>11</v>
      </c>
      <c r="U9436">
        <v>0</v>
      </c>
      <c r="V9436">
        <v>0</v>
      </c>
      <c r="W9436">
        <v>0</v>
      </c>
      <c r="X9436">
        <v>237.97533054738133</v>
      </c>
      <c r="Y9436">
        <v>0</v>
      </c>
      <c r="Z9436">
        <v>0</v>
      </c>
      <c r="AA9436">
        <v>0</v>
      </c>
      <c r="AB9436">
        <v>3.3912473470210687</v>
      </c>
      <c r="AC9436">
        <v>0</v>
      </c>
      <c r="AD9436">
        <v>0</v>
      </c>
      <c r="AE9436">
        <v>241.36657789440241</v>
      </c>
    </row>
    <row r="9437" spans="1:31" x14ac:dyDescent="0.25">
      <c r="A9437">
        <v>1684819</v>
      </c>
      <c r="B9437">
        <v>1</v>
      </c>
      <c r="C9437" t="s">
        <v>80</v>
      </c>
      <c r="D9437" t="s">
        <v>92</v>
      </c>
      <c r="E9437" t="s">
        <v>146</v>
      </c>
      <c r="F9437" t="s">
        <v>26242</v>
      </c>
      <c r="G9437" t="s">
        <v>526</v>
      </c>
      <c r="H9437" t="s">
        <v>143</v>
      </c>
      <c r="I9437" t="s">
        <v>135</v>
      </c>
      <c r="J9437" t="s">
        <v>136</v>
      </c>
      <c r="K9437" t="s">
        <v>137</v>
      </c>
      <c r="L9437" t="s">
        <v>26594</v>
      </c>
      <c r="M9437" t="s">
        <v>26595</v>
      </c>
      <c r="N9437">
        <v>1.6358333329999999</v>
      </c>
      <c r="O9437">
        <v>0</v>
      </c>
      <c r="P9437">
        <v>4</v>
      </c>
      <c r="Q9437">
        <v>0</v>
      </c>
      <c r="R9437">
        <v>15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0.28682966697124446</v>
      </c>
      <c r="Y9437">
        <v>0</v>
      </c>
      <c r="Z9437">
        <v>7.8712557473299274</v>
      </c>
      <c r="AA9437">
        <v>0</v>
      </c>
      <c r="AB9437">
        <v>0</v>
      </c>
      <c r="AC9437">
        <v>0</v>
      </c>
      <c r="AD9437">
        <v>0</v>
      </c>
      <c r="AE9437">
        <v>8.1580854143011727</v>
      </c>
    </row>
    <row r="9438" spans="1:31" x14ac:dyDescent="0.25">
      <c r="A9438">
        <v>1684521</v>
      </c>
      <c r="B9438">
        <v>1</v>
      </c>
      <c r="C9438" t="s">
        <v>80</v>
      </c>
      <c r="D9438" t="s">
        <v>94</v>
      </c>
      <c r="E9438" t="s">
        <v>140</v>
      </c>
      <c r="F9438" t="s">
        <v>26596</v>
      </c>
      <c r="G9438" t="s">
        <v>197</v>
      </c>
      <c r="H9438" t="s">
        <v>143</v>
      </c>
      <c r="I9438" t="s">
        <v>135</v>
      </c>
      <c r="J9438" t="s">
        <v>136</v>
      </c>
      <c r="K9438" t="s">
        <v>137</v>
      </c>
      <c r="L9438" t="s">
        <v>26597</v>
      </c>
      <c r="M9438" t="s">
        <v>26598</v>
      </c>
      <c r="N9438">
        <v>1.4350000000000001</v>
      </c>
      <c r="O9438">
        <v>0</v>
      </c>
      <c r="P9438">
        <v>1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0.13696736161304307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0.13696736161304307</v>
      </c>
    </row>
    <row r="9439" spans="1:31" x14ac:dyDescent="0.25">
      <c r="A9439">
        <v>1684676</v>
      </c>
      <c r="B9439">
        <v>1</v>
      </c>
      <c r="C9439" t="s">
        <v>80</v>
      </c>
      <c r="D9439" t="s">
        <v>92</v>
      </c>
      <c r="E9439" t="s">
        <v>140</v>
      </c>
      <c r="F9439" t="s">
        <v>26599</v>
      </c>
      <c r="G9439" t="s">
        <v>197</v>
      </c>
      <c r="H9439" t="s">
        <v>143</v>
      </c>
      <c r="I9439" t="s">
        <v>135</v>
      </c>
      <c r="J9439" t="s">
        <v>136</v>
      </c>
      <c r="K9439" t="s">
        <v>137</v>
      </c>
      <c r="L9439" t="s">
        <v>26600</v>
      </c>
      <c r="M9439" t="s">
        <v>26601</v>
      </c>
      <c r="N9439">
        <v>1.8725000000000001</v>
      </c>
      <c r="O9439">
        <v>0</v>
      </c>
      <c r="P9439">
        <v>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3.07631535778875E-2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3.07631535778875E-2</v>
      </c>
    </row>
    <row r="9440" spans="1:31" x14ac:dyDescent="0.25">
      <c r="A9440">
        <v>1684553</v>
      </c>
      <c r="B9440">
        <v>1</v>
      </c>
      <c r="C9440" t="s">
        <v>80</v>
      </c>
      <c r="D9440" t="s">
        <v>105</v>
      </c>
      <c r="E9440" t="s">
        <v>200</v>
      </c>
      <c r="F9440" t="s">
        <v>26602</v>
      </c>
      <c r="G9440" t="s">
        <v>209</v>
      </c>
      <c r="H9440" t="s">
        <v>143</v>
      </c>
      <c r="I9440" t="s">
        <v>135</v>
      </c>
      <c r="J9440" t="s">
        <v>136</v>
      </c>
      <c r="K9440" t="s">
        <v>137</v>
      </c>
      <c r="L9440" t="s">
        <v>26603</v>
      </c>
      <c r="M9440" t="s">
        <v>26604</v>
      </c>
      <c r="N9440">
        <v>1.0041666659999999</v>
      </c>
      <c r="O9440">
        <v>0</v>
      </c>
      <c r="P9440">
        <v>70</v>
      </c>
      <c r="Q9440">
        <v>0</v>
      </c>
      <c r="R9440">
        <v>0</v>
      </c>
      <c r="S9440">
        <v>0</v>
      </c>
      <c r="T9440">
        <v>11</v>
      </c>
      <c r="U9440">
        <v>0</v>
      </c>
      <c r="V9440">
        <v>0</v>
      </c>
      <c r="W9440">
        <v>0</v>
      </c>
      <c r="X9440">
        <v>19.211579858562033</v>
      </c>
      <c r="Y9440">
        <v>0</v>
      </c>
      <c r="Z9440">
        <v>0</v>
      </c>
      <c r="AA9440">
        <v>0</v>
      </c>
      <c r="AB9440">
        <v>14.700878402054043</v>
      </c>
      <c r="AC9440">
        <v>0</v>
      </c>
      <c r="AD9440">
        <v>0</v>
      </c>
      <c r="AE9440">
        <v>33.912458260616077</v>
      </c>
    </row>
    <row r="9441" spans="1:31" x14ac:dyDescent="0.25">
      <c r="A9441">
        <v>1684653</v>
      </c>
      <c r="B9441">
        <v>1</v>
      </c>
      <c r="C9441" t="s">
        <v>80</v>
      </c>
      <c r="D9441" t="s">
        <v>99</v>
      </c>
      <c r="E9441" t="s">
        <v>140</v>
      </c>
      <c r="F9441" t="s">
        <v>26605</v>
      </c>
      <c r="G9441" t="s">
        <v>197</v>
      </c>
      <c r="H9441" t="s">
        <v>143</v>
      </c>
      <c r="I9441" t="s">
        <v>135</v>
      </c>
      <c r="J9441" t="s">
        <v>136</v>
      </c>
      <c r="K9441" t="s">
        <v>137</v>
      </c>
      <c r="L9441" t="s">
        <v>26606</v>
      </c>
      <c r="M9441" t="s">
        <v>26607</v>
      </c>
      <c r="N9441">
        <v>4.2805555550000003</v>
      </c>
      <c r="O9441">
        <v>0</v>
      </c>
      <c r="P9441">
        <v>1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2.1363832238055558E-5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2.1363832238055558E-5</v>
      </c>
    </row>
    <row r="9442" spans="1:31" x14ac:dyDescent="0.25">
      <c r="A9442">
        <v>1684530</v>
      </c>
      <c r="B9442">
        <v>1</v>
      </c>
      <c r="C9442" t="s">
        <v>80</v>
      </c>
      <c r="D9442" t="s">
        <v>104</v>
      </c>
      <c r="E9442" t="s">
        <v>151</v>
      </c>
      <c r="F9442" t="s">
        <v>26608</v>
      </c>
      <c r="G9442" t="s">
        <v>222</v>
      </c>
      <c r="H9442" t="s">
        <v>143</v>
      </c>
      <c r="I9442" t="s">
        <v>135</v>
      </c>
      <c r="J9442" t="s">
        <v>136</v>
      </c>
      <c r="K9442" t="s">
        <v>137</v>
      </c>
      <c r="L9442" t="s">
        <v>26609</v>
      </c>
      <c r="M9442" t="s">
        <v>26610</v>
      </c>
      <c r="N9442">
        <v>0.90111111099999996</v>
      </c>
      <c r="O9442">
        <v>0</v>
      </c>
      <c r="P9442">
        <v>93</v>
      </c>
      <c r="Q9442">
        <v>0</v>
      </c>
      <c r="R9442">
        <v>0</v>
      </c>
      <c r="S9442">
        <v>0</v>
      </c>
      <c r="T9442">
        <v>16</v>
      </c>
      <c r="U9442">
        <v>0</v>
      </c>
      <c r="V9442">
        <v>0</v>
      </c>
      <c r="W9442">
        <v>0</v>
      </c>
      <c r="X9442">
        <v>35.962073299637979</v>
      </c>
      <c r="Y9442">
        <v>0</v>
      </c>
      <c r="Z9442">
        <v>0</v>
      </c>
      <c r="AA9442">
        <v>0</v>
      </c>
      <c r="AB9442">
        <v>21.653125167972675</v>
      </c>
      <c r="AC9442">
        <v>0</v>
      </c>
      <c r="AD9442">
        <v>0</v>
      </c>
      <c r="AE9442">
        <v>57.615198467610654</v>
      </c>
    </row>
    <row r="9443" spans="1:31" x14ac:dyDescent="0.25">
      <c r="A9443">
        <v>1684739</v>
      </c>
      <c r="B9443">
        <v>1</v>
      </c>
      <c r="C9443" t="s">
        <v>81</v>
      </c>
      <c r="D9443" t="s">
        <v>114</v>
      </c>
      <c r="E9443" t="s">
        <v>151</v>
      </c>
      <c r="F9443" t="s">
        <v>26611</v>
      </c>
      <c r="G9443" t="s">
        <v>153</v>
      </c>
      <c r="H9443" t="s">
        <v>143</v>
      </c>
      <c r="I9443" t="s">
        <v>135</v>
      </c>
      <c r="J9443" t="s">
        <v>136</v>
      </c>
      <c r="K9443" t="s">
        <v>137</v>
      </c>
      <c r="L9443" t="s">
        <v>26612</v>
      </c>
      <c r="M9443" t="s">
        <v>26613</v>
      </c>
      <c r="N9443">
        <v>1.1261111109999999</v>
      </c>
      <c r="O9443">
        <v>0</v>
      </c>
      <c r="P9443">
        <v>3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0.11640899869663446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0.11640899869663446</v>
      </c>
    </row>
    <row r="9444" spans="1:31" x14ac:dyDescent="0.25">
      <c r="A9444">
        <v>1684407</v>
      </c>
      <c r="B9444">
        <v>1</v>
      </c>
      <c r="C9444" t="s">
        <v>80</v>
      </c>
      <c r="D9444" t="s">
        <v>88</v>
      </c>
      <c r="E9444" t="s">
        <v>159</v>
      </c>
      <c r="F9444" t="s">
        <v>26614</v>
      </c>
      <c r="G9444" t="s">
        <v>566</v>
      </c>
      <c r="H9444" t="s">
        <v>134</v>
      </c>
      <c r="I9444" t="s">
        <v>135</v>
      </c>
      <c r="J9444" t="s">
        <v>136</v>
      </c>
      <c r="K9444" t="s">
        <v>137</v>
      </c>
      <c r="L9444" t="s">
        <v>26615</v>
      </c>
      <c r="M9444" t="s">
        <v>26616</v>
      </c>
      <c r="N9444">
        <v>4.0211111109999997</v>
      </c>
      <c r="O9444">
        <v>0</v>
      </c>
      <c r="P9444">
        <v>33</v>
      </c>
      <c r="Q9444">
        <v>0</v>
      </c>
      <c r="R9444">
        <v>0</v>
      </c>
      <c r="S9444">
        <v>0</v>
      </c>
      <c r="T9444">
        <v>3</v>
      </c>
      <c r="U9444">
        <v>0</v>
      </c>
      <c r="V9444">
        <v>0</v>
      </c>
      <c r="W9444">
        <v>0</v>
      </c>
      <c r="X9444">
        <v>50.382908265859285</v>
      </c>
      <c r="Y9444">
        <v>0</v>
      </c>
      <c r="Z9444">
        <v>0</v>
      </c>
      <c r="AA9444">
        <v>0</v>
      </c>
      <c r="AB9444">
        <v>2.0875338974138051</v>
      </c>
      <c r="AC9444">
        <v>0</v>
      </c>
      <c r="AD9444">
        <v>0</v>
      </c>
      <c r="AE9444">
        <v>52.470442163273091</v>
      </c>
    </row>
    <row r="9445" spans="1:31" x14ac:dyDescent="0.25">
      <c r="A9445">
        <v>1684845</v>
      </c>
      <c r="B9445">
        <v>1</v>
      </c>
      <c r="C9445" t="s">
        <v>80</v>
      </c>
      <c r="D9445" t="s">
        <v>90</v>
      </c>
      <c r="E9445" t="s">
        <v>151</v>
      </c>
      <c r="F9445" t="s">
        <v>26617</v>
      </c>
      <c r="G9445" t="s">
        <v>559</v>
      </c>
      <c r="H9445" t="s">
        <v>143</v>
      </c>
      <c r="I9445" t="s">
        <v>135</v>
      </c>
      <c r="J9445" t="s">
        <v>136</v>
      </c>
      <c r="K9445" t="s">
        <v>137</v>
      </c>
      <c r="L9445" t="s">
        <v>26618</v>
      </c>
      <c r="M9445" t="s">
        <v>26619</v>
      </c>
      <c r="N9445">
        <v>0.90638888799999995</v>
      </c>
      <c r="O9445">
        <v>0</v>
      </c>
      <c r="P9445">
        <v>126</v>
      </c>
      <c r="Q9445">
        <v>0</v>
      </c>
      <c r="R9445">
        <v>0</v>
      </c>
      <c r="S9445">
        <v>0</v>
      </c>
      <c r="T9445">
        <v>8</v>
      </c>
      <c r="U9445">
        <v>0</v>
      </c>
      <c r="V9445">
        <v>0</v>
      </c>
      <c r="W9445">
        <v>0</v>
      </c>
      <c r="X9445">
        <v>59.98669351291084</v>
      </c>
      <c r="Y9445">
        <v>0</v>
      </c>
      <c r="Z9445">
        <v>0</v>
      </c>
      <c r="AA9445">
        <v>0</v>
      </c>
      <c r="AB9445">
        <v>6.8690923947244347</v>
      </c>
      <c r="AC9445">
        <v>0</v>
      </c>
      <c r="AD9445">
        <v>0</v>
      </c>
      <c r="AE9445">
        <v>66.85578590763528</v>
      </c>
    </row>
    <row r="9446" spans="1:31" x14ac:dyDescent="0.25">
      <c r="A9446">
        <v>1684490</v>
      </c>
      <c r="B9446">
        <v>1</v>
      </c>
      <c r="C9446" t="s">
        <v>80</v>
      </c>
      <c r="D9446" t="s">
        <v>101</v>
      </c>
      <c r="E9446" t="s">
        <v>159</v>
      </c>
      <c r="F9446" t="s">
        <v>26620</v>
      </c>
      <c r="G9446" t="s">
        <v>161</v>
      </c>
      <c r="H9446" t="s">
        <v>134</v>
      </c>
      <c r="I9446" t="s">
        <v>135</v>
      </c>
      <c r="J9446" t="s">
        <v>136</v>
      </c>
      <c r="K9446" t="s">
        <v>137</v>
      </c>
      <c r="L9446" t="s">
        <v>26621</v>
      </c>
      <c r="M9446" t="s">
        <v>26622</v>
      </c>
      <c r="N9446">
        <v>0.86</v>
      </c>
      <c r="O9446">
        <v>0</v>
      </c>
      <c r="P9446">
        <v>0</v>
      </c>
      <c r="Q9446">
        <v>0</v>
      </c>
      <c r="R9446">
        <v>0</v>
      </c>
      <c r="S9446">
        <v>1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3.2431276215366602</v>
      </c>
      <c r="AB9446">
        <v>0</v>
      </c>
      <c r="AC9446">
        <v>0</v>
      </c>
      <c r="AD9446">
        <v>0</v>
      </c>
      <c r="AE9446">
        <v>3.2431276215366602</v>
      </c>
    </row>
    <row r="9447" spans="1:31" x14ac:dyDescent="0.25">
      <c r="A9447">
        <v>1684785</v>
      </c>
      <c r="B9447">
        <v>1</v>
      </c>
      <c r="C9447" t="s">
        <v>80</v>
      </c>
      <c r="D9447" t="s">
        <v>110</v>
      </c>
      <c r="E9447" t="s">
        <v>159</v>
      </c>
      <c r="F9447" t="s">
        <v>26623</v>
      </c>
      <c r="G9447" t="s">
        <v>596</v>
      </c>
      <c r="H9447" t="s">
        <v>134</v>
      </c>
      <c r="I9447" t="s">
        <v>135</v>
      </c>
      <c r="J9447" t="s">
        <v>136</v>
      </c>
      <c r="K9447" t="s">
        <v>137</v>
      </c>
      <c r="L9447" t="s">
        <v>26624</v>
      </c>
      <c r="M9447" t="s">
        <v>26625</v>
      </c>
      <c r="N9447">
        <v>1.740277777</v>
      </c>
      <c r="O9447">
        <v>0</v>
      </c>
      <c r="P9447">
        <v>318</v>
      </c>
      <c r="Q9447">
        <v>0</v>
      </c>
      <c r="R9447">
        <v>0</v>
      </c>
      <c r="S9447">
        <v>0</v>
      </c>
      <c r="T9447">
        <v>9</v>
      </c>
      <c r="U9447">
        <v>0</v>
      </c>
      <c r="V9447">
        <v>0</v>
      </c>
      <c r="W9447">
        <v>0</v>
      </c>
      <c r="X9447">
        <v>367.03563780259589</v>
      </c>
      <c r="Y9447">
        <v>0</v>
      </c>
      <c r="Z9447">
        <v>0</v>
      </c>
      <c r="AA9447">
        <v>0</v>
      </c>
      <c r="AB9447">
        <v>7.750922784822313</v>
      </c>
      <c r="AC9447">
        <v>0</v>
      </c>
      <c r="AD9447">
        <v>0</v>
      </c>
      <c r="AE9447">
        <v>374.78656058741819</v>
      </c>
    </row>
    <row r="9448" spans="1:31" x14ac:dyDescent="0.25">
      <c r="A9448">
        <v>1684593</v>
      </c>
      <c r="B9448">
        <v>1</v>
      </c>
      <c r="C9448" t="s">
        <v>80</v>
      </c>
      <c r="D9448" t="s">
        <v>92</v>
      </c>
      <c r="E9448" t="s">
        <v>140</v>
      </c>
      <c r="F9448" t="s">
        <v>26626</v>
      </c>
      <c r="G9448" t="s">
        <v>197</v>
      </c>
      <c r="H9448" t="s">
        <v>143</v>
      </c>
      <c r="I9448" t="s">
        <v>135</v>
      </c>
      <c r="J9448" t="s">
        <v>136</v>
      </c>
      <c r="K9448" t="s">
        <v>137</v>
      </c>
      <c r="L9448" t="s">
        <v>26627</v>
      </c>
      <c r="M9448" t="s">
        <v>26628</v>
      </c>
      <c r="N9448">
        <v>1.0844444440000001</v>
      </c>
      <c r="O9448">
        <v>0</v>
      </c>
      <c r="P9448">
        <v>1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0.33468787426342222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0.33468787426342222</v>
      </c>
    </row>
    <row r="9449" spans="1:31" x14ac:dyDescent="0.25">
      <c r="A9449">
        <v>1684473</v>
      </c>
      <c r="B9449">
        <v>1</v>
      </c>
      <c r="C9449" t="s">
        <v>81</v>
      </c>
      <c r="D9449" t="s">
        <v>113</v>
      </c>
      <c r="E9449" t="s">
        <v>151</v>
      </c>
      <c r="F9449" t="s">
        <v>14873</v>
      </c>
      <c r="G9449" t="s">
        <v>526</v>
      </c>
      <c r="H9449" t="s">
        <v>143</v>
      </c>
      <c r="I9449" t="s">
        <v>135</v>
      </c>
      <c r="J9449" t="s">
        <v>136</v>
      </c>
      <c r="K9449" t="s">
        <v>137</v>
      </c>
      <c r="L9449" t="s">
        <v>26629</v>
      </c>
      <c r="M9449" t="s">
        <v>26630</v>
      </c>
      <c r="N9449">
        <v>3.2177777769999998</v>
      </c>
      <c r="O9449">
        <v>0</v>
      </c>
      <c r="P9449">
        <v>6</v>
      </c>
      <c r="Q9449">
        <v>0</v>
      </c>
      <c r="R9449">
        <v>3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3.0896853986784358</v>
      </c>
      <c r="Y9449">
        <v>0</v>
      </c>
      <c r="Z9449">
        <v>1.4710134704210223</v>
      </c>
      <c r="AA9449">
        <v>0</v>
      </c>
      <c r="AB9449">
        <v>0</v>
      </c>
      <c r="AC9449">
        <v>0</v>
      </c>
      <c r="AD9449">
        <v>0</v>
      </c>
      <c r="AE9449">
        <v>4.5606988690994577</v>
      </c>
    </row>
    <row r="9450" spans="1:31" x14ac:dyDescent="0.25">
      <c r="A9450">
        <v>1684616</v>
      </c>
      <c r="B9450">
        <v>1</v>
      </c>
      <c r="C9450" t="s">
        <v>81</v>
      </c>
      <c r="D9450" t="s">
        <v>128</v>
      </c>
      <c r="E9450" t="s">
        <v>151</v>
      </c>
      <c r="F9450" t="s">
        <v>26631</v>
      </c>
      <c r="G9450" t="s">
        <v>222</v>
      </c>
      <c r="H9450" t="s">
        <v>143</v>
      </c>
      <c r="I9450" t="s">
        <v>135</v>
      </c>
      <c r="J9450" t="s">
        <v>136</v>
      </c>
      <c r="K9450" t="s">
        <v>137</v>
      </c>
      <c r="L9450" t="s">
        <v>26632</v>
      </c>
      <c r="M9450" t="s">
        <v>26633</v>
      </c>
      <c r="N9450">
        <v>4.5324999999999998</v>
      </c>
      <c r="O9450">
        <v>0</v>
      </c>
      <c r="P9450">
        <v>21</v>
      </c>
      <c r="Q9450">
        <v>0</v>
      </c>
      <c r="R9450">
        <v>1</v>
      </c>
      <c r="S9450">
        <v>0</v>
      </c>
      <c r="T9450">
        <v>1</v>
      </c>
      <c r="U9450">
        <v>0</v>
      </c>
      <c r="V9450">
        <v>0</v>
      </c>
      <c r="W9450">
        <v>0</v>
      </c>
      <c r="X9450">
        <v>18.658451506792876</v>
      </c>
      <c r="Y9450">
        <v>0</v>
      </c>
      <c r="Z9450">
        <v>0.91265632446884504</v>
      </c>
      <c r="AA9450">
        <v>0</v>
      </c>
      <c r="AB9450">
        <v>2.2551729013611114E-5</v>
      </c>
      <c r="AC9450">
        <v>0</v>
      </c>
      <c r="AD9450">
        <v>0</v>
      </c>
      <c r="AE9450">
        <v>19.571130382990734</v>
      </c>
    </row>
    <row r="9451" spans="1:31" x14ac:dyDescent="0.25">
      <c r="A9451">
        <v>1684404</v>
      </c>
      <c r="B9451">
        <v>1</v>
      </c>
      <c r="C9451" t="s">
        <v>80</v>
      </c>
      <c r="D9451" t="s">
        <v>88</v>
      </c>
      <c r="E9451" t="s">
        <v>164</v>
      </c>
      <c r="F9451" t="s">
        <v>26634</v>
      </c>
      <c r="G9451" t="s">
        <v>566</v>
      </c>
      <c r="H9451" t="s">
        <v>134</v>
      </c>
      <c r="I9451" t="s">
        <v>135</v>
      </c>
      <c r="J9451" t="s">
        <v>136</v>
      </c>
      <c r="K9451" t="s">
        <v>137</v>
      </c>
      <c r="L9451" t="s">
        <v>26635</v>
      </c>
      <c r="M9451" t="s">
        <v>26636</v>
      </c>
      <c r="N9451">
        <v>1.221944444</v>
      </c>
      <c r="O9451">
        <v>0</v>
      </c>
      <c r="P9451">
        <v>1556</v>
      </c>
      <c r="Q9451">
        <v>0</v>
      </c>
      <c r="R9451">
        <v>0</v>
      </c>
      <c r="S9451">
        <v>0</v>
      </c>
      <c r="T9451">
        <v>20</v>
      </c>
      <c r="U9451">
        <v>0</v>
      </c>
      <c r="V9451">
        <v>0</v>
      </c>
      <c r="W9451">
        <v>0</v>
      </c>
      <c r="X9451">
        <v>530.02802804850865</v>
      </c>
      <c r="Y9451">
        <v>0</v>
      </c>
      <c r="Z9451">
        <v>0</v>
      </c>
      <c r="AA9451">
        <v>0</v>
      </c>
      <c r="AB9451">
        <v>16.954792361713871</v>
      </c>
      <c r="AC9451">
        <v>0</v>
      </c>
      <c r="AD9451">
        <v>0</v>
      </c>
      <c r="AE9451">
        <v>546.98282041022253</v>
      </c>
    </row>
    <row r="9452" spans="1:31" x14ac:dyDescent="0.25">
      <c r="A9452">
        <v>1684636</v>
      </c>
      <c r="B9452">
        <v>1</v>
      </c>
      <c r="C9452" t="s">
        <v>80</v>
      </c>
      <c r="D9452" t="s">
        <v>98</v>
      </c>
      <c r="E9452" t="s">
        <v>140</v>
      </c>
      <c r="F9452" t="s">
        <v>26637</v>
      </c>
      <c r="G9452" t="s">
        <v>197</v>
      </c>
      <c r="H9452" t="s">
        <v>143</v>
      </c>
      <c r="I9452" t="s">
        <v>135</v>
      </c>
      <c r="J9452" t="s">
        <v>136</v>
      </c>
      <c r="K9452" t="s">
        <v>137</v>
      </c>
      <c r="L9452" t="s">
        <v>26638</v>
      </c>
      <c r="M9452" t="s">
        <v>26639</v>
      </c>
      <c r="N9452">
        <v>4.125277777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1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2.5448963221607501E-2</v>
      </c>
      <c r="AC9452">
        <v>0</v>
      </c>
      <c r="AD9452">
        <v>0</v>
      </c>
      <c r="AE9452">
        <v>2.5448963221607501E-2</v>
      </c>
    </row>
    <row r="9453" spans="1:31" x14ac:dyDescent="0.25">
      <c r="A9453">
        <v>1684779</v>
      </c>
      <c r="B9453">
        <v>1</v>
      </c>
      <c r="C9453" t="s">
        <v>80</v>
      </c>
      <c r="D9453" t="s">
        <v>84</v>
      </c>
      <c r="E9453" t="s">
        <v>159</v>
      </c>
      <c r="F9453" t="s">
        <v>3163</v>
      </c>
      <c r="G9453" t="s">
        <v>566</v>
      </c>
      <c r="H9453" t="s">
        <v>134</v>
      </c>
      <c r="I9453" t="s">
        <v>135</v>
      </c>
      <c r="J9453" t="s">
        <v>136</v>
      </c>
      <c r="K9453" t="s">
        <v>137</v>
      </c>
      <c r="L9453" t="s">
        <v>26640</v>
      </c>
      <c r="M9453" t="s">
        <v>26641</v>
      </c>
      <c r="N9453">
        <v>5.4641666659999997</v>
      </c>
      <c r="O9453">
        <v>0</v>
      </c>
      <c r="P9453">
        <v>118</v>
      </c>
      <c r="Q9453">
        <v>0</v>
      </c>
      <c r="R9453">
        <v>2</v>
      </c>
      <c r="S9453">
        <v>0</v>
      </c>
      <c r="T9453">
        <v>4</v>
      </c>
      <c r="U9453">
        <v>0</v>
      </c>
      <c r="V9453">
        <v>0</v>
      </c>
      <c r="W9453">
        <v>0</v>
      </c>
      <c r="X9453">
        <v>250.31637031697616</v>
      </c>
      <c r="Y9453">
        <v>0</v>
      </c>
      <c r="Z9453">
        <v>1.2949024592906111</v>
      </c>
      <c r="AA9453">
        <v>0</v>
      </c>
      <c r="AB9453">
        <v>16.409496638019814</v>
      </c>
      <c r="AC9453">
        <v>0</v>
      </c>
      <c r="AD9453">
        <v>0</v>
      </c>
      <c r="AE9453">
        <v>268.02076941428658</v>
      </c>
    </row>
    <row r="9454" spans="1:31" x14ac:dyDescent="0.25">
      <c r="A9454">
        <v>1684467</v>
      </c>
      <c r="B9454">
        <v>1</v>
      </c>
      <c r="C9454" t="s">
        <v>80</v>
      </c>
      <c r="D9454" t="s">
        <v>97</v>
      </c>
      <c r="E9454" t="s">
        <v>140</v>
      </c>
      <c r="F9454" t="s">
        <v>26642</v>
      </c>
      <c r="G9454" t="s">
        <v>142</v>
      </c>
      <c r="H9454" t="s">
        <v>143</v>
      </c>
      <c r="I9454" t="s">
        <v>135</v>
      </c>
      <c r="J9454" t="s">
        <v>136</v>
      </c>
      <c r="K9454" t="s">
        <v>137</v>
      </c>
      <c r="L9454" t="s">
        <v>26643</v>
      </c>
      <c r="M9454" t="s">
        <v>26644</v>
      </c>
      <c r="N9454">
        <v>1.9272222219999999</v>
      </c>
      <c r="O9454">
        <v>0</v>
      </c>
      <c r="P9454">
        <v>1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2.0714207961042357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2.0714207961042357</v>
      </c>
    </row>
    <row r="9455" spans="1:31" x14ac:dyDescent="0.25">
      <c r="A9455">
        <v>1684716</v>
      </c>
      <c r="B9455">
        <v>1</v>
      </c>
      <c r="C9455" t="s">
        <v>80</v>
      </c>
      <c r="D9455" t="s">
        <v>103</v>
      </c>
      <c r="E9455" t="s">
        <v>151</v>
      </c>
      <c r="F9455" t="s">
        <v>25992</v>
      </c>
      <c r="G9455" t="s">
        <v>153</v>
      </c>
      <c r="H9455" t="s">
        <v>143</v>
      </c>
      <c r="I9455" t="s">
        <v>135</v>
      </c>
      <c r="J9455" t="s">
        <v>136</v>
      </c>
      <c r="K9455" t="s">
        <v>137</v>
      </c>
      <c r="L9455" t="s">
        <v>26645</v>
      </c>
      <c r="M9455" t="s">
        <v>26646</v>
      </c>
      <c r="N9455">
        <v>0.233333333</v>
      </c>
      <c r="O9455">
        <v>0</v>
      </c>
      <c r="P9455">
        <v>9</v>
      </c>
      <c r="Q9455">
        <v>0</v>
      </c>
      <c r="R9455">
        <v>4</v>
      </c>
      <c r="S9455">
        <v>0</v>
      </c>
      <c r="T9455">
        <v>7</v>
      </c>
      <c r="U9455">
        <v>0</v>
      </c>
      <c r="V9455">
        <v>0</v>
      </c>
      <c r="W9455">
        <v>0</v>
      </c>
      <c r="X9455">
        <v>0.56209215967146664</v>
      </c>
      <c r="Y9455">
        <v>0</v>
      </c>
      <c r="Z9455">
        <v>0.85019684615110003</v>
      </c>
      <c r="AA9455">
        <v>0</v>
      </c>
      <c r="AB9455">
        <v>0.28991425239303337</v>
      </c>
      <c r="AC9455">
        <v>0</v>
      </c>
      <c r="AD9455">
        <v>0</v>
      </c>
      <c r="AE9455">
        <v>1.7022032582156001</v>
      </c>
    </row>
    <row r="9456" spans="1:31" x14ac:dyDescent="0.25">
      <c r="A9456">
        <v>1684573</v>
      </c>
      <c r="B9456">
        <v>1</v>
      </c>
      <c r="C9456" t="s">
        <v>80</v>
      </c>
      <c r="D9456" t="s">
        <v>96</v>
      </c>
      <c r="E9456" t="s">
        <v>159</v>
      </c>
      <c r="F9456" t="s">
        <v>26647</v>
      </c>
      <c r="G9456" t="s">
        <v>596</v>
      </c>
      <c r="H9456" t="s">
        <v>134</v>
      </c>
      <c r="I9456" t="s">
        <v>135</v>
      </c>
      <c r="J9456" t="s">
        <v>136</v>
      </c>
      <c r="K9456" t="s">
        <v>137</v>
      </c>
      <c r="L9456" t="s">
        <v>26648</v>
      </c>
      <c r="M9456" t="s">
        <v>26649</v>
      </c>
      <c r="N9456">
        <v>3.4847222219999998</v>
      </c>
      <c r="O9456">
        <v>0</v>
      </c>
      <c r="P9456">
        <v>248</v>
      </c>
      <c r="Q9456">
        <v>0</v>
      </c>
      <c r="R9456">
        <v>1</v>
      </c>
      <c r="S9456">
        <v>0</v>
      </c>
      <c r="T9456">
        <v>8</v>
      </c>
      <c r="U9456">
        <v>0</v>
      </c>
      <c r="V9456">
        <v>0</v>
      </c>
      <c r="W9456">
        <v>0</v>
      </c>
      <c r="X9456">
        <v>457.45405340562479</v>
      </c>
      <c r="Y9456">
        <v>0</v>
      </c>
      <c r="Z9456">
        <v>0.32679770038864364</v>
      </c>
      <c r="AA9456">
        <v>0</v>
      </c>
      <c r="AB9456">
        <v>36.583885168060917</v>
      </c>
      <c r="AC9456">
        <v>0</v>
      </c>
      <c r="AD9456">
        <v>0</v>
      </c>
      <c r="AE9456">
        <v>494.36473627407435</v>
      </c>
    </row>
    <row r="9457" spans="1:31" x14ac:dyDescent="0.25">
      <c r="A9457">
        <v>1684430</v>
      </c>
      <c r="B9457">
        <v>1</v>
      </c>
      <c r="C9457" t="s">
        <v>81</v>
      </c>
      <c r="D9457" t="s">
        <v>124</v>
      </c>
      <c r="E9457" t="s">
        <v>164</v>
      </c>
      <c r="F9457" t="s">
        <v>26650</v>
      </c>
      <c r="G9457" t="s">
        <v>161</v>
      </c>
      <c r="H9457" t="s">
        <v>134</v>
      </c>
      <c r="I9457" t="s">
        <v>135</v>
      </c>
      <c r="J9457" t="s">
        <v>136</v>
      </c>
      <c r="K9457" t="s">
        <v>137</v>
      </c>
      <c r="L9457" t="s">
        <v>26651</v>
      </c>
      <c r="M9457" t="s">
        <v>26652</v>
      </c>
      <c r="N9457">
        <v>0.30444444399999998</v>
      </c>
      <c r="O9457">
        <v>1</v>
      </c>
      <c r="P9457">
        <v>3649</v>
      </c>
      <c r="Q9457">
        <v>4</v>
      </c>
      <c r="R9457">
        <v>83</v>
      </c>
      <c r="S9457">
        <v>8</v>
      </c>
      <c r="T9457">
        <v>615</v>
      </c>
      <c r="U9457">
        <v>2</v>
      </c>
      <c r="V9457">
        <v>1</v>
      </c>
      <c r="W9457">
        <v>0</v>
      </c>
      <c r="X9457">
        <v>305.01629443798134</v>
      </c>
      <c r="Y9457">
        <v>45.867443722109002</v>
      </c>
      <c r="Z9457">
        <v>13.208569997516639</v>
      </c>
      <c r="AA9457">
        <v>47.896045535945881</v>
      </c>
      <c r="AB9457">
        <v>146.49303348468922</v>
      </c>
      <c r="AC9457">
        <v>47.380380353290874</v>
      </c>
      <c r="AD9457">
        <v>0.16738157318143335</v>
      </c>
      <c r="AE9457">
        <v>606.02914910471429</v>
      </c>
    </row>
    <row r="9458" spans="1:31" x14ac:dyDescent="0.25">
      <c r="A9458">
        <v>1684424</v>
      </c>
      <c r="B9458">
        <v>1</v>
      </c>
      <c r="C9458" t="s">
        <v>80</v>
      </c>
      <c r="D9458" t="s">
        <v>111</v>
      </c>
      <c r="E9458" t="s">
        <v>140</v>
      </c>
      <c r="F9458" t="s">
        <v>26429</v>
      </c>
      <c r="G9458" t="s">
        <v>142</v>
      </c>
      <c r="H9458" t="s">
        <v>143</v>
      </c>
      <c r="I9458" t="s">
        <v>135</v>
      </c>
      <c r="J9458" t="s">
        <v>136</v>
      </c>
      <c r="K9458" t="s">
        <v>137</v>
      </c>
      <c r="L9458" t="s">
        <v>26653</v>
      </c>
      <c r="M9458" t="s">
        <v>26654</v>
      </c>
      <c r="N9458">
        <v>3.7455555550000001</v>
      </c>
      <c r="O9458">
        <v>0</v>
      </c>
      <c r="P9458">
        <v>11</v>
      </c>
      <c r="Q9458">
        <v>0</v>
      </c>
      <c r="R9458">
        <v>0</v>
      </c>
      <c r="S9458">
        <v>0</v>
      </c>
      <c r="T9458">
        <v>2</v>
      </c>
      <c r="U9458">
        <v>0</v>
      </c>
      <c r="V9458">
        <v>0</v>
      </c>
      <c r="W9458">
        <v>0</v>
      </c>
      <c r="X9458">
        <v>12.449028398872013</v>
      </c>
      <c r="Y9458">
        <v>0</v>
      </c>
      <c r="Z9458">
        <v>0</v>
      </c>
      <c r="AA9458">
        <v>0</v>
      </c>
      <c r="AB9458">
        <v>6.4227289720366496</v>
      </c>
      <c r="AC9458">
        <v>0</v>
      </c>
      <c r="AD9458">
        <v>0</v>
      </c>
      <c r="AE9458">
        <v>18.871757370908661</v>
      </c>
    </row>
    <row r="9459" spans="1:31" x14ac:dyDescent="0.25">
      <c r="A9459">
        <v>1684556</v>
      </c>
      <c r="B9459">
        <v>1</v>
      </c>
      <c r="C9459" t="s">
        <v>80</v>
      </c>
      <c r="D9459" t="s">
        <v>90</v>
      </c>
      <c r="E9459" t="s">
        <v>159</v>
      </c>
      <c r="F9459" t="s">
        <v>26655</v>
      </c>
      <c r="G9459" t="s">
        <v>1186</v>
      </c>
      <c r="H9459" t="s">
        <v>134</v>
      </c>
      <c r="I9459" t="s">
        <v>135</v>
      </c>
      <c r="J9459" t="s">
        <v>136</v>
      </c>
      <c r="K9459" t="s">
        <v>137</v>
      </c>
      <c r="L9459" t="s">
        <v>26656</v>
      </c>
      <c r="M9459" t="s">
        <v>26657</v>
      </c>
      <c r="N9459">
        <v>0.74611111100000005</v>
      </c>
      <c r="O9459">
        <v>0</v>
      </c>
      <c r="P9459">
        <v>311</v>
      </c>
      <c r="Q9459">
        <v>0</v>
      </c>
      <c r="R9459">
        <v>0</v>
      </c>
      <c r="S9459">
        <v>0</v>
      </c>
      <c r="T9459">
        <v>16</v>
      </c>
      <c r="U9459">
        <v>0</v>
      </c>
      <c r="V9459">
        <v>0</v>
      </c>
      <c r="W9459">
        <v>0</v>
      </c>
      <c r="X9459">
        <v>80.00123297471194</v>
      </c>
      <c r="Y9459">
        <v>0</v>
      </c>
      <c r="Z9459">
        <v>0</v>
      </c>
      <c r="AA9459">
        <v>0</v>
      </c>
      <c r="AB9459">
        <v>6.942790136556594</v>
      </c>
      <c r="AC9459">
        <v>0</v>
      </c>
      <c r="AD9459">
        <v>0</v>
      </c>
      <c r="AE9459">
        <v>86.944023111268535</v>
      </c>
    </row>
    <row r="9460" spans="1:31" x14ac:dyDescent="0.25">
      <c r="A9460">
        <v>1684679</v>
      </c>
      <c r="B9460">
        <v>1</v>
      </c>
      <c r="C9460" t="s">
        <v>80</v>
      </c>
      <c r="D9460" t="s">
        <v>105</v>
      </c>
      <c r="E9460" t="s">
        <v>151</v>
      </c>
      <c r="F9460" t="s">
        <v>26658</v>
      </c>
      <c r="G9460" t="s">
        <v>153</v>
      </c>
      <c r="H9460" t="s">
        <v>143</v>
      </c>
      <c r="I9460" t="s">
        <v>135</v>
      </c>
      <c r="J9460" t="s">
        <v>136</v>
      </c>
      <c r="K9460" t="s">
        <v>137</v>
      </c>
      <c r="L9460" t="s">
        <v>26659</v>
      </c>
      <c r="M9460" t="s">
        <v>26660</v>
      </c>
      <c r="N9460">
        <v>1.128055555</v>
      </c>
      <c r="O9460">
        <v>0</v>
      </c>
      <c r="P9460">
        <v>27</v>
      </c>
      <c r="Q9460">
        <v>0</v>
      </c>
      <c r="R9460">
        <v>2</v>
      </c>
      <c r="S9460">
        <v>0</v>
      </c>
      <c r="T9460">
        <v>20</v>
      </c>
      <c r="U9460">
        <v>0</v>
      </c>
      <c r="V9460">
        <v>0</v>
      </c>
      <c r="W9460">
        <v>0</v>
      </c>
      <c r="X9460">
        <v>10.614923215902827</v>
      </c>
      <c r="Y9460">
        <v>0</v>
      </c>
      <c r="Z9460">
        <v>0.53985157607411249</v>
      </c>
      <c r="AA9460">
        <v>0</v>
      </c>
      <c r="AB9460">
        <v>13.826713016253132</v>
      </c>
      <c r="AC9460">
        <v>0</v>
      </c>
      <c r="AD9460">
        <v>0</v>
      </c>
      <c r="AE9460">
        <v>24.981487808230071</v>
      </c>
    </row>
    <row r="9461" spans="1:31" x14ac:dyDescent="0.25">
      <c r="A9461">
        <v>1684510</v>
      </c>
      <c r="B9461">
        <v>1</v>
      </c>
      <c r="C9461" t="s">
        <v>80</v>
      </c>
      <c r="D9461" t="s">
        <v>87</v>
      </c>
      <c r="E9461" t="s">
        <v>159</v>
      </c>
      <c r="F9461" t="s">
        <v>21781</v>
      </c>
      <c r="G9461" t="s">
        <v>161</v>
      </c>
      <c r="H9461" t="s">
        <v>134</v>
      </c>
      <c r="I9461" t="s">
        <v>135</v>
      </c>
      <c r="J9461" t="s">
        <v>136</v>
      </c>
      <c r="K9461" t="s">
        <v>137</v>
      </c>
      <c r="L9461" t="s">
        <v>26661</v>
      </c>
      <c r="M9461" t="s">
        <v>26662</v>
      </c>
      <c r="N9461">
        <v>2.9958333330000002</v>
      </c>
      <c r="O9461">
        <v>1</v>
      </c>
      <c r="P9461">
        <v>0</v>
      </c>
      <c r="Q9461">
        <v>0</v>
      </c>
      <c r="R9461">
        <v>0</v>
      </c>
      <c r="S9461">
        <v>14</v>
      </c>
      <c r="T9461">
        <v>2</v>
      </c>
      <c r="U9461">
        <v>1</v>
      </c>
      <c r="V9461">
        <v>0</v>
      </c>
      <c r="W9461">
        <v>1.8203326624854568</v>
      </c>
      <c r="X9461">
        <v>0</v>
      </c>
      <c r="Y9461">
        <v>0</v>
      </c>
      <c r="Z9461">
        <v>0</v>
      </c>
      <c r="AA9461">
        <v>1233.5350957055905</v>
      </c>
      <c r="AB9461">
        <v>5.6010079418705088</v>
      </c>
      <c r="AC9461">
        <v>37.956854005019942</v>
      </c>
      <c r="AD9461">
        <v>0</v>
      </c>
      <c r="AE9461">
        <v>1278.9132903149664</v>
      </c>
    </row>
    <row r="9462" spans="1:31" x14ac:dyDescent="0.25">
      <c r="A9462">
        <v>1684656</v>
      </c>
      <c r="B9462">
        <v>1</v>
      </c>
      <c r="C9462" t="s">
        <v>81</v>
      </c>
      <c r="D9462" t="s">
        <v>112</v>
      </c>
      <c r="E9462" t="s">
        <v>140</v>
      </c>
      <c r="F9462" t="s">
        <v>26663</v>
      </c>
      <c r="G9462" t="s">
        <v>197</v>
      </c>
      <c r="H9462" t="s">
        <v>143</v>
      </c>
      <c r="I9462" t="s">
        <v>135</v>
      </c>
      <c r="J9462" t="s">
        <v>136</v>
      </c>
      <c r="K9462" t="s">
        <v>137</v>
      </c>
      <c r="L9462" t="s">
        <v>26664</v>
      </c>
      <c r="M9462" t="s">
        <v>26665</v>
      </c>
      <c r="N9462">
        <v>1.9288888879999999</v>
      </c>
      <c r="O9462">
        <v>0</v>
      </c>
      <c r="P9462">
        <v>1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0.30011166715040005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0.30011166715040005</v>
      </c>
    </row>
    <row r="9463" spans="1:31" x14ac:dyDescent="0.25">
      <c r="A9463">
        <v>1684633</v>
      </c>
      <c r="B9463">
        <v>1</v>
      </c>
      <c r="C9463" t="s">
        <v>81</v>
      </c>
      <c r="D9463" t="s">
        <v>127</v>
      </c>
      <c r="E9463" t="s">
        <v>140</v>
      </c>
      <c r="F9463" t="s">
        <v>26666</v>
      </c>
      <c r="G9463" t="s">
        <v>197</v>
      </c>
      <c r="H9463" t="s">
        <v>143</v>
      </c>
      <c r="I9463" t="s">
        <v>135</v>
      </c>
      <c r="J9463" t="s">
        <v>136</v>
      </c>
      <c r="K9463" t="s">
        <v>137</v>
      </c>
      <c r="L9463" t="s">
        <v>26667</v>
      </c>
      <c r="M9463" t="s">
        <v>25990</v>
      </c>
      <c r="N9463">
        <v>3.9247222220000002</v>
      </c>
      <c r="O9463">
        <v>0</v>
      </c>
      <c r="P9463">
        <v>1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1.5647331607532808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1.5647331607532808</v>
      </c>
    </row>
    <row r="9464" spans="1:31" x14ac:dyDescent="0.25">
      <c r="A9464">
        <v>1684596</v>
      </c>
      <c r="B9464">
        <v>1</v>
      </c>
      <c r="C9464" t="s">
        <v>80</v>
      </c>
      <c r="D9464" t="s">
        <v>96</v>
      </c>
      <c r="E9464" t="s">
        <v>164</v>
      </c>
      <c r="F9464" t="s">
        <v>26149</v>
      </c>
      <c r="G9464" t="s">
        <v>166</v>
      </c>
      <c r="H9464" t="s">
        <v>134</v>
      </c>
      <c r="I9464" t="s">
        <v>135</v>
      </c>
      <c r="J9464" t="s">
        <v>136</v>
      </c>
      <c r="K9464" t="s">
        <v>167</v>
      </c>
      <c r="L9464" t="s">
        <v>26668</v>
      </c>
      <c r="M9464" t="s">
        <v>26669</v>
      </c>
      <c r="N9464">
        <v>0.56515638800000001</v>
      </c>
      <c r="O9464">
        <v>0</v>
      </c>
      <c r="P9464">
        <v>190</v>
      </c>
      <c r="Q9464">
        <v>0</v>
      </c>
      <c r="R9464">
        <v>10</v>
      </c>
      <c r="S9464">
        <v>2</v>
      </c>
      <c r="T9464">
        <v>11</v>
      </c>
      <c r="U9464">
        <v>0</v>
      </c>
      <c r="V9464">
        <v>0</v>
      </c>
      <c r="W9464">
        <v>0</v>
      </c>
      <c r="X9464">
        <v>73.87862829600617</v>
      </c>
      <c r="Y9464">
        <v>0</v>
      </c>
      <c r="Z9464">
        <v>2.2587855453206389</v>
      </c>
      <c r="AA9464">
        <v>23.367180622891205</v>
      </c>
      <c r="AB9464">
        <v>7.8630889903321251</v>
      </c>
      <c r="AC9464">
        <v>0</v>
      </c>
      <c r="AD9464">
        <v>0</v>
      </c>
      <c r="AE9464">
        <v>107.36768345455013</v>
      </c>
    </row>
    <row r="9465" spans="1:31" x14ac:dyDescent="0.25">
      <c r="A9465">
        <v>1684447</v>
      </c>
      <c r="B9465">
        <v>1</v>
      </c>
      <c r="C9465" t="s">
        <v>81</v>
      </c>
      <c r="D9465" t="s">
        <v>115</v>
      </c>
      <c r="E9465" t="s">
        <v>159</v>
      </c>
      <c r="F9465" t="s">
        <v>26670</v>
      </c>
      <c r="G9465" t="s">
        <v>281</v>
      </c>
      <c r="H9465" t="s">
        <v>134</v>
      </c>
      <c r="I9465" t="s">
        <v>135</v>
      </c>
      <c r="J9465" t="s">
        <v>136</v>
      </c>
      <c r="K9465" t="s">
        <v>167</v>
      </c>
      <c r="L9465" t="s">
        <v>26671</v>
      </c>
      <c r="M9465" t="s">
        <v>26672</v>
      </c>
      <c r="N9465">
        <v>7.4140905549999996</v>
      </c>
      <c r="O9465">
        <v>0</v>
      </c>
      <c r="P9465">
        <v>257</v>
      </c>
      <c r="Q9465">
        <v>0</v>
      </c>
      <c r="R9465">
        <v>0</v>
      </c>
      <c r="S9465">
        <v>0</v>
      </c>
      <c r="T9465">
        <v>3</v>
      </c>
      <c r="U9465">
        <v>0</v>
      </c>
      <c r="V9465">
        <v>0</v>
      </c>
      <c r="W9465">
        <v>0</v>
      </c>
      <c r="X9465">
        <v>291.13879531980814</v>
      </c>
      <c r="Y9465">
        <v>0</v>
      </c>
      <c r="Z9465">
        <v>0</v>
      </c>
      <c r="AA9465">
        <v>0</v>
      </c>
      <c r="AB9465">
        <v>7.9428539995861183</v>
      </c>
      <c r="AC9465">
        <v>0</v>
      </c>
      <c r="AD9465">
        <v>0</v>
      </c>
      <c r="AE9465">
        <v>299.08164931939427</v>
      </c>
    </row>
    <row r="9466" spans="1:31" x14ac:dyDescent="0.25">
      <c r="A9466">
        <v>1684639</v>
      </c>
      <c r="B9466">
        <v>1</v>
      </c>
      <c r="C9466" t="s">
        <v>80</v>
      </c>
      <c r="D9466" t="s">
        <v>84</v>
      </c>
      <c r="E9466" t="s">
        <v>159</v>
      </c>
      <c r="F9466" t="s">
        <v>19569</v>
      </c>
      <c r="G9466" t="s">
        <v>161</v>
      </c>
      <c r="H9466" t="s">
        <v>134</v>
      </c>
      <c r="I9466" t="s">
        <v>135</v>
      </c>
      <c r="J9466" t="s">
        <v>136</v>
      </c>
      <c r="K9466" t="s">
        <v>137</v>
      </c>
      <c r="L9466" t="s">
        <v>26673</v>
      </c>
      <c r="M9466" t="s">
        <v>26674</v>
      </c>
      <c r="N9466">
        <v>0.40833333300000002</v>
      </c>
      <c r="O9466">
        <v>0</v>
      </c>
      <c r="P9466">
        <v>54</v>
      </c>
      <c r="Q9466">
        <v>0</v>
      </c>
      <c r="R9466">
        <v>2</v>
      </c>
      <c r="S9466">
        <v>9</v>
      </c>
      <c r="T9466">
        <v>193</v>
      </c>
      <c r="U9466">
        <v>0</v>
      </c>
      <c r="V9466">
        <v>0</v>
      </c>
      <c r="W9466">
        <v>0</v>
      </c>
      <c r="X9466">
        <v>29.952592140349378</v>
      </c>
      <c r="Y9466">
        <v>0</v>
      </c>
      <c r="Z9466">
        <v>2.4530411516800001E-2</v>
      </c>
      <c r="AA9466">
        <v>66.061375312079178</v>
      </c>
      <c r="AB9466">
        <v>137.16962246136958</v>
      </c>
      <c r="AC9466">
        <v>0</v>
      </c>
      <c r="AD9466">
        <v>0</v>
      </c>
      <c r="AE9466">
        <v>233.20812032531495</v>
      </c>
    </row>
    <row r="9467" spans="1:31" x14ac:dyDescent="0.25">
      <c r="A9467">
        <v>1684450</v>
      </c>
      <c r="B9467">
        <v>1</v>
      </c>
      <c r="C9467" t="s">
        <v>80</v>
      </c>
      <c r="D9467" t="s">
        <v>100</v>
      </c>
      <c r="E9467" t="s">
        <v>146</v>
      </c>
      <c r="F9467" t="s">
        <v>26675</v>
      </c>
      <c r="G9467" t="s">
        <v>281</v>
      </c>
      <c r="H9467" t="s">
        <v>143</v>
      </c>
      <c r="I9467" t="s">
        <v>135</v>
      </c>
      <c r="J9467" t="s">
        <v>136</v>
      </c>
      <c r="K9467" t="s">
        <v>167</v>
      </c>
      <c r="L9467" t="s">
        <v>26676</v>
      </c>
      <c r="M9467" t="s">
        <v>26677</v>
      </c>
      <c r="N9467">
        <v>8.1774888879999992</v>
      </c>
      <c r="O9467">
        <v>0</v>
      </c>
      <c r="P9467">
        <v>139</v>
      </c>
      <c r="Q9467">
        <v>0</v>
      </c>
      <c r="R9467">
        <v>22</v>
      </c>
      <c r="S9467">
        <v>0</v>
      </c>
      <c r="T9467">
        <v>9</v>
      </c>
      <c r="U9467">
        <v>0</v>
      </c>
      <c r="V9467">
        <v>0</v>
      </c>
      <c r="W9467">
        <v>0</v>
      </c>
      <c r="X9467">
        <v>372.81576918838692</v>
      </c>
      <c r="Y9467">
        <v>0</v>
      </c>
      <c r="Z9467">
        <v>30.016231605217754</v>
      </c>
      <c r="AA9467">
        <v>0</v>
      </c>
      <c r="AB9467">
        <v>88.189199969715673</v>
      </c>
      <c r="AC9467">
        <v>0</v>
      </c>
      <c r="AD9467">
        <v>0</v>
      </c>
      <c r="AE9467">
        <v>491.02120076332034</v>
      </c>
    </row>
    <row r="9468" spans="1:31" x14ac:dyDescent="0.25">
      <c r="A9468">
        <v>1684427</v>
      </c>
      <c r="B9468">
        <v>1</v>
      </c>
      <c r="C9468" t="s">
        <v>81</v>
      </c>
      <c r="D9468" t="s">
        <v>128</v>
      </c>
      <c r="E9468" t="s">
        <v>200</v>
      </c>
      <c r="F9468" t="s">
        <v>26678</v>
      </c>
      <c r="G9468" t="s">
        <v>202</v>
      </c>
      <c r="H9468" t="s">
        <v>143</v>
      </c>
      <c r="I9468" t="s">
        <v>135</v>
      </c>
      <c r="J9468" t="s">
        <v>136</v>
      </c>
      <c r="K9468" t="s">
        <v>137</v>
      </c>
      <c r="L9468" t="s">
        <v>26679</v>
      </c>
      <c r="M9468" t="s">
        <v>26680</v>
      </c>
      <c r="N9468">
        <v>8.5277777770000007</v>
      </c>
      <c r="O9468">
        <v>0</v>
      </c>
      <c r="P9468">
        <v>81</v>
      </c>
      <c r="Q9468">
        <v>0</v>
      </c>
      <c r="R9468">
        <v>0</v>
      </c>
      <c r="S9468">
        <v>0</v>
      </c>
      <c r="T9468">
        <v>5</v>
      </c>
      <c r="U9468">
        <v>0</v>
      </c>
      <c r="V9468">
        <v>0</v>
      </c>
      <c r="W9468">
        <v>0</v>
      </c>
      <c r="X9468">
        <v>137.23831670013681</v>
      </c>
      <c r="Y9468">
        <v>0</v>
      </c>
      <c r="Z9468">
        <v>0</v>
      </c>
      <c r="AA9468">
        <v>0</v>
      </c>
      <c r="AB9468">
        <v>0.23389778837875552</v>
      </c>
      <c r="AC9468">
        <v>0</v>
      </c>
      <c r="AD9468">
        <v>0</v>
      </c>
      <c r="AE9468">
        <v>137.47221448851556</v>
      </c>
    </row>
    <row r="9469" spans="1:31" x14ac:dyDescent="0.25">
      <c r="A9469">
        <v>1684470</v>
      </c>
      <c r="B9469">
        <v>1</v>
      </c>
      <c r="C9469" t="s">
        <v>80</v>
      </c>
      <c r="D9469" t="s">
        <v>84</v>
      </c>
      <c r="E9469" t="s">
        <v>151</v>
      </c>
      <c r="F9469" t="s">
        <v>26681</v>
      </c>
      <c r="G9469" t="s">
        <v>267</v>
      </c>
      <c r="H9469" t="s">
        <v>143</v>
      </c>
      <c r="I9469" t="s">
        <v>135</v>
      </c>
      <c r="J9469" t="s">
        <v>136</v>
      </c>
      <c r="K9469" t="s">
        <v>137</v>
      </c>
      <c r="L9469" t="s">
        <v>26682</v>
      </c>
      <c r="M9469" t="s">
        <v>26683</v>
      </c>
      <c r="N9469">
        <v>0.443333333</v>
      </c>
      <c r="O9469">
        <v>0</v>
      </c>
      <c r="P9469">
        <v>169</v>
      </c>
      <c r="Q9469">
        <v>0</v>
      </c>
      <c r="R9469">
        <v>0</v>
      </c>
      <c r="S9469">
        <v>0</v>
      </c>
      <c r="T9469">
        <v>8</v>
      </c>
      <c r="U9469">
        <v>0</v>
      </c>
      <c r="V9469">
        <v>0</v>
      </c>
      <c r="W9469">
        <v>0</v>
      </c>
      <c r="X9469">
        <v>24.445710473995575</v>
      </c>
      <c r="Y9469">
        <v>0</v>
      </c>
      <c r="Z9469">
        <v>0</v>
      </c>
      <c r="AA9469">
        <v>0</v>
      </c>
      <c r="AB9469">
        <v>7.3084854938942367</v>
      </c>
      <c r="AC9469">
        <v>0</v>
      </c>
      <c r="AD9469">
        <v>0</v>
      </c>
      <c r="AE9469">
        <v>31.754195967889814</v>
      </c>
    </row>
    <row r="9470" spans="1:31" x14ac:dyDescent="0.25">
      <c r="A9470">
        <v>1684862</v>
      </c>
      <c r="B9470">
        <v>1</v>
      </c>
      <c r="C9470" t="s">
        <v>80</v>
      </c>
      <c r="D9470" t="s">
        <v>111</v>
      </c>
      <c r="E9470" t="s">
        <v>151</v>
      </c>
      <c r="F9470" t="s">
        <v>1045</v>
      </c>
      <c r="G9470" t="s">
        <v>222</v>
      </c>
      <c r="H9470" t="s">
        <v>143</v>
      </c>
      <c r="I9470" t="s">
        <v>135</v>
      </c>
      <c r="J9470" t="s">
        <v>136</v>
      </c>
      <c r="K9470" t="s">
        <v>137</v>
      </c>
      <c r="L9470" t="s">
        <v>26684</v>
      </c>
      <c r="M9470" t="s">
        <v>26685</v>
      </c>
      <c r="N9470">
        <v>1.1319444439999999</v>
      </c>
      <c r="O9470">
        <v>0</v>
      </c>
      <c r="P9470">
        <v>124</v>
      </c>
      <c r="Q9470">
        <v>0</v>
      </c>
      <c r="R9470">
        <v>0</v>
      </c>
      <c r="S9470">
        <v>0</v>
      </c>
      <c r="T9470">
        <v>7</v>
      </c>
      <c r="U9470">
        <v>0</v>
      </c>
      <c r="V9470">
        <v>0</v>
      </c>
      <c r="W9470">
        <v>0</v>
      </c>
      <c r="X9470">
        <v>64.888419665051956</v>
      </c>
      <c r="Y9470">
        <v>0</v>
      </c>
      <c r="Z9470">
        <v>0</v>
      </c>
      <c r="AA9470">
        <v>0</v>
      </c>
      <c r="AB9470">
        <v>6.74327837326096</v>
      </c>
      <c r="AC9470">
        <v>0</v>
      </c>
      <c r="AD9470">
        <v>0</v>
      </c>
      <c r="AE9470">
        <v>71.631698038312919</v>
      </c>
    </row>
    <row r="9471" spans="1:31" x14ac:dyDescent="0.25">
      <c r="A9471">
        <v>1684570</v>
      </c>
      <c r="B9471">
        <v>1</v>
      </c>
      <c r="C9471" t="s">
        <v>81</v>
      </c>
      <c r="D9471" t="s">
        <v>113</v>
      </c>
      <c r="E9471" t="s">
        <v>159</v>
      </c>
      <c r="F9471" t="s">
        <v>26686</v>
      </c>
      <c r="G9471" t="s">
        <v>596</v>
      </c>
      <c r="H9471" t="s">
        <v>134</v>
      </c>
      <c r="I9471" t="s">
        <v>135</v>
      </c>
      <c r="J9471" t="s">
        <v>136</v>
      </c>
      <c r="K9471" t="s">
        <v>137</v>
      </c>
      <c r="L9471" t="s">
        <v>26687</v>
      </c>
      <c r="M9471" t="s">
        <v>26688</v>
      </c>
      <c r="N9471">
        <v>2.8605555549999999</v>
      </c>
      <c r="O9471">
        <v>2</v>
      </c>
      <c r="P9471">
        <v>0</v>
      </c>
      <c r="Q9471">
        <v>12</v>
      </c>
      <c r="R9471">
        <v>18</v>
      </c>
      <c r="S9471">
        <v>6</v>
      </c>
      <c r="T9471">
        <v>1</v>
      </c>
      <c r="U9471">
        <v>0</v>
      </c>
      <c r="V9471">
        <v>0</v>
      </c>
      <c r="W9471">
        <v>7.7658253307423744</v>
      </c>
      <c r="X9471">
        <v>0</v>
      </c>
      <c r="Y9471">
        <v>11.939396360905747</v>
      </c>
      <c r="Z9471">
        <v>9.5397432757267708</v>
      </c>
      <c r="AA9471">
        <v>39.363273779564551</v>
      </c>
      <c r="AB9471">
        <v>5.1049541088499995</v>
      </c>
      <c r="AC9471">
        <v>0</v>
      </c>
      <c r="AD9471">
        <v>0</v>
      </c>
      <c r="AE9471">
        <v>73.71319285578943</v>
      </c>
    </row>
    <row r="9472" spans="1:31" x14ac:dyDescent="0.25">
      <c r="A9472">
        <v>1685077</v>
      </c>
      <c r="B9472">
        <v>1</v>
      </c>
      <c r="C9472" t="s">
        <v>81</v>
      </c>
      <c r="D9472" t="s">
        <v>113</v>
      </c>
      <c r="E9472" t="s">
        <v>164</v>
      </c>
      <c r="F9472" t="s">
        <v>12660</v>
      </c>
      <c r="G9472" t="s">
        <v>324</v>
      </c>
      <c r="H9472" t="s">
        <v>134</v>
      </c>
      <c r="I9472" t="s">
        <v>135</v>
      </c>
      <c r="J9472" t="s">
        <v>136</v>
      </c>
      <c r="K9472" t="s">
        <v>137</v>
      </c>
      <c r="L9472" t="s">
        <v>26689</v>
      </c>
      <c r="M9472" t="s">
        <v>26690</v>
      </c>
      <c r="N9472">
        <v>1.463055555</v>
      </c>
      <c r="O9472">
        <v>15</v>
      </c>
      <c r="P9472">
        <v>347</v>
      </c>
      <c r="Q9472">
        <v>144</v>
      </c>
      <c r="R9472">
        <v>177</v>
      </c>
      <c r="S9472">
        <v>20</v>
      </c>
      <c r="T9472">
        <v>27</v>
      </c>
      <c r="U9472">
        <v>0</v>
      </c>
      <c r="V9472">
        <v>0</v>
      </c>
      <c r="W9472">
        <v>4.0692422941386495</v>
      </c>
      <c r="X9472">
        <v>135.20126241485724</v>
      </c>
      <c r="Y9472">
        <v>90.845530584172081</v>
      </c>
      <c r="Z9472">
        <v>79.165569204545363</v>
      </c>
      <c r="AA9472">
        <v>45.213191539598007</v>
      </c>
      <c r="AB9472">
        <v>31.148083860450068</v>
      </c>
      <c r="AC9472">
        <v>0</v>
      </c>
      <c r="AD9472">
        <v>0</v>
      </c>
      <c r="AE9472">
        <v>385.64287989776147</v>
      </c>
    </row>
    <row r="9473" spans="1:31" x14ac:dyDescent="0.25">
      <c r="A9473">
        <v>1685292</v>
      </c>
      <c r="B9473">
        <v>1</v>
      </c>
      <c r="C9473" t="s">
        <v>80</v>
      </c>
      <c r="D9473" t="s">
        <v>82</v>
      </c>
      <c r="E9473" t="s">
        <v>151</v>
      </c>
      <c r="F9473" t="s">
        <v>26691</v>
      </c>
      <c r="G9473" t="s">
        <v>482</v>
      </c>
      <c r="H9473" t="s">
        <v>143</v>
      </c>
      <c r="I9473" t="s">
        <v>135</v>
      </c>
      <c r="J9473" t="s">
        <v>136</v>
      </c>
      <c r="K9473" t="s">
        <v>137</v>
      </c>
      <c r="L9473" t="s">
        <v>26692</v>
      </c>
      <c r="M9473" t="s">
        <v>26693</v>
      </c>
      <c r="N9473">
        <v>4.2108333330000001</v>
      </c>
      <c r="O9473">
        <v>0</v>
      </c>
      <c r="P9473">
        <v>141</v>
      </c>
      <c r="Q9473">
        <v>0</v>
      </c>
      <c r="R9473">
        <v>0</v>
      </c>
      <c r="S9473">
        <v>0</v>
      </c>
      <c r="T9473">
        <v>12</v>
      </c>
      <c r="U9473">
        <v>0</v>
      </c>
      <c r="V9473">
        <v>0</v>
      </c>
      <c r="W9473">
        <v>0</v>
      </c>
      <c r="X9473">
        <v>217.68750908279671</v>
      </c>
      <c r="Y9473">
        <v>0</v>
      </c>
      <c r="Z9473">
        <v>0</v>
      </c>
      <c r="AA9473">
        <v>0</v>
      </c>
      <c r="AB9473">
        <v>15.91594526341232</v>
      </c>
      <c r="AC9473">
        <v>0</v>
      </c>
      <c r="AD9473">
        <v>0</v>
      </c>
      <c r="AE9473">
        <v>233.60345434620902</v>
      </c>
    </row>
    <row r="9474" spans="1:31" x14ac:dyDescent="0.25">
      <c r="A9474">
        <v>1685146</v>
      </c>
      <c r="B9474">
        <v>1</v>
      </c>
      <c r="C9474" t="s">
        <v>80</v>
      </c>
      <c r="D9474" t="s">
        <v>93</v>
      </c>
      <c r="E9474" t="s">
        <v>159</v>
      </c>
      <c r="F9474" t="s">
        <v>26694</v>
      </c>
      <c r="G9474" t="s">
        <v>596</v>
      </c>
      <c r="H9474" t="s">
        <v>134</v>
      </c>
      <c r="I9474" t="s">
        <v>135</v>
      </c>
      <c r="J9474" t="s">
        <v>136</v>
      </c>
      <c r="K9474" t="s">
        <v>137</v>
      </c>
      <c r="L9474" t="s">
        <v>26695</v>
      </c>
      <c r="M9474" t="s">
        <v>26696</v>
      </c>
      <c r="N9474">
        <v>0.50749999999999995</v>
      </c>
      <c r="O9474">
        <v>0</v>
      </c>
      <c r="P9474">
        <v>3398</v>
      </c>
      <c r="Q9474">
        <v>1</v>
      </c>
      <c r="R9474">
        <v>5</v>
      </c>
      <c r="S9474">
        <v>2</v>
      </c>
      <c r="T9474">
        <v>215</v>
      </c>
      <c r="U9474">
        <v>0</v>
      </c>
      <c r="V9474">
        <v>0</v>
      </c>
      <c r="W9474">
        <v>0</v>
      </c>
      <c r="X9474">
        <v>501.88582894337657</v>
      </c>
      <c r="Y9474">
        <v>9.9991813235649984E-2</v>
      </c>
      <c r="Z9474">
        <v>5.4147351720437316</v>
      </c>
      <c r="AA9474">
        <v>83.243965908739483</v>
      </c>
      <c r="AB9474">
        <v>116.96927540670087</v>
      </c>
      <c r="AC9474">
        <v>0</v>
      </c>
      <c r="AD9474">
        <v>0</v>
      </c>
      <c r="AE9474">
        <v>707.61379724409619</v>
      </c>
    </row>
    <row r="9475" spans="1:31" x14ac:dyDescent="0.25">
      <c r="A9475">
        <v>1685269</v>
      </c>
      <c r="B9475">
        <v>1</v>
      </c>
      <c r="C9475" t="s">
        <v>80</v>
      </c>
      <c r="D9475" t="s">
        <v>100</v>
      </c>
      <c r="E9475" t="s">
        <v>151</v>
      </c>
      <c r="F9475" t="s">
        <v>26697</v>
      </c>
      <c r="G9475" t="s">
        <v>153</v>
      </c>
      <c r="H9475" t="s">
        <v>143</v>
      </c>
      <c r="I9475" t="s">
        <v>135</v>
      </c>
      <c r="J9475" t="s">
        <v>136</v>
      </c>
      <c r="K9475" t="s">
        <v>137</v>
      </c>
      <c r="L9475" t="s">
        <v>26698</v>
      </c>
      <c r="M9475" t="s">
        <v>26699</v>
      </c>
      <c r="N9475">
        <v>0.88666666599999999</v>
      </c>
      <c r="O9475">
        <v>0</v>
      </c>
      <c r="P9475">
        <v>59</v>
      </c>
      <c r="Q9475">
        <v>0</v>
      </c>
      <c r="R9475">
        <v>1</v>
      </c>
      <c r="S9475">
        <v>0</v>
      </c>
      <c r="T9475">
        <v>7</v>
      </c>
      <c r="U9475">
        <v>0</v>
      </c>
      <c r="V9475">
        <v>0</v>
      </c>
      <c r="W9475">
        <v>0</v>
      </c>
      <c r="X9475">
        <v>24.45150238956758</v>
      </c>
      <c r="Y9475">
        <v>0</v>
      </c>
      <c r="Z9475">
        <v>0.21708984876600002</v>
      </c>
      <c r="AA9475">
        <v>0</v>
      </c>
      <c r="AB9475">
        <v>11.598401085465866</v>
      </c>
      <c r="AC9475">
        <v>0</v>
      </c>
      <c r="AD9475">
        <v>0</v>
      </c>
      <c r="AE9475">
        <v>36.266993323799447</v>
      </c>
    </row>
    <row r="9476" spans="1:31" x14ac:dyDescent="0.25">
      <c r="A9476">
        <v>1685123</v>
      </c>
      <c r="B9476">
        <v>1</v>
      </c>
      <c r="C9476" t="s">
        <v>81</v>
      </c>
      <c r="D9476" t="s">
        <v>112</v>
      </c>
      <c r="E9476" t="s">
        <v>151</v>
      </c>
      <c r="F9476" t="s">
        <v>26700</v>
      </c>
      <c r="G9476" t="s">
        <v>153</v>
      </c>
      <c r="H9476" t="s">
        <v>143</v>
      </c>
      <c r="I9476" t="s">
        <v>135</v>
      </c>
      <c r="J9476" t="s">
        <v>136</v>
      </c>
      <c r="K9476" t="s">
        <v>137</v>
      </c>
      <c r="L9476" t="s">
        <v>26701</v>
      </c>
      <c r="M9476" t="s">
        <v>26702</v>
      </c>
      <c r="N9476">
        <v>0.77583333300000001</v>
      </c>
      <c r="O9476">
        <v>0</v>
      </c>
      <c r="P9476">
        <v>0</v>
      </c>
      <c r="Q9476">
        <v>0</v>
      </c>
      <c r="R9476">
        <v>2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0.98817329817979693</v>
      </c>
      <c r="AA9476">
        <v>0</v>
      </c>
      <c r="AB9476">
        <v>0</v>
      </c>
      <c r="AC9476">
        <v>0</v>
      </c>
      <c r="AD9476">
        <v>0</v>
      </c>
      <c r="AE9476">
        <v>0.98817329817979693</v>
      </c>
    </row>
    <row r="9477" spans="1:31" x14ac:dyDescent="0.25">
      <c r="A9477">
        <v>1684954</v>
      </c>
      <c r="B9477">
        <v>1</v>
      </c>
      <c r="C9477" t="s">
        <v>81</v>
      </c>
      <c r="D9477" t="s">
        <v>120</v>
      </c>
      <c r="E9477" t="s">
        <v>140</v>
      </c>
      <c r="F9477" t="s">
        <v>26703</v>
      </c>
      <c r="G9477" t="s">
        <v>197</v>
      </c>
      <c r="H9477" t="s">
        <v>143</v>
      </c>
      <c r="I9477" t="s">
        <v>135</v>
      </c>
      <c r="J9477" t="s">
        <v>136</v>
      </c>
      <c r="K9477" t="s">
        <v>137</v>
      </c>
      <c r="L9477" t="s">
        <v>26704</v>
      </c>
      <c r="M9477" t="s">
        <v>26705</v>
      </c>
      <c r="N9477">
        <v>2.1727777769999999</v>
      </c>
      <c r="O9477">
        <v>0</v>
      </c>
      <c r="P9477">
        <v>1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0.22784266459249558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0.22784266459249558</v>
      </c>
    </row>
    <row r="9478" spans="1:31" x14ac:dyDescent="0.25">
      <c r="A9478">
        <v>1684977</v>
      </c>
      <c r="B9478">
        <v>1</v>
      </c>
      <c r="C9478" t="s">
        <v>80</v>
      </c>
      <c r="D9478" t="s">
        <v>103</v>
      </c>
      <c r="E9478" t="s">
        <v>164</v>
      </c>
      <c r="F9478" t="s">
        <v>26706</v>
      </c>
      <c r="G9478" t="s">
        <v>281</v>
      </c>
      <c r="H9478" t="s">
        <v>134</v>
      </c>
      <c r="I9478" t="s">
        <v>135</v>
      </c>
      <c r="J9478" t="s">
        <v>136</v>
      </c>
      <c r="K9478" t="s">
        <v>167</v>
      </c>
      <c r="L9478" t="s">
        <v>26707</v>
      </c>
      <c r="M9478" t="s">
        <v>26708</v>
      </c>
      <c r="N9478">
        <v>0.780680555</v>
      </c>
      <c r="O9478">
        <v>0</v>
      </c>
      <c r="P9478">
        <v>0</v>
      </c>
      <c r="Q9478">
        <v>0</v>
      </c>
      <c r="R9478">
        <v>0</v>
      </c>
      <c r="S9478">
        <v>2</v>
      </c>
      <c r="T9478">
        <v>0</v>
      </c>
      <c r="U9478">
        <v>3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20.030439020281317</v>
      </c>
      <c r="AB9478">
        <v>0</v>
      </c>
      <c r="AC9478">
        <v>23.141182394275241</v>
      </c>
      <c r="AD9478">
        <v>0</v>
      </c>
      <c r="AE9478">
        <v>43.171621414556554</v>
      </c>
    </row>
    <row r="9479" spans="1:31" x14ac:dyDescent="0.25">
      <c r="A9479">
        <v>1685223</v>
      </c>
      <c r="B9479">
        <v>1</v>
      </c>
      <c r="C9479" t="s">
        <v>80</v>
      </c>
      <c r="D9479" t="s">
        <v>107</v>
      </c>
      <c r="E9479" t="s">
        <v>151</v>
      </c>
      <c r="F9479" t="s">
        <v>26709</v>
      </c>
      <c r="G9479" t="s">
        <v>153</v>
      </c>
      <c r="H9479" t="s">
        <v>143</v>
      </c>
      <c r="I9479" t="s">
        <v>135</v>
      </c>
      <c r="J9479" t="s">
        <v>136</v>
      </c>
      <c r="K9479" t="s">
        <v>137</v>
      </c>
      <c r="L9479" t="s">
        <v>26710</v>
      </c>
      <c r="M9479" t="s">
        <v>26711</v>
      </c>
      <c r="N9479">
        <v>1.0536111109999999</v>
      </c>
      <c r="O9479">
        <v>0</v>
      </c>
      <c r="P9479">
        <v>194</v>
      </c>
      <c r="Q9479">
        <v>0</v>
      </c>
      <c r="R9479">
        <v>0</v>
      </c>
      <c r="S9479">
        <v>0</v>
      </c>
      <c r="T9479">
        <v>2</v>
      </c>
      <c r="U9479">
        <v>0</v>
      </c>
      <c r="V9479">
        <v>0</v>
      </c>
      <c r="W9479">
        <v>0</v>
      </c>
      <c r="X9479">
        <v>93.39118298643946</v>
      </c>
      <c r="Y9479">
        <v>0</v>
      </c>
      <c r="Z9479">
        <v>0</v>
      </c>
      <c r="AA9479">
        <v>0</v>
      </c>
      <c r="AB9479">
        <v>1.5928256286268831</v>
      </c>
      <c r="AC9479">
        <v>0</v>
      </c>
      <c r="AD9479">
        <v>0</v>
      </c>
      <c r="AE9479">
        <v>94.984008615066344</v>
      </c>
    </row>
    <row r="9480" spans="1:31" x14ac:dyDescent="0.25">
      <c r="A9480">
        <v>1685140</v>
      </c>
      <c r="B9480">
        <v>1</v>
      </c>
      <c r="C9480" t="s">
        <v>80</v>
      </c>
      <c r="D9480" t="s">
        <v>94</v>
      </c>
      <c r="E9480" t="s">
        <v>179</v>
      </c>
      <c r="F9480" t="s">
        <v>26712</v>
      </c>
      <c r="G9480" t="s">
        <v>253</v>
      </c>
      <c r="H9480" t="s">
        <v>134</v>
      </c>
      <c r="I9480" t="s">
        <v>135</v>
      </c>
      <c r="J9480" t="s">
        <v>136</v>
      </c>
      <c r="K9480" t="s">
        <v>167</v>
      </c>
      <c r="L9480" t="s">
        <v>26713</v>
      </c>
      <c r="M9480" t="s">
        <v>26714</v>
      </c>
      <c r="N9480">
        <v>0.93472222199999999</v>
      </c>
      <c r="O9480">
        <v>0</v>
      </c>
      <c r="P9480">
        <v>1733</v>
      </c>
      <c r="Q9480">
        <v>11</v>
      </c>
      <c r="R9480">
        <v>509</v>
      </c>
      <c r="S9480">
        <v>21</v>
      </c>
      <c r="T9480">
        <v>219</v>
      </c>
      <c r="U9480">
        <v>13</v>
      </c>
      <c r="V9480">
        <v>0</v>
      </c>
      <c r="W9480">
        <v>0</v>
      </c>
      <c r="X9480">
        <v>234.28959351835638</v>
      </c>
      <c r="Y9480">
        <v>9.9374043953108657</v>
      </c>
      <c r="Z9480">
        <v>130.08228742416938</v>
      </c>
      <c r="AA9480">
        <v>125.76735345492816</v>
      </c>
      <c r="AB9480">
        <v>187.0824102284009</v>
      </c>
      <c r="AC9480">
        <v>651.08683489812881</v>
      </c>
      <c r="AD9480">
        <v>0</v>
      </c>
      <c r="AE9480">
        <v>1338.2458839192946</v>
      </c>
    </row>
    <row r="9481" spans="1:31" x14ac:dyDescent="0.25">
      <c r="A9481">
        <v>1684937</v>
      </c>
      <c r="B9481">
        <v>1</v>
      </c>
      <c r="C9481" t="s">
        <v>80</v>
      </c>
      <c r="D9481" t="s">
        <v>84</v>
      </c>
      <c r="E9481" t="s">
        <v>151</v>
      </c>
      <c r="F9481" t="s">
        <v>26715</v>
      </c>
      <c r="G9481" t="s">
        <v>153</v>
      </c>
      <c r="H9481" t="s">
        <v>143</v>
      </c>
      <c r="I9481" t="s">
        <v>135</v>
      </c>
      <c r="J9481" t="s">
        <v>136</v>
      </c>
      <c r="K9481" t="s">
        <v>137</v>
      </c>
      <c r="L9481" t="s">
        <v>26716</v>
      </c>
      <c r="M9481" t="s">
        <v>26717</v>
      </c>
      <c r="N9481">
        <v>2.6</v>
      </c>
      <c r="O9481">
        <v>0</v>
      </c>
      <c r="P9481">
        <v>290</v>
      </c>
      <c r="Q9481">
        <v>0</v>
      </c>
      <c r="R9481">
        <v>0</v>
      </c>
      <c r="S9481">
        <v>0</v>
      </c>
      <c r="T9481">
        <v>8</v>
      </c>
      <c r="U9481">
        <v>0</v>
      </c>
      <c r="V9481">
        <v>0</v>
      </c>
      <c r="W9481">
        <v>0</v>
      </c>
      <c r="X9481">
        <v>262.30216993573373</v>
      </c>
      <c r="Y9481">
        <v>0</v>
      </c>
      <c r="Z9481">
        <v>0</v>
      </c>
      <c r="AA9481">
        <v>0</v>
      </c>
      <c r="AB9481">
        <v>3.3912388921904992</v>
      </c>
      <c r="AC9481">
        <v>0</v>
      </c>
      <c r="AD9481">
        <v>0</v>
      </c>
      <c r="AE9481">
        <v>265.6934088279242</v>
      </c>
    </row>
    <row r="9482" spans="1:31" x14ac:dyDescent="0.25">
      <c r="A9482">
        <v>1685286</v>
      </c>
      <c r="B9482">
        <v>1</v>
      </c>
      <c r="C9482" t="s">
        <v>80</v>
      </c>
      <c r="D9482" t="s">
        <v>104</v>
      </c>
      <c r="E9482" t="s">
        <v>179</v>
      </c>
      <c r="F9482" t="s">
        <v>26718</v>
      </c>
      <c r="G9482" t="s">
        <v>166</v>
      </c>
      <c r="H9482" t="s">
        <v>134</v>
      </c>
      <c r="I9482" t="s">
        <v>135</v>
      </c>
      <c r="J9482" t="s">
        <v>136</v>
      </c>
      <c r="K9482" t="s">
        <v>167</v>
      </c>
      <c r="L9482" t="s">
        <v>26719</v>
      </c>
      <c r="M9482" t="s">
        <v>26720</v>
      </c>
      <c r="N9482">
        <v>0.1</v>
      </c>
      <c r="O9482">
        <v>8</v>
      </c>
      <c r="P9482">
        <v>19502</v>
      </c>
      <c r="Q9482">
        <v>6</v>
      </c>
      <c r="R9482">
        <v>85</v>
      </c>
      <c r="S9482">
        <v>11</v>
      </c>
      <c r="T9482">
        <v>2595</v>
      </c>
      <c r="U9482">
        <v>6</v>
      </c>
      <c r="V9482">
        <v>6</v>
      </c>
      <c r="W9482">
        <v>0.4396469837539001</v>
      </c>
      <c r="X9482">
        <v>643.33735613070257</v>
      </c>
      <c r="Y9482">
        <v>0.13578280362380002</v>
      </c>
      <c r="Z9482">
        <v>2.6445768213548999</v>
      </c>
      <c r="AA9482">
        <v>7.4256678010350008</v>
      </c>
      <c r="AB9482">
        <v>202.1672196390885</v>
      </c>
      <c r="AC9482">
        <v>20.802970593019602</v>
      </c>
      <c r="AD9482">
        <v>7.293389821987601</v>
      </c>
      <c r="AE9482">
        <v>884.24661059456594</v>
      </c>
    </row>
    <row r="9483" spans="1:31" x14ac:dyDescent="0.25">
      <c r="A9483">
        <v>1684891</v>
      </c>
      <c r="B9483">
        <v>1</v>
      </c>
      <c r="C9483" t="s">
        <v>80</v>
      </c>
      <c r="D9483" t="s">
        <v>83</v>
      </c>
      <c r="E9483" t="s">
        <v>159</v>
      </c>
      <c r="F9483" t="s">
        <v>26721</v>
      </c>
      <c r="G9483" t="s">
        <v>1186</v>
      </c>
      <c r="H9483" t="s">
        <v>134</v>
      </c>
      <c r="I9483" t="s">
        <v>135</v>
      </c>
      <c r="J9483" t="s">
        <v>136</v>
      </c>
      <c r="K9483" t="s">
        <v>137</v>
      </c>
      <c r="L9483" t="s">
        <v>26722</v>
      </c>
      <c r="M9483" t="s">
        <v>26723</v>
      </c>
      <c r="N9483">
        <v>16.141388888000002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13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2107.3413584281866</v>
      </c>
      <c r="AC9483">
        <v>0</v>
      </c>
      <c r="AD9483">
        <v>0</v>
      </c>
      <c r="AE9483">
        <v>2107.3413584281866</v>
      </c>
    </row>
    <row r="9484" spans="1:31" x14ac:dyDescent="0.25">
      <c r="A9484">
        <v>1684994</v>
      </c>
      <c r="B9484">
        <v>1</v>
      </c>
      <c r="C9484" t="s">
        <v>81</v>
      </c>
      <c r="D9484" t="s">
        <v>113</v>
      </c>
      <c r="E9484" t="s">
        <v>151</v>
      </c>
      <c r="F9484" t="s">
        <v>11201</v>
      </c>
      <c r="G9484" t="s">
        <v>403</v>
      </c>
      <c r="H9484" t="s">
        <v>143</v>
      </c>
      <c r="I9484" t="s">
        <v>135</v>
      </c>
      <c r="J9484" t="s">
        <v>136</v>
      </c>
      <c r="K9484" t="s">
        <v>137</v>
      </c>
      <c r="L9484" t="s">
        <v>26724</v>
      </c>
      <c r="M9484" t="s">
        <v>26725</v>
      </c>
      <c r="N9484">
        <v>3.8738888880000002</v>
      </c>
      <c r="O9484">
        <v>0</v>
      </c>
      <c r="P9484">
        <v>3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1.0114158601093779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1.0114158601093779</v>
      </c>
    </row>
    <row r="9485" spans="1:31" x14ac:dyDescent="0.25">
      <c r="A9485">
        <v>1685206</v>
      </c>
      <c r="B9485">
        <v>1</v>
      </c>
      <c r="C9485" t="s">
        <v>80</v>
      </c>
      <c r="D9485" t="s">
        <v>98</v>
      </c>
      <c r="E9485" t="s">
        <v>140</v>
      </c>
      <c r="F9485" t="s">
        <v>26726</v>
      </c>
      <c r="G9485" t="s">
        <v>197</v>
      </c>
      <c r="H9485" t="s">
        <v>143</v>
      </c>
      <c r="I9485" t="s">
        <v>135</v>
      </c>
      <c r="J9485" t="s">
        <v>136</v>
      </c>
      <c r="K9485" t="s">
        <v>137</v>
      </c>
      <c r="L9485" t="s">
        <v>26727</v>
      </c>
      <c r="M9485" t="s">
        <v>26728</v>
      </c>
      <c r="N9485">
        <v>1.179166666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1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0.2990685368132428</v>
      </c>
      <c r="AC9485">
        <v>0</v>
      </c>
      <c r="AD9485">
        <v>0</v>
      </c>
      <c r="AE9485">
        <v>0.2990685368132428</v>
      </c>
    </row>
    <row r="9486" spans="1:31" x14ac:dyDescent="0.25">
      <c r="A9486">
        <v>1685020</v>
      </c>
      <c r="B9486">
        <v>1</v>
      </c>
      <c r="C9486" t="s">
        <v>80</v>
      </c>
      <c r="D9486" t="s">
        <v>108</v>
      </c>
      <c r="E9486" t="s">
        <v>151</v>
      </c>
      <c r="F9486" t="s">
        <v>26729</v>
      </c>
      <c r="G9486" t="s">
        <v>222</v>
      </c>
      <c r="H9486" t="s">
        <v>143</v>
      </c>
      <c r="I9486" t="s">
        <v>135</v>
      </c>
      <c r="J9486" t="s">
        <v>136</v>
      </c>
      <c r="K9486" t="s">
        <v>137</v>
      </c>
      <c r="L9486" t="s">
        <v>26730</v>
      </c>
      <c r="M9486" t="s">
        <v>26731</v>
      </c>
      <c r="N9486">
        <v>3.6069444439999998</v>
      </c>
      <c r="O9486">
        <v>0</v>
      </c>
      <c r="P9486">
        <v>4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1.9485984108592476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1.9485984108592476</v>
      </c>
    </row>
    <row r="9487" spans="1:31" x14ac:dyDescent="0.25">
      <c r="A9487">
        <v>1685306</v>
      </c>
      <c r="B9487">
        <v>1</v>
      </c>
      <c r="C9487" t="s">
        <v>80</v>
      </c>
      <c r="D9487" t="s">
        <v>99</v>
      </c>
      <c r="E9487" t="s">
        <v>164</v>
      </c>
      <c r="F9487" t="s">
        <v>5254</v>
      </c>
      <c r="G9487" t="s">
        <v>161</v>
      </c>
      <c r="H9487" t="s">
        <v>134</v>
      </c>
      <c r="I9487" t="s">
        <v>135</v>
      </c>
      <c r="J9487" t="s">
        <v>136</v>
      </c>
      <c r="K9487" t="s">
        <v>137</v>
      </c>
      <c r="L9487" t="s">
        <v>26732</v>
      </c>
      <c r="M9487" t="s">
        <v>26733</v>
      </c>
      <c r="N9487">
        <v>0.236944444</v>
      </c>
      <c r="O9487">
        <v>7</v>
      </c>
      <c r="P9487">
        <v>1337</v>
      </c>
      <c r="Q9487">
        <v>0</v>
      </c>
      <c r="R9487">
        <v>26</v>
      </c>
      <c r="S9487">
        <v>11</v>
      </c>
      <c r="T9487">
        <v>160</v>
      </c>
      <c r="U9487">
        <v>0</v>
      </c>
      <c r="V9487">
        <v>3</v>
      </c>
      <c r="W9487">
        <v>10.359927488298771</v>
      </c>
      <c r="X9487">
        <v>85.686935870436457</v>
      </c>
      <c r="Y9487">
        <v>0</v>
      </c>
      <c r="Z9487">
        <v>0.83054549195929517</v>
      </c>
      <c r="AA9487">
        <v>26.025524406521544</v>
      </c>
      <c r="AB9487">
        <v>11.629241686659027</v>
      </c>
      <c r="AC9487">
        <v>0</v>
      </c>
      <c r="AD9487">
        <v>2.5881599164823615E-2</v>
      </c>
      <c r="AE9487">
        <v>134.5580565430399</v>
      </c>
    </row>
    <row r="9488" spans="1:31" x14ac:dyDescent="0.25">
      <c r="A9488">
        <v>1685063</v>
      </c>
      <c r="B9488">
        <v>1</v>
      </c>
      <c r="C9488" t="s">
        <v>80</v>
      </c>
      <c r="D9488" t="s">
        <v>95</v>
      </c>
      <c r="E9488" t="s">
        <v>200</v>
      </c>
      <c r="F9488" t="s">
        <v>26734</v>
      </c>
      <c r="G9488" t="s">
        <v>385</v>
      </c>
      <c r="H9488" t="s">
        <v>143</v>
      </c>
      <c r="I9488" t="s">
        <v>135</v>
      </c>
      <c r="J9488" t="s">
        <v>136</v>
      </c>
      <c r="K9488" t="s">
        <v>137</v>
      </c>
      <c r="L9488" t="s">
        <v>26735</v>
      </c>
      <c r="M9488" t="s">
        <v>26736</v>
      </c>
      <c r="N9488">
        <v>0.96305555499999995</v>
      </c>
      <c r="O9488">
        <v>0</v>
      </c>
      <c r="P9488">
        <v>20</v>
      </c>
      <c r="Q9488">
        <v>0</v>
      </c>
      <c r="R9488">
        <v>0</v>
      </c>
      <c r="S9488">
        <v>0</v>
      </c>
      <c r="T9488">
        <v>3</v>
      </c>
      <c r="U9488">
        <v>0</v>
      </c>
      <c r="V9488">
        <v>0</v>
      </c>
      <c r="W9488">
        <v>0</v>
      </c>
      <c r="X9488">
        <v>6.8123646631173926</v>
      </c>
      <c r="Y9488">
        <v>0</v>
      </c>
      <c r="Z9488">
        <v>0</v>
      </c>
      <c r="AA9488">
        <v>0</v>
      </c>
      <c r="AB9488">
        <v>2.8547920496359254</v>
      </c>
      <c r="AC9488">
        <v>0</v>
      </c>
      <c r="AD9488">
        <v>0</v>
      </c>
      <c r="AE9488">
        <v>9.667156712753318</v>
      </c>
    </row>
    <row r="9489" spans="1:31" x14ac:dyDescent="0.25">
      <c r="A9489">
        <v>1684957</v>
      </c>
      <c r="B9489">
        <v>1</v>
      </c>
      <c r="C9489" t="s">
        <v>80</v>
      </c>
      <c r="D9489" t="s">
        <v>88</v>
      </c>
      <c r="E9489" t="s">
        <v>159</v>
      </c>
      <c r="F9489" t="s">
        <v>26737</v>
      </c>
      <c r="G9489" t="s">
        <v>161</v>
      </c>
      <c r="H9489" t="s">
        <v>134</v>
      </c>
      <c r="I9489" t="s">
        <v>135</v>
      </c>
      <c r="J9489" t="s">
        <v>136</v>
      </c>
      <c r="K9489" t="s">
        <v>137</v>
      </c>
      <c r="L9489" t="s">
        <v>26738</v>
      </c>
      <c r="M9489" t="s">
        <v>26739</v>
      </c>
      <c r="N9489">
        <v>1.8747222219999999</v>
      </c>
      <c r="O9489">
        <v>1</v>
      </c>
      <c r="P9489">
        <v>491</v>
      </c>
      <c r="Q9489">
        <v>1</v>
      </c>
      <c r="R9489">
        <v>0</v>
      </c>
      <c r="S9489">
        <v>9</v>
      </c>
      <c r="T9489">
        <v>103</v>
      </c>
      <c r="U9489">
        <v>3</v>
      </c>
      <c r="V9489">
        <v>3</v>
      </c>
      <c r="W9489">
        <v>31.020901147166324</v>
      </c>
      <c r="X9489">
        <v>461.25189185603682</v>
      </c>
      <c r="Y9489">
        <v>0</v>
      </c>
      <c r="Z9489">
        <v>0</v>
      </c>
      <c r="AA9489">
        <v>162.10541185995913</v>
      </c>
      <c r="AB9489">
        <v>272.12315107619969</v>
      </c>
      <c r="AC9489">
        <v>42.589952951562346</v>
      </c>
      <c r="AD9489">
        <v>10.862838972762077</v>
      </c>
      <c r="AE9489">
        <v>979.95414786368644</v>
      </c>
    </row>
    <row r="9490" spans="1:31" x14ac:dyDescent="0.25">
      <c r="A9490">
        <v>1684934</v>
      </c>
      <c r="B9490">
        <v>1</v>
      </c>
      <c r="C9490" t="s">
        <v>81</v>
      </c>
      <c r="D9490" t="s">
        <v>122</v>
      </c>
      <c r="E9490" t="s">
        <v>164</v>
      </c>
      <c r="F9490" t="s">
        <v>26740</v>
      </c>
      <c r="G9490" t="s">
        <v>161</v>
      </c>
      <c r="H9490" t="s">
        <v>134</v>
      </c>
      <c r="I9490" t="s">
        <v>135</v>
      </c>
      <c r="J9490" t="s">
        <v>136</v>
      </c>
      <c r="K9490" t="s">
        <v>137</v>
      </c>
      <c r="L9490" t="s">
        <v>26741</v>
      </c>
      <c r="M9490" t="s">
        <v>26742</v>
      </c>
      <c r="N9490">
        <v>0.25555555499999999</v>
      </c>
      <c r="O9490">
        <v>5</v>
      </c>
      <c r="P9490">
        <v>3728</v>
      </c>
      <c r="Q9490">
        <v>61</v>
      </c>
      <c r="R9490">
        <v>133</v>
      </c>
      <c r="S9490">
        <v>40</v>
      </c>
      <c r="T9490">
        <v>322</v>
      </c>
      <c r="U9490">
        <v>3</v>
      </c>
      <c r="V9490">
        <v>1</v>
      </c>
      <c r="W9490">
        <v>0.55590574485561117</v>
      </c>
      <c r="X9490">
        <v>178.01466763838337</v>
      </c>
      <c r="Y9490">
        <v>26.07613334870836</v>
      </c>
      <c r="Z9490">
        <v>3.5902097883031563</v>
      </c>
      <c r="AA9490">
        <v>48.923690952861243</v>
      </c>
      <c r="AB9490">
        <v>36.08137131795278</v>
      </c>
      <c r="AC9490">
        <v>7.4153974909040219</v>
      </c>
      <c r="AD9490">
        <v>6.2467441311600001E-2</v>
      </c>
      <c r="AE9490">
        <v>300.71984372328012</v>
      </c>
    </row>
    <row r="9491" spans="1:31" x14ac:dyDescent="0.25">
      <c r="A9491">
        <v>1685080</v>
      </c>
      <c r="B9491">
        <v>1</v>
      </c>
      <c r="C9491" t="s">
        <v>81</v>
      </c>
      <c r="D9491" t="s">
        <v>121</v>
      </c>
      <c r="E9491" t="s">
        <v>131</v>
      </c>
      <c r="F9491" t="s">
        <v>26743</v>
      </c>
      <c r="G9491" t="s">
        <v>161</v>
      </c>
      <c r="H9491" t="s">
        <v>134</v>
      </c>
      <c r="I9491" t="s">
        <v>135</v>
      </c>
      <c r="J9491" t="s">
        <v>136</v>
      </c>
      <c r="K9491" t="s">
        <v>137</v>
      </c>
      <c r="L9491" t="s">
        <v>26744</v>
      </c>
      <c r="M9491" t="s">
        <v>26745</v>
      </c>
      <c r="N9491">
        <v>3.6369444440000001</v>
      </c>
      <c r="O9491">
        <v>0</v>
      </c>
      <c r="P9491">
        <v>979</v>
      </c>
      <c r="Q9491">
        <v>6</v>
      </c>
      <c r="R9491">
        <v>27</v>
      </c>
      <c r="S9491">
        <v>7</v>
      </c>
      <c r="T9491">
        <v>42</v>
      </c>
      <c r="U9491">
        <v>0</v>
      </c>
      <c r="V9491">
        <v>0</v>
      </c>
      <c r="W9491">
        <v>0</v>
      </c>
      <c r="X9491">
        <v>405.22353581836654</v>
      </c>
      <c r="Y9491">
        <v>6.6692983472851122</v>
      </c>
      <c r="Z9491">
        <v>10.484526878285628</v>
      </c>
      <c r="AA9491">
        <v>145.38571138935271</v>
      </c>
      <c r="AB9491">
        <v>88.692810931237261</v>
      </c>
      <c r="AC9491">
        <v>0</v>
      </c>
      <c r="AD9491">
        <v>0</v>
      </c>
      <c r="AE9491">
        <v>656.45588336452738</v>
      </c>
    </row>
    <row r="9492" spans="1:31" x14ac:dyDescent="0.25">
      <c r="A9492">
        <v>1685143</v>
      </c>
      <c r="B9492">
        <v>1</v>
      </c>
      <c r="C9492" t="s">
        <v>80</v>
      </c>
      <c r="D9492" t="s">
        <v>90</v>
      </c>
      <c r="E9492" t="s">
        <v>140</v>
      </c>
      <c r="F9492" t="s">
        <v>26746</v>
      </c>
      <c r="G9492" t="s">
        <v>1713</v>
      </c>
      <c r="H9492" t="s">
        <v>143</v>
      </c>
      <c r="I9492" t="s">
        <v>135</v>
      </c>
      <c r="J9492" t="s">
        <v>136</v>
      </c>
      <c r="K9492" t="s">
        <v>137</v>
      </c>
      <c r="L9492" t="s">
        <v>26747</v>
      </c>
      <c r="M9492" t="s">
        <v>26748</v>
      </c>
      <c r="N9492">
        <v>2.3886111109999999</v>
      </c>
      <c r="O9492">
        <v>0</v>
      </c>
      <c r="P9492">
        <v>3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0.73531664261511054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0.73531664261511054</v>
      </c>
    </row>
    <row r="9493" spans="1:31" x14ac:dyDescent="0.25">
      <c r="A9493">
        <v>1685017</v>
      </c>
      <c r="B9493">
        <v>1</v>
      </c>
      <c r="C9493" t="s">
        <v>80</v>
      </c>
      <c r="D9493" t="s">
        <v>105</v>
      </c>
      <c r="E9493" t="s">
        <v>140</v>
      </c>
      <c r="F9493" t="s">
        <v>26749</v>
      </c>
      <c r="G9493" t="s">
        <v>197</v>
      </c>
      <c r="H9493" t="s">
        <v>143</v>
      </c>
      <c r="I9493" t="s">
        <v>135</v>
      </c>
      <c r="J9493" t="s">
        <v>136</v>
      </c>
      <c r="K9493" t="s">
        <v>137</v>
      </c>
      <c r="L9493" t="s">
        <v>26750</v>
      </c>
      <c r="M9493" t="s">
        <v>26751</v>
      </c>
      <c r="N9493">
        <v>0.56444444400000005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1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0.10674707504444444</v>
      </c>
      <c r="AC9493">
        <v>0</v>
      </c>
      <c r="AD9493">
        <v>0</v>
      </c>
      <c r="AE9493">
        <v>0.10674707504444444</v>
      </c>
    </row>
    <row r="9494" spans="1:31" x14ac:dyDescent="0.25">
      <c r="A9494">
        <v>1685229</v>
      </c>
      <c r="B9494">
        <v>1</v>
      </c>
      <c r="C9494" t="s">
        <v>81</v>
      </c>
      <c r="D9494" t="s">
        <v>112</v>
      </c>
      <c r="E9494" t="s">
        <v>151</v>
      </c>
      <c r="F9494" t="s">
        <v>26752</v>
      </c>
      <c r="G9494" t="s">
        <v>153</v>
      </c>
      <c r="H9494" t="s">
        <v>143</v>
      </c>
      <c r="I9494" t="s">
        <v>135</v>
      </c>
      <c r="J9494" t="s">
        <v>136</v>
      </c>
      <c r="K9494" t="s">
        <v>137</v>
      </c>
      <c r="L9494" t="s">
        <v>26753</v>
      </c>
      <c r="M9494" t="s">
        <v>26754</v>
      </c>
      <c r="N9494">
        <v>0.99888888799999997</v>
      </c>
      <c r="O9494">
        <v>0</v>
      </c>
      <c r="P9494">
        <v>285</v>
      </c>
      <c r="Q9494">
        <v>0</v>
      </c>
      <c r="R9494">
        <v>0</v>
      </c>
      <c r="S9494">
        <v>0</v>
      </c>
      <c r="T9494">
        <v>24</v>
      </c>
      <c r="U9494">
        <v>0</v>
      </c>
      <c r="V9494">
        <v>0</v>
      </c>
      <c r="W9494">
        <v>0</v>
      </c>
      <c r="X9494">
        <v>74.265282444805763</v>
      </c>
      <c r="Y9494">
        <v>0</v>
      </c>
      <c r="Z9494">
        <v>0</v>
      </c>
      <c r="AA9494">
        <v>0</v>
      </c>
      <c r="AB9494">
        <v>8.5162560866390837</v>
      </c>
      <c r="AC9494">
        <v>0</v>
      </c>
      <c r="AD9494">
        <v>0</v>
      </c>
      <c r="AE9494">
        <v>82.781538531444852</v>
      </c>
    </row>
    <row r="9495" spans="1:31" x14ac:dyDescent="0.25">
      <c r="A9495">
        <v>1684917</v>
      </c>
      <c r="B9495">
        <v>1</v>
      </c>
      <c r="C9495" t="s">
        <v>80</v>
      </c>
      <c r="D9495" t="s">
        <v>110</v>
      </c>
      <c r="E9495" t="s">
        <v>140</v>
      </c>
      <c r="F9495" t="s">
        <v>26755</v>
      </c>
      <c r="G9495" t="s">
        <v>209</v>
      </c>
      <c r="H9495" t="s">
        <v>143</v>
      </c>
      <c r="I9495" t="s">
        <v>135</v>
      </c>
      <c r="J9495" t="s">
        <v>136</v>
      </c>
      <c r="K9495" t="s">
        <v>137</v>
      </c>
      <c r="L9495" t="s">
        <v>26756</v>
      </c>
      <c r="M9495" t="s">
        <v>26757</v>
      </c>
      <c r="N9495">
        <v>1.7849999999999999</v>
      </c>
      <c r="O9495">
        <v>0</v>
      </c>
      <c r="P9495">
        <v>15</v>
      </c>
      <c r="Q9495">
        <v>0</v>
      </c>
      <c r="R9495">
        <v>0</v>
      </c>
      <c r="S9495">
        <v>0</v>
      </c>
      <c r="T9495">
        <v>1</v>
      </c>
      <c r="U9495">
        <v>0</v>
      </c>
      <c r="V9495">
        <v>0</v>
      </c>
      <c r="W9495">
        <v>0</v>
      </c>
      <c r="X9495">
        <v>11.99028522993647</v>
      </c>
      <c r="Y9495">
        <v>0</v>
      </c>
      <c r="Z9495">
        <v>0</v>
      </c>
      <c r="AA9495">
        <v>0</v>
      </c>
      <c r="AB9495">
        <v>27.819892935802699</v>
      </c>
      <c r="AC9495">
        <v>0</v>
      </c>
      <c r="AD9495">
        <v>0</v>
      </c>
      <c r="AE9495">
        <v>39.810178165739167</v>
      </c>
    </row>
    <row r="9496" spans="1:31" x14ac:dyDescent="0.25">
      <c r="A9496">
        <v>1685060</v>
      </c>
      <c r="B9496">
        <v>1</v>
      </c>
      <c r="C9496" t="s">
        <v>80</v>
      </c>
      <c r="D9496" t="s">
        <v>99</v>
      </c>
      <c r="E9496" t="s">
        <v>151</v>
      </c>
      <c r="F9496" t="s">
        <v>25723</v>
      </c>
      <c r="G9496" t="s">
        <v>486</v>
      </c>
      <c r="H9496" t="s">
        <v>143</v>
      </c>
      <c r="I9496" t="s">
        <v>135</v>
      </c>
      <c r="J9496" t="s">
        <v>136</v>
      </c>
      <c r="K9496" t="s">
        <v>137</v>
      </c>
      <c r="L9496" t="s">
        <v>26758</v>
      </c>
      <c r="M9496" t="s">
        <v>26759</v>
      </c>
      <c r="N9496">
        <v>3.5816666659999998</v>
      </c>
      <c r="O9496">
        <v>0</v>
      </c>
      <c r="P9496">
        <v>12</v>
      </c>
      <c r="Q9496">
        <v>0</v>
      </c>
      <c r="R9496">
        <v>11</v>
      </c>
      <c r="S9496">
        <v>0</v>
      </c>
      <c r="T9496">
        <v>4</v>
      </c>
      <c r="U9496">
        <v>0</v>
      </c>
      <c r="V9496">
        <v>0</v>
      </c>
      <c r="W9496">
        <v>0</v>
      </c>
      <c r="X9496">
        <v>5.9223499254903897</v>
      </c>
      <c r="Y9496">
        <v>0</v>
      </c>
      <c r="Z9496">
        <v>2.9536214469649953</v>
      </c>
      <c r="AA9496">
        <v>0</v>
      </c>
      <c r="AB9496">
        <v>1.6425921524714222</v>
      </c>
      <c r="AC9496">
        <v>0</v>
      </c>
      <c r="AD9496">
        <v>0</v>
      </c>
      <c r="AE9496">
        <v>10.518563524926808</v>
      </c>
    </row>
    <row r="9497" spans="1:31" x14ac:dyDescent="0.25">
      <c r="A9497">
        <v>1685203</v>
      </c>
      <c r="B9497">
        <v>1</v>
      </c>
      <c r="C9497" t="s">
        <v>81</v>
      </c>
      <c r="D9497" t="s">
        <v>121</v>
      </c>
      <c r="E9497" t="s">
        <v>140</v>
      </c>
      <c r="F9497" t="s">
        <v>26760</v>
      </c>
      <c r="G9497" t="s">
        <v>209</v>
      </c>
      <c r="H9497" t="s">
        <v>143</v>
      </c>
      <c r="I9497" t="s">
        <v>135</v>
      </c>
      <c r="J9497" t="s">
        <v>136</v>
      </c>
      <c r="K9497" t="s">
        <v>137</v>
      </c>
      <c r="L9497" t="s">
        <v>26761</v>
      </c>
      <c r="M9497" t="s">
        <v>26762</v>
      </c>
      <c r="N9497">
        <v>3.2413888879999999</v>
      </c>
      <c r="O9497">
        <v>0</v>
      </c>
      <c r="P9497">
        <v>1</v>
      </c>
      <c r="Q9497">
        <v>0</v>
      </c>
      <c r="R9497">
        <v>1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3.6479033854238334E-2</v>
      </c>
      <c r="AA9497">
        <v>0</v>
      </c>
      <c r="AB9497">
        <v>0</v>
      </c>
      <c r="AC9497">
        <v>0</v>
      </c>
      <c r="AD9497">
        <v>0</v>
      </c>
      <c r="AE9497">
        <v>3.6479033854238334E-2</v>
      </c>
    </row>
    <row r="9498" spans="1:31" x14ac:dyDescent="0.25">
      <c r="A9498">
        <v>1685309</v>
      </c>
      <c r="B9498">
        <v>1</v>
      </c>
      <c r="C9498" t="s">
        <v>80</v>
      </c>
      <c r="D9498" t="s">
        <v>108</v>
      </c>
      <c r="E9498" t="s">
        <v>140</v>
      </c>
      <c r="F9498" t="s">
        <v>26763</v>
      </c>
      <c r="G9498" t="s">
        <v>197</v>
      </c>
      <c r="H9498" t="s">
        <v>143</v>
      </c>
      <c r="I9498" t="s">
        <v>135</v>
      </c>
      <c r="J9498" t="s">
        <v>136</v>
      </c>
      <c r="K9498" t="s">
        <v>137</v>
      </c>
      <c r="L9498" t="s">
        <v>26764</v>
      </c>
      <c r="M9498" t="s">
        <v>26765</v>
      </c>
      <c r="N9498">
        <v>1.0122222219999999</v>
      </c>
      <c r="O9498">
        <v>0</v>
      </c>
      <c r="P9498">
        <v>1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0.2997244032283139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0.2997244032283139</v>
      </c>
    </row>
    <row r="9499" spans="1:31" x14ac:dyDescent="0.25">
      <c r="A9499">
        <v>1684960</v>
      </c>
      <c r="B9499">
        <v>1</v>
      </c>
      <c r="C9499" t="s">
        <v>80</v>
      </c>
      <c r="D9499" t="s">
        <v>93</v>
      </c>
      <c r="E9499" t="s">
        <v>140</v>
      </c>
      <c r="F9499" t="s">
        <v>26766</v>
      </c>
      <c r="G9499" t="s">
        <v>197</v>
      </c>
      <c r="H9499" t="s">
        <v>143</v>
      </c>
      <c r="I9499" t="s">
        <v>135</v>
      </c>
      <c r="J9499" t="s">
        <v>136</v>
      </c>
      <c r="K9499" t="s">
        <v>137</v>
      </c>
      <c r="L9499" t="s">
        <v>26767</v>
      </c>
      <c r="M9499" t="s">
        <v>26768</v>
      </c>
      <c r="N9499">
        <v>1.2355555549999999</v>
      </c>
      <c r="O9499">
        <v>0</v>
      </c>
      <c r="P9499">
        <v>1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0.13910949780124113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0.13910949780124113</v>
      </c>
    </row>
    <row r="9500" spans="1:31" x14ac:dyDescent="0.25">
      <c r="A9500">
        <v>1684983</v>
      </c>
      <c r="B9500">
        <v>1</v>
      </c>
      <c r="C9500" t="s">
        <v>81</v>
      </c>
      <c r="D9500" t="s">
        <v>128</v>
      </c>
      <c r="E9500" t="s">
        <v>151</v>
      </c>
      <c r="F9500" t="s">
        <v>26769</v>
      </c>
      <c r="G9500" t="s">
        <v>222</v>
      </c>
      <c r="H9500" t="s">
        <v>143</v>
      </c>
      <c r="I9500" t="s">
        <v>135</v>
      </c>
      <c r="J9500" t="s">
        <v>136</v>
      </c>
      <c r="K9500" t="s">
        <v>137</v>
      </c>
      <c r="L9500" t="s">
        <v>26770</v>
      </c>
      <c r="M9500" t="s">
        <v>26771</v>
      </c>
      <c r="N9500">
        <v>1.9055555550000001</v>
      </c>
      <c r="O9500">
        <v>0</v>
      </c>
      <c r="P9500">
        <v>324</v>
      </c>
      <c r="Q9500">
        <v>0</v>
      </c>
      <c r="R9500">
        <v>0</v>
      </c>
      <c r="S9500">
        <v>0</v>
      </c>
      <c r="T9500">
        <v>15</v>
      </c>
      <c r="U9500">
        <v>0</v>
      </c>
      <c r="V9500">
        <v>0</v>
      </c>
      <c r="W9500">
        <v>0</v>
      </c>
      <c r="X9500">
        <v>198.04291477898218</v>
      </c>
      <c r="Y9500">
        <v>0</v>
      </c>
      <c r="Z9500">
        <v>0</v>
      </c>
      <c r="AA9500">
        <v>0</v>
      </c>
      <c r="AB9500">
        <v>21.435509112016739</v>
      </c>
      <c r="AC9500">
        <v>0</v>
      </c>
      <c r="AD9500">
        <v>0</v>
      </c>
      <c r="AE9500">
        <v>219.47842389099893</v>
      </c>
    </row>
    <row r="9501" spans="1:31" x14ac:dyDescent="0.25">
      <c r="A9501">
        <v>1685169</v>
      </c>
      <c r="B9501">
        <v>1</v>
      </c>
      <c r="C9501" t="s">
        <v>81</v>
      </c>
      <c r="D9501" t="s">
        <v>118</v>
      </c>
      <c r="E9501" t="s">
        <v>164</v>
      </c>
      <c r="F9501" t="s">
        <v>26772</v>
      </c>
      <c r="G9501" t="s">
        <v>161</v>
      </c>
      <c r="H9501" t="s">
        <v>134</v>
      </c>
      <c r="I9501" t="s">
        <v>135</v>
      </c>
      <c r="J9501" t="s">
        <v>136</v>
      </c>
      <c r="K9501" t="s">
        <v>137</v>
      </c>
      <c r="L9501" t="s">
        <v>26773</v>
      </c>
      <c r="M9501" t="s">
        <v>26774</v>
      </c>
      <c r="N9501">
        <v>0.65666666600000001</v>
      </c>
      <c r="O9501">
        <v>0</v>
      </c>
      <c r="P9501">
        <v>2051</v>
      </c>
      <c r="Q9501">
        <v>5</v>
      </c>
      <c r="R9501">
        <v>136</v>
      </c>
      <c r="S9501">
        <v>1</v>
      </c>
      <c r="T9501">
        <v>287</v>
      </c>
      <c r="U9501">
        <v>0</v>
      </c>
      <c r="V9501">
        <v>1</v>
      </c>
      <c r="W9501">
        <v>0</v>
      </c>
      <c r="X9501">
        <v>303.51051699191902</v>
      </c>
      <c r="Y9501">
        <v>1.6627944203717899</v>
      </c>
      <c r="Z9501">
        <v>13.529206123525071</v>
      </c>
      <c r="AA9501">
        <v>6.1069995733643232</v>
      </c>
      <c r="AB9501">
        <v>102.35001400063865</v>
      </c>
      <c r="AC9501">
        <v>0</v>
      </c>
      <c r="AD9501">
        <v>4.7402019279490064</v>
      </c>
      <c r="AE9501">
        <v>431.89973303776776</v>
      </c>
    </row>
    <row r="9502" spans="1:31" x14ac:dyDescent="0.25">
      <c r="A9502">
        <v>1685175</v>
      </c>
      <c r="B9502">
        <v>1</v>
      </c>
      <c r="C9502" t="s">
        <v>80</v>
      </c>
      <c r="D9502" t="s">
        <v>94</v>
      </c>
      <c r="E9502" t="s">
        <v>140</v>
      </c>
      <c r="F9502" t="s">
        <v>26775</v>
      </c>
      <c r="G9502" t="s">
        <v>209</v>
      </c>
      <c r="H9502" t="s">
        <v>143</v>
      </c>
      <c r="I9502" t="s">
        <v>135</v>
      </c>
      <c r="J9502" t="s">
        <v>136</v>
      </c>
      <c r="K9502" t="s">
        <v>137</v>
      </c>
      <c r="L9502" t="s">
        <v>26776</v>
      </c>
      <c r="M9502" t="s">
        <v>26777</v>
      </c>
      <c r="N9502">
        <v>0.69222222200000005</v>
      </c>
      <c r="O9502">
        <v>0</v>
      </c>
      <c r="P9502">
        <v>10</v>
      </c>
      <c r="Q9502">
        <v>0</v>
      </c>
      <c r="R9502">
        <v>0</v>
      </c>
      <c r="S9502">
        <v>0</v>
      </c>
      <c r="T9502">
        <v>1</v>
      </c>
      <c r="U9502">
        <v>0</v>
      </c>
      <c r="V9502">
        <v>0</v>
      </c>
      <c r="W9502">
        <v>0</v>
      </c>
      <c r="X9502">
        <v>1.9081267652680312</v>
      </c>
      <c r="Y9502">
        <v>0</v>
      </c>
      <c r="Z9502">
        <v>0</v>
      </c>
      <c r="AA9502">
        <v>0</v>
      </c>
      <c r="AB9502">
        <v>3.874889846459445E-2</v>
      </c>
      <c r="AC9502">
        <v>0</v>
      </c>
      <c r="AD9502">
        <v>0</v>
      </c>
      <c r="AE9502">
        <v>1.9468756637326257</v>
      </c>
    </row>
    <row r="9503" spans="1:31" x14ac:dyDescent="0.25">
      <c r="A9503">
        <v>1685238</v>
      </c>
      <c r="B9503">
        <v>1</v>
      </c>
      <c r="C9503" t="s">
        <v>81</v>
      </c>
      <c r="D9503" t="s">
        <v>123</v>
      </c>
      <c r="E9503" t="s">
        <v>140</v>
      </c>
      <c r="F9503" t="s">
        <v>26778</v>
      </c>
      <c r="G9503" t="s">
        <v>197</v>
      </c>
      <c r="H9503" t="s">
        <v>143</v>
      </c>
      <c r="I9503" t="s">
        <v>135</v>
      </c>
      <c r="J9503" t="s">
        <v>136</v>
      </c>
      <c r="K9503" t="s">
        <v>137</v>
      </c>
      <c r="L9503" t="s">
        <v>26779</v>
      </c>
      <c r="M9503" t="s">
        <v>26780</v>
      </c>
      <c r="N9503">
        <v>4.6397222219999996</v>
      </c>
      <c r="O9503">
        <v>0</v>
      </c>
      <c r="P9503">
        <v>1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0.34216614490002389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0.34216614490002389</v>
      </c>
    </row>
    <row r="9504" spans="1:31" x14ac:dyDescent="0.25">
      <c r="A9504">
        <v>1684883</v>
      </c>
      <c r="B9504">
        <v>1</v>
      </c>
      <c r="C9504" t="s">
        <v>80</v>
      </c>
      <c r="D9504" t="s">
        <v>97</v>
      </c>
      <c r="E9504" t="s">
        <v>159</v>
      </c>
      <c r="F9504" t="s">
        <v>26781</v>
      </c>
      <c r="G9504" t="s">
        <v>566</v>
      </c>
      <c r="H9504" t="s">
        <v>134</v>
      </c>
      <c r="I9504" t="s">
        <v>135</v>
      </c>
      <c r="J9504" t="s">
        <v>136</v>
      </c>
      <c r="K9504" t="s">
        <v>137</v>
      </c>
      <c r="L9504" t="s">
        <v>26782</v>
      </c>
      <c r="M9504" t="s">
        <v>26783</v>
      </c>
      <c r="N9504">
        <v>1.9030555549999999</v>
      </c>
      <c r="O9504">
        <v>0</v>
      </c>
      <c r="P9504">
        <v>8</v>
      </c>
      <c r="Q9504">
        <v>0</v>
      </c>
      <c r="R9504">
        <v>0</v>
      </c>
      <c r="S9504">
        <v>0</v>
      </c>
      <c r="T9504">
        <v>1</v>
      </c>
      <c r="U9504">
        <v>0</v>
      </c>
      <c r="V9504">
        <v>0</v>
      </c>
      <c r="W9504">
        <v>0</v>
      </c>
      <c r="X9504">
        <v>7.0164222591355365</v>
      </c>
      <c r="Y9504">
        <v>0</v>
      </c>
      <c r="Z9504">
        <v>0</v>
      </c>
      <c r="AA9504">
        <v>0</v>
      </c>
      <c r="AB9504">
        <v>4.8593103178305556E-3</v>
      </c>
      <c r="AC9504">
        <v>0</v>
      </c>
      <c r="AD9504">
        <v>0</v>
      </c>
      <c r="AE9504">
        <v>7.0212815694533672</v>
      </c>
    </row>
    <row r="9505" spans="1:31" x14ac:dyDescent="0.25">
      <c r="A9505">
        <v>1685129</v>
      </c>
      <c r="B9505">
        <v>1</v>
      </c>
      <c r="C9505" t="s">
        <v>80</v>
      </c>
      <c r="D9505" t="s">
        <v>96</v>
      </c>
      <c r="E9505" t="s">
        <v>159</v>
      </c>
      <c r="F9505" t="s">
        <v>26784</v>
      </c>
      <c r="G9505" t="s">
        <v>596</v>
      </c>
      <c r="H9505" t="s">
        <v>134</v>
      </c>
      <c r="I9505" t="s">
        <v>135</v>
      </c>
      <c r="J9505" t="s">
        <v>136</v>
      </c>
      <c r="K9505" t="s">
        <v>137</v>
      </c>
      <c r="L9505" t="s">
        <v>26785</v>
      </c>
      <c r="M9505" t="s">
        <v>26786</v>
      </c>
      <c r="N9505">
        <v>2.2572222219999998</v>
      </c>
      <c r="O9505">
        <v>0</v>
      </c>
      <c r="P9505">
        <v>0</v>
      </c>
      <c r="Q9505">
        <v>0</v>
      </c>
      <c r="R9505">
        <v>0</v>
      </c>
      <c r="S9505">
        <v>1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8.55329538432912</v>
      </c>
      <c r="AB9505">
        <v>0</v>
      </c>
      <c r="AC9505">
        <v>0</v>
      </c>
      <c r="AD9505">
        <v>0</v>
      </c>
      <c r="AE9505">
        <v>8.55329538432912</v>
      </c>
    </row>
    <row r="9506" spans="1:31" x14ac:dyDescent="0.25">
      <c r="A9506">
        <v>1685192</v>
      </c>
      <c r="B9506">
        <v>1</v>
      </c>
      <c r="C9506" t="s">
        <v>80</v>
      </c>
      <c r="D9506" t="s">
        <v>97</v>
      </c>
      <c r="E9506" t="s">
        <v>151</v>
      </c>
      <c r="F9506" t="s">
        <v>4279</v>
      </c>
      <c r="G9506" t="s">
        <v>263</v>
      </c>
      <c r="H9506" t="s">
        <v>143</v>
      </c>
      <c r="I9506" t="s">
        <v>135</v>
      </c>
      <c r="J9506" t="s">
        <v>136</v>
      </c>
      <c r="K9506" t="s">
        <v>137</v>
      </c>
      <c r="L9506" t="s">
        <v>26787</v>
      </c>
      <c r="M9506" t="s">
        <v>26788</v>
      </c>
      <c r="N9506">
        <v>2.7397222220000002</v>
      </c>
      <c r="O9506">
        <v>0</v>
      </c>
      <c r="P9506">
        <v>1</v>
      </c>
      <c r="Q9506">
        <v>0</v>
      </c>
      <c r="R9506">
        <v>13</v>
      </c>
      <c r="S9506">
        <v>0</v>
      </c>
      <c r="T9506">
        <v>2</v>
      </c>
      <c r="U9506">
        <v>0</v>
      </c>
      <c r="V9506">
        <v>0</v>
      </c>
      <c r="W9506">
        <v>0</v>
      </c>
      <c r="X9506">
        <v>9.3834381331636112E-3</v>
      </c>
      <c r="Y9506">
        <v>0</v>
      </c>
      <c r="Z9506">
        <v>9.2533779879948934</v>
      </c>
      <c r="AA9506">
        <v>0</v>
      </c>
      <c r="AB9506">
        <v>74.786377936902142</v>
      </c>
      <c r="AC9506">
        <v>0</v>
      </c>
      <c r="AD9506">
        <v>0</v>
      </c>
      <c r="AE9506">
        <v>84.049139363030193</v>
      </c>
    </row>
    <row r="9507" spans="1:31" x14ac:dyDescent="0.25">
      <c r="A9507">
        <v>1685092</v>
      </c>
      <c r="B9507">
        <v>1</v>
      </c>
      <c r="C9507" t="s">
        <v>81</v>
      </c>
      <c r="D9507" t="s">
        <v>122</v>
      </c>
      <c r="E9507" t="s">
        <v>159</v>
      </c>
      <c r="F9507" t="s">
        <v>8003</v>
      </c>
      <c r="G9507" t="s">
        <v>161</v>
      </c>
      <c r="H9507" t="s">
        <v>134</v>
      </c>
      <c r="I9507" t="s">
        <v>135</v>
      </c>
      <c r="J9507" t="s">
        <v>136</v>
      </c>
      <c r="K9507" t="s">
        <v>137</v>
      </c>
      <c r="L9507" t="s">
        <v>26789</v>
      </c>
      <c r="M9507" t="s">
        <v>26790</v>
      </c>
      <c r="N9507">
        <v>1.027222222</v>
      </c>
      <c r="O9507">
        <v>0</v>
      </c>
      <c r="P9507">
        <v>1020</v>
      </c>
      <c r="Q9507">
        <v>6</v>
      </c>
      <c r="R9507">
        <v>24</v>
      </c>
      <c r="S9507">
        <v>1</v>
      </c>
      <c r="T9507">
        <v>152</v>
      </c>
      <c r="U9507">
        <v>1</v>
      </c>
      <c r="V9507">
        <v>0</v>
      </c>
      <c r="W9507">
        <v>0</v>
      </c>
      <c r="X9507">
        <v>194.0013448986158</v>
      </c>
      <c r="Y9507">
        <v>1.7399934077810932</v>
      </c>
      <c r="Z9507">
        <v>3.2489772440501059</v>
      </c>
      <c r="AA9507">
        <v>14.092724681927139</v>
      </c>
      <c r="AB9507">
        <v>95.957113105176603</v>
      </c>
      <c r="AC9507">
        <v>0.47253106017590896</v>
      </c>
      <c r="AD9507">
        <v>0</v>
      </c>
      <c r="AE9507">
        <v>309.51268439772667</v>
      </c>
    </row>
    <row r="9508" spans="1:31" x14ac:dyDescent="0.25">
      <c r="A9508">
        <v>1685255</v>
      </c>
      <c r="B9508">
        <v>1</v>
      </c>
      <c r="C9508" t="s">
        <v>80</v>
      </c>
      <c r="D9508" t="s">
        <v>97</v>
      </c>
      <c r="E9508" t="s">
        <v>140</v>
      </c>
      <c r="F9508" t="s">
        <v>26791</v>
      </c>
      <c r="G9508" t="s">
        <v>197</v>
      </c>
      <c r="H9508" t="s">
        <v>143</v>
      </c>
      <c r="I9508" t="s">
        <v>135</v>
      </c>
      <c r="J9508" t="s">
        <v>136</v>
      </c>
      <c r="K9508" t="s">
        <v>137</v>
      </c>
      <c r="L9508" t="s">
        <v>26792</v>
      </c>
      <c r="M9508" t="s">
        <v>26793</v>
      </c>
      <c r="N9508">
        <v>2.7313888880000001</v>
      </c>
      <c r="O9508">
        <v>0</v>
      </c>
      <c r="P9508">
        <v>1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1.3799891246730234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1.3799891246730234</v>
      </c>
    </row>
    <row r="9509" spans="1:31" x14ac:dyDescent="0.25">
      <c r="A9509">
        <v>1685275</v>
      </c>
      <c r="B9509">
        <v>1</v>
      </c>
      <c r="C9509" t="s">
        <v>80</v>
      </c>
      <c r="D9509" t="s">
        <v>82</v>
      </c>
      <c r="E9509" t="s">
        <v>151</v>
      </c>
      <c r="F9509" t="s">
        <v>26794</v>
      </c>
      <c r="G9509" t="s">
        <v>153</v>
      </c>
      <c r="H9509" t="s">
        <v>143</v>
      </c>
      <c r="I9509" t="s">
        <v>135</v>
      </c>
      <c r="J9509" t="s">
        <v>136</v>
      </c>
      <c r="K9509" t="s">
        <v>137</v>
      </c>
      <c r="L9509" t="s">
        <v>26795</v>
      </c>
      <c r="M9509" t="s">
        <v>26796</v>
      </c>
      <c r="N9509">
        <v>1.1911111109999999</v>
      </c>
      <c r="O9509">
        <v>0</v>
      </c>
      <c r="P9509">
        <v>100</v>
      </c>
      <c r="Q9509">
        <v>0</v>
      </c>
      <c r="R9509">
        <v>0</v>
      </c>
      <c r="S9509">
        <v>0</v>
      </c>
      <c r="T9509">
        <v>15</v>
      </c>
      <c r="U9509">
        <v>0</v>
      </c>
      <c r="V9509">
        <v>0</v>
      </c>
      <c r="W9509">
        <v>0</v>
      </c>
      <c r="X9509">
        <v>59.583808894888833</v>
      </c>
      <c r="Y9509">
        <v>0</v>
      </c>
      <c r="Z9509">
        <v>0</v>
      </c>
      <c r="AA9509">
        <v>0</v>
      </c>
      <c r="AB9509">
        <v>9.8123179696919571</v>
      </c>
      <c r="AC9509">
        <v>0</v>
      </c>
      <c r="AD9509">
        <v>0</v>
      </c>
      <c r="AE9509">
        <v>69.396126864580793</v>
      </c>
    </row>
    <row r="9510" spans="1:31" x14ac:dyDescent="0.25">
      <c r="A9510">
        <v>1685069</v>
      </c>
      <c r="B9510">
        <v>1</v>
      </c>
      <c r="C9510" t="s">
        <v>81</v>
      </c>
      <c r="D9510" t="s">
        <v>128</v>
      </c>
      <c r="E9510" t="s">
        <v>159</v>
      </c>
      <c r="F9510" t="s">
        <v>26797</v>
      </c>
      <c r="G9510" t="s">
        <v>166</v>
      </c>
      <c r="H9510" t="s">
        <v>134</v>
      </c>
      <c r="I9510" t="s">
        <v>173</v>
      </c>
      <c r="J9510" t="s">
        <v>136</v>
      </c>
      <c r="K9510" t="s">
        <v>167</v>
      </c>
      <c r="L9510" t="s">
        <v>26798</v>
      </c>
      <c r="M9510" t="s">
        <v>26799</v>
      </c>
      <c r="N9510">
        <v>4.6111944000000002E-2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282</v>
      </c>
      <c r="U9510">
        <v>0</v>
      </c>
      <c r="V9510">
        <v>2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9.0802240676182731</v>
      </c>
      <c r="AC9510">
        <v>0</v>
      </c>
      <c r="AD9510">
        <v>0.10639454788787502</v>
      </c>
      <c r="AE9510">
        <v>9.1866186155061484</v>
      </c>
    </row>
    <row r="9511" spans="1:31" x14ac:dyDescent="0.25">
      <c r="A9511">
        <v>1685106</v>
      </c>
      <c r="B9511">
        <v>1</v>
      </c>
      <c r="C9511" t="s">
        <v>80</v>
      </c>
      <c r="D9511" t="s">
        <v>84</v>
      </c>
      <c r="E9511" t="s">
        <v>140</v>
      </c>
      <c r="F9511" t="s">
        <v>26800</v>
      </c>
      <c r="G9511" t="s">
        <v>209</v>
      </c>
      <c r="H9511" t="s">
        <v>143</v>
      </c>
      <c r="I9511" t="s">
        <v>135</v>
      </c>
      <c r="J9511" t="s">
        <v>136</v>
      </c>
      <c r="K9511" t="s">
        <v>137</v>
      </c>
      <c r="L9511" t="s">
        <v>26801</v>
      </c>
      <c r="M9511" t="s">
        <v>26802</v>
      </c>
      <c r="N9511">
        <v>1.94</v>
      </c>
      <c r="O9511">
        <v>0</v>
      </c>
      <c r="P9511">
        <v>5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1.8981667429384095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1.8981667429384095</v>
      </c>
    </row>
    <row r="9512" spans="1:31" x14ac:dyDescent="0.25">
      <c r="A9512">
        <v>1684963</v>
      </c>
      <c r="B9512">
        <v>1</v>
      </c>
      <c r="C9512" t="s">
        <v>80</v>
      </c>
      <c r="D9512" t="s">
        <v>95</v>
      </c>
      <c r="E9512" t="s">
        <v>131</v>
      </c>
      <c r="F9512" t="s">
        <v>18827</v>
      </c>
      <c r="G9512" t="s">
        <v>166</v>
      </c>
      <c r="H9512" t="s">
        <v>134</v>
      </c>
      <c r="I9512" t="s">
        <v>135</v>
      </c>
      <c r="J9512" t="s">
        <v>136</v>
      </c>
      <c r="K9512" t="s">
        <v>167</v>
      </c>
      <c r="L9512" t="s">
        <v>26803</v>
      </c>
      <c r="M9512" t="s">
        <v>26804</v>
      </c>
      <c r="N9512">
        <v>0.14684888800000001</v>
      </c>
      <c r="O9512">
        <v>4</v>
      </c>
      <c r="P9512">
        <v>2445</v>
      </c>
      <c r="Q9512">
        <v>8</v>
      </c>
      <c r="R9512">
        <v>34</v>
      </c>
      <c r="S9512">
        <v>47</v>
      </c>
      <c r="T9512">
        <v>238</v>
      </c>
      <c r="U9512">
        <v>10</v>
      </c>
      <c r="V9512">
        <v>2</v>
      </c>
      <c r="W9512">
        <v>0.54829803175363989</v>
      </c>
      <c r="X9512">
        <v>123.33607519480512</v>
      </c>
      <c r="Y9512">
        <v>9.9655068927803434</v>
      </c>
      <c r="Z9512">
        <v>1.928538073891741</v>
      </c>
      <c r="AA9512">
        <v>63.717712198613562</v>
      </c>
      <c r="AB9512">
        <v>33.463060624184195</v>
      </c>
      <c r="AC9512">
        <v>28.607690903788754</v>
      </c>
      <c r="AD9512">
        <v>0.77927953027015007</v>
      </c>
      <c r="AE9512">
        <v>262.34616145008749</v>
      </c>
    </row>
    <row r="9513" spans="1:31" x14ac:dyDescent="0.25">
      <c r="A9513">
        <v>1685112</v>
      </c>
      <c r="B9513">
        <v>1</v>
      </c>
      <c r="C9513" t="s">
        <v>80</v>
      </c>
      <c r="D9513" t="s">
        <v>110</v>
      </c>
      <c r="E9513" t="s">
        <v>140</v>
      </c>
      <c r="F9513" t="s">
        <v>26805</v>
      </c>
      <c r="G9513" t="s">
        <v>197</v>
      </c>
      <c r="H9513" t="s">
        <v>143</v>
      </c>
      <c r="I9513" t="s">
        <v>135</v>
      </c>
      <c r="J9513" t="s">
        <v>136</v>
      </c>
      <c r="K9513" t="s">
        <v>137</v>
      </c>
      <c r="L9513" t="s">
        <v>26806</v>
      </c>
      <c r="M9513" t="s">
        <v>26807</v>
      </c>
      <c r="N9513">
        <v>2.1833333330000002</v>
      </c>
      <c r="O9513">
        <v>0</v>
      </c>
      <c r="P9513">
        <v>1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0.2314032947278345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0.2314032947278345</v>
      </c>
    </row>
    <row r="9514" spans="1:31" x14ac:dyDescent="0.25">
      <c r="A9514">
        <v>1685049</v>
      </c>
      <c r="B9514">
        <v>1</v>
      </c>
      <c r="C9514" t="s">
        <v>80</v>
      </c>
      <c r="D9514" t="s">
        <v>110</v>
      </c>
      <c r="E9514" t="s">
        <v>140</v>
      </c>
      <c r="F9514" t="s">
        <v>26755</v>
      </c>
      <c r="G9514" t="s">
        <v>142</v>
      </c>
      <c r="H9514" t="s">
        <v>143</v>
      </c>
      <c r="I9514" t="s">
        <v>135</v>
      </c>
      <c r="J9514" t="s">
        <v>136</v>
      </c>
      <c r="K9514" t="s">
        <v>137</v>
      </c>
      <c r="L9514" t="s">
        <v>26808</v>
      </c>
      <c r="M9514" t="s">
        <v>26809</v>
      </c>
      <c r="N9514">
        <v>3.0452777769999999</v>
      </c>
      <c r="O9514">
        <v>0</v>
      </c>
      <c r="P9514">
        <v>15</v>
      </c>
      <c r="Q9514">
        <v>0</v>
      </c>
      <c r="R9514">
        <v>0</v>
      </c>
      <c r="S9514">
        <v>0</v>
      </c>
      <c r="T9514">
        <v>1</v>
      </c>
      <c r="U9514">
        <v>0</v>
      </c>
      <c r="V9514">
        <v>0</v>
      </c>
      <c r="W9514">
        <v>0</v>
      </c>
      <c r="X9514">
        <v>17.838162238749231</v>
      </c>
      <c r="Y9514">
        <v>0</v>
      </c>
      <c r="Z9514">
        <v>0</v>
      </c>
      <c r="AA9514">
        <v>0</v>
      </c>
      <c r="AB9514">
        <v>49.465481776069865</v>
      </c>
      <c r="AC9514">
        <v>0</v>
      </c>
      <c r="AD9514">
        <v>0</v>
      </c>
      <c r="AE9514">
        <v>67.303644014819099</v>
      </c>
    </row>
    <row r="9515" spans="1:31" x14ac:dyDescent="0.25">
      <c r="A9515">
        <v>1685295</v>
      </c>
      <c r="B9515">
        <v>1</v>
      </c>
      <c r="C9515" t="s">
        <v>80</v>
      </c>
      <c r="D9515" t="s">
        <v>105</v>
      </c>
      <c r="E9515" t="s">
        <v>140</v>
      </c>
      <c r="F9515" t="s">
        <v>26810</v>
      </c>
      <c r="G9515" t="s">
        <v>142</v>
      </c>
      <c r="H9515" t="s">
        <v>143</v>
      </c>
      <c r="I9515" t="s">
        <v>135</v>
      </c>
      <c r="J9515" t="s">
        <v>136</v>
      </c>
      <c r="K9515" t="s">
        <v>137</v>
      </c>
      <c r="L9515" t="s">
        <v>26811</v>
      </c>
      <c r="M9515" t="s">
        <v>26812</v>
      </c>
      <c r="N9515">
        <v>23.430555555000002</v>
      </c>
      <c r="O9515">
        <v>0</v>
      </c>
      <c r="P9515">
        <v>2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6.2731566643553478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6.2731566643553478</v>
      </c>
    </row>
    <row r="9516" spans="1:31" x14ac:dyDescent="0.25">
      <c r="A9516">
        <v>1685272</v>
      </c>
      <c r="B9516">
        <v>1</v>
      </c>
      <c r="C9516" t="s">
        <v>80</v>
      </c>
      <c r="D9516" t="s">
        <v>84</v>
      </c>
      <c r="E9516" t="s">
        <v>140</v>
      </c>
      <c r="F9516" t="s">
        <v>26813</v>
      </c>
      <c r="G9516" t="s">
        <v>197</v>
      </c>
      <c r="H9516" t="s">
        <v>143</v>
      </c>
      <c r="I9516" t="s">
        <v>135</v>
      </c>
      <c r="J9516" t="s">
        <v>136</v>
      </c>
      <c r="K9516" t="s">
        <v>137</v>
      </c>
      <c r="L9516" t="s">
        <v>26814</v>
      </c>
      <c r="M9516" t="s">
        <v>26815</v>
      </c>
      <c r="N9516">
        <v>1.501666666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1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</row>
    <row r="9517" spans="1:31" x14ac:dyDescent="0.25">
      <c r="A9517">
        <v>1685026</v>
      </c>
      <c r="B9517">
        <v>1</v>
      </c>
      <c r="C9517" t="s">
        <v>80</v>
      </c>
      <c r="D9517" t="s">
        <v>100</v>
      </c>
      <c r="E9517" t="s">
        <v>146</v>
      </c>
      <c r="F9517" t="s">
        <v>26816</v>
      </c>
      <c r="G9517" t="s">
        <v>281</v>
      </c>
      <c r="H9517" t="s">
        <v>143</v>
      </c>
      <c r="I9517" t="s">
        <v>135</v>
      </c>
      <c r="J9517" t="s">
        <v>136</v>
      </c>
      <c r="K9517" t="s">
        <v>167</v>
      </c>
      <c r="L9517" t="s">
        <v>26817</v>
      </c>
      <c r="M9517" t="s">
        <v>26818</v>
      </c>
      <c r="N9517">
        <v>0.30535000000000001</v>
      </c>
      <c r="O9517">
        <v>0</v>
      </c>
      <c r="P9517">
        <v>115</v>
      </c>
      <c r="Q9517">
        <v>0</v>
      </c>
      <c r="R9517">
        <v>0</v>
      </c>
      <c r="S9517">
        <v>0</v>
      </c>
      <c r="T9517">
        <v>52</v>
      </c>
      <c r="U9517">
        <v>0</v>
      </c>
      <c r="V9517">
        <v>0</v>
      </c>
      <c r="W9517">
        <v>0</v>
      </c>
      <c r="X9517">
        <v>13.179047473128472</v>
      </c>
      <c r="Y9517">
        <v>0</v>
      </c>
      <c r="Z9517">
        <v>0</v>
      </c>
      <c r="AA9517">
        <v>0</v>
      </c>
      <c r="AB9517">
        <v>19.274785090670388</v>
      </c>
      <c r="AC9517">
        <v>0</v>
      </c>
      <c r="AD9517">
        <v>0</v>
      </c>
      <c r="AE9517">
        <v>32.453832563798862</v>
      </c>
    </row>
    <row r="9518" spans="1:31" x14ac:dyDescent="0.25">
      <c r="A9518">
        <v>1684986</v>
      </c>
      <c r="B9518">
        <v>1</v>
      </c>
      <c r="C9518" t="s">
        <v>81</v>
      </c>
      <c r="D9518" t="s">
        <v>117</v>
      </c>
      <c r="E9518" t="s">
        <v>151</v>
      </c>
      <c r="F9518" t="s">
        <v>26819</v>
      </c>
      <c r="G9518" t="s">
        <v>526</v>
      </c>
      <c r="H9518" t="s">
        <v>143</v>
      </c>
      <c r="I9518" t="s">
        <v>135</v>
      </c>
      <c r="J9518" t="s">
        <v>136</v>
      </c>
      <c r="K9518" t="s">
        <v>137</v>
      </c>
      <c r="L9518" t="s">
        <v>26820</v>
      </c>
      <c r="M9518" t="s">
        <v>26821</v>
      </c>
      <c r="N9518">
        <v>1.6783333330000001</v>
      </c>
      <c r="O9518">
        <v>0</v>
      </c>
      <c r="P9518">
        <v>54</v>
      </c>
      <c r="Q9518">
        <v>0</v>
      </c>
      <c r="R9518">
        <v>0</v>
      </c>
      <c r="S9518">
        <v>0</v>
      </c>
      <c r="T9518">
        <v>4</v>
      </c>
      <c r="U9518">
        <v>0</v>
      </c>
      <c r="V9518">
        <v>0</v>
      </c>
      <c r="W9518">
        <v>0</v>
      </c>
      <c r="X9518">
        <v>17.394177566105444</v>
      </c>
      <c r="Y9518">
        <v>0</v>
      </c>
      <c r="Z9518">
        <v>0</v>
      </c>
      <c r="AA9518">
        <v>0</v>
      </c>
      <c r="AB9518">
        <v>1.3912965691699199</v>
      </c>
      <c r="AC9518">
        <v>0</v>
      </c>
      <c r="AD9518">
        <v>0</v>
      </c>
      <c r="AE9518">
        <v>18.785474135275365</v>
      </c>
    </row>
    <row r="9519" spans="1:31" x14ac:dyDescent="0.25">
      <c r="A9519">
        <v>1684940</v>
      </c>
      <c r="B9519">
        <v>1</v>
      </c>
      <c r="C9519" t="s">
        <v>81</v>
      </c>
      <c r="D9519" t="s">
        <v>114</v>
      </c>
      <c r="E9519" t="s">
        <v>146</v>
      </c>
      <c r="F9519" t="s">
        <v>26822</v>
      </c>
      <c r="G9519" t="s">
        <v>281</v>
      </c>
      <c r="H9519" t="s">
        <v>143</v>
      </c>
      <c r="I9519" t="s">
        <v>135</v>
      </c>
      <c r="J9519" t="s">
        <v>136</v>
      </c>
      <c r="K9519" t="s">
        <v>167</v>
      </c>
      <c r="L9519" t="s">
        <v>26823</v>
      </c>
      <c r="M9519" t="s">
        <v>26824</v>
      </c>
      <c r="N9519">
        <v>6.7338888880000001</v>
      </c>
      <c r="O9519">
        <v>0</v>
      </c>
      <c r="P9519">
        <v>23</v>
      </c>
      <c r="Q9519">
        <v>0</v>
      </c>
      <c r="R9519">
        <v>2</v>
      </c>
      <c r="S9519">
        <v>0</v>
      </c>
      <c r="T9519">
        <v>1</v>
      </c>
      <c r="U9519">
        <v>0</v>
      </c>
      <c r="V9519">
        <v>0</v>
      </c>
      <c r="W9519">
        <v>0</v>
      </c>
      <c r="X9519">
        <v>22.852488865618572</v>
      </c>
      <c r="Y9519">
        <v>0</v>
      </c>
      <c r="Z9519">
        <v>1.8998011197955731</v>
      </c>
      <c r="AA9519">
        <v>0</v>
      </c>
      <c r="AB9519">
        <v>1.1838512522896933</v>
      </c>
      <c r="AC9519">
        <v>0</v>
      </c>
      <c r="AD9519">
        <v>0</v>
      </c>
      <c r="AE9519">
        <v>25.936141237703836</v>
      </c>
    </row>
    <row r="9520" spans="1:31" x14ac:dyDescent="0.25">
      <c r="A9520">
        <v>1684923</v>
      </c>
      <c r="B9520">
        <v>1</v>
      </c>
      <c r="C9520" t="s">
        <v>80</v>
      </c>
      <c r="D9520" t="s">
        <v>100</v>
      </c>
      <c r="E9520" t="s">
        <v>159</v>
      </c>
      <c r="F9520" t="s">
        <v>26825</v>
      </c>
      <c r="G9520" t="s">
        <v>281</v>
      </c>
      <c r="H9520" t="s">
        <v>134</v>
      </c>
      <c r="I9520" t="s">
        <v>135</v>
      </c>
      <c r="J9520" t="s">
        <v>136</v>
      </c>
      <c r="K9520" t="s">
        <v>167</v>
      </c>
      <c r="L9520" t="s">
        <v>26826</v>
      </c>
      <c r="M9520" t="s">
        <v>26827</v>
      </c>
      <c r="N9520">
        <v>2.3824749999999999</v>
      </c>
      <c r="O9520">
        <v>0</v>
      </c>
      <c r="P9520">
        <v>115</v>
      </c>
      <c r="Q9520">
        <v>0</v>
      </c>
      <c r="R9520">
        <v>0</v>
      </c>
      <c r="S9520">
        <v>0</v>
      </c>
      <c r="T9520">
        <v>52</v>
      </c>
      <c r="U9520">
        <v>0</v>
      </c>
      <c r="V9520">
        <v>0</v>
      </c>
      <c r="W9520">
        <v>0</v>
      </c>
      <c r="X9520">
        <v>108.12999673205945</v>
      </c>
      <c r="Y9520">
        <v>0</v>
      </c>
      <c r="Z9520">
        <v>0</v>
      </c>
      <c r="AA9520">
        <v>0</v>
      </c>
      <c r="AB9520">
        <v>148.544860986651</v>
      </c>
      <c r="AC9520">
        <v>0</v>
      </c>
      <c r="AD9520">
        <v>0</v>
      </c>
      <c r="AE9520">
        <v>256.67485771871043</v>
      </c>
    </row>
    <row r="9521" spans="1:31" x14ac:dyDescent="0.25">
      <c r="A9521">
        <v>1685089</v>
      </c>
      <c r="B9521">
        <v>1</v>
      </c>
      <c r="C9521" t="s">
        <v>80</v>
      </c>
      <c r="D9521" t="s">
        <v>90</v>
      </c>
      <c r="E9521" t="s">
        <v>151</v>
      </c>
      <c r="F9521" t="s">
        <v>22805</v>
      </c>
      <c r="G9521" t="s">
        <v>385</v>
      </c>
      <c r="H9521" t="s">
        <v>143</v>
      </c>
      <c r="I9521" t="s">
        <v>135</v>
      </c>
      <c r="J9521" t="s">
        <v>136</v>
      </c>
      <c r="K9521" t="s">
        <v>137</v>
      </c>
      <c r="L9521" t="s">
        <v>26828</v>
      </c>
      <c r="M9521" t="s">
        <v>26829</v>
      </c>
      <c r="N9521">
        <v>3.082222222</v>
      </c>
      <c r="O9521">
        <v>0</v>
      </c>
      <c r="P9521">
        <v>84</v>
      </c>
      <c r="Q9521">
        <v>0</v>
      </c>
      <c r="R9521">
        <v>0</v>
      </c>
      <c r="S9521">
        <v>0</v>
      </c>
      <c r="T9521">
        <v>14</v>
      </c>
      <c r="U9521">
        <v>0</v>
      </c>
      <c r="V9521">
        <v>0</v>
      </c>
      <c r="W9521">
        <v>0</v>
      </c>
      <c r="X9521">
        <v>107.69863057551005</v>
      </c>
      <c r="Y9521">
        <v>0</v>
      </c>
      <c r="Z9521">
        <v>0</v>
      </c>
      <c r="AA9521">
        <v>0</v>
      </c>
      <c r="AB9521">
        <v>35.518300563881375</v>
      </c>
      <c r="AC9521">
        <v>0</v>
      </c>
      <c r="AD9521">
        <v>0</v>
      </c>
      <c r="AE9521">
        <v>143.21693113939142</v>
      </c>
    </row>
    <row r="9522" spans="1:31" x14ac:dyDescent="0.25">
      <c r="A9522">
        <v>1684946</v>
      </c>
      <c r="B9522">
        <v>1</v>
      </c>
      <c r="C9522" t="s">
        <v>80</v>
      </c>
      <c r="D9522" t="s">
        <v>84</v>
      </c>
      <c r="E9522" t="s">
        <v>179</v>
      </c>
      <c r="F9522" t="s">
        <v>26830</v>
      </c>
      <c r="G9522" t="s">
        <v>1186</v>
      </c>
      <c r="H9522" t="s">
        <v>134</v>
      </c>
      <c r="I9522" t="s">
        <v>135</v>
      </c>
      <c r="J9522" t="s">
        <v>136</v>
      </c>
      <c r="K9522" t="s">
        <v>137</v>
      </c>
      <c r="L9522" t="s">
        <v>26831</v>
      </c>
      <c r="M9522" t="s">
        <v>26832</v>
      </c>
      <c r="N9522">
        <v>1.497222222</v>
      </c>
      <c r="O9522">
        <v>0</v>
      </c>
      <c r="P9522">
        <v>1641</v>
      </c>
      <c r="Q9522">
        <v>0</v>
      </c>
      <c r="R9522">
        <v>0</v>
      </c>
      <c r="S9522">
        <v>2</v>
      </c>
      <c r="T9522">
        <v>211</v>
      </c>
      <c r="U9522">
        <v>0</v>
      </c>
      <c r="V9522">
        <v>1</v>
      </c>
      <c r="W9522">
        <v>0</v>
      </c>
      <c r="X9522">
        <v>826.49579351441548</v>
      </c>
      <c r="Y9522">
        <v>0</v>
      </c>
      <c r="Z9522">
        <v>0</v>
      </c>
      <c r="AA9522">
        <v>292.39590083951958</v>
      </c>
      <c r="AB9522">
        <v>613.88133940443572</v>
      </c>
      <c r="AC9522">
        <v>0</v>
      </c>
      <c r="AD9522">
        <v>1.4403961080894381</v>
      </c>
      <c r="AE9522">
        <v>1734.2134298664603</v>
      </c>
    </row>
    <row r="9523" spans="1:31" x14ac:dyDescent="0.25">
      <c r="A9523">
        <v>1685278</v>
      </c>
      <c r="B9523">
        <v>1</v>
      </c>
      <c r="C9523" t="s">
        <v>80</v>
      </c>
      <c r="D9523" t="s">
        <v>104</v>
      </c>
      <c r="E9523" t="s">
        <v>179</v>
      </c>
      <c r="F9523" t="s">
        <v>22799</v>
      </c>
      <c r="G9523" t="s">
        <v>166</v>
      </c>
      <c r="H9523" t="s">
        <v>134</v>
      </c>
      <c r="I9523" t="s">
        <v>173</v>
      </c>
      <c r="J9523" t="s">
        <v>136</v>
      </c>
      <c r="K9523" t="s">
        <v>167</v>
      </c>
      <c r="L9523" t="s">
        <v>26833</v>
      </c>
      <c r="M9523" t="s">
        <v>26834</v>
      </c>
      <c r="N9523">
        <v>3.2627770000000001E-3</v>
      </c>
      <c r="O9523">
        <v>15</v>
      </c>
      <c r="P9523">
        <v>2804</v>
      </c>
      <c r="Q9523">
        <v>60</v>
      </c>
      <c r="R9523">
        <v>47</v>
      </c>
      <c r="S9523">
        <v>109</v>
      </c>
      <c r="T9523">
        <v>322</v>
      </c>
      <c r="U9523">
        <v>21</v>
      </c>
      <c r="V9523">
        <v>0</v>
      </c>
      <c r="W9523">
        <v>1.2443693244623334E-2</v>
      </c>
      <c r="X9523">
        <v>3.2644580953714004</v>
      </c>
      <c r="Y9523">
        <v>0.26638657403905336</v>
      </c>
      <c r="Z9523">
        <v>3.8635040940789997E-2</v>
      </c>
      <c r="AA9523">
        <v>2.9764869021106248</v>
      </c>
      <c r="AB9523">
        <v>0.48623600205762985</v>
      </c>
      <c r="AC9523">
        <v>3.10826028145528</v>
      </c>
      <c r="AD9523">
        <v>0</v>
      </c>
      <c r="AE9523">
        <v>10.152906589219402</v>
      </c>
    </row>
    <row r="9524" spans="1:31" x14ac:dyDescent="0.25">
      <c r="A9524">
        <v>1685252</v>
      </c>
      <c r="B9524">
        <v>1</v>
      </c>
      <c r="C9524" t="s">
        <v>80</v>
      </c>
      <c r="D9524" t="s">
        <v>104</v>
      </c>
      <c r="E9524" t="s">
        <v>146</v>
      </c>
      <c r="F9524" t="s">
        <v>26835</v>
      </c>
      <c r="G9524" t="s">
        <v>148</v>
      </c>
      <c r="H9524" t="s">
        <v>143</v>
      </c>
      <c r="I9524" t="s">
        <v>135</v>
      </c>
      <c r="J9524" t="s">
        <v>136</v>
      </c>
      <c r="K9524" t="s">
        <v>137</v>
      </c>
      <c r="L9524" t="s">
        <v>26836</v>
      </c>
      <c r="M9524" t="s">
        <v>26837</v>
      </c>
      <c r="N9524">
        <v>0.41444444400000002</v>
      </c>
      <c r="O9524">
        <v>0</v>
      </c>
      <c r="P9524">
        <v>544</v>
      </c>
      <c r="Q9524">
        <v>0</v>
      </c>
      <c r="R9524">
        <v>23</v>
      </c>
      <c r="S9524">
        <v>0</v>
      </c>
      <c r="T9524">
        <v>51</v>
      </c>
      <c r="U9524">
        <v>0</v>
      </c>
      <c r="V9524">
        <v>0</v>
      </c>
      <c r="W9524">
        <v>0</v>
      </c>
      <c r="X9524">
        <v>67.480977442337121</v>
      </c>
      <c r="Y9524">
        <v>0</v>
      </c>
      <c r="Z9524">
        <v>3.2279829034061156</v>
      </c>
      <c r="AA9524">
        <v>0</v>
      </c>
      <c r="AB9524">
        <v>9.1017888285660913</v>
      </c>
      <c r="AC9524">
        <v>0</v>
      </c>
      <c r="AD9524">
        <v>0</v>
      </c>
      <c r="AE9524">
        <v>79.810749174309322</v>
      </c>
    </row>
    <row r="9525" spans="1:31" x14ac:dyDescent="0.25">
      <c r="A9525">
        <v>1684903</v>
      </c>
      <c r="B9525">
        <v>1</v>
      </c>
      <c r="C9525" t="s">
        <v>81</v>
      </c>
      <c r="D9525" t="s">
        <v>112</v>
      </c>
      <c r="E9525" t="s">
        <v>179</v>
      </c>
      <c r="F9525" t="s">
        <v>1726</v>
      </c>
      <c r="G9525" t="s">
        <v>166</v>
      </c>
      <c r="H9525" t="s">
        <v>181</v>
      </c>
      <c r="I9525" t="s">
        <v>135</v>
      </c>
      <c r="J9525" t="s">
        <v>136</v>
      </c>
      <c r="K9525" t="s">
        <v>137</v>
      </c>
      <c r="L9525" t="s">
        <v>26838</v>
      </c>
      <c r="M9525" t="s">
        <v>26839</v>
      </c>
      <c r="N9525">
        <v>6.6111111E-2</v>
      </c>
      <c r="O9525">
        <v>2</v>
      </c>
      <c r="P9525">
        <v>19441</v>
      </c>
      <c r="Q9525">
        <v>47</v>
      </c>
      <c r="R9525">
        <v>912</v>
      </c>
      <c r="S9525">
        <v>108</v>
      </c>
      <c r="T9525">
        <v>2174</v>
      </c>
      <c r="U9525">
        <v>15</v>
      </c>
      <c r="V9525">
        <v>7</v>
      </c>
      <c r="W9525">
        <v>0.18161254699258611</v>
      </c>
      <c r="X9525">
        <v>297.56064776346165</v>
      </c>
      <c r="Y9525">
        <v>6.4966948153770021</v>
      </c>
      <c r="Z9525">
        <v>12.579246666571189</v>
      </c>
      <c r="AA9525">
        <v>23.329279187404182</v>
      </c>
      <c r="AB9525">
        <v>42.303057318725365</v>
      </c>
      <c r="AC9525">
        <v>29.291305149024424</v>
      </c>
      <c r="AD9525">
        <v>2.7461707565536768</v>
      </c>
      <c r="AE9525">
        <v>414.48801420411002</v>
      </c>
    </row>
    <row r="9526" spans="1:31" x14ac:dyDescent="0.25">
      <c r="A9526">
        <v>1685023</v>
      </c>
      <c r="B9526">
        <v>1</v>
      </c>
      <c r="C9526" t="s">
        <v>80</v>
      </c>
      <c r="D9526" t="s">
        <v>99</v>
      </c>
      <c r="E9526" t="s">
        <v>140</v>
      </c>
      <c r="F9526" t="s">
        <v>26840</v>
      </c>
      <c r="G9526" t="s">
        <v>142</v>
      </c>
      <c r="H9526" t="s">
        <v>143</v>
      </c>
      <c r="I9526" t="s">
        <v>135</v>
      </c>
      <c r="J9526" t="s">
        <v>136</v>
      </c>
      <c r="K9526" t="s">
        <v>137</v>
      </c>
      <c r="L9526" t="s">
        <v>26841</v>
      </c>
      <c r="M9526" t="s">
        <v>26842</v>
      </c>
      <c r="N9526">
        <v>1.4186111109999999</v>
      </c>
      <c r="O9526">
        <v>0</v>
      </c>
      <c r="P9526">
        <v>1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0.28687268137355088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0.28687268137355088</v>
      </c>
    </row>
    <row r="9527" spans="1:31" x14ac:dyDescent="0.25">
      <c r="A9527">
        <v>1685215</v>
      </c>
      <c r="B9527">
        <v>1</v>
      </c>
      <c r="C9527" t="s">
        <v>81</v>
      </c>
      <c r="D9527" t="s">
        <v>118</v>
      </c>
      <c r="E9527" t="s">
        <v>151</v>
      </c>
      <c r="F9527" t="s">
        <v>26843</v>
      </c>
      <c r="G9527" t="s">
        <v>486</v>
      </c>
      <c r="H9527" t="s">
        <v>143</v>
      </c>
      <c r="I9527" t="s">
        <v>135</v>
      </c>
      <c r="J9527" t="s">
        <v>136</v>
      </c>
      <c r="K9527" t="s">
        <v>137</v>
      </c>
      <c r="L9527" t="s">
        <v>26844</v>
      </c>
      <c r="M9527" t="s">
        <v>26845</v>
      </c>
      <c r="N9527">
        <v>1.363611111</v>
      </c>
      <c r="O9527">
        <v>0</v>
      </c>
      <c r="P9527">
        <v>158</v>
      </c>
      <c r="Q9527">
        <v>0</v>
      </c>
      <c r="R9527">
        <v>0</v>
      </c>
      <c r="S9527">
        <v>0</v>
      </c>
      <c r="T9527">
        <v>3</v>
      </c>
      <c r="U9527">
        <v>0</v>
      </c>
      <c r="V9527">
        <v>0</v>
      </c>
      <c r="W9527">
        <v>0</v>
      </c>
      <c r="X9527">
        <v>65.591527440860986</v>
      </c>
      <c r="Y9527">
        <v>0</v>
      </c>
      <c r="Z9527">
        <v>0</v>
      </c>
      <c r="AA9527">
        <v>0</v>
      </c>
      <c r="AB9527">
        <v>0.5115191833276278</v>
      </c>
      <c r="AC9527">
        <v>0</v>
      </c>
      <c r="AD9527">
        <v>0</v>
      </c>
      <c r="AE9527">
        <v>66.103046624188607</v>
      </c>
    </row>
    <row r="9528" spans="1:31" x14ac:dyDescent="0.25">
      <c r="A9528">
        <v>1685244</v>
      </c>
      <c r="B9528">
        <v>1</v>
      </c>
      <c r="C9528" t="s">
        <v>80</v>
      </c>
      <c r="D9528" t="s">
        <v>82</v>
      </c>
      <c r="E9528" t="s">
        <v>151</v>
      </c>
      <c r="F9528" t="s">
        <v>18442</v>
      </c>
      <c r="G9528" t="s">
        <v>153</v>
      </c>
      <c r="H9528" t="s">
        <v>143</v>
      </c>
      <c r="I9528" t="s">
        <v>135</v>
      </c>
      <c r="J9528" t="s">
        <v>136</v>
      </c>
      <c r="K9528" t="s">
        <v>137</v>
      </c>
      <c r="L9528" t="s">
        <v>26846</v>
      </c>
      <c r="M9528" t="s">
        <v>26847</v>
      </c>
      <c r="N9528">
        <v>1.8419444439999999</v>
      </c>
      <c r="O9528">
        <v>0</v>
      </c>
      <c r="P9528">
        <v>338</v>
      </c>
      <c r="Q9528">
        <v>0</v>
      </c>
      <c r="R9528">
        <v>0</v>
      </c>
      <c r="S9528">
        <v>0</v>
      </c>
      <c r="T9528">
        <v>10</v>
      </c>
      <c r="U9528">
        <v>0</v>
      </c>
      <c r="V9528">
        <v>0</v>
      </c>
      <c r="W9528">
        <v>0</v>
      </c>
      <c r="X9528">
        <v>280.20695466918039</v>
      </c>
      <c r="Y9528">
        <v>0</v>
      </c>
      <c r="Z9528">
        <v>0</v>
      </c>
      <c r="AA9528">
        <v>0</v>
      </c>
      <c r="AB9528">
        <v>8.7135854216508655</v>
      </c>
      <c r="AC9528">
        <v>0</v>
      </c>
      <c r="AD9528">
        <v>0</v>
      </c>
      <c r="AE9528">
        <v>288.92054009083125</v>
      </c>
    </row>
    <row r="9529" spans="1:31" x14ac:dyDescent="0.25">
      <c r="A9529">
        <v>1684912</v>
      </c>
      <c r="B9529">
        <v>1</v>
      </c>
      <c r="C9529" t="s">
        <v>80</v>
      </c>
      <c r="D9529" t="s">
        <v>100</v>
      </c>
      <c r="E9529" t="s">
        <v>179</v>
      </c>
      <c r="F9529" t="s">
        <v>8520</v>
      </c>
      <c r="G9529" t="s">
        <v>161</v>
      </c>
      <c r="H9529" t="s">
        <v>134</v>
      </c>
      <c r="I9529" t="s">
        <v>135</v>
      </c>
      <c r="J9529" t="s">
        <v>136</v>
      </c>
      <c r="K9529" t="s">
        <v>137</v>
      </c>
      <c r="L9529" t="s">
        <v>26848</v>
      </c>
      <c r="M9529" t="s">
        <v>26849</v>
      </c>
      <c r="N9529">
        <v>7.3611111000000007E-2</v>
      </c>
      <c r="O9529">
        <v>13</v>
      </c>
      <c r="P9529">
        <v>5685</v>
      </c>
      <c r="Q9529">
        <v>326</v>
      </c>
      <c r="R9529">
        <v>1404</v>
      </c>
      <c r="S9529">
        <v>55</v>
      </c>
      <c r="T9529">
        <v>1003</v>
      </c>
      <c r="U9529">
        <v>1</v>
      </c>
      <c r="V9529">
        <v>1</v>
      </c>
      <c r="W9529">
        <v>1.5090170355134112</v>
      </c>
      <c r="X9529">
        <v>124.27691172547104</v>
      </c>
      <c r="Y9529">
        <v>91.167636452275445</v>
      </c>
      <c r="Z9529">
        <v>59.363020763450045</v>
      </c>
      <c r="AA9529">
        <v>12.925848335787734</v>
      </c>
      <c r="AB9529">
        <v>44.807649217381041</v>
      </c>
      <c r="AC9529">
        <v>0.44066372229048761</v>
      </c>
      <c r="AD9529">
        <v>2.8308827620428056</v>
      </c>
      <c r="AE9529">
        <v>337.32163001421196</v>
      </c>
    </row>
    <row r="9530" spans="1:31" x14ac:dyDescent="0.25">
      <c r="A9530">
        <v>1685098</v>
      </c>
      <c r="B9530">
        <v>1</v>
      </c>
      <c r="C9530" t="s">
        <v>80</v>
      </c>
      <c r="D9530" t="s">
        <v>103</v>
      </c>
      <c r="E9530" t="s">
        <v>140</v>
      </c>
      <c r="F9530" t="s">
        <v>26850</v>
      </c>
      <c r="G9530" t="s">
        <v>209</v>
      </c>
      <c r="H9530" t="s">
        <v>143</v>
      </c>
      <c r="I9530" t="s">
        <v>135</v>
      </c>
      <c r="J9530" t="s">
        <v>136</v>
      </c>
      <c r="K9530" t="s">
        <v>137</v>
      </c>
      <c r="L9530" t="s">
        <v>26851</v>
      </c>
      <c r="M9530" t="s">
        <v>26852</v>
      </c>
      <c r="N9530">
        <v>0.78777777699999996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1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1.2068809583672055</v>
      </c>
      <c r="AC9530">
        <v>0</v>
      </c>
      <c r="AD9530">
        <v>0</v>
      </c>
      <c r="AE9530">
        <v>1.2068809583672055</v>
      </c>
    </row>
    <row r="9531" spans="1:31" x14ac:dyDescent="0.25">
      <c r="A9531">
        <v>1685121</v>
      </c>
      <c r="B9531">
        <v>1</v>
      </c>
      <c r="C9531" t="s">
        <v>80</v>
      </c>
      <c r="D9531" t="s">
        <v>100</v>
      </c>
      <c r="E9531" t="s">
        <v>164</v>
      </c>
      <c r="F9531" t="s">
        <v>8626</v>
      </c>
      <c r="G9531" t="s">
        <v>403</v>
      </c>
      <c r="H9531" t="s">
        <v>134</v>
      </c>
      <c r="I9531" t="s">
        <v>135</v>
      </c>
      <c r="J9531" t="s">
        <v>136</v>
      </c>
      <c r="K9531" t="s">
        <v>137</v>
      </c>
      <c r="L9531" t="s">
        <v>26853</v>
      </c>
      <c r="M9531" t="s">
        <v>26854</v>
      </c>
      <c r="N9531">
        <v>0.66749999999999998</v>
      </c>
      <c r="O9531">
        <v>4</v>
      </c>
      <c r="P9531">
        <v>333</v>
      </c>
      <c r="Q9531">
        <v>5</v>
      </c>
      <c r="R9531">
        <v>67</v>
      </c>
      <c r="S9531">
        <v>17</v>
      </c>
      <c r="T9531">
        <v>100</v>
      </c>
      <c r="U9531">
        <v>5</v>
      </c>
      <c r="V9531">
        <v>0</v>
      </c>
      <c r="W9531">
        <v>4.729115343437253</v>
      </c>
      <c r="X9531">
        <v>79.160298760285059</v>
      </c>
      <c r="Y9531">
        <v>2.1513230690723568</v>
      </c>
      <c r="Z9531">
        <v>26.168918989176408</v>
      </c>
      <c r="AA9531">
        <v>37.592962592544588</v>
      </c>
      <c r="AB9531">
        <v>58.847103480418141</v>
      </c>
      <c r="AC9531">
        <v>95.11222468923259</v>
      </c>
      <c r="AD9531">
        <v>0</v>
      </c>
      <c r="AE9531">
        <v>303.76194692416641</v>
      </c>
    </row>
    <row r="9532" spans="1:31" x14ac:dyDescent="0.25">
      <c r="A9532">
        <v>1685052</v>
      </c>
      <c r="B9532">
        <v>1</v>
      </c>
      <c r="C9532" t="s">
        <v>80</v>
      </c>
      <c r="D9532" t="s">
        <v>104</v>
      </c>
      <c r="E9532" t="s">
        <v>164</v>
      </c>
      <c r="F9532" t="s">
        <v>26855</v>
      </c>
      <c r="G9532" t="s">
        <v>253</v>
      </c>
      <c r="H9532" t="s">
        <v>134</v>
      </c>
      <c r="I9532" t="s">
        <v>135</v>
      </c>
      <c r="J9532" t="s">
        <v>136</v>
      </c>
      <c r="K9532" t="s">
        <v>167</v>
      </c>
      <c r="L9532" t="s">
        <v>26856</v>
      </c>
      <c r="M9532" t="s">
        <v>26857</v>
      </c>
      <c r="N9532">
        <v>2.6391666659999999</v>
      </c>
      <c r="O9532">
        <v>0</v>
      </c>
      <c r="P9532">
        <v>0</v>
      </c>
      <c r="Q9532">
        <v>1</v>
      </c>
      <c r="R9532">
        <v>0</v>
      </c>
      <c r="S9532">
        <v>16</v>
      </c>
      <c r="T9532">
        <v>20</v>
      </c>
      <c r="U9532">
        <v>14</v>
      </c>
      <c r="V9532">
        <v>0</v>
      </c>
      <c r="W9532">
        <v>0</v>
      </c>
      <c r="X9532">
        <v>0</v>
      </c>
      <c r="Y9532">
        <v>0.11517511572224001</v>
      </c>
      <c r="Z9532">
        <v>0</v>
      </c>
      <c r="AA9532">
        <v>378.04253922754674</v>
      </c>
      <c r="AB9532">
        <v>61.199188247589852</v>
      </c>
      <c r="AC9532">
        <v>1139.7130607217805</v>
      </c>
      <c r="AD9532">
        <v>0</v>
      </c>
      <c r="AE9532">
        <v>1579.0699633126394</v>
      </c>
    </row>
    <row r="9533" spans="1:31" x14ac:dyDescent="0.25">
      <c r="A9533">
        <v>1685198</v>
      </c>
      <c r="B9533">
        <v>1</v>
      </c>
      <c r="C9533" t="s">
        <v>81</v>
      </c>
      <c r="D9533" t="s">
        <v>116</v>
      </c>
      <c r="E9533" t="s">
        <v>159</v>
      </c>
      <c r="F9533" t="s">
        <v>26858</v>
      </c>
      <c r="G9533" t="s">
        <v>161</v>
      </c>
      <c r="H9533" t="s">
        <v>134</v>
      </c>
      <c r="I9533" t="s">
        <v>135</v>
      </c>
      <c r="J9533" t="s">
        <v>136</v>
      </c>
      <c r="K9533" t="s">
        <v>137</v>
      </c>
      <c r="L9533" t="s">
        <v>26859</v>
      </c>
      <c r="M9533" t="s">
        <v>26860</v>
      </c>
      <c r="N9533">
        <v>1.996111111</v>
      </c>
      <c r="O9533">
        <v>0</v>
      </c>
      <c r="P9533">
        <v>752</v>
      </c>
      <c r="Q9533">
        <v>0</v>
      </c>
      <c r="R9533">
        <v>0</v>
      </c>
      <c r="S9533">
        <v>0</v>
      </c>
      <c r="T9533">
        <v>44</v>
      </c>
      <c r="U9533">
        <v>0</v>
      </c>
      <c r="V9533">
        <v>0</v>
      </c>
      <c r="W9533">
        <v>0</v>
      </c>
      <c r="X9533">
        <v>349.53307954218059</v>
      </c>
      <c r="Y9533">
        <v>0</v>
      </c>
      <c r="Z9533">
        <v>0</v>
      </c>
      <c r="AA9533">
        <v>0</v>
      </c>
      <c r="AB9533">
        <v>33.431614434983743</v>
      </c>
      <c r="AC9533">
        <v>0</v>
      </c>
      <c r="AD9533">
        <v>0</v>
      </c>
      <c r="AE9533">
        <v>382.9646939771643</v>
      </c>
    </row>
    <row r="9534" spans="1:31" x14ac:dyDescent="0.25">
      <c r="A9534">
        <v>1685075</v>
      </c>
      <c r="B9534">
        <v>1</v>
      </c>
      <c r="C9534" t="s">
        <v>80</v>
      </c>
      <c r="D9534" t="s">
        <v>96</v>
      </c>
      <c r="E9534" t="s">
        <v>140</v>
      </c>
      <c r="F9534" t="s">
        <v>26861</v>
      </c>
      <c r="G9534" t="s">
        <v>142</v>
      </c>
      <c r="H9534" t="s">
        <v>143</v>
      </c>
      <c r="I9534" t="s">
        <v>135</v>
      </c>
      <c r="J9534" t="s">
        <v>136</v>
      </c>
      <c r="K9534" t="s">
        <v>137</v>
      </c>
      <c r="L9534" t="s">
        <v>26862</v>
      </c>
      <c r="M9534" t="s">
        <v>26863</v>
      </c>
      <c r="N9534">
        <v>4.8255555550000002</v>
      </c>
      <c r="O9534">
        <v>0</v>
      </c>
      <c r="P9534">
        <v>1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0.32102947685522498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0.32102947685522498</v>
      </c>
    </row>
    <row r="9535" spans="1:31" x14ac:dyDescent="0.25">
      <c r="A9535">
        <v>1685181</v>
      </c>
      <c r="B9535">
        <v>1</v>
      </c>
      <c r="C9535" t="s">
        <v>80</v>
      </c>
      <c r="D9535" t="s">
        <v>96</v>
      </c>
      <c r="E9535" t="s">
        <v>179</v>
      </c>
      <c r="F9535" t="s">
        <v>1483</v>
      </c>
      <c r="G9535" t="s">
        <v>161</v>
      </c>
      <c r="H9535" t="s">
        <v>134</v>
      </c>
      <c r="I9535" t="s">
        <v>135</v>
      </c>
      <c r="J9535" t="s">
        <v>136</v>
      </c>
      <c r="K9535" t="s">
        <v>137</v>
      </c>
      <c r="L9535" t="s">
        <v>26864</v>
      </c>
      <c r="M9535" t="s">
        <v>26865</v>
      </c>
      <c r="N9535">
        <v>0.33337499999999998</v>
      </c>
      <c r="O9535">
        <v>0</v>
      </c>
      <c r="P9535">
        <v>270</v>
      </c>
      <c r="Q9535">
        <v>14</v>
      </c>
      <c r="R9535">
        <v>24</v>
      </c>
      <c r="S9535">
        <v>21</v>
      </c>
      <c r="T9535">
        <v>36</v>
      </c>
      <c r="U9535">
        <v>5</v>
      </c>
      <c r="V9535">
        <v>0</v>
      </c>
      <c r="W9535">
        <v>0</v>
      </c>
      <c r="X9535">
        <v>34.946362877659006</v>
      </c>
      <c r="Y9535">
        <v>4.86953024983017</v>
      </c>
      <c r="Z9535">
        <v>2.8420803079396451</v>
      </c>
      <c r="AA9535">
        <v>38.988392795689045</v>
      </c>
      <c r="AB9535">
        <v>9.0035251751850662</v>
      </c>
      <c r="AC9535">
        <v>58.63159201848044</v>
      </c>
      <c r="AD9535">
        <v>0</v>
      </c>
      <c r="AE9535">
        <v>149.28148342478337</v>
      </c>
    </row>
    <row r="9536" spans="1:31" x14ac:dyDescent="0.25">
      <c r="A9536">
        <v>1685135</v>
      </c>
      <c r="B9536">
        <v>1</v>
      </c>
      <c r="C9536" t="s">
        <v>80</v>
      </c>
      <c r="D9536" t="s">
        <v>93</v>
      </c>
      <c r="E9536" t="s">
        <v>151</v>
      </c>
      <c r="F9536" t="s">
        <v>26866</v>
      </c>
      <c r="G9536" t="s">
        <v>482</v>
      </c>
      <c r="H9536" t="s">
        <v>143</v>
      </c>
      <c r="I9536" t="s">
        <v>135</v>
      </c>
      <c r="J9536" t="s">
        <v>136</v>
      </c>
      <c r="K9536" t="s">
        <v>137</v>
      </c>
      <c r="L9536" t="s">
        <v>26867</v>
      </c>
      <c r="M9536" t="s">
        <v>26868</v>
      </c>
      <c r="N9536">
        <v>4.0555555549999998</v>
      </c>
      <c r="O9536">
        <v>0</v>
      </c>
      <c r="P9536">
        <v>1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1.0595731032115638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1.0595731032115638</v>
      </c>
    </row>
    <row r="9537" spans="1:31" x14ac:dyDescent="0.25">
      <c r="A9537">
        <v>1685284</v>
      </c>
      <c r="B9537">
        <v>1</v>
      </c>
      <c r="C9537" t="s">
        <v>80</v>
      </c>
      <c r="D9537" t="s">
        <v>104</v>
      </c>
      <c r="E9537" t="s">
        <v>179</v>
      </c>
      <c r="F9537" t="s">
        <v>26869</v>
      </c>
      <c r="G9537" t="s">
        <v>166</v>
      </c>
      <c r="H9537" t="s">
        <v>134</v>
      </c>
      <c r="I9537" t="s">
        <v>135</v>
      </c>
      <c r="J9537" t="s">
        <v>136</v>
      </c>
      <c r="K9537" t="s">
        <v>167</v>
      </c>
      <c r="L9537" t="s">
        <v>26870</v>
      </c>
      <c r="M9537" t="s">
        <v>26871</v>
      </c>
      <c r="N9537">
        <v>6.0555554999999997E-2</v>
      </c>
      <c r="O9537">
        <v>1</v>
      </c>
      <c r="P9537">
        <v>460</v>
      </c>
      <c r="Q9537">
        <v>24</v>
      </c>
      <c r="R9537">
        <v>24</v>
      </c>
      <c r="S9537">
        <v>44</v>
      </c>
      <c r="T9537">
        <v>85</v>
      </c>
      <c r="U9537">
        <v>18</v>
      </c>
      <c r="V9537">
        <v>0</v>
      </c>
      <c r="W9537">
        <v>0.13286354651036111</v>
      </c>
      <c r="X9537">
        <v>8.3534201132125538</v>
      </c>
      <c r="Y9537">
        <v>1.2219073194163277</v>
      </c>
      <c r="Z9537">
        <v>0.24729874722817005</v>
      </c>
      <c r="AA9537">
        <v>20.998591616357654</v>
      </c>
      <c r="AB9537">
        <v>3.058550041418143</v>
      </c>
      <c r="AC9537">
        <v>25.490630982746026</v>
      </c>
      <c r="AD9537">
        <v>0</v>
      </c>
      <c r="AE9537">
        <v>59.503262366889238</v>
      </c>
    </row>
    <row r="9538" spans="1:31" x14ac:dyDescent="0.25">
      <c r="A9538">
        <v>1684969</v>
      </c>
      <c r="B9538">
        <v>1</v>
      </c>
      <c r="C9538" t="s">
        <v>80</v>
      </c>
      <c r="D9538" t="s">
        <v>82</v>
      </c>
      <c r="E9538" t="s">
        <v>140</v>
      </c>
      <c r="F9538" t="s">
        <v>26872</v>
      </c>
      <c r="G9538" t="s">
        <v>197</v>
      </c>
      <c r="H9538" t="s">
        <v>143</v>
      </c>
      <c r="I9538" t="s">
        <v>135</v>
      </c>
      <c r="J9538" t="s">
        <v>136</v>
      </c>
      <c r="K9538" t="s">
        <v>137</v>
      </c>
      <c r="L9538" t="s">
        <v>26873</v>
      </c>
      <c r="M9538" t="s">
        <v>26874</v>
      </c>
      <c r="N9538">
        <v>2.798888888</v>
      </c>
      <c r="O9538">
        <v>0</v>
      </c>
      <c r="P9538">
        <v>1</v>
      </c>
      <c r="Q9538">
        <v>0</v>
      </c>
      <c r="R9538">
        <v>0</v>
      </c>
      <c r="S9538">
        <v>0</v>
      </c>
      <c r="T9538">
        <v>1</v>
      </c>
      <c r="U9538">
        <v>0</v>
      </c>
      <c r="V9538">
        <v>0</v>
      </c>
      <c r="W9538">
        <v>0</v>
      </c>
      <c r="X9538">
        <v>0.13483502959825</v>
      </c>
      <c r="Y9538">
        <v>0</v>
      </c>
      <c r="Z9538">
        <v>0</v>
      </c>
      <c r="AA9538">
        <v>0</v>
      </c>
      <c r="AB9538">
        <v>0.16535100921448612</v>
      </c>
      <c r="AC9538">
        <v>0</v>
      </c>
      <c r="AD9538">
        <v>0</v>
      </c>
      <c r="AE9538">
        <v>0.30018603881273609</v>
      </c>
    </row>
    <row r="9539" spans="1:31" x14ac:dyDescent="0.25">
      <c r="A9539">
        <v>1684926</v>
      </c>
      <c r="B9539">
        <v>1</v>
      </c>
      <c r="C9539" t="s">
        <v>81</v>
      </c>
      <c r="D9539" t="s">
        <v>112</v>
      </c>
      <c r="E9539" t="s">
        <v>146</v>
      </c>
      <c r="F9539" t="s">
        <v>26875</v>
      </c>
      <c r="G9539" t="s">
        <v>281</v>
      </c>
      <c r="H9539" t="s">
        <v>143</v>
      </c>
      <c r="I9539" t="s">
        <v>135</v>
      </c>
      <c r="J9539" t="s">
        <v>136</v>
      </c>
      <c r="K9539" t="s">
        <v>167</v>
      </c>
      <c r="L9539" t="s">
        <v>26876</v>
      </c>
      <c r="M9539" t="s">
        <v>26877</v>
      </c>
      <c r="N9539">
        <v>9.090058333</v>
      </c>
      <c r="O9539">
        <v>0</v>
      </c>
      <c r="P9539">
        <v>1</v>
      </c>
      <c r="Q9539">
        <v>0</v>
      </c>
      <c r="R9539">
        <v>0</v>
      </c>
      <c r="S9539">
        <v>0</v>
      </c>
      <c r="T9539">
        <v>45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189.37630235003613</v>
      </c>
      <c r="AC9539">
        <v>0</v>
      </c>
      <c r="AD9539">
        <v>0</v>
      </c>
      <c r="AE9539">
        <v>189.37630235003613</v>
      </c>
    </row>
    <row r="9540" spans="1:31" x14ac:dyDescent="0.25">
      <c r="A9540">
        <v>1684949</v>
      </c>
      <c r="B9540">
        <v>1</v>
      </c>
      <c r="C9540" t="s">
        <v>80</v>
      </c>
      <c r="D9540" t="s">
        <v>107</v>
      </c>
      <c r="E9540" t="s">
        <v>140</v>
      </c>
      <c r="F9540" t="s">
        <v>26878</v>
      </c>
      <c r="G9540" t="s">
        <v>142</v>
      </c>
      <c r="H9540" t="s">
        <v>143</v>
      </c>
      <c r="I9540" t="s">
        <v>135</v>
      </c>
      <c r="J9540" t="s">
        <v>136</v>
      </c>
      <c r="K9540" t="s">
        <v>137</v>
      </c>
      <c r="L9540" t="s">
        <v>26879</v>
      </c>
      <c r="M9540" t="s">
        <v>26880</v>
      </c>
      <c r="N9540">
        <v>2.130833333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1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1.0493057845374998E-3</v>
      </c>
      <c r="AC9540">
        <v>0</v>
      </c>
      <c r="AD9540">
        <v>0</v>
      </c>
      <c r="AE9540">
        <v>1.0493057845374998E-3</v>
      </c>
    </row>
    <row r="9541" spans="1:31" x14ac:dyDescent="0.25">
      <c r="A9541">
        <v>1684975</v>
      </c>
      <c r="B9541">
        <v>1</v>
      </c>
      <c r="C9541" t="s">
        <v>80</v>
      </c>
      <c r="D9541" t="s">
        <v>94</v>
      </c>
      <c r="E9541" t="s">
        <v>140</v>
      </c>
      <c r="F9541" t="s">
        <v>26881</v>
      </c>
      <c r="G9541" t="s">
        <v>197</v>
      </c>
      <c r="H9541" t="s">
        <v>143</v>
      </c>
      <c r="I9541" t="s">
        <v>135</v>
      </c>
      <c r="J9541" t="s">
        <v>136</v>
      </c>
      <c r="K9541" t="s">
        <v>137</v>
      </c>
      <c r="L9541" t="s">
        <v>26882</v>
      </c>
      <c r="M9541" t="s">
        <v>26883</v>
      </c>
      <c r="N9541">
        <v>1.8647222219999999</v>
      </c>
      <c r="O9541">
        <v>0</v>
      </c>
      <c r="P9541">
        <v>1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0.19647576212541334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0.19647576212541334</v>
      </c>
    </row>
    <row r="9542" spans="1:31" x14ac:dyDescent="0.25">
      <c r="A9542">
        <v>1685012</v>
      </c>
      <c r="B9542">
        <v>1</v>
      </c>
      <c r="C9542" t="s">
        <v>80</v>
      </c>
      <c r="D9542" t="s">
        <v>103</v>
      </c>
      <c r="E9542" t="s">
        <v>159</v>
      </c>
      <c r="F9542" t="s">
        <v>19829</v>
      </c>
      <c r="G9542" t="s">
        <v>596</v>
      </c>
      <c r="H9542" t="s">
        <v>134</v>
      </c>
      <c r="I9542" t="s">
        <v>135</v>
      </c>
      <c r="J9542" t="s">
        <v>136</v>
      </c>
      <c r="K9542" t="s">
        <v>137</v>
      </c>
      <c r="L9542" t="s">
        <v>26884</v>
      </c>
      <c r="M9542" t="s">
        <v>26885</v>
      </c>
      <c r="N9542">
        <v>0.89027777699999999</v>
      </c>
      <c r="O9542">
        <v>0</v>
      </c>
      <c r="P9542">
        <v>273</v>
      </c>
      <c r="Q9542">
        <v>0</v>
      </c>
      <c r="R9542">
        <v>15</v>
      </c>
      <c r="S9542">
        <v>0</v>
      </c>
      <c r="T9542">
        <v>47</v>
      </c>
      <c r="U9542">
        <v>0</v>
      </c>
      <c r="V9542">
        <v>0</v>
      </c>
      <c r="W9542">
        <v>0</v>
      </c>
      <c r="X9542">
        <v>51.792883542249861</v>
      </c>
      <c r="Y9542">
        <v>0</v>
      </c>
      <c r="Z9542">
        <v>0.84088106678996555</v>
      </c>
      <c r="AA9542">
        <v>0</v>
      </c>
      <c r="AB9542">
        <v>19.637568388476762</v>
      </c>
      <c r="AC9542">
        <v>0</v>
      </c>
      <c r="AD9542">
        <v>0</v>
      </c>
      <c r="AE9542">
        <v>72.271332997516595</v>
      </c>
    </row>
    <row r="9543" spans="1:31" x14ac:dyDescent="0.25">
      <c r="A9543">
        <v>1684906</v>
      </c>
      <c r="B9543">
        <v>1</v>
      </c>
      <c r="C9543" t="s">
        <v>80</v>
      </c>
      <c r="D9543" t="s">
        <v>97</v>
      </c>
      <c r="E9543" t="s">
        <v>7370</v>
      </c>
      <c r="F9543" t="s">
        <v>26886</v>
      </c>
      <c r="G9543" t="s">
        <v>161</v>
      </c>
      <c r="H9543" t="s">
        <v>134</v>
      </c>
      <c r="I9543" t="s">
        <v>135</v>
      </c>
      <c r="J9543" t="s">
        <v>136</v>
      </c>
      <c r="K9543" t="s">
        <v>137</v>
      </c>
      <c r="L9543" t="s">
        <v>26887</v>
      </c>
      <c r="M9543" t="s">
        <v>26888</v>
      </c>
      <c r="N9543">
        <v>0.93722222200000005</v>
      </c>
      <c r="O9543">
        <v>0</v>
      </c>
      <c r="P9543">
        <v>0</v>
      </c>
      <c r="Q9543">
        <v>0</v>
      </c>
      <c r="R9543">
        <v>0</v>
      </c>
      <c r="S9543">
        <v>4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89.787930115915671</v>
      </c>
      <c r="AB9543">
        <v>0</v>
      </c>
      <c r="AC9543">
        <v>0</v>
      </c>
      <c r="AD9543">
        <v>0</v>
      </c>
      <c r="AE9543">
        <v>89.787930115915671</v>
      </c>
    </row>
    <row r="9544" spans="1:31" x14ac:dyDescent="0.25">
      <c r="A9544">
        <v>1685155</v>
      </c>
      <c r="B9544">
        <v>1</v>
      </c>
      <c r="C9544" t="s">
        <v>80</v>
      </c>
      <c r="D9544" t="s">
        <v>84</v>
      </c>
      <c r="E9544" t="s">
        <v>151</v>
      </c>
      <c r="F9544" t="s">
        <v>26889</v>
      </c>
      <c r="G9544" t="s">
        <v>153</v>
      </c>
      <c r="H9544" t="s">
        <v>143</v>
      </c>
      <c r="I9544" t="s">
        <v>135</v>
      </c>
      <c r="J9544" t="s">
        <v>136</v>
      </c>
      <c r="K9544" t="s">
        <v>137</v>
      </c>
      <c r="L9544" t="s">
        <v>26890</v>
      </c>
      <c r="M9544" t="s">
        <v>26891</v>
      </c>
      <c r="N9544">
        <v>1.8166666659999999</v>
      </c>
      <c r="O9544">
        <v>0</v>
      </c>
      <c r="P9544">
        <v>121</v>
      </c>
      <c r="Q9544">
        <v>0</v>
      </c>
      <c r="R9544">
        <v>0</v>
      </c>
      <c r="S9544">
        <v>0</v>
      </c>
      <c r="T9544">
        <v>4</v>
      </c>
      <c r="U9544">
        <v>0</v>
      </c>
      <c r="V9544">
        <v>0</v>
      </c>
      <c r="W9544">
        <v>0</v>
      </c>
      <c r="X9544">
        <v>98.0536951461103</v>
      </c>
      <c r="Y9544">
        <v>0</v>
      </c>
      <c r="Z9544">
        <v>0</v>
      </c>
      <c r="AA9544">
        <v>0</v>
      </c>
      <c r="AB9544">
        <v>1.0072650603115556</v>
      </c>
      <c r="AC9544">
        <v>0</v>
      </c>
      <c r="AD9544">
        <v>0</v>
      </c>
      <c r="AE9544">
        <v>99.060960206421854</v>
      </c>
    </row>
    <row r="9545" spans="1:31" x14ac:dyDescent="0.25">
      <c r="A9545">
        <v>1685118</v>
      </c>
      <c r="B9545">
        <v>1</v>
      </c>
      <c r="C9545" t="s">
        <v>80</v>
      </c>
      <c r="D9545" t="s">
        <v>97</v>
      </c>
      <c r="E9545" t="s">
        <v>140</v>
      </c>
      <c r="F9545" t="s">
        <v>26892</v>
      </c>
      <c r="G9545" t="s">
        <v>389</v>
      </c>
      <c r="H9545" t="s">
        <v>143</v>
      </c>
      <c r="I9545" t="s">
        <v>135</v>
      </c>
      <c r="J9545" t="s">
        <v>136</v>
      </c>
      <c r="K9545" t="s">
        <v>137</v>
      </c>
      <c r="L9545" t="s">
        <v>26893</v>
      </c>
      <c r="M9545" t="s">
        <v>26894</v>
      </c>
      <c r="N9545">
        <v>4.5733333329999999</v>
      </c>
      <c r="O9545">
        <v>0</v>
      </c>
      <c r="P9545">
        <v>2</v>
      </c>
      <c r="Q9545">
        <v>0</v>
      </c>
      <c r="R9545">
        <v>0</v>
      </c>
      <c r="S9545">
        <v>0</v>
      </c>
      <c r="T9545">
        <v>2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13.883015492981357</v>
      </c>
      <c r="AC9545">
        <v>0</v>
      </c>
      <c r="AD9545">
        <v>0</v>
      </c>
      <c r="AE9545">
        <v>13.883015492981357</v>
      </c>
    </row>
    <row r="9546" spans="1:31" x14ac:dyDescent="0.25">
      <c r="A9546">
        <v>1685204</v>
      </c>
      <c r="B9546">
        <v>1</v>
      </c>
      <c r="C9546" t="s">
        <v>80</v>
      </c>
      <c r="D9546" t="s">
        <v>110</v>
      </c>
      <c r="E9546" t="s">
        <v>140</v>
      </c>
      <c r="F9546" t="s">
        <v>26895</v>
      </c>
      <c r="G9546" t="s">
        <v>142</v>
      </c>
      <c r="H9546" t="s">
        <v>143</v>
      </c>
      <c r="I9546" t="s">
        <v>135</v>
      </c>
      <c r="J9546" t="s">
        <v>136</v>
      </c>
      <c r="K9546" t="s">
        <v>137</v>
      </c>
      <c r="L9546" t="s">
        <v>26896</v>
      </c>
      <c r="M9546" t="s">
        <v>26897</v>
      </c>
      <c r="N9546">
        <v>1.001944444</v>
      </c>
      <c r="O9546">
        <v>0</v>
      </c>
      <c r="P9546">
        <v>22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5.8810033257129017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5.8810033257129017</v>
      </c>
    </row>
    <row r="9547" spans="1:31" x14ac:dyDescent="0.25">
      <c r="A9547">
        <v>1685161</v>
      </c>
      <c r="B9547">
        <v>1</v>
      </c>
      <c r="C9547" t="s">
        <v>80</v>
      </c>
      <c r="D9547" t="s">
        <v>93</v>
      </c>
      <c r="E9547" t="s">
        <v>140</v>
      </c>
      <c r="F9547" t="s">
        <v>26898</v>
      </c>
      <c r="G9547" t="s">
        <v>197</v>
      </c>
      <c r="H9547" t="s">
        <v>143</v>
      </c>
      <c r="I9547" t="s">
        <v>135</v>
      </c>
      <c r="J9547" t="s">
        <v>136</v>
      </c>
      <c r="K9547" t="s">
        <v>137</v>
      </c>
      <c r="L9547" t="s">
        <v>26899</v>
      </c>
      <c r="M9547" t="s">
        <v>26900</v>
      </c>
      <c r="N9547">
        <v>2.3319444439999999</v>
      </c>
      <c r="O9547">
        <v>0</v>
      </c>
      <c r="P9547">
        <v>0</v>
      </c>
      <c r="Q9547">
        <v>0</v>
      </c>
      <c r="R9547">
        <v>5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3.0063840327549589</v>
      </c>
      <c r="AA9547">
        <v>0</v>
      </c>
      <c r="AB9547">
        <v>0</v>
      </c>
      <c r="AC9547">
        <v>0</v>
      </c>
      <c r="AD9547">
        <v>0</v>
      </c>
      <c r="AE9547">
        <v>3.0063840327549589</v>
      </c>
    </row>
    <row r="9548" spans="1:31" x14ac:dyDescent="0.25">
      <c r="A9548">
        <v>1685218</v>
      </c>
      <c r="B9548">
        <v>1</v>
      </c>
      <c r="C9548" t="s">
        <v>80</v>
      </c>
      <c r="D9548" t="s">
        <v>99</v>
      </c>
      <c r="E9548" t="s">
        <v>151</v>
      </c>
      <c r="F9548" t="s">
        <v>26901</v>
      </c>
      <c r="G9548" t="s">
        <v>222</v>
      </c>
      <c r="H9548" t="s">
        <v>143</v>
      </c>
      <c r="I9548" t="s">
        <v>135</v>
      </c>
      <c r="J9548" t="s">
        <v>136</v>
      </c>
      <c r="K9548" t="s">
        <v>137</v>
      </c>
      <c r="L9548" t="s">
        <v>26902</v>
      </c>
      <c r="M9548" t="s">
        <v>26903</v>
      </c>
      <c r="N9548">
        <v>0.39472222200000001</v>
      </c>
      <c r="O9548">
        <v>0</v>
      </c>
      <c r="P9548">
        <v>23</v>
      </c>
      <c r="Q9548">
        <v>0</v>
      </c>
      <c r="R9548">
        <v>0</v>
      </c>
      <c r="S9548">
        <v>0</v>
      </c>
      <c r="T9548">
        <v>1</v>
      </c>
      <c r="U9548">
        <v>0</v>
      </c>
      <c r="V9548">
        <v>0</v>
      </c>
      <c r="W9548">
        <v>0</v>
      </c>
      <c r="X9548">
        <v>3.3743993486613157</v>
      </c>
      <c r="Y9548">
        <v>0</v>
      </c>
      <c r="Z9548">
        <v>0</v>
      </c>
      <c r="AA9548">
        <v>0</v>
      </c>
      <c r="AB9548">
        <v>0.60533579980148322</v>
      </c>
      <c r="AC9548">
        <v>0</v>
      </c>
      <c r="AD9548">
        <v>0</v>
      </c>
      <c r="AE9548">
        <v>3.9797351484627992</v>
      </c>
    </row>
    <row r="9549" spans="1:31" x14ac:dyDescent="0.25">
      <c r="A9549">
        <v>1684932</v>
      </c>
      <c r="B9549">
        <v>1</v>
      </c>
      <c r="C9549" t="s">
        <v>81</v>
      </c>
      <c r="D9549" t="s">
        <v>115</v>
      </c>
      <c r="E9549" t="s">
        <v>131</v>
      </c>
      <c r="F9549" t="s">
        <v>14204</v>
      </c>
      <c r="G9549" t="s">
        <v>271</v>
      </c>
      <c r="H9549" t="s">
        <v>181</v>
      </c>
      <c r="I9549" t="s">
        <v>135</v>
      </c>
      <c r="J9549" t="s">
        <v>136</v>
      </c>
      <c r="K9549" t="s">
        <v>167</v>
      </c>
      <c r="L9549" t="s">
        <v>26904</v>
      </c>
      <c r="M9549" t="s">
        <v>26905</v>
      </c>
      <c r="N9549">
        <v>9.5053972219999991</v>
      </c>
      <c r="O9549">
        <v>0</v>
      </c>
      <c r="P9549">
        <v>770</v>
      </c>
      <c r="Q9549">
        <v>0</v>
      </c>
      <c r="R9549">
        <v>6</v>
      </c>
      <c r="S9549">
        <v>2</v>
      </c>
      <c r="T9549">
        <v>46</v>
      </c>
      <c r="U9549">
        <v>0</v>
      </c>
      <c r="V9549">
        <v>0</v>
      </c>
      <c r="W9549">
        <v>0</v>
      </c>
      <c r="X9549">
        <v>578.75769676193852</v>
      </c>
      <c r="Y9549">
        <v>0</v>
      </c>
      <c r="Z9549">
        <v>17.978429132299084</v>
      </c>
      <c r="AA9549">
        <v>1.4935210749832728</v>
      </c>
      <c r="AB9549">
        <v>165.98044602038038</v>
      </c>
      <c r="AC9549">
        <v>0</v>
      </c>
      <c r="AD9549">
        <v>0</v>
      </c>
      <c r="AE9549">
        <v>764.21009298960121</v>
      </c>
    </row>
    <row r="9550" spans="1:31" x14ac:dyDescent="0.25">
      <c r="A9550">
        <v>1685224</v>
      </c>
      <c r="B9550">
        <v>1</v>
      </c>
      <c r="C9550" t="s">
        <v>80</v>
      </c>
      <c r="D9550" t="s">
        <v>104</v>
      </c>
      <c r="E9550" t="s">
        <v>131</v>
      </c>
      <c r="F9550" t="s">
        <v>26906</v>
      </c>
      <c r="G9550" t="s">
        <v>161</v>
      </c>
      <c r="H9550" t="s">
        <v>134</v>
      </c>
      <c r="I9550" t="s">
        <v>135</v>
      </c>
      <c r="J9550" t="s">
        <v>136</v>
      </c>
      <c r="K9550" t="s">
        <v>137</v>
      </c>
      <c r="L9550" t="s">
        <v>26907</v>
      </c>
      <c r="M9550" t="s">
        <v>26908</v>
      </c>
      <c r="N9550">
        <v>4.1319444440000002</v>
      </c>
      <c r="O9550">
        <v>0</v>
      </c>
      <c r="P9550">
        <v>0</v>
      </c>
      <c r="Q9550">
        <v>2</v>
      </c>
      <c r="R9550">
        <v>1</v>
      </c>
      <c r="S9550">
        <v>12</v>
      </c>
      <c r="T9550">
        <v>2</v>
      </c>
      <c r="U9550">
        <v>0</v>
      </c>
      <c r="V9550">
        <v>0</v>
      </c>
      <c r="W9550">
        <v>0</v>
      </c>
      <c r="X9550">
        <v>0</v>
      </c>
      <c r="Y9550">
        <v>1.5024370613038798</v>
      </c>
      <c r="Z9550">
        <v>0.28568057873465724</v>
      </c>
      <c r="AA9550">
        <v>164.11884215061585</v>
      </c>
      <c r="AB9550">
        <v>1.3830080227638888E-2</v>
      </c>
      <c r="AC9550">
        <v>0</v>
      </c>
      <c r="AD9550">
        <v>0</v>
      </c>
      <c r="AE9550">
        <v>165.92078987088203</v>
      </c>
    </row>
    <row r="9551" spans="1:31" x14ac:dyDescent="0.25">
      <c r="A9551">
        <v>1685095</v>
      </c>
      <c r="B9551">
        <v>1</v>
      </c>
      <c r="C9551" t="s">
        <v>80</v>
      </c>
      <c r="D9551" t="s">
        <v>94</v>
      </c>
      <c r="E9551" t="s">
        <v>146</v>
      </c>
      <c r="F9551" t="s">
        <v>26909</v>
      </c>
      <c r="G9551" t="s">
        <v>148</v>
      </c>
      <c r="H9551" t="s">
        <v>143</v>
      </c>
      <c r="I9551" t="s">
        <v>135</v>
      </c>
      <c r="J9551" t="s">
        <v>136</v>
      </c>
      <c r="K9551" t="s">
        <v>137</v>
      </c>
      <c r="L9551" t="s">
        <v>26910</v>
      </c>
      <c r="M9551" t="s">
        <v>26911</v>
      </c>
      <c r="N9551">
        <v>4.8883333330000003</v>
      </c>
      <c r="O9551">
        <v>0</v>
      </c>
      <c r="P9551">
        <v>6</v>
      </c>
      <c r="Q9551">
        <v>0</v>
      </c>
      <c r="R9551">
        <v>18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3.7231230859497173</v>
      </c>
      <c r="Y9551">
        <v>0</v>
      </c>
      <c r="Z9551">
        <v>13.657466688497498</v>
      </c>
      <c r="AA9551">
        <v>0</v>
      </c>
      <c r="AB9551">
        <v>0</v>
      </c>
      <c r="AC9551">
        <v>0</v>
      </c>
      <c r="AD9551">
        <v>0</v>
      </c>
      <c r="AE9551">
        <v>17.380589774447216</v>
      </c>
    </row>
    <row r="9552" spans="1:31" x14ac:dyDescent="0.25">
      <c r="A9552">
        <v>1685178</v>
      </c>
      <c r="B9552">
        <v>1</v>
      </c>
      <c r="C9552" t="s">
        <v>81</v>
      </c>
      <c r="D9552" t="s">
        <v>118</v>
      </c>
      <c r="E9552" t="s">
        <v>140</v>
      </c>
      <c r="F9552" t="s">
        <v>26912</v>
      </c>
      <c r="G9552" t="s">
        <v>197</v>
      </c>
      <c r="H9552" t="s">
        <v>143</v>
      </c>
      <c r="I9552" t="s">
        <v>135</v>
      </c>
      <c r="J9552" t="s">
        <v>136</v>
      </c>
      <c r="K9552" t="s">
        <v>137</v>
      </c>
      <c r="L9552" t="s">
        <v>26913</v>
      </c>
      <c r="M9552" t="s">
        <v>26914</v>
      </c>
      <c r="N9552">
        <v>0.957777777</v>
      </c>
      <c r="O9552">
        <v>0</v>
      </c>
      <c r="P9552">
        <v>1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0.10266656029232335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0.10266656029232335</v>
      </c>
    </row>
    <row r="9553" spans="1:31" x14ac:dyDescent="0.25">
      <c r="A9553">
        <v>1685287</v>
      </c>
      <c r="B9553">
        <v>1</v>
      </c>
      <c r="C9553" t="s">
        <v>80</v>
      </c>
      <c r="D9553" t="s">
        <v>104</v>
      </c>
      <c r="E9553" t="s">
        <v>179</v>
      </c>
      <c r="F9553" t="s">
        <v>6618</v>
      </c>
      <c r="G9553" t="s">
        <v>166</v>
      </c>
      <c r="H9553" t="s">
        <v>134</v>
      </c>
      <c r="I9553" t="s">
        <v>135</v>
      </c>
      <c r="J9553" t="s">
        <v>136</v>
      </c>
      <c r="K9553" t="s">
        <v>167</v>
      </c>
      <c r="L9553" t="s">
        <v>26915</v>
      </c>
      <c r="M9553" t="s">
        <v>26916</v>
      </c>
      <c r="N9553">
        <v>0.122777777</v>
      </c>
      <c r="O9553">
        <v>4</v>
      </c>
      <c r="P9553">
        <v>145</v>
      </c>
      <c r="Q9553">
        <v>23</v>
      </c>
      <c r="R9553">
        <v>306</v>
      </c>
      <c r="S9553">
        <v>31</v>
      </c>
      <c r="T9553">
        <v>72</v>
      </c>
      <c r="U9553">
        <v>14</v>
      </c>
      <c r="V9553">
        <v>0</v>
      </c>
      <c r="W9553">
        <v>4.9662607452213017</v>
      </c>
      <c r="X9553">
        <v>6.0205266798318844</v>
      </c>
      <c r="Y9553">
        <v>7.3832892261353056</v>
      </c>
      <c r="Z9553">
        <v>8.4704872943930472</v>
      </c>
      <c r="AA9553">
        <v>122.26151351377554</v>
      </c>
      <c r="AB9553">
        <v>6.9375393699229813</v>
      </c>
      <c r="AC9553">
        <v>251.21749617255983</v>
      </c>
      <c r="AD9553">
        <v>0</v>
      </c>
      <c r="AE9553">
        <v>407.25711300183991</v>
      </c>
    </row>
    <row r="9554" spans="1:31" x14ac:dyDescent="0.25">
      <c r="A9554">
        <v>1684892</v>
      </c>
      <c r="B9554">
        <v>1</v>
      </c>
      <c r="C9554" t="s">
        <v>80</v>
      </c>
      <c r="D9554" t="s">
        <v>96</v>
      </c>
      <c r="E9554" t="s">
        <v>146</v>
      </c>
      <c r="F9554" t="s">
        <v>26917</v>
      </c>
      <c r="G9554" t="s">
        <v>425</v>
      </c>
      <c r="H9554" t="s">
        <v>143</v>
      </c>
      <c r="I9554" t="s">
        <v>135</v>
      </c>
      <c r="J9554" t="s">
        <v>136</v>
      </c>
      <c r="K9554" t="s">
        <v>137</v>
      </c>
      <c r="L9554" t="s">
        <v>26918</v>
      </c>
      <c r="M9554" t="s">
        <v>26919</v>
      </c>
      <c r="N9554">
        <v>2.3427777769999998</v>
      </c>
      <c r="O9554">
        <v>0</v>
      </c>
      <c r="P9554">
        <v>450</v>
      </c>
      <c r="Q9554">
        <v>0</v>
      </c>
      <c r="R9554">
        <v>2</v>
      </c>
      <c r="S9554">
        <v>0</v>
      </c>
      <c r="T9554">
        <v>55</v>
      </c>
      <c r="U9554">
        <v>0</v>
      </c>
      <c r="V9554">
        <v>0</v>
      </c>
      <c r="W9554">
        <v>0</v>
      </c>
      <c r="X9554">
        <v>652.04119620931885</v>
      </c>
      <c r="Y9554">
        <v>0</v>
      </c>
      <c r="Z9554">
        <v>1.3942733430051819</v>
      </c>
      <c r="AA9554">
        <v>0</v>
      </c>
      <c r="AB9554">
        <v>115.98526631933116</v>
      </c>
      <c r="AC9554">
        <v>0</v>
      </c>
      <c r="AD9554">
        <v>0</v>
      </c>
      <c r="AE9554">
        <v>769.42073587165521</v>
      </c>
    </row>
    <row r="9555" spans="1:31" x14ac:dyDescent="0.25">
      <c r="A9555">
        <v>1685301</v>
      </c>
      <c r="B9555">
        <v>1</v>
      </c>
      <c r="C9555" t="s">
        <v>81</v>
      </c>
      <c r="D9555" t="s">
        <v>117</v>
      </c>
      <c r="E9555" t="s">
        <v>159</v>
      </c>
      <c r="F9555" t="s">
        <v>26920</v>
      </c>
      <c r="G9555" t="s">
        <v>752</v>
      </c>
      <c r="H9555" t="s">
        <v>134</v>
      </c>
      <c r="I9555" t="s">
        <v>135</v>
      </c>
      <c r="J9555" t="s">
        <v>136</v>
      </c>
      <c r="K9555" t="s">
        <v>137</v>
      </c>
      <c r="L9555" t="s">
        <v>26921</v>
      </c>
      <c r="M9555" t="s">
        <v>26922</v>
      </c>
      <c r="N9555">
        <v>0.44666666599999999</v>
      </c>
      <c r="O9555">
        <v>0</v>
      </c>
      <c r="P9555">
        <v>42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2.1810803597805597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2.1810803597805597</v>
      </c>
    </row>
    <row r="9556" spans="1:31" x14ac:dyDescent="0.25">
      <c r="A9556">
        <v>1684952</v>
      </c>
      <c r="B9556">
        <v>1</v>
      </c>
      <c r="C9556" t="s">
        <v>80</v>
      </c>
      <c r="D9556" t="s">
        <v>103</v>
      </c>
      <c r="E9556" t="s">
        <v>179</v>
      </c>
      <c r="F9556" t="s">
        <v>4024</v>
      </c>
      <c r="G9556" t="s">
        <v>161</v>
      </c>
      <c r="H9556" t="s">
        <v>134</v>
      </c>
      <c r="I9556" t="s">
        <v>135</v>
      </c>
      <c r="J9556" t="s">
        <v>136</v>
      </c>
      <c r="K9556" t="s">
        <v>137</v>
      </c>
      <c r="L9556" t="s">
        <v>26923</v>
      </c>
      <c r="M9556" t="s">
        <v>26924</v>
      </c>
      <c r="N9556">
        <v>0.68833333299999999</v>
      </c>
      <c r="O9556">
        <v>20</v>
      </c>
      <c r="P9556">
        <v>5330</v>
      </c>
      <c r="Q9556">
        <v>59</v>
      </c>
      <c r="R9556">
        <v>564</v>
      </c>
      <c r="S9556">
        <v>99</v>
      </c>
      <c r="T9556">
        <v>1114</v>
      </c>
      <c r="U9556">
        <v>16</v>
      </c>
      <c r="V9556">
        <v>4</v>
      </c>
      <c r="W9556">
        <v>8.6645475237732423</v>
      </c>
      <c r="X9556">
        <v>829.52774216999023</v>
      </c>
      <c r="Y9556">
        <v>187.35379044502062</v>
      </c>
      <c r="Z9556">
        <v>76.576677144813544</v>
      </c>
      <c r="AA9556">
        <v>387.46559147225463</v>
      </c>
      <c r="AB9556">
        <v>364.54536453339904</v>
      </c>
      <c r="AC9556">
        <v>542.83691700850557</v>
      </c>
      <c r="AD9556">
        <v>34.015705044148035</v>
      </c>
      <c r="AE9556">
        <v>2430.986335341905</v>
      </c>
    </row>
    <row r="9557" spans="1:31" x14ac:dyDescent="0.25">
      <c r="A9557">
        <v>1685201</v>
      </c>
      <c r="B9557">
        <v>1</v>
      </c>
      <c r="C9557" t="s">
        <v>80</v>
      </c>
      <c r="D9557" t="s">
        <v>101</v>
      </c>
      <c r="E9557" t="s">
        <v>140</v>
      </c>
      <c r="F9557" t="s">
        <v>26925</v>
      </c>
      <c r="G9557" t="s">
        <v>197</v>
      </c>
      <c r="H9557" t="s">
        <v>143</v>
      </c>
      <c r="I9557" t="s">
        <v>135</v>
      </c>
      <c r="J9557" t="s">
        <v>136</v>
      </c>
      <c r="K9557" t="s">
        <v>137</v>
      </c>
      <c r="L9557" t="s">
        <v>26926</v>
      </c>
      <c r="M9557" t="s">
        <v>26927</v>
      </c>
      <c r="N9557">
        <v>4.7008333330000003</v>
      </c>
      <c r="O9557">
        <v>0</v>
      </c>
      <c r="P9557">
        <v>1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0.32160690448127499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0.32160690448127499</v>
      </c>
    </row>
    <row r="9558" spans="1:31" x14ac:dyDescent="0.25">
      <c r="A9558">
        <v>1685058</v>
      </c>
      <c r="B9558">
        <v>1</v>
      </c>
      <c r="C9558" t="s">
        <v>80</v>
      </c>
      <c r="D9558" t="s">
        <v>96</v>
      </c>
      <c r="E9558" t="s">
        <v>140</v>
      </c>
      <c r="F9558" t="s">
        <v>26928</v>
      </c>
      <c r="G9558" t="s">
        <v>197</v>
      </c>
      <c r="H9558" t="s">
        <v>143</v>
      </c>
      <c r="I9558" t="s">
        <v>135</v>
      </c>
      <c r="J9558" t="s">
        <v>136</v>
      </c>
      <c r="K9558" t="s">
        <v>137</v>
      </c>
      <c r="L9558" t="s">
        <v>26929</v>
      </c>
      <c r="M9558" t="s">
        <v>26930</v>
      </c>
      <c r="N9558">
        <v>7.5144444439999996</v>
      </c>
      <c r="O9558">
        <v>0</v>
      </c>
      <c r="P9558">
        <v>1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0.20683257879743339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0.20683257879743339</v>
      </c>
    </row>
    <row r="9559" spans="1:31" x14ac:dyDescent="0.25">
      <c r="A9559">
        <v>1685158</v>
      </c>
      <c r="B9559">
        <v>1</v>
      </c>
      <c r="C9559" t="s">
        <v>80</v>
      </c>
      <c r="D9559" t="s">
        <v>110</v>
      </c>
      <c r="E9559" t="s">
        <v>140</v>
      </c>
      <c r="F9559" t="s">
        <v>26931</v>
      </c>
      <c r="G9559" t="s">
        <v>197</v>
      </c>
      <c r="H9559" t="s">
        <v>143</v>
      </c>
      <c r="I9559" t="s">
        <v>135</v>
      </c>
      <c r="J9559" t="s">
        <v>136</v>
      </c>
      <c r="K9559" t="s">
        <v>137</v>
      </c>
      <c r="L9559" t="s">
        <v>26932</v>
      </c>
      <c r="M9559" t="s">
        <v>26933</v>
      </c>
      <c r="N9559">
        <v>1.429444444</v>
      </c>
      <c r="O9559">
        <v>0</v>
      </c>
      <c r="P9559">
        <v>1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1.1841218299915459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1.1841218299915459</v>
      </c>
    </row>
    <row r="9560" spans="1:31" x14ac:dyDescent="0.25">
      <c r="A9560">
        <v>1685307</v>
      </c>
      <c r="B9560">
        <v>1</v>
      </c>
      <c r="C9560" t="s">
        <v>80</v>
      </c>
      <c r="D9560" t="s">
        <v>99</v>
      </c>
      <c r="E9560" t="s">
        <v>146</v>
      </c>
      <c r="F9560" t="s">
        <v>23670</v>
      </c>
      <c r="G9560" t="s">
        <v>148</v>
      </c>
      <c r="H9560" t="s">
        <v>143</v>
      </c>
      <c r="I9560" t="s">
        <v>135</v>
      </c>
      <c r="J9560" t="s">
        <v>136</v>
      </c>
      <c r="K9560" t="s">
        <v>137</v>
      </c>
      <c r="L9560" t="s">
        <v>26934</v>
      </c>
      <c r="M9560" t="s">
        <v>26935</v>
      </c>
      <c r="N9560">
        <v>0.775277777</v>
      </c>
      <c r="O9560">
        <v>0</v>
      </c>
      <c r="P9560">
        <v>199</v>
      </c>
      <c r="Q9560">
        <v>0</v>
      </c>
      <c r="R9560">
        <v>15</v>
      </c>
      <c r="S9560">
        <v>0</v>
      </c>
      <c r="T9560">
        <v>74</v>
      </c>
      <c r="U9560">
        <v>0</v>
      </c>
      <c r="V9560">
        <v>0</v>
      </c>
      <c r="W9560">
        <v>0</v>
      </c>
      <c r="X9560">
        <v>53.762161249815726</v>
      </c>
      <c r="Y9560">
        <v>0</v>
      </c>
      <c r="Z9560">
        <v>1.2214002760822138</v>
      </c>
      <c r="AA9560">
        <v>0</v>
      </c>
      <c r="AB9560">
        <v>19.350620679053648</v>
      </c>
      <c r="AC9560">
        <v>0</v>
      </c>
      <c r="AD9560">
        <v>0</v>
      </c>
      <c r="AE9560">
        <v>74.334182204951588</v>
      </c>
    </row>
    <row r="9561" spans="1:31" x14ac:dyDescent="0.25">
      <c r="A9561">
        <v>1684935</v>
      </c>
      <c r="B9561">
        <v>1</v>
      </c>
      <c r="C9561" t="s">
        <v>80</v>
      </c>
      <c r="D9561" t="s">
        <v>96</v>
      </c>
      <c r="E9561" t="s">
        <v>151</v>
      </c>
      <c r="F9561" t="s">
        <v>5653</v>
      </c>
      <c r="G9561" t="s">
        <v>153</v>
      </c>
      <c r="H9561" t="s">
        <v>143</v>
      </c>
      <c r="I9561" t="s">
        <v>135</v>
      </c>
      <c r="J9561" t="s">
        <v>136</v>
      </c>
      <c r="K9561" t="s">
        <v>137</v>
      </c>
      <c r="L9561" t="s">
        <v>26936</v>
      </c>
      <c r="M9561" t="s">
        <v>26937</v>
      </c>
      <c r="N9561">
        <v>5.5830555549999996</v>
      </c>
      <c r="O9561">
        <v>0</v>
      </c>
      <c r="P9561">
        <v>84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297.22970903589714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297.22970903589714</v>
      </c>
    </row>
    <row r="9562" spans="1:31" x14ac:dyDescent="0.25">
      <c r="A9562">
        <v>1685267</v>
      </c>
      <c r="B9562">
        <v>1</v>
      </c>
      <c r="C9562" t="s">
        <v>80</v>
      </c>
      <c r="D9562" t="s">
        <v>110</v>
      </c>
      <c r="E9562" t="s">
        <v>140</v>
      </c>
      <c r="F9562" t="s">
        <v>26938</v>
      </c>
      <c r="G9562" t="s">
        <v>197</v>
      </c>
      <c r="H9562" t="s">
        <v>143</v>
      </c>
      <c r="I9562" t="s">
        <v>135</v>
      </c>
      <c r="J9562" t="s">
        <v>136</v>
      </c>
      <c r="K9562" t="s">
        <v>137</v>
      </c>
      <c r="L9562" t="s">
        <v>26939</v>
      </c>
      <c r="M9562" t="s">
        <v>26940</v>
      </c>
      <c r="N9562">
        <v>1.7366666660000001</v>
      </c>
      <c r="O9562">
        <v>0</v>
      </c>
      <c r="P9562">
        <v>1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1.9457086352148933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1.9457086352148933</v>
      </c>
    </row>
    <row r="9563" spans="1:31" x14ac:dyDescent="0.25">
      <c r="A9563">
        <v>1684958</v>
      </c>
      <c r="B9563">
        <v>1</v>
      </c>
      <c r="C9563" t="s">
        <v>80</v>
      </c>
      <c r="D9563" t="s">
        <v>96</v>
      </c>
      <c r="E9563" t="s">
        <v>151</v>
      </c>
      <c r="F9563" t="s">
        <v>5001</v>
      </c>
      <c r="G9563" t="s">
        <v>153</v>
      </c>
      <c r="H9563" t="s">
        <v>143</v>
      </c>
      <c r="I9563" t="s">
        <v>135</v>
      </c>
      <c r="J9563" t="s">
        <v>136</v>
      </c>
      <c r="K9563" t="s">
        <v>137</v>
      </c>
      <c r="L9563" t="s">
        <v>26941</v>
      </c>
      <c r="M9563" t="s">
        <v>26942</v>
      </c>
      <c r="N9563">
        <v>1.7141666659999999</v>
      </c>
      <c r="O9563">
        <v>0</v>
      </c>
      <c r="P9563">
        <v>164</v>
      </c>
      <c r="Q9563">
        <v>0</v>
      </c>
      <c r="R9563">
        <v>0</v>
      </c>
      <c r="S9563">
        <v>0</v>
      </c>
      <c r="T9563">
        <v>26</v>
      </c>
      <c r="U9563">
        <v>0</v>
      </c>
      <c r="V9563">
        <v>0</v>
      </c>
      <c r="W9563">
        <v>0</v>
      </c>
      <c r="X9563">
        <v>94.60791701637568</v>
      </c>
      <c r="Y9563">
        <v>0</v>
      </c>
      <c r="Z9563">
        <v>0</v>
      </c>
      <c r="AA9563">
        <v>0</v>
      </c>
      <c r="AB9563">
        <v>20.305304477281172</v>
      </c>
      <c r="AC9563">
        <v>0</v>
      </c>
      <c r="AD9563">
        <v>0</v>
      </c>
      <c r="AE9563">
        <v>114.91322149365685</v>
      </c>
    </row>
    <row r="9564" spans="1:31" x14ac:dyDescent="0.25">
      <c r="A9564">
        <v>1685290</v>
      </c>
      <c r="B9564">
        <v>1</v>
      </c>
      <c r="C9564" t="s">
        <v>80</v>
      </c>
      <c r="D9564" t="s">
        <v>100</v>
      </c>
      <c r="E9564" t="s">
        <v>140</v>
      </c>
      <c r="F9564" t="s">
        <v>26943</v>
      </c>
      <c r="G9564" t="s">
        <v>197</v>
      </c>
      <c r="H9564" t="s">
        <v>143</v>
      </c>
      <c r="I9564" t="s">
        <v>135</v>
      </c>
      <c r="J9564" t="s">
        <v>136</v>
      </c>
      <c r="K9564" t="s">
        <v>137</v>
      </c>
      <c r="L9564" t="s">
        <v>26944</v>
      </c>
      <c r="M9564" t="s">
        <v>26945</v>
      </c>
      <c r="N9564">
        <v>1.5294444439999999</v>
      </c>
      <c r="O9564">
        <v>0</v>
      </c>
      <c r="P9564">
        <v>0</v>
      </c>
      <c r="Q9564">
        <v>0</v>
      </c>
      <c r="R9564">
        <v>1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0.35423135655310001</v>
      </c>
      <c r="AA9564">
        <v>0</v>
      </c>
      <c r="AB9564">
        <v>0</v>
      </c>
      <c r="AC9564">
        <v>0</v>
      </c>
      <c r="AD9564">
        <v>0</v>
      </c>
      <c r="AE9564">
        <v>0.35423135655310001</v>
      </c>
    </row>
    <row r="9565" spans="1:31" x14ac:dyDescent="0.25">
      <c r="A9565">
        <v>1685104</v>
      </c>
      <c r="B9565">
        <v>1</v>
      </c>
      <c r="C9565" t="s">
        <v>80</v>
      </c>
      <c r="D9565" t="s">
        <v>82</v>
      </c>
      <c r="E9565" t="s">
        <v>140</v>
      </c>
      <c r="F9565" t="s">
        <v>26946</v>
      </c>
      <c r="G9565" t="s">
        <v>209</v>
      </c>
      <c r="H9565" t="s">
        <v>143</v>
      </c>
      <c r="I9565" t="s">
        <v>135</v>
      </c>
      <c r="J9565" t="s">
        <v>136</v>
      </c>
      <c r="K9565" t="s">
        <v>137</v>
      </c>
      <c r="L9565" t="s">
        <v>26947</v>
      </c>
      <c r="M9565" t="s">
        <v>26948</v>
      </c>
      <c r="N9565">
        <v>2.116666666</v>
      </c>
      <c r="O9565">
        <v>0</v>
      </c>
      <c r="P9565">
        <v>5</v>
      </c>
      <c r="Q9565">
        <v>0</v>
      </c>
      <c r="R9565">
        <v>0</v>
      </c>
      <c r="S9565">
        <v>0</v>
      </c>
      <c r="T9565">
        <v>1</v>
      </c>
      <c r="U9565">
        <v>0</v>
      </c>
      <c r="V9565">
        <v>0</v>
      </c>
      <c r="W9565">
        <v>0</v>
      </c>
      <c r="X9565">
        <v>3.8899730790748803</v>
      </c>
      <c r="Y9565">
        <v>0</v>
      </c>
      <c r="Z9565">
        <v>0</v>
      </c>
      <c r="AA9565">
        <v>0</v>
      </c>
      <c r="AB9565">
        <v>1.1857482584524801</v>
      </c>
      <c r="AC9565">
        <v>0</v>
      </c>
      <c r="AD9565">
        <v>0</v>
      </c>
      <c r="AE9565">
        <v>5.0757213375273604</v>
      </c>
    </row>
    <row r="9566" spans="1:31" x14ac:dyDescent="0.25">
      <c r="A9566">
        <v>1685144</v>
      </c>
      <c r="B9566">
        <v>1</v>
      </c>
      <c r="C9566" t="s">
        <v>80</v>
      </c>
      <c r="D9566" t="s">
        <v>89</v>
      </c>
      <c r="E9566" t="s">
        <v>140</v>
      </c>
      <c r="F9566" t="s">
        <v>26949</v>
      </c>
      <c r="G9566" t="s">
        <v>197</v>
      </c>
      <c r="H9566" t="s">
        <v>143</v>
      </c>
      <c r="I9566" t="s">
        <v>135</v>
      </c>
      <c r="J9566" t="s">
        <v>136</v>
      </c>
      <c r="K9566" t="s">
        <v>137</v>
      </c>
      <c r="L9566" t="s">
        <v>26950</v>
      </c>
      <c r="M9566" t="s">
        <v>26951</v>
      </c>
      <c r="N9566">
        <v>4.454722222</v>
      </c>
      <c r="O9566">
        <v>0</v>
      </c>
      <c r="P9566">
        <v>5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2.9207285576066724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2.9207285576066724</v>
      </c>
    </row>
    <row r="9567" spans="1:31" x14ac:dyDescent="0.25">
      <c r="A9567">
        <v>1685081</v>
      </c>
      <c r="B9567">
        <v>1</v>
      </c>
      <c r="C9567" t="s">
        <v>80</v>
      </c>
      <c r="D9567" t="s">
        <v>84</v>
      </c>
      <c r="E9567" t="s">
        <v>140</v>
      </c>
      <c r="F9567" t="s">
        <v>26952</v>
      </c>
      <c r="G9567" t="s">
        <v>197</v>
      </c>
      <c r="H9567" t="s">
        <v>143</v>
      </c>
      <c r="I9567" t="s">
        <v>135</v>
      </c>
      <c r="J9567" t="s">
        <v>136</v>
      </c>
      <c r="K9567" t="s">
        <v>137</v>
      </c>
      <c r="L9567" t="s">
        <v>26953</v>
      </c>
      <c r="M9567" t="s">
        <v>26954</v>
      </c>
      <c r="N9567">
        <v>3.1661111110000002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1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0.15886568351993779</v>
      </c>
      <c r="AC9567">
        <v>0</v>
      </c>
      <c r="AD9567">
        <v>0</v>
      </c>
      <c r="AE9567">
        <v>0.15886568351993779</v>
      </c>
    </row>
    <row r="9568" spans="1:31" x14ac:dyDescent="0.25">
      <c r="A9568">
        <v>1685087</v>
      </c>
      <c r="B9568">
        <v>1</v>
      </c>
      <c r="C9568" t="s">
        <v>80</v>
      </c>
      <c r="D9568" t="s">
        <v>86</v>
      </c>
      <c r="E9568" t="s">
        <v>151</v>
      </c>
      <c r="F9568" t="s">
        <v>13060</v>
      </c>
      <c r="G9568" t="s">
        <v>222</v>
      </c>
      <c r="H9568" t="s">
        <v>143</v>
      </c>
      <c r="I9568" t="s">
        <v>135</v>
      </c>
      <c r="J9568" t="s">
        <v>136</v>
      </c>
      <c r="K9568" t="s">
        <v>137</v>
      </c>
      <c r="L9568" t="s">
        <v>26955</v>
      </c>
      <c r="M9568" t="s">
        <v>26956</v>
      </c>
      <c r="N9568">
        <v>1.8533333329999999</v>
      </c>
      <c r="O9568">
        <v>0</v>
      </c>
      <c r="P9568">
        <v>108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71.242137223659597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71.242137223659597</v>
      </c>
    </row>
    <row r="9569" spans="1:31" x14ac:dyDescent="0.25">
      <c r="A9569">
        <v>1685041</v>
      </c>
      <c r="B9569">
        <v>1</v>
      </c>
      <c r="C9569" t="s">
        <v>80</v>
      </c>
      <c r="D9569" t="s">
        <v>93</v>
      </c>
      <c r="E9569" t="s">
        <v>151</v>
      </c>
      <c r="F9569" t="s">
        <v>26957</v>
      </c>
      <c r="G9569" t="s">
        <v>482</v>
      </c>
      <c r="H9569" t="s">
        <v>143</v>
      </c>
      <c r="I9569" t="s">
        <v>135</v>
      </c>
      <c r="J9569" t="s">
        <v>136</v>
      </c>
      <c r="K9569" t="s">
        <v>137</v>
      </c>
      <c r="L9569" t="s">
        <v>26958</v>
      </c>
      <c r="M9569" t="s">
        <v>26959</v>
      </c>
      <c r="N9569">
        <v>1.5991666659999999</v>
      </c>
      <c r="O9569">
        <v>0</v>
      </c>
      <c r="P9569">
        <v>4</v>
      </c>
      <c r="Q9569">
        <v>0</v>
      </c>
      <c r="R9569">
        <v>9</v>
      </c>
      <c r="S9569">
        <v>0</v>
      </c>
      <c r="T9569">
        <v>2</v>
      </c>
      <c r="U9569">
        <v>0</v>
      </c>
      <c r="V9569">
        <v>0</v>
      </c>
      <c r="W9569">
        <v>0</v>
      </c>
      <c r="X9569">
        <v>0.68426817955688002</v>
      </c>
      <c r="Y9569">
        <v>0</v>
      </c>
      <c r="Z9569">
        <v>1.6072450027243463</v>
      </c>
      <c r="AA9569">
        <v>0</v>
      </c>
      <c r="AB9569">
        <v>0</v>
      </c>
      <c r="AC9569">
        <v>0</v>
      </c>
      <c r="AD9569">
        <v>0</v>
      </c>
      <c r="AE9569">
        <v>2.2915131822812262</v>
      </c>
    </row>
    <row r="9570" spans="1:31" x14ac:dyDescent="0.25">
      <c r="A9570">
        <v>1685230</v>
      </c>
      <c r="B9570">
        <v>1</v>
      </c>
      <c r="C9570" t="s">
        <v>80</v>
      </c>
      <c r="D9570" t="s">
        <v>96</v>
      </c>
      <c r="E9570" t="s">
        <v>140</v>
      </c>
      <c r="F9570" t="s">
        <v>26960</v>
      </c>
      <c r="G9570" t="s">
        <v>389</v>
      </c>
      <c r="H9570" t="s">
        <v>143</v>
      </c>
      <c r="I9570" t="s">
        <v>135</v>
      </c>
      <c r="J9570" t="s">
        <v>136</v>
      </c>
      <c r="K9570" t="s">
        <v>137</v>
      </c>
      <c r="L9570" t="s">
        <v>26961</v>
      </c>
      <c r="M9570" t="s">
        <v>26962</v>
      </c>
      <c r="N9570">
        <v>3.0019444439999998</v>
      </c>
      <c r="O9570">
        <v>0</v>
      </c>
      <c r="P9570">
        <v>1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8.9990240398123671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8.9990240398123671</v>
      </c>
    </row>
    <row r="9571" spans="1:31" x14ac:dyDescent="0.25">
      <c r="A9571">
        <v>1685024</v>
      </c>
      <c r="B9571">
        <v>1</v>
      </c>
      <c r="C9571" t="s">
        <v>80</v>
      </c>
      <c r="D9571" t="s">
        <v>110</v>
      </c>
      <c r="E9571" t="s">
        <v>140</v>
      </c>
      <c r="F9571" t="s">
        <v>26755</v>
      </c>
      <c r="G9571" t="s">
        <v>209</v>
      </c>
      <c r="H9571" t="s">
        <v>143</v>
      </c>
      <c r="I9571" t="s">
        <v>135</v>
      </c>
      <c r="J9571" t="s">
        <v>136</v>
      </c>
      <c r="K9571" t="s">
        <v>137</v>
      </c>
      <c r="L9571" t="s">
        <v>26963</v>
      </c>
      <c r="M9571" t="s">
        <v>26964</v>
      </c>
      <c r="N9571">
        <v>0.882222222</v>
      </c>
      <c r="O9571">
        <v>0</v>
      </c>
      <c r="P9571">
        <v>15</v>
      </c>
      <c r="Q9571">
        <v>0</v>
      </c>
      <c r="R9571">
        <v>0</v>
      </c>
      <c r="S9571">
        <v>0</v>
      </c>
      <c r="T9571">
        <v>1</v>
      </c>
      <c r="U9571">
        <v>0</v>
      </c>
      <c r="V9571">
        <v>0</v>
      </c>
      <c r="W9571">
        <v>0</v>
      </c>
      <c r="X9571">
        <v>5.5393004764044722</v>
      </c>
      <c r="Y9571">
        <v>0</v>
      </c>
      <c r="Z9571">
        <v>0</v>
      </c>
      <c r="AA9571">
        <v>0</v>
      </c>
      <c r="AB9571">
        <v>14.764932143454763</v>
      </c>
      <c r="AC9571">
        <v>0</v>
      </c>
      <c r="AD9571">
        <v>0</v>
      </c>
      <c r="AE9571">
        <v>20.304232619859235</v>
      </c>
    </row>
    <row r="9572" spans="1:31" x14ac:dyDescent="0.25">
      <c r="A9572">
        <v>1684918</v>
      </c>
      <c r="B9572">
        <v>1</v>
      </c>
      <c r="C9572" t="s">
        <v>80</v>
      </c>
      <c r="D9572" t="s">
        <v>104</v>
      </c>
      <c r="E9572" t="s">
        <v>131</v>
      </c>
      <c r="F9572" t="s">
        <v>26965</v>
      </c>
      <c r="G9572" t="s">
        <v>166</v>
      </c>
      <c r="H9572" t="s">
        <v>134</v>
      </c>
      <c r="I9572" t="s">
        <v>135</v>
      </c>
      <c r="J9572" t="s">
        <v>136</v>
      </c>
      <c r="K9572" t="s">
        <v>167</v>
      </c>
      <c r="L9572" t="s">
        <v>26966</v>
      </c>
      <c r="M9572" t="s">
        <v>26967</v>
      </c>
      <c r="N9572">
        <v>0.314722222</v>
      </c>
      <c r="O9572">
        <v>8</v>
      </c>
      <c r="P9572">
        <v>19502</v>
      </c>
      <c r="Q9572">
        <v>6</v>
      </c>
      <c r="R9572">
        <v>85</v>
      </c>
      <c r="S9572">
        <v>11</v>
      </c>
      <c r="T9572">
        <v>2595</v>
      </c>
      <c r="U9572">
        <v>6</v>
      </c>
      <c r="V9572">
        <v>6</v>
      </c>
      <c r="W9572">
        <v>1.2784723227862302</v>
      </c>
      <c r="X9572">
        <v>1866.7417908877026</v>
      </c>
      <c r="Y9572">
        <v>0.46296065249503671</v>
      </c>
      <c r="Z9572">
        <v>9.7743113164782258</v>
      </c>
      <c r="AA9572">
        <v>25.410962573977955</v>
      </c>
      <c r="AB9572">
        <v>799.16791522874951</v>
      </c>
      <c r="AC9572">
        <v>74.226769091974944</v>
      </c>
      <c r="AD9572">
        <v>29.683334641646496</v>
      </c>
      <c r="AE9572">
        <v>2806.7465167158107</v>
      </c>
    </row>
    <row r="9573" spans="1:31" x14ac:dyDescent="0.25">
      <c r="A9573">
        <v>1684961</v>
      </c>
      <c r="B9573">
        <v>1</v>
      </c>
      <c r="C9573" t="s">
        <v>80</v>
      </c>
      <c r="D9573" t="s">
        <v>90</v>
      </c>
      <c r="E9573" t="s">
        <v>151</v>
      </c>
      <c r="F9573" t="s">
        <v>11260</v>
      </c>
      <c r="G9573" t="s">
        <v>222</v>
      </c>
      <c r="H9573" t="s">
        <v>143</v>
      </c>
      <c r="I9573" t="s">
        <v>135</v>
      </c>
      <c r="J9573" t="s">
        <v>136</v>
      </c>
      <c r="K9573" t="s">
        <v>137</v>
      </c>
      <c r="L9573" t="s">
        <v>26968</v>
      </c>
      <c r="M9573" t="s">
        <v>26969</v>
      </c>
      <c r="N9573">
        <v>3.7338888880000001</v>
      </c>
      <c r="O9573">
        <v>0</v>
      </c>
      <c r="P9573">
        <v>41</v>
      </c>
      <c r="Q9573">
        <v>0</v>
      </c>
      <c r="R9573">
        <v>0</v>
      </c>
      <c r="S9573">
        <v>0</v>
      </c>
      <c r="T9573">
        <v>1</v>
      </c>
      <c r="U9573">
        <v>0</v>
      </c>
      <c r="V9573">
        <v>0</v>
      </c>
      <c r="W9573">
        <v>0</v>
      </c>
      <c r="X9573">
        <v>37.201687024176366</v>
      </c>
      <c r="Y9573">
        <v>0</v>
      </c>
      <c r="Z9573">
        <v>0</v>
      </c>
      <c r="AA9573">
        <v>0</v>
      </c>
      <c r="AB9573">
        <v>4.6388244570922375</v>
      </c>
      <c r="AC9573">
        <v>0</v>
      </c>
      <c r="AD9573">
        <v>0</v>
      </c>
      <c r="AE9573">
        <v>41.840511481268607</v>
      </c>
    </row>
    <row r="9574" spans="1:31" x14ac:dyDescent="0.25">
      <c r="A9574">
        <v>1685061</v>
      </c>
      <c r="B9574">
        <v>1</v>
      </c>
      <c r="C9574" t="s">
        <v>81</v>
      </c>
      <c r="D9574" t="s">
        <v>128</v>
      </c>
      <c r="E9574" t="s">
        <v>140</v>
      </c>
      <c r="F9574" t="s">
        <v>26970</v>
      </c>
      <c r="G9574" t="s">
        <v>209</v>
      </c>
      <c r="H9574" t="s">
        <v>143</v>
      </c>
      <c r="I9574" t="s">
        <v>135</v>
      </c>
      <c r="J9574" t="s">
        <v>136</v>
      </c>
      <c r="K9574" t="s">
        <v>137</v>
      </c>
      <c r="L9574" t="s">
        <v>26971</v>
      </c>
      <c r="M9574" t="s">
        <v>26972</v>
      </c>
      <c r="N9574">
        <v>1.6233333329999999</v>
      </c>
      <c r="O9574">
        <v>0</v>
      </c>
      <c r="P9574">
        <v>1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0.16099627849281944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0.16099627849281944</v>
      </c>
    </row>
    <row r="9575" spans="1:31" x14ac:dyDescent="0.25">
      <c r="A9575">
        <v>1685210</v>
      </c>
      <c r="B9575">
        <v>1</v>
      </c>
      <c r="C9575" t="s">
        <v>81</v>
      </c>
      <c r="D9575" t="s">
        <v>123</v>
      </c>
      <c r="E9575" t="s">
        <v>140</v>
      </c>
      <c r="F9575" t="s">
        <v>26973</v>
      </c>
      <c r="G9575" t="s">
        <v>197</v>
      </c>
      <c r="H9575" t="s">
        <v>143</v>
      </c>
      <c r="I9575" t="s">
        <v>135</v>
      </c>
      <c r="J9575" t="s">
        <v>136</v>
      </c>
      <c r="K9575" t="s">
        <v>137</v>
      </c>
      <c r="L9575" t="s">
        <v>26974</v>
      </c>
      <c r="M9575" t="s">
        <v>26975</v>
      </c>
      <c r="N9575">
        <v>0.93805555500000004</v>
      </c>
      <c r="O9575">
        <v>0</v>
      </c>
      <c r="P9575">
        <v>1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0.35554620407691112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0.35554620407691112</v>
      </c>
    </row>
    <row r="9576" spans="1:31" x14ac:dyDescent="0.25">
      <c r="A9576">
        <v>1685101</v>
      </c>
      <c r="B9576">
        <v>1</v>
      </c>
      <c r="C9576" t="s">
        <v>80</v>
      </c>
      <c r="D9576" t="s">
        <v>95</v>
      </c>
      <c r="E9576" t="s">
        <v>159</v>
      </c>
      <c r="F9576" t="s">
        <v>26976</v>
      </c>
      <c r="G9576" t="s">
        <v>281</v>
      </c>
      <c r="H9576" t="s">
        <v>134</v>
      </c>
      <c r="I9576" t="s">
        <v>135</v>
      </c>
      <c r="J9576" t="s">
        <v>136</v>
      </c>
      <c r="K9576" t="s">
        <v>167</v>
      </c>
      <c r="L9576" t="s">
        <v>26977</v>
      </c>
      <c r="M9576" t="s">
        <v>26978</v>
      </c>
      <c r="N9576">
        <v>1.8019444440000001</v>
      </c>
      <c r="O9576">
        <v>0</v>
      </c>
      <c r="P9576">
        <v>404</v>
      </c>
      <c r="Q9576">
        <v>0</v>
      </c>
      <c r="R9576">
        <v>0</v>
      </c>
      <c r="S9576">
        <v>0</v>
      </c>
      <c r="T9576">
        <v>21</v>
      </c>
      <c r="U9576">
        <v>0</v>
      </c>
      <c r="V9576">
        <v>0</v>
      </c>
      <c r="W9576">
        <v>0</v>
      </c>
      <c r="X9576">
        <v>207.65568654469848</v>
      </c>
      <c r="Y9576">
        <v>0</v>
      </c>
      <c r="Z9576">
        <v>0</v>
      </c>
      <c r="AA9576">
        <v>0</v>
      </c>
      <c r="AB9576">
        <v>39.903051824064924</v>
      </c>
      <c r="AC9576">
        <v>0</v>
      </c>
      <c r="AD9576">
        <v>0</v>
      </c>
      <c r="AE9576">
        <v>247.55873836876341</v>
      </c>
    </row>
    <row r="9577" spans="1:31" x14ac:dyDescent="0.25">
      <c r="A9577">
        <v>1684955</v>
      </c>
      <c r="B9577">
        <v>1</v>
      </c>
      <c r="C9577" t="s">
        <v>80</v>
      </c>
      <c r="D9577" t="s">
        <v>97</v>
      </c>
      <c r="E9577" t="s">
        <v>7370</v>
      </c>
      <c r="F9577" t="s">
        <v>26886</v>
      </c>
      <c r="G9577" t="s">
        <v>1912</v>
      </c>
      <c r="H9577" t="s">
        <v>134</v>
      </c>
      <c r="I9577" t="s">
        <v>135</v>
      </c>
      <c r="J9577" t="s">
        <v>136</v>
      </c>
      <c r="K9577" t="s">
        <v>137</v>
      </c>
      <c r="L9577" t="s">
        <v>26979</v>
      </c>
      <c r="M9577" t="s">
        <v>26980</v>
      </c>
      <c r="N9577">
        <v>7.0019444440000003</v>
      </c>
      <c r="O9577">
        <v>0</v>
      </c>
      <c r="P9577">
        <v>0</v>
      </c>
      <c r="Q9577">
        <v>0</v>
      </c>
      <c r="R9577">
        <v>0</v>
      </c>
      <c r="S9577">
        <v>4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803.41115545574735</v>
      </c>
      <c r="AB9577">
        <v>0</v>
      </c>
      <c r="AC9577">
        <v>0</v>
      </c>
      <c r="AD9577">
        <v>0</v>
      </c>
      <c r="AE9577">
        <v>803.41115545574735</v>
      </c>
    </row>
    <row r="9578" spans="1:31" x14ac:dyDescent="0.25">
      <c r="A9578">
        <v>1684978</v>
      </c>
      <c r="B9578">
        <v>1</v>
      </c>
      <c r="C9578" t="s">
        <v>80</v>
      </c>
      <c r="D9578" t="s">
        <v>99</v>
      </c>
      <c r="E9578" t="s">
        <v>131</v>
      </c>
      <c r="F9578" t="s">
        <v>5048</v>
      </c>
      <c r="G9578" t="s">
        <v>161</v>
      </c>
      <c r="H9578" t="s">
        <v>134</v>
      </c>
      <c r="I9578" t="s">
        <v>135</v>
      </c>
      <c r="J9578" t="s">
        <v>136</v>
      </c>
      <c r="K9578" t="s">
        <v>137</v>
      </c>
      <c r="L9578" t="s">
        <v>26981</v>
      </c>
      <c r="M9578" t="s">
        <v>26982</v>
      </c>
      <c r="N9578">
        <v>1.2794444439999999</v>
      </c>
      <c r="O9578">
        <v>0</v>
      </c>
      <c r="P9578">
        <v>0</v>
      </c>
      <c r="Q9578">
        <v>0</v>
      </c>
      <c r="R9578">
        <v>0</v>
      </c>
      <c r="S9578">
        <v>5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141.81561273995689</v>
      </c>
      <c r="AB9578">
        <v>0</v>
      </c>
      <c r="AC9578">
        <v>0</v>
      </c>
      <c r="AD9578">
        <v>0</v>
      </c>
      <c r="AE9578">
        <v>141.81561273995689</v>
      </c>
    </row>
    <row r="9579" spans="1:31" x14ac:dyDescent="0.25">
      <c r="A9579">
        <v>1685147</v>
      </c>
      <c r="B9579">
        <v>1</v>
      </c>
      <c r="C9579" t="s">
        <v>81</v>
      </c>
      <c r="D9579" t="s">
        <v>118</v>
      </c>
      <c r="E9579" t="s">
        <v>140</v>
      </c>
      <c r="F9579" t="s">
        <v>26983</v>
      </c>
      <c r="G9579" t="s">
        <v>197</v>
      </c>
      <c r="H9579" t="s">
        <v>143</v>
      </c>
      <c r="I9579" t="s">
        <v>135</v>
      </c>
      <c r="J9579" t="s">
        <v>136</v>
      </c>
      <c r="K9579" t="s">
        <v>137</v>
      </c>
      <c r="L9579" t="s">
        <v>26984</v>
      </c>
      <c r="M9579" t="s">
        <v>26985</v>
      </c>
      <c r="N9579">
        <v>0.44527777699999999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1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1.8534703481633927</v>
      </c>
      <c r="AE9579">
        <v>1.8534703481633927</v>
      </c>
    </row>
    <row r="9580" spans="1:31" x14ac:dyDescent="0.25">
      <c r="A9580">
        <v>1685084</v>
      </c>
      <c r="B9580">
        <v>1</v>
      </c>
      <c r="C9580" t="s">
        <v>80</v>
      </c>
      <c r="D9580" t="s">
        <v>94</v>
      </c>
      <c r="E9580" t="s">
        <v>140</v>
      </c>
      <c r="F9580" t="s">
        <v>26986</v>
      </c>
      <c r="G9580" t="s">
        <v>142</v>
      </c>
      <c r="H9580" t="s">
        <v>143</v>
      </c>
      <c r="I9580" t="s">
        <v>135</v>
      </c>
      <c r="J9580" t="s">
        <v>136</v>
      </c>
      <c r="K9580" t="s">
        <v>137</v>
      </c>
      <c r="L9580" t="s">
        <v>26987</v>
      </c>
      <c r="M9580" t="s">
        <v>26988</v>
      </c>
      <c r="N9580">
        <v>1.7180555550000001</v>
      </c>
      <c r="O9580">
        <v>0</v>
      </c>
      <c r="P9580">
        <v>8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3.8842167200211803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3.8842167200211803</v>
      </c>
    </row>
    <row r="9581" spans="1:31" x14ac:dyDescent="0.25">
      <c r="A9581">
        <v>1685187</v>
      </c>
      <c r="B9581">
        <v>1</v>
      </c>
      <c r="C9581" t="s">
        <v>80</v>
      </c>
      <c r="D9581" t="s">
        <v>95</v>
      </c>
      <c r="E9581" t="s">
        <v>140</v>
      </c>
      <c r="F9581" t="s">
        <v>26989</v>
      </c>
      <c r="G9581" t="s">
        <v>197</v>
      </c>
      <c r="H9581" t="s">
        <v>143</v>
      </c>
      <c r="I9581" t="s">
        <v>135</v>
      </c>
      <c r="J9581" t="s">
        <v>136</v>
      </c>
      <c r="K9581" t="s">
        <v>137</v>
      </c>
      <c r="L9581" t="s">
        <v>26990</v>
      </c>
      <c r="M9581" t="s">
        <v>26991</v>
      </c>
      <c r="N9581">
        <v>1.404722222</v>
      </c>
      <c r="O9581">
        <v>0</v>
      </c>
      <c r="P9581">
        <v>5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1.7433264378400934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1.7433264378400934</v>
      </c>
    </row>
    <row r="9582" spans="1:31" x14ac:dyDescent="0.25">
      <c r="A9582">
        <v>1685038</v>
      </c>
      <c r="B9582">
        <v>1</v>
      </c>
      <c r="C9582" t="s">
        <v>80</v>
      </c>
      <c r="D9582" t="s">
        <v>108</v>
      </c>
      <c r="E9582" t="s">
        <v>151</v>
      </c>
      <c r="F9582" t="s">
        <v>26992</v>
      </c>
      <c r="G9582" t="s">
        <v>526</v>
      </c>
      <c r="H9582" t="s">
        <v>143</v>
      </c>
      <c r="I9582" t="s">
        <v>135</v>
      </c>
      <c r="J9582" t="s">
        <v>136</v>
      </c>
      <c r="K9582" t="s">
        <v>137</v>
      </c>
      <c r="L9582" t="s">
        <v>26993</v>
      </c>
      <c r="M9582" t="s">
        <v>26994</v>
      </c>
      <c r="N9582">
        <v>2.8391666660000001</v>
      </c>
      <c r="O9582">
        <v>0</v>
      </c>
      <c r="P9582">
        <v>0</v>
      </c>
      <c r="Q9582">
        <v>0</v>
      </c>
      <c r="R9582">
        <v>7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6.4290589678700885</v>
      </c>
      <c r="AA9582">
        <v>0</v>
      </c>
      <c r="AB9582">
        <v>0</v>
      </c>
      <c r="AC9582">
        <v>0</v>
      </c>
      <c r="AD9582">
        <v>0</v>
      </c>
      <c r="AE9582">
        <v>6.4290589678700885</v>
      </c>
    </row>
    <row r="9583" spans="1:31" x14ac:dyDescent="0.25">
      <c r="A9583">
        <v>1685184</v>
      </c>
      <c r="B9583">
        <v>1</v>
      </c>
      <c r="C9583" t="s">
        <v>81</v>
      </c>
      <c r="D9583" t="s">
        <v>128</v>
      </c>
      <c r="E9583" t="s">
        <v>140</v>
      </c>
      <c r="F9583" t="s">
        <v>26995</v>
      </c>
      <c r="G9583" t="s">
        <v>197</v>
      </c>
      <c r="H9583" t="s">
        <v>143</v>
      </c>
      <c r="I9583" t="s">
        <v>135</v>
      </c>
      <c r="J9583" t="s">
        <v>136</v>
      </c>
      <c r="K9583" t="s">
        <v>137</v>
      </c>
      <c r="L9583" t="s">
        <v>26996</v>
      </c>
      <c r="M9583" t="s">
        <v>26997</v>
      </c>
      <c r="N9583">
        <v>2.0555555550000002</v>
      </c>
      <c r="O9583">
        <v>0</v>
      </c>
      <c r="P9583">
        <v>1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0.19516420425016753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0.19516420425016753</v>
      </c>
    </row>
    <row r="9584" spans="1:31" x14ac:dyDescent="0.25">
      <c r="A9584">
        <v>1685044</v>
      </c>
      <c r="B9584">
        <v>1</v>
      </c>
      <c r="C9584" t="s">
        <v>80</v>
      </c>
      <c r="D9584" t="s">
        <v>96</v>
      </c>
      <c r="E9584" t="s">
        <v>140</v>
      </c>
      <c r="F9584" t="s">
        <v>26998</v>
      </c>
      <c r="G9584" t="s">
        <v>197</v>
      </c>
      <c r="H9584" t="s">
        <v>143</v>
      </c>
      <c r="I9584" t="s">
        <v>135</v>
      </c>
      <c r="J9584" t="s">
        <v>136</v>
      </c>
      <c r="K9584" t="s">
        <v>137</v>
      </c>
      <c r="L9584" t="s">
        <v>26999</v>
      </c>
      <c r="M9584" t="s">
        <v>27000</v>
      </c>
      <c r="N9584">
        <v>4.0527777770000002</v>
      </c>
      <c r="O9584">
        <v>0</v>
      </c>
      <c r="P9584">
        <v>5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5.8856050586679096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5.8856050586679096</v>
      </c>
    </row>
    <row r="9585" spans="1:31" x14ac:dyDescent="0.25">
      <c r="A9585">
        <v>1685021</v>
      </c>
      <c r="B9585">
        <v>1</v>
      </c>
      <c r="C9585" t="s">
        <v>80</v>
      </c>
      <c r="D9585" t="s">
        <v>105</v>
      </c>
      <c r="E9585" t="s">
        <v>131</v>
      </c>
      <c r="F9585" t="s">
        <v>27001</v>
      </c>
      <c r="G9585" t="s">
        <v>161</v>
      </c>
      <c r="H9585" t="s">
        <v>134</v>
      </c>
      <c r="I9585" t="s">
        <v>135</v>
      </c>
      <c r="J9585" t="s">
        <v>136</v>
      </c>
      <c r="K9585" t="s">
        <v>137</v>
      </c>
      <c r="L9585" t="s">
        <v>27002</v>
      </c>
      <c r="M9585" t="s">
        <v>27003</v>
      </c>
      <c r="N9585">
        <v>0.66055555499999996</v>
      </c>
      <c r="O9585">
        <v>4</v>
      </c>
      <c r="P9585">
        <v>43</v>
      </c>
      <c r="Q9585">
        <v>1</v>
      </c>
      <c r="R9585">
        <v>8</v>
      </c>
      <c r="S9585">
        <v>11</v>
      </c>
      <c r="T9585">
        <v>38</v>
      </c>
      <c r="U9585">
        <v>1</v>
      </c>
      <c r="V9585">
        <v>0</v>
      </c>
      <c r="W9585">
        <v>7.439853292067494</v>
      </c>
      <c r="X9585">
        <v>7.4875387063957382</v>
      </c>
      <c r="Y9585">
        <v>5.9881191293046214</v>
      </c>
      <c r="Z9585">
        <v>3.1319642433088895</v>
      </c>
      <c r="AA9585">
        <v>43.769020232962276</v>
      </c>
      <c r="AB9585">
        <v>24.835416327723038</v>
      </c>
      <c r="AC9585">
        <v>47.702281375782661</v>
      </c>
      <c r="AD9585">
        <v>0</v>
      </c>
      <c r="AE9585">
        <v>140.35419330754473</v>
      </c>
    </row>
    <row r="9586" spans="1:31" x14ac:dyDescent="0.25">
      <c r="A9586">
        <v>1685107</v>
      </c>
      <c r="B9586">
        <v>1</v>
      </c>
      <c r="C9586" t="s">
        <v>80</v>
      </c>
      <c r="D9586" t="s">
        <v>96</v>
      </c>
      <c r="E9586" t="s">
        <v>140</v>
      </c>
      <c r="F9586" t="s">
        <v>27004</v>
      </c>
      <c r="G9586" t="s">
        <v>142</v>
      </c>
      <c r="H9586" t="s">
        <v>143</v>
      </c>
      <c r="I9586" t="s">
        <v>135</v>
      </c>
      <c r="J9586" t="s">
        <v>136</v>
      </c>
      <c r="K9586" t="s">
        <v>137</v>
      </c>
      <c r="L9586" t="s">
        <v>27005</v>
      </c>
      <c r="M9586" t="s">
        <v>27006</v>
      </c>
      <c r="N9586">
        <v>5.52</v>
      </c>
      <c r="O9586">
        <v>0</v>
      </c>
      <c r="P9586">
        <v>1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1.0171185908320395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1.0171185908320395</v>
      </c>
    </row>
    <row r="9587" spans="1:31" x14ac:dyDescent="0.25">
      <c r="A9587">
        <v>1685164</v>
      </c>
      <c r="B9587">
        <v>1</v>
      </c>
      <c r="C9587" t="s">
        <v>80</v>
      </c>
      <c r="D9587" t="s">
        <v>90</v>
      </c>
      <c r="E9587" t="s">
        <v>151</v>
      </c>
      <c r="F9587" t="s">
        <v>27007</v>
      </c>
      <c r="G9587" t="s">
        <v>385</v>
      </c>
      <c r="H9587" t="s">
        <v>143</v>
      </c>
      <c r="I9587" t="s">
        <v>135</v>
      </c>
      <c r="J9587" t="s">
        <v>136</v>
      </c>
      <c r="K9587" t="s">
        <v>137</v>
      </c>
      <c r="L9587" t="s">
        <v>27008</v>
      </c>
      <c r="M9587" t="s">
        <v>27009</v>
      </c>
      <c r="N9587">
        <v>3.4386111110000002</v>
      </c>
      <c r="O9587">
        <v>0</v>
      </c>
      <c r="P9587">
        <v>83</v>
      </c>
      <c r="Q9587">
        <v>0</v>
      </c>
      <c r="R9587">
        <v>0</v>
      </c>
      <c r="S9587">
        <v>0</v>
      </c>
      <c r="T9587">
        <v>27</v>
      </c>
      <c r="U9587">
        <v>0</v>
      </c>
      <c r="V9587">
        <v>0</v>
      </c>
      <c r="W9587">
        <v>0</v>
      </c>
      <c r="X9587">
        <v>133.84524224460904</v>
      </c>
      <c r="Y9587">
        <v>0</v>
      </c>
      <c r="Z9587">
        <v>0</v>
      </c>
      <c r="AA9587">
        <v>0</v>
      </c>
      <c r="AB9587">
        <v>29.359546316915836</v>
      </c>
      <c r="AC9587">
        <v>0</v>
      </c>
      <c r="AD9587">
        <v>0</v>
      </c>
      <c r="AE9587">
        <v>163.20478856152488</v>
      </c>
    </row>
    <row r="9588" spans="1:31" x14ac:dyDescent="0.25">
      <c r="A9588">
        <v>1684915</v>
      </c>
      <c r="B9588">
        <v>1</v>
      </c>
      <c r="C9588" t="s">
        <v>81</v>
      </c>
      <c r="D9588" t="s">
        <v>113</v>
      </c>
      <c r="E9588" t="s">
        <v>164</v>
      </c>
      <c r="F9588" t="s">
        <v>234</v>
      </c>
      <c r="G9588" t="s">
        <v>161</v>
      </c>
      <c r="H9588" t="s">
        <v>134</v>
      </c>
      <c r="I9588" t="s">
        <v>135</v>
      </c>
      <c r="J9588" t="s">
        <v>136</v>
      </c>
      <c r="K9588" t="s">
        <v>137</v>
      </c>
      <c r="L9588" t="s">
        <v>27010</v>
      </c>
      <c r="M9588" t="s">
        <v>27011</v>
      </c>
      <c r="N9588">
        <v>0.58527777700000005</v>
      </c>
      <c r="O9588">
        <v>2</v>
      </c>
      <c r="P9588">
        <v>2717</v>
      </c>
      <c r="Q9588">
        <v>46</v>
      </c>
      <c r="R9588">
        <v>805</v>
      </c>
      <c r="S9588">
        <v>23</v>
      </c>
      <c r="T9588">
        <v>188</v>
      </c>
      <c r="U9588">
        <v>0</v>
      </c>
      <c r="V9588">
        <v>2</v>
      </c>
      <c r="W9588">
        <v>0.74095880939206005</v>
      </c>
      <c r="X9588">
        <v>297.57472847348265</v>
      </c>
      <c r="Y9588">
        <v>32.905937173551798</v>
      </c>
      <c r="Z9588">
        <v>115.28597706335455</v>
      </c>
      <c r="AA9588">
        <v>460.25287824608495</v>
      </c>
      <c r="AB9588">
        <v>79.117198249243586</v>
      </c>
      <c r="AC9588">
        <v>0</v>
      </c>
      <c r="AD9588">
        <v>0.8450297292822293</v>
      </c>
      <c r="AE9588">
        <v>986.72270774439176</v>
      </c>
    </row>
    <row r="9589" spans="1:31" x14ac:dyDescent="0.25">
      <c r="A9589">
        <v>1685027</v>
      </c>
      <c r="B9589">
        <v>1</v>
      </c>
      <c r="C9589" t="s">
        <v>80</v>
      </c>
      <c r="D9589" t="s">
        <v>96</v>
      </c>
      <c r="E9589" t="s">
        <v>151</v>
      </c>
      <c r="F9589" t="s">
        <v>25726</v>
      </c>
      <c r="G9589" t="s">
        <v>202</v>
      </c>
      <c r="H9589" t="s">
        <v>143</v>
      </c>
      <c r="I9589" t="s">
        <v>135</v>
      </c>
      <c r="J9589" t="s">
        <v>136</v>
      </c>
      <c r="K9589" t="s">
        <v>137</v>
      </c>
      <c r="L9589" t="s">
        <v>27012</v>
      </c>
      <c r="M9589" t="s">
        <v>27013</v>
      </c>
      <c r="N9589">
        <v>2.471944444</v>
      </c>
      <c r="O9589">
        <v>0</v>
      </c>
      <c r="P9589">
        <v>67</v>
      </c>
      <c r="Q9589">
        <v>0</v>
      </c>
      <c r="R9589">
        <v>7</v>
      </c>
      <c r="S9589">
        <v>0</v>
      </c>
      <c r="T9589">
        <v>26</v>
      </c>
      <c r="U9589">
        <v>0</v>
      </c>
      <c r="V9589">
        <v>0</v>
      </c>
      <c r="W9589">
        <v>0</v>
      </c>
      <c r="X9589">
        <v>119.3122258714202</v>
      </c>
      <c r="Y9589">
        <v>0</v>
      </c>
      <c r="Z9589">
        <v>6.0631326926793259</v>
      </c>
      <c r="AA9589">
        <v>0</v>
      </c>
      <c r="AB9589">
        <v>49.450410341863687</v>
      </c>
      <c r="AC9589">
        <v>0</v>
      </c>
      <c r="AD9589">
        <v>0</v>
      </c>
      <c r="AE9589">
        <v>174.82576890596323</v>
      </c>
    </row>
    <row r="9590" spans="1:31" x14ac:dyDescent="0.25">
      <c r="A9590">
        <v>1685150</v>
      </c>
      <c r="B9590">
        <v>1</v>
      </c>
      <c r="C9590" t="s">
        <v>80</v>
      </c>
      <c r="D9590" t="s">
        <v>100</v>
      </c>
      <c r="E9590" t="s">
        <v>151</v>
      </c>
      <c r="F9590" t="s">
        <v>27014</v>
      </c>
      <c r="G9590" t="s">
        <v>526</v>
      </c>
      <c r="H9590" t="s">
        <v>143</v>
      </c>
      <c r="I9590" t="s">
        <v>135</v>
      </c>
      <c r="J9590" t="s">
        <v>136</v>
      </c>
      <c r="K9590" t="s">
        <v>137</v>
      </c>
      <c r="L9590" t="s">
        <v>27015</v>
      </c>
      <c r="M9590" t="s">
        <v>27016</v>
      </c>
      <c r="N9590">
        <v>3.5538888879999999</v>
      </c>
      <c r="O9590">
        <v>0</v>
      </c>
      <c r="P9590">
        <v>16</v>
      </c>
      <c r="Q9590">
        <v>0</v>
      </c>
      <c r="R9590">
        <v>24</v>
      </c>
      <c r="S9590">
        <v>0</v>
      </c>
      <c r="T9590">
        <v>6</v>
      </c>
      <c r="U9590">
        <v>0</v>
      </c>
      <c r="V9590">
        <v>0</v>
      </c>
      <c r="W9590">
        <v>0</v>
      </c>
      <c r="X9590">
        <v>9.8090642446877112</v>
      </c>
      <c r="Y9590">
        <v>0</v>
      </c>
      <c r="Z9590">
        <v>15.353906757132817</v>
      </c>
      <c r="AA9590">
        <v>0</v>
      </c>
      <c r="AB9590">
        <v>33.902859760615151</v>
      </c>
      <c r="AC9590">
        <v>0</v>
      </c>
      <c r="AD9590">
        <v>0</v>
      </c>
      <c r="AE9590">
        <v>59.065830762435681</v>
      </c>
    </row>
    <row r="9591" spans="1:31" x14ac:dyDescent="0.25">
      <c r="A9591">
        <v>1685073</v>
      </c>
      <c r="B9591">
        <v>1</v>
      </c>
      <c r="C9591" t="s">
        <v>80</v>
      </c>
      <c r="D9591" t="s">
        <v>89</v>
      </c>
      <c r="E9591" t="s">
        <v>140</v>
      </c>
      <c r="F9591" t="s">
        <v>27017</v>
      </c>
      <c r="G9591" t="s">
        <v>142</v>
      </c>
      <c r="H9591" t="s">
        <v>143</v>
      </c>
      <c r="I9591" t="s">
        <v>135</v>
      </c>
      <c r="J9591" t="s">
        <v>136</v>
      </c>
      <c r="K9591" t="s">
        <v>137</v>
      </c>
      <c r="L9591" t="s">
        <v>27018</v>
      </c>
      <c r="M9591" t="s">
        <v>27019</v>
      </c>
      <c r="N9591">
        <v>2.4963888879999998</v>
      </c>
      <c r="O9591">
        <v>0</v>
      </c>
      <c r="P9591">
        <v>1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0.82673616232811109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0.82673616232811109</v>
      </c>
    </row>
    <row r="9592" spans="1:31" x14ac:dyDescent="0.25">
      <c r="A9592">
        <v>1685050</v>
      </c>
      <c r="B9592">
        <v>1</v>
      </c>
      <c r="C9592" t="s">
        <v>81</v>
      </c>
      <c r="D9592" t="s">
        <v>118</v>
      </c>
      <c r="E9592" t="s">
        <v>159</v>
      </c>
      <c r="F9592" t="s">
        <v>6277</v>
      </c>
      <c r="G9592" t="s">
        <v>655</v>
      </c>
      <c r="H9592" t="s">
        <v>134</v>
      </c>
      <c r="I9592" t="s">
        <v>135</v>
      </c>
      <c r="J9592" t="s">
        <v>136</v>
      </c>
      <c r="K9592" t="s">
        <v>137</v>
      </c>
      <c r="L9592" t="s">
        <v>27020</v>
      </c>
      <c r="M9592" t="s">
        <v>27021</v>
      </c>
      <c r="N9592">
        <v>3.236111111</v>
      </c>
      <c r="O9592">
        <v>0</v>
      </c>
      <c r="P9592">
        <v>86</v>
      </c>
      <c r="Q9592">
        <v>0</v>
      </c>
      <c r="R9592">
        <v>5</v>
      </c>
      <c r="S9592">
        <v>0</v>
      </c>
      <c r="T9592">
        <v>13</v>
      </c>
      <c r="U9592">
        <v>0</v>
      </c>
      <c r="V9592">
        <v>0</v>
      </c>
      <c r="W9592">
        <v>0</v>
      </c>
      <c r="X9592">
        <v>69.649210226329743</v>
      </c>
      <c r="Y9592">
        <v>0</v>
      </c>
      <c r="Z9592">
        <v>9.8344817432531144</v>
      </c>
      <c r="AA9592">
        <v>0</v>
      </c>
      <c r="AB9592">
        <v>30.446105987777475</v>
      </c>
      <c r="AC9592">
        <v>0</v>
      </c>
      <c r="AD9592">
        <v>0</v>
      </c>
      <c r="AE9592">
        <v>109.92979795736032</v>
      </c>
    </row>
    <row r="9593" spans="1:31" x14ac:dyDescent="0.25">
      <c r="A9593">
        <v>1685133</v>
      </c>
      <c r="B9593">
        <v>1</v>
      </c>
      <c r="C9593" t="s">
        <v>80</v>
      </c>
      <c r="D9593" t="s">
        <v>96</v>
      </c>
      <c r="E9593" t="s">
        <v>140</v>
      </c>
      <c r="F9593" t="s">
        <v>27022</v>
      </c>
      <c r="G9593" t="s">
        <v>197</v>
      </c>
      <c r="H9593" t="s">
        <v>143</v>
      </c>
      <c r="I9593" t="s">
        <v>135</v>
      </c>
      <c r="J9593" t="s">
        <v>136</v>
      </c>
      <c r="K9593" t="s">
        <v>137</v>
      </c>
      <c r="L9593" t="s">
        <v>27023</v>
      </c>
      <c r="M9593" t="s">
        <v>27024</v>
      </c>
      <c r="N9593">
        <v>6.1244444439999999</v>
      </c>
      <c r="O9593">
        <v>0</v>
      </c>
      <c r="P9593">
        <v>1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0.84014366869047907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0.84014366869047907</v>
      </c>
    </row>
    <row r="9594" spans="1:31" x14ac:dyDescent="0.25">
      <c r="A9594">
        <v>1684987</v>
      </c>
      <c r="B9594">
        <v>1</v>
      </c>
      <c r="C9594" t="s">
        <v>80</v>
      </c>
      <c r="D9594" t="s">
        <v>95</v>
      </c>
      <c r="E9594" t="s">
        <v>131</v>
      </c>
      <c r="F9594" t="s">
        <v>27025</v>
      </c>
      <c r="G9594" t="s">
        <v>133</v>
      </c>
      <c r="H9594" t="s">
        <v>134</v>
      </c>
      <c r="I9594" t="s">
        <v>135</v>
      </c>
      <c r="J9594" t="s">
        <v>136</v>
      </c>
      <c r="K9594" t="s">
        <v>137</v>
      </c>
      <c r="L9594" t="s">
        <v>27026</v>
      </c>
      <c r="M9594" t="s">
        <v>27027</v>
      </c>
      <c r="N9594">
        <v>2.437777777</v>
      </c>
      <c r="O9594">
        <v>0</v>
      </c>
      <c r="P9594">
        <v>0</v>
      </c>
      <c r="Q9594">
        <v>0</v>
      </c>
      <c r="R9594">
        <v>0</v>
      </c>
      <c r="S9594">
        <v>7</v>
      </c>
      <c r="T9594">
        <v>0</v>
      </c>
      <c r="U9594">
        <v>1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117.76266464938071</v>
      </c>
      <c r="AB9594">
        <v>0</v>
      </c>
      <c r="AC9594">
        <v>76.91075268275037</v>
      </c>
      <c r="AD9594">
        <v>0</v>
      </c>
      <c r="AE9594">
        <v>194.67341733213107</v>
      </c>
    </row>
    <row r="9595" spans="1:31" x14ac:dyDescent="0.25">
      <c r="A9595">
        <v>1685236</v>
      </c>
      <c r="B9595">
        <v>1</v>
      </c>
      <c r="C9595" t="s">
        <v>81</v>
      </c>
      <c r="D9595" t="s">
        <v>125</v>
      </c>
      <c r="E9595" t="s">
        <v>146</v>
      </c>
      <c r="F9595" t="s">
        <v>27028</v>
      </c>
      <c r="G9595" t="s">
        <v>148</v>
      </c>
      <c r="H9595" t="s">
        <v>143</v>
      </c>
      <c r="I9595" t="s">
        <v>135</v>
      </c>
      <c r="J9595" t="s">
        <v>136</v>
      </c>
      <c r="K9595" t="s">
        <v>137</v>
      </c>
      <c r="L9595" t="s">
        <v>27029</v>
      </c>
      <c r="M9595" t="s">
        <v>27030</v>
      </c>
      <c r="N9595">
        <v>0.94777777699999999</v>
      </c>
      <c r="O9595">
        <v>0</v>
      </c>
      <c r="P9595">
        <v>0</v>
      </c>
      <c r="Q9595">
        <v>0</v>
      </c>
      <c r="R9595">
        <v>2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7.3414522986219772</v>
      </c>
      <c r="AA9595">
        <v>0</v>
      </c>
      <c r="AB9595">
        <v>0</v>
      </c>
      <c r="AC9595">
        <v>0</v>
      </c>
      <c r="AD9595">
        <v>0</v>
      </c>
      <c r="AE9595">
        <v>7.3414522986219772</v>
      </c>
    </row>
    <row r="9596" spans="1:31" x14ac:dyDescent="0.25">
      <c r="A9596">
        <v>1684947</v>
      </c>
      <c r="B9596">
        <v>1</v>
      </c>
      <c r="C9596" t="s">
        <v>81</v>
      </c>
      <c r="D9596" t="s">
        <v>114</v>
      </c>
      <c r="E9596" t="s">
        <v>146</v>
      </c>
      <c r="F9596" t="s">
        <v>312</v>
      </c>
      <c r="G9596" t="s">
        <v>281</v>
      </c>
      <c r="H9596" t="s">
        <v>143</v>
      </c>
      <c r="I9596" t="s">
        <v>135</v>
      </c>
      <c r="J9596" t="s">
        <v>136</v>
      </c>
      <c r="K9596" t="s">
        <v>167</v>
      </c>
      <c r="L9596" t="s">
        <v>27031</v>
      </c>
      <c r="M9596" t="s">
        <v>27032</v>
      </c>
      <c r="N9596">
        <v>7.76736</v>
      </c>
      <c r="O9596">
        <v>0</v>
      </c>
      <c r="P9596">
        <v>113</v>
      </c>
      <c r="Q9596">
        <v>0</v>
      </c>
      <c r="R9596">
        <v>0</v>
      </c>
      <c r="S9596">
        <v>0</v>
      </c>
      <c r="T9596">
        <v>9</v>
      </c>
      <c r="U9596">
        <v>0</v>
      </c>
      <c r="V9596">
        <v>0</v>
      </c>
      <c r="W9596">
        <v>0</v>
      </c>
      <c r="X9596">
        <v>84.687756384912475</v>
      </c>
      <c r="Y9596">
        <v>0</v>
      </c>
      <c r="Z9596">
        <v>0</v>
      </c>
      <c r="AA9596">
        <v>0</v>
      </c>
      <c r="AB9596">
        <v>28.20270511324048</v>
      </c>
      <c r="AC9596">
        <v>0</v>
      </c>
      <c r="AD9596">
        <v>0</v>
      </c>
      <c r="AE9596">
        <v>112.89046149815296</v>
      </c>
    </row>
    <row r="9597" spans="1:31" x14ac:dyDescent="0.25">
      <c r="A9597">
        <v>1684924</v>
      </c>
      <c r="B9597">
        <v>1</v>
      </c>
      <c r="C9597" t="s">
        <v>81</v>
      </c>
      <c r="D9597" t="s">
        <v>123</v>
      </c>
      <c r="E9597" t="s">
        <v>179</v>
      </c>
      <c r="F9597" t="s">
        <v>27033</v>
      </c>
      <c r="G9597" t="s">
        <v>161</v>
      </c>
      <c r="H9597" t="s">
        <v>134</v>
      </c>
      <c r="I9597" t="s">
        <v>135</v>
      </c>
      <c r="J9597" t="s">
        <v>136</v>
      </c>
      <c r="K9597" t="s">
        <v>137</v>
      </c>
      <c r="L9597" t="s">
        <v>27034</v>
      </c>
      <c r="M9597" t="s">
        <v>27035</v>
      </c>
      <c r="N9597">
        <v>0.60946555499999999</v>
      </c>
      <c r="O9597">
        <v>7</v>
      </c>
      <c r="P9597">
        <v>15</v>
      </c>
      <c r="Q9597">
        <v>210</v>
      </c>
      <c r="R9597">
        <v>304</v>
      </c>
      <c r="S9597">
        <v>46</v>
      </c>
      <c r="T9597">
        <v>70</v>
      </c>
      <c r="U9597">
        <v>21</v>
      </c>
      <c r="V9597">
        <v>0</v>
      </c>
      <c r="W9597">
        <v>1.3892217141559999</v>
      </c>
      <c r="X9597">
        <v>4.7261596548695772</v>
      </c>
      <c r="Y9597">
        <v>50.957791997275336</v>
      </c>
      <c r="Z9597">
        <v>48.828773055579738</v>
      </c>
      <c r="AA9597">
        <v>148.97828645510714</v>
      </c>
      <c r="AB9597">
        <v>55.31840917988702</v>
      </c>
      <c r="AC9597">
        <v>1185.680422187542</v>
      </c>
      <c r="AD9597">
        <v>0</v>
      </c>
      <c r="AE9597">
        <v>1495.8790642444169</v>
      </c>
    </row>
    <row r="9598" spans="1:31" x14ac:dyDescent="0.25">
      <c r="A9598">
        <v>1685090</v>
      </c>
      <c r="B9598">
        <v>1</v>
      </c>
      <c r="C9598" t="s">
        <v>81</v>
      </c>
      <c r="D9598" t="s">
        <v>120</v>
      </c>
      <c r="E9598" t="s">
        <v>140</v>
      </c>
      <c r="F9598" t="s">
        <v>27036</v>
      </c>
      <c r="G9598" t="s">
        <v>197</v>
      </c>
      <c r="H9598" t="s">
        <v>143</v>
      </c>
      <c r="I9598" t="s">
        <v>135</v>
      </c>
      <c r="J9598" t="s">
        <v>136</v>
      </c>
      <c r="K9598" t="s">
        <v>137</v>
      </c>
      <c r="L9598" t="s">
        <v>27037</v>
      </c>
      <c r="M9598" t="s">
        <v>27038</v>
      </c>
      <c r="N9598">
        <v>1.4594444440000001</v>
      </c>
      <c r="O9598">
        <v>0</v>
      </c>
      <c r="P9598">
        <v>1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0.42097907977122223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0.42097907977122223</v>
      </c>
    </row>
    <row r="9599" spans="1:31" x14ac:dyDescent="0.25">
      <c r="A9599">
        <v>1684904</v>
      </c>
      <c r="B9599">
        <v>1</v>
      </c>
      <c r="C9599" t="s">
        <v>81</v>
      </c>
      <c r="D9599" t="s">
        <v>112</v>
      </c>
      <c r="E9599" t="s">
        <v>179</v>
      </c>
      <c r="F9599" t="s">
        <v>26168</v>
      </c>
      <c r="G9599" t="s">
        <v>166</v>
      </c>
      <c r="H9599" t="s">
        <v>181</v>
      </c>
      <c r="I9599" t="s">
        <v>135</v>
      </c>
      <c r="J9599" t="s">
        <v>136</v>
      </c>
      <c r="K9599" t="s">
        <v>137</v>
      </c>
      <c r="L9599" t="s">
        <v>27039</v>
      </c>
      <c r="M9599" t="s">
        <v>26839</v>
      </c>
      <c r="N9599">
        <v>7.1111111000000005E-2</v>
      </c>
      <c r="O9599">
        <v>0</v>
      </c>
      <c r="P9599">
        <v>14825</v>
      </c>
      <c r="Q9599">
        <v>0</v>
      </c>
      <c r="R9599">
        <v>228</v>
      </c>
      <c r="S9599">
        <v>74</v>
      </c>
      <c r="T9599">
        <v>2278</v>
      </c>
      <c r="U9599">
        <v>9</v>
      </c>
      <c r="V9599">
        <v>16</v>
      </c>
      <c r="W9599">
        <v>0</v>
      </c>
      <c r="X9599">
        <v>217.89711868210856</v>
      </c>
      <c r="Y9599">
        <v>0</v>
      </c>
      <c r="Z9599">
        <v>2.2735707954637507</v>
      </c>
      <c r="AA9599">
        <v>43.863008297004093</v>
      </c>
      <c r="AB9599">
        <v>80.991443506512155</v>
      </c>
      <c r="AC9599">
        <v>16.152148553622897</v>
      </c>
      <c r="AD9599">
        <v>5.3586801540473594</v>
      </c>
      <c r="AE9599">
        <v>366.53596998875884</v>
      </c>
    </row>
    <row r="9600" spans="1:31" x14ac:dyDescent="0.25">
      <c r="A9600">
        <v>1685153</v>
      </c>
      <c r="B9600">
        <v>1</v>
      </c>
      <c r="C9600" t="s">
        <v>81</v>
      </c>
      <c r="D9600" t="s">
        <v>115</v>
      </c>
      <c r="E9600" t="s">
        <v>151</v>
      </c>
      <c r="F9600" t="s">
        <v>27040</v>
      </c>
      <c r="G9600" t="s">
        <v>153</v>
      </c>
      <c r="H9600" t="s">
        <v>143</v>
      </c>
      <c r="I9600" t="s">
        <v>135</v>
      </c>
      <c r="J9600" t="s">
        <v>136</v>
      </c>
      <c r="K9600" t="s">
        <v>137</v>
      </c>
      <c r="L9600" t="s">
        <v>27041</v>
      </c>
      <c r="M9600" t="s">
        <v>27042</v>
      </c>
      <c r="N9600">
        <v>2.648055555</v>
      </c>
      <c r="O9600">
        <v>0</v>
      </c>
      <c r="P9600">
        <v>6</v>
      </c>
      <c r="Q9600">
        <v>0</v>
      </c>
      <c r="R9600">
        <v>1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0.94091062327461239</v>
      </c>
      <c r="Y9600">
        <v>0</v>
      </c>
      <c r="Z9600">
        <v>6.4466325174188877E-2</v>
      </c>
      <c r="AA9600">
        <v>0</v>
      </c>
      <c r="AB9600">
        <v>0</v>
      </c>
      <c r="AC9600">
        <v>0</v>
      </c>
      <c r="AD9600">
        <v>0</v>
      </c>
      <c r="AE9600">
        <v>1.0053769484488013</v>
      </c>
    </row>
    <row r="9601" spans="1:31" x14ac:dyDescent="0.25">
      <c r="A9601">
        <v>1685216</v>
      </c>
      <c r="B9601">
        <v>1</v>
      </c>
      <c r="C9601" t="s">
        <v>80</v>
      </c>
      <c r="D9601" t="s">
        <v>98</v>
      </c>
      <c r="E9601" t="s">
        <v>140</v>
      </c>
      <c r="F9601" t="s">
        <v>27043</v>
      </c>
      <c r="G9601" t="s">
        <v>197</v>
      </c>
      <c r="H9601" t="s">
        <v>143</v>
      </c>
      <c r="I9601" t="s">
        <v>135</v>
      </c>
      <c r="J9601" t="s">
        <v>136</v>
      </c>
      <c r="K9601" t="s">
        <v>137</v>
      </c>
      <c r="L9601" t="s">
        <v>27044</v>
      </c>
      <c r="M9601" t="s">
        <v>27045</v>
      </c>
      <c r="N9601">
        <v>2.5861111110000001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1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0.22898997322064113</v>
      </c>
      <c r="AC9601">
        <v>0</v>
      </c>
      <c r="AD9601">
        <v>0</v>
      </c>
      <c r="AE9601">
        <v>0.22898997322064113</v>
      </c>
    </row>
    <row r="9602" spans="1:31" x14ac:dyDescent="0.25">
      <c r="A9602">
        <v>1684967</v>
      </c>
      <c r="B9602">
        <v>1</v>
      </c>
      <c r="C9602" t="s">
        <v>80</v>
      </c>
      <c r="D9602" t="s">
        <v>101</v>
      </c>
      <c r="E9602" t="s">
        <v>151</v>
      </c>
      <c r="F9602" t="s">
        <v>27046</v>
      </c>
      <c r="G9602" t="s">
        <v>253</v>
      </c>
      <c r="H9602" t="s">
        <v>143</v>
      </c>
      <c r="I9602" t="s">
        <v>135</v>
      </c>
      <c r="J9602" t="s">
        <v>136</v>
      </c>
      <c r="K9602" t="s">
        <v>167</v>
      </c>
      <c r="L9602" t="s">
        <v>27047</v>
      </c>
      <c r="M9602" t="s">
        <v>27048</v>
      </c>
      <c r="N9602">
        <v>0.777191666</v>
      </c>
      <c r="O9602">
        <v>0</v>
      </c>
      <c r="P9602">
        <v>7</v>
      </c>
      <c r="Q9602">
        <v>0</v>
      </c>
      <c r="R9602">
        <v>0</v>
      </c>
      <c r="S9602">
        <v>0</v>
      </c>
      <c r="T9602">
        <v>44</v>
      </c>
      <c r="U9602">
        <v>0</v>
      </c>
      <c r="V9602">
        <v>0</v>
      </c>
      <c r="W9602">
        <v>0</v>
      </c>
      <c r="X9602">
        <v>0.75104409215273793</v>
      </c>
      <c r="Y9602">
        <v>0</v>
      </c>
      <c r="Z9602">
        <v>0</v>
      </c>
      <c r="AA9602">
        <v>0</v>
      </c>
      <c r="AB9602">
        <v>4.2516687696224507</v>
      </c>
      <c r="AC9602">
        <v>0</v>
      </c>
      <c r="AD9602">
        <v>0</v>
      </c>
      <c r="AE9602">
        <v>5.0027128617751888</v>
      </c>
    </row>
    <row r="9603" spans="1:31" x14ac:dyDescent="0.25">
      <c r="A9603">
        <v>1685259</v>
      </c>
      <c r="B9603">
        <v>1</v>
      </c>
      <c r="C9603" t="s">
        <v>81</v>
      </c>
      <c r="D9603" t="s">
        <v>120</v>
      </c>
      <c r="E9603" t="s">
        <v>151</v>
      </c>
      <c r="F9603" t="s">
        <v>27049</v>
      </c>
      <c r="G9603" t="s">
        <v>153</v>
      </c>
      <c r="H9603" t="s">
        <v>143</v>
      </c>
      <c r="I9603" t="s">
        <v>135</v>
      </c>
      <c r="J9603" t="s">
        <v>136</v>
      </c>
      <c r="K9603" t="s">
        <v>137</v>
      </c>
      <c r="L9603" t="s">
        <v>27050</v>
      </c>
      <c r="M9603" t="s">
        <v>27051</v>
      </c>
      <c r="N9603">
        <v>1.686111111</v>
      </c>
      <c r="O9603">
        <v>0</v>
      </c>
      <c r="P9603">
        <v>80</v>
      </c>
      <c r="Q9603">
        <v>0</v>
      </c>
      <c r="R9603">
        <v>0</v>
      </c>
      <c r="S9603">
        <v>0</v>
      </c>
      <c r="T9603">
        <v>3</v>
      </c>
      <c r="U9603">
        <v>0</v>
      </c>
      <c r="V9603">
        <v>0</v>
      </c>
      <c r="W9603">
        <v>0</v>
      </c>
      <c r="X9603">
        <v>53.821155243338232</v>
      </c>
      <c r="Y9603">
        <v>0</v>
      </c>
      <c r="Z9603">
        <v>0</v>
      </c>
      <c r="AA9603">
        <v>0</v>
      </c>
      <c r="AB9603">
        <v>1.1225535375904667</v>
      </c>
      <c r="AC9603">
        <v>0</v>
      </c>
      <c r="AD9603">
        <v>0</v>
      </c>
      <c r="AE9603">
        <v>54.943708780928702</v>
      </c>
    </row>
    <row r="9604" spans="1:31" x14ac:dyDescent="0.25">
      <c r="A9604">
        <v>1685030</v>
      </c>
      <c r="B9604">
        <v>1</v>
      </c>
      <c r="C9604" t="s">
        <v>80</v>
      </c>
      <c r="D9604" t="s">
        <v>103</v>
      </c>
      <c r="E9604" t="s">
        <v>131</v>
      </c>
      <c r="F9604" t="s">
        <v>19664</v>
      </c>
      <c r="G9604" t="s">
        <v>166</v>
      </c>
      <c r="H9604" t="s">
        <v>134</v>
      </c>
      <c r="I9604" t="s">
        <v>135</v>
      </c>
      <c r="J9604" t="s">
        <v>136</v>
      </c>
      <c r="K9604" t="s">
        <v>137</v>
      </c>
      <c r="L9604" t="s">
        <v>27052</v>
      </c>
      <c r="M9604" t="s">
        <v>27053</v>
      </c>
      <c r="N9604">
        <v>5.0555555000000002E-2</v>
      </c>
      <c r="O9604">
        <v>18</v>
      </c>
      <c r="P9604">
        <v>2505</v>
      </c>
      <c r="Q9604">
        <v>33</v>
      </c>
      <c r="R9604">
        <v>200</v>
      </c>
      <c r="S9604">
        <v>55</v>
      </c>
      <c r="T9604">
        <v>521</v>
      </c>
      <c r="U9604">
        <v>7</v>
      </c>
      <c r="V9604">
        <v>1</v>
      </c>
      <c r="W9604">
        <v>0.56016738834379565</v>
      </c>
      <c r="X9604">
        <v>24.310452529993082</v>
      </c>
      <c r="Y9604">
        <v>6.6485156081007304</v>
      </c>
      <c r="Z9604">
        <v>2.6062030791010864</v>
      </c>
      <c r="AA9604">
        <v>9.327112120649911</v>
      </c>
      <c r="AB9604">
        <v>13.272162279861256</v>
      </c>
      <c r="AC9604">
        <v>9.6620660769769504</v>
      </c>
      <c r="AD9604">
        <v>0.239187490906</v>
      </c>
      <c r="AE9604">
        <v>66.625866573932811</v>
      </c>
    </row>
    <row r="9605" spans="1:31" x14ac:dyDescent="0.25">
      <c r="A9605">
        <v>1685193</v>
      </c>
      <c r="B9605">
        <v>1</v>
      </c>
      <c r="C9605" t="s">
        <v>80</v>
      </c>
      <c r="D9605" t="s">
        <v>82</v>
      </c>
      <c r="E9605" t="s">
        <v>179</v>
      </c>
      <c r="F9605" t="s">
        <v>4922</v>
      </c>
      <c r="G9605" t="s">
        <v>161</v>
      </c>
      <c r="H9605" t="s">
        <v>181</v>
      </c>
      <c r="I9605" t="s">
        <v>135</v>
      </c>
      <c r="J9605" t="s">
        <v>136</v>
      </c>
      <c r="K9605" t="s">
        <v>137</v>
      </c>
      <c r="L9605" t="s">
        <v>27054</v>
      </c>
      <c r="M9605" t="s">
        <v>27055</v>
      </c>
      <c r="N9605">
        <v>0.50087499999999996</v>
      </c>
      <c r="O9605">
        <v>0</v>
      </c>
      <c r="P9605">
        <v>0</v>
      </c>
      <c r="Q9605">
        <v>0</v>
      </c>
      <c r="R9605">
        <v>0</v>
      </c>
      <c r="S9605">
        <v>2</v>
      </c>
      <c r="T9605">
        <v>2</v>
      </c>
      <c r="U9605">
        <v>1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27.398630416475207</v>
      </c>
      <c r="AB9605">
        <v>0.18372281211035918</v>
      </c>
      <c r="AC9605">
        <v>9.5842759992334869</v>
      </c>
      <c r="AD9605">
        <v>0</v>
      </c>
      <c r="AE9605">
        <v>37.166629227819058</v>
      </c>
    </row>
    <row r="9606" spans="1:31" x14ac:dyDescent="0.25">
      <c r="A9606">
        <v>1685047</v>
      </c>
      <c r="B9606">
        <v>1</v>
      </c>
      <c r="C9606" t="s">
        <v>81</v>
      </c>
      <c r="D9606" t="s">
        <v>113</v>
      </c>
      <c r="E9606" t="s">
        <v>164</v>
      </c>
      <c r="F9606" t="s">
        <v>26233</v>
      </c>
      <c r="G9606" t="s">
        <v>161</v>
      </c>
      <c r="H9606" t="s">
        <v>134</v>
      </c>
      <c r="I9606" t="s">
        <v>135</v>
      </c>
      <c r="J9606" t="s">
        <v>136</v>
      </c>
      <c r="K9606" t="s">
        <v>137</v>
      </c>
      <c r="L9606" t="s">
        <v>27056</v>
      </c>
      <c r="M9606" t="s">
        <v>27057</v>
      </c>
      <c r="N9606">
        <v>0.83888888800000005</v>
      </c>
      <c r="O9606">
        <v>19</v>
      </c>
      <c r="P9606">
        <v>1726</v>
      </c>
      <c r="Q9606">
        <v>241</v>
      </c>
      <c r="R9606">
        <v>847</v>
      </c>
      <c r="S9606">
        <v>34</v>
      </c>
      <c r="T9606">
        <v>160</v>
      </c>
      <c r="U9606">
        <v>2</v>
      </c>
      <c r="V9606">
        <v>0</v>
      </c>
      <c r="W9606">
        <v>3.3086638715887999</v>
      </c>
      <c r="X9606">
        <v>324.45711270585548</v>
      </c>
      <c r="Y9606">
        <v>124.31844128194199</v>
      </c>
      <c r="Z9606">
        <v>273.227061468459</v>
      </c>
      <c r="AA9606">
        <v>93.402325578509775</v>
      </c>
      <c r="AB9606">
        <v>145.55222142126235</v>
      </c>
      <c r="AC9606">
        <v>36.440923511438548</v>
      </c>
      <c r="AD9606">
        <v>0</v>
      </c>
      <c r="AE9606">
        <v>1000.7067498390561</v>
      </c>
    </row>
    <row r="9607" spans="1:31" x14ac:dyDescent="0.25">
      <c r="A9607">
        <v>1685130</v>
      </c>
      <c r="B9607">
        <v>1</v>
      </c>
      <c r="C9607" t="s">
        <v>80</v>
      </c>
      <c r="D9607" t="s">
        <v>104</v>
      </c>
      <c r="E9607" t="s">
        <v>151</v>
      </c>
      <c r="F9607" t="s">
        <v>27058</v>
      </c>
      <c r="G9607" t="s">
        <v>153</v>
      </c>
      <c r="H9607" t="s">
        <v>143</v>
      </c>
      <c r="I9607" t="s">
        <v>135</v>
      </c>
      <c r="J9607" t="s">
        <v>136</v>
      </c>
      <c r="K9607" t="s">
        <v>137</v>
      </c>
      <c r="L9607" t="s">
        <v>27059</v>
      </c>
      <c r="M9607" t="s">
        <v>27060</v>
      </c>
      <c r="N9607">
        <v>4.6427777770000001</v>
      </c>
      <c r="O9607">
        <v>0</v>
      </c>
      <c r="P9607">
        <v>135</v>
      </c>
      <c r="Q9607">
        <v>0</v>
      </c>
      <c r="R9607">
        <v>0</v>
      </c>
      <c r="S9607">
        <v>0</v>
      </c>
      <c r="T9607">
        <v>17</v>
      </c>
      <c r="U9607">
        <v>0</v>
      </c>
      <c r="V9607">
        <v>0</v>
      </c>
      <c r="W9607">
        <v>0</v>
      </c>
      <c r="X9607">
        <v>162.36965104943332</v>
      </c>
      <c r="Y9607">
        <v>0</v>
      </c>
      <c r="Z9607">
        <v>0</v>
      </c>
      <c r="AA9607">
        <v>0</v>
      </c>
      <c r="AB9607">
        <v>32.222643283803095</v>
      </c>
      <c r="AC9607">
        <v>0</v>
      </c>
      <c r="AD9607">
        <v>0</v>
      </c>
      <c r="AE9607">
        <v>194.5922943332364</v>
      </c>
    </row>
    <row r="9608" spans="1:31" x14ac:dyDescent="0.25">
      <c r="A9608">
        <v>1684884</v>
      </c>
      <c r="B9608">
        <v>1</v>
      </c>
      <c r="C9608" t="s">
        <v>80</v>
      </c>
      <c r="D9608" t="s">
        <v>105</v>
      </c>
      <c r="E9608" t="s">
        <v>151</v>
      </c>
      <c r="F9608" t="s">
        <v>27061</v>
      </c>
      <c r="G9608" t="s">
        <v>153</v>
      </c>
      <c r="H9608" t="s">
        <v>143</v>
      </c>
      <c r="I9608" t="s">
        <v>135</v>
      </c>
      <c r="J9608" t="s">
        <v>136</v>
      </c>
      <c r="K9608" t="s">
        <v>137</v>
      </c>
      <c r="L9608" t="s">
        <v>27062</v>
      </c>
      <c r="M9608" t="s">
        <v>27063</v>
      </c>
      <c r="N9608">
        <v>0.77305555500000001</v>
      </c>
      <c r="O9608">
        <v>0</v>
      </c>
      <c r="P9608">
        <v>12</v>
      </c>
      <c r="Q9608">
        <v>0</v>
      </c>
      <c r="R9608">
        <v>0</v>
      </c>
      <c r="S9608">
        <v>0</v>
      </c>
      <c r="T9608">
        <v>1</v>
      </c>
      <c r="U9608">
        <v>0</v>
      </c>
      <c r="V9608">
        <v>0</v>
      </c>
      <c r="W9608">
        <v>0</v>
      </c>
      <c r="X9608">
        <v>3.0618303111843561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3.0618303111843561</v>
      </c>
    </row>
    <row r="9609" spans="1:31" x14ac:dyDescent="0.25">
      <c r="A9609">
        <v>1685233</v>
      </c>
      <c r="B9609">
        <v>1</v>
      </c>
      <c r="C9609" t="s">
        <v>81</v>
      </c>
      <c r="D9609" t="s">
        <v>123</v>
      </c>
      <c r="E9609" t="s">
        <v>151</v>
      </c>
      <c r="F9609" t="s">
        <v>27064</v>
      </c>
      <c r="G9609" t="s">
        <v>153</v>
      </c>
      <c r="H9609" t="s">
        <v>143</v>
      </c>
      <c r="I9609" t="s">
        <v>135</v>
      </c>
      <c r="J9609" t="s">
        <v>136</v>
      </c>
      <c r="K9609" t="s">
        <v>137</v>
      </c>
      <c r="L9609" t="s">
        <v>27065</v>
      </c>
      <c r="M9609" t="s">
        <v>27066</v>
      </c>
      <c r="N9609">
        <v>0.69944444400000005</v>
      </c>
      <c r="O9609">
        <v>0</v>
      </c>
      <c r="P9609">
        <v>52</v>
      </c>
      <c r="Q9609">
        <v>0</v>
      </c>
      <c r="R9609">
        <v>0</v>
      </c>
      <c r="S9609">
        <v>0</v>
      </c>
      <c r="T9609">
        <v>2</v>
      </c>
      <c r="U9609">
        <v>0</v>
      </c>
      <c r="V9609">
        <v>0</v>
      </c>
      <c r="W9609">
        <v>0</v>
      </c>
      <c r="X9609">
        <v>11.954783698003888</v>
      </c>
      <c r="Y9609">
        <v>0</v>
      </c>
      <c r="Z9609">
        <v>0</v>
      </c>
      <c r="AA9609">
        <v>0</v>
      </c>
      <c r="AB9609">
        <v>1.0331252854070778</v>
      </c>
      <c r="AC9609">
        <v>0</v>
      </c>
      <c r="AD9609">
        <v>0</v>
      </c>
      <c r="AE9609">
        <v>12.987908983410966</v>
      </c>
    </row>
    <row r="9610" spans="1:31" x14ac:dyDescent="0.25">
      <c r="A9610">
        <v>1685136</v>
      </c>
      <c r="B9610">
        <v>1</v>
      </c>
      <c r="C9610" t="s">
        <v>81</v>
      </c>
      <c r="D9610" t="s">
        <v>125</v>
      </c>
      <c r="E9610" t="s">
        <v>159</v>
      </c>
      <c r="F9610" t="s">
        <v>27067</v>
      </c>
      <c r="G9610" t="s">
        <v>596</v>
      </c>
      <c r="H9610" t="s">
        <v>134</v>
      </c>
      <c r="I9610" t="s">
        <v>135</v>
      </c>
      <c r="J9610" t="s">
        <v>136</v>
      </c>
      <c r="K9610" t="s">
        <v>137</v>
      </c>
      <c r="L9610" t="s">
        <v>27068</v>
      </c>
      <c r="M9610" t="s">
        <v>27069</v>
      </c>
      <c r="N9610">
        <v>3.1997222220000001</v>
      </c>
      <c r="O9610">
        <v>0</v>
      </c>
      <c r="P9610">
        <v>0</v>
      </c>
      <c r="Q9610">
        <v>4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1.2629287059331828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1.2629287059331828</v>
      </c>
    </row>
    <row r="9611" spans="1:31" x14ac:dyDescent="0.25">
      <c r="A9611">
        <v>1684970</v>
      </c>
      <c r="B9611">
        <v>1</v>
      </c>
      <c r="C9611" t="s">
        <v>80</v>
      </c>
      <c r="D9611" t="s">
        <v>100</v>
      </c>
      <c r="E9611" t="s">
        <v>159</v>
      </c>
      <c r="F9611" t="s">
        <v>27070</v>
      </c>
      <c r="G9611" t="s">
        <v>3157</v>
      </c>
      <c r="H9611" t="s">
        <v>134</v>
      </c>
      <c r="I9611" t="s">
        <v>135</v>
      </c>
      <c r="J9611" t="s">
        <v>136</v>
      </c>
      <c r="K9611" t="s">
        <v>137</v>
      </c>
      <c r="L9611" t="s">
        <v>27071</v>
      </c>
      <c r="M9611" t="s">
        <v>27072</v>
      </c>
      <c r="N9611">
        <v>0.55638888799999997</v>
      </c>
      <c r="O9611">
        <v>0</v>
      </c>
      <c r="P9611">
        <v>201</v>
      </c>
      <c r="Q9611">
        <v>0</v>
      </c>
      <c r="R9611">
        <v>1</v>
      </c>
      <c r="S9611">
        <v>0</v>
      </c>
      <c r="T9611">
        <v>4</v>
      </c>
      <c r="U9611">
        <v>0</v>
      </c>
      <c r="V9611">
        <v>0</v>
      </c>
      <c r="W9611">
        <v>0</v>
      </c>
      <c r="X9611">
        <v>23.066219748007306</v>
      </c>
      <c r="Y9611">
        <v>0</v>
      </c>
      <c r="Z9611">
        <v>0.10293182800197168</v>
      </c>
      <c r="AA9611">
        <v>0</v>
      </c>
      <c r="AB9611">
        <v>1.0690415005543406</v>
      </c>
      <c r="AC9611">
        <v>0</v>
      </c>
      <c r="AD9611">
        <v>0</v>
      </c>
      <c r="AE9611">
        <v>24.238193076563618</v>
      </c>
    </row>
    <row r="9612" spans="1:31" x14ac:dyDescent="0.25">
      <c r="A9612">
        <v>1685299</v>
      </c>
      <c r="B9612">
        <v>1</v>
      </c>
      <c r="C9612" t="s">
        <v>80</v>
      </c>
      <c r="D9612" t="s">
        <v>95</v>
      </c>
      <c r="E9612" t="s">
        <v>140</v>
      </c>
      <c r="F9612" t="s">
        <v>27073</v>
      </c>
      <c r="G9612" t="s">
        <v>197</v>
      </c>
      <c r="H9612" t="s">
        <v>143</v>
      </c>
      <c r="I9612" t="s">
        <v>135</v>
      </c>
      <c r="J9612" t="s">
        <v>136</v>
      </c>
      <c r="K9612" t="s">
        <v>137</v>
      </c>
      <c r="L9612" t="s">
        <v>27074</v>
      </c>
      <c r="M9612" t="s">
        <v>27075</v>
      </c>
      <c r="N9612">
        <v>2.2213888879999999</v>
      </c>
      <c r="O9612">
        <v>0</v>
      </c>
      <c r="P9612">
        <v>1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0.28754402852297167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0.28754402852297167</v>
      </c>
    </row>
    <row r="9613" spans="1:31" x14ac:dyDescent="0.25">
      <c r="A9613">
        <v>1684901</v>
      </c>
      <c r="B9613">
        <v>1</v>
      </c>
      <c r="C9613" t="s">
        <v>80</v>
      </c>
      <c r="D9613" t="s">
        <v>92</v>
      </c>
      <c r="E9613" t="s">
        <v>140</v>
      </c>
      <c r="F9613" t="s">
        <v>27076</v>
      </c>
      <c r="G9613" t="s">
        <v>142</v>
      </c>
      <c r="H9613" t="s">
        <v>143</v>
      </c>
      <c r="I9613" t="s">
        <v>135</v>
      </c>
      <c r="J9613" t="s">
        <v>136</v>
      </c>
      <c r="K9613" t="s">
        <v>137</v>
      </c>
      <c r="L9613" t="s">
        <v>27077</v>
      </c>
      <c r="M9613" t="s">
        <v>27078</v>
      </c>
      <c r="N9613">
        <v>9.7216666660000008</v>
      </c>
      <c r="O9613">
        <v>0</v>
      </c>
      <c r="P9613">
        <v>3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20.26426697223765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20.26426697223765</v>
      </c>
    </row>
    <row r="9614" spans="1:31" x14ac:dyDescent="0.25">
      <c r="A9614">
        <v>1684927</v>
      </c>
      <c r="B9614">
        <v>1</v>
      </c>
      <c r="C9614" t="s">
        <v>81</v>
      </c>
      <c r="D9614" t="s">
        <v>126</v>
      </c>
      <c r="E9614" t="s">
        <v>131</v>
      </c>
      <c r="F9614" t="s">
        <v>27079</v>
      </c>
      <c r="G9614" t="s">
        <v>161</v>
      </c>
      <c r="H9614" t="s">
        <v>134</v>
      </c>
      <c r="I9614" t="s">
        <v>173</v>
      </c>
      <c r="J9614" t="s">
        <v>136</v>
      </c>
      <c r="K9614" t="s">
        <v>137</v>
      </c>
      <c r="L9614" t="s">
        <v>27080</v>
      </c>
      <c r="M9614" t="s">
        <v>27081</v>
      </c>
      <c r="N9614">
        <v>1.3888888E-2</v>
      </c>
      <c r="O9614">
        <v>0</v>
      </c>
      <c r="P9614">
        <v>2649</v>
      </c>
      <c r="Q9614">
        <v>53</v>
      </c>
      <c r="R9614">
        <v>284</v>
      </c>
      <c r="S9614">
        <v>34</v>
      </c>
      <c r="T9614">
        <v>345</v>
      </c>
      <c r="U9614">
        <v>4</v>
      </c>
      <c r="V9614">
        <v>0</v>
      </c>
      <c r="W9614">
        <v>0</v>
      </c>
      <c r="X9614">
        <v>4.9672899651421663</v>
      </c>
      <c r="Y9614">
        <v>1.1293336505943747</v>
      </c>
      <c r="Z9614">
        <v>1.1951506618475278</v>
      </c>
      <c r="AA9614">
        <v>1.9522279350433336</v>
      </c>
      <c r="AB9614">
        <v>1.9714771741175414</v>
      </c>
      <c r="AC9614">
        <v>0.80154482439233343</v>
      </c>
      <c r="AD9614">
        <v>0</v>
      </c>
      <c r="AE9614">
        <v>12.017024211137278</v>
      </c>
    </row>
    <row r="9615" spans="1:31" x14ac:dyDescent="0.25">
      <c r="A9615">
        <v>1685213</v>
      </c>
      <c r="B9615">
        <v>1</v>
      </c>
      <c r="C9615" t="s">
        <v>80</v>
      </c>
      <c r="D9615" t="s">
        <v>100</v>
      </c>
      <c r="E9615" t="s">
        <v>140</v>
      </c>
      <c r="F9615" t="s">
        <v>27082</v>
      </c>
      <c r="G9615" t="s">
        <v>197</v>
      </c>
      <c r="H9615" t="s">
        <v>143</v>
      </c>
      <c r="I9615" t="s">
        <v>135</v>
      </c>
      <c r="J9615" t="s">
        <v>136</v>
      </c>
      <c r="K9615" t="s">
        <v>137</v>
      </c>
      <c r="L9615" t="s">
        <v>27083</v>
      </c>
      <c r="M9615" t="s">
        <v>27084</v>
      </c>
      <c r="N9615">
        <v>1.1402777770000001</v>
      </c>
      <c r="O9615">
        <v>0</v>
      </c>
      <c r="P9615">
        <v>1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0.48498010708998002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0.48498010708998002</v>
      </c>
    </row>
    <row r="9616" spans="1:31" x14ac:dyDescent="0.25">
      <c r="A9616">
        <v>1685156</v>
      </c>
      <c r="B9616">
        <v>1</v>
      </c>
      <c r="C9616" t="s">
        <v>81</v>
      </c>
      <c r="D9616" t="s">
        <v>118</v>
      </c>
      <c r="E9616" t="s">
        <v>164</v>
      </c>
      <c r="F9616" t="s">
        <v>27085</v>
      </c>
      <c r="G9616" t="s">
        <v>723</v>
      </c>
      <c r="H9616" t="s">
        <v>134</v>
      </c>
      <c r="I9616" t="s">
        <v>135</v>
      </c>
      <c r="J9616" t="s">
        <v>3</v>
      </c>
      <c r="K9616" t="s">
        <v>137</v>
      </c>
      <c r="L9616" t="s">
        <v>27000</v>
      </c>
      <c r="M9616" t="s">
        <v>27086</v>
      </c>
      <c r="N9616">
        <v>0.67222222200000004</v>
      </c>
      <c r="O9616">
        <v>23</v>
      </c>
      <c r="P9616">
        <v>3306</v>
      </c>
      <c r="Q9616">
        <v>270</v>
      </c>
      <c r="R9616">
        <v>310</v>
      </c>
      <c r="S9616">
        <v>47</v>
      </c>
      <c r="T9616">
        <v>298</v>
      </c>
      <c r="U9616">
        <v>1</v>
      </c>
      <c r="V9616">
        <v>0</v>
      </c>
      <c r="W9616">
        <v>4.6817118911189199</v>
      </c>
      <c r="X9616">
        <v>460.19740479281108</v>
      </c>
      <c r="Y9616">
        <v>288.58511417141801</v>
      </c>
      <c r="Z9616">
        <v>48.770463071477529</v>
      </c>
      <c r="AA9616">
        <v>550.13254231160943</v>
      </c>
      <c r="AB9616">
        <v>84.958520795344484</v>
      </c>
      <c r="AC9616">
        <v>10.176429728221624</v>
      </c>
      <c r="AD9616">
        <v>0</v>
      </c>
      <c r="AE9616">
        <v>1447.502186762001</v>
      </c>
    </row>
    <row r="9617" spans="1:31" x14ac:dyDescent="0.25">
      <c r="A9617">
        <v>1684964</v>
      </c>
      <c r="B9617">
        <v>1</v>
      </c>
      <c r="C9617" t="s">
        <v>80</v>
      </c>
      <c r="D9617" t="s">
        <v>92</v>
      </c>
      <c r="E9617" t="s">
        <v>151</v>
      </c>
      <c r="F9617" t="s">
        <v>27087</v>
      </c>
      <c r="G9617" t="s">
        <v>222</v>
      </c>
      <c r="H9617" t="s">
        <v>143</v>
      </c>
      <c r="I9617" t="s">
        <v>135</v>
      </c>
      <c r="J9617" t="s">
        <v>136</v>
      </c>
      <c r="K9617" t="s">
        <v>137</v>
      </c>
      <c r="L9617" t="s">
        <v>27088</v>
      </c>
      <c r="M9617" t="s">
        <v>27089</v>
      </c>
      <c r="N9617">
        <v>3.9069444440000001</v>
      </c>
      <c r="O9617">
        <v>0</v>
      </c>
      <c r="P9617">
        <v>42</v>
      </c>
      <c r="Q9617">
        <v>0</v>
      </c>
      <c r="R9617">
        <v>11</v>
      </c>
      <c r="S9617">
        <v>0</v>
      </c>
      <c r="T9617">
        <v>2</v>
      </c>
      <c r="U9617">
        <v>0</v>
      </c>
      <c r="V9617">
        <v>0</v>
      </c>
      <c r="W9617">
        <v>0</v>
      </c>
      <c r="X9617">
        <v>32.477881067698846</v>
      </c>
      <c r="Y9617">
        <v>0</v>
      </c>
      <c r="Z9617">
        <v>1.6962248746468114</v>
      </c>
      <c r="AA9617">
        <v>0</v>
      </c>
      <c r="AB9617">
        <v>21.167118643001121</v>
      </c>
      <c r="AC9617">
        <v>0</v>
      </c>
      <c r="AD9617">
        <v>0</v>
      </c>
      <c r="AE9617">
        <v>55.341224585346779</v>
      </c>
    </row>
    <row r="9618" spans="1:31" x14ac:dyDescent="0.25">
      <c r="A9618">
        <v>1685079</v>
      </c>
      <c r="B9618">
        <v>1</v>
      </c>
      <c r="C9618" t="s">
        <v>80</v>
      </c>
      <c r="D9618" t="s">
        <v>90</v>
      </c>
      <c r="E9618" t="s">
        <v>151</v>
      </c>
      <c r="F9618" t="s">
        <v>27090</v>
      </c>
      <c r="G9618" t="s">
        <v>153</v>
      </c>
      <c r="H9618" t="s">
        <v>143</v>
      </c>
      <c r="I9618" t="s">
        <v>135</v>
      </c>
      <c r="J9618" t="s">
        <v>136</v>
      </c>
      <c r="K9618" t="s">
        <v>137</v>
      </c>
      <c r="L9618" t="s">
        <v>27091</v>
      </c>
      <c r="M9618" t="s">
        <v>27092</v>
      </c>
      <c r="N9618">
        <v>1.256388888</v>
      </c>
      <c r="O9618">
        <v>0</v>
      </c>
      <c r="P9618">
        <v>223</v>
      </c>
      <c r="Q9618">
        <v>0</v>
      </c>
      <c r="R9618">
        <v>0</v>
      </c>
      <c r="S9618">
        <v>0</v>
      </c>
      <c r="T9618">
        <v>5</v>
      </c>
      <c r="U9618">
        <v>0</v>
      </c>
      <c r="V9618">
        <v>0</v>
      </c>
      <c r="W9618">
        <v>0</v>
      </c>
      <c r="X9618">
        <v>92.832136349221045</v>
      </c>
      <c r="Y9618">
        <v>0</v>
      </c>
      <c r="Z9618">
        <v>0</v>
      </c>
      <c r="AA9618">
        <v>0</v>
      </c>
      <c r="AB9618">
        <v>4.6938436417346772</v>
      </c>
      <c r="AC9618">
        <v>0</v>
      </c>
      <c r="AD9618">
        <v>0</v>
      </c>
      <c r="AE9618">
        <v>97.525979990955719</v>
      </c>
    </row>
    <row r="9619" spans="1:31" x14ac:dyDescent="0.25">
      <c r="A9619">
        <v>1685242</v>
      </c>
      <c r="B9619">
        <v>1</v>
      </c>
      <c r="C9619" t="s">
        <v>81</v>
      </c>
      <c r="D9619" t="s">
        <v>114</v>
      </c>
      <c r="E9619" t="s">
        <v>146</v>
      </c>
      <c r="F9619" t="s">
        <v>312</v>
      </c>
      <c r="G9619" t="s">
        <v>148</v>
      </c>
      <c r="H9619" t="s">
        <v>143</v>
      </c>
      <c r="I9619" t="s">
        <v>135</v>
      </c>
      <c r="J9619" t="s">
        <v>136</v>
      </c>
      <c r="K9619" t="s">
        <v>137</v>
      </c>
      <c r="L9619" t="s">
        <v>27093</v>
      </c>
      <c r="M9619" t="s">
        <v>27094</v>
      </c>
      <c r="N9619">
        <v>4.1100000000000003</v>
      </c>
      <c r="O9619">
        <v>0</v>
      </c>
      <c r="P9619">
        <v>113</v>
      </c>
      <c r="Q9619">
        <v>0</v>
      </c>
      <c r="R9619">
        <v>0</v>
      </c>
      <c r="S9619">
        <v>0</v>
      </c>
      <c r="T9619">
        <v>9</v>
      </c>
      <c r="U9619">
        <v>0</v>
      </c>
      <c r="V9619">
        <v>0</v>
      </c>
      <c r="W9619">
        <v>0</v>
      </c>
      <c r="X9619">
        <v>52.125107606200366</v>
      </c>
      <c r="Y9619">
        <v>0</v>
      </c>
      <c r="Z9619">
        <v>0</v>
      </c>
      <c r="AA9619">
        <v>0</v>
      </c>
      <c r="AB9619">
        <v>11.563082396114764</v>
      </c>
      <c r="AC9619">
        <v>0</v>
      </c>
      <c r="AD9619">
        <v>0</v>
      </c>
      <c r="AE9619">
        <v>63.688190002315132</v>
      </c>
    </row>
    <row r="9620" spans="1:31" x14ac:dyDescent="0.25">
      <c r="A9620">
        <v>1684933</v>
      </c>
      <c r="B9620">
        <v>1</v>
      </c>
      <c r="C9620" t="s">
        <v>80</v>
      </c>
      <c r="D9620" t="s">
        <v>83</v>
      </c>
      <c r="E9620" t="s">
        <v>159</v>
      </c>
      <c r="F9620" t="s">
        <v>27095</v>
      </c>
      <c r="G9620" t="s">
        <v>281</v>
      </c>
      <c r="H9620" t="s">
        <v>134</v>
      </c>
      <c r="I9620" t="s">
        <v>135</v>
      </c>
      <c r="J9620" t="s">
        <v>136</v>
      </c>
      <c r="K9620" t="s">
        <v>167</v>
      </c>
      <c r="L9620" t="s">
        <v>27096</v>
      </c>
      <c r="M9620" t="s">
        <v>27097</v>
      </c>
      <c r="N9620">
        <v>3.983856388</v>
      </c>
      <c r="O9620">
        <v>0</v>
      </c>
      <c r="P9620">
        <v>737</v>
      </c>
      <c r="Q9620">
        <v>0</v>
      </c>
      <c r="R9620">
        <v>0</v>
      </c>
      <c r="S9620">
        <v>0</v>
      </c>
      <c r="T9620">
        <v>55</v>
      </c>
      <c r="U9620">
        <v>1</v>
      </c>
      <c r="V9620">
        <v>0</v>
      </c>
      <c r="W9620">
        <v>0</v>
      </c>
      <c r="X9620">
        <v>1061.3524124446828</v>
      </c>
      <c r="Y9620">
        <v>0</v>
      </c>
      <c r="Z9620">
        <v>0</v>
      </c>
      <c r="AA9620">
        <v>0</v>
      </c>
      <c r="AB9620">
        <v>488.95427528170035</v>
      </c>
      <c r="AC9620">
        <v>54.464625651401207</v>
      </c>
      <c r="AD9620">
        <v>0</v>
      </c>
      <c r="AE9620">
        <v>1604.7713133777843</v>
      </c>
    </row>
    <row r="9621" spans="1:31" x14ac:dyDescent="0.25">
      <c r="A9621">
        <v>1685265</v>
      </c>
      <c r="B9621">
        <v>1</v>
      </c>
      <c r="C9621" t="s">
        <v>81</v>
      </c>
      <c r="D9621" t="s">
        <v>118</v>
      </c>
      <c r="E9621" t="s">
        <v>140</v>
      </c>
      <c r="F9621" t="s">
        <v>27098</v>
      </c>
      <c r="G9621" t="s">
        <v>197</v>
      </c>
      <c r="H9621" t="s">
        <v>143</v>
      </c>
      <c r="I9621" t="s">
        <v>135</v>
      </c>
      <c r="J9621" t="s">
        <v>136</v>
      </c>
      <c r="K9621" t="s">
        <v>137</v>
      </c>
      <c r="L9621" t="s">
        <v>27099</v>
      </c>
      <c r="M9621" t="s">
        <v>27100</v>
      </c>
      <c r="N9621">
        <v>2.2241666659999999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1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0.86129184088898092</v>
      </c>
      <c r="AC9621">
        <v>0</v>
      </c>
      <c r="AD9621">
        <v>0</v>
      </c>
      <c r="AE9621">
        <v>0.86129184088898092</v>
      </c>
    </row>
    <row r="9622" spans="1:31" x14ac:dyDescent="0.25">
      <c r="A9622">
        <v>1685056</v>
      </c>
      <c r="B9622">
        <v>1</v>
      </c>
      <c r="C9622" t="s">
        <v>81</v>
      </c>
      <c r="D9622" t="s">
        <v>127</v>
      </c>
      <c r="E9622" t="s">
        <v>164</v>
      </c>
      <c r="F9622" t="s">
        <v>27101</v>
      </c>
      <c r="G9622" t="s">
        <v>166</v>
      </c>
      <c r="H9622" t="s">
        <v>134</v>
      </c>
      <c r="I9622" t="s">
        <v>135</v>
      </c>
      <c r="J9622" t="s">
        <v>136</v>
      </c>
      <c r="K9622" t="s">
        <v>167</v>
      </c>
      <c r="L9622" t="s">
        <v>27102</v>
      </c>
      <c r="M9622" t="s">
        <v>27103</v>
      </c>
      <c r="N9622">
        <v>9.0277777000000003E-2</v>
      </c>
      <c r="O9622">
        <v>0</v>
      </c>
      <c r="P9622">
        <v>4801</v>
      </c>
      <c r="Q9622">
        <v>0</v>
      </c>
      <c r="R9622">
        <v>0</v>
      </c>
      <c r="S9622">
        <v>1</v>
      </c>
      <c r="T9622">
        <v>142</v>
      </c>
      <c r="U9622">
        <v>0</v>
      </c>
      <c r="V9622">
        <v>0</v>
      </c>
      <c r="W9622">
        <v>0</v>
      </c>
      <c r="X9622">
        <v>120.7193626167597</v>
      </c>
      <c r="Y9622">
        <v>0</v>
      </c>
      <c r="Z9622">
        <v>0</v>
      </c>
      <c r="AA9622">
        <v>6.8637798123900424</v>
      </c>
      <c r="AB9622">
        <v>16.283405737096881</v>
      </c>
      <c r="AC9622">
        <v>0</v>
      </c>
      <c r="AD9622">
        <v>0</v>
      </c>
      <c r="AE9622">
        <v>143.86654816624662</v>
      </c>
    </row>
    <row r="9623" spans="1:31" x14ac:dyDescent="0.25">
      <c r="A9623">
        <v>1684956</v>
      </c>
      <c r="B9623">
        <v>1</v>
      </c>
      <c r="C9623" t="s">
        <v>80</v>
      </c>
      <c r="D9623" t="s">
        <v>93</v>
      </c>
      <c r="E9623" t="s">
        <v>151</v>
      </c>
      <c r="F9623" t="s">
        <v>27104</v>
      </c>
      <c r="G9623" t="s">
        <v>526</v>
      </c>
      <c r="H9623" t="s">
        <v>143</v>
      </c>
      <c r="I9623" t="s">
        <v>135</v>
      </c>
      <c r="J9623" t="s">
        <v>136</v>
      </c>
      <c r="K9623" t="s">
        <v>137</v>
      </c>
      <c r="L9623" t="s">
        <v>27105</v>
      </c>
      <c r="M9623" t="s">
        <v>27106</v>
      </c>
      <c r="N9623">
        <v>1.7227777769999999</v>
      </c>
      <c r="O9623">
        <v>0</v>
      </c>
      <c r="P9623">
        <v>0</v>
      </c>
      <c r="Q9623">
        <v>0</v>
      </c>
      <c r="R9623">
        <v>4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7.2561208344254187</v>
      </c>
      <c r="AA9623">
        <v>0</v>
      </c>
      <c r="AB9623">
        <v>0</v>
      </c>
      <c r="AC9623">
        <v>0</v>
      </c>
      <c r="AD9623">
        <v>0</v>
      </c>
      <c r="AE9623">
        <v>7.2561208344254187</v>
      </c>
    </row>
    <row r="9624" spans="1:31" x14ac:dyDescent="0.25">
      <c r="A9624">
        <v>1684893</v>
      </c>
      <c r="B9624">
        <v>1</v>
      </c>
      <c r="C9624" t="s">
        <v>80</v>
      </c>
      <c r="D9624" t="s">
        <v>99</v>
      </c>
      <c r="E9624" t="s">
        <v>164</v>
      </c>
      <c r="F9624" t="s">
        <v>27107</v>
      </c>
      <c r="G9624" t="s">
        <v>161</v>
      </c>
      <c r="H9624" t="s">
        <v>134</v>
      </c>
      <c r="I9624" t="s">
        <v>135</v>
      </c>
      <c r="J9624" t="s">
        <v>136</v>
      </c>
      <c r="K9624" t="s">
        <v>137</v>
      </c>
      <c r="L9624" t="s">
        <v>27108</v>
      </c>
      <c r="M9624" t="s">
        <v>27109</v>
      </c>
      <c r="N9624">
        <v>0.461666666</v>
      </c>
      <c r="O9624">
        <v>10</v>
      </c>
      <c r="P9624">
        <v>7007</v>
      </c>
      <c r="Q9624">
        <v>1</v>
      </c>
      <c r="R9624">
        <v>101</v>
      </c>
      <c r="S9624">
        <v>21</v>
      </c>
      <c r="T9624">
        <v>605</v>
      </c>
      <c r="U9624">
        <v>3</v>
      </c>
      <c r="V9624">
        <v>6</v>
      </c>
      <c r="W9624">
        <v>18.792684879946879</v>
      </c>
      <c r="X9624">
        <v>750.11801324238809</v>
      </c>
      <c r="Y9624">
        <v>0.10275630447600001</v>
      </c>
      <c r="Z9624">
        <v>8.5144579830164719</v>
      </c>
      <c r="AA9624">
        <v>58.933493391359207</v>
      </c>
      <c r="AB9624">
        <v>154.62801931961786</v>
      </c>
      <c r="AC9624">
        <v>7.2736998953181109</v>
      </c>
      <c r="AD9624">
        <v>0.56599765722938344</v>
      </c>
      <c r="AE9624">
        <v>998.92912267335191</v>
      </c>
    </row>
    <row r="9625" spans="1:31" x14ac:dyDescent="0.25">
      <c r="A9625">
        <v>1685096</v>
      </c>
      <c r="B9625">
        <v>1</v>
      </c>
      <c r="C9625" t="s">
        <v>80</v>
      </c>
      <c r="D9625" t="s">
        <v>97</v>
      </c>
      <c r="E9625" t="s">
        <v>151</v>
      </c>
      <c r="F9625" t="s">
        <v>22633</v>
      </c>
      <c r="G9625" t="s">
        <v>222</v>
      </c>
      <c r="H9625" t="s">
        <v>143</v>
      </c>
      <c r="I9625" t="s">
        <v>135</v>
      </c>
      <c r="J9625" t="s">
        <v>136</v>
      </c>
      <c r="K9625" t="s">
        <v>137</v>
      </c>
      <c r="L9625" t="s">
        <v>27110</v>
      </c>
      <c r="M9625" t="s">
        <v>27111</v>
      </c>
      <c r="N9625">
        <v>4.1622222219999996</v>
      </c>
      <c r="O9625">
        <v>0</v>
      </c>
      <c r="P9625">
        <v>7</v>
      </c>
      <c r="Q9625">
        <v>0</v>
      </c>
      <c r="R9625">
        <v>0</v>
      </c>
      <c r="S9625">
        <v>0</v>
      </c>
      <c r="T9625">
        <v>1</v>
      </c>
      <c r="U9625">
        <v>0</v>
      </c>
      <c r="V9625">
        <v>0</v>
      </c>
      <c r="W9625">
        <v>0</v>
      </c>
      <c r="X9625">
        <v>13.92794744215211</v>
      </c>
      <c r="Y9625">
        <v>0</v>
      </c>
      <c r="Z9625">
        <v>0</v>
      </c>
      <c r="AA9625">
        <v>0</v>
      </c>
      <c r="AB9625">
        <v>1.6783809920605554E-2</v>
      </c>
      <c r="AC9625">
        <v>0</v>
      </c>
      <c r="AD9625">
        <v>0</v>
      </c>
      <c r="AE9625">
        <v>13.944731252072716</v>
      </c>
    </row>
    <row r="9626" spans="1:31" x14ac:dyDescent="0.25">
      <c r="A9626">
        <v>1685179</v>
      </c>
      <c r="B9626">
        <v>1</v>
      </c>
      <c r="C9626" t="s">
        <v>80</v>
      </c>
      <c r="D9626" t="s">
        <v>96</v>
      </c>
      <c r="E9626" t="s">
        <v>140</v>
      </c>
      <c r="F9626" t="s">
        <v>27112</v>
      </c>
      <c r="G9626" t="s">
        <v>389</v>
      </c>
      <c r="H9626" t="s">
        <v>143</v>
      </c>
      <c r="I9626" t="s">
        <v>135</v>
      </c>
      <c r="J9626" t="s">
        <v>136</v>
      </c>
      <c r="K9626" t="s">
        <v>137</v>
      </c>
      <c r="L9626" t="s">
        <v>27113</v>
      </c>
      <c r="M9626" t="s">
        <v>27114</v>
      </c>
      <c r="N9626">
        <v>2.3536111110000002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1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0.61446795076013827</v>
      </c>
      <c r="AC9626">
        <v>0</v>
      </c>
      <c r="AD9626">
        <v>0</v>
      </c>
      <c r="AE9626">
        <v>0.61446795076013827</v>
      </c>
    </row>
    <row r="9627" spans="1:31" x14ac:dyDescent="0.25">
      <c r="A9627">
        <v>1685039</v>
      </c>
      <c r="B9627">
        <v>1</v>
      </c>
      <c r="C9627" t="s">
        <v>80</v>
      </c>
      <c r="D9627" t="s">
        <v>105</v>
      </c>
      <c r="E9627" t="s">
        <v>131</v>
      </c>
      <c r="F9627" t="s">
        <v>27115</v>
      </c>
      <c r="G9627" t="s">
        <v>596</v>
      </c>
      <c r="H9627" t="s">
        <v>134</v>
      </c>
      <c r="I9627" t="s">
        <v>135</v>
      </c>
      <c r="J9627" t="s">
        <v>136</v>
      </c>
      <c r="K9627" t="s">
        <v>137</v>
      </c>
      <c r="L9627" t="s">
        <v>27116</v>
      </c>
      <c r="M9627" t="s">
        <v>27117</v>
      </c>
      <c r="N9627">
        <v>0.43555555499999998</v>
      </c>
      <c r="O9627">
        <v>4</v>
      </c>
      <c r="P9627">
        <v>43</v>
      </c>
      <c r="Q9627">
        <v>1</v>
      </c>
      <c r="R9627">
        <v>8</v>
      </c>
      <c r="S9627">
        <v>11</v>
      </c>
      <c r="T9627">
        <v>38</v>
      </c>
      <c r="U9627">
        <v>1</v>
      </c>
      <c r="V9627">
        <v>0</v>
      </c>
      <c r="W9627">
        <v>4.8361693389973732</v>
      </c>
      <c r="X9627">
        <v>4.8671665042490018</v>
      </c>
      <c r="Y9627">
        <v>3.9857685730164758</v>
      </c>
      <c r="Z9627">
        <v>2.0008969905410199</v>
      </c>
      <c r="AA9627">
        <v>28.86179262748832</v>
      </c>
      <c r="AB9627">
        <v>16.284509843547706</v>
      </c>
      <c r="AC9627">
        <v>32.425360685415995</v>
      </c>
      <c r="AD9627">
        <v>0</v>
      </c>
      <c r="AE9627">
        <v>93.261664563255891</v>
      </c>
    </row>
    <row r="9628" spans="1:31" x14ac:dyDescent="0.25">
      <c r="A9628">
        <v>1685033</v>
      </c>
      <c r="B9628">
        <v>1</v>
      </c>
      <c r="C9628" t="s">
        <v>80</v>
      </c>
      <c r="D9628" t="s">
        <v>92</v>
      </c>
      <c r="E9628" t="s">
        <v>151</v>
      </c>
      <c r="F9628" t="s">
        <v>27118</v>
      </c>
      <c r="G9628" t="s">
        <v>526</v>
      </c>
      <c r="H9628" t="s">
        <v>143</v>
      </c>
      <c r="I9628" t="s">
        <v>135</v>
      </c>
      <c r="J9628" t="s">
        <v>136</v>
      </c>
      <c r="K9628" t="s">
        <v>137</v>
      </c>
      <c r="L9628" t="s">
        <v>27119</v>
      </c>
      <c r="M9628" t="s">
        <v>27120</v>
      </c>
      <c r="N9628">
        <v>3.5036111110000001</v>
      </c>
      <c r="O9628">
        <v>0</v>
      </c>
      <c r="P9628">
        <v>27</v>
      </c>
      <c r="Q9628">
        <v>0</v>
      </c>
      <c r="R9628">
        <v>7</v>
      </c>
      <c r="S9628">
        <v>0</v>
      </c>
      <c r="T9628">
        <v>1</v>
      </c>
      <c r="U9628">
        <v>0</v>
      </c>
      <c r="V9628">
        <v>0</v>
      </c>
      <c r="W9628">
        <v>0</v>
      </c>
      <c r="X9628">
        <v>28.185234563259243</v>
      </c>
      <c r="Y9628">
        <v>0</v>
      </c>
      <c r="Z9628">
        <v>1.8122189448454376</v>
      </c>
      <c r="AA9628">
        <v>0</v>
      </c>
      <c r="AB9628">
        <v>5.4744070412063754</v>
      </c>
      <c r="AC9628">
        <v>0</v>
      </c>
      <c r="AD9628">
        <v>0</v>
      </c>
      <c r="AE9628">
        <v>35.471860549311053</v>
      </c>
    </row>
    <row r="9629" spans="1:31" x14ac:dyDescent="0.25">
      <c r="A9629">
        <v>1685288</v>
      </c>
      <c r="B9629">
        <v>1</v>
      </c>
      <c r="C9629" t="s">
        <v>80</v>
      </c>
      <c r="D9629" t="s">
        <v>96</v>
      </c>
      <c r="E9629" t="s">
        <v>140</v>
      </c>
      <c r="F9629" t="s">
        <v>27121</v>
      </c>
      <c r="G9629" t="s">
        <v>197</v>
      </c>
      <c r="H9629" t="s">
        <v>143</v>
      </c>
      <c r="I9629" t="s">
        <v>135</v>
      </c>
      <c r="J9629" t="s">
        <v>136</v>
      </c>
      <c r="K9629" t="s">
        <v>137</v>
      </c>
      <c r="L9629" t="s">
        <v>27122</v>
      </c>
      <c r="M9629" t="s">
        <v>27123</v>
      </c>
      <c r="N9629">
        <v>2.8091666659999999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1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2.930893997758905</v>
      </c>
      <c r="AC9629">
        <v>0</v>
      </c>
      <c r="AD9629">
        <v>0</v>
      </c>
      <c r="AE9629">
        <v>2.930893997758905</v>
      </c>
    </row>
    <row r="9630" spans="1:31" x14ac:dyDescent="0.25">
      <c r="A9630">
        <v>1684973</v>
      </c>
      <c r="B9630">
        <v>1</v>
      </c>
      <c r="C9630" t="s">
        <v>80</v>
      </c>
      <c r="D9630" t="s">
        <v>94</v>
      </c>
      <c r="E9630" t="s">
        <v>140</v>
      </c>
      <c r="F9630" t="s">
        <v>27124</v>
      </c>
      <c r="G9630" t="s">
        <v>197</v>
      </c>
      <c r="H9630" t="s">
        <v>143</v>
      </c>
      <c r="I9630" t="s">
        <v>135</v>
      </c>
      <c r="J9630" t="s">
        <v>136</v>
      </c>
      <c r="K9630" t="s">
        <v>137</v>
      </c>
      <c r="L9630" t="s">
        <v>27125</v>
      </c>
      <c r="M9630" t="s">
        <v>27126</v>
      </c>
      <c r="N9630">
        <v>0.73555555500000003</v>
      </c>
      <c r="O9630">
        <v>0</v>
      </c>
      <c r="P9630">
        <v>1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0.25472419267582225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0.25472419267582225</v>
      </c>
    </row>
    <row r="9631" spans="1:31" x14ac:dyDescent="0.25">
      <c r="A9631">
        <v>1684953</v>
      </c>
      <c r="B9631">
        <v>1</v>
      </c>
      <c r="C9631" t="s">
        <v>81</v>
      </c>
      <c r="D9631" t="s">
        <v>116</v>
      </c>
      <c r="E9631" t="s">
        <v>131</v>
      </c>
      <c r="F9631" t="s">
        <v>18626</v>
      </c>
      <c r="G9631" t="s">
        <v>253</v>
      </c>
      <c r="H9631" t="s">
        <v>134</v>
      </c>
      <c r="I9631" t="s">
        <v>135</v>
      </c>
      <c r="J9631" t="s">
        <v>136</v>
      </c>
      <c r="K9631" t="s">
        <v>167</v>
      </c>
      <c r="L9631" t="s">
        <v>27127</v>
      </c>
      <c r="M9631" t="s">
        <v>27128</v>
      </c>
      <c r="N9631">
        <v>2.1702777769999999</v>
      </c>
      <c r="O9631">
        <v>0</v>
      </c>
      <c r="P9631">
        <v>310</v>
      </c>
      <c r="Q9631">
        <v>1</v>
      </c>
      <c r="R9631">
        <v>1</v>
      </c>
      <c r="S9631">
        <v>1</v>
      </c>
      <c r="T9631">
        <v>18</v>
      </c>
      <c r="U9631">
        <v>0</v>
      </c>
      <c r="V9631">
        <v>0</v>
      </c>
      <c r="W9631">
        <v>0</v>
      </c>
      <c r="X9631">
        <v>61.724115153067288</v>
      </c>
      <c r="Y9631">
        <v>0.62568350738543166</v>
      </c>
      <c r="Z9631">
        <v>0.10232371013930944</v>
      </c>
      <c r="AA9631">
        <v>0.35202541643976004</v>
      </c>
      <c r="AB9631">
        <v>15.478388800651796</v>
      </c>
      <c r="AC9631">
        <v>0</v>
      </c>
      <c r="AD9631">
        <v>0</v>
      </c>
      <c r="AE9631">
        <v>78.28253658768358</v>
      </c>
    </row>
    <row r="9632" spans="1:31" x14ac:dyDescent="0.25">
      <c r="A9632">
        <v>1685116</v>
      </c>
      <c r="B9632">
        <v>1</v>
      </c>
      <c r="C9632" t="s">
        <v>81</v>
      </c>
      <c r="D9632" t="s">
        <v>123</v>
      </c>
      <c r="E9632" t="s">
        <v>140</v>
      </c>
      <c r="F9632" t="s">
        <v>27129</v>
      </c>
      <c r="G9632" t="s">
        <v>197</v>
      </c>
      <c r="H9632" t="s">
        <v>143</v>
      </c>
      <c r="I9632" t="s">
        <v>135</v>
      </c>
      <c r="J9632" t="s">
        <v>136</v>
      </c>
      <c r="K9632" t="s">
        <v>137</v>
      </c>
      <c r="L9632" t="s">
        <v>27130</v>
      </c>
      <c r="M9632" t="s">
        <v>27131</v>
      </c>
      <c r="N9632">
        <v>3.0663888880000001</v>
      </c>
      <c r="O9632">
        <v>0</v>
      </c>
      <c r="P9632">
        <v>1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2.9573668768655562E-3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2.9573668768655562E-3</v>
      </c>
    </row>
    <row r="9633" spans="1:31" x14ac:dyDescent="0.25">
      <c r="A9633">
        <v>1685159</v>
      </c>
      <c r="B9633">
        <v>1</v>
      </c>
      <c r="C9633" t="s">
        <v>80</v>
      </c>
      <c r="D9633" t="s">
        <v>106</v>
      </c>
      <c r="E9633" t="s">
        <v>151</v>
      </c>
      <c r="F9633" t="s">
        <v>27132</v>
      </c>
      <c r="G9633" t="s">
        <v>153</v>
      </c>
      <c r="H9633" t="s">
        <v>143</v>
      </c>
      <c r="I9633" t="s">
        <v>135</v>
      </c>
      <c r="J9633" t="s">
        <v>136</v>
      </c>
      <c r="K9633" t="s">
        <v>137</v>
      </c>
      <c r="L9633" t="s">
        <v>27133</v>
      </c>
      <c r="M9633" t="s">
        <v>27134</v>
      </c>
      <c r="N9633">
        <v>1.1399999999999999</v>
      </c>
      <c r="O9633">
        <v>0</v>
      </c>
      <c r="P9633">
        <v>11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2.336075043585693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2.336075043585693</v>
      </c>
    </row>
    <row r="9634" spans="1:31" x14ac:dyDescent="0.25">
      <c r="A9634">
        <v>1684936</v>
      </c>
      <c r="B9634">
        <v>1</v>
      </c>
      <c r="C9634" t="s">
        <v>81</v>
      </c>
      <c r="D9634" t="s">
        <v>122</v>
      </c>
      <c r="E9634" t="s">
        <v>164</v>
      </c>
      <c r="F9634" t="s">
        <v>16844</v>
      </c>
      <c r="G9634" t="s">
        <v>161</v>
      </c>
      <c r="H9634" t="s">
        <v>134</v>
      </c>
      <c r="I9634" t="s">
        <v>135</v>
      </c>
      <c r="J9634" t="s">
        <v>136</v>
      </c>
      <c r="K9634" t="s">
        <v>137</v>
      </c>
      <c r="L9634" t="s">
        <v>27135</v>
      </c>
      <c r="M9634" t="s">
        <v>27136</v>
      </c>
      <c r="N9634">
        <v>1.011111111</v>
      </c>
      <c r="O9634">
        <v>0</v>
      </c>
      <c r="P9634">
        <v>5509</v>
      </c>
      <c r="Q9634">
        <v>1</v>
      </c>
      <c r="R9634">
        <v>14</v>
      </c>
      <c r="S9634">
        <v>19</v>
      </c>
      <c r="T9634">
        <v>1069</v>
      </c>
      <c r="U9634">
        <v>9</v>
      </c>
      <c r="V9634">
        <v>1</v>
      </c>
      <c r="W9634">
        <v>0</v>
      </c>
      <c r="X9634">
        <v>1450.5893590210874</v>
      </c>
      <c r="Y9634">
        <v>0.23877259516067223</v>
      </c>
      <c r="Z9634">
        <v>28.712384868489302</v>
      </c>
      <c r="AA9634">
        <v>186.07671386706139</v>
      </c>
      <c r="AB9634">
        <v>688.93332502869589</v>
      </c>
      <c r="AC9634">
        <v>1366.0447997014128</v>
      </c>
      <c r="AD9634">
        <v>0.40002075144192772</v>
      </c>
      <c r="AE9634">
        <v>3720.9953758333495</v>
      </c>
    </row>
    <row r="9635" spans="1:31" x14ac:dyDescent="0.25">
      <c r="A9635">
        <v>1685122</v>
      </c>
      <c r="B9635">
        <v>1</v>
      </c>
      <c r="C9635" t="s">
        <v>80</v>
      </c>
      <c r="D9635" t="s">
        <v>104</v>
      </c>
      <c r="E9635" t="s">
        <v>151</v>
      </c>
      <c r="F9635" t="s">
        <v>27137</v>
      </c>
      <c r="G9635" t="s">
        <v>153</v>
      </c>
      <c r="H9635" t="s">
        <v>143</v>
      </c>
      <c r="I9635" t="s">
        <v>135</v>
      </c>
      <c r="J9635" t="s">
        <v>136</v>
      </c>
      <c r="K9635" t="s">
        <v>137</v>
      </c>
      <c r="L9635" t="s">
        <v>27138</v>
      </c>
      <c r="M9635" t="s">
        <v>27139</v>
      </c>
      <c r="N9635">
        <v>1.26</v>
      </c>
      <c r="O9635">
        <v>0</v>
      </c>
      <c r="P9635">
        <v>65</v>
      </c>
      <c r="Q9635">
        <v>0</v>
      </c>
      <c r="R9635">
        <v>0</v>
      </c>
      <c r="S9635">
        <v>0</v>
      </c>
      <c r="T9635">
        <v>3</v>
      </c>
      <c r="U9635">
        <v>0</v>
      </c>
      <c r="V9635">
        <v>0</v>
      </c>
      <c r="W9635">
        <v>0</v>
      </c>
      <c r="X9635">
        <v>25.388813095024368</v>
      </c>
      <c r="Y9635">
        <v>0</v>
      </c>
      <c r="Z9635">
        <v>0</v>
      </c>
      <c r="AA9635">
        <v>0</v>
      </c>
      <c r="AB9635">
        <v>1.0214028536017425</v>
      </c>
      <c r="AC9635">
        <v>0</v>
      </c>
      <c r="AD9635">
        <v>0</v>
      </c>
      <c r="AE9635">
        <v>26.41021594862611</v>
      </c>
    </row>
    <row r="9636" spans="1:31" x14ac:dyDescent="0.25">
      <c r="A9636">
        <v>1685245</v>
      </c>
      <c r="B9636">
        <v>1</v>
      </c>
      <c r="C9636" t="s">
        <v>81</v>
      </c>
      <c r="D9636" t="s">
        <v>128</v>
      </c>
      <c r="E9636" t="s">
        <v>146</v>
      </c>
      <c r="F9636" t="s">
        <v>27140</v>
      </c>
      <c r="G9636" t="s">
        <v>263</v>
      </c>
      <c r="H9636" t="s">
        <v>143</v>
      </c>
      <c r="I9636" t="s">
        <v>135</v>
      </c>
      <c r="J9636" t="s">
        <v>136</v>
      </c>
      <c r="K9636" t="s">
        <v>137</v>
      </c>
      <c r="L9636" t="s">
        <v>27141</v>
      </c>
      <c r="M9636" t="s">
        <v>27142</v>
      </c>
      <c r="N9636">
        <v>2.8513888879999998</v>
      </c>
      <c r="O9636">
        <v>0</v>
      </c>
      <c r="P9636">
        <v>30</v>
      </c>
      <c r="Q9636">
        <v>0</v>
      </c>
      <c r="R9636">
        <v>5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7.5976611445274562</v>
      </c>
      <c r="Y9636">
        <v>0</v>
      </c>
      <c r="Z9636">
        <v>1.780347120377882</v>
      </c>
      <c r="AA9636">
        <v>0</v>
      </c>
      <c r="AB9636">
        <v>0</v>
      </c>
      <c r="AC9636">
        <v>0</v>
      </c>
      <c r="AD9636">
        <v>0</v>
      </c>
      <c r="AE9636">
        <v>9.378008264905338</v>
      </c>
    </row>
    <row r="9637" spans="1:31" x14ac:dyDescent="0.25">
      <c r="A9637">
        <v>1685076</v>
      </c>
      <c r="B9637">
        <v>1</v>
      </c>
      <c r="C9637" t="s">
        <v>80</v>
      </c>
      <c r="D9637" t="s">
        <v>97</v>
      </c>
      <c r="E9637" t="s">
        <v>140</v>
      </c>
      <c r="F9637" t="s">
        <v>27143</v>
      </c>
      <c r="G9637" t="s">
        <v>197</v>
      </c>
      <c r="H9637" t="s">
        <v>143</v>
      </c>
      <c r="I9637" t="s">
        <v>135</v>
      </c>
      <c r="J9637" t="s">
        <v>136</v>
      </c>
      <c r="K9637" t="s">
        <v>137</v>
      </c>
      <c r="L9637" t="s">
        <v>27144</v>
      </c>
      <c r="M9637" t="s">
        <v>27145</v>
      </c>
      <c r="N9637">
        <v>4.2383333329999999</v>
      </c>
      <c r="O9637">
        <v>0</v>
      </c>
      <c r="P9637">
        <v>3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14.042425922083224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14.042425922083224</v>
      </c>
    </row>
    <row r="9638" spans="1:31" x14ac:dyDescent="0.25">
      <c r="A9638">
        <v>1685036</v>
      </c>
      <c r="B9638">
        <v>1</v>
      </c>
      <c r="C9638" t="s">
        <v>80</v>
      </c>
      <c r="D9638" t="s">
        <v>103</v>
      </c>
      <c r="E9638" t="s">
        <v>131</v>
      </c>
      <c r="F9638" t="s">
        <v>19530</v>
      </c>
      <c r="G9638" t="s">
        <v>281</v>
      </c>
      <c r="H9638" t="s">
        <v>134</v>
      </c>
      <c r="I9638" t="s">
        <v>135</v>
      </c>
      <c r="J9638" t="s">
        <v>136</v>
      </c>
      <c r="K9638" t="s">
        <v>167</v>
      </c>
      <c r="L9638" t="s">
        <v>27146</v>
      </c>
      <c r="M9638" t="s">
        <v>27147</v>
      </c>
      <c r="N9638">
        <v>0.634444444</v>
      </c>
      <c r="O9638">
        <v>0</v>
      </c>
      <c r="P9638">
        <v>0</v>
      </c>
      <c r="Q9638">
        <v>0</v>
      </c>
      <c r="R9638">
        <v>0</v>
      </c>
      <c r="S9638">
        <v>25</v>
      </c>
      <c r="T9638">
        <v>0</v>
      </c>
      <c r="U9638">
        <v>38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86.60857560992153</v>
      </c>
      <c r="AB9638">
        <v>0</v>
      </c>
      <c r="AC9638">
        <v>762.06045635479279</v>
      </c>
      <c r="AD9638">
        <v>0</v>
      </c>
      <c r="AE9638">
        <v>848.66903196471435</v>
      </c>
    </row>
    <row r="9639" spans="1:31" x14ac:dyDescent="0.25">
      <c r="A9639">
        <v>1685285</v>
      </c>
      <c r="B9639">
        <v>1</v>
      </c>
      <c r="C9639" t="s">
        <v>80</v>
      </c>
      <c r="D9639" t="s">
        <v>105</v>
      </c>
      <c r="E9639" t="s">
        <v>140</v>
      </c>
      <c r="F9639" t="s">
        <v>27148</v>
      </c>
      <c r="G9639" t="s">
        <v>197</v>
      </c>
      <c r="H9639" t="s">
        <v>143</v>
      </c>
      <c r="I9639" t="s">
        <v>135</v>
      </c>
      <c r="J9639" t="s">
        <v>136</v>
      </c>
      <c r="K9639" t="s">
        <v>137</v>
      </c>
      <c r="L9639" t="s">
        <v>27149</v>
      </c>
      <c r="M9639" t="s">
        <v>27150</v>
      </c>
      <c r="N9639">
        <v>0.51388888799999999</v>
      </c>
      <c r="O9639">
        <v>0</v>
      </c>
      <c r="P9639">
        <v>1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1.1419315467777777E-3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1.1419315467777777E-3</v>
      </c>
    </row>
    <row r="9640" spans="1:31" x14ac:dyDescent="0.25">
      <c r="A9640">
        <v>1684930</v>
      </c>
      <c r="B9640">
        <v>1</v>
      </c>
      <c r="C9640" t="s">
        <v>80</v>
      </c>
      <c r="D9640" t="s">
        <v>104</v>
      </c>
      <c r="E9640" t="s">
        <v>164</v>
      </c>
      <c r="F9640" t="s">
        <v>10706</v>
      </c>
      <c r="G9640" t="s">
        <v>271</v>
      </c>
      <c r="H9640" t="s">
        <v>181</v>
      </c>
      <c r="I9640" t="s">
        <v>135</v>
      </c>
      <c r="J9640" t="s">
        <v>136</v>
      </c>
      <c r="K9640" t="s">
        <v>167</v>
      </c>
      <c r="L9640" t="s">
        <v>27151</v>
      </c>
      <c r="M9640" t="s">
        <v>27152</v>
      </c>
      <c r="N9640">
        <v>1.3333333329999999</v>
      </c>
      <c r="O9640">
        <v>1</v>
      </c>
      <c r="P9640">
        <v>460</v>
      </c>
      <c r="Q9640">
        <v>23</v>
      </c>
      <c r="R9640">
        <v>24</v>
      </c>
      <c r="S9640">
        <v>28</v>
      </c>
      <c r="T9640">
        <v>65</v>
      </c>
      <c r="U9640">
        <v>4</v>
      </c>
      <c r="V9640">
        <v>0</v>
      </c>
      <c r="W9640">
        <v>2.7164317635383339</v>
      </c>
      <c r="X9640">
        <v>172.02993658201351</v>
      </c>
      <c r="Y9640">
        <v>28.800627800156075</v>
      </c>
      <c r="Z9640">
        <v>6.479033767334367</v>
      </c>
      <c r="AA9640">
        <v>294.99584757295804</v>
      </c>
      <c r="AB9640">
        <v>57.558815055501249</v>
      </c>
      <c r="AC9640">
        <v>54.066786035535166</v>
      </c>
      <c r="AD9640">
        <v>0</v>
      </c>
      <c r="AE9640">
        <v>616.64747857703674</v>
      </c>
    </row>
    <row r="9641" spans="1:31" x14ac:dyDescent="0.25">
      <c r="A9641">
        <v>1685082</v>
      </c>
      <c r="B9641">
        <v>1</v>
      </c>
      <c r="C9641" t="s">
        <v>80</v>
      </c>
      <c r="D9641" t="s">
        <v>97</v>
      </c>
      <c r="E9641" t="s">
        <v>140</v>
      </c>
      <c r="F9641" t="s">
        <v>27153</v>
      </c>
      <c r="G9641" t="s">
        <v>9738</v>
      </c>
      <c r="H9641" t="s">
        <v>143</v>
      </c>
      <c r="I9641" t="s">
        <v>135</v>
      </c>
      <c r="J9641" t="s">
        <v>136</v>
      </c>
      <c r="K9641" t="s">
        <v>137</v>
      </c>
      <c r="L9641" t="s">
        <v>27154</v>
      </c>
      <c r="M9641" t="s">
        <v>27155</v>
      </c>
      <c r="N9641">
        <v>6.125</v>
      </c>
      <c r="O9641">
        <v>0</v>
      </c>
      <c r="P9641">
        <v>1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2.1503427406359004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2.1503427406359004</v>
      </c>
    </row>
    <row r="9642" spans="1:31" x14ac:dyDescent="0.25">
      <c r="A9642">
        <v>1685182</v>
      </c>
      <c r="B9642">
        <v>1</v>
      </c>
      <c r="C9642" t="s">
        <v>80</v>
      </c>
      <c r="D9642" t="s">
        <v>104</v>
      </c>
      <c r="E9642" t="s">
        <v>140</v>
      </c>
      <c r="F9642" t="s">
        <v>27156</v>
      </c>
      <c r="G9642" t="s">
        <v>197</v>
      </c>
      <c r="H9642" t="s">
        <v>143</v>
      </c>
      <c r="I9642" t="s">
        <v>135</v>
      </c>
      <c r="J9642" t="s">
        <v>136</v>
      </c>
      <c r="K9642" t="s">
        <v>137</v>
      </c>
      <c r="L9642" t="s">
        <v>27157</v>
      </c>
      <c r="M9642" t="s">
        <v>27158</v>
      </c>
      <c r="N9642">
        <v>2.634166666</v>
      </c>
      <c r="O9642">
        <v>0</v>
      </c>
      <c r="P9642">
        <v>3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1.9420943597832701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1.9420943597832701</v>
      </c>
    </row>
    <row r="9643" spans="1:31" x14ac:dyDescent="0.25">
      <c r="A9643">
        <v>1685139</v>
      </c>
      <c r="B9643">
        <v>1</v>
      </c>
      <c r="C9643" t="s">
        <v>80</v>
      </c>
      <c r="D9643" t="s">
        <v>93</v>
      </c>
      <c r="E9643" t="s">
        <v>146</v>
      </c>
      <c r="F9643" t="s">
        <v>27159</v>
      </c>
      <c r="G9643" t="s">
        <v>148</v>
      </c>
      <c r="H9643" t="s">
        <v>143</v>
      </c>
      <c r="I9643" t="s">
        <v>135</v>
      </c>
      <c r="J9643" t="s">
        <v>136</v>
      </c>
      <c r="K9643" t="s">
        <v>137</v>
      </c>
      <c r="L9643" t="s">
        <v>27160</v>
      </c>
      <c r="M9643" t="s">
        <v>27161</v>
      </c>
      <c r="N9643">
        <v>0.64916666599999995</v>
      </c>
      <c r="O9643">
        <v>0</v>
      </c>
      <c r="P9643">
        <v>1068</v>
      </c>
      <c r="Q9643">
        <v>0</v>
      </c>
      <c r="R9643">
        <v>3</v>
      </c>
      <c r="S9643">
        <v>0</v>
      </c>
      <c r="T9643">
        <v>44</v>
      </c>
      <c r="U9643">
        <v>0</v>
      </c>
      <c r="V9643">
        <v>0</v>
      </c>
      <c r="W9643">
        <v>0</v>
      </c>
      <c r="X9643">
        <v>194.89744145465596</v>
      </c>
      <c r="Y9643">
        <v>0</v>
      </c>
      <c r="Z9643">
        <v>6.9261080331460061</v>
      </c>
      <c r="AA9643">
        <v>0</v>
      </c>
      <c r="AB9643">
        <v>39.226178645009867</v>
      </c>
      <c r="AC9643">
        <v>0</v>
      </c>
      <c r="AD9643">
        <v>0</v>
      </c>
      <c r="AE9643">
        <v>241.04972813281182</v>
      </c>
    </row>
    <row r="9644" spans="1:31" x14ac:dyDescent="0.25">
      <c r="A9644">
        <v>1685185</v>
      </c>
      <c r="B9644">
        <v>1</v>
      </c>
      <c r="C9644" t="s">
        <v>80</v>
      </c>
      <c r="D9644" t="s">
        <v>82</v>
      </c>
      <c r="E9644" t="s">
        <v>179</v>
      </c>
      <c r="F9644" t="s">
        <v>4922</v>
      </c>
      <c r="G9644" t="s">
        <v>161</v>
      </c>
      <c r="H9644" t="s">
        <v>181</v>
      </c>
      <c r="I9644" t="s">
        <v>135</v>
      </c>
      <c r="J9644" t="s">
        <v>136</v>
      </c>
      <c r="K9644" t="s">
        <v>137</v>
      </c>
      <c r="L9644" t="s">
        <v>27162</v>
      </c>
      <c r="M9644" t="s">
        <v>27163</v>
      </c>
      <c r="N9644">
        <v>0.163807222</v>
      </c>
      <c r="O9644">
        <v>0</v>
      </c>
      <c r="P9644">
        <v>0</v>
      </c>
      <c r="Q9644">
        <v>0</v>
      </c>
      <c r="R9644">
        <v>0</v>
      </c>
      <c r="S9644">
        <v>2</v>
      </c>
      <c r="T9644">
        <v>2</v>
      </c>
      <c r="U9644">
        <v>1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8.8852321563563734</v>
      </c>
      <c r="AB9644">
        <v>5.9827208220733064E-2</v>
      </c>
      <c r="AC9644">
        <v>3.1981226748730727</v>
      </c>
      <c r="AD9644">
        <v>0</v>
      </c>
      <c r="AE9644">
        <v>12.143182039450179</v>
      </c>
    </row>
    <row r="9645" spans="1:31" x14ac:dyDescent="0.25">
      <c r="A9645">
        <v>1684993</v>
      </c>
      <c r="B9645">
        <v>1</v>
      </c>
      <c r="C9645" t="s">
        <v>80</v>
      </c>
      <c r="D9645" t="s">
        <v>96</v>
      </c>
      <c r="E9645" t="s">
        <v>200</v>
      </c>
      <c r="F9645" t="s">
        <v>27164</v>
      </c>
      <c r="G9645" t="s">
        <v>153</v>
      </c>
      <c r="H9645" t="s">
        <v>143</v>
      </c>
      <c r="I9645" t="s">
        <v>135</v>
      </c>
      <c r="J9645" t="s">
        <v>136</v>
      </c>
      <c r="K9645" t="s">
        <v>137</v>
      </c>
      <c r="L9645" t="s">
        <v>27165</v>
      </c>
      <c r="M9645" t="s">
        <v>27166</v>
      </c>
      <c r="N9645">
        <v>6.6230555549999997</v>
      </c>
      <c r="O9645">
        <v>0</v>
      </c>
      <c r="P9645">
        <v>51</v>
      </c>
      <c r="Q9645">
        <v>0</v>
      </c>
      <c r="R9645">
        <v>0</v>
      </c>
      <c r="S9645">
        <v>0</v>
      </c>
      <c r="T9645">
        <v>2</v>
      </c>
      <c r="U9645">
        <v>0</v>
      </c>
      <c r="V9645">
        <v>0</v>
      </c>
      <c r="W9645">
        <v>0</v>
      </c>
      <c r="X9645">
        <v>195.13177617867399</v>
      </c>
      <c r="Y9645">
        <v>0</v>
      </c>
      <c r="Z9645">
        <v>0</v>
      </c>
      <c r="AA9645">
        <v>0</v>
      </c>
      <c r="AB9645">
        <v>6.9079160017139962</v>
      </c>
      <c r="AC9645">
        <v>0</v>
      </c>
      <c r="AD9645">
        <v>0</v>
      </c>
      <c r="AE9645">
        <v>202.03969218038799</v>
      </c>
    </row>
    <row r="9646" spans="1:31" x14ac:dyDescent="0.25">
      <c r="A9646">
        <v>1685019</v>
      </c>
      <c r="B9646">
        <v>1</v>
      </c>
      <c r="C9646" t="s">
        <v>80</v>
      </c>
      <c r="D9646" t="s">
        <v>106</v>
      </c>
      <c r="E9646" t="s">
        <v>140</v>
      </c>
      <c r="F9646" t="s">
        <v>27167</v>
      </c>
      <c r="G9646" t="s">
        <v>197</v>
      </c>
      <c r="H9646" t="s">
        <v>143</v>
      </c>
      <c r="I9646" t="s">
        <v>135</v>
      </c>
      <c r="J9646" t="s">
        <v>136</v>
      </c>
      <c r="K9646" t="s">
        <v>137</v>
      </c>
      <c r="L9646" t="s">
        <v>27168</v>
      </c>
      <c r="M9646" t="s">
        <v>27169</v>
      </c>
      <c r="N9646">
        <v>4.1119444439999997</v>
      </c>
      <c r="O9646">
        <v>0</v>
      </c>
      <c r="P9646">
        <v>1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8.4751496390233341E-2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8.4751496390233341E-2</v>
      </c>
    </row>
    <row r="9647" spans="1:31" x14ac:dyDescent="0.25">
      <c r="A9647">
        <v>1685119</v>
      </c>
      <c r="B9647">
        <v>1</v>
      </c>
      <c r="C9647" t="s">
        <v>81</v>
      </c>
      <c r="D9647" t="s">
        <v>128</v>
      </c>
      <c r="E9647" t="s">
        <v>140</v>
      </c>
      <c r="F9647" t="s">
        <v>27170</v>
      </c>
      <c r="G9647" t="s">
        <v>197</v>
      </c>
      <c r="H9647" t="s">
        <v>143</v>
      </c>
      <c r="I9647" t="s">
        <v>135</v>
      </c>
      <c r="J9647" t="s">
        <v>136</v>
      </c>
      <c r="K9647" t="s">
        <v>137</v>
      </c>
      <c r="L9647" t="s">
        <v>27171</v>
      </c>
      <c r="M9647" t="s">
        <v>27172</v>
      </c>
      <c r="N9647">
        <v>3.9666666660000001</v>
      </c>
      <c r="O9647">
        <v>0</v>
      </c>
      <c r="P9647">
        <v>1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0.41806893137061252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0.41806893137061252</v>
      </c>
    </row>
    <row r="9648" spans="1:31" x14ac:dyDescent="0.25">
      <c r="A9648">
        <v>1685262</v>
      </c>
      <c r="B9648">
        <v>1</v>
      </c>
      <c r="C9648" t="s">
        <v>80</v>
      </c>
      <c r="D9648" t="s">
        <v>100</v>
      </c>
      <c r="E9648" t="s">
        <v>159</v>
      </c>
      <c r="F9648" t="s">
        <v>27173</v>
      </c>
      <c r="G9648" t="s">
        <v>161</v>
      </c>
      <c r="H9648" t="s">
        <v>134</v>
      </c>
      <c r="I9648" t="s">
        <v>135</v>
      </c>
      <c r="J9648" t="s">
        <v>136</v>
      </c>
      <c r="K9648" t="s">
        <v>137</v>
      </c>
      <c r="L9648" t="s">
        <v>27174</v>
      </c>
      <c r="M9648" t="s">
        <v>27175</v>
      </c>
      <c r="N9648">
        <v>1.1525000000000001</v>
      </c>
      <c r="O9648">
        <v>0</v>
      </c>
      <c r="P9648">
        <v>905</v>
      </c>
      <c r="Q9648">
        <v>0</v>
      </c>
      <c r="R9648">
        <v>0</v>
      </c>
      <c r="S9648">
        <v>1</v>
      </c>
      <c r="T9648">
        <v>29</v>
      </c>
      <c r="U9648">
        <v>0</v>
      </c>
      <c r="V9648">
        <v>1</v>
      </c>
      <c r="W9648">
        <v>0</v>
      </c>
      <c r="X9648">
        <v>155.88308858586882</v>
      </c>
      <c r="Y9648">
        <v>0</v>
      </c>
      <c r="Z9648">
        <v>0</v>
      </c>
      <c r="AA9648">
        <v>3.5846799356320704</v>
      </c>
      <c r="AB9648">
        <v>20.393048007914903</v>
      </c>
      <c r="AC9648">
        <v>0</v>
      </c>
      <c r="AD9648">
        <v>0</v>
      </c>
      <c r="AE9648">
        <v>179.86081652941579</v>
      </c>
    </row>
    <row r="9649" spans="1:31" x14ac:dyDescent="0.25">
      <c r="A9649">
        <v>1685305</v>
      </c>
      <c r="B9649">
        <v>1</v>
      </c>
      <c r="C9649" t="s">
        <v>80</v>
      </c>
      <c r="D9649" t="s">
        <v>83</v>
      </c>
      <c r="E9649" t="s">
        <v>151</v>
      </c>
      <c r="F9649" t="s">
        <v>27176</v>
      </c>
      <c r="G9649" t="s">
        <v>153</v>
      </c>
      <c r="H9649" t="s">
        <v>143</v>
      </c>
      <c r="I9649" t="s">
        <v>135</v>
      </c>
      <c r="J9649" t="s">
        <v>136</v>
      </c>
      <c r="K9649" t="s">
        <v>137</v>
      </c>
      <c r="L9649" t="s">
        <v>27177</v>
      </c>
      <c r="M9649" t="s">
        <v>27178</v>
      </c>
      <c r="N9649">
        <v>1.513055555</v>
      </c>
      <c r="O9649">
        <v>0</v>
      </c>
      <c r="P9649">
        <v>45</v>
      </c>
      <c r="Q9649">
        <v>0</v>
      </c>
      <c r="R9649">
        <v>0</v>
      </c>
      <c r="S9649">
        <v>0</v>
      </c>
      <c r="T9649">
        <v>4</v>
      </c>
      <c r="U9649">
        <v>0</v>
      </c>
      <c r="V9649">
        <v>0</v>
      </c>
      <c r="W9649">
        <v>0</v>
      </c>
      <c r="X9649">
        <v>29.525548976671594</v>
      </c>
      <c r="Y9649">
        <v>0</v>
      </c>
      <c r="Z9649">
        <v>0</v>
      </c>
      <c r="AA9649">
        <v>0</v>
      </c>
      <c r="AB9649">
        <v>2.2312858847345951</v>
      </c>
      <c r="AC9649">
        <v>0</v>
      </c>
      <c r="AD9649">
        <v>0</v>
      </c>
      <c r="AE9649">
        <v>31.75683486140619</v>
      </c>
    </row>
    <row r="9650" spans="1:31" x14ac:dyDescent="0.25">
      <c r="A9650">
        <v>1685162</v>
      </c>
      <c r="B9650">
        <v>1</v>
      </c>
      <c r="C9650" t="s">
        <v>81</v>
      </c>
      <c r="D9650" t="s">
        <v>112</v>
      </c>
      <c r="E9650" t="s">
        <v>151</v>
      </c>
      <c r="F9650" t="s">
        <v>27179</v>
      </c>
      <c r="G9650" t="s">
        <v>222</v>
      </c>
      <c r="H9650" t="s">
        <v>143</v>
      </c>
      <c r="I9650" t="s">
        <v>135</v>
      </c>
      <c r="J9650" t="s">
        <v>136</v>
      </c>
      <c r="K9650" t="s">
        <v>137</v>
      </c>
      <c r="L9650" t="s">
        <v>27180</v>
      </c>
      <c r="M9650" t="s">
        <v>27181</v>
      </c>
      <c r="N9650">
        <v>1.230555555</v>
      </c>
      <c r="O9650">
        <v>0</v>
      </c>
      <c r="P9650">
        <v>20</v>
      </c>
      <c r="Q9650">
        <v>0</v>
      </c>
      <c r="R9650">
        <v>0</v>
      </c>
      <c r="S9650">
        <v>0</v>
      </c>
      <c r="T9650">
        <v>2</v>
      </c>
      <c r="U9650">
        <v>0</v>
      </c>
      <c r="V9650">
        <v>0</v>
      </c>
      <c r="W9650">
        <v>0</v>
      </c>
      <c r="X9650">
        <v>2.8344995771547592</v>
      </c>
      <c r="Y9650">
        <v>0</v>
      </c>
      <c r="Z9650">
        <v>0</v>
      </c>
      <c r="AA9650">
        <v>0</v>
      </c>
      <c r="AB9650">
        <v>1.8562994214021833</v>
      </c>
      <c r="AC9650">
        <v>0</v>
      </c>
      <c r="AD9650">
        <v>0</v>
      </c>
      <c r="AE9650">
        <v>4.6907989985569429</v>
      </c>
    </row>
    <row r="9651" spans="1:31" x14ac:dyDescent="0.25">
      <c r="A9651">
        <v>1684913</v>
      </c>
      <c r="B9651">
        <v>1</v>
      </c>
      <c r="C9651" t="s">
        <v>80</v>
      </c>
      <c r="D9651" t="s">
        <v>90</v>
      </c>
      <c r="E9651" t="s">
        <v>151</v>
      </c>
      <c r="F9651" t="s">
        <v>26591</v>
      </c>
      <c r="G9651" t="s">
        <v>222</v>
      </c>
      <c r="H9651" t="s">
        <v>143</v>
      </c>
      <c r="I9651" t="s">
        <v>135</v>
      </c>
      <c r="J9651" t="s">
        <v>136</v>
      </c>
      <c r="K9651" t="s">
        <v>137</v>
      </c>
      <c r="L9651" t="s">
        <v>27182</v>
      </c>
      <c r="M9651" t="s">
        <v>27183</v>
      </c>
      <c r="N9651">
        <v>7.7324999999999999</v>
      </c>
      <c r="O9651">
        <v>0</v>
      </c>
      <c r="P9651">
        <v>260</v>
      </c>
      <c r="Q9651">
        <v>0</v>
      </c>
      <c r="R9651">
        <v>0</v>
      </c>
      <c r="S9651">
        <v>0</v>
      </c>
      <c r="T9651">
        <v>11</v>
      </c>
      <c r="U9651">
        <v>0</v>
      </c>
      <c r="V9651">
        <v>0</v>
      </c>
      <c r="W9651">
        <v>0</v>
      </c>
      <c r="X9651">
        <v>853.84936731189623</v>
      </c>
      <c r="Y9651">
        <v>0</v>
      </c>
      <c r="Z9651">
        <v>0</v>
      </c>
      <c r="AA9651">
        <v>0</v>
      </c>
      <c r="AB9651">
        <v>15.702261992507484</v>
      </c>
      <c r="AC9651">
        <v>0</v>
      </c>
      <c r="AD9651">
        <v>0</v>
      </c>
      <c r="AE9651">
        <v>869.55162930440372</v>
      </c>
    </row>
    <row r="9652" spans="1:31" x14ac:dyDescent="0.25">
      <c r="A9652">
        <v>1685013</v>
      </c>
      <c r="B9652">
        <v>1</v>
      </c>
      <c r="C9652" t="s">
        <v>80</v>
      </c>
      <c r="D9652" t="s">
        <v>90</v>
      </c>
      <c r="E9652" t="s">
        <v>140</v>
      </c>
      <c r="F9652" t="s">
        <v>27184</v>
      </c>
      <c r="G9652" t="s">
        <v>209</v>
      </c>
      <c r="H9652" t="s">
        <v>143</v>
      </c>
      <c r="I9652" t="s">
        <v>135</v>
      </c>
      <c r="J9652" t="s">
        <v>136</v>
      </c>
      <c r="K9652" t="s">
        <v>137</v>
      </c>
      <c r="L9652" t="s">
        <v>27185</v>
      </c>
      <c r="M9652" t="s">
        <v>27186</v>
      </c>
      <c r="N9652">
        <v>0.81777777699999998</v>
      </c>
      <c r="O9652">
        <v>0</v>
      </c>
      <c r="P9652">
        <v>9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2.0360263478105511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2.0360263478105511</v>
      </c>
    </row>
    <row r="9653" spans="1:31" x14ac:dyDescent="0.25">
      <c r="A9653">
        <v>1685125</v>
      </c>
      <c r="B9653">
        <v>1</v>
      </c>
      <c r="C9653" t="s">
        <v>80</v>
      </c>
      <c r="D9653" t="s">
        <v>96</v>
      </c>
      <c r="E9653" t="s">
        <v>140</v>
      </c>
      <c r="F9653" t="s">
        <v>27187</v>
      </c>
      <c r="G9653" t="s">
        <v>197</v>
      </c>
      <c r="H9653" t="s">
        <v>143</v>
      </c>
      <c r="I9653" t="s">
        <v>135</v>
      </c>
      <c r="J9653" t="s">
        <v>136</v>
      </c>
      <c r="K9653" t="s">
        <v>137</v>
      </c>
      <c r="L9653" t="s">
        <v>27188</v>
      </c>
      <c r="M9653" t="s">
        <v>27189</v>
      </c>
      <c r="N9653">
        <v>8.4049999999999994</v>
      </c>
      <c r="O9653">
        <v>0</v>
      </c>
      <c r="P9653">
        <v>2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5.9684566601536222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5.9684566601536222</v>
      </c>
    </row>
    <row r="9654" spans="1:31" x14ac:dyDescent="0.25">
      <c r="A9654">
        <v>1685048</v>
      </c>
      <c r="B9654">
        <v>1</v>
      </c>
      <c r="C9654" t="s">
        <v>80</v>
      </c>
      <c r="D9654" t="s">
        <v>96</v>
      </c>
      <c r="E9654" t="s">
        <v>140</v>
      </c>
      <c r="F9654" t="s">
        <v>27190</v>
      </c>
      <c r="G9654" t="s">
        <v>197</v>
      </c>
      <c r="H9654" t="s">
        <v>143</v>
      </c>
      <c r="I9654" t="s">
        <v>135</v>
      </c>
      <c r="J9654" t="s">
        <v>136</v>
      </c>
      <c r="K9654" t="s">
        <v>137</v>
      </c>
      <c r="L9654" t="s">
        <v>27191</v>
      </c>
      <c r="M9654" t="s">
        <v>27192</v>
      </c>
      <c r="N9654">
        <v>9.1997222220000001</v>
      </c>
      <c r="O9654">
        <v>0</v>
      </c>
      <c r="P9654">
        <v>1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3.1283557561137028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3.1283557561137028</v>
      </c>
    </row>
    <row r="9655" spans="1:31" x14ac:dyDescent="0.25">
      <c r="A9655">
        <v>1685188</v>
      </c>
      <c r="B9655">
        <v>1</v>
      </c>
      <c r="C9655" t="s">
        <v>81</v>
      </c>
      <c r="D9655" t="s">
        <v>121</v>
      </c>
      <c r="E9655" t="s">
        <v>159</v>
      </c>
      <c r="F9655" t="s">
        <v>27193</v>
      </c>
      <c r="G9655" t="s">
        <v>133</v>
      </c>
      <c r="H9655" t="s">
        <v>134</v>
      </c>
      <c r="I9655" t="s">
        <v>135</v>
      </c>
      <c r="J9655" t="s">
        <v>136</v>
      </c>
      <c r="K9655" t="s">
        <v>137</v>
      </c>
      <c r="L9655" t="s">
        <v>27194</v>
      </c>
      <c r="M9655" t="s">
        <v>27195</v>
      </c>
      <c r="N9655">
        <v>1.0075000000000001</v>
      </c>
      <c r="O9655">
        <v>0</v>
      </c>
      <c r="P9655">
        <v>0</v>
      </c>
      <c r="Q9655">
        <v>1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0.27134687101201338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0.27134687101201338</v>
      </c>
    </row>
    <row r="9656" spans="1:31" x14ac:dyDescent="0.25">
      <c r="A9656">
        <v>1685085</v>
      </c>
      <c r="B9656">
        <v>1</v>
      </c>
      <c r="C9656" t="s">
        <v>80</v>
      </c>
      <c r="D9656" t="s">
        <v>82</v>
      </c>
      <c r="E9656" t="s">
        <v>151</v>
      </c>
      <c r="F9656" t="s">
        <v>27196</v>
      </c>
      <c r="G9656" t="s">
        <v>153</v>
      </c>
      <c r="H9656" t="s">
        <v>143</v>
      </c>
      <c r="I9656" t="s">
        <v>135</v>
      </c>
      <c r="J9656" t="s">
        <v>136</v>
      </c>
      <c r="K9656" t="s">
        <v>137</v>
      </c>
      <c r="L9656" t="s">
        <v>27197</v>
      </c>
      <c r="M9656" t="s">
        <v>27198</v>
      </c>
      <c r="N9656">
        <v>0.65944444400000002</v>
      </c>
      <c r="O9656">
        <v>0</v>
      </c>
      <c r="P9656">
        <v>58</v>
      </c>
      <c r="Q9656">
        <v>0</v>
      </c>
      <c r="R9656">
        <v>0</v>
      </c>
      <c r="S9656">
        <v>0</v>
      </c>
      <c r="T9656">
        <v>4</v>
      </c>
      <c r="U9656">
        <v>0</v>
      </c>
      <c r="V9656">
        <v>0</v>
      </c>
      <c r="W9656">
        <v>0</v>
      </c>
      <c r="X9656">
        <v>13.816190063667985</v>
      </c>
      <c r="Y9656">
        <v>0</v>
      </c>
      <c r="Z9656">
        <v>0</v>
      </c>
      <c r="AA9656">
        <v>0</v>
      </c>
      <c r="AB9656">
        <v>0.35945764301485666</v>
      </c>
      <c r="AC9656">
        <v>0</v>
      </c>
      <c r="AD9656">
        <v>0</v>
      </c>
      <c r="AE9656">
        <v>14.175647706682842</v>
      </c>
    </row>
    <row r="9657" spans="1:31" x14ac:dyDescent="0.25">
      <c r="A9657">
        <v>1685065</v>
      </c>
      <c r="B9657">
        <v>1</v>
      </c>
      <c r="C9657" t="s">
        <v>80</v>
      </c>
      <c r="D9657" t="s">
        <v>104</v>
      </c>
      <c r="E9657" t="s">
        <v>131</v>
      </c>
      <c r="F9657" t="s">
        <v>27199</v>
      </c>
      <c r="G9657" t="s">
        <v>403</v>
      </c>
      <c r="H9657" t="s">
        <v>134</v>
      </c>
      <c r="I9657" t="s">
        <v>135</v>
      </c>
      <c r="J9657" t="s">
        <v>136</v>
      </c>
      <c r="K9657" t="s">
        <v>137</v>
      </c>
      <c r="L9657" t="s">
        <v>27200</v>
      </c>
      <c r="M9657" t="s">
        <v>27201</v>
      </c>
      <c r="N9657">
        <v>0.9425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1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172.87393641885308</v>
      </c>
      <c r="AD9657">
        <v>0</v>
      </c>
      <c r="AE9657">
        <v>172.87393641885308</v>
      </c>
    </row>
    <row r="9658" spans="1:31" x14ac:dyDescent="0.25">
      <c r="A9658">
        <v>1685045</v>
      </c>
      <c r="B9658">
        <v>1</v>
      </c>
      <c r="C9658" t="s">
        <v>80</v>
      </c>
      <c r="D9658" t="s">
        <v>104</v>
      </c>
      <c r="E9658" t="s">
        <v>146</v>
      </c>
      <c r="F9658" t="s">
        <v>23499</v>
      </c>
      <c r="G9658" t="s">
        <v>222</v>
      </c>
      <c r="H9658" t="s">
        <v>143</v>
      </c>
      <c r="I9658" t="s">
        <v>135</v>
      </c>
      <c r="J9658" t="s">
        <v>136</v>
      </c>
      <c r="K9658" t="s">
        <v>137</v>
      </c>
      <c r="L9658" t="s">
        <v>27202</v>
      </c>
      <c r="M9658" t="s">
        <v>27203</v>
      </c>
      <c r="N9658">
        <v>2.355277777</v>
      </c>
      <c r="O9658">
        <v>0</v>
      </c>
      <c r="P9658">
        <v>5</v>
      </c>
      <c r="Q9658">
        <v>0</v>
      </c>
      <c r="R9658">
        <v>8</v>
      </c>
      <c r="S9658">
        <v>0</v>
      </c>
      <c r="T9658">
        <v>3</v>
      </c>
      <c r="U9658">
        <v>0</v>
      </c>
      <c r="V9658">
        <v>0</v>
      </c>
      <c r="W9658">
        <v>0</v>
      </c>
      <c r="X9658">
        <v>1.798494701270714</v>
      </c>
      <c r="Y9658">
        <v>0</v>
      </c>
      <c r="Z9658">
        <v>1.2052476480343446</v>
      </c>
      <c r="AA9658">
        <v>0</v>
      </c>
      <c r="AB9658">
        <v>4.0156303090928747</v>
      </c>
      <c r="AC9658">
        <v>0</v>
      </c>
      <c r="AD9658">
        <v>0</v>
      </c>
      <c r="AE9658">
        <v>7.0193726583979332</v>
      </c>
    </row>
    <row r="9659" spans="1:31" x14ac:dyDescent="0.25">
      <c r="A9659">
        <v>1685022</v>
      </c>
      <c r="B9659">
        <v>1</v>
      </c>
      <c r="C9659" t="s">
        <v>80</v>
      </c>
      <c r="D9659" t="s">
        <v>107</v>
      </c>
      <c r="E9659" t="s">
        <v>131</v>
      </c>
      <c r="F9659" t="s">
        <v>18489</v>
      </c>
      <c r="G9659" t="s">
        <v>253</v>
      </c>
      <c r="H9659" t="s">
        <v>134</v>
      </c>
      <c r="I9659" t="s">
        <v>135</v>
      </c>
      <c r="J9659" t="s">
        <v>136</v>
      </c>
      <c r="K9659" t="s">
        <v>167</v>
      </c>
      <c r="L9659" t="s">
        <v>27204</v>
      </c>
      <c r="M9659" t="s">
        <v>27205</v>
      </c>
      <c r="N9659">
        <v>1.1583333330000001</v>
      </c>
      <c r="O9659">
        <v>0</v>
      </c>
      <c r="P9659">
        <v>137</v>
      </c>
      <c r="Q9659">
        <v>0</v>
      </c>
      <c r="R9659">
        <v>1</v>
      </c>
      <c r="S9659">
        <v>0</v>
      </c>
      <c r="T9659">
        <v>36</v>
      </c>
      <c r="U9659">
        <v>0</v>
      </c>
      <c r="V9659">
        <v>0</v>
      </c>
      <c r="W9659">
        <v>0</v>
      </c>
      <c r="X9659">
        <v>34.204198530816015</v>
      </c>
      <c r="Y9659">
        <v>0</v>
      </c>
      <c r="Z9659">
        <v>0</v>
      </c>
      <c r="AA9659">
        <v>0</v>
      </c>
      <c r="AB9659">
        <v>12.253972398377606</v>
      </c>
      <c r="AC9659">
        <v>0</v>
      </c>
      <c r="AD9659">
        <v>0</v>
      </c>
      <c r="AE9659">
        <v>46.458170929193621</v>
      </c>
    </row>
    <row r="9660" spans="1:31" x14ac:dyDescent="0.25">
      <c r="A9660">
        <v>1684902</v>
      </c>
      <c r="B9660">
        <v>1</v>
      </c>
      <c r="C9660" t="s">
        <v>81</v>
      </c>
      <c r="D9660" t="s">
        <v>112</v>
      </c>
      <c r="E9660" t="s">
        <v>179</v>
      </c>
      <c r="F9660" t="s">
        <v>27206</v>
      </c>
      <c r="G9660" t="s">
        <v>166</v>
      </c>
      <c r="H9660" t="s">
        <v>181</v>
      </c>
      <c r="I9660" t="s">
        <v>135</v>
      </c>
      <c r="J9660" t="s">
        <v>136</v>
      </c>
      <c r="K9660" t="s">
        <v>137</v>
      </c>
      <c r="L9660" t="s">
        <v>27207</v>
      </c>
      <c r="M9660" t="s">
        <v>27208</v>
      </c>
      <c r="N9660">
        <v>6.8975833E-2</v>
      </c>
      <c r="O9660">
        <v>1</v>
      </c>
      <c r="P9660">
        <v>202</v>
      </c>
      <c r="Q9660">
        <v>200</v>
      </c>
      <c r="R9660">
        <v>84</v>
      </c>
      <c r="S9660">
        <v>11</v>
      </c>
      <c r="T9660">
        <v>16</v>
      </c>
      <c r="U9660">
        <v>4</v>
      </c>
      <c r="V9660">
        <v>0</v>
      </c>
      <c r="W9660">
        <v>1.4719555128941446</v>
      </c>
      <c r="X9660">
        <v>3.7261074287799443</v>
      </c>
      <c r="Y9660">
        <v>4.3756111779402218</v>
      </c>
      <c r="Z9660">
        <v>0.55077907635706003</v>
      </c>
      <c r="AA9660">
        <v>20.07142347607731</v>
      </c>
      <c r="AB9660">
        <v>0.42945889626928008</v>
      </c>
      <c r="AC9660">
        <v>26.788716203328853</v>
      </c>
      <c r="AD9660">
        <v>0</v>
      </c>
      <c r="AE9660">
        <v>57.414051771646811</v>
      </c>
    </row>
    <row r="9661" spans="1:31" x14ac:dyDescent="0.25">
      <c r="A9661">
        <v>1684965</v>
      </c>
      <c r="B9661">
        <v>1</v>
      </c>
      <c r="C9661" t="s">
        <v>81</v>
      </c>
      <c r="D9661" t="s">
        <v>122</v>
      </c>
      <c r="E9661" t="s">
        <v>159</v>
      </c>
      <c r="F9661" t="s">
        <v>27209</v>
      </c>
      <c r="G9661" t="s">
        <v>161</v>
      </c>
      <c r="H9661" t="s">
        <v>134</v>
      </c>
      <c r="I9661" t="s">
        <v>135</v>
      </c>
      <c r="J9661" t="s">
        <v>136</v>
      </c>
      <c r="K9661" t="s">
        <v>137</v>
      </c>
      <c r="L9661" t="s">
        <v>27210</v>
      </c>
      <c r="M9661" t="s">
        <v>27211</v>
      </c>
      <c r="N9661">
        <v>0.90083333300000001</v>
      </c>
      <c r="O9661">
        <v>0</v>
      </c>
      <c r="P9661">
        <v>1322</v>
      </c>
      <c r="Q9661">
        <v>0</v>
      </c>
      <c r="R9661">
        <v>0</v>
      </c>
      <c r="S9661">
        <v>0</v>
      </c>
      <c r="T9661">
        <v>123</v>
      </c>
      <c r="U9661">
        <v>0</v>
      </c>
      <c r="V9661">
        <v>0</v>
      </c>
      <c r="W9661">
        <v>0</v>
      </c>
      <c r="X9661">
        <v>258.39630257448755</v>
      </c>
      <c r="Y9661">
        <v>0</v>
      </c>
      <c r="Z9661">
        <v>0</v>
      </c>
      <c r="AA9661">
        <v>0</v>
      </c>
      <c r="AB9661">
        <v>30.036545628536071</v>
      </c>
      <c r="AC9661">
        <v>0</v>
      </c>
      <c r="AD9661">
        <v>0</v>
      </c>
      <c r="AE9661">
        <v>288.43284820302364</v>
      </c>
    </row>
    <row r="9662" spans="1:31" x14ac:dyDescent="0.25">
      <c r="A9662">
        <v>1685214</v>
      </c>
      <c r="B9662">
        <v>1</v>
      </c>
      <c r="C9662" t="s">
        <v>80</v>
      </c>
      <c r="D9662" t="s">
        <v>84</v>
      </c>
      <c r="E9662" t="s">
        <v>140</v>
      </c>
      <c r="F9662" t="s">
        <v>27212</v>
      </c>
      <c r="G9662" t="s">
        <v>389</v>
      </c>
      <c r="H9662" t="s">
        <v>143</v>
      </c>
      <c r="I9662" t="s">
        <v>135</v>
      </c>
      <c r="J9662" t="s">
        <v>136</v>
      </c>
      <c r="K9662" t="s">
        <v>137</v>
      </c>
      <c r="L9662" t="s">
        <v>27213</v>
      </c>
      <c r="M9662" t="s">
        <v>27214</v>
      </c>
      <c r="N9662">
        <v>1.591111111</v>
      </c>
      <c r="O9662">
        <v>0</v>
      </c>
      <c r="P9662">
        <v>9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5.4494095707275747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5.4494095707275747</v>
      </c>
    </row>
    <row r="9663" spans="1:31" x14ac:dyDescent="0.25">
      <c r="A9663">
        <v>1685108</v>
      </c>
      <c r="B9663">
        <v>1</v>
      </c>
      <c r="C9663" t="s">
        <v>80</v>
      </c>
      <c r="D9663" t="s">
        <v>106</v>
      </c>
      <c r="E9663" t="s">
        <v>140</v>
      </c>
      <c r="F9663" t="s">
        <v>27215</v>
      </c>
      <c r="G9663" t="s">
        <v>389</v>
      </c>
      <c r="H9663" t="s">
        <v>143</v>
      </c>
      <c r="I9663" t="s">
        <v>135</v>
      </c>
      <c r="J9663" t="s">
        <v>136</v>
      </c>
      <c r="K9663" t="s">
        <v>137</v>
      </c>
      <c r="L9663" t="s">
        <v>27216</v>
      </c>
      <c r="M9663" t="s">
        <v>27217</v>
      </c>
      <c r="N9663">
        <v>0.72361111099999997</v>
      </c>
      <c r="O9663">
        <v>0</v>
      </c>
      <c r="P9663">
        <v>4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0.5538068736027778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0.5538068736027778</v>
      </c>
    </row>
    <row r="9664" spans="1:31" x14ac:dyDescent="0.25">
      <c r="A9664">
        <v>1685251</v>
      </c>
      <c r="B9664">
        <v>1</v>
      </c>
      <c r="C9664" t="s">
        <v>80</v>
      </c>
      <c r="D9664" t="s">
        <v>104</v>
      </c>
      <c r="E9664" t="s">
        <v>151</v>
      </c>
      <c r="F9664" t="s">
        <v>27218</v>
      </c>
      <c r="G9664" t="s">
        <v>153</v>
      </c>
      <c r="H9664" t="s">
        <v>143</v>
      </c>
      <c r="I9664" t="s">
        <v>135</v>
      </c>
      <c r="J9664" t="s">
        <v>136</v>
      </c>
      <c r="K9664" t="s">
        <v>137</v>
      </c>
      <c r="L9664" t="s">
        <v>27219</v>
      </c>
      <c r="M9664" t="s">
        <v>27220</v>
      </c>
      <c r="N9664">
        <v>2.843611111</v>
      </c>
      <c r="O9664">
        <v>0</v>
      </c>
      <c r="P9664">
        <v>0</v>
      </c>
      <c r="Q9664">
        <v>0</v>
      </c>
      <c r="R9664">
        <v>1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2.4508983500497225E-2</v>
      </c>
      <c r="AA9664">
        <v>0</v>
      </c>
      <c r="AB9664">
        <v>0</v>
      </c>
      <c r="AC9664">
        <v>0</v>
      </c>
      <c r="AD9664">
        <v>0</v>
      </c>
      <c r="AE9664">
        <v>2.4508983500497225E-2</v>
      </c>
    </row>
    <row r="9665" spans="1:31" x14ac:dyDescent="0.25">
      <c r="A9665">
        <v>1685291</v>
      </c>
      <c r="B9665">
        <v>1</v>
      </c>
      <c r="C9665" t="s">
        <v>80</v>
      </c>
      <c r="D9665" t="s">
        <v>93</v>
      </c>
      <c r="E9665" t="s">
        <v>200</v>
      </c>
      <c r="F9665" t="s">
        <v>27221</v>
      </c>
      <c r="G9665" t="s">
        <v>240</v>
      </c>
      <c r="H9665" t="s">
        <v>143</v>
      </c>
      <c r="I9665" t="s">
        <v>135</v>
      </c>
      <c r="J9665" t="s">
        <v>136</v>
      </c>
      <c r="K9665" t="s">
        <v>137</v>
      </c>
      <c r="L9665" t="s">
        <v>27222</v>
      </c>
      <c r="M9665" t="s">
        <v>27223</v>
      </c>
      <c r="N9665">
        <v>1.258611111</v>
      </c>
      <c r="O9665">
        <v>0</v>
      </c>
      <c r="P9665">
        <v>6</v>
      </c>
      <c r="Q9665">
        <v>0</v>
      </c>
      <c r="R9665">
        <v>0</v>
      </c>
      <c r="S9665">
        <v>0</v>
      </c>
      <c r="T9665">
        <v>2</v>
      </c>
      <c r="U9665">
        <v>0</v>
      </c>
      <c r="V9665">
        <v>0</v>
      </c>
      <c r="W9665">
        <v>0</v>
      </c>
      <c r="X9665">
        <v>1.4949948710036454</v>
      </c>
      <c r="Y9665">
        <v>0</v>
      </c>
      <c r="Z9665">
        <v>0</v>
      </c>
      <c r="AA9665">
        <v>0</v>
      </c>
      <c r="AB9665">
        <v>1.3362764419829223</v>
      </c>
      <c r="AC9665">
        <v>0</v>
      </c>
      <c r="AD9665">
        <v>0</v>
      </c>
      <c r="AE9665">
        <v>2.8312713129865674</v>
      </c>
    </row>
    <row r="9666" spans="1:31" x14ac:dyDescent="0.25">
      <c r="A9666">
        <v>1685128</v>
      </c>
      <c r="B9666">
        <v>1</v>
      </c>
      <c r="C9666" t="s">
        <v>80</v>
      </c>
      <c r="D9666" t="s">
        <v>107</v>
      </c>
      <c r="E9666" t="s">
        <v>159</v>
      </c>
      <c r="F9666" t="s">
        <v>27224</v>
      </c>
      <c r="G9666" t="s">
        <v>1186</v>
      </c>
      <c r="H9666" t="s">
        <v>134</v>
      </c>
      <c r="I9666" t="s">
        <v>135</v>
      </c>
      <c r="J9666" t="s">
        <v>136</v>
      </c>
      <c r="K9666" t="s">
        <v>137</v>
      </c>
      <c r="L9666" t="s">
        <v>27225</v>
      </c>
      <c r="M9666" t="s">
        <v>27226</v>
      </c>
      <c r="N9666">
        <v>3.8891666659999999</v>
      </c>
      <c r="O9666">
        <v>0</v>
      </c>
      <c r="P9666">
        <v>978</v>
      </c>
      <c r="Q9666">
        <v>0</v>
      </c>
      <c r="R9666">
        <v>0</v>
      </c>
      <c r="S9666">
        <v>0</v>
      </c>
      <c r="T9666">
        <v>18</v>
      </c>
      <c r="U9666">
        <v>0</v>
      </c>
      <c r="V9666">
        <v>0</v>
      </c>
      <c r="W9666">
        <v>0</v>
      </c>
      <c r="X9666">
        <v>1102.2877352339303</v>
      </c>
      <c r="Y9666">
        <v>0</v>
      </c>
      <c r="Z9666">
        <v>0</v>
      </c>
      <c r="AA9666">
        <v>0</v>
      </c>
      <c r="AB9666">
        <v>20.481848339076713</v>
      </c>
      <c r="AC9666">
        <v>0</v>
      </c>
      <c r="AD9666">
        <v>0</v>
      </c>
      <c r="AE9666">
        <v>1122.7695835730071</v>
      </c>
    </row>
    <row r="9667" spans="1:31" x14ac:dyDescent="0.25">
      <c r="A9667">
        <v>1685145</v>
      </c>
      <c r="B9667">
        <v>1</v>
      </c>
      <c r="C9667" t="s">
        <v>80</v>
      </c>
      <c r="D9667" t="s">
        <v>82</v>
      </c>
      <c r="E9667" t="s">
        <v>140</v>
      </c>
      <c r="F9667" t="s">
        <v>27227</v>
      </c>
      <c r="G9667" t="s">
        <v>197</v>
      </c>
      <c r="H9667" t="s">
        <v>143</v>
      </c>
      <c r="I9667" t="s">
        <v>135</v>
      </c>
      <c r="J9667" t="s">
        <v>136</v>
      </c>
      <c r="K9667" t="s">
        <v>137</v>
      </c>
      <c r="L9667" t="s">
        <v>27228</v>
      </c>
      <c r="M9667" t="s">
        <v>27229</v>
      </c>
      <c r="N9667">
        <v>1.6205555549999999</v>
      </c>
      <c r="O9667">
        <v>0</v>
      </c>
      <c r="P9667">
        <v>1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0.46211651307806112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0.46211651307806112</v>
      </c>
    </row>
    <row r="9668" spans="1:31" x14ac:dyDescent="0.25">
      <c r="A9668">
        <v>1685151</v>
      </c>
      <c r="B9668">
        <v>1</v>
      </c>
      <c r="C9668" t="s">
        <v>80</v>
      </c>
      <c r="D9668" t="s">
        <v>84</v>
      </c>
      <c r="E9668" t="s">
        <v>140</v>
      </c>
      <c r="F9668" t="s">
        <v>27230</v>
      </c>
      <c r="G9668" t="s">
        <v>197</v>
      </c>
      <c r="H9668" t="s">
        <v>143</v>
      </c>
      <c r="I9668" t="s">
        <v>135</v>
      </c>
      <c r="J9668" t="s">
        <v>136</v>
      </c>
      <c r="K9668" t="s">
        <v>137</v>
      </c>
      <c r="L9668" t="s">
        <v>27231</v>
      </c>
      <c r="M9668" t="s">
        <v>27232</v>
      </c>
      <c r="N9668">
        <v>1.0902777770000001</v>
      </c>
      <c r="O9668">
        <v>0</v>
      </c>
      <c r="P9668">
        <v>2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0.49638456273734166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0.49638456273734166</v>
      </c>
    </row>
    <row r="9669" spans="1:31" x14ac:dyDescent="0.25">
      <c r="A9669">
        <v>1684942</v>
      </c>
      <c r="B9669">
        <v>1</v>
      </c>
      <c r="C9669" t="s">
        <v>81</v>
      </c>
      <c r="D9669" t="s">
        <v>125</v>
      </c>
      <c r="E9669" t="s">
        <v>159</v>
      </c>
      <c r="F9669" t="s">
        <v>27233</v>
      </c>
      <c r="G9669" t="s">
        <v>294</v>
      </c>
      <c r="H9669" t="s">
        <v>134</v>
      </c>
      <c r="I9669" t="s">
        <v>135</v>
      </c>
      <c r="J9669" t="s">
        <v>136</v>
      </c>
      <c r="K9669" t="s">
        <v>167</v>
      </c>
      <c r="L9669" t="s">
        <v>27234</v>
      </c>
      <c r="M9669" t="s">
        <v>27235</v>
      </c>
      <c r="N9669">
        <v>3.511111111</v>
      </c>
      <c r="O9669">
        <v>0</v>
      </c>
      <c r="P9669">
        <v>2</v>
      </c>
      <c r="Q9669">
        <v>0</v>
      </c>
      <c r="R9669">
        <v>12</v>
      </c>
      <c r="S9669">
        <v>0</v>
      </c>
      <c r="T9669">
        <v>35</v>
      </c>
      <c r="U9669">
        <v>0</v>
      </c>
      <c r="V9669">
        <v>4</v>
      </c>
      <c r="W9669">
        <v>0</v>
      </c>
      <c r="X9669">
        <v>2.9432929636124441</v>
      </c>
      <c r="Y9669">
        <v>0</v>
      </c>
      <c r="Z9669">
        <v>15.09376429141634</v>
      </c>
      <c r="AA9669">
        <v>0</v>
      </c>
      <c r="AB9669">
        <v>45.504744282624728</v>
      </c>
      <c r="AC9669">
        <v>0</v>
      </c>
      <c r="AD9669">
        <v>25.917138178571768</v>
      </c>
      <c r="AE9669">
        <v>89.458939716225274</v>
      </c>
    </row>
    <row r="9670" spans="1:31" x14ac:dyDescent="0.25">
      <c r="A9670">
        <v>1685191</v>
      </c>
      <c r="B9670">
        <v>1</v>
      </c>
      <c r="C9670" t="s">
        <v>80</v>
      </c>
      <c r="D9670" t="s">
        <v>100</v>
      </c>
      <c r="E9670" t="s">
        <v>140</v>
      </c>
      <c r="F9670" t="s">
        <v>27236</v>
      </c>
      <c r="G9670" t="s">
        <v>197</v>
      </c>
      <c r="H9670" t="s">
        <v>143</v>
      </c>
      <c r="I9670" t="s">
        <v>135</v>
      </c>
      <c r="J9670" t="s">
        <v>136</v>
      </c>
      <c r="K9670" t="s">
        <v>137</v>
      </c>
      <c r="L9670" t="s">
        <v>27237</v>
      </c>
      <c r="M9670" t="s">
        <v>27238</v>
      </c>
      <c r="N9670">
        <v>3.9283333329999999</v>
      </c>
      <c r="O9670">
        <v>0</v>
      </c>
      <c r="P9670">
        <v>1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0.28155775322323617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0.28155775322323617</v>
      </c>
    </row>
    <row r="9671" spans="1:31" x14ac:dyDescent="0.25">
      <c r="A9671">
        <v>1685088</v>
      </c>
      <c r="B9671">
        <v>1</v>
      </c>
      <c r="C9671" t="s">
        <v>80</v>
      </c>
      <c r="D9671" t="s">
        <v>99</v>
      </c>
      <c r="E9671" t="s">
        <v>140</v>
      </c>
      <c r="F9671" t="s">
        <v>27239</v>
      </c>
      <c r="G9671" t="s">
        <v>209</v>
      </c>
      <c r="H9671" t="s">
        <v>143</v>
      </c>
      <c r="I9671" t="s">
        <v>135</v>
      </c>
      <c r="J9671" t="s">
        <v>136</v>
      </c>
      <c r="K9671" t="s">
        <v>137</v>
      </c>
      <c r="L9671" t="s">
        <v>27240</v>
      </c>
      <c r="M9671" t="s">
        <v>27241</v>
      </c>
      <c r="N9671">
        <v>2.594166666</v>
      </c>
      <c r="O9671">
        <v>0</v>
      </c>
      <c r="P9671">
        <v>1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1.3225217628814261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1.3225217628814261</v>
      </c>
    </row>
    <row r="9672" spans="1:31" x14ac:dyDescent="0.25">
      <c r="A9672">
        <v>1685231</v>
      </c>
      <c r="B9672">
        <v>1</v>
      </c>
      <c r="C9672" t="s">
        <v>81</v>
      </c>
      <c r="D9672" t="s">
        <v>124</v>
      </c>
      <c r="E9672" t="s">
        <v>151</v>
      </c>
      <c r="F9672" t="s">
        <v>27242</v>
      </c>
      <c r="G9672" t="s">
        <v>153</v>
      </c>
      <c r="H9672" t="s">
        <v>143</v>
      </c>
      <c r="I9672" t="s">
        <v>135</v>
      </c>
      <c r="J9672" t="s">
        <v>136</v>
      </c>
      <c r="K9672" t="s">
        <v>137</v>
      </c>
      <c r="L9672" t="s">
        <v>27243</v>
      </c>
      <c r="M9672" t="s">
        <v>27244</v>
      </c>
      <c r="N9672">
        <v>0.68472222199999999</v>
      </c>
      <c r="O9672">
        <v>0</v>
      </c>
      <c r="P9672">
        <v>158</v>
      </c>
      <c r="Q9672">
        <v>0</v>
      </c>
      <c r="R9672">
        <v>0</v>
      </c>
      <c r="S9672">
        <v>0</v>
      </c>
      <c r="T9672">
        <v>15</v>
      </c>
      <c r="U9672">
        <v>0</v>
      </c>
      <c r="V9672">
        <v>0</v>
      </c>
      <c r="W9672">
        <v>0</v>
      </c>
      <c r="X9672">
        <v>23.649905447251591</v>
      </c>
      <c r="Y9672">
        <v>0</v>
      </c>
      <c r="Z9672">
        <v>0</v>
      </c>
      <c r="AA9672">
        <v>0</v>
      </c>
      <c r="AB9672">
        <v>2.7257912705168739</v>
      </c>
      <c r="AC9672">
        <v>0</v>
      </c>
      <c r="AD9672">
        <v>0</v>
      </c>
      <c r="AE9672">
        <v>26.375696717768463</v>
      </c>
    </row>
    <row r="9673" spans="1:31" x14ac:dyDescent="0.25">
      <c r="A9673">
        <v>1684899</v>
      </c>
      <c r="B9673">
        <v>1</v>
      </c>
      <c r="C9673" t="s">
        <v>80</v>
      </c>
      <c r="D9673" t="s">
        <v>98</v>
      </c>
      <c r="E9673" t="s">
        <v>151</v>
      </c>
      <c r="F9673" t="s">
        <v>25951</v>
      </c>
      <c r="G9673" t="s">
        <v>153</v>
      </c>
      <c r="H9673" t="s">
        <v>143</v>
      </c>
      <c r="I9673" t="s">
        <v>135</v>
      </c>
      <c r="J9673" t="s">
        <v>136</v>
      </c>
      <c r="K9673" t="s">
        <v>137</v>
      </c>
      <c r="L9673" t="s">
        <v>27245</v>
      </c>
      <c r="M9673" t="s">
        <v>27246</v>
      </c>
      <c r="N9673">
        <v>5.0413888880000002</v>
      </c>
      <c r="O9673">
        <v>0</v>
      </c>
      <c r="P9673">
        <v>0</v>
      </c>
      <c r="Q9673">
        <v>0</v>
      </c>
      <c r="R9673">
        <v>3</v>
      </c>
      <c r="S9673">
        <v>0</v>
      </c>
      <c r="T9673">
        <v>1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2.2945841647315071</v>
      </c>
      <c r="AA9673">
        <v>0</v>
      </c>
      <c r="AB9673">
        <v>6.2050175248242931</v>
      </c>
      <c r="AC9673">
        <v>0</v>
      </c>
      <c r="AD9673">
        <v>0</v>
      </c>
      <c r="AE9673">
        <v>8.4996016895557993</v>
      </c>
    </row>
    <row r="9674" spans="1:31" x14ac:dyDescent="0.25">
      <c r="A9674">
        <v>1685297</v>
      </c>
      <c r="B9674">
        <v>1</v>
      </c>
      <c r="C9674" t="s">
        <v>80</v>
      </c>
      <c r="D9674" t="s">
        <v>104</v>
      </c>
      <c r="E9674" t="s">
        <v>179</v>
      </c>
      <c r="F9674" t="s">
        <v>4080</v>
      </c>
      <c r="G9674" t="s">
        <v>166</v>
      </c>
      <c r="H9674" t="s">
        <v>134</v>
      </c>
      <c r="I9674" t="s">
        <v>173</v>
      </c>
      <c r="J9674" t="s">
        <v>136</v>
      </c>
      <c r="K9674" t="s">
        <v>167</v>
      </c>
      <c r="L9674" t="s">
        <v>27247</v>
      </c>
      <c r="M9674" t="s">
        <v>27248</v>
      </c>
      <c r="N9674">
        <v>2.5583329999999999E-3</v>
      </c>
      <c r="O9674">
        <v>10</v>
      </c>
      <c r="P9674">
        <v>13</v>
      </c>
      <c r="Q9674">
        <v>60</v>
      </c>
      <c r="R9674">
        <v>53</v>
      </c>
      <c r="S9674">
        <v>45</v>
      </c>
      <c r="T9674">
        <v>11</v>
      </c>
      <c r="U9674">
        <v>15</v>
      </c>
      <c r="V9674">
        <v>0</v>
      </c>
      <c r="W9674">
        <v>4.0282690323805558E-3</v>
      </c>
      <c r="X9674">
        <v>1.4107507403086113E-2</v>
      </c>
      <c r="Y9674">
        <v>5.178657604088889E-2</v>
      </c>
      <c r="Z9674">
        <v>3.5819425977125008E-2</v>
      </c>
      <c r="AA9674">
        <v>1.03179797473295</v>
      </c>
      <c r="AB9674">
        <v>3.0848219800922224E-2</v>
      </c>
      <c r="AC9674">
        <v>1.0710609579837109</v>
      </c>
      <c r="AD9674">
        <v>0</v>
      </c>
      <c r="AE9674">
        <v>2.2394489309710637</v>
      </c>
    </row>
    <row r="9675" spans="1:31" x14ac:dyDescent="0.25">
      <c r="A9675">
        <v>1684919</v>
      </c>
      <c r="B9675">
        <v>1</v>
      </c>
      <c r="C9675" t="s">
        <v>80</v>
      </c>
      <c r="D9675" t="s">
        <v>104</v>
      </c>
      <c r="E9675" t="s">
        <v>179</v>
      </c>
      <c r="F9675" t="s">
        <v>26718</v>
      </c>
      <c r="G9675" t="s">
        <v>166</v>
      </c>
      <c r="H9675" t="s">
        <v>134</v>
      </c>
      <c r="I9675" t="s">
        <v>135</v>
      </c>
      <c r="J9675" t="s">
        <v>136</v>
      </c>
      <c r="K9675" t="s">
        <v>167</v>
      </c>
      <c r="L9675" t="s">
        <v>27249</v>
      </c>
      <c r="M9675" t="s">
        <v>27250</v>
      </c>
      <c r="N9675">
        <v>0.18088333300000001</v>
      </c>
      <c r="O9675">
        <v>8</v>
      </c>
      <c r="P9675">
        <v>19502</v>
      </c>
      <c r="Q9675">
        <v>6</v>
      </c>
      <c r="R9675">
        <v>85</v>
      </c>
      <c r="S9675">
        <v>11</v>
      </c>
      <c r="T9675">
        <v>2595</v>
      </c>
      <c r="U9675">
        <v>6</v>
      </c>
      <c r="V9675">
        <v>6</v>
      </c>
      <c r="W9675">
        <v>0.7345855976468102</v>
      </c>
      <c r="X9675">
        <v>1072.5939151525738</v>
      </c>
      <c r="Y9675">
        <v>0.26600828311939007</v>
      </c>
      <c r="Z9675">
        <v>5.6161312153815768</v>
      </c>
      <c r="AA9675">
        <v>14.600650163865529</v>
      </c>
      <c r="AB9675">
        <v>459.18650733797352</v>
      </c>
      <c r="AC9675">
        <v>42.649273326456921</v>
      </c>
      <c r="AD9675">
        <v>17.055472949436776</v>
      </c>
      <c r="AE9675">
        <v>1612.7025440264545</v>
      </c>
    </row>
    <row r="9676" spans="1:31" x14ac:dyDescent="0.25">
      <c r="A9676">
        <v>1684962</v>
      </c>
      <c r="B9676">
        <v>1</v>
      </c>
      <c r="C9676" t="s">
        <v>80</v>
      </c>
      <c r="D9676" t="s">
        <v>82</v>
      </c>
      <c r="E9676" t="s">
        <v>140</v>
      </c>
      <c r="F9676" t="s">
        <v>27251</v>
      </c>
      <c r="G9676" t="s">
        <v>209</v>
      </c>
      <c r="H9676" t="s">
        <v>143</v>
      </c>
      <c r="I9676" t="s">
        <v>135</v>
      </c>
      <c r="J9676" t="s">
        <v>136</v>
      </c>
      <c r="K9676" t="s">
        <v>137</v>
      </c>
      <c r="L9676" t="s">
        <v>27252</v>
      </c>
      <c r="M9676" t="s">
        <v>27253</v>
      </c>
      <c r="N9676">
        <v>0.75666666599999999</v>
      </c>
      <c r="O9676">
        <v>0</v>
      </c>
      <c r="P9676">
        <v>7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1.4029766741462324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1.4029766741462324</v>
      </c>
    </row>
    <row r="9677" spans="1:31" x14ac:dyDescent="0.25">
      <c r="A9677">
        <v>1685211</v>
      </c>
      <c r="B9677">
        <v>1</v>
      </c>
      <c r="C9677" t="s">
        <v>81</v>
      </c>
      <c r="D9677" t="s">
        <v>121</v>
      </c>
      <c r="E9677" t="s">
        <v>159</v>
      </c>
      <c r="F9677" t="s">
        <v>27254</v>
      </c>
      <c r="G9677" t="s">
        <v>1173</v>
      </c>
      <c r="H9677" t="s">
        <v>134</v>
      </c>
      <c r="I9677" t="s">
        <v>135</v>
      </c>
      <c r="J9677" t="s">
        <v>136</v>
      </c>
      <c r="K9677" t="s">
        <v>137</v>
      </c>
      <c r="L9677" t="s">
        <v>27255</v>
      </c>
      <c r="M9677" t="s">
        <v>27256</v>
      </c>
      <c r="N9677">
        <v>1.5147222220000001</v>
      </c>
      <c r="O9677">
        <v>0</v>
      </c>
      <c r="P9677">
        <v>38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8.0201600198726517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8.0201600198726517</v>
      </c>
    </row>
    <row r="9678" spans="1:31" x14ac:dyDescent="0.25">
      <c r="A9678">
        <v>1685062</v>
      </c>
      <c r="B9678">
        <v>1</v>
      </c>
      <c r="C9678" t="s">
        <v>81</v>
      </c>
      <c r="D9678" t="s">
        <v>112</v>
      </c>
      <c r="E9678" t="s">
        <v>151</v>
      </c>
      <c r="F9678" t="s">
        <v>27257</v>
      </c>
      <c r="G9678" t="s">
        <v>153</v>
      </c>
      <c r="H9678" t="s">
        <v>143</v>
      </c>
      <c r="I9678" t="s">
        <v>135</v>
      </c>
      <c r="J9678" t="s">
        <v>136</v>
      </c>
      <c r="K9678" t="s">
        <v>137</v>
      </c>
      <c r="L9678" t="s">
        <v>27258</v>
      </c>
      <c r="M9678" t="s">
        <v>27259</v>
      </c>
      <c r="N9678">
        <v>3.1163888879999999</v>
      </c>
      <c r="O9678">
        <v>0</v>
      </c>
      <c r="P9678">
        <v>3</v>
      </c>
      <c r="Q9678">
        <v>0</v>
      </c>
      <c r="R9678">
        <v>2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0.10090655073206001</v>
      </c>
      <c r="Y9678">
        <v>0</v>
      </c>
      <c r="Z9678">
        <v>0.75139751478907557</v>
      </c>
      <c r="AA9678">
        <v>0</v>
      </c>
      <c r="AB9678">
        <v>0</v>
      </c>
      <c r="AC9678">
        <v>0</v>
      </c>
      <c r="AD9678">
        <v>0</v>
      </c>
      <c r="AE9678">
        <v>0.85230406552113558</v>
      </c>
    </row>
    <row r="9679" spans="1:31" x14ac:dyDescent="0.25">
      <c r="A9679">
        <v>1685031</v>
      </c>
      <c r="B9679">
        <v>1</v>
      </c>
      <c r="C9679" t="s">
        <v>81</v>
      </c>
      <c r="D9679" t="s">
        <v>122</v>
      </c>
      <c r="E9679" t="s">
        <v>151</v>
      </c>
      <c r="F9679" t="s">
        <v>27260</v>
      </c>
      <c r="G9679" t="s">
        <v>153</v>
      </c>
      <c r="H9679" t="s">
        <v>143</v>
      </c>
      <c r="I9679" t="s">
        <v>135</v>
      </c>
      <c r="J9679" t="s">
        <v>136</v>
      </c>
      <c r="K9679" t="s">
        <v>137</v>
      </c>
      <c r="L9679" t="s">
        <v>27261</v>
      </c>
      <c r="M9679" t="s">
        <v>27262</v>
      </c>
      <c r="N9679">
        <v>3.2083333330000001</v>
      </c>
      <c r="O9679">
        <v>0</v>
      </c>
      <c r="P9679">
        <v>124</v>
      </c>
      <c r="Q9679">
        <v>0</v>
      </c>
      <c r="R9679">
        <v>0</v>
      </c>
      <c r="S9679">
        <v>0</v>
      </c>
      <c r="T9679">
        <v>9</v>
      </c>
      <c r="U9679">
        <v>0</v>
      </c>
      <c r="V9679">
        <v>0</v>
      </c>
      <c r="W9679">
        <v>0</v>
      </c>
      <c r="X9679">
        <v>62.27486260847445</v>
      </c>
      <c r="Y9679">
        <v>0</v>
      </c>
      <c r="Z9679">
        <v>0</v>
      </c>
      <c r="AA9679">
        <v>0</v>
      </c>
      <c r="AB9679">
        <v>21.473440085589466</v>
      </c>
      <c r="AC9679">
        <v>0</v>
      </c>
      <c r="AD9679">
        <v>0</v>
      </c>
      <c r="AE9679">
        <v>83.748302694063909</v>
      </c>
    </row>
    <row r="9680" spans="1:31" x14ac:dyDescent="0.25">
      <c r="A9680">
        <v>1685217</v>
      </c>
      <c r="B9680">
        <v>1</v>
      </c>
      <c r="C9680" t="s">
        <v>80</v>
      </c>
      <c r="D9680" t="s">
        <v>84</v>
      </c>
      <c r="E9680" t="s">
        <v>146</v>
      </c>
      <c r="F9680" t="s">
        <v>27263</v>
      </c>
      <c r="G9680" t="s">
        <v>5315</v>
      </c>
      <c r="H9680" t="s">
        <v>143</v>
      </c>
      <c r="I9680" t="s">
        <v>135</v>
      </c>
      <c r="J9680" t="s">
        <v>136</v>
      </c>
      <c r="K9680" t="s">
        <v>137</v>
      </c>
      <c r="L9680" t="s">
        <v>27264</v>
      </c>
      <c r="M9680" t="s">
        <v>27265</v>
      </c>
      <c r="N9680">
        <v>3.446388888</v>
      </c>
      <c r="O9680">
        <v>0</v>
      </c>
      <c r="P9680">
        <v>20</v>
      </c>
      <c r="Q9680">
        <v>0</v>
      </c>
      <c r="R9680">
        <v>11</v>
      </c>
      <c r="S9680">
        <v>0</v>
      </c>
      <c r="T9680">
        <v>2</v>
      </c>
      <c r="U9680">
        <v>0</v>
      </c>
      <c r="V9680">
        <v>0</v>
      </c>
      <c r="W9680">
        <v>0</v>
      </c>
      <c r="X9680">
        <v>26.815106318964144</v>
      </c>
      <c r="Y9680">
        <v>0</v>
      </c>
      <c r="Z9680">
        <v>18.186076139583797</v>
      </c>
      <c r="AA9680">
        <v>0</v>
      </c>
      <c r="AB9680">
        <v>10.910524974728743</v>
      </c>
      <c r="AC9680">
        <v>0</v>
      </c>
      <c r="AD9680">
        <v>0</v>
      </c>
      <c r="AE9680">
        <v>55.911707433276689</v>
      </c>
    </row>
    <row r="9681" spans="1:31" x14ac:dyDescent="0.25">
      <c r="A9681">
        <v>1685200</v>
      </c>
      <c r="B9681">
        <v>1</v>
      </c>
      <c r="C9681" t="s">
        <v>80</v>
      </c>
      <c r="D9681" t="s">
        <v>84</v>
      </c>
      <c r="E9681" t="s">
        <v>140</v>
      </c>
      <c r="F9681" t="s">
        <v>27266</v>
      </c>
      <c r="G9681" t="s">
        <v>197</v>
      </c>
      <c r="H9681" t="s">
        <v>143</v>
      </c>
      <c r="I9681" t="s">
        <v>135</v>
      </c>
      <c r="J9681" t="s">
        <v>136</v>
      </c>
      <c r="K9681" t="s">
        <v>137</v>
      </c>
      <c r="L9681" t="s">
        <v>27267</v>
      </c>
      <c r="M9681" t="s">
        <v>27268</v>
      </c>
      <c r="N9681">
        <v>1.190555555</v>
      </c>
      <c r="O9681">
        <v>0</v>
      </c>
      <c r="P9681">
        <v>1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0.44260745586115557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0.44260745586115557</v>
      </c>
    </row>
    <row r="9682" spans="1:31" x14ac:dyDescent="0.25">
      <c r="A9682">
        <v>1684931</v>
      </c>
      <c r="B9682">
        <v>1</v>
      </c>
      <c r="C9682" t="s">
        <v>80</v>
      </c>
      <c r="D9682" t="s">
        <v>104</v>
      </c>
      <c r="E9682" t="s">
        <v>179</v>
      </c>
      <c r="F9682" t="s">
        <v>22799</v>
      </c>
      <c r="G9682" t="s">
        <v>271</v>
      </c>
      <c r="H9682" t="s">
        <v>181</v>
      </c>
      <c r="I9682" t="s">
        <v>135</v>
      </c>
      <c r="J9682" t="s">
        <v>136</v>
      </c>
      <c r="K9682" t="s">
        <v>167</v>
      </c>
      <c r="L9682" t="s">
        <v>27269</v>
      </c>
      <c r="M9682" t="s">
        <v>27270</v>
      </c>
      <c r="N9682">
        <v>0.97583333299999997</v>
      </c>
      <c r="O9682">
        <v>15</v>
      </c>
      <c r="P9682">
        <v>2804</v>
      </c>
      <c r="Q9682">
        <v>60</v>
      </c>
      <c r="R9682">
        <v>47</v>
      </c>
      <c r="S9682">
        <v>109</v>
      </c>
      <c r="T9682">
        <v>322</v>
      </c>
      <c r="U9682">
        <v>21</v>
      </c>
      <c r="V9682">
        <v>0</v>
      </c>
      <c r="W9682">
        <v>3.3685808836855178</v>
      </c>
      <c r="X9682">
        <v>880.23517939673752</v>
      </c>
      <c r="Y9682">
        <v>85.886574480711758</v>
      </c>
      <c r="Z9682">
        <v>13.410395542491617</v>
      </c>
      <c r="AA9682">
        <v>947.34875929048394</v>
      </c>
      <c r="AB9682">
        <v>175.06454880997117</v>
      </c>
      <c r="AC9682">
        <v>1000.1789788472873</v>
      </c>
      <c r="AD9682">
        <v>0</v>
      </c>
      <c r="AE9682">
        <v>3105.4930172513691</v>
      </c>
    </row>
    <row r="9683" spans="1:31" x14ac:dyDescent="0.25">
      <c r="A9683">
        <v>1685094</v>
      </c>
      <c r="B9683">
        <v>1</v>
      </c>
      <c r="C9683" t="s">
        <v>80</v>
      </c>
      <c r="D9683" t="s">
        <v>95</v>
      </c>
      <c r="E9683" t="s">
        <v>151</v>
      </c>
      <c r="F9683" t="s">
        <v>27271</v>
      </c>
      <c r="G9683" t="s">
        <v>559</v>
      </c>
      <c r="H9683" t="s">
        <v>143</v>
      </c>
      <c r="I9683" t="s">
        <v>135</v>
      </c>
      <c r="J9683" t="s">
        <v>136</v>
      </c>
      <c r="K9683" t="s">
        <v>137</v>
      </c>
      <c r="L9683" t="s">
        <v>27272</v>
      </c>
      <c r="M9683" t="s">
        <v>27273</v>
      </c>
      <c r="N9683">
        <v>0.88416666600000005</v>
      </c>
      <c r="O9683">
        <v>0</v>
      </c>
      <c r="P9683">
        <v>244</v>
      </c>
      <c r="Q9683">
        <v>0</v>
      </c>
      <c r="R9683">
        <v>0</v>
      </c>
      <c r="S9683">
        <v>0</v>
      </c>
      <c r="T9683">
        <v>30</v>
      </c>
      <c r="U9683">
        <v>0</v>
      </c>
      <c r="V9683">
        <v>0</v>
      </c>
      <c r="W9683">
        <v>0</v>
      </c>
      <c r="X9683">
        <v>55.76965484007431</v>
      </c>
      <c r="Y9683">
        <v>0</v>
      </c>
      <c r="Z9683">
        <v>0</v>
      </c>
      <c r="AA9683">
        <v>0</v>
      </c>
      <c r="AB9683">
        <v>38.361527297007875</v>
      </c>
      <c r="AC9683">
        <v>0</v>
      </c>
      <c r="AD9683">
        <v>0</v>
      </c>
      <c r="AE9683">
        <v>94.131182137082192</v>
      </c>
    </row>
    <row r="9684" spans="1:31" x14ac:dyDescent="0.25">
      <c r="A9684">
        <v>1685177</v>
      </c>
      <c r="B9684">
        <v>1</v>
      </c>
      <c r="C9684" t="s">
        <v>80</v>
      </c>
      <c r="D9684" t="s">
        <v>108</v>
      </c>
      <c r="E9684" t="s">
        <v>151</v>
      </c>
      <c r="F9684" t="s">
        <v>27274</v>
      </c>
      <c r="G9684" t="s">
        <v>153</v>
      </c>
      <c r="H9684" t="s">
        <v>143</v>
      </c>
      <c r="I9684" t="s">
        <v>135</v>
      </c>
      <c r="J9684" t="s">
        <v>136</v>
      </c>
      <c r="K9684" t="s">
        <v>137</v>
      </c>
      <c r="L9684" t="s">
        <v>27275</v>
      </c>
      <c r="M9684" t="s">
        <v>27276</v>
      </c>
      <c r="N9684">
        <v>0.79388888800000001</v>
      </c>
      <c r="O9684">
        <v>0</v>
      </c>
      <c r="P9684">
        <v>6</v>
      </c>
      <c r="Q9684">
        <v>0</v>
      </c>
      <c r="R9684">
        <v>1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0.81394869057728059</v>
      </c>
      <c r="Y9684">
        <v>0</v>
      </c>
      <c r="Z9684">
        <v>1.3028237691755555E-3</v>
      </c>
      <c r="AA9684">
        <v>0</v>
      </c>
      <c r="AB9684">
        <v>0</v>
      </c>
      <c r="AC9684">
        <v>0</v>
      </c>
      <c r="AD9684">
        <v>0</v>
      </c>
      <c r="AE9684">
        <v>0.81525151434645615</v>
      </c>
    </row>
    <row r="9685" spans="1:31" x14ac:dyDescent="0.25">
      <c r="A9685">
        <v>1685137</v>
      </c>
      <c r="B9685">
        <v>1</v>
      </c>
      <c r="C9685" t="s">
        <v>80</v>
      </c>
      <c r="D9685" t="s">
        <v>94</v>
      </c>
      <c r="E9685" t="s">
        <v>179</v>
      </c>
      <c r="F9685" t="s">
        <v>16326</v>
      </c>
      <c r="G9685" t="s">
        <v>253</v>
      </c>
      <c r="H9685" t="s">
        <v>134</v>
      </c>
      <c r="I9685" t="s">
        <v>135</v>
      </c>
      <c r="J9685" t="s">
        <v>136</v>
      </c>
      <c r="K9685" t="s">
        <v>167</v>
      </c>
      <c r="L9685" t="s">
        <v>27277</v>
      </c>
      <c r="M9685" t="s">
        <v>27278</v>
      </c>
      <c r="N9685">
        <v>0.96944444399999996</v>
      </c>
      <c r="O9685">
        <v>2</v>
      </c>
      <c r="P9685">
        <v>8686</v>
      </c>
      <c r="Q9685">
        <v>96</v>
      </c>
      <c r="R9685">
        <v>714</v>
      </c>
      <c r="S9685">
        <v>25</v>
      </c>
      <c r="T9685">
        <v>1393</v>
      </c>
      <c r="U9685">
        <v>3</v>
      </c>
      <c r="V9685">
        <v>1</v>
      </c>
      <c r="W9685">
        <v>0.62309826846332783</v>
      </c>
      <c r="X9685">
        <v>1811.9406089791264</v>
      </c>
      <c r="Y9685">
        <v>179.85210930717403</v>
      </c>
      <c r="Z9685">
        <v>251.17901390690298</v>
      </c>
      <c r="AA9685">
        <v>317.41980301531152</v>
      </c>
      <c r="AB9685">
        <v>880.98715410462262</v>
      </c>
      <c r="AC9685">
        <v>187.49756261271509</v>
      </c>
      <c r="AD9685">
        <v>0.16643077447545834</v>
      </c>
      <c r="AE9685">
        <v>3629.6657809687918</v>
      </c>
    </row>
    <row r="9686" spans="1:31" x14ac:dyDescent="0.25">
      <c r="A9686">
        <v>1684945</v>
      </c>
      <c r="B9686">
        <v>1</v>
      </c>
      <c r="C9686" t="s">
        <v>80</v>
      </c>
      <c r="D9686" t="s">
        <v>97</v>
      </c>
      <c r="E9686" t="s">
        <v>151</v>
      </c>
      <c r="F9686" t="s">
        <v>4734</v>
      </c>
      <c r="G9686" t="s">
        <v>281</v>
      </c>
      <c r="H9686" t="s">
        <v>143</v>
      </c>
      <c r="I9686" t="s">
        <v>135</v>
      </c>
      <c r="J9686" t="s">
        <v>136</v>
      </c>
      <c r="K9686" t="s">
        <v>167</v>
      </c>
      <c r="L9686" t="s">
        <v>27279</v>
      </c>
      <c r="M9686" t="s">
        <v>27280</v>
      </c>
      <c r="N9686">
        <v>8.9603916659999996</v>
      </c>
      <c r="O9686">
        <v>0</v>
      </c>
      <c r="P9686">
        <v>42</v>
      </c>
      <c r="Q9686">
        <v>0</v>
      </c>
      <c r="R9686">
        <v>19</v>
      </c>
      <c r="S9686">
        <v>0</v>
      </c>
      <c r="T9686">
        <v>4</v>
      </c>
      <c r="U9686">
        <v>0</v>
      </c>
      <c r="V9686">
        <v>0</v>
      </c>
      <c r="W9686">
        <v>0</v>
      </c>
      <c r="X9686">
        <v>122.75969130843858</v>
      </c>
      <c r="Y9686">
        <v>0</v>
      </c>
      <c r="Z9686">
        <v>17.475498955787987</v>
      </c>
      <c r="AA9686">
        <v>0</v>
      </c>
      <c r="AB9686">
        <v>4.9172878008239271</v>
      </c>
      <c r="AC9686">
        <v>0</v>
      </c>
      <c r="AD9686">
        <v>0</v>
      </c>
      <c r="AE9686">
        <v>145.15247806505047</v>
      </c>
    </row>
    <row r="9687" spans="1:31" x14ac:dyDescent="0.25">
      <c r="A9687">
        <v>1685300</v>
      </c>
      <c r="B9687">
        <v>1</v>
      </c>
      <c r="C9687" t="s">
        <v>80</v>
      </c>
      <c r="D9687" t="s">
        <v>96</v>
      </c>
      <c r="E9687" t="s">
        <v>151</v>
      </c>
      <c r="F9687" t="s">
        <v>20959</v>
      </c>
      <c r="G9687" t="s">
        <v>153</v>
      </c>
      <c r="H9687" t="s">
        <v>143</v>
      </c>
      <c r="I9687" t="s">
        <v>135</v>
      </c>
      <c r="J9687" t="s">
        <v>136</v>
      </c>
      <c r="K9687" t="s">
        <v>137</v>
      </c>
      <c r="L9687" t="s">
        <v>27281</v>
      </c>
      <c r="M9687" t="s">
        <v>27282</v>
      </c>
      <c r="N9687">
        <v>1.3763888879999999</v>
      </c>
      <c r="O9687">
        <v>0</v>
      </c>
      <c r="P9687">
        <v>51</v>
      </c>
      <c r="Q9687">
        <v>0</v>
      </c>
      <c r="R9687">
        <v>0</v>
      </c>
      <c r="S9687">
        <v>0</v>
      </c>
      <c r="T9687">
        <v>3</v>
      </c>
      <c r="U9687">
        <v>0</v>
      </c>
      <c r="V9687">
        <v>0</v>
      </c>
      <c r="W9687">
        <v>0</v>
      </c>
      <c r="X9687">
        <v>36.712470636607719</v>
      </c>
      <c r="Y9687">
        <v>0</v>
      </c>
      <c r="Z9687">
        <v>0</v>
      </c>
      <c r="AA9687">
        <v>0</v>
      </c>
      <c r="AB9687">
        <v>1.0535991760130512</v>
      </c>
      <c r="AC9687">
        <v>0</v>
      </c>
      <c r="AD9687">
        <v>0</v>
      </c>
      <c r="AE9687">
        <v>37.766069812620771</v>
      </c>
    </row>
    <row r="9688" spans="1:31" x14ac:dyDescent="0.25">
      <c r="A9688">
        <v>1684928</v>
      </c>
      <c r="B9688">
        <v>1</v>
      </c>
      <c r="C9688" t="s">
        <v>81</v>
      </c>
      <c r="D9688" t="s">
        <v>123</v>
      </c>
      <c r="E9688" t="s">
        <v>146</v>
      </c>
      <c r="F9688" t="s">
        <v>27283</v>
      </c>
      <c r="G9688" t="s">
        <v>281</v>
      </c>
      <c r="H9688" t="s">
        <v>143</v>
      </c>
      <c r="I9688" t="s">
        <v>135</v>
      </c>
      <c r="J9688" t="s">
        <v>136</v>
      </c>
      <c r="K9688" t="s">
        <v>167</v>
      </c>
      <c r="L9688" t="s">
        <v>27284</v>
      </c>
      <c r="M9688" t="s">
        <v>27285</v>
      </c>
      <c r="N9688">
        <v>6.5330833330000004</v>
      </c>
      <c r="O9688">
        <v>0</v>
      </c>
      <c r="P9688">
        <v>0</v>
      </c>
      <c r="Q9688">
        <v>0</v>
      </c>
      <c r="R9688">
        <v>32</v>
      </c>
      <c r="S9688">
        <v>0</v>
      </c>
      <c r="T9688">
        <v>10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46.534991999532409</v>
      </c>
      <c r="AA9688">
        <v>0</v>
      </c>
      <c r="AB9688">
        <v>24.834099849688805</v>
      </c>
      <c r="AC9688">
        <v>0</v>
      </c>
      <c r="AD9688">
        <v>0</v>
      </c>
      <c r="AE9688">
        <v>71.369091849221206</v>
      </c>
    </row>
    <row r="9689" spans="1:31" x14ac:dyDescent="0.25">
      <c r="A9689">
        <v>1685071</v>
      </c>
      <c r="B9689">
        <v>1</v>
      </c>
      <c r="C9689" t="s">
        <v>80</v>
      </c>
      <c r="D9689" t="s">
        <v>87</v>
      </c>
      <c r="E9689" t="s">
        <v>146</v>
      </c>
      <c r="F9689" t="s">
        <v>27286</v>
      </c>
      <c r="G9689" t="s">
        <v>222</v>
      </c>
      <c r="H9689" t="s">
        <v>143</v>
      </c>
      <c r="I9689" t="s">
        <v>135</v>
      </c>
      <c r="J9689" t="s">
        <v>136</v>
      </c>
      <c r="K9689" t="s">
        <v>137</v>
      </c>
      <c r="L9689" t="s">
        <v>27287</v>
      </c>
      <c r="M9689" t="s">
        <v>27288</v>
      </c>
      <c r="N9689">
        <v>0.87583333299999999</v>
      </c>
      <c r="O9689">
        <v>0</v>
      </c>
      <c r="P9689">
        <v>543</v>
      </c>
      <c r="Q9689">
        <v>0</v>
      </c>
      <c r="R9689">
        <v>0</v>
      </c>
      <c r="S9689">
        <v>0</v>
      </c>
      <c r="T9689">
        <v>43</v>
      </c>
      <c r="U9689">
        <v>0</v>
      </c>
      <c r="V9689">
        <v>2</v>
      </c>
      <c r="W9689">
        <v>0</v>
      </c>
      <c r="X9689">
        <v>206.90756319740819</v>
      </c>
      <c r="Y9689">
        <v>0</v>
      </c>
      <c r="Z9689">
        <v>0</v>
      </c>
      <c r="AA9689">
        <v>0</v>
      </c>
      <c r="AB9689">
        <v>217.33440806256019</v>
      </c>
      <c r="AC9689">
        <v>0</v>
      </c>
      <c r="AD9689">
        <v>11.150931423640346</v>
      </c>
      <c r="AE9689">
        <v>435.39290268360878</v>
      </c>
    </row>
    <row r="9690" spans="1:31" x14ac:dyDescent="0.25">
      <c r="A9690">
        <v>1685263</v>
      </c>
      <c r="B9690">
        <v>1</v>
      </c>
      <c r="C9690" t="s">
        <v>80</v>
      </c>
      <c r="D9690" t="s">
        <v>94</v>
      </c>
      <c r="E9690" t="s">
        <v>151</v>
      </c>
      <c r="F9690" t="s">
        <v>27289</v>
      </c>
      <c r="G9690" t="s">
        <v>153</v>
      </c>
      <c r="H9690" t="s">
        <v>143</v>
      </c>
      <c r="I9690" t="s">
        <v>135</v>
      </c>
      <c r="J9690" t="s">
        <v>136</v>
      </c>
      <c r="K9690" t="s">
        <v>137</v>
      </c>
      <c r="L9690" t="s">
        <v>27290</v>
      </c>
      <c r="M9690" t="s">
        <v>27291</v>
      </c>
      <c r="N9690">
        <v>0.49111111099999999</v>
      </c>
      <c r="O9690">
        <v>0</v>
      </c>
      <c r="P9690">
        <v>107</v>
      </c>
      <c r="Q9690">
        <v>0</v>
      </c>
      <c r="R9690">
        <v>0</v>
      </c>
      <c r="S9690">
        <v>0</v>
      </c>
      <c r="T9690">
        <v>3</v>
      </c>
      <c r="U9690">
        <v>0</v>
      </c>
      <c r="V9690">
        <v>0</v>
      </c>
      <c r="W9690">
        <v>0</v>
      </c>
      <c r="X9690">
        <v>22.207697387623366</v>
      </c>
      <c r="Y9690">
        <v>0</v>
      </c>
      <c r="Z9690">
        <v>0</v>
      </c>
      <c r="AA9690">
        <v>0</v>
      </c>
      <c r="AB9690">
        <v>1.4463079495511115</v>
      </c>
      <c r="AC9690">
        <v>0</v>
      </c>
      <c r="AD9690">
        <v>0</v>
      </c>
      <c r="AE9690">
        <v>23.654005337174478</v>
      </c>
    </row>
    <row r="9691" spans="1:31" x14ac:dyDescent="0.25">
      <c r="A9691">
        <v>1685014</v>
      </c>
      <c r="B9691">
        <v>1</v>
      </c>
      <c r="C9691" t="s">
        <v>80</v>
      </c>
      <c r="D9691" t="s">
        <v>96</v>
      </c>
      <c r="E9691" t="s">
        <v>140</v>
      </c>
      <c r="F9691" t="s">
        <v>27292</v>
      </c>
      <c r="G9691" t="s">
        <v>197</v>
      </c>
      <c r="H9691" t="s">
        <v>143</v>
      </c>
      <c r="I9691" t="s">
        <v>135</v>
      </c>
      <c r="J9691" t="s">
        <v>136</v>
      </c>
      <c r="K9691" t="s">
        <v>137</v>
      </c>
      <c r="L9691" t="s">
        <v>27293</v>
      </c>
      <c r="M9691" t="s">
        <v>27294</v>
      </c>
      <c r="N9691">
        <v>9.3980555549999991</v>
      </c>
      <c r="O9691">
        <v>0</v>
      </c>
      <c r="P9691">
        <v>1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3.1377595065407555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3.1377595065407555</v>
      </c>
    </row>
    <row r="9692" spans="1:31" x14ac:dyDescent="0.25">
      <c r="A9692">
        <v>1685028</v>
      </c>
      <c r="B9692">
        <v>1</v>
      </c>
      <c r="C9692" t="s">
        <v>80</v>
      </c>
      <c r="D9692" t="s">
        <v>103</v>
      </c>
      <c r="E9692" t="s">
        <v>151</v>
      </c>
      <c r="F9692" t="s">
        <v>27295</v>
      </c>
      <c r="G9692" t="s">
        <v>153</v>
      </c>
      <c r="H9692" t="s">
        <v>143</v>
      </c>
      <c r="I9692" t="s">
        <v>135</v>
      </c>
      <c r="J9692" t="s">
        <v>136</v>
      </c>
      <c r="K9692" t="s">
        <v>137</v>
      </c>
      <c r="L9692" t="s">
        <v>27296</v>
      </c>
      <c r="M9692" t="s">
        <v>27297</v>
      </c>
      <c r="N9692">
        <v>1.2108333330000001</v>
      </c>
      <c r="O9692">
        <v>0</v>
      </c>
      <c r="P9692">
        <v>272</v>
      </c>
      <c r="Q9692">
        <v>0</v>
      </c>
      <c r="R9692">
        <v>0</v>
      </c>
      <c r="S9692">
        <v>0</v>
      </c>
      <c r="T9692">
        <v>78</v>
      </c>
      <c r="U9692">
        <v>0</v>
      </c>
      <c r="V9692">
        <v>0</v>
      </c>
      <c r="W9692">
        <v>0</v>
      </c>
      <c r="X9692">
        <v>93.873888879094736</v>
      </c>
      <c r="Y9692">
        <v>0</v>
      </c>
      <c r="Z9692">
        <v>0</v>
      </c>
      <c r="AA9692">
        <v>0</v>
      </c>
      <c r="AB9692">
        <v>79.415706097515411</v>
      </c>
      <c r="AC9692">
        <v>0</v>
      </c>
      <c r="AD9692">
        <v>0</v>
      </c>
      <c r="AE9692">
        <v>173.28959497661015</v>
      </c>
    </row>
    <row r="9693" spans="1:31" x14ac:dyDescent="0.25">
      <c r="A9693">
        <v>1685097</v>
      </c>
      <c r="B9693">
        <v>1</v>
      </c>
      <c r="C9693" t="s">
        <v>80</v>
      </c>
      <c r="D9693" t="s">
        <v>99</v>
      </c>
      <c r="E9693" t="s">
        <v>151</v>
      </c>
      <c r="F9693" t="s">
        <v>1371</v>
      </c>
      <c r="G9693" t="s">
        <v>486</v>
      </c>
      <c r="H9693" t="s">
        <v>143</v>
      </c>
      <c r="I9693" t="s">
        <v>135</v>
      </c>
      <c r="J9693" t="s">
        <v>136</v>
      </c>
      <c r="K9693" t="s">
        <v>137</v>
      </c>
      <c r="L9693" t="s">
        <v>27298</v>
      </c>
      <c r="M9693" t="s">
        <v>27299</v>
      </c>
      <c r="N9693">
        <v>4.0686111110000001</v>
      </c>
      <c r="O9693">
        <v>0</v>
      </c>
      <c r="P9693">
        <v>22</v>
      </c>
      <c r="Q9693">
        <v>0</v>
      </c>
      <c r="R9693">
        <v>0</v>
      </c>
      <c r="S9693">
        <v>0</v>
      </c>
      <c r="T9693">
        <v>1</v>
      </c>
      <c r="U9693">
        <v>0</v>
      </c>
      <c r="V9693">
        <v>0</v>
      </c>
      <c r="W9693">
        <v>0</v>
      </c>
      <c r="X9693">
        <v>9.6757805861090667</v>
      </c>
      <c r="Y9693">
        <v>0</v>
      </c>
      <c r="Z9693">
        <v>0</v>
      </c>
      <c r="AA9693">
        <v>0</v>
      </c>
      <c r="AB9693">
        <v>0.48880448529240983</v>
      </c>
      <c r="AC9693">
        <v>0</v>
      </c>
      <c r="AD9693">
        <v>0</v>
      </c>
      <c r="AE9693">
        <v>10.164585071401476</v>
      </c>
    </row>
    <row r="9694" spans="1:31" x14ac:dyDescent="0.25">
      <c r="A9694">
        <v>1685197</v>
      </c>
      <c r="B9694">
        <v>1</v>
      </c>
      <c r="C9694" t="s">
        <v>81</v>
      </c>
      <c r="D9694" t="s">
        <v>112</v>
      </c>
      <c r="E9694" t="s">
        <v>151</v>
      </c>
      <c r="F9694" t="s">
        <v>27300</v>
      </c>
      <c r="G9694" t="s">
        <v>153</v>
      </c>
      <c r="H9694" t="s">
        <v>143</v>
      </c>
      <c r="I9694" t="s">
        <v>135</v>
      </c>
      <c r="J9694" t="s">
        <v>136</v>
      </c>
      <c r="K9694" t="s">
        <v>137</v>
      </c>
      <c r="L9694" t="s">
        <v>27301</v>
      </c>
      <c r="M9694" t="s">
        <v>27302</v>
      </c>
      <c r="N9694">
        <v>1.4144444439999999</v>
      </c>
      <c r="O9694">
        <v>0</v>
      </c>
      <c r="P9694">
        <v>31</v>
      </c>
      <c r="Q9694">
        <v>0</v>
      </c>
      <c r="R9694">
        <v>1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14.698817431016844</v>
      </c>
      <c r="Y9694">
        <v>0</v>
      </c>
      <c r="Z9694">
        <v>4.4888571558133333E-3</v>
      </c>
      <c r="AA9694">
        <v>0</v>
      </c>
      <c r="AB9694">
        <v>0</v>
      </c>
      <c r="AC9694">
        <v>0</v>
      </c>
      <c r="AD9694">
        <v>0</v>
      </c>
      <c r="AE9694">
        <v>14.703306288172657</v>
      </c>
    </row>
    <row r="9695" spans="1:31" x14ac:dyDescent="0.25">
      <c r="A9695">
        <v>1685074</v>
      </c>
      <c r="B9695">
        <v>1</v>
      </c>
      <c r="C9695" t="s">
        <v>81</v>
      </c>
      <c r="D9695" t="s">
        <v>128</v>
      </c>
      <c r="E9695" t="s">
        <v>159</v>
      </c>
      <c r="F9695" t="s">
        <v>27303</v>
      </c>
      <c r="G9695" t="s">
        <v>166</v>
      </c>
      <c r="H9695" t="s">
        <v>134</v>
      </c>
      <c r="I9695" t="s">
        <v>135</v>
      </c>
      <c r="J9695" t="s">
        <v>136</v>
      </c>
      <c r="K9695" t="s">
        <v>167</v>
      </c>
      <c r="L9695" t="s">
        <v>27304</v>
      </c>
      <c r="M9695" t="s">
        <v>27305</v>
      </c>
      <c r="N9695">
        <v>0.37416666599999998</v>
      </c>
      <c r="O9695">
        <v>0</v>
      </c>
      <c r="P9695">
        <v>0</v>
      </c>
      <c r="Q9695">
        <v>0</v>
      </c>
      <c r="R9695">
        <v>0</v>
      </c>
      <c r="S9695">
        <v>6</v>
      </c>
      <c r="T9695">
        <v>11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152.69805971330041</v>
      </c>
      <c r="AB9695">
        <v>13.580956492166896</v>
      </c>
      <c r="AC9695">
        <v>0</v>
      </c>
      <c r="AD9695">
        <v>0</v>
      </c>
      <c r="AE9695">
        <v>166.27901620546731</v>
      </c>
    </row>
    <row r="9696" spans="1:31" x14ac:dyDescent="0.25">
      <c r="A9696">
        <v>1685180</v>
      </c>
      <c r="B9696">
        <v>1</v>
      </c>
      <c r="C9696" t="s">
        <v>80</v>
      </c>
      <c r="D9696" t="s">
        <v>105</v>
      </c>
      <c r="E9696" t="s">
        <v>140</v>
      </c>
      <c r="F9696" t="s">
        <v>27306</v>
      </c>
      <c r="G9696" t="s">
        <v>197</v>
      </c>
      <c r="H9696" t="s">
        <v>143</v>
      </c>
      <c r="I9696" t="s">
        <v>135</v>
      </c>
      <c r="J9696" t="s">
        <v>136</v>
      </c>
      <c r="K9696" t="s">
        <v>137</v>
      </c>
      <c r="L9696" t="s">
        <v>27307</v>
      </c>
      <c r="M9696" t="s">
        <v>27308</v>
      </c>
      <c r="N9696">
        <v>1.6288888880000001</v>
      </c>
      <c r="O9696">
        <v>0</v>
      </c>
      <c r="P9696">
        <v>1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0.12694556859565001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0.12694556859565001</v>
      </c>
    </row>
    <row r="9697" spans="1:31" x14ac:dyDescent="0.25">
      <c r="A9697">
        <v>1685134</v>
      </c>
      <c r="B9697">
        <v>1</v>
      </c>
      <c r="C9697" t="s">
        <v>81</v>
      </c>
      <c r="D9697" t="s">
        <v>123</v>
      </c>
      <c r="E9697" t="s">
        <v>140</v>
      </c>
      <c r="F9697" t="s">
        <v>27309</v>
      </c>
      <c r="G9697" t="s">
        <v>197</v>
      </c>
      <c r="H9697" t="s">
        <v>143</v>
      </c>
      <c r="I9697" t="s">
        <v>135</v>
      </c>
      <c r="J9697" t="s">
        <v>136</v>
      </c>
      <c r="K9697" t="s">
        <v>137</v>
      </c>
      <c r="L9697" t="s">
        <v>27310</v>
      </c>
      <c r="M9697" t="s">
        <v>27311</v>
      </c>
      <c r="N9697">
        <v>2.573611111</v>
      </c>
      <c r="O9697">
        <v>0</v>
      </c>
      <c r="P9697">
        <v>4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2.3241697624407438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2.3241697624407438</v>
      </c>
    </row>
    <row r="9698" spans="1:31" x14ac:dyDescent="0.25">
      <c r="A9698">
        <v>1685034</v>
      </c>
      <c r="B9698">
        <v>1</v>
      </c>
      <c r="C9698" t="s">
        <v>80</v>
      </c>
      <c r="D9698" t="s">
        <v>100</v>
      </c>
      <c r="E9698" t="s">
        <v>164</v>
      </c>
      <c r="F9698" t="s">
        <v>6737</v>
      </c>
      <c r="G9698" t="s">
        <v>281</v>
      </c>
      <c r="H9698" t="s">
        <v>134</v>
      </c>
      <c r="I9698" t="s">
        <v>135</v>
      </c>
      <c r="J9698" t="s">
        <v>136</v>
      </c>
      <c r="K9698" t="s">
        <v>167</v>
      </c>
      <c r="L9698" t="s">
        <v>27312</v>
      </c>
      <c r="M9698" t="s">
        <v>27313</v>
      </c>
      <c r="N9698">
        <v>3.048333333</v>
      </c>
      <c r="O9698">
        <v>4</v>
      </c>
      <c r="P9698">
        <v>885</v>
      </c>
      <c r="Q9698">
        <v>29</v>
      </c>
      <c r="R9698">
        <v>393</v>
      </c>
      <c r="S9698">
        <v>13</v>
      </c>
      <c r="T9698">
        <v>166</v>
      </c>
      <c r="U9698">
        <v>1</v>
      </c>
      <c r="V9698">
        <v>1</v>
      </c>
      <c r="W9698">
        <v>4.7017111840365216</v>
      </c>
      <c r="X9698">
        <v>654.484573540214</v>
      </c>
      <c r="Y9698">
        <v>33.149950313831553</v>
      </c>
      <c r="Z9698">
        <v>309.1548504314124</v>
      </c>
      <c r="AA9698">
        <v>244.55909817411759</v>
      </c>
      <c r="AB9698">
        <v>416.42773466959534</v>
      </c>
      <c r="AC9698">
        <v>0</v>
      </c>
      <c r="AD9698">
        <v>2.2151968667647113</v>
      </c>
      <c r="AE9698">
        <v>1664.693115179972</v>
      </c>
    </row>
    <row r="9699" spans="1:31" x14ac:dyDescent="0.25">
      <c r="A9699">
        <v>1684948</v>
      </c>
      <c r="B9699">
        <v>1</v>
      </c>
      <c r="C9699" t="s">
        <v>81</v>
      </c>
      <c r="D9699" t="s">
        <v>115</v>
      </c>
      <c r="E9699" t="s">
        <v>146</v>
      </c>
      <c r="F9699" t="s">
        <v>10197</v>
      </c>
      <c r="G9699" t="s">
        <v>281</v>
      </c>
      <c r="H9699" t="s">
        <v>143</v>
      </c>
      <c r="I9699" t="s">
        <v>135</v>
      </c>
      <c r="J9699" t="s">
        <v>136</v>
      </c>
      <c r="K9699" t="s">
        <v>167</v>
      </c>
      <c r="L9699" t="s">
        <v>27314</v>
      </c>
      <c r="M9699" t="s">
        <v>27315</v>
      </c>
      <c r="N9699">
        <v>8.0997222220000005</v>
      </c>
      <c r="O9699">
        <v>0</v>
      </c>
      <c r="P9699">
        <v>298</v>
      </c>
      <c r="Q9699">
        <v>0</v>
      </c>
      <c r="R9699">
        <v>0</v>
      </c>
      <c r="S9699">
        <v>0</v>
      </c>
      <c r="T9699">
        <v>12</v>
      </c>
      <c r="U9699">
        <v>0</v>
      </c>
      <c r="V9699">
        <v>0</v>
      </c>
      <c r="W9699">
        <v>0</v>
      </c>
      <c r="X9699">
        <v>369.45782643960462</v>
      </c>
      <c r="Y9699">
        <v>0</v>
      </c>
      <c r="Z9699">
        <v>0</v>
      </c>
      <c r="AA9699">
        <v>0</v>
      </c>
      <c r="AB9699">
        <v>50.882188639227493</v>
      </c>
      <c r="AC9699">
        <v>0</v>
      </c>
      <c r="AD9699">
        <v>0</v>
      </c>
      <c r="AE9699">
        <v>420.3400150788321</v>
      </c>
    </row>
    <row r="9700" spans="1:31" x14ac:dyDescent="0.25">
      <c r="A9700">
        <v>1684925</v>
      </c>
      <c r="B9700">
        <v>1</v>
      </c>
      <c r="C9700" t="s">
        <v>81</v>
      </c>
      <c r="D9700" t="s">
        <v>126</v>
      </c>
      <c r="E9700" t="s">
        <v>131</v>
      </c>
      <c r="F9700" t="s">
        <v>27316</v>
      </c>
      <c r="G9700" t="s">
        <v>281</v>
      </c>
      <c r="H9700" t="s">
        <v>134</v>
      </c>
      <c r="I9700" t="s">
        <v>135</v>
      </c>
      <c r="J9700" t="s">
        <v>136</v>
      </c>
      <c r="K9700" t="s">
        <v>167</v>
      </c>
      <c r="L9700" t="s">
        <v>27317</v>
      </c>
      <c r="M9700" t="s">
        <v>27318</v>
      </c>
      <c r="N9700">
        <v>7.1335091659999996</v>
      </c>
      <c r="O9700">
        <v>0</v>
      </c>
      <c r="P9700">
        <v>5543</v>
      </c>
      <c r="Q9700">
        <v>85</v>
      </c>
      <c r="R9700">
        <v>566</v>
      </c>
      <c r="S9700">
        <v>41</v>
      </c>
      <c r="T9700">
        <v>865</v>
      </c>
      <c r="U9700">
        <v>5</v>
      </c>
      <c r="V9700">
        <v>1</v>
      </c>
      <c r="W9700">
        <v>0</v>
      </c>
      <c r="X9700">
        <v>6143.1580747550533</v>
      </c>
      <c r="Y9700">
        <v>815.52736415913637</v>
      </c>
      <c r="Z9700">
        <v>936.69843434542952</v>
      </c>
      <c r="AA9700">
        <v>1041.7488803406654</v>
      </c>
      <c r="AB9700">
        <v>3706.175662877647</v>
      </c>
      <c r="AC9700">
        <v>403.30617728574555</v>
      </c>
      <c r="AD9700">
        <v>17.38499510877806</v>
      </c>
      <c r="AE9700">
        <v>13063.999588872455</v>
      </c>
    </row>
    <row r="9701" spans="1:31" x14ac:dyDescent="0.25">
      <c r="A9701">
        <v>1684905</v>
      </c>
      <c r="B9701">
        <v>1</v>
      </c>
      <c r="C9701" t="s">
        <v>81</v>
      </c>
      <c r="D9701" t="s">
        <v>112</v>
      </c>
      <c r="E9701" t="s">
        <v>179</v>
      </c>
      <c r="F9701" t="s">
        <v>27319</v>
      </c>
      <c r="G9701" t="s">
        <v>166</v>
      </c>
      <c r="H9701" t="s">
        <v>181</v>
      </c>
      <c r="I9701" t="s">
        <v>135</v>
      </c>
      <c r="J9701" t="s">
        <v>136</v>
      </c>
      <c r="K9701" t="s">
        <v>137</v>
      </c>
      <c r="L9701" t="s">
        <v>27320</v>
      </c>
      <c r="M9701" t="s">
        <v>27321</v>
      </c>
      <c r="N9701">
        <v>6.9818332999999996E-2</v>
      </c>
      <c r="O9701">
        <v>4</v>
      </c>
      <c r="P9701">
        <v>1641</v>
      </c>
      <c r="Q9701">
        <v>95</v>
      </c>
      <c r="R9701">
        <v>321</v>
      </c>
      <c r="S9701">
        <v>38</v>
      </c>
      <c r="T9701">
        <v>121</v>
      </c>
      <c r="U9701">
        <v>10</v>
      </c>
      <c r="V9701">
        <v>2</v>
      </c>
      <c r="W9701">
        <v>0.62589905212954833</v>
      </c>
      <c r="X9701">
        <v>14.104275413144277</v>
      </c>
      <c r="Y9701">
        <v>14.661847388253516</v>
      </c>
      <c r="Z9701">
        <v>3.8369938480276402</v>
      </c>
      <c r="AA9701">
        <v>7.2051858007324707</v>
      </c>
      <c r="AB9701">
        <v>1.823399175207477</v>
      </c>
      <c r="AC9701">
        <v>21.044672115820038</v>
      </c>
      <c r="AD9701">
        <v>9.5677317390812519E-2</v>
      </c>
      <c r="AE9701">
        <v>63.397950110705779</v>
      </c>
    </row>
    <row r="9702" spans="1:31" x14ac:dyDescent="0.25">
      <c r="A9702">
        <v>1684968</v>
      </c>
      <c r="B9702">
        <v>1</v>
      </c>
      <c r="C9702" t="s">
        <v>80</v>
      </c>
      <c r="D9702" t="s">
        <v>108</v>
      </c>
      <c r="E9702" t="s">
        <v>146</v>
      </c>
      <c r="F9702" t="s">
        <v>27322</v>
      </c>
      <c r="G9702" t="s">
        <v>253</v>
      </c>
      <c r="H9702" t="s">
        <v>143</v>
      </c>
      <c r="I9702" t="s">
        <v>135</v>
      </c>
      <c r="J9702" t="s">
        <v>136</v>
      </c>
      <c r="K9702" t="s">
        <v>167</v>
      </c>
      <c r="L9702" t="s">
        <v>27323</v>
      </c>
      <c r="M9702" t="s">
        <v>27324</v>
      </c>
      <c r="N9702">
        <v>5.7355555550000004</v>
      </c>
      <c r="O9702">
        <v>0</v>
      </c>
      <c r="P9702">
        <v>25</v>
      </c>
      <c r="Q9702">
        <v>0</v>
      </c>
      <c r="R9702">
        <v>6</v>
      </c>
      <c r="S9702">
        <v>0</v>
      </c>
      <c r="T9702">
        <v>4</v>
      </c>
      <c r="U9702">
        <v>0</v>
      </c>
      <c r="V9702">
        <v>0</v>
      </c>
      <c r="W9702">
        <v>0</v>
      </c>
      <c r="X9702">
        <v>15.423461696687792</v>
      </c>
      <c r="Y9702">
        <v>0</v>
      </c>
      <c r="Z9702">
        <v>2.0637280691261157</v>
      </c>
      <c r="AA9702">
        <v>0</v>
      </c>
      <c r="AB9702">
        <v>19.899057071723433</v>
      </c>
      <c r="AC9702">
        <v>0</v>
      </c>
      <c r="AD9702">
        <v>0</v>
      </c>
      <c r="AE9702">
        <v>37.386246837537342</v>
      </c>
    </row>
    <row r="9703" spans="1:31" x14ac:dyDescent="0.25">
      <c r="A9703">
        <v>1685260</v>
      </c>
      <c r="B9703">
        <v>1</v>
      </c>
      <c r="C9703" t="s">
        <v>81</v>
      </c>
      <c r="D9703" t="s">
        <v>118</v>
      </c>
      <c r="E9703" t="s">
        <v>140</v>
      </c>
      <c r="F9703" t="s">
        <v>27325</v>
      </c>
      <c r="G9703" t="s">
        <v>197</v>
      </c>
      <c r="H9703" t="s">
        <v>143</v>
      </c>
      <c r="I9703" t="s">
        <v>135</v>
      </c>
      <c r="J9703" t="s">
        <v>136</v>
      </c>
      <c r="K9703" t="s">
        <v>137</v>
      </c>
      <c r="L9703" t="s">
        <v>27326</v>
      </c>
      <c r="M9703" t="s">
        <v>27327</v>
      </c>
      <c r="N9703">
        <v>1.1397222220000001</v>
      </c>
      <c r="O9703">
        <v>0</v>
      </c>
      <c r="P9703">
        <v>1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0.59733490639844999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0.59733490639844999</v>
      </c>
    </row>
    <row r="9704" spans="1:31" x14ac:dyDescent="0.25">
      <c r="A9704">
        <v>1685111</v>
      </c>
      <c r="B9704">
        <v>1</v>
      </c>
      <c r="C9704" t="s">
        <v>81</v>
      </c>
      <c r="D9704" t="s">
        <v>118</v>
      </c>
      <c r="E9704" t="s">
        <v>131</v>
      </c>
      <c r="F9704" t="s">
        <v>27328</v>
      </c>
      <c r="G9704" t="s">
        <v>166</v>
      </c>
      <c r="H9704" t="s">
        <v>134</v>
      </c>
      <c r="I9704" t="s">
        <v>135</v>
      </c>
      <c r="J9704" t="s">
        <v>136</v>
      </c>
      <c r="K9704" t="s">
        <v>137</v>
      </c>
      <c r="L9704" t="s">
        <v>27329</v>
      </c>
      <c r="M9704" t="s">
        <v>27330</v>
      </c>
      <c r="N9704">
        <v>0.56138888799999997</v>
      </c>
      <c r="O9704">
        <v>2</v>
      </c>
      <c r="P9704">
        <v>156</v>
      </c>
      <c r="Q9704">
        <v>15</v>
      </c>
      <c r="R9704">
        <v>26</v>
      </c>
      <c r="S9704">
        <v>8</v>
      </c>
      <c r="T9704">
        <v>28</v>
      </c>
      <c r="U9704">
        <v>0</v>
      </c>
      <c r="V9704">
        <v>0</v>
      </c>
      <c r="W9704">
        <v>0.87335076382805565</v>
      </c>
      <c r="X9704">
        <v>21.05201677979414</v>
      </c>
      <c r="Y9704">
        <v>6.9042096675702727</v>
      </c>
      <c r="Z9704">
        <v>6.7431928484625727</v>
      </c>
      <c r="AA9704">
        <v>3.4774380918604644</v>
      </c>
      <c r="AB9704">
        <v>12.473543933247708</v>
      </c>
      <c r="AC9704">
        <v>0</v>
      </c>
      <c r="AD9704">
        <v>0</v>
      </c>
      <c r="AE9704">
        <v>51.523752084763217</v>
      </c>
    </row>
    <row r="9705" spans="1:31" x14ac:dyDescent="0.25">
      <c r="A9705">
        <v>1685833</v>
      </c>
      <c r="B9705">
        <v>1</v>
      </c>
      <c r="C9705" t="s">
        <v>80</v>
      </c>
      <c r="D9705" t="s">
        <v>97</v>
      </c>
      <c r="E9705" t="s">
        <v>164</v>
      </c>
      <c r="F9705" t="s">
        <v>26535</v>
      </c>
      <c r="G9705" t="s">
        <v>281</v>
      </c>
      <c r="H9705" t="s">
        <v>134</v>
      </c>
      <c r="I9705" t="s">
        <v>135</v>
      </c>
      <c r="J9705" t="s">
        <v>136</v>
      </c>
      <c r="K9705" t="s">
        <v>167</v>
      </c>
      <c r="L9705" t="s">
        <v>27331</v>
      </c>
      <c r="M9705" t="s">
        <v>27332</v>
      </c>
      <c r="N9705">
        <v>1.201886944</v>
      </c>
      <c r="O9705">
        <v>0</v>
      </c>
      <c r="P9705">
        <v>549</v>
      </c>
      <c r="Q9705">
        <v>0</v>
      </c>
      <c r="R9705">
        <v>75</v>
      </c>
      <c r="S9705">
        <v>1</v>
      </c>
      <c r="T9705">
        <v>81</v>
      </c>
      <c r="U9705">
        <v>1</v>
      </c>
      <c r="V9705">
        <v>0</v>
      </c>
      <c r="W9705">
        <v>0</v>
      </c>
      <c r="X9705">
        <v>135.73777508801834</v>
      </c>
      <c r="Y9705">
        <v>0</v>
      </c>
      <c r="Z9705">
        <v>12.448423151050385</v>
      </c>
      <c r="AA9705">
        <v>54.676561394636565</v>
      </c>
      <c r="AB9705">
        <v>71.100124473709343</v>
      </c>
      <c r="AC9705">
        <v>49.006107106177744</v>
      </c>
      <c r="AD9705">
        <v>0</v>
      </c>
      <c r="AE9705">
        <v>322.9689912135924</v>
      </c>
    </row>
    <row r="9706" spans="1:31" x14ac:dyDescent="0.25">
      <c r="A9706">
        <v>1685584</v>
      </c>
      <c r="B9706">
        <v>1</v>
      </c>
      <c r="C9706" t="s">
        <v>80</v>
      </c>
      <c r="D9706" t="s">
        <v>111</v>
      </c>
      <c r="E9706" t="s">
        <v>200</v>
      </c>
      <c r="F9706" t="s">
        <v>27333</v>
      </c>
      <c r="G9706" t="s">
        <v>240</v>
      </c>
      <c r="H9706" t="s">
        <v>143</v>
      </c>
      <c r="I9706" t="s">
        <v>135</v>
      </c>
      <c r="J9706" t="s">
        <v>136</v>
      </c>
      <c r="K9706" t="s">
        <v>137</v>
      </c>
      <c r="L9706" t="s">
        <v>27334</v>
      </c>
      <c r="M9706" t="s">
        <v>27335</v>
      </c>
      <c r="N9706">
        <v>2.2911111110000002</v>
      </c>
      <c r="O9706">
        <v>0</v>
      </c>
      <c r="P9706">
        <v>36</v>
      </c>
      <c r="Q9706">
        <v>0</v>
      </c>
      <c r="R9706">
        <v>0</v>
      </c>
      <c r="S9706">
        <v>0</v>
      </c>
      <c r="T9706">
        <v>1</v>
      </c>
      <c r="U9706">
        <v>0</v>
      </c>
      <c r="V9706">
        <v>0</v>
      </c>
      <c r="W9706">
        <v>0</v>
      </c>
      <c r="X9706">
        <v>24.194911840430706</v>
      </c>
      <c r="Y9706">
        <v>0</v>
      </c>
      <c r="Z9706">
        <v>0</v>
      </c>
      <c r="AA9706">
        <v>0</v>
      </c>
      <c r="AB9706">
        <v>7.0461753888521675E-2</v>
      </c>
      <c r="AC9706">
        <v>0</v>
      </c>
      <c r="AD9706">
        <v>0</v>
      </c>
      <c r="AE9706">
        <v>24.265373594319229</v>
      </c>
    </row>
    <row r="9707" spans="1:31" x14ac:dyDescent="0.25">
      <c r="A9707">
        <v>1685478</v>
      </c>
      <c r="B9707">
        <v>1</v>
      </c>
      <c r="C9707" t="s">
        <v>81</v>
      </c>
      <c r="D9707" t="s">
        <v>123</v>
      </c>
      <c r="E9707" t="s">
        <v>140</v>
      </c>
      <c r="F9707" t="s">
        <v>27336</v>
      </c>
      <c r="G9707" t="s">
        <v>197</v>
      </c>
      <c r="H9707" t="s">
        <v>143</v>
      </c>
      <c r="I9707" t="s">
        <v>135</v>
      </c>
      <c r="J9707" t="s">
        <v>136</v>
      </c>
      <c r="K9707" t="s">
        <v>137</v>
      </c>
      <c r="L9707" t="s">
        <v>27337</v>
      </c>
      <c r="M9707" t="s">
        <v>27338</v>
      </c>
      <c r="N9707">
        <v>3.5988888879999998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1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7.8151993842609988</v>
      </c>
      <c r="AC9707">
        <v>0</v>
      </c>
      <c r="AD9707">
        <v>0</v>
      </c>
      <c r="AE9707">
        <v>7.8151993842609988</v>
      </c>
    </row>
    <row r="9708" spans="1:31" x14ac:dyDescent="0.25">
      <c r="A9708">
        <v>1685432</v>
      </c>
      <c r="B9708">
        <v>1</v>
      </c>
      <c r="C9708" t="s">
        <v>80</v>
      </c>
      <c r="D9708" t="s">
        <v>93</v>
      </c>
      <c r="E9708" t="s">
        <v>140</v>
      </c>
      <c r="F9708" t="s">
        <v>27339</v>
      </c>
      <c r="G9708" t="s">
        <v>197</v>
      </c>
      <c r="H9708" t="s">
        <v>143</v>
      </c>
      <c r="I9708" t="s">
        <v>135</v>
      </c>
      <c r="J9708" t="s">
        <v>136</v>
      </c>
      <c r="K9708" t="s">
        <v>137</v>
      </c>
      <c r="L9708" t="s">
        <v>27340</v>
      </c>
      <c r="M9708" t="s">
        <v>27341</v>
      </c>
      <c r="N9708">
        <v>1.2961111110000001</v>
      </c>
      <c r="O9708">
        <v>0</v>
      </c>
      <c r="P9708">
        <v>1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0.39032600065496892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0.39032600065496892</v>
      </c>
    </row>
    <row r="9709" spans="1:31" x14ac:dyDescent="0.25">
      <c r="A9709">
        <v>1685349</v>
      </c>
      <c r="B9709">
        <v>1</v>
      </c>
      <c r="C9709" t="s">
        <v>80</v>
      </c>
      <c r="D9709" t="s">
        <v>109</v>
      </c>
      <c r="E9709" t="s">
        <v>151</v>
      </c>
      <c r="F9709" t="s">
        <v>27342</v>
      </c>
      <c r="G9709" t="s">
        <v>222</v>
      </c>
      <c r="H9709" t="s">
        <v>143</v>
      </c>
      <c r="I9709" t="s">
        <v>135</v>
      </c>
      <c r="J9709" t="s">
        <v>136</v>
      </c>
      <c r="K9709" t="s">
        <v>137</v>
      </c>
      <c r="L9709" t="s">
        <v>27343</v>
      </c>
      <c r="M9709" t="s">
        <v>27344</v>
      </c>
      <c r="N9709">
        <v>1.8897222220000001</v>
      </c>
      <c r="O9709">
        <v>0</v>
      </c>
      <c r="P9709">
        <v>14</v>
      </c>
      <c r="Q9709">
        <v>0</v>
      </c>
      <c r="R9709">
        <v>7</v>
      </c>
      <c r="S9709">
        <v>0</v>
      </c>
      <c r="T9709">
        <v>4</v>
      </c>
      <c r="U9709">
        <v>0</v>
      </c>
      <c r="V9709">
        <v>0</v>
      </c>
      <c r="W9709">
        <v>0</v>
      </c>
      <c r="X9709">
        <v>0.55430398373525402</v>
      </c>
      <c r="Y9709">
        <v>0</v>
      </c>
      <c r="Z9709">
        <v>0.2642312532862866</v>
      </c>
      <c r="AA9709">
        <v>0</v>
      </c>
      <c r="AB9709">
        <v>1.1591819177188333E-2</v>
      </c>
      <c r="AC9709">
        <v>0</v>
      </c>
      <c r="AD9709">
        <v>0</v>
      </c>
      <c r="AE9709">
        <v>0.83012705619872895</v>
      </c>
    </row>
    <row r="9710" spans="1:31" x14ac:dyDescent="0.25">
      <c r="A9710">
        <v>1685369</v>
      </c>
      <c r="B9710">
        <v>1</v>
      </c>
      <c r="C9710" t="s">
        <v>80</v>
      </c>
      <c r="D9710" t="s">
        <v>106</v>
      </c>
      <c r="E9710" t="s">
        <v>159</v>
      </c>
      <c r="F9710" t="s">
        <v>27345</v>
      </c>
      <c r="G9710" t="s">
        <v>655</v>
      </c>
      <c r="H9710" t="s">
        <v>134</v>
      </c>
      <c r="I9710" t="s">
        <v>135</v>
      </c>
      <c r="J9710" t="s">
        <v>136</v>
      </c>
      <c r="K9710" t="s">
        <v>137</v>
      </c>
      <c r="L9710" t="s">
        <v>27346</v>
      </c>
      <c r="M9710" t="s">
        <v>27347</v>
      </c>
      <c r="N9710">
        <v>2.1302777769999999</v>
      </c>
      <c r="O9710">
        <v>0</v>
      </c>
      <c r="P9710">
        <v>41</v>
      </c>
      <c r="Q9710">
        <v>0</v>
      </c>
      <c r="R9710">
        <v>1</v>
      </c>
      <c r="S9710">
        <v>0</v>
      </c>
      <c r="T9710">
        <v>3</v>
      </c>
      <c r="U9710">
        <v>0</v>
      </c>
      <c r="V9710">
        <v>0</v>
      </c>
      <c r="W9710">
        <v>0</v>
      </c>
      <c r="X9710">
        <v>8.9988367027715643</v>
      </c>
      <c r="Y9710">
        <v>0</v>
      </c>
      <c r="Z9710">
        <v>0</v>
      </c>
      <c r="AA9710">
        <v>0</v>
      </c>
      <c r="AB9710">
        <v>6.3152115490488899E-3</v>
      </c>
      <c r="AC9710">
        <v>0</v>
      </c>
      <c r="AD9710">
        <v>0</v>
      </c>
      <c r="AE9710">
        <v>9.0051519143206136</v>
      </c>
    </row>
    <row r="9711" spans="1:31" x14ac:dyDescent="0.25">
      <c r="A9711">
        <v>1685518</v>
      </c>
      <c r="B9711">
        <v>1</v>
      </c>
      <c r="C9711" t="s">
        <v>80</v>
      </c>
      <c r="D9711" t="s">
        <v>93</v>
      </c>
      <c r="E9711" t="s">
        <v>159</v>
      </c>
      <c r="F9711" t="s">
        <v>27348</v>
      </c>
      <c r="G9711" t="s">
        <v>596</v>
      </c>
      <c r="H9711" t="s">
        <v>134</v>
      </c>
      <c r="I9711" t="s">
        <v>135</v>
      </c>
      <c r="J9711" t="s">
        <v>136</v>
      </c>
      <c r="K9711" t="s">
        <v>137</v>
      </c>
      <c r="L9711" t="s">
        <v>27349</v>
      </c>
      <c r="M9711" t="s">
        <v>27350</v>
      </c>
      <c r="N9711">
        <v>3.1483333330000001</v>
      </c>
      <c r="O9711">
        <v>0</v>
      </c>
      <c r="P9711">
        <v>94</v>
      </c>
      <c r="Q9711">
        <v>0</v>
      </c>
      <c r="R9711">
        <v>6</v>
      </c>
      <c r="S9711">
        <v>0</v>
      </c>
      <c r="T9711">
        <v>25</v>
      </c>
      <c r="U9711">
        <v>0</v>
      </c>
      <c r="V9711">
        <v>0</v>
      </c>
      <c r="W9711">
        <v>0</v>
      </c>
      <c r="X9711">
        <v>61.666831537123734</v>
      </c>
      <c r="Y9711">
        <v>0</v>
      </c>
      <c r="Z9711">
        <v>96.145651373712582</v>
      </c>
      <c r="AA9711">
        <v>0</v>
      </c>
      <c r="AB9711">
        <v>105.4177174131635</v>
      </c>
      <c r="AC9711">
        <v>0</v>
      </c>
      <c r="AD9711">
        <v>0</v>
      </c>
      <c r="AE9711">
        <v>263.23020032399984</v>
      </c>
    </row>
    <row r="9712" spans="1:31" x14ac:dyDescent="0.25">
      <c r="A9712">
        <v>1685355</v>
      </c>
      <c r="B9712">
        <v>1</v>
      </c>
      <c r="C9712" t="s">
        <v>80</v>
      </c>
      <c r="D9712" t="s">
        <v>92</v>
      </c>
      <c r="E9712" t="s">
        <v>164</v>
      </c>
      <c r="F9712" t="s">
        <v>25534</v>
      </c>
      <c r="G9712" t="s">
        <v>281</v>
      </c>
      <c r="H9712" t="s">
        <v>134</v>
      </c>
      <c r="I9712" t="s">
        <v>135</v>
      </c>
      <c r="J9712" t="s">
        <v>136</v>
      </c>
      <c r="K9712" t="s">
        <v>167</v>
      </c>
      <c r="L9712" t="s">
        <v>27351</v>
      </c>
      <c r="M9712" t="s">
        <v>27352</v>
      </c>
      <c r="N9712">
        <v>3.3619444440000001</v>
      </c>
      <c r="O9712">
        <v>4</v>
      </c>
      <c r="P9712">
        <v>6056</v>
      </c>
      <c r="Q9712">
        <v>2</v>
      </c>
      <c r="R9712">
        <v>51</v>
      </c>
      <c r="S9712">
        <v>15</v>
      </c>
      <c r="T9712">
        <v>339</v>
      </c>
      <c r="U9712">
        <v>0</v>
      </c>
      <c r="V9712">
        <v>7</v>
      </c>
      <c r="W9712">
        <v>15.393039795858865</v>
      </c>
      <c r="X9712">
        <v>4090.8226904154262</v>
      </c>
      <c r="Y9712">
        <v>12.937397081479462</v>
      </c>
      <c r="Z9712">
        <v>28.15162840183768</v>
      </c>
      <c r="AA9712">
        <v>636.99564721534921</v>
      </c>
      <c r="AB9712">
        <v>1580.1644890492348</v>
      </c>
      <c r="AC9712">
        <v>0</v>
      </c>
      <c r="AD9712">
        <v>11.173002987000009</v>
      </c>
      <c r="AE9712">
        <v>6375.6378949461869</v>
      </c>
    </row>
    <row r="9713" spans="1:31" x14ac:dyDescent="0.25">
      <c r="A9713">
        <v>1685890</v>
      </c>
      <c r="B9713">
        <v>1</v>
      </c>
      <c r="C9713" t="s">
        <v>81</v>
      </c>
      <c r="D9713" t="s">
        <v>116</v>
      </c>
      <c r="E9713" t="s">
        <v>146</v>
      </c>
      <c r="F9713" t="s">
        <v>10101</v>
      </c>
      <c r="G9713" t="s">
        <v>148</v>
      </c>
      <c r="H9713" t="s">
        <v>143</v>
      </c>
      <c r="I9713" t="s">
        <v>135</v>
      </c>
      <c r="J9713" t="s">
        <v>136</v>
      </c>
      <c r="K9713" t="s">
        <v>137</v>
      </c>
      <c r="L9713" t="s">
        <v>27353</v>
      </c>
      <c r="M9713" t="s">
        <v>27354</v>
      </c>
      <c r="N9713">
        <v>1.4883333329999999</v>
      </c>
      <c r="O9713">
        <v>0</v>
      </c>
      <c r="P9713">
        <v>493</v>
      </c>
      <c r="Q9713">
        <v>0</v>
      </c>
      <c r="R9713">
        <v>0</v>
      </c>
      <c r="S9713">
        <v>0</v>
      </c>
      <c r="T9713">
        <v>38</v>
      </c>
      <c r="U9713">
        <v>0</v>
      </c>
      <c r="V9713">
        <v>0</v>
      </c>
      <c r="W9713">
        <v>0</v>
      </c>
      <c r="X9713">
        <v>196.81490489525231</v>
      </c>
      <c r="Y9713">
        <v>0</v>
      </c>
      <c r="Z9713">
        <v>0</v>
      </c>
      <c r="AA9713">
        <v>0</v>
      </c>
      <c r="AB9713">
        <v>29.429411285533902</v>
      </c>
      <c r="AC9713">
        <v>0</v>
      </c>
      <c r="AD9713">
        <v>0</v>
      </c>
      <c r="AE9713">
        <v>226.2443161807862</v>
      </c>
    </row>
    <row r="9714" spans="1:31" x14ac:dyDescent="0.25">
      <c r="A9714">
        <v>1685455</v>
      </c>
      <c r="B9714">
        <v>1</v>
      </c>
      <c r="C9714" t="s">
        <v>80</v>
      </c>
      <c r="D9714" t="s">
        <v>90</v>
      </c>
      <c r="E9714" t="s">
        <v>140</v>
      </c>
      <c r="F9714" t="s">
        <v>27355</v>
      </c>
      <c r="G9714" t="s">
        <v>209</v>
      </c>
      <c r="H9714" t="s">
        <v>143</v>
      </c>
      <c r="I9714" t="s">
        <v>135</v>
      </c>
      <c r="J9714" t="s">
        <v>136</v>
      </c>
      <c r="K9714" t="s">
        <v>137</v>
      </c>
      <c r="L9714" t="s">
        <v>27356</v>
      </c>
      <c r="M9714" t="s">
        <v>27357</v>
      </c>
      <c r="N9714">
        <v>1.9130555549999999</v>
      </c>
      <c r="O9714">
        <v>0</v>
      </c>
      <c r="P9714">
        <v>11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6.6702679502356856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6.6702679502356856</v>
      </c>
    </row>
    <row r="9715" spans="1:31" x14ac:dyDescent="0.25">
      <c r="A9715">
        <v>1685644</v>
      </c>
      <c r="B9715">
        <v>1</v>
      </c>
      <c r="C9715" t="s">
        <v>81</v>
      </c>
      <c r="D9715" t="s">
        <v>128</v>
      </c>
      <c r="E9715" t="s">
        <v>151</v>
      </c>
      <c r="F9715" t="s">
        <v>27358</v>
      </c>
      <c r="G9715" t="s">
        <v>403</v>
      </c>
      <c r="H9715" t="s">
        <v>143</v>
      </c>
      <c r="I9715" t="s">
        <v>135</v>
      </c>
      <c r="J9715" t="s">
        <v>136</v>
      </c>
      <c r="K9715" t="s">
        <v>137</v>
      </c>
      <c r="L9715" t="s">
        <v>27359</v>
      </c>
      <c r="M9715" t="s">
        <v>27360</v>
      </c>
      <c r="N9715">
        <v>1.0047222220000001</v>
      </c>
      <c r="O9715">
        <v>0</v>
      </c>
      <c r="P9715">
        <v>41</v>
      </c>
      <c r="Q9715">
        <v>0</v>
      </c>
      <c r="R9715">
        <v>0</v>
      </c>
      <c r="S9715">
        <v>0</v>
      </c>
      <c r="T9715">
        <v>1</v>
      </c>
      <c r="U9715">
        <v>0</v>
      </c>
      <c r="V9715">
        <v>0</v>
      </c>
      <c r="W9715">
        <v>0</v>
      </c>
      <c r="X9715">
        <v>11.731217957806949</v>
      </c>
      <c r="Y9715">
        <v>0</v>
      </c>
      <c r="Z9715">
        <v>0</v>
      </c>
      <c r="AA9715">
        <v>0</v>
      </c>
      <c r="AB9715">
        <v>0.17246317813830001</v>
      </c>
      <c r="AC9715">
        <v>0</v>
      </c>
      <c r="AD9715">
        <v>0</v>
      </c>
      <c r="AE9715">
        <v>11.903681135945249</v>
      </c>
    </row>
    <row r="9716" spans="1:31" x14ac:dyDescent="0.25">
      <c r="A9716">
        <v>1685790</v>
      </c>
      <c r="B9716">
        <v>1</v>
      </c>
      <c r="C9716" t="s">
        <v>80</v>
      </c>
      <c r="D9716" t="s">
        <v>109</v>
      </c>
      <c r="E9716" t="s">
        <v>140</v>
      </c>
      <c r="F9716" t="s">
        <v>27361</v>
      </c>
      <c r="G9716" t="s">
        <v>197</v>
      </c>
      <c r="H9716" t="s">
        <v>143</v>
      </c>
      <c r="I9716" t="s">
        <v>135</v>
      </c>
      <c r="J9716" t="s">
        <v>136</v>
      </c>
      <c r="K9716" t="s">
        <v>137</v>
      </c>
      <c r="L9716" t="s">
        <v>27362</v>
      </c>
      <c r="M9716" t="s">
        <v>27363</v>
      </c>
      <c r="N9716">
        <v>1.747777777</v>
      </c>
      <c r="O9716">
        <v>0</v>
      </c>
      <c r="P9716">
        <v>1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0.47774015177972229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0.47774015177972229</v>
      </c>
    </row>
    <row r="9717" spans="1:31" x14ac:dyDescent="0.25">
      <c r="A9717">
        <v>1685913</v>
      </c>
      <c r="B9717">
        <v>1</v>
      </c>
      <c r="C9717" t="s">
        <v>81</v>
      </c>
      <c r="D9717" t="s">
        <v>118</v>
      </c>
      <c r="E9717" t="s">
        <v>140</v>
      </c>
      <c r="F9717" t="s">
        <v>27364</v>
      </c>
      <c r="G9717" t="s">
        <v>197</v>
      </c>
      <c r="H9717" t="s">
        <v>143</v>
      </c>
      <c r="I9717" t="s">
        <v>135</v>
      </c>
      <c r="J9717" t="s">
        <v>136</v>
      </c>
      <c r="K9717" t="s">
        <v>137</v>
      </c>
      <c r="L9717" t="s">
        <v>27365</v>
      </c>
      <c r="M9717" t="s">
        <v>27366</v>
      </c>
      <c r="N9717">
        <v>0.41527777700000001</v>
      </c>
      <c r="O9717">
        <v>0</v>
      </c>
      <c r="P9717">
        <v>2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0.61595989157740993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0.61595989157740993</v>
      </c>
    </row>
    <row r="9718" spans="1:31" x14ac:dyDescent="0.25">
      <c r="A9718">
        <v>1685521</v>
      </c>
      <c r="B9718">
        <v>1</v>
      </c>
      <c r="C9718" t="s">
        <v>81</v>
      </c>
      <c r="D9718" t="s">
        <v>128</v>
      </c>
      <c r="E9718" t="s">
        <v>151</v>
      </c>
      <c r="F9718" t="s">
        <v>6216</v>
      </c>
      <c r="G9718" t="s">
        <v>403</v>
      </c>
      <c r="H9718" t="s">
        <v>143</v>
      </c>
      <c r="I9718" t="s">
        <v>135</v>
      </c>
      <c r="J9718" t="s">
        <v>136</v>
      </c>
      <c r="K9718" t="s">
        <v>137</v>
      </c>
      <c r="L9718" t="s">
        <v>27367</v>
      </c>
      <c r="M9718" t="s">
        <v>27368</v>
      </c>
      <c r="N9718">
        <v>2.0777777770000001</v>
      </c>
      <c r="O9718">
        <v>0</v>
      </c>
      <c r="P9718">
        <v>231</v>
      </c>
      <c r="Q9718">
        <v>0</v>
      </c>
      <c r="R9718">
        <v>0</v>
      </c>
      <c r="S9718">
        <v>0</v>
      </c>
      <c r="T9718">
        <v>29</v>
      </c>
      <c r="U9718">
        <v>0</v>
      </c>
      <c r="V9718">
        <v>0</v>
      </c>
      <c r="W9718">
        <v>0</v>
      </c>
      <c r="X9718">
        <v>112.0777718774697</v>
      </c>
      <c r="Y9718">
        <v>0</v>
      </c>
      <c r="Z9718">
        <v>0</v>
      </c>
      <c r="AA9718">
        <v>0</v>
      </c>
      <c r="AB9718">
        <v>34.244893802227359</v>
      </c>
      <c r="AC9718">
        <v>0</v>
      </c>
      <c r="AD9718">
        <v>0</v>
      </c>
      <c r="AE9718">
        <v>146.32266567969705</v>
      </c>
    </row>
    <row r="9719" spans="1:31" x14ac:dyDescent="0.25">
      <c r="A9719">
        <v>1685435</v>
      </c>
      <c r="B9719">
        <v>1</v>
      </c>
      <c r="C9719" t="s">
        <v>80</v>
      </c>
      <c r="D9719" t="s">
        <v>106</v>
      </c>
      <c r="E9719" t="s">
        <v>151</v>
      </c>
      <c r="F9719" t="s">
        <v>27369</v>
      </c>
      <c r="G9719" t="s">
        <v>153</v>
      </c>
      <c r="H9719" t="s">
        <v>143</v>
      </c>
      <c r="I9719" t="s">
        <v>135</v>
      </c>
      <c r="J9719" t="s">
        <v>136</v>
      </c>
      <c r="K9719" t="s">
        <v>137</v>
      </c>
      <c r="L9719" t="s">
        <v>27370</v>
      </c>
      <c r="M9719" t="s">
        <v>27371</v>
      </c>
      <c r="N9719">
        <v>2.3113888880000002</v>
      </c>
      <c r="O9719">
        <v>0</v>
      </c>
      <c r="P9719">
        <v>8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2.2594558250295282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2.2594558250295282</v>
      </c>
    </row>
    <row r="9720" spans="1:31" x14ac:dyDescent="0.25">
      <c r="A9720">
        <v>1685707</v>
      </c>
      <c r="B9720">
        <v>1</v>
      </c>
      <c r="C9720" t="s">
        <v>81</v>
      </c>
      <c r="D9720" t="s">
        <v>113</v>
      </c>
      <c r="E9720" t="s">
        <v>151</v>
      </c>
      <c r="F9720" t="s">
        <v>27372</v>
      </c>
      <c r="G9720" t="s">
        <v>153</v>
      </c>
      <c r="H9720" t="s">
        <v>143</v>
      </c>
      <c r="I9720" t="s">
        <v>135</v>
      </c>
      <c r="J9720" t="s">
        <v>136</v>
      </c>
      <c r="K9720" t="s">
        <v>137</v>
      </c>
      <c r="L9720" t="s">
        <v>27373</v>
      </c>
      <c r="M9720" t="s">
        <v>27374</v>
      </c>
      <c r="N9720">
        <v>1.2280555550000001</v>
      </c>
      <c r="O9720">
        <v>0</v>
      </c>
      <c r="P9720">
        <v>9</v>
      </c>
      <c r="Q9720">
        <v>0</v>
      </c>
      <c r="R9720">
        <v>1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1.3992658931632302</v>
      </c>
      <c r="Y9720">
        <v>0</v>
      </c>
      <c r="Z9720">
        <v>2.6849529237185648</v>
      </c>
      <c r="AA9720">
        <v>0</v>
      </c>
      <c r="AB9720">
        <v>0</v>
      </c>
      <c r="AC9720">
        <v>0</v>
      </c>
      <c r="AD9720">
        <v>0</v>
      </c>
      <c r="AE9720">
        <v>4.084218816881795</v>
      </c>
    </row>
    <row r="9721" spans="1:31" x14ac:dyDescent="0.25">
      <c r="A9721">
        <v>1685870</v>
      </c>
      <c r="B9721">
        <v>1</v>
      </c>
      <c r="C9721" t="s">
        <v>81</v>
      </c>
      <c r="D9721" t="s">
        <v>112</v>
      </c>
      <c r="E9721" t="s">
        <v>140</v>
      </c>
      <c r="F9721" t="s">
        <v>27375</v>
      </c>
      <c r="G9721" t="s">
        <v>142</v>
      </c>
      <c r="H9721" t="s">
        <v>143</v>
      </c>
      <c r="I9721" t="s">
        <v>135</v>
      </c>
      <c r="J9721" t="s">
        <v>136</v>
      </c>
      <c r="K9721" t="s">
        <v>137</v>
      </c>
      <c r="L9721" t="s">
        <v>27376</v>
      </c>
      <c r="M9721" t="s">
        <v>27377</v>
      </c>
      <c r="N9721">
        <v>1.2441666659999999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1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0.35754873050051666</v>
      </c>
      <c r="AC9721">
        <v>0</v>
      </c>
      <c r="AD9721">
        <v>0</v>
      </c>
      <c r="AE9721">
        <v>0.35754873050051666</v>
      </c>
    </row>
    <row r="9722" spans="1:31" x14ac:dyDescent="0.25">
      <c r="A9722">
        <v>1685352</v>
      </c>
      <c r="B9722">
        <v>1</v>
      </c>
      <c r="C9722" t="s">
        <v>81</v>
      </c>
      <c r="D9722" t="s">
        <v>115</v>
      </c>
      <c r="E9722" t="s">
        <v>131</v>
      </c>
      <c r="F9722" t="s">
        <v>14204</v>
      </c>
      <c r="G9722" t="s">
        <v>271</v>
      </c>
      <c r="H9722" t="s">
        <v>181</v>
      </c>
      <c r="I9722" t="s">
        <v>135</v>
      </c>
      <c r="J9722" t="s">
        <v>136</v>
      </c>
      <c r="K9722" t="s">
        <v>167</v>
      </c>
      <c r="L9722" t="s">
        <v>27378</v>
      </c>
      <c r="M9722" t="s">
        <v>27379</v>
      </c>
      <c r="N9722">
        <v>8.4183333329999996</v>
      </c>
      <c r="O9722">
        <v>0</v>
      </c>
      <c r="P9722">
        <v>770</v>
      </c>
      <c r="Q9722">
        <v>0</v>
      </c>
      <c r="R9722">
        <v>6</v>
      </c>
      <c r="S9722">
        <v>2</v>
      </c>
      <c r="T9722">
        <v>46</v>
      </c>
      <c r="U9722">
        <v>0</v>
      </c>
      <c r="V9722">
        <v>0</v>
      </c>
      <c r="W9722">
        <v>0</v>
      </c>
      <c r="X9722">
        <v>437.91707123355656</v>
      </c>
      <c r="Y9722">
        <v>0</v>
      </c>
      <c r="Z9722">
        <v>15.265634731733522</v>
      </c>
      <c r="AA9722">
        <v>1.8270240424429272</v>
      </c>
      <c r="AB9722">
        <v>340.60660674464714</v>
      </c>
      <c r="AC9722">
        <v>0</v>
      </c>
      <c r="AD9722">
        <v>0</v>
      </c>
      <c r="AE9722">
        <v>795.61633675238022</v>
      </c>
    </row>
    <row r="9723" spans="1:31" x14ac:dyDescent="0.25">
      <c r="A9723">
        <v>1685372</v>
      </c>
      <c r="B9723">
        <v>1</v>
      </c>
      <c r="C9723" t="s">
        <v>81</v>
      </c>
      <c r="D9723" t="s">
        <v>112</v>
      </c>
      <c r="E9723" t="s">
        <v>151</v>
      </c>
      <c r="F9723" t="s">
        <v>27380</v>
      </c>
      <c r="G9723" t="s">
        <v>396</v>
      </c>
      <c r="H9723" t="s">
        <v>143</v>
      </c>
      <c r="I9723" t="s">
        <v>135</v>
      </c>
      <c r="J9723" t="s">
        <v>136</v>
      </c>
      <c r="K9723" t="s">
        <v>137</v>
      </c>
      <c r="L9723" t="s">
        <v>27381</v>
      </c>
      <c r="M9723" t="s">
        <v>27382</v>
      </c>
      <c r="N9723">
        <v>5.358333333</v>
      </c>
      <c r="O9723">
        <v>0</v>
      </c>
      <c r="P9723">
        <v>18</v>
      </c>
      <c r="Q9723">
        <v>0</v>
      </c>
      <c r="R9723">
        <v>1</v>
      </c>
      <c r="S9723">
        <v>0</v>
      </c>
      <c r="T9723">
        <v>3</v>
      </c>
      <c r="U9723">
        <v>0</v>
      </c>
      <c r="V9723">
        <v>0</v>
      </c>
      <c r="W9723">
        <v>0</v>
      </c>
      <c r="X9723">
        <v>8.5467059054561325</v>
      </c>
      <c r="Y9723">
        <v>0</v>
      </c>
      <c r="Z9723">
        <v>5.5250204074166673E-4</v>
      </c>
      <c r="AA9723">
        <v>0</v>
      </c>
      <c r="AB9723">
        <v>14.569915386869701</v>
      </c>
      <c r="AC9723">
        <v>0</v>
      </c>
      <c r="AD9723">
        <v>0</v>
      </c>
      <c r="AE9723">
        <v>23.117173794366575</v>
      </c>
    </row>
    <row r="9724" spans="1:31" x14ac:dyDescent="0.25">
      <c r="A9724">
        <v>1685452</v>
      </c>
      <c r="B9724">
        <v>1</v>
      </c>
      <c r="C9724" t="s">
        <v>80</v>
      </c>
      <c r="D9724" t="s">
        <v>104</v>
      </c>
      <c r="E9724" t="s">
        <v>131</v>
      </c>
      <c r="F9724" t="s">
        <v>5832</v>
      </c>
      <c r="G9724" t="s">
        <v>161</v>
      </c>
      <c r="H9724" t="s">
        <v>134</v>
      </c>
      <c r="I9724" t="s">
        <v>173</v>
      </c>
      <c r="J9724" t="s">
        <v>136</v>
      </c>
      <c r="K9724" t="s">
        <v>137</v>
      </c>
      <c r="L9724" t="s">
        <v>27383</v>
      </c>
      <c r="M9724" t="s">
        <v>27384</v>
      </c>
      <c r="N9724">
        <v>1.9444444000000002E-2</v>
      </c>
      <c r="O9724">
        <v>2</v>
      </c>
      <c r="P9724">
        <v>850</v>
      </c>
      <c r="Q9724">
        <v>12</v>
      </c>
      <c r="R9724">
        <v>78</v>
      </c>
      <c r="S9724">
        <v>4</v>
      </c>
      <c r="T9724">
        <v>183</v>
      </c>
      <c r="U9724">
        <v>3</v>
      </c>
      <c r="V9724">
        <v>0</v>
      </c>
      <c r="W9724">
        <v>1.218502320287778E-2</v>
      </c>
      <c r="X9724">
        <v>2.869791048021217</v>
      </c>
      <c r="Y9724">
        <v>2.7742570653875E-2</v>
      </c>
      <c r="Z9724">
        <v>0.25139860856876123</v>
      </c>
      <c r="AA9724">
        <v>6.8067864615391674E-2</v>
      </c>
      <c r="AB9724">
        <v>3.2891447445165776</v>
      </c>
      <c r="AC9724">
        <v>1.5955585720310639</v>
      </c>
      <c r="AD9724">
        <v>0</v>
      </c>
      <c r="AE9724">
        <v>8.1138884316097659</v>
      </c>
    </row>
    <row r="9725" spans="1:31" x14ac:dyDescent="0.25">
      <c r="A9725">
        <v>1685601</v>
      </c>
      <c r="B9725">
        <v>1</v>
      </c>
      <c r="C9725" t="s">
        <v>80</v>
      </c>
      <c r="D9725" t="s">
        <v>98</v>
      </c>
      <c r="E9725" t="s">
        <v>140</v>
      </c>
      <c r="F9725" t="s">
        <v>27385</v>
      </c>
      <c r="G9725" t="s">
        <v>197</v>
      </c>
      <c r="H9725" t="s">
        <v>143</v>
      </c>
      <c r="I9725" t="s">
        <v>135</v>
      </c>
      <c r="J9725" t="s">
        <v>136</v>
      </c>
      <c r="K9725" t="s">
        <v>137</v>
      </c>
      <c r="L9725" t="s">
        <v>27386</v>
      </c>
      <c r="M9725" t="s">
        <v>27387</v>
      </c>
      <c r="N9725">
        <v>5.4074999999999998</v>
      </c>
      <c r="O9725">
        <v>0</v>
      </c>
      <c r="P9725">
        <v>1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1.1366455483213052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1.1366455483213052</v>
      </c>
    </row>
    <row r="9726" spans="1:31" x14ac:dyDescent="0.25">
      <c r="A9726">
        <v>1685693</v>
      </c>
      <c r="B9726">
        <v>1</v>
      </c>
      <c r="C9726" t="s">
        <v>81</v>
      </c>
      <c r="D9726" t="s">
        <v>122</v>
      </c>
      <c r="E9726" t="s">
        <v>140</v>
      </c>
      <c r="F9726" t="s">
        <v>27388</v>
      </c>
      <c r="G9726" t="s">
        <v>197</v>
      </c>
      <c r="H9726" t="s">
        <v>143</v>
      </c>
      <c r="I9726" t="s">
        <v>135</v>
      </c>
      <c r="J9726" t="s">
        <v>136</v>
      </c>
      <c r="K9726" t="s">
        <v>137</v>
      </c>
      <c r="L9726" t="s">
        <v>27389</v>
      </c>
      <c r="M9726" t="s">
        <v>27390</v>
      </c>
      <c r="N9726">
        <v>4.4641666659999997</v>
      </c>
      <c r="O9726">
        <v>0</v>
      </c>
      <c r="P9726">
        <v>10</v>
      </c>
      <c r="Q9726">
        <v>0</v>
      </c>
      <c r="R9726">
        <v>0</v>
      </c>
      <c r="S9726">
        <v>0</v>
      </c>
      <c r="T9726">
        <v>1</v>
      </c>
      <c r="U9726">
        <v>0</v>
      </c>
      <c r="V9726">
        <v>0</v>
      </c>
      <c r="W9726">
        <v>0</v>
      </c>
      <c r="X9726">
        <v>12.214620440078559</v>
      </c>
      <c r="Y9726">
        <v>0</v>
      </c>
      <c r="Z9726">
        <v>0</v>
      </c>
      <c r="AA9726">
        <v>0</v>
      </c>
      <c r="AB9726">
        <v>4.470076817566321</v>
      </c>
      <c r="AC9726">
        <v>0</v>
      </c>
      <c r="AD9726">
        <v>0</v>
      </c>
      <c r="AE9726">
        <v>16.684697257644878</v>
      </c>
    </row>
    <row r="9727" spans="1:31" x14ac:dyDescent="0.25">
      <c r="A9727">
        <v>1685315</v>
      </c>
      <c r="B9727">
        <v>1</v>
      </c>
      <c r="C9727" t="s">
        <v>81</v>
      </c>
      <c r="D9727" t="s">
        <v>127</v>
      </c>
      <c r="E9727" t="s">
        <v>151</v>
      </c>
      <c r="F9727" t="s">
        <v>27391</v>
      </c>
      <c r="G9727" t="s">
        <v>153</v>
      </c>
      <c r="H9727" t="s">
        <v>143</v>
      </c>
      <c r="I9727" t="s">
        <v>135</v>
      </c>
      <c r="J9727" t="s">
        <v>136</v>
      </c>
      <c r="K9727" t="s">
        <v>137</v>
      </c>
      <c r="L9727" t="s">
        <v>27392</v>
      </c>
      <c r="M9727" t="s">
        <v>27393</v>
      </c>
      <c r="N9727">
        <v>4.1344444439999997</v>
      </c>
      <c r="O9727">
        <v>0</v>
      </c>
      <c r="P9727">
        <v>179</v>
      </c>
      <c r="Q9727">
        <v>0</v>
      </c>
      <c r="R9727">
        <v>0</v>
      </c>
      <c r="S9727">
        <v>0</v>
      </c>
      <c r="T9727">
        <v>6</v>
      </c>
      <c r="U9727">
        <v>0</v>
      </c>
      <c r="V9727">
        <v>0</v>
      </c>
      <c r="W9727">
        <v>0</v>
      </c>
      <c r="X9727">
        <v>181.22030097878343</v>
      </c>
      <c r="Y9727">
        <v>0</v>
      </c>
      <c r="Z9727">
        <v>0</v>
      </c>
      <c r="AA9727">
        <v>0</v>
      </c>
      <c r="AB9727">
        <v>0.83477545772305994</v>
      </c>
      <c r="AC9727">
        <v>0</v>
      </c>
      <c r="AD9727">
        <v>0</v>
      </c>
      <c r="AE9727">
        <v>182.05507643650648</v>
      </c>
    </row>
    <row r="9728" spans="1:31" x14ac:dyDescent="0.25">
      <c r="A9728">
        <v>1685839</v>
      </c>
      <c r="B9728">
        <v>1</v>
      </c>
      <c r="C9728" t="s">
        <v>80</v>
      </c>
      <c r="D9728" t="s">
        <v>103</v>
      </c>
      <c r="E9728" t="s">
        <v>151</v>
      </c>
      <c r="F9728" t="s">
        <v>22570</v>
      </c>
      <c r="G9728" t="s">
        <v>222</v>
      </c>
      <c r="H9728" t="s">
        <v>143</v>
      </c>
      <c r="I9728" t="s">
        <v>135</v>
      </c>
      <c r="J9728" t="s">
        <v>136</v>
      </c>
      <c r="K9728" t="s">
        <v>137</v>
      </c>
      <c r="L9728" t="s">
        <v>27394</v>
      </c>
      <c r="M9728" t="s">
        <v>27395</v>
      </c>
      <c r="N9728">
        <v>1.344166666</v>
      </c>
      <c r="O9728">
        <v>0</v>
      </c>
      <c r="P9728">
        <v>96</v>
      </c>
      <c r="Q9728">
        <v>0</v>
      </c>
      <c r="R9728">
        <v>0</v>
      </c>
      <c r="S9728">
        <v>0</v>
      </c>
      <c r="T9728">
        <v>9</v>
      </c>
      <c r="U9728">
        <v>0</v>
      </c>
      <c r="V9728">
        <v>0</v>
      </c>
      <c r="W9728">
        <v>0</v>
      </c>
      <c r="X9728">
        <v>44.763093608356478</v>
      </c>
      <c r="Y9728">
        <v>0</v>
      </c>
      <c r="Z9728">
        <v>0</v>
      </c>
      <c r="AA9728">
        <v>0</v>
      </c>
      <c r="AB9728">
        <v>6.0121033579300045</v>
      </c>
      <c r="AC9728">
        <v>0</v>
      </c>
      <c r="AD9728">
        <v>0</v>
      </c>
      <c r="AE9728">
        <v>50.775196966286479</v>
      </c>
    </row>
    <row r="9729" spans="1:31" x14ac:dyDescent="0.25">
      <c r="A9729">
        <v>1685816</v>
      </c>
      <c r="B9729">
        <v>1</v>
      </c>
      <c r="C9729" t="s">
        <v>80</v>
      </c>
      <c r="D9729" t="s">
        <v>89</v>
      </c>
      <c r="E9729" t="s">
        <v>140</v>
      </c>
      <c r="F9729" t="s">
        <v>27396</v>
      </c>
      <c r="G9729" t="s">
        <v>197</v>
      </c>
      <c r="H9729" t="s">
        <v>143</v>
      </c>
      <c r="I9729" t="s">
        <v>135</v>
      </c>
      <c r="J9729" t="s">
        <v>136</v>
      </c>
      <c r="K9729" t="s">
        <v>137</v>
      </c>
      <c r="L9729" t="s">
        <v>27397</v>
      </c>
      <c r="M9729" t="s">
        <v>27398</v>
      </c>
      <c r="N9729">
        <v>1.1575</v>
      </c>
      <c r="O9729">
        <v>0</v>
      </c>
      <c r="P9729">
        <v>2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6.5101247311356678E-2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6.5101247311356678E-2</v>
      </c>
    </row>
    <row r="9730" spans="1:31" x14ac:dyDescent="0.25">
      <c r="A9730">
        <v>1685570</v>
      </c>
      <c r="B9730">
        <v>1</v>
      </c>
      <c r="C9730" t="s">
        <v>81</v>
      </c>
      <c r="D9730" t="s">
        <v>117</v>
      </c>
      <c r="E9730" t="s">
        <v>140</v>
      </c>
      <c r="F9730" t="s">
        <v>27399</v>
      </c>
      <c r="G9730" t="s">
        <v>197</v>
      </c>
      <c r="H9730" t="s">
        <v>143</v>
      </c>
      <c r="I9730" t="s">
        <v>135</v>
      </c>
      <c r="J9730" t="s">
        <v>136</v>
      </c>
      <c r="K9730" t="s">
        <v>137</v>
      </c>
      <c r="L9730" t="s">
        <v>27400</v>
      </c>
      <c r="M9730" t="s">
        <v>27401</v>
      </c>
      <c r="N9730">
        <v>1.3716666660000001</v>
      </c>
      <c r="O9730">
        <v>0</v>
      </c>
      <c r="P9730">
        <v>1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3.1263505104027773E-3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3.1263505104027773E-3</v>
      </c>
    </row>
    <row r="9731" spans="1:31" x14ac:dyDescent="0.25">
      <c r="A9731">
        <v>1685879</v>
      </c>
      <c r="B9731">
        <v>1</v>
      </c>
      <c r="C9731" t="s">
        <v>80</v>
      </c>
      <c r="D9731" t="s">
        <v>96</v>
      </c>
      <c r="E9731" t="s">
        <v>140</v>
      </c>
      <c r="F9731" t="s">
        <v>27402</v>
      </c>
      <c r="G9731" t="s">
        <v>197</v>
      </c>
      <c r="H9731" t="s">
        <v>143</v>
      </c>
      <c r="I9731" t="s">
        <v>135</v>
      </c>
      <c r="J9731" t="s">
        <v>136</v>
      </c>
      <c r="K9731" t="s">
        <v>137</v>
      </c>
      <c r="L9731" t="s">
        <v>27403</v>
      </c>
      <c r="M9731" t="s">
        <v>27404</v>
      </c>
      <c r="N9731">
        <v>3.4966666659999999</v>
      </c>
      <c r="O9731">
        <v>0</v>
      </c>
      <c r="P9731">
        <v>1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2.4227267650805437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2.4227267650805437</v>
      </c>
    </row>
    <row r="9732" spans="1:31" x14ac:dyDescent="0.25">
      <c r="A9732">
        <v>1685733</v>
      </c>
      <c r="B9732">
        <v>1</v>
      </c>
      <c r="C9732" t="s">
        <v>80</v>
      </c>
      <c r="D9732" t="s">
        <v>96</v>
      </c>
      <c r="E9732" t="s">
        <v>140</v>
      </c>
      <c r="F9732" t="s">
        <v>16919</v>
      </c>
      <c r="G9732" t="s">
        <v>197</v>
      </c>
      <c r="H9732" t="s">
        <v>143</v>
      </c>
      <c r="I9732" t="s">
        <v>135</v>
      </c>
      <c r="J9732" t="s">
        <v>136</v>
      </c>
      <c r="K9732" t="s">
        <v>137</v>
      </c>
      <c r="L9732" t="s">
        <v>27405</v>
      </c>
      <c r="M9732" t="s">
        <v>27406</v>
      </c>
      <c r="N9732">
        <v>2.5177777770000001</v>
      </c>
      <c r="O9732">
        <v>0</v>
      </c>
      <c r="P9732">
        <v>0</v>
      </c>
      <c r="Q9732">
        <v>0</v>
      </c>
      <c r="R9732">
        <v>1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0.71807479969228583</v>
      </c>
      <c r="AA9732">
        <v>0</v>
      </c>
      <c r="AB9732">
        <v>0</v>
      </c>
      <c r="AC9732">
        <v>0</v>
      </c>
      <c r="AD9732">
        <v>0</v>
      </c>
      <c r="AE9732">
        <v>0.71807479969228583</v>
      </c>
    </row>
    <row r="9733" spans="1:31" x14ac:dyDescent="0.25">
      <c r="A9733">
        <v>1685776</v>
      </c>
      <c r="B9733">
        <v>1</v>
      </c>
      <c r="C9733" t="s">
        <v>80</v>
      </c>
      <c r="D9733" t="s">
        <v>94</v>
      </c>
      <c r="E9733" t="s">
        <v>200</v>
      </c>
      <c r="F9733" t="s">
        <v>27407</v>
      </c>
      <c r="G9733" t="s">
        <v>153</v>
      </c>
      <c r="H9733" t="s">
        <v>143</v>
      </c>
      <c r="I9733" t="s">
        <v>135</v>
      </c>
      <c r="J9733" t="s">
        <v>136</v>
      </c>
      <c r="K9733" t="s">
        <v>137</v>
      </c>
      <c r="L9733" t="s">
        <v>27408</v>
      </c>
      <c r="M9733" t="s">
        <v>27409</v>
      </c>
      <c r="N9733">
        <v>2.869444444</v>
      </c>
      <c r="O9733">
        <v>0</v>
      </c>
      <c r="P9733">
        <v>327</v>
      </c>
      <c r="Q9733">
        <v>0</v>
      </c>
      <c r="R9733">
        <v>0</v>
      </c>
      <c r="S9733">
        <v>0</v>
      </c>
      <c r="T9733">
        <v>31</v>
      </c>
      <c r="U9733">
        <v>0</v>
      </c>
      <c r="V9733">
        <v>0</v>
      </c>
      <c r="W9733">
        <v>0</v>
      </c>
      <c r="X9733">
        <v>342.42400556271934</v>
      </c>
      <c r="Y9733">
        <v>0</v>
      </c>
      <c r="Z9733">
        <v>0</v>
      </c>
      <c r="AA9733">
        <v>0</v>
      </c>
      <c r="AB9733">
        <v>99.868084334015023</v>
      </c>
      <c r="AC9733">
        <v>0</v>
      </c>
      <c r="AD9733">
        <v>0</v>
      </c>
      <c r="AE9733">
        <v>442.29208989673435</v>
      </c>
    </row>
    <row r="9734" spans="1:31" x14ac:dyDescent="0.25">
      <c r="A9734">
        <v>1685753</v>
      </c>
      <c r="B9734">
        <v>1</v>
      </c>
      <c r="C9734" t="s">
        <v>80</v>
      </c>
      <c r="D9734" t="s">
        <v>105</v>
      </c>
      <c r="E9734" t="s">
        <v>164</v>
      </c>
      <c r="F9734" t="s">
        <v>1894</v>
      </c>
      <c r="G9734" t="s">
        <v>161</v>
      </c>
      <c r="H9734" t="s">
        <v>134</v>
      </c>
      <c r="I9734" t="s">
        <v>135</v>
      </c>
      <c r="J9734" t="s">
        <v>136</v>
      </c>
      <c r="K9734" t="s">
        <v>137</v>
      </c>
      <c r="L9734" t="s">
        <v>27410</v>
      </c>
      <c r="M9734" t="s">
        <v>27411</v>
      </c>
      <c r="N9734">
        <v>6.7669444439999999</v>
      </c>
      <c r="O9734">
        <v>4</v>
      </c>
      <c r="P9734">
        <v>8</v>
      </c>
      <c r="Q9734">
        <v>6</v>
      </c>
      <c r="R9734">
        <v>4</v>
      </c>
      <c r="S9734">
        <v>18</v>
      </c>
      <c r="T9734">
        <v>16</v>
      </c>
      <c r="U9734">
        <v>4</v>
      </c>
      <c r="V9734">
        <v>2</v>
      </c>
      <c r="W9734">
        <v>50.352786568516414</v>
      </c>
      <c r="X9734">
        <v>52.917829419889514</v>
      </c>
      <c r="Y9734">
        <v>22.831838426197159</v>
      </c>
      <c r="Z9734">
        <v>86.448797971611057</v>
      </c>
      <c r="AA9734">
        <v>832.71638869936521</v>
      </c>
      <c r="AB9734">
        <v>157.97124061761747</v>
      </c>
      <c r="AC9734">
        <v>1417.6932727146434</v>
      </c>
      <c r="AD9734">
        <v>154.56491951604877</v>
      </c>
      <c r="AE9734">
        <v>2775.4970739338887</v>
      </c>
    </row>
    <row r="9735" spans="1:31" x14ac:dyDescent="0.25">
      <c r="A9735">
        <v>1685633</v>
      </c>
      <c r="B9735">
        <v>1</v>
      </c>
      <c r="C9735" t="s">
        <v>80</v>
      </c>
      <c r="D9735" t="s">
        <v>93</v>
      </c>
      <c r="E9735" t="s">
        <v>151</v>
      </c>
      <c r="F9735" t="s">
        <v>27412</v>
      </c>
      <c r="G9735" t="s">
        <v>153</v>
      </c>
      <c r="H9735" t="s">
        <v>143</v>
      </c>
      <c r="I9735" t="s">
        <v>135</v>
      </c>
      <c r="J9735" t="s">
        <v>136</v>
      </c>
      <c r="K9735" t="s">
        <v>137</v>
      </c>
      <c r="L9735" t="s">
        <v>27413</v>
      </c>
      <c r="M9735" t="s">
        <v>27414</v>
      </c>
      <c r="N9735">
        <v>3.0266666660000001</v>
      </c>
      <c r="O9735">
        <v>0</v>
      </c>
      <c r="P9735">
        <v>1</v>
      </c>
      <c r="Q9735">
        <v>0</v>
      </c>
      <c r="R9735">
        <v>3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3.2654152797777778E-4</v>
      </c>
      <c r="Y9735">
        <v>0</v>
      </c>
      <c r="Z9735">
        <v>9.8838747804873353E-2</v>
      </c>
      <c r="AA9735">
        <v>0</v>
      </c>
      <c r="AB9735">
        <v>0</v>
      </c>
      <c r="AC9735">
        <v>0</v>
      </c>
      <c r="AD9735">
        <v>0</v>
      </c>
      <c r="AE9735">
        <v>9.9165289332851125E-2</v>
      </c>
    </row>
    <row r="9736" spans="1:31" x14ac:dyDescent="0.25">
      <c r="A9736">
        <v>1685965</v>
      </c>
      <c r="B9736">
        <v>1</v>
      </c>
      <c r="C9736" t="s">
        <v>80</v>
      </c>
      <c r="D9736" t="s">
        <v>98</v>
      </c>
      <c r="E9736" t="s">
        <v>140</v>
      </c>
      <c r="F9736" t="s">
        <v>27415</v>
      </c>
      <c r="G9736" t="s">
        <v>197</v>
      </c>
      <c r="H9736" t="s">
        <v>143</v>
      </c>
      <c r="I9736" t="s">
        <v>135</v>
      </c>
      <c r="J9736" t="s">
        <v>136</v>
      </c>
      <c r="K9736" t="s">
        <v>137</v>
      </c>
      <c r="L9736" t="s">
        <v>27416</v>
      </c>
      <c r="M9736" t="s">
        <v>27417</v>
      </c>
      <c r="N9736">
        <v>1.064166666</v>
      </c>
      <c r="O9736">
        <v>0</v>
      </c>
      <c r="P9736">
        <v>7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2.1699086525472908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2.1699086525472908</v>
      </c>
    </row>
    <row r="9737" spans="1:31" x14ac:dyDescent="0.25">
      <c r="A9737">
        <v>1685610</v>
      </c>
      <c r="B9737">
        <v>1</v>
      </c>
      <c r="C9737" t="s">
        <v>80</v>
      </c>
      <c r="D9737" t="s">
        <v>92</v>
      </c>
      <c r="E9737" t="s">
        <v>164</v>
      </c>
      <c r="F9737" t="s">
        <v>27418</v>
      </c>
      <c r="G9737" t="s">
        <v>281</v>
      </c>
      <c r="H9737" t="s">
        <v>134</v>
      </c>
      <c r="I9737" t="s">
        <v>135</v>
      </c>
      <c r="J9737" t="s">
        <v>136</v>
      </c>
      <c r="K9737" t="s">
        <v>167</v>
      </c>
      <c r="L9737" t="s">
        <v>27419</v>
      </c>
      <c r="M9737" t="s">
        <v>27420</v>
      </c>
      <c r="N9737">
        <v>2.3352777769999999</v>
      </c>
      <c r="O9737">
        <v>4</v>
      </c>
      <c r="P9737">
        <v>6056</v>
      </c>
      <c r="Q9737">
        <v>2</v>
      </c>
      <c r="R9737">
        <v>51</v>
      </c>
      <c r="S9737">
        <v>15</v>
      </c>
      <c r="T9737">
        <v>339</v>
      </c>
      <c r="U9737">
        <v>0</v>
      </c>
      <c r="V9737">
        <v>7</v>
      </c>
      <c r="W9737">
        <v>9.4584376145907818</v>
      </c>
      <c r="X9737">
        <v>2513.655097047576</v>
      </c>
      <c r="Y9737">
        <v>8.6900046614112956</v>
      </c>
      <c r="Z9737">
        <v>17.126520905356493</v>
      </c>
      <c r="AA9737">
        <v>416.99464751849524</v>
      </c>
      <c r="AB9737">
        <v>1007.7197638805393</v>
      </c>
      <c r="AC9737">
        <v>0</v>
      </c>
      <c r="AD9737">
        <v>7.7350205073235125</v>
      </c>
      <c r="AE9737">
        <v>3981.3794921352924</v>
      </c>
    </row>
    <row r="9738" spans="1:31" x14ac:dyDescent="0.25">
      <c r="A9738">
        <v>1685424</v>
      </c>
      <c r="B9738">
        <v>1</v>
      </c>
      <c r="C9738" t="s">
        <v>81</v>
      </c>
      <c r="D9738" t="s">
        <v>118</v>
      </c>
      <c r="E9738" t="s">
        <v>179</v>
      </c>
      <c r="F9738" t="s">
        <v>27421</v>
      </c>
      <c r="G9738" t="s">
        <v>566</v>
      </c>
      <c r="H9738" t="s">
        <v>134</v>
      </c>
      <c r="I9738" t="s">
        <v>135</v>
      </c>
      <c r="J9738" t="s">
        <v>136</v>
      </c>
      <c r="K9738" t="s">
        <v>137</v>
      </c>
      <c r="L9738" t="s">
        <v>27422</v>
      </c>
      <c r="M9738" t="s">
        <v>27423</v>
      </c>
      <c r="N9738">
        <v>2.480277777</v>
      </c>
      <c r="O9738">
        <v>4</v>
      </c>
      <c r="P9738">
        <v>395</v>
      </c>
      <c r="Q9738">
        <v>152</v>
      </c>
      <c r="R9738">
        <v>297</v>
      </c>
      <c r="S9738">
        <v>22</v>
      </c>
      <c r="T9738">
        <v>55</v>
      </c>
      <c r="U9738">
        <v>2</v>
      </c>
      <c r="V9738">
        <v>0</v>
      </c>
      <c r="W9738">
        <v>1.8225638445394705</v>
      </c>
      <c r="X9738">
        <v>156.60832551237391</v>
      </c>
      <c r="Y9738">
        <v>395.03541049219876</v>
      </c>
      <c r="Z9738">
        <v>569.34401775106028</v>
      </c>
      <c r="AA9738">
        <v>250.98080398857866</v>
      </c>
      <c r="AB9738">
        <v>130.11879603579436</v>
      </c>
      <c r="AC9738">
        <v>445.14227733626154</v>
      </c>
      <c r="AD9738">
        <v>0</v>
      </c>
      <c r="AE9738">
        <v>1949.0521949608067</v>
      </c>
    </row>
    <row r="9739" spans="1:31" x14ac:dyDescent="0.25">
      <c r="A9739">
        <v>1685590</v>
      </c>
      <c r="B9739">
        <v>1</v>
      </c>
      <c r="C9739" t="s">
        <v>80</v>
      </c>
      <c r="D9739" t="s">
        <v>90</v>
      </c>
      <c r="E9739" t="s">
        <v>140</v>
      </c>
      <c r="F9739" t="s">
        <v>27424</v>
      </c>
      <c r="G9739" t="s">
        <v>142</v>
      </c>
      <c r="H9739" t="s">
        <v>143</v>
      </c>
      <c r="I9739" t="s">
        <v>135</v>
      </c>
      <c r="J9739" t="s">
        <v>136</v>
      </c>
      <c r="K9739" t="s">
        <v>137</v>
      </c>
      <c r="L9739" t="s">
        <v>27425</v>
      </c>
      <c r="M9739" t="s">
        <v>27426</v>
      </c>
      <c r="N9739">
        <v>6.2822222219999997</v>
      </c>
      <c r="O9739">
        <v>0</v>
      </c>
      <c r="P9739">
        <v>2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2.413067337814184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2.413067337814184</v>
      </c>
    </row>
    <row r="9740" spans="1:31" x14ac:dyDescent="0.25">
      <c r="A9740">
        <v>1685939</v>
      </c>
      <c r="B9740">
        <v>1</v>
      </c>
      <c r="C9740" t="s">
        <v>80</v>
      </c>
      <c r="D9740" t="s">
        <v>106</v>
      </c>
      <c r="E9740" t="s">
        <v>164</v>
      </c>
      <c r="F9740" t="s">
        <v>19358</v>
      </c>
      <c r="G9740" t="s">
        <v>161</v>
      </c>
      <c r="H9740" t="s">
        <v>134</v>
      </c>
      <c r="I9740" t="s">
        <v>135</v>
      </c>
      <c r="J9740" t="s">
        <v>136</v>
      </c>
      <c r="K9740" t="s">
        <v>137</v>
      </c>
      <c r="L9740" t="s">
        <v>27427</v>
      </c>
      <c r="M9740" t="s">
        <v>27428</v>
      </c>
      <c r="N9740">
        <v>0.78777777699999996</v>
      </c>
      <c r="O9740">
        <v>1</v>
      </c>
      <c r="P9740">
        <v>2</v>
      </c>
      <c r="Q9740">
        <v>18</v>
      </c>
      <c r="R9740">
        <v>238</v>
      </c>
      <c r="S9740">
        <v>11</v>
      </c>
      <c r="T9740">
        <v>54</v>
      </c>
      <c r="U9740">
        <v>0</v>
      </c>
      <c r="V9740">
        <v>0</v>
      </c>
      <c r="W9740">
        <v>0.44388331733559888</v>
      </c>
      <c r="X9740">
        <v>3.5131850854376068</v>
      </c>
      <c r="Y9740">
        <v>7.0557058126712571</v>
      </c>
      <c r="Z9740">
        <v>135.73674550806734</v>
      </c>
      <c r="AA9740">
        <v>24.176970851469836</v>
      </c>
      <c r="AB9740">
        <v>59.405060866261763</v>
      </c>
      <c r="AC9740">
        <v>0</v>
      </c>
      <c r="AD9740">
        <v>0</v>
      </c>
      <c r="AE9740">
        <v>230.33155144124339</v>
      </c>
    </row>
    <row r="9741" spans="1:31" x14ac:dyDescent="0.25">
      <c r="A9741">
        <v>1685467</v>
      </c>
      <c r="B9741">
        <v>1</v>
      </c>
      <c r="C9741" t="s">
        <v>80</v>
      </c>
      <c r="D9741" t="s">
        <v>89</v>
      </c>
      <c r="E9741" t="s">
        <v>140</v>
      </c>
      <c r="F9741" t="s">
        <v>27429</v>
      </c>
      <c r="G9741" t="s">
        <v>197</v>
      </c>
      <c r="H9741" t="s">
        <v>143</v>
      </c>
      <c r="I9741" t="s">
        <v>135</v>
      </c>
      <c r="J9741" t="s">
        <v>136</v>
      </c>
      <c r="K9741" t="s">
        <v>137</v>
      </c>
      <c r="L9741" t="s">
        <v>27430</v>
      </c>
      <c r="M9741" t="s">
        <v>27431</v>
      </c>
      <c r="N9741">
        <v>0.73027777699999996</v>
      </c>
      <c r="O9741">
        <v>0</v>
      </c>
      <c r="P9741">
        <v>0</v>
      </c>
      <c r="Q9741">
        <v>0</v>
      </c>
      <c r="R9741">
        <v>1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5.3321727887999993E-4</v>
      </c>
      <c r="AA9741">
        <v>0</v>
      </c>
      <c r="AB9741">
        <v>0</v>
      </c>
      <c r="AC9741">
        <v>0</v>
      </c>
      <c r="AD9741">
        <v>0</v>
      </c>
      <c r="AE9741">
        <v>5.3321727887999993E-4</v>
      </c>
    </row>
    <row r="9742" spans="1:31" x14ac:dyDescent="0.25">
      <c r="A9742">
        <v>1685461</v>
      </c>
      <c r="B9742">
        <v>1</v>
      </c>
      <c r="C9742" t="s">
        <v>81</v>
      </c>
      <c r="D9742" t="s">
        <v>120</v>
      </c>
      <c r="E9742" t="s">
        <v>146</v>
      </c>
      <c r="F9742" t="s">
        <v>27432</v>
      </c>
      <c r="G9742" t="s">
        <v>148</v>
      </c>
      <c r="H9742" t="s">
        <v>143</v>
      </c>
      <c r="I9742" t="s">
        <v>135</v>
      </c>
      <c r="J9742" t="s">
        <v>136</v>
      </c>
      <c r="K9742" t="s">
        <v>137</v>
      </c>
      <c r="L9742" t="s">
        <v>27433</v>
      </c>
      <c r="M9742" t="s">
        <v>27434</v>
      </c>
      <c r="N9742">
        <v>0.93194444399999998</v>
      </c>
      <c r="O9742">
        <v>0</v>
      </c>
      <c r="P9742">
        <v>195</v>
      </c>
      <c r="Q9742">
        <v>0</v>
      </c>
      <c r="R9742">
        <v>4</v>
      </c>
      <c r="S9742">
        <v>0</v>
      </c>
      <c r="T9742">
        <v>21</v>
      </c>
      <c r="U9742">
        <v>0</v>
      </c>
      <c r="V9742">
        <v>0</v>
      </c>
      <c r="W9742">
        <v>0</v>
      </c>
      <c r="X9742">
        <v>33.651833473139789</v>
      </c>
      <c r="Y9742">
        <v>0</v>
      </c>
      <c r="Z9742">
        <v>0</v>
      </c>
      <c r="AA9742">
        <v>0</v>
      </c>
      <c r="AB9742">
        <v>16.839068399673888</v>
      </c>
      <c r="AC9742">
        <v>0</v>
      </c>
      <c r="AD9742">
        <v>0</v>
      </c>
      <c r="AE9742">
        <v>50.49090187281368</v>
      </c>
    </row>
    <row r="9743" spans="1:31" x14ac:dyDescent="0.25">
      <c r="A9743">
        <v>1685796</v>
      </c>
      <c r="B9743">
        <v>1</v>
      </c>
      <c r="C9743" t="s">
        <v>80</v>
      </c>
      <c r="D9743" t="s">
        <v>86</v>
      </c>
      <c r="E9743" t="s">
        <v>140</v>
      </c>
      <c r="F9743" t="s">
        <v>27435</v>
      </c>
      <c r="G9743" t="s">
        <v>209</v>
      </c>
      <c r="H9743" t="s">
        <v>143</v>
      </c>
      <c r="I9743" t="s">
        <v>135</v>
      </c>
      <c r="J9743" t="s">
        <v>136</v>
      </c>
      <c r="K9743" t="s">
        <v>137</v>
      </c>
      <c r="L9743" t="s">
        <v>27436</v>
      </c>
      <c r="M9743" t="s">
        <v>27437</v>
      </c>
      <c r="N9743">
        <v>2.2055555550000001</v>
      </c>
      <c r="O9743">
        <v>0</v>
      </c>
      <c r="P9743">
        <v>15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9.2567516723929213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9.2567516723929213</v>
      </c>
    </row>
    <row r="9744" spans="1:31" x14ac:dyDescent="0.25">
      <c r="A9744">
        <v>1685504</v>
      </c>
      <c r="B9744">
        <v>1</v>
      </c>
      <c r="C9744" t="s">
        <v>80</v>
      </c>
      <c r="D9744" t="s">
        <v>100</v>
      </c>
      <c r="E9744" t="s">
        <v>164</v>
      </c>
      <c r="F9744" t="s">
        <v>14662</v>
      </c>
      <c r="G9744" t="s">
        <v>161</v>
      </c>
      <c r="H9744" t="s">
        <v>134</v>
      </c>
      <c r="I9744" t="s">
        <v>135</v>
      </c>
      <c r="J9744" t="s">
        <v>136</v>
      </c>
      <c r="K9744" t="s">
        <v>137</v>
      </c>
      <c r="L9744" t="s">
        <v>27438</v>
      </c>
      <c r="M9744" t="s">
        <v>27439</v>
      </c>
      <c r="N9744">
        <v>5.4166666000000002E-2</v>
      </c>
      <c r="O9744">
        <v>6</v>
      </c>
      <c r="P9744">
        <v>4371</v>
      </c>
      <c r="Q9744">
        <v>66</v>
      </c>
      <c r="R9744">
        <v>1135</v>
      </c>
      <c r="S9744">
        <v>36</v>
      </c>
      <c r="T9744">
        <v>824</v>
      </c>
      <c r="U9744">
        <v>0</v>
      </c>
      <c r="V9744">
        <v>1</v>
      </c>
      <c r="W9744">
        <v>0.78212315697592916</v>
      </c>
      <c r="X9744">
        <v>56.594642303097139</v>
      </c>
      <c r="Y9744">
        <v>14.017057361141362</v>
      </c>
      <c r="Z9744">
        <v>24.286371759672317</v>
      </c>
      <c r="AA9744">
        <v>10.69962430847646</v>
      </c>
      <c r="AB9744">
        <v>45.174070884736999</v>
      </c>
      <c r="AC9744">
        <v>0</v>
      </c>
      <c r="AD9744">
        <v>9.2445480101444168</v>
      </c>
      <c r="AE9744">
        <v>160.79843778424464</v>
      </c>
    </row>
    <row r="9745" spans="1:31" x14ac:dyDescent="0.25">
      <c r="A9745">
        <v>1685859</v>
      </c>
      <c r="B9745">
        <v>1</v>
      </c>
      <c r="C9745" t="s">
        <v>81</v>
      </c>
      <c r="D9745" t="s">
        <v>121</v>
      </c>
      <c r="E9745" t="s">
        <v>140</v>
      </c>
      <c r="F9745" t="s">
        <v>27440</v>
      </c>
      <c r="G9745" t="s">
        <v>197</v>
      </c>
      <c r="H9745" t="s">
        <v>143</v>
      </c>
      <c r="I9745" t="s">
        <v>135</v>
      </c>
      <c r="J9745" t="s">
        <v>136</v>
      </c>
      <c r="K9745" t="s">
        <v>137</v>
      </c>
      <c r="L9745" t="s">
        <v>27441</v>
      </c>
      <c r="M9745" t="s">
        <v>27442</v>
      </c>
      <c r="N9745">
        <v>2.2661111109999998</v>
      </c>
      <c r="O9745">
        <v>0</v>
      </c>
      <c r="P9745">
        <v>0</v>
      </c>
      <c r="Q9745">
        <v>0</v>
      </c>
      <c r="R9745">
        <v>1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4.1721510283841662E-2</v>
      </c>
      <c r="AA9745">
        <v>0</v>
      </c>
      <c r="AB9745">
        <v>0</v>
      </c>
      <c r="AC9745">
        <v>0</v>
      </c>
      <c r="AD9745">
        <v>0</v>
      </c>
      <c r="AE9745">
        <v>4.1721510283841662E-2</v>
      </c>
    </row>
    <row r="9746" spans="1:31" x14ac:dyDescent="0.25">
      <c r="A9746">
        <v>1685341</v>
      </c>
      <c r="B9746">
        <v>1</v>
      </c>
      <c r="C9746" t="s">
        <v>80</v>
      </c>
      <c r="D9746" t="s">
        <v>103</v>
      </c>
      <c r="E9746" t="s">
        <v>159</v>
      </c>
      <c r="F9746" t="s">
        <v>4171</v>
      </c>
      <c r="G9746" t="s">
        <v>161</v>
      </c>
      <c r="H9746" t="s">
        <v>134</v>
      </c>
      <c r="I9746" t="s">
        <v>135</v>
      </c>
      <c r="J9746" t="s">
        <v>136</v>
      </c>
      <c r="K9746" t="s">
        <v>137</v>
      </c>
      <c r="L9746" t="s">
        <v>27443</v>
      </c>
      <c r="M9746" t="s">
        <v>27444</v>
      </c>
      <c r="N9746">
        <v>1.1225000000000001</v>
      </c>
      <c r="O9746">
        <v>0</v>
      </c>
      <c r="P9746">
        <v>788</v>
      </c>
      <c r="Q9746">
        <v>0</v>
      </c>
      <c r="R9746">
        <v>0</v>
      </c>
      <c r="S9746">
        <v>0</v>
      </c>
      <c r="T9746">
        <v>394</v>
      </c>
      <c r="U9746">
        <v>0</v>
      </c>
      <c r="V9746">
        <v>0</v>
      </c>
      <c r="W9746">
        <v>0</v>
      </c>
      <c r="X9746">
        <v>255.91245264968993</v>
      </c>
      <c r="Y9746">
        <v>0</v>
      </c>
      <c r="Z9746">
        <v>0</v>
      </c>
      <c r="AA9746">
        <v>0</v>
      </c>
      <c r="AB9746">
        <v>436.00545230289333</v>
      </c>
      <c r="AC9746">
        <v>0</v>
      </c>
      <c r="AD9746">
        <v>0</v>
      </c>
      <c r="AE9746">
        <v>691.91790495258329</v>
      </c>
    </row>
    <row r="9747" spans="1:31" x14ac:dyDescent="0.25">
      <c r="A9747">
        <v>1685318</v>
      </c>
      <c r="B9747">
        <v>1</v>
      </c>
      <c r="C9747" t="s">
        <v>80</v>
      </c>
      <c r="D9747" t="s">
        <v>82</v>
      </c>
      <c r="E9747" t="s">
        <v>140</v>
      </c>
      <c r="F9747" t="s">
        <v>27445</v>
      </c>
      <c r="G9747" t="s">
        <v>1713</v>
      </c>
      <c r="H9747" t="s">
        <v>143</v>
      </c>
      <c r="I9747" t="s">
        <v>135</v>
      </c>
      <c r="J9747" t="s">
        <v>136</v>
      </c>
      <c r="K9747" t="s">
        <v>137</v>
      </c>
      <c r="L9747" t="s">
        <v>27446</v>
      </c>
      <c r="M9747" t="s">
        <v>27447</v>
      </c>
      <c r="N9747">
        <v>1.855277777</v>
      </c>
      <c r="O9747">
        <v>0</v>
      </c>
      <c r="P9747">
        <v>10</v>
      </c>
      <c r="Q9747">
        <v>0</v>
      </c>
      <c r="R9747">
        <v>0</v>
      </c>
      <c r="S9747">
        <v>0</v>
      </c>
      <c r="T9747">
        <v>5</v>
      </c>
      <c r="U9747">
        <v>0</v>
      </c>
      <c r="V9747">
        <v>0</v>
      </c>
      <c r="W9747">
        <v>0</v>
      </c>
      <c r="X9747">
        <v>4.1950440013596655</v>
      </c>
      <c r="Y9747">
        <v>0</v>
      </c>
      <c r="Z9747">
        <v>0</v>
      </c>
      <c r="AA9747">
        <v>0</v>
      </c>
      <c r="AB9747">
        <v>0.81581716971969165</v>
      </c>
      <c r="AC9747">
        <v>0</v>
      </c>
      <c r="AD9747">
        <v>0</v>
      </c>
      <c r="AE9747">
        <v>5.0108611710793571</v>
      </c>
    </row>
    <row r="9748" spans="1:31" x14ac:dyDescent="0.25">
      <c r="A9748">
        <v>1685736</v>
      </c>
      <c r="B9748">
        <v>1</v>
      </c>
      <c r="C9748" t="s">
        <v>81</v>
      </c>
      <c r="D9748" t="s">
        <v>118</v>
      </c>
      <c r="E9748" t="s">
        <v>159</v>
      </c>
      <c r="F9748" t="s">
        <v>27448</v>
      </c>
      <c r="G9748" t="s">
        <v>596</v>
      </c>
      <c r="H9748" t="s">
        <v>134</v>
      </c>
      <c r="I9748" t="s">
        <v>135</v>
      </c>
      <c r="J9748" t="s">
        <v>136</v>
      </c>
      <c r="K9748" t="s">
        <v>137</v>
      </c>
      <c r="L9748" t="s">
        <v>27449</v>
      </c>
      <c r="M9748" t="s">
        <v>27450</v>
      </c>
      <c r="N9748">
        <v>1.704722222</v>
      </c>
      <c r="O9748">
        <v>1</v>
      </c>
      <c r="P9748">
        <v>139</v>
      </c>
      <c r="Q9748">
        <v>21</v>
      </c>
      <c r="R9748">
        <v>26</v>
      </c>
      <c r="S9748">
        <v>3</v>
      </c>
      <c r="T9748">
        <v>10</v>
      </c>
      <c r="U9748">
        <v>0</v>
      </c>
      <c r="V9748">
        <v>0</v>
      </c>
      <c r="W9748">
        <v>3.6067586025066663E-2</v>
      </c>
      <c r="X9748">
        <v>28.219197527015801</v>
      </c>
      <c r="Y9748">
        <v>89.876176416981053</v>
      </c>
      <c r="Z9748">
        <v>10.519850149837961</v>
      </c>
      <c r="AA9748">
        <v>6.4635743473356913</v>
      </c>
      <c r="AB9748">
        <v>9.0471162677137009</v>
      </c>
      <c r="AC9748">
        <v>0</v>
      </c>
      <c r="AD9748">
        <v>0</v>
      </c>
      <c r="AE9748">
        <v>144.16198229490925</v>
      </c>
    </row>
    <row r="9749" spans="1:31" x14ac:dyDescent="0.25">
      <c r="A9749">
        <v>1685487</v>
      </c>
      <c r="B9749">
        <v>1</v>
      </c>
      <c r="C9749" t="s">
        <v>80</v>
      </c>
      <c r="D9749" t="s">
        <v>95</v>
      </c>
      <c r="E9749" t="s">
        <v>151</v>
      </c>
      <c r="F9749" t="s">
        <v>11308</v>
      </c>
      <c r="G9749" t="s">
        <v>267</v>
      </c>
      <c r="H9749" t="s">
        <v>143</v>
      </c>
      <c r="I9749" t="s">
        <v>135</v>
      </c>
      <c r="J9749" t="s">
        <v>136</v>
      </c>
      <c r="K9749" t="s">
        <v>137</v>
      </c>
      <c r="L9749" t="s">
        <v>27451</v>
      </c>
      <c r="M9749" t="s">
        <v>27452</v>
      </c>
      <c r="N9749">
        <v>0.49277777699999997</v>
      </c>
      <c r="O9749">
        <v>0</v>
      </c>
      <c r="P9749">
        <v>84</v>
      </c>
      <c r="Q9749">
        <v>0</v>
      </c>
      <c r="R9749">
        <v>0</v>
      </c>
      <c r="S9749">
        <v>0</v>
      </c>
      <c r="T9749">
        <v>3</v>
      </c>
      <c r="U9749">
        <v>0</v>
      </c>
      <c r="V9749">
        <v>0</v>
      </c>
      <c r="W9749">
        <v>0</v>
      </c>
      <c r="X9749">
        <v>17.475308785583195</v>
      </c>
      <c r="Y9749">
        <v>0</v>
      </c>
      <c r="Z9749">
        <v>0</v>
      </c>
      <c r="AA9749">
        <v>0</v>
      </c>
      <c r="AB9749">
        <v>3.8540821202755551E-2</v>
      </c>
      <c r="AC9749">
        <v>0</v>
      </c>
      <c r="AD9749">
        <v>0</v>
      </c>
      <c r="AE9749">
        <v>17.51384960678595</v>
      </c>
    </row>
    <row r="9750" spans="1:31" x14ac:dyDescent="0.25">
      <c r="A9750">
        <v>1685819</v>
      </c>
      <c r="B9750">
        <v>1</v>
      </c>
      <c r="C9750" t="s">
        <v>81</v>
      </c>
      <c r="D9750" t="s">
        <v>125</v>
      </c>
      <c r="E9750" t="s">
        <v>151</v>
      </c>
      <c r="F9750" t="s">
        <v>27453</v>
      </c>
      <c r="G9750" t="s">
        <v>153</v>
      </c>
      <c r="H9750" t="s">
        <v>143</v>
      </c>
      <c r="I9750" t="s">
        <v>135</v>
      </c>
      <c r="J9750" t="s">
        <v>136</v>
      </c>
      <c r="K9750" t="s">
        <v>137</v>
      </c>
      <c r="L9750" t="s">
        <v>27454</v>
      </c>
      <c r="M9750" t="s">
        <v>27455</v>
      </c>
      <c r="N9750">
        <v>1.135277777</v>
      </c>
      <c r="O9750">
        <v>0</v>
      </c>
      <c r="P9750">
        <v>0</v>
      </c>
      <c r="Q9750">
        <v>0</v>
      </c>
      <c r="R9750">
        <v>7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0.27896347962898282</v>
      </c>
      <c r="AA9750">
        <v>0</v>
      </c>
      <c r="AB9750">
        <v>0</v>
      </c>
      <c r="AC9750">
        <v>0</v>
      </c>
      <c r="AD9750">
        <v>0</v>
      </c>
      <c r="AE9750">
        <v>0.27896347962898282</v>
      </c>
    </row>
    <row r="9751" spans="1:31" x14ac:dyDescent="0.25">
      <c r="A9751">
        <v>1685922</v>
      </c>
      <c r="B9751">
        <v>1</v>
      </c>
      <c r="C9751" t="s">
        <v>80</v>
      </c>
      <c r="D9751" t="s">
        <v>99</v>
      </c>
      <c r="E9751" t="s">
        <v>151</v>
      </c>
      <c r="F9751" t="s">
        <v>27456</v>
      </c>
      <c r="G9751" t="s">
        <v>153</v>
      </c>
      <c r="H9751" t="s">
        <v>143</v>
      </c>
      <c r="I9751" t="s">
        <v>135</v>
      </c>
      <c r="J9751" t="s">
        <v>136</v>
      </c>
      <c r="K9751" t="s">
        <v>137</v>
      </c>
      <c r="L9751" t="s">
        <v>27457</v>
      </c>
      <c r="M9751" t="s">
        <v>27458</v>
      </c>
      <c r="N9751">
        <v>0.66277777699999996</v>
      </c>
      <c r="O9751">
        <v>0</v>
      </c>
      <c r="P9751">
        <v>63</v>
      </c>
      <c r="Q9751">
        <v>0</v>
      </c>
      <c r="R9751">
        <v>1</v>
      </c>
      <c r="S9751">
        <v>0</v>
      </c>
      <c r="T9751">
        <v>9</v>
      </c>
      <c r="U9751">
        <v>0</v>
      </c>
      <c r="V9751">
        <v>0</v>
      </c>
      <c r="W9751">
        <v>0</v>
      </c>
      <c r="X9751">
        <v>10.338298273106121</v>
      </c>
      <c r="Y9751">
        <v>0</v>
      </c>
      <c r="Z9751">
        <v>6.1565915052000002E-3</v>
      </c>
      <c r="AA9751">
        <v>0</v>
      </c>
      <c r="AB9751">
        <v>1.3408682989113421</v>
      </c>
      <c r="AC9751">
        <v>0</v>
      </c>
      <c r="AD9751">
        <v>0</v>
      </c>
      <c r="AE9751">
        <v>11.685323163522662</v>
      </c>
    </row>
    <row r="9752" spans="1:31" x14ac:dyDescent="0.25">
      <c r="A9752">
        <v>1685381</v>
      </c>
      <c r="B9752">
        <v>1</v>
      </c>
      <c r="C9752" t="s">
        <v>80</v>
      </c>
      <c r="D9752" t="s">
        <v>106</v>
      </c>
      <c r="E9752" t="s">
        <v>164</v>
      </c>
      <c r="F9752" t="s">
        <v>27459</v>
      </c>
      <c r="G9752" t="s">
        <v>161</v>
      </c>
      <c r="H9752" t="s">
        <v>134</v>
      </c>
      <c r="I9752" t="s">
        <v>135</v>
      </c>
      <c r="J9752" t="s">
        <v>136</v>
      </c>
      <c r="K9752" t="s">
        <v>137</v>
      </c>
      <c r="L9752" t="s">
        <v>27460</v>
      </c>
      <c r="M9752" t="s">
        <v>27461</v>
      </c>
      <c r="N9752">
        <v>0.59166666599999995</v>
      </c>
      <c r="O9752">
        <v>0</v>
      </c>
      <c r="P9752">
        <v>1801</v>
      </c>
      <c r="Q9752">
        <v>0</v>
      </c>
      <c r="R9752">
        <v>32</v>
      </c>
      <c r="S9752">
        <v>1</v>
      </c>
      <c r="T9752">
        <v>123</v>
      </c>
      <c r="U9752">
        <v>0</v>
      </c>
      <c r="V9752">
        <v>0</v>
      </c>
      <c r="W9752">
        <v>0</v>
      </c>
      <c r="X9752">
        <v>273.23535668041154</v>
      </c>
      <c r="Y9752">
        <v>0</v>
      </c>
      <c r="Z9752">
        <v>11.563262976983742</v>
      </c>
      <c r="AA9752">
        <v>8.2712981264457426</v>
      </c>
      <c r="AB9752">
        <v>150.03482850590626</v>
      </c>
      <c r="AC9752">
        <v>0</v>
      </c>
      <c r="AD9752">
        <v>0</v>
      </c>
      <c r="AE9752">
        <v>443.10474628974731</v>
      </c>
    </row>
    <row r="9753" spans="1:31" x14ac:dyDescent="0.25">
      <c r="A9753">
        <v>1685481</v>
      </c>
      <c r="B9753">
        <v>1</v>
      </c>
      <c r="C9753" t="s">
        <v>80</v>
      </c>
      <c r="D9753" t="s">
        <v>101</v>
      </c>
      <c r="E9753" t="s">
        <v>151</v>
      </c>
      <c r="F9753" t="s">
        <v>9737</v>
      </c>
      <c r="G9753" t="s">
        <v>425</v>
      </c>
      <c r="H9753" t="s">
        <v>143</v>
      </c>
      <c r="I9753" t="s">
        <v>135</v>
      </c>
      <c r="J9753" t="s">
        <v>136</v>
      </c>
      <c r="K9753" t="s">
        <v>137</v>
      </c>
      <c r="L9753" t="s">
        <v>27462</v>
      </c>
      <c r="M9753" t="s">
        <v>27463</v>
      </c>
      <c r="N9753">
        <v>0.51027777699999999</v>
      </c>
      <c r="O9753">
        <v>0</v>
      </c>
      <c r="P9753">
        <v>375</v>
      </c>
      <c r="Q9753">
        <v>0</v>
      </c>
      <c r="R9753">
        <v>0</v>
      </c>
      <c r="S9753">
        <v>0</v>
      </c>
      <c r="T9753">
        <v>6</v>
      </c>
      <c r="U9753">
        <v>0</v>
      </c>
      <c r="V9753">
        <v>0</v>
      </c>
      <c r="W9753">
        <v>0</v>
      </c>
      <c r="X9753">
        <v>46.704841921102293</v>
      </c>
      <c r="Y9753">
        <v>0</v>
      </c>
      <c r="Z9753">
        <v>0</v>
      </c>
      <c r="AA9753">
        <v>0</v>
      </c>
      <c r="AB9753">
        <v>1.2162516497560978</v>
      </c>
      <c r="AC9753">
        <v>0</v>
      </c>
      <c r="AD9753">
        <v>0</v>
      </c>
      <c r="AE9753">
        <v>47.921093570858389</v>
      </c>
    </row>
    <row r="9754" spans="1:31" x14ac:dyDescent="0.25">
      <c r="A9754">
        <v>1685587</v>
      </c>
      <c r="B9754">
        <v>1</v>
      </c>
      <c r="C9754" t="s">
        <v>80</v>
      </c>
      <c r="D9754" t="s">
        <v>100</v>
      </c>
      <c r="E9754" t="s">
        <v>140</v>
      </c>
      <c r="F9754" t="s">
        <v>27464</v>
      </c>
      <c r="G9754" t="s">
        <v>209</v>
      </c>
      <c r="H9754" t="s">
        <v>143</v>
      </c>
      <c r="I9754" t="s">
        <v>135</v>
      </c>
      <c r="J9754" t="s">
        <v>136</v>
      </c>
      <c r="K9754" t="s">
        <v>137</v>
      </c>
      <c r="L9754" t="s">
        <v>27465</v>
      </c>
      <c r="M9754" t="s">
        <v>27466</v>
      </c>
      <c r="N9754">
        <v>2.0919444440000001</v>
      </c>
      <c r="O9754">
        <v>0</v>
      </c>
      <c r="P9754">
        <v>1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0.29179927822868229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0.29179927822868229</v>
      </c>
    </row>
    <row r="9755" spans="1:31" x14ac:dyDescent="0.25">
      <c r="A9755">
        <v>1685919</v>
      </c>
      <c r="B9755">
        <v>1</v>
      </c>
      <c r="C9755" t="s">
        <v>80</v>
      </c>
      <c r="D9755" t="s">
        <v>96</v>
      </c>
      <c r="E9755" t="s">
        <v>131</v>
      </c>
      <c r="F9755" t="s">
        <v>27467</v>
      </c>
      <c r="G9755" t="s">
        <v>161</v>
      </c>
      <c r="H9755" t="s">
        <v>134</v>
      </c>
      <c r="I9755" t="s">
        <v>135</v>
      </c>
      <c r="J9755" t="s">
        <v>136</v>
      </c>
      <c r="K9755" t="s">
        <v>137</v>
      </c>
      <c r="L9755" t="s">
        <v>27468</v>
      </c>
      <c r="M9755" t="s">
        <v>27469</v>
      </c>
      <c r="N9755">
        <v>1.369444444</v>
      </c>
      <c r="O9755">
        <v>0</v>
      </c>
      <c r="P9755">
        <v>0</v>
      </c>
      <c r="Q9755">
        <v>0</v>
      </c>
      <c r="R9755">
        <v>0</v>
      </c>
      <c r="S9755">
        <v>2</v>
      </c>
      <c r="T9755">
        <v>0</v>
      </c>
      <c r="U9755">
        <v>1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82.929508536214939</v>
      </c>
      <c r="AD9755">
        <v>0</v>
      </c>
      <c r="AE9755">
        <v>82.929508536214939</v>
      </c>
    </row>
    <row r="9756" spans="1:31" x14ac:dyDescent="0.25">
      <c r="A9756">
        <v>1685507</v>
      </c>
      <c r="B9756">
        <v>1</v>
      </c>
      <c r="C9756" t="s">
        <v>80</v>
      </c>
      <c r="D9756" t="s">
        <v>93</v>
      </c>
      <c r="E9756" t="s">
        <v>151</v>
      </c>
      <c r="F9756" t="s">
        <v>27470</v>
      </c>
      <c r="G9756" t="s">
        <v>267</v>
      </c>
      <c r="H9756" t="s">
        <v>143</v>
      </c>
      <c r="I9756" t="s">
        <v>135</v>
      </c>
      <c r="J9756" t="s">
        <v>136</v>
      </c>
      <c r="K9756" t="s">
        <v>137</v>
      </c>
      <c r="L9756" t="s">
        <v>27471</v>
      </c>
      <c r="M9756" t="s">
        <v>27472</v>
      </c>
      <c r="N9756">
        <v>1.1744444439999999</v>
      </c>
      <c r="O9756">
        <v>0</v>
      </c>
      <c r="P9756">
        <v>198</v>
      </c>
      <c r="Q9756">
        <v>0</v>
      </c>
      <c r="R9756">
        <v>0</v>
      </c>
      <c r="S9756">
        <v>0</v>
      </c>
      <c r="T9756">
        <v>26</v>
      </c>
      <c r="U9756">
        <v>0</v>
      </c>
      <c r="V9756">
        <v>0</v>
      </c>
      <c r="W9756">
        <v>0</v>
      </c>
      <c r="X9756">
        <v>50.253391564902437</v>
      </c>
      <c r="Y9756">
        <v>0</v>
      </c>
      <c r="Z9756">
        <v>0</v>
      </c>
      <c r="AA9756">
        <v>0</v>
      </c>
      <c r="AB9756">
        <v>23.779266499069088</v>
      </c>
      <c r="AC9756">
        <v>0</v>
      </c>
      <c r="AD9756">
        <v>0</v>
      </c>
      <c r="AE9756">
        <v>74.032658063971525</v>
      </c>
    </row>
    <row r="9757" spans="1:31" x14ac:dyDescent="0.25">
      <c r="A9757">
        <v>1685799</v>
      </c>
      <c r="B9757">
        <v>1</v>
      </c>
      <c r="C9757" t="s">
        <v>80</v>
      </c>
      <c r="D9757" t="s">
        <v>98</v>
      </c>
      <c r="E9757" t="s">
        <v>151</v>
      </c>
      <c r="F9757" t="s">
        <v>27473</v>
      </c>
      <c r="G9757" t="s">
        <v>153</v>
      </c>
      <c r="H9757" t="s">
        <v>143</v>
      </c>
      <c r="I9757" t="s">
        <v>135</v>
      </c>
      <c r="J9757" t="s">
        <v>136</v>
      </c>
      <c r="K9757" t="s">
        <v>137</v>
      </c>
      <c r="L9757" t="s">
        <v>27474</v>
      </c>
      <c r="M9757" t="s">
        <v>27475</v>
      </c>
      <c r="N9757">
        <v>5.4672222220000002</v>
      </c>
      <c r="O9757">
        <v>0</v>
      </c>
      <c r="P9757">
        <v>9</v>
      </c>
      <c r="Q9757">
        <v>0</v>
      </c>
      <c r="R9757">
        <v>4</v>
      </c>
      <c r="S9757">
        <v>0</v>
      </c>
      <c r="T9757">
        <v>1</v>
      </c>
      <c r="U9757">
        <v>0</v>
      </c>
      <c r="V9757">
        <v>0</v>
      </c>
      <c r="W9757">
        <v>0</v>
      </c>
      <c r="X9757">
        <v>30.210924528775887</v>
      </c>
      <c r="Y9757">
        <v>0</v>
      </c>
      <c r="Z9757">
        <v>0.23795809735741089</v>
      </c>
      <c r="AA9757">
        <v>0</v>
      </c>
      <c r="AB9757">
        <v>31.912817116387014</v>
      </c>
      <c r="AC9757">
        <v>0</v>
      </c>
      <c r="AD9757">
        <v>0</v>
      </c>
      <c r="AE9757">
        <v>62.361699742520315</v>
      </c>
    </row>
    <row r="9758" spans="1:31" x14ac:dyDescent="0.25">
      <c r="A9758">
        <v>1685899</v>
      </c>
      <c r="B9758">
        <v>1</v>
      </c>
      <c r="C9758" t="s">
        <v>81</v>
      </c>
      <c r="D9758" t="s">
        <v>120</v>
      </c>
      <c r="E9758" t="s">
        <v>146</v>
      </c>
      <c r="F9758" t="s">
        <v>27476</v>
      </c>
      <c r="G9758" t="s">
        <v>148</v>
      </c>
      <c r="H9758" t="s">
        <v>143</v>
      </c>
      <c r="I9758" t="s">
        <v>135</v>
      </c>
      <c r="J9758" t="s">
        <v>136</v>
      </c>
      <c r="K9758" t="s">
        <v>137</v>
      </c>
      <c r="L9758" t="s">
        <v>27477</v>
      </c>
      <c r="M9758" t="s">
        <v>27478</v>
      </c>
      <c r="N9758">
        <v>0.78694444399999997</v>
      </c>
      <c r="O9758">
        <v>0</v>
      </c>
      <c r="P9758">
        <v>248</v>
      </c>
      <c r="Q9758">
        <v>0</v>
      </c>
      <c r="R9758">
        <v>5</v>
      </c>
      <c r="S9758">
        <v>0</v>
      </c>
      <c r="T9758">
        <v>16</v>
      </c>
      <c r="U9758">
        <v>0</v>
      </c>
      <c r="V9758">
        <v>0</v>
      </c>
      <c r="W9758">
        <v>0</v>
      </c>
      <c r="X9758">
        <v>50.690624639103575</v>
      </c>
      <c r="Y9758">
        <v>0</v>
      </c>
      <c r="Z9758">
        <v>0.13187678033578251</v>
      </c>
      <c r="AA9758">
        <v>0</v>
      </c>
      <c r="AB9758">
        <v>10.754820494449916</v>
      </c>
      <c r="AC9758">
        <v>0</v>
      </c>
      <c r="AD9758">
        <v>0</v>
      </c>
      <c r="AE9758">
        <v>61.577321913889271</v>
      </c>
    </row>
    <row r="9759" spans="1:31" x14ac:dyDescent="0.25">
      <c r="A9759">
        <v>1685358</v>
      </c>
      <c r="B9759">
        <v>1</v>
      </c>
      <c r="C9759" t="s">
        <v>81</v>
      </c>
      <c r="D9759" t="s">
        <v>127</v>
      </c>
      <c r="E9759" t="s">
        <v>140</v>
      </c>
      <c r="F9759" t="s">
        <v>27479</v>
      </c>
      <c r="G9759" t="s">
        <v>197</v>
      </c>
      <c r="H9759" t="s">
        <v>143</v>
      </c>
      <c r="I9759" t="s">
        <v>135</v>
      </c>
      <c r="J9759" t="s">
        <v>136</v>
      </c>
      <c r="K9759" t="s">
        <v>137</v>
      </c>
      <c r="L9759" t="s">
        <v>27480</v>
      </c>
      <c r="M9759" t="s">
        <v>27481</v>
      </c>
      <c r="N9759">
        <v>1.748611111</v>
      </c>
      <c r="O9759">
        <v>0</v>
      </c>
      <c r="P9759">
        <v>0</v>
      </c>
      <c r="Q9759">
        <v>0</v>
      </c>
      <c r="R9759">
        <v>2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</row>
    <row r="9760" spans="1:31" x14ac:dyDescent="0.25">
      <c r="A9760">
        <v>1685576</v>
      </c>
      <c r="B9760">
        <v>1</v>
      </c>
      <c r="C9760" t="s">
        <v>81</v>
      </c>
      <c r="D9760" t="s">
        <v>112</v>
      </c>
      <c r="E9760" t="s">
        <v>151</v>
      </c>
      <c r="F9760" t="s">
        <v>27482</v>
      </c>
      <c r="G9760" t="s">
        <v>891</v>
      </c>
      <c r="H9760" t="s">
        <v>143</v>
      </c>
      <c r="I9760" t="s">
        <v>135</v>
      </c>
      <c r="J9760" t="s">
        <v>136</v>
      </c>
      <c r="K9760" t="s">
        <v>137</v>
      </c>
      <c r="L9760" t="s">
        <v>27483</v>
      </c>
      <c r="M9760" t="s">
        <v>27484</v>
      </c>
      <c r="N9760">
        <v>1.1286111109999999</v>
      </c>
      <c r="O9760">
        <v>0</v>
      </c>
      <c r="P9760">
        <v>175</v>
      </c>
      <c r="Q9760">
        <v>0</v>
      </c>
      <c r="R9760">
        <v>4</v>
      </c>
      <c r="S9760">
        <v>0</v>
      </c>
      <c r="T9760">
        <v>7</v>
      </c>
      <c r="U9760">
        <v>0</v>
      </c>
      <c r="V9760">
        <v>0</v>
      </c>
      <c r="W9760">
        <v>0</v>
      </c>
      <c r="X9760">
        <v>36.113914963631963</v>
      </c>
      <c r="Y9760">
        <v>0</v>
      </c>
      <c r="Z9760">
        <v>1.8420021083542362</v>
      </c>
      <c r="AA9760">
        <v>0</v>
      </c>
      <c r="AB9760">
        <v>2.384646927464892</v>
      </c>
      <c r="AC9760">
        <v>0</v>
      </c>
      <c r="AD9760">
        <v>0</v>
      </c>
      <c r="AE9760">
        <v>40.340563999451092</v>
      </c>
    </row>
    <row r="9761" spans="1:31" x14ac:dyDescent="0.25">
      <c r="A9761">
        <v>1685908</v>
      </c>
      <c r="B9761">
        <v>1</v>
      </c>
      <c r="C9761" t="s">
        <v>80</v>
      </c>
      <c r="D9761" t="s">
        <v>103</v>
      </c>
      <c r="E9761" t="s">
        <v>140</v>
      </c>
      <c r="F9761" t="s">
        <v>27485</v>
      </c>
      <c r="G9761" t="s">
        <v>197</v>
      </c>
      <c r="H9761" t="s">
        <v>143</v>
      </c>
      <c r="I9761" t="s">
        <v>135</v>
      </c>
      <c r="J9761" t="s">
        <v>136</v>
      </c>
      <c r="K9761" t="s">
        <v>137</v>
      </c>
      <c r="L9761" t="s">
        <v>27486</v>
      </c>
      <c r="M9761" t="s">
        <v>27487</v>
      </c>
      <c r="N9761">
        <v>3.4344444439999999</v>
      </c>
      <c r="O9761">
        <v>0</v>
      </c>
      <c r="P9761">
        <v>1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1.5641543665448046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1.5641543665448046</v>
      </c>
    </row>
    <row r="9762" spans="1:31" x14ac:dyDescent="0.25">
      <c r="A9762">
        <v>1685739</v>
      </c>
      <c r="B9762">
        <v>1</v>
      </c>
      <c r="C9762" t="s">
        <v>81</v>
      </c>
      <c r="D9762" t="s">
        <v>118</v>
      </c>
      <c r="E9762" t="s">
        <v>151</v>
      </c>
      <c r="F9762" t="s">
        <v>27488</v>
      </c>
      <c r="G9762" t="s">
        <v>153</v>
      </c>
      <c r="H9762" t="s">
        <v>143</v>
      </c>
      <c r="I9762" t="s">
        <v>135</v>
      </c>
      <c r="J9762" t="s">
        <v>136</v>
      </c>
      <c r="K9762" t="s">
        <v>137</v>
      </c>
      <c r="L9762" t="s">
        <v>27489</v>
      </c>
      <c r="M9762" t="s">
        <v>27490</v>
      </c>
      <c r="N9762">
        <v>3.0786111109999998</v>
      </c>
      <c r="O9762">
        <v>0</v>
      </c>
      <c r="P9762">
        <v>2</v>
      </c>
      <c r="Q9762">
        <v>0</v>
      </c>
      <c r="R9762">
        <v>2</v>
      </c>
      <c r="S9762">
        <v>0</v>
      </c>
      <c r="T9762">
        <v>2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0.64825757865204225</v>
      </c>
      <c r="AA9762">
        <v>0</v>
      </c>
      <c r="AB9762">
        <v>24.980487008765952</v>
      </c>
      <c r="AC9762">
        <v>0</v>
      </c>
      <c r="AD9762">
        <v>0</v>
      </c>
      <c r="AE9762">
        <v>25.628744587417994</v>
      </c>
    </row>
    <row r="9763" spans="1:31" x14ac:dyDescent="0.25">
      <c r="A9763">
        <v>1685536</v>
      </c>
      <c r="B9763">
        <v>1</v>
      </c>
      <c r="C9763" t="s">
        <v>81</v>
      </c>
      <c r="D9763" t="s">
        <v>118</v>
      </c>
      <c r="E9763" t="s">
        <v>140</v>
      </c>
      <c r="F9763" t="s">
        <v>27491</v>
      </c>
      <c r="G9763" t="s">
        <v>267</v>
      </c>
      <c r="H9763" t="s">
        <v>143</v>
      </c>
      <c r="I9763" t="s">
        <v>135</v>
      </c>
      <c r="J9763" t="s">
        <v>136</v>
      </c>
      <c r="K9763" t="s">
        <v>137</v>
      </c>
      <c r="L9763" t="s">
        <v>27492</v>
      </c>
      <c r="M9763" t="s">
        <v>27493</v>
      </c>
      <c r="N9763">
        <v>2.2366666660000001</v>
      </c>
      <c r="O9763">
        <v>0</v>
      </c>
      <c r="P9763">
        <v>1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0.95924828061007794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0.95924828061007794</v>
      </c>
    </row>
    <row r="9764" spans="1:31" x14ac:dyDescent="0.25">
      <c r="A9764">
        <v>1685822</v>
      </c>
      <c r="B9764">
        <v>1</v>
      </c>
      <c r="C9764" t="s">
        <v>80</v>
      </c>
      <c r="D9764" t="s">
        <v>106</v>
      </c>
      <c r="E9764" t="s">
        <v>131</v>
      </c>
      <c r="F9764" t="s">
        <v>27494</v>
      </c>
      <c r="G9764" t="s">
        <v>161</v>
      </c>
      <c r="H9764" t="s">
        <v>134</v>
      </c>
      <c r="I9764" t="s">
        <v>135</v>
      </c>
      <c r="J9764" t="s">
        <v>136</v>
      </c>
      <c r="K9764" t="s">
        <v>137</v>
      </c>
      <c r="L9764" t="s">
        <v>27495</v>
      </c>
      <c r="M9764" t="s">
        <v>27496</v>
      </c>
      <c r="N9764">
        <v>8.0213888880000006</v>
      </c>
      <c r="O9764">
        <v>0</v>
      </c>
      <c r="P9764">
        <v>0</v>
      </c>
      <c r="Q9764">
        <v>8</v>
      </c>
      <c r="R9764">
        <v>0</v>
      </c>
      <c r="S9764">
        <v>1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78.498891003704315</v>
      </c>
      <c r="Z9764">
        <v>0</v>
      </c>
      <c r="AA9764">
        <v>11.772715271894707</v>
      </c>
      <c r="AB9764">
        <v>0</v>
      </c>
      <c r="AC9764">
        <v>0</v>
      </c>
      <c r="AD9764">
        <v>0</v>
      </c>
      <c r="AE9764">
        <v>90.271606275599027</v>
      </c>
    </row>
    <row r="9765" spans="1:31" x14ac:dyDescent="0.25">
      <c r="A9765">
        <v>1685384</v>
      </c>
      <c r="B9765">
        <v>1</v>
      </c>
      <c r="C9765" t="s">
        <v>80</v>
      </c>
      <c r="D9765" t="s">
        <v>103</v>
      </c>
      <c r="E9765" t="s">
        <v>131</v>
      </c>
      <c r="F9765" t="s">
        <v>5818</v>
      </c>
      <c r="G9765" t="s">
        <v>161</v>
      </c>
      <c r="H9765" t="s">
        <v>134</v>
      </c>
      <c r="I9765" t="s">
        <v>135</v>
      </c>
      <c r="J9765" t="s">
        <v>136</v>
      </c>
      <c r="K9765" t="s">
        <v>137</v>
      </c>
      <c r="L9765" t="s">
        <v>27497</v>
      </c>
      <c r="M9765" t="s">
        <v>27498</v>
      </c>
      <c r="N9765">
        <v>0.133611111</v>
      </c>
      <c r="O9765">
        <v>15</v>
      </c>
      <c r="P9765">
        <v>1737</v>
      </c>
      <c r="Q9765">
        <v>9</v>
      </c>
      <c r="R9765">
        <v>239</v>
      </c>
      <c r="S9765">
        <v>14</v>
      </c>
      <c r="T9765">
        <v>204</v>
      </c>
      <c r="U9765">
        <v>0</v>
      </c>
      <c r="V9765">
        <v>0</v>
      </c>
      <c r="W9765">
        <v>0.4446672884630456</v>
      </c>
      <c r="X9765">
        <v>57.886448208995077</v>
      </c>
      <c r="Y9765">
        <v>5.6254712637166344</v>
      </c>
      <c r="Z9765">
        <v>9.7274793749332726</v>
      </c>
      <c r="AA9765">
        <v>3.2321491438243233</v>
      </c>
      <c r="AB9765">
        <v>23.277661727824448</v>
      </c>
      <c r="AC9765">
        <v>0</v>
      </c>
      <c r="AD9765">
        <v>0</v>
      </c>
      <c r="AE9765">
        <v>100.19387700775681</v>
      </c>
    </row>
    <row r="9766" spans="1:31" x14ac:dyDescent="0.25">
      <c r="A9766">
        <v>1685530</v>
      </c>
      <c r="B9766">
        <v>1</v>
      </c>
      <c r="C9766" t="s">
        <v>80</v>
      </c>
      <c r="D9766" t="s">
        <v>98</v>
      </c>
      <c r="E9766" t="s">
        <v>140</v>
      </c>
      <c r="F9766" t="s">
        <v>27499</v>
      </c>
      <c r="G9766" t="s">
        <v>197</v>
      </c>
      <c r="H9766" t="s">
        <v>143</v>
      </c>
      <c r="I9766" t="s">
        <v>135</v>
      </c>
      <c r="J9766" t="s">
        <v>136</v>
      </c>
      <c r="K9766" t="s">
        <v>137</v>
      </c>
      <c r="L9766" t="s">
        <v>27500</v>
      </c>
      <c r="M9766" t="s">
        <v>27501</v>
      </c>
      <c r="N9766">
        <v>4.3844444439999997</v>
      </c>
      <c r="O9766">
        <v>0</v>
      </c>
      <c r="P9766">
        <v>1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0.98676844227782023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0.98676844227782023</v>
      </c>
    </row>
    <row r="9767" spans="1:31" x14ac:dyDescent="0.25">
      <c r="A9767">
        <v>1685659</v>
      </c>
      <c r="B9767">
        <v>1</v>
      </c>
      <c r="C9767" t="s">
        <v>80</v>
      </c>
      <c r="D9767" t="s">
        <v>97</v>
      </c>
      <c r="E9767" t="s">
        <v>140</v>
      </c>
      <c r="F9767" t="s">
        <v>27502</v>
      </c>
      <c r="G9767" t="s">
        <v>197</v>
      </c>
      <c r="H9767" t="s">
        <v>143</v>
      </c>
      <c r="I9767" t="s">
        <v>135</v>
      </c>
      <c r="J9767" t="s">
        <v>136</v>
      </c>
      <c r="K9767" t="s">
        <v>137</v>
      </c>
      <c r="L9767" t="s">
        <v>27503</v>
      </c>
      <c r="M9767" t="s">
        <v>27504</v>
      </c>
      <c r="N9767">
        <v>1.1425000000000001</v>
      </c>
      <c r="O9767">
        <v>0</v>
      </c>
      <c r="P9767">
        <v>0</v>
      </c>
      <c r="Q9767">
        <v>0</v>
      </c>
      <c r="R9767">
        <v>1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0.79972811959638002</v>
      </c>
      <c r="AA9767">
        <v>0</v>
      </c>
      <c r="AB9767">
        <v>0</v>
      </c>
      <c r="AC9767">
        <v>0</v>
      </c>
      <c r="AD9767">
        <v>0</v>
      </c>
      <c r="AE9767">
        <v>0.79972811959638002</v>
      </c>
    </row>
    <row r="9768" spans="1:31" x14ac:dyDescent="0.25">
      <c r="A9768">
        <v>1685347</v>
      </c>
      <c r="B9768">
        <v>1</v>
      </c>
      <c r="C9768" t="s">
        <v>81</v>
      </c>
      <c r="D9768" t="s">
        <v>128</v>
      </c>
      <c r="E9768" t="s">
        <v>131</v>
      </c>
      <c r="F9768" t="s">
        <v>27505</v>
      </c>
      <c r="G9768" t="s">
        <v>161</v>
      </c>
      <c r="H9768" t="s">
        <v>134</v>
      </c>
      <c r="I9768" t="s">
        <v>135</v>
      </c>
      <c r="J9768" t="s">
        <v>136</v>
      </c>
      <c r="K9768" t="s">
        <v>137</v>
      </c>
      <c r="L9768" t="s">
        <v>27506</v>
      </c>
      <c r="M9768" t="s">
        <v>27507</v>
      </c>
      <c r="N9768">
        <v>0.52694444399999996</v>
      </c>
      <c r="O9768">
        <v>0</v>
      </c>
      <c r="P9768">
        <v>212</v>
      </c>
      <c r="Q9768">
        <v>1</v>
      </c>
      <c r="R9768">
        <v>3</v>
      </c>
      <c r="S9768">
        <v>8</v>
      </c>
      <c r="T9768">
        <v>21</v>
      </c>
      <c r="U9768">
        <v>1</v>
      </c>
      <c r="V9768">
        <v>0</v>
      </c>
      <c r="W9768">
        <v>0</v>
      </c>
      <c r="X9768">
        <v>28.019805980043802</v>
      </c>
      <c r="Y9768">
        <v>1.8728234108431363</v>
      </c>
      <c r="Z9768">
        <v>3.0275192295604301</v>
      </c>
      <c r="AA9768">
        <v>9.4665694040616426</v>
      </c>
      <c r="AB9768">
        <v>15.658734240999788</v>
      </c>
      <c r="AC9768">
        <v>13.822260808763362</v>
      </c>
      <c r="AD9768">
        <v>0</v>
      </c>
      <c r="AE9768">
        <v>71.86771307427216</v>
      </c>
    </row>
    <row r="9769" spans="1:31" x14ac:dyDescent="0.25">
      <c r="A9769">
        <v>1685447</v>
      </c>
      <c r="B9769">
        <v>1</v>
      </c>
      <c r="C9769" t="s">
        <v>81</v>
      </c>
      <c r="D9769" t="s">
        <v>121</v>
      </c>
      <c r="E9769" t="s">
        <v>151</v>
      </c>
      <c r="F9769" t="s">
        <v>27508</v>
      </c>
      <c r="G9769" t="s">
        <v>153</v>
      </c>
      <c r="H9769" t="s">
        <v>143</v>
      </c>
      <c r="I9769" t="s">
        <v>135</v>
      </c>
      <c r="J9769" t="s">
        <v>136</v>
      </c>
      <c r="K9769" t="s">
        <v>137</v>
      </c>
      <c r="L9769" t="s">
        <v>27509</v>
      </c>
      <c r="M9769" t="s">
        <v>27510</v>
      </c>
      <c r="N9769">
        <v>1.661944444</v>
      </c>
      <c r="O9769">
        <v>0</v>
      </c>
      <c r="P9769">
        <v>69</v>
      </c>
      <c r="Q9769">
        <v>0</v>
      </c>
      <c r="R9769">
        <v>2</v>
      </c>
      <c r="S9769">
        <v>0</v>
      </c>
      <c r="T9769">
        <v>8</v>
      </c>
      <c r="U9769">
        <v>0</v>
      </c>
      <c r="V9769">
        <v>0</v>
      </c>
      <c r="W9769">
        <v>0</v>
      </c>
      <c r="X9769">
        <v>13.526670843047665</v>
      </c>
      <c r="Y9769">
        <v>0</v>
      </c>
      <c r="Z9769">
        <v>7.7982668548188892E-3</v>
      </c>
      <c r="AA9769">
        <v>0</v>
      </c>
      <c r="AB9769">
        <v>0.82658022886748639</v>
      </c>
      <c r="AC9769">
        <v>0</v>
      </c>
      <c r="AD9769">
        <v>0</v>
      </c>
      <c r="AE9769">
        <v>14.36104933876997</v>
      </c>
    </row>
    <row r="9770" spans="1:31" x14ac:dyDescent="0.25">
      <c r="A9770">
        <v>1685616</v>
      </c>
      <c r="B9770">
        <v>1</v>
      </c>
      <c r="C9770" t="s">
        <v>80</v>
      </c>
      <c r="D9770" t="s">
        <v>99</v>
      </c>
      <c r="E9770" t="s">
        <v>151</v>
      </c>
      <c r="F9770" t="s">
        <v>27511</v>
      </c>
      <c r="G9770" t="s">
        <v>486</v>
      </c>
      <c r="H9770" t="s">
        <v>143</v>
      </c>
      <c r="I9770" t="s">
        <v>135</v>
      </c>
      <c r="J9770" t="s">
        <v>136</v>
      </c>
      <c r="K9770" t="s">
        <v>137</v>
      </c>
      <c r="L9770" t="s">
        <v>27512</v>
      </c>
      <c r="M9770" t="s">
        <v>27513</v>
      </c>
      <c r="N9770">
        <v>3.821388888</v>
      </c>
      <c r="O9770">
        <v>0</v>
      </c>
      <c r="P9770">
        <v>1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1.9912758832397111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1.9912758832397111</v>
      </c>
    </row>
    <row r="9771" spans="1:31" x14ac:dyDescent="0.25">
      <c r="A9771">
        <v>1685759</v>
      </c>
      <c r="B9771">
        <v>1</v>
      </c>
      <c r="C9771" t="s">
        <v>80</v>
      </c>
      <c r="D9771" t="s">
        <v>91</v>
      </c>
      <c r="E9771" t="s">
        <v>151</v>
      </c>
      <c r="F9771" t="s">
        <v>27514</v>
      </c>
      <c r="G9771" t="s">
        <v>403</v>
      </c>
      <c r="H9771" t="s">
        <v>143</v>
      </c>
      <c r="I9771" t="s">
        <v>135</v>
      </c>
      <c r="J9771" t="s">
        <v>136</v>
      </c>
      <c r="K9771" t="s">
        <v>137</v>
      </c>
      <c r="L9771" t="s">
        <v>27515</v>
      </c>
      <c r="M9771" t="s">
        <v>27516</v>
      </c>
      <c r="N9771">
        <v>0.65138888800000005</v>
      </c>
      <c r="O9771">
        <v>0</v>
      </c>
      <c r="P9771">
        <v>209</v>
      </c>
      <c r="Q9771">
        <v>0</v>
      </c>
      <c r="R9771">
        <v>2</v>
      </c>
      <c r="S9771">
        <v>0</v>
      </c>
      <c r="T9771">
        <v>35</v>
      </c>
      <c r="U9771">
        <v>0</v>
      </c>
      <c r="V9771">
        <v>0</v>
      </c>
      <c r="W9771">
        <v>0</v>
      </c>
      <c r="X9771">
        <v>28.538592237360721</v>
      </c>
      <c r="Y9771">
        <v>0</v>
      </c>
      <c r="Z9771">
        <v>0.37897990508962504</v>
      </c>
      <c r="AA9771">
        <v>0</v>
      </c>
      <c r="AB9771">
        <v>15.438506346487115</v>
      </c>
      <c r="AC9771">
        <v>0</v>
      </c>
      <c r="AD9771">
        <v>0</v>
      </c>
      <c r="AE9771">
        <v>44.356078488937463</v>
      </c>
    </row>
    <row r="9772" spans="1:31" x14ac:dyDescent="0.25">
      <c r="A9772">
        <v>1685845</v>
      </c>
      <c r="B9772">
        <v>1</v>
      </c>
      <c r="C9772" t="s">
        <v>80</v>
      </c>
      <c r="D9772" t="s">
        <v>93</v>
      </c>
      <c r="E9772" t="s">
        <v>151</v>
      </c>
      <c r="F9772" t="s">
        <v>27517</v>
      </c>
      <c r="G9772" t="s">
        <v>153</v>
      </c>
      <c r="H9772" t="s">
        <v>143</v>
      </c>
      <c r="I9772" t="s">
        <v>135</v>
      </c>
      <c r="J9772" t="s">
        <v>136</v>
      </c>
      <c r="K9772" t="s">
        <v>137</v>
      </c>
      <c r="L9772" t="s">
        <v>27518</v>
      </c>
      <c r="M9772" t="s">
        <v>27519</v>
      </c>
      <c r="N9772">
        <v>1.803055555</v>
      </c>
      <c r="O9772">
        <v>0</v>
      </c>
      <c r="P9772">
        <v>102</v>
      </c>
      <c r="Q9772">
        <v>0</v>
      </c>
      <c r="R9772">
        <v>0</v>
      </c>
      <c r="S9772">
        <v>0</v>
      </c>
      <c r="T9772">
        <v>6</v>
      </c>
      <c r="U9772">
        <v>0</v>
      </c>
      <c r="V9772">
        <v>0</v>
      </c>
      <c r="W9772">
        <v>0</v>
      </c>
      <c r="X9772">
        <v>63.144628413291237</v>
      </c>
      <c r="Y9772">
        <v>0</v>
      </c>
      <c r="Z9772">
        <v>0</v>
      </c>
      <c r="AA9772">
        <v>0</v>
      </c>
      <c r="AB9772">
        <v>7.9075700751832834</v>
      </c>
      <c r="AC9772">
        <v>0</v>
      </c>
      <c r="AD9772">
        <v>0</v>
      </c>
      <c r="AE9772">
        <v>71.052198488474517</v>
      </c>
    </row>
    <row r="9773" spans="1:31" x14ac:dyDescent="0.25">
      <c r="A9773">
        <v>1685553</v>
      </c>
      <c r="B9773">
        <v>1</v>
      </c>
      <c r="C9773" t="s">
        <v>80</v>
      </c>
      <c r="D9773" t="s">
        <v>106</v>
      </c>
      <c r="E9773" t="s">
        <v>140</v>
      </c>
      <c r="F9773" t="s">
        <v>27520</v>
      </c>
      <c r="G9773" t="s">
        <v>197</v>
      </c>
      <c r="H9773" t="s">
        <v>143</v>
      </c>
      <c r="I9773" t="s">
        <v>135</v>
      </c>
      <c r="J9773" t="s">
        <v>136</v>
      </c>
      <c r="K9773" t="s">
        <v>137</v>
      </c>
      <c r="L9773" t="s">
        <v>27521</v>
      </c>
      <c r="M9773" t="s">
        <v>27522</v>
      </c>
      <c r="N9773">
        <v>5.2777777769999998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1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</row>
    <row r="9774" spans="1:31" x14ac:dyDescent="0.25">
      <c r="A9774">
        <v>1685433</v>
      </c>
      <c r="B9774">
        <v>1</v>
      </c>
      <c r="C9774" t="s">
        <v>80</v>
      </c>
      <c r="D9774" t="s">
        <v>94</v>
      </c>
      <c r="E9774" t="s">
        <v>146</v>
      </c>
      <c r="F9774" t="s">
        <v>27523</v>
      </c>
      <c r="G9774" t="s">
        <v>281</v>
      </c>
      <c r="H9774" t="s">
        <v>134</v>
      </c>
      <c r="I9774" t="s">
        <v>135</v>
      </c>
      <c r="J9774" t="s">
        <v>136</v>
      </c>
      <c r="K9774" t="s">
        <v>167</v>
      </c>
      <c r="L9774" t="s">
        <v>27524</v>
      </c>
      <c r="M9774" t="s">
        <v>27525</v>
      </c>
      <c r="N9774">
        <v>7.7651349999999999</v>
      </c>
      <c r="O9774">
        <v>0</v>
      </c>
      <c r="P9774">
        <v>147</v>
      </c>
      <c r="Q9774">
        <v>0</v>
      </c>
      <c r="R9774">
        <v>1</v>
      </c>
      <c r="S9774">
        <v>0</v>
      </c>
      <c r="T9774">
        <v>22</v>
      </c>
      <c r="U9774">
        <v>0</v>
      </c>
      <c r="V9774">
        <v>0</v>
      </c>
      <c r="W9774">
        <v>0</v>
      </c>
      <c r="X9774">
        <v>79.436559831497547</v>
      </c>
      <c r="Y9774">
        <v>0</v>
      </c>
      <c r="Z9774">
        <v>0</v>
      </c>
      <c r="AA9774">
        <v>0</v>
      </c>
      <c r="AB9774">
        <v>59.707654150950759</v>
      </c>
      <c r="AC9774">
        <v>0</v>
      </c>
      <c r="AD9774">
        <v>0</v>
      </c>
      <c r="AE9774">
        <v>139.14421398244832</v>
      </c>
    </row>
    <row r="9775" spans="1:31" x14ac:dyDescent="0.25">
      <c r="A9775">
        <v>1685364</v>
      </c>
      <c r="B9775">
        <v>1</v>
      </c>
      <c r="C9775" t="s">
        <v>80</v>
      </c>
      <c r="D9775" t="s">
        <v>96</v>
      </c>
      <c r="E9775" t="s">
        <v>151</v>
      </c>
      <c r="F9775" t="s">
        <v>14820</v>
      </c>
      <c r="G9775" t="s">
        <v>281</v>
      </c>
      <c r="H9775" t="s">
        <v>143</v>
      </c>
      <c r="I9775" t="s">
        <v>135</v>
      </c>
      <c r="J9775" t="s">
        <v>136</v>
      </c>
      <c r="K9775" t="s">
        <v>167</v>
      </c>
      <c r="L9775" t="s">
        <v>27526</v>
      </c>
      <c r="M9775" t="s">
        <v>27527</v>
      </c>
      <c r="N9775">
        <v>6.724070277</v>
      </c>
      <c r="O9775">
        <v>0</v>
      </c>
      <c r="P9775">
        <v>44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33.210164616099505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33.210164616099505</v>
      </c>
    </row>
    <row r="9776" spans="1:31" x14ac:dyDescent="0.25">
      <c r="A9776">
        <v>1685905</v>
      </c>
      <c r="B9776">
        <v>1</v>
      </c>
      <c r="C9776" t="s">
        <v>80</v>
      </c>
      <c r="D9776" t="s">
        <v>98</v>
      </c>
      <c r="E9776" t="s">
        <v>140</v>
      </c>
      <c r="F9776" t="s">
        <v>27528</v>
      </c>
      <c r="G9776" t="s">
        <v>197</v>
      </c>
      <c r="H9776" t="s">
        <v>143</v>
      </c>
      <c r="I9776" t="s">
        <v>135</v>
      </c>
      <c r="J9776" t="s">
        <v>136</v>
      </c>
      <c r="K9776" t="s">
        <v>137</v>
      </c>
      <c r="L9776" t="s">
        <v>27529</v>
      </c>
      <c r="M9776" t="s">
        <v>27530</v>
      </c>
      <c r="N9776">
        <v>1.9824999999999999</v>
      </c>
      <c r="O9776">
        <v>0</v>
      </c>
      <c r="P9776">
        <v>1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0.32231986501273746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0.32231986501273746</v>
      </c>
    </row>
    <row r="9777" spans="1:31" x14ac:dyDescent="0.25">
      <c r="A9777">
        <v>1685427</v>
      </c>
      <c r="B9777">
        <v>1</v>
      </c>
      <c r="C9777" t="s">
        <v>81</v>
      </c>
      <c r="D9777" t="s">
        <v>114</v>
      </c>
      <c r="E9777" t="s">
        <v>151</v>
      </c>
      <c r="F9777" t="s">
        <v>27531</v>
      </c>
      <c r="G9777" t="s">
        <v>281</v>
      </c>
      <c r="H9777" t="s">
        <v>143</v>
      </c>
      <c r="I9777" t="s">
        <v>135</v>
      </c>
      <c r="J9777" t="s">
        <v>136</v>
      </c>
      <c r="K9777" t="s">
        <v>167</v>
      </c>
      <c r="L9777" t="s">
        <v>27532</v>
      </c>
      <c r="M9777" t="s">
        <v>27533</v>
      </c>
      <c r="N9777">
        <v>3.5358805549999999</v>
      </c>
      <c r="O9777">
        <v>0</v>
      </c>
      <c r="P9777">
        <v>2</v>
      </c>
      <c r="Q9777">
        <v>0</v>
      </c>
      <c r="R9777">
        <v>0</v>
      </c>
      <c r="S9777">
        <v>0</v>
      </c>
      <c r="T9777">
        <v>3</v>
      </c>
      <c r="U9777">
        <v>0</v>
      </c>
      <c r="V9777">
        <v>0</v>
      </c>
      <c r="W9777">
        <v>0</v>
      </c>
      <c r="X9777">
        <v>1.114436404010843</v>
      </c>
      <c r="Y9777">
        <v>0</v>
      </c>
      <c r="Z9777">
        <v>0</v>
      </c>
      <c r="AA9777">
        <v>0</v>
      </c>
      <c r="AB9777">
        <v>5.4354769734023103</v>
      </c>
      <c r="AC9777">
        <v>0</v>
      </c>
      <c r="AD9777">
        <v>0</v>
      </c>
      <c r="AE9777">
        <v>6.5499133774131533</v>
      </c>
    </row>
    <row r="9778" spans="1:31" x14ac:dyDescent="0.25">
      <c r="A9778">
        <v>1685473</v>
      </c>
      <c r="B9778">
        <v>1</v>
      </c>
      <c r="C9778" t="s">
        <v>80</v>
      </c>
      <c r="D9778" t="s">
        <v>109</v>
      </c>
      <c r="E9778" t="s">
        <v>140</v>
      </c>
      <c r="F9778" t="s">
        <v>27534</v>
      </c>
      <c r="G9778" t="s">
        <v>197</v>
      </c>
      <c r="H9778" t="s">
        <v>143</v>
      </c>
      <c r="I9778" t="s">
        <v>135</v>
      </c>
      <c r="J9778" t="s">
        <v>136</v>
      </c>
      <c r="K9778" t="s">
        <v>137</v>
      </c>
      <c r="L9778" t="s">
        <v>27535</v>
      </c>
      <c r="M9778" t="s">
        <v>27536</v>
      </c>
      <c r="N9778">
        <v>0.755</v>
      </c>
      <c r="O9778">
        <v>0</v>
      </c>
      <c r="P9778">
        <v>2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1.5251480056793012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1.5251480056793012</v>
      </c>
    </row>
    <row r="9779" spans="1:31" x14ac:dyDescent="0.25">
      <c r="A9779">
        <v>1685928</v>
      </c>
      <c r="B9779">
        <v>1</v>
      </c>
      <c r="C9779" t="s">
        <v>81</v>
      </c>
      <c r="D9779" t="s">
        <v>128</v>
      </c>
      <c r="E9779" t="s">
        <v>151</v>
      </c>
      <c r="F9779" t="s">
        <v>27537</v>
      </c>
      <c r="G9779" t="s">
        <v>153</v>
      </c>
      <c r="H9779" t="s">
        <v>143</v>
      </c>
      <c r="I9779" t="s">
        <v>135</v>
      </c>
      <c r="J9779" t="s">
        <v>136</v>
      </c>
      <c r="K9779" t="s">
        <v>137</v>
      </c>
      <c r="L9779" t="s">
        <v>27538</v>
      </c>
      <c r="M9779" t="s">
        <v>27539</v>
      </c>
      <c r="N9779">
        <v>1.088333333</v>
      </c>
      <c r="O9779">
        <v>0</v>
      </c>
      <c r="P9779">
        <v>7</v>
      </c>
      <c r="Q9779">
        <v>0</v>
      </c>
      <c r="R9779">
        <v>17</v>
      </c>
      <c r="S9779">
        <v>0</v>
      </c>
      <c r="T9779">
        <v>1</v>
      </c>
      <c r="U9779">
        <v>0</v>
      </c>
      <c r="V9779">
        <v>0</v>
      </c>
      <c r="W9779">
        <v>0</v>
      </c>
      <c r="X9779">
        <v>1.9776699145142103</v>
      </c>
      <c r="Y9779">
        <v>0</v>
      </c>
      <c r="Z9779">
        <v>2.28478872435509</v>
      </c>
      <c r="AA9779">
        <v>0</v>
      </c>
      <c r="AB9779">
        <v>2.9289167634266667E-3</v>
      </c>
      <c r="AC9779">
        <v>0</v>
      </c>
      <c r="AD9779">
        <v>0</v>
      </c>
      <c r="AE9779">
        <v>4.265387555632727</v>
      </c>
    </row>
    <row r="9780" spans="1:31" x14ac:dyDescent="0.25">
      <c r="A9780">
        <v>1685679</v>
      </c>
      <c r="B9780">
        <v>1</v>
      </c>
      <c r="C9780" t="s">
        <v>80</v>
      </c>
      <c r="D9780" t="s">
        <v>84</v>
      </c>
      <c r="E9780" t="s">
        <v>140</v>
      </c>
      <c r="F9780" t="s">
        <v>27540</v>
      </c>
      <c r="G9780" t="s">
        <v>389</v>
      </c>
      <c r="H9780" t="s">
        <v>143</v>
      </c>
      <c r="I9780" t="s">
        <v>135</v>
      </c>
      <c r="J9780" t="s">
        <v>136</v>
      </c>
      <c r="K9780" t="s">
        <v>137</v>
      </c>
      <c r="L9780" t="s">
        <v>27541</v>
      </c>
      <c r="M9780" t="s">
        <v>27542</v>
      </c>
      <c r="N9780">
        <v>0.79194444399999997</v>
      </c>
      <c r="O9780">
        <v>0</v>
      </c>
      <c r="P9780">
        <v>2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0.54604279053589955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0.54604279053589955</v>
      </c>
    </row>
    <row r="9781" spans="1:31" x14ac:dyDescent="0.25">
      <c r="A9781">
        <v>1685828</v>
      </c>
      <c r="B9781">
        <v>1</v>
      </c>
      <c r="C9781" t="s">
        <v>80</v>
      </c>
      <c r="D9781" t="s">
        <v>91</v>
      </c>
      <c r="E9781" t="s">
        <v>151</v>
      </c>
      <c r="F9781" t="s">
        <v>27543</v>
      </c>
      <c r="G9781" t="s">
        <v>153</v>
      </c>
      <c r="H9781" t="s">
        <v>143</v>
      </c>
      <c r="I9781" t="s">
        <v>135</v>
      </c>
      <c r="J9781" t="s">
        <v>136</v>
      </c>
      <c r="K9781" t="s">
        <v>137</v>
      </c>
      <c r="L9781" t="s">
        <v>27544</v>
      </c>
      <c r="M9781" t="s">
        <v>27545</v>
      </c>
      <c r="N9781">
        <v>1.6244444440000001</v>
      </c>
      <c r="O9781">
        <v>0</v>
      </c>
      <c r="P9781">
        <v>1</v>
      </c>
      <c r="Q9781">
        <v>0</v>
      </c>
      <c r="R9781">
        <v>1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2.762169150173333</v>
      </c>
      <c r="AA9781">
        <v>0</v>
      </c>
      <c r="AB9781">
        <v>0</v>
      </c>
      <c r="AC9781">
        <v>0</v>
      </c>
      <c r="AD9781">
        <v>0</v>
      </c>
      <c r="AE9781">
        <v>2.762169150173333</v>
      </c>
    </row>
    <row r="9782" spans="1:31" x14ac:dyDescent="0.25">
      <c r="A9782">
        <v>1685974</v>
      </c>
      <c r="B9782">
        <v>1</v>
      </c>
      <c r="C9782" t="s">
        <v>81</v>
      </c>
      <c r="D9782" t="s">
        <v>122</v>
      </c>
      <c r="E9782" t="s">
        <v>131</v>
      </c>
      <c r="F9782" t="s">
        <v>27546</v>
      </c>
      <c r="G9782" t="s">
        <v>161</v>
      </c>
      <c r="H9782" t="s">
        <v>134</v>
      </c>
      <c r="I9782" t="s">
        <v>173</v>
      </c>
      <c r="J9782" t="s">
        <v>136</v>
      </c>
      <c r="K9782" t="s">
        <v>137</v>
      </c>
      <c r="L9782" t="s">
        <v>27547</v>
      </c>
      <c r="M9782" t="s">
        <v>27548</v>
      </c>
      <c r="N9782">
        <v>1.388888E-3</v>
      </c>
      <c r="O9782">
        <v>0</v>
      </c>
      <c r="P9782">
        <v>0</v>
      </c>
      <c r="Q9782">
        <v>0</v>
      </c>
      <c r="R9782">
        <v>0</v>
      </c>
      <c r="S9782">
        <v>1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1.6410126710416665E-3</v>
      </c>
      <c r="AB9782">
        <v>0</v>
      </c>
      <c r="AC9782">
        <v>0</v>
      </c>
      <c r="AD9782">
        <v>0</v>
      </c>
      <c r="AE9782">
        <v>1.6410126710416665E-3</v>
      </c>
    </row>
    <row r="9783" spans="1:31" x14ac:dyDescent="0.25">
      <c r="A9783">
        <v>1685968</v>
      </c>
      <c r="B9783">
        <v>1</v>
      </c>
      <c r="C9783" t="s">
        <v>80</v>
      </c>
      <c r="D9783" t="s">
        <v>85</v>
      </c>
      <c r="E9783" t="s">
        <v>200</v>
      </c>
      <c r="F9783" t="s">
        <v>27549</v>
      </c>
      <c r="G9783" t="s">
        <v>153</v>
      </c>
      <c r="H9783" t="s">
        <v>143</v>
      </c>
      <c r="I9783" t="s">
        <v>135</v>
      </c>
      <c r="J9783" t="s">
        <v>136</v>
      </c>
      <c r="K9783" t="s">
        <v>137</v>
      </c>
      <c r="L9783" t="s">
        <v>27550</v>
      </c>
      <c r="M9783" t="s">
        <v>27551</v>
      </c>
      <c r="N9783">
        <v>0.73916666600000003</v>
      </c>
      <c r="O9783">
        <v>0</v>
      </c>
      <c r="P9783">
        <v>55</v>
      </c>
      <c r="Q9783">
        <v>0</v>
      </c>
      <c r="R9783">
        <v>0</v>
      </c>
      <c r="S9783">
        <v>0</v>
      </c>
      <c r="T9783">
        <v>5</v>
      </c>
      <c r="U9783">
        <v>0</v>
      </c>
      <c r="V9783">
        <v>0</v>
      </c>
      <c r="W9783">
        <v>0</v>
      </c>
      <c r="X9783">
        <v>12.6095676019425</v>
      </c>
      <c r="Y9783">
        <v>0</v>
      </c>
      <c r="Z9783">
        <v>0</v>
      </c>
      <c r="AA9783">
        <v>0</v>
      </c>
      <c r="AB9783">
        <v>0.92882706859326403</v>
      </c>
      <c r="AC9783">
        <v>0</v>
      </c>
      <c r="AD9783">
        <v>0</v>
      </c>
      <c r="AE9783">
        <v>13.538394670535764</v>
      </c>
    </row>
    <row r="9784" spans="1:31" x14ac:dyDescent="0.25">
      <c r="A9784">
        <v>1685613</v>
      </c>
      <c r="B9784">
        <v>1</v>
      </c>
      <c r="C9784" t="s">
        <v>80</v>
      </c>
      <c r="D9784" t="s">
        <v>100</v>
      </c>
      <c r="E9784" t="s">
        <v>146</v>
      </c>
      <c r="F9784" t="s">
        <v>27552</v>
      </c>
      <c r="G9784" t="s">
        <v>267</v>
      </c>
      <c r="H9784" t="s">
        <v>143</v>
      </c>
      <c r="I9784" t="s">
        <v>135</v>
      </c>
      <c r="J9784" t="s">
        <v>136</v>
      </c>
      <c r="K9784" t="s">
        <v>137</v>
      </c>
      <c r="L9784" t="s">
        <v>27553</v>
      </c>
      <c r="M9784" t="s">
        <v>27554</v>
      </c>
      <c r="N9784">
        <v>1.1388888880000001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58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346.42985318490156</v>
      </c>
      <c r="AC9784">
        <v>0</v>
      </c>
      <c r="AD9784">
        <v>0</v>
      </c>
      <c r="AE9784">
        <v>346.42985318490156</v>
      </c>
    </row>
    <row r="9785" spans="1:31" x14ac:dyDescent="0.25">
      <c r="A9785">
        <v>1685470</v>
      </c>
      <c r="B9785">
        <v>1</v>
      </c>
      <c r="C9785" t="s">
        <v>80</v>
      </c>
      <c r="D9785" t="s">
        <v>109</v>
      </c>
      <c r="E9785" t="s">
        <v>200</v>
      </c>
      <c r="F9785" t="s">
        <v>27555</v>
      </c>
      <c r="G9785" t="s">
        <v>240</v>
      </c>
      <c r="H9785" t="s">
        <v>143</v>
      </c>
      <c r="I9785" t="s">
        <v>135</v>
      </c>
      <c r="J9785" t="s">
        <v>136</v>
      </c>
      <c r="K9785" t="s">
        <v>137</v>
      </c>
      <c r="L9785" t="s">
        <v>27556</v>
      </c>
      <c r="M9785" t="s">
        <v>27557</v>
      </c>
      <c r="N9785">
        <v>0.41722222199999998</v>
      </c>
      <c r="O9785">
        <v>0</v>
      </c>
      <c r="P9785">
        <v>15</v>
      </c>
      <c r="Q9785">
        <v>0</v>
      </c>
      <c r="R9785">
        <v>0</v>
      </c>
      <c r="S9785">
        <v>0</v>
      </c>
      <c r="T9785">
        <v>62</v>
      </c>
      <c r="U9785">
        <v>0</v>
      </c>
      <c r="V9785">
        <v>0</v>
      </c>
      <c r="W9785">
        <v>0</v>
      </c>
      <c r="X9785">
        <v>0.75083379344968437</v>
      </c>
      <c r="Y9785">
        <v>0</v>
      </c>
      <c r="Z9785">
        <v>0</v>
      </c>
      <c r="AA9785">
        <v>0</v>
      </c>
      <c r="AB9785">
        <v>21.614849460398048</v>
      </c>
      <c r="AC9785">
        <v>0</v>
      </c>
      <c r="AD9785">
        <v>0</v>
      </c>
      <c r="AE9785">
        <v>22.365683253847731</v>
      </c>
    </row>
    <row r="9786" spans="1:31" x14ac:dyDescent="0.25">
      <c r="A9786">
        <v>1685370</v>
      </c>
      <c r="B9786">
        <v>1</v>
      </c>
      <c r="C9786" t="s">
        <v>80</v>
      </c>
      <c r="D9786" t="s">
        <v>97</v>
      </c>
      <c r="E9786" t="s">
        <v>151</v>
      </c>
      <c r="F9786" t="s">
        <v>6175</v>
      </c>
      <c r="G9786" t="s">
        <v>281</v>
      </c>
      <c r="H9786" t="s">
        <v>143</v>
      </c>
      <c r="I9786" t="s">
        <v>135</v>
      </c>
      <c r="J9786" t="s">
        <v>136</v>
      </c>
      <c r="K9786" t="s">
        <v>167</v>
      </c>
      <c r="L9786" t="s">
        <v>27558</v>
      </c>
      <c r="M9786" t="s">
        <v>27559</v>
      </c>
      <c r="N9786">
        <v>8.3399627770000002</v>
      </c>
      <c r="O9786">
        <v>0</v>
      </c>
      <c r="P9786">
        <v>50</v>
      </c>
      <c r="Q9786">
        <v>0</v>
      </c>
      <c r="R9786">
        <v>0</v>
      </c>
      <c r="S9786">
        <v>0</v>
      </c>
      <c r="T9786">
        <v>8</v>
      </c>
      <c r="U9786">
        <v>0</v>
      </c>
      <c r="V9786">
        <v>0</v>
      </c>
      <c r="W9786">
        <v>0</v>
      </c>
      <c r="X9786">
        <v>75.395660404059953</v>
      </c>
      <c r="Y9786">
        <v>0</v>
      </c>
      <c r="Z9786">
        <v>0</v>
      </c>
      <c r="AA9786">
        <v>0</v>
      </c>
      <c r="AB9786">
        <v>64.728072186685324</v>
      </c>
      <c r="AC9786">
        <v>0</v>
      </c>
      <c r="AD9786">
        <v>0</v>
      </c>
      <c r="AE9786">
        <v>140.12373259074528</v>
      </c>
    </row>
    <row r="9787" spans="1:31" x14ac:dyDescent="0.25">
      <c r="A9787">
        <v>1685842</v>
      </c>
      <c r="B9787">
        <v>1</v>
      </c>
      <c r="C9787" t="s">
        <v>81</v>
      </c>
      <c r="D9787" t="s">
        <v>128</v>
      </c>
      <c r="E9787" t="s">
        <v>200</v>
      </c>
      <c r="F9787" t="s">
        <v>27560</v>
      </c>
      <c r="G9787" t="s">
        <v>240</v>
      </c>
      <c r="H9787" t="s">
        <v>143</v>
      </c>
      <c r="I9787" t="s">
        <v>135</v>
      </c>
      <c r="J9787" t="s">
        <v>136</v>
      </c>
      <c r="K9787" t="s">
        <v>137</v>
      </c>
      <c r="L9787" t="s">
        <v>27561</v>
      </c>
      <c r="M9787" t="s">
        <v>27562</v>
      </c>
      <c r="N9787">
        <v>0.71611111100000002</v>
      </c>
      <c r="O9787">
        <v>0</v>
      </c>
      <c r="P9787">
        <v>25</v>
      </c>
      <c r="Q9787">
        <v>0</v>
      </c>
      <c r="R9787">
        <v>0</v>
      </c>
      <c r="S9787">
        <v>0</v>
      </c>
      <c r="T9787">
        <v>1</v>
      </c>
      <c r="U9787">
        <v>0</v>
      </c>
      <c r="V9787">
        <v>0</v>
      </c>
      <c r="W9787">
        <v>0</v>
      </c>
      <c r="X9787">
        <v>4.41998220350475</v>
      </c>
      <c r="Y9787">
        <v>0</v>
      </c>
      <c r="Z9787">
        <v>0</v>
      </c>
      <c r="AA9787">
        <v>0</v>
      </c>
      <c r="AB9787">
        <v>1.3016404032485109</v>
      </c>
      <c r="AC9787">
        <v>0</v>
      </c>
      <c r="AD9787">
        <v>0</v>
      </c>
      <c r="AE9787">
        <v>5.721622606753261</v>
      </c>
    </row>
    <row r="9788" spans="1:31" x14ac:dyDescent="0.25">
      <c r="A9788">
        <v>1685699</v>
      </c>
      <c r="B9788">
        <v>1</v>
      </c>
      <c r="C9788" t="s">
        <v>80</v>
      </c>
      <c r="D9788" t="s">
        <v>84</v>
      </c>
      <c r="E9788" t="s">
        <v>200</v>
      </c>
      <c r="F9788" t="s">
        <v>27563</v>
      </c>
      <c r="G9788" t="s">
        <v>240</v>
      </c>
      <c r="H9788" t="s">
        <v>143</v>
      </c>
      <c r="I9788" t="s">
        <v>135</v>
      </c>
      <c r="J9788" t="s">
        <v>136</v>
      </c>
      <c r="K9788" t="s">
        <v>137</v>
      </c>
      <c r="L9788" t="s">
        <v>27564</v>
      </c>
      <c r="M9788" t="s">
        <v>27565</v>
      </c>
      <c r="N9788">
        <v>2.5788888879999998</v>
      </c>
      <c r="O9788">
        <v>0</v>
      </c>
      <c r="P9788">
        <v>12</v>
      </c>
      <c r="Q9788">
        <v>0</v>
      </c>
      <c r="R9788">
        <v>0</v>
      </c>
      <c r="S9788">
        <v>0</v>
      </c>
      <c r="T9788">
        <v>2</v>
      </c>
      <c r="U9788">
        <v>0</v>
      </c>
      <c r="V9788">
        <v>0</v>
      </c>
      <c r="W9788">
        <v>0</v>
      </c>
      <c r="X9788">
        <v>5.6969514243842099</v>
      </c>
      <c r="Y9788">
        <v>0</v>
      </c>
      <c r="Z9788">
        <v>0</v>
      </c>
      <c r="AA9788">
        <v>0</v>
      </c>
      <c r="AB9788">
        <v>10.223947525683087</v>
      </c>
      <c r="AC9788">
        <v>0</v>
      </c>
      <c r="AD9788">
        <v>0</v>
      </c>
      <c r="AE9788">
        <v>15.920898950067297</v>
      </c>
    </row>
    <row r="9789" spans="1:31" x14ac:dyDescent="0.25">
      <c r="A9789">
        <v>1685450</v>
      </c>
      <c r="B9789">
        <v>1</v>
      </c>
      <c r="C9789" t="s">
        <v>81</v>
      </c>
      <c r="D9789" t="s">
        <v>112</v>
      </c>
      <c r="E9789" t="s">
        <v>151</v>
      </c>
      <c r="F9789" t="s">
        <v>27566</v>
      </c>
      <c r="G9789" t="s">
        <v>403</v>
      </c>
      <c r="H9789" t="s">
        <v>143</v>
      </c>
      <c r="I9789" t="s">
        <v>135</v>
      </c>
      <c r="J9789" t="s">
        <v>136</v>
      </c>
      <c r="K9789" t="s">
        <v>137</v>
      </c>
      <c r="L9789" t="s">
        <v>27567</v>
      </c>
      <c r="M9789" t="s">
        <v>27568</v>
      </c>
      <c r="N9789">
        <v>1.378055555</v>
      </c>
      <c r="O9789">
        <v>0</v>
      </c>
      <c r="P9789">
        <v>72</v>
      </c>
      <c r="Q9789">
        <v>0</v>
      </c>
      <c r="R9789">
        <v>4</v>
      </c>
      <c r="S9789">
        <v>0</v>
      </c>
      <c r="T9789">
        <v>8</v>
      </c>
      <c r="U9789">
        <v>0</v>
      </c>
      <c r="V9789">
        <v>0</v>
      </c>
      <c r="W9789">
        <v>0</v>
      </c>
      <c r="X9789">
        <v>115.05849367641886</v>
      </c>
      <c r="Y9789">
        <v>0</v>
      </c>
      <c r="Z9789">
        <v>1.3005956811278889E-2</v>
      </c>
      <c r="AA9789">
        <v>0</v>
      </c>
      <c r="AB9789">
        <v>6.6253801884795482</v>
      </c>
      <c r="AC9789">
        <v>0</v>
      </c>
      <c r="AD9789">
        <v>0</v>
      </c>
      <c r="AE9789">
        <v>121.6968798217097</v>
      </c>
    </row>
    <row r="9790" spans="1:31" x14ac:dyDescent="0.25">
      <c r="A9790">
        <v>1685645</v>
      </c>
      <c r="B9790">
        <v>1</v>
      </c>
      <c r="C9790" t="s">
        <v>80</v>
      </c>
      <c r="D9790" t="s">
        <v>100</v>
      </c>
      <c r="E9790" t="s">
        <v>151</v>
      </c>
      <c r="F9790" t="s">
        <v>27569</v>
      </c>
      <c r="G9790" t="s">
        <v>389</v>
      </c>
      <c r="H9790" t="s">
        <v>143</v>
      </c>
      <c r="I9790" t="s">
        <v>135</v>
      </c>
      <c r="J9790" t="s">
        <v>3</v>
      </c>
      <c r="K9790" t="s">
        <v>137</v>
      </c>
      <c r="L9790" t="s">
        <v>27570</v>
      </c>
      <c r="M9790" t="s">
        <v>27571</v>
      </c>
      <c r="N9790">
        <v>1.564444444</v>
      </c>
      <c r="O9790">
        <v>0</v>
      </c>
      <c r="P9790">
        <v>30</v>
      </c>
      <c r="Q9790">
        <v>0</v>
      </c>
      <c r="R9790">
        <v>0</v>
      </c>
      <c r="S9790">
        <v>0</v>
      </c>
      <c r="T9790">
        <v>1</v>
      </c>
      <c r="U9790">
        <v>0</v>
      </c>
      <c r="V9790">
        <v>0</v>
      </c>
      <c r="W9790">
        <v>0</v>
      </c>
      <c r="X9790">
        <v>16.114017592202469</v>
      </c>
      <c r="Y9790">
        <v>0</v>
      </c>
      <c r="Z9790">
        <v>0</v>
      </c>
      <c r="AA9790">
        <v>0</v>
      </c>
      <c r="AB9790">
        <v>3.0597639520066666E-2</v>
      </c>
      <c r="AC9790">
        <v>0</v>
      </c>
      <c r="AD9790">
        <v>0</v>
      </c>
      <c r="AE9790">
        <v>16.144615231722536</v>
      </c>
    </row>
    <row r="9791" spans="1:31" x14ac:dyDescent="0.25">
      <c r="A9791">
        <v>1685313</v>
      </c>
      <c r="B9791">
        <v>1</v>
      </c>
      <c r="C9791" t="s">
        <v>81</v>
      </c>
      <c r="D9791" t="s">
        <v>113</v>
      </c>
      <c r="E9791" t="s">
        <v>140</v>
      </c>
      <c r="F9791" t="s">
        <v>27572</v>
      </c>
      <c r="G9791" t="s">
        <v>197</v>
      </c>
      <c r="H9791" t="s">
        <v>143</v>
      </c>
      <c r="I9791" t="s">
        <v>135</v>
      </c>
      <c r="J9791" t="s">
        <v>136</v>
      </c>
      <c r="K9791" t="s">
        <v>137</v>
      </c>
      <c r="L9791" t="s">
        <v>27573</v>
      </c>
      <c r="M9791" t="s">
        <v>27574</v>
      </c>
      <c r="N9791">
        <v>1.2183333329999999</v>
      </c>
      <c r="O9791">
        <v>0</v>
      </c>
      <c r="P9791">
        <v>1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4.9500068909688062E-2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4.9500068909688062E-2</v>
      </c>
    </row>
    <row r="9792" spans="1:31" x14ac:dyDescent="0.25">
      <c r="A9792">
        <v>1685954</v>
      </c>
      <c r="B9792">
        <v>1</v>
      </c>
      <c r="C9792" t="s">
        <v>80</v>
      </c>
      <c r="D9792" t="s">
        <v>99</v>
      </c>
      <c r="E9792" t="s">
        <v>151</v>
      </c>
      <c r="F9792" t="s">
        <v>27575</v>
      </c>
      <c r="G9792" t="s">
        <v>202</v>
      </c>
      <c r="H9792" t="s">
        <v>143</v>
      </c>
      <c r="I9792" t="s">
        <v>135</v>
      </c>
      <c r="J9792" t="s">
        <v>136</v>
      </c>
      <c r="K9792" t="s">
        <v>137</v>
      </c>
      <c r="L9792" t="s">
        <v>27576</v>
      </c>
      <c r="M9792" t="s">
        <v>27577</v>
      </c>
      <c r="N9792">
        <v>1.348055555</v>
      </c>
      <c r="O9792">
        <v>0</v>
      </c>
      <c r="P9792">
        <v>20</v>
      </c>
      <c r="Q9792">
        <v>0</v>
      </c>
      <c r="R9792">
        <v>1</v>
      </c>
      <c r="S9792">
        <v>0</v>
      </c>
      <c r="T9792">
        <v>15</v>
      </c>
      <c r="U9792">
        <v>0</v>
      </c>
      <c r="V9792">
        <v>0</v>
      </c>
      <c r="W9792">
        <v>0</v>
      </c>
      <c r="X9792">
        <v>7.3837868136493352</v>
      </c>
      <c r="Y9792">
        <v>0</v>
      </c>
      <c r="Z9792">
        <v>0</v>
      </c>
      <c r="AA9792">
        <v>0</v>
      </c>
      <c r="AB9792">
        <v>11.330952892130885</v>
      </c>
      <c r="AC9792">
        <v>0</v>
      </c>
      <c r="AD9792">
        <v>0</v>
      </c>
      <c r="AE9792">
        <v>18.714739705780218</v>
      </c>
    </row>
    <row r="9793" spans="1:31" x14ac:dyDescent="0.25">
      <c r="A9793">
        <v>1685768</v>
      </c>
      <c r="B9793">
        <v>1</v>
      </c>
      <c r="C9793" t="s">
        <v>80</v>
      </c>
      <c r="D9793" t="s">
        <v>92</v>
      </c>
      <c r="E9793" t="s">
        <v>140</v>
      </c>
      <c r="F9793" t="s">
        <v>27578</v>
      </c>
      <c r="G9793" t="s">
        <v>197</v>
      </c>
      <c r="H9793" t="s">
        <v>143</v>
      </c>
      <c r="I9793" t="s">
        <v>135</v>
      </c>
      <c r="J9793" t="s">
        <v>136</v>
      </c>
      <c r="K9793" t="s">
        <v>137</v>
      </c>
      <c r="L9793" t="s">
        <v>27579</v>
      </c>
      <c r="M9793" t="s">
        <v>27580</v>
      </c>
      <c r="N9793">
        <v>6.2580555550000003</v>
      </c>
      <c r="O9793">
        <v>0</v>
      </c>
      <c r="P9793">
        <v>1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2.4713040326346638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2.4713040326346638</v>
      </c>
    </row>
    <row r="9794" spans="1:31" x14ac:dyDescent="0.25">
      <c r="A9794">
        <v>1685668</v>
      </c>
      <c r="B9794">
        <v>1</v>
      </c>
      <c r="C9794" t="s">
        <v>81</v>
      </c>
      <c r="D9794" t="s">
        <v>112</v>
      </c>
      <c r="E9794" t="s">
        <v>159</v>
      </c>
      <c r="F9794" t="s">
        <v>27581</v>
      </c>
      <c r="G9794" t="s">
        <v>253</v>
      </c>
      <c r="H9794" t="s">
        <v>134</v>
      </c>
      <c r="I9794" t="s">
        <v>135</v>
      </c>
      <c r="J9794" t="s">
        <v>136</v>
      </c>
      <c r="K9794" t="s">
        <v>167</v>
      </c>
      <c r="L9794" t="s">
        <v>27582</v>
      </c>
      <c r="M9794" t="s">
        <v>27583</v>
      </c>
      <c r="N9794">
        <v>0.231246111</v>
      </c>
      <c r="O9794">
        <v>0</v>
      </c>
      <c r="P9794">
        <v>0</v>
      </c>
      <c r="Q9794">
        <v>0</v>
      </c>
      <c r="R9794">
        <v>2</v>
      </c>
      <c r="S9794">
        <v>0</v>
      </c>
      <c r="T9794">
        <v>43</v>
      </c>
      <c r="U9794">
        <v>0</v>
      </c>
      <c r="V9794">
        <v>1</v>
      </c>
      <c r="W9794">
        <v>0</v>
      </c>
      <c r="X9794">
        <v>0</v>
      </c>
      <c r="Y9794">
        <v>0</v>
      </c>
      <c r="Z9794">
        <v>0.35056293452131587</v>
      </c>
      <c r="AA9794">
        <v>0</v>
      </c>
      <c r="AB9794">
        <v>8.916802590990395</v>
      </c>
      <c r="AC9794">
        <v>0</v>
      </c>
      <c r="AD9794">
        <v>4.2615854203053614</v>
      </c>
      <c r="AE9794">
        <v>13.528950945817073</v>
      </c>
    </row>
    <row r="9795" spans="1:31" x14ac:dyDescent="0.25">
      <c r="A9795">
        <v>1685814</v>
      </c>
      <c r="B9795">
        <v>1</v>
      </c>
      <c r="C9795" t="s">
        <v>80</v>
      </c>
      <c r="D9795" t="s">
        <v>93</v>
      </c>
      <c r="E9795" t="s">
        <v>140</v>
      </c>
      <c r="F9795" t="s">
        <v>27584</v>
      </c>
      <c r="G9795" t="s">
        <v>197</v>
      </c>
      <c r="H9795" t="s">
        <v>143</v>
      </c>
      <c r="I9795" t="s">
        <v>135</v>
      </c>
      <c r="J9795" t="s">
        <v>136</v>
      </c>
      <c r="K9795" t="s">
        <v>137</v>
      </c>
      <c r="L9795" t="s">
        <v>27585</v>
      </c>
      <c r="M9795" t="s">
        <v>27586</v>
      </c>
      <c r="N9795">
        <v>1.690555555</v>
      </c>
      <c r="O9795">
        <v>0</v>
      </c>
      <c r="P9795">
        <v>12</v>
      </c>
      <c r="Q9795">
        <v>0</v>
      </c>
      <c r="R9795">
        <v>0</v>
      </c>
      <c r="S9795">
        <v>0</v>
      </c>
      <c r="T9795">
        <v>1</v>
      </c>
      <c r="U9795">
        <v>0</v>
      </c>
      <c r="V9795">
        <v>0</v>
      </c>
      <c r="W9795">
        <v>0</v>
      </c>
      <c r="X9795">
        <v>4.160532356626593</v>
      </c>
      <c r="Y9795">
        <v>0</v>
      </c>
      <c r="Z9795">
        <v>0</v>
      </c>
      <c r="AA9795">
        <v>0</v>
      </c>
      <c r="AB9795">
        <v>0.8301134801642811</v>
      </c>
      <c r="AC9795">
        <v>0</v>
      </c>
      <c r="AD9795">
        <v>0</v>
      </c>
      <c r="AE9795">
        <v>4.9906458367908737</v>
      </c>
    </row>
    <row r="9796" spans="1:31" x14ac:dyDescent="0.25">
      <c r="A9796">
        <v>1685960</v>
      </c>
      <c r="B9796">
        <v>1</v>
      </c>
      <c r="C9796" t="s">
        <v>81</v>
      </c>
      <c r="D9796" t="s">
        <v>127</v>
      </c>
      <c r="E9796" t="s">
        <v>131</v>
      </c>
      <c r="F9796" t="s">
        <v>27587</v>
      </c>
      <c r="G9796" t="s">
        <v>161</v>
      </c>
      <c r="H9796" t="s">
        <v>134</v>
      </c>
      <c r="I9796" t="s">
        <v>135</v>
      </c>
      <c r="J9796" t="s">
        <v>136</v>
      </c>
      <c r="K9796" t="s">
        <v>137</v>
      </c>
      <c r="L9796" t="s">
        <v>27588</v>
      </c>
      <c r="M9796" t="s">
        <v>27589</v>
      </c>
      <c r="N9796">
        <v>1.197777777</v>
      </c>
      <c r="O9796">
        <v>0</v>
      </c>
      <c r="P9796">
        <v>126</v>
      </c>
      <c r="Q9796">
        <v>33</v>
      </c>
      <c r="R9796">
        <v>37</v>
      </c>
      <c r="S9796">
        <v>0</v>
      </c>
      <c r="T9796">
        <v>18</v>
      </c>
      <c r="U9796">
        <v>0</v>
      </c>
      <c r="V9796">
        <v>0</v>
      </c>
      <c r="W9796">
        <v>0</v>
      </c>
      <c r="X9796">
        <v>22.000575642707719</v>
      </c>
      <c r="Y9796">
        <v>24.414875684852074</v>
      </c>
      <c r="Z9796">
        <v>4.7846609542707679</v>
      </c>
      <c r="AA9796">
        <v>0</v>
      </c>
      <c r="AB9796">
        <v>10.358658403190283</v>
      </c>
      <c r="AC9796">
        <v>0</v>
      </c>
      <c r="AD9796">
        <v>0</v>
      </c>
      <c r="AE9796">
        <v>61.558770685020846</v>
      </c>
    </row>
    <row r="9797" spans="1:31" x14ac:dyDescent="0.25">
      <c r="A9797">
        <v>1685522</v>
      </c>
      <c r="B9797">
        <v>1</v>
      </c>
      <c r="C9797" t="s">
        <v>80</v>
      </c>
      <c r="D9797" t="s">
        <v>106</v>
      </c>
      <c r="E9797" t="s">
        <v>140</v>
      </c>
      <c r="F9797" t="s">
        <v>27590</v>
      </c>
      <c r="G9797" t="s">
        <v>197</v>
      </c>
      <c r="H9797" t="s">
        <v>143</v>
      </c>
      <c r="I9797" t="s">
        <v>135</v>
      </c>
      <c r="J9797" t="s">
        <v>136</v>
      </c>
      <c r="K9797" t="s">
        <v>137</v>
      </c>
      <c r="L9797" t="s">
        <v>27591</v>
      </c>
      <c r="M9797" t="s">
        <v>27592</v>
      </c>
      <c r="N9797">
        <v>2.2030555550000002</v>
      </c>
      <c r="O9797">
        <v>0</v>
      </c>
      <c r="P9797">
        <v>1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0.60990724283256392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0.60990724283256392</v>
      </c>
    </row>
    <row r="9798" spans="1:31" x14ac:dyDescent="0.25">
      <c r="A9798">
        <v>1685877</v>
      </c>
      <c r="B9798">
        <v>1</v>
      </c>
      <c r="C9798" t="s">
        <v>81</v>
      </c>
      <c r="D9798" t="s">
        <v>113</v>
      </c>
      <c r="E9798" t="s">
        <v>140</v>
      </c>
      <c r="F9798" t="s">
        <v>27593</v>
      </c>
      <c r="G9798" t="s">
        <v>197</v>
      </c>
      <c r="H9798" t="s">
        <v>143</v>
      </c>
      <c r="I9798" t="s">
        <v>135</v>
      </c>
      <c r="J9798" t="s">
        <v>136</v>
      </c>
      <c r="K9798" t="s">
        <v>137</v>
      </c>
      <c r="L9798" t="s">
        <v>27594</v>
      </c>
      <c r="M9798" t="s">
        <v>27595</v>
      </c>
      <c r="N9798">
        <v>0.55833333299999999</v>
      </c>
      <c r="O9798">
        <v>0</v>
      </c>
      <c r="P9798">
        <v>1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8.3917517729760555E-2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8.3917517729760555E-2</v>
      </c>
    </row>
    <row r="9799" spans="1:31" x14ac:dyDescent="0.25">
      <c r="A9799">
        <v>1685476</v>
      </c>
      <c r="B9799">
        <v>1</v>
      </c>
      <c r="C9799" t="s">
        <v>80</v>
      </c>
      <c r="D9799" t="s">
        <v>83</v>
      </c>
      <c r="E9799" t="s">
        <v>140</v>
      </c>
      <c r="F9799" t="s">
        <v>27596</v>
      </c>
      <c r="G9799" t="s">
        <v>142</v>
      </c>
      <c r="H9799" t="s">
        <v>143</v>
      </c>
      <c r="I9799" t="s">
        <v>135</v>
      </c>
      <c r="J9799" t="s">
        <v>136</v>
      </c>
      <c r="K9799" t="s">
        <v>137</v>
      </c>
      <c r="L9799" t="s">
        <v>27597</v>
      </c>
      <c r="M9799" t="s">
        <v>27598</v>
      </c>
      <c r="N9799">
        <v>6.4280555550000003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1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49.673708070428319</v>
      </c>
      <c r="AC9799">
        <v>0</v>
      </c>
      <c r="AD9799">
        <v>0</v>
      </c>
      <c r="AE9799">
        <v>49.673708070428319</v>
      </c>
    </row>
    <row r="9800" spans="1:31" x14ac:dyDescent="0.25">
      <c r="A9800">
        <v>1685831</v>
      </c>
      <c r="B9800">
        <v>1</v>
      </c>
      <c r="C9800" t="s">
        <v>80</v>
      </c>
      <c r="D9800" t="s">
        <v>100</v>
      </c>
      <c r="E9800" t="s">
        <v>140</v>
      </c>
      <c r="F9800" t="s">
        <v>27599</v>
      </c>
      <c r="G9800" t="s">
        <v>142</v>
      </c>
      <c r="H9800" t="s">
        <v>143</v>
      </c>
      <c r="I9800" t="s">
        <v>135</v>
      </c>
      <c r="J9800" t="s">
        <v>136</v>
      </c>
      <c r="K9800" t="s">
        <v>137</v>
      </c>
      <c r="L9800" t="s">
        <v>27600</v>
      </c>
      <c r="M9800" t="s">
        <v>27601</v>
      </c>
      <c r="N9800">
        <v>1.806944444</v>
      </c>
      <c r="O9800">
        <v>0</v>
      </c>
      <c r="P9800">
        <v>1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</row>
    <row r="9801" spans="1:31" x14ac:dyDescent="0.25">
      <c r="A9801">
        <v>1685330</v>
      </c>
      <c r="B9801">
        <v>1</v>
      </c>
      <c r="C9801" t="s">
        <v>81</v>
      </c>
      <c r="D9801" t="s">
        <v>117</v>
      </c>
      <c r="E9801" t="s">
        <v>164</v>
      </c>
      <c r="F9801" t="s">
        <v>9020</v>
      </c>
      <c r="G9801" t="s">
        <v>161</v>
      </c>
      <c r="H9801" t="s">
        <v>134</v>
      </c>
      <c r="I9801" t="s">
        <v>135</v>
      </c>
      <c r="J9801" t="s">
        <v>136</v>
      </c>
      <c r="K9801" t="s">
        <v>137</v>
      </c>
      <c r="L9801" t="s">
        <v>27602</v>
      </c>
      <c r="M9801" t="s">
        <v>27603</v>
      </c>
      <c r="N9801">
        <v>0.518055555</v>
      </c>
      <c r="O9801">
        <v>1</v>
      </c>
      <c r="P9801">
        <v>542</v>
      </c>
      <c r="Q9801">
        <v>11</v>
      </c>
      <c r="R9801">
        <v>36</v>
      </c>
      <c r="S9801">
        <v>10</v>
      </c>
      <c r="T9801">
        <v>19</v>
      </c>
      <c r="U9801">
        <v>1</v>
      </c>
      <c r="V9801">
        <v>0</v>
      </c>
      <c r="W9801">
        <v>0.32826545737277918</v>
      </c>
      <c r="X9801">
        <v>30.054976994670831</v>
      </c>
      <c r="Y9801">
        <v>2.1808417467323</v>
      </c>
      <c r="Z9801">
        <v>0.92042535277767912</v>
      </c>
      <c r="AA9801">
        <v>19.231926425619069</v>
      </c>
      <c r="AB9801">
        <v>5.9662546189795984</v>
      </c>
      <c r="AC9801">
        <v>1.9101423815162351</v>
      </c>
      <c r="AD9801">
        <v>0</v>
      </c>
      <c r="AE9801">
        <v>60.592832977668486</v>
      </c>
    </row>
    <row r="9802" spans="1:31" x14ac:dyDescent="0.25">
      <c r="A9802">
        <v>1685628</v>
      </c>
      <c r="B9802">
        <v>1</v>
      </c>
      <c r="C9802" t="s">
        <v>81</v>
      </c>
      <c r="D9802" t="s">
        <v>127</v>
      </c>
      <c r="E9802" t="s">
        <v>140</v>
      </c>
      <c r="F9802" t="s">
        <v>27604</v>
      </c>
      <c r="G9802" t="s">
        <v>197</v>
      </c>
      <c r="H9802" t="s">
        <v>143</v>
      </c>
      <c r="I9802" t="s">
        <v>135</v>
      </c>
      <c r="J9802" t="s">
        <v>136</v>
      </c>
      <c r="K9802" t="s">
        <v>137</v>
      </c>
      <c r="L9802" t="s">
        <v>27605</v>
      </c>
      <c r="M9802" t="s">
        <v>27606</v>
      </c>
      <c r="N9802">
        <v>0.32861111100000001</v>
      </c>
      <c r="O9802">
        <v>0</v>
      </c>
      <c r="P9802">
        <v>1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5.6629793073699988E-2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5.6629793073699988E-2</v>
      </c>
    </row>
    <row r="9803" spans="1:31" x14ac:dyDescent="0.25">
      <c r="A9803">
        <v>1685708</v>
      </c>
      <c r="B9803">
        <v>1</v>
      </c>
      <c r="C9803" t="s">
        <v>81</v>
      </c>
      <c r="D9803" t="s">
        <v>118</v>
      </c>
      <c r="E9803" t="s">
        <v>159</v>
      </c>
      <c r="F9803" t="s">
        <v>27607</v>
      </c>
      <c r="G9803" t="s">
        <v>161</v>
      </c>
      <c r="H9803" t="s">
        <v>134</v>
      </c>
      <c r="I9803" t="s">
        <v>173</v>
      </c>
      <c r="J9803" t="s">
        <v>136</v>
      </c>
      <c r="K9803" t="s">
        <v>137</v>
      </c>
      <c r="L9803" t="s">
        <v>27608</v>
      </c>
      <c r="M9803" t="s">
        <v>27609</v>
      </c>
      <c r="N9803">
        <v>6.9444440000000001E-3</v>
      </c>
      <c r="O9803">
        <v>3</v>
      </c>
      <c r="P9803">
        <v>255</v>
      </c>
      <c r="Q9803">
        <v>83</v>
      </c>
      <c r="R9803">
        <v>103</v>
      </c>
      <c r="S9803">
        <v>3</v>
      </c>
      <c r="T9803">
        <v>22</v>
      </c>
      <c r="U9803">
        <v>1</v>
      </c>
      <c r="V9803">
        <v>0</v>
      </c>
      <c r="W9803">
        <v>2.4117669797222224E-4</v>
      </c>
      <c r="X9803">
        <v>0.22281824165527098</v>
      </c>
      <c r="Y9803">
        <v>0.75731274918572911</v>
      </c>
      <c r="Z9803">
        <v>0.25691115935013198</v>
      </c>
      <c r="AA9803">
        <v>2.7833948893847223E-2</v>
      </c>
      <c r="AB9803">
        <v>8.5203005644166649E-2</v>
      </c>
      <c r="AC9803">
        <v>0.1288868958095139</v>
      </c>
      <c r="AD9803">
        <v>0</v>
      </c>
      <c r="AE9803">
        <v>1.4792071772366322</v>
      </c>
    </row>
    <row r="9804" spans="1:31" x14ac:dyDescent="0.25">
      <c r="A9804">
        <v>1685496</v>
      </c>
      <c r="B9804">
        <v>1</v>
      </c>
      <c r="C9804" t="s">
        <v>80</v>
      </c>
      <c r="D9804" t="s">
        <v>99</v>
      </c>
      <c r="E9804" t="s">
        <v>151</v>
      </c>
      <c r="F9804" t="s">
        <v>27610</v>
      </c>
      <c r="G9804" t="s">
        <v>526</v>
      </c>
      <c r="H9804" t="s">
        <v>143</v>
      </c>
      <c r="I9804" t="s">
        <v>135</v>
      </c>
      <c r="J9804" t="s">
        <v>136</v>
      </c>
      <c r="K9804" t="s">
        <v>137</v>
      </c>
      <c r="L9804" t="s">
        <v>27611</v>
      </c>
      <c r="M9804" t="s">
        <v>27612</v>
      </c>
      <c r="N9804">
        <v>2.696666666</v>
      </c>
      <c r="O9804">
        <v>0</v>
      </c>
      <c r="P9804">
        <v>51</v>
      </c>
      <c r="Q9804">
        <v>0</v>
      </c>
      <c r="R9804">
        <v>0</v>
      </c>
      <c r="S9804">
        <v>0</v>
      </c>
      <c r="T9804">
        <v>1</v>
      </c>
      <c r="U9804">
        <v>0</v>
      </c>
      <c r="V9804">
        <v>0</v>
      </c>
      <c r="W9804">
        <v>0</v>
      </c>
      <c r="X9804">
        <v>16.002986613294631</v>
      </c>
      <c r="Y9804">
        <v>0</v>
      </c>
      <c r="Z9804">
        <v>0</v>
      </c>
      <c r="AA9804">
        <v>0</v>
      </c>
      <c r="AB9804">
        <v>0.24815844464482667</v>
      </c>
      <c r="AC9804">
        <v>0</v>
      </c>
      <c r="AD9804">
        <v>0</v>
      </c>
      <c r="AE9804">
        <v>16.251145057939457</v>
      </c>
    </row>
    <row r="9805" spans="1:31" x14ac:dyDescent="0.25">
      <c r="A9805">
        <v>1685937</v>
      </c>
      <c r="B9805">
        <v>1</v>
      </c>
      <c r="C9805" t="s">
        <v>80</v>
      </c>
      <c r="D9805" t="s">
        <v>82</v>
      </c>
      <c r="E9805" t="s">
        <v>151</v>
      </c>
      <c r="F9805" t="s">
        <v>27613</v>
      </c>
      <c r="G9805" t="s">
        <v>153</v>
      </c>
      <c r="H9805" t="s">
        <v>143</v>
      </c>
      <c r="I9805" t="s">
        <v>135</v>
      </c>
      <c r="J9805" t="s">
        <v>136</v>
      </c>
      <c r="K9805" t="s">
        <v>137</v>
      </c>
      <c r="L9805" t="s">
        <v>27614</v>
      </c>
      <c r="M9805" t="s">
        <v>27615</v>
      </c>
      <c r="N9805">
        <v>1.666388888</v>
      </c>
      <c r="O9805">
        <v>0</v>
      </c>
      <c r="P9805">
        <v>161</v>
      </c>
      <c r="Q9805">
        <v>0</v>
      </c>
      <c r="R9805">
        <v>0</v>
      </c>
      <c r="S9805">
        <v>0</v>
      </c>
      <c r="T9805">
        <v>7</v>
      </c>
      <c r="U9805">
        <v>0</v>
      </c>
      <c r="V9805">
        <v>0</v>
      </c>
      <c r="W9805">
        <v>0</v>
      </c>
      <c r="X9805">
        <v>88.488548483189987</v>
      </c>
      <c r="Y9805">
        <v>0</v>
      </c>
      <c r="Z9805">
        <v>0</v>
      </c>
      <c r="AA9805">
        <v>0</v>
      </c>
      <c r="AB9805">
        <v>5.3589995015415379</v>
      </c>
      <c r="AC9805">
        <v>0</v>
      </c>
      <c r="AD9805">
        <v>0</v>
      </c>
      <c r="AE9805">
        <v>93.84754798473152</v>
      </c>
    </row>
    <row r="9806" spans="1:31" x14ac:dyDescent="0.25">
      <c r="A9806">
        <v>1685416</v>
      </c>
      <c r="B9806">
        <v>1</v>
      </c>
      <c r="C9806" t="s">
        <v>80</v>
      </c>
      <c r="D9806" t="s">
        <v>94</v>
      </c>
      <c r="E9806" t="s">
        <v>159</v>
      </c>
      <c r="F9806" t="s">
        <v>27616</v>
      </c>
      <c r="G9806" t="s">
        <v>281</v>
      </c>
      <c r="H9806" t="s">
        <v>134</v>
      </c>
      <c r="I9806" t="s">
        <v>135</v>
      </c>
      <c r="J9806" t="s">
        <v>136</v>
      </c>
      <c r="K9806" t="s">
        <v>167</v>
      </c>
      <c r="L9806" t="s">
        <v>27617</v>
      </c>
      <c r="M9806" t="s">
        <v>27618</v>
      </c>
      <c r="N9806">
        <v>1.1000000000000001</v>
      </c>
      <c r="O9806">
        <v>0</v>
      </c>
      <c r="P9806">
        <v>1823</v>
      </c>
      <c r="Q9806">
        <v>0</v>
      </c>
      <c r="R9806">
        <v>4</v>
      </c>
      <c r="S9806">
        <v>0</v>
      </c>
      <c r="T9806">
        <v>136</v>
      </c>
      <c r="U9806">
        <v>0</v>
      </c>
      <c r="V9806">
        <v>0</v>
      </c>
      <c r="W9806">
        <v>0</v>
      </c>
      <c r="X9806">
        <v>564.33641006150435</v>
      </c>
      <c r="Y9806">
        <v>0</v>
      </c>
      <c r="Z9806">
        <v>0.18368784137385002</v>
      </c>
      <c r="AA9806">
        <v>0</v>
      </c>
      <c r="AB9806">
        <v>141.31516795342768</v>
      </c>
      <c r="AC9806">
        <v>0</v>
      </c>
      <c r="AD9806">
        <v>0</v>
      </c>
      <c r="AE9806">
        <v>705.83526585630591</v>
      </c>
    </row>
    <row r="9807" spans="1:31" x14ac:dyDescent="0.25">
      <c r="A9807">
        <v>1685794</v>
      </c>
      <c r="B9807">
        <v>1</v>
      </c>
      <c r="C9807" t="s">
        <v>80</v>
      </c>
      <c r="D9807" t="s">
        <v>100</v>
      </c>
      <c r="E9807" t="s">
        <v>140</v>
      </c>
      <c r="F9807" t="s">
        <v>27619</v>
      </c>
      <c r="G9807" t="s">
        <v>197</v>
      </c>
      <c r="H9807" t="s">
        <v>143</v>
      </c>
      <c r="I9807" t="s">
        <v>135</v>
      </c>
      <c r="J9807" t="s">
        <v>136</v>
      </c>
      <c r="K9807" t="s">
        <v>137</v>
      </c>
      <c r="L9807" t="s">
        <v>27620</v>
      </c>
      <c r="M9807" t="s">
        <v>27621</v>
      </c>
      <c r="N9807">
        <v>3.1419444439999999</v>
      </c>
      <c r="O9807">
        <v>0</v>
      </c>
      <c r="P9807">
        <v>1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0.35507897331775168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0.35507897331775168</v>
      </c>
    </row>
    <row r="9808" spans="1:31" x14ac:dyDescent="0.25">
      <c r="A9808">
        <v>1685353</v>
      </c>
      <c r="B9808">
        <v>1</v>
      </c>
      <c r="C9808" t="s">
        <v>80</v>
      </c>
      <c r="D9808" t="s">
        <v>105</v>
      </c>
      <c r="E9808" t="s">
        <v>159</v>
      </c>
      <c r="F9808" t="s">
        <v>27622</v>
      </c>
      <c r="G9808" t="s">
        <v>281</v>
      </c>
      <c r="H9808" t="s">
        <v>134</v>
      </c>
      <c r="I9808" t="s">
        <v>135</v>
      </c>
      <c r="J9808" t="s">
        <v>136</v>
      </c>
      <c r="K9808" t="s">
        <v>167</v>
      </c>
      <c r="L9808" t="s">
        <v>27623</v>
      </c>
      <c r="M9808" t="s">
        <v>27624</v>
      </c>
      <c r="N9808">
        <v>6.836601666</v>
      </c>
      <c r="O9808">
        <v>0</v>
      </c>
      <c r="P9808">
        <v>942</v>
      </c>
      <c r="Q9808">
        <v>0</v>
      </c>
      <c r="R9808">
        <v>0</v>
      </c>
      <c r="S9808">
        <v>0</v>
      </c>
      <c r="T9808">
        <v>77</v>
      </c>
      <c r="U9808">
        <v>0</v>
      </c>
      <c r="V9808">
        <v>0</v>
      </c>
      <c r="W9808">
        <v>0</v>
      </c>
      <c r="X9808">
        <v>1944.3648831870923</v>
      </c>
      <c r="Y9808">
        <v>0</v>
      </c>
      <c r="Z9808">
        <v>0</v>
      </c>
      <c r="AA9808">
        <v>0</v>
      </c>
      <c r="AB9808">
        <v>676.83499022559499</v>
      </c>
      <c r="AC9808">
        <v>0</v>
      </c>
      <c r="AD9808">
        <v>0</v>
      </c>
      <c r="AE9808">
        <v>2621.1998734126873</v>
      </c>
    </row>
    <row r="9809" spans="1:31" x14ac:dyDescent="0.25">
      <c r="A9809">
        <v>1685310</v>
      </c>
      <c r="B9809">
        <v>1</v>
      </c>
      <c r="C9809" t="s">
        <v>80</v>
      </c>
      <c r="D9809" t="s">
        <v>107</v>
      </c>
      <c r="E9809" t="s">
        <v>164</v>
      </c>
      <c r="F9809" t="s">
        <v>8796</v>
      </c>
      <c r="G9809" t="s">
        <v>161</v>
      </c>
      <c r="H9809" t="s">
        <v>134</v>
      </c>
      <c r="I9809" t="s">
        <v>135</v>
      </c>
      <c r="J9809" t="s">
        <v>136</v>
      </c>
      <c r="K9809" t="s">
        <v>137</v>
      </c>
      <c r="L9809" t="s">
        <v>27625</v>
      </c>
      <c r="M9809" t="s">
        <v>27626</v>
      </c>
      <c r="N9809">
        <v>0.6825</v>
      </c>
      <c r="O9809">
        <v>2</v>
      </c>
      <c r="P9809">
        <v>1098</v>
      </c>
      <c r="Q9809">
        <v>30</v>
      </c>
      <c r="R9809">
        <v>83</v>
      </c>
      <c r="S9809">
        <v>4</v>
      </c>
      <c r="T9809">
        <v>33</v>
      </c>
      <c r="U9809">
        <v>0</v>
      </c>
      <c r="V9809">
        <v>3</v>
      </c>
      <c r="W9809">
        <v>11.72325952946148</v>
      </c>
      <c r="X9809">
        <v>65.767588752382409</v>
      </c>
      <c r="Y9809">
        <v>272.9800958738852</v>
      </c>
      <c r="Z9809">
        <v>14.738542215961203</v>
      </c>
      <c r="AA9809">
        <v>8.8434781561505922</v>
      </c>
      <c r="AB9809">
        <v>16.009076374686625</v>
      </c>
      <c r="AC9809">
        <v>0</v>
      </c>
      <c r="AD9809">
        <v>0.40909888019910007</v>
      </c>
      <c r="AE9809">
        <v>390.4711397827266</v>
      </c>
    </row>
    <row r="9810" spans="1:31" x14ac:dyDescent="0.25">
      <c r="A9810">
        <v>1685934</v>
      </c>
      <c r="B9810">
        <v>1</v>
      </c>
      <c r="C9810" t="s">
        <v>80</v>
      </c>
      <c r="D9810" t="s">
        <v>96</v>
      </c>
      <c r="E9810" t="s">
        <v>140</v>
      </c>
      <c r="F9810" t="s">
        <v>27627</v>
      </c>
      <c r="G9810" t="s">
        <v>197</v>
      </c>
      <c r="H9810" t="s">
        <v>143</v>
      </c>
      <c r="I9810" t="s">
        <v>135</v>
      </c>
      <c r="J9810" t="s">
        <v>136</v>
      </c>
      <c r="K9810" t="s">
        <v>137</v>
      </c>
      <c r="L9810" t="s">
        <v>27628</v>
      </c>
      <c r="M9810" t="s">
        <v>27629</v>
      </c>
      <c r="N9810">
        <v>2.5155555550000002</v>
      </c>
      <c r="O9810">
        <v>0</v>
      </c>
      <c r="P9810">
        <v>2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1.5829465652993333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1.5829465652993333</v>
      </c>
    </row>
    <row r="9811" spans="1:31" x14ac:dyDescent="0.25">
      <c r="A9811">
        <v>1685857</v>
      </c>
      <c r="B9811">
        <v>1</v>
      </c>
      <c r="C9811" t="s">
        <v>80</v>
      </c>
      <c r="D9811" t="s">
        <v>98</v>
      </c>
      <c r="E9811" t="s">
        <v>140</v>
      </c>
      <c r="F9811" t="s">
        <v>27630</v>
      </c>
      <c r="G9811" t="s">
        <v>197</v>
      </c>
      <c r="H9811" t="s">
        <v>143</v>
      </c>
      <c r="I9811" t="s">
        <v>135</v>
      </c>
      <c r="J9811" t="s">
        <v>136</v>
      </c>
      <c r="K9811" t="s">
        <v>137</v>
      </c>
      <c r="L9811" t="s">
        <v>27631</v>
      </c>
      <c r="M9811" t="s">
        <v>27632</v>
      </c>
      <c r="N9811">
        <v>3.1830555550000001</v>
      </c>
      <c r="O9811">
        <v>0</v>
      </c>
      <c r="P9811">
        <v>1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1.9187798109413889E-3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1.9187798109413889E-3</v>
      </c>
    </row>
    <row r="9812" spans="1:31" x14ac:dyDescent="0.25">
      <c r="A9812">
        <v>1685957</v>
      </c>
      <c r="B9812">
        <v>1</v>
      </c>
      <c r="C9812" t="s">
        <v>81</v>
      </c>
      <c r="D9812" t="s">
        <v>127</v>
      </c>
      <c r="E9812" t="s">
        <v>140</v>
      </c>
      <c r="F9812" t="s">
        <v>27633</v>
      </c>
      <c r="G9812" t="s">
        <v>197</v>
      </c>
      <c r="H9812" t="s">
        <v>143</v>
      </c>
      <c r="I9812" t="s">
        <v>135</v>
      </c>
      <c r="J9812" t="s">
        <v>136</v>
      </c>
      <c r="K9812" t="s">
        <v>137</v>
      </c>
      <c r="L9812" t="s">
        <v>27634</v>
      </c>
      <c r="M9812" t="s">
        <v>27635</v>
      </c>
      <c r="N9812">
        <v>4.4763888879999998</v>
      </c>
      <c r="O9812">
        <v>0</v>
      </c>
      <c r="P9812">
        <v>1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0.57082785600999164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0.57082785600999164</v>
      </c>
    </row>
    <row r="9813" spans="1:31" x14ac:dyDescent="0.25">
      <c r="A9813">
        <v>1685642</v>
      </c>
      <c r="B9813">
        <v>1</v>
      </c>
      <c r="C9813" t="s">
        <v>80</v>
      </c>
      <c r="D9813" t="s">
        <v>110</v>
      </c>
      <c r="E9813" t="s">
        <v>140</v>
      </c>
      <c r="F9813" t="s">
        <v>27636</v>
      </c>
      <c r="G9813" t="s">
        <v>197</v>
      </c>
      <c r="H9813" t="s">
        <v>143</v>
      </c>
      <c r="I9813" t="s">
        <v>135</v>
      </c>
      <c r="J9813" t="s">
        <v>136</v>
      </c>
      <c r="K9813" t="s">
        <v>137</v>
      </c>
      <c r="L9813" t="s">
        <v>27637</v>
      </c>
      <c r="M9813" t="s">
        <v>27638</v>
      </c>
      <c r="N9813">
        <v>3.301666666</v>
      </c>
      <c r="O9813">
        <v>0</v>
      </c>
      <c r="P9813">
        <v>1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2.0013132674479106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2.0013132674479106</v>
      </c>
    </row>
    <row r="9814" spans="1:31" x14ac:dyDescent="0.25">
      <c r="A9814">
        <v>1685811</v>
      </c>
      <c r="B9814">
        <v>1</v>
      </c>
      <c r="C9814" t="s">
        <v>81</v>
      </c>
      <c r="D9814" t="s">
        <v>118</v>
      </c>
      <c r="E9814" t="s">
        <v>140</v>
      </c>
      <c r="F9814" t="s">
        <v>27639</v>
      </c>
      <c r="G9814" t="s">
        <v>197</v>
      </c>
      <c r="H9814" t="s">
        <v>143</v>
      </c>
      <c r="I9814" t="s">
        <v>135</v>
      </c>
      <c r="J9814" t="s">
        <v>136</v>
      </c>
      <c r="K9814" t="s">
        <v>137</v>
      </c>
      <c r="L9814" t="s">
        <v>27640</v>
      </c>
      <c r="M9814" t="s">
        <v>27641</v>
      </c>
      <c r="N9814">
        <v>1.3844444440000001</v>
      </c>
      <c r="O9814">
        <v>0</v>
      </c>
      <c r="P9814">
        <v>8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3.0408798823864891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3.0408798823864891</v>
      </c>
    </row>
    <row r="9815" spans="1:31" x14ac:dyDescent="0.25">
      <c r="A9815">
        <v>1685771</v>
      </c>
      <c r="B9815">
        <v>1</v>
      </c>
      <c r="C9815" t="s">
        <v>80</v>
      </c>
      <c r="D9815" t="s">
        <v>96</v>
      </c>
      <c r="E9815" t="s">
        <v>140</v>
      </c>
      <c r="F9815" t="s">
        <v>27642</v>
      </c>
      <c r="G9815" t="s">
        <v>197</v>
      </c>
      <c r="H9815" t="s">
        <v>143</v>
      </c>
      <c r="I9815" t="s">
        <v>135</v>
      </c>
      <c r="J9815" t="s">
        <v>136</v>
      </c>
      <c r="K9815" t="s">
        <v>137</v>
      </c>
      <c r="L9815" t="s">
        <v>27643</v>
      </c>
      <c r="M9815" t="s">
        <v>27644</v>
      </c>
      <c r="N9815">
        <v>3.9402777769999999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1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0.97634087248967494</v>
      </c>
      <c r="AC9815">
        <v>0</v>
      </c>
      <c r="AD9815">
        <v>0</v>
      </c>
      <c r="AE9815">
        <v>0.97634087248967494</v>
      </c>
    </row>
    <row r="9816" spans="1:31" x14ac:dyDescent="0.25">
      <c r="A9816">
        <v>1685625</v>
      </c>
      <c r="B9816">
        <v>1</v>
      </c>
      <c r="C9816" t="s">
        <v>80</v>
      </c>
      <c r="D9816" t="s">
        <v>82</v>
      </c>
      <c r="E9816" t="s">
        <v>179</v>
      </c>
      <c r="F9816" t="s">
        <v>27645</v>
      </c>
      <c r="G9816" t="s">
        <v>24923</v>
      </c>
      <c r="H9816" t="s">
        <v>134</v>
      </c>
      <c r="I9816" t="s">
        <v>135</v>
      </c>
      <c r="J9816" t="s">
        <v>136</v>
      </c>
      <c r="K9816" t="s">
        <v>137</v>
      </c>
      <c r="L9816" t="s">
        <v>27646</v>
      </c>
      <c r="M9816" t="s">
        <v>27647</v>
      </c>
      <c r="N9816">
        <v>1.494444444</v>
      </c>
      <c r="O9816">
        <v>0</v>
      </c>
      <c r="P9816">
        <v>7188</v>
      </c>
      <c r="Q9816">
        <v>0</v>
      </c>
      <c r="R9816">
        <v>0</v>
      </c>
      <c r="S9816">
        <v>1</v>
      </c>
      <c r="T9816">
        <v>464</v>
      </c>
      <c r="U9816">
        <v>0</v>
      </c>
      <c r="V9816">
        <v>2</v>
      </c>
      <c r="W9816">
        <v>0</v>
      </c>
      <c r="X9816">
        <v>2993.8055759764788</v>
      </c>
      <c r="Y9816">
        <v>0</v>
      </c>
      <c r="Z9816">
        <v>0</v>
      </c>
      <c r="AA9816">
        <v>0</v>
      </c>
      <c r="AB9816">
        <v>633.6443253240119</v>
      </c>
      <c r="AC9816">
        <v>0</v>
      </c>
      <c r="AD9816">
        <v>77.473836658110443</v>
      </c>
      <c r="AE9816">
        <v>3704.9237379586011</v>
      </c>
    </row>
    <row r="9817" spans="1:31" x14ac:dyDescent="0.25">
      <c r="A9817">
        <v>1685874</v>
      </c>
      <c r="B9817">
        <v>1</v>
      </c>
      <c r="C9817" t="s">
        <v>81</v>
      </c>
      <c r="D9817" t="s">
        <v>120</v>
      </c>
      <c r="E9817" t="s">
        <v>146</v>
      </c>
      <c r="F9817" t="s">
        <v>27648</v>
      </c>
      <c r="G9817" t="s">
        <v>153</v>
      </c>
      <c r="H9817" t="s">
        <v>143</v>
      </c>
      <c r="I9817" t="s">
        <v>135</v>
      </c>
      <c r="J9817" t="s">
        <v>136</v>
      </c>
      <c r="K9817" t="s">
        <v>137</v>
      </c>
      <c r="L9817" t="s">
        <v>27649</v>
      </c>
      <c r="M9817" t="s">
        <v>27650</v>
      </c>
      <c r="N9817">
        <v>1.237777777</v>
      </c>
      <c r="O9817">
        <v>0</v>
      </c>
      <c r="P9817">
        <v>0</v>
      </c>
      <c r="Q9817">
        <v>0</v>
      </c>
      <c r="R9817">
        <v>10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4.8835833885169757</v>
      </c>
      <c r="AA9817">
        <v>0</v>
      </c>
      <c r="AB9817">
        <v>0</v>
      </c>
      <c r="AC9817">
        <v>0</v>
      </c>
      <c r="AD9817">
        <v>0</v>
      </c>
      <c r="AE9817">
        <v>4.8835833885169757</v>
      </c>
    </row>
    <row r="9818" spans="1:31" x14ac:dyDescent="0.25">
      <c r="A9818">
        <v>1685333</v>
      </c>
      <c r="B9818">
        <v>1</v>
      </c>
      <c r="C9818" t="s">
        <v>80</v>
      </c>
      <c r="D9818" t="s">
        <v>96</v>
      </c>
      <c r="E9818" t="s">
        <v>151</v>
      </c>
      <c r="F9818" t="s">
        <v>21937</v>
      </c>
      <c r="G9818" t="s">
        <v>202</v>
      </c>
      <c r="H9818" t="s">
        <v>143</v>
      </c>
      <c r="I9818" t="s">
        <v>135</v>
      </c>
      <c r="J9818" t="s">
        <v>136</v>
      </c>
      <c r="K9818" t="s">
        <v>137</v>
      </c>
      <c r="L9818" t="s">
        <v>27651</v>
      </c>
      <c r="M9818" t="s">
        <v>27652</v>
      </c>
      <c r="N9818">
        <v>7.9144444439999999</v>
      </c>
      <c r="O9818">
        <v>0</v>
      </c>
      <c r="P9818">
        <v>144</v>
      </c>
      <c r="Q9818">
        <v>0</v>
      </c>
      <c r="R9818">
        <v>0</v>
      </c>
      <c r="S9818">
        <v>0</v>
      </c>
      <c r="T9818">
        <v>2</v>
      </c>
      <c r="U9818">
        <v>0</v>
      </c>
      <c r="V9818">
        <v>0</v>
      </c>
      <c r="W9818">
        <v>0</v>
      </c>
      <c r="X9818">
        <v>533.9866854301041</v>
      </c>
      <c r="Y9818">
        <v>0</v>
      </c>
      <c r="Z9818">
        <v>0</v>
      </c>
      <c r="AA9818">
        <v>0</v>
      </c>
      <c r="AB9818">
        <v>5.9836558871126275</v>
      </c>
      <c r="AC9818">
        <v>0</v>
      </c>
      <c r="AD9818">
        <v>0</v>
      </c>
      <c r="AE9818">
        <v>539.97034131721671</v>
      </c>
    </row>
    <row r="9819" spans="1:31" x14ac:dyDescent="0.25">
      <c r="A9819">
        <v>1685705</v>
      </c>
      <c r="B9819">
        <v>1</v>
      </c>
      <c r="C9819" t="s">
        <v>80</v>
      </c>
      <c r="D9819" t="s">
        <v>97</v>
      </c>
      <c r="E9819" t="s">
        <v>140</v>
      </c>
      <c r="F9819" t="s">
        <v>27653</v>
      </c>
      <c r="G9819" t="s">
        <v>142</v>
      </c>
      <c r="H9819" t="s">
        <v>143</v>
      </c>
      <c r="I9819" t="s">
        <v>135</v>
      </c>
      <c r="J9819" t="s">
        <v>136</v>
      </c>
      <c r="K9819" t="s">
        <v>137</v>
      </c>
      <c r="L9819" t="s">
        <v>27654</v>
      </c>
      <c r="M9819" t="s">
        <v>27655</v>
      </c>
      <c r="N9819">
        <v>3.0019444439999998</v>
      </c>
      <c r="O9819">
        <v>0</v>
      </c>
      <c r="P9819">
        <v>1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0.35157682154793335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0.35157682154793335</v>
      </c>
    </row>
    <row r="9820" spans="1:31" x14ac:dyDescent="0.25">
      <c r="A9820">
        <v>1685376</v>
      </c>
      <c r="B9820">
        <v>1</v>
      </c>
      <c r="C9820" t="s">
        <v>81</v>
      </c>
      <c r="D9820" t="s">
        <v>118</v>
      </c>
      <c r="E9820" t="s">
        <v>159</v>
      </c>
      <c r="F9820" t="s">
        <v>27656</v>
      </c>
      <c r="G9820" t="s">
        <v>281</v>
      </c>
      <c r="H9820" t="s">
        <v>134</v>
      </c>
      <c r="I9820" t="s">
        <v>135</v>
      </c>
      <c r="J9820" t="s">
        <v>136</v>
      </c>
      <c r="K9820" t="s">
        <v>167</v>
      </c>
      <c r="L9820" t="s">
        <v>27657</v>
      </c>
      <c r="M9820" t="s">
        <v>27658</v>
      </c>
      <c r="N9820">
        <v>9.2166666660000001</v>
      </c>
      <c r="O9820">
        <v>0</v>
      </c>
      <c r="P9820">
        <v>813</v>
      </c>
      <c r="Q9820">
        <v>1</v>
      </c>
      <c r="R9820">
        <v>34</v>
      </c>
      <c r="S9820">
        <v>1</v>
      </c>
      <c r="T9820">
        <v>99</v>
      </c>
      <c r="U9820">
        <v>1</v>
      </c>
      <c r="V9820">
        <v>1</v>
      </c>
      <c r="W9820">
        <v>0</v>
      </c>
      <c r="X9820">
        <v>1372.6687186437243</v>
      </c>
      <c r="Y9820">
        <v>0</v>
      </c>
      <c r="Z9820">
        <v>177.22992676152407</v>
      </c>
      <c r="AA9820">
        <v>5.1922622044709481</v>
      </c>
      <c r="AB9820">
        <v>742.76664927286174</v>
      </c>
      <c r="AC9820">
        <v>3.1778913114984939</v>
      </c>
      <c r="AD9820">
        <v>223.67295929461091</v>
      </c>
      <c r="AE9820">
        <v>2524.7084074886902</v>
      </c>
    </row>
    <row r="9821" spans="1:31" x14ac:dyDescent="0.25">
      <c r="A9821">
        <v>1685917</v>
      </c>
      <c r="B9821">
        <v>1</v>
      </c>
      <c r="C9821" t="s">
        <v>80</v>
      </c>
      <c r="D9821" t="s">
        <v>98</v>
      </c>
      <c r="E9821" t="s">
        <v>159</v>
      </c>
      <c r="F9821" t="s">
        <v>27659</v>
      </c>
      <c r="G9821" t="s">
        <v>596</v>
      </c>
      <c r="H9821" t="s">
        <v>134</v>
      </c>
      <c r="I9821" t="s">
        <v>135</v>
      </c>
      <c r="J9821" t="s">
        <v>136</v>
      </c>
      <c r="K9821" t="s">
        <v>137</v>
      </c>
      <c r="L9821" t="s">
        <v>27660</v>
      </c>
      <c r="M9821" t="s">
        <v>27661</v>
      </c>
      <c r="N9821">
        <v>2.2947222219999999</v>
      </c>
      <c r="O9821">
        <v>0</v>
      </c>
      <c r="P9821">
        <v>0</v>
      </c>
      <c r="Q9821">
        <v>0</v>
      </c>
      <c r="R9821">
        <v>14</v>
      </c>
      <c r="S9821">
        <v>0</v>
      </c>
      <c r="T9821">
        <v>1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10.550888397526359</v>
      </c>
      <c r="AA9821">
        <v>0</v>
      </c>
      <c r="AB9821">
        <v>3.3183636247777779E-4</v>
      </c>
      <c r="AC9821">
        <v>0</v>
      </c>
      <c r="AD9821">
        <v>0</v>
      </c>
      <c r="AE9821">
        <v>10.551220233888836</v>
      </c>
    </row>
    <row r="9822" spans="1:31" x14ac:dyDescent="0.25">
      <c r="A9822">
        <v>1685685</v>
      </c>
      <c r="B9822">
        <v>1</v>
      </c>
      <c r="C9822" t="s">
        <v>81</v>
      </c>
      <c r="D9822" t="s">
        <v>125</v>
      </c>
      <c r="E9822" t="s">
        <v>159</v>
      </c>
      <c r="F9822" t="s">
        <v>27662</v>
      </c>
      <c r="G9822" t="s">
        <v>161</v>
      </c>
      <c r="H9822" t="s">
        <v>134</v>
      </c>
      <c r="I9822" t="s">
        <v>135</v>
      </c>
      <c r="J9822" t="s">
        <v>136</v>
      </c>
      <c r="K9822" t="s">
        <v>137</v>
      </c>
      <c r="L9822" t="s">
        <v>27663</v>
      </c>
      <c r="M9822" t="s">
        <v>27664</v>
      </c>
      <c r="N9822">
        <v>2.099722222</v>
      </c>
      <c r="O9822">
        <v>0</v>
      </c>
      <c r="P9822">
        <v>0</v>
      </c>
      <c r="Q9822">
        <v>3</v>
      </c>
      <c r="R9822">
        <v>11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3.8011407065706062</v>
      </c>
      <c r="Z9822">
        <v>9.3763622796410733</v>
      </c>
      <c r="AA9822">
        <v>0</v>
      </c>
      <c r="AB9822">
        <v>0</v>
      </c>
      <c r="AC9822">
        <v>0</v>
      </c>
      <c r="AD9822">
        <v>0</v>
      </c>
      <c r="AE9822">
        <v>13.17750298621168</v>
      </c>
    </row>
    <row r="9823" spans="1:31" x14ac:dyDescent="0.25">
      <c r="A9823">
        <v>1685393</v>
      </c>
      <c r="B9823">
        <v>1</v>
      </c>
      <c r="C9823" t="s">
        <v>80</v>
      </c>
      <c r="D9823" t="s">
        <v>104</v>
      </c>
      <c r="E9823" t="s">
        <v>159</v>
      </c>
      <c r="F9823" t="s">
        <v>15741</v>
      </c>
      <c r="G9823" t="s">
        <v>253</v>
      </c>
      <c r="H9823" t="s">
        <v>134</v>
      </c>
      <c r="I9823" t="s">
        <v>135</v>
      </c>
      <c r="J9823" t="s">
        <v>136</v>
      </c>
      <c r="K9823" t="s">
        <v>167</v>
      </c>
      <c r="L9823" t="s">
        <v>27665</v>
      </c>
      <c r="M9823" t="s">
        <v>27666</v>
      </c>
      <c r="N9823">
        <v>4.927204444</v>
      </c>
      <c r="O9823">
        <v>0</v>
      </c>
      <c r="P9823">
        <v>3</v>
      </c>
      <c r="Q9823">
        <v>0</v>
      </c>
      <c r="R9823">
        <v>35</v>
      </c>
      <c r="S9823">
        <v>0</v>
      </c>
      <c r="T9823">
        <v>11</v>
      </c>
      <c r="U9823">
        <v>0</v>
      </c>
      <c r="V9823">
        <v>0</v>
      </c>
      <c r="W9823">
        <v>0</v>
      </c>
      <c r="X9823">
        <v>1.4086685105620389</v>
      </c>
      <c r="Y9823">
        <v>0</v>
      </c>
      <c r="Z9823">
        <v>19.568097026592781</v>
      </c>
      <c r="AA9823">
        <v>0</v>
      </c>
      <c r="AB9823">
        <v>24.739622489274815</v>
      </c>
      <c r="AC9823">
        <v>0</v>
      </c>
      <c r="AD9823">
        <v>0</v>
      </c>
      <c r="AE9823">
        <v>45.716388026429634</v>
      </c>
    </row>
    <row r="9824" spans="1:31" x14ac:dyDescent="0.25">
      <c r="A9824">
        <v>1685605</v>
      </c>
      <c r="B9824">
        <v>1</v>
      </c>
      <c r="C9824" t="s">
        <v>81</v>
      </c>
      <c r="D9824" t="s">
        <v>112</v>
      </c>
      <c r="E9824" t="s">
        <v>140</v>
      </c>
      <c r="F9824" t="s">
        <v>27667</v>
      </c>
      <c r="G9824" t="s">
        <v>197</v>
      </c>
      <c r="H9824" t="s">
        <v>143</v>
      </c>
      <c r="I9824" t="s">
        <v>135</v>
      </c>
      <c r="J9824" t="s">
        <v>136</v>
      </c>
      <c r="K9824" t="s">
        <v>137</v>
      </c>
      <c r="L9824" t="s">
        <v>27668</v>
      </c>
      <c r="M9824" t="s">
        <v>27669</v>
      </c>
      <c r="N9824">
        <v>4.8969444439999998</v>
      </c>
      <c r="O9824">
        <v>0</v>
      </c>
      <c r="P9824">
        <v>1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0.1740763603313025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0.1740763603313025</v>
      </c>
    </row>
    <row r="9825" spans="1:31" x14ac:dyDescent="0.25">
      <c r="A9825">
        <v>1685499</v>
      </c>
      <c r="B9825">
        <v>1</v>
      </c>
      <c r="C9825" t="s">
        <v>80</v>
      </c>
      <c r="D9825" t="s">
        <v>97</v>
      </c>
      <c r="E9825" t="s">
        <v>140</v>
      </c>
      <c r="F9825" t="s">
        <v>27670</v>
      </c>
      <c r="G9825" t="s">
        <v>197</v>
      </c>
      <c r="H9825" t="s">
        <v>143</v>
      </c>
      <c r="I9825" t="s">
        <v>135</v>
      </c>
      <c r="J9825" t="s">
        <v>136</v>
      </c>
      <c r="K9825" t="s">
        <v>137</v>
      </c>
      <c r="L9825" t="s">
        <v>27671</v>
      </c>
      <c r="M9825" t="s">
        <v>27672</v>
      </c>
      <c r="N9825">
        <v>3.281666666</v>
      </c>
      <c r="O9825">
        <v>0</v>
      </c>
      <c r="P9825">
        <v>1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0.95045483645067108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0.95045483645067108</v>
      </c>
    </row>
    <row r="9826" spans="1:31" x14ac:dyDescent="0.25">
      <c r="A9826">
        <v>1685456</v>
      </c>
      <c r="B9826">
        <v>1</v>
      </c>
      <c r="C9826" t="s">
        <v>80</v>
      </c>
      <c r="D9826" t="s">
        <v>94</v>
      </c>
      <c r="E9826" t="s">
        <v>140</v>
      </c>
      <c r="F9826" t="s">
        <v>27673</v>
      </c>
      <c r="G9826" t="s">
        <v>197</v>
      </c>
      <c r="H9826" t="s">
        <v>143</v>
      </c>
      <c r="I9826" t="s">
        <v>135</v>
      </c>
      <c r="J9826" t="s">
        <v>136</v>
      </c>
      <c r="K9826" t="s">
        <v>137</v>
      </c>
      <c r="L9826" t="s">
        <v>27674</v>
      </c>
      <c r="M9826" t="s">
        <v>27675</v>
      </c>
      <c r="N9826">
        <v>4.6855555549999997</v>
      </c>
      <c r="O9826">
        <v>0</v>
      </c>
      <c r="P9826">
        <v>1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1.2668888910131528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1.2668888910131528</v>
      </c>
    </row>
    <row r="9827" spans="1:31" x14ac:dyDescent="0.25">
      <c r="A9827">
        <v>1685365</v>
      </c>
      <c r="B9827">
        <v>1</v>
      </c>
      <c r="C9827" t="s">
        <v>80</v>
      </c>
      <c r="D9827" t="s">
        <v>98</v>
      </c>
      <c r="E9827" t="s">
        <v>164</v>
      </c>
      <c r="F9827" t="s">
        <v>27676</v>
      </c>
      <c r="G9827" t="s">
        <v>281</v>
      </c>
      <c r="H9827" t="s">
        <v>134</v>
      </c>
      <c r="I9827" t="s">
        <v>135</v>
      </c>
      <c r="J9827" t="s">
        <v>136</v>
      </c>
      <c r="K9827" t="s">
        <v>167</v>
      </c>
      <c r="L9827" t="s">
        <v>27677</v>
      </c>
      <c r="M9827" t="s">
        <v>27678</v>
      </c>
      <c r="N9827">
        <v>0.92611111099999999</v>
      </c>
      <c r="O9827">
        <v>0</v>
      </c>
      <c r="P9827">
        <v>1251</v>
      </c>
      <c r="Q9827">
        <v>0</v>
      </c>
      <c r="R9827">
        <v>21</v>
      </c>
      <c r="S9827">
        <v>1</v>
      </c>
      <c r="T9827">
        <v>148</v>
      </c>
      <c r="U9827">
        <v>0</v>
      </c>
      <c r="V9827">
        <v>0</v>
      </c>
      <c r="W9827">
        <v>0</v>
      </c>
      <c r="X9827">
        <v>326.93128276043785</v>
      </c>
      <c r="Y9827">
        <v>0</v>
      </c>
      <c r="Z9827">
        <v>9.2627145366329326</v>
      </c>
      <c r="AA9827">
        <v>1.9626111894596501</v>
      </c>
      <c r="AB9827">
        <v>164.09169594116526</v>
      </c>
      <c r="AC9827">
        <v>0</v>
      </c>
      <c r="AD9827">
        <v>0</v>
      </c>
      <c r="AE9827">
        <v>502.2483044276957</v>
      </c>
    </row>
    <row r="9828" spans="1:31" x14ac:dyDescent="0.25">
      <c r="A9828">
        <v>1685319</v>
      </c>
      <c r="B9828">
        <v>1</v>
      </c>
      <c r="C9828" t="s">
        <v>81</v>
      </c>
      <c r="D9828" t="s">
        <v>116</v>
      </c>
      <c r="E9828" t="s">
        <v>131</v>
      </c>
      <c r="F9828" t="s">
        <v>27679</v>
      </c>
      <c r="G9828" t="s">
        <v>161</v>
      </c>
      <c r="H9828" t="s">
        <v>134</v>
      </c>
      <c r="I9828" t="s">
        <v>135</v>
      </c>
      <c r="J9828" t="s">
        <v>136</v>
      </c>
      <c r="K9828" t="s">
        <v>137</v>
      </c>
      <c r="L9828" t="s">
        <v>27680</v>
      </c>
      <c r="M9828" t="s">
        <v>27681</v>
      </c>
      <c r="N9828">
        <v>0.78472222199999997</v>
      </c>
      <c r="O9828">
        <v>0</v>
      </c>
      <c r="P9828">
        <v>721</v>
      </c>
      <c r="Q9828">
        <v>0</v>
      </c>
      <c r="R9828">
        <v>71</v>
      </c>
      <c r="S9828">
        <v>3</v>
      </c>
      <c r="T9828">
        <v>93</v>
      </c>
      <c r="U9828">
        <v>0</v>
      </c>
      <c r="V9828">
        <v>0</v>
      </c>
      <c r="W9828">
        <v>0</v>
      </c>
      <c r="X9828">
        <v>81.52275687232212</v>
      </c>
      <c r="Y9828">
        <v>0</v>
      </c>
      <c r="Z9828">
        <v>4.2107735932285824</v>
      </c>
      <c r="AA9828">
        <v>2.9865146428895835</v>
      </c>
      <c r="AB9828">
        <v>23.806178721166365</v>
      </c>
      <c r="AC9828">
        <v>0</v>
      </c>
      <c r="AD9828">
        <v>0</v>
      </c>
      <c r="AE9828">
        <v>112.52622382960665</v>
      </c>
    </row>
    <row r="9829" spans="1:31" x14ac:dyDescent="0.25">
      <c r="A9829">
        <v>1685737</v>
      </c>
      <c r="B9829">
        <v>1</v>
      </c>
      <c r="C9829" t="s">
        <v>81</v>
      </c>
      <c r="D9829" t="s">
        <v>112</v>
      </c>
      <c r="E9829" t="s">
        <v>159</v>
      </c>
      <c r="F9829" t="s">
        <v>27682</v>
      </c>
      <c r="G9829" t="s">
        <v>253</v>
      </c>
      <c r="H9829" t="s">
        <v>134</v>
      </c>
      <c r="I9829" t="s">
        <v>135</v>
      </c>
      <c r="J9829" t="s">
        <v>136</v>
      </c>
      <c r="K9829" t="s">
        <v>167</v>
      </c>
      <c r="L9829" t="s">
        <v>27683</v>
      </c>
      <c r="M9829" t="s">
        <v>27684</v>
      </c>
      <c r="N9829">
        <v>0.32596388799999998</v>
      </c>
      <c r="O9829">
        <v>0</v>
      </c>
      <c r="P9829">
        <v>672</v>
      </c>
      <c r="Q9829">
        <v>0</v>
      </c>
      <c r="R9829">
        <v>5</v>
      </c>
      <c r="S9829">
        <v>0</v>
      </c>
      <c r="T9829">
        <v>61</v>
      </c>
      <c r="U9829">
        <v>0</v>
      </c>
      <c r="V9829">
        <v>0</v>
      </c>
      <c r="W9829">
        <v>0</v>
      </c>
      <c r="X9829">
        <v>39.001012152754186</v>
      </c>
      <c r="Y9829">
        <v>0</v>
      </c>
      <c r="Z9829">
        <v>9.6632561685177799E-3</v>
      </c>
      <c r="AA9829">
        <v>0</v>
      </c>
      <c r="AB9829">
        <v>9.6923335179157579</v>
      </c>
      <c r="AC9829">
        <v>0</v>
      </c>
      <c r="AD9829">
        <v>0</v>
      </c>
      <c r="AE9829">
        <v>48.703008926838457</v>
      </c>
    </row>
    <row r="9830" spans="1:31" x14ac:dyDescent="0.25">
      <c r="A9830">
        <v>1685837</v>
      </c>
      <c r="B9830">
        <v>1</v>
      </c>
      <c r="C9830" t="s">
        <v>80</v>
      </c>
      <c r="D9830" t="s">
        <v>93</v>
      </c>
      <c r="E9830" t="s">
        <v>140</v>
      </c>
      <c r="F9830" t="s">
        <v>27685</v>
      </c>
      <c r="G9830" t="s">
        <v>197</v>
      </c>
      <c r="H9830" t="s">
        <v>143</v>
      </c>
      <c r="I9830" t="s">
        <v>135</v>
      </c>
      <c r="J9830" t="s">
        <v>136</v>
      </c>
      <c r="K9830" t="s">
        <v>137</v>
      </c>
      <c r="L9830" t="s">
        <v>27686</v>
      </c>
      <c r="M9830" t="s">
        <v>27687</v>
      </c>
      <c r="N9830">
        <v>3.4027777769999998</v>
      </c>
      <c r="O9830">
        <v>0</v>
      </c>
      <c r="P9830">
        <v>0</v>
      </c>
      <c r="Q9830">
        <v>0</v>
      </c>
      <c r="R9830">
        <v>1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1.6634278700836929</v>
      </c>
      <c r="AA9830">
        <v>0</v>
      </c>
      <c r="AB9830">
        <v>0</v>
      </c>
      <c r="AC9830">
        <v>0</v>
      </c>
      <c r="AD9830">
        <v>0</v>
      </c>
      <c r="AE9830">
        <v>1.6634278700836929</v>
      </c>
    </row>
    <row r="9831" spans="1:31" x14ac:dyDescent="0.25">
      <c r="A9831">
        <v>1685488</v>
      </c>
      <c r="B9831">
        <v>1</v>
      </c>
      <c r="C9831" t="s">
        <v>80</v>
      </c>
      <c r="D9831" t="s">
        <v>83</v>
      </c>
      <c r="E9831" t="s">
        <v>146</v>
      </c>
      <c r="F9831" t="s">
        <v>27688</v>
      </c>
      <c r="G9831" t="s">
        <v>153</v>
      </c>
      <c r="H9831" t="s">
        <v>143</v>
      </c>
      <c r="I9831" t="s">
        <v>135</v>
      </c>
      <c r="J9831" t="s">
        <v>136</v>
      </c>
      <c r="K9831" t="s">
        <v>137</v>
      </c>
      <c r="L9831" t="s">
        <v>27689</v>
      </c>
      <c r="M9831" t="s">
        <v>27690</v>
      </c>
      <c r="N9831">
        <v>1.9769444439999999</v>
      </c>
      <c r="O9831">
        <v>0</v>
      </c>
      <c r="P9831">
        <v>7</v>
      </c>
      <c r="Q9831">
        <v>0</v>
      </c>
      <c r="R9831">
        <v>0</v>
      </c>
      <c r="S9831">
        <v>0</v>
      </c>
      <c r="T9831">
        <v>31</v>
      </c>
      <c r="U9831">
        <v>0</v>
      </c>
      <c r="V9831">
        <v>3</v>
      </c>
      <c r="W9831">
        <v>0</v>
      </c>
      <c r="X9831">
        <v>4.11867752265319</v>
      </c>
      <c r="Y9831">
        <v>0</v>
      </c>
      <c r="Z9831">
        <v>0</v>
      </c>
      <c r="AA9831">
        <v>0</v>
      </c>
      <c r="AB9831">
        <v>145.11505460799745</v>
      </c>
      <c r="AC9831">
        <v>0</v>
      </c>
      <c r="AD9831">
        <v>567.23816520778462</v>
      </c>
      <c r="AE9831">
        <v>716.47189733843527</v>
      </c>
    </row>
    <row r="9832" spans="1:31" x14ac:dyDescent="0.25">
      <c r="A9832">
        <v>1685382</v>
      </c>
      <c r="B9832">
        <v>1</v>
      </c>
      <c r="C9832" t="s">
        <v>80</v>
      </c>
      <c r="D9832" t="s">
        <v>97</v>
      </c>
      <c r="E9832" t="s">
        <v>151</v>
      </c>
      <c r="F9832" t="s">
        <v>27691</v>
      </c>
      <c r="G9832" t="s">
        <v>253</v>
      </c>
      <c r="H9832" t="s">
        <v>143</v>
      </c>
      <c r="I9832" t="s">
        <v>135</v>
      </c>
      <c r="J9832" t="s">
        <v>136</v>
      </c>
      <c r="K9832" t="s">
        <v>167</v>
      </c>
      <c r="L9832" t="s">
        <v>27692</v>
      </c>
      <c r="M9832" t="s">
        <v>27693</v>
      </c>
      <c r="N9832">
        <v>3.1836111109999998</v>
      </c>
      <c r="O9832">
        <v>0</v>
      </c>
      <c r="P9832">
        <v>2</v>
      </c>
      <c r="Q9832">
        <v>0</v>
      </c>
      <c r="R9832">
        <v>5</v>
      </c>
      <c r="S9832">
        <v>0</v>
      </c>
      <c r="T9832">
        <v>3</v>
      </c>
      <c r="U9832">
        <v>0</v>
      </c>
      <c r="V9832">
        <v>0</v>
      </c>
      <c r="W9832">
        <v>0</v>
      </c>
      <c r="X9832">
        <v>8.7637564380970829</v>
      </c>
      <c r="Y9832">
        <v>0</v>
      </c>
      <c r="Z9832">
        <v>8.9537798446960508</v>
      </c>
      <c r="AA9832">
        <v>0</v>
      </c>
      <c r="AB9832">
        <v>34.20898369360129</v>
      </c>
      <c r="AC9832">
        <v>0</v>
      </c>
      <c r="AD9832">
        <v>0</v>
      </c>
      <c r="AE9832">
        <v>51.926519976394424</v>
      </c>
    </row>
    <row r="9833" spans="1:31" x14ac:dyDescent="0.25">
      <c r="A9833">
        <v>1685923</v>
      </c>
      <c r="B9833">
        <v>1</v>
      </c>
      <c r="C9833" t="s">
        <v>81</v>
      </c>
      <c r="D9833" t="s">
        <v>120</v>
      </c>
      <c r="E9833" t="s">
        <v>140</v>
      </c>
      <c r="F9833" t="s">
        <v>27694</v>
      </c>
      <c r="G9833" t="s">
        <v>197</v>
      </c>
      <c r="H9833" t="s">
        <v>143</v>
      </c>
      <c r="I9833" t="s">
        <v>135</v>
      </c>
      <c r="J9833" t="s">
        <v>136</v>
      </c>
      <c r="K9833" t="s">
        <v>137</v>
      </c>
      <c r="L9833" t="s">
        <v>27695</v>
      </c>
      <c r="M9833" t="s">
        <v>27696</v>
      </c>
      <c r="N9833">
        <v>1.389444444</v>
      </c>
      <c r="O9833">
        <v>0</v>
      </c>
      <c r="P9833">
        <v>1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0.17127795102167334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0.17127795102167334</v>
      </c>
    </row>
    <row r="9834" spans="1:31" x14ac:dyDescent="0.25">
      <c r="A9834">
        <v>1685943</v>
      </c>
      <c r="B9834">
        <v>1</v>
      </c>
      <c r="C9834" t="s">
        <v>80</v>
      </c>
      <c r="D9834" t="s">
        <v>82</v>
      </c>
      <c r="E9834" t="s">
        <v>151</v>
      </c>
      <c r="F9834" t="s">
        <v>27697</v>
      </c>
      <c r="G9834" t="s">
        <v>153</v>
      </c>
      <c r="H9834" t="s">
        <v>143</v>
      </c>
      <c r="I9834" t="s">
        <v>135</v>
      </c>
      <c r="J9834" t="s">
        <v>136</v>
      </c>
      <c r="K9834" t="s">
        <v>137</v>
      </c>
      <c r="L9834" t="s">
        <v>27698</v>
      </c>
      <c r="M9834" t="s">
        <v>27699</v>
      </c>
      <c r="N9834">
        <v>0.41944444400000003</v>
      </c>
      <c r="O9834">
        <v>0</v>
      </c>
      <c r="P9834">
        <v>62</v>
      </c>
      <c r="Q9834">
        <v>0</v>
      </c>
      <c r="R9834">
        <v>0</v>
      </c>
      <c r="S9834">
        <v>0</v>
      </c>
      <c r="T9834">
        <v>24</v>
      </c>
      <c r="U9834">
        <v>0</v>
      </c>
      <c r="V9834">
        <v>0</v>
      </c>
      <c r="W9834">
        <v>0</v>
      </c>
      <c r="X9834">
        <v>11.580392543075599</v>
      </c>
      <c r="Y9834">
        <v>0</v>
      </c>
      <c r="Z9834">
        <v>0</v>
      </c>
      <c r="AA9834">
        <v>0</v>
      </c>
      <c r="AB9834">
        <v>5.8906593408576002</v>
      </c>
      <c r="AC9834">
        <v>0</v>
      </c>
      <c r="AD9834">
        <v>0</v>
      </c>
      <c r="AE9834">
        <v>17.4710518839332</v>
      </c>
    </row>
    <row r="9835" spans="1:31" x14ac:dyDescent="0.25">
      <c r="A9835">
        <v>1685422</v>
      </c>
      <c r="B9835">
        <v>1</v>
      </c>
      <c r="C9835" t="s">
        <v>80</v>
      </c>
      <c r="D9835" t="s">
        <v>103</v>
      </c>
      <c r="E9835" t="s">
        <v>131</v>
      </c>
      <c r="F9835" t="s">
        <v>27700</v>
      </c>
      <c r="G9835" t="s">
        <v>161</v>
      </c>
      <c r="H9835" t="s">
        <v>134</v>
      </c>
      <c r="I9835" t="s">
        <v>135</v>
      </c>
      <c r="J9835" t="s">
        <v>136</v>
      </c>
      <c r="K9835" t="s">
        <v>137</v>
      </c>
      <c r="L9835" t="s">
        <v>27701</v>
      </c>
      <c r="M9835" t="s">
        <v>27702</v>
      </c>
      <c r="N9835">
        <v>0.84305555499999996</v>
      </c>
      <c r="O9835">
        <v>0</v>
      </c>
      <c r="P9835">
        <v>2</v>
      </c>
      <c r="Q9835">
        <v>5</v>
      </c>
      <c r="R9835">
        <v>13</v>
      </c>
      <c r="S9835">
        <v>20</v>
      </c>
      <c r="T9835">
        <v>7</v>
      </c>
      <c r="U9835">
        <v>24</v>
      </c>
      <c r="V9835">
        <v>1</v>
      </c>
      <c r="W9835">
        <v>0</v>
      </c>
      <c r="X9835">
        <v>0.92763081726626129</v>
      </c>
      <c r="Y9835">
        <v>183.24567308286163</v>
      </c>
      <c r="Z9835">
        <v>8.7109451788022803</v>
      </c>
      <c r="AA9835">
        <v>298.51349084867223</v>
      </c>
      <c r="AB9835">
        <v>51.65910203682968</v>
      </c>
      <c r="AC9835">
        <v>2778.0812757128401</v>
      </c>
      <c r="AD9835">
        <v>85.619532390754273</v>
      </c>
      <c r="AE9835">
        <v>3406.7576500680261</v>
      </c>
    </row>
    <row r="9836" spans="1:31" x14ac:dyDescent="0.25">
      <c r="A9836">
        <v>1685465</v>
      </c>
      <c r="B9836">
        <v>1</v>
      </c>
      <c r="C9836" t="s">
        <v>80</v>
      </c>
      <c r="D9836" t="s">
        <v>107</v>
      </c>
      <c r="E9836" t="s">
        <v>146</v>
      </c>
      <c r="F9836" t="s">
        <v>27703</v>
      </c>
      <c r="G9836" t="s">
        <v>281</v>
      </c>
      <c r="H9836" t="s">
        <v>143</v>
      </c>
      <c r="I9836" t="s">
        <v>135</v>
      </c>
      <c r="J9836" t="s">
        <v>136</v>
      </c>
      <c r="K9836" t="s">
        <v>167</v>
      </c>
      <c r="L9836" t="s">
        <v>27704</v>
      </c>
      <c r="M9836" t="s">
        <v>27705</v>
      </c>
      <c r="N9836">
        <v>1.3152777769999999</v>
      </c>
      <c r="O9836">
        <v>0</v>
      </c>
      <c r="P9836">
        <v>190</v>
      </c>
      <c r="Q9836">
        <v>0</v>
      </c>
      <c r="R9836">
        <v>1</v>
      </c>
      <c r="S9836">
        <v>0</v>
      </c>
      <c r="T9836">
        <v>24</v>
      </c>
      <c r="U9836">
        <v>0</v>
      </c>
      <c r="V9836">
        <v>0</v>
      </c>
      <c r="W9836">
        <v>0</v>
      </c>
      <c r="X9836">
        <v>91.753057249491619</v>
      </c>
      <c r="Y9836">
        <v>0</v>
      </c>
      <c r="Z9836">
        <v>1.7857728775732666</v>
      </c>
      <c r="AA9836">
        <v>0</v>
      </c>
      <c r="AB9836">
        <v>29.989331588535851</v>
      </c>
      <c r="AC9836">
        <v>0</v>
      </c>
      <c r="AD9836">
        <v>0</v>
      </c>
      <c r="AE9836">
        <v>123.52816171560073</v>
      </c>
    </row>
    <row r="9837" spans="1:31" x14ac:dyDescent="0.25">
      <c r="A9837">
        <v>1685322</v>
      </c>
      <c r="B9837">
        <v>1</v>
      </c>
      <c r="C9837" t="s">
        <v>80</v>
      </c>
      <c r="D9837" t="s">
        <v>106</v>
      </c>
      <c r="E9837" t="s">
        <v>140</v>
      </c>
      <c r="F9837" t="s">
        <v>27706</v>
      </c>
      <c r="G9837" t="s">
        <v>197</v>
      </c>
      <c r="H9837" t="s">
        <v>143</v>
      </c>
      <c r="I9837" t="s">
        <v>135</v>
      </c>
      <c r="J9837" t="s">
        <v>136</v>
      </c>
      <c r="K9837" t="s">
        <v>137</v>
      </c>
      <c r="L9837" t="s">
        <v>27707</v>
      </c>
      <c r="M9837" t="s">
        <v>27708</v>
      </c>
      <c r="N9837">
        <v>7.079722222</v>
      </c>
      <c r="O9837">
        <v>0</v>
      </c>
      <c r="P9837">
        <v>1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0.75566254927259646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0.75566254927259646</v>
      </c>
    </row>
    <row r="9838" spans="1:31" x14ac:dyDescent="0.25">
      <c r="A9838">
        <v>1685402</v>
      </c>
      <c r="B9838">
        <v>1</v>
      </c>
      <c r="C9838" t="s">
        <v>81</v>
      </c>
      <c r="D9838" t="s">
        <v>112</v>
      </c>
      <c r="E9838" t="s">
        <v>159</v>
      </c>
      <c r="F9838" t="s">
        <v>27709</v>
      </c>
      <c r="G9838" t="s">
        <v>253</v>
      </c>
      <c r="H9838" t="s">
        <v>134</v>
      </c>
      <c r="I9838" t="s">
        <v>135</v>
      </c>
      <c r="J9838" t="s">
        <v>136</v>
      </c>
      <c r="K9838" t="s">
        <v>167</v>
      </c>
      <c r="L9838" t="s">
        <v>27710</v>
      </c>
      <c r="M9838" t="s">
        <v>27711</v>
      </c>
      <c r="N9838">
        <v>0.99138888800000002</v>
      </c>
      <c r="O9838">
        <v>0</v>
      </c>
      <c r="P9838">
        <v>617</v>
      </c>
      <c r="Q9838">
        <v>0</v>
      </c>
      <c r="R9838">
        <v>0</v>
      </c>
      <c r="S9838">
        <v>0</v>
      </c>
      <c r="T9838">
        <v>92</v>
      </c>
      <c r="U9838">
        <v>0</v>
      </c>
      <c r="V9838">
        <v>0</v>
      </c>
      <c r="W9838">
        <v>0</v>
      </c>
      <c r="X9838">
        <v>129.08353793519416</v>
      </c>
      <c r="Y9838">
        <v>0</v>
      </c>
      <c r="Z9838">
        <v>0</v>
      </c>
      <c r="AA9838">
        <v>0</v>
      </c>
      <c r="AB9838">
        <v>110.05775244803499</v>
      </c>
      <c r="AC9838">
        <v>0</v>
      </c>
      <c r="AD9838">
        <v>0</v>
      </c>
      <c r="AE9838">
        <v>239.14129038322915</v>
      </c>
    </row>
    <row r="9839" spans="1:31" x14ac:dyDescent="0.25">
      <c r="A9839">
        <v>1685608</v>
      </c>
      <c r="B9839">
        <v>1</v>
      </c>
      <c r="C9839" t="s">
        <v>80</v>
      </c>
      <c r="D9839" t="s">
        <v>101</v>
      </c>
      <c r="E9839" t="s">
        <v>140</v>
      </c>
      <c r="F9839" t="s">
        <v>27712</v>
      </c>
      <c r="G9839" t="s">
        <v>209</v>
      </c>
      <c r="H9839" t="s">
        <v>143</v>
      </c>
      <c r="I9839" t="s">
        <v>135</v>
      </c>
      <c r="J9839" t="s">
        <v>136</v>
      </c>
      <c r="K9839" t="s">
        <v>137</v>
      </c>
      <c r="L9839" t="s">
        <v>27713</v>
      </c>
      <c r="M9839" t="s">
        <v>27714</v>
      </c>
      <c r="N9839">
        <v>0.59916666600000001</v>
      </c>
      <c r="O9839">
        <v>0</v>
      </c>
      <c r="P9839">
        <v>1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0.11892678960332501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0.11892678960332501</v>
      </c>
    </row>
    <row r="9840" spans="1:31" x14ac:dyDescent="0.25">
      <c r="A9840">
        <v>1685508</v>
      </c>
      <c r="B9840">
        <v>1</v>
      </c>
      <c r="C9840" t="s">
        <v>80</v>
      </c>
      <c r="D9840" t="s">
        <v>82</v>
      </c>
      <c r="E9840" t="s">
        <v>151</v>
      </c>
      <c r="F9840" t="s">
        <v>27715</v>
      </c>
      <c r="G9840" t="s">
        <v>222</v>
      </c>
      <c r="H9840" t="s">
        <v>143</v>
      </c>
      <c r="I9840" t="s">
        <v>135</v>
      </c>
      <c r="J9840" t="s">
        <v>136</v>
      </c>
      <c r="K9840" t="s">
        <v>137</v>
      </c>
      <c r="L9840" t="s">
        <v>27716</v>
      </c>
      <c r="M9840" t="s">
        <v>27570</v>
      </c>
      <c r="N9840">
        <v>2.298888888</v>
      </c>
      <c r="O9840">
        <v>0</v>
      </c>
      <c r="P9840">
        <v>102</v>
      </c>
      <c r="Q9840">
        <v>0</v>
      </c>
      <c r="R9840">
        <v>0</v>
      </c>
      <c r="S9840">
        <v>0</v>
      </c>
      <c r="T9840">
        <v>13</v>
      </c>
      <c r="U9840">
        <v>0</v>
      </c>
      <c r="V9840">
        <v>0</v>
      </c>
      <c r="W9840">
        <v>0</v>
      </c>
      <c r="X9840">
        <v>67.812555731702545</v>
      </c>
      <c r="Y9840">
        <v>0</v>
      </c>
      <c r="Z9840">
        <v>0</v>
      </c>
      <c r="AA9840">
        <v>0</v>
      </c>
      <c r="AB9840">
        <v>23.559561024103672</v>
      </c>
      <c r="AC9840">
        <v>0</v>
      </c>
      <c r="AD9840">
        <v>0</v>
      </c>
      <c r="AE9840">
        <v>91.372116755806218</v>
      </c>
    </row>
    <row r="9841" spans="1:31" x14ac:dyDescent="0.25">
      <c r="A9841">
        <v>1685651</v>
      </c>
      <c r="B9841">
        <v>1</v>
      </c>
      <c r="C9841" t="s">
        <v>80</v>
      </c>
      <c r="D9841" t="s">
        <v>96</v>
      </c>
      <c r="E9841" t="s">
        <v>140</v>
      </c>
      <c r="F9841" t="s">
        <v>27717</v>
      </c>
      <c r="G9841" t="s">
        <v>197</v>
      </c>
      <c r="H9841" t="s">
        <v>143</v>
      </c>
      <c r="I9841" t="s">
        <v>135</v>
      </c>
      <c r="J9841" t="s">
        <v>136</v>
      </c>
      <c r="K9841" t="s">
        <v>137</v>
      </c>
      <c r="L9841" t="s">
        <v>27718</v>
      </c>
      <c r="M9841" t="s">
        <v>27719</v>
      </c>
      <c r="N9841">
        <v>6.6886111110000002</v>
      </c>
      <c r="O9841">
        <v>0</v>
      </c>
      <c r="P9841">
        <v>1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</row>
    <row r="9842" spans="1:31" x14ac:dyDescent="0.25">
      <c r="A9842">
        <v>1685694</v>
      </c>
      <c r="B9842">
        <v>1</v>
      </c>
      <c r="C9842" t="s">
        <v>80</v>
      </c>
      <c r="D9842" t="s">
        <v>103</v>
      </c>
      <c r="E9842" t="s">
        <v>159</v>
      </c>
      <c r="F9842" t="s">
        <v>4171</v>
      </c>
      <c r="G9842" t="s">
        <v>161</v>
      </c>
      <c r="H9842" t="s">
        <v>134</v>
      </c>
      <c r="I9842" t="s">
        <v>135</v>
      </c>
      <c r="J9842" t="s">
        <v>136</v>
      </c>
      <c r="K9842" t="s">
        <v>137</v>
      </c>
      <c r="L9842" t="s">
        <v>27720</v>
      </c>
      <c r="M9842" t="s">
        <v>27721</v>
      </c>
      <c r="N9842">
        <v>0.60027777699999996</v>
      </c>
      <c r="O9842">
        <v>0</v>
      </c>
      <c r="P9842">
        <v>788</v>
      </c>
      <c r="Q9842">
        <v>0</v>
      </c>
      <c r="R9842">
        <v>0</v>
      </c>
      <c r="S9842">
        <v>0</v>
      </c>
      <c r="T9842">
        <v>394</v>
      </c>
      <c r="U9842">
        <v>0</v>
      </c>
      <c r="V9842">
        <v>0</v>
      </c>
      <c r="W9842">
        <v>0</v>
      </c>
      <c r="X9842">
        <v>110.10845007644659</v>
      </c>
      <c r="Y9842">
        <v>0</v>
      </c>
      <c r="Z9842">
        <v>0</v>
      </c>
      <c r="AA9842">
        <v>0</v>
      </c>
      <c r="AB9842">
        <v>203.01810018821067</v>
      </c>
      <c r="AC9842">
        <v>0</v>
      </c>
      <c r="AD9842">
        <v>0</v>
      </c>
      <c r="AE9842">
        <v>313.12655026465723</v>
      </c>
    </row>
    <row r="9843" spans="1:31" x14ac:dyDescent="0.25">
      <c r="A9843">
        <v>1685385</v>
      </c>
      <c r="B9843">
        <v>1</v>
      </c>
      <c r="C9843" t="s">
        <v>80</v>
      </c>
      <c r="D9843" t="s">
        <v>106</v>
      </c>
      <c r="E9843" t="s">
        <v>140</v>
      </c>
      <c r="F9843" t="s">
        <v>27722</v>
      </c>
      <c r="G9843" t="s">
        <v>197</v>
      </c>
      <c r="H9843" t="s">
        <v>143</v>
      </c>
      <c r="I9843" t="s">
        <v>135</v>
      </c>
      <c r="J9843" t="s">
        <v>136</v>
      </c>
      <c r="K9843" t="s">
        <v>137</v>
      </c>
      <c r="L9843" t="s">
        <v>27723</v>
      </c>
      <c r="M9843" t="s">
        <v>27724</v>
      </c>
      <c r="N9843">
        <v>1.244722222</v>
      </c>
      <c r="O9843">
        <v>0</v>
      </c>
      <c r="P9843">
        <v>0</v>
      </c>
      <c r="Q9843">
        <v>0</v>
      </c>
      <c r="R9843">
        <v>1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0.29089139615070003</v>
      </c>
      <c r="AA9843">
        <v>0</v>
      </c>
      <c r="AB9843">
        <v>0</v>
      </c>
      <c r="AC9843">
        <v>0</v>
      </c>
      <c r="AD9843">
        <v>0</v>
      </c>
      <c r="AE9843">
        <v>0.29089139615070003</v>
      </c>
    </row>
    <row r="9844" spans="1:31" x14ac:dyDescent="0.25">
      <c r="A9844">
        <v>1685863</v>
      </c>
      <c r="B9844">
        <v>1</v>
      </c>
      <c r="C9844" t="s">
        <v>80</v>
      </c>
      <c r="D9844" t="s">
        <v>92</v>
      </c>
      <c r="E9844" t="s">
        <v>131</v>
      </c>
      <c r="F9844" t="s">
        <v>27725</v>
      </c>
      <c r="G9844" t="s">
        <v>161</v>
      </c>
      <c r="H9844" t="s">
        <v>134</v>
      </c>
      <c r="I9844" t="s">
        <v>135</v>
      </c>
      <c r="J9844" t="s">
        <v>136</v>
      </c>
      <c r="K9844" t="s">
        <v>137</v>
      </c>
      <c r="L9844" t="s">
        <v>27726</v>
      </c>
      <c r="M9844" t="s">
        <v>27727</v>
      </c>
      <c r="N9844">
        <v>0.40972222200000002</v>
      </c>
      <c r="O9844">
        <v>0</v>
      </c>
      <c r="P9844">
        <v>2195</v>
      </c>
      <c r="Q9844">
        <v>0</v>
      </c>
      <c r="R9844">
        <v>4</v>
      </c>
      <c r="S9844">
        <v>3</v>
      </c>
      <c r="T9844">
        <v>82</v>
      </c>
      <c r="U9844">
        <v>0</v>
      </c>
      <c r="V9844">
        <v>5</v>
      </c>
      <c r="W9844">
        <v>0</v>
      </c>
      <c r="X9844">
        <v>133.04626055320736</v>
      </c>
      <c r="Y9844">
        <v>0</v>
      </c>
      <c r="Z9844">
        <v>0.21556144871088473</v>
      </c>
      <c r="AA9844">
        <v>19.227093188967466</v>
      </c>
      <c r="AB9844">
        <v>20.631585441020459</v>
      </c>
      <c r="AC9844">
        <v>0</v>
      </c>
      <c r="AD9844">
        <v>0.43444625282226673</v>
      </c>
      <c r="AE9844">
        <v>173.55494688472842</v>
      </c>
    </row>
    <row r="9845" spans="1:31" x14ac:dyDescent="0.25">
      <c r="A9845">
        <v>1685485</v>
      </c>
      <c r="B9845">
        <v>1</v>
      </c>
      <c r="C9845" t="s">
        <v>80</v>
      </c>
      <c r="D9845" t="s">
        <v>83</v>
      </c>
      <c r="E9845" t="s">
        <v>151</v>
      </c>
      <c r="F9845" t="s">
        <v>27728</v>
      </c>
      <c r="G9845" t="s">
        <v>153</v>
      </c>
      <c r="H9845" t="s">
        <v>143</v>
      </c>
      <c r="I9845" t="s">
        <v>135</v>
      </c>
      <c r="J9845" t="s">
        <v>136</v>
      </c>
      <c r="K9845" t="s">
        <v>137</v>
      </c>
      <c r="L9845" t="s">
        <v>27729</v>
      </c>
      <c r="M9845" t="s">
        <v>27730</v>
      </c>
      <c r="N9845">
        <v>1.133888888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4</v>
      </c>
      <c r="U9845">
        <v>0</v>
      </c>
      <c r="V9845">
        <v>1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4.2989357598395994</v>
      </c>
      <c r="AC9845">
        <v>0</v>
      </c>
      <c r="AD9845">
        <v>27.676172888862645</v>
      </c>
      <c r="AE9845">
        <v>31.975108648702246</v>
      </c>
    </row>
    <row r="9846" spans="1:31" x14ac:dyDescent="0.25">
      <c r="A9846">
        <v>1685817</v>
      </c>
      <c r="B9846">
        <v>1</v>
      </c>
      <c r="C9846" t="s">
        <v>80</v>
      </c>
      <c r="D9846" t="s">
        <v>93</v>
      </c>
      <c r="E9846" t="s">
        <v>159</v>
      </c>
      <c r="F9846" t="s">
        <v>27731</v>
      </c>
      <c r="G9846" t="s">
        <v>161</v>
      </c>
      <c r="H9846" t="s">
        <v>134</v>
      </c>
      <c r="I9846" t="s">
        <v>135</v>
      </c>
      <c r="J9846" t="s">
        <v>136</v>
      </c>
      <c r="K9846" t="s">
        <v>137</v>
      </c>
      <c r="L9846" t="s">
        <v>27732</v>
      </c>
      <c r="M9846" t="s">
        <v>27733</v>
      </c>
      <c r="N9846">
        <v>0.43305555499999998</v>
      </c>
      <c r="O9846">
        <v>0</v>
      </c>
      <c r="P9846">
        <v>4568</v>
      </c>
      <c r="Q9846">
        <v>1</v>
      </c>
      <c r="R9846">
        <v>6</v>
      </c>
      <c r="S9846">
        <v>2</v>
      </c>
      <c r="T9846">
        <v>283</v>
      </c>
      <c r="U9846">
        <v>0</v>
      </c>
      <c r="V9846">
        <v>0</v>
      </c>
      <c r="W9846">
        <v>0</v>
      </c>
      <c r="X9846">
        <v>519.33072661161975</v>
      </c>
      <c r="Y9846">
        <v>8.3418395888872218E-2</v>
      </c>
      <c r="Z9846">
        <v>4.3916800308008899</v>
      </c>
      <c r="AA9846">
        <v>86.130474232478463</v>
      </c>
      <c r="AB9846">
        <v>146.46960460698156</v>
      </c>
      <c r="AC9846">
        <v>0</v>
      </c>
      <c r="AD9846">
        <v>0</v>
      </c>
      <c r="AE9846">
        <v>756.40590387776956</v>
      </c>
    </row>
    <row r="9847" spans="1:31" x14ac:dyDescent="0.25">
      <c r="A9847">
        <v>1685425</v>
      </c>
      <c r="B9847">
        <v>1</v>
      </c>
      <c r="C9847" t="s">
        <v>80</v>
      </c>
      <c r="D9847" t="s">
        <v>96</v>
      </c>
      <c r="E9847" t="s">
        <v>151</v>
      </c>
      <c r="F9847" t="s">
        <v>1620</v>
      </c>
      <c r="G9847" t="s">
        <v>281</v>
      </c>
      <c r="H9847" t="s">
        <v>143</v>
      </c>
      <c r="I9847" t="s">
        <v>135</v>
      </c>
      <c r="J9847" t="s">
        <v>136</v>
      </c>
      <c r="K9847" t="s">
        <v>167</v>
      </c>
      <c r="L9847" t="s">
        <v>27734</v>
      </c>
      <c r="M9847" t="s">
        <v>27735</v>
      </c>
      <c r="N9847">
        <v>5.3280555549999997</v>
      </c>
      <c r="O9847">
        <v>0</v>
      </c>
      <c r="P9847">
        <v>182</v>
      </c>
      <c r="Q9847">
        <v>0</v>
      </c>
      <c r="R9847">
        <v>1</v>
      </c>
      <c r="S9847">
        <v>0</v>
      </c>
      <c r="T9847">
        <v>16</v>
      </c>
      <c r="U9847">
        <v>0</v>
      </c>
      <c r="V9847">
        <v>0</v>
      </c>
      <c r="W9847">
        <v>0</v>
      </c>
      <c r="X9847">
        <v>292.09638093783684</v>
      </c>
      <c r="Y9847">
        <v>0</v>
      </c>
      <c r="Z9847">
        <v>5.2061077809709833</v>
      </c>
      <c r="AA9847">
        <v>0</v>
      </c>
      <c r="AB9847">
        <v>105.17634662950505</v>
      </c>
      <c r="AC9847">
        <v>0</v>
      </c>
      <c r="AD9847">
        <v>0</v>
      </c>
      <c r="AE9847">
        <v>402.47883534831283</v>
      </c>
    </row>
    <row r="9848" spans="1:31" x14ac:dyDescent="0.25">
      <c r="A9848">
        <v>1685880</v>
      </c>
      <c r="B9848">
        <v>1</v>
      </c>
      <c r="C9848" t="s">
        <v>81</v>
      </c>
      <c r="D9848" t="s">
        <v>118</v>
      </c>
      <c r="E9848" t="s">
        <v>140</v>
      </c>
      <c r="F9848" t="s">
        <v>27736</v>
      </c>
      <c r="G9848" t="s">
        <v>197</v>
      </c>
      <c r="H9848" t="s">
        <v>143</v>
      </c>
      <c r="I9848" t="s">
        <v>135</v>
      </c>
      <c r="J9848" t="s">
        <v>136</v>
      </c>
      <c r="K9848" t="s">
        <v>137</v>
      </c>
      <c r="L9848" t="s">
        <v>27726</v>
      </c>
      <c r="M9848" t="s">
        <v>27737</v>
      </c>
      <c r="N9848">
        <v>1.4172222219999999</v>
      </c>
      <c r="O9848">
        <v>0</v>
      </c>
      <c r="P9848">
        <v>1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0.47167645804030112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0.47167645804030112</v>
      </c>
    </row>
    <row r="9849" spans="1:31" x14ac:dyDescent="0.25">
      <c r="A9849">
        <v>1685525</v>
      </c>
      <c r="B9849">
        <v>1</v>
      </c>
      <c r="C9849" t="s">
        <v>80</v>
      </c>
      <c r="D9849" t="s">
        <v>104</v>
      </c>
      <c r="E9849" t="s">
        <v>140</v>
      </c>
      <c r="F9849" t="s">
        <v>27738</v>
      </c>
      <c r="G9849" t="s">
        <v>197</v>
      </c>
      <c r="H9849" t="s">
        <v>143</v>
      </c>
      <c r="I9849" t="s">
        <v>135</v>
      </c>
      <c r="J9849" t="s">
        <v>136</v>
      </c>
      <c r="K9849" t="s">
        <v>137</v>
      </c>
      <c r="L9849" t="s">
        <v>27739</v>
      </c>
      <c r="M9849" t="s">
        <v>27740</v>
      </c>
      <c r="N9849">
        <v>4.0147222219999996</v>
      </c>
      <c r="O9849">
        <v>0</v>
      </c>
      <c r="P9849">
        <v>1</v>
      </c>
      <c r="Q9849">
        <v>0</v>
      </c>
      <c r="R9849">
        <v>0</v>
      </c>
      <c r="S9849">
        <v>0</v>
      </c>
      <c r="T9849">
        <v>2</v>
      </c>
      <c r="U9849">
        <v>0</v>
      </c>
      <c r="V9849">
        <v>0</v>
      </c>
      <c r="W9849">
        <v>0</v>
      </c>
      <c r="X9849">
        <v>2.3557250641366668E-3</v>
      </c>
      <c r="Y9849">
        <v>0</v>
      </c>
      <c r="Z9849">
        <v>0</v>
      </c>
      <c r="AA9849">
        <v>0</v>
      </c>
      <c r="AB9849">
        <v>8.4648828943930496</v>
      </c>
      <c r="AC9849">
        <v>0</v>
      </c>
      <c r="AD9849">
        <v>0</v>
      </c>
      <c r="AE9849">
        <v>8.467238619457186</v>
      </c>
    </row>
    <row r="9850" spans="1:31" x14ac:dyDescent="0.25">
      <c r="A9850">
        <v>1685631</v>
      </c>
      <c r="B9850">
        <v>1</v>
      </c>
      <c r="C9850" t="s">
        <v>81</v>
      </c>
      <c r="D9850" t="s">
        <v>112</v>
      </c>
      <c r="E9850" t="s">
        <v>159</v>
      </c>
      <c r="F9850" t="s">
        <v>27741</v>
      </c>
      <c r="G9850" t="s">
        <v>253</v>
      </c>
      <c r="H9850" t="s">
        <v>134</v>
      </c>
      <c r="I9850" t="s">
        <v>135</v>
      </c>
      <c r="J9850" t="s">
        <v>136</v>
      </c>
      <c r="K9850" t="s">
        <v>167</v>
      </c>
      <c r="L9850" t="s">
        <v>27742</v>
      </c>
      <c r="M9850" t="s">
        <v>27743</v>
      </c>
      <c r="N9850">
        <v>0.27792861099999999</v>
      </c>
      <c r="O9850">
        <v>0</v>
      </c>
      <c r="P9850">
        <v>1431</v>
      </c>
      <c r="Q9850">
        <v>0</v>
      </c>
      <c r="R9850">
        <v>0</v>
      </c>
      <c r="S9850">
        <v>0</v>
      </c>
      <c r="T9850">
        <v>145</v>
      </c>
      <c r="U9850">
        <v>0</v>
      </c>
      <c r="V9850">
        <v>0</v>
      </c>
      <c r="W9850">
        <v>0</v>
      </c>
      <c r="X9850">
        <v>70.339718825653435</v>
      </c>
      <c r="Y9850">
        <v>0</v>
      </c>
      <c r="Z9850">
        <v>0</v>
      </c>
      <c r="AA9850">
        <v>0</v>
      </c>
      <c r="AB9850">
        <v>48.201395235856062</v>
      </c>
      <c r="AC9850">
        <v>0</v>
      </c>
      <c r="AD9850">
        <v>0</v>
      </c>
      <c r="AE9850">
        <v>118.54111406150949</v>
      </c>
    </row>
    <row r="9851" spans="1:31" x14ac:dyDescent="0.25">
      <c r="A9851">
        <v>1685777</v>
      </c>
      <c r="B9851">
        <v>1</v>
      </c>
      <c r="C9851" t="s">
        <v>80</v>
      </c>
      <c r="D9851" t="s">
        <v>85</v>
      </c>
      <c r="E9851" t="s">
        <v>140</v>
      </c>
      <c r="F9851" t="s">
        <v>27744</v>
      </c>
      <c r="G9851" t="s">
        <v>197</v>
      </c>
      <c r="H9851" t="s">
        <v>143</v>
      </c>
      <c r="I9851" t="s">
        <v>135</v>
      </c>
      <c r="J9851" t="s">
        <v>136</v>
      </c>
      <c r="K9851" t="s">
        <v>137</v>
      </c>
      <c r="L9851" t="s">
        <v>27745</v>
      </c>
      <c r="M9851" t="s">
        <v>27746</v>
      </c>
      <c r="N9851">
        <v>1.5838888879999999</v>
      </c>
      <c r="O9851">
        <v>0</v>
      </c>
      <c r="P9851">
        <v>5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3.2564772026992914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3.2564772026992914</v>
      </c>
    </row>
    <row r="9852" spans="1:31" x14ac:dyDescent="0.25">
      <c r="A9852">
        <v>1685442</v>
      </c>
      <c r="B9852">
        <v>1</v>
      </c>
      <c r="C9852" t="s">
        <v>81</v>
      </c>
      <c r="D9852" t="s">
        <v>120</v>
      </c>
      <c r="E9852" t="s">
        <v>151</v>
      </c>
      <c r="F9852" t="s">
        <v>27747</v>
      </c>
      <c r="G9852" t="s">
        <v>891</v>
      </c>
      <c r="H9852" t="s">
        <v>143</v>
      </c>
      <c r="I9852" t="s">
        <v>135</v>
      </c>
      <c r="J9852" t="s">
        <v>136</v>
      </c>
      <c r="K9852" t="s">
        <v>137</v>
      </c>
      <c r="L9852" t="s">
        <v>27748</v>
      </c>
      <c r="M9852" t="s">
        <v>27749</v>
      </c>
      <c r="N9852">
        <v>0.62916666600000004</v>
      </c>
      <c r="O9852">
        <v>0</v>
      </c>
      <c r="P9852">
        <v>129</v>
      </c>
      <c r="Q9852">
        <v>0</v>
      </c>
      <c r="R9852">
        <v>0</v>
      </c>
      <c r="S9852">
        <v>0</v>
      </c>
      <c r="T9852">
        <v>10</v>
      </c>
      <c r="U9852">
        <v>0</v>
      </c>
      <c r="V9852">
        <v>0</v>
      </c>
      <c r="W9852">
        <v>0</v>
      </c>
      <c r="X9852">
        <v>23.736343869820882</v>
      </c>
      <c r="Y9852">
        <v>0</v>
      </c>
      <c r="Z9852">
        <v>0</v>
      </c>
      <c r="AA9852">
        <v>0</v>
      </c>
      <c r="AB9852">
        <v>3.9348265446196011</v>
      </c>
      <c r="AC9852">
        <v>0</v>
      </c>
      <c r="AD9852">
        <v>0</v>
      </c>
      <c r="AE9852">
        <v>27.671170414440482</v>
      </c>
    </row>
    <row r="9853" spans="1:31" x14ac:dyDescent="0.25">
      <c r="A9853">
        <v>1685468</v>
      </c>
      <c r="B9853">
        <v>1</v>
      </c>
      <c r="C9853" t="s">
        <v>80</v>
      </c>
      <c r="D9853" t="s">
        <v>96</v>
      </c>
      <c r="E9853" t="s">
        <v>140</v>
      </c>
      <c r="F9853" t="s">
        <v>27750</v>
      </c>
      <c r="G9853" t="s">
        <v>142</v>
      </c>
      <c r="H9853" t="s">
        <v>143</v>
      </c>
      <c r="I9853" t="s">
        <v>135</v>
      </c>
      <c r="J9853" t="s">
        <v>136</v>
      </c>
      <c r="K9853" t="s">
        <v>137</v>
      </c>
      <c r="L9853" t="s">
        <v>27751</v>
      </c>
      <c r="M9853" t="s">
        <v>27752</v>
      </c>
      <c r="N9853">
        <v>14.408611111000001</v>
      </c>
      <c r="O9853">
        <v>0</v>
      </c>
      <c r="P9853">
        <v>1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11.426399283385329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11.426399283385329</v>
      </c>
    </row>
    <row r="9854" spans="1:31" x14ac:dyDescent="0.25">
      <c r="A9854">
        <v>1685903</v>
      </c>
      <c r="B9854">
        <v>1</v>
      </c>
      <c r="C9854" t="s">
        <v>80</v>
      </c>
      <c r="D9854" t="s">
        <v>89</v>
      </c>
      <c r="E9854" t="s">
        <v>140</v>
      </c>
      <c r="F9854" t="s">
        <v>27753</v>
      </c>
      <c r="G9854" t="s">
        <v>197</v>
      </c>
      <c r="H9854" t="s">
        <v>143</v>
      </c>
      <c r="I9854" t="s">
        <v>135</v>
      </c>
      <c r="J9854" t="s">
        <v>136</v>
      </c>
      <c r="K9854" t="s">
        <v>137</v>
      </c>
      <c r="L9854" t="s">
        <v>27754</v>
      </c>
      <c r="M9854" t="s">
        <v>27755</v>
      </c>
      <c r="N9854">
        <v>1.957777777</v>
      </c>
      <c r="O9854">
        <v>0</v>
      </c>
      <c r="P9854">
        <v>7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5.673991311811033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5.673991311811033</v>
      </c>
    </row>
    <row r="9855" spans="1:31" x14ac:dyDescent="0.25">
      <c r="A9855">
        <v>1685511</v>
      </c>
      <c r="B9855">
        <v>1</v>
      </c>
      <c r="C9855" t="s">
        <v>81</v>
      </c>
      <c r="D9855" t="s">
        <v>115</v>
      </c>
      <c r="E9855" t="s">
        <v>140</v>
      </c>
      <c r="F9855" t="s">
        <v>27756</v>
      </c>
      <c r="G9855" t="s">
        <v>197</v>
      </c>
      <c r="H9855" t="s">
        <v>143</v>
      </c>
      <c r="I9855" t="s">
        <v>135</v>
      </c>
      <c r="J9855" t="s">
        <v>136</v>
      </c>
      <c r="K9855" t="s">
        <v>137</v>
      </c>
      <c r="L9855" t="s">
        <v>27757</v>
      </c>
      <c r="M9855" t="s">
        <v>27758</v>
      </c>
      <c r="N9855">
        <v>1.929166666</v>
      </c>
      <c r="O9855">
        <v>0</v>
      </c>
      <c r="P9855">
        <v>1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0.34553343800204833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0.34553343800204833</v>
      </c>
    </row>
    <row r="9856" spans="1:31" x14ac:dyDescent="0.25">
      <c r="A9856">
        <v>1685946</v>
      </c>
      <c r="B9856">
        <v>1</v>
      </c>
      <c r="C9856" t="s">
        <v>80</v>
      </c>
      <c r="D9856" t="s">
        <v>92</v>
      </c>
      <c r="E9856" t="s">
        <v>164</v>
      </c>
      <c r="F9856" t="s">
        <v>4003</v>
      </c>
      <c r="G9856" t="s">
        <v>1173</v>
      </c>
      <c r="H9856" t="s">
        <v>134</v>
      </c>
      <c r="I9856" t="s">
        <v>135</v>
      </c>
      <c r="J9856" t="s">
        <v>136</v>
      </c>
      <c r="K9856" t="s">
        <v>137</v>
      </c>
      <c r="L9856" t="s">
        <v>27759</v>
      </c>
      <c r="M9856" t="s">
        <v>27760</v>
      </c>
      <c r="N9856">
        <v>0.83250000000000002</v>
      </c>
      <c r="O9856">
        <v>0</v>
      </c>
      <c r="P9856">
        <v>269</v>
      </c>
      <c r="Q9856">
        <v>0</v>
      </c>
      <c r="R9856">
        <v>1</v>
      </c>
      <c r="S9856">
        <v>8</v>
      </c>
      <c r="T9856">
        <v>18</v>
      </c>
      <c r="U9856">
        <v>0</v>
      </c>
      <c r="V9856">
        <v>0</v>
      </c>
      <c r="W9856">
        <v>0</v>
      </c>
      <c r="X9856">
        <v>90.183289251768016</v>
      </c>
      <c r="Y9856">
        <v>0</v>
      </c>
      <c r="Z9856">
        <v>0</v>
      </c>
      <c r="AA9856">
        <v>279.73996051472415</v>
      </c>
      <c r="AB9856">
        <v>6.0418928982894649</v>
      </c>
      <c r="AC9856">
        <v>0</v>
      </c>
      <c r="AD9856">
        <v>0</v>
      </c>
      <c r="AE9856">
        <v>375.96514266478164</v>
      </c>
    </row>
    <row r="9857" spans="1:31" x14ac:dyDescent="0.25">
      <c r="A9857">
        <v>1685797</v>
      </c>
      <c r="B9857">
        <v>1</v>
      </c>
      <c r="C9857" t="s">
        <v>80</v>
      </c>
      <c r="D9857" t="s">
        <v>104</v>
      </c>
      <c r="E9857" t="s">
        <v>151</v>
      </c>
      <c r="F9857" t="s">
        <v>27761</v>
      </c>
      <c r="G9857" t="s">
        <v>222</v>
      </c>
      <c r="H9857" t="s">
        <v>143</v>
      </c>
      <c r="I9857" t="s">
        <v>135</v>
      </c>
      <c r="J9857" t="s">
        <v>136</v>
      </c>
      <c r="K9857" t="s">
        <v>137</v>
      </c>
      <c r="L9857" t="s">
        <v>27762</v>
      </c>
      <c r="M9857" t="s">
        <v>27763</v>
      </c>
      <c r="N9857">
        <v>3.7016666659999999</v>
      </c>
      <c r="O9857">
        <v>0</v>
      </c>
      <c r="P9857">
        <v>70</v>
      </c>
      <c r="Q9857">
        <v>0</v>
      </c>
      <c r="R9857">
        <v>6</v>
      </c>
      <c r="S9857">
        <v>0</v>
      </c>
      <c r="T9857">
        <v>8</v>
      </c>
      <c r="U9857">
        <v>0</v>
      </c>
      <c r="V9857">
        <v>0</v>
      </c>
      <c r="W9857">
        <v>0</v>
      </c>
      <c r="X9857">
        <v>39.531107186287237</v>
      </c>
      <c r="Y9857">
        <v>0</v>
      </c>
      <c r="Z9857">
        <v>4.8268176686756767</v>
      </c>
      <c r="AA9857">
        <v>0</v>
      </c>
      <c r="AB9857">
        <v>18.583789719659226</v>
      </c>
      <c r="AC9857">
        <v>0</v>
      </c>
      <c r="AD9857">
        <v>0</v>
      </c>
      <c r="AE9857">
        <v>62.941714574622139</v>
      </c>
    </row>
    <row r="9858" spans="1:31" x14ac:dyDescent="0.25">
      <c r="A9858">
        <v>1685405</v>
      </c>
      <c r="B9858">
        <v>1</v>
      </c>
      <c r="C9858" t="s">
        <v>80</v>
      </c>
      <c r="D9858" t="s">
        <v>95</v>
      </c>
      <c r="E9858" t="s">
        <v>146</v>
      </c>
      <c r="F9858" t="s">
        <v>27764</v>
      </c>
      <c r="G9858" t="s">
        <v>281</v>
      </c>
      <c r="H9858" t="s">
        <v>143</v>
      </c>
      <c r="I9858" t="s">
        <v>135</v>
      </c>
      <c r="J9858" t="s">
        <v>136</v>
      </c>
      <c r="K9858" t="s">
        <v>167</v>
      </c>
      <c r="L9858" t="s">
        <v>27765</v>
      </c>
      <c r="M9858" t="s">
        <v>27766</v>
      </c>
      <c r="N9858">
        <v>5.1652183330000003</v>
      </c>
      <c r="O9858">
        <v>0</v>
      </c>
      <c r="P9858">
        <v>295</v>
      </c>
      <c r="Q9858">
        <v>0</v>
      </c>
      <c r="R9858">
        <v>0</v>
      </c>
      <c r="S9858">
        <v>0</v>
      </c>
      <c r="T9858">
        <v>31</v>
      </c>
      <c r="U9858">
        <v>0</v>
      </c>
      <c r="V9858">
        <v>0</v>
      </c>
      <c r="W9858">
        <v>0</v>
      </c>
      <c r="X9858">
        <v>484.38857687599938</v>
      </c>
      <c r="Y9858">
        <v>0</v>
      </c>
      <c r="Z9858">
        <v>0</v>
      </c>
      <c r="AA9858">
        <v>0</v>
      </c>
      <c r="AB9858">
        <v>641.59442251571318</v>
      </c>
      <c r="AC9858">
        <v>0</v>
      </c>
      <c r="AD9858">
        <v>0</v>
      </c>
      <c r="AE9858">
        <v>1125.9829993917126</v>
      </c>
    </row>
    <row r="9859" spans="1:31" x14ac:dyDescent="0.25">
      <c r="A9859">
        <v>1685411</v>
      </c>
      <c r="B9859">
        <v>1</v>
      </c>
      <c r="C9859" t="s">
        <v>80</v>
      </c>
      <c r="D9859" t="s">
        <v>96</v>
      </c>
      <c r="E9859" t="s">
        <v>151</v>
      </c>
      <c r="F9859" t="s">
        <v>19513</v>
      </c>
      <c r="G9859" t="s">
        <v>281</v>
      </c>
      <c r="H9859" t="s">
        <v>143</v>
      </c>
      <c r="I9859" t="s">
        <v>135</v>
      </c>
      <c r="J9859" t="s">
        <v>136</v>
      </c>
      <c r="K9859" t="s">
        <v>167</v>
      </c>
      <c r="L9859" t="s">
        <v>27767</v>
      </c>
      <c r="M9859" t="s">
        <v>27768</v>
      </c>
      <c r="N9859">
        <v>5.545833333</v>
      </c>
      <c r="O9859">
        <v>0</v>
      </c>
      <c r="P9859">
        <v>58</v>
      </c>
      <c r="Q9859">
        <v>0</v>
      </c>
      <c r="R9859">
        <v>0</v>
      </c>
      <c r="S9859">
        <v>0</v>
      </c>
      <c r="T9859">
        <v>5</v>
      </c>
      <c r="U9859">
        <v>0</v>
      </c>
      <c r="V9859">
        <v>0</v>
      </c>
      <c r="W9859">
        <v>0</v>
      </c>
      <c r="X9859">
        <v>35.044367563793372</v>
      </c>
      <c r="Y9859">
        <v>0</v>
      </c>
      <c r="Z9859">
        <v>0</v>
      </c>
      <c r="AA9859">
        <v>0</v>
      </c>
      <c r="AB9859">
        <v>109.87398977695743</v>
      </c>
      <c r="AC9859">
        <v>0</v>
      </c>
      <c r="AD9859">
        <v>0</v>
      </c>
      <c r="AE9859">
        <v>144.91835734075079</v>
      </c>
    </row>
    <row r="9860" spans="1:31" x14ac:dyDescent="0.25">
      <c r="A9860">
        <v>1685743</v>
      </c>
      <c r="B9860">
        <v>1</v>
      </c>
      <c r="C9860" t="s">
        <v>80</v>
      </c>
      <c r="D9860" t="s">
        <v>83</v>
      </c>
      <c r="E9860" t="s">
        <v>140</v>
      </c>
      <c r="F9860" t="s">
        <v>27769</v>
      </c>
      <c r="G9860" t="s">
        <v>142</v>
      </c>
      <c r="H9860" t="s">
        <v>143</v>
      </c>
      <c r="I9860" t="s">
        <v>135</v>
      </c>
      <c r="J9860" t="s">
        <v>136</v>
      </c>
      <c r="K9860" t="s">
        <v>137</v>
      </c>
      <c r="L9860" t="s">
        <v>27770</v>
      </c>
      <c r="M9860" t="s">
        <v>27771</v>
      </c>
      <c r="N9860">
        <v>5.8316666660000003</v>
      </c>
      <c r="O9860">
        <v>0</v>
      </c>
      <c r="P9860">
        <v>4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17.540781573715044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17.540781573715044</v>
      </c>
    </row>
    <row r="9861" spans="1:31" x14ac:dyDescent="0.25">
      <c r="A9861">
        <v>1685643</v>
      </c>
      <c r="B9861">
        <v>1</v>
      </c>
      <c r="C9861" t="s">
        <v>80</v>
      </c>
      <c r="D9861" t="s">
        <v>104</v>
      </c>
      <c r="E9861" t="s">
        <v>140</v>
      </c>
      <c r="F9861" t="s">
        <v>27772</v>
      </c>
      <c r="G9861" t="s">
        <v>197</v>
      </c>
      <c r="H9861" t="s">
        <v>143</v>
      </c>
      <c r="I9861" t="s">
        <v>135</v>
      </c>
      <c r="J9861" t="s">
        <v>136</v>
      </c>
      <c r="K9861" t="s">
        <v>137</v>
      </c>
      <c r="L9861" t="s">
        <v>27773</v>
      </c>
      <c r="M9861" t="s">
        <v>27774</v>
      </c>
      <c r="N9861">
        <v>2.6213888879999998</v>
      </c>
      <c r="O9861">
        <v>0</v>
      </c>
      <c r="P9861">
        <v>1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0.93922084698372399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0.93922084698372399</v>
      </c>
    </row>
    <row r="9862" spans="1:31" x14ac:dyDescent="0.25">
      <c r="A9862">
        <v>1685935</v>
      </c>
      <c r="B9862">
        <v>1</v>
      </c>
      <c r="C9862" t="s">
        <v>80</v>
      </c>
      <c r="D9862" t="s">
        <v>83</v>
      </c>
      <c r="E9862" t="s">
        <v>159</v>
      </c>
      <c r="F9862" t="s">
        <v>27775</v>
      </c>
      <c r="G9862" t="s">
        <v>133</v>
      </c>
      <c r="H9862" t="s">
        <v>134</v>
      </c>
      <c r="I9862" t="s">
        <v>135</v>
      </c>
      <c r="J9862" t="s">
        <v>136</v>
      </c>
      <c r="K9862" t="s">
        <v>137</v>
      </c>
      <c r="L9862" t="s">
        <v>27776</v>
      </c>
      <c r="M9862" t="s">
        <v>27777</v>
      </c>
      <c r="N9862">
        <v>0.24833333299999999</v>
      </c>
      <c r="O9862">
        <v>0</v>
      </c>
      <c r="P9862">
        <v>2</v>
      </c>
      <c r="Q9862">
        <v>0</v>
      </c>
      <c r="R9862">
        <v>4</v>
      </c>
      <c r="S9862">
        <v>3</v>
      </c>
      <c r="T9862">
        <v>29</v>
      </c>
      <c r="U9862">
        <v>4</v>
      </c>
      <c r="V9862">
        <v>4</v>
      </c>
      <c r="W9862">
        <v>0</v>
      </c>
      <c r="X9862">
        <v>1.9682516778029531</v>
      </c>
      <c r="Y9862">
        <v>0</v>
      </c>
      <c r="Z9862">
        <v>0.21441930461557501</v>
      </c>
      <c r="AA9862">
        <v>6.3264643428784169</v>
      </c>
      <c r="AB9862">
        <v>10.870993609216541</v>
      </c>
      <c r="AC9862">
        <v>98.093213966914249</v>
      </c>
      <c r="AD9862">
        <v>13.755260260672468</v>
      </c>
      <c r="AE9862">
        <v>131.2286031621002</v>
      </c>
    </row>
    <row r="9863" spans="1:31" x14ac:dyDescent="0.25">
      <c r="A9863">
        <v>1685474</v>
      </c>
      <c r="B9863">
        <v>1</v>
      </c>
      <c r="C9863" t="s">
        <v>80</v>
      </c>
      <c r="D9863" t="s">
        <v>101</v>
      </c>
      <c r="E9863" t="s">
        <v>140</v>
      </c>
      <c r="F9863" t="s">
        <v>27778</v>
      </c>
      <c r="G9863" t="s">
        <v>389</v>
      </c>
      <c r="H9863" t="s">
        <v>143</v>
      </c>
      <c r="I9863" t="s">
        <v>135</v>
      </c>
      <c r="J9863" t="s">
        <v>136</v>
      </c>
      <c r="K9863" t="s">
        <v>137</v>
      </c>
      <c r="L9863" t="s">
        <v>27779</v>
      </c>
      <c r="M9863" t="s">
        <v>27780</v>
      </c>
      <c r="N9863">
        <v>1.7541666659999999</v>
      </c>
      <c r="O9863">
        <v>0</v>
      </c>
      <c r="P9863">
        <v>4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0.45305662953391218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0.45305662953391218</v>
      </c>
    </row>
    <row r="9864" spans="1:31" x14ac:dyDescent="0.25">
      <c r="A9864">
        <v>1685975</v>
      </c>
      <c r="B9864">
        <v>1</v>
      </c>
      <c r="C9864" t="s">
        <v>81</v>
      </c>
      <c r="D9864" t="s">
        <v>113</v>
      </c>
      <c r="E9864" t="s">
        <v>140</v>
      </c>
      <c r="F9864" t="s">
        <v>27781</v>
      </c>
      <c r="G9864" t="s">
        <v>197</v>
      </c>
      <c r="H9864" t="s">
        <v>143</v>
      </c>
      <c r="I9864" t="s">
        <v>135</v>
      </c>
      <c r="J9864" t="s">
        <v>136</v>
      </c>
      <c r="K9864" t="s">
        <v>137</v>
      </c>
      <c r="L9864" t="s">
        <v>27782</v>
      </c>
      <c r="M9864" t="s">
        <v>27783</v>
      </c>
      <c r="N9864">
        <v>1.180833333</v>
      </c>
      <c r="O9864">
        <v>0</v>
      </c>
      <c r="P9864">
        <v>1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0.43512593285831119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0.43512593285831119</v>
      </c>
    </row>
    <row r="9865" spans="1:31" x14ac:dyDescent="0.25">
      <c r="A9865">
        <v>1685351</v>
      </c>
      <c r="B9865">
        <v>1</v>
      </c>
      <c r="C9865" t="s">
        <v>81</v>
      </c>
      <c r="D9865" t="s">
        <v>118</v>
      </c>
      <c r="E9865" t="s">
        <v>131</v>
      </c>
      <c r="F9865" t="s">
        <v>27784</v>
      </c>
      <c r="G9865" t="s">
        <v>281</v>
      </c>
      <c r="H9865" t="s">
        <v>134</v>
      </c>
      <c r="I9865" t="s">
        <v>135</v>
      </c>
      <c r="J9865" t="s">
        <v>136</v>
      </c>
      <c r="K9865" t="s">
        <v>167</v>
      </c>
      <c r="L9865" t="s">
        <v>27785</v>
      </c>
      <c r="M9865" t="s">
        <v>27786</v>
      </c>
      <c r="N9865">
        <v>8.1666666659999994</v>
      </c>
      <c r="O9865">
        <v>1</v>
      </c>
      <c r="P9865">
        <v>950</v>
      </c>
      <c r="Q9865">
        <v>59</v>
      </c>
      <c r="R9865">
        <v>141</v>
      </c>
      <c r="S9865">
        <v>7</v>
      </c>
      <c r="T9865">
        <v>74</v>
      </c>
      <c r="U9865">
        <v>0</v>
      </c>
      <c r="V9865">
        <v>0</v>
      </c>
      <c r="W9865">
        <v>0</v>
      </c>
      <c r="X9865">
        <v>723.22108008854514</v>
      </c>
      <c r="Y9865">
        <v>253.64007440865467</v>
      </c>
      <c r="Z9865">
        <v>120.68887640331252</v>
      </c>
      <c r="AA9865">
        <v>489.34532150089893</v>
      </c>
      <c r="AB9865">
        <v>221.45757674088574</v>
      </c>
      <c r="AC9865">
        <v>0</v>
      </c>
      <c r="AD9865">
        <v>0</v>
      </c>
      <c r="AE9865">
        <v>1808.3529291422972</v>
      </c>
    </row>
    <row r="9866" spans="1:31" x14ac:dyDescent="0.25">
      <c r="A9866">
        <v>1685371</v>
      </c>
      <c r="B9866">
        <v>1</v>
      </c>
      <c r="C9866" t="s">
        <v>80</v>
      </c>
      <c r="D9866" t="s">
        <v>99</v>
      </c>
      <c r="E9866" t="s">
        <v>159</v>
      </c>
      <c r="F9866" t="s">
        <v>22818</v>
      </c>
      <c r="G9866" t="s">
        <v>281</v>
      </c>
      <c r="H9866" t="s">
        <v>134</v>
      </c>
      <c r="I9866" t="s">
        <v>135</v>
      </c>
      <c r="J9866" t="s">
        <v>136</v>
      </c>
      <c r="K9866" t="s">
        <v>167</v>
      </c>
      <c r="L9866" t="s">
        <v>27787</v>
      </c>
      <c r="M9866" t="s">
        <v>27788</v>
      </c>
      <c r="N9866">
        <v>9.3917877769999993</v>
      </c>
      <c r="O9866">
        <v>0</v>
      </c>
      <c r="P9866">
        <v>56</v>
      </c>
      <c r="Q9866">
        <v>0</v>
      </c>
      <c r="R9866">
        <v>31</v>
      </c>
      <c r="S9866">
        <v>0</v>
      </c>
      <c r="T9866">
        <v>7</v>
      </c>
      <c r="U9866">
        <v>0</v>
      </c>
      <c r="V9866">
        <v>0</v>
      </c>
      <c r="W9866">
        <v>0</v>
      </c>
      <c r="X9866">
        <v>66.686491036045553</v>
      </c>
      <c r="Y9866">
        <v>0</v>
      </c>
      <c r="Z9866">
        <v>40.260575024091899</v>
      </c>
      <c r="AA9866">
        <v>0</v>
      </c>
      <c r="AB9866">
        <v>7.6736653607232332</v>
      </c>
      <c r="AC9866">
        <v>0</v>
      </c>
      <c r="AD9866">
        <v>0</v>
      </c>
      <c r="AE9866">
        <v>114.62073142086068</v>
      </c>
    </row>
    <row r="9867" spans="1:31" x14ac:dyDescent="0.25">
      <c r="A9867">
        <v>1685637</v>
      </c>
      <c r="B9867">
        <v>1</v>
      </c>
      <c r="C9867" t="s">
        <v>80</v>
      </c>
      <c r="D9867" t="s">
        <v>105</v>
      </c>
      <c r="E9867" t="s">
        <v>140</v>
      </c>
      <c r="F9867" t="s">
        <v>27789</v>
      </c>
      <c r="G9867" t="s">
        <v>267</v>
      </c>
      <c r="H9867" t="s">
        <v>143</v>
      </c>
      <c r="I9867" t="s">
        <v>135</v>
      </c>
      <c r="J9867" t="s">
        <v>136</v>
      </c>
      <c r="K9867" t="s">
        <v>137</v>
      </c>
      <c r="L9867" t="s">
        <v>27790</v>
      </c>
      <c r="M9867" t="s">
        <v>27791</v>
      </c>
      <c r="N9867">
        <v>0.72055555500000001</v>
      </c>
      <c r="O9867">
        <v>0</v>
      </c>
      <c r="P9867">
        <v>0</v>
      </c>
      <c r="Q9867">
        <v>0</v>
      </c>
      <c r="R9867">
        <v>1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1.5186771152777778E-5</v>
      </c>
      <c r="AA9867">
        <v>0</v>
      </c>
      <c r="AB9867">
        <v>0</v>
      </c>
      <c r="AC9867">
        <v>0</v>
      </c>
      <c r="AD9867">
        <v>0</v>
      </c>
      <c r="AE9867">
        <v>1.5186771152777778E-5</v>
      </c>
    </row>
    <row r="9868" spans="1:31" x14ac:dyDescent="0.25">
      <c r="A9868">
        <v>1685514</v>
      </c>
      <c r="B9868">
        <v>1</v>
      </c>
      <c r="C9868" t="s">
        <v>81</v>
      </c>
      <c r="D9868" t="s">
        <v>117</v>
      </c>
      <c r="E9868" t="s">
        <v>140</v>
      </c>
      <c r="F9868" t="s">
        <v>27792</v>
      </c>
      <c r="G9868" t="s">
        <v>197</v>
      </c>
      <c r="H9868" t="s">
        <v>143</v>
      </c>
      <c r="I9868" t="s">
        <v>135</v>
      </c>
      <c r="J9868" t="s">
        <v>136</v>
      </c>
      <c r="K9868" t="s">
        <v>137</v>
      </c>
      <c r="L9868" t="s">
        <v>27793</v>
      </c>
      <c r="M9868" t="s">
        <v>27794</v>
      </c>
      <c r="N9868">
        <v>1.4602777769999999</v>
      </c>
      <c r="O9868">
        <v>0</v>
      </c>
      <c r="P9868">
        <v>1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0.16813482626995971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0.16813482626995971</v>
      </c>
    </row>
    <row r="9869" spans="1:31" x14ac:dyDescent="0.25">
      <c r="A9869">
        <v>1685949</v>
      </c>
      <c r="B9869">
        <v>1</v>
      </c>
      <c r="C9869" t="s">
        <v>80</v>
      </c>
      <c r="D9869" t="s">
        <v>96</v>
      </c>
      <c r="E9869" t="s">
        <v>151</v>
      </c>
      <c r="F9869" t="s">
        <v>8197</v>
      </c>
      <c r="G9869" t="s">
        <v>222</v>
      </c>
      <c r="H9869" t="s">
        <v>143</v>
      </c>
      <c r="I9869" t="s">
        <v>135</v>
      </c>
      <c r="J9869" t="s">
        <v>136</v>
      </c>
      <c r="K9869" t="s">
        <v>137</v>
      </c>
      <c r="L9869" t="s">
        <v>27795</v>
      </c>
      <c r="M9869" t="s">
        <v>27796</v>
      </c>
      <c r="N9869">
        <v>2.1444444439999999</v>
      </c>
      <c r="O9869">
        <v>0</v>
      </c>
      <c r="P9869">
        <v>141</v>
      </c>
      <c r="Q9869">
        <v>0</v>
      </c>
      <c r="R9869">
        <v>0</v>
      </c>
      <c r="S9869">
        <v>0</v>
      </c>
      <c r="T9869">
        <v>6</v>
      </c>
      <c r="U9869">
        <v>0</v>
      </c>
      <c r="V9869">
        <v>0</v>
      </c>
      <c r="W9869">
        <v>0</v>
      </c>
      <c r="X9869">
        <v>114.3264728232499</v>
      </c>
      <c r="Y9869">
        <v>0</v>
      </c>
      <c r="Z9869">
        <v>0</v>
      </c>
      <c r="AA9869">
        <v>0</v>
      </c>
      <c r="AB9869">
        <v>2.6286577023985247</v>
      </c>
      <c r="AC9869">
        <v>0</v>
      </c>
      <c r="AD9869">
        <v>0</v>
      </c>
      <c r="AE9869">
        <v>116.95513052564843</v>
      </c>
    </row>
    <row r="9870" spans="1:31" x14ac:dyDescent="0.25">
      <c r="A9870">
        <v>1685451</v>
      </c>
      <c r="B9870">
        <v>1</v>
      </c>
      <c r="C9870" t="s">
        <v>80</v>
      </c>
      <c r="D9870" t="s">
        <v>92</v>
      </c>
      <c r="E9870" t="s">
        <v>140</v>
      </c>
      <c r="F9870" t="s">
        <v>27797</v>
      </c>
      <c r="G9870" t="s">
        <v>209</v>
      </c>
      <c r="H9870" t="s">
        <v>143</v>
      </c>
      <c r="I9870" t="s">
        <v>135</v>
      </c>
      <c r="J9870" t="s">
        <v>136</v>
      </c>
      <c r="K9870" t="s">
        <v>137</v>
      </c>
      <c r="L9870" t="s">
        <v>27798</v>
      </c>
      <c r="M9870" t="s">
        <v>27799</v>
      </c>
      <c r="N9870">
        <v>1.785555555</v>
      </c>
      <c r="O9870">
        <v>0</v>
      </c>
      <c r="P9870">
        <v>0</v>
      </c>
      <c r="Q9870">
        <v>0</v>
      </c>
      <c r="R9870">
        <v>1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</row>
    <row r="9871" spans="1:31" x14ac:dyDescent="0.25">
      <c r="A9871">
        <v>1685700</v>
      </c>
      <c r="B9871">
        <v>1</v>
      </c>
      <c r="C9871" t="s">
        <v>80</v>
      </c>
      <c r="D9871" t="s">
        <v>106</v>
      </c>
      <c r="E9871" t="s">
        <v>140</v>
      </c>
      <c r="F9871" t="s">
        <v>27590</v>
      </c>
      <c r="G9871" t="s">
        <v>197</v>
      </c>
      <c r="H9871" t="s">
        <v>143</v>
      </c>
      <c r="I9871" t="s">
        <v>135</v>
      </c>
      <c r="J9871" t="s">
        <v>136</v>
      </c>
      <c r="K9871" t="s">
        <v>137</v>
      </c>
      <c r="L9871" t="s">
        <v>27800</v>
      </c>
      <c r="M9871" t="s">
        <v>27801</v>
      </c>
      <c r="N9871">
        <v>5.5988888880000003</v>
      </c>
      <c r="O9871">
        <v>0</v>
      </c>
      <c r="P9871">
        <v>1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1.6847377506358527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1.6847377506358527</v>
      </c>
    </row>
    <row r="9872" spans="1:31" x14ac:dyDescent="0.25">
      <c r="A9872">
        <v>1685806</v>
      </c>
      <c r="B9872">
        <v>1</v>
      </c>
      <c r="C9872" t="s">
        <v>80</v>
      </c>
      <c r="D9872" t="s">
        <v>104</v>
      </c>
      <c r="E9872" t="s">
        <v>140</v>
      </c>
      <c r="F9872" t="s">
        <v>27802</v>
      </c>
      <c r="G9872" t="s">
        <v>197</v>
      </c>
      <c r="H9872" t="s">
        <v>143</v>
      </c>
      <c r="I9872" t="s">
        <v>135</v>
      </c>
      <c r="J9872" t="s">
        <v>136</v>
      </c>
      <c r="K9872" t="s">
        <v>137</v>
      </c>
      <c r="L9872" t="s">
        <v>27803</v>
      </c>
      <c r="M9872" t="s">
        <v>27804</v>
      </c>
      <c r="N9872">
        <v>1.717222222</v>
      </c>
      <c r="O9872">
        <v>0</v>
      </c>
      <c r="P9872">
        <v>5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5.5736089520309422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5.5736089520309422</v>
      </c>
    </row>
    <row r="9873" spans="1:31" x14ac:dyDescent="0.25">
      <c r="A9873">
        <v>1685623</v>
      </c>
      <c r="B9873">
        <v>1</v>
      </c>
      <c r="C9873" t="s">
        <v>80</v>
      </c>
      <c r="D9873" t="s">
        <v>94</v>
      </c>
      <c r="E9873" t="s">
        <v>164</v>
      </c>
      <c r="F9873" t="s">
        <v>2984</v>
      </c>
      <c r="G9873" t="s">
        <v>161</v>
      </c>
      <c r="H9873" t="s">
        <v>134</v>
      </c>
      <c r="I9873" t="s">
        <v>135</v>
      </c>
      <c r="J9873" t="s">
        <v>136</v>
      </c>
      <c r="K9873" t="s">
        <v>137</v>
      </c>
      <c r="L9873" t="s">
        <v>27805</v>
      </c>
      <c r="M9873" t="s">
        <v>27806</v>
      </c>
      <c r="N9873">
        <v>0.92777777699999997</v>
      </c>
      <c r="O9873">
        <v>0</v>
      </c>
      <c r="P9873">
        <v>1</v>
      </c>
      <c r="Q9873">
        <v>8</v>
      </c>
      <c r="R9873">
        <v>167</v>
      </c>
      <c r="S9873">
        <v>1</v>
      </c>
      <c r="T9873">
        <v>8</v>
      </c>
      <c r="U9873">
        <v>0</v>
      </c>
      <c r="V9873">
        <v>0</v>
      </c>
      <c r="W9873">
        <v>0</v>
      </c>
      <c r="X9873">
        <v>0.10789952880299999</v>
      </c>
      <c r="Y9873">
        <v>3.3374080618599677</v>
      </c>
      <c r="Z9873">
        <v>125.84206193059995</v>
      </c>
      <c r="AA9873">
        <v>19.102329174512334</v>
      </c>
      <c r="AB9873">
        <v>6.8778634406392669</v>
      </c>
      <c r="AC9873">
        <v>0</v>
      </c>
      <c r="AD9873">
        <v>0</v>
      </c>
      <c r="AE9873">
        <v>155.26756213641451</v>
      </c>
    </row>
    <row r="9874" spans="1:31" x14ac:dyDescent="0.25">
      <c r="A9874">
        <v>1685909</v>
      </c>
      <c r="B9874">
        <v>1</v>
      </c>
      <c r="C9874" t="s">
        <v>81</v>
      </c>
      <c r="D9874" t="s">
        <v>113</v>
      </c>
      <c r="E9874" t="s">
        <v>146</v>
      </c>
      <c r="F9874" t="s">
        <v>27807</v>
      </c>
      <c r="G9874" t="s">
        <v>148</v>
      </c>
      <c r="H9874" t="s">
        <v>143</v>
      </c>
      <c r="I9874" t="s">
        <v>135</v>
      </c>
      <c r="J9874" t="s">
        <v>136</v>
      </c>
      <c r="K9874" t="s">
        <v>137</v>
      </c>
      <c r="L9874" t="s">
        <v>27808</v>
      </c>
      <c r="M9874" t="s">
        <v>27809</v>
      </c>
      <c r="N9874">
        <v>1.7561111110000001</v>
      </c>
      <c r="O9874">
        <v>0</v>
      </c>
      <c r="P9874">
        <v>145</v>
      </c>
      <c r="Q9874">
        <v>0</v>
      </c>
      <c r="R9874">
        <v>0</v>
      </c>
      <c r="S9874">
        <v>0</v>
      </c>
      <c r="T9874">
        <v>20</v>
      </c>
      <c r="U9874">
        <v>0</v>
      </c>
      <c r="V9874">
        <v>0</v>
      </c>
      <c r="W9874">
        <v>0</v>
      </c>
      <c r="X9874">
        <v>61.779955913867219</v>
      </c>
      <c r="Y9874">
        <v>0</v>
      </c>
      <c r="Z9874">
        <v>0</v>
      </c>
      <c r="AA9874">
        <v>0</v>
      </c>
      <c r="AB9874">
        <v>14.377923272195419</v>
      </c>
      <c r="AC9874">
        <v>0</v>
      </c>
      <c r="AD9874">
        <v>0</v>
      </c>
      <c r="AE9874">
        <v>76.157879186062644</v>
      </c>
    </row>
    <row r="9875" spans="1:31" x14ac:dyDescent="0.25">
      <c r="A9875">
        <v>1685886</v>
      </c>
      <c r="B9875">
        <v>1</v>
      </c>
      <c r="C9875" t="s">
        <v>80</v>
      </c>
      <c r="D9875" t="s">
        <v>100</v>
      </c>
      <c r="E9875" t="s">
        <v>140</v>
      </c>
      <c r="F9875" t="s">
        <v>27810</v>
      </c>
      <c r="G9875" t="s">
        <v>209</v>
      </c>
      <c r="H9875" t="s">
        <v>143</v>
      </c>
      <c r="I9875" t="s">
        <v>135</v>
      </c>
      <c r="J9875" t="s">
        <v>136</v>
      </c>
      <c r="K9875" t="s">
        <v>137</v>
      </c>
      <c r="L9875" t="s">
        <v>27811</v>
      </c>
      <c r="M9875" t="s">
        <v>27812</v>
      </c>
      <c r="N9875">
        <v>0.74833333300000004</v>
      </c>
      <c r="O9875">
        <v>0</v>
      </c>
      <c r="P9875">
        <v>2</v>
      </c>
      <c r="Q9875">
        <v>0</v>
      </c>
      <c r="R9875">
        <v>1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0.78887230849018675</v>
      </c>
      <c r="Y9875">
        <v>0</v>
      </c>
      <c r="Z9875">
        <v>0.32960065852583331</v>
      </c>
      <c r="AA9875">
        <v>0</v>
      </c>
      <c r="AB9875">
        <v>0</v>
      </c>
      <c r="AC9875">
        <v>0</v>
      </c>
      <c r="AD9875">
        <v>0</v>
      </c>
      <c r="AE9875">
        <v>1.1184729670160201</v>
      </c>
    </row>
    <row r="9876" spans="1:31" x14ac:dyDescent="0.25">
      <c r="A9876">
        <v>1685869</v>
      </c>
      <c r="B9876">
        <v>1</v>
      </c>
      <c r="C9876" t="s">
        <v>80</v>
      </c>
      <c r="D9876" t="s">
        <v>101</v>
      </c>
      <c r="E9876" t="s">
        <v>200</v>
      </c>
      <c r="F9876" t="s">
        <v>27813</v>
      </c>
      <c r="G9876" t="s">
        <v>153</v>
      </c>
      <c r="H9876" t="s">
        <v>143</v>
      </c>
      <c r="I9876" t="s">
        <v>135</v>
      </c>
      <c r="J9876" t="s">
        <v>136</v>
      </c>
      <c r="K9876" t="s">
        <v>137</v>
      </c>
      <c r="L9876" t="s">
        <v>27814</v>
      </c>
      <c r="M9876" t="s">
        <v>27815</v>
      </c>
      <c r="N9876">
        <v>2.2458333330000002</v>
      </c>
      <c r="O9876">
        <v>0</v>
      </c>
      <c r="P9876">
        <v>19</v>
      </c>
      <c r="Q9876">
        <v>0</v>
      </c>
      <c r="R9876">
        <v>0</v>
      </c>
      <c r="S9876">
        <v>0</v>
      </c>
      <c r="T9876">
        <v>2</v>
      </c>
      <c r="U9876">
        <v>0</v>
      </c>
      <c r="V9876">
        <v>0</v>
      </c>
      <c r="W9876">
        <v>0</v>
      </c>
      <c r="X9876">
        <v>11.340260475607991</v>
      </c>
      <c r="Y9876">
        <v>0</v>
      </c>
      <c r="Z9876">
        <v>0</v>
      </c>
      <c r="AA9876">
        <v>0</v>
      </c>
      <c r="AB9876">
        <v>1.809148982912947</v>
      </c>
      <c r="AC9876">
        <v>0</v>
      </c>
      <c r="AD9876">
        <v>0</v>
      </c>
      <c r="AE9876">
        <v>13.149409458520939</v>
      </c>
    </row>
    <row r="9877" spans="1:31" x14ac:dyDescent="0.25">
      <c r="A9877">
        <v>1685477</v>
      </c>
      <c r="B9877">
        <v>1</v>
      </c>
      <c r="C9877" t="s">
        <v>81</v>
      </c>
      <c r="D9877" t="s">
        <v>112</v>
      </c>
      <c r="E9877" t="s">
        <v>159</v>
      </c>
      <c r="F9877" t="s">
        <v>27816</v>
      </c>
      <c r="G9877" t="s">
        <v>253</v>
      </c>
      <c r="H9877" t="s">
        <v>134</v>
      </c>
      <c r="I9877" t="s">
        <v>135</v>
      </c>
      <c r="J9877" t="s">
        <v>136</v>
      </c>
      <c r="K9877" t="s">
        <v>167</v>
      </c>
      <c r="L9877" t="s">
        <v>27817</v>
      </c>
      <c r="M9877" t="s">
        <v>27818</v>
      </c>
      <c r="N9877">
        <v>0.949636111</v>
      </c>
      <c r="O9877">
        <v>0</v>
      </c>
      <c r="P9877">
        <v>217</v>
      </c>
      <c r="Q9877">
        <v>0</v>
      </c>
      <c r="R9877">
        <v>0</v>
      </c>
      <c r="S9877">
        <v>0</v>
      </c>
      <c r="T9877">
        <v>67</v>
      </c>
      <c r="U9877">
        <v>0</v>
      </c>
      <c r="V9877">
        <v>0</v>
      </c>
      <c r="W9877">
        <v>0</v>
      </c>
      <c r="X9877">
        <v>38.151666151188223</v>
      </c>
      <c r="Y9877">
        <v>0</v>
      </c>
      <c r="Z9877">
        <v>0</v>
      </c>
      <c r="AA9877">
        <v>0</v>
      </c>
      <c r="AB9877">
        <v>60.28220458204536</v>
      </c>
      <c r="AC9877">
        <v>0</v>
      </c>
      <c r="AD9877">
        <v>0</v>
      </c>
      <c r="AE9877">
        <v>98.43387073323359</v>
      </c>
    </row>
    <row r="9878" spans="1:31" x14ac:dyDescent="0.25">
      <c r="A9878">
        <v>1718767</v>
      </c>
      <c r="B9878">
        <v>1</v>
      </c>
      <c r="C9878" t="s">
        <v>80</v>
      </c>
      <c r="D9878" t="s">
        <v>92</v>
      </c>
      <c r="E9878" t="s">
        <v>159</v>
      </c>
      <c r="F9878" t="s">
        <v>27819</v>
      </c>
      <c r="G9878" t="s">
        <v>161</v>
      </c>
      <c r="H9878" t="s">
        <v>134</v>
      </c>
      <c r="I9878" t="s">
        <v>135</v>
      </c>
      <c r="J9878" t="s">
        <v>136</v>
      </c>
      <c r="K9878" t="s">
        <v>137</v>
      </c>
      <c r="L9878" t="s">
        <v>27820</v>
      </c>
      <c r="M9878" t="s">
        <v>27821</v>
      </c>
      <c r="N9878">
        <v>1.5666666659999999</v>
      </c>
      <c r="O9878">
        <v>4</v>
      </c>
      <c r="P9878">
        <v>4994</v>
      </c>
      <c r="Q9878">
        <v>2</v>
      </c>
      <c r="R9878">
        <v>20</v>
      </c>
      <c r="S9878">
        <v>15</v>
      </c>
      <c r="T9878">
        <v>264</v>
      </c>
      <c r="U9878">
        <v>0</v>
      </c>
      <c r="V9878">
        <v>7</v>
      </c>
      <c r="W9878">
        <v>6.1982116211750675</v>
      </c>
      <c r="X9878">
        <v>1168.0425186662264</v>
      </c>
      <c r="Y9878">
        <v>5.5153616886146999</v>
      </c>
      <c r="Z9878">
        <v>9.2759504047464851</v>
      </c>
      <c r="AA9878">
        <v>255.66307628839388</v>
      </c>
      <c r="AB9878">
        <v>298.93762715396957</v>
      </c>
      <c r="AC9878">
        <v>0</v>
      </c>
      <c r="AD9878">
        <v>4.9652783738002162</v>
      </c>
      <c r="AE9878">
        <v>1748.5980241969264</v>
      </c>
    </row>
    <row r="9879" spans="1:31" x14ac:dyDescent="0.25">
      <c r="A9879">
        <v>1685348</v>
      </c>
      <c r="B9879">
        <v>1</v>
      </c>
      <c r="C9879" t="s">
        <v>80</v>
      </c>
      <c r="D9879" t="s">
        <v>105</v>
      </c>
      <c r="E9879" t="s">
        <v>164</v>
      </c>
      <c r="F9879" t="s">
        <v>27822</v>
      </c>
      <c r="G9879" t="s">
        <v>166</v>
      </c>
      <c r="H9879" t="s">
        <v>134</v>
      </c>
      <c r="I9879" t="s">
        <v>135</v>
      </c>
      <c r="J9879" t="s">
        <v>136</v>
      </c>
      <c r="K9879" t="s">
        <v>167</v>
      </c>
      <c r="L9879" t="s">
        <v>27823</v>
      </c>
      <c r="M9879" t="s">
        <v>27824</v>
      </c>
      <c r="N9879">
        <v>0.11847777700000001</v>
      </c>
      <c r="O9879">
        <v>0</v>
      </c>
      <c r="P9879">
        <v>1001</v>
      </c>
      <c r="Q9879">
        <v>0</v>
      </c>
      <c r="R9879">
        <v>18</v>
      </c>
      <c r="S9879">
        <v>2</v>
      </c>
      <c r="T9879">
        <v>94</v>
      </c>
      <c r="U9879">
        <v>1</v>
      </c>
      <c r="V9879">
        <v>0</v>
      </c>
      <c r="W9879">
        <v>0</v>
      </c>
      <c r="X9879">
        <v>46.68590610168232</v>
      </c>
      <c r="Y9879">
        <v>0</v>
      </c>
      <c r="Z9879">
        <v>0.55317857575928908</v>
      </c>
      <c r="AA9879">
        <v>7.9955715373978133</v>
      </c>
      <c r="AB9879">
        <v>8.8327195971332682</v>
      </c>
      <c r="AC9879">
        <v>14.034879140750613</v>
      </c>
      <c r="AD9879">
        <v>0</v>
      </c>
      <c r="AE9879">
        <v>78.102254952723314</v>
      </c>
    </row>
    <row r="9880" spans="1:31" x14ac:dyDescent="0.25">
      <c r="A9880">
        <v>1685640</v>
      </c>
      <c r="B9880">
        <v>1</v>
      </c>
      <c r="C9880" t="s">
        <v>80</v>
      </c>
      <c r="D9880" t="s">
        <v>101</v>
      </c>
      <c r="E9880" t="s">
        <v>140</v>
      </c>
      <c r="F9880" t="s">
        <v>27825</v>
      </c>
      <c r="G9880" t="s">
        <v>142</v>
      </c>
      <c r="H9880" t="s">
        <v>143</v>
      </c>
      <c r="I9880" t="s">
        <v>135</v>
      </c>
      <c r="J9880" t="s">
        <v>136</v>
      </c>
      <c r="K9880" t="s">
        <v>137</v>
      </c>
      <c r="L9880" t="s">
        <v>27826</v>
      </c>
      <c r="M9880" t="s">
        <v>27827</v>
      </c>
      <c r="N9880">
        <v>5.324166666</v>
      </c>
      <c r="O9880">
        <v>0</v>
      </c>
      <c r="P9880">
        <v>4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2.468840765672037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2.468840765672037</v>
      </c>
    </row>
    <row r="9881" spans="1:31" x14ac:dyDescent="0.25">
      <c r="A9881">
        <v>1685368</v>
      </c>
      <c r="B9881">
        <v>1</v>
      </c>
      <c r="C9881" t="s">
        <v>81</v>
      </c>
      <c r="D9881" t="s">
        <v>128</v>
      </c>
      <c r="E9881" t="s">
        <v>140</v>
      </c>
      <c r="F9881" t="s">
        <v>27828</v>
      </c>
      <c r="G9881" t="s">
        <v>209</v>
      </c>
      <c r="H9881" t="s">
        <v>143</v>
      </c>
      <c r="I9881" t="s">
        <v>135</v>
      </c>
      <c r="J9881" t="s">
        <v>136</v>
      </c>
      <c r="K9881" t="s">
        <v>137</v>
      </c>
      <c r="L9881" t="s">
        <v>27829</v>
      </c>
      <c r="M9881" t="s">
        <v>27830</v>
      </c>
      <c r="N9881">
        <v>0.80055555499999997</v>
      </c>
      <c r="O9881">
        <v>0</v>
      </c>
      <c r="P9881">
        <v>22</v>
      </c>
      <c r="Q9881">
        <v>0</v>
      </c>
      <c r="R9881">
        <v>0</v>
      </c>
      <c r="S9881">
        <v>0</v>
      </c>
      <c r="T9881">
        <v>1</v>
      </c>
      <c r="U9881">
        <v>0</v>
      </c>
      <c r="V9881">
        <v>0</v>
      </c>
      <c r="W9881">
        <v>0</v>
      </c>
      <c r="X9881">
        <v>9.6734042723935314</v>
      </c>
      <c r="Y9881">
        <v>0</v>
      </c>
      <c r="Z9881">
        <v>0</v>
      </c>
      <c r="AA9881">
        <v>0</v>
      </c>
      <c r="AB9881">
        <v>5.6291204702792763</v>
      </c>
      <c r="AC9881">
        <v>0</v>
      </c>
      <c r="AD9881">
        <v>0</v>
      </c>
      <c r="AE9881">
        <v>15.302524742672809</v>
      </c>
    </row>
    <row r="9882" spans="1:31" x14ac:dyDescent="0.25">
      <c r="A9882">
        <v>1685889</v>
      </c>
      <c r="B9882">
        <v>1</v>
      </c>
      <c r="C9882" t="s">
        <v>81</v>
      </c>
      <c r="D9882" t="s">
        <v>113</v>
      </c>
      <c r="E9882" t="s">
        <v>151</v>
      </c>
      <c r="F9882" t="s">
        <v>17219</v>
      </c>
      <c r="G9882" t="s">
        <v>153</v>
      </c>
      <c r="H9882" t="s">
        <v>143</v>
      </c>
      <c r="I9882" t="s">
        <v>135</v>
      </c>
      <c r="J9882" t="s">
        <v>136</v>
      </c>
      <c r="K9882" t="s">
        <v>137</v>
      </c>
      <c r="L9882" t="s">
        <v>27831</v>
      </c>
      <c r="M9882" t="s">
        <v>27832</v>
      </c>
      <c r="N9882">
        <v>0.77749999999999997</v>
      </c>
      <c r="O9882">
        <v>0</v>
      </c>
      <c r="P9882">
        <v>3</v>
      </c>
      <c r="Q9882">
        <v>0</v>
      </c>
      <c r="R9882">
        <v>3</v>
      </c>
      <c r="S9882">
        <v>0</v>
      </c>
      <c r="T9882">
        <v>1</v>
      </c>
      <c r="U9882">
        <v>0</v>
      </c>
      <c r="V9882">
        <v>0</v>
      </c>
      <c r="W9882">
        <v>0</v>
      </c>
      <c r="X9882">
        <v>0.43653188423875999</v>
      </c>
      <c r="Y9882">
        <v>0</v>
      </c>
      <c r="Z9882">
        <v>1.8209276057254202</v>
      </c>
      <c r="AA9882">
        <v>0</v>
      </c>
      <c r="AB9882">
        <v>0</v>
      </c>
      <c r="AC9882">
        <v>0</v>
      </c>
      <c r="AD9882">
        <v>0</v>
      </c>
      <c r="AE9882">
        <v>2.2574594899641802</v>
      </c>
    </row>
    <row r="9883" spans="1:31" x14ac:dyDescent="0.25">
      <c r="A9883">
        <v>1685846</v>
      </c>
      <c r="B9883">
        <v>1</v>
      </c>
      <c r="C9883" t="s">
        <v>80</v>
      </c>
      <c r="D9883" t="s">
        <v>96</v>
      </c>
      <c r="E9883" t="s">
        <v>164</v>
      </c>
      <c r="F9883" t="s">
        <v>4928</v>
      </c>
      <c r="G9883" t="s">
        <v>1484</v>
      </c>
      <c r="H9883" t="s">
        <v>134</v>
      </c>
      <c r="I9883" t="s">
        <v>135</v>
      </c>
      <c r="J9883" t="s">
        <v>136</v>
      </c>
      <c r="K9883" t="s">
        <v>137</v>
      </c>
      <c r="L9883" t="s">
        <v>27833</v>
      </c>
      <c r="M9883" t="s">
        <v>27834</v>
      </c>
      <c r="N9883">
        <v>0.31277777699999998</v>
      </c>
      <c r="O9883">
        <v>3</v>
      </c>
      <c r="P9883">
        <v>40</v>
      </c>
      <c r="Q9883">
        <v>16</v>
      </c>
      <c r="R9883">
        <v>5</v>
      </c>
      <c r="S9883">
        <v>3</v>
      </c>
      <c r="T9883">
        <v>3</v>
      </c>
      <c r="U9883">
        <v>0</v>
      </c>
      <c r="V9883">
        <v>0</v>
      </c>
      <c r="W9883">
        <v>0.72703311672418114</v>
      </c>
      <c r="X9883">
        <v>0.89250110547119132</v>
      </c>
      <c r="Y9883">
        <v>3.7720815566714281</v>
      </c>
      <c r="Z9883">
        <v>0.45863198350578999</v>
      </c>
      <c r="AA9883">
        <v>1.0120960107540955</v>
      </c>
      <c r="AB9883">
        <v>1.3026377653459056</v>
      </c>
      <c r="AC9883">
        <v>0</v>
      </c>
      <c r="AD9883">
        <v>0</v>
      </c>
      <c r="AE9883">
        <v>8.1649815384725919</v>
      </c>
    </row>
    <row r="9884" spans="1:31" x14ac:dyDescent="0.25">
      <c r="A9884">
        <v>1685803</v>
      </c>
      <c r="B9884">
        <v>1</v>
      </c>
      <c r="C9884" t="s">
        <v>80</v>
      </c>
      <c r="D9884" t="s">
        <v>103</v>
      </c>
      <c r="E9884" t="s">
        <v>140</v>
      </c>
      <c r="F9884" t="s">
        <v>27835</v>
      </c>
      <c r="G9884" t="s">
        <v>197</v>
      </c>
      <c r="H9884" t="s">
        <v>143</v>
      </c>
      <c r="I9884" t="s">
        <v>135</v>
      </c>
      <c r="J9884" t="s">
        <v>136</v>
      </c>
      <c r="K9884" t="s">
        <v>137</v>
      </c>
      <c r="L9884" t="s">
        <v>27836</v>
      </c>
      <c r="M9884" t="s">
        <v>27837</v>
      </c>
      <c r="N9884">
        <v>1.368055555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1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2.4635399290575943</v>
      </c>
      <c r="AC9884">
        <v>0</v>
      </c>
      <c r="AD9884">
        <v>0</v>
      </c>
      <c r="AE9884">
        <v>2.4635399290575943</v>
      </c>
    </row>
    <row r="9885" spans="1:31" x14ac:dyDescent="0.25">
      <c r="A9885">
        <v>1685835</v>
      </c>
      <c r="B9885">
        <v>1</v>
      </c>
      <c r="C9885" t="s">
        <v>80</v>
      </c>
      <c r="D9885" t="s">
        <v>82</v>
      </c>
      <c r="E9885" t="s">
        <v>140</v>
      </c>
      <c r="F9885" t="s">
        <v>27838</v>
      </c>
      <c r="G9885" t="s">
        <v>142</v>
      </c>
      <c r="H9885" t="s">
        <v>143</v>
      </c>
      <c r="I9885" t="s">
        <v>135</v>
      </c>
      <c r="J9885" t="s">
        <v>136</v>
      </c>
      <c r="K9885" t="s">
        <v>137</v>
      </c>
      <c r="L9885" t="s">
        <v>27839</v>
      </c>
      <c r="M9885" t="s">
        <v>27840</v>
      </c>
      <c r="N9885">
        <v>2.6216666659999999</v>
      </c>
      <c r="O9885">
        <v>0</v>
      </c>
      <c r="P9885">
        <v>9</v>
      </c>
      <c r="Q9885">
        <v>0</v>
      </c>
      <c r="R9885">
        <v>0</v>
      </c>
      <c r="S9885">
        <v>0</v>
      </c>
      <c r="T9885">
        <v>2</v>
      </c>
      <c r="U9885">
        <v>0</v>
      </c>
      <c r="V9885">
        <v>0</v>
      </c>
      <c r="W9885">
        <v>0</v>
      </c>
      <c r="X9885">
        <v>23.844634009192724</v>
      </c>
      <c r="Y9885">
        <v>0</v>
      </c>
      <c r="Z9885">
        <v>0</v>
      </c>
      <c r="AA9885">
        <v>0</v>
      </c>
      <c r="AB9885">
        <v>18.785725071058454</v>
      </c>
      <c r="AC9885">
        <v>0</v>
      </c>
      <c r="AD9885">
        <v>0</v>
      </c>
      <c r="AE9885">
        <v>42.630359080251182</v>
      </c>
    </row>
    <row r="9886" spans="1:31" x14ac:dyDescent="0.25">
      <c r="A9886">
        <v>1685689</v>
      </c>
      <c r="B9886">
        <v>1</v>
      </c>
      <c r="C9886" t="s">
        <v>80</v>
      </c>
      <c r="D9886" t="s">
        <v>84</v>
      </c>
      <c r="E9886" t="s">
        <v>159</v>
      </c>
      <c r="F9886" t="s">
        <v>27841</v>
      </c>
      <c r="G9886" t="s">
        <v>24923</v>
      </c>
      <c r="H9886" t="s">
        <v>134</v>
      </c>
      <c r="I9886" t="s">
        <v>135</v>
      </c>
      <c r="J9886" t="s">
        <v>3</v>
      </c>
      <c r="K9886" t="s">
        <v>137</v>
      </c>
      <c r="L9886" t="s">
        <v>27842</v>
      </c>
      <c r="M9886" t="s">
        <v>27843</v>
      </c>
      <c r="N9886">
        <v>5.8533333330000001</v>
      </c>
      <c r="O9886">
        <v>0</v>
      </c>
      <c r="P9886">
        <v>1047</v>
      </c>
      <c r="Q9886">
        <v>0</v>
      </c>
      <c r="R9886">
        <v>0</v>
      </c>
      <c r="S9886">
        <v>1</v>
      </c>
      <c r="T9886">
        <v>59</v>
      </c>
      <c r="U9886">
        <v>0</v>
      </c>
      <c r="V9886">
        <v>0</v>
      </c>
      <c r="W9886">
        <v>0</v>
      </c>
      <c r="X9886">
        <v>2399.8074391654213</v>
      </c>
      <c r="Y9886">
        <v>0</v>
      </c>
      <c r="Z9886">
        <v>0</v>
      </c>
      <c r="AA9886">
        <v>0</v>
      </c>
      <c r="AB9886">
        <v>157.235861694531</v>
      </c>
      <c r="AC9886">
        <v>0</v>
      </c>
      <c r="AD9886">
        <v>0</v>
      </c>
      <c r="AE9886">
        <v>2557.0433008599525</v>
      </c>
    </row>
    <row r="9887" spans="1:31" x14ac:dyDescent="0.25">
      <c r="A9887">
        <v>1685812</v>
      </c>
      <c r="B9887">
        <v>1</v>
      </c>
      <c r="C9887" t="s">
        <v>81</v>
      </c>
      <c r="D9887" t="s">
        <v>112</v>
      </c>
      <c r="E9887" t="s">
        <v>140</v>
      </c>
      <c r="F9887" t="s">
        <v>27844</v>
      </c>
      <c r="G9887" t="s">
        <v>197</v>
      </c>
      <c r="H9887" t="s">
        <v>143</v>
      </c>
      <c r="I9887" t="s">
        <v>135</v>
      </c>
      <c r="J9887" t="s">
        <v>136</v>
      </c>
      <c r="K9887" t="s">
        <v>137</v>
      </c>
      <c r="L9887" t="s">
        <v>27845</v>
      </c>
      <c r="M9887" t="s">
        <v>27846</v>
      </c>
      <c r="N9887">
        <v>1.050277777</v>
      </c>
      <c r="O9887">
        <v>0</v>
      </c>
      <c r="P9887">
        <v>1</v>
      </c>
      <c r="Q9887">
        <v>0</v>
      </c>
      <c r="R9887">
        <v>1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4.5295595699440833E-2</v>
      </c>
      <c r="Y9887">
        <v>0</v>
      </c>
      <c r="Z9887">
        <v>0.30542885044791002</v>
      </c>
      <c r="AA9887">
        <v>0</v>
      </c>
      <c r="AB9887">
        <v>0</v>
      </c>
      <c r="AC9887">
        <v>0</v>
      </c>
      <c r="AD9887">
        <v>0</v>
      </c>
      <c r="AE9887">
        <v>0.35072444614735088</v>
      </c>
    </row>
    <row r="9888" spans="1:31" x14ac:dyDescent="0.25">
      <c r="A9888">
        <v>1685380</v>
      </c>
      <c r="B9888">
        <v>1</v>
      </c>
      <c r="C9888" t="s">
        <v>81</v>
      </c>
      <c r="D9888" t="s">
        <v>114</v>
      </c>
      <c r="E9888" t="s">
        <v>159</v>
      </c>
      <c r="F9888" t="s">
        <v>10118</v>
      </c>
      <c r="G9888" t="s">
        <v>281</v>
      </c>
      <c r="H9888" t="s">
        <v>134</v>
      </c>
      <c r="I9888" t="s">
        <v>135</v>
      </c>
      <c r="J9888" t="s">
        <v>136</v>
      </c>
      <c r="K9888" t="s">
        <v>167</v>
      </c>
      <c r="L9888" t="s">
        <v>27847</v>
      </c>
      <c r="M9888" t="s">
        <v>27848</v>
      </c>
      <c r="N9888">
        <v>9.1211111109999994</v>
      </c>
      <c r="O9888">
        <v>0</v>
      </c>
      <c r="P9888">
        <v>289</v>
      </c>
      <c r="Q9888">
        <v>0</v>
      </c>
      <c r="R9888">
        <v>0</v>
      </c>
      <c r="S9888">
        <v>0</v>
      </c>
      <c r="T9888">
        <v>47</v>
      </c>
      <c r="U9888">
        <v>0</v>
      </c>
      <c r="V9888">
        <v>0</v>
      </c>
      <c r="W9888">
        <v>0</v>
      </c>
      <c r="X9888">
        <v>331.14132344550995</v>
      </c>
      <c r="Y9888">
        <v>0</v>
      </c>
      <c r="Z9888">
        <v>0</v>
      </c>
      <c r="AA9888">
        <v>0</v>
      </c>
      <c r="AB9888">
        <v>210.60239523731752</v>
      </c>
      <c r="AC9888">
        <v>0</v>
      </c>
      <c r="AD9888">
        <v>0</v>
      </c>
      <c r="AE9888">
        <v>541.74371868282742</v>
      </c>
    </row>
    <row r="9889" spans="1:31" x14ac:dyDescent="0.25">
      <c r="A9889">
        <v>1685440</v>
      </c>
      <c r="B9889">
        <v>1</v>
      </c>
      <c r="C9889" t="s">
        <v>80</v>
      </c>
      <c r="D9889" t="s">
        <v>97</v>
      </c>
      <c r="E9889" t="s">
        <v>151</v>
      </c>
      <c r="F9889" t="s">
        <v>4318</v>
      </c>
      <c r="G9889" t="s">
        <v>281</v>
      </c>
      <c r="H9889" t="s">
        <v>143</v>
      </c>
      <c r="I9889" t="s">
        <v>135</v>
      </c>
      <c r="J9889" t="s">
        <v>136</v>
      </c>
      <c r="K9889" t="s">
        <v>167</v>
      </c>
      <c r="L9889" t="s">
        <v>27849</v>
      </c>
      <c r="M9889" t="s">
        <v>27850</v>
      </c>
      <c r="N9889">
        <v>7.9944361109999997</v>
      </c>
      <c r="O9889">
        <v>0</v>
      </c>
      <c r="P9889">
        <v>20</v>
      </c>
      <c r="Q9889">
        <v>0</v>
      </c>
      <c r="R9889">
        <v>27</v>
      </c>
      <c r="S9889">
        <v>0</v>
      </c>
      <c r="T9889">
        <v>2</v>
      </c>
      <c r="U9889">
        <v>0</v>
      </c>
      <c r="V9889">
        <v>0</v>
      </c>
      <c r="W9889">
        <v>0</v>
      </c>
      <c r="X9889">
        <v>108.1103858158143</v>
      </c>
      <c r="Y9889">
        <v>0</v>
      </c>
      <c r="Z9889">
        <v>68.557911012219009</v>
      </c>
      <c r="AA9889">
        <v>0</v>
      </c>
      <c r="AB9889">
        <v>9.9043550782200835</v>
      </c>
      <c r="AC9889">
        <v>0</v>
      </c>
      <c r="AD9889">
        <v>0</v>
      </c>
      <c r="AE9889">
        <v>186.57265190625338</v>
      </c>
    </row>
    <row r="9890" spans="1:31" x14ac:dyDescent="0.25">
      <c r="A9890">
        <v>1685818</v>
      </c>
      <c r="B9890">
        <v>1</v>
      </c>
      <c r="C9890" t="s">
        <v>80</v>
      </c>
      <c r="D9890" t="s">
        <v>84</v>
      </c>
      <c r="E9890" t="s">
        <v>140</v>
      </c>
      <c r="F9890" t="s">
        <v>27851</v>
      </c>
      <c r="G9890" t="s">
        <v>197</v>
      </c>
      <c r="H9890" t="s">
        <v>143</v>
      </c>
      <c r="I9890" t="s">
        <v>135</v>
      </c>
      <c r="J9890" t="s">
        <v>136</v>
      </c>
      <c r="K9890" t="s">
        <v>137</v>
      </c>
      <c r="L9890" t="s">
        <v>27852</v>
      </c>
      <c r="M9890" t="s">
        <v>27853</v>
      </c>
      <c r="N9890">
        <v>0.86638888800000002</v>
      </c>
      <c r="O9890">
        <v>0</v>
      </c>
      <c r="P9890">
        <v>6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1.2064750361119956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1.2064750361119956</v>
      </c>
    </row>
    <row r="9891" spans="1:31" x14ac:dyDescent="0.25">
      <c r="A9891">
        <v>1685334</v>
      </c>
      <c r="B9891">
        <v>1</v>
      </c>
      <c r="C9891" t="s">
        <v>80</v>
      </c>
      <c r="D9891" t="s">
        <v>95</v>
      </c>
      <c r="E9891" t="s">
        <v>131</v>
      </c>
      <c r="F9891" t="s">
        <v>27854</v>
      </c>
      <c r="G9891" t="s">
        <v>161</v>
      </c>
      <c r="H9891" t="s">
        <v>134</v>
      </c>
      <c r="I9891" t="s">
        <v>135</v>
      </c>
      <c r="J9891" t="s">
        <v>136</v>
      </c>
      <c r="K9891" t="s">
        <v>137</v>
      </c>
      <c r="L9891" t="s">
        <v>27855</v>
      </c>
      <c r="M9891" t="s">
        <v>27856</v>
      </c>
      <c r="N9891">
        <v>1.395</v>
      </c>
      <c r="O9891">
        <v>0</v>
      </c>
      <c r="P9891">
        <v>0</v>
      </c>
      <c r="Q9891">
        <v>0</v>
      </c>
      <c r="R9891">
        <v>0</v>
      </c>
      <c r="S9891">
        <v>25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319.24954929497244</v>
      </c>
      <c r="AB9891">
        <v>0</v>
      </c>
      <c r="AC9891">
        <v>0</v>
      </c>
      <c r="AD9891">
        <v>0</v>
      </c>
      <c r="AE9891">
        <v>319.24954929497244</v>
      </c>
    </row>
    <row r="9892" spans="1:31" x14ac:dyDescent="0.25">
      <c r="A9892">
        <v>1685918</v>
      </c>
      <c r="B9892">
        <v>1</v>
      </c>
      <c r="C9892" t="s">
        <v>80</v>
      </c>
      <c r="D9892" t="s">
        <v>98</v>
      </c>
      <c r="E9892" t="s">
        <v>159</v>
      </c>
      <c r="F9892" t="s">
        <v>27857</v>
      </c>
      <c r="G9892" t="s">
        <v>596</v>
      </c>
      <c r="H9892" t="s">
        <v>134</v>
      </c>
      <c r="I9892" t="s">
        <v>135</v>
      </c>
      <c r="J9892" t="s">
        <v>136</v>
      </c>
      <c r="K9892" t="s">
        <v>137</v>
      </c>
      <c r="L9892" t="s">
        <v>27858</v>
      </c>
      <c r="M9892" t="s">
        <v>27859</v>
      </c>
      <c r="N9892">
        <v>2.8052777770000001</v>
      </c>
      <c r="O9892">
        <v>0</v>
      </c>
      <c r="P9892">
        <v>0</v>
      </c>
      <c r="Q9892">
        <v>0</v>
      </c>
      <c r="R9892">
        <v>17</v>
      </c>
      <c r="S9892">
        <v>0</v>
      </c>
      <c r="T9892">
        <v>2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10.891080561721362</v>
      </c>
      <c r="AA9892">
        <v>0</v>
      </c>
      <c r="AB9892">
        <v>4.1490936948007402</v>
      </c>
      <c r="AC9892">
        <v>0</v>
      </c>
      <c r="AD9892">
        <v>0</v>
      </c>
      <c r="AE9892">
        <v>15.040174256522102</v>
      </c>
    </row>
    <row r="9893" spans="1:31" x14ac:dyDescent="0.25">
      <c r="A9893">
        <v>1685941</v>
      </c>
      <c r="B9893">
        <v>1</v>
      </c>
      <c r="C9893" t="s">
        <v>80</v>
      </c>
      <c r="D9893" t="s">
        <v>92</v>
      </c>
      <c r="E9893" t="s">
        <v>140</v>
      </c>
      <c r="F9893" t="s">
        <v>27860</v>
      </c>
      <c r="G9893" t="s">
        <v>209</v>
      </c>
      <c r="H9893" t="s">
        <v>143</v>
      </c>
      <c r="I9893" t="s">
        <v>135</v>
      </c>
      <c r="J9893" t="s">
        <v>136</v>
      </c>
      <c r="K9893" t="s">
        <v>137</v>
      </c>
      <c r="L9893" t="s">
        <v>27861</v>
      </c>
      <c r="M9893" t="s">
        <v>27862</v>
      </c>
      <c r="N9893">
        <v>2.554166666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1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2.7318900303033558</v>
      </c>
      <c r="AC9893">
        <v>0</v>
      </c>
      <c r="AD9893">
        <v>0</v>
      </c>
      <c r="AE9893">
        <v>2.7318900303033558</v>
      </c>
    </row>
    <row r="9894" spans="1:31" x14ac:dyDescent="0.25">
      <c r="A9894">
        <v>1685686</v>
      </c>
      <c r="B9894">
        <v>1</v>
      </c>
      <c r="C9894" t="s">
        <v>80</v>
      </c>
      <c r="D9894" t="s">
        <v>85</v>
      </c>
      <c r="E9894" t="s">
        <v>200</v>
      </c>
      <c r="F9894" t="s">
        <v>27863</v>
      </c>
      <c r="G9894" t="s">
        <v>240</v>
      </c>
      <c r="H9894" t="s">
        <v>143</v>
      </c>
      <c r="I9894" t="s">
        <v>135</v>
      </c>
      <c r="J9894" t="s">
        <v>136</v>
      </c>
      <c r="K9894" t="s">
        <v>137</v>
      </c>
      <c r="L9894" t="s">
        <v>27864</v>
      </c>
      <c r="M9894" t="s">
        <v>27865</v>
      </c>
      <c r="N9894">
        <v>4.0738888879999999</v>
      </c>
      <c r="O9894">
        <v>0</v>
      </c>
      <c r="P9894">
        <v>76</v>
      </c>
      <c r="Q9894">
        <v>0</v>
      </c>
      <c r="R9894">
        <v>0</v>
      </c>
      <c r="S9894">
        <v>0</v>
      </c>
      <c r="T9894">
        <v>20</v>
      </c>
      <c r="U9894">
        <v>0</v>
      </c>
      <c r="V9894">
        <v>0</v>
      </c>
      <c r="W9894">
        <v>0</v>
      </c>
      <c r="X9894">
        <v>85.28257510633307</v>
      </c>
      <c r="Y9894">
        <v>0</v>
      </c>
      <c r="Z9894">
        <v>0</v>
      </c>
      <c r="AA9894">
        <v>0</v>
      </c>
      <c r="AB9894">
        <v>67.913251759341847</v>
      </c>
      <c r="AC9894">
        <v>0</v>
      </c>
      <c r="AD9894">
        <v>0</v>
      </c>
      <c r="AE9894">
        <v>153.19582686567492</v>
      </c>
    </row>
    <row r="9895" spans="1:31" x14ac:dyDescent="0.25">
      <c r="A9895">
        <v>1685712</v>
      </c>
      <c r="B9895">
        <v>1</v>
      </c>
      <c r="C9895" t="s">
        <v>80</v>
      </c>
      <c r="D9895" t="s">
        <v>93</v>
      </c>
      <c r="E9895" t="s">
        <v>151</v>
      </c>
      <c r="F9895" t="s">
        <v>27866</v>
      </c>
      <c r="G9895" t="s">
        <v>153</v>
      </c>
      <c r="H9895" t="s">
        <v>143</v>
      </c>
      <c r="I9895" t="s">
        <v>135</v>
      </c>
      <c r="J9895" t="s">
        <v>136</v>
      </c>
      <c r="K9895" t="s">
        <v>137</v>
      </c>
      <c r="L9895" t="s">
        <v>27867</v>
      </c>
      <c r="M9895" t="s">
        <v>27868</v>
      </c>
      <c r="N9895">
        <v>1.3477777769999999</v>
      </c>
      <c r="O9895">
        <v>0</v>
      </c>
      <c r="P9895">
        <v>0</v>
      </c>
      <c r="Q9895">
        <v>0</v>
      </c>
      <c r="R9895">
        <v>4</v>
      </c>
      <c r="S9895">
        <v>0</v>
      </c>
      <c r="T9895">
        <v>2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0.62898230217269335</v>
      </c>
      <c r="AA9895">
        <v>0</v>
      </c>
      <c r="AB9895">
        <v>0.38093206847915334</v>
      </c>
      <c r="AC9895">
        <v>0</v>
      </c>
      <c r="AD9895">
        <v>0</v>
      </c>
      <c r="AE9895">
        <v>1.0099143706518467</v>
      </c>
    </row>
    <row r="9896" spans="1:31" x14ac:dyDescent="0.25">
      <c r="A9896">
        <v>1685463</v>
      </c>
      <c r="B9896">
        <v>1</v>
      </c>
      <c r="C9896" t="s">
        <v>80</v>
      </c>
      <c r="D9896" t="s">
        <v>95</v>
      </c>
      <c r="E9896" t="s">
        <v>200</v>
      </c>
      <c r="F9896" t="s">
        <v>27869</v>
      </c>
      <c r="G9896" t="s">
        <v>267</v>
      </c>
      <c r="H9896" t="s">
        <v>143</v>
      </c>
      <c r="I9896" t="s">
        <v>135</v>
      </c>
      <c r="J9896" t="s">
        <v>136</v>
      </c>
      <c r="K9896" t="s">
        <v>137</v>
      </c>
      <c r="L9896" t="s">
        <v>27433</v>
      </c>
      <c r="M9896" t="s">
        <v>27870</v>
      </c>
      <c r="N9896">
        <v>0.43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12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3.0388214673560903</v>
      </c>
      <c r="AC9896">
        <v>0</v>
      </c>
      <c r="AD9896">
        <v>0</v>
      </c>
      <c r="AE9896">
        <v>3.0388214673560903</v>
      </c>
    </row>
    <row r="9897" spans="1:31" x14ac:dyDescent="0.25">
      <c r="A9897">
        <v>1685500</v>
      </c>
      <c r="B9897">
        <v>1</v>
      </c>
      <c r="C9897" t="s">
        <v>80</v>
      </c>
      <c r="D9897" t="s">
        <v>92</v>
      </c>
      <c r="E9897" t="s">
        <v>159</v>
      </c>
      <c r="F9897" t="s">
        <v>27871</v>
      </c>
      <c r="G9897" t="s">
        <v>752</v>
      </c>
      <c r="H9897" t="s">
        <v>134</v>
      </c>
      <c r="I9897" t="s">
        <v>135</v>
      </c>
      <c r="J9897" t="s">
        <v>136</v>
      </c>
      <c r="K9897" t="s">
        <v>137</v>
      </c>
      <c r="L9897" t="s">
        <v>27872</v>
      </c>
      <c r="M9897" t="s">
        <v>27873</v>
      </c>
      <c r="N9897">
        <v>0.37555555499999999</v>
      </c>
      <c r="O9897">
        <v>0</v>
      </c>
      <c r="P9897">
        <v>164</v>
      </c>
      <c r="Q9897">
        <v>0</v>
      </c>
      <c r="R9897">
        <v>1</v>
      </c>
      <c r="S9897">
        <v>0</v>
      </c>
      <c r="T9897">
        <v>8</v>
      </c>
      <c r="U9897">
        <v>0</v>
      </c>
      <c r="V9897">
        <v>0</v>
      </c>
      <c r="W9897">
        <v>0</v>
      </c>
      <c r="X9897">
        <v>37.582380511239307</v>
      </c>
      <c r="Y9897">
        <v>0</v>
      </c>
      <c r="Z9897">
        <v>5.7326463803873337E-2</v>
      </c>
      <c r="AA9897">
        <v>0</v>
      </c>
      <c r="AB9897">
        <v>3.7924651594312886</v>
      </c>
      <c r="AC9897">
        <v>0</v>
      </c>
      <c r="AD9897">
        <v>0</v>
      </c>
      <c r="AE9897">
        <v>41.43217213447447</v>
      </c>
    </row>
    <row r="9898" spans="1:31" x14ac:dyDescent="0.25">
      <c r="A9898">
        <v>1685855</v>
      </c>
      <c r="B9898">
        <v>1</v>
      </c>
      <c r="C9898" t="s">
        <v>80</v>
      </c>
      <c r="D9898" t="s">
        <v>90</v>
      </c>
      <c r="E9898" t="s">
        <v>140</v>
      </c>
      <c r="F9898" t="s">
        <v>27874</v>
      </c>
      <c r="G9898" t="s">
        <v>197</v>
      </c>
      <c r="H9898" t="s">
        <v>143</v>
      </c>
      <c r="I9898" t="s">
        <v>135</v>
      </c>
      <c r="J9898" t="s">
        <v>136</v>
      </c>
      <c r="K9898" t="s">
        <v>137</v>
      </c>
      <c r="L9898" t="s">
        <v>27875</v>
      </c>
      <c r="M9898" t="s">
        <v>27876</v>
      </c>
      <c r="N9898">
        <v>1.6741666660000001</v>
      </c>
      <c r="O9898">
        <v>0</v>
      </c>
      <c r="P9898">
        <v>4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2.6629585458613119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2.6629585458613119</v>
      </c>
    </row>
    <row r="9899" spans="1:31" x14ac:dyDescent="0.25">
      <c r="A9899">
        <v>1685337</v>
      </c>
      <c r="B9899">
        <v>1</v>
      </c>
      <c r="C9899" t="s">
        <v>80</v>
      </c>
      <c r="D9899" t="s">
        <v>104</v>
      </c>
      <c r="E9899" t="s">
        <v>164</v>
      </c>
      <c r="F9899" t="s">
        <v>27877</v>
      </c>
      <c r="G9899" t="s">
        <v>161</v>
      </c>
      <c r="H9899" t="s">
        <v>134</v>
      </c>
      <c r="I9899" t="s">
        <v>135</v>
      </c>
      <c r="J9899" t="s">
        <v>136</v>
      </c>
      <c r="K9899" t="s">
        <v>137</v>
      </c>
      <c r="L9899" t="s">
        <v>27878</v>
      </c>
      <c r="M9899" t="s">
        <v>27879</v>
      </c>
      <c r="N9899">
        <v>0.73916666600000003</v>
      </c>
      <c r="O9899">
        <v>5</v>
      </c>
      <c r="P9899">
        <v>1953</v>
      </c>
      <c r="Q9899">
        <v>0</v>
      </c>
      <c r="R9899">
        <v>9</v>
      </c>
      <c r="S9899">
        <v>1</v>
      </c>
      <c r="T9899">
        <v>202</v>
      </c>
      <c r="U9899">
        <v>0</v>
      </c>
      <c r="V9899">
        <v>2</v>
      </c>
      <c r="W9899">
        <v>0.95407880612856677</v>
      </c>
      <c r="X9899">
        <v>582.89023596194954</v>
      </c>
      <c r="Y9899">
        <v>0</v>
      </c>
      <c r="Z9899">
        <v>11.513396958748883</v>
      </c>
      <c r="AA9899">
        <v>1.9946368801474503</v>
      </c>
      <c r="AB9899">
        <v>219.41784036496418</v>
      </c>
      <c r="AC9899">
        <v>0</v>
      </c>
      <c r="AD9899">
        <v>31.859304609083452</v>
      </c>
      <c r="AE9899">
        <v>848.62949358102207</v>
      </c>
    </row>
    <row r="9900" spans="1:31" x14ac:dyDescent="0.25">
      <c r="A9900">
        <v>1685669</v>
      </c>
      <c r="B9900">
        <v>1</v>
      </c>
      <c r="C9900" t="s">
        <v>80</v>
      </c>
      <c r="D9900" t="s">
        <v>107</v>
      </c>
      <c r="E9900" t="s">
        <v>151</v>
      </c>
      <c r="F9900" t="s">
        <v>18196</v>
      </c>
      <c r="G9900" t="s">
        <v>153</v>
      </c>
      <c r="H9900" t="s">
        <v>143</v>
      </c>
      <c r="I9900" t="s">
        <v>135</v>
      </c>
      <c r="J9900" t="s">
        <v>136</v>
      </c>
      <c r="K9900" t="s">
        <v>137</v>
      </c>
      <c r="L9900" t="s">
        <v>27880</v>
      </c>
      <c r="M9900" t="s">
        <v>27881</v>
      </c>
      <c r="N9900">
        <v>1.528333333</v>
      </c>
      <c r="O9900">
        <v>0</v>
      </c>
      <c r="P9900">
        <v>109</v>
      </c>
      <c r="Q9900">
        <v>0</v>
      </c>
      <c r="R9900">
        <v>0</v>
      </c>
      <c r="S9900">
        <v>0</v>
      </c>
      <c r="T9900">
        <v>11</v>
      </c>
      <c r="U9900">
        <v>0</v>
      </c>
      <c r="V9900">
        <v>0</v>
      </c>
      <c r="W9900">
        <v>0</v>
      </c>
      <c r="X9900">
        <v>44.861783458597387</v>
      </c>
      <c r="Y9900">
        <v>0</v>
      </c>
      <c r="Z9900">
        <v>0</v>
      </c>
      <c r="AA9900">
        <v>0</v>
      </c>
      <c r="AB9900">
        <v>13.729968342389586</v>
      </c>
      <c r="AC9900">
        <v>0</v>
      </c>
      <c r="AD9900">
        <v>0</v>
      </c>
      <c r="AE9900">
        <v>58.59175180098697</v>
      </c>
    </row>
    <row r="9901" spans="1:31" x14ac:dyDescent="0.25">
      <c r="A9901">
        <v>1685692</v>
      </c>
      <c r="B9901">
        <v>1</v>
      </c>
      <c r="C9901" t="s">
        <v>80</v>
      </c>
      <c r="D9901" t="s">
        <v>84</v>
      </c>
      <c r="E9901" t="s">
        <v>159</v>
      </c>
      <c r="F9901" t="s">
        <v>27882</v>
      </c>
      <c r="G9901" t="s">
        <v>24923</v>
      </c>
      <c r="H9901" t="s">
        <v>134</v>
      </c>
      <c r="I9901" t="s">
        <v>135</v>
      </c>
      <c r="J9901" t="s">
        <v>136</v>
      </c>
      <c r="K9901" t="s">
        <v>137</v>
      </c>
      <c r="L9901" t="s">
        <v>27883</v>
      </c>
      <c r="M9901" t="s">
        <v>27884</v>
      </c>
      <c r="N9901">
        <v>0.65055555499999995</v>
      </c>
      <c r="O9901">
        <v>0</v>
      </c>
      <c r="P9901">
        <v>3434</v>
      </c>
      <c r="Q9901">
        <v>0</v>
      </c>
      <c r="R9901">
        <v>0</v>
      </c>
      <c r="S9901">
        <v>0</v>
      </c>
      <c r="T9901">
        <v>235</v>
      </c>
      <c r="U9901">
        <v>0</v>
      </c>
      <c r="V9901">
        <v>1</v>
      </c>
      <c r="W9901">
        <v>0</v>
      </c>
      <c r="X9901">
        <v>558.14868532232401</v>
      </c>
      <c r="Y9901">
        <v>0</v>
      </c>
      <c r="Z9901">
        <v>0</v>
      </c>
      <c r="AA9901">
        <v>0</v>
      </c>
      <c r="AB9901">
        <v>149.39794980253396</v>
      </c>
      <c r="AC9901">
        <v>0</v>
      </c>
      <c r="AD9901">
        <v>28.92876370490016</v>
      </c>
      <c r="AE9901">
        <v>736.47539882975809</v>
      </c>
    </row>
    <row r="9902" spans="1:31" x14ac:dyDescent="0.25">
      <c r="A9902">
        <v>1685815</v>
      </c>
      <c r="B9902">
        <v>1</v>
      </c>
      <c r="C9902" t="s">
        <v>80</v>
      </c>
      <c r="D9902" t="s">
        <v>96</v>
      </c>
      <c r="E9902" t="s">
        <v>164</v>
      </c>
      <c r="F9902" t="s">
        <v>27885</v>
      </c>
      <c r="G9902" t="s">
        <v>161</v>
      </c>
      <c r="H9902" t="s">
        <v>134</v>
      </c>
      <c r="I9902" t="s">
        <v>135</v>
      </c>
      <c r="J9902" t="s">
        <v>136</v>
      </c>
      <c r="K9902" t="s">
        <v>137</v>
      </c>
      <c r="L9902" t="s">
        <v>27886</v>
      </c>
      <c r="M9902" t="s">
        <v>27887</v>
      </c>
      <c r="N9902">
        <v>0.59611111100000003</v>
      </c>
      <c r="O9902">
        <v>0</v>
      </c>
      <c r="P9902">
        <v>3537</v>
      </c>
      <c r="Q9902">
        <v>0</v>
      </c>
      <c r="R9902">
        <v>10</v>
      </c>
      <c r="S9902">
        <v>7</v>
      </c>
      <c r="T9902">
        <v>506</v>
      </c>
      <c r="U9902">
        <v>0</v>
      </c>
      <c r="V9902">
        <v>0</v>
      </c>
      <c r="W9902">
        <v>0</v>
      </c>
      <c r="X9902">
        <v>562.12716353605572</v>
      </c>
      <c r="Y9902">
        <v>0</v>
      </c>
      <c r="Z9902">
        <v>0.61269635993969118</v>
      </c>
      <c r="AA9902">
        <v>40.774156162130936</v>
      </c>
      <c r="AB9902">
        <v>411.16011129249387</v>
      </c>
      <c r="AC9902">
        <v>0</v>
      </c>
      <c r="AD9902">
        <v>0</v>
      </c>
      <c r="AE9902">
        <v>1014.6741273506202</v>
      </c>
    </row>
    <row r="9903" spans="1:31" x14ac:dyDescent="0.25">
      <c r="A9903">
        <v>1685838</v>
      </c>
      <c r="B9903">
        <v>1</v>
      </c>
      <c r="C9903" t="s">
        <v>80</v>
      </c>
      <c r="D9903" t="s">
        <v>94</v>
      </c>
      <c r="E9903" t="s">
        <v>159</v>
      </c>
      <c r="F9903" t="s">
        <v>27888</v>
      </c>
      <c r="G9903" t="s">
        <v>596</v>
      </c>
      <c r="H9903" t="s">
        <v>134</v>
      </c>
      <c r="I9903" t="s">
        <v>135</v>
      </c>
      <c r="J9903" t="s">
        <v>136</v>
      </c>
      <c r="K9903" t="s">
        <v>137</v>
      </c>
      <c r="L9903" t="s">
        <v>27889</v>
      </c>
      <c r="M9903" t="s">
        <v>27890</v>
      </c>
      <c r="N9903">
        <v>1.0036111109999999</v>
      </c>
      <c r="O9903">
        <v>0</v>
      </c>
      <c r="P9903">
        <v>0</v>
      </c>
      <c r="Q9903">
        <v>0</v>
      </c>
      <c r="R9903">
        <v>0</v>
      </c>
      <c r="S9903">
        <v>6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8.2495196052321269</v>
      </c>
      <c r="AB9903">
        <v>0</v>
      </c>
      <c r="AC9903">
        <v>0</v>
      </c>
      <c r="AD9903">
        <v>0</v>
      </c>
      <c r="AE9903">
        <v>8.2495196052321269</v>
      </c>
    </row>
    <row r="9904" spans="1:31" x14ac:dyDescent="0.25">
      <c r="A9904">
        <v>1685629</v>
      </c>
      <c r="B9904">
        <v>1</v>
      </c>
      <c r="C9904" t="s">
        <v>80</v>
      </c>
      <c r="D9904" t="s">
        <v>105</v>
      </c>
      <c r="E9904" t="s">
        <v>140</v>
      </c>
      <c r="F9904" t="s">
        <v>27891</v>
      </c>
      <c r="G9904" t="s">
        <v>142</v>
      </c>
      <c r="H9904" t="s">
        <v>143</v>
      </c>
      <c r="I9904" t="s">
        <v>135</v>
      </c>
      <c r="J9904" t="s">
        <v>136</v>
      </c>
      <c r="K9904" t="s">
        <v>137</v>
      </c>
      <c r="L9904" t="s">
        <v>27892</v>
      </c>
      <c r="M9904" t="s">
        <v>27893</v>
      </c>
      <c r="N9904">
        <v>7.1055555549999996</v>
      </c>
      <c r="O9904">
        <v>0</v>
      </c>
      <c r="P9904">
        <v>1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0.57511336459577789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0.57511336459577789</v>
      </c>
    </row>
    <row r="9905" spans="1:31" x14ac:dyDescent="0.25">
      <c r="A9905">
        <v>1685878</v>
      </c>
      <c r="B9905">
        <v>1</v>
      </c>
      <c r="C9905" t="s">
        <v>80</v>
      </c>
      <c r="D9905" t="s">
        <v>100</v>
      </c>
      <c r="E9905" t="s">
        <v>140</v>
      </c>
      <c r="F9905" t="s">
        <v>27894</v>
      </c>
      <c r="G9905" t="s">
        <v>197</v>
      </c>
      <c r="H9905" t="s">
        <v>143</v>
      </c>
      <c r="I9905" t="s">
        <v>135</v>
      </c>
      <c r="J9905" t="s">
        <v>136</v>
      </c>
      <c r="K9905" t="s">
        <v>137</v>
      </c>
      <c r="L9905" t="s">
        <v>27895</v>
      </c>
      <c r="M9905" t="s">
        <v>27896</v>
      </c>
      <c r="N9905">
        <v>1.4230555549999999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1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5.4544201260990928</v>
      </c>
      <c r="AC9905">
        <v>0</v>
      </c>
      <c r="AD9905">
        <v>0</v>
      </c>
      <c r="AE9905">
        <v>5.4544201260990928</v>
      </c>
    </row>
    <row r="9906" spans="1:31" x14ac:dyDescent="0.25">
      <c r="A9906">
        <v>1685769</v>
      </c>
      <c r="B9906">
        <v>1</v>
      </c>
      <c r="C9906" t="s">
        <v>80</v>
      </c>
      <c r="D9906" t="s">
        <v>104</v>
      </c>
      <c r="E9906" t="s">
        <v>151</v>
      </c>
      <c r="F9906" t="s">
        <v>15272</v>
      </c>
      <c r="G9906" t="s">
        <v>222</v>
      </c>
      <c r="H9906" t="s">
        <v>143</v>
      </c>
      <c r="I9906" t="s">
        <v>135</v>
      </c>
      <c r="J9906" t="s">
        <v>136</v>
      </c>
      <c r="K9906" t="s">
        <v>137</v>
      </c>
      <c r="L9906" t="s">
        <v>27897</v>
      </c>
      <c r="M9906" t="s">
        <v>27898</v>
      </c>
      <c r="N9906">
        <v>2.6513888880000001</v>
      </c>
      <c r="O9906">
        <v>0</v>
      </c>
      <c r="P9906">
        <v>37</v>
      </c>
      <c r="Q9906">
        <v>0</v>
      </c>
      <c r="R9906">
        <v>3</v>
      </c>
      <c r="S9906">
        <v>0</v>
      </c>
      <c r="T9906">
        <v>13</v>
      </c>
      <c r="U9906">
        <v>0</v>
      </c>
      <c r="V9906">
        <v>0</v>
      </c>
      <c r="W9906">
        <v>0</v>
      </c>
      <c r="X9906">
        <v>47.592150831973157</v>
      </c>
      <c r="Y9906">
        <v>0</v>
      </c>
      <c r="Z9906">
        <v>9.1303527722488802</v>
      </c>
      <c r="AA9906">
        <v>0</v>
      </c>
      <c r="AB9906">
        <v>33.059835470097077</v>
      </c>
      <c r="AC9906">
        <v>0</v>
      </c>
      <c r="AD9906">
        <v>0</v>
      </c>
      <c r="AE9906">
        <v>89.782339074319111</v>
      </c>
    </row>
    <row r="9907" spans="1:31" x14ac:dyDescent="0.25">
      <c r="A9907">
        <v>1685483</v>
      </c>
      <c r="B9907">
        <v>1</v>
      </c>
      <c r="C9907" t="s">
        <v>81</v>
      </c>
      <c r="D9907" t="s">
        <v>119</v>
      </c>
      <c r="E9907" t="s">
        <v>151</v>
      </c>
      <c r="F9907" t="s">
        <v>27899</v>
      </c>
      <c r="G9907" t="s">
        <v>396</v>
      </c>
      <c r="H9907" t="s">
        <v>143</v>
      </c>
      <c r="I9907" t="s">
        <v>135</v>
      </c>
      <c r="J9907" t="s">
        <v>136</v>
      </c>
      <c r="K9907" t="s">
        <v>137</v>
      </c>
      <c r="L9907" t="s">
        <v>27900</v>
      </c>
      <c r="M9907" t="s">
        <v>27901</v>
      </c>
      <c r="N9907">
        <v>2.5525000000000002</v>
      </c>
      <c r="O9907">
        <v>0</v>
      </c>
      <c r="P9907">
        <v>84</v>
      </c>
      <c r="Q9907">
        <v>0</v>
      </c>
      <c r="R9907">
        <v>0</v>
      </c>
      <c r="S9907">
        <v>0</v>
      </c>
      <c r="T9907">
        <v>5</v>
      </c>
      <c r="U9907">
        <v>0</v>
      </c>
      <c r="V9907">
        <v>0</v>
      </c>
      <c r="W9907">
        <v>0</v>
      </c>
      <c r="X9907">
        <v>38.056488575468663</v>
      </c>
      <c r="Y9907">
        <v>0</v>
      </c>
      <c r="Z9907">
        <v>0</v>
      </c>
      <c r="AA9907">
        <v>0</v>
      </c>
      <c r="AB9907">
        <v>3.5351132637769802</v>
      </c>
      <c r="AC9907">
        <v>0</v>
      </c>
      <c r="AD9907">
        <v>0</v>
      </c>
      <c r="AE9907">
        <v>41.591601839245641</v>
      </c>
    </row>
    <row r="9908" spans="1:31" x14ac:dyDescent="0.25">
      <c r="A9908">
        <v>1685374</v>
      </c>
      <c r="B9908">
        <v>1</v>
      </c>
      <c r="C9908" t="s">
        <v>81</v>
      </c>
      <c r="D9908" t="s">
        <v>118</v>
      </c>
      <c r="E9908" t="s">
        <v>159</v>
      </c>
      <c r="F9908" t="s">
        <v>4195</v>
      </c>
      <c r="G9908" t="s">
        <v>133</v>
      </c>
      <c r="H9908" t="s">
        <v>134</v>
      </c>
      <c r="I9908" t="s">
        <v>135</v>
      </c>
      <c r="J9908" t="s">
        <v>136</v>
      </c>
      <c r="K9908" t="s">
        <v>137</v>
      </c>
      <c r="L9908" t="s">
        <v>27902</v>
      </c>
      <c r="M9908" t="s">
        <v>27903</v>
      </c>
      <c r="N9908">
        <v>10.001388887999999</v>
      </c>
      <c r="O9908">
        <v>0</v>
      </c>
      <c r="P9908">
        <v>0</v>
      </c>
      <c r="Q9908">
        <v>11</v>
      </c>
      <c r="R9908">
        <v>12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83.947691011361869</v>
      </c>
      <c r="Z9908">
        <v>25.01477543623972</v>
      </c>
      <c r="AA9908">
        <v>0</v>
      </c>
      <c r="AB9908">
        <v>0</v>
      </c>
      <c r="AC9908">
        <v>0</v>
      </c>
      <c r="AD9908">
        <v>0</v>
      </c>
      <c r="AE9908">
        <v>108.96246644760159</v>
      </c>
    </row>
    <row r="9909" spans="1:31" x14ac:dyDescent="0.25">
      <c r="A9909">
        <v>1685895</v>
      </c>
      <c r="B9909">
        <v>1</v>
      </c>
      <c r="C9909" t="s">
        <v>80</v>
      </c>
      <c r="D9909" t="s">
        <v>92</v>
      </c>
      <c r="E9909" t="s">
        <v>151</v>
      </c>
      <c r="F9909" t="s">
        <v>27904</v>
      </c>
      <c r="G9909" t="s">
        <v>222</v>
      </c>
      <c r="H9909" t="s">
        <v>143</v>
      </c>
      <c r="I9909" t="s">
        <v>135</v>
      </c>
      <c r="J9909" t="s">
        <v>136</v>
      </c>
      <c r="K9909" t="s">
        <v>137</v>
      </c>
      <c r="L9909" t="s">
        <v>27905</v>
      </c>
      <c r="M9909" t="s">
        <v>27906</v>
      </c>
      <c r="N9909">
        <v>2.4052777769999998</v>
      </c>
      <c r="O9909">
        <v>0</v>
      </c>
      <c r="P9909">
        <v>58</v>
      </c>
      <c r="Q9909">
        <v>0</v>
      </c>
      <c r="R9909">
        <v>0</v>
      </c>
      <c r="S9909">
        <v>0</v>
      </c>
      <c r="T9909">
        <v>2</v>
      </c>
      <c r="U9909">
        <v>0</v>
      </c>
      <c r="V9909">
        <v>0</v>
      </c>
      <c r="W9909">
        <v>0</v>
      </c>
      <c r="X9909">
        <v>50.615206292922906</v>
      </c>
      <c r="Y9909">
        <v>0</v>
      </c>
      <c r="Z9909">
        <v>0</v>
      </c>
      <c r="AA9909">
        <v>0</v>
      </c>
      <c r="AB9909">
        <v>3.5385763366767558</v>
      </c>
      <c r="AC9909">
        <v>0</v>
      </c>
      <c r="AD9909">
        <v>0</v>
      </c>
      <c r="AE9909">
        <v>54.153782629599661</v>
      </c>
    </row>
    <row r="9910" spans="1:31" x14ac:dyDescent="0.25">
      <c r="A9910">
        <v>1685609</v>
      </c>
      <c r="B9910">
        <v>1</v>
      </c>
      <c r="C9910" t="s">
        <v>80</v>
      </c>
      <c r="D9910" t="s">
        <v>82</v>
      </c>
      <c r="E9910" t="s">
        <v>140</v>
      </c>
      <c r="F9910" t="s">
        <v>27907</v>
      </c>
      <c r="G9910" t="s">
        <v>1713</v>
      </c>
      <c r="H9910" t="s">
        <v>143</v>
      </c>
      <c r="I9910" t="s">
        <v>135</v>
      </c>
      <c r="J9910" t="s">
        <v>136</v>
      </c>
      <c r="K9910" t="s">
        <v>137</v>
      </c>
      <c r="L9910" t="s">
        <v>27908</v>
      </c>
      <c r="M9910" t="s">
        <v>27909</v>
      </c>
      <c r="N9910">
        <v>1.5852777769999999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1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0.64224314546028394</v>
      </c>
      <c r="AC9910">
        <v>0</v>
      </c>
      <c r="AD9910">
        <v>0</v>
      </c>
      <c r="AE9910">
        <v>0.64224314546028394</v>
      </c>
    </row>
    <row r="9911" spans="1:31" x14ac:dyDescent="0.25">
      <c r="A9911">
        <v>1685417</v>
      </c>
      <c r="B9911">
        <v>1</v>
      </c>
      <c r="C9911" t="s">
        <v>81</v>
      </c>
      <c r="D9911" t="s">
        <v>117</v>
      </c>
      <c r="E9911" t="s">
        <v>159</v>
      </c>
      <c r="F9911" t="s">
        <v>27910</v>
      </c>
      <c r="G9911" t="s">
        <v>253</v>
      </c>
      <c r="H9911" t="s">
        <v>134</v>
      </c>
      <c r="I9911" t="s">
        <v>135</v>
      </c>
      <c r="J9911" t="s">
        <v>136</v>
      </c>
      <c r="K9911" t="s">
        <v>167</v>
      </c>
      <c r="L9911" t="s">
        <v>27911</v>
      </c>
      <c r="M9911" t="s">
        <v>27912</v>
      </c>
      <c r="N9911">
        <v>1.1883333330000001</v>
      </c>
      <c r="O9911">
        <v>0</v>
      </c>
      <c r="P9911">
        <v>297</v>
      </c>
      <c r="Q9911">
        <v>0</v>
      </c>
      <c r="R9911">
        <v>0</v>
      </c>
      <c r="S9911">
        <v>0</v>
      </c>
      <c r="T9911">
        <v>4</v>
      </c>
      <c r="U9911">
        <v>0</v>
      </c>
      <c r="V9911">
        <v>0</v>
      </c>
      <c r="W9911">
        <v>0</v>
      </c>
      <c r="X9911">
        <v>69.965835833274213</v>
      </c>
      <c r="Y9911">
        <v>0</v>
      </c>
      <c r="Z9911">
        <v>0</v>
      </c>
      <c r="AA9911">
        <v>0</v>
      </c>
      <c r="AB9911">
        <v>1.5123115606793891</v>
      </c>
      <c r="AC9911">
        <v>0</v>
      </c>
      <c r="AD9911">
        <v>0</v>
      </c>
      <c r="AE9911">
        <v>71.478147393953606</v>
      </c>
    </row>
    <row r="9912" spans="1:31" x14ac:dyDescent="0.25">
      <c r="A9912">
        <v>1685795</v>
      </c>
      <c r="B9912">
        <v>1</v>
      </c>
      <c r="C9912" t="s">
        <v>80</v>
      </c>
      <c r="D9912" t="s">
        <v>102</v>
      </c>
      <c r="E9912" t="s">
        <v>140</v>
      </c>
      <c r="F9912" t="s">
        <v>27913</v>
      </c>
      <c r="G9912" t="s">
        <v>197</v>
      </c>
      <c r="H9912" t="s">
        <v>143</v>
      </c>
      <c r="I9912" t="s">
        <v>135</v>
      </c>
      <c r="J9912" t="s">
        <v>136</v>
      </c>
      <c r="K9912" t="s">
        <v>137</v>
      </c>
      <c r="L9912" t="s">
        <v>27914</v>
      </c>
      <c r="M9912" t="s">
        <v>27915</v>
      </c>
      <c r="N9912">
        <v>2.2813888879999999</v>
      </c>
      <c r="O9912">
        <v>0</v>
      </c>
      <c r="P9912">
        <v>0</v>
      </c>
      <c r="Q9912">
        <v>0</v>
      </c>
      <c r="R9912">
        <v>1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7.5348010614046682E-2</v>
      </c>
      <c r="AA9912">
        <v>0</v>
      </c>
      <c r="AB9912">
        <v>0</v>
      </c>
      <c r="AC9912">
        <v>0</v>
      </c>
      <c r="AD9912">
        <v>0</v>
      </c>
      <c r="AE9912">
        <v>7.5348010614046682E-2</v>
      </c>
    </row>
    <row r="9913" spans="1:31" x14ac:dyDescent="0.25">
      <c r="A9913">
        <v>1685311</v>
      </c>
      <c r="B9913">
        <v>1</v>
      </c>
      <c r="C9913" t="s">
        <v>80</v>
      </c>
      <c r="D9913" t="s">
        <v>96</v>
      </c>
      <c r="E9913" t="s">
        <v>151</v>
      </c>
      <c r="F9913" t="s">
        <v>5653</v>
      </c>
      <c r="G9913" t="s">
        <v>153</v>
      </c>
      <c r="H9913" t="s">
        <v>143</v>
      </c>
      <c r="I9913" t="s">
        <v>135</v>
      </c>
      <c r="J9913" t="s">
        <v>136</v>
      </c>
      <c r="K9913" t="s">
        <v>137</v>
      </c>
      <c r="L9913" t="s">
        <v>27916</v>
      </c>
      <c r="M9913" t="s">
        <v>27917</v>
      </c>
      <c r="N9913">
        <v>1.2436111110000001</v>
      </c>
      <c r="O9913">
        <v>0</v>
      </c>
      <c r="P9913">
        <v>84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58.166476437167113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58.166476437167113</v>
      </c>
    </row>
    <row r="9914" spans="1:31" x14ac:dyDescent="0.25">
      <c r="A9914">
        <v>1685603</v>
      </c>
      <c r="B9914">
        <v>1</v>
      </c>
      <c r="C9914" t="s">
        <v>81</v>
      </c>
      <c r="D9914" t="s">
        <v>113</v>
      </c>
      <c r="E9914" t="s">
        <v>151</v>
      </c>
      <c r="F9914" t="s">
        <v>21925</v>
      </c>
      <c r="G9914" t="s">
        <v>396</v>
      </c>
      <c r="H9914" t="s">
        <v>143</v>
      </c>
      <c r="I9914" t="s">
        <v>135</v>
      </c>
      <c r="J9914" t="s">
        <v>136</v>
      </c>
      <c r="K9914" t="s">
        <v>137</v>
      </c>
      <c r="L9914" t="s">
        <v>27918</v>
      </c>
      <c r="M9914" t="s">
        <v>27919</v>
      </c>
      <c r="N9914">
        <v>2.7613888879999999</v>
      </c>
      <c r="O9914">
        <v>0</v>
      </c>
      <c r="P9914">
        <v>48</v>
      </c>
      <c r="Q9914">
        <v>0</v>
      </c>
      <c r="R9914">
        <v>0</v>
      </c>
      <c r="S9914">
        <v>0</v>
      </c>
      <c r="T9914">
        <v>1</v>
      </c>
      <c r="U9914">
        <v>0</v>
      </c>
      <c r="V9914">
        <v>0</v>
      </c>
      <c r="W9914">
        <v>0</v>
      </c>
      <c r="X9914">
        <v>22.16579307383024</v>
      </c>
      <c r="Y9914">
        <v>0</v>
      </c>
      <c r="Z9914">
        <v>0</v>
      </c>
      <c r="AA9914">
        <v>0</v>
      </c>
      <c r="AB9914">
        <v>1.0914625202361989</v>
      </c>
      <c r="AC9914">
        <v>0</v>
      </c>
      <c r="AD9914">
        <v>0</v>
      </c>
      <c r="AE9914">
        <v>23.257255594066439</v>
      </c>
    </row>
    <row r="9915" spans="1:31" x14ac:dyDescent="0.25">
      <c r="A9915">
        <v>1685386</v>
      </c>
      <c r="B9915">
        <v>1</v>
      </c>
      <c r="C9915" t="s">
        <v>81</v>
      </c>
      <c r="D9915" t="s">
        <v>119</v>
      </c>
      <c r="E9915" t="s">
        <v>159</v>
      </c>
      <c r="F9915" t="s">
        <v>27920</v>
      </c>
      <c r="G9915" t="s">
        <v>655</v>
      </c>
      <c r="H9915" t="s">
        <v>134</v>
      </c>
      <c r="I9915" t="s">
        <v>135</v>
      </c>
      <c r="J9915" t="s">
        <v>136</v>
      </c>
      <c r="K9915" t="s">
        <v>137</v>
      </c>
      <c r="L9915" t="s">
        <v>27921</v>
      </c>
      <c r="M9915" t="s">
        <v>27922</v>
      </c>
      <c r="N9915">
        <v>1.5447222220000001</v>
      </c>
      <c r="O9915">
        <v>0</v>
      </c>
      <c r="P9915">
        <v>0</v>
      </c>
      <c r="Q9915">
        <v>0</v>
      </c>
      <c r="R9915">
        <v>7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5.2996410416704771</v>
      </c>
      <c r="AA9915">
        <v>0</v>
      </c>
      <c r="AB9915">
        <v>0</v>
      </c>
      <c r="AC9915">
        <v>0</v>
      </c>
      <c r="AD9915">
        <v>0</v>
      </c>
      <c r="AE9915">
        <v>5.2996410416704771</v>
      </c>
    </row>
    <row r="9916" spans="1:31" x14ac:dyDescent="0.25">
      <c r="A9916">
        <v>1685409</v>
      </c>
      <c r="B9916">
        <v>1</v>
      </c>
      <c r="C9916" t="s">
        <v>80</v>
      </c>
      <c r="D9916" t="s">
        <v>107</v>
      </c>
      <c r="E9916" t="s">
        <v>146</v>
      </c>
      <c r="F9916" t="s">
        <v>27923</v>
      </c>
      <c r="G9916" t="s">
        <v>281</v>
      </c>
      <c r="H9916" t="s">
        <v>143</v>
      </c>
      <c r="I9916" t="s">
        <v>135</v>
      </c>
      <c r="J9916" t="s">
        <v>136</v>
      </c>
      <c r="K9916" t="s">
        <v>167</v>
      </c>
      <c r="L9916" t="s">
        <v>27924</v>
      </c>
      <c r="M9916" t="s">
        <v>27925</v>
      </c>
      <c r="N9916">
        <v>1.366666666</v>
      </c>
      <c r="O9916">
        <v>0</v>
      </c>
      <c r="P9916">
        <v>621</v>
      </c>
      <c r="Q9916">
        <v>0</v>
      </c>
      <c r="R9916">
        <v>0</v>
      </c>
      <c r="S9916">
        <v>0</v>
      </c>
      <c r="T9916">
        <v>18</v>
      </c>
      <c r="U9916">
        <v>0</v>
      </c>
      <c r="V9916">
        <v>0</v>
      </c>
      <c r="W9916">
        <v>0</v>
      </c>
      <c r="X9916">
        <v>264.03917901820989</v>
      </c>
      <c r="Y9916">
        <v>0</v>
      </c>
      <c r="Z9916">
        <v>0</v>
      </c>
      <c r="AA9916">
        <v>0</v>
      </c>
      <c r="AB9916">
        <v>43.550991203061045</v>
      </c>
      <c r="AC9916">
        <v>0</v>
      </c>
      <c r="AD9916">
        <v>0</v>
      </c>
      <c r="AE9916">
        <v>307.59017022127091</v>
      </c>
    </row>
    <row r="9917" spans="1:31" x14ac:dyDescent="0.25">
      <c r="A9917">
        <v>1685340</v>
      </c>
      <c r="B9917">
        <v>1</v>
      </c>
      <c r="C9917" t="s">
        <v>81</v>
      </c>
      <c r="D9917" t="s">
        <v>127</v>
      </c>
      <c r="E9917" t="s">
        <v>151</v>
      </c>
      <c r="F9917" t="s">
        <v>27926</v>
      </c>
      <c r="G9917" t="s">
        <v>222</v>
      </c>
      <c r="H9917" t="s">
        <v>143</v>
      </c>
      <c r="I9917" t="s">
        <v>135</v>
      </c>
      <c r="J9917" t="s">
        <v>136</v>
      </c>
      <c r="K9917" t="s">
        <v>137</v>
      </c>
      <c r="L9917" t="s">
        <v>27927</v>
      </c>
      <c r="M9917" t="s">
        <v>27928</v>
      </c>
      <c r="N9917">
        <v>3.8136111110000002</v>
      </c>
      <c r="O9917">
        <v>0</v>
      </c>
      <c r="P9917">
        <v>62</v>
      </c>
      <c r="Q9917">
        <v>0</v>
      </c>
      <c r="R9917">
        <v>0</v>
      </c>
      <c r="S9917">
        <v>0</v>
      </c>
      <c r="T9917">
        <v>1</v>
      </c>
      <c r="U9917">
        <v>0</v>
      </c>
      <c r="V9917">
        <v>0</v>
      </c>
      <c r="W9917">
        <v>0</v>
      </c>
      <c r="X9917">
        <v>68.057601340284577</v>
      </c>
      <c r="Y9917">
        <v>0</v>
      </c>
      <c r="Z9917">
        <v>0</v>
      </c>
      <c r="AA9917">
        <v>0</v>
      </c>
      <c r="AB9917">
        <v>1.0664802238195898</v>
      </c>
      <c r="AC9917">
        <v>0</v>
      </c>
      <c r="AD9917">
        <v>0</v>
      </c>
      <c r="AE9917">
        <v>69.124081564104173</v>
      </c>
    </row>
    <row r="9918" spans="1:31" x14ac:dyDescent="0.25">
      <c r="A9918">
        <v>1685363</v>
      </c>
      <c r="B9918">
        <v>1</v>
      </c>
      <c r="C9918" t="s">
        <v>81</v>
      </c>
      <c r="D9918" t="s">
        <v>112</v>
      </c>
      <c r="E9918" t="s">
        <v>159</v>
      </c>
      <c r="F9918" t="s">
        <v>27929</v>
      </c>
      <c r="G9918" t="s">
        <v>281</v>
      </c>
      <c r="H9918" t="s">
        <v>134</v>
      </c>
      <c r="I9918" t="s">
        <v>135</v>
      </c>
      <c r="J9918" t="s">
        <v>136</v>
      </c>
      <c r="K9918" t="s">
        <v>167</v>
      </c>
      <c r="L9918" t="s">
        <v>27930</v>
      </c>
      <c r="M9918" t="s">
        <v>27931</v>
      </c>
      <c r="N9918">
        <v>8.1816322219999993</v>
      </c>
      <c r="O9918">
        <v>0</v>
      </c>
      <c r="P9918">
        <v>217</v>
      </c>
      <c r="Q9918">
        <v>0</v>
      </c>
      <c r="R9918">
        <v>0</v>
      </c>
      <c r="S9918">
        <v>0</v>
      </c>
      <c r="T9918">
        <v>67</v>
      </c>
      <c r="U9918">
        <v>0</v>
      </c>
      <c r="V9918">
        <v>0</v>
      </c>
      <c r="W9918">
        <v>0</v>
      </c>
      <c r="X9918">
        <v>318.72959931174773</v>
      </c>
      <c r="Y9918">
        <v>0</v>
      </c>
      <c r="Z9918">
        <v>0</v>
      </c>
      <c r="AA9918">
        <v>0</v>
      </c>
      <c r="AB9918">
        <v>488.56355763094234</v>
      </c>
      <c r="AC9918">
        <v>0</v>
      </c>
      <c r="AD9918">
        <v>0</v>
      </c>
      <c r="AE9918">
        <v>807.29315694269008</v>
      </c>
    </row>
    <row r="9919" spans="1:31" x14ac:dyDescent="0.25">
      <c r="A9919">
        <v>1685881</v>
      </c>
      <c r="B9919">
        <v>1</v>
      </c>
      <c r="C9919" t="s">
        <v>81</v>
      </c>
      <c r="D9919" t="s">
        <v>118</v>
      </c>
      <c r="E9919" t="s">
        <v>146</v>
      </c>
      <c r="F9919" t="s">
        <v>27932</v>
      </c>
      <c r="G9919" t="s">
        <v>148</v>
      </c>
      <c r="H9919" t="s">
        <v>143</v>
      </c>
      <c r="I9919" t="s">
        <v>135</v>
      </c>
      <c r="J9919" t="s">
        <v>136</v>
      </c>
      <c r="K9919" t="s">
        <v>137</v>
      </c>
      <c r="L9919" t="s">
        <v>27933</v>
      </c>
      <c r="M9919" t="s">
        <v>27934</v>
      </c>
      <c r="N9919">
        <v>1.011666666</v>
      </c>
      <c r="O9919">
        <v>0</v>
      </c>
      <c r="P9919">
        <v>0</v>
      </c>
      <c r="Q9919">
        <v>0</v>
      </c>
      <c r="R9919">
        <v>1</v>
      </c>
      <c r="S9919">
        <v>0</v>
      </c>
      <c r="T9919">
        <v>3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5.0573093520068895</v>
      </c>
      <c r="AA9919">
        <v>0</v>
      </c>
      <c r="AB9919">
        <v>4.2792847672492496</v>
      </c>
      <c r="AC9919">
        <v>0</v>
      </c>
      <c r="AD9919">
        <v>0</v>
      </c>
      <c r="AE9919">
        <v>9.336594119256139</v>
      </c>
    </row>
    <row r="9920" spans="1:31" x14ac:dyDescent="0.25">
      <c r="A9920">
        <v>1685927</v>
      </c>
      <c r="B9920">
        <v>1</v>
      </c>
      <c r="C9920" t="s">
        <v>80</v>
      </c>
      <c r="D9920" t="s">
        <v>93</v>
      </c>
      <c r="E9920" t="s">
        <v>146</v>
      </c>
      <c r="F9920" t="s">
        <v>27935</v>
      </c>
      <c r="G9920" t="s">
        <v>148</v>
      </c>
      <c r="H9920" t="s">
        <v>143</v>
      </c>
      <c r="I9920" t="s">
        <v>135</v>
      </c>
      <c r="J9920" t="s">
        <v>136</v>
      </c>
      <c r="K9920" t="s">
        <v>137</v>
      </c>
      <c r="L9920" t="s">
        <v>27936</v>
      </c>
      <c r="M9920" t="s">
        <v>27937</v>
      </c>
      <c r="N9920">
        <v>3.219166666</v>
      </c>
      <c r="O9920">
        <v>0</v>
      </c>
      <c r="P9920">
        <v>14</v>
      </c>
      <c r="Q9920">
        <v>0</v>
      </c>
      <c r="R9920">
        <v>9</v>
      </c>
      <c r="S9920">
        <v>0</v>
      </c>
      <c r="T9920">
        <v>2</v>
      </c>
      <c r="U9920">
        <v>0</v>
      </c>
      <c r="V9920">
        <v>0</v>
      </c>
      <c r="W9920">
        <v>0</v>
      </c>
      <c r="X9920">
        <v>1.2775254253665338</v>
      </c>
      <c r="Y9920">
        <v>0</v>
      </c>
      <c r="Z9920">
        <v>7.3283145047425133</v>
      </c>
      <c r="AA9920">
        <v>0</v>
      </c>
      <c r="AB9920">
        <v>0.96642256426312656</v>
      </c>
      <c r="AC9920">
        <v>0</v>
      </c>
      <c r="AD9920">
        <v>0</v>
      </c>
      <c r="AE9920">
        <v>9.5722624943721737</v>
      </c>
    </row>
    <row r="9921" spans="1:31" x14ac:dyDescent="0.25">
      <c r="A9921">
        <v>1685486</v>
      </c>
      <c r="B9921">
        <v>1</v>
      </c>
      <c r="C9921" t="s">
        <v>80</v>
      </c>
      <c r="D9921" t="s">
        <v>104</v>
      </c>
      <c r="E9921" t="s">
        <v>151</v>
      </c>
      <c r="F9921" t="s">
        <v>27938</v>
      </c>
      <c r="G9921" t="s">
        <v>153</v>
      </c>
      <c r="H9921" t="s">
        <v>143</v>
      </c>
      <c r="I9921" t="s">
        <v>135</v>
      </c>
      <c r="J9921" t="s">
        <v>136</v>
      </c>
      <c r="K9921" t="s">
        <v>137</v>
      </c>
      <c r="L9921" t="s">
        <v>27939</v>
      </c>
      <c r="M9921" t="s">
        <v>27940</v>
      </c>
      <c r="N9921">
        <v>1.7</v>
      </c>
      <c r="O9921">
        <v>0</v>
      </c>
      <c r="P9921">
        <v>13</v>
      </c>
      <c r="Q9921">
        <v>0</v>
      </c>
      <c r="R9921">
        <v>1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6.0318644383856723</v>
      </c>
      <c r="Y9921">
        <v>0</v>
      </c>
      <c r="Z9921">
        <v>9.9666175099722234E-4</v>
      </c>
      <c r="AA9921">
        <v>0</v>
      </c>
      <c r="AB9921">
        <v>0</v>
      </c>
      <c r="AC9921">
        <v>0</v>
      </c>
      <c r="AD9921">
        <v>0</v>
      </c>
      <c r="AE9921">
        <v>6.0328611001366692</v>
      </c>
    </row>
    <row r="9922" spans="1:31" x14ac:dyDescent="0.25">
      <c r="A9922">
        <v>1685572</v>
      </c>
      <c r="B9922">
        <v>1</v>
      </c>
      <c r="C9922" t="s">
        <v>80</v>
      </c>
      <c r="D9922" t="s">
        <v>92</v>
      </c>
      <c r="E9922" t="s">
        <v>159</v>
      </c>
      <c r="F9922" t="s">
        <v>27941</v>
      </c>
      <c r="G9922" t="s">
        <v>281</v>
      </c>
      <c r="H9922" t="s">
        <v>134</v>
      </c>
      <c r="I9922" t="s">
        <v>135</v>
      </c>
      <c r="J9922" t="s">
        <v>136</v>
      </c>
      <c r="K9922" t="s">
        <v>167</v>
      </c>
      <c r="L9922" t="s">
        <v>27942</v>
      </c>
      <c r="M9922" t="s">
        <v>27943</v>
      </c>
      <c r="N9922">
        <v>0.36939722200000003</v>
      </c>
      <c r="O9922">
        <v>0</v>
      </c>
      <c r="P9922">
        <v>219</v>
      </c>
      <c r="Q9922">
        <v>0</v>
      </c>
      <c r="R9922">
        <v>143</v>
      </c>
      <c r="S9922">
        <v>3</v>
      </c>
      <c r="T9922">
        <v>48</v>
      </c>
      <c r="U9922">
        <v>0</v>
      </c>
      <c r="V9922">
        <v>0</v>
      </c>
      <c r="W9922">
        <v>0</v>
      </c>
      <c r="X9922">
        <v>27.019427434641951</v>
      </c>
      <c r="Y9922">
        <v>0</v>
      </c>
      <c r="Z9922">
        <v>7.3668479948226722</v>
      </c>
      <c r="AA9922">
        <v>52.848827442088165</v>
      </c>
      <c r="AB9922">
        <v>20.199045907025905</v>
      </c>
      <c r="AC9922">
        <v>0</v>
      </c>
      <c r="AD9922">
        <v>0</v>
      </c>
      <c r="AE9922">
        <v>107.43414877857869</v>
      </c>
    </row>
    <row r="9923" spans="1:31" x14ac:dyDescent="0.25">
      <c r="A9923">
        <v>1685532</v>
      </c>
      <c r="B9923">
        <v>1</v>
      </c>
      <c r="C9923" t="s">
        <v>81</v>
      </c>
      <c r="D9923" t="s">
        <v>120</v>
      </c>
      <c r="E9923" t="s">
        <v>140</v>
      </c>
      <c r="F9923" t="s">
        <v>27944</v>
      </c>
      <c r="G9923" t="s">
        <v>197</v>
      </c>
      <c r="H9923" t="s">
        <v>143</v>
      </c>
      <c r="I9923" t="s">
        <v>135</v>
      </c>
      <c r="J9923" t="s">
        <v>136</v>
      </c>
      <c r="K9923" t="s">
        <v>137</v>
      </c>
      <c r="L9923" t="s">
        <v>27945</v>
      </c>
      <c r="M9923" t="s">
        <v>27946</v>
      </c>
      <c r="N9923">
        <v>4.6936111110000001</v>
      </c>
      <c r="O9923">
        <v>0</v>
      </c>
      <c r="P9923">
        <v>1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0.21553660643884667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0.21553660643884667</v>
      </c>
    </row>
    <row r="9924" spans="1:31" x14ac:dyDescent="0.25">
      <c r="A9924">
        <v>1685824</v>
      </c>
      <c r="B9924">
        <v>1</v>
      </c>
      <c r="C9924" t="s">
        <v>81</v>
      </c>
      <c r="D9924" t="s">
        <v>112</v>
      </c>
      <c r="E9924" t="s">
        <v>140</v>
      </c>
      <c r="F9924" t="s">
        <v>27947</v>
      </c>
      <c r="G9924" t="s">
        <v>197</v>
      </c>
      <c r="H9924" t="s">
        <v>143</v>
      </c>
      <c r="I9924" t="s">
        <v>135</v>
      </c>
      <c r="J9924" t="s">
        <v>136</v>
      </c>
      <c r="K9924" t="s">
        <v>137</v>
      </c>
      <c r="L9924" t="s">
        <v>27948</v>
      </c>
      <c r="M9924" t="s">
        <v>27949</v>
      </c>
      <c r="N9924">
        <v>1.393333333</v>
      </c>
      <c r="O9924">
        <v>0</v>
      </c>
      <c r="P9924">
        <v>1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0.93137658569318005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0.93137658569318005</v>
      </c>
    </row>
    <row r="9925" spans="1:31" x14ac:dyDescent="0.25">
      <c r="A9925">
        <v>1685635</v>
      </c>
      <c r="B9925">
        <v>1</v>
      </c>
      <c r="C9925" t="s">
        <v>80</v>
      </c>
      <c r="D9925" t="s">
        <v>93</v>
      </c>
      <c r="E9925" t="s">
        <v>164</v>
      </c>
      <c r="F9925" t="s">
        <v>2049</v>
      </c>
      <c r="G9925" t="s">
        <v>161</v>
      </c>
      <c r="H9925" t="s">
        <v>134</v>
      </c>
      <c r="I9925" t="s">
        <v>135</v>
      </c>
      <c r="J9925" t="s">
        <v>136</v>
      </c>
      <c r="K9925" t="s">
        <v>137</v>
      </c>
      <c r="L9925" t="s">
        <v>27950</v>
      </c>
      <c r="M9925" t="s">
        <v>27951</v>
      </c>
      <c r="N9925">
        <v>0.83333333300000001</v>
      </c>
      <c r="O9925">
        <v>0</v>
      </c>
      <c r="P9925">
        <v>192</v>
      </c>
      <c r="Q9925">
        <v>2</v>
      </c>
      <c r="R9925">
        <v>44</v>
      </c>
      <c r="S9925">
        <v>3</v>
      </c>
      <c r="T9925">
        <v>38</v>
      </c>
      <c r="U9925">
        <v>0</v>
      </c>
      <c r="V9925">
        <v>0</v>
      </c>
      <c r="W9925">
        <v>0</v>
      </c>
      <c r="X9925">
        <v>11.968383457689907</v>
      </c>
      <c r="Y9925">
        <v>0.81895917972146659</v>
      </c>
      <c r="Z9925">
        <v>4.9933166412977261</v>
      </c>
      <c r="AA9925">
        <v>18.633563603677825</v>
      </c>
      <c r="AB9925">
        <v>7.7510918259163182</v>
      </c>
      <c r="AC9925">
        <v>0</v>
      </c>
      <c r="AD9925">
        <v>0</v>
      </c>
      <c r="AE9925">
        <v>44.165314708303242</v>
      </c>
    </row>
    <row r="9926" spans="1:31" x14ac:dyDescent="0.25">
      <c r="A9926">
        <v>1685469</v>
      </c>
      <c r="B9926">
        <v>1</v>
      </c>
      <c r="C9926" t="s">
        <v>80</v>
      </c>
      <c r="D9926" t="s">
        <v>89</v>
      </c>
      <c r="E9926" t="s">
        <v>140</v>
      </c>
      <c r="F9926" t="s">
        <v>27952</v>
      </c>
      <c r="G9926" t="s">
        <v>142</v>
      </c>
      <c r="H9926" t="s">
        <v>143</v>
      </c>
      <c r="I9926" t="s">
        <v>135</v>
      </c>
      <c r="J9926" t="s">
        <v>136</v>
      </c>
      <c r="K9926" t="s">
        <v>137</v>
      </c>
      <c r="L9926" t="s">
        <v>27953</v>
      </c>
      <c r="M9926" t="s">
        <v>27954</v>
      </c>
      <c r="N9926">
        <v>6.2938888879999997</v>
      </c>
      <c r="O9926">
        <v>0</v>
      </c>
      <c r="P9926">
        <v>2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9.4440144449178334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9.4440144449178334</v>
      </c>
    </row>
    <row r="9927" spans="1:31" x14ac:dyDescent="0.25">
      <c r="A9927">
        <v>1685804</v>
      </c>
      <c r="B9927">
        <v>1</v>
      </c>
      <c r="C9927" t="s">
        <v>81</v>
      </c>
      <c r="D9927" t="s">
        <v>117</v>
      </c>
      <c r="E9927" t="s">
        <v>164</v>
      </c>
      <c r="F9927" t="s">
        <v>27955</v>
      </c>
      <c r="G9927" t="s">
        <v>161</v>
      </c>
      <c r="H9927" t="s">
        <v>134</v>
      </c>
      <c r="I9927" t="s">
        <v>135</v>
      </c>
      <c r="J9927" t="s">
        <v>136</v>
      </c>
      <c r="K9927" t="s">
        <v>137</v>
      </c>
      <c r="L9927" t="s">
        <v>27956</v>
      </c>
      <c r="M9927" t="s">
        <v>27957</v>
      </c>
      <c r="N9927">
        <v>1.152222222</v>
      </c>
      <c r="O9927">
        <v>0</v>
      </c>
      <c r="P9927">
        <v>104</v>
      </c>
      <c r="Q9927">
        <v>4</v>
      </c>
      <c r="R9927">
        <v>3</v>
      </c>
      <c r="S9927">
        <v>9</v>
      </c>
      <c r="T9927">
        <v>2</v>
      </c>
      <c r="U9927">
        <v>0</v>
      </c>
      <c r="V9927">
        <v>0</v>
      </c>
      <c r="W9927">
        <v>0</v>
      </c>
      <c r="X9927">
        <v>6.9287810970384154</v>
      </c>
      <c r="Y9927">
        <v>11.296296658196731</v>
      </c>
      <c r="Z9927">
        <v>0.10155387954063888</v>
      </c>
      <c r="AA9927">
        <v>138.79890125858472</v>
      </c>
      <c r="AB9927">
        <v>8.6218106407999994E-4</v>
      </c>
      <c r="AC9927">
        <v>0</v>
      </c>
      <c r="AD9927">
        <v>0</v>
      </c>
      <c r="AE9927">
        <v>157.12639507442461</v>
      </c>
    </row>
    <row r="9928" spans="1:31" x14ac:dyDescent="0.25">
      <c r="A9928">
        <v>1685655</v>
      </c>
      <c r="B9928">
        <v>1</v>
      </c>
      <c r="C9928" t="s">
        <v>80</v>
      </c>
      <c r="D9928" t="s">
        <v>84</v>
      </c>
      <c r="E9928" t="s">
        <v>151</v>
      </c>
      <c r="F9928" t="s">
        <v>27958</v>
      </c>
      <c r="G9928" t="s">
        <v>396</v>
      </c>
      <c r="H9928" t="s">
        <v>143</v>
      </c>
      <c r="I9928" t="s">
        <v>135</v>
      </c>
      <c r="J9928" t="s">
        <v>136</v>
      </c>
      <c r="K9928" t="s">
        <v>137</v>
      </c>
      <c r="L9928" t="s">
        <v>27959</v>
      </c>
      <c r="M9928" t="s">
        <v>27960</v>
      </c>
      <c r="N9928">
        <v>3.2033333329999998</v>
      </c>
      <c r="O9928">
        <v>0</v>
      </c>
      <c r="P9928">
        <v>141</v>
      </c>
      <c r="Q9928">
        <v>0</v>
      </c>
      <c r="R9928">
        <v>0</v>
      </c>
      <c r="S9928">
        <v>0</v>
      </c>
      <c r="T9928">
        <v>9</v>
      </c>
      <c r="U9928">
        <v>0</v>
      </c>
      <c r="V9928">
        <v>0</v>
      </c>
      <c r="W9928">
        <v>0</v>
      </c>
      <c r="X9928">
        <v>120.94216801395532</v>
      </c>
      <c r="Y9928">
        <v>0</v>
      </c>
      <c r="Z9928">
        <v>0</v>
      </c>
      <c r="AA9928">
        <v>0</v>
      </c>
      <c r="AB9928">
        <v>47.43730154177026</v>
      </c>
      <c r="AC9928">
        <v>0</v>
      </c>
      <c r="AD9928">
        <v>0</v>
      </c>
      <c r="AE9928">
        <v>168.37946955572559</v>
      </c>
    </row>
    <row r="9929" spans="1:31" x14ac:dyDescent="0.25">
      <c r="A9929">
        <v>1685406</v>
      </c>
      <c r="B9929">
        <v>1</v>
      </c>
      <c r="C9929" t="s">
        <v>80</v>
      </c>
      <c r="D9929" t="s">
        <v>105</v>
      </c>
      <c r="E9929" t="s">
        <v>159</v>
      </c>
      <c r="F9929" t="s">
        <v>27961</v>
      </c>
      <c r="G9929" t="s">
        <v>596</v>
      </c>
      <c r="H9929" t="s">
        <v>134</v>
      </c>
      <c r="I9929" t="s">
        <v>135</v>
      </c>
      <c r="J9929" t="s">
        <v>136</v>
      </c>
      <c r="K9929" t="s">
        <v>137</v>
      </c>
      <c r="L9929" t="s">
        <v>27962</v>
      </c>
      <c r="M9929" t="s">
        <v>27963</v>
      </c>
      <c r="N9929">
        <v>1.2413888879999999</v>
      </c>
      <c r="O9929">
        <v>0</v>
      </c>
      <c r="P9929">
        <v>76</v>
      </c>
      <c r="Q9929">
        <v>0</v>
      </c>
      <c r="R9929">
        <v>0</v>
      </c>
      <c r="S9929">
        <v>1</v>
      </c>
      <c r="T9929">
        <v>1</v>
      </c>
      <c r="U9929">
        <v>0</v>
      </c>
      <c r="V9929">
        <v>0</v>
      </c>
      <c r="W9929">
        <v>0</v>
      </c>
      <c r="X9929">
        <v>25.348180377562343</v>
      </c>
      <c r="Y9929">
        <v>0</v>
      </c>
      <c r="Z9929">
        <v>0</v>
      </c>
      <c r="AA9929">
        <v>485.21507406611232</v>
      </c>
      <c r="AB9929">
        <v>0.22120433893605224</v>
      </c>
      <c r="AC9929">
        <v>0</v>
      </c>
      <c r="AD9929">
        <v>0</v>
      </c>
      <c r="AE9929">
        <v>510.78445878261073</v>
      </c>
    </row>
    <row r="9930" spans="1:31" x14ac:dyDescent="0.25">
      <c r="A9930">
        <v>1685884</v>
      </c>
      <c r="B9930">
        <v>1</v>
      </c>
      <c r="C9930" t="s">
        <v>80</v>
      </c>
      <c r="D9930" t="s">
        <v>107</v>
      </c>
      <c r="E9930" t="s">
        <v>151</v>
      </c>
      <c r="F9930" t="s">
        <v>27964</v>
      </c>
      <c r="G9930" t="s">
        <v>389</v>
      </c>
      <c r="H9930" t="s">
        <v>143</v>
      </c>
      <c r="I9930" t="s">
        <v>135</v>
      </c>
      <c r="J9930" t="s">
        <v>3</v>
      </c>
      <c r="K9930" t="s">
        <v>137</v>
      </c>
      <c r="L9930" t="s">
        <v>27965</v>
      </c>
      <c r="M9930" t="s">
        <v>27966</v>
      </c>
      <c r="N9930">
        <v>4.5277777769999998</v>
      </c>
      <c r="O9930">
        <v>0</v>
      </c>
      <c r="P9930">
        <v>148</v>
      </c>
      <c r="Q9930">
        <v>0</v>
      </c>
      <c r="R9930">
        <v>0</v>
      </c>
      <c r="S9930">
        <v>0</v>
      </c>
      <c r="T9930">
        <v>4</v>
      </c>
      <c r="U9930">
        <v>0</v>
      </c>
      <c r="V9930">
        <v>0</v>
      </c>
      <c r="W9930">
        <v>0</v>
      </c>
      <c r="X9930">
        <v>273.91596647036272</v>
      </c>
      <c r="Y9930">
        <v>0</v>
      </c>
      <c r="Z9930">
        <v>0</v>
      </c>
      <c r="AA9930">
        <v>0</v>
      </c>
      <c r="AB9930">
        <v>6.907502460736632</v>
      </c>
      <c r="AC9930">
        <v>0</v>
      </c>
      <c r="AD9930">
        <v>0</v>
      </c>
      <c r="AE9930">
        <v>280.82346893109934</v>
      </c>
    </row>
    <row r="9931" spans="1:31" x14ac:dyDescent="0.25">
      <c r="A9931">
        <v>1685930</v>
      </c>
      <c r="B9931">
        <v>1</v>
      </c>
      <c r="C9931" t="s">
        <v>80</v>
      </c>
      <c r="D9931" t="s">
        <v>90</v>
      </c>
      <c r="E9931" t="s">
        <v>140</v>
      </c>
      <c r="F9931" t="s">
        <v>27967</v>
      </c>
      <c r="G9931" t="s">
        <v>197</v>
      </c>
      <c r="H9931" t="s">
        <v>143</v>
      </c>
      <c r="I9931" t="s">
        <v>135</v>
      </c>
      <c r="J9931" t="s">
        <v>136</v>
      </c>
      <c r="K9931" t="s">
        <v>137</v>
      </c>
      <c r="L9931" t="s">
        <v>27968</v>
      </c>
      <c r="M9931" t="s">
        <v>27969</v>
      </c>
      <c r="N9931">
        <v>1.2875000000000001</v>
      </c>
      <c r="O9931">
        <v>0</v>
      </c>
      <c r="P9931">
        <v>1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0.24059467757327641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0.24059467757327641</v>
      </c>
    </row>
    <row r="9932" spans="1:31" x14ac:dyDescent="0.25">
      <c r="A9932">
        <v>1685366</v>
      </c>
      <c r="B9932">
        <v>1</v>
      </c>
      <c r="C9932" t="s">
        <v>80</v>
      </c>
      <c r="D9932" t="s">
        <v>96</v>
      </c>
      <c r="E9932" t="s">
        <v>151</v>
      </c>
      <c r="F9932" t="s">
        <v>14334</v>
      </c>
      <c r="G9932" t="s">
        <v>153</v>
      </c>
      <c r="H9932" t="s">
        <v>143</v>
      </c>
      <c r="I9932" t="s">
        <v>135</v>
      </c>
      <c r="J9932" t="s">
        <v>136</v>
      </c>
      <c r="K9932" t="s">
        <v>137</v>
      </c>
      <c r="L9932" t="s">
        <v>27970</v>
      </c>
      <c r="M9932" t="s">
        <v>27971</v>
      </c>
      <c r="N9932">
        <v>2.0841666659999998</v>
      </c>
      <c r="O9932">
        <v>0</v>
      </c>
      <c r="P9932">
        <v>90</v>
      </c>
      <c r="Q9932">
        <v>0</v>
      </c>
      <c r="R9932">
        <v>0</v>
      </c>
      <c r="S9932">
        <v>0</v>
      </c>
      <c r="T9932">
        <v>4</v>
      </c>
      <c r="U9932">
        <v>0</v>
      </c>
      <c r="V9932">
        <v>0</v>
      </c>
      <c r="W9932">
        <v>0</v>
      </c>
      <c r="X9932">
        <v>45.516076600549546</v>
      </c>
      <c r="Y9932">
        <v>0</v>
      </c>
      <c r="Z9932">
        <v>0</v>
      </c>
      <c r="AA9932">
        <v>0</v>
      </c>
      <c r="AB9932">
        <v>1.6518657505031651</v>
      </c>
      <c r="AC9932">
        <v>0</v>
      </c>
      <c r="AD9932">
        <v>0</v>
      </c>
      <c r="AE9932">
        <v>47.167942351052709</v>
      </c>
    </row>
    <row r="9933" spans="1:31" x14ac:dyDescent="0.25">
      <c r="A9933">
        <v>1685320</v>
      </c>
      <c r="B9933">
        <v>1</v>
      </c>
      <c r="C9933" t="s">
        <v>80</v>
      </c>
      <c r="D9933" t="s">
        <v>96</v>
      </c>
      <c r="E9933" t="s">
        <v>151</v>
      </c>
      <c r="F9933" t="s">
        <v>5653</v>
      </c>
      <c r="G9933" t="s">
        <v>153</v>
      </c>
      <c r="H9933" t="s">
        <v>143</v>
      </c>
      <c r="I9933" t="s">
        <v>135</v>
      </c>
      <c r="J9933" t="s">
        <v>136</v>
      </c>
      <c r="K9933" t="s">
        <v>137</v>
      </c>
      <c r="L9933" t="s">
        <v>27972</v>
      </c>
      <c r="M9933" t="s">
        <v>27973</v>
      </c>
      <c r="N9933">
        <v>1.476111111</v>
      </c>
      <c r="O9933">
        <v>0</v>
      </c>
      <c r="P9933">
        <v>84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79.454683614540173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79.454683614540173</v>
      </c>
    </row>
    <row r="9934" spans="1:31" x14ac:dyDescent="0.25">
      <c r="A9934">
        <v>1685569</v>
      </c>
      <c r="B9934">
        <v>1</v>
      </c>
      <c r="C9934" t="s">
        <v>80</v>
      </c>
      <c r="D9934" t="s">
        <v>97</v>
      </c>
      <c r="E9934" t="s">
        <v>140</v>
      </c>
      <c r="F9934" t="s">
        <v>27974</v>
      </c>
      <c r="G9934" t="s">
        <v>197</v>
      </c>
      <c r="H9934" t="s">
        <v>143</v>
      </c>
      <c r="I9934" t="s">
        <v>135</v>
      </c>
      <c r="J9934" t="s">
        <v>136</v>
      </c>
      <c r="K9934" t="s">
        <v>137</v>
      </c>
      <c r="L9934" t="s">
        <v>27975</v>
      </c>
      <c r="M9934" t="s">
        <v>27976</v>
      </c>
      <c r="N9934">
        <v>1.5838888879999999</v>
      </c>
      <c r="O9934">
        <v>0</v>
      </c>
      <c r="P9934">
        <v>2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0.68326822677876775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0.68326822677876775</v>
      </c>
    </row>
    <row r="9935" spans="1:31" x14ac:dyDescent="0.25">
      <c r="A9935">
        <v>1685867</v>
      </c>
      <c r="B9935">
        <v>1</v>
      </c>
      <c r="C9935" t="s">
        <v>80</v>
      </c>
      <c r="D9935" t="s">
        <v>99</v>
      </c>
      <c r="E9935" t="s">
        <v>140</v>
      </c>
      <c r="F9935" t="s">
        <v>27977</v>
      </c>
      <c r="G9935" t="s">
        <v>197</v>
      </c>
      <c r="H9935" t="s">
        <v>143</v>
      </c>
      <c r="I9935" t="s">
        <v>135</v>
      </c>
      <c r="J9935" t="s">
        <v>136</v>
      </c>
      <c r="K9935" t="s">
        <v>137</v>
      </c>
      <c r="L9935" t="s">
        <v>27978</v>
      </c>
      <c r="M9935" t="s">
        <v>27979</v>
      </c>
      <c r="N9935">
        <v>2.69</v>
      </c>
      <c r="O9935">
        <v>0</v>
      </c>
      <c r="P9935">
        <v>1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1.1167831877066667E-2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1.1167831877066667E-2</v>
      </c>
    </row>
    <row r="9936" spans="1:31" x14ac:dyDescent="0.25">
      <c r="A9936">
        <v>1685383</v>
      </c>
      <c r="B9936">
        <v>1</v>
      </c>
      <c r="C9936" t="s">
        <v>80</v>
      </c>
      <c r="D9936" t="s">
        <v>98</v>
      </c>
      <c r="E9936" t="s">
        <v>159</v>
      </c>
      <c r="F9936" t="s">
        <v>27980</v>
      </c>
      <c r="G9936" t="s">
        <v>281</v>
      </c>
      <c r="H9936" t="s">
        <v>134</v>
      </c>
      <c r="I9936" t="s">
        <v>135</v>
      </c>
      <c r="J9936" t="s">
        <v>136</v>
      </c>
      <c r="K9936" t="s">
        <v>167</v>
      </c>
      <c r="L9936" t="s">
        <v>27981</v>
      </c>
      <c r="M9936" t="s">
        <v>27982</v>
      </c>
      <c r="N9936">
        <v>7.5651583330000003</v>
      </c>
      <c r="O9936">
        <v>0</v>
      </c>
      <c r="P9936">
        <v>212</v>
      </c>
      <c r="Q9936">
        <v>0</v>
      </c>
      <c r="R9936">
        <v>7</v>
      </c>
      <c r="S9936">
        <v>0</v>
      </c>
      <c r="T9936">
        <v>37</v>
      </c>
      <c r="U9936">
        <v>0</v>
      </c>
      <c r="V9936">
        <v>0</v>
      </c>
      <c r="W9936">
        <v>0</v>
      </c>
      <c r="X9936">
        <v>219.59624308475389</v>
      </c>
      <c r="Y9936">
        <v>0</v>
      </c>
      <c r="Z9936">
        <v>5.9291382327611553</v>
      </c>
      <c r="AA9936">
        <v>0</v>
      </c>
      <c r="AB9936">
        <v>139.66497976240251</v>
      </c>
      <c r="AC9936">
        <v>0</v>
      </c>
      <c r="AD9936">
        <v>0</v>
      </c>
      <c r="AE9936">
        <v>365.19036107991758</v>
      </c>
    </row>
    <row r="9937" spans="1:31" x14ac:dyDescent="0.25">
      <c r="A9937">
        <v>1685970</v>
      </c>
      <c r="B9937">
        <v>1</v>
      </c>
      <c r="C9937" t="s">
        <v>80</v>
      </c>
      <c r="D9937" t="s">
        <v>107</v>
      </c>
      <c r="E9937" t="s">
        <v>140</v>
      </c>
      <c r="F9937" t="s">
        <v>27983</v>
      </c>
      <c r="G9937" t="s">
        <v>209</v>
      </c>
      <c r="H9937" t="s">
        <v>143</v>
      </c>
      <c r="I9937" t="s">
        <v>135</v>
      </c>
      <c r="J9937" t="s">
        <v>136</v>
      </c>
      <c r="K9937" t="s">
        <v>137</v>
      </c>
      <c r="L9937" t="s">
        <v>27984</v>
      </c>
      <c r="M9937" t="s">
        <v>27985</v>
      </c>
      <c r="N9937">
        <v>0.66805555500000002</v>
      </c>
      <c r="O9937">
        <v>0</v>
      </c>
      <c r="P9937">
        <v>1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0.21544940828278114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0.21544940828278114</v>
      </c>
    </row>
    <row r="9938" spans="1:31" x14ac:dyDescent="0.25">
      <c r="A9938">
        <v>1685429</v>
      </c>
      <c r="B9938">
        <v>1</v>
      </c>
      <c r="C9938" t="s">
        <v>80</v>
      </c>
      <c r="D9938" t="s">
        <v>106</v>
      </c>
      <c r="E9938" t="s">
        <v>164</v>
      </c>
      <c r="F9938" t="s">
        <v>27986</v>
      </c>
      <c r="G9938" t="s">
        <v>281</v>
      </c>
      <c r="H9938" t="s">
        <v>134</v>
      </c>
      <c r="I9938" t="s">
        <v>135</v>
      </c>
      <c r="J9938" t="s">
        <v>136</v>
      </c>
      <c r="K9938" t="s">
        <v>167</v>
      </c>
      <c r="L9938" t="s">
        <v>27987</v>
      </c>
      <c r="M9938" t="s">
        <v>27988</v>
      </c>
      <c r="N9938">
        <v>6.7759016660000002</v>
      </c>
      <c r="O9938">
        <v>0</v>
      </c>
      <c r="P9938">
        <v>1801</v>
      </c>
      <c r="Q9938">
        <v>0</v>
      </c>
      <c r="R9938">
        <v>32</v>
      </c>
      <c r="S9938">
        <v>1</v>
      </c>
      <c r="T9938">
        <v>123</v>
      </c>
      <c r="U9938">
        <v>0</v>
      </c>
      <c r="V9938">
        <v>0</v>
      </c>
      <c r="W9938">
        <v>0</v>
      </c>
      <c r="X9938">
        <v>2701.9992581303072</v>
      </c>
      <c r="Y9938">
        <v>0</v>
      </c>
      <c r="Z9938">
        <v>114.88119793548009</v>
      </c>
      <c r="AA9938">
        <v>84.612230570408286</v>
      </c>
      <c r="AB9938">
        <v>1514.6074251350999</v>
      </c>
      <c r="AC9938">
        <v>0</v>
      </c>
      <c r="AD9938">
        <v>0</v>
      </c>
      <c r="AE9938">
        <v>4416.1001117712958</v>
      </c>
    </row>
    <row r="9939" spans="1:31" x14ac:dyDescent="0.25">
      <c r="A9939">
        <v>1685801</v>
      </c>
      <c r="B9939">
        <v>1</v>
      </c>
      <c r="C9939" t="s">
        <v>80</v>
      </c>
      <c r="D9939" t="s">
        <v>103</v>
      </c>
      <c r="E9939" t="s">
        <v>140</v>
      </c>
      <c r="F9939" t="s">
        <v>27989</v>
      </c>
      <c r="G9939" t="s">
        <v>209</v>
      </c>
      <c r="H9939" t="s">
        <v>143</v>
      </c>
      <c r="I9939" t="s">
        <v>135</v>
      </c>
      <c r="J9939" t="s">
        <v>136</v>
      </c>
      <c r="K9939" t="s">
        <v>137</v>
      </c>
      <c r="L9939" t="s">
        <v>27990</v>
      </c>
      <c r="M9939" t="s">
        <v>27991</v>
      </c>
      <c r="N9939">
        <v>1.6147222219999999</v>
      </c>
      <c r="O9939">
        <v>0</v>
      </c>
      <c r="P9939">
        <v>1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0.69574045521057504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0.69574045521057504</v>
      </c>
    </row>
    <row r="9940" spans="1:31" x14ac:dyDescent="0.25">
      <c r="A9940">
        <v>1685944</v>
      </c>
      <c r="B9940">
        <v>1</v>
      </c>
      <c r="C9940" t="s">
        <v>80</v>
      </c>
      <c r="D9940" t="s">
        <v>83</v>
      </c>
      <c r="E9940" t="s">
        <v>151</v>
      </c>
      <c r="F9940" t="s">
        <v>27992</v>
      </c>
      <c r="G9940" t="s">
        <v>197</v>
      </c>
      <c r="H9940" t="s">
        <v>143</v>
      </c>
      <c r="I9940" t="s">
        <v>135</v>
      </c>
      <c r="J9940" t="s">
        <v>136</v>
      </c>
      <c r="K9940" t="s">
        <v>137</v>
      </c>
      <c r="L9940" t="s">
        <v>27993</v>
      </c>
      <c r="M9940" t="s">
        <v>27994</v>
      </c>
      <c r="N9940">
        <v>1.1686111109999999</v>
      </c>
      <c r="O9940">
        <v>0</v>
      </c>
      <c r="P9940">
        <v>184</v>
      </c>
      <c r="Q9940">
        <v>0</v>
      </c>
      <c r="R9940">
        <v>0</v>
      </c>
      <c r="S9940">
        <v>0</v>
      </c>
      <c r="T9940">
        <v>2</v>
      </c>
      <c r="U9940">
        <v>0</v>
      </c>
      <c r="V9940">
        <v>0</v>
      </c>
      <c r="W9940">
        <v>0</v>
      </c>
      <c r="X9940">
        <v>61.67899925174671</v>
      </c>
      <c r="Y9940">
        <v>0</v>
      </c>
      <c r="Z9940">
        <v>0</v>
      </c>
      <c r="AA9940">
        <v>0</v>
      </c>
      <c r="AB9940">
        <v>0.21801199103440311</v>
      </c>
      <c r="AC9940">
        <v>0</v>
      </c>
      <c r="AD9940">
        <v>0</v>
      </c>
      <c r="AE9940">
        <v>61.897011242781112</v>
      </c>
    </row>
    <row r="9941" spans="1:31" x14ac:dyDescent="0.25">
      <c r="A9941">
        <v>1685423</v>
      </c>
      <c r="B9941">
        <v>1</v>
      </c>
      <c r="C9941" t="s">
        <v>80</v>
      </c>
      <c r="D9941" t="s">
        <v>93</v>
      </c>
      <c r="E9941" t="s">
        <v>164</v>
      </c>
      <c r="F9941" t="s">
        <v>1464</v>
      </c>
      <c r="G9941" t="s">
        <v>281</v>
      </c>
      <c r="H9941" t="s">
        <v>134</v>
      </c>
      <c r="I9941" t="s">
        <v>135</v>
      </c>
      <c r="J9941" t="s">
        <v>136</v>
      </c>
      <c r="K9941" t="s">
        <v>167</v>
      </c>
      <c r="L9941" t="s">
        <v>27995</v>
      </c>
      <c r="M9941" t="s">
        <v>27996</v>
      </c>
      <c r="N9941">
        <v>7.8166666659999997</v>
      </c>
      <c r="O9941">
        <v>0</v>
      </c>
      <c r="P9941">
        <v>890</v>
      </c>
      <c r="Q9941">
        <v>1</v>
      </c>
      <c r="R9941">
        <v>260</v>
      </c>
      <c r="S9941">
        <v>4</v>
      </c>
      <c r="T9941">
        <v>267</v>
      </c>
      <c r="U9941">
        <v>0</v>
      </c>
      <c r="V9941">
        <v>0</v>
      </c>
      <c r="W9941">
        <v>0</v>
      </c>
      <c r="X9941">
        <v>915.13798548285195</v>
      </c>
      <c r="Y9941">
        <v>0</v>
      </c>
      <c r="Z9941">
        <v>223.7652873025684</v>
      </c>
      <c r="AA9941">
        <v>62.755274058715578</v>
      </c>
      <c r="AB9941">
        <v>937.07515531437298</v>
      </c>
      <c r="AC9941">
        <v>0</v>
      </c>
      <c r="AD9941">
        <v>0</v>
      </c>
      <c r="AE9941">
        <v>2138.733702158509</v>
      </c>
    </row>
    <row r="9942" spans="1:31" x14ac:dyDescent="0.25">
      <c r="A9942">
        <v>1685472</v>
      </c>
      <c r="B9942">
        <v>1</v>
      </c>
      <c r="C9942" t="s">
        <v>80</v>
      </c>
      <c r="D9942" t="s">
        <v>83</v>
      </c>
      <c r="E9942" t="s">
        <v>151</v>
      </c>
      <c r="F9942" t="s">
        <v>27997</v>
      </c>
      <c r="G9942" t="s">
        <v>153</v>
      </c>
      <c r="H9942" t="s">
        <v>143</v>
      </c>
      <c r="I9942" t="s">
        <v>135</v>
      </c>
      <c r="J9942" t="s">
        <v>136</v>
      </c>
      <c r="K9942" t="s">
        <v>137</v>
      </c>
      <c r="L9942" t="s">
        <v>27998</v>
      </c>
      <c r="M9942" t="s">
        <v>27999</v>
      </c>
      <c r="N9942">
        <v>1.1119444439999999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9</v>
      </c>
      <c r="U9942">
        <v>0</v>
      </c>
      <c r="V9942">
        <v>4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56.584809429697465</v>
      </c>
      <c r="AC9942">
        <v>0</v>
      </c>
      <c r="AD9942">
        <v>72.038495720755392</v>
      </c>
      <c r="AE9942">
        <v>128.62330515045286</v>
      </c>
    </row>
    <row r="9943" spans="1:31" x14ac:dyDescent="0.25">
      <c r="A9943">
        <v>1685638</v>
      </c>
      <c r="B9943">
        <v>1</v>
      </c>
      <c r="C9943" t="s">
        <v>81</v>
      </c>
      <c r="D9943" t="s">
        <v>117</v>
      </c>
      <c r="E9943" t="s">
        <v>140</v>
      </c>
      <c r="F9943" t="s">
        <v>28000</v>
      </c>
      <c r="G9943" t="s">
        <v>197</v>
      </c>
      <c r="H9943" t="s">
        <v>143</v>
      </c>
      <c r="I9943" t="s">
        <v>135</v>
      </c>
      <c r="J9943" t="s">
        <v>136</v>
      </c>
      <c r="K9943" t="s">
        <v>137</v>
      </c>
      <c r="L9943" t="s">
        <v>28001</v>
      </c>
      <c r="M9943" t="s">
        <v>28002</v>
      </c>
      <c r="N9943">
        <v>1.2780555549999999</v>
      </c>
      <c r="O9943">
        <v>0</v>
      </c>
      <c r="P9943">
        <v>3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0.66807512875950004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0.66807512875950004</v>
      </c>
    </row>
    <row r="9944" spans="1:31" x14ac:dyDescent="0.25">
      <c r="A9944">
        <v>1685615</v>
      </c>
      <c r="B9944">
        <v>1</v>
      </c>
      <c r="C9944" t="s">
        <v>80</v>
      </c>
      <c r="D9944" t="s">
        <v>93</v>
      </c>
      <c r="E9944" t="s">
        <v>151</v>
      </c>
      <c r="F9944" t="s">
        <v>28003</v>
      </c>
      <c r="G9944" t="s">
        <v>222</v>
      </c>
      <c r="H9944" t="s">
        <v>143</v>
      </c>
      <c r="I9944" t="s">
        <v>135</v>
      </c>
      <c r="J9944" t="s">
        <v>136</v>
      </c>
      <c r="K9944" t="s">
        <v>137</v>
      </c>
      <c r="L9944" t="s">
        <v>28004</v>
      </c>
      <c r="M9944" t="s">
        <v>28005</v>
      </c>
      <c r="N9944">
        <v>2.261666666</v>
      </c>
      <c r="O9944">
        <v>0</v>
      </c>
      <c r="P9944">
        <v>4</v>
      </c>
      <c r="Q9944">
        <v>0</v>
      </c>
      <c r="R9944">
        <v>0</v>
      </c>
      <c r="S9944">
        <v>0</v>
      </c>
      <c r="T9944">
        <v>1</v>
      </c>
      <c r="U9944">
        <v>0</v>
      </c>
      <c r="V9944">
        <v>0</v>
      </c>
      <c r="W9944">
        <v>0</v>
      </c>
      <c r="X9944">
        <v>4.2837097256380563</v>
      </c>
      <c r="Y9944">
        <v>0</v>
      </c>
      <c r="Z9944">
        <v>0</v>
      </c>
      <c r="AA9944">
        <v>0</v>
      </c>
      <c r="AB9944">
        <v>4.7576377457011221</v>
      </c>
      <c r="AC9944">
        <v>0</v>
      </c>
      <c r="AD9944">
        <v>0</v>
      </c>
      <c r="AE9944">
        <v>9.0413474713391793</v>
      </c>
    </row>
    <row r="9945" spans="1:31" x14ac:dyDescent="0.25">
      <c r="A9945">
        <v>1685701</v>
      </c>
      <c r="B9945">
        <v>1</v>
      </c>
      <c r="C9945" t="s">
        <v>80</v>
      </c>
      <c r="D9945" t="s">
        <v>83</v>
      </c>
      <c r="E9945" t="s">
        <v>151</v>
      </c>
      <c r="F9945" t="s">
        <v>27997</v>
      </c>
      <c r="G9945" t="s">
        <v>153</v>
      </c>
      <c r="H9945" t="s">
        <v>143</v>
      </c>
      <c r="I9945" t="s">
        <v>135</v>
      </c>
      <c r="J9945" t="s">
        <v>136</v>
      </c>
      <c r="K9945" t="s">
        <v>137</v>
      </c>
      <c r="L9945" t="s">
        <v>28006</v>
      </c>
      <c r="M9945" t="s">
        <v>28007</v>
      </c>
      <c r="N9945">
        <v>1.346944444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9</v>
      </c>
      <c r="U9945">
        <v>0</v>
      </c>
      <c r="V9945">
        <v>5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61.24050361204344</v>
      </c>
      <c r="AC9945">
        <v>0</v>
      </c>
      <c r="AD9945">
        <v>334.31874470159164</v>
      </c>
      <c r="AE9945">
        <v>395.55924831363507</v>
      </c>
    </row>
    <row r="9946" spans="1:31" x14ac:dyDescent="0.25">
      <c r="A9946">
        <v>1685978</v>
      </c>
      <c r="B9946">
        <v>1</v>
      </c>
      <c r="C9946" t="s">
        <v>81</v>
      </c>
      <c r="D9946" t="s">
        <v>123</v>
      </c>
      <c r="E9946" t="s">
        <v>159</v>
      </c>
      <c r="F9946" t="s">
        <v>28008</v>
      </c>
      <c r="G9946" t="s">
        <v>752</v>
      </c>
      <c r="H9946" t="s">
        <v>134</v>
      </c>
      <c r="I9946" t="s">
        <v>135</v>
      </c>
      <c r="J9946" t="s">
        <v>136</v>
      </c>
      <c r="K9946" t="s">
        <v>137</v>
      </c>
      <c r="L9946" t="s">
        <v>28009</v>
      </c>
      <c r="M9946" t="s">
        <v>28010</v>
      </c>
      <c r="N9946">
        <v>0.245277777</v>
      </c>
      <c r="O9946">
        <v>0</v>
      </c>
      <c r="P9946">
        <v>182</v>
      </c>
      <c r="Q9946">
        <v>0</v>
      </c>
      <c r="R9946">
        <v>2</v>
      </c>
      <c r="S9946">
        <v>0</v>
      </c>
      <c r="T9946">
        <v>9</v>
      </c>
      <c r="U9946">
        <v>0</v>
      </c>
      <c r="V9946">
        <v>0</v>
      </c>
      <c r="W9946">
        <v>0</v>
      </c>
      <c r="X9946">
        <v>9.3228192208936811</v>
      </c>
      <c r="Y9946">
        <v>0</v>
      </c>
      <c r="Z9946">
        <v>1.1680981091808334E-2</v>
      </c>
      <c r="AA9946">
        <v>0</v>
      </c>
      <c r="AB9946">
        <v>1.3946594788799911</v>
      </c>
      <c r="AC9946">
        <v>0</v>
      </c>
      <c r="AD9946">
        <v>0</v>
      </c>
      <c r="AE9946">
        <v>10.729159680865481</v>
      </c>
    </row>
    <row r="9947" spans="1:31" x14ac:dyDescent="0.25">
      <c r="A9947">
        <v>1685982</v>
      </c>
      <c r="B9947">
        <v>1</v>
      </c>
      <c r="C9947" t="s">
        <v>80</v>
      </c>
      <c r="D9947" t="s">
        <v>85</v>
      </c>
      <c r="E9947" t="s">
        <v>151</v>
      </c>
      <c r="F9947" t="s">
        <v>28011</v>
      </c>
      <c r="G9947" t="s">
        <v>389</v>
      </c>
      <c r="H9947" t="s">
        <v>143</v>
      </c>
      <c r="I9947" t="s">
        <v>135</v>
      </c>
      <c r="J9947" t="s">
        <v>136</v>
      </c>
      <c r="K9947" t="s">
        <v>137</v>
      </c>
      <c r="L9947" t="s">
        <v>28012</v>
      </c>
      <c r="M9947" t="s">
        <v>28013</v>
      </c>
      <c r="N9947">
        <v>2.7425000000000002</v>
      </c>
      <c r="O9947">
        <v>0</v>
      </c>
      <c r="P9947">
        <v>277</v>
      </c>
      <c r="Q9947">
        <v>0</v>
      </c>
      <c r="R9947">
        <v>0</v>
      </c>
      <c r="S9947">
        <v>0</v>
      </c>
      <c r="T9947">
        <v>27</v>
      </c>
      <c r="U9947">
        <v>0</v>
      </c>
      <c r="V9947">
        <v>0</v>
      </c>
      <c r="W9947">
        <v>0</v>
      </c>
      <c r="X9947">
        <v>172.20051451296499</v>
      </c>
      <c r="Y9947">
        <v>0</v>
      </c>
      <c r="Z9947">
        <v>0</v>
      </c>
      <c r="AA9947">
        <v>0</v>
      </c>
      <c r="AB9947">
        <v>23.958183057096235</v>
      </c>
      <c r="AC9947">
        <v>0</v>
      </c>
      <c r="AD9947">
        <v>0</v>
      </c>
      <c r="AE9947">
        <v>196.15869757006124</v>
      </c>
    </row>
    <row r="9948" spans="1:31" x14ac:dyDescent="0.25">
      <c r="A9948">
        <v>1685984</v>
      </c>
      <c r="B9948">
        <v>1</v>
      </c>
      <c r="C9948" t="s">
        <v>80</v>
      </c>
      <c r="D9948" t="s">
        <v>99</v>
      </c>
      <c r="E9948" t="s">
        <v>164</v>
      </c>
      <c r="F9948" t="s">
        <v>18452</v>
      </c>
      <c r="G9948" t="s">
        <v>166</v>
      </c>
      <c r="H9948" t="s">
        <v>134</v>
      </c>
      <c r="I9948" t="s">
        <v>135</v>
      </c>
      <c r="J9948" t="s">
        <v>136</v>
      </c>
      <c r="K9948" t="s">
        <v>167</v>
      </c>
      <c r="L9948" t="s">
        <v>28014</v>
      </c>
      <c r="M9948" t="s">
        <v>28015</v>
      </c>
      <c r="N9948">
        <v>0.66777777699999996</v>
      </c>
      <c r="O9948">
        <v>25</v>
      </c>
      <c r="P9948">
        <v>5955</v>
      </c>
      <c r="Q9948">
        <v>14</v>
      </c>
      <c r="R9948">
        <v>203</v>
      </c>
      <c r="S9948">
        <v>41</v>
      </c>
      <c r="T9948">
        <v>706</v>
      </c>
      <c r="U9948">
        <v>0</v>
      </c>
      <c r="V9948">
        <v>12</v>
      </c>
      <c r="W9948">
        <v>29.052905291788676</v>
      </c>
      <c r="X9948">
        <v>724.42603044447446</v>
      </c>
      <c r="Y9948">
        <v>15.996851489787334</v>
      </c>
      <c r="Z9948">
        <v>18.608672525119434</v>
      </c>
      <c r="AA9948">
        <v>70.52252906073511</v>
      </c>
      <c r="AB9948">
        <v>229.24266837782469</v>
      </c>
      <c r="AC9948">
        <v>0</v>
      </c>
      <c r="AD9948">
        <v>12.479305115234725</v>
      </c>
      <c r="AE9948">
        <v>1100.3289623049643</v>
      </c>
    </row>
    <row r="9949" spans="1:31" x14ac:dyDescent="0.25">
      <c r="A9949">
        <v>1685989</v>
      </c>
      <c r="B9949">
        <v>1</v>
      </c>
      <c r="C9949" t="s">
        <v>81</v>
      </c>
      <c r="D9949" t="s">
        <v>113</v>
      </c>
      <c r="E9949" t="s">
        <v>164</v>
      </c>
      <c r="F9949" t="s">
        <v>5809</v>
      </c>
      <c r="G9949" t="s">
        <v>161</v>
      </c>
      <c r="H9949" t="s">
        <v>134</v>
      </c>
      <c r="I9949" t="s">
        <v>135</v>
      </c>
      <c r="J9949" t="s">
        <v>136</v>
      </c>
      <c r="K9949" t="s">
        <v>137</v>
      </c>
      <c r="L9949" t="s">
        <v>28016</v>
      </c>
      <c r="M9949" t="s">
        <v>28017</v>
      </c>
      <c r="N9949">
        <v>0.33916666600000001</v>
      </c>
      <c r="O9949">
        <v>6</v>
      </c>
      <c r="P9949">
        <v>1383</v>
      </c>
      <c r="Q9949">
        <v>54</v>
      </c>
      <c r="R9949">
        <v>401</v>
      </c>
      <c r="S9949">
        <v>48</v>
      </c>
      <c r="T9949">
        <v>434</v>
      </c>
      <c r="U9949">
        <v>19</v>
      </c>
      <c r="V9949">
        <v>6</v>
      </c>
      <c r="W9949">
        <v>0.27113940690904836</v>
      </c>
      <c r="X9949">
        <v>73.263991032620254</v>
      </c>
      <c r="Y9949">
        <v>14.084727348171187</v>
      </c>
      <c r="Z9949">
        <v>31.586320452199622</v>
      </c>
      <c r="AA9949">
        <v>306.26381531745812</v>
      </c>
      <c r="AB9949">
        <v>165.59713632828695</v>
      </c>
      <c r="AC9949">
        <v>1062.211718397821</v>
      </c>
      <c r="AD9949">
        <v>19.164661914324427</v>
      </c>
      <c r="AE9949">
        <v>1672.4435101977906</v>
      </c>
    </row>
    <row r="9950" spans="1:31" x14ac:dyDescent="0.25">
      <c r="A9950">
        <v>1685991</v>
      </c>
      <c r="B9950">
        <v>1</v>
      </c>
      <c r="C9950" t="s">
        <v>80</v>
      </c>
      <c r="D9950" t="s">
        <v>87</v>
      </c>
      <c r="E9950" t="s">
        <v>140</v>
      </c>
      <c r="F9950" t="s">
        <v>28018</v>
      </c>
      <c r="G9950" t="s">
        <v>142</v>
      </c>
      <c r="H9950" t="s">
        <v>143</v>
      </c>
      <c r="I9950" t="s">
        <v>135</v>
      </c>
      <c r="J9950" t="s">
        <v>136</v>
      </c>
      <c r="K9950" t="s">
        <v>137</v>
      </c>
      <c r="L9950" t="s">
        <v>28019</v>
      </c>
      <c r="M9950" t="s">
        <v>28020</v>
      </c>
      <c r="N9950">
        <v>3.0330555549999998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1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</row>
    <row r="9951" spans="1:31" x14ac:dyDescent="0.25">
      <c r="A9951">
        <v>1685992</v>
      </c>
      <c r="B9951">
        <v>1</v>
      </c>
      <c r="C9951" t="s">
        <v>80</v>
      </c>
      <c r="D9951" t="s">
        <v>96</v>
      </c>
      <c r="E9951" t="s">
        <v>140</v>
      </c>
      <c r="F9951" t="s">
        <v>28021</v>
      </c>
      <c r="G9951" t="s">
        <v>209</v>
      </c>
      <c r="H9951" t="s">
        <v>143</v>
      </c>
      <c r="I9951" t="s">
        <v>135</v>
      </c>
      <c r="J9951" t="s">
        <v>136</v>
      </c>
      <c r="K9951" t="s">
        <v>137</v>
      </c>
      <c r="L9951" t="s">
        <v>28022</v>
      </c>
      <c r="M9951" t="s">
        <v>28023</v>
      </c>
      <c r="N9951">
        <v>11.323333333000001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1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108.59406248868351</v>
      </c>
      <c r="AC9951">
        <v>0</v>
      </c>
      <c r="AD9951">
        <v>0</v>
      </c>
      <c r="AE9951">
        <v>108.59406248868351</v>
      </c>
    </row>
    <row r="9952" spans="1:31" x14ac:dyDescent="0.25">
      <c r="A9952">
        <v>1685995</v>
      </c>
      <c r="B9952">
        <v>1</v>
      </c>
      <c r="C9952" t="s">
        <v>80</v>
      </c>
      <c r="D9952" t="s">
        <v>96</v>
      </c>
      <c r="E9952" t="s">
        <v>200</v>
      </c>
      <c r="F9952" t="s">
        <v>18570</v>
      </c>
      <c r="G9952" t="s">
        <v>202</v>
      </c>
      <c r="H9952" t="s">
        <v>143</v>
      </c>
      <c r="I9952" t="s">
        <v>135</v>
      </c>
      <c r="J9952" t="s">
        <v>136</v>
      </c>
      <c r="K9952" t="s">
        <v>137</v>
      </c>
      <c r="L9952" t="s">
        <v>28024</v>
      </c>
      <c r="M9952" t="s">
        <v>28025</v>
      </c>
      <c r="N9952">
        <v>10.691388888000001</v>
      </c>
      <c r="O9952">
        <v>0</v>
      </c>
      <c r="P9952">
        <v>11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63.402157335425031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63.402157335425031</v>
      </c>
    </row>
    <row r="9953" spans="1:31" x14ac:dyDescent="0.25">
      <c r="A9953">
        <v>1686003</v>
      </c>
      <c r="B9953">
        <v>1</v>
      </c>
      <c r="C9953" t="s">
        <v>81</v>
      </c>
      <c r="D9953" t="s">
        <v>113</v>
      </c>
      <c r="E9953" t="s">
        <v>164</v>
      </c>
      <c r="F9953" t="s">
        <v>28026</v>
      </c>
      <c r="G9953" t="s">
        <v>161</v>
      </c>
      <c r="H9953" t="s">
        <v>134</v>
      </c>
      <c r="I9953" t="s">
        <v>135</v>
      </c>
      <c r="J9953" t="s">
        <v>136</v>
      </c>
      <c r="K9953" t="s">
        <v>137</v>
      </c>
      <c r="L9953" t="s">
        <v>28027</v>
      </c>
      <c r="M9953" t="s">
        <v>28028</v>
      </c>
      <c r="N9953">
        <v>0.36527777700000003</v>
      </c>
      <c r="O9953">
        <v>3</v>
      </c>
      <c r="P9953">
        <v>834</v>
      </c>
      <c r="Q9953">
        <v>44</v>
      </c>
      <c r="R9953">
        <v>329</v>
      </c>
      <c r="S9953">
        <v>9</v>
      </c>
      <c r="T9953">
        <v>101</v>
      </c>
      <c r="U9953">
        <v>5</v>
      </c>
      <c r="V9953">
        <v>0</v>
      </c>
      <c r="W9953">
        <v>0.16209224428857777</v>
      </c>
      <c r="X9953">
        <v>42.81590479111361</v>
      </c>
      <c r="Y9953">
        <v>12.74484234446966</v>
      </c>
      <c r="Z9953">
        <v>28.98963674105806</v>
      </c>
      <c r="AA9953">
        <v>27.570246248256936</v>
      </c>
      <c r="AB9953">
        <v>42.441985045035537</v>
      </c>
      <c r="AC9953">
        <v>289.34450411783843</v>
      </c>
      <c r="AD9953">
        <v>0</v>
      </c>
      <c r="AE9953">
        <v>444.06921153206082</v>
      </c>
    </row>
    <row r="9954" spans="1:31" x14ac:dyDescent="0.25">
      <c r="A9954">
        <v>1686004</v>
      </c>
      <c r="B9954">
        <v>1</v>
      </c>
      <c r="C9954" t="s">
        <v>81</v>
      </c>
      <c r="D9954" t="s">
        <v>112</v>
      </c>
      <c r="E9954" t="s">
        <v>151</v>
      </c>
      <c r="F9954" t="s">
        <v>28029</v>
      </c>
      <c r="G9954" t="s">
        <v>267</v>
      </c>
      <c r="H9954" t="s">
        <v>143</v>
      </c>
      <c r="I9954" t="s">
        <v>135</v>
      </c>
      <c r="J9954" t="s">
        <v>136</v>
      </c>
      <c r="K9954" t="s">
        <v>137</v>
      </c>
      <c r="L9954" t="s">
        <v>28030</v>
      </c>
      <c r="M9954" t="s">
        <v>28031</v>
      </c>
      <c r="N9954">
        <v>1.825</v>
      </c>
      <c r="O9954">
        <v>0</v>
      </c>
      <c r="P9954">
        <v>60</v>
      </c>
      <c r="Q9954">
        <v>0</v>
      </c>
      <c r="R9954">
        <v>0</v>
      </c>
      <c r="S9954">
        <v>0</v>
      </c>
      <c r="T9954">
        <v>10</v>
      </c>
      <c r="U9954">
        <v>0</v>
      </c>
      <c r="V9954">
        <v>0</v>
      </c>
      <c r="W9954">
        <v>0</v>
      </c>
      <c r="X9954">
        <v>22.57220012038351</v>
      </c>
      <c r="Y9954">
        <v>0</v>
      </c>
      <c r="Z9954">
        <v>0</v>
      </c>
      <c r="AA9954">
        <v>0</v>
      </c>
      <c r="AB9954">
        <v>13.414197597074473</v>
      </c>
      <c r="AC9954">
        <v>0</v>
      </c>
      <c r="AD9954">
        <v>0</v>
      </c>
      <c r="AE9954">
        <v>35.986397717457983</v>
      </c>
    </row>
    <row r="9955" spans="1:31" x14ac:dyDescent="0.25">
      <c r="A9955">
        <v>1686006</v>
      </c>
      <c r="B9955">
        <v>1</v>
      </c>
      <c r="C9955" t="s">
        <v>80</v>
      </c>
      <c r="D9955" t="s">
        <v>108</v>
      </c>
      <c r="E9955" t="s">
        <v>151</v>
      </c>
      <c r="F9955" t="s">
        <v>28032</v>
      </c>
      <c r="G9955" t="s">
        <v>526</v>
      </c>
      <c r="H9955" t="s">
        <v>143</v>
      </c>
      <c r="I9955" t="s">
        <v>135</v>
      </c>
      <c r="J9955" t="s">
        <v>136</v>
      </c>
      <c r="K9955" t="s">
        <v>137</v>
      </c>
      <c r="L9955" t="s">
        <v>28033</v>
      </c>
      <c r="M9955" t="s">
        <v>28034</v>
      </c>
      <c r="N9955">
        <v>2.7883333330000002</v>
      </c>
      <c r="O9955">
        <v>0</v>
      </c>
      <c r="P9955">
        <v>33</v>
      </c>
      <c r="Q9955">
        <v>0</v>
      </c>
      <c r="R9955">
        <v>6</v>
      </c>
      <c r="S9955">
        <v>0</v>
      </c>
      <c r="T9955">
        <v>3</v>
      </c>
      <c r="U9955">
        <v>0</v>
      </c>
      <c r="V9955">
        <v>0</v>
      </c>
      <c r="W9955">
        <v>0</v>
      </c>
      <c r="X9955">
        <v>9.6049500922951356</v>
      </c>
      <c r="Y9955">
        <v>0</v>
      </c>
      <c r="Z9955">
        <v>0.98611673531936017</v>
      </c>
      <c r="AA9955">
        <v>0</v>
      </c>
      <c r="AB9955">
        <v>6.8338524404427767</v>
      </c>
      <c r="AC9955">
        <v>0</v>
      </c>
      <c r="AD9955">
        <v>0</v>
      </c>
      <c r="AE9955">
        <v>17.424919268057273</v>
      </c>
    </row>
    <row r="9956" spans="1:31" x14ac:dyDescent="0.25">
      <c r="A9956">
        <v>1686007</v>
      </c>
      <c r="B9956">
        <v>1</v>
      </c>
      <c r="C9956" t="s">
        <v>80</v>
      </c>
      <c r="D9956" t="s">
        <v>97</v>
      </c>
      <c r="E9956" t="s">
        <v>151</v>
      </c>
      <c r="F9956" t="s">
        <v>1331</v>
      </c>
      <c r="G9956" t="s">
        <v>281</v>
      </c>
      <c r="H9956" t="s">
        <v>143</v>
      </c>
      <c r="I9956" t="s">
        <v>135</v>
      </c>
      <c r="J9956" t="s">
        <v>136</v>
      </c>
      <c r="K9956" t="s">
        <v>167</v>
      </c>
      <c r="L9956" t="s">
        <v>28035</v>
      </c>
      <c r="M9956" t="s">
        <v>28036</v>
      </c>
      <c r="N9956">
        <v>8.1540008329999996</v>
      </c>
      <c r="O9956">
        <v>0</v>
      </c>
      <c r="P9956">
        <v>2</v>
      </c>
      <c r="Q9956">
        <v>0</v>
      </c>
      <c r="R9956">
        <v>2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9.3912244174375736</v>
      </c>
      <c r="Y9956">
        <v>0</v>
      </c>
      <c r="Z9956">
        <v>7.9284910348497588</v>
      </c>
      <c r="AA9956">
        <v>0</v>
      </c>
      <c r="AB9956">
        <v>0</v>
      </c>
      <c r="AC9956">
        <v>0</v>
      </c>
      <c r="AD9956">
        <v>0</v>
      </c>
      <c r="AE9956">
        <v>17.319715452287333</v>
      </c>
    </row>
    <row r="9957" spans="1:31" x14ac:dyDescent="0.25">
      <c r="A9957">
        <v>1686010</v>
      </c>
      <c r="B9957">
        <v>1</v>
      </c>
      <c r="C9957" t="s">
        <v>80</v>
      </c>
      <c r="D9957" t="s">
        <v>98</v>
      </c>
      <c r="E9957" t="s">
        <v>159</v>
      </c>
      <c r="F9957" t="s">
        <v>27980</v>
      </c>
      <c r="G9957" t="s">
        <v>281</v>
      </c>
      <c r="H9957" t="s">
        <v>134</v>
      </c>
      <c r="I9957" t="s">
        <v>135</v>
      </c>
      <c r="J9957" t="s">
        <v>136</v>
      </c>
      <c r="K9957" t="s">
        <v>167</v>
      </c>
      <c r="L9957" t="s">
        <v>28037</v>
      </c>
      <c r="M9957" t="s">
        <v>28038</v>
      </c>
      <c r="N9957">
        <v>8.1694583329999997</v>
      </c>
      <c r="O9957">
        <v>0</v>
      </c>
      <c r="P9957">
        <v>212</v>
      </c>
      <c r="Q9957">
        <v>0</v>
      </c>
      <c r="R9957">
        <v>7</v>
      </c>
      <c r="S9957">
        <v>0</v>
      </c>
      <c r="T9957">
        <v>37</v>
      </c>
      <c r="U9957">
        <v>0</v>
      </c>
      <c r="V9957">
        <v>0</v>
      </c>
      <c r="W9957">
        <v>0</v>
      </c>
      <c r="X9957">
        <v>204.91609500090607</v>
      </c>
      <c r="Y9957">
        <v>0</v>
      </c>
      <c r="Z9957">
        <v>6.4778698298726649</v>
      </c>
      <c r="AA9957">
        <v>0</v>
      </c>
      <c r="AB9957">
        <v>140.05537146717495</v>
      </c>
      <c r="AC9957">
        <v>0</v>
      </c>
      <c r="AD9957">
        <v>0</v>
      </c>
      <c r="AE9957">
        <v>351.44933629795366</v>
      </c>
    </row>
    <row r="9958" spans="1:31" x14ac:dyDescent="0.25">
      <c r="A9958">
        <v>1686012</v>
      </c>
      <c r="B9958">
        <v>1</v>
      </c>
      <c r="C9958" t="s">
        <v>80</v>
      </c>
      <c r="D9958" t="s">
        <v>100</v>
      </c>
      <c r="E9958" t="s">
        <v>159</v>
      </c>
      <c r="F9958" t="s">
        <v>28039</v>
      </c>
      <c r="G9958" t="s">
        <v>596</v>
      </c>
      <c r="H9958" t="s">
        <v>134</v>
      </c>
      <c r="I9958" t="s">
        <v>135</v>
      </c>
      <c r="J9958" t="s">
        <v>136</v>
      </c>
      <c r="K9958" t="s">
        <v>137</v>
      </c>
      <c r="L9958" t="s">
        <v>28040</v>
      </c>
      <c r="M9958" t="s">
        <v>28041</v>
      </c>
      <c r="N9958">
        <v>0.65972222199999997</v>
      </c>
      <c r="O9958">
        <v>0</v>
      </c>
      <c r="P9958">
        <v>45</v>
      </c>
      <c r="Q9958">
        <v>0</v>
      </c>
      <c r="R9958">
        <v>22</v>
      </c>
      <c r="S9958">
        <v>0</v>
      </c>
      <c r="T9958">
        <v>10</v>
      </c>
      <c r="U9958">
        <v>0</v>
      </c>
      <c r="V9958">
        <v>0</v>
      </c>
      <c r="W9958">
        <v>0</v>
      </c>
      <c r="X9958">
        <v>19.984340531382877</v>
      </c>
      <c r="Y9958">
        <v>0</v>
      </c>
      <c r="Z9958">
        <v>11.549184946382089</v>
      </c>
      <c r="AA9958">
        <v>0</v>
      </c>
      <c r="AB9958">
        <v>8.1711044863127071</v>
      </c>
      <c r="AC9958">
        <v>0</v>
      </c>
      <c r="AD9958">
        <v>0</v>
      </c>
      <c r="AE9958">
        <v>39.704629964077675</v>
      </c>
    </row>
    <row r="9959" spans="1:31" x14ac:dyDescent="0.25">
      <c r="A9959">
        <v>1686013</v>
      </c>
      <c r="B9959">
        <v>1</v>
      </c>
      <c r="C9959" t="s">
        <v>80</v>
      </c>
      <c r="D9959" t="s">
        <v>85</v>
      </c>
      <c r="E9959" t="s">
        <v>146</v>
      </c>
      <c r="F9959" t="s">
        <v>28042</v>
      </c>
      <c r="G9959" t="s">
        <v>281</v>
      </c>
      <c r="H9959" t="s">
        <v>143</v>
      </c>
      <c r="I9959" t="s">
        <v>135</v>
      </c>
      <c r="J9959" t="s">
        <v>136</v>
      </c>
      <c r="K9959" t="s">
        <v>167</v>
      </c>
      <c r="L9959" t="s">
        <v>28043</v>
      </c>
      <c r="M9959" t="s">
        <v>28044</v>
      </c>
      <c r="N9959">
        <v>1.184722222</v>
      </c>
      <c r="O9959">
        <v>0</v>
      </c>
      <c r="P9959">
        <v>956</v>
      </c>
      <c r="Q9959">
        <v>0</v>
      </c>
      <c r="R9959">
        <v>0</v>
      </c>
      <c r="S9959">
        <v>0</v>
      </c>
      <c r="T9959">
        <v>76</v>
      </c>
      <c r="U9959">
        <v>0</v>
      </c>
      <c r="V9959">
        <v>0</v>
      </c>
      <c r="W9959">
        <v>0</v>
      </c>
      <c r="X9959">
        <v>325.41869299821298</v>
      </c>
      <c r="Y9959">
        <v>0</v>
      </c>
      <c r="Z9959">
        <v>0</v>
      </c>
      <c r="AA9959">
        <v>0</v>
      </c>
      <c r="AB9959">
        <v>167.91289493160619</v>
      </c>
      <c r="AC9959">
        <v>0</v>
      </c>
      <c r="AD9959">
        <v>0</v>
      </c>
      <c r="AE9959">
        <v>493.33158792981919</v>
      </c>
    </row>
    <row r="9960" spans="1:31" x14ac:dyDescent="0.25">
      <c r="A9960">
        <v>1686015</v>
      </c>
      <c r="B9960">
        <v>1</v>
      </c>
      <c r="C9960" t="s">
        <v>81</v>
      </c>
      <c r="D9960" t="s">
        <v>127</v>
      </c>
      <c r="E9960" t="s">
        <v>131</v>
      </c>
      <c r="F9960" t="s">
        <v>28045</v>
      </c>
      <c r="G9960" t="s">
        <v>166</v>
      </c>
      <c r="H9960" t="s">
        <v>134</v>
      </c>
      <c r="I9960" t="s">
        <v>135</v>
      </c>
      <c r="J9960" t="s">
        <v>136</v>
      </c>
      <c r="K9960" t="s">
        <v>137</v>
      </c>
      <c r="L9960" t="s">
        <v>28046</v>
      </c>
      <c r="M9960" t="s">
        <v>28047</v>
      </c>
      <c r="N9960">
        <v>5.9722221999999998E-2</v>
      </c>
      <c r="O9960">
        <v>12</v>
      </c>
      <c r="P9960">
        <v>2714</v>
      </c>
      <c r="Q9960">
        <v>579</v>
      </c>
      <c r="R9960">
        <v>324</v>
      </c>
      <c r="S9960">
        <v>53</v>
      </c>
      <c r="T9960">
        <v>280</v>
      </c>
      <c r="U9960">
        <v>6</v>
      </c>
      <c r="V9960">
        <v>0</v>
      </c>
      <c r="W9960">
        <v>0.1141391851392</v>
      </c>
      <c r="X9960">
        <v>23.655771737461016</v>
      </c>
      <c r="Y9960">
        <v>15.402316493231332</v>
      </c>
      <c r="Z9960">
        <v>4.1717058110807033</v>
      </c>
      <c r="AA9960">
        <v>43.549531327549481</v>
      </c>
      <c r="AB9960">
        <v>11.524138771465367</v>
      </c>
      <c r="AC9960">
        <v>22.393069232721789</v>
      </c>
      <c r="AD9960">
        <v>0</v>
      </c>
      <c r="AE9960">
        <v>120.81067255864889</v>
      </c>
    </row>
    <row r="9961" spans="1:31" x14ac:dyDescent="0.25">
      <c r="A9961">
        <v>1686016</v>
      </c>
      <c r="B9961">
        <v>1</v>
      </c>
      <c r="C9961" t="s">
        <v>80</v>
      </c>
      <c r="D9961" t="s">
        <v>89</v>
      </c>
      <c r="E9961" t="s">
        <v>146</v>
      </c>
      <c r="F9961" t="s">
        <v>28048</v>
      </c>
      <c r="G9961" t="s">
        <v>253</v>
      </c>
      <c r="H9961" t="s">
        <v>143</v>
      </c>
      <c r="I9961" t="s">
        <v>135</v>
      </c>
      <c r="J9961" t="s">
        <v>136</v>
      </c>
      <c r="K9961" t="s">
        <v>167</v>
      </c>
      <c r="L9961" t="s">
        <v>28049</v>
      </c>
      <c r="M9961" t="s">
        <v>28050</v>
      </c>
      <c r="N9961">
        <v>4.1034611109999997</v>
      </c>
      <c r="O9961">
        <v>0</v>
      </c>
      <c r="P9961">
        <v>42</v>
      </c>
      <c r="Q9961">
        <v>0</v>
      </c>
      <c r="R9961">
        <v>0</v>
      </c>
      <c r="S9961">
        <v>0</v>
      </c>
      <c r="T9961">
        <v>4</v>
      </c>
      <c r="U9961">
        <v>0</v>
      </c>
      <c r="V9961">
        <v>0</v>
      </c>
      <c r="W9961">
        <v>0</v>
      </c>
      <c r="X9961">
        <v>213.83354019352825</v>
      </c>
      <c r="Y9961">
        <v>0</v>
      </c>
      <c r="Z9961">
        <v>0</v>
      </c>
      <c r="AA9961">
        <v>0</v>
      </c>
      <c r="AB9961">
        <v>72.912630259889994</v>
      </c>
      <c r="AC9961">
        <v>0</v>
      </c>
      <c r="AD9961">
        <v>0</v>
      </c>
      <c r="AE9961">
        <v>286.74617045341824</v>
      </c>
    </row>
    <row r="9962" spans="1:31" x14ac:dyDescent="0.25">
      <c r="A9962">
        <v>1686017</v>
      </c>
      <c r="B9962">
        <v>1</v>
      </c>
      <c r="C9962" t="s">
        <v>81</v>
      </c>
      <c r="D9962" t="s">
        <v>123</v>
      </c>
      <c r="E9962" t="s">
        <v>146</v>
      </c>
      <c r="F9962" t="s">
        <v>28051</v>
      </c>
      <c r="G9962" t="s">
        <v>281</v>
      </c>
      <c r="H9962" t="s">
        <v>143</v>
      </c>
      <c r="I9962" t="s">
        <v>135</v>
      </c>
      <c r="J9962" t="s">
        <v>136</v>
      </c>
      <c r="K9962" t="s">
        <v>167</v>
      </c>
      <c r="L9962" t="s">
        <v>28052</v>
      </c>
      <c r="M9962" t="s">
        <v>28053</v>
      </c>
      <c r="N9962">
        <v>8.3397758329999991</v>
      </c>
      <c r="O9962">
        <v>0</v>
      </c>
      <c r="P9962">
        <v>0</v>
      </c>
      <c r="Q9962">
        <v>0</v>
      </c>
      <c r="R9962">
        <v>8</v>
      </c>
      <c r="S9962">
        <v>0</v>
      </c>
      <c r="T9962">
        <v>14</v>
      </c>
      <c r="U9962">
        <v>0</v>
      </c>
      <c r="V9962">
        <v>2</v>
      </c>
      <c r="W9962">
        <v>0</v>
      </c>
      <c r="X9962">
        <v>0</v>
      </c>
      <c r="Y9962">
        <v>0</v>
      </c>
      <c r="Z9962">
        <v>11.735645755615927</v>
      </c>
      <c r="AA9962">
        <v>0</v>
      </c>
      <c r="AB9962">
        <v>98.597013014654948</v>
      </c>
      <c r="AC9962">
        <v>0</v>
      </c>
      <c r="AD9962">
        <v>1692.9204292960596</v>
      </c>
      <c r="AE9962">
        <v>1803.2530880663305</v>
      </c>
    </row>
    <row r="9963" spans="1:31" x14ac:dyDescent="0.25">
      <c r="A9963">
        <v>1686021</v>
      </c>
      <c r="B9963">
        <v>1</v>
      </c>
      <c r="C9963" t="s">
        <v>80</v>
      </c>
      <c r="D9963" t="s">
        <v>108</v>
      </c>
      <c r="E9963" t="s">
        <v>146</v>
      </c>
      <c r="F9963" t="s">
        <v>28054</v>
      </c>
      <c r="G9963" t="s">
        <v>267</v>
      </c>
      <c r="H9963" t="s">
        <v>143</v>
      </c>
      <c r="I9963" t="s">
        <v>135</v>
      </c>
      <c r="J9963" t="s">
        <v>136</v>
      </c>
      <c r="K9963" t="s">
        <v>137</v>
      </c>
      <c r="L9963" t="s">
        <v>28055</v>
      </c>
      <c r="M9963" t="s">
        <v>28056</v>
      </c>
      <c r="N9963">
        <v>3.3280555550000002</v>
      </c>
      <c r="O9963">
        <v>0</v>
      </c>
      <c r="P9963">
        <v>37</v>
      </c>
      <c r="Q9963">
        <v>0</v>
      </c>
      <c r="R9963">
        <v>23</v>
      </c>
      <c r="S9963">
        <v>0</v>
      </c>
      <c r="T9963">
        <v>11</v>
      </c>
      <c r="U9963">
        <v>0</v>
      </c>
      <c r="V9963">
        <v>0</v>
      </c>
      <c r="W9963">
        <v>0</v>
      </c>
      <c r="X9963">
        <v>31.557225284191432</v>
      </c>
      <c r="Y9963">
        <v>0</v>
      </c>
      <c r="Z9963">
        <v>17.546867653820247</v>
      </c>
      <c r="AA9963">
        <v>0</v>
      </c>
      <c r="AB9963">
        <v>39.975757725851707</v>
      </c>
      <c r="AC9963">
        <v>0</v>
      </c>
      <c r="AD9963">
        <v>0</v>
      </c>
      <c r="AE9963">
        <v>89.079850663863382</v>
      </c>
    </row>
    <row r="9964" spans="1:31" x14ac:dyDescent="0.25">
      <c r="A9964">
        <v>1686022</v>
      </c>
      <c r="B9964">
        <v>1</v>
      </c>
      <c r="C9964" t="s">
        <v>81</v>
      </c>
      <c r="D9964" t="s">
        <v>127</v>
      </c>
      <c r="E9964" t="s">
        <v>131</v>
      </c>
      <c r="F9964" t="s">
        <v>28057</v>
      </c>
      <c r="G9964" t="s">
        <v>281</v>
      </c>
      <c r="H9964" t="s">
        <v>134</v>
      </c>
      <c r="I9964" t="s">
        <v>135</v>
      </c>
      <c r="J9964" t="s">
        <v>136</v>
      </c>
      <c r="K9964" t="s">
        <v>167</v>
      </c>
      <c r="L9964" t="s">
        <v>28058</v>
      </c>
      <c r="M9964" t="s">
        <v>28059</v>
      </c>
      <c r="N9964">
        <v>8.6547222220000002</v>
      </c>
      <c r="O9964">
        <v>6</v>
      </c>
      <c r="P9964">
        <v>138</v>
      </c>
      <c r="Q9964">
        <v>202</v>
      </c>
      <c r="R9964">
        <v>183</v>
      </c>
      <c r="S9964">
        <v>10</v>
      </c>
      <c r="T9964">
        <v>23</v>
      </c>
      <c r="U9964">
        <v>0</v>
      </c>
      <c r="V9964">
        <v>0</v>
      </c>
      <c r="W9964">
        <v>6.8050817680914166</v>
      </c>
      <c r="X9964">
        <v>176.25538073176722</v>
      </c>
      <c r="Y9964">
        <v>936.38427081643772</v>
      </c>
      <c r="Z9964">
        <v>552.24826862208045</v>
      </c>
      <c r="AA9964">
        <v>46.876610178652513</v>
      </c>
      <c r="AB9964">
        <v>177.47204939904415</v>
      </c>
      <c r="AC9964">
        <v>0</v>
      </c>
      <c r="AD9964">
        <v>0</v>
      </c>
      <c r="AE9964">
        <v>1896.0416615160734</v>
      </c>
    </row>
    <row r="9965" spans="1:31" x14ac:dyDescent="0.25">
      <c r="A9965">
        <v>1686023</v>
      </c>
      <c r="B9965">
        <v>1</v>
      </c>
      <c r="C9965" t="s">
        <v>80</v>
      </c>
      <c r="D9965" t="s">
        <v>84</v>
      </c>
      <c r="E9965" t="s">
        <v>146</v>
      </c>
      <c r="F9965" t="s">
        <v>25631</v>
      </c>
      <c r="G9965" t="s">
        <v>267</v>
      </c>
      <c r="H9965" t="s">
        <v>143</v>
      </c>
      <c r="I9965" t="s">
        <v>135</v>
      </c>
      <c r="J9965" t="s">
        <v>136</v>
      </c>
      <c r="K9965" t="s">
        <v>137</v>
      </c>
      <c r="L9965" t="s">
        <v>28060</v>
      </c>
      <c r="M9965" t="s">
        <v>28061</v>
      </c>
      <c r="N9965">
        <v>0.53500000000000003</v>
      </c>
      <c r="O9965">
        <v>0</v>
      </c>
      <c r="P9965">
        <v>0</v>
      </c>
      <c r="Q9965">
        <v>0</v>
      </c>
      <c r="R9965">
        <v>0</v>
      </c>
      <c r="S9965">
        <v>1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74.258800924457105</v>
      </c>
      <c r="AB9965">
        <v>0</v>
      </c>
      <c r="AC9965">
        <v>0</v>
      </c>
      <c r="AD9965">
        <v>0</v>
      </c>
      <c r="AE9965">
        <v>74.258800924457105</v>
      </c>
    </row>
    <row r="9966" spans="1:31" x14ac:dyDescent="0.25">
      <c r="A9966">
        <v>1686024</v>
      </c>
      <c r="B9966">
        <v>1</v>
      </c>
      <c r="C9966" t="s">
        <v>81</v>
      </c>
      <c r="D9966" t="s">
        <v>127</v>
      </c>
      <c r="E9966" t="s">
        <v>179</v>
      </c>
      <c r="F9966" t="s">
        <v>682</v>
      </c>
      <c r="G9966" t="s">
        <v>166</v>
      </c>
      <c r="H9966" t="s">
        <v>134</v>
      </c>
      <c r="I9966" t="s">
        <v>135</v>
      </c>
      <c r="J9966" t="s">
        <v>136</v>
      </c>
      <c r="K9966" t="s">
        <v>137</v>
      </c>
      <c r="L9966" t="s">
        <v>28062</v>
      </c>
      <c r="M9966" t="s">
        <v>28063</v>
      </c>
      <c r="N9966">
        <v>0.15</v>
      </c>
      <c r="O9966">
        <v>12</v>
      </c>
      <c r="P9966">
        <v>4610</v>
      </c>
      <c r="Q9966">
        <v>645</v>
      </c>
      <c r="R9966">
        <v>437</v>
      </c>
      <c r="S9966">
        <v>91</v>
      </c>
      <c r="T9966">
        <v>549</v>
      </c>
      <c r="U9966">
        <v>22</v>
      </c>
      <c r="V9966">
        <v>2</v>
      </c>
      <c r="W9966">
        <v>0.28667516267519999</v>
      </c>
      <c r="X9966">
        <v>119.96719527816154</v>
      </c>
      <c r="Y9966">
        <v>44.753936173152077</v>
      </c>
      <c r="Z9966">
        <v>17.713571465894102</v>
      </c>
      <c r="AA9966">
        <v>153.75948156907279</v>
      </c>
      <c r="AB9966">
        <v>65.857289564668392</v>
      </c>
      <c r="AC9966">
        <v>339.62592545847986</v>
      </c>
      <c r="AD9966">
        <v>1.9513237294471502</v>
      </c>
      <c r="AE9966">
        <v>743.9153984015511</v>
      </c>
    </row>
    <row r="9967" spans="1:31" x14ac:dyDescent="0.25">
      <c r="A9967">
        <v>1686025</v>
      </c>
      <c r="B9967">
        <v>1</v>
      </c>
      <c r="C9967" t="s">
        <v>80</v>
      </c>
      <c r="D9967" t="s">
        <v>100</v>
      </c>
      <c r="E9967" t="s">
        <v>159</v>
      </c>
      <c r="F9967" t="s">
        <v>28064</v>
      </c>
      <c r="G9967" t="s">
        <v>161</v>
      </c>
      <c r="H9967" t="s">
        <v>134</v>
      </c>
      <c r="I9967" t="s">
        <v>173</v>
      </c>
      <c r="J9967" t="s">
        <v>136</v>
      </c>
      <c r="K9967" t="s">
        <v>137</v>
      </c>
      <c r="L9967" t="s">
        <v>28063</v>
      </c>
      <c r="M9967" t="s">
        <v>28065</v>
      </c>
      <c r="N9967">
        <v>3.3333333E-2</v>
      </c>
      <c r="O9967">
        <v>0</v>
      </c>
      <c r="P9967">
        <v>851</v>
      </c>
      <c r="Q9967">
        <v>0</v>
      </c>
      <c r="R9967">
        <v>124</v>
      </c>
      <c r="S9967">
        <v>0</v>
      </c>
      <c r="T9967">
        <v>101</v>
      </c>
      <c r="U9967">
        <v>0</v>
      </c>
      <c r="V9967">
        <v>0</v>
      </c>
      <c r="W9967">
        <v>0</v>
      </c>
      <c r="X9967">
        <v>10.064453069522836</v>
      </c>
      <c r="Y9967">
        <v>0</v>
      </c>
      <c r="Z9967">
        <v>3.4179023146366658</v>
      </c>
      <c r="AA9967">
        <v>0</v>
      </c>
      <c r="AB9967">
        <v>3.059818549163599</v>
      </c>
      <c r="AC9967">
        <v>0</v>
      </c>
      <c r="AD9967">
        <v>0</v>
      </c>
      <c r="AE9967">
        <v>16.542173933323099</v>
      </c>
    </row>
    <row r="9968" spans="1:31" x14ac:dyDescent="0.25">
      <c r="A9968">
        <v>1686026</v>
      </c>
      <c r="B9968">
        <v>1</v>
      </c>
      <c r="C9968" t="s">
        <v>80</v>
      </c>
      <c r="D9968" t="s">
        <v>94</v>
      </c>
      <c r="E9968" t="s">
        <v>159</v>
      </c>
      <c r="F9968" t="s">
        <v>28066</v>
      </c>
      <c r="G9968" t="s">
        <v>281</v>
      </c>
      <c r="H9968" t="s">
        <v>134</v>
      </c>
      <c r="I9968" t="s">
        <v>135</v>
      </c>
      <c r="J9968" t="s">
        <v>136</v>
      </c>
      <c r="K9968" t="s">
        <v>167</v>
      </c>
      <c r="L9968" t="s">
        <v>28067</v>
      </c>
      <c r="M9968" t="s">
        <v>28068</v>
      </c>
      <c r="N9968">
        <v>8.6188888880000007</v>
      </c>
      <c r="O9968">
        <v>0</v>
      </c>
      <c r="P9968">
        <v>1091</v>
      </c>
      <c r="Q9968">
        <v>0</v>
      </c>
      <c r="R9968">
        <v>0</v>
      </c>
      <c r="S9968">
        <v>0</v>
      </c>
      <c r="T9968">
        <v>166</v>
      </c>
      <c r="U9968">
        <v>0</v>
      </c>
      <c r="V9968">
        <v>0</v>
      </c>
      <c r="W9968">
        <v>0</v>
      </c>
      <c r="X9968">
        <v>2512.8524954657869</v>
      </c>
      <c r="Y9968">
        <v>0</v>
      </c>
      <c r="Z9968">
        <v>0</v>
      </c>
      <c r="AA9968">
        <v>0</v>
      </c>
      <c r="AB9968">
        <v>2261.2868899179643</v>
      </c>
      <c r="AC9968">
        <v>0</v>
      </c>
      <c r="AD9968">
        <v>0</v>
      </c>
      <c r="AE9968">
        <v>4774.1393853837508</v>
      </c>
    </row>
    <row r="9969" spans="1:31" x14ac:dyDescent="0.25">
      <c r="A9969">
        <v>1686027</v>
      </c>
      <c r="B9969">
        <v>1</v>
      </c>
      <c r="C9969" t="s">
        <v>81</v>
      </c>
      <c r="D9969" t="s">
        <v>127</v>
      </c>
      <c r="E9969" t="s">
        <v>159</v>
      </c>
      <c r="F9969" t="s">
        <v>28069</v>
      </c>
      <c r="G9969" t="s">
        <v>281</v>
      </c>
      <c r="H9969" t="s">
        <v>134</v>
      </c>
      <c r="I9969" t="s">
        <v>135</v>
      </c>
      <c r="J9969" t="s">
        <v>136</v>
      </c>
      <c r="K9969" t="s">
        <v>167</v>
      </c>
      <c r="L9969" t="s">
        <v>28070</v>
      </c>
      <c r="M9969" t="s">
        <v>28071</v>
      </c>
      <c r="N9969">
        <v>9.4327777770000001</v>
      </c>
      <c r="O9969">
        <v>0</v>
      </c>
      <c r="P9969">
        <v>101</v>
      </c>
      <c r="Q9969">
        <v>0</v>
      </c>
      <c r="R9969">
        <v>14</v>
      </c>
      <c r="S9969">
        <v>0</v>
      </c>
      <c r="T9969">
        <v>22</v>
      </c>
      <c r="U9969">
        <v>0</v>
      </c>
      <c r="V9969">
        <v>0</v>
      </c>
      <c r="W9969">
        <v>0</v>
      </c>
      <c r="X9969">
        <v>148.11424370022198</v>
      </c>
      <c r="Y9969">
        <v>0</v>
      </c>
      <c r="Z9969">
        <v>30.40608440552737</v>
      </c>
      <c r="AA9969">
        <v>0</v>
      </c>
      <c r="AB9969">
        <v>80.132169894951431</v>
      </c>
      <c r="AC9969">
        <v>0</v>
      </c>
      <c r="AD9969">
        <v>0</v>
      </c>
      <c r="AE9969">
        <v>258.6524980007008</v>
      </c>
    </row>
    <row r="9970" spans="1:31" x14ac:dyDescent="0.25">
      <c r="A9970">
        <v>1686028</v>
      </c>
      <c r="B9970">
        <v>1</v>
      </c>
      <c r="C9970" t="s">
        <v>81</v>
      </c>
      <c r="D9970" t="s">
        <v>119</v>
      </c>
      <c r="E9970" t="s">
        <v>131</v>
      </c>
      <c r="F9970" t="s">
        <v>28072</v>
      </c>
      <c r="G9970" t="s">
        <v>253</v>
      </c>
      <c r="H9970" t="s">
        <v>134</v>
      </c>
      <c r="I9970" t="s">
        <v>135</v>
      </c>
      <c r="J9970" t="s">
        <v>136</v>
      </c>
      <c r="K9970" t="s">
        <v>167</v>
      </c>
      <c r="L9970" t="s">
        <v>28073</v>
      </c>
      <c r="M9970" t="s">
        <v>28074</v>
      </c>
      <c r="N9970">
        <v>7.4416666659999997</v>
      </c>
      <c r="O9970">
        <v>0</v>
      </c>
      <c r="P9970">
        <v>386</v>
      </c>
      <c r="Q9970">
        <v>32</v>
      </c>
      <c r="R9970">
        <v>53</v>
      </c>
      <c r="S9970">
        <v>1</v>
      </c>
      <c r="T9970">
        <v>29</v>
      </c>
      <c r="U9970">
        <v>0</v>
      </c>
      <c r="V9970">
        <v>0</v>
      </c>
      <c r="W9970">
        <v>0</v>
      </c>
      <c r="X9970">
        <v>400.15972220452886</v>
      </c>
      <c r="Y9970">
        <v>829.36638283811101</v>
      </c>
      <c r="Z9970">
        <v>228.75336033187122</v>
      </c>
      <c r="AA9970">
        <v>78.64479588068059</v>
      </c>
      <c r="AB9970">
        <v>112.25274524191092</v>
      </c>
      <c r="AC9970">
        <v>0</v>
      </c>
      <c r="AD9970">
        <v>0</v>
      </c>
      <c r="AE9970">
        <v>1649.1770064971024</v>
      </c>
    </row>
    <row r="9971" spans="1:31" x14ac:dyDescent="0.25">
      <c r="A9971">
        <v>1686031</v>
      </c>
      <c r="B9971">
        <v>1</v>
      </c>
      <c r="C9971" t="s">
        <v>81</v>
      </c>
      <c r="D9971" t="s">
        <v>118</v>
      </c>
      <c r="E9971" t="s">
        <v>131</v>
      </c>
      <c r="F9971" t="s">
        <v>27784</v>
      </c>
      <c r="G9971" t="s">
        <v>281</v>
      </c>
      <c r="H9971" t="s">
        <v>134</v>
      </c>
      <c r="I9971" t="s">
        <v>135</v>
      </c>
      <c r="J9971" t="s">
        <v>136</v>
      </c>
      <c r="K9971" t="s">
        <v>167</v>
      </c>
      <c r="L9971" t="s">
        <v>28075</v>
      </c>
      <c r="M9971" t="s">
        <v>28076</v>
      </c>
      <c r="N9971">
        <v>7.3572222219999999</v>
      </c>
      <c r="O9971">
        <v>1</v>
      </c>
      <c r="P9971">
        <v>950</v>
      </c>
      <c r="Q9971">
        <v>59</v>
      </c>
      <c r="R9971">
        <v>141</v>
      </c>
      <c r="S9971">
        <v>7</v>
      </c>
      <c r="T9971">
        <v>74</v>
      </c>
      <c r="U9971">
        <v>0</v>
      </c>
      <c r="V9971">
        <v>0</v>
      </c>
      <c r="W9971">
        <v>0</v>
      </c>
      <c r="X9971">
        <v>554.32004367772868</v>
      </c>
      <c r="Y9971">
        <v>223.42597688035704</v>
      </c>
      <c r="Z9971">
        <v>108.28096738324115</v>
      </c>
      <c r="AA9971">
        <v>419.03700987272907</v>
      </c>
      <c r="AB9971">
        <v>185.14216783376622</v>
      </c>
      <c r="AC9971">
        <v>0</v>
      </c>
      <c r="AD9971">
        <v>0</v>
      </c>
      <c r="AE9971">
        <v>1490.2061656478224</v>
      </c>
    </row>
    <row r="9972" spans="1:31" x14ac:dyDescent="0.25">
      <c r="A9972">
        <v>1686033</v>
      </c>
      <c r="B9972">
        <v>1</v>
      </c>
      <c r="C9972" t="s">
        <v>81</v>
      </c>
      <c r="D9972" t="s">
        <v>114</v>
      </c>
      <c r="E9972" t="s">
        <v>146</v>
      </c>
      <c r="F9972" t="s">
        <v>312</v>
      </c>
      <c r="G9972" t="s">
        <v>281</v>
      </c>
      <c r="H9972" t="s">
        <v>143</v>
      </c>
      <c r="I9972" t="s">
        <v>135</v>
      </c>
      <c r="J9972" t="s">
        <v>136</v>
      </c>
      <c r="K9972" t="s">
        <v>167</v>
      </c>
      <c r="L9972" t="s">
        <v>28077</v>
      </c>
      <c r="M9972" t="s">
        <v>28078</v>
      </c>
      <c r="N9972">
        <v>8.4268647219999995</v>
      </c>
      <c r="O9972">
        <v>0</v>
      </c>
      <c r="P9972">
        <v>113</v>
      </c>
      <c r="Q9972">
        <v>0</v>
      </c>
      <c r="R9972">
        <v>0</v>
      </c>
      <c r="S9972">
        <v>0</v>
      </c>
      <c r="T9972">
        <v>9</v>
      </c>
      <c r="U9972">
        <v>0</v>
      </c>
      <c r="V9972">
        <v>0</v>
      </c>
      <c r="W9972">
        <v>0</v>
      </c>
      <c r="X9972">
        <v>68.552730438942433</v>
      </c>
      <c r="Y9972">
        <v>0</v>
      </c>
      <c r="Z9972">
        <v>0</v>
      </c>
      <c r="AA9972">
        <v>0</v>
      </c>
      <c r="AB9972">
        <v>37.705298192080079</v>
      </c>
      <c r="AC9972">
        <v>0</v>
      </c>
      <c r="AD9972">
        <v>0</v>
      </c>
      <c r="AE9972">
        <v>106.25802863102251</v>
      </c>
    </row>
    <row r="9973" spans="1:31" x14ac:dyDescent="0.25">
      <c r="A9973">
        <v>1686034</v>
      </c>
      <c r="B9973">
        <v>1</v>
      </c>
      <c r="C9973" t="s">
        <v>80</v>
      </c>
      <c r="D9973" t="s">
        <v>107</v>
      </c>
      <c r="E9973" t="s">
        <v>146</v>
      </c>
      <c r="F9973" t="s">
        <v>27923</v>
      </c>
      <c r="G9973" t="s">
        <v>281</v>
      </c>
      <c r="H9973" t="s">
        <v>143</v>
      </c>
      <c r="I9973" t="s">
        <v>135</v>
      </c>
      <c r="J9973" t="s">
        <v>136</v>
      </c>
      <c r="K9973" t="s">
        <v>167</v>
      </c>
      <c r="L9973" t="s">
        <v>28079</v>
      </c>
      <c r="M9973" t="s">
        <v>28080</v>
      </c>
      <c r="N9973">
        <v>2.5169444439999999</v>
      </c>
      <c r="O9973">
        <v>0</v>
      </c>
      <c r="P9973">
        <v>621</v>
      </c>
      <c r="Q9973">
        <v>0</v>
      </c>
      <c r="R9973">
        <v>0</v>
      </c>
      <c r="S9973">
        <v>0</v>
      </c>
      <c r="T9973">
        <v>18</v>
      </c>
      <c r="U9973">
        <v>0</v>
      </c>
      <c r="V9973">
        <v>0</v>
      </c>
      <c r="W9973">
        <v>0</v>
      </c>
      <c r="X9973">
        <v>426.33855337841828</v>
      </c>
      <c r="Y9973">
        <v>0</v>
      </c>
      <c r="Z9973">
        <v>0</v>
      </c>
      <c r="AA9973">
        <v>0</v>
      </c>
      <c r="AB9973">
        <v>74.977402234725972</v>
      </c>
      <c r="AC9973">
        <v>0</v>
      </c>
      <c r="AD9973">
        <v>0</v>
      </c>
      <c r="AE9973">
        <v>501.31595561314424</v>
      </c>
    </row>
    <row r="9974" spans="1:31" x14ac:dyDescent="0.25">
      <c r="A9974">
        <v>1686036</v>
      </c>
      <c r="B9974">
        <v>1</v>
      </c>
      <c r="C9974" t="s">
        <v>81</v>
      </c>
      <c r="D9974" t="s">
        <v>121</v>
      </c>
      <c r="E9974" t="s">
        <v>151</v>
      </c>
      <c r="F9974" t="s">
        <v>28081</v>
      </c>
      <c r="G9974" t="s">
        <v>222</v>
      </c>
      <c r="H9974" t="s">
        <v>143</v>
      </c>
      <c r="I9974" t="s">
        <v>135</v>
      </c>
      <c r="J9974" t="s">
        <v>136</v>
      </c>
      <c r="K9974" t="s">
        <v>137</v>
      </c>
      <c r="L9974" t="s">
        <v>28082</v>
      </c>
      <c r="M9974" t="s">
        <v>28083</v>
      </c>
      <c r="N9974">
        <v>2.883888888</v>
      </c>
      <c r="O9974">
        <v>0</v>
      </c>
      <c r="P9974">
        <v>9</v>
      </c>
      <c r="Q9974">
        <v>0</v>
      </c>
      <c r="R9974">
        <v>0</v>
      </c>
      <c r="S9974">
        <v>0</v>
      </c>
      <c r="T9974">
        <v>1</v>
      </c>
      <c r="U9974">
        <v>0</v>
      </c>
      <c r="V9974">
        <v>0</v>
      </c>
      <c r="W9974">
        <v>0</v>
      </c>
      <c r="X9974">
        <v>1.8047944077819751</v>
      </c>
      <c r="Y9974">
        <v>0</v>
      </c>
      <c r="Z9974">
        <v>0</v>
      </c>
      <c r="AA9974">
        <v>0</v>
      </c>
      <c r="AB9974">
        <v>5.783381798755555E-4</v>
      </c>
      <c r="AC9974">
        <v>0</v>
      </c>
      <c r="AD9974">
        <v>0</v>
      </c>
      <c r="AE9974">
        <v>1.8053727459618507</v>
      </c>
    </row>
    <row r="9975" spans="1:31" x14ac:dyDescent="0.25">
      <c r="A9975">
        <v>1686037</v>
      </c>
      <c r="B9975">
        <v>1</v>
      </c>
      <c r="C9975" t="s">
        <v>80</v>
      </c>
      <c r="D9975" t="s">
        <v>93</v>
      </c>
      <c r="E9975" t="s">
        <v>159</v>
      </c>
      <c r="F9975" t="s">
        <v>10577</v>
      </c>
      <c r="G9975" t="s">
        <v>161</v>
      </c>
      <c r="H9975" t="s">
        <v>134</v>
      </c>
      <c r="I9975" t="s">
        <v>135</v>
      </c>
      <c r="J9975" t="s">
        <v>136</v>
      </c>
      <c r="K9975" t="s">
        <v>137</v>
      </c>
      <c r="L9975" t="s">
        <v>28084</v>
      </c>
      <c r="M9975" t="s">
        <v>28085</v>
      </c>
      <c r="N9975">
        <v>0.152777777</v>
      </c>
      <c r="O9975">
        <v>0</v>
      </c>
      <c r="P9975">
        <v>3523</v>
      </c>
      <c r="Q9975">
        <v>3</v>
      </c>
      <c r="R9975">
        <v>1</v>
      </c>
      <c r="S9975">
        <v>1</v>
      </c>
      <c r="T9975">
        <v>139</v>
      </c>
      <c r="U9975">
        <v>1</v>
      </c>
      <c r="V9975">
        <v>0</v>
      </c>
      <c r="W9975">
        <v>0</v>
      </c>
      <c r="X9975">
        <v>143.51458524690349</v>
      </c>
      <c r="Y9975">
        <v>1.6207461244260002</v>
      </c>
      <c r="Z9975">
        <v>0</v>
      </c>
      <c r="AA9975">
        <v>6.5852911741550706</v>
      </c>
      <c r="AB9975">
        <v>23.918004016211565</v>
      </c>
      <c r="AC9975">
        <v>4.81125844951125</v>
      </c>
      <c r="AD9975">
        <v>0</v>
      </c>
      <c r="AE9975">
        <v>180.44988501120739</v>
      </c>
    </row>
    <row r="9976" spans="1:31" x14ac:dyDescent="0.25">
      <c r="A9976">
        <v>1686038</v>
      </c>
      <c r="B9976">
        <v>1</v>
      </c>
      <c r="C9976" t="s">
        <v>80</v>
      </c>
      <c r="D9976" t="s">
        <v>96</v>
      </c>
      <c r="E9976" t="s">
        <v>140</v>
      </c>
      <c r="F9976" t="s">
        <v>28086</v>
      </c>
      <c r="G9976" t="s">
        <v>197</v>
      </c>
      <c r="H9976" t="s">
        <v>143</v>
      </c>
      <c r="I9976" t="s">
        <v>135</v>
      </c>
      <c r="J9976" t="s">
        <v>136</v>
      </c>
      <c r="K9976" t="s">
        <v>137</v>
      </c>
      <c r="L9976" t="s">
        <v>28087</v>
      </c>
      <c r="M9976" t="s">
        <v>28088</v>
      </c>
      <c r="N9976">
        <v>11.324166666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1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20.52703079888428</v>
      </c>
      <c r="AC9976">
        <v>0</v>
      </c>
      <c r="AD9976">
        <v>0</v>
      </c>
      <c r="AE9976">
        <v>20.52703079888428</v>
      </c>
    </row>
    <row r="9977" spans="1:31" x14ac:dyDescent="0.25">
      <c r="A9977">
        <v>1686039</v>
      </c>
      <c r="B9977">
        <v>1</v>
      </c>
      <c r="C9977" t="s">
        <v>80</v>
      </c>
      <c r="D9977" t="s">
        <v>96</v>
      </c>
      <c r="E9977" t="s">
        <v>151</v>
      </c>
      <c r="F9977" t="s">
        <v>19513</v>
      </c>
      <c r="G9977" t="s">
        <v>281</v>
      </c>
      <c r="H9977" t="s">
        <v>143</v>
      </c>
      <c r="I9977" t="s">
        <v>135</v>
      </c>
      <c r="J9977" t="s">
        <v>136</v>
      </c>
      <c r="K9977" t="s">
        <v>167</v>
      </c>
      <c r="L9977" t="s">
        <v>28089</v>
      </c>
      <c r="M9977" t="s">
        <v>28090</v>
      </c>
      <c r="N9977">
        <v>5.4788888880000002</v>
      </c>
      <c r="O9977">
        <v>0</v>
      </c>
      <c r="P9977">
        <v>58</v>
      </c>
      <c r="Q9977">
        <v>0</v>
      </c>
      <c r="R9977">
        <v>0</v>
      </c>
      <c r="S9977">
        <v>0</v>
      </c>
      <c r="T9977">
        <v>5</v>
      </c>
      <c r="U9977">
        <v>0</v>
      </c>
      <c r="V9977">
        <v>0</v>
      </c>
      <c r="W9977">
        <v>0</v>
      </c>
      <c r="X9977">
        <v>30.408517870334119</v>
      </c>
      <c r="Y9977">
        <v>0</v>
      </c>
      <c r="Z9977">
        <v>0</v>
      </c>
      <c r="AA9977">
        <v>0</v>
      </c>
      <c r="AB9977">
        <v>102.21778455192815</v>
      </c>
      <c r="AC9977">
        <v>0</v>
      </c>
      <c r="AD9977">
        <v>0</v>
      </c>
      <c r="AE9977">
        <v>132.62630242226226</v>
      </c>
    </row>
    <row r="9978" spans="1:31" x14ac:dyDescent="0.25">
      <c r="A9978">
        <v>1686040</v>
      </c>
      <c r="B9978">
        <v>1</v>
      </c>
      <c r="C9978" t="s">
        <v>80</v>
      </c>
      <c r="D9978" t="s">
        <v>96</v>
      </c>
      <c r="E9978" t="s">
        <v>151</v>
      </c>
      <c r="F9978" t="s">
        <v>25159</v>
      </c>
      <c r="G9978" t="s">
        <v>281</v>
      </c>
      <c r="H9978" t="s">
        <v>143</v>
      </c>
      <c r="I9978" t="s">
        <v>135</v>
      </c>
      <c r="J9978" t="s">
        <v>136</v>
      </c>
      <c r="K9978" t="s">
        <v>167</v>
      </c>
      <c r="L9978" t="s">
        <v>28089</v>
      </c>
      <c r="M9978" t="s">
        <v>28091</v>
      </c>
      <c r="N9978">
        <v>5.4824999999999999</v>
      </c>
      <c r="O9978">
        <v>0</v>
      </c>
      <c r="P9978">
        <v>100</v>
      </c>
      <c r="Q9978">
        <v>0</v>
      </c>
      <c r="R9978">
        <v>0</v>
      </c>
      <c r="S9978">
        <v>0</v>
      </c>
      <c r="T9978">
        <v>2</v>
      </c>
      <c r="U9978">
        <v>0</v>
      </c>
      <c r="V9978">
        <v>0</v>
      </c>
      <c r="W9978">
        <v>0</v>
      </c>
      <c r="X9978">
        <v>113.61360157744882</v>
      </c>
      <c r="Y9978">
        <v>0</v>
      </c>
      <c r="Z9978">
        <v>0</v>
      </c>
      <c r="AA9978">
        <v>0</v>
      </c>
      <c r="AB9978">
        <v>0.31483658152897331</v>
      </c>
      <c r="AC9978">
        <v>0</v>
      </c>
      <c r="AD9978">
        <v>0</v>
      </c>
      <c r="AE9978">
        <v>113.9284381589778</v>
      </c>
    </row>
    <row r="9979" spans="1:31" x14ac:dyDescent="0.25">
      <c r="A9979">
        <v>1686043</v>
      </c>
      <c r="B9979">
        <v>1</v>
      </c>
      <c r="C9979" t="s">
        <v>80</v>
      </c>
      <c r="D9979" t="s">
        <v>107</v>
      </c>
      <c r="E9979" t="s">
        <v>140</v>
      </c>
      <c r="F9979" t="s">
        <v>28092</v>
      </c>
      <c r="G9979" t="s">
        <v>142</v>
      </c>
      <c r="H9979" t="s">
        <v>143</v>
      </c>
      <c r="I9979" t="s">
        <v>135</v>
      </c>
      <c r="J9979" t="s">
        <v>136</v>
      </c>
      <c r="K9979" t="s">
        <v>137</v>
      </c>
      <c r="L9979" t="s">
        <v>28093</v>
      </c>
      <c r="M9979" t="s">
        <v>28094</v>
      </c>
      <c r="N9979">
        <v>0.97388888799999995</v>
      </c>
      <c r="O9979">
        <v>0</v>
      </c>
      <c r="P9979">
        <v>1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4.4895257183333336E-4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4.4895257183333336E-4</v>
      </c>
    </row>
    <row r="9980" spans="1:31" x14ac:dyDescent="0.25">
      <c r="A9980">
        <v>1686045</v>
      </c>
      <c r="B9980">
        <v>1</v>
      </c>
      <c r="C9980" t="s">
        <v>80</v>
      </c>
      <c r="D9980" t="s">
        <v>97</v>
      </c>
      <c r="E9980" t="s">
        <v>151</v>
      </c>
      <c r="F9980" t="s">
        <v>28095</v>
      </c>
      <c r="G9980" t="s">
        <v>281</v>
      </c>
      <c r="H9980" t="s">
        <v>143</v>
      </c>
      <c r="I9980" t="s">
        <v>135</v>
      </c>
      <c r="J9980" t="s">
        <v>136</v>
      </c>
      <c r="K9980" t="s">
        <v>167</v>
      </c>
      <c r="L9980" t="s">
        <v>28096</v>
      </c>
      <c r="M9980" t="s">
        <v>28097</v>
      </c>
      <c r="N9980">
        <v>8.387353611</v>
      </c>
      <c r="O9980">
        <v>0</v>
      </c>
      <c r="P9980">
        <v>150</v>
      </c>
      <c r="Q9980">
        <v>0</v>
      </c>
      <c r="R9980">
        <v>1</v>
      </c>
      <c r="S9980">
        <v>0</v>
      </c>
      <c r="T9980">
        <v>2</v>
      </c>
      <c r="U9980">
        <v>0</v>
      </c>
      <c r="V9980">
        <v>0</v>
      </c>
      <c r="W9980">
        <v>0</v>
      </c>
      <c r="X9980">
        <v>184.96752404511864</v>
      </c>
      <c r="Y9980">
        <v>0</v>
      </c>
      <c r="Z9980">
        <v>3.0126701781312503E-2</v>
      </c>
      <c r="AA9980">
        <v>0</v>
      </c>
      <c r="AB9980">
        <v>7.3077213418489135</v>
      </c>
      <c r="AC9980">
        <v>0</v>
      </c>
      <c r="AD9980">
        <v>0</v>
      </c>
      <c r="AE9980">
        <v>192.30537208874887</v>
      </c>
    </row>
    <row r="9981" spans="1:31" x14ac:dyDescent="0.25">
      <c r="A9981">
        <v>1686046</v>
      </c>
      <c r="B9981">
        <v>1</v>
      </c>
      <c r="C9981" t="s">
        <v>80</v>
      </c>
      <c r="D9981" t="s">
        <v>108</v>
      </c>
      <c r="E9981" t="s">
        <v>146</v>
      </c>
      <c r="F9981" t="s">
        <v>28098</v>
      </c>
      <c r="G9981" t="s">
        <v>253</v>
      </c>
      <c r="H9981" t="s">
        <v>143</v>
      </c>
      <c r="I9981" t="s">
        <v>135</v>
      </c>
      <c r="J9981" t="s">
        <v>136</v>
      </c>
      <c r="K9981" t="s">
        <v>167</v>
      </c>
      <c r="L9981" t="s">
        <v>28099</v>
      </c>
      <c r="M9981" t="s">
        <v>28100</v>
      </c>
      <c r="N9981">
        <v>6.6927777769999999</v>
      </c>
      <c r="O9981">
        <v>0</v>
      </c>
      <c r="P9981">
        <v>8</v>
      </c>
      <c r="Q9981">
        <v>0</v>
      </c>
      <c r="R9981">
        <v>3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6.966940721998923</v>
      </c>
      <c r="Y9981">
        <v>0</v>
      </c>
      <c r="Z9981">
        <v>1.7350958546157913</v>
      </c>
      <c r="AA9981">
        <v>0</v>
      </c>
      <c r="AB9981">
        <v>0</v>
      </c>
      <c r="AC9981">
        <v>0</v>
      </c>
      <c r="AD9981">
        <v>0</v>
      </c>
      <c r="AE9981">
        <v>8.7020365766147147</v>
      </c>
    </row>
    <row r="9982" spans="1:31" x14ac:dyDescent="0.25">
      <c r="A9982">
        <v>1686047</v>
      </c>
      <c r="B9982">
        <v>1</v>
      </c>
      <c r="C9982" t="s">
        <v>80</v>
      </c>
      <c r="D9982" t="s">
        <v>100</v>
      </c>
      <c r="E9982" t="s">
        <v>164</v>
      </c>
      <c r="F9982" t="s">
        <v>28101</v>
      </c>
      <c r="G9982" t="s">
        <v>281</v>
      </c>
      <c r="H9982" t="s">
        <v>134</v>
      </c>
      <c r="I9982" t="s">
        <v>135</v>
      </c>
      <c r="J9982" t="s">
        <v>136</v>
      </c>
      <c r="K9982" t="s">
        <v>167</v>
      </c>
      <c r="L9982" t="s">
        <v>28102</v>
      </c>
      <c r="M9982" t="s">
        <v>28103</v>
      </c>
      <c r="N9982">
        <v>8.2913888880000002</v>
      </c>
      <c r="O9982">
        <v>0</v>
      </c>
      <c r="P9982">
        <v>101</v>
      </c>
      <c r="Q9982">
        <v>0</v>
      </c>
      <c r="R9982">
        <v>1</v>
      </c>
      <c r="S9982">
        <v>1</v>
      </c>
      <c r="T9982">
        <v>4</v>
      </c>
      <c r="U9982">
        <v>0</v>
      </c>
      <c r="V9982">
        <v>0</v>
      </c>
      <c r="W9982">
        <v>0</v>
      </c>
      <c r="X9982">
        <v>89.82892141643498</v>
      </c>
      <c r="Y9982">
        <v>0</v>
      </c>
      <c r="Z9982">
        <v>1.4148364647886111E-2</v>
      </c>
      <c r="AA9982">
        <v>108.47995697735774</v>
      </c>
      <c r="AB9982">
        <v>21.705844122730731</v>
      </c>
      <c r="AC9982">
        <v>0</v>
      </c>
      <c r="AD9982">
        <v>0</v>
      </c>
      <c r="AE9982">
        <v>220.02887088117134</v>
      </c>
    </row>
    <row r="9983" spans="1:31" x14ac:dyDescent="0.25">
      <c r="A9983">
        <v>1686048</v>
      </c>
      <c r="B9983">
        <v>1</v>
      </c>
      <c r="C9983" t="s">
        <v>81</v>
      </c>
      <c r="D9983" t="s">
        <v>128</v>
      </c>
      <c r="E9983" t="s">
        <v>159</v>
      </c>
      <c r="F9983" t="s">
        <v>28104</v>
      </c>
      <c r="G9983" t="s">
        <v>161</v>
      </c>
      <c r="H9983" t="s">
        <v>134</v>
      </c>
      <c r="I9983" t="s">
        <v>173</v>
      </c>
      <c r="J9983" t="s">
        <v>136</v>
      </c>
      <c r="K9983" t="s">
        <v>137</v>
      </c>
      <c r="L9983" t="s">
        <v>28105</v>
      </c>
      <c r="M9983" t="s">
        <v>28106</v>
      </c>
      <c r="N9983">
        <v>8.3333330000000001E-3</v>
      </c>
      <c r="O9983">
        <v>0</v>
      </c>
      <c r="P9983">
        <v>160</v>
      </c>
      <c r="Q9983">
        <v>3</v>
      </c>
      <c r="R9983">
        <v>5</v>
      </c>
      <c r="S9983">
        <v>3</v>
      </c>
      <c r="T9983">
        <v>20</v>
      </c>
      <c r="U9983">
        <v>0</v>
      </c>
      <c r="V9983">
        <v>0</v>
      </c>
      <c r="W9983">
        <v>0</v>
      </c>
      <c r="X9983">
        <v>0.11974270806495008</v>
      </c>
      <c r="Y9983">
        <v>8.4340885824000008E-3</v>
      </c>
      <c r="Z9983">
        <v>2.9925694910833338E-3</v>
      </c>
      <c r="AA9983">
        <v>1.7637938920875004E-2</v>
      </c>
      <c r="AB9983">
        <v>0.11221218934255833</v>
      </c>
      <c r="AC9983">
        <v>0</v>
      </c>
      <c r="AD9983">
        <v>0</v>
      </c>
      <c r="AE9983">
        <v>0.26101949440186678</v>
      </c>
    </row>
    <row r="9984" spans="1:31" x14ac:dyDescent="0.25">
      <c r="A9984">
        <v>1686049</v>
      </c>
      <c r="B9984">
        <v>1</v>
      </c>
      <c r="C9984" t="s">
        <v>80</v>
      </c>
      <c r="D9984" t="s">
        <v>96</v>
      </c>
      <c r="E9984" t="s">
        <v>164</v>
      </c>
      <c r="F9984" t="s">
        <v>988</v>
      </c>
      <c r="G9984" t="s">
        <v>161</v>
      </c>
      <c r="H9984" t="s">
        <v>134</v>
      </c>
      <c r="I9984" t="s">
        <v>135</v>
      </c>
      <c r="J9984" t="s">
        <v>136</v>
      </c>
      <c r="K9984" t="s">
        <v>137</v>
      </c>
      <c r="L9984" t="s">
        <v>28107</v>
      </c>
      <c r="M9984" t="s">
        <v>28108</v>
      </c>
      <c r="N9984">
        <v>0.21666666600000001</v>
      </c>
      <c r="O9984">
        <v>9</v>
      </c>
      <c r="P9984">
        <v>1031</v>
      </c>
      <c r="Q9984">
        <v>20</v>
      </c>
      <c r="R9984">
        <v>60</v>
      </c>
      <c r="S9984">
        <v>7</v>
      </c>
      <c r="T9984">
        <v>21</v>
      </c>
      <c r="U9984">
        <v>0</v>
      </c>
      <c r="V9984">
        <v>1</v>
      </c>
      <c r="W9984">
        <v>4.5730874488416005</v>
      </c>
      <c r="X9984">
        <v>26.871703619467159</v>
      </c>
      <c r="Y9984">
        <v>5.5260491549865343</v>
      </c>
      <c r="Z9984">
        <v>7.8586953901928336</v>
      </c>
      <c r="AA9984">
        <v>3.0274879377834005</v>
      </c>
      <c r="AB9984">
        <v>5.5845215957292673</v>
      </c>
      <c r="AC9984">
        <v>0</v>
      </c>
      <c r="AD9984">
        <v>0.10855588968271668</v>
      </c>
      <c r="AE9984">
        <v>53.550101036683515</v>
      </c>
    </row>
    <row r="9985" spans="1:31" x14ac:dyDescent="0.25">
      <c r="A9985">
        <v>1686051</v>
      </c>
      <c r="B9985">
        <v>1</v>
      </c>
      <c r="C9985" t="s">
        <v>80</v>
      </c>
      <c r="D9985" t="s">
        <v>93</v>
      </c>
      <c r="E9985" t="s">
        <v>179</v>
      </c>
      <c r="F9985" t="s">
        <v>17105</v>
      </c>
      <c r="G9985" t="s">
        <v>281</v>
      </c>
      <c r="H9985" t="s">
        <v>134</v>
      </c>
      <c r="I9985" t="s">
        <v>135</v>
      </c>
      <c r="J9985" t="s">
        <v>136</v>
      </c>
      <c r="K9985" t="s">
        <v>167</v>
      </c>
      <c r="L9985" t="s">
        <v>28109</v>
      </c>
      <c r="M9985" t="s">
        <v>28110</v>
      </c>
      <c r="N9985">
        <v>8.0736572219999996</v>
      </c>
      <c r="O9985">
        <v>8</v>
      </c>
      <c r="P9985">
        <v>4536</v>
      </c>
      <c r="Q9985">
        <v>244</v>
      </c>
      <c r="R9985">
        <v>1366</v>
      </c>
      <c r="S9985">
        <v>53</v>
      </c>
      <c r="T9985">
        <v>1193</v>
      </c>
      <c r="U9985">
        <v>7</v>
      </c>
      <c r="V9985">
        <v>0</v>
      </c>
      <c r="W9985">
        <v>74.562912583926874</v>
      </c>
      <c r="X9985">
        <v>5107.1537787295465</v>
      </c>
      <c r="Y9985">
        <v>3221.7175885836423</v>
      </c>
      <c r="Z9985">
        <v>4175.3079088498926</v>
      </c>
      <c r="AA9985">
        <v>3118.3138591112979</v>
      </c>
      <c r="AB9985">
        <v>19062.77288857006</v>
      </c>
      <c r="AC9985">
        <v>4686.0637877767931</v>
      </c>
      <c r="AD9985">
        <v>0</v>
      </c>
      <c r="AE9985">
        <v>39445.892724205165</v>
      </c>
    </row>
    <row r="9986" spans="1:31" x14ac:dyDescent="0.25">
      <c r="A9986">
        <v>1686052</v>
      </c>
      <c r="B9986">
        <v>1</v>
      </c>
      <c r="C9986" t="s">
        <v>80</v>
      </c>
      <c r="D9986" t="s">
        <v>83</v>
      </c>
      <c r="E9986" t="s">
        <v>151</v>
      </c>
      <c r="F9986" t="s">
        <v>28111</v>
      </c>
      <c r="G9986" t="s">
        <v>281</v>
      </c>
      <c r="H9986" t="s">
        <v>143</v>
      </c>
      <c r="I9986" t="s">
        <v>135</v>
      </c>
      <c r="J9986" t="s">
        <v>136</v>
      </c>
      <c r="K9986" t="s">
        <v>167</v>
      </c>
      <c r="L9986" t="s">
        <v>28112</v>
      </c>
      <c r="M9986" t="s">
        <v>28113</v>
      </c>
      <c r="N9986">
        <v>7.4944333329999999</v>
      </c>
      <c r="O9986">
        <v>0</v>
      </c>
      <c r="P9986">
        <v>116</v>
      </c>
      <c r="Q9986">
        <v>0</v>
      </c>
      <c r="R9986">
        <v>0</v>
      </c>
      <c r="S9986">
        <v>0</v>
      </c>
      <c r="T9986">
        <v>28</v>
      </c>
      <c r="U9986">
        <v>0</v>
      </c>
      <c r="V9986">
        <v>0</v>
      </c>
      <c r="W9986">
        <v>0</v>
      </c>
      <c r="X9986">
        <v>280.87945785350206</v>
      </c>
      <c r="Y9986">
        <v>0</v>
      </c>
      <c r="Z9986">
        <v>0</v>
      </c>
      <c r="AA9986">
        <v>0</v>
      </c>
      <c r="AB9986">
        <v>263.32408263165144</v>
      </c>
      <c r="AC9986">
        <v>0</v>
      </c>
      <c r="AD9986">
        <v>0</v>
      </c>
      <c r="AE9986">
        <v>544.20354048515355</v>
      </c>
    </row>
    <row r="9987" spans="1:31" x14ac:dyDescent="0.25">
      <c r="A9987">
        <v>1686053</v>
      </c>
      <c r="B9987">
        <v>1</v>
      </c>
      <c r="C9987" t="s">
        <v>80</v>
      </c>
      <c r="D9987" t="s">
        <v>93</v>
      </c>
      <c r="E9987" t="s">
        <v>179</v>
      </c>
      <c r="F9987" t="s">
        <v>12654</v>
      </c>
      <c r="G9987" t="s">
        <v>281</v>
      </c>
      <c r="H9987" t="s">
        <v>134</v>
      </c>
      <c r="I9987" t="s">
        <v>135</v>
      </c>
      <c r="J9987" t="s">
        <v>136</v>
      </c>
      <c r="K9987" t="s">
        <v>167</v>
      </c>
      <c r="L9987" t="s">
        <v>28114</v>
      </c>
      <c r="M9987" t="s">
        <v>28115</v>
      </c>
      <c r="N9987">
        <v>8.2025000000000006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1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</row>
    <row r="9988" spans="1:31" x14ac:dyDescent="0.25">
      <c r="A9988">
        <v>1686054</v>
      </c>
      <c r="B9988">
        <v>1</v>
      </c>
      <c r="C9988" t="s">
        <v>81</v>
      </c>
      <c r="D9988" t="s">
        <v>113</v>
      </c>
      <c r="E9988" t="s">
        <v>164</v>
      </c>
      <c r="F9988" t="s">
        <v>28116</v>
      </c>
      <c r="G9988" t="s">
        <v>253</v>
      </c>
      <c r="H9988" t="s">
        <v>134</v>
      </c>
      <c r="I9988" t="s">
        <v>135</v>
      </c>
      <c r="J9988" t="s">
        <v>136</v>
      </c>
      <c r="K9988" t="s">
        <v>167</v>
      </c>
      <c r="L9988" t="s">
        <v>28117</v>
      </c>
      <c r="M9988" t="s">
        <v>28118</v>
      </c>
      <c r="N9988">
        <v>0.703333333</v>
      </c>
      <c r="O9988">
        <v>0</v>
      </c>
      <c r="P9988">
        <v>1285</v>
      </c>
      <c r="Q9988">
        <v>2</v>
      </c>
      <c r="R9988">
        <v>420</v>
      </c>
      <c r="S9988">
        <v>5</v>
      </c>
      <c r="T9988">
        <v>67</v>
      </c>
      <c r="U9988">
        <v>0</v>
      </c>
      <c r="V9988">
        <v>2</v>
      </c>
      <c r="W9988">
        <v>0</v>
      </c>
      <c r="X9988">
        <v>76.791988072942857</v>
      </c>
      <c r="Y9988">
        <v>0.56111696467950756</v>
      </c>
      <c r="Z9988">
        <v>27.411573355245423</v>
      </c>
      <c r="AA9988">
        <v>10.322364864148833</v>
      </c>
      <c r="AB9988">
        <v>86.296270526289064</v>
      </c>
      <c r="AC9988">
        <v>0</v>
      </c>
      <c r="AD9988">
        <v>4.9822856426455751</v>
      </c>
      <c r="AE9988">
        <v>206.36559942595127</v>
      </c>
    </row>
    <row r="9989" spans="1:31" x14ac:dyDescent="0.25">
      <c r="A9989">
        <v>1686057</v>
      </c>
      <c r="B9989">
        <v>1</v>
      </c>
      <c r="C9989" t="s">
        <v>80</v>
      </c>
      <c r="D9989" t="s">
        <v>95</v>
      </c>
      <c r="E9989" t="s">
        <v>159</v>
      </c>
      <c r="F9989" t="s">
        <v>28119</v>
      </c>
      <c r="G9989" t="s">
        <v>253</v>
      </c>
      <c r="H9989" t="s">
        <v>134</v>
      </c>
      <c r="I9989" t="s">
        <v>135</v>
      </c>
      <c r="J9989" t="s">
        <v>136</v>
      </c>
      <c r="K9989" t="s">
        <v>167</v>
      </c>
      <c r="L9989" t="s">
        <v>28120</v>
      </c>
      <c r="M9989" t="s">
        <v>28121</v>
      </c>
      <c r="N9989">
        <v>2.045611944</v>
      </c>
      <c r="O9989">
        <v>0</v>
      </c>
      <c r="P9989">
        <v>249</v>
      </c>
      <c r="Q9989">
        <v>0</v>
      </c>
      <c r="R9989">
        <v>0</v>
      </c>
      <c r="S9989">
        <v>0</v>
      </c>
      <c r="T9989">
        <v>14</v>
      </c>
      <c r="U9989">
        <v>0</v>
      </c>
      <c r="V9989">
        <v>0</v>
      </c>
      <c r="W9989">
        <v>0</v>
      </c>
      <c r="X9989">
        <v>75.118002021630929</v>
      </c>
      <c r="Y9989">
        <v>0</v>
      </c>
      <c r="Z9989">
        <v>0</v>
      </c>
      <c r="AA9989">
        <v>0</v>
      </c>
      <c r="AB9989">
        <v>12.991280793890409</v>
      </c>
      <c r="AC9989">
        <v>0</v>
      </c>
      <c r="AD9989">
        <v>0</v>
      </c>
      <c r="AE9989">
        <v>88.10928281552134</v>
      </c>
    </row>
    <row r="9990" spans="1:31" x14ac:dyDescent="0.25">
      <c r="A9990">
        <v>1686060</v>
      </c>
      <c r="B9990">
        <v>1</v>
      </c>
      <c r="C9990" t="s">
        <v>80</v>
      </c>
      <c r="D9990" t="s">
        <v>93</v>
      </c>
      <c r="E9990" t="s">
        <v>164</v>
      </c>
      <c r="F9990" t="s">
        <v>28122</v>
      </c>
      <c r="G9990" t="s">
        <v>281</v>
      </c>
      <c r="H9990" t="s">
        <v>134</v>
      </c>
      <c r="I9990" t="s">
        <v>135</v>
      </c>
      <c r="J9990" t="s">
        <v>136</v>
      </c>
      <c r="K9990" t="s">
        <v>167</v>
      </c>
      <c r="L9990" t="s">
        <v>28123</v>
      </c>
      <c r="M9990" t="s">
        <v>28124</v>
      </c>
      <c r="N9990">
        <v>8.3902777769999997</v>
      </c>
      <c r="O9990">
        <v>3</v>
      </c>
      <c r="P9990">
        <v>1847</v>
      </c>
      <c r="Q9990">
        <v>81</v>
      </c>
      <c r="R9990">
        <v>532</v>
      </c>
      <c r="S9990">
        <v>28</v>
      </c>
      <c r="T9990">
        <v>511</v>
      </c>
      <c r="U9990">
        <v>1</v>
      </c>
      <c r="V9990">
        <v>1</v>
      </c>
      <c r="W9990">
        <v>11.312495634769311</v>
      </c>
      <c r="X9990">
        <v>2601.7465512531166</v>
      </c>
      <c r="Y9990">
        <v>1800.9749609250719</v>
      </c>
      <c r="Z9990">
        <v>3164.2460585706758</v>
      </c>
      <c r="AA9990">
        <v>1105.3937530267478</v>
      </c>
      <c r="AB9990">
        <v>4080.37764766278</v>
      </c>
      <c r="AC9990">
        <v>1054.5441226766925</v>
      </c>
      <c r="AD9990">
        <v>260.72180351233214</v>
      </c>
      <c r="AE9990">
        <v>14079.317393262185</v>
      </c>
    </row>
    <row r="9991" spans="1:31" x14ac:dyDescent="0.25">
      <c r="A9991">
        <v>1686061</v>
      </c>
      <c r="B9991">
        <v>1</v>
      </c>
      <c r="C9991" t="s">
        <v>80</v>
      </c>
      <c r="D9991" t="s">
        <v>107</v>
      </c>
      <c r="E9991" t="s">
        <v>159</v>
      </c>
      <c r="F9991" t="s">
        <v>28125</v>
      </c>
      <c r="G9991" t="s">
        <v>161</v>
      </c>
      <c r="H9991" t="s">
        <v>134</v>
      </c>
      <c r="I9991" t="s">
        <v>135</v>
      </c>
      <c r="J9991" t="s">
        <v>136</v>
      </c>
      <c r="K9991" t="s">
        <v>137</v>
      </c>
      <c r="L9991" t="s">
        <v>28126</v>
      </c>
      <c r="M9991" t="s">
        <v>28127</v>
      </c>
      <c r="N9991">
        <v>0.66666666600000002</v>
      </c>
      <c r="O9991">
        <v>0</v>
      </c>
      <c r="P9991">
        <v>410</v>
      </c>
      <c r="Q9991">
        <v>0</v>
      </c>
      <c r="R9991">
        <v>0</v>
      </c>
      <c r="S9991">
        <v>0</v>
      </c>
      <c r="T9991">
        <v>10</v>
      </c>
      <c r="U9991">
        <v>0</v>
      </c>
      <c r="V9991">
        <v>0</v>
      </c>
      <c r="W9991">
        <v>0</v>
      </c>
      <c r="X9991">
        <v>90.917251636916546</v>
      </c>
      <c r="Y9991">
        <v>0</v>
      </c>
      <c r="Z9991">
        <v>0</v>
      </c>
      <c r="AA9991">
        <v>0</v>
      </c>
      <c r="AB9991">
        <v>10.213633050139153</v>
      </c>
      <c r="AC9991">
        <v>0</v>
      </c>
      <c r="AD9991">
        <v>0</v>
      </c>
      <c r="AE9991">
        <v>101.1308846870557</v>
      </c>
    </row>
    <row r="9992" spans="1:31" x14ac:dyDescent="0.25">
      <c r="A9992">
        <v>1686062</v>
      </c>
      <c r="B9992">
        <v>1</v>
      </c>
      <c r="C9992" t="s">
        <v>80</v>
      </c>
      <c r="D9992" t="s">
        <v>96</v>
      </c>
      <c r="E9992" t="s">
        <v>151</v>
      </c>
      <c r="F9992" t="s">
        <v>28128</v>
      </c>
      <c r="G9992" t="s">
        <v>425</v>
      </c>
      <c r="H9992" t="s">
        <v>143</v>
      </c>
      <c r="I9992" t="s">
        <v>135</v>
      </c>
      <c r="J9992" t="s">
        <v>136</v>
      </c>
      <c r="K9992" t="s">
        <v>137</v>
      </c>
      <c r="L9992" t="s">
        <v>28129</v>
      </c>
      <c r="M9992" t="s">
        <v>28130</v>
      </c>
      <c r="N9992">
        <v>0.31333333299999999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3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1.1829062824318934</v>
      </c>
      <c r="AC9992">
        <v>0</v>
      </c>
      <c r="AD9992">
        <v>0</v>
      </c>
      <c r="AE9992">
        <v>1.1829062824318934</v>
      </c>
    </row>
    <row r="9993" spans="1:31" x14ac:dyDescent="0.25">
      <c r="A9993">
        <v>1686064</v>
      </c>
      <c r="B9993">
        <v>1</v>
      </c>
      <c r="C9993" t="s">
        <v>80</v>
      </c>
      <c r="D9993" t="s">
        <v>90</v>
      </c>
      <c r="E9993" t="s">
        <v>146</v>
      </c>
      <c r="F9993" t="s">
        <v>22082</v>
      </c>
      <c r="G9993" t="s">
        <v>253</v>
      </c>
      <c r="H9993" t="s">
        <v>143</v>
      </c>
      <c r="I9993" t="s">
        <v>135</v>
      </c>
      <c r="J9993" t="s">
        <v>136</v>
      </c>
      <c r="K9993" t="s">
        <v>167</v>
      </c>
      <c r="L9993" t="s">
        <v>28131</v>
      </c>
      <c r="M9993" t="s">
        <v>28132</v>
      </c>
      <c r="N9993">
        <v>4.0666666659999997</v>
      </c>
      <c r="O9993">
        <v>0</v>
      </c>
      <c r="P9993">
        <v>845</v>
      </c>
      <c r="Q9993">
        <v>0</v>
      </c>
      <c r="R9993">
        <v>0</v>
      </c>
      <c r="S9993">
        <v>0</v>
      </c>
      <c r="T9993">
        <v>59</v>
      </c>
      <c r="U9993">
        <v>0</v>
      </c>
      <c r="V9993">
        <v>0</v>
      </c>
      <c r="W9993">
        <v>0</v>
      </c>
      <c r="X9993">
        <v>1176.7961780800945</v>
      </c>
      <c r="Y9993">
        <v>0</v>
      </c>
      <c r="Z9993">
        <v>0</v>
      </c>
      <c r="AA9993">
        <v>0</v>
      </c>
      <c r="AB9993">
        <v>123.25676012817095</v>
      </c>
      <c r="AC9993">
        <v>0</v>
      </c>
      <c r="AD9993">
        <v>0</v>
      </c>
      <c r="AE9993">
        <v>1300.0529382082655</v>
      </c>
    </row>
    <row r="9994" spans="1:31" x14ac:dyDescent="0.25">
      <c r="A9994">
        <v>1686065</v>
      </c>
      <c r="B9994">
        <v>1</v>
      </c>
      <c r="C9994" t="s">
        <v>80</v>
      </c>
      <c r="D9994" t="s">
        <v>97</v>
      </c>
      <c r="E9994" t="s">
        <v>151</v>
      </c>
      <c r="F9994" t="s">
        <v>4543</v>
      </c>
      <c r="G9994" t="s">
        <v>281</v>
      </c>
      <c r="H9994" t="s">
        <v>143</v>
      </c>
      <c r="I9994" t="s">
        <v>135</v>
      </c>
      <c r="J9994" t="s">
        <v>136</v>
      </c>
      <c r="K9994" t="s">
        <v>167</v>
      </c>
      <c r="L9994" t="s">
        <v>28133</v>
      </c>
      <c r="M9994" t="s">
        <v>28134</v>
      </c>
      <c r="N9994">
        <v>8.5761972219999993</v>
      </c>
      <c r="O9994">
        <v>0</v>
      </c>
      <c r="P9994">
        <v>149</v>
      </c>
      <c r="Q9994">
        <v>0</v>
      </c>
      <c r="R9994">
        <v>1</v>
      </c>
      <c r="S9994">
        <v>0</v>
      </c>
      <c r="T9994">
        <v>25</v>
      </c>
      <c r="U9994">
        <v>0</v>
      </c>
      <c r="V9994">
        <v>0</v>
      </c>
      <c r="W9994">
        <v>0</v>
      </c>
      <c r="X9994">
        <v>314.62060124887569</v>
      </c>
      <c r="Y9994">
        <v>0</v>
      </c>
      <c r="Z9994">
        <v>0.20837479298493922</v>
      </c>
      <c r="AA9994">
        <v>0</v>
      </c>
      <c r="AB9994">
        <v>206.5594145938407</v>
      </c>
      <c r="AC9994">
        <v>0</v>
      </c>
      <c r="AD9994">
        <v>0</v>
      </c>
      <c r="AE9994">
        <v>521.3883906357014</v>
      </c>
    </row>
    <row r="9995" spans="1:31" x14ac:dyDescent="0.25">
      <c r="A9995">
        <v>1686067</v>
      </c>
      <c r="B9995">
        <v>1</v>
      </c>
      <c r="C9995" t="s">
        <v>80</v>
      </c>
      <c r="D9995" t="s">
        <v>99</v>
      </c>
      <c r="E9995" t="s">
        <v>151</v>
      </c>
      <c r="F9995" t="s">
        <v>27575</v>
      </c>
      <c r="G9995" t="s">
        <v>267</v>
      </c>
      <c r="H9995" t="s">
        <v>143</v>
      </c>
      <c r="I9995" t="s">
        <v>135</v>
      </c>
      <c r="J9995" t="s">
        <v>136</v>
      </c>
      <c r="K9995" t="s">
        <v>137</v>
      </c>
      <c r="L9995" t="s">
        <v>28135</v>
      </c>
      <c r="M9995" t="s">
        <v>28136</v>
      </c>
      <c r="N9995">
        <v>2.4838888880000001</v>
      </c>
      <c r="O9995">
        <v>0</v>
      </c>
      <c r="P9995">
        <v>20</v>
      </c>
      <c r="Q9995">
        <v>0</v>
      </c>
      <c r="R9995">
        <v>1</v>
      </c>
      <c r="S9995">
        <v>0</v>
      </c>
      <c r="T9995">
        <v>15</v>
      </c>
      <c r="U9995">
        <v>0</v>
      </c>
      <c r="V9995">
        <v>0</v>
      </c>
      <c r="W9995">
        <v>0</v>
      </c>
      <c r="X9995">
        <v>11.572282244998656</v>
      </c>
      <c r="Y9995">
        <v>0</v>
      </c>
      <c r="Z9995">
        <v>0</v>
      </c>
      <c r="AA9995">
        <v>0</v>
      </c>
      <c r="AB9995">
        <v>43.201153972291763</v>
      </c>
      <c r="AC9995">
        <v>0</v>
      </c>
      <c r="AD9995">
        <v>0</v>
      </c>
      <c r="AE9995">
        <v>54.773436217290417</v>
      </c>
    </row>
    <row r="9996" spans="1:31" x14ac:dyDescent="0.25">
      <c r="A9996">
        <v>1686069</v>
      </c>
      <c r="B9996">
        <v>1</v>
      </c>
      <c r="C9996" t="s">
        <v>80</v>
      </c>
      <c r="D9996" t="s">
        <v>99</v>
      </c>
      <c r="E9996" t="s">
        <v>151</v>
      </c>
      <c r="F9996" t="s">
        <v>28137</v>
      </c>
      <c r="G9996" t="s">
        <v>267</v>
      </c>
      <c r="H9996" t="s">
        <v>143</v>
      </c>
      <c r="I9996" t="s">
        <v>135</v>
      </c>
      <c r="J9996" t="s">
        <v>136</v>
      </c>
      <c r="K9996" t="s">
        <v>137</v>
      </c>
      <c r="L9996" t="s">
        <v>28138</v>
      </c>
      <c r="M9996" t="s">
        <v>28139</v>
      </c>
      <c r="N9996">
        <v>3.7269444439999999</v>
      </c>
      <c r="O9996">
        <v>0</v>
      </c>
      <c r="P9996">
        <v>54</v>
      </c>
      <c r="Q9996">
        <v>0</v>
      </c>
      <c r="R9996">
        <v>2</v>
      </c>
      <c r="S9996">
        <v>0</v>
      </c>
      <c r="T9996">
        <v>34</v>
      </c>
      <c r="U9996">
        <v>0</v>
      </c>
      <c r="V9996">
        <v>0</v>
      </c>
      <c r="W9996">
        <v>0</v>
      </c>
      <c r="X9996">
        <v>77.729216660875792</v>
      </c>
      <c r="Y9996">
        <v>0</v>
      </c>
      <c r="Z9996">
        <v>2.4677742502E-2</v>
      </c>
      <c r="AA9996">
        <v>0</v>
      </c>
      <c r="AB9996">
        <v>76.386161249200043</v>
      </c>
      <c r="AC9996">
        <v>0</v>
      </c>
      <c r="AD9996">
        <v>0</v>
      </c>
      <c r="AE9996">
        <v>154.14005565257784</v>
      </c>
    </row>
    <row r="9997" spans="1:31" x14ac:dyDescent="0.25">
      <c r="A9997">
        <v>1686070</v>
      </c>
      <c r="B9997">
        <v>1</v>
      </c>
      <c r="C9997" t="s">
        <v>81</v>
      </c>
      <c r="D9997" t="s">
        <v>128</v>
      </c>
      <c r="E9997" t="s">
        <v>140</v>
      </c>
      <c r="F9997" t="s">
        <v>11984</v>
      </c>
      <c r="G9997" t="s">
        <v>197</v>
      </c>
      <c r="H9997" t="s">
        <v>143</v>
      </c>
      <c r="I9997" t="s">
        <v>135</v>
      </c>
      <c r="J9997" t="s">
        <v>136</v>
      </c>
      <c r="K9997" t="s">
        <v>137</v>
      </c>
      <c r="L9997" t="s">
        <v>28140</v>
      </c>
      <c r="M9997" t="s">
        <v>28141</v>
      </c>
      <c r="N9997">
        <v>1.736111111</v>
      </c>
      <c r="O9997">
        <v>0</v>
      </c>
      <c r="P9997">
        <v>10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3.5719967615983204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3.5719967615983204</v>
      </c>
    </row>
    <row r="9998" spans="1:31" x14ac:dyDescent="0.25">
      <c r="A9998">
        <v>1686072</v>
      </c>
      <c r="B9998">
        <v>1</v>
      </c>
      <c r="C9998" t="s">
        <v>80</v>
      </c>
      <c r="D9998" t="s">
        <v>93</v>
      </c>
      <c r="E9998" t="s">
        <v>151</v>
      </c>
      <c r="F9998" t="s">
        <v>28142</v>
      </c>
      <c r="G9998" t="s">
        <v>267</v>
      </c>
      <c r="H9998" t="s">
        <v>143</v>
      </c>
      <c r="I9998" t="s">
        <v>135</v>
      </c>
      <c r="J9998" t="s">
        <v>136</v>
      </c>
      <c r="K9998" t="s">
        <v>137</v>
      </c>
      <c r="L9998" t="s">
        <v>28143</v>
      </c>
      <c r="M9998" t="s">
        <v>28144</v>
      </c>
      <c r="N9998">
        <v>1.2813888879999999</v>
      </c>
      <c r="O9998">
        <v>0</v>
      </c>
      <c r="P9998">
        <v>178</v>
      </c>
      <c r="Q9998">
        <v>0</v>
      </c>
      <c r="R9998">
        <v>0</v>
      </c>
      <c r="S9998">
        <v>0</v>
      </c>
      <c r="T9998">
        <v>10</v>
      </c>
      <c r="U9998">
        <v>0</v>
      </c>
      <c r="V9998">
        <v>0</v>
      </c>
      <c r="W9998">
        <v>0</v>
      </c>
      <c r="X9998">
        <v>54.508287697658268</v>
      </c>
      <c r="Y9998">
        <v>0</v>
      </c>
      <c r="Z9998">
        <v>0</v>
      </c>
      <c r="AA9998">
        <v>0</v>
      </c>
      <c r="AB9998">
        <v>7.9512565088274005</v>
      </c>
      <c r="AC9998">
        <v>0</v>
      </c>
      <c r="AD9998">
        <v>0</v>
      </c>
      <c r="AE9998">
        <v>62.459544206485667</v>
      </c>
    </row>
    <row r="9999" spans="1:31" x14ac:dyDescent="0.25">
      <c r="A9999">
        <v>1686073</v>
      </c>
      <c r="B9999">
        <v>1</v>
      </c>
      <c r="C9999" t="s">
        <v>80</v>
      </c>
      <c r="D9999" t="s">
        <v>98</v>
      </c>
      <c r="E9999" t="s">
        <v>146</v>
      </c>
      <c r="F9999" t="s">
        <v>28145</v>
      </c>
      <c r="G9999" t="s">
        <v>281</v>
      </c>
      <c r="H9999" t="s">
        <v>143</v>
      </c>
      <c r="I9999" t="s">
        <v>135</v>
      </c>
      <c r="J9999" t="s">
        <v>136</v>
      </c>
      <c r="K9999" t="s">
        <v>167</v>
      </c>
      <c r="L9999" t="s">
        <v>28146</v>
      </c>
      <c r="M9999" t="s">
        <v>28147</v>
      </c>
      <c r="N9999">
        <v>7.2891666659999999</v>
      </c>
      <c r="O9999">
        <v>0</v>
      </c>
      <c r="P9999">
        <v>611</v>
      </c>
      <c r="Q9999">
        <v>0</v>
      </c>
      <c r="R9999">
        <v>0</v>
      </c>
      <c r="S9999">
        <v>0</v>
      </c>
      <c r="T9999">
        <v>98</v>
      </c>
      <c r="U9999">
        <v>0</v>
      </c>
      <c r="V9999">
        <v>0</v>
      </c>
      <c r="W9999">
        <v>0</v>
      </c>
      <c r="X9999">
        <v>1060.5170977673558</v>
      </c>
      <c r="Y9999">
        <v>0</v>
      </c>
      <c r="Z9999">
        <v>0</v>
      </c>
      <c r="AA9999">
        <v>0</v>
      </c>
      <c r="AB9999">
        <v>962.33781066372944</v>
      </c>
      <c r="AC9999">
        <v>0</v>
      </c>
      <c r="AD9999">
        <v>0</v>
      </c>
      <c r="AE9999">
        <v>2022.8549084310853</v>
      </c>
    </row>
    <row r="10000" spans="1:31" x14ac:dyDescent="0.25">
      <c r="A10000">
        <v>1686076</v>
      </c>
      <c r="B10000">
        <v>1</v>
      </c>
      <c r="C10000" t="s">
        <v>80</v>
      </c>
      <c r="D10000" t="s">
        <v>83</v>
      </c>
      <c r="E10000" t="s">
        <v>151</v>
      </c>
      <c r="F10000" t="s">
        <v>28148</v>
      </c>
      <c r="G10000" t="s">
        <v>281</v>
      </c>
      <c r="H10000" t="s">
        <v>143</v>
      </c>
      <c r="I10000" t="s">
        <v>135</v>
      </c>
      <c r="J10000" t="s">
        <v>136</v>
      </c>
      <c r="K10000" t="s">
        <v>167</v>
      </c>
      <c r="L10000" t="s">
        <v>28149</v>
      </c>
      <c r="M10000" t="s">
        <v>28150</v>
      </c>
      <c r="N10000">
        <v>7.0670833330000002</v>
      </c>
      <c r="O10000">
        <v>0</v>
      </c>
      <c r="P10000">
        <v>46</v>
      </c>
      <c r="Q10000">
        <v>0</v>
      </c>
      <c r="R10000">
        <v>0</v>
      </c>
      <c r="S10000">
        <v>0</v>
      </c>
      <c r="T10000">
        <v>16</v>
      </c>
      <c r="U10000">
        <v>0</v>
      </c>
      <c r="V10000">
        <v>0</v>
      </c>
      <c r="W10000">
        <v>0</v>
      </c>
      <c r="X10000">
        <v>117.88489930163905</v>
      </c>
      <c r="Y10000">
        <v>0</v>
      </c>
      <c r="Z10000">
        <v>0</v>
      </c>
      <c r="AA10000">
        <v>0</v>
      </c>
      <c r="AB10000">
        <v>124.70367183018978</v>
      </c>
      <c r="AC10000">
        <v>0</v>
      </c>
      <c r="AD10000">
        <v>0</v>
      </c>
      <c r="AE10000">
        <v>242.58857113182881</v>
      </c>
    </row>
    <row r="10001" spans="1:31" x14ac:dyDescent="0.25">
      <c r="A10001">
        <v>1686079</v>
      </c>
      <c r="B10001">
        <v>1</v>
      </c>
      <c r="C10001" t="s">
        <v>81</v>
      </c>
      <c r="D10001" t="s">
        <v>118</v>
      </c>
      <c r="E10001" t="s">
        <v>131</v>
      </c>
      <c r="F10001" t="s">
        <v>28151</v>
      </c>
      <c r="G10001" t="s">
        <v>281</v>
      </c>
      <c r="H10001" t="s">
        <v>134</v>
      </c>
      <c r="I10001" t="s">
        <v>135</v>
      </c>
      <c r="J10001" t="s">
        <v>136</v>
      </c>
      <c r="K10001" t="s">
        <v>167</v>
      </c>
      <c r="L10001" t="s">
        <v>28152</v>
      </c>
      <c r="M10001" t="s">
        <v>28153</v>
      </c>
      <c r="N10001">
        <v>8.2536111109999997</v>
      </c>
      <c r="O10001">
        <v>3</v>
      </c>
      <c r="P10001">
        <v>391</v>
      </c>
      <c r="Q10001">
        <v>134</v>
      </c>
      <c r="R10001">
        <v>260</v>
      </c>
      <c r="S10001">
        <v>21</v>
      </c>
      <c r="T10001">
        <v>49</v>
      </c>
      <c r="U10001">
        <v>2</v>
      </c>
      <c r="V10001">
        <v>0</v>
      </c>
      <c r="W10001">
        <v>4.044070091280366</v>
      </c>
      <c r="X10001">
        <v>425.34527396467877</v>
      </c>
      <c r="Y10001">
        <v>977.86185172673925</v>
      </c>
      <c r="Z10001">
        <v>1646.5015747659033</v>
      </c>
      <c r="AA10001">
        <v>734.61691662311796</v>
      </c>
      <c r="AB10001">
        <v>274.03774408692101</v>
      </c>
      <c r="AC10001">
        <v>1449.7822428178936</v>
      </c>
      <c r="AD10001">
        <v>0</v>
      </c>
      <c r="AE10001">
        <v>5512.1896740765342</v>
      </c>
    </row>
    <row r="10002" spans="1:31" x14ac:dyDescent="0.25">
      <c r="A10002">
        <v>1686080</v>
      </c>
      <c r="B10002">
        <v>1</v>
      </c>
      <c r="C10002" t="s">
        <v>81</v>
      </c>
      <c r="D10002" t="s">
        <v>123</v>
      </c>
      <c r="E10002" t="s">
        <v>146</v>
      </c>
      <c r="F10002" t="s">
        <v>28154</v>
      </c>
      <c r="G10002" t="s">
        <v>891</v>
      </c>
      <c r="H10002" t="s">
        <v>143</v>
      </c>
      <c r="I10002" t="s">
        <v>135</v>
      </c>
      <c r="J10002" t="s">
        <v>136</v>
      </c>
      <c r="K10002" t="s">
        <v>137</v>
      </c>
      <c r="L10002" t="s">
        <v>28155</v>
      </c>
      <c r="M10002" t="s">
        <v>28156</v>
      </c>
      <c r="N10002">
        <v>0.77277777700000005</v>
      </c>
      <c r="O10002">
        <v>0</v>
      </c>
      <c r="P10002">
        <v>0</v>
      </c>
      <c r="Q10002">
        <v>0</v>
      </c>
      <c r="R10002">
        <v>12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2.3373816057661916</v>
      </c>
      <c r="AA10002">
        <v>0</v>
      </c>
      <c r="AB10002">
        <v>0</v>
      </c>
      <c r="AC10002">
        <v>0</v>
      </c>
      <c r="AD10002">
        <v>0</v>
      </c>
      <c r="AE10002">
        <v>2.3373816057661916</v>
      </c>
    </row>
    <row r="10003" spans="1:31" x14ac:dyDescent="0.25">
      <c r="A10003">
        <v>1686083</v>
      </c>
      <c r="B10003">
        <v>1</v>
      </c>
      <c r="C10003" t="s">
        <v>81</v>
      </c>
      <c r="D10003" t="s">
        <v>116</v>
      </c>
      <c r="E10003" t="s">
        <v>151</v>
      </c>
      <c r="F10003" t="s">
        <v>28157</v>
      </c>
      <c r="G10003" t="s">
        <v>222</v>
      </c>
      <c r="H10003" t="s">
        <v>143</v>
      </c>
      <c r="I10003" t="s">
        <v>135</v>
      </c>
      <c r="J10003" t="s">
        <v>136</v>
      </c>
      <c r="K10003" t="s">
        <v>137</v>
      </c>
      <c r="L10003" t="s">
        <v>28158</v>
      </c>
      <c r="M10003" t="s">
        <v>28159</v>
      </c>
      <c r="N10003">
        <v>2.1274999999999999</v>
      </c>
      <c r="O10003">
        <v>0</v>
      </c>
      <c r="P10003">
        <v>6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0.28277846503820836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0.28277846503820836</v>
      </c>
    </row>
    <row r="10004" spans="1:31" x14ac:dyDescent="0.25">
      <c r="A10004">
        <v>1686084</v>
      </c>
      <c r="B10004">
        <v>1</v>
      </c>
      <c r="C10004" t="s">
        <v>80</v>
      </c>
      <c r="D10004" t="s">
        <v>105</v>
      </c>
      <c r="E10004" t="s">
        <v>140</v>
      </c>
      <c r="F10004" t="s">
        <v>28160</v>
      </c>
      <c r="G10004" t="s">
        <v>197</v>
      </c>
      <c r="H10004" t="s">
        <v>143</v>
      </c>
      <c r="I10004" t="s">
        <v>135</v>
      </c>
      <c r="J10004" t="s">
        <v>136</v>
      </c>
      <c r="K10004" t="s">
        <v>137</v>
      </c>
      <c r="L10004" t="s">
        <v>28161</v>
      </c>
      <c r="M10004" t="s">
        <v>28162</v>
      </c>
      <c r="N10004">
        <v>1.4866666660000001</v>
      </c>
      <c r="O10004">
        <v>0</v>
      </c>
      <c r="P10004">
        <v>5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1.9167067977721031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1.9167067977721031</v>
      </c>
    </row>
    <row r="10005" spans="1:31" x14ac:dyDescent="0.25">
      <c r="A10005">
        <v>1686085</v>
      </c>
      <c r="B10005">
        <v>1</v>
      </c>
      <c r="C10005" t="s">
        <v>80</v>
      </c>
      <c r="D10005" t="s">
        <v>96</v>
      </c>
      <c r="E10005" t="s">
        <v>140</v>
      </c>
      <c r="F10005" t="s">
        <v>28163</v>
      </c>
      <c r="G10005" t="s">
        <v>197</v>
      </c>
      <c r="H10005" t="s">
        <v>143</v>
      </c>
      <c r="I10005" t="s">
        <v>135</v>
      </c>
      <c r="J10005" t="s">
        <v>136</v>
      </c>
      <c r="K10005" t="s">
        <v>137</v>
      </c>
      <c r="L10005" t="s">
        <v>28164</v>
      </c>
      <c r="M10005" t="s">
        <v>28165</v>
      </c>
      <c r="N10005">
        <v>1.4811111109999999</v>
      </c>
      <c r="O10005">
        <v>0</v>
      </c>
      <c r="P10005">
        <v>1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2.949235701296667E-2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2.949235701296667E-2</v>
      </c>
    </row>
    <row r="10006" spans="1:31" x14ac:dyDescent="0.25">
      <c r="A10006">
        <v>1686086</v>
      </c>
      <c r="B10006">
        <v>1</v>
      </c>
      <c r="C10006" t="s">
        <v>80</v>
      </c>
      <c r="D10006" t="s">
        <v>105</v>
      </c>
      <c r="E10006" t="s">
        <v>200</v>
      </c>
      <c r="F10006" t="s">
        <v>28166</v>
      </c>
      <c r="G10006" t="s">
        <v>281</v>
      </c>
      <c r="H10006" t="s">
        <v>143</v>
      </c>
      <c r="I10006" t="s">
        <v>135</v>
      </c>
      <c r="J10006" t="s">
        <v>136</v>
      </c>
      <c r="K10006" t="s">
        <v>167</v>
      </c>
      <c r="L10006" t="s">
        <v>28167</v>
      </c>
      <c r="M10006" t="s">
        <v>28168</v>
      </c>
      <c r="N10006">
        <v>7.4119444440000004</v>
      </c>
      <c r="O10006">
        <v>0</v>
      </c>
      <c r="P10006">
        <v>30</v>
      </c>
      <c r="Q10006">
        <v>0</v>
      </c>
      <c r="R10006">
        <v>0</v>
      </c>
      <c r="S10006">
        <v>0</v>
      </c>
      <c r="T10006">
        <v>21</v>
      </c>
      <c r="U10006">
        <v>0</v>
      </c>
      <c r="V10006">
        <v>0</v>
      </c>
      <c r="W10006">
        <v>0</v>
      </c>
      <c r="X10006">
        <v>55.316412145801792</v>
      </c>
      <c r="Y10006">
        <v>0</v>
      </c>
      <c r="Z10006">
        <v>0</v>
      </c>
      <c r="AA10006">
        <v>0</v>
      </c>
      <c r="AB10006">
        <v>464.07915854890069</v>
      </c>
      <c r="AC10006">
        <v>0</v>
      </c>
      <c r="AD10006">
        <v>0</v>
      </c>
      <c r="AE10006">
        <v>519.39557069470243</v>
      </c>
    </row>
    <row r="10007" spans="1:31" x14ac:dyDescent="0.25">
      <c r="A10007">
        <v>1686087</v>
      </c>
      <c r="B10007">
        <v>1</v>
      </c>
      <c r="C10007" t="s">
        <v>80</v>
      </c>
      <c r="D10007" t="s">
        <v>90</v>
      </c>
      <c r="E10007" t="s">
        <v>151</v>
      </c>
      <c r="F10007" t="s">
        <v>28169</v>
      </c>
      <c r="G10007" t="s">
        <v>403</v>
      </c>
      <c r="H10007" t="s">
        <v>143</v>
      </c>
      <c r="I10007" t="s">
        <v>135</v>
      </c>
      <c r="J10007" t="s">
        <v>136</v>
      </c>
      <c r="K10007" t="s">
        <v>137</v>
      </c>
      <c r="L10007" t="s">
        <v>28170</v>
      </c>
      <c r="M10007" t="s">
        <v>28171</v>
      </c>
      <c r="N10007">
        <v>1.1669444440000001</v>
      </c>
      <c r="O10007">
        <v>0</v>
      </c>
      <c r="P10007">
        <v>77</v>
      </c>
      <c r="Q10007">
        <v>0</v>
      </c>
      <c r="R10007">
        <v>0</v>
      </c>
      <c r="S10007">
        <v>0</v>
      </c>
      <c r="T10007">
        <v>1</v>
      </c>
      <c r="U10007">
        <v>0</v>
      </c>
      <c r="V10007">
        <v>0</v>
      </c>
      <c r="W10007">
        <v>0</v>
      </c>
      <c r="X10007">
        <v>20.16630351694938</v>
      </c>
      <c r="Y10007">
        <v>0</v>
      </c>
      <c r="Z10007">
        <v>0</v>
      </c>
      <c r="AA10007">
        <v>0</v>
      </c>
      <c r="AB10007">
        <v>2.9451840700683335E-3</v>
      </c>
      <c r="AC10007">
        <v>0</v>
      </c>
      <c r="AD10007">
        <v>0</v>
      </c>
      <c r="AE10007">
        <v>20.169248701019448</v>
      </c>
    </row>
    <row r="10008" spans="1:31" x14ac:dyDescent="0.25">
      <c r="A10008">
        <v>1686088</v>
      </c>
      <c r="B10008">
        <v>1</v>
      </c>
      <c r="C10008" t="s">
        <v>80</v>
      </c>
      <c r="D10008" t="s">
        <v>85</v>
      </c>
      <c r="E10008" t="s">
        <v>151</v>
      </c>
      <c r="F10008" t="s">
        <v>15441</v>
      </c>
      <c r="G10008" t="s">
        <v>281</v>
      </c>
      <c r="H10008" t="s">
        <v>143</v>
      </c>
      <c r="I10008" t="s">
        <v>135</v>
      </c>
      <c r="J10008" t="s">
        <v>136</v>
      </c>
      <c r="K10008" t="s">
        <v>167</v>
      </c>
      <c r="L10008" t="s">
        <v>28172</v>
      </c>
      <c r="M10008" t="s">
        <v>28173</v>
      </c>
      <c r="N10008">
        <v>7.5469444440000002</v>
      </c>
      <c r="O10008">
        <v>0</v>
      </c>
      <c r="P10008">
        <v>225</v>
      </c>
      <c r="Q10008">
        <v>0</v>
      </c>
      <c r="R10008">
        <v>1</v>
      </c>
      <c r="S10008">
        <v>0</v>
      </c>
      <c r="T10008">
        <v>21</v>
      </c>
      <c r="U10008">
        <v>0</v>
      </c>
      <c r="V10008">
        <v>0</v>
      </c>
      <c r="W10008">
        <v>0</v>
      </c>
      <c r="X10008">
        <v>378.53681225350579</v>
      </c>
      <c r="Y10008">
        <v>0</v>
      </c>
      <c r="Z10008">
        <v>0.40571879103397251</v>
      </c>
      <c r="AA10008">
        <v>0</v>
      </c>
      <c r="AB10008">
        <v>202.7537021785964</v>
      </c>
      <c r="AC10008">
        <v>0</v>
      </c>
      <c r="AD10008">
        <v>0</v>
      </c>
      <c r="AE10008">
        <v>581.69623322313612</v>
      </c>
    </row>
    <row r="10009" spans="1:31" x14ac:dyDescent="0.25">
      <c r="A10009">
        <v>1686089</v>
      </c>
      <c r="B10009">
        <v>1</v>
      </c>
      <c r="C10009" t="s">
        <v>81</v>
      </c>
      <c r="D10009" t="s">
        <v>123</v>
      </c>
      <c r="E10009" t="s">
        <v>159</v>
      </c>
      <c r="F10009" t="s">
        <v>28174</v>
      </c>
      <c r="G10009" t="s">
        <v>161</v>
      </c>
      <c r="H10009" t="s">
        <v>134</v>
      </c>
      <c r="I10009" t="s">
        <v>135</v>
      </c>
      <c r="J10009" t="s">
        <v>136</v>
      </c>
      <c r="K10009" t="s">
        <v>137</v>
      </c>
      <c r="L10009" t="s">
        <v>28175</v>
      </c>
      <c r="M10009" t="s">
        <v>28176</v>
      </c>
      <c r="N10009">
        <v>1.618055555</v>
      </c>
      <c r="O10009">
        <v>0</v>
      </c>
      <c r="P10009">
        <v>1</v>
      </c>
      <c r="Q10009">
        <v>0</v>
      </c>
      <c r="R10009">
        <v>3</v>
      </c>
      <c r="S10009">
        <v>1</v>
      </c>
      <c r="T10009">
        <v>2</v>
      </c>
      <c r="U10009">
        <v>6</v>
      </c>
      <c r="V10009">
        <v>1</v>
      </c>
      <c r="W10009">
        <v>0</v>
      </c>
      <c r="X10009">
        <v>0</v>
      </c>
      <c r="Y10009">
        <v>0</v>
      </c>
      <c r="Z10009">
        <v>0.72162033195926667</v>
      </c>
      <c r="AA10009">
        <v>2.9736480740816877</v>
      </c>
      <c r="AB10009">
        <v>6.0211634400473759</v>
      </c>
      <c r="AC10009">
        <v>2197.1655422220651</v>
      </c>
      <c r="AD10009">
        <v>0</v>
      </c>
      <c r="AE10009">
        <v>2206.8819740681533</v>
      </c>
    </row>
    <row r="10010" spans="1:31" x14ac:dyDescent="0.25">
      <c r="A10010">
        <v>1686090</v>
      </c>
      <c r="B10010">
        <v>1</v>
      </c>
      <c r="C10010" t="s">
        <v>81</v>
      </c>
      <c r="D10010" t="s">
        <v>114</v>
      </c>
      <c r="E10010" t="s">
        <v>151</v>
      </c>
      <c r="F10010" t="s">
        <v>28177</v>
      </c>
      <c r="G10010" t="s">
        <v>281</v>
      </c>
      <c r="H10010" t="s">
        <v>143</v>
      </c>
      <c r="I10010" t="s">
        <v>135</v>
      </c>
      <c r="J10010" t="s">
        <v>136</v>
      </c>
      <c r="K10010" t="s">
        <v>167</v>
      </c>
      <c r="L10010" t="s">
        <v>28178</v>
      </c>
      <c r="M10010" t="s">
        <v>28179</v>
      </c>
      <c r="N10010">
        <v>3.727777777</v>
      </c>
      <c r="O10010">
        <v>0</v>
      </c>
      <c r="P10010">
        <v>46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1</v>
      </c>
      <c r="W10010">
        <v>0</v>
      </c>
      <c r="X10010">
        <v>22.822956693505759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5.6839265444499999E-2</v>
      </c>
      <c r="AE10010">
        <v>22.879795958950258</v>
      </c>
    </row>
    <row r="10011" spans="1:31" x14ac:dyDescent="0.25">
      <c r="A10011">
        <v>1686092</v>
      </c>
      <c r="B10011">
        <v>1</v>
      </c>
      <c r="C10011" t="s">
        <v>81</v>
      </c>
      <c r="D10011" t="s">
        <v>120</v>
      </c>
      <c r="E10011" t="s">
        <v>140</v>
      </c>
      <c r="F10011" t="s">
        <v>28180</v>
      </c>
      <c r="G10011" t="s">
        <v>209</v>
      </c>
      <c r="H10011" t="s">
        <v>143</v>
      </c>
      <c r="I10011" t="s">
        <v>135</v>
      </c>
      <c r="J10011" t="s">
        <v>136</v>
      </c>
      <c r="K10011" t="s">
        <v>137</v>
      </c>
      <c r="L10011" t="s">
        <v>28181</v>
      </c>
      <c r="M10011" t="s">
        <v>28182</v>
      </c>
      <c r="N10011">
        <v>2.4766666659999999</v>
      </c>
      <c r="O10011">
        <v>0</v>
      </c>
      <c r="P10011">
        <v>1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0.61248035774655007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0.61248035774655007</v>
      </c>
    </row>
    <row r="10012" spans="1:31" x14ac:dyDescent="0.25">
      <c r="A10012">
        <v>1686094</v>
      </c>
      <c r="B10012">
        <v>1</v>
      </c>
      <c r="C10012" t="s">
        <v>80</v>
      </c>
      <c r="D10012" t="s">
        <v>105</v>
      </c>
      <c r="E10012" t="s">
        <v>159</v>
      </c>
      <c r="F10012" t="s">
        <v>28183</v>
      </c>
      <c r="G10012" t="s">
        <v>253</v>
      </c>
      <c r="H10012" t="s">
        <v>134</v>
      </c>
      <c r="I10012" t="s">
        <v>135</v>
      </c>
      <c r="J10012" t="s">
        <v>136</v>
      </c>
      <c r="K10012" t="s">
        <v>167</v>
      </c>
      <c r="L10012" t="s">
        <v>28184</v>
      </c>
      <c r="M10012" t="s">
        <v>28185</v>
      </c>
      <c r="N10012">
        <v>1.382853611</v>
      </c>
      <c r="O10012">
        <v>0</v>
      </c>
      <c r="P10012">
        <v>223</v>
      </c>
      <c r="Q10012">
        <v>0</v>
      </c>
      <c r="R10012">
        <v>0</v>
      </c>
      <c r="S10012">
        <v>0</v>
      </c>
      <c r="T10012">
        <v>17</v>
      </c>
      <c r="U10012">
        <v>0</v>
      </c>
      <c r="V10012">
        <v>0</v>
      </c>
      <c r="W10012">
        <v>0</v>
      </c>
      <c r="X10012">
        <v>351.35622307737566</v>
      </c>
      <c r="Y10012">
        <v>0</v>
      </c>
      <c r="Z10012">
        <v>0</v>
      </c>
      <c r="AA10012">
        <v>0</v>
      </c>
      <c r="AB10012">
        <v>18.263540642966188</v>
      </c>
      <c r="AC10012">
        <v>0</v>
      </c>
      <c r="AD10012">
        <v>0</v>
      </c>
      <c r="AE10012">
        <v>369.61976372034184</v>
      </c>
    </row>
    <row r="10013" spans="1:31" x14ac:dyDescent="0.25">
      <c r="A10013">
        <v>1686096</v>
      </c>
      <c r="B10013">
        <v>1</v>
      </c>
      <c r="C10013" t="s">
        <v>80</v>
      </c>
      <c r="D10013" t="s">
        <v>84</v>
      </c>
      <c r="E10013" t="s">
        <v>146</v>
      </c>
      <c r="F10013" t="s">
        <v>28186</v>
      </c>
      <c r="G10013" t="s">
        <v>403</v>
      </c>
      <c r="H10013" t="s">
        <v>143</v>
      </c>
      <c r="I10013" t="s">
        <v>135</v>
      </c>
      <c r="J10013" t="s">
        <v>136</v>
      </c>
      <c r="K10013" t="s">
        <v>137</v>
      </c>
      <c r="L10013" t="s">
        <v>28187</v>
      </c>
      <c r="M10013" t="s">
        <v>28188</v>
      </c>
      <c r="N10013">
        <v>0.57944444399999995</v>
      </c>
      <c r="O10013">
        <v>0</v>
      </c>
      <c r="P10013">
        <v>992</v>
      </c>
      <c r="Q10013">
        <v>0</v>
      </c>
      <c r="R10013">
        <v>0</v>
      </c>
      <c r="S10013">
        <v>0</v>
      </c>
      <c r="T10013">
        <v>82</v>
      </c>
      <c r="U10013">
        <v>0</v>
      </c>
      <c r="V10013">
        <v>0</v>
      </c>
      <c r="W10013">
        <v>0</v>
      </c>
      <c r="X10013">
        <v>139.82088459087666</v>
      </c>
      <c r="Y10013">
        <v>0</v>
      </c>
      <c r="Z10013">
        <v>0</v>
      </c>
      <c r="AA10013">
        <v>0</v>
      </c>
      <c r="AB10013">
        <v>50.864333887892819</v>
      </c>
      <c r="AC10013">
        <v>0</v>
      </c>
      <c r="AD10013">
        <v>0</v>
      </c>
      <c r="AE10013">
        <v>190.68521847876949</v>
      </c>
    </row>
    <row r="10014" spans="1:31" x14ac:dyDescent="0.25">
      <c r="A10014">
        <v>1686100</v>
      </c>
      <c r="B10014">
        <v>1</v>
      </c>
      <c r="C10014" t="s">
        <v>80</v>
      </c>
      <c r="D10014" t="s">
        <v>91</v>
      </c>
      <c r="E10014" t="s">
        <v>140</v>
      </c>
      <c r="F10014" t="s">
        <v>28189</v>
      </c>
      <c r="G10014" t="s">
        <v>209</v>
      </c>
      <c r="H10014" t="s">
        <v>143</v>
      </c>
      <c r="I10014" t="s">
        <v>135</v>
      </c>
      <c r="J10014" t="s">
        <v>136</v>
      </c>
      <c r="K10014" t="s">
        <v>137</v>
      </c>
      <c r="L10014" t="s">
        <v>28190</v>
      </c>
      <c r="M10014" t="s">
        <v>28191</v>
      </c>
      <c r="N10014">
        <v>3.5022222219999999</v>
      </c>
      <c r="O10014">
        <v>0</v>
      </c>
      <c r="P10014">
        <v>1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1.5331370556868489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1.5331370556868489</v>
      </c>
    </row>
    <row r="10015" spans="1:31" x14ac:dyDescent="0.25">
      <c r="A10015">
        <v>1686101</v>
      </c>
      <c r="B10015">
        <v>1</v>
      </c>
      <c r="C10015" t="s">
        <v>81</v>
      </c>
      <c r="D10015" t="s">
        <v>119</v>
      </c>
      <c r="E10015" t="s">
        <v>131</v>
      </c>
      <c r="F10015" t="s">
        <v>28192</v>
      </c>
      <c r="G10015" t="s">
        <v>161</v>
      </c>
      <c r="H10015" t="s">
        <v>134</v>
      </c>
      <c r="I10015" t="s">
        <v>173</v>
      </c>
      <c r="J10015" t="s">
        <v>136</v>
      </c>
      <c r="K10015" t="s">
        <v>137</v>
      </c>
      <c r="L10015" t="s">
        <v>28193</v>
      </c>
      <c r="M10015" t="s">
        <v>28194</v>
      </c>
      <c r="N10015">
        <v>6.9444440000000001E-3</v>
      </c>
      <c r="O10015">
        <v>0</v>
      </c>
      <c r="P10015">
        <v>601</v>
      </c>
      <c r="Q10015">
        <v>0</v>
      </c>
      <c r="R10015">
        <v>45</v>
      </c>
      <c r="S10015">
        <v>1</v>
      </c>
      <c r="T10015">
        <v>48</v>
      </c>
      <c r="U10015">
        <v>0</v>
      </c>
      <c r="V10015">
        <v>0</v>
      </c>
      <c r="W10015">
        <v>0</v>
      </c>
      <c r="X10015">
        <v>0.78911853562822842</v>
      </c>
      <c r="Y10015">
        <v>0</v>
      </c>
      <c r="Z10015">
        <v>0.12313824842</v>
      </c>
      <c r="AA10015">
        <v>0.11303842371556944</v>
      </c>
      <c r="AB10015">
        <v>0.18307565661737504</v>
      </c>
      <c r="AC10015">
        <v>0</v>
      </c>
      <c r="AD10015">
        <v>0</v>
      </c>
      <c r="AE10015">
        <v>1.2083708643811728</v>
      </c>
    </row>
    <row r="10016" spans="1:31" x14ac:dyDescent="0.25">
      <c r="A10016">
        <v>1686103</v>
      </c>
      <c r="B10016">
        <v>1</v>
      </c>
      <c r="C10016" t="s">
        <v>80</v>
      </c>
      <c r="D10016" t="s">
        <v>93</v>
      </c>
      <c r="E10016" t="s">
        <v>164</v>
      </c>
      <c r="F10016" t="s">
        <v>1464</v>
      </c>
      <c r="G10016" t="s">
        <v>281</v>
      </c>
      <c r="H10016" t="s">
        <v>134</v>
      </c>
      <c r="I10016" t="s">
        <v>135</v>
      </c>
      <c r="J10016" t="s">
        <v>136</v>
      </c>
      <c r="K10016" t="s">
        <v>167</v>
      </c>
      <c r="L10016" t="s">
        <v>28195</v>
      </c>
      <c r="M10016" t="s">
        <v>28196</v>
      </c>
      <c r="N10016">
        <v>6.5477777770000003</v>
      </c>
      <c r="O10016">
        <v>0</v>
      </c>
      <c r="P10016">
        <v>890</v>
      </c>
      <c r="Q10016">
        <v>1</v>
      </c>
      <c r="R10016">
        <v>260</v>
      </c>
      <c r="S10016">
        <v>4</v>
      </c>
      <c r="T10016">
        <v>267</v>
      </c>
      <c r="U10016">
        <v>0</v>
      </c>
      <c r="V10016">
        <v>0</v>
      </c>
      <c r="W10016">
        <v>0</v>
      </c>
      <c r="X10016">
        <v>645.38510014802705</v>
      </c>
      <c r="Y10016">
        <v>0</v>
      </c>
      <c r="Z10016">
        <v>186.46135702913827</v>
      </c>
      <c r="AA10016">
        <v>48.619064360305018</v>
      </c>
      <c r="AB10016">
        <v>728.39235691000647</v>
      </c>
      <c r="AC10016">
        <v>0</v>
      </c>
      <c r="AD10016">
        <v>0</v>
      </c>
      <c r="AE10016">
        <v>1608.8578784474769</v>
      </c>
    </row>
    <row r="10017" spans="1:31" x14ac:dyDescent="0.25">
      <c r="A10017">
        <v>1686105</v>
      </c>
      <c r="B10017">
        <v>1</v>
      </c>
      <c r="C10017" t="s">
        <v>81</v>
      </c>
      <c r="D10017" t="s">
        <v>113</v>
      </c>
      <c r="E10017" t="s">
        <v>159</v>
      </c>
      <c r="F10017" t="s">
        <v>28197</v>
      </c>
      <c r="G10017" t="s">
        <v>253</v>
      </c>
      <c r="H10017" t="s">
        <v>134</v>
      </c>
      <c r="I10017" t="s">
        <v>135</v>
      </c>
      <c r="J10017" t="s">
        <v>136</v>
      </c>
      <c r="K10017" t="s">
        <v>167</v>
      </c>
      <c r="L10017" t="s">
        <v>28198</v>
      </c>
      <c r="M10017" t="s">
        <v>28199</v>
      </c>
      <c r="N10017">
        <v>5.4133333329999997</v>
      </c>
      <c r="O10017">
        <v>0</v>
      </c>
      <c r="P10017">
        <v>128</v>
      </c>
      <c r="Q10017">
        <v>0</v>
      </c>
      <c r="R10017">
        <v>61</v>
      </c>
      <c r="S10017">
        <v>0</v>
      </c>
      <c r="T10017">
        <v>3</v>
      </c>
      <c r="U10017">
        <v>0</v>
      </c>
      <c r="V10017">
        <v>0</v>
      </c>
      <c r="W10017">
        <v>0</v>
      </c>
      <c r="X10017">
        <v>51.758709051532435</v>
      </c>
      <c r="Y10017">
        <v>0</v>
      </c>
      <c r="Z10017">
        <v>33.645325297653343</v>
      </c>
      <c r="AA10017">
        <v>0</v>
      </c>
      <c r="AB10017">
        <v>2.4276604764909817</v>
      </c>
      <c r="AC10017">
        <v>0</v>
      </c>
      <c r="AD10017">
        <v>0</v>
      </c>
      <c r="AE10017">
        <v>87.831694825676763</v>
      </c>
    </row>
    <row r="10018" spans="1:31" x14ac:dyDescent="0.25">
      <c r="A10018">
        <v>1686107</v>
      </c>
      <c r="B10018">
        <v>1</v>
      </c>
      <c r="C10018" t="s">
        <v>80</v>
      </c>
      <c r="D10018" t="s">
        <v>96</v>
      </c>
      <c r="E10018" t="s">
        <v>200</v>
      </c>
      <c r="F10018" t="s">
        <v>20871</v>
      </c>
      <c r="G10018" t="s">
        <v>153</v>
      </c>
      <c r="H10018" t="s">
        <v>143</v>
      </c>
      <c r="I10018" t="s">
        <v>135</v>
      </c>
      <c r="J10018" t="s">
        <v>136</v>
      </c>
      <c r="K10018" t="s">
        <v>137</v>
      </c>
      <c r="L10018" t="s">
        <v>28200</v>
      </c>
      <c r="M10018" t="s">
        <v>28201</v>
      </c>
      <c r="N10018">
        <v>5.6177777769999997</v>
      </c>
      <c r="O10018">
        <v>0</v>
      </c>
      <c r="P10018">
        <v>8</v>
      </c>
      <c r="Q10018">
        <v>0</v>
      </c>
      <c r="R10018">
        <v>0</v>
      </c>
      <c r="S10018">
        <v>0</v>
      </c>
      <c r="T10018">
        <v>3</v>
      </c>
      <c r="U10018">
        <v>0</v>
      </c>
      <c r="V10018">
        <v>0</v>
      </c>
      <c r="W10018">
        <v>0</v>
      </c>
      <c r="X10018">
        <v>22.999611447461024</v>
      </c>
      <c r="Y10018">
        <v>0</v>
      </c>
      <c r="Z10018">
        <v>0</v>
      </c>
      <c r="AA10018">
        <v>0</v>
      </c>
      <c r="AB10018">
        <v>110.57393741740692</v>
      </c>
      <c r="AC10018">
        <v>0</v>
      </c>
      <c r="AD10018">
        <v>0</v>
      </c>
      <c r="AE10018">
        <v>133.57354886486794</v>
      </c>
    </row>
    <row r="10019" spans="1:31" x14ac:dyDescent="0.25">
      <c r="A10019">
        <v>1686108</v>
      </c>
      <c r="B10019">
        <v>1</v>
      </c>
      <c r="C10019" t="s">
        <v>80</v>
      </c>
      <c r="D10019" t="s">
        <v>91</v>
      </c>
      <c r="E10019" t="s">
        <v>164</v>
      </c>
      <c r="F10019" t="s">
        <v>4112</v>
      </c>
      <c r="G10019" t="s">
        <v>952</v>
      </c>
      <c r="H10019" t="s">
        <v>134</v>
      </c>
      <c r="I10019" t="s">
        <v>135</v>
      </c>
      <c r="J10019" t="s">
        <v>136</v>
      </c>
      <c r="K10019" t="s">
        <v>137</v>
      </c>
      <c r="L10019" t="s">
        <v>28202</v>
      </c>
      <c r="M10019" t="s">
        <v>28203</v>
      </c>
      <c r="N10019">
        <v>0.85083333299999997</v>
      </c>
      <c r="O10019">
        <v>2</v>
      </c>
      <c r="P10019">
        <v>0</v>
      </c>
      <c r="Q10019">
        <v>52</v>
      </c>
      <c r="R10019">
        <v>17</v>
      </c>
      <c r="S10019">
        <v>30</v>
      </c>
      <c r="T10019">
        <v>10</v>
      </c>
      <c r="U10019">
        <v>2</v>
      </c>
      <c r="V10019">
        <v>0</v>
      </c>
      <c r="W10019">
        <v>1.3498603971927252</v>
      </c>
      <c r="X10019">
        <v>0</v>
      </c>
      <c r="Y10019">
        <v>90.545669407793923</v>
      </c>
      <c r="Z10019">
        <v>11.319620183557696</v>
      </c>
      <c r="AA10019">
        <v>203.56113262223602</v>
      </c>
      <c r="AB10019">
        <v>14.794883414501109</v>
      </c>
      <c r="AC10019">
        <v>3.4869623389540614</v>
      </c>
      <c r="AD10019">
        <v>0</v>
      </c>
      <c r="AE10019">
        <v>325.05812836423553</v>
      </c>
    </row>
    <row r="10020" spans="1:31" x14ac:dyDescent="0.25">
      <c r="A10020">
        <v>1686113</v>
      </c>
      <c r="B10020">
        <v>1</v>
      </c>
      <c r="C10020" t="s">
        <v>80</v>
      </c>
      <c r="D10020" t="s">
        <v>88</v>
      </c>
      <c r="E10020" t="s">
        <v>140</v>
      </c>
      <c r="F10020" t="s">
        <v>28204</v>
      </c>
      <c r="G10020" t="s">
        <v>389</v>
      </c>
      <c r="H10020" t="s">
        <v>143</v>
      </c>
      <c r="I10020" t="s">
        <v>135</v>
      </c>
      <c r="J10020" t="s">
        <v>136</v>
      </c>
      <c r="K10020" t="s">
        <v>137</v>
      </c>
      <c r="L10020" t="s">
        <v>28205</v>
      </c>
      <c r="M10020" t="s">
        <v>28206</v>
      </c>
      <c r="N10020">
        <v>9.7324999999999999</v>
      </c>
      <c r="O10020">
        <v>0</v>
      </c>
      <c r="P10020">
        <v>82</v>
      </c>
      <c r="Q10020">
        <v>0</v>
      </c>
      <c r="R10020">
        <v>0</v>
      </c>
      <c r="S10020">
        <v>0</v>
      </c>
      <c r="T10020">
        <v>7</v>
      </c>
      <c r="U10020">
        <v>0</v>
      </c>
      <c r="V10020">
        <v>0</v>
      </c>
      <c r="W10020">
        <v>0</v>
      </c>
      <c r="X10020">
        <v>154.57186382123993</v>
      </c>
      <c r="Y10020">
        <v>0</v>
      </c>
      <c r="Z10020">
        <v>0</v>
      </c>
      <c r="AA10020">
        <v>0</v>
      </c>
      <c r="AB10020">
        <v>70.702203523000335</v>
      </c>
      <c r="AC10020">
        <v>0</v>
      </c>
      <c r="AD10020">
        <v>0</v>
      </c>
      <c r="AE10020">
        <v>225.27406734424028</v>
      </c>
    </row>
    <row r="10021" spans="1:31" x14ac:dyDescent="0.25">
      <c r="A10021">
        <v>1686114</v>
      </c>
      <c r="B10021">
        <v>1</v>
      </c>
      <c r="C10021" t="s">
        <v>80</v>
      </c>
      <c r="D10021" t="s">
        <v>103</v>
      </c>
      <c r="E10021" t="s">
        <v>179</v>
      </c>
      <c r="F10021" t="s">
        <v>7457</v>
      </c>
      <c r="G10021" t="s">
        <v>161</v>
      </c>
      <c r="H10021" t="s">
        <v>134</v>
      </c>
      <c r="I10021" t="s">
        <v>173</v>
      </c>
      <c r="J10021" t="s">
        <v>136</v>
      </c>
      <c r="K10021" t="s">
        <v>137</v>
      </c>
      <c r="L10021" t="s">
        <v>28207</v>
      </c>
      <c r="M10021" t="s">
        <v>28208</v>
      </c>
      <c r="N10021">
        <v>3.3333333E-2</v>
      </c>
      <c r="O10021">
        <v>2</v>
      </c>
      <c r="P10021">
        <v>467</v>
      </c>
      <c r="Q10021">
        <v>143</v>
      </c>
      <c r="R10021">
        <v>19</v>
      </c>
      <c r="S10021">
        <v>38</v>
      </c>
      <c r="T10021">
        <v>33</v>
      </c>
      <c r="U10021">
        <v>1</v>
      </c>
      <c r="V10021">
        <v>0</v>
      </c>
      <c r="W10021">
        <v>4.0193432371400002E-2</v>
      </c>
      <c r="X10021">
        <v>2.8275642281092979</v>
      </c>
      <c r="Y10021">
        <v>21.987799672187798</v>
      </c>
      <c r="Z10021">
        <v>0.18952894738506668</v>
      </c>
      <c r="AA10021">
        <v>5.4309712972337341</v>
      </c>
      <c r="AB10021">
        <v>0.83699872032173339</v>
      </c>
      <c r="AC10021">
        <v>0.2347529147221333</v>
      </c>
      <c r="AD10021">
        <v>0</v>
      </c>
      <c r="AE10021">
        <v>31.547809212331167</v>
      </c>
    </row>
    <row r="10022" spans="1:31" x14ac:dyDescent="0.25">
      <c r="A10022">
        <v>1686116</v>
      </c>
      <c r="B10022">
        <v>1</v>
      </c>
      <c r="C10022" t="s">
        <v>80</v>
      </c>
      <c r="D10022" t="s">
        <v>104</v>
      </c>
      <c r="E10022" t="s">
        <v>131</v>
      </c>
      <c r="F10022" t="s">
        <v>28209</v>
      </c>
      <c r="G10022" t="s">
        <v>253</v>
      </c>
      <c r="H10022" t="s">
        <v>134</v>
      </c>
      <c r="I10022" t="s">
        <v>135</v>
      </c>
      <c r="J10022" t="s">
        <v>136</v>
      </c>
      <c r="K10022" t="s">
        <v>167</v>
      </c>
      <c r="L10022" t="s">
        <v>28210</v>
      </c>
      <c r="M10022" t="s">
        <v>28211</v>
      </c>
      <c r="N10022">
        <v>1.6174266660000001</v>
      </c>
      <c r="O10022">
        <v>4</v>
      </c>
      <c r="P10022">
        <v>0</v>
      </c>
      <c r="Q10022">
        <v>3</v>
      </c>
      <c r="R10022">
        <v>0</v>
      </c>
      <c r="S10022">
        <v>7</v>
      </c>
      <c r="T10022">
        <v>0</v>
      </c>
      <c r="U10022">
        <v>0</v>
      </c>
      <c r="V10022">
        <v>0</v>
      </c>
      <c r="W10022">
        <v>0.90664235174053742</v>
      </c>
      <c r="X10022">
        <v>0</v>
      </c>
      <c r="Y10022">
        <v>1.219791150790555</v>
      </c>
      <c r="Z10022">
        <v>0</v>
      </c>
      <c r="AA10022">
        <v>20.439041027486589</v>
      </c>
      <c r="AB10022">
        <v>0</v>
      </c>
      <c r="AC10022">
        <v>0</v>
      </c>
      <c r="AD10022">
        <v>0</v>
      </c>
      <c r="AE10022">
        <v>22.565474530017681</v>
      </c>
    </row>
    <row r="10023" spans="1:31" x14ac:dyDescent="0.25">
      <c r="A10023">
        <v>1686119</v>
      </c>
      <c r="B10023">
        <v>1</v>
      </c>
      <c r="C10023" t="s">
        <v>80</v>
      </c>
      <c r="D10023" t="s">
        <v>90</v>
      </c>
      <c r="E10023" t="s">
        <v>140</v>
      </c>
      <c r="F10023" t="s">
        <v>28212</v>
      </c>
      <c r="G10023" t="s">
        <v>197</v>
      </c>
      <c r="H10023" t="s">
        <v>143</v>
      </c>
      <c r="I10023" t="s">
        <v>135</v>
      </c>
      <c r="J10023" t="s">
        <v>136</v>
      </c>
      <c r="K10023" t="s">
        <v>137</v>
      </c>
      <c r="L10023" t="s">
        <v>28213</v>
      </c>
      <c r="M10023" t="s">
        <v>28214</v>
      </c>
      <c r="N10023">
        <v>7.5291666660000001</v>
      </c>
      <c r="O10023">
        <v>0</v>
      </c>
      <c r="P10023">
        <v>4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6.0450136641396757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6.0450136641396757</v>
      </c>
    </row>
    <row r="10024" spans="1:31" x14ac:dyDescent="0.25">
      <c r="A10024">
        <v>1686120</v>
      </c>
      <c r="B10024">
        <v>1</v>
      </c>
      <c r="C10024" t="s">
        <v>80</v>
      </c>
      <c r="D10024" t="s">
        <v>97</v>
      </c>
      <c r="E10024" t="s">
        <v>146</v>
      </c>
      <c r="F10024" t="s">
        <v>21967</v>
      </c>
      <c r="G10024" t="s">
        <v>281</v>
      </c>
      <c r="H10024" t="s">
        <v>143</v>
      </c>
      <c r="I10024" t="s">
        <v>135</v>
      </c>
      <c r="J10024" t="s">
        <v>136</v>
      </c>
      <c r="K10024" t="s">
        <v>167</v>
      </c>
      <c r="L10024" t="s">
        <v>28215</v>
      </c>
      <c r="M10024" t="s">
        <v>28216</v>
      </c>
      <c r="N10024">
        <v>7.899097222</v>
      </c>
      <c r="O10024">
        <v>0</v>
      </c>
      <c r="P10024">
        <v>65</v>
      </c>
      <c r="Q10024">
        <v>0</v>
      </c>
      <c r="R10024">
        <v>78</v>
      </c>
      <c r="S10024">
        <v>0</v>
      </c>
      <c r="T10024">
        <v>11</v>
      </c>
      <c r="U10024">
        <v>0</v>
      </c>
      <c r="V10024">
        <v>0</v>
      </c>
      <c r="W10024">
        <v>0</v>
      </c>
      <c r="X10024">
        <v>186.54527538512508</v>
      </c>
      <c r="Y10024">
        <v>0</v>
      </c>
      <c r="Z10024">
        <v>218.28648929076255</v>
      </c>
      <c r="AA10024">
        <v>0</v>
      </c>
      <c r="AB10024">
        <v>39.448223224314496</v>
      </c>
      <c r="AC10024">
        <v>0</v>
      </c>
      <c r="AD10024">
        <v>0</v>
      </c>
      <c r="AE10024">
        <v>444.27998790020212</v>
      </c>
    </row>
    <row r="10025" spans="1:31" x14ac:dyDescent="0.25">
      <c r="A10025">
        <v>1686121</v>
      </c>
      <c r="B10025">
        <v>1</v>
      </c>
      <c r="C10025" t="s">
        <v>80</v>
      </c>
      <c r="D10025" t="s">
        <v>92</v>
      </c>
      <c r="E10025" t="s">
        <v>164</v>
      </c>
      <c r="F10025" t="s">
        <v>28217</v>
      </c>
      <c r="G10025" t="s">
        <v>161</v>
      </c>
      <c r="H10025" t="s">
        <v>134</v>
      </c>
      <c r="I10025" t="s">
        <v>135</v>
      </c>
      <c r="J10025" t="s">
        <v>136</v>
      </c>
      <c r="K10025" t="s">
        <v>137</v>
      </c>
      <c r="L10025" t="s">
        <v>28218</v>
      </c>
      <c r="M10025" t="s">
        <v>28219</v>
      </c>
      <c r="N10025">
        <v>0.59499999999999997</v>
      </c>
      <c r="O10025">
        <v>0</v>
      </c>
      <c r="P10025">
        <v>140</v>
      </c>
      <c r="Q10025">
        <v>0</v>
      </c>
      <c r="R10025">
        <v>18</v>
      </c>
      <c r="S10025">
        <v>4</v>
      </c>
      <c r="T10025">
        <v>3</v>
      </c>
      <c r="U10025">
        <v>1</v>
      </c>
      <c r="V10025">
        <v>0</v>
      </c>
      <c r="W10025">
        <v>0</v>
      </c>
      <c r="X10025">
        <v>45.295000560889761</v>
      </c>
      <c r="Y10025">
        <v>0</v>
      </c>
      <c r="Z10025">
        <v>3.2766936649864311</v>
      </c>
      <c r="AA10025">
        <v>86.688645926548418</v>
      </c>
      <c r="AB10025">
        <v>1.2835112140188416</v>
      </c>
      <c r="AC10025">
        <v>21.769257022616994</v>
      </c>
      <c r="AD10025">
        <v>0</v>
      </c>
      <c r="AE10025">
        <v>158.31310838906043</v>
      </c>
    </row>
    <row r="10026" spans="1:31" x14ac:dyDescent="0.25">
      <c r="A10026">
        <v>1686123</v>
      </c>
      <c r="B10026">
        <v>1</v>
      </c>
      <c r="C10026" t="s">
        <v>81</v>
      </c>
      <c r="D10026" t="s">
        <v>112</v>
      </c>
      <c r="E10026" t="s">
        <v>151</v>
      </c>
      <c r="F10026" t="s">
        <v>28220</v>
      </c>
      <c r="G10026" t="s">
        <v>5315</v>
      </c>
      <c r="H10026" t="s">
        <v>143</v>
      </c>
      <c r="I10026" t="s">
        <v>135</v>
      </c>
      <c r="J10026" t="s">
        <v>136</v>
      </c>
      <c r="K10026" t="s">
        <v>137</v>
      </c>
      <c r="L10026" t="s">
        <v>28221</v>
      </c>
      <c r="M10026" t="s">
        <v>28222</v>
      </c>
      <c r="N10026">
        <v>3.111111111</v>
      </c>
      <c r="O10026">
        <v>0</v>
      </c>
      <c r="P10026">
        <v>58</v>
      </c>
      <c r="Q10026">
        <v>0</v>
      </c>
      <c r="R10026">
        <v>1</v>
      </c>
      <c r="S10026">
        <v>0</v>
      </c>
      <c r="T10026">
        <v>16</v>
      </c>
      <c r="U10026">
        <v>0</v>
      </c>
      <c r="V10026">
        <v>1</v>
      </c>
      <c r="W10026">
        <v>0</v>
      </c>
      <c r="X10026">
        <v>18.797032779882187</v>
      </c>
      <c r="Y10026">
        <v>0</v>
      </c>
      <c r="Z10026">
        <v>0.57144490080066679</v>
      </c>
      <c r="AA10026">
        <v>0</v>
      </c>
      <c r="AB10026">
        <v>14.866175459505069</v>
      </c>
      <c r="AC10026">
        <v>0</v>
      </c>
      <c r="AD10026">
        <v>0.10041227840520002</v>
      </c>
      <c r="AE10026">
        <v>34.335065418593125</v>
      </c>
    </row>
    <row r="10027" spans="1:31" x14ac:dyDescent="0.25">
      <c r="A10027">
        <v>1686125</v>
      </c>
      <c r="B10027">
        <v>1</v>
      </c>
      <c r="C10027" t="s">
        <v>80</v>
      </c>
      <c r="D10027" t="s">
        <v>93</v>
      </c>
      <c r="E10027" t="s">
        <v>159</v>
      </c>
      <c r="F10027" t="s">
        <v>22954</v>
      </c>
      <c r="G10027" t="s">
        <v>161</v>
      </c>
      <c r="H10027" t="s">
        <v>134</v>
      </c>
      <c r="I10027" t="s">
        <v>135</v>
      </c>
      <c r="J10027" t="s">
        <v>136</v>
      </c>
      <c r="K10027" t="s">
        <v>137</v>
      </c>
      <c r="L10027" t="s">
        <v>28223</v>
      </c>
      <c r="M10027" t="s">
        <v>28224</v>
      </c>
      <c r="N10027">
        <v>0.455555555</v>
      </c>
      <c r="O10027">
        <v>0</v>
      </c>
      <c r="P10027">
        <v>185</v>
      </c>
      <c r="Q10027">
        <v>0</v>
      </c>
      <c r="R10027">
        <v>34</v>
      </c>
      <c r="S10027">
        <v>2</v>
      </c>
      <c r="T10027">
        <v>35</v>
      </c>
      <c r="U10027">
        <v>0</v>
      </c>
      <c r="V10027">
        <v>0</v>
      </c>
      <c r="W10027">
        <v>0</v>
      </c>
      <c r="X10027">
        <v>5.9449981753589141</v>
      </c>
      <c r="Y10027">
        <v>0</v>
      </c>
      <c r="Z10027">
        <v>1.9495823116531672</v>
      </c>
      <c r="AA10027">
        <v>9.3749168362558493</v>
      </c>
      <c r="AB10027">
        <v>4.236665043694309</v>
      </c>
      <c r="AC10027">
        <v>0</v>
      </c>
      <c r="AD10027">
        <v>0</v>
      </c>
      <c r="AE10027">
        <v>21.50616236696224</v>
      </c>
    </row>
    <row r="10028" spans="1:31" x14ac:dyDescent="0.25">
      <c r="A10028">
        <v>1686132</v>
      </c>
      <c r="B10028">
        <v>1</v>
      </c>
      <c r="C10028" t="s">
        <v>80</v>
      </c>
      <c r="D10028" t="s">
        <v>91</v>
      </c>
      <c r="E10028" t="s">
        <v>131</v>
      </c>
      <c r="F10028" t="s">
        <v>1169</v>
      </c>
      <c r="G10028" t="s">
        <v>1310</v>
      </c>
      <c r="H10028" t="s">
        <v>134</v>
      </c>
      <c r="I10028" t="s">
        <v>135</v>
      </c>
      <c r="J10028" t="s">
        <v>136</v>
      </c>
      <c r="K10028" t="s">
        <v>137</v>
      </c>
      <c r="L10028" t="s">
        <v>28225</v>
      </c>
      <c r="M10028" t="s">
        <v>28226</v>
      </c>
      <c r="N10028">
        <v>1.4822222220000001</v>
      </c>
      <c r="O10028">
        <v>11</v>
      </c>
      <c r="P10028">
        <v>16</v>
      </c>
      <c r="Q10028">
        <v>18</v>
      </c>
      <c r="R10028">
        <v>28</v>
      </c>
      <c r="S10028">
        <v>12</v>
      </c>
      <c r="T10028">
        <v>7</v>
      </c>
      <c r="U10028">
        <v>2</v>
      </c>
      <c r="V10028">
        <v>1</v>
      </c>
      <c r="W10028">
        <v>4.9277288730946003</v>
      </c>
      <c r="X10028">
        <v>2.3127725458919501</v>
      </c>
      <c r="Y10028">
        <v>19.556124485884347</v>
      </c>
      <c r="Z10028">
        <v>4.2065487934560295</v>
      </c>
      <c r="AA10028">
        <v>116.82832287136911</v>
      </c>
      <c r="AB10028">
        <v>5.7118652919734902</v>
      </c>
      <c r="AC10028">
        <v>37.116980772734998</v>
      </c>
      <c r="AD10028">
        <v>57.267476035058614</v>
      </c>
      <c r="AE10028">
        <v>247.92781966946313</v>
      </c>
    </row>
    <row r="10029" spans="1:31" x14ac:dyDescent="0.25">
      <c r="A10029">
        <v>1686134</v>
      </c>
      <c r="B10029">
        <v>1</v>
      </c>
      <c r="C10029" t="s">
        <v>80</v>
      </c>
      <c r="D10029" t="s">
        <v>93</v>
      </c>
      <c r="E10029" t="s">
        <v>146</v>
      </c>
      <c r="F10029" t="s">
        <v>28227</v>
      </c>
      <c r="G10029" t="s">
        <v>253</v>
      </c>
      <c r="H10029" t="s">
        <v>143</v>
      </c>
      <c r="I10029" t="s">
        <v>135</v>
      </c>
      <c r="J10029" t="s">
        <v>136</v>
      </c>
      <c r="K10029" t="s">
        <v>167</v>
      </c>
      <c r="L10029" t="s">
        <v>28228</v>
      </c>
      <c r="M10029" t="s">
        <v>28229</v>
      </c>
      <c r="N10029">
        <v>4.8309036110000001</v>
      </c>
      <c r="O10029">
        <v>0</v>
      </c>
      <c r="P10029">
        <v>112</v>
      </c>
      <c r="Q10029">
        <v>0</v>
      </c>
      <c r="R10029">
        <v>2</v>
      </c>
      <c r="S10029">
        <v>0</v>
      </c>
      <c r="T10029">
        <v>12</v>
      </c>
      <c r="U10029">
        <v>0</v>
      </c>
      <c r="V10029">
        <v>0</v>
      </c>
      <c r="W10029">
        <v>0</v>
      </c>
      <c r="X10029">
        <v>82.063816294430453</v>
      </c>
      <c r="Y10029">
        <v>0</v>
      </c>
      <c r="Z10029">
        <v>2.7275261169177001</v>
      </c>
      <c r="AA10029">
        <v>0</v>
      </c>
      <c r="AB10029">
        <v>53.2672086875356</v>
      </c>
      <c r="AC10029">
        <v>0</v>
      </c>
      <c r="AD10029">
        <v>0</v>
      </c>
      <c r="AE10029">
        <v>138.05855109888375</v>
      </c>
    </row>
    <row r="10030" spans="1:31" x14ac:dyDescent="0.25">
      <c r="A10030">
        <v>1686135</v>
      </c>
      <c r="B10030">
        <v>1</v>
      </c>
      <c r="C10030" t="s">
        <v>81</v>
      </c>
      <c r="D10030" t="s">
        <v>123</v>
      </c>
      <c r="E10030" t="s">
        <v>146</v>
      </c>
      <c r="F10030" t="s">
        <v>28230</v>
      </c>
      <c r="G10030" t="s">
        <v>148</v>
      </c>
      <c r="H10030" t="s">
        <v>143</v>
      </c>
      <c r="I10030" t="s">
        <v>135</v>
      </c>
      <c r="J10030" t="s">
        <v>136</v>
      </c>
      <c r="K10030" t="s">
        <v>137</v>
      </c>
      <c r="L10030" t="s">
        <v>28231</v>
      </c>
      <c r="M10030" t="s">
        <v>28232</v>
      </c>
      <c r="N10030">
        <v>2.2561111110000001</v>
      </c>
      <c r="O10030">
        <v>0</v>
      </c>
      <c r="P10030">
        <v>28</v>
      </c>
      <c r="Q10030">
        <v>0</v>
      </c>
      <c r="R10030">
        <v>7</v>
      </c>
      <c r="S10030">
        <v>0</v>
      </c>
      <c r="T10030">
        <v>8</v>
      </c>
      <c r="U10030">
        <v>0</v>
      </c>
      <c r="V10030">
        <v>0</v>
      </c>
      <c r="W10030">
        <v>0</v>
      </c>
      <c r="X10030">
        <v>13.816120849721374</v>
      </c>
      <c r="Y10030">
        <v>0</v>
      </c>
      <c r="Z10030">
        <v>1.4176019880748711</v>
      </c>
      <c r="AA10030">
        <v>0</v>
      </c>
      <c r="AB10030">
        <v>30.375204259388159</v>
      </c>
      <c r="AC10030">
        <v>0</v>
      </c>
      <c r="AD10030">
        <v>0</v>
      </c>
      <c r="AE10030">
        <v>45.608927097184406</v>
      </c>
    </row>
    <row r="10031" spans="1:31" x14ac:dyDescent="0.25">
      <c r="A10031">
        <v>1686137</v>
      </c>
      <c r="B10031">
        <v>1</v>
      </c>
      <c r="C10031" t="s">
        <v>81</v>
      </c>
      <c r="D10031" t="s">
        <v>126</v>
      </c>
      <c r="E10031" t="s">
        <v>159</v>
      </c>
      <c r="F10031" t="s">
        <v>28233</v>
      </c>
      <c r="G10031" t="s">
        <v>253</v>
      </c>
      <c r="H10031" t="s">
        <v>134</v>
      </c>
      <c r="I10031" t="s">
        <v>135</v>
      </c>
      <c r="J10031" t="s">
        <v>136</v>
      </c>
      <c r="K10031" t="s">
        <v>167</v>
      </c>
      <c r="L10031" t="s">
        <v>28234</v>
      </c>
      <c r="M10031" t="s">
        <v>28235</v>
      </c>
      <c r="N10031">
        <v>3.009166666</v>
      </c>
      <c r="O10031">
        <v>0</v>
      </c>
      <c r="P10031">
        <v>338</v>
      </c>
      <c r="Q10031">
        <v>15</v>
      </c>
      <c r="R10031">
        <v>2</v>
      </c>
      <c r="S10031">
        <v>1</v>
      </c>
      <c r="T10031">
        <v>27</v>
      </c>
      <c r="U10031">
        <v>0</v>
      </c>
      <c r="V10031">
        <v>0</v>
      </c>
      <c r="W10031">
        <v>0</v>
      </c>
      <c r="X10031">
        <v>92.227845694414029</v>
      </c>
      <c r="Y10031">
        <v>11.716517301342996</v>
      </c>
      <c r="Z10031">
        <v>2.4832382277733331</v>
      </c>
      <c r="AA10031">
        <v>26.63535082725938</v>
      </c>
      <c r="AB10031">
        <v>66.351641733253047</v>
      </c>
      <c r="AC10031">
        <v>0</v>
      </c>
      <c r="AD10031">
        <v>0</v>
      </c>
      <c r="AE10031">
        <v>199.41459378404278</v>
      </c>
    </row>
    <row r="10032" spans="1:31" x14ac:dyDescent="0.25">
      <c r="A10032">
        <v>1686142</v>
      </c>
      <c r="B10032">
        <v>1</v>
      </c>
      <c r="C10032" t="s">
        <v>81</v>
      </c>
      <c r="D10032" t="s">
        <v>120</v>
      </c>
      <c r="E10032" t="s">
        <v>131</v>
      </c>
      <c r="F10032" t="s">
        <v>28236</v>
      </c>
      <c r="G10032" t="s">
        <v>161</v>
      </c>
      <c r="H10032" t="s">
        <v>134</v>
      </c>
      <c r="I10032" t="s">
        <v>135</v>
      </c>
      <c r="J10032" t="s">
        <v>136</v>
      </c>
      <c r="K10032" t="s">
        <v>137</v>
      </c>
      <c r="L10032" t="s">
        <v>28237</v>
      </c>
      <c r="M10032" t="s">
        <v>28238</v>
      </c>
      <c r="N10032">
        <v>0.82888888800000005</v>
      </c>
      <c r="O10032">
        <v>1</v>
      </c>
      <c r="P10032">
        <v>131</v>
      </c>
      <c r="Q10032">
        <v>29</v>
      </c>
      <c r="R10032">
        <v>11</v>
      </c>
      <c r="S10032">
        <v>2</v>
      </c>
      <c r="T10032">
        <v>21</v>
      </c>
      <c r="U10032">
        <v>0</v>
      </c>
      <c r="V10032">
        <v>0</v>
      </c>
      <c r="W10032">
        <v>5.72984999006E-2</v>
      </c>
      <c r="X10032">
        <v>16.04411624330751</v>
      </c>
      <c r="Y10032">
        <v>10.408870419632937</v>
      </c>
      <c r="Z10032">
        <v>4.4187863638045624</v>
      </c>
      <c r="AA10032">
        <v>1.5699477031348001</v>
      </c>
      <c r="AB10032">
        <v>1.1128865769682006</v>
      </c>
      <c r="AC10032">
        <v>0</v>
      </c>
      <c r="AD10032">
        <v>0</v>
      </c>
      <c r="AE10032">
        <v>33.611905806748609</v>
      </c>
    </row>
    <row r="10033" spans="1:31" x14ac:dyDescent="0.25">
      <c r="A10033">
        <v>1686146</v>
      </c>
      <c r="B10033">
        <v>1</v>
      </c>
      <c r="C10033" t="s">
        <v>81</v>
      </c>
      <c r="D10033" t="s">
        <v>120</v>
      </c>
      <c r="E10033" t="s">
        <v>140</v>
      </c>
      <c r="F10033" t="s">
        <v>28239</v>
      </c>
      <c r="G10033" t="s">
        <v>197</v>
      </c>
      <c r="H10033" t="s">
        <v>143</v>
      </c>
      <c r="I10033" t="s">
        <v>135</v>
      </c>
      <c r="J10033" t="s">
        <v>136</v>
      </c>
      <c r="K10033" t="s">
        <v>137</v>
      </c>
      <c r="L10033" t="s">
        <v>28240</v>
      </c>
      <c r="M10033" t="s">
        <v>28241</v>
      </c>
      <c r="N10033">
        <v>2.7877777770000001</v>
      </c>
      <c r="O10033">
        <v>0</v>
      </c>
      <c r="P10033">
        <v>2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2.9068590790530857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2.9068590790530857</v>
      </c>
    </row>
    <row r="10034" spans="1:31" x14ac:dyDescent="0.25">
      <c r="A10034">
        <v>1686149</v>
      </c>
      <c r="B10034">
        <v>1</v>
      </c>
      <c r="C10034" t="s">
        <v>80</v>
      </c>
      <c r="D10034" t="s">
        <v>98</v>
      </c>
      <c r="E10034" t="s">
        <v>159</v>
      </c>
      <c r="F10034" t="s">
        <v>28242</v>
      </c>
      <c r="G10034" t="s">
        <v>596</v>
      </c>
      <c r="H10034" t="s">
        <v>134</v>
      </c>
      <c r="I10034" t="s">
        <v>135</v>
      </c>
      <c r="J10034" t="s">
        <v>136</v>
      </c>
      <c r="K10034" t="s">
        <v>137</v>
      </c>
      <c r="L10034" t="s">
        <v>28243</v>
      </c>
      <c r="M10034" t="s">
        <v>28244</v>
      </c>
      <c r="N10034">
        <v>1.719166666</v>
      </c>
      <c r="O10034">
        <v>0</v>
      </c>
      <c r="P10034">
        <v>0</v>
      </c>
      <c r="Q10034">
        <v>2</v>
      </c>
      <c r="R10034">
        <v>0</v>
      </c>
      <c r="S10034">
        <v>0</v>
      </c>
      <c r="T10034">
        <v>2</v>
      </c>
      <c r="U10034">
        <v>0</v>
      </c>
      <c r="V10034">
        <v>0</v>
      </c>
      <c r="W10034">
        <v>0</v>
      </c>
      <c r="X10034">
        <v>0</v>
      </c>
      <c r="Y10034">
        <v>0.78794584057915762</v>
      </c>
      <c r="Z10034">
        <v>0</v>
      </c>
      <c r="AA10034">
        <v>0</v>
      </c>
      <c r="AB10034">
        <v>7.1390712644631336</v>
      </c>
      <c r="AC10034">
        <v>0</v>
      </c>
      <c r="AD10034">
        <v>0</v>
      </c>
      <c r="AE10034">
        <v>7.9270171050422915</v>
      </c>
    </row>
    <row r="10035" spans="1:31" x14ac:dyDescent="0.25">
      <c r="A10035">
        <v>1686152</v>
      </c>
      <c r="B10035">
        <v>1</v>
      </c>
      <c r="C10035" t="s">
        <v>80</v>
      </c>
      <c r="D10035" t="s">
        <v>94</v>
      </c>
      <c r="E10035" t="s">
        <v>151</v>
      </c>
      <c r="F10035" t="s">
        <v>28245</v>
      </c>
      <c r="G10035" t="s">
        <v>222</v>
      </c>
      <c r="H10035" t="s">
        <v>143</v>
      </c>
      <c r="I10035" t="s">
        <v>135</v>
      </c>
      <c r="J10035" t="s">
        <v>136</v>
      </c>
      <c r="K10035" t="s">
        <v>137</v>
      </c>
      <c r="L10035" t="s">
        <v>28246</v>
      </c>
      <c r="M10035" t="s">
        <v>28247</v>
      </c>
      <c r="N10035">
        <v>3.2486111110000002</v>
      </c>
      <c r="O10035">
        <v>0</v>
      </c>
      <c r="P10035">
        <v>11</v>
      </c>
      <c r="Q10035">
        <v>0</v>
      </c>
      <c r="R10035">
        <v>1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1.9004211388372685</v>
      </c>
      <c r="Y10035">
        <v>0</v>
      </c>
      <c r="Z10035">
        <v>1.8953194249461334</v>
      </c>
      <c r="AA10035">
        <v>0</v>
      </c>
      <c r="AB10035">
        <v>0</v>
      </c>
      <c r="AC10035">
        <v>0</v>
      </c>
      <c r="AD10035">
        <v>0</v>
      </c>
      <c r="AE10035">
        <v>3.7957405637834016</v>
      </c>
    </row>
    <row r="10036" spans="1:31" x14ac:dyDescent="0.25">
      <c r="A10036">
        <v>1686153</v>
      </c>
      <c r="B10036">
        <v>1</v>
      </c>
      <c r="C10036" t="s">
        <v>81</v>
      </c>
      <c r="D10036" t="s">
        <v>128</v>
      </c>
      <c r="E10036" t="s">
        <v>131</v>
      </c>
      <c r="F10036" t="s">
        <v>28248</v>
      </c>
      <c r="G10036" t="s">
        <v>161</v>
      </c>
      <c r="H10036" t="s">
        <v>134</v>
      </c>
      <c r="I10036" t="s">
        <v>135</v>
      </c>
      <c r="J10036" t="s">
        <v>136</v>
      </c>
      <c r="K10036" t="s">
        <v>137</v>
      </c>
      <c r="L10036" t="s">
        <v>28249</v>
      </c>
      <c r="M10036" t="s">
        <v>28250</v>
      </c>
      <c r="N10036">
        <v>0.26611111100000001</v>
      </c>
      <c r="O10036">
        <v>0</v>
      </c>
      <c r="P10036">
        <v>0</v>
      </c>
      <c r="Q10036">
        <v>0</v>
      </c>
      <c r="R10036">
        <v>0</v>
      </c>
      <c r="S10036">
        <v>19</v>
      </c>
      <c r="T10036">
        <v>0</v>
      </c>
      <c r="U10036">
        <v>15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108.88454796462291</v>
      </c>
      <c r="AB10036">
        <v>0</v>
      </c>
      <c r="AC10036">
        <v>781.64469270760151</v>
      </c>
      <c r="AD10036">
        <v>0</v>
      </c>
      <c r="AE10036">
        <v>890.52924067222443</v>
      </c>
    </row>
    <row r="10037" spans="1:31" x14ac:dyDescent="0.25">
      <c r="A10037">
        <v>1686156</v>
      </c>
      <c r="B10037">
        <v>1</v>
      </c>
      <c r="C10037" t="s">
        <v>80</v>
      </c>
      <c r="D10037" t="s">
        <v>103</v>
      </c>
      <c r="E10037" t="s">
        <v>140</v>
      </c>
      <c r="F10037" t="s">
        <v>28251</v>
      </c>
      <c r="G10037" t="s">
        <v>209</v>
      </c>
      <c r="H10037" t="s">
        <v>143</v>
      </c>
      <c r="I10037" t="s">
        <v>135</v>
      </c>
      <c r="J10037" t="s">
        <v>136</v>
      </c>
      <c r="K10037" t="s">
        <v>137</v>
      </c>
      <c r="L10037" t="s">
        <v>28252</v>
      </c>
      <c r="M10037" t="s">
        <v>28253</v>
      </c>
      <c r="N10037">
        <v>0.97777777700000001</v>
      </c>
      <c r="O10037">
        <v>0</v>
      </c>
      <c r="P10037">
        <v>1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0.23588660393435248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0.23588660393435248</v>
      </c>
    </row>
    <row r="10038" spans="1:31" x14ac:dyDescent="0.25">
      <c r="A10038">
        <v>1686157</v>
      </c>
      <c r="B10038">
        <v>1</v>
      </c>
      <c r="C10038" t="s">
        <v>80</v>
      </c>
      <c r="D10038" t="s">
        <v>104</v>
      </c>
      <c r="E10038" t="s">
        <v>140</v>
      </c>
      <c r="F10038" t="s">
        <v>28254</v>
      </c>
      <c r="G10038" t="s">
        <v>197</v>
      </c>
      <c r="H10038" t="s">
        <v>143</v>
      </c>
      <c r="I10038" t="s">
        <v>135</v>
      </c>
      <c r="J10038" t="s">
        <v>136</v>
      </c>
      <c r="K10038" t="s">
        <v>137</v>
      </c>
      <c r="L10038" t="s">
        <v>28255</v>
      </c>
      <c r="M10038" t="s">
        <v>28256</v>
      </c>
      <c r="N10038">
        <v>2.889444444</v>
      </c>
      <c r="O10038">
        <v>0</v>
      </c>
      <c r="P10038">
        <v>1</v>
      </c>
      <c r="Q10038">
        <v>0</v>
      </c>
      <c r="R10038">
        <v>3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2.1310493696726391</v>
      </c>
      <c r="Y10038">
        <v>0</v>
      </c>
      <c r="Z10038">
        <v>0.27253373660544006</v>
      </c>
      <c r="AA10038">
        <v>0</v>
      </c>
      <c r="AB10038">
        <v>0</v>
      </c>
      <c r="AC10038">
        <v>0</v>
      </c>
      <c r="AD10038">
        <v>0</v>
      </c>
      <c r="AE10038">
        <v>2.403583106278079</v>
      </c>
    </row>
    <row r="10039" spans="1:31" x14ac:dyDescent="0.25">
      <c r="A10039">
        <v>1686161</v>
      </c>
      <c r="B10039">
        <v>1</v>
      </c>
      <c r="C10039" t="s">
        <v>81</v>
      </c>
      <c r="D10039" t="s">
        <v>117</v>
      </c>
      <c r="E10039" t="s">
        <v>159</v>
      </c>
      <c r="F10039" t="s">
        <v>28257</v>
      </c>
      <c r="G10039" t="s">
        <v>281</v>
      </c>
      <c r="H10039" t="s">
        <v>134</v>
      </c>
      <c r="I10039" t="s">
        <v>135</v>
      </c>
      <c r="J10039" t="s">
        <v>136</v>
      </c>
      <c r="K10039" t="s">
        <v>167</v>
      </c>
      <c r="L10039" t="s">
        <v>28258</v>
      </c>
      <c r="M10039" t="s">
        <v>28259</v>
      </c>
      <c r="N10039">
        <v>3.3858333329999999</v>
      </c>
      <c r="O10039">
        <v>0</v>
      </c>
      <c r="P10039">
        <v>52</v>
      </c>
      <c r="Q10039">
        <v>0</v>
      </c>
      <c r="R10039">
        <v>0</v>
      </c>
      <c r="S10039">
        <v>0</v>
      </c>
      <c r="T10039">
        <v>8</v>
      </c>
      <c r="U10039">
        <v>0</v>
      </c>
      <c r="V10039">
        <v>0</v>
      </c>
      <c r="W10039">
        <v>0</v>
      </c>
      <c r="X10039">
        <v>20.342984032659622</v>
      </c>
      <c r="Y10039">
        <v>0</v>
      </c>
      <c r="Z10039">
        <v>0</v>
      </c>
      <c r="AA10039">
        <v>0</v>
      </c>
      <c r="AB10039">
        <v>17.189638012123485</v>
      </c>
      <c r="AC10039">
        <v>0</v>
      </c>
      <c r="AD10039">
        <v>0</v>
      </c>
      <c r="AE10039">
        <v>37.53262204478311</v>
      </c>
    </row>
    <row r="10040" spans="1:31" x14ac:dyDescent="0.25">
      <c r="A10040">
        <v>1686162</v>
      </c>
      <c r="B10040">
        <v>1</v>
      </c>
      <c r="C10040" t="s">
        <v>80</v>
      </c>
      <c r="D10040" t="s">
        <v>84</v>
      </c>
      <c r="E10040" t="s">
        <v>151</v>
      </c>
      <c r="F10040" t="s">
        <v>28260</v>
      </c>
      <c r="G10040" t="s">
        <v>267</v>
      </c>
      <c r="H10040" t="s">
        <v>143</v>
      </c>
      <c r="I10040" t="s">
        <v>135</v>
      </c>
      <c r="J10040" t="s">
        <v>136</v>
      </c>
      <c r="K10040" t="s">
        <v>137</v>
      </c>
      <c r="L10040" t="s">
        <v>28261</v>
      </c>
      <c r="M10040" t="s">
        <v>28262</v>
      </c>
      <c r="N10040">
        <v>0.48249999999999998</v>
      </c>
      <c r="O10040">
        <v>0</v>
      </c>
      <c r="P10040">
        <v>213</v>
      </c>
      <c r="Q10040">
        <v>0</v>
      </c>
      <c r="R10040">
        <v>0</v>
      </c>
      <c r="S10040">
        <v>0</v>
      </c>
      <c r="T10040">
        <v>8</v>
      </c>
      <c r="U10040">
        <v>0</v>
      </c>
      <c r="V10040">
        <v>0</v>
      </c>
      <c r="W10040">
        <v>0</v>
      </c>
      <c r="X10040">
        <v>18.021720288724907</v>
      </c>
      <c r="Y10040">
        <v>0</v>
      </c>
      <c r="Z10040">
        <v>0</v>
      </c>
      <c r="AA10040">
        <v>0</v>
      </c>
      <c r="AB10040">
        <v>1.3782583043436649</v>
      </c>
      <c r="AC10040">
        <v>0</v>
      </c>
      <c r="AD10040">
        <v>0</v>
      </c>
      <c r="AE10040">
        <v>19.399978593068571</v>
      </c>
    </row>
    <row r="10041" spans="1:31" x14ac:dyDescent="0.25">
      <c r="A10041">
        <v>1686165</v>
      </c>
      <c r="B10041">
        <v>1</v>
      </c>
      <c r="C10041" t="s">
        <v>80</v>
      </c>
      <c r="D10041" t="s">
        <v>104</v>
      </c>
      <c r="E10041" t="s">
        <v>146</v>
      </c>
      <c r="F10041" t="s">
        <v>28263</v>
      </c>
      <c r="G10041" t="s">
        <v>153</v>
      </c>
      <c r="H10041" t="s">
        <v>143</v>
      </c>
      <c r="I10041" t="s">
        <v>135</v>
      </c>
      <c r="J10041" t="s">
        <v>136</v>
      </c>
      <c r="K10041" t="s">
        <v>137</v>
      </c>
      <c r="L10041" t="s">
        <v>28264</v>
      </c>
      <c r="M10041" t="s">
        <v>28265</v>
      </c>
      <c r="N10041">
        <v>1.1088888880000001</v>
      </c>
      <c r="O10041">
        <v>0</v>
      </c>
      <c r="P10041">
        <v>0</v>
      </c>
      <c r="Q10041">
        <v>0</v>
      </c>
      <c r="R10041">
        <v>3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0.34041846956525668</v>
      </c>
      <c r="AA10041">
        <v>0</v>
      </c>
      <c r="AB10041">
        <v>0</v>
      </c>
      <c r="AC10041">
        <v>0</v>
      </c>
      <c r="AD10041">
        <v>0</v>
      </c>
      <c r="AE10041">
        <v>0.34041846956525668</v>
      </c>
    </row>
    <row r="10042" spans="1:31" x14ac:dyDescent="0.25">
      <c r="A10042">
        <v>1686166</v>
      </c>
      <c r="B10042">
        <v>1</v>
      </c>
      <c r="C10042" t="s">
        <v>81</v>
      </c>
      <c r="D10042" t="s">
        <v>119</v>
      </c>
      <c r="E10042" t="s">
        <v>131</v>
      </c>
      <c r="F10042" t="s">
        <v>28192</v>
      </c>
      <c r="G10042" t="s">
        <v>161</v>
      </c>
      <c r="H10042" t="s">
        <v>134</v>
      </c>
      <c r="I10042" t="s">
        <v>173</v>
      </c>
      <c r="J10042" t="s">
        <v>136</v>
      </c>
      <c r="K10042" t="s">
        <v>137</v>
      </c>
      <c r="L10042" t="s">
        <v>28266</v>
      </c>
      <c r="M10042" t="s">
        <v>28267</v>
      </c>
      <c r="N10042">
        <v>2.7777769999999999E-3</v>
      </c>
      <c r="O10042">
        <v>0</v>
      </c>
      <c r="P10042">
        <v>601</v>
      </c>
      <c r="Q10042">
        <v>0</v>
      </c>
      <c r="R10042">
        <v>45</v>
      </c>
      <c r="S10042">
        <v>1</v>
      </c>
      <c r="T10042">
        <v>48</v>
      </c>
      <c r="U10042">
        <v>0</v>
      </c>
      <c r="V10042">
        <v>0</v>
      </c>
      <c r="W10042">
        <v>0</v>
      </c>
      <c r="X10042">
        <v>0.29533555469666656</v>
      </c>
      <c r="Y10042">
        <v>0</v>
      </c>
      <c r="Z10042">
        <v>4.8971446106000016E-2</v>
      </c>
      <c r="AA10042">
        <v>4.2090682000722225E-2</v>
      </c>
      <c r="AB10042">
        <v>6.9204651432299993E-2</v>
      </c>
      <c r="AC10042">
        <v>0</v>
      </c>
      <c r="AD10042">
        <v>0</v>
      </c>
      <c r="AE10042">
        <v>0.4556023342356888</v>
      </c>
    </row>
    <row r="10043" spans="1:31" x14ac:dyDescent="0.25">
      <c r="A10043">
        <v>1686168</v>
      </c>
      <c r="B10043">
        <v>1</v>
      </c>
      <c r="C10043" t="s">
        <v>81</v>
      </c>
      <c r="D10043" t="s">
        <v>112</v>
      </c>
      <c r="E10043" t="s">
        <v>164</v>
      </c>
      <c r="F10043" t="s">
        <v>21006</v>
      </c>
      <c r="G10043" t="s">
        <v>161</v>
      </c>
      <c r="H10043" t="s">
        <v>134</v>
      </c>
      <c r="I10043" t="s">
        <v>135</v>
      </c>
      <c r="J10043" t="s">
        <v>136</v>
      </c>
      <c r="K10043" t="s">
        <v>137</v>
      </c>
      <c r="L10043" t="s">
        <v>28268</v>
      </c>
      <c r="M10043" t="s">
        <v>28269</v>
      </c>
      <c r="N10043">
        <v>0.97499999999999998</v>
      </c>
      <c r="O10043">
        <v>0</v>
      </c>
      <c r="P10043">
        <v>531</v>
      </c>
      <c r="Q10043">
        <v>3</v>
      </c>
      <c r="R10043">
        <v>2</v>
      </c>
      <c r="S10043">
        <v>2</v>
      </c>
      <c r="T10043">
        <v>57</v>
      </c>
      <c r="U10043">
        <v>2</v>
      </c>
      <c r="V10043">
        <v>0</v>
      </c>
      <c r="W10043">
        <v>0</v>
      </c>
      <c r="X10043">
        <v>38.376881942142262</v>
      </c>
      <c r="Y10043">
        <v>10.235764480715105</v>
      </c>
      <c r="Z10043">
        <v>0.25987274435868335</v>
      </c>
      <c r="AA10043">
        <v>4.0297137339144502</v>
      </c>
      <c r="AB10043">
        <v>27.341362491446596</v>
      </c>
      <c r="AC10043">
        <v>462.18788215198083</v>
      </c>
      <c r="AD10043">
        <v>0</v>
      </c>
      <c r="AE10043">
        <v>542.43147754455788</v>
      </c>
    </row>
    <row r="10044" spans="1:31" x14ac:dyDescent="0.25">
      <c r="A10044">
        <v>1686169</v>
      </c>
      <c r="B10044">
        <v>1</v>
      </c>
      <c r="C10044" t="s">
        <v>81</v>
      </c>
      <c r="D10044" t="s">
        <v>128</v>
      </c>
      <c r="E10044" t="s">
        <v>131</v>
      </c>
      <c r="F10044" t="s">
        <v>28248</v>
      </c>
      <c r="G10044" t="s">
        <v>161</v>
      </c>
      <c r="H10044" t="s">
        <v>134</v>
      </c>
      <c r="I10044" t="s">
        <v>135</v>
      </c>
      <c r="J10044" t="s">
        <v>136</v>
      </c>
      <c r="K10044" t="s">
        <v>137</v>
      </c>
      <c r="L10044" t="s">
        <v>28270</v>
      </c>
      <c r="M10044" t="s">
        <v>28271</v>
      </c>
      <c r="N10044">
        <v>1.7775000000000001</v>
      </c>
      <c r="O10044">
        <v>0</v>
      </c>
      <c r="P10044">
        <v>0</v>
      </c>
      <c r="Q10044">
        <v>0</v>
      </c>
      <c r="R10044">
        <v>0</v>
      </c>
      <c r="S10044">
        <v>19</v>
      </c>
      <c r="T10044">
        <v>0</v>
      </c>
      <c r="U10044">
        <v>15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723.87471355297919</v>
      </c>
      <c r="AB10044">
        <v>0</v>
      </c>
      <c r="AC10044">
        <v>5478.0698213488913</v>
      </c>
      <c r="AD10044">
        <v>0</v>
      </c>
      <c r="AE10044">
        <v>6201.9445349018706</v>
      </c>
    </row>
    <row r="10045" spans="1:31" x14ac:dyDescent="0.25">
      <c r="A10045">
        <v>1686171</v>
      </c>
      <c r="B10045">
        <v>1</v>
      </c>
      <c r="C10045" t="s">
        <v>80</v>
      </c>
      <c r="D10045" t="s">
        <v>95</v>
      </c>
      <c r="E10045" t="s">
        <v>164</v>
      </c>
      <c r="F10045" t="s">
        <v>28272</v>
      </c>
      <c r="G10045" t="s">
        <v>161</v>
      </c>
      <c r="H10045" t="s">
        <v>134</v>
      </c>
      <c r="I10045" t="s">
        <v>135</v>
      </c>
      <c r="J10045" t="s">
        <v>136</v>
      </c>
      <c r="K10045" t="s">
        <v>137</v>
      </c>
      <c r="L10045" t="s">
        <v>28273</v>
      </c>
      <c r="M10045" t="s">
        <v>28274</v>
      </c>
      <c r="N10045">
        <v>0.37194444399999999</v>
      </c>
      <c r="O10045">
        <v>0</v>
      </c>
      <c r="P10045">
        <v>1198</v>
      </c>
      <c r="Q10045">
        <v>0</v>
      </c>
      <c r="R10045">
        <v>0</v>
      </c>
      <c r="S10045">
        <v>0</v>
      </c>
      <c r="T10045">
        <v>620</v>
      </c>
      <c r="U10045">
        <v>0</v>
      </c>
      <c r="V10045">
        <v>0</v>
      </c>
      <c r="W10045">
        <v>0</v>
      </c>
      <c r="X10045">
        <v>94.831834342625001</v>
      </c>
      <c r="Y10045">
        <v>0</v>
      </c>
      <c r="Z10045">
        <v>0</v>
      </c>
      <c r="AA10045">
        <v>0</v>
      </c>
      <c r="AB10045">
        <v>273.1074693666701</v>
      </c>
      <c r="AC10045">
        <v>0</v>
      </c>
      <c r="AD10045">
        <v>0</v>
      </c>
      <c r="AE10045">
        <v>367.93930370929513</v>
      </c>
    </row>
    <row r="10046" spans="1:31" x14ac:dyDescent="0.25">
      <c r="A10046">
        <v>1686173</v>
      </c>
      <c r="B10046">
        <v>1</v>
      </c>
      <c r="C10046" t="s">
        <v>80</v>
      </c>
      <c r="D10046" t="s">
        <v>90</v>
      </c>
      <c r="E10046" t="s">
        <v>140</v>
      </c>
      <c r="F10046" t="s">
        <v>28275</v>
      </c>
      <c r="G10046" t="s">
        <v>142</v>
      </c>
      <c r="H10046" t="s">
        <v>143</v>
      </c>
      <c r="I10046" t="s">
        <v>135</v>
      </c>
      <c r="J10046" t="s">
        <v>136</v>
      </c>
      <c r="K10046" t="s">
        <v>137</v>
      </c>
      <c r="L10046" t="s">
        <v>28276</v>
      </c>
      <c r="M10046" t="s">
        <v>28277</v>
      </c>
      <c r="N10046">
        <v>7.159166666</v>
      </c>
      <c r="O10046">
        <v>0</v>
      </c>
      <c r="P10046">
        <v>4</v>
      </c>
      <c r="Q10046">
        <v>0</v>
      </c>
      <c r="R10046">
        <v>0</v>
      </c>
      <c r="S10046">
        <v>0</v>
      </c>
      <c r="T10046">
        <v>1</v>
      </c>
      <c r="U10046">
        <v>0</v>
      </c>
      <c r="V10046">
        <v>0</v>
      </c>
      <c r="W10046">
        <v>0</v>
      </c>
      <c r="X10046">
        <v>4.5066025014171132</v>
      </c>
      <c r="Y10046">
        <v>0</v>
      </c>
      <c r="Z10046">
        <v>0</v>
      </c>
      <c r="AA10046">
        <v>0</v>
      </c>
      <c r="AB10046">
        <v>2.3134316125200003E-3</v>
      </c>
      <c r="AC10046">
        <v>0</v>
      </c>
      <c r="AD10046">
        <v>0</v>
      </c>
      <c r="AE10046">
        <v>4.5089159330296331</v>
      </c>
    </row>
    <row r="10047" spans="1:31" x14ac:dyDescent="0.25">
      <c r="A10047">
        <v>1686178</v>
      </c>
      <c r="B10047">
        <v>1</v>
      </c>
      <c r="C10047" t="s">
        <v>80</v>
      </c>
      <c r="D10047" t="s">
        <v>99</v>
      </c>
      <c r="E10047" t="s">
        <v>164</v>
      </c>
      <c r="F10047" t="s">
        <v>3086</v>
      </c>
      <c r="G10047" t="s">
        <v>253</v>
      </c>
      <c r="H10047" t="s">
        <v>134</v>
      </c>
      <c r="I10047" t="s">
        <v>135</v>
      </c>
      <c r="J10047" t="s">
        <v>136</v>
      </c>
      <c r="K10047" t="s">
        <v>167</v>
      </c>
      <c r="L10047" t="s">
        <v>28278</v>
      </c>
      <c r="M10047" t="s">
        <v>28279</v>
      </c>
      <c r="N10047">
        <v>4.0152777769999997</v>
      </c>
      <c r="O10047">
        <v>7</v>
      </c>
      <c r="P10047">
        <v>1211</v>
      </c>
      <c r="Q10047">
        <v>12</v>
      </c>
      <c r="R10047">
        <v>151</v>
      </c>
      <c r="S10047">
        <v>23</v>
      </c>
      <c r="T10047">
        <v>101</v>
      </c>
      <c r="U10047">
        <v>0</v>
      </c>
      <c r="V10047">
        <v>4</v>
      </c>
      <c r="W10047">
        <v>72.024814277771256</v>
      </c>
      <c r="X10047">
        <v>623.07129379731225</v>
      </c>
      <c r="Y10047">
        <v>102.805539278175</v>
      </c>
      <c r="Z10047">
        <v>114.53624602967669</v>
      </c>
      <c r="AA10047">
        <v>287.96110035104391</v>
      </c>
      <c r="AB10047">
        <v>253.16376444400393</v>
      </c>
      <c r="AC10047">
        <v>0</v>
      </c>
      <c r="AD10047">
        <v>24.84214816025252</v>
      </c>
      <c r="AE10047">
        <v>1478.4049063382356</v>
      </c>
    </row>
    <row r="10048" spans="1:31" x14ac:dyDescent="0.25">
      <c r="A10048">
        <v>1686179</v>
      </c>
      <c r="B10048">
        <v>1</v>
      </c>
      <c r="C10048" t="s">
        <v>80</v>
      </c>
      <c r="D10048" t="s">
        <v>107</v>
      </c>
      <c r="E10048" t="s">
        <v>164</v>
      </c>
      <c r="F10048" t="s">
        <v>3195</v>
      </c>
      <c r="G10048" t="s">
        <v>161</v>
      </c>
      <c r="H10048" t="s">
        <v>134</v>
      </c>
      <c r="I10048" t="s">
        <v>173</v>
      </c>
      <c r="J10048" t="s">
        <v>136</v>
      </c>
      <c r="K10048" t="s">
        <v>137</v>
      </c>
      <c r="L10048" t="s">
        <v>28280</v>
      </c>
      <c r="M10048" t="s">
        <v>28281</v>
      </c>
      <c r="N10048">
        <v>1.5277776999999999E-2</v>
      </c>
      <c r="O10048">
        <v>5</v>
      </c>
      <c r="P10048">
        <v>1469</v>
      </c>
      <c r="Q10048">
        <v>3</v>
      </c>
      <c r="R10048">
        <v>13</v>
      </c>
      <c r="S10048">
        <v>13</v>
      </c>
      <c r="T10048">
        <v>208</v>
      </c>
      <c r="U10048">
        <v>0</v>
      </c>
      <c r="V10048">
        <v>1</v>
      </c>
      <c r="W10048">
        <v>0.16160251034399997</v>
      </c>
      <c r="X10048">
        <v>2.5545801783612574</v>
      </c>
      <c r="Y10048">
        <v>6.5335189692704096</v>
      </c>
      <c r="Z10048">
        <v>3.1954394444500003E-2</v>
      </c>
      <c r="AA10048">
        <v>10.955256331941625</v>
      </c>
      <c r="AB10048">
        <v>1.4903701128811762</v>
      </c>
      <c r="AC10048">
        <v>0</v>
      </c>
      <c r="AD10048">
        <v>6.4199244805330555E-2</v>
      </c>
      <c r="AE10048">
        <v>21.791481742048301</v>
      </c>
    </row>
    <row r="10049" spans="1:31" x14ac:dyDescent="0.25">
      <c r="A10049">
        <v>1686185</v>
      </c>
      <c r="B10049">
        <v>1</v>
      </c>
      <c r="C10049" t="s">
        <v>81</v>
      </c>
      <c r="D10049" t="s">
        <v>118</v>
      </c>
      <c r="E10049" t="s">
        <v>151</v>
      </c>
      <c r="F10049" t="s">
        <v>28282</v>
      </c>
      <c r="G10049" t="s">
        <v>389</v>
      </c>
      <c r="H10049" t="s">
        <v>143</v>
      </c>
      <c r="I10049" t="s">
        <v>135</v>
      </c>
      <c r="J10049" t="s">
        <v>3</v>
      </c>
      <c r="K10049" t="s">
        <v>137</v>
      </c>
      <c r="L10049" t="s">
        <v>28283</v>
      </c>
      <c r="M10049" t="s">
        <v>28284</v>
      </c>
      <c r="N10049">
        <v>2.173888888</v>
      </c>
      <c r="O10049">
        <v>0</v>
      </c>
      <c r="P10049">
        <v>4</v>
      </c>
      <c r="Q10049">
        <v>0</v>
      </c>
      <c r="R10049">
        <v>4</v>
      </c>
      <c r="S10049">
        <v>0</v>
      </c>
      <c r="T10049">
        <v>4</v>
      </c>
      <c r="U10049">
        <v>0</v>
      </c>
      <c r="V10049">
        <v>0</v>
      </c>
      <c r="W10049">
        <v>0</v>
      </c>
      <c r="X10049">
        <v>0.31492427817921775</v>
      </c>
      <c r="Y10049">
        <v>0</v>
      </c>
      <c r="Z10049">
        <v>5.6826925121995567E-2</v>
      </c>
      <c r="AA10049">
        <v>0</v>
      </c>
      <c r="AB10049">
        <v>0.48036430120653217</v>
      </c>
      <c r="AC10049">
        <v>0</v>
      </c>
      <c r="AD10049">
        <v>0</v>
      </c>
      <c r="AE10049">
        <v>0.85211550450774554</v>
      </c>
    </row>
    <row r="10050" spans="1:31" x14ac:dyDescent="0.25">
      <c r="A10050">
        <v>1686186</v>
      </c>
      <c r="B10050">
        <v>1</v>
      </c>
      <c r="C10050" t="s">
        <v>80</v>
      </c>
      <c r="D10050" t="s">
        <v>103</v>
      </c>
      <c r="E10050" t="s">
        <v>140</v>
      </c>
      <c r="F10050" t="s">
        <v>28285</v>
      </c>
      <c r="G10050" t="s">
        <v>389</v>
      </c>
      <c r="H10050" t="s">
        <v>143</v>
      </c>
      <c r="I10050" t="s">
        <v>135</v>
      </c>
      <c r="J10050" t="s">
        <v>136</v>
      </c>
      <c r="K10050" t="s">
        <v>137</v>
      </c>
      <c r="L10050" t="s">
        <v>28286</v>
      </c>
      <c r="M10050" t="s">
        <v>28287</v>
      </c>
      <c r="N10050">
        <v>5.5297222220000002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1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98.439939780049059</v>
      </c>
      <c r="AC10050">
        <v>0</v>
      </c>
      <c r="AD10050">
        <v>0</v>
      </c>
      <c r="AE10050">
        <v>98.439939780049059</v>
      </c>
    </row>
    <row r="10051" spans="1:31" x14ac:dyDescent="0.25">
      <c r="A10051">
        <v>1686187</v>
      </c>
      <c r="B10051">
        <v>1</v>
      </c>
      <c r="C10051" t="s">
        <v>80</v>
      </c>
      <c r="D10051" t="s">
        <v>101</v>
      </c>
      <c r="E10051" t="s">
        <v>140</v>
      </c>
      <c r="F10051" t="s">
        <v>28288</v>
      </c>
      <c r="G10051" t="s">
        <v>197</v>
      </c>
      <c r="H10051" t="s">
        <v>143</v>
      </c>
      <c r="I10051" t="s">
        <v>135</v>
      </c>
      <c r="J10051" t="s">
        <v>136</v>
      </c>
      <c r="K10051" t="s">
        <v>137</v>
      </c>
      <c r="L10051" t="s">
        <v>28289</v>
      </c>
      <c r="M10051" t="s">
        <v>28290</v>
      </c>
      <c r="N10051">
        <v>1.6205555549999999</v>
      </c>
      <c r="O10051">
        <v>0</v>
      </c>
      <c r="P10051">
        <v>3</v>
      </c>
      <c r="Q10051">
        <v>0</v>
      </c>
      <c r="R10051">
        <v>0</v>
      </c>
      <c r="S10051">
        <v>0</v>
      </c>
      <c r="T10051">
        <v>7</v>
      </c>
      <c r="U10051">
        <v>0</v>
      </c>
      <c r="V10051">
        <v>0</v>
      </c>
      <c r="W10051">
        <v>0</v>
      </c>
      <c r="X10051">
        <v>2.7252791253557214</v>
      </c>
      <c r="Y10051">
        <v>0</v>
      </c>
      <c r="Z10051">
        <v>0</v>
      </c>
      <c r="AA10051">
        <v>0</v>
      </c>
      <c r="AB10051">
        <v>8.0963615325703611</v>
      </c>
      <c r="AC10051">
        <v>0</v>
      </c>
      <c r="AD10051">
        <v>0</v>
      </c>
      <c r="AE10051">
        <v>10.821640657926082</v>
      </c>
    </row>
    <row r="10052" spans="1:31" x14ac:dyDescent="0.25">
      <c r="A10052">
        <v>1686190</v>
      </c>
      <c r="B10052">
        <v>1</v>
      </c>
      <c r="C10052" t="s">
        <v>81</v>
      </c>
      <c r="D10052" t="s">
        <v>115</v>
      </c>
      <c r="E10052" t="s">
        <v>151</v>
      </c>
      <c r="F10052" t="s">
        <v>28291</v>
      </c>
      <c r="G10052" t="s">
        <v>153</v>
      </c>
      <c r="H10052" t="s">
        <v>143</v>
      </c>
      <c r="I10052" t="s">
        <v>135</v>
      </c>
      <c r="J10052" t="s">
        <v>136</v>
      </c>
      <c r="K10052" t="s">
        <v>137</v>
      </c>
      <c r="L10052" t="s">
        <v>28292</v>
      </c>
      <c r="M10052" t="s">
        <v>28293</v>
      </c>
      <c r="N10052">
        <v>4.0794444439999999</v>
      </c>
      <c r="O10052">
        <v>0</v>
      </c>
      <c r="P10052">
        <v>21</v>
      </c>
      <c r="Q10052">
        <v>0</v>
      </c>
      <c r="R10052">
        <v>0</v>
      </c>
      <c r="S10052">
        <v>0</v>
      </c>
      <c r="T10052">
        <v>2</v>
      </c>
      <c r="U10052">
        <v>0</v>
      </c>
      <c r="V10052">
        <v>0</v>
      </c>
      <c r="W10052">
        <v>0</v>
      </c>
      <c r="X10052">
        <v>4.5459520566172724</v>
      </c>
      <c r="Y10052">
        <v>0</v>
      </c>
      <c r="Z10052">
        <v>0</v>
      </c>
      <c r="AA10052">
        <v>0</v>
      </c>
      <c r="AB10052">
        <v>0.38567079701862444</v>
      </c>
      <c r="AC10052">
        <v>0</v>
      </c>
      <c r="AD10052">
        <v>0</v>
      </c>
      <c r="AE10052">
        <v>4.931622853635897</v>
      </c>
    </row>
    <row r="10053" spans="1:31" x14ac:dyDescent="0.25">
      <c r="A10053">
        <v>1686191</v>
      </c>
      <c r="B10053">
        <v>1</v>
      </c>
      <c r="C10053" t="s">
        <v>80</v>
      </c>
      <c r="D10053" t="s">
        <v>84</v>
      </c>
      <c r="E10053" t="s">
        <v>151</v>
      </c>
      <c r="F10053" t="s">
        <v>28294</v>
      </c>
      <c r="G10053" t="s">
        <v>891</v>
      </c>
      <c r="H10053" t="s">
        <v>143</v>
      </c>
      <c r="I10053" t="s">
        <v>135</v>
      </c>
      <c r="J10053" t="s">
        <v>136</v>
      </c>
      <c r="K10053" t="s">
        <v>137</v>
      </c>
      <c r="L10053" t="s">
        <v>28295</v>
      </c>
      <c r="M10053" t="s">
        <v>28296</v>
      </c>
      <c r="N10053">
        <v>0.29861111099999998</v>
      </c>
      <c r="O10053">
        <v>0</v>
      </c>
      <c r="P10053">
        <v>127</v>
      </c>
      <c r="Q10053">
        <v>0</v>
      </c>
      <c r="R10053">
        <v>0</v>
      </c>
      <c r="S10053">
        <v>0</v>
      </c>
      <c r="T10053">
        <v>4</v>
      </c>
      <c r="U10053">
        <v>0</v>
      </c>
      <c r="V10053">
        <v>0</v>
      </c>
      <c r="W10053">
        <v>0</v>
      </c>
      <c r="X10053">
        <v>8.4463200205806146</v>
      </c>
      <c r="Y10053">
        <v>0</v>
      </c>
      <c r="Z10053">
        <v>0</v>
      </c>
      <c r="AA10053">
        <v>0</v>
      </c>
      <c r="AB10053">
        <v>1.7220898984504331</v>
      </c>
      <c r="AC10053">
        <v>0</v>
      </c>
      <c r="AD10053">
        <v>0</v>
      </c>
      <c r="AE10053">
        <v>10.168409919031047</v>
      </c>
    </row>
    <row r="10054" spans="1:31" x14ac:dyDescent="0.25">
      <c r="A10054">
        <v>1686192</v>
      </c>
      <c r="B10054">
        <v>1</v>
      </c>
      <c r="C10054" t="s">
        <v>80</v>
      </c>
      <c r="D10054" t="s">
        <v>101</v>
      </c>
      <c r="E10054" t="s">
        <v>140</v>
      </c>
      <c r="F10054" t="s">
        <v>28297</v>
      </c>
      <c r="G10054" t="s">
        <v>197</v>
      </c>
      <c r="H10054" t="s">
        <v>143</v>
      </c>
      <c r="I10054" t="s">
        <v>135</v>
      </c>
      <c r="J10054" t="s">
        <v>136</v>
      </c>
      <c r="K10054" t="s">
        <v>137</v>
      </c>
      <c r="L10054" t="s">
        <v>28295</v>
      </c>
      <c r="M10054" t="s">
        <v>28298</v>
      </c>
      <c r="N10054">
        <v>0.80166666600000003</v>
      </c>
      <c r="O10054">
        <v>0</v>
      </c>
      <c r="P10054">
        <v>1</v>
      </c>
      <c r="Q10054">
        <v>0</v>
      </c>
      <c r="R10054">
        <v>0</v>
      </c>
      <c r="S10054">
        <v>0</v>
      </c>
      <c r="T10054">
        <v>1</v>
      </c>
      <c r="U10054">
        <v>0</v>
      </c>
      <c r="V10054">
        <v>0</v>
      </c>
      <c r="W10054">
        <v>0</v>
      </c>
      <c r="X10054">
        <v>1.0235038472199667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1.0235038472199667</v>
      </c>
    </row>
    <row r="10055" spans="1:31" x14ac:dyDescent="0.25">
      <c r="A10055">
        <v>1686193</v>
      </c>
      <c r="B10055">
        <v>1</v>
      </c>
      <c r="C10055" t="s">
        <v>81</v>
      </c>
      <c r="D10055" t="s">
        <v>115</v>
      </c>
      <c r="E10055" t="s">
        <v>151</v>
      </c>
      <c r="F10055" t="s">
        <v>28299</v>
      </c>
      <c r="G10055" t="s">
        <v>692</v>
      </c>
      <c r="H10055" t="s">
        <v>143</v>
      </c>
      <c r="I10055" t="s">
        <v>135</v>
      </c>
      <c r="J10055" t="s">
        <v>136</v>
      </c>
      <c r="K10055" t="s">
        <v>137</v>
      </c>
      <c r="L10055" t="s">
        <v>28300</v>
      </c>
      <c r="M10055" t="s">
        <v>28301</v>
      </c>
      <c r="N10055">
        <v>3.4872222220000002</v>
      </c>
      <c r="O10055">
        <v>0</v>
      </c>
      <c r="P10055">
        <v>58</v>
      </c>
      <c r="Q10055">
        <v>0</v>
      </c>
      <c r="R10055">
        <v>0</v>
      </c>
      <c r="S10055">
        <v>0</v>
      </c>
      <c r="T10055">
        <v>9</v>
      </c>
      <c r="U10055">
        <v>0</v>
      </c>
      <c r="V10055">
        <v>0</v>
      </c>
      <c r="W10055">
        <v>0</v>
      </c>
      <c r="X10055">
        <v>27.693546576553146</v>
      </c>
      <c r="Y10055">
        <v>0</v>
      </c>
      <c r="Z10055">
        <v>0</v>
      </c>
      <c r="AA10055">
        <v>0</v>
      </c>
      <c r="AB10055">
        <v>132.28342190363557</v>
      </c>
      <c r="AC10055">
        <v>0</v>
      </c>
      <c r="AD10055">
        <v>0</v>
      </c>
      <c r="AE10055">
        <v>159.9769684801887</v>
      </c>
    </row>
    <row r="10056" spans="1:31" x14ac:dyDescent="0.25">
      <c r="A10056">
        <v>1686194</v>
      </c>
      <c r="B10056">
        <v>1</v>
      </c>
      <c r="C10056" t="s">
        <v>80</v>
      </c>
      <c r="D10056" t="s">
        <v>92</v>
      </c>
      <c r="E10056" t="s">
        <v>164</v>
      </c>
      <c r="F10056" t="s">
        <v>28302</v>
      </c>
      <c r="G10056" t="s">
        <v>161</v>
      </c>
      <c r="H10056" t="s">
        <v>134</v>
      </c>
      <c r="I10056" t="s">
        <v>135</v>
      </c>
      <c r="J10056" t="s">
        <v>136</v>
      </c>
      <c r="K10056" t="s">
        <v>137</v>
      </c>
      <c r="L10056" t="s">
        <v>28303</v>
      </c>
      <c r="M10056" t="s">
        <v>28304</v>
      </c>
      <c r="N10056">
        <v>5.8055555000000002E-2</v>
      </c>
      <c r="O10056">
        <v>0</v>
      </c>
      <c r="P10056">
        <v>32</v>
      </c>
      <c r="Q10056">
        <v>0</v>
      </c>
      <c r="R10056">
        <v>13</v>
      </c>
      <c r="S10056">
        <v>1</v>
      </c>
      <c r="T10056">
        <v>9</v>
      </c>
      <c r="U10056">
        <v>0</v>
      </c>
      <c r="V10056">
        <v>0</v>
      </c>
      <c r="W10056">
        <v>0</v>
      </c>
      <c r="X10056">
        <v>0.45099320446592489</v>
      </c>
      <c r="Y10056">
        <v>0</v>
      </c>
      <c r="Z10056">
        <v>0.44932782682169553</v>
      </c>
      <c r="AA10056">
        <v>0.10798226719530554</v>
      </c>
      <c r="AB10056">
        <v>0.42050216582084943</v>
      </c>
      <c r="AC10056">
        <v>0</v>
      </c>
      <c r="AD10056">
        <v>0</v>
      </c>
      <c r="AE10056">
        <v>1.4288054643037753</v>
      </c>
    </row>
    <row r="10057" spans="1:31" x14ac:dyDescent="0.25">
      <c r="A10057">
        <v>1686197</v>
      </c>
      <c r="B10057">
        <v>1</v>
      </c>
      <c r="C10057" t="s">
        <v>80</v>
      </c>
      <c r="D10057" t="s">
        <v>110</v>
      </c>
      <c r="E10057" t="s">
        <v>200</v>
      </c>
      <c r="F10057" t="s">
        <v>9407</v>
      </c>
      <c r="G10057" t="s">
        <v>153</v>
      </c>
      <c r="H10057" t="s">
        <v>143</v>
      </c>
      <c r="I10057" t="s">
        <v>135</v>
      </c>
      <c r="J10057" t="s">
        <v>136</v>
      </c>
      <c r="K10057" t="s">
        <v>137</v>
      </c>
      <c r="L10057" t="s">
        <v>28305</v>
      </c>
      <c r="M10057" t="s">
        <v>28306</v>
      </c>
      <c r="N10057">
        <v>0.84666666599999996</v>
      </c>
      <c r="O10057">
        <v>0</v>
      </c>
      <c r="P10057">
        <v>45</v>
      </c>
      <c r="Q10057">
        <v>0</v>
      </c>
      <c r="R10057">
        <v>0</v>
      </c>
      <c r="S10057">
        <v>0</v>
      </c>
      <c r="T10057">
        <v>13</v>
      </c>
      <c r="U10057">
        <v>0</v>
      </c>
      <c r="V10057">
        <v>0</v>
      </c>
      <c r="W10057">
        <v>0</v>
      </c>
      <c r="X10057">
        <v>12.117024930431416</v>
      </c>
      <c r="Y10057">
        <v>0</v>
      </c>
      <c r="Z10057">
        <v>0</v>
      </c>
      <c r="AA10057">
        <v>0</v>
      </c>
      <c r="AB10057">
        <v>25.520464112000358</v>
      </c>
      <c r="AC10057">
        <v>0</v>
      </c>
      <c r="AD10057">
        <v>0</v>
      </c>
      <c r="AE10057">
        <v>37.637489042431774</v>
      </c>
    </row>
    <row r="10058" spans="1:31" x14ac:dyDescent="0.25">
      <c r="A10058">
        <v>1686202</v>
      </c>
      <c r="B10058">
        <v>1</v>
      </c>
      <c r="C10058" t="s">
        <v>80</v>
      </c>
      <c r="D10058" t="s">
        <v>90</v>
      </c>
      <c r="E10058" t="s">
        <v>151</v>
      </c>
      <c r="F10058" t="s">
        <v>936</v>
      </c>
      <c r="G10058" t="s">
        <v>263</v>
      </c>
      <c r="H10058" t="s">
        <v>143</v>
      </c>
      <c r="I10058" t="s">
        <v>135</v>
      </c>
      <c r="J10058" t="s">
        <v>136</v>
      </c>
      <c r="K10058" t="s">
        <v>137</v>
      </c>
      <c r="L10058" t="s">
        <v>28307</v>
      </c>
      <c r="M10058" t="s">
        <v>28308</v>
      </c>
      <c r="N10058">
        <v>1.7327777769999999</v>
      </c>
      <c r="O10058">
        <v>0</v>
      </c>
      <c r="P10058">
        <v>2</v>
      </c>
      <c r="Q10058">
        <v>0</v>
      </c>
      <c r="R10058">
        <v>0</v>
      </c>
      <c r="S10058">
        <v>0</v>
      </c>
      <c r="T10058">
        <v>237</v>
      </c>
      <c r="U10058">
        <v>0</v>
      </c>
      <c r="V10058">
        <v>0</v>
      </c>
      <c r="W10058">
        <v>0</v>
      </c>
      <c r="X10058">
        <v>4.5982337248725225</v>
      </c>
      <c r="Y10058">
        <v>0</v>
      </c>
      <c r="Z10058">
        <v>0</v>
      </c>
      <c r="AA10058">
        <v>0</v>
      </c>
      <c r="AB10058">
        <v>420.10673055253932</v>
      </c>
      <c r="AC10058">
        <v>0</v>
      </c>
      <c r="AD10058">
        <v>0</v>
      </c>
      <c r="AE10058">
        <v>424.70496427741182</v>
      </c>
    </row>
    <row r="10059" spans="1:31" x14ac:dyDescent="0.25">
      <c r="A10059">
        <v>1686205</v>
      </c>
      <c r="B10059">
        <v>1</v>
      </c>
      <c r="C10059" t="s">
        <v>81</v>
      </c>
      <c r="D10059" t="s">
        <v>115</v>
      </c>
      <c r="E10059" t="s">
        <v>159</v>
      </c>
      <c r="F10059" t="s">
        <v>28309</v>
      </c>
      <c r="G10059" t="s">
        <v>271</v>
      </c>
      <c r="H10059" t="s">
        <v>181</v>
      </c>
      <c r="I10059" t="s">
        <v>135</v>
      </c>
      <c r="J10059" t="s">
        <v>136</v>
      </c>
      <c r="K10059" t="s">
        <v>167</v>
      </c>
      <c r="L10059" t="s">
        <v>28310</v>
      </c>
      <c r="M10059" t="s">
        <v>28311</v>
      </c>
      <c r="N10059">
        <v>4.0597222220000004</v>
      </c>
      <c r="O10059">
        <v>0</v>
      </c>
      <c r="P10059">
        <v>248</v>
      </c>
      <c r="Q10059">
        <v>0</v>
      </c>
      <c r="R10059">
        <v>0</v>
      </c>
      <c r="S10059">
        <v>0</v>
      </c>
      <c r="T10059">
        <v>10</v>
      </c>
      <c r="U10059">
        <v>0</v>
      </c>
      <c r="V10059">
        <v>0</v>
      </c>
      <c r="W10059">
        <v>0</v>
      </c>
      <c r="X10059">
        <v>51.64276492268425</v>
      </c>
      <c r="Y10059">
        <v>0</v>
      </c>
      <c r="Z10059">
        <v>0</v>
      </c>
      <c r="AA10059">
        <v>0</v>
      </c>
      <c r="AB10059">
        <v>19.880557573798427</v>
      </c>
      <c r="AC10059">
        <v>0</v>
      </c>
      <c r="AD10059">
        <v>0</v>
      </c>
      <c r="AE10059">
        <v>71.523322496482677</v>
      </c>
    </row>
    <row r="10060" spans="1:31" x14ac:dyDescent="0.25">
      <c r="A10060">
        <v>1686206</v>
      </c>
      <c r="B10060">
        <v>1</v>
      </c>
      <c r="C10060" t="s">
        <v>80</v>
      </c>
      <c r="D10060" t="s">
        <v>92</v>
      </c>
      <c r="E10060" t="s">
        <v>159</v>
      </c>
      <c r="F10060" t="s">
        <v>28312</v>
      </c>
      <c r="G10060" t="s">
        <v>752</v>
      </c>
      <c r="H10060" t="s">
        <v>134</v>
      </c>
      <c r="I10060" t="s">
        <v>135</v>
      </c>
      <c r="J10060" t="s">
        <v>136</v>
      </c>
      <c r="K10060" t="s">
        <v>137</v>
      </c>
      <c r="L10060" t="s">
        <v>28313</v>
      </c>
      <c r="M10060" t="s">
        <v>28314</v>
      </c>
      <c r="N10060">
        <v>7.2777777000000002E-2</v>
      </c>
      <c r="O10060">
        <v>0</v>
      </c>
      <c r="P10060">
        <v>226</v>
      </c>
      <c r="Q10060">
        <v>0</v>
      </c>
      <c r="R10060">
        <v>0</v>
      </c>
      <c r="S10060">
        <v>0</v>
      </c>
      <c r="T10060">
        <v>3</v>
      </c>
      <c r="U10060">
        <v>0</v>
      </c>
      <c r="V10060">
        <v>0</v>
      </c>
      <c r="W10060">
        <v>0</v>
      </c>
      <c r="X10060">
        <v>6.055703699987621</v>
      </c>
      <c r="Y10060">
        <v>0</v>
      </c>
      <c r="Z10060">
        <v>0</v>
      </c>
      <c r="AA10060">
        <v>0</v>
      </c>
      <c r="AB10060">
        <v>8.7024562958336674E-2</v>
      </c>
      <c r="AC10060">
        <v>0</v>
      </c>
      <c r="AD10060">
        <v>0</v>
      </c>
      <c r="AE10060">
        <v>6.1427282629459574</v>
      </c>
    </row>
    <row r="10061" spans="1:31" x14ac:dyDescent="0.25">
      <c r="A10061">
        <v>1686209</v>
      </c>
      <c r="B10061">
        <v>1</v>
      </c>
      <c r="C10061" t="s">
        <v>81</v>
      </c>
      <c r="D10061" t="s">
        <v>122</v>
      </c>
      <c r="E10061" t="s">
        <v>151</v>
      </c>
      <c r="F10061" t="s">
        <v>28315</v>
      </c>
      <c r="G10061" t="s">
        <v>281</v>
      </c>
      <c r="H10061" t="s">
        <v>143</v>
      </c>
      <c r="I10061" t="s">
        <v>135</v>
      </c>
      <c r="J10061" t="s">
        <v>136</v>
      </c>
      <c r="K10061" t="s">
        <v>167</v>
      </c>
      <c r="L10061" t="s">
        <v>28316</v>
      </c>
      <c r="M10061" t="s">
        <v>28317</v>
      </c>
      <c r="N10061">
        <v>3.3491666659999999</v>
      </c>
      <c r="O10061">
        <v>0</v>
      </c>
      <c r="P10061">
        <v>136</v>
      </c>
      <c r="Q10061">
        <v>0</v>
      </c>
      <c r="R10061">
        <v>1</v>
      </c>
      <c r="S10061">
        <v>0</v>
      </c>
      <c r="T10061">
        <v>6</v>
      </c>
      <c r="U10061">
        <v>0</v>
      </c>
      <c r="V10061">
        <v>0</v>
      </c>
      <c r="W10061">
        <v>0</v>
      </c>
      <c r="X10061">
        <v>69.71766605923834</v>
      </c>
      <c r="Y10061">
        <v>0</v>
      </c>
      <c r="Z10061">
        <v>6.4196670990483345E-2</v>
      </c>
      <c r="AA10061">
        <v>0</v>
      </c>
      <c r="AB10061">
        <v>40.650318176440727</v>
      </c>
      <c r="AC10061">
        <v>0</v>
      </c>
      <c r="AD10061">
        <v>0</v>
      </c>
      <c r="AE10061">
        <v>110.43218090666954</v>
      </c>
    </row>
    <row r="10062" spans="1:31" x14ac:dyDescent="0.25">
      <c r="A10062">
        <v>1686211</v>
      </c>
      <c r="B10062">
        <v>1</v>
      </c>
      <c r="C10062" t="s">
        <v>81</v>
      </c>
      <c r="D10062" t="s">
        <v>127</v>
      </c>
      <c r="E10062" t="s">
        <v>131</v>
      </c>
      <c r="F10062" t="s">
        <v>28318</v>
      </c>
      <c r="G10062" t="s">
        <v>161</v>
      </c>
      <c r="H10062" t="s">
        <v>134</v>
      </c>
      <c r="I10062" t="s">
        <v>135</v>
      </c>
      <c r="J10062" t="s">
        <v>136</v>
      </c>
      <c r="K10062" t="s">
        <v>137</v>
      </c>
      <c r="L10062" t="s">
        <v>28319</v>
      </c>
      <c r="M10062" t="s">
        <v>28320</v>
      </c>
      <c r="N10062">
        <v>0.383333333</v>
      </c>
      <c r="O10062">
        <v>0</v>
      </c>
      <c r="P10062">
        <v>813</v>
      </c>
      <c r="Q10062">
        <v>16</v>
      </c>
      <c r="R10062">
        <v>34</v>
      </c>
      <c r="S10062">
        <v>2</v>
      </c>
      <c r="T10062">
        <v>97</v>
      </c>
      <c r="U10062">
        <v>0</v>
      </c>
      <c r="V10062">
        <v>0</v>
      </c>
      <c r="W10062">
        <v>0</v>
      </c>
      <c r="X10062">
        <v>39.463619226788467</v>
      </c>
      <c r="Y10062">
        <v>2.2245873259274003</v>
      </c>
      <c r="Z10062">
        <v>0.55279514540965002</v>
      </c>
      <c r="AA10062">
        <v>1.2496876715700003</v>
      </c>
      <c r="AB10062">
        <v>20.148394494731939</v>
      </c>
      <c r="AC10062">
        <v>0</v>
      </c>
      <c r="AD10062">
        <v>0</v>
      </c>
      <c r="AE10062">
        <v>63.639083864427455</v>
      </c>
    </row>
    <row r="10063" spans="1:31" x14ac:dyDescent="0.25">
      <c r="A10063">
        <v>1686213</v>
      </c>
      <c r="B10063">
        <v>1</v>
      </c>
      <c r="C10063" t="s">
        <v>80</v>
      </c>
      <c r="D10063" t="s">
        <v>85</v>
      </c>
      <c r="E10063" t="s">
        <v>151</v>
      </c>
      <c r="F10063" t="s">
        <v>28321</v>
      </c>
      <c r="G10063" t="s">
        <v>281</v>
      </c>
      <c r="H10063" t="s">
        <v>143</v>
      </c>
      <c r="I10063" t="s">
        <v>135</v>
      </c>
      <c r="J10063" t="s">
        <v>136</v>
      </c>
      <c r="K10063" t="s">
        <v>167</v>
      </c>
      <c r="L10063" t="s">
        <v>28322</v>
      </c>
      <c r="M10063" t="s">
        <v>28323</v>
      </c>
      <c r="N10063">
        <v>6.233333333</v>
      </c>
      <c r="O10063">
        <v>0</v>
      </c>
      <c r="P10063">
        <v>113</v>
      </c>
      <c r="Q10063">
        <v>0</v>
      </c>
      <c r="R10063">
        <v>0</v>
      </c>
      <c r="S10063">
        <v>0</v>
      </c>
      <c r="T10063">
        <v>16</v>
      </c>
      <c r="U10063">
        <v>0</v>
      </c>
      <c r="V10063">
        <v>0</v>
      </c>
      <c r="W10063">
        <v>0</v>
      </c>
      <c r="X10063">
        <v>246.38563089927914</v>
      </c>
      <c r="Y10063">
        <v>0</v>
      </c>
      <c r="Z10063">
        <v>0</v>
      </c>
      <c r="AA10063">
        <v>0</v>
      </c>
      <c r="AB10063">
        <v>252.46756778786707</v>
      </c>
      <c r="AC10063">
        <v>0</v>
      </c>
      <c r="AD10063">
        <v>0</v>
      </c>
      <c r="AE10063">
        <v>498.85319868714623</v>
      </c>
    </row>
    <row r="10064" spans="1:31" x14ac:dyDescent="0.25">
      <c r="A10064">
        <v>1686214</v>
      </c>
      <c r="B10064">
        <v>1</v>
      </c>
      <c r="C10064" t="s">
        <v>80</v>
      </c>
      <c r="D10064" t="s">
        <v>96</v>
      </c>
      <c r="E10064" t="s">
        <v>151</v>
      </c>
      <c r="F10064" t="s">
        <v>28324</v>
      </c>
      <c r="G10064" t="s">
        <v>486</v>
      </c>
      <c r="H10064" t="s">
        <v>143</v>
      </c>
      <c r="I10064" t="s">
        <v>135</v>
      </c>
      <c r="J10064" t="s">
        <v>136</v>
      </c>
      <c r="K10064" t="s">
        <v>137</v>
      </c>
      <c r="L10064" t="s">
        <v>28325</v>
      </c>
      <c r="M10064" t="s">
        <v>28326</v>
      </c>
      <c r="N10064">
        <v>6.9363888879999998</v>
      </c>
      <c r="O10064">
        <v>0</v>
      </c>
      <c r="P10064">
        <v>29</v>
      </c>
      <c r="Q10064">
        <v>0</v>
      </c>
      <c r="R10064">
        <v>0</v>
      </c>
      <c r="S10064">
        <v>0</v>
      </c>
      <c r="T10064">
        <v>4</v>
      </c>
      <c r="U10064">
        <v>0</v>
      </c>
      <c r="V10064">
        <v>0</v>
      </c>
      <c r="W10064">
        <v>0</v>
      </c>
      <c r="X10064">
        <v>56.398784932761394</v>
      </c>
      <c r="Y10064">
        <v>0</v>
      </c>
      <c r="Z10064">
        <v>0</v>
      </c>
      <c r="AA10064">
        <v>0</v>
      </c>
      <c r="AB10064">
        <v>30.977363151081615</v>
      </c>
      <c r="AC10064">
        <v>0</v>
      </c>
      <c r="AD10064">
        <v>0</v>
      </c>
      <c r="AE10064">
        <v>87.376148083843006</v>
      </c>
    </row>
    <row r="10065" spans="1:31" x14ac:dyDescent="0.25">
      <c r="A10065">
        <v>1686216</v>
      </c>
      <c r="B10065">
        <v>1</v>
      </c>
      <c r="C10065" t="s">
        <v>80</v>
      </c>
      <c r="D10065" t="s">
        <v>92</v>
      </c>
      <c r="E10065" t="s">
        <v>131</v>
      </c>
      <c r="F10065" t="s">
        <v>28327</v>
      </c>
      <c r="G10065" t="s">
        <v>161</v>
      </c>
      <c r="H10065" t="s">
        <v>134</v>
      </c>
      <c r="I10065" t="s">
        <v>135</v>
      </c>
      <c r="J10065" t="s">
        <v>136</v>
      </c>
      <c r="K10065" t="s">
        <v>137</v>
      </c>
      <c r="L10065" t="s">
        <v>28328</v>
      </c>
      <c r="M10065" t="s">
        <v>28329</v>
      </c>
      <c r="N10065">
        <v>0.61666666599999997</v>
      </c>
      <c r="O10065">
        <v>4</v>
      </c>
      <c r="P10065">
        <v>2748</v>
      </c>
      <c r="Q10065">
        <v>1</v>
      </c>
      <c r="R10065">
        <v>2</v>
      </c>
      <c r="S10065">
        <v>12</v>
      </c>
      <c r="T10065">
        <v>164</v>
      </c>
      <c r="U10065">
        <v>0</v>
      </c>
      <c r="V10065">
        <v>2</v>
      </c>
      <c r="W10065">
        <v>2.164175642867717</v>
      </c>
      <c r="X10065">
        <v>251.88194494243729</v>
      </c>
      <c r="Y10065">
        <v>1.5579883216477668</v>
      </c>
      <c r="Z10065">
        <v>7.0427893305000005E-3</v>
      </c>
      <c r="AA10065">
        <v>69.357665180063265</v>
      </c>
      <c r="AB10065">
        <v>74.661307851399314</v>
      </c>
      <c r="AC10065">
        <v>0</v>
      </c>
      <c r="AD10065">
        <v>0.97422234737701685</v>
      </c>
      <c r="AE10065">
        <v>400.60434707512286</v>
      </c>
    </row>
    <row r="10066" spans="1:31" x14ac:dyDescent="0.25">
      <c r="A10066">
        <v>1686217</v>
      </c>
      <c r="B10066">
        <v>1</v>
      </c>
      <c r="C10066" t="s">
        <v>80</v>
      </c>
      <c r="D10066" t="s">
        <v>90</v>
      </c>
      <c r="E10066" t="s">
        <v>140</v>
      </c>
      <c r="F10066" t="s">
        <v>28330</v>
      </c>
      <c r="G10066" t="s">
        <v>197</v>
      </c>
      <c r="H10066" t="s">
        <v>143</v>
      </c>
      <c r="I10066" t="s">
        <v>135</v>
      </c>
      <c r="J10066" t="s">
        <v>136</v>
      </c>
      <c r="K10066" t="s">
        <v>137</v>
      </c>
      <c r="L10066" t="s">
        <v>28331</v>
      </c>
      <c r="M10066" t="s">
        <v>28332</v>
      </c>
      <c r="N10066">
        <v>4.1508333329999996</v>
      </c>
      <c r="O10066">
        <v>0</v>
      </c>
      <c r="P10066">
        <v>18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16.156409764478287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16.156409764478287</v>
      </c>
    </row>
    <row r="10067" spans="1:31" x14ac:dyDescent="0.25">
      <c r="A10067">
        <v>1686218</v>
      </c>
      <c r="B10067">
        <v>1</v>
      </c>
      <c r="C10067" t="s">
        <v>80</v>
      </c>
      <c r="D10067" t="s">
        <v>84</v>
      </c>
      <c r="E10067" t="s">
        <v>140</v>
      </c>
      <c r="F10067" t="s">
        <v>28333</v>
      </c>
      <c r="G10067" t="s">
        <v>197</v>
      </c>
      <c r="H10067" t="s">
        <v>143</v>
      </c>
      <c r="I10067" t="s">
        <v>135</v>
      </c>
      <c r="J10067" t="s">
        <v>136</v>
      </c>
      <c r="K10067" t="s">
        <v>137</v>
      </c>
      <c r="L10067" t="s">
        <v>28334</v>
      </c>
      <c r="M10067" t="s">
        <v>28335</v>
      </c>
      <c r="N10067">
        <v>0.97944444399999997</v>
      </c>
      <c r="O10067">
        <v>0</v>
      </c>
      <c r="P10067">
        <v>1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8.8795396843999994E-2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8.8795396843999994E-2</v>
      </c>
    </row>
    <row r="10068" spans="1:31" x14ac:dyDescent="0.25">
      <c r="A10068">
        <v>1686219</v>
      </c>
      <c r="B10068">
        <v>1</v>
      </c>
      <c r="C10068" t="s">
        <v>81</v>
      </c>
      <c r="D10068" t="s">
        <v>118</v>
      </c>
      <c r="E10068" t="s">
        <v>146</v>
      </c>
      <c r="F10068" t="s">
        <v>28336</v>
      </c>
      <c r="G10068" t="s">
        <v>148</v>
      </c>
      <c r="H10068" t="s">
        <v>143</v>
      </c>
      <c r="I10068" t="s">
        <v>135</v>
      </c>
      <c r="J10068" t="s">
        <v>136</v>
      </c>
      <c r="K10068" t="s">
        <v>137</v>
      </c>
      <c r="L10068" t="s">
        <v>28337</v>
      </c>
      <c r="M10068" t="s">
        <v>28338</v>
      </c>
      <c r="N10068">
        <v>0.80194444399999998</v>
      </c>
      <c r="O10068">
        <v>0</v>
      </c>
      <c r="P10068">
        <v>43</v>
      </c>
      <c r="Q10068">
        <v>0</v>
      </c>
      <c r="R10068">
        <v>34</v>
      </c>
      <c r="S10068">
        <v>0</v>
      </c>
      <c r="T10068">
        <v>5</v>
      </c>
      <c r="U10068">
        <v>0</v>
      </c>
      <c r="V10068">
        <v>0</v>
      </c>
      <c r="W10068">
        <v>0</v>
      </c>
      <c r="X10068">
        <v>6.6717920492804526</v>
      </c>
      <c r="Y10068">
        <v>0</v>
      </c>
      <c r="Z10068">
        <v>4.074404640512963</v>
      </c>
      <c r="AA10068">
        <v>0</v>
      </c>
      <c r="AB10068">
        <v>1.91762202512812</v>
      </c>
      <c r="AC10068">
        <v>0</v>
      </c>
      <c r="AD10068">
        <v>0</v>
      </c>
      <c r="AE10068">
        <v>12.663818714921534</v>
      </c>
    </row>
    <row r="10069" spans="1:31" x14ac:dyDescent="0.25">
      <c r="A10069">
        <v>1686225</v>
      </c>
      <c r="B10069">
        <v>1</v>
      </c>
      <c r="C10069" t="s">
        <v>81</v>
      </c>
      <c r="D10069" t="s">
        <v>122</v>
      </c>
      <c r="E10069" t="s">
        <v>151</v>
      </c>
      <c r="F10069" t="s">
        <v>28339</v>
      </c>
      <c r="G10069" t="s">
        <v>281</v>
      </c>
      <c r="H10069" t="s">
        <v>143</v>
      </c>
      <c r="I10069" t="s">
        <v>135</v>
      </c>
      <c r="J10069" t="s">
        <v>136</v>
      </c>
      <c r="K10069" t="s">
        <v>167</v>
      </c>
      <c r="L10069" t="s">
        <v>28340</v>
      </c>
      <c r="M10069" t="s">
        <v>28341</v>
      </c>
      <c r="N10069">
        <v>3.2840258329999998</v>
      </c>
      <c r="O10069">
        <v>0</v>
      </c>
      <c r="P10069">
        <v>176</v>
      </c>
      <c r="Q10069">
        <v>0</v>
      </c>
      <c r="R10069">
        <v>6</v>
      </c>
      <c r="S10069">
        <v>0</v>
      </c>
      <c r="T10069">
        <v>4</v>
      </c>
      <c r="U10069">
        <v>0</v>
      </c>
      <c r="V10069">
        <v>0</v>
      </c>
      <c r="W10069">
        <v>0</v>
      </c>
      <c r="X10069">
        <v>94.729073071708882</v>
      </c>
      <c r="Y10069">
        <v>0</v>
      </c>
      <c r="Z10069">
        <v>3.9348240176917924</v>
      </c>
      <c r="AA10069">
        <v>0</v>
      </c>
      <c r="AB10069">
        <v>7.9552811537466432</v>
      </c>
      <c r="AC10069">
        <v>0</v>
      </c>
      <c r="AD10069">
        <v>0</v>
      </c>
      <c r="AE10069">
        <v>106.61917824314732</v>
      </c>
    </row>
    <row r="10070" spans="1:31" x14ac:dyDescent="0.25">
      <c r="A10070">
        <v>1686226</v>
      </c>
      <c r="B10070">
        <v>1</v>
      </c>
      <c r="C10070" t="s">
        <v>80</v>
      </c>
      <c r="D10070" t="s">
        <v>93</v>
      </c>
      <c r="E10070" t="s">
        <v>140</v>
      </c>
      <c r="F10070" t="s">
        <v>28342</v>
      </c>
      <c r="G10070" t="s">
        <v>389</v>
      </c>
      <c r="H10070" t="s">
        <v>143</v>
      </c>
      <c r="I10070" t="s">
        <v>135</v>
      </c>
      <c r="J10070" t="s">
        <v>136</v>
      </c>
      <c r="K10070" t="s">
        <v>137</v>
      </c>
      <c r="L10070" t="s">
        <v>28343</v>
      </c>
      <c r="M10070" t="s">
        <v>28344</v>
      </c>
      <c r="N10070">
        <v>3.6436111109999998</v>
      </c>
      <c r="O10070">
        <v>0</v>
      </c>
      <c r="P10070">
        <v>9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9.467300787086705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9.467300787086705</v>
      </c>
    </row>
    <row r="10071" spans="1:31" x14ac:dyDescent="0.25">
      <c r="A10071">
        <v>1686229</v>
      </c>
      <c r="B10071">
        <v>1</v>
      </c>
      <c r="C10071" t="s">
        <v>80</v>
      </c>
      <c r="D10071" t="s">
        <v>96</v>
      </c>
      <c r="E10071" t="s">
        <v>140</v>
      </c>
      <c r="F10071" t="s">
        <v>28345</v>
      </c>
      <c r="G10071" t="s">
        <v>197</v>
      </c>
      <c r="H10071" t="s">
        <v>143</v>
      </c>
      <c r="I10071" t="s">
        <v>135</v>
      </c>
      <c r="J10071" t="s">
        <v>136</v>
      </c>
      <c r="K10071" t="s">
        <v>137</v>
      </c>
      <c r="L10071" t="s">
        <v>28319</v>
      </c>
      <c r="M10071" t="s">
        <v>28346</v>
      </c>
      <c r="N10071">
        <v>1.088333333</v>
      </c>
      <c r="O10071">
        <v>0</v>
      </c>
      <c r="P10071">
        <v>1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0.24711949736468333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0.24711949736468333</v>
      </c>
    </row>
    <row r="10072" spans="1:31" x14ac:dyDescent="0.25">
      <c r="A10072">
        <v>1686234</v>
      </c>
      <c r="B10072">
        <v>1</v>
      </c>
      <c r="C10072" t="s">
        <v>80</v>
      </c>
      <c r="D10072" t="s">
        <v>93</v>
      </c>
      <c r="E10072" t="s">
        <v>164</v>
      </c>
      <c r="F10072" t="s">
        <v>17461</v>
      </c>
      <c r="G10072" t="s">
        <v>161</v>
      </c>
      <c r="H10072" t="s">
        <v>134</v>
      </c>
      <c r="I10072" t="s">
        <v>135</v>
      </c>
      <c r="J10072" t="s">
        <v>136</v>
      </c>
      <c r="K10072" t="s">
        <v>137</v>
      </c>
      <c r="L10072" t="s">
        <v>28347</v>
      </c>
      <c r="M10072" t="s">
        <v>28348</v>
      </c>
      <c r="N10072">
        <v>1.638055555</v>
      </c>
      <c r="O10072">
        <v>1</v>
      </c>
      <c r="P10072">
        <v>1552</v>
      </c>
      <c r="Q10072">
        <v>3</v>
      </c>
      <c r="R10072">
        <v>175</v>
      </c>
      <c r="S10072">
        <v>9</v>
      </c>
      <c r="T10072">
        <v>319</v>
      </c>
      <c r="U10072">
        <v>3</v>
      </c>
      <c r="V10072">
        <v>2</v>
      </c>
      <c r="W10072">
        <v>28.40957885224293</v>
      </c>
      <c r="X10072">
        <v>367.88951348635339</v>
      </c>
      <c r="Y10072">
        <v>2.4921982571336514</v>
      </c>
      <c r="Z10072">
        <v>71.950363783515826</v>
      </c>
      <c r="AA10072">
        <v>65.138002012433986</v>
      </c>
      <c r="AB10072">
        <v>392.01209860706467</v>
      </c>
      <c r="AC10072">
        <v>206.77840967403338</v>
      </c>
      <c r="AD10072">
        <v>35.349420840597311</v>
      </c>
      <c r="AE10072">
        <v>1170.0195855133752</v>
      </c>
    </row>
    <row r="10073" spans="1:31" x14ac:dyDescent="0.25">
      <c r="A10073">
        <v>1686236</v>
      </c>
      <c r="B10073">
        <v>1</v>
      </c>
      <c r="C10073" t="s">
        <v>81</v>
      </c>
      <c r="D10073" t="s">
        <v>118</v>
      </c>
      <c r="E10073" t="s">
        <v>140</v>
      </c>
      <c r="F10073" t="s">
        <v>28349</v>
      </c>
      <c r="G10073" t="s">
        <v>197</v>
      </c>
      <c r="H10073" t="s">
        <v>143</v>
      </c>
      <c r="I10073" t="s">
        <v>135</v>
      </c>
      <c r="J10073" t="s">
        <v>136</v>
      </c>
      <c r="K10073" t="s">
        <v>137</v>
      </c>
      <c r="L10073" t="s">
        <v>28350</v>
      </c>
      <c r="M10073" t="s">
        <v>28351</v>
      </c>
      <c r="N10073">
        <v>2.7925</v>
      </c>
      <c r="O10073">
        <v>0</v>
      </c>
      <c r="P10073">
        <v>1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5.9940464714794452E-2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5.9940464714794452E-2</v>
      </c>
    </row>
    <row r="10074" spans="1:31" x14ac:dyDescent="0.25">
      <c r="A10074">
        <v>1686241</v>
      </c>
      <c r="B10074">
        <v>1</v>
      </c>
      <c r="C10074" t="s">
        <v>80</v>
      </c>
      <c r="D10074" t="s">
        <v>82</v>
      </c>
      <c r="E10074" t="s">
        <v>140</v>
      </c>
      <c r="F10074" t="s">
        <v>28352</v>
      </c>
      <c r="G10074" t="s">
        <v>209</v>
      </c>
      <c r="H10074" t="s">
        <v>143</v>
      </c>
      <c r="I10074" t="s">
        <v>135</v>
      </c>
      <c r="J10074" t="s">
        <v>136</v>
      </c>
      <c r="K10074" t="s">
        <v>137</v>
      </c>
      <c r="L10074" t="s">
        <v>28353</v>
      </c>
      <c r="M10074" t="s">
        <v>28354</v>
      </c>
      <c r="N10074">
        <v>0.50138888800000003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15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10.683565661827323</v>
      </c>
      <c r="AC10074">
        <v>0</v>
      </c>
      <c r="AD10074">
        <v>0</v>
      </c>
      <c r="AE10074">
        <v>10.683565661827323</v>
      </c>
    </row>
    <row r="10075" spans="1:31" x14ac:dyDescent="0.25">
      <c r="A10075">
        <v>1686244</v>
      </c>
      <c r="B10075">
        <v>1</v>
      </c>
      <c r="C10075" t="s">
        <v>81</v>
      </c>
      <c r="D10075" t="s">
        <v>122</v>
      </c>
      <c r="E10075" t="s">
        <v>140</v>
      </c>
      <c r="F10075" t="s">
        <v>28355</v>
      </c>
      <c r="G10075" t="s">
        <v>197</v>
      </c>
      <c r="H10075" t="s">
        <v>143</v>
      </c>
      <c r="I10075" t="s">
        <v>135</v>
      </c>
      <c r="J10075" t="s">
        <v>136</v>
      </c>
      <c r="K10075" t="s">
        <v>137</v>
      </c>
      <c r="L10075" t="s">
        <v>28356</v>
      </c>
      <c r="M10075" t="s">
        <v>28357</v>
      </c>
      <c r="N10075">
        <v>1.2794444439999999</v>
      </c>
      <c r="O10075">
        <v>0</v>
      </c>
      <c r="P10075">
        <v>4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0.57746404138705554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0.57746404138705554</v>
      </c>
    </row>
    <row r="10076" spans="1:31" x14ac:dyDescent="0.25">
      <c r="A10076">
        <v>1686245</v>
      </c>
      <c r="B10076">
        <v>1</v>
      </c>
      <c r="C10076" t="s">
        <v>81</v>
      </c>
      <c r="D10076" t="s">
        <v>112</v>
      </c>
      <c r="E10076" t="s">
        <v>140</v>
      </c>
      <c r="F10076" t="s">
        <v>28358</v>
      </c>
      <c r="G10076" t="s">
        <v>197</v>
      </c>
      <c r="H10076" t="s">
        <v>143</v>
      </c>
      <c r="I10076" t="s">
        <v>135</v>
      </c>
      <c r="J10076" t="s">
        <v>136</v>
      </c>
      <c r="K10076" t="s">
        <v>137</v>
      </c>
      <c r="L10076" t="s">
        <v>28359</v>
      </c>
      <c r="M10076" t="s">
        <v>28360</v>
      </c>
      <c r="N10076">
        <v>3.4780555550000001</v>
      </c>
      <c r="O10076">
        <v>0</v>
      </c>
      <c r="P10076">
        <v>10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6.9854256004493243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6.9854256004493243</v>
      </c>
    </row>
    <row r="10077" spans="1:31" x14ac:dyDescent="0.25">
      <c r="A10077">
        <v>1686246</v>
      </c>
      <c r="B10077">
        <v>1</v>
      </c>
      <c r="C10077" t="s">
        <v>80</v>
      </c>
      <c r="D10077" t="s">
        <v>85</v>
      </c>
      <c r="E10077" t="s">
        <v>159</v>
      </c>
      <c r="F10077" t="s">
        <v>28361</v>
      </c>
      <c r="G10077" t="s">
        <v>281</v>
      </c>
      <c r="H10077" t="s">
        <v>134</v>
      </c>
      <c r="I10077" t="s">
        <v>135</v>
      </c>
      <c r="J10077" t="s">
        <v>136</v>
      </c>
      <c r="K10077" t="s">
        <v>167</v>
      </c>
      <c r="L10077" t="s">
        <v>28362</v>
      </c>
      <c r="M10077" t="s">
        <v>28363</v>
      </c>
      <c r="N10077">
        <v>2.9423722219999999</v>
      </c>
      <c r="O10077">
        <v>0</v>
      </c>
      <c r="P10077">
        <v>1107</v>
      </c>
      <c r="Q10077">
        <v>0</v>
      </c>
      <c r="R10077">
        <v>0</v>
      </c>
      <c r="S10077">
        <v>0</v>
      </c>
      <c r="T10077">
        <v>79</v>
      </c>
      <c r="U10077">
        <v>0</v>
      </c>
      <c r="V10077">
        <v>0</v>
      </c>
      <c r="W10077">
        <v>0</v>
      </c>
      <c r="X10077">
        <v>755.02772380163719</v>
      </c>
      <c r="Y10077">
        <v>0</v>
      </c>
      <c r="Z10077">
        <v>0</v>
      </c>
      <c r="AA10077">
        <v>0</v>
      </c>
      <c r="AB10077">
        <v>139.0641134094318</v>
      </c>
      <c r="AC10077">
        <v>0</v>
      </c>
      <c r="AD10077">
        <v>0</v>
      </c>
      <c r="AE10077">
        <v>894.09183721106899</v>
      </c>
    </row>
    <row r="10078" spans="1:31" x14ac:dyDescent="0.25">
      <c r="A10078">
        <v>1686247</v>
      </c>
      <c r="B10078">
        <v>1</v>
      </c>
      <c r="C10078" t="s">
        <v>80</v>
      </c>
      <c r="D10078" t="s">
        <v>85</v>
      </c>
      <c r="E10078" t="s">
        <v>159</v>
      </c>
      <c r="F10078" t="s">
        <v>28364</v>
      </c>
      <c r="G10078" t="s">
        <v>281</v>
      </c>
      <c r="H10078" t="s">
        <v>134</v>
      </c>
      <c r="I10078" t="s">
        <v>135</v>
      </c>
      <c r="J10078" t="s">
        <v>136</v>
      </c>
      <c r="K10078" t="s">
        <v>167</v>
      </c>
      <c r="L10078" t="s">
        <v>28365</v>
      </c>
      <c r="M10078" t="s">
        <v>28366</v>
      </c>
      <c r="N10078">
        <v>2.5406</v>
      </c>
      <c r="O10078">
        <v>0</v>
      </c>
      <c r="P10078">
        <v>758</v>
      </c>
      <c r="Q10078">
        <v>0</v>
      </c>
      <c r="R10078">
        <v>0</v>
      </c>
      <c r="S10078">
        <v>0</v>
      </c>
      <c r="T10078">
        <v>63</v>
      </c>
      <c r="U10078">
        <v>0</v>
      </c>
      <c r="V10078">
        <v>0</v>
      </c>
      <c r="W10078">
        <v>0</v>
      </c>
      <c r="X10078">
        <v>423.23716534867543</v>
      </c>
      <c r="Y10078">
        <v>0</v>
      </c>
      <c r="Z10078">
        <v>0</v>
      </c>
      <c r="AA10078">
        <v>0</v>
      </c>
      <c r="AB10078">
        <v>118.69171557805615</v>
      </c>
      <c r="AC10078">
        <v>0</v>
      </c>
      <c r="AD10078">
        <v>0</v>
      </c>
      <c r="AE10078">
        <v>541.92888092673161</v>
      </c>
    </row>
    <row r="10079" spans="1:31" x14ac:dyDescent="0.25">
      <c r="A10079">
        <v>1686250</v>
      </c>
      <c r="B10079">
        <v>1</v>
      </c>
      <c r="C10079" t="s">
        <v>81</v>
      </c>
      <c r="D10079" t="s">
        <v>118</v>
      </c>
      <c r="E10079" t="s">
        <v>140</v>
      </c>
      <c r="F10079" t="s">
        <v>28367</v>
      </c>
      <c r="G10079" t="s">
        <v>209</v>
      </c>
      <c r="H10079" t="s">
        <v>143</v>
      </c>
      <c r="I10079" t="s">
        <v>135</v>
      </c>
      <c r="J10079" t="s">
        <v>136</v>
      </c>
      <c r="K10079" t="s">
        <v>137</v>
      </c>
      <c r="L10079" t="s">
        <v>28368</v>
      </c>
      <c r="M10079" t="s">
        <v>28369</v>
      </c>
      <c r="N10079">
        <v>0.5575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24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6.0405934856935346</v>
      </c>
      <c r="AC10079">
        <v>0</v>
      </c>
      <c r="AD10079">
        <v>0</v>
      </c>
      <c r="AE10079">
        <v>6.0405934856935346</v>
      </c>
    </row>
    <row r="10080" spans="1:31" x14ac:dyDescent="0.25">
      <c r="A10080">
        <v>1686252</v>
      </c>
      <c r="B10080">
        <v>1</v>
      </c>
      <c r="C10080" t="s">
        <v>80</v>
      </c>
      <c r="D10080" t="s">
        <v>82</v>
      </c>
      <c r="E10080" t="s">
        <v>140</v>
      </c>
      <c r="F10080" t="s">
        <v>28370</v>
      </c>
      <c r="G10080" t="s">
        <v>197</v>
      </c>
      <c r="H10080" t="s">
        <v>143</v>
      </c>
      <c r="I10080" t="s">
        <v>135</v>
      </c>
      <c r="J10080" t="s">
        <v>136</v>
      </c>
      <c r="K10080" t="s">
        <v>137</v>
      </c>
      <c r="L10080" t="s">
        <v>28371</v>
      </c>
      <c r="M10080" t="s">
        <v>28372</v>
      </c>
      <c r="N10080">
        <v>1.473333333</v>
      </c>
      <c r="O10080">
        <v>0</v>
      </c>
      <c r="P10080">
        <v>1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6.1658553754000015E-4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6.1658553754000015E-4</v>
      </c>
    </row>
    <row r="10081" spans="1:31" x14ac:dyDescent="0.25">
      <c r="A10081">
        <v>1686253</v>
      </c>
      <c r="B10081">
        <v>1</v>
      </c>
      <c r="C10081" t="s">
        <v>80</v>
      </c>
      <c r="D10081" t="s">
        <v>93</v>
      </c>
      <c r="E10081" t="s">
        <v>164</v>
      </c>
      <c r="F10081" t="s">
        <v>2352</v>
      </c>
      <c r="G10081" t="s">
        <v>281</v>
      </c>
      <c r="H10081" t="s">
        <v>134</v>
      </c>
      <c r="I10081" t="s">
        <v>135</v>
      </c>
      <c r="J10081" t="s">
        <v>136</v>
      </c>
      <c r="K10081" t="s">
        <v>167</v>
      </c>
      <c r="L10081" t="s">
        <v>28373</v>
      </c>
      <c r="M10081" t="s">
        <v>28374</v>
      </c>
      <c r="N10081">
        <v>8.7783333330000008</v>
      </c>
      <c r="O10081">
        <v>1</v>
      </c>
      <c r="P10081">
        <v>324</v>
      </c>
      <c r="Q10081">
        <v>37</v>
      </c>
      <c r="R10081">
        <v>189</v>
      </c>
      <c r="S10081">
        <v>8</v>
      </c>
      <c r="T10081">
        <v>102</v>
      </c>
      <c r="U10081">
        <v>0</v>
      </c>
      <c r="V10081">
        <v>0</v>
      </c>
      <c r="W10081">
        <v>9.1813282893950792</v>
      </c>
      <c r="X10081">
        <v>563.91081045675412</v>
      </c>
      <c r="Y10081">
        <v>1097.84963197254</v>
      </c>
      <c r="Z10081">
        <v>1672.6978829312106</v>
      </c>
      <c r="AA10081">
        <v>198.88261513003252</v>
      </c>
      <c r="AB10081">
        <v>1390.9777171317612</v>
      </c>
      <c r="AC10081">
        <v>0</v>
      </c>
      <c r="AD10081">
        <v>0</v>
      </c>
      <c r="AE10081">
        <v>4933.4999859116933</v>
      </c>
    </row>
    <row r="10082" spans="1:31" x14ac:dyDescent="0.25">
      <c r="A10082">
        <v>1686254</v>
      </c>
      <c r="B10082">
        <v>1</v>
      </c>
      <c r="C10082" t="s">
        <v>80</v>
      </c>
      <c r="D10082" t="s">
        <v>103</v>
      </c>
      <c r="E10082" t="s">
        <v>140</v>
      </c>
      <c r="F10082" t="s">
        <v>28375</v>
      </c>
      <c r="G10082" t="s">
        <v>197</v>
      </c>
      <c r="H10082" t="s">
        <v>143</v>
      </c>
      <c r="I10082" t="s">
        <v>135</v>
      </c>
      <c r="J10082" t="s">
        <v>136</v>
      </c>
      <c r="K10082" t="s">
        <v>137</v>
      </c>
      <c r="L10082" t="s">
        <v>28376</v>
      </c>
      <c r="M10082" t="s">
        <v>28377</v>
      </c>
      <c r="N10082">
        <v>1.727777777</v>
      </c>
      <c r="O10082">
        <v>0</v>
      </c>
      <c r="P10082">
        <v>3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0.56398003744199998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0.56398003744199998</v>
      </c>
    </row>
    <row r="10083" spans="1:31" x14ac:dyDescent="0.25">
      <c r="A10083">
        <v>1686256</v>
      </c>
      <c r="B10083">
        <v>1</v>
      </c>
      <c r="C10083" t="s">
        <v>80</v>
      </c>
      <c r="D10083" t="s">
        <v>92</v>
      </c>
      <c r="E10083" t="s">
        <v>151</v>
      </c>
      <c r="F10083" t="s">
        <v>24884</v>
      </c>
      <c r="G10083" t="s">
        <v>222</v>
      </c>
      <c r="H10083" t="s">
        <v>143</v>
      </c>
      <c r="I10083" t="s">
        <v>135</v>
      </c>
      <c r="J10083" t="s">
        <v>136</v>
      </c>
      <c r="K10083" t="s">
        <v>137</v>
      </c>
      <c r="L10083" t="s">
        <v>28378</v>
      </c>
      <c r="M10083" t="s">
        <v>28379</v>
      </c>
      <c r="N10083">
        <v>1.466111111</v>
      </c>
      <c r="O10083">
        <v>0</v>
      </c>
      <c r="P10083">
        <v>5</v>
      </c>
      <c r="Q10083">
        <v>0</v>
      </c>
      <c r="R10083">
        <v>16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0.54629509302375001</v>
      </c>
      <c r="Y10083">
        <v>0</v>
      </c>
      <c r="Z10083">
        <v>2.9522916538173725</v>
      </c>
      <c r="AA10083">
        <v>0</v>
      </c>
      <c r="AB10083">
        <v>0</v>
      </c>
      <c r="AC10083">
        <v>0</v>
      </c>
      <c r="AD10083">
        <v>0</v>
      </c>
      <c r="AE10083">
        <v>3.4985867468411227</v>
      </c>
    </row>
    <row r="10084" spans="1:31" x14ac:dyDescent="0.25">
      <c r="A10084">
        <v>1686257</v>
      </c>
      <c r="B10084">
        <v>1</v>
      </c>
      <c r="C10084" t="s">
        <v>80</v>
      </c>
      <c r="D10084" t="s">
        <v>84</v>
      </c>
      <c r="E10084" t="s">
        <v>140</v>
      </c>
      <c r="F10084" t="s">
        <v>28380</v>
      </c>
      <c r="G10084" t="s">
        <v>197</v>
      </c>
      <c r="H10084" t="s">
        <v>143</v>
      </c>
      <c r="I10084" t="s">
        <v>135</v>
      </c>
      <c r="J10084" t="s">
        <v>136</v>
      </c>
      <c r="K10084" t="s">
        <v>137</v>
      </c>
      <c r="L10084" t="s">
        <v>28381</v>
      </c>
      <c r="M10084" t="s">
        <v>28382</v>
      </c>
      <c r="N10084">
        <v>1.308333333</v>
      </c>
      <c r="O10084">
        <v>0</v>
      </c>
      <c r="P10084">
        <v>6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0.58386422048816677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0.58386422048816677</v>
      </c>
    </row>
    <row r="10085" spans="1:31" x14ac:dyDescent="0.25">
      <c r="A10085">
        <v>1686260</v>
      </c>
      <c r="B10085">
        <v>1</v>
      </c>
      <c r="C10085" t="s">
        <v>80</v>
      </c>
      <c r="D10085" t="s">
        <v>97</v>
      </c>
      <c r="E10085" t="s">
        <v>140</v>
      </c>
      <c r="F10085" t="s">
        <v>28383</v>
      </c>
      <c r="G10085" t="s">
        <v>197</v>
      </c>
      <c r="H10085" t="s">
        <v>143</v>
      </c>
      <c r="I10085" t="s">
        <v>135</v>
      </c>
      <c r="J10085" t="s">
        <v>136</v>
      </c>
      <c r="K10085" t="s">
        <v>137</v>
      </c>
      <c r="L10085" t="s">
        <v>28384</v>
      </c>
      <c r="M10085" t="s">
        <v>28385</v>
      </c>
      <c r="N10085">
        <v>6.3911111109999998</v>
      </c>
      <c r="O10085">
        <v>0</v>
      </c>
      <c r="P10085">
        <v>1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1.8367181299987745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1.8367181299987745</v>
      </c>
    </row>
    <row r="10086" spans="1:31" x14ac:dyDescent="0.25">
      <c r="A10086">
        <v>1686261</v>
      </c>
      <c r="B10086">
        <v>1</v>
      </c>
      <c r="C10086" t="s">
        <v>80</v>
      </c>
      <c r="D10086" t="s">
        <v>105</v>
      </c>
      <c r="E10086" t="s">
        <v>159</v>
      </c>
      <c r="F10086" t="s">
        <v>28386</v>
      </c>
      <c r="G10086" t="s">
        <v>161</v>
      </c>
      <c r="H10086" t="s">
        <v>134</v>
      </c>
      <c r="I10086" t="s">
        <v>135</v>
      </c>
      <c r="J10086" t="s">
        <v>136</v>
      </c>
      <c r="K10086" t="s">
        <v>137</v>
      </c>
      <c r="L10086" t="s">
        <v>28387</v>
      </c>
      <c r="M10086" t="s">
        <v>28388</v>
      </c>
      <c r="N10086">
        <v>0.41083333300000002</v>
      </c>
      <c r="O10086">
        <v>0</v>
      </c>
      <c r="P10086">
        <v>3543</v>
      </c>
      <c r="Q10086">
        <v>0</v>
      </c>
      <c r="R10086">
        <v>0</v>
      </c>
      <c r="S10086">
        <v>0</v>
      </c>
      <c r="T10086">
        <v>270</v>
      </c>
      <c r="U10086">
        <v>0</v>
      </c>
      <c r="V10086">
        <v>0</v>
      </c>
      <c r="W10086">
        <v>0</v>
      </c>
      <c r="X10086">
        <v>348.20966478218833</v>
      </c>
      <c r="Y10086">
        <v>0</v>
      </c>
      <c r="Z10086">
        <v>0</v>
      </c>
      <c r="AA10086">
        <v>0</v>
      </c>
      <c r="AB10086">
        <v>87.256919328140413</v>
      </c>
      <c r="AC10086">
        <v>0</v>
      </c>
      <c r="AD10086">
        <v>0</v>
      </c>
      <c r="AE10086">
        <v>435.46658411032877</v>
      </c>
    </row>
    <row r="10087" spans="1:31" x14ac:dyDescent="0.25">
      <c r="A10087">
        <v>1686262</v>
      </c>
      <c r="B10087">
        <v>1</v>
      </c>
      <c r="C10087" t="s">
        <v>80</v>
      </c>
      <c r="D10087" t="s">
        <v>99</v>
      </c>
      <c r="E10087" t="s">
        <v>151</v>
      </c>
      <c r="F10087" t="s">
        <v>28389</v>
      </c>
      <c r="G10087" t="s">
        <v>486</v>
      </c>
      <c r="H10087" t="s">
        <v>143</v>
      </c>
      <c r="I10087" t="s">
        <v>135</v>
      </c>
      <c r="J10087" t="s">
        <v>136</v>
      </c>
      <c r="K10087" t="s">
        <v>137</v>
      </c>
      <c r="L10087" t="s">
        <v>28390</v>
      </c>
      <c r="M10087" t="s">
        <v>28391</v>
      </c>
      <c r="N10087">
        <v>8.9841666660000001</v>
      </c>
      <c r="O10087">
        <v>0</v>
      </c>
      <c r="P10087">
        <v>9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17.930601855319761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17.930601855319761</v>
      </c>
    </row>
    <row r="10088" spans="1:31" x14ac:dyDescent="0.25">
      <c r="A10088">
        <v>1686264</v>
      </c>
      <c r="B10088">
        <v>1</v>
      </c>
      <c r="C10088" t="s">
        <v>81</v>
      </c>
      <c r="D10088" t="s">
        <v>119</v>
      </c>
      <c r="E10088" t="s">
        <v>131</v>
      </c>
      <c r="F10088" t="s">
        <v>21325</v>
      </c>
      <c r="G10088" t="s">
        <v>161</v>
      </c>
      <c r="H10088" t="s">
        <v>134</v>
      </c>
      <c r="I10088" t="s">
        <v>173</v>
      </c>
      <c r="J10088" t="s">
        <v>136</v>
      </c>
      <c r="K10088" t="s">
        <v>137</v>
      </c>
      <c r="L10088" t="s">
        <v>28392</v>
      </c>
      <c r="M10088" t="s">
        <v>28393</v>
      </c>
      <c r="N10088">
        <v>5.5555550000000002E-3</v>
      </c>
      <c r="O10088">
        <v>0</v>
      </c>
      <c r="P10088">
        <v>1651</v>
      </c>
      <c r="Q10088">
        <v>102</v>
      </c>
      <c r="R10088">
        <v>359</v>
      </c>
      <c r="S10088">
        <v>7</v>
      </c>
      <c r="T10088">
        <v>89</v>
      </c>
      <c r="U10088">
        <v>0</v>
      </c>
      <c r="V10088">
        <v>0</v>
      </c>
      <c r="W10088">
        <v>0</v>
      </c>
      <c r="X10088">
        <v>0.9505247322384659</v>
      </c>
      <c r="Y10088">
        <v>0.31071670968329457</v>
      </c>
      <c r="Z10088">
        <v>0.56852578731112258</v>
      </c>
      <c r="AA10088">
        <v>0.29989602245101671</v>
      </c>
      <c r="AB10088">
        <v>0.32714944148395009</v>
      </c>
      <c r="AC10088">
        <v>0</v>
      </c>
      <c r="AD10088">
        <v>0</v>
      </c>
      <c r="AE10088">
        <v>2.45681269316785</v>
      </c>
    </row>
    <row r="10089" spans="1:31" x14ac:dyDescent="0.25">
      <c r="A10089">
        <v>1686265</v>
      </c>
      <c r="B10089">
        <v>1</v>
      </c>
      <c r="C10089" t="s">
        <v>80</v>
      </c>
      <c r="D10089" t="s">
        <v>102</v>
      </c>
      <c r="E10089" t="s">
        <v>140</v>
      </c>
      <c r="F10089" t="s">
        <v>28394</v>
      </c>
      <c r="G10089" t="s">
        <v>197</v>
      </c>
      <c r="H10089" t="s">
        <v>143</v>
      </c>
      <c r="I10089" t="s">
        <v>135</v>
      </c>
      <c r="J10089" t="s">
        <v>136</v>
      </c>
      <c r="K10089" t="s">
        <v>137</v>
      </c>
      <c r="L10089" t="s">
        <v>28395</v>
      </c>
      <c r="M10089" t="s">
        <v>28396</v>
      </c>
      <c r="N10089">
        <v>6.3105555549999997</v>
      </c>
      <c r="O10089">
        <v>0</v>
      </c>
      <c r="P10089">
        <v>1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0.93799606439635519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0.93799606439635519</v>
      </c>
    </row>
    <row r="10090" spans="1:31" x14ac:dyDescent="0.25">
      <c r="A10090">
        <v>1686266</v>
      </c>
      <c r="B10090">
        <v>1</v>
      </c>
      <c r="C10090" t="s">
        <v>80</v>
      </c>
      <c r="D10090" t="s">
        <v>92</v>
      </c>
      <c r="E10090" t="s">
        <v>140</v>
      </c>
      <c r="F10090" t="s">
        <v>28397</v>
      </c>
      <c r="G10090" t="s">
        <v>197</v>
      </c>
      <c r="H10090" t="s">
        <v>143</v>
      </c>
      <c r="I10090" t="s">
        <v>135</v>
      </c>
      <c r="J10090" t="s">
        <v>136</v>
      </c>
      <c r="K10090" t="s">
        <v>137</v>
      </c>
      <c r="L10090" t="s">
        <v>28398</v>
      </c>
      <c r="M10090" t="s">
        <v>28399</v>
      </c>
      <c r="N10090">
        <v>2.52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1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4.6684504065205079</v>
      </c>
      <c r="AC10090">
        <v>0</v>
      </c>
      <c r="AD10090">
        <v>0</v>
      </c>
      <c r="AE10090">
        <v>4.6684504065205079</v>
      </c>
    </row>
    <row r="10091" spans="1:31" x14ac:dyDescent="0.25">
      <c r="A10091">
        <v>1686270</v>
      </c>
      <c r="B10091">
        <v>1</v>
      </c>
      <c r="C10091" t="s">
        <v>81</v>
      </c>
      <c r="D10091" t="s">
        <v>118</v>
      </c>
      <c r="E10091" t="s">
        <v>159</v>
      </c>
      <c r="F10091" t="s">
        <v>28400</v>
      </c>
      <c r="G10091" t="s">
        <v>596</v>
      </c>
      <c r="H10091" t="s">
        <v>134</v>
      </c>
      <c r="I10091" t="s">
        <v>135</v>
      </c>
      <c r="J10091" t="s">
        <v>136</v>
      </c>
      <c r="K10091" t="s">
        <v>137</v>
      </c>
      <c r="L10091" t="s">
        <v>28401</v>
      </c>
      <c r="M10091" t="s">
        <v>28402</v>
      </c>
      <c r="N10091">
        <v>6.3163888879999996</v>
      </c>
      <c r="O10091">
        <v>0</v>
      </c>
      <c r="P10091">
        <v>0</v>
      </c>
      <c r="Q10091">
        <v>6</v>
      </c>
      <c r="R10091">
        <v>6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12.08549572769669</v>
      </c>
      <c r="Z10091">
        <v>14.162312506716619</v>
      </c>
      <c r="AA10091">
        <v>0</v>
      </c>
      <c r="AB10091">
        <v>0</v>
      </c>
      <c r="AC10091">
        <v>0</v>
      </c>
      <c r="AD10091">
        <v>0</v>
      </c>
      <c r="AE10091">
        <v>26.247808234413309</v>
      </c>
    </row>
    <row r="10092" spans="1:31" x14ac:dyDescent="0.25">
      <c r="A10092">
        <v>1686271</v>
      </c>
      <c r="B10092">
        <v>1</v>
      </c>
      <c r="C10092" t="s">
        <v>80</v>
      </c>
      <c r="D10092" t="s">
        <v>108</v>
      </c>
      <c r="E10092" t="s">
        <v>140</v>
      </c>
      <c r="F10092" t="s">
        <v>28403</v>
      </c>
      <c r="G10092" t="s">
        <v>267</v>
      </c>
      <c r="H10092" t="s">
        <v>143</v>
      </c>
      <c r="I10092" t="s">
        <v>135</v>
      </c>
      <c r="J10092" t="s">
        <v>136</v>
      </c>
      <c r="K10092" t="s">
        <v>137</v>
      </c>
      <c r="L10092" t="s">
        <v>28404</v>
      </c>
      <c r="M10092" t="s">
        <v>28405</v>
      </c>
      <c r="N10092">
        <v>2.7722222219999999</v>
      </c>
      <c r="O10092">
        <v>0</v>
      </c>
      <c r="P10092">
        <v>3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1.4904403575118994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1.4904403575118994</v>
      </c>
    </row>
    <row r="10093" spans="1:31" x14ac:dyDescent="0.25">
      <c r="A10093">
        <v>1686273</v>
      </c>
      <c r="B10093">
        <v>1</v>
      </c>
      <c r="C10093" t="s">
        <v>80</v>
      </c>
      <c r="D10093" t="s">
        <v>92</v>
      </c>
      <c r="E10093" t="s">
        <v>140</v>
      </c>
      <c r="F10093" t="s">
        <v>28406</v>
      </c>
      <c r="G10093" t="s">
        <v>142</v>
      </c>
      <c r="H10093" t="s">
        <v>143</v>
      </c>
      <c r="I10093" t="s">
        <v>135</v>
      </c>
      <c r="J10093" t="s">
        <v>136</v>
      </c>
      <c r="K10093" t="s">
        <v>137</v>
      </c>
      <c r="L10093" t="s">
        <v>28407</v>
      </c>
      <c r="M10093" t="s">
        <v>28408</v>
      </c>
      <c r="N10093">
        <v>6.5977777770000001</v>
      </c>
      <c r="O10093">
        <v>0</v>
      </c>
      <c r="P10093">
        <v>2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5.2633135185985056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5.2633135185985056</v>
      </c>
    </row>
    <row r="10094" spans="1:31" x14ac:dyDescent="0.25">
      <c r="A10094">
        <v>1686277</v>
      </c>
      <c r="B10094">
        <v>1</v>
      </c>
      <c r="C10094" t="s">
        <v>80</v>
      </c>
      <c r="D10094" t="s">
        <v>106</v>
      </c>
      <c r="E10094" t="s">
        <v>140</v>
      </c>
      <c r="F10094" t="s">
        <v>28409</v>
      </c>
      <c r="G10094" t="s">
        <v>197</v>
      </c>
      <c r="H10094" t="s">
        <v>143</v>
      </c>
      <c r="I10094" t="s">
        <v>135</v>
      </c>
      <c r="J10094" t="s">
        <v>136</v>
      </c>
      <c r="K10094" t="s">
        <v>137</v>
      </c>
      <c r="L10094" t="s">
        <v>28410</v>
      </c>
      <c r="M10094" t="s">
        <v>28411</v>
      </c>
      <c r="N10094">
        <v>1.8361111109999999</v>
      </c>
      <c r="O10094">
        <v>0</v>
      </c>
      <c r="P10094">
        <v>1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5.2290409326838892E-3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5.2290409326838892E-3</v>
      </c>
    </row>
    <row r="10095" spans="1:31" x14ac:dyDescent="0.25">
      <c r="A10095">
        <v>1686286</v>
      </c>
      <c r="B10095">
        <v>1</v>
      </c>
      <c r="C10095" t="s">
        <v>80</v>
      </c>
      <c r="D10095" t="s">
        <v>88</v>
      </c>
      <c r="E10095" t="s">
        <v>140</v>
      </c>
      <c r="F10095" t="s">
        <v>28412</v>
      </c>
      <c r="G10095" t="s">
        <v>389</v>
      </c>
      <c r="H10095" t="s">
        <v>143</v>
      </c>
      <c r="I10095" t="s">
        <v>135</v>
      </c>
      <c r="J10095" t="s">
        <v>3</v>
      </c>
      <c r="K10095" t="s">
        <v>137</v>
      </c>
      <c r="L10095" t="s">
        <v>28413</v>
      </c>
      <c r="M10095" t="s">
        <v>28414</v>
      </c>
      <c r="N10095">
        <v>7.9627777770000003</v>
      </c>
      <c r="O10095">
        <v>0</v>
      </c>
      <c r="P10095">
        <v>4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13.94484816900175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13.94484816900175</v>
      </c>
    </row>
    <row r="10096" spans="1:31" x14ac:dyDescent="0.25">
      <c r="A10096">
        <v>1686289</v>
      </c>
      <c r="B10096">
        <v>1</v>
      </c>
      <c r="C10096" t="s">
        <v>81</v>
      </c>
      <c r="D10096" t="s">
        <v>120</v>
      </c>
      <c r="E10096" t="s">
        <v>159</v>
      </c>
      <c r="F10096" t="s">
        <v>172</v>
      </c>
      <c r="G10096" t="s">
        <v>161</v>
      </c>
      <c r="H10096" t="s">
        <v>134</v>
      </c>
      <c r="I10096" t="s">
        <v>173</v>
      </c>
      <c r="J10096" t="s">
        <v>136</v>
      </c>
      <c r="K10096" t="s">
        <v>137</v>
      </c>
      <c r="L10096" t="s">
        <v>28415</v>
      </c>
      <c r="M10096" t="s">
        <v>28416</v>
      </c>
      <c r="N10096">
        <v>8.3333330000000001E-3</v>
      </c>
      <c r="O10096">
        <v>4</v>
      </c>
      <c r="P10096">
        <v>760</v>
      </c>
      <c r="Q10096">
        <v>34</v>
      </c>
      <c r="R10096">
        <v>13</v>
      </c>
      <c r="S10096">
        <v>13</v>
      </c>
      <c r="T10096">
        <v>54</v>
      </c>
      <c r="U10096">
        <v>4</v>
      </c>
      <c r="V10096">
        <v>0</v>
      </c>
      <c r="W10096">
        <v>4.0545971757833324E-3</v>
      </c>
      <c r="X10096">
        <v>0.47518890896353366</v>
      </c>
      <c r="Y10096">
        <v>1.4150524436107668</v>
      </c>
      <c r="Z10096">
        <v>5.6764595650000008E-3</v>
      </c>
      <c r="AA10096">
        <v>0.54709787041754998</v>
      </c>
      <c r="AB10096">
        <v>0.16951956793545003</v>
      </c>
      <c r="AC10096">
        <v>2.5156357376415746</v>
      </c>
      <c r="AD10096">
        <v>0</v>
      </c>
      <c r="AE10096">
        <v>5.1322255853096586</v>
      </c>
    </row>
    <row r="10097" spans="1:31" x14ac:dyDescent="0.25">
      <c r="A10097">
        <v>1686292</v>
      </c>
      <c r="B10097">
        <v>1</v>
      </c>
      <c r="C10097" t="s">
        <v>80</v>
      </c>
      <c r="D10097" t="s">
        <v>109</v>
      </c>
      <c r="E10097" t="s">
        <v>140</v>
      </c>
      <c r="F10097" t="s">
        <v>28417</v>
      </c>
      <c r="G10097" t="s">
        <v>197</v>
      </c>
      <c r="H10097" t="s">
        <v>143</v>
      </c>
      <c r="I10097" t="s">
        <v>135</v>
      </c>
      <c r="J10097" t="s">
        <v>136</v>
      </c>
      <c r="K10097" t="s">
        <v>137</v>
      </c>
      <c r="L10097" t="s">
        <v>28418</v>
      </c>
      <c r="M10097" t="s">
        <v>28419</v>
      </c>
      <c r="N10097">
        <v>1.0761111109999999</v>
      </c>
      <c r="O10097">
        <v>0</v>
      </c>
      <c r="P10097">
        <v>0</v>
      </c>
      <c r="Q10097">
        <v>0</v>
      </c>
      <c r="R10097">
        <v>1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1.841741397387489</v>
      </c>
      <c r="AA10097">
        <v>0</v>
      </c>
      <c r="AB10097">
        <v>0</v>
      </c>
      <c r="AC10097">
        <v>0</v>
      </c>
      <c r="AD10097">
        <v>0</v>
      </c>
      <c r="AE10097">
        <v>1.841741397387489</v>
      </c>
    </row>
    <row r="10098" spans="1:31" x14ac:dyDescent="0.25">
      <c r="A10098">
        <v>1686294</v>
      </c>
      <c r="B10098">
        <v>1</v>
      </c>
      <c r="C10098" t="s">
        <v>80</v>
      </c>
      <c r="D10098" t="s">
        <v>88</v>
      </c>
      <c r="E10098" t="s">
        <v>140</v>
      </c>
      <c r="F10098" t="s">
        <v>28420</v>
      </c>
      <c r="G10098" t="s">
        <v>389</v>
      </c>
      <c r="H10098" t="s">
        <v>143</v>
      </c>
      <c r="I10098" t="s">
        <v>135</v>
      </c>
      <c r="J10098" t="s">
        <v>136</v>
      </c>
      <c r="K10098" t="s">
        <v>137</v>
      </c>
      <c r="L10098" t="s">
        <v>28421</v>
      </c>
      <c r="M10098" t="s">
        <v>28422</v>
      </c>
      <c r="N10098">
        <v>2.9019444440000002</v>
      </c>
      <c r="O10098">
        <v>0</v>
      </c>
      <c r="P10098">
        <v>41</v>
      </c>
      <c r="Q10098">
        <v>0</v>
      </c>
      <c r="R10098">
        <v>0</v>
      </c>
      <c r="S10098">
        <v>0</v>
      </c>
      <c r="T10098">
        <v>62</v>
      </c>
      <c r="U10098">
        <v>0</v>
      </c>
      <c r="V10098">
        <v>0</v>
      </c>
      <c r="W10098">
        <v>0</v>
      </c>
      <c r="X10098">
        <v>16.527099615526737</v>
      </c>
      <c r="Y10098">
        <v>0</v>
      </c>
      <c r="Z10098">
        <v>0</v>
      </c>
      <c r="AA10098">
        <v>0</v>
      </c>
      <c r="AB10098">
        <v>123.98879913721477</v>
      </c>
      <c r="AC10098">
        <v>0</v>
      </c>
      <c r="AD10098">
        <v>0</v>
      </c>
      <c r="AE10098">
        <v>140.51589875274152</v>
      </c>
    </row>
    <row r="10099" spans="1:31" x14ac:dyDescent="0.25">
      <c r="A10099">
        <v>1686295</v>
      </c>
      <c r="B10099">
        <v>1</v>
      </c>
      <c r="C10099" t="s">
        <v>80</v>
      </c>
      <c r="D10099" t="s">
        <v>82</v>
      </c>
      <c r="E10099" t="s">
        <v>140</v>
      </c>
      <c r="F10099" t="s">
        <v>28423</v>
      </c>
      <c r="G10099" t="s">
        <v>197</v>
      </c>
      <c r="H10099" t="s">
        <v>143</v>
      </c>
      <c r="I10099" t="s">
        <v>135</v>
      </c>
      <c r="J10099" t="s">
        <v>136</v>
      </c>
      <c r="K10099" t="s">
        <v>137</v>
      </c>
      <c r="L10099" t="s">
        <v>28424</v>
      </c>
      <c r="M10099" t="s">
        <v>28425</v>
      </c>
      <c r="N10099">
        <v>3.4080555549999998</v>
      </c>
      <c r="O10099">
        <v>0</v>
      </c>
      <c r="P10099">
        <v>8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10.181291524476148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10.181291524476148</v>
      </c>
    </row>
    <row r="10100" spans="1:31" x14ac:dyDescent="0.25">
      <c r="A10100">
        <v>1686298</v>
      </c>
      <c r="B10100">
        <v>1</v>
      </c>
      <c r="C10100" t="s">
        <v>81</v>
      </c>
      <c r="D10100" t="s">
        <v>123</v>
      </c>
      <c r="E10100" t="s">
        <v>140</v>
      </c>
      <c r="F10100" t="s">
        <v>28426</v>
      </c>
      <c r="G10100" t="s">
        <v>197</v>
      </c>
      <c r="H10100" t="s">
        <v>143</v>
      </c>
      <c r="I10100" t="s">
        <v>135</v>
      </c>
      <c r="J10100" t="s">
        <v>136</v>
      </c>
      <c r="K10100" t="s">
        <v>137</v>
      </c>
      <c r="L10100" t="s">
        <v>28427</v>
      </c>
      <c r="M10100" t="s">
        <v>28428</v>
      </c>
      <c r="N10100">
        <v>1.7197222219999999</v>
      </c>
      <c r="O10100">
        <v>0</v>
      </c>
      <c r="P10100">
        <v>0</v>
      </c>
      <c r="Q10100">
        <v>0</v>
      </c>
      <c r="R10100">
        <v>3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0.91553183931533333</v>
      </c>
      <c r="AA10100">
        <v>0</v>
      </c>
      <c r="AB10100">
        <v>0</v>
      </c>
      <c r="AC10100">
        <v>0</v>
      </c>
      <c r="AD10100">
        <v>0</v>
      </c>
      <c r="AE10100">
        <v>0.91553183931533333</v>
      </c>
    </row>
    <row r="10101" spans="1:31" x14ac:dyDescent="0.25">
      <c r="A10101">
        <v>1686301</v>
      </c>
      <c r="B10101">
        <v>1</v>
      </c>
      <c r="C10101" t="s">
        <v>80</v>
      </c>
      <c r="D10101" t="s">
        <v>93</v>
      </c>
      <c r="E10101" t="s">
        <v>140</v>
      </c>
      <c r="F10101" t="s">
        <v>28429</v>
      </c>
      <c r="G10101" t="s">
        <v>197</v>
      </c>
      <c r="H10101" t="s">
        <v>143</v>
      </c>
      <c r="I10101" t="s">
        <v>135</v>
      </c>
      <c r="J10101" t="s">
        <v>136</v>
      </c>
      <c r="K10101" t="s">
        <v>137</v>
      </c>
      <c r="L10101" t="s">
        <v>28430</v>
      </c>
      <c r="M10101" t="s">
        <v>28431</v>
      </c>
      <c r="N10101">
        <v>6.2213888879999999</v>
      </c>
      <c r="O10101">
        <v>0</v>
      </c>
      <c r="P10101">
        <v>1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1.2655794701861458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1.2655794701861458</v>
      </c>
    </row>
    <row r="10102" spans="1:31" x14ac:dyDescent="0.25">
      <c r="A10102">
        <v>1686304</v>
      </c>
      <c r="B10102">
        <v>1</v>
      </c>
      <c r="C10102" t="s">
        <v>80</v>
      </c>
      <c r="D10102" t="s">
        <v>96</v>
      </c>
      <c r="E10102" t="s">
        <v>140</v>
      </c>
      <c r="F10102" t="s">
        <v>28432</v>
      </c>
      <c r="G10102" t="s">
        <v>389</v>
      </c>
      <c r="H10102" t="s">
        <v>143</v>
      </c>
      <c r="I10102" t="s">
        <v>135</v>
      </c>
      <c r="J10102" t="s">
        <v>136</v>
      </c>
      <c r="K10102" t="s">
        <v>137</v>
      </c>
      <c r="L10102" t="s">
        <v>28433</v>
      </c>
      <c r="M10102" t="s">
        <v>28434</v>
      </c>
      <c r="N10102">
        <v>3.716111111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1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</row>
    <row r="10103" spans="1:31" x14ac:dyDescent="0.25">
      <c r="A10103">
        <v>1686305</v>
      </c>
      <c r="B10103">
        <v>1</v>
      </c>
      <c r="C10103" t="s">
        <v>80</v>
      </c>
      <c r="D10103" t="s">
        <v>100</v>
      </c>
      <c r="E10103" t="s">
        <v>140</v>
      </c>
      <c r="F10103" t="s">
        <v>28435</v>
      </c>
      <c r="G10103" t="s">
        <v>197</v>
      </c>
      <c r="H10103" t="s">
        <v>143</v>
      </c>
      <c r="I10103" t="s">
        <v>135</v>
      </c>
      <c r="J10103" t="s">
        <v>136</v>
      </c>
      <c r="K10103" t="s">
        <v>137</v>
      </c>
      <c r="L10103" t="s">
        <v>28436</v>
      </c>
      <c r="M10103" t="s">
        <v>28437</v>
      </c>
      <c r="N10103">
        <v>1.0294444439999999</v>
      </c>
      <c r="O10103">
        <v>0</v>
      </c>
      <c r="P10103">
        <v>0</v>
      </c>
      <c r="Q10103">
        <v>0</v>
      </c>
      <c r="R10103">
        <v>2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0.14480855852458668</v>
      </c>
      <c r="AA10103">
        <v>0</v>
      </c>
      <c r="AB10103">
        <v>0</v>
      </c>
      <c r="AC10103">
        <v>0</v>
      </c>
      <c r="AD10103">
        <v>0</v>
      </c>
      <c r="AE10103">
        <v>0.14480855852458668</v>
      </c>
    </row>
    <row r="10104" spans="1:31" x14ac:dyDescent="0.25">
      <c r="A10104">
        <v>1686306</v>
      </c>
      <c r="B10104">
        <v>1</v>
      </c>
      <c r="C10104" t="s">
        <v>80</v>
      </c>
      <c r="D10104" t="s">
        <v>100</v>
      </c>
      <c r="E10104" t="s">
        <v>159</v>
      </c>
      <c r="F10104" t="s">
        <v>28039</v>
      </c>
      <c r="G10104" t="s">
        <v>655</v>
      </c>
      <c r="H10104" t="s">
        <v>134</v>
      </c>
      <c r="I10104" t="s">
        <v>135</v>
      </c>
      <c r="J10104" t="s">
        <v>136</v>
      </c>
      <c r="K10104" t="s">
        <v>137</v>
      </c>
      <c r="L10104" t="s">
        <v>28438</v>
      </c>
      <c r="M10104" t="s">
        <v>28439</v>
      </c>
      <c r="N10104">
        <v>1.3927777770000001</v>
      </c>
      <c r="O10104">
        <v>0</v>
      </c>
      <c r="P10104">
        <v>45</v>
      </c>
      <c r="Q10104">
        <v>0</v>
      </c>
      <c r="R10104">
        <v>22</v>
      </c>
      <c r="S10104">
        <v>0</v>
      </c>
      <c r="T10104">
        <v>10</v>
      </c>
      <c r="U10104">
        <v>0</v>
      </c>
      <c r="V10104">
        <v>0</v>
      </c>
      <c r="W10104">
        <v>0</v>
      </c>
      <c r="X10104">
        <v>33.768812222545385</v>
      </c>
      <c r="Y10104">
        <v>0</v>
      </c>
      <c r="Z10104">
        <v>20.739971776910629</v>
      </c>
      <c r="AA10104">
        <v>0</v>
      </c>
      <c r="AB10104">
        <v>14.343588511004297</v>
      </c>
      <c r="AC10104">
        <v>0</v>
      </c>
      <c r="AD10104">
        <v>0</v>
      </c>
      <c r="AE10104">
        <v>68.852372510460313</v>
      </c>
    </row>
    <row r="10105" spans="1:31" x14ac:dyDescent="0.25">
      <c r="A10105">
        <v>1686308</v>
      </c>
      <c r="B10105">
        <v>1</v>
      </c>
      <c r="C10105" t="s">
        <v>80</v>
      </c>
      <c r="D10105" t="s">
        <v>85</v>
      </c>
      <c r="E10105" t="s">
        <v>159</v>
      </c>
      <c r="F10105" t="s">
        <v>21284</v>
      </c>
      <c r="G10105" t="s">
        <v>596</v>
      </c>
      <c r="H10105" t="s">
        <v>134</v>
      </c>
      <c r="I10105" t="s">
        <v>135</v>
      </c>
      <c r="J10105" t="s">
        <v>136</v>
      </c>
      <c r="K10105" t="s">
        <v>137</v>
      </c>
      <c r="L10105" t="s">
        <v>28440</v>
      </c>
      <c r="M10105" t="s">
        <v>28441</v>
      </c>
      <c r="N10105">
        <v>4.0947222219999997</v>
      </c>
      <c r="O10105">
        <v>0</v>
      </c>
      <c r="P10105">
        <v>0</v>
      </c>
      <c r="Q10105">
        <v>0</v>
      </c>
      <c r="R10105">
        <v>0</v>
      </c>
      <c r="S10105">
        <v>1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9.3701754643272128</v>
      </c>
      <c r="AB10105">
        <v>0</v>
      </c>
      <c r="AC10105">
        <v>0</v>
      </c>
      <c r="AD10105">
        <v>0</v>
      </c>
      <c r="AE10105">
        <v>9.3701754643272128</v>
      </c>
    </row>
    <row r="10106" spans="1:31" x14ac:dyDescent="0.25">
      <c r="A10106">
        <v>1686310</v>
      </c>
      <c r="B10106">
        <v>1</v>
      </c>
      <c r="C10106" t="s">
        <v>80</v>
      </c>
      <c r="D10106" t="s">
        <v>103</v>
      </c>
      <c r="E10106" t="s">
        <v>151</v>
      </c>
      <c r="F10106" t="s">
        <v>28442</v>
      </c>
      <c r="G10106" t="s">
        <v>267</v>
      </c>
      <c r="H10106" t="s">
        <v>143</v>
      </c>
      <c r="I10106" t="s">
        <v>135</v>
      </c>
      <c r="J10106" t="s">
        <v>136</v>
      </c>
      <c r="K10106" t="s">
        <v>137</v>
      </c>
      <c r="L10106" t="s">
        <v>28443</v>
      </c>
      <c r="M10106" t="s">
        <v>28444</v>
      </c>
      <c r="N10106">
        <v>0.86055555500000003</v>
      </c>
      <c r="O10106">
        <v>0</v>
      </c>
      <c r="P10106">
        <v>141</v>
      </c>
      <c r="Q10106">
        <v>0</v>
      </c>
      <c r="R10106">
        <v>0</v>
      </c>
      <c r="S10106">
        <v>0</v>
      </c>
      <c r="T10106">
        <v>18</v>
      </c>
      <c r="U10106">
        <v>0</v>
      </c>
      <c r="V10106">
        <v>0</v>
      </c>
      <c r="W10106">
        <v>0</v>
      </c>
      <c r="X10106">
        <v>34.647530575662252</v>
      </c>
      <c r="Y10106">
        <v>0</v>
      </c>
      <c r="Z10106">
        <v>0</v>
      </c>
      <c r="AA10106">
        <v>0</v>
      </c>
      <c r="AB10106">
        <v>14.184340016416852</v>
      </c>
      <c r="AC10106">
        <v>0</v>
      </c>
      <c r="AD10106">
        <v>0</v>
      </c>
      <c r="AE10106">
        <v>48.831870592079106</v>
      </c>
    </row>
    <row r="10107" spans="1:31" x14ac:dyDescent="0.25">
      <c r="A10107">
        <v>1686311</v>
      </c>
      <c r="B10107">
        <v>1</v>
      </c>
      <c r="C10107" t="s">
        <v>81</v>
      </c>
      <c r="D10107" t="s">
        <v>116</v>
      </c>
      <c r="E10107" t="s">
        <v>164</v>
      </c>
      <c r="F10107" t="s">
        <v>6842</v>
      </c>
      <c r="G10107" t="s">
        <v>161</v>
      </c>
      <c r="H10107" t="s">
        <v>134</v>
      </c>
      <c r="I10107" t="s">
        <v>135</v>
      </c>
      <c r="J10107" t="s">
        <v>136</v>
      </c>
      <c r="K10107" t="s">
        <v>137</v>
      </c>
      <c r="L10107" t="s">
        <v>28445</v>
      </c>
      <c r="M10107" t="s">
        <v>28446</v>
      </c>
      <c r="N10107">
        <v>0.54749999999999999</v>
      </c>
      <c r="O10107">
        <v>8</v>
      </c>
      <c r="P10107">
        <v>4495</v>
      </c>
      <c r="Q10107">
        <v>529</v>
      </c>
      <c r="R10107">
        <v>422</v>
      </c>
      <c r="S10107">
        <v>52</v>
      </c>
      <c r="T10107">
        <v>511</v>
      </c>
      <c r="U10107">
        <v>6</v>
      </c>
      <c r="V10107">
        <v>0</v>
      </c>
      <c r="W10107">
        <v>0.48056980910124003</v>
      </c>
      <c r="X10107">
        <v>222.0640875316459</v>
      </c>
      <c r="Y10107">
        <v>101.19682646635951</v>
      </c>
      <c r="Z10107">
        <v>19.082853010996402</v>
      </c>
      <c r="AA10107">
        <v>167.98164863621585</v>
      </c>
      <c r="AB10107">
        <v>112.51875246675128</v>
      </c>
      <c r="AC10107">
        <v>64.57886799713728</v>
      </c>
      <c r="AD10107">
        <v>0</v>
      </c>
      <c r="AE10107">
        <v>687.90360591820752</v>
      </c>
    </row>
    <row r="10108" spans="1:31" x14ac:dyDescent="0.25">
      <c r="A10108">
        <v>1686313</v>
      </c>
      <c r="B10108">
        <v>1</v>
      </c>
      <c r="C10108" t="s">
        <v>80</v>
      </c>
      <c r="D10108" t="s">
        <v>100</v>
      </c>
      <c r="E10108" t="s">
        <v>159</v>
      </c>
      <c r="F10108" t="s">
        <v>28064</v>
      </c>
      <c r="G10108" t="s">
        <v>161</v>
      </c>
      <c r="H10108" t="s">
        <v>134</v>
      </c>
      <c r="I10108" t="s">
        <v>135</v>
      </c>
      <c r="J10108" t="s">
        <v>136</v>
      </c>
      <c r="K10108" t="s">
        <v>137</v>
      </c>
      <c r="L10108" t="s">
        <v>28447</v>
      </c>
      <c r="M10108" t="s">
        <v>28448</v>
      </c>
      <c r="N10108">
        <v>1.223333333</v>
      </c>
      <c r="O10108">
        <v>0</v>
      </c>
      <c r="P10108">
        <v>851</v>
      </c>
      <c r="Q10108">
        <v>0</v>
      </c>
      <c r="R10108">
        <v>124</v>
      </c>
      <c r="S10108">
        <v>0</v>
      </c>
      <c r="T10108">
        <v>101</v>
      </c>
      <c r="U10108">
        <v>0</v>
      </c>
      <c r="V10108">
        <v>0</v>
      </c>
      <c r="W10108">
        <v>0</v>
      </c>
      <c r="X10108">
        <v>300.11973578324853</v>
      </c>
      <c r="Y10108">
        <v>0</v>
      </c>
      <c r="Z10108">
        <v>107.04408137627763</v>
      </c>
      <c r="AA10108">
        <v>0</v>
      </c>
      <c r="AB10108">
        <v>92.875649362559898</v>
      </c>
      <c r="AC10108">
        <v>0</v>
      </c>
      <c r="AD10108">
        <v>0</v>
      </c>
      <c r="AE10108">
        <v>500.03946652208606</v>
      </c>
    </row>
    <row r="10109" spans="1:31" x14ac:dyDescent="0.25">
      <c r="A10109">
        <v>1686324</v>
      </c>
      <c r="B10109">
        <v>1</v>
      </c>
      <c r="C10109" t="s">
        <v>80</v>
      </c>
      <c r="D10109" t="s">
        <v>93</v>
      </c>
      <c r="E10109" t="s">
        <v>164</v>
      </c>
      <c r="F10109" t="s">
        <v>3797</v>
      </c>
      <c r="G10109" t="s">
        <v>161</v>
      </c>
      <c r="H10109" t="s">
        <v>134</v>
      </c>
      <c r="I10109" t="s">
        <v>135</v>
      </c>
      <c r="J10109" t="s">
        <v>136</v>
      </c>
      <c r="K10109" t="s">
        <v>137</v>
      </c>
      <c r="L10109" t="s">
        <v>28449</v>
      </c>
      <c r="M10109" t="s">
        <v>28450</v>
      </c>
      <c r="N10109">
        <v>0.20972222200000001</v>
      </c>
      <c r="O10109">
        <v>3</v>
      </c>
      <c r="P10109">
        <v>3201</v>
      </c>
      <c r="Q10109">
        <v>77</v>
      </c>
      <c r="R10109">
        <v>743</v>
      </c>
      <c r="S10109">
        <v>48</v>
      </c>
      <c r="T10109">
        <v>672</v>
      </c>
      <c r="U10109">
        <v>2</v>
      </c>
      <c r="V10109">
        <v>1</v>
      </c>
      <c r="W10109">
        <v>0.11784470545188473</v>
      </c>
      <c r="X10109">
        <v>88.805855148858171</v>
      </c>
      <c r="Y10109">
        <v>26.784998740380932</v>
      </c>
      <c r="Z10109">
        <v>80.629485006859696</v>
      </c>
      <c r="AA10109">
        <v>60.591235409072709</v>
      </c>
      <c r="AB10109">
        <v>129.99322046354754</v>
      </c>
      <c r="AC10109">
        <v>30.532360459998159</v>
      </c>
      <c r="AD10109">
        <v>6.4599728514456425</v>
      </c>
      <c r="AE10109">
        <v>423.91497278561474</v>
      </c>
    </row>
    <row r="10110" spans="1:31" x14ac:dyDescent="0.25">
      <c r="A10110">
        <v>1686330</v>
      </c>
      <c r="B10110">
        <v>1</v>
      </c>
      <c r="C10110" t="s">
        <v>80</v>
      </c>
      <c r="D10110" t="s">
        <v>94</v>
      </c>
      <c r="E10110" t="s">
        <v>164</v>
      </c>
      <c r="F10110" t="s">
        <v>28451</v>
      </c>
      <c r="G10110" t="s">
        <v>161</v>
      </c>
      <c r="H10110" t="s">
        <v>134</v>
      </c>
      <c r="I10110" t="s">
        <v>135</v>
      </c>
      <c r="J10110" t="s">
        <v>136</v>
      </c>
      <c r="K10110" t="s">
        <v>137</v>
      </c>
      <c r="L10110" t="s">
        <v>28452</v>
      </c>
      <c r="M10110" t="s">
        <v>28453</v>
      </c>
      <c r="N10110">
        <v>0.46472222200000002</v>
      </c>
      <c r="O10110">
        <v>0</v>
      </c>
      <c r="P10110">
        <v>1050</v>
      </c>
      <c r="Q10110">
        <v>0</v>
      </c>
      <c r="R10110">
        <v>2</v>
      </c>
      <c r="S10110">
        <v>0</v>
      </c>
      <c r="T10110">
        <v>110</v>
      </c>
      <c r="U10110">
        <v>2</v>
      </c>
      <c r="V10110">
        <v>0</v>
      </c>
      <c r="W10110">
        <v>0</v>
      </c>
      <c r="X10110">
        <v>73.579530580951555</v>
      </c>
      <c r="Y10110">
        <v>0</v>
      </c>
      <c r="Z10110">
        <v>8.4900491407194454E-4</v>
      </c>
      <c r="AA10110">
        <v>0</v>
      </c>
      <c r="AB10110">
        <v>35.368324259001021</v>
      </c>
      <c r="AC10110">
        <v>4.5724326673435858</v>
      </c>
      <c r="AD10110">
        <v>0</v>
      </c>
      <c r="AE10110">
        <v>113.52113651221025</v>
      </c>
    </row>
    <row r="10111" spans="1:31" x14ac:dyDescent="0.25">
      <c r="A10111">
        <v>1686334</v>
      </c>
      <c r="B10111">
        <v>1</v>
      </c>
      <c r="C10111" t="s">
        <v>80</v>
      </c>
      <c r="D10111" t="s">
        <v>103</v>
      </c>
      <c r="E10111" t="s">
        <v>159</v>
      </c>
      <c r="F10111" t="s">
        <v>4171</v>
      </c>
      <c r="G10111" t="s">
        <v>161</v>
      </c>
      <c r="H10111" t="s">
        <v>134</v>
      </c>
      <c r="I10111" t="s">
        <v>135</v>
      </c>
      <c r="J10111" t="s">
        <v>136</v>
      </c>
      <c r="K10111" t="s">
        <v>137</v>
      </c>
      <c r="L10111" t="s">
        <v>28454</v>
      </c>
      <c r="M10111" t="s">
        <v>28455</v>
      </c>
      <c r="N10111">
        <v>0.37805555499999999</v>
      </c>
      <c r="O10111">
        <v>0</v>
      </c>
      <c r="P10111">
        <v>788</v>
      </c>
      <c r="Q10111">
        <v>0</v>
      </c>
      <c r="R10111">
        <v>0</v>
      </c>
      <c r="S10111">
        <v>0</v>
      </c>
      <c r="T10111">
        <v>394</v>
      </c>
      <c r="U10111">
        <v>0</v>
      </c>
      <c r="V10111">
        <v>0</v>
      </c>
      <c r="W10111">
        <v>0</v>
      </c>
      <c r="X10111">
        <v>58.774439784516218</v>
      </c>
      <c r="Y10111">
        <v>0</v>
      </c>
      <c r="Z10111">
        <v>0</v>
      </c>
      <c r="AA10111">
        <v>0</v>
      </c>
      <c r="AB10111">
        <v>113.84303827702794</v>
      </c>
      <c r="AC10111">
        <v>0</v>
      </c>
      <c r="AD10111">
        <v>0</v>
      </c>
      <c r="AE10111">
        <v>172.61747806154415</v>
      </c>
    </row>
    <row r="10112" spans="1:31" x14ac:dyDescent="0.25">
      <c r="A10112">
        <v>1686340</v>
      </c>
      <c r="B10112">
        <v>1</v>
      </c>
      <c r="C10112" t="s">
        <v>80</v>
      </c>
      <c r="D10112" t="s">
        <v>98</v>
      </c>
      <c r="E10112" t="s">
        <v>140</v>
      </c>
      <c r="F10112" t="s">
        <v>28456</v>
      </c>
      <c r="G10112" t="s">
        <v>197</v>
      </c>
      <c r="H10112" t="s">
        <v>143</v>
      </c>
      <c r="I10112" t="s">
        <v>135</v>
      </c>
      <c r="J10112" t="s">
        <v>136</v>
      </c>
      <c r="K10112" t="s">
        <v>137</v>
      </c>
      <c r="L10112" t="s">
        <v>28457</v>
      </c>
      <c r="M10112" t="s">
        <v>28458</v>
      </c>
      <c r="N10112">
        <v>5.1930555549999999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1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3.8054200707176165</v>
      </c>
      <c r="AC10112">
        <v>0</v>
      </c>
      <c r="AD10112">
        <v>0</v>
      </c>
      <c r="AE10112">
        <v>3.8054200707176165</v>
      </c>
    </row>
    <row r="10113" spans="1:31" x14ac:dyDescent="0.25">
      <c r="A10113">
        <v>1686344</v>
      </c>
      <c r="B10113">
        <v>1</v>
      </c>
      <c r="C10113" t="s">
        <v>81</v>
      </c>
      <c r="D10113" t="s">
        <v>113</v>
      </c>
      <c r="E10113" t="s">
        <v>140</v>
      </c>
      <c r="F10113" t="s">
        <v>28459</v>
      </c>
      <c r="G10113" t="s">
        <v>209</v>
      </c>
      <c r="H10113" t="s">
        <v>143</v>
      </c>
      <c r="I10113" t="s">
        <v>135</v>
      </c>
      <c r="J10113" t="s">
        <v>136</v>
      </c>
      <c r="K10113" t="s">
        <v>137</v>
      </c>
      <c r="L10113" t="s">
        <v>28460</v>
      </c>
      <c r="M10113" t="s">
        <v>28461</v>
      </c>
      <c r="N10113">
        <v>1.3022222219999999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1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0.58153827063036001</v>
      </c>
      <c r="AC10113">
        <v>0</v>
      </c>
      <c r="AD10113">
        <v>0</v>
      </c>
      <c r="AE10113">
        <v>0.58153827063036001</v>
      </c>
    </row>
    <row r="10114" spans="1:31" x14ac:dyDescent="0.25">
      <c r="A10114">
        <v>1686346</v>
      </c>
      <c r="B10114">
        <v>1</v>
      </c>
      <c r="C10114" t="s">
        <v>81</v>
      </c>
      <c r="D10114" t="s">
        <v>117</v>
      </c>
      <c r="E10114" t="s">
        <v>140</v>
      </c>
      <c r="F10114" t="s">
        <v>28462</v>
      </c>
      <c r="G10114" t="s">
        <v>267</v>
      </c>
      <c r="H10114" t="s">
        <v>143</v>
      </c>
      <c r="I10114" t="s">
        <v>135</v>
      </c>
      <c r="J10114" t="s">
        <v>136</v>
      </c>
      <c r="K10114" t="s">
        <v>137</v>
      </c>
      <c r="L10114" t="s">
        <v>28463</v>
      </c>
      <c r="M10114" t="s">
        <v>28464</v>
      </c>
      <c r="N10114">
        <v>2.1191666659999999</v>
      </c>
      <c r="O10114">
        <v>0</v>
      </c>
      <c r="P10114">
        <v>1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0.3501228538269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0.3501228538269</v>
      </c>
    </row>
    <row r="10115" spans="1:31" x14ac:dyDescent="0.25">
      <c r="A10115">
        <v>1686347</v>
      </c>
      <c r="B10115">
        <v>1</v>
      </c>
      <c r="C10115" t="s">
        <v>80</v>
      </c>
      <c r="D10115" t="s">
        <v>95</v>
      </c>
      <c r="E10115" t="s">
        <v>164</v>
      </c>
      <c r="F10115" t="s">
        <v>7110</v>
      </c>
      <c r="G10115" t="s">
        <v>161</v>
      </c>
      <c r="H10115" t="s">
        <v>134</v>
      </c>
      <c r="I10115" t="s">
        <v>135</v>
      </c>
      <c r="J10115" t="s">
        <v>136</v>
      </c>
      <c r="K10115" t="s">
        <v>137</v>
      </c>
      <c r="L10115" t="s">
        <v>28465</v>
      </c>
      <c r="M10115" t="s">
        <v>28466</v>
      </c>
      <c r="N10115">
        <v>0.320833333</v>
      </c>
      <c r="O10115">
        <v>6</v>
      </c>
      <c r="P10115">
        <v>2284</v>
      </c>
      <c r="Q10115">
        <v>26</v>
      </c>
      <c r="R10115">
        <v>24</v>
      </c>
      <c r="S10115">
        <v>24</v>
      </c>
      <c r="T10115">
        <v>144</v>
      </c>
      <c r="U10115">
        <v>1</v>
      </c>
      <c r="V10115">
        <v>0</v>
      </c>
      <c r="W10115">
        <v>1.0503909427704001</v>
      </c>
      <c r="X10115">
        <v>112.48904576891731</v>
      </c>
      <c r="Y10115">
        <v>19.638279530885402</v>
      </c>
      <c r="Z10115">
        <v>2.0013997737342586</v>
      </c>
      <c r="AA10115">
        <v>62.138371250836663</v>
      </c>
      <c r="AB10115">
        <v>44.503547728072796</v>
      </c>
      <c r="AC10115">
        <v>0.95848144606445018</v>
      </c>
      <c r="AD10115">
        <v>0</v>
      </c>
      <c r="AE10115">
        <v>242.77951644128126</v>
      </c>
    </row>
    <row r="10116" spans="1:31" x14ac:dyDescent="0.25">
      <c r="A10116">
        <v>1686351</v>
      </c>
      <c r="B10116">
        <v>1</v>
      </c>
      <c r="C10116" t="s">
        <v>80</v>
      </c>
      <c r="D10116" t="s">
        <v>97</v>
      </c>
      <c r="E10116" t="s">
        <v>140</v>
      </c>
      <c r="F10116" t="s">
        <v>28467</v>
      </c>
      <c r="G10116" t="s">
        <v>142</v>
      </c>
      <c r="H10116" t="s">
        <v>143</v>
      </c>
      <c r="I10116" t="s">
        <v>135</v>
      </c>
      <c r="J10116" t="s">
        <v>136</v>
      </c>
      <c r="K10116" t="s">
        <v>137</v>
      </c>
      <c r="L10116" t="s">
        <v>28468</v>
      </c>
      <c r="M10116" t="s">
        <v>28469</v>
      </c>
      <c r="N10116">
        <v>6.4966666660000003</v>
      </c>
      <c r="O10116">
        <v>0</v>
      </c>
      <c r="P10116">
        <v>1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0.13718150278910002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0.13718150278910002</v>
      </c>
    </row>
    <row r="10117" spans="1:31" x14ac:dyDescent="0.25">
      <c r="A10117">
        <v>1686352</v>
      </c>
      <c r="B10117">
        <v>1</v>
      </c>
      <c r="C10117" t="s">
        <v>80</v>
      </c>
      <c r="D10117" t="s">
        <v>92</v>
      </c>
      <c r="E10117" t="s">
        <v>140</v>
      </c>
      <c r="F10117" t="s">
        <v>28470</v>
      </c>
      <c r="G10117" t="s">
        <v>197</v>
      </c>
      <c r="H10117" t="s">
        <v>143</v>
      </c>
      <c r="I10117" t="s">
        <v>135</v>
      </c>
      <c r="J10117" t="s">
        <v>136</v>
      </c>
      <c r="K10117" t="s">
        <v>137</v>
      </c>
      <c r="L10117" t="s">
        <v>28471</v>
      </c>
      <c r="M10117" t="s">
        <v>28472</v>
      </c>
      <c r="N10117">
        <v>2.1544444440000001</v>
      </c>
      <c r="O10117">
        <v>0</v>
      </c>
      <c r="P10117">
        <v>1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8.6534728497900011E-3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8.6534728497900011E-3</v>
      </c>
    </row>
    <row r="10118" spans="1:31" x14ac:dyDescent="0.25">
      <c r="A10118">
        <v>1686354</v>
      </c>
      <c r="B10118">
        <v>1</v>
      </c>
      <c r="C10118" t="s">
        <v>80</v>
      </c>
      <c r="D10118" t="s">
        <v>84</v>
      </c>
      <c r="E10118" t="s">
        <v>140</v>
      </c>
      <c r="F10118" t="s">
        <v>28473</v>
      </c>
      <c r="G10118" t="s">
        <v>209</v>
      </c>
      <c r="H10118" t="s">
        <v>143</v>
      </c>
      <c r="I10118" t="s">
        <v>135</v>
      </c>
      <c r="J10118" t="s">
        <v>136</v>
      </c>
      <c r="K10118" t="s">
        <v>137</v>
      </c>
      <c r="L10118" t="s">
        <v>28474</v>
      </c>
      <c r="M10118" t="s">
        <v>28475</v>
      </c>
      <c r="N10118">
        <v>1.675277777</v>
      </c>
      <c r="O10118">
        <v>0</v>
      </c>
      <c r="P10118">
        <v>1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0.53883305292927386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0.53883305292927386</v>
      </c>
    </row>
    <row r="10119" spans="1:31" x14ac:dyDescent="0.25">
      <c r="A10119">
        <v>1686355</v>
      </c>
      <c r="B10119">
        <v>1</v>
      </c>
      <c r="C10119" t="s">
        <v>81</v>
      </c>
      <c r="D10119" t="s">
        <v>122</v>
      </c>
      <c r="E10119" t="s">
        <v>140</v>
      </c>
      <c r="F10119" t="s">
        <v>28476</v>
      </c>
      <c r="G10119" t="s">
        <v>197</v>
      </c>
      <c r="H10119" t="s">
        <v>143</v>
      </c>
      <c r="I10119" t="s">
        <v>135</v>
      </c>
      <c r="J10119" t="s">
        <v>136</v>
      </c>
      <c r="K10119" t="s">
        <v>137</v>
      </c>
      <c r="L10119" t="s">
        <v>28477</v>
      </c>
      <c r="M10119" t="s">
        <v>28478</v>
      </c>
      <c r="N10119">
        <v>3.591111111</v>
      </c>
      <c r="O10119">
        <v>0</v>
      </c>
      <c r="P10119">
        <v>1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1.3094745675201456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1.3094745675201456</v>
      </c>
    </row>
    <row r="10120" spans="1:31" x14ac:dyDescent="0.25">
      <c r="A10120">
        <v>1686357</v>
      </c>
      <c r="B10120">
        <v>1</v>
      </c>
      <c r="C10120" t="s">
        <v>81</v>
      </c>
      <c r="D10120" t="s">
        <v>119</v>
      </c>
      <c r="E10120" t="s">
        <v>146</v>
      </c>
      <c r="F10120" t="s">
        <v>28479</v>
      </c>
      <c r="G10120" t="s">
        <v>148</v>
      </c>
      <c r="H10120" t="s">
        <v>143</v>
      </c>
      <c r="I10120" t="s">
        <v>135</v>
      </c>
      <c r="J10120" t="s">
        <v>136</v>
      </c>
      <c r="K10120" t="s">
        <v>137</v>
      </c>
      <c r="L10120" t="s">
        <v>28480</v>
      </c>
      <c r="M10120" t="s">
        <v>28481</v>
      </c>
      <c r="N10120">
        <v>1.9369444440000001</v>
      </c>
      <c r="O10120">
        <v>0</v>
      </c>
      <c r="P10120">
        <v>0</v>
      </c>
      <c r="Q10120">
        <v>0</v>
      </c>
      <c r="R10120">
        <v>5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1.8120129988127625</v>
      </c>
      <c r="AA10120">
        <v>0</v>
      </c>
      <c r="AB10120">
        <v>0</v>
      </c>
      <c r="AC10120">
        <v>0</v>
      </c>
      <c r="AD10120">
        <v>0</v>
      </c>
      <c r="AE10120">
        <v>1.8120129988127625</v>
      </c>
    </row>
    <row r="10121" spans="1:31" x14ac:dyDescent="0.25">
      <c r="A10121">
        <v>1686358</v>
      </c>
      <c r="B10121">
        <v>1</v>
      </c>
      <c r="C10121" t="s">
        <v>80</v>
      </c>
      <c r="D10121" t="s">
        <v>83</v>
      </c>
      <c r="E10121" t="s">
        <v>151</v>
      </c>
      <c r="F10121" t="s">
        <v>28482</v>
      </c>
      <c r="G10121" t="s">
        <v>559</v>
      </c>
      <c r="H10121" t="s">
        <v>143</v>
      </c>
      <c r="I10121" t="s">
        <v>135</v>
      </c>
      <c r="J10121" t="s">
        <v>136</v>
      </c>
      <c r="K10121" t="s">
        <v>137</v>
      </c>
      <c r="L10121" t="s">
        <v>28483</v>
      </c>
      <c r="M10121" t="s">
        <v>28484</v>
      </c>
      <c r="N10121">
        <v>1.882777777</v>
      </c>
      <c r="O10121">
        <v>0</v>
      </c>
      <c r="P10121">
        <v>2</v>
      </c>
      <c r="Q10121">
        <v>0</v>
      </c>
      <c r="R10121">
        <v>0</v>
      </c>
      <c r="S10121">
        <v>0</v>
      </c>
      <c r="T10121">
        <v>17</v>
      </c>
      <c r="U10121">
        <v>0</v>
      </c>
      <c r="V10121">
        <v>0</v>
      </c>
      <c r="W10121">
        <v>0</v>
      </c>
      <c r="X10121">
        <v>1.2232274938232597</v>
      </c>
      <c r="Y10121">
        <v>0</v>
      </c>
      <c r="Z10121">
        <v>0</v>
      </c>
      <c r="AA10121">
        <v>0</v>
      </c>
      <c r="AB10121">
        <v>71.468282502160122</v>
      </c>
      <c r="AC10121">
        <v>0</v>
      </c>
      <c r="AD10121">
        <v>0</v>
      </c>
      <c r="AE10121">
        <v>72.691509995983381</v>
      </c>
    </row>
    <row r="10122" spans="1:31" x14ac:dyDescent="0.25">
      <c r="A10122">
        <v>1686360</v>
      </c>
      <c r="B10122">
        <v>1</v>
      </c>
      <c r="C10122" t="s">
        <v>81</v>
      </c>
      <c r="D10122" t="s">
        <v>128</v>
      </c>
      <c r="E10122" t="s">
        <v>164</v>
      </c>
      <c r="F10122" t="s">
        <v>3477</v>
      </c>
      <c r="G10122" t="s">
        <v>161</v>
      </c>
      <c r="H10122" t="s">
        <v>134</v>
      </c>
      <c r="I10122" t="s">
        <v>135</v>
      </c>
      <c r="J10122" t="s">
        <v>136</v>
      </c>
      <c r="K10122" t="s">
        <v>137</v>
      </c>
      <c r="L10122" t="s">
        <v>28485</v>
      </c>
      <c r="M10122" t="s">
        <v>28486</v>
      </c>
      <c r="N10122">
        <v>2.8347222219999999</v>
      </c>
      <c r="O10122">
        <v>0</v>
      </c>
      <c r="P10122">
        <v>0</v>
      </c>
      <c r="Q10122">
        <v>10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6.9826819964809115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6.9826819964809115</v>
      </c>
    </row>
    <row r="10123" spans="1:31" x14ac:dyDescent="0.25">
      <c r="A10123">
        <v>1686361</v>
      </c>
      <c r="B10123">
        <v>1</v>
      </c>
      <c r="C10123" t="s">
        <v>81</v>
      </c>
      <c r="D10123" t="s">
        <v>128</v>
      </c>
      <c r="E10123" t="s">
        <v>131</v>
      </c>
      <c r="F10123" t="s">
        <v>3660</v>
      </c>
      <c r="G10123" t="s">
        <v>161</v>
      </c>
      <c r="H10123" t="s">
        <v>134</v>
      </c>
      <c r="I10123" t="s">
        <v>135</v>
      </c>
      <c r="J10123" t="s">
        <v>136</v>
      </c>
      <c r="K10123" t="s">
        <v>137</v>
      </c>
      <c r="L10123" t="s">
        <v>28485</v>
      </c>
      <c r="M10123" t="s">
        <v>28487</v>
      </c>
      <c r="N10123">
        <v>1.131388888</v>
      </c>
      <c r="O10123">
        <v>7</v>
      </c>
      <c r="P10123">
        <v>1293</v>
      </c>
      <c r="Q10123">
        <v>22</v>
      </c>
      <c r="R10123">
        <v>15</v>
      </c>
      <c r="S10123">
        <v>22</v>
      </c>
      <c r="T10123">
        <v>121</v>
      </c>
      <c r="U10123">
        <v>0</v>
      </c>
      <c r="V10123">
        <v>0</v>
      </c>
      <c r="W10123">
        <v>2.3683485843775949</v>
      </c>
      <c r="X10123">
        <v>116.62364889834303</v>
      </c>
      <c r="Y10123">
        <v>154.00858387529317</v>
      </c>
      <c r="Z10123">
        <v>0.6974755631548275</v>
      </c>
      <c r="AA10123">
        <v>135.73403771721482</v>
      </c>
      <c r="AB10123">
        <v>61.236239813998324</v>
      </c>
      <c r="AC10123">
        <v>0</v>
      </c>
      <c r="AD10123">
        <v>0</v>
      </c>
      <c r="AE10123">
        <v>470.66833445238177</v>
      </c>
    </row>
    <row r="10124" spans="1:31" x14ac:dyDescent="0.25">
      <c r="A10124">
        <v>1686363</v>
      </c>
      <c r="B10124">
        <v>1</v>
      </c>
      <c r="C10124" t="s">
        <v>81</v>
      </c>
      <c r="D10124" t="s">
        <v>128</v>
      </c>
      <c r="E10124" t="s">
        <v>179</v>
      </c>
      <c r="F10124" t="s">
        <v>28488</v>
      </c>
      <c r="G10124" t="s">
        <v>161</v>
      </c>
      <c r="H10124" t="s">
        <v>134</v>
      </c>
      <c r="I10124" t="s">
        <v>135</v>
      </c>
      <c r="J10124" t="s">
        <v>136</v>
      </c>
      <c r="K10124" t="s">
        <v>137</v>
      </c>
      <c r="L10124" t="s">
        <v>28489</v>
      </c>
      <c r="M10124" t="s">
        <v>28490</v>
      </c>
      <c r="N10124">
        <v>0.55138888799999997</v>
      </c>
      <c r="O10124">
        <v>2</v>
      </c>
      <c r="P10124">
        <v>5218</v>
      </c>
      <c r="Q10124">
        <v>16</v>
      </c>
      <c r="R10124">
        <v>10</v>
      </c>
      <c r="S10124">
        <v>11</v>
      </c>
      <c r="T10124">
        <v>363</v>
      </c>
      <c r="U10124">
        <v>0</v>
      </c>
      <c r="V10124">
        <v>1</v>
      </c>
      <c r="W10124">
        <v>7.4839795402634177</v>
      </c>
      <c r="X10124">
        <v>517.20607580435092</v>
      </c>
      <c r="Y10124">
        <v>1.9713460342151397</v>
      </c>
      <c r="Z10124">
        <v>0.94659396253799988</v>
      </c>
      <c r="AA10124">
        <v>357.74098952091452</v>
      </c>
      <c r="AB10124">
        <v>473.41086686969339</v>
      </c>
      <c r="AC10124">
        <v>0</v>
      </c>
      <c r="AD10124">
        <v>3.0425394658251541</v>
      </c>
      <c r="AE10124">
        <v>1361.8023911978005</v>
      </c>
    </row>
    <row r="10125" spans="1:31" x14ac:dyDescent="0.25">
      <c r="A10125">
        <v>1686364</v>
      </c>
      <c r="B10125">
        <v>1</v>
      </c>
      <c r="C10125" t="s">
        <v>81</v>
      </c>
      <c r="D10125" t="s">
        <v>128</v>
      </c>
      <c r="E10125" t="s">
        <v>131</v>
      </c>
      <c r="F10125" t="s">
        <v>28491</v>
      </c>
      <c r="G10125" t="s">
        <v>161</v>
      </c>
      <c r="H10125" t="s">
        <v>134</v>
      </c>
      <c r="I10125" t="s">
        <v>135</v>
      </c>
      <c r="J10125" t="s">
        <v>136</v>
      </c>
      <c r="K10125" t="s">
        <v>137</v>
      </c>
      <c r="L10125" t="s">
        <v>28492</v>
      </c>
      <c r="M10125" t="s">
        <v>28493</v>
      </c>
      <c r="N10125">
        <v>0.66416666599999996</v>
      </c>
      <c r="O10125">
        <v>0</v>
      </c>
      <c r="P10125">
        <v>541</v>
      </c>
      <c r="Q10125">
        <v>4</v>
      </c>
      <c r="R10125">
        <v>8</v>
      </c>
      <c r="S10125">
        <v>19</v>
      </c>
      <c r="T10125">
        <v>45</v>
      </c>
      <c r="U10125">
        <v>1</v>
      </c>
      <c r="V10125">
        <v>0</v>
      </c>
      <c r="W10125">
        <v>0</v>
      </c>
      <c r="X10125">
        <v>58.663750833295836</v>
      </c>
      <c r="Y10125">
        <v>3.2494730713989846</v>
      </c>
      <c r="Z10125">
        <v>7.1810918048152104</v>
      </c>
      <c r="AA10125">
        <v>605.98426790189103</v>
      </c>
      <c r="AB10125">
        <v>32.156012337678824</v>
      </c>
      <c r="AC10125">
        <v>15.669282933913955</v>
      </c>
      <c r="AD10125">
        <v>0</v>
      </c>
      <c r="AE10125">
        <v>722.90387888299381</v>
      </c>
    </row>
    <row r="10126" spans="1:31" x14ac:dyDescent="0.25">
      <c r="A10126">
        <v>1686365</v>
      </c>
      <c r="B10126">
        <v>1</v>
      </c>
      <c r="C10126" t="s">
        <v>80</v>
      </c>
      <c r="D10126" t="s">
        <v>106</v>
      </c>
      <c r="E10126" t="s">
        <v>200</v>
      </c>
      <c r="F10126" t="s">
        <v>28494</v>
      </c>
      <c r="G10126" t="s">
        <v>153</v>
      </c>
      <c r="H10126" t="s">
        <v>143</v>
      </c>
      <c r="I10126" t="s">
        <v>135</v>
      </c>
      <c r="J10126" t="s">
        <v>136</v>
      </c>
      <c r="K10126" t="s">
        <v>137</v>
      </c>
      <c r="L10126" t="s">
        <v>28495</v>
      </c>
      <c r="M10126" t="s">
        <v>28496</v>
      </c>
      <c r="N10126">
        <v>1.836944444</v>
      </c>
      <c r="O10126">
        <v>0</v>
      </c>
      <c r="P10126">
        <v>44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10.794593139378012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10.794593139378012</v>
      </c>
    </row>
    <row r="10127" spans="1:31" x14ac:dyDescent="0.25">
      <c r="A10127">
        <v>1686366</v>
      </c>
      <c r="B10127">
        <v>1</v>
      </c>
      <c r="C10127" t="s">
        <v>81</v>
      </c>
      <c r="D10127" t="s">
        <v>112</v>
      </c>
      <c r="E10127" t="s">
        <v>140</v>
      </c>
      <c r="F10127" t="s">
        <v>28497</v>
      </c>
      <c r="G10127" t="s">
        <v>197</v>
      </c>
      <c r="H10127" t="s">
        <v>143</v>
      </c>
      <c r="I10127" t="s">
        <v>135</v>
      </c>
      <c r="J10127" t="s">
        <v>136</v>
      </c>
      <c r="K10127" t="s">
        <v>137</v>
      </c>
      <c r="L10127" t="s">
        <v>28498</v>
      </c>
      <c r="M10127" t="s">
        <v>28499</v>
      </c>
      <c r="N10127">
        <v>1.809722222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1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</row>
    <row r="10128" spans="1:31" x14ac:dyDescent="0.25">
      <c r="A10128">
        <v>1686367</v>
      </c>
      <c r="B10128">
        <v>1</v>
      </c>
      <c r="C10128" t="s">
        <v>80</v>
      </c>
      <c r="D10128" t="s">
        <v>97</v>
      </c>
      <c r="E10128" t="s">
        <v>140</v>
      </c>
      <c r="F10128" t="s">
        <v>28500</v>
      </c>
      <c r="G10128" t="s">
        <v>197</v>
      </c>
      <c r="H10128" t="s">
        <v>143</v>
      </c>
      <c r="I10128" t="s">
        <v>135</v>
      </c>
      <c r="J10128" t="s">
        <v>136</v>
      </c>
      <c r="K10128" t="s">
        <v>137</v>
      </c>
      <c r="L10128" t="s">
        <v>28501</v>
      </c>
      <c r="M10128" t="s">
        <v>28502</v>
      </c>
      <c r="N10128">
        <v>3.7636111109999999</v>
      </c>
      <c r="O10128">
        <v>0</v>
      </c>
      <c r="P10128">
        <v>2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5.1136185898207724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5.1136185898207724</v>
      </c>
    </row>
    <row r="10129" spans="1:31" x14ac:dyDescent="0.25">
      <c r="A10129">
        <v>1686373</v>
      </c>
      <c r="B10129">
        <v>1</v>
      </c>
      <c r="C10129" t="s">
        <v>80</v>
      </c>
      <c r="D10129" t="s">
        <v>98</v>
      </c>
      <c r="E10129" t="s">
        <v>151</v>
      </c>
      <c r="F10129" t="s">
        <v>28503</v>
      </c>
      <c r="G10129" t="s">
        <v>153</v>
      </c>
      <c r="H10129" t="s">
        <v>143</v>
      </c>
      <c r="I10129" t="s">
        <v>135</v>
      </c>
      <c r="J10129" t="s">
        <v>136</v>
      </c>
      <c r="K10129" t="s">
        <v>137</v>
      </c>
      <c r="L10129" t="s">
        <v>28504</v>
      </c>
      <c r="M10129" t="s">
        <v>28505</v>
      </c>
      <c r="N10129">
        <v>1.9775</v>
      </c>
      <c r="O10129">
        <v>0</v>
      </c>
      <c r="P10129">
        <v>80</v>
      </c>
      <c r="Q10129">
        <v>0</v>
      </c>
      <c r="R10129">
        <v>0</v>
      </c>
      <c r="S10129">
        <v>0</v>
      </c>
      <c r="T10129">
        <v>15</v>
      </c>
      <c r="U10129">
        <v>0</v>
      </c>
      <c r="V10129">
        <v>0</v>
      </c>
      <c r="W10129">
        <v>0</v>
      </c>
      <c r="X10129">
        <v>20.181441364094834</v>
      </c>
      <c r="Y10129">
        <v>0</v>
      </c>
      <c r="Z10129">
        <v>0</v>
      </c>
      <c r="AA10129">
        <v>0</v>
      </c>
      <c r="AB10129">
        <v>17.904611709508785</v>
      </c>
      <c r="AC10129">
        <v>0</v>
      </c>
      <c r="AD10129">
        <v>0</v>
      </c>
      <c r="AE10129">
        <v>38.086053073603622</v>
      </c>
    </row>
    <row r="10130" spans="1:31" x14ac:dyDescent="0.25">
      <c r="A10130">
        <v>1686375</v>
      </c>
      <c r="B10130">
        <v>1</v>
      </c>
      <c r="C10130" t="s">
        <v>81</v>
      </c>
      <c r="D10130" t="s">
        <v>113</v>
      </c>
      <c r="E10130" t="s">
        <v>164</v>
      </c>
      <c r="F10130" t="s">
        <v>28116</v>
      </c>
      <c r="G10130" t="s">
        <v>166</v>
      </c>
      <c r="H10130" t="s">
        <v>134</v>
      </c>
      <c r="I10130" t="s">
        <v>135</v>
      </c>
      <c r="J10130" t="s">
        <v>136</v>
      </c>
      <c r="K10130" t="s">
        <v>167</v>
      </c>
      <c r="L10130" t="s">
        <v>28506</v>
      </c>
      <c r="M10130" t="s">
        <v>28507</v>
      </c>
      <c r="N10130">
        <v>0.123888888</v>
      </c>
      <c r="O10130">
        <v>0</v>
      </c>
      <c r="P10130">
        <v>1285</v>
      </c>
      <c r="Q10130">
        <v>2</v>
      </c>
      <c r="R10130">
        <v>420</v>
      </c>
      <c r="S10130">
        <v>5</v>
      </c>
      <c r="T10130">
        <v>67</v>
      </c>
      <c r="U10130">
        <v>0</v>
      </c>
      <c r="V10130">
        <v>2</v>
      </c>
      <c r="W10130">
        <v>0</v>
      </c>
      <c r="X10130">
        <v>11.257477349024382</v>
      </c>
      <c r="Y10130">
        <v>8.5313284172636686E-2</v>
      </c>
      <c r="Z10130">
        <v>4.3098993192020032</v>
      </c>
      <c r="AA10130">
        <v>1.448701058179428</v>
      </c>
      <c r="AB10130">
        <v>11.830243117726537</v>
      </c>
      <c r="AC10130">
        <v>0</v>
      </c>
      <c r="AD10130">
        <v>0.77247052032938346</v>
      </c>
      <c r="AE10130">
        <v>29.70410464863437</v>
      </c>
    </row>
    <row r="10131" spans="1:31" x14ac:dyDescent="0.25">
      <c r="A10131">
        <v>1686376</v>
      </c>
      <c r="B10131">
        <v>1</v>
      </c>
      <c r="C10131" t="s">
        <v>81</v>
      </c>
      <c r="D10131" t="s">
        <v>127</v>
      </c>
      <c r="E10131" t="s">
        <v>140</v>
      </c>
      <c r="F10131" t="s">
        <v>28508</v>
      </c>
      <c r="G10131" t="s">
        <v>267</v>
      </c>
      <c r="H10131" t="s">
        <v>143</v>
      </c>
      <c r="I10131" t="s">
        <v>135</v>
      </c>
      <c r="J10131" t="s">
        <v>136</v>
      </c>
      <c r="K10131" t="s">
        <v>137</v>
      </c>
      <c r="L10131" t="s">
        <v>28509</v>
      </c>
      <c r="M10131" t="s">
        <v>28510</v>
      </c>
      <c r="N10131">
        <v>1.318888888</v>
      </c>
      <c r="O10131">
        <v>0</v>
      </c>
      <c r="P10131">
        <v>11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2.2899314754321076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2.2899314754321076</v>
      </c>
    </row>
    <row r="10132" spans="1:31" x14ac:dyDescent="0.25">
      <c r="A10132">
        <v>1686377</v>
      </c>
      <c r="B10132">
        <v>1</v>
      </c>
      <c r="C10132" t="s">
        <v>80</v>
      </c>
      <c r="D10132" t="s">
        <v>99</v>
      </c>
      <c r="E10132" t="s">
        <v>164</v>
      </c>
      <c r="F10132" t="s">
        <v>13506</v>
      </c>
      <c r="G10132" t="s">
        <v>253</v>
      </c>
      <c r="H10132" t="s">
        <v>134</v>
      </c>
      <c r="I10132" t="s">
        <v>135</v>
      </c>
      <c r="J10132" t="s">
        <v>136</v>
      </c>
      <c r="K10132" t="s">
        <v>167</v>
      </c>
      <c r="L10132" t="s">
        <v>28511</v>
      </c>
      <c r="M10132" t="s">
        <v>28512</v>
      </c>
      <c r="N10132">
        <v>2.176388888</v>
      </c>
      <c r="O10132">
        <v>3</v>
      </c>
      <c r="P10132">
        <v>1522</v>
      </c>
      <c r="Q10132">
        <v>1</v>
      </c>
      <c r="R10132">
        <v>25</v>
      </c>
      <c r="S10132">
        <v>8</v>
      </c>
      <c r="T10132">
        <v>132</v>
      </c>
      <c r="U10132">
        <v>0</v>
      </c>
      <c r="V10132">
        <v>2</v>
      </c>
      <c r="W10132">
        <v>4.2453413820477905</v>
      </c>
      <c r="X10132">
        <v>443.49679355812304</v>
      </c>
      <c r="Y10132">
        <v>0.49202062158933335</v>
      </c>
      <c r="Z10132">
        <v>10.645627895306111</v>
      </c>
      <c r="AA10132">
        <v>22.953600013578566</v>
      </c>
      <c r="AB10132">
        <v>158.66668144315528</v>
      </c>
      <c r="AC10132">
        <v>0</v>
      </c>
      <c r="AD10132">
        <v>8.9761108327937009</v>
      </c>
      <c r="AE10132">
        <v>649.47617574659387</v>
      </c>
    </row>
    <row r="10133" spans="1:31" x14ac:dyDescent="0.25">
      <c r="A10133">
        <v>1686378</v>
      </c>
      <c r="B10133">
        <v>1</v>
      </c>
      <c r="C10133" t="s">
        <v>81</v>
      </c>
      <c r="D10133" t="s">
        <v>122</v>
      </c>
      <c r="E10133" t="s">
        <v>151</v>
      </c>
      <c r="F10133" t="s">
        <v>28513</v>
      </c>
      <c r="G10133" t="s">
        <v>281</v>
      </c>
      <c r="H10133" t="s">
        <v>143</v>
      </c>
      <c r="I10133" t="s">
        <v>135</v>
      </c>
      <c r="J10133" t="s">
        <v>136</v>
      </c>
      <c r="K10133" t="s">
        <v>167</v>
      </c>
      <c r="L10133" t="s">
        <v>28514</v>
      </c>
      <c r="M10133" t="s">
        <v>28515</v>
      </c>
      <c r="N10133">
        <v>1.4160349999999999</v>
      </c>
      <c r="O10133">
        <v>0</v>
      </c>
      <c r="P10133">
        <v>32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7.5624821498553647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7.5624821498553647</v>
      </c>
    </row>
    <row r="10134" spans="1:31" x14ac:dyDescent="0.25">
      <c r="A10134">
        <v>1686380</v>
      </c>
      <c r="B10134">
        <v>1</v>
      </c>
      <c r="C10134" t="s">
        <v>80</v>
      </c>
      <c r="D10134" t="s">
        <v>100</v>
      </c>
      <c r="E10134" t="s">
        <v>140</v>
      </c>
      <c r="F10134" t="s">
        <v>28516</v>
      </c>
      <c r="G10134" t="s">
        <v>197</v>
      </c>
      <c r="H10134" t="s">
        <v>143</v>
      </c>
      <c r="I10134" t="s">
        <v>135</v>
      </c>
      <c r="J10134" t="s">
        <v>136</v>
      </c>
      <c r="K10134" t="s">
        <v>137</v>
      </c>
      <c r="L10134" t="s">
        <v>28517</v>
      </c>
      <c r="M10134" t="s">
        <v>28518</v>
      </c>
      <c r="N10134">
        <v>0.390833333</v>
      </c>
      <c r="O10134">
        <v>0</v>
      </c>
      <c r="P10134">
        <v>2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6.0485267785833317E-4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6.0485267785833317E-4</v>
      </c>
    </row>
    <row r="10135" spans="1:31" x14ac:dyDescent="0.25">
      <c r="A10135">
        <v>1686382</v>
      </c>
      <c r="B10135">
        <v>1</v>
      </c>
      <c r="C10135" t="s">
        <v>80</v>
      </c>
      <c r="D10135" t="s">
        <v>99</v>
      </c>
      <c r="E10135" t="s">
        <v>151</v>
      </c>
      <c r="F10135" t="s">
        <v>28519</v>
      </c>
      <c r="G10135" t="s">
        <v>222</v>
      </c>
      <c r="H10135" t="s">
        <v>143</v>
      </c>
      <c r="I10135" t="s">
        <v>135</v>
      </c>
      <c r="J10135" t="s">
        <v>136</v>
      </c>
      <c r="K10135" t="s">
        <v>137</v>
      </c>
      <c r="L10135" t="s">
        <v>28520</v>
      </c>
      <c r="M10135" t="s">
        <v>28521</v>
      </c>
      <c r="N10135">
        <v>2.2647222220000001</v>
      </c>
      <c r="O10135">
        <v>0</v>
      </c>
      <c r="P10135">
        <v>84</v>
      </c>
      <c r="Q10135">
        <v>0</v>
      </c>
      <c r="R10135">
        <v>2</v>
      </c>
      <c r="S10135">
        <v>0</v>
      </c>
      <c r="T10135">
        <v>15</v>
      </c>
      <c r="U10135">
        <v>0</v>
      </c>
      <c r="V10135">
        <v>0</v>
      </c>
      <c r="W10135">
        <v>0</v>
      </c>
      <c r="X10135">
        <v>62.282743531987045</v>
      </c>
      <c r="Y10135">
        <v>0</v>
      </c>
      <c r="Z10135">
        <v>6.0553401701627776E-2</v>
      </c>
      <c r="AA10135">
        <v>0</v>
      </c>
      <c r="AB10135">
        <v>31.51654025176839</v>
      </c>
      <c r="AC10135">
        <v>0</v>
      </c>
      <c r="AD10135">
        <v>0</v>
      </c>
      <c r="AE10135">
        <v>93.859837185457053</v>
      </c>
    </row>
    <row r="10136" spans="1:31" x14ac:dyDescent="0.25">
      <c r="A10136">
        <v>1686383</v>
      </c>
      <c r="B10136">
        <v>1</v>
      </c>
      <c r="C10136" t="s">
        <v>80</v>
      </c>
      <c r="D10136" t="s">
        <v>108</v>
      </c>
      <c r="E10136" t="s">
        <v>131</v>
      </c>
      <c r="F10136" t="s">
        <v>28522</v>
      </c>
      <c r="G10136" t="s">
        <v>161</v>
      </c>
      <c r="H10136" t="s">
        <v>134</v>
      </c>
      <c r="I10136" t="s">
        <v>173</v>
      </c>
      <c r="J10136" t="s">
        <v>136</v>
      </c>
      <c r="K10136" t="s">
        <v>137</v>
      </c>
      <c r="L10136" t="s">
        <v>28523</v>
      </c>
      <c r="M10136" t="s">
        <v>28311</v>
      </c>
      <c r="N10136">
        <v>8.3333330000000001E-3</v>
      </c>
      <c r="O10136">
        <v>0</v>
      </c>
      <c r="P10136">
        <v>3488</v>
      </c>
      <c r="Q10136">
        <v>4</v>
      </c>
      <c r="R10136">
        <v>822</v>
      </c>
      <c r="S10136">
        <v>26</v>
      </c>
      <c r="T10136">
        <v>542</v>
      </c>
      <c r="U10136">
        <v>0</v>
      </c>
      <c r="V10136">
        <v>0</v>
      </c>
      <c r="W10136">
        <v>0</v>
      </c>
      <c r="X10136">
        <v>3.1241453809514144</v>
      </c>
      <c r="Y10136">
        <v>6.9555049401333335E-3</v>
      </c>
      <c r="Z10136">
        <v>1.2162734785247062</v>
      </c>
      <c r="AA10136">
        <v>1.7482312411483336</v>
      </c>
      <c r="AB10136">
        <v>2.8523808267625128</v>
      </c>
      <c r="AC10136">
        <v>0</v>
      </c>
      <c r="AD10136">
        <v>0</v>
      </c>
      <c r="AE10136">
        <v>8.9479864323271006</v>
      </c>
    </row>
    <row r="10137" spans="1:31" x14ac:dyDescent="0.25">
      <c r="A10137">
        <v>1686385</v>
      </c>
      <c r="B10137">
        <v>1</v>
      </c>
      <c r="C10137" t="s">
        <v>80</v>
      </c>
      <c r="D10137" t="s">
        <v>93</v>
      </c>
      <c r="E10137" t="s">
        <v>140</v>
      </c>
      <c r="F10137" t="s">
        <v>28524</v>
      </c>
      <c r="G10137" t="s">
        <v>142</v>
      </c>
      <c r="H10137" t="s">
        <v>143</v>
      </c>
      <c r="I10137" t="s">
        <v>135</v>
      </c>
      <c r="J10137" t="s">
        <v>136</v>
      </c>
      <c r="K10137" t="s">
        <v>137</v>
      </c>
      <c r="L10137" t="s">
        <v>28525</v>
      </c>
      <c r="M10137" t="s">
        <v>28526</v>
      </c>
      <c r="N10137">
        <v>1.343611111</v>
      </c>
      <c r="O10137">
        <v>0</v>
      </c>
      <c r="P10137">
        <v>5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1.7568686187059002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1.7568686187059002</v>
      </c>
    </row>
    <row r="10138" spans="1:31" x14ac:dyDescent="0.25">
      <c r="A10138">
        <v>1686389</v>
      </c>
      <c r="B10138">
        <v>1</v>
      </c>
      <c r="C10138" t="s">
        <v>80</v>
      </c>
      <c r="D10138" t="s">
        <v>106</v>
      </c>
      <c r="E10138" t="s">
        <v>140</v>
      </c>
      <c r="F10138" t="s">
        <v>28527</v>
      </c>
      <c r="G10138" t="s">
        <v>389</v>
      </c>
      <c r="H10138" t="s">
        <v>143</v>
      </c>
      <c r="I10138" t="s">
        <v>135</v>
      </c>
      <c r="J10138" t="s">
        <v>136</v>
      </c>
      <c r="K10138" t="s">
        <v>137</v>
      </c>
      <c r="L10138" t="s">
        <v>28528</v>
      </c>
      <c r="M10138" t="s">
        <v>28529</v>
      </c>
      <c r="N10138">
        <v>1.356666666</v>
      </c>
      <c r="O10138">
        <v>0</v>
      </c>
      <c r="P10138">
        <v>9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1.9981300183725834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1.9981300183725834</v>
      </c>
    </row>
    <row r="10139" spans="1:31" x14ac:dyDescent="0.25">
      <c r="A10139">
        <v>1686390</v>
      </c>
      <c r="B10139">
        <v>1</v>
      </c>
      <c r="C10139" t="s">
        <v>81</v>
      </c>
      <c r="D10139" t="s">
        <v>128</v>
      </c>
      <c r="E10139" t="s">
        <v>159</v>
      </c>
      <c r="F10139" t="s">
        <v>28530</v>
      </c>
      <c r="G10139" t="s">
        <v>161</v>
      </c>
      <c r="H10139" t="s">
        <v>134</v>
      </c>
      <c r="I10139" t="s">
        <v>135</v>
      </c>
      <c r="J10139" t="s">
        <v>136</v>
      </c>
      <c r="K10139" t="s">
        <v>137</v>
      </c>
      <c r="L10139" t="s">
        <v>28531</v>
      </c>
      <c r="M10139" t="s">
        <v>28532</v>
      </c>
      <c r="N10139">
        <v>0.38916666599999999</v>
      </c>
      <c r="O10139">
        <v>0</v>
      </c>
      <c r="P10139">
        <v>0</v>
      </c>
      <c r="Q10139">
        <v>0</v>
      </c>
      <c r="R10139">
        <v>0</v>
      </c>
      <c r="S10139">
        <v>6</v>
      </c>
      <c r="T10139">
        <v>1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175.91334912644149</v>
      </c>
      <c r="AB10139">
        <v>0.23339694620713333</v>
      </c>
      <c r="AC10139">
        <v>0</v>
      </c>
      <c r="AD10139">
        <v>0</v>
      </c>
      <c r="AE10139">
        <v>176.14674607264863</v>
      </c>
    </row>
    <row r="10140" spans="1:31" x14ac:dyDescent="0.25">
      <c r="A10140">
        <v>1686391</v>
      </c>
      <c r="B10140">
        <v>1</v>
      </c>
      <c r="C10140" t="s">
        <v>80</v>
      </c>
      <c r="D10140" t="s">
        <v>89</v>
      </c>
      <c r="E10140" t="s">
        <v>164</v>
      </c>
      <c r="F10140" t="s">
        <v>28533</v>
      </c>
      <c r="G10140" t="s">
        <v>161</v>
      </c>
      <c r="H10140" t="s">
        <v>134</v>
      </c>
      <c r="I10140" t="s">
        <v>135</v>
      </c>
      <c r="J10140" t="s">
        <v>136</v>
      </c>
      <c r="K10140" t="s">
        <v>137</v>
      </c>
      <c r="L10140" t="s">
        <v>28534</v>
      </c>
      <c r="M10140" t="s">
        <v>28535</v>
      </c>
      <c r="N10140">
        <v>0.72638888800000001</v>
      </c>
      <c r="O10140">
        <v>0</v>
      </c>
      <c r="P10140">
        <v>919</v>
      </c>
      <c r="Q10140">
        <v>0</v>
      </c>
      <c r="R10140">
        <v>2</v>
      </c>
      <c r="S10140">
        <v>4</v>
      </c>
      <c r="T10140">
        <v>74</v>
      </c>
      <c r="U10140">
        <v>1</v>
      </c>
      <c r="V10140">
        <v>0</v>
      </c>
      <c r="W10140">
        <v>0</v>
      </c>
      <c r="X10140">
        <v>275.30375697527069</v>
      </c>
      <c r="Y10140">
        <v>0</v>
      </c>
      <c r="Z10140">
        <v>0.74428046506436596</v>
      </c>
      <c r="AA10140">
        <v>148.63775405306723</v>
      </c>
      <c r="AB10140">
        <v>87.318167070155553</v>
      </c>
      <c r="AC10140">
        <v>4.0809398534972363</v>
      </c>
      <c r="AD10140">
        <v>0</v>
      </c>
      <c r="AE10140">
        <v>516.08489841705511</v>
      </c>
    </row>
    <row r="10141" spans="1:31" x14ac:dyDescent="0.25">
      <c r="A10141">
        <v>1686393</v>
      </c>
      <c r="B10141">
        <v>1</v>
      </c>
      <c r="C10141" t="s">
        <v>81</v>
      </c>
      <c r="D10141" t="s">
        <v>127</v>
      </c>
      <c r="E10141" t="s">
        <v>151</v>
      </c>
      <c r="F10141" t="s">
        <v>1897</v>
      </c>
      <c r="G10141" t="s">
        <v>486</v>
      </c>
      <c r="H10141" t="s">
        <v>143</v>
      </c>
      <c r="I10141" t="s">
        <v>135</v>
      </c>
      <c r="J10141" t="s">
        <v>136</v>
      </c>
      <c r="K10141" t="s">
        <v>137</v>
      </c>
      <c r="L10141" t="s">
        <v>28536</v>
      </c>
      <c r="M10141" t="s">
        <v>28537</v>
      </c>
      <c r="N10141">
        <v>2.2369444440000001</v>
      </c>
      <c r="O10141">
        <v>0</v>
      </c>
      <c r="P10141">
        <v>29</v>
      </c>
      <c r="Q10141">
        <v>0</v>
      </c>
      <c r="R10141">
        <v>0</v>
      </c>
      <c r="S10141">
        <v>0</v>
      </c>
      <c r="T10141">
        <v>2</v>
      </c>
      <c r="U10141">
        <v>0</v>
      </c>
      <c r="V10141">
        <v>0</v>
      </c>
      <c r="W10141">
        <v>0</v>
      </c>
      <c r="X10141">
        <v>14.808767831647815</v>
      </c>
      <c r="Y10141">
        <v>0</v>
      </c>
      <c r="Z10141">
        <v>0</v>
      </c>
      <c r="AA10141">
        <v>0</v>
      </c>
      <c r="AB10141">
        <v>1.3925664408790452</v>
      </c>
      <c r="AC10141">
        <v>0</v>
      </c>
      <c r="AD10141">
        <v>0</v>
      </c>
      <c r="AE10141">
        <v>16.201334272526861</v>
      </c>
    </row>
    <row r="10142" spans="1:31" x14ac:dyDescent="0.25">
      <c r="A10142">
        <v>1686395</v>
      </c>
      <c r="B10142">
        <v>1</v>
      </c>
      <c r="C10142" t="s">
        <v>81</v>
      </c>
      <c r="D10142" t="s">
        <v>128</v>
      </c>
      <c r="E10142" t="s">
        <v>159</v>
      </c>
      <c r="F10142" t="s">
        <v>28538</v>
      </c>
      <c r="G10142" t="s">
        <v>161</v>
      </c>
      <c r="H10142" t="s">
        <v>134</v>
      </c>
      <c r="I10142" t="s">
        <v>135</v>
      </c>
      <c r="J10142" t="s">
        <v>136</v>
      </c>
      <c r="K10142" t="s">
        <v>137</v>
      </c>
      <c r="L10142" t="s">
        <v>28539</v>
      </c>
      <c r="M10142" t="s">
        <v>28540</v>
      </c>
      <c r="N10142">
        <v>1.138055555</v>
      </c>
      <c r="O10142">
        <v>0</v>
      </c>
      <c r="P10142">
        <v>142</v>
      </c>
      <c r="Q10142">
        <v>2</v>
      </c>
      <c r="R10142">
        <v>6</v>
      </c>
      <c r="S10142">
        <v>1</v>
      </c>
      <c r="T10142">
        <v>34</v>
      </c>
      <c r="U10142">
        <v>1</v>
      </c>
      <c r="V10142">
        <v>0</v>
      </c>
      <c r="W10142">
        <v>0</v>
      </c>
      <c r="X10142">
        <v>27.361952861359367</v>
      </c>
      <c r="Y10142">
        <v>1.1262813051366929</v>
      </c>
      <c r="Z10142">
        <v>3.3088358462001932</v>
      </c>
      <c r="AA10142">
        <v>26.5060176816799</v>
      </c>
      <c r="AB10142">
        <v>28.946886788004583</v>
      </c>
      <c r="AC10142">
        <v>5.0230029367954829</v>
      </c>
      <c r="AD10142">
        <v>0</v>
      </c>
      <c r="AE10142">
        <v>92.272977419176215</v>
      </c>
    </row>
    <row r="10143" spans="1:31" x14ac:dyDescent="0.25">
      <c r="A10143">
        <v>1686397</v>
      </c>
      <c r="B10143">
        <v>1</v>
      </c>
      <c r="C10143" t="s">
        <v>81</v>
      </c>
      <c r="D10143" t="s">
        <v>128</v>
      </c>
      <c r="E10143" t="s">
        <v>140</v>
      </c>
      <c r="F10143" t="s">
        <v>28541</v>
      </c>
      <c r="G10143" t="s">
        <v>209</v>
      </c>
      <c r="H10143" t="s">
        <v>143</v>
      </c>
      <c r="I10143" t="s">
        <v>135</v>
      </c>
      <c r="J10143" t="s">
        <v>136</v>
      </c>
      <c r="K10143" t="s">
        <v>137</v>
      </c>
      <c r="L10143" t="s">
        <v>28542</v>
      </c>
      <c r="M10143" t="s">
        <v>28543</v>
      </c>
      <c r="N10143">
        <v>4.0544444439999996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1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0.46506003687308473</v>
      </c>
      <c r="AC10143">
        <v>0</v>
      </c>
      <c r="AD10143">
        <v>0</v>
      </c>
      <c r="AE10143">
        <v>0.46506003687308473</v>
      </c>
    </row>
    <row r="10144" spans="1:31" x14ac:dyDescent="0.25">
      <c r="A10144">
        <v>1686398</v>
      </c>
      <c r="B10144">
        <v>1</v>
      </c>
      <c r="C10144" t="s">
        <v>80</v>
      </c>
      <c r="D10144" t="s">
        <v>104</v>
      </c>
      <c r="E10144" t="s">
        <v>200</v>
      </c>
      <c r="F10144" t="s">
        <v>28544</v>
      </c>
      <c r="G10144" t="s">
        <v>389</v>
      </c>
      <c r="H10144" t="s">
        <v>143</v>
      </c>
      <c r="I10144" t="s">
        <v>135</v>
      </c>
      <c r="J10144" t="s">
        <v>136</v>
      </c>
      <c r="K10144" t="s">
        <v>137</v>
      </c>
      <c r="L10144" t="s">
        <v>28545</v>
      </c>
      <c r="M10144" t="s">
        <v>28546</v>
      </c>
      <c r="N10144">
        <v>3.0613888880000002</v>
      </c>
      <c r="O10144">
        <v>0</v>
      </c>
      <c r="P10144">
        <v>74</v>
      </c>
      <c r="Q10144">
        <v>0</v>
      </c>
      <c r="R10144">
        <v>1</v>
      </c>
      <c r="S10144">
        <v>0</v>
      </c>
      <c r="T10144">
        <v>1</v>
      </c>
      <c r="U10144">
        <v>0</v>
      </c>
      <c r="V10144">
        <v>0</v>
      </c>
      <c r="W10144">
        <v>0</v>
      </c>
      <c r="X10144">
        <v>45.37477345177318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45.37477345177318</v>
      </c>
    </row>
    <row r="10145" spans="1:31" x14ac:dyDescent="0.25">
      <c r="A10145">
        <v>1686400</v>
      </c>
      <c r="B10145">
        <v>1</v>
      </c>
      <c r="C10145" t="s">
        <v>80</v>
      </c>
      <c r="D10145" t="s">
        <v>110</v>
      </c>
      <c r="E10145" t="s">
        <v>159</v>
      </c>
      <c r="F10145" t="s">
        <v>19922</v>
      </c>
      <c r="G10145" t="s">
        <v>161</v>
      </c>
      <c r="H10145" t="s">
        <v>134</v>
      </c>
      <c r="I10145" t="s">
        <v>135</v>
      </c>
      <c r="J10145" t="s">
        <v>136</v>
      </c>
      <c r="K10145" t="s">
        <v>137</v>
      </c>
      <c r="L10145" t="s">
        <v>28547</v>
      </c>
      <c r="M10145" t="s">
        <v>28548</v>
      </c>
      <c r="N10145">
        <v>1.1441666660000001</v>
      </c>
      <c r="O10145">
        <v>3</v>
      </c>
      <c r="P10145">
        <v>1167</v>
      </c>
      <c r="Q10145">
        <v>3</v>
      </c>
      <c r="R10145">
        <v>7</v>
      </c>
      <c r="S10145">
        <v>7</v>
      </c>
      <c r="T10145">
        <v>102</v>
      </c>
      <c r="U10145">
        <v>0</v>
      </c>
      <c r="V10145">
        <v>0</v>
      </c>
      <c r="W10145">
        <v>0.79512917231895952</v>
      </c>
      <c r="X10145">
        <v>473.46767911644258</v>
      </c>
      <c r="Y10145">
        <v>1.65344033043896</v>
      </c>
      <c r="Z10145">
        <v>2.2997684169208106</v>
      </c>
      <c r="AA10145">
        <v>112.93288965140009</v>
      </c>
      <c r="AB10145">
        <v>101.58119139036428</v>
      </c>
      <c r="AC10145">
        <v>0</v>
      </c>
      <c r="AD10145">
        <v>0</v>
      </c>
      <c r="AE10145">
        <v>692.73009807788571</v>
      </c>
    </row>
    <row r="10146" spans="1:31" x14ac:dyDescent="0.25">
      <c r="A10146">
        <v>1686401</v>
      </c>
      <c r="B10146">
        <v>1</v>
      </c>
      <c r="C10146" t="s">
        <v>80</v>
      </c>
      <c r="D10146" t="s">
        <v>106</v>
      </c>
      <c r="E10146" t="s">
        <v>140</v>
      </c>
      <c r="F10146" t="s">
        <v>28549</v>
      </c>
      <c r="G10146" t="s">
        <v>142</v>
      </c>
      <c r="H10146" t="s">
        <v>143</v>
      </c>
      <c r="I10146" t="s">
        <v>135</v>
      </c>
      <c r="J10146" t="s">
        <v>136</v>
      </c>
      <c r="K10146" t="s">
        <v>137</v>
      </c>
      <c r="L10146" t="s">
        <v>28550</v>
      </c>
      <c r="M10146" t="s">
        <v>28551</v>
      </c>
      <c r="N10146">
        <v>4.0750000000000002</v>
      </c>
      <c r="O10146">
        <v>0</v>
      </c>
      <c r="P10146">
        <v>1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</row>
    <row r="10147" spans="1:31" x14ac:dyDescent="0.25">
      <c r="A10147">
        <v>1686404</v>
      </c>
      <c r="B10147">
        <v>1</v>
      </c>
      <c r="C10147" t="s">
        <v>80</v>
      </c>
      <c r="D10147" t="s">
        <v>100</v>
      </c>
      <c r="E10147" t="s">
        <v>151</v>
      </c>
      <c r="F10147" t="s">
        <v>28552</v>
      </c>
      <c r="G10147" t="s">
        <v>153</v>
      </c>
      <c r="H10147" t="s">
        <v>143</v>
      </c>
      <c r="I10147" t="s">
        <v>135</v>
      </c>
      <c r="J10147" t="s">
        <v>136</v>
      </c>
      <c r="K10147" t="s">
        <v>137</v>
      </c>
      <c r="L10147" t="s">
        <v>28553</v>
      </c>
      <c r="M10147" t="s">
        <v>28554</v>
      </c>
      <c r="N10147">
        <v>1.434722222</v>
      </c>
      <c r="O10147">
        <v>0</v>
      </c>
      <c r="P10147">
        <v>0</v>
      </c>
      <c r="Q10147">
        <v>0</v>
      </c>
      <c r="R10147">
        <v>6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3.7112341604655663</v>
      </c>
      <c r="AA10147">
        <v>0</v>
      </c>
      <c r="AB10147">
        <v>0</v>
      </c>
      <c r="AC10147">
        <v>0</v>
      </c>
      <c r="AD10147">
        <v>0</v>
      </c>
      <c r="AE10147">
        <v>3.7112341604655663</v>
      </c>
    </row>
    <row r="10148" spans="1:31" x14ac:dyDescent="0.25">
      <c r="A10148">
        <v>1686405</v>
      </c>
      <c r="B10148">
        <v>1</v>
      </c>
      <c r="C10148" t="s">
        <v>80</v>
      </c>
      <c r="D10148" t="s">
        <v>90</v>
      </c>
      <c r="E10148" t="s">
        <v>140</v>
      </c>
      <c r="F10148" t="s">
        <v>28555</v>
      </c>
      <c r="G10148" t="s">
        <v>209</v>
      </c>
      <c r="H10148" t="s">
        <v>143</v>
      </c>
      <c r="I10148" t="s">
        <v>135</v>
      </c>
      <c r="J10148" t="s">
        <v>136</v>
      </c>
      <c r="K10148" t="s">
        <v>137</v>
      </c>
      <c r="L10148" t="s">
        <v>28556</v>
      </c>
      <c r="M10148" t="s">
        <v>28557</v>
      </c>
      <c r="N10148">
        <v>1.9258333329999999</v>
      </c>
      <c r="O10148">
        <v>0</v>
      </c>
      <c r="P10148">
        <v>11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8.020323213516793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8.020323213516793</v>
      </c>
    </row>
    <row r="10149" spans="1:31" x14ac:dyDescent="0.25">
      <c r="A10149">
        <v>1686406</v>
      </c>
      <c r="B10149">
        <v>1</v>
      </c>
      <c r="C10149" t="s">
        <v>81</v>
      </c>
      <c r="D10149" t="s">
        <v>128</v>
      </c>
      <c r="E10149" t="s">
        <v>164</v>
      </c>
      <c r="F10149" t="s">
        <v>28558</v>
      </c>
      <c r="G10149" t="s">
        <v>161</v>
      </c>
      <c r="H10149" t="s">
        <v>134</v>
      </c>
      <c r="I10149" t="s">
        <v>135</v>
      </c>
      <c r="J10149" t="s">
        <v>136</v>
      </c>
      <c r="K10149" t="s">
        <v>137</v>
      </c>
      <c r="L10149" t="s">
        <v>28559</v>
      </c>
      <c r="M10149" t="s">
        <v>28560</v>
      </c>
      <c r="N10149">
        <v>1.756388888</v>
      </c>
      <c r="O10149">
        <v>0</v>
      </c>
      <c r="P10149">
        <v>28</v>
      </c>
      <c r="Q10149">
        <v>0</v>
      </c>
      <c r="R10149">
        <v>0</v>
      </c>
      <c r="S10149">
        <v>0</v>
      </c>
      <c r="T10149">
        <v>5</v>
      </c>
      <c r="U10149">
        <v>0</v>
      </c>
      <c r="V10149">
        <v>1</v>
      </c>
      <c r="W10149">
        <v>0</v>
      </c>
      <c r="X10149">
        <v>7.0000746755785412</v>
      </c>
      <c r="Y10149">
        <v>0</v>
      </c>
      <c r="Z10149">
        <v>0</v>
      </c>
      <c r="AA10149">
        <v>0</v>
      </c>
      <c r="AB10149">
        <v>43.528477934478836</v>
      </c>
      <c r="AC10149">
        <v>0</v>
      </c>
      <c r="AD10149">
        <v>6.6241501828207054</v>
      </c>
      <c r="AE10149">
        <v>57.152702792878081</v>
      </c>
    </row>
    <row r="10150" spans="1:31" x14ac:dyDescent="0.25">
      <c r="A10150">
        <v>1686407</v>
      </c>
      <c r="B10150">
        <v>1</v>
      </c>
      <c r="C10150" t="s">
        <v>81</v>
      </c>
      <c r="D10150" t="s">
        <v>119</v>
      </c>
      <c r="E10150" t="s">
        <v>159</v>
      </c>
      <c r="F10150" t="s">
        <v>28561</v>
      </c>
      <c r="G10150" t="s">
        <v>596</v>
      </c>
      <c r="H10150" t="s">
        <v>134</v>
      </c>
      <c r="I10150" t="s">
        <v>135</v>
      </c>
      <c r="J10150" t="s">
        <v>136</v>
      </c>
      <c r="K10150" t="s">
        <v>137</v>
      </c>
      <c r="L10150" t="s">
        <v>28562</v>
      </c>
      <c r="M10150" t="s">
        <v>28563</v>
      </c>
      <c r="N10150">
        <v>3.0847222219999999</v>
      </c>
      <c r="O10150">
        <v>0</v>
      </c>
      <c r="P10150">
        <v>0</v>
      </c>
      <c r="Q10150">
        <v>0</v>
      </c>
      <c r="R10150">
        <v>5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7.66894827680437</v>
      </c>
      <c r="AA10150">
        <v>0</v>
      </c>
      <c r="AB10150">
        <v>0</v>
      </c>
      <c r="AC10150">
        <v>0</v>
      </c>
      <c r="AD10150">
        <v>0</v>
      </c>
      <c r="AE10150">
        <v>7.66894827680437</v>
      </c>
    </row>
    <row r="10151" spans="1:31" x14ac:dyDescent="0.25">
      <c r="A10151">
        <v>1686408</v>
      </c>
      <c r="B10151">
        <v>1</v>
      </c>
      <c r="C10151" t="s">
        <v>80</v>
      </c>
      <c r="D10151" t="s">
        <v>108</v>
      </c>
      <c r="E10151" t="s">
        <v>140</v>
      </c>
      <c r="F10151" t="s">
        <v>28564</v>
      </c>
      <c r="G10151" t="s">
        <v>197</v>
      </c>
      <c r="H10151" t="s">
        <v>143</v>
      </c>
      <c r="I10151" t="s">
        <v>135</v>
      </c>
      <c r="J10151" t="s">
        <v>136</v>
      </c>
      <c r="K10151" t="s">
        <v>137</v>
      </c>
      <c r="L10151" t="s">
        <v>28565</v>
      </c>
      <c r="M10151" t="s">
        <v>28566</v>
      </c>
      <c r="N10151">
        <v>2.247777777</v>
      </c>
      <c r="O10151">
        <v>0</v>
      </c>
      <c r="P10151">
        <v>1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0.30095121595735613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0.30095121595735613</v>
      </c>
    </row>
    <row r="10152" spans="1:31" x14ac:dyDescent="0.25">
      <c r="A10152">
        <v>1686409</v>
      </c>
      <c r="B10152">
        <v>1</v>
      </c>
      <c r="C10152" t="s">
        <v>81</v>
      </c>
      <c r="D10152" t="s">
        <v>128</v>
      </c>
      <c r="E10152" t="s">
        <v>151</v>
      </c>
      <c r="F10152" t="s">
        <v>28567</v>
      </c>
      <c r="G10152" t="s">
        <v>153</v>
      </c>
      <c r="H10152" t="s">
        <v>143</v>
      </c>
      <c r="I10152" t="s">
        <v>135</v>
      </c>
      <c r="J10152" t="s">
        <v>136</v>
      </c>
      <c r="K10152" t="s">
        <v>137</v>
      </c>
      <c r="L10152" t="s">
        <v>28568</v>
      </c>
      <c r="M10152" t="s">
        <v>28569</v>
      </c>
      <c r="N10152">
        <v>4.6663888880000002</v>
      </c>
      <c r="O10152">
        <v>0</v>
      </c>
      <c r="P10152">
        <v>78</v>
      </c>
      <c r="Q10152">
        <v>0</v>
      </c>
      <c r="R10152">
        <v>0</v>
      </c>
      <c r="S10152">
        <v>0</v>
      </c>
      <c r="T10152">
        <v>3</v>
      </c>
      <c r="U10152">
        <v>0</v>
      </c>
      <c r="V10152">
        <v>0</v>
      </c>
      <c r="W10152">
        <v>0</v>
      </c>
      <c r="X10152">
        <v>105.16357130060302</v>
      </c>
      <c r="Y10152">
        <v>0</v>
      </c>
      <c r="Z10152">
        <v>0</v>
      </c>
      <c r="AA10152">
        <v>0</v>
      </c>
      <c r="AB10152">
        <v>1.7940685963129801</v>
      </c>
      <c r="AC10152">
        <v>0</v>
      </c>
      <c r="AD10152">
        <v>0</v>
      </c>
      <c r="AE10152">
        <v>106.95763989691601</v>
      </c>
    </row>
    <row r="10153" spans="1:31" x14ac:dyDescent="0.25">
      <c r="A10153">
        <v>1686411</v>
      </c>
      <c r="B10153">
        <v>1</v>
      </c>
      <c r="C10153" t="s">
        <v>80</v>
      </c>
      <c r="D10153" t="s">
        <v>95</v>
      </c>
      <c r="E10153" t="s">
        <v>164</v>
      </c>
      <c r="F10153" t="s">
        <v>28570</v>
      </c>
      <c r="G10153" t="s">
        <v>161</v>
      </c>
      <c r="H10153" t="s">
        <v>134</v>
      </c>
      <c r="I10153" t="s">
        <v>135</v>
      </c>
      <c r="J10153" t="s">
        <v>136</v>
      </c>
      <c r="K10153" t="s">
        <v>137</v>
      </c>
      <c r="L10153" t="s">
        <v>28571</v>
      </c>
      <c r="M10153" t="s">
        <v>28572</v>
      </c>
      <c r="N10153">
        <v>0.61055555500000003</v>
      </c>
      <c r="O10153">
        <v>1</v>
      </c>
      <c r="P10153">
        <v>1660</v>
      </c>
      <c r="Q10153">
        <v>3</v>
      </c>
      <c r="R10153">
        <v>0</v>
      </c>
      <c r="S10153">
        <v>6</v>
      </c>
      <c r="T10153">
        <v>137</v>
      </c>
      <c r="U10153">
        <v>0</v>
      </c>
      <c r="V10153">
        <v>0</v>
      </c>
      <c r="W10153">
        <v>0.2591374586063</v>
      </c>
      <c r="X10153">
        <v>244.66102711058784</v>
      </c>
      <c r="Y10153">
        <v>1.2562973404000861</v>
      </c>
      <c r="Z10153">
        <v>0</v>
      </c>
      <c r="AA10153">
        <v>103.97108213114927</v>
      </c>
      <c r="AB10153">
        <v>141.28848976180157</v>
      </c>
      <c r="AC10153">
        <v>0</v>
      </c>
      <c r="AD10153">
        <v>0</v>
      </c>
      <c r="AE10153">
        <v>491.43603380254501</v>
      </c>
    </row>
    <row r="10154" spans="1:31" x14ac:dyDescent="0.25">
      <c r="A10154">
        <v>1686412</v>
      </c>
      <c r="B10154">
        <v>1</v>
      </c>
      <c r="C10154" t="s">
        <v>81</v>
      </c>
      <c r="D10154" t="s">
        <v>123</v>
      </c>
      <c r="E10154" t="s">
        <v>151</v>
      </c>
      <c r="F10154" t="s">
        <v>28573</v>
      </c>
      <c r="G10154" t="s">
        <v>202</v>
      </c>
      <c r="H10154" t="s">
        <v>143</v>
      </c>
      <c r="I10154" t="s">
        <v>135</v>
      </c>
      <c r="J10154" t="s">
        <v>136</v>
      </c>
      <c r="K10154" t="s">
        <v>137</v>
      </c>
      <c r="L10154" t="s">
        <v>28574</v>
      </c>
      <c r="M10154" t="s">
        <v>28575</v>
      </c>
      <c r="N10154">
        <v>3.9052777769999998</v>
      </c>
      <c r="O10154">
        <v>0</v>
      </c>
      <c r="P10154">
        <v>0</v>
      </c>
      <c r="Q10154">
        <v>0</v>
      </c>
      <c r="R10154">
        <v>12</v>
      </c>
      <c r="S10154">
        <v>0</v>
      </c>
      <c r="T10154">
        <v>1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6.4081109309462834</v>
      </c>
      <c r="AA10154">
        <v>0</v>
      </c>
      <c r="AB10154">
        <v>5.7336708038074082</v>
      </c>
      <c r="AC10154">
        <v>0</v>
      </c>
      <c r="AD10154">
        <v>0</v>
      </c>
      <c r="AE10154">
        <v>12.141781734753692</v>
      </c>
    </row>
    <row r="10155" spans="1:31" x14ac:dyDescent="0.25">
      <c r="A10155">
        <v>1686413</v>
      </c>
      <c r="B10155">
        <v>1</v>
      </c>
      <c r="C10155" t="s">
        <v>80</v>
      </c>
      <c r="D10155" t="s">
        <v>96</v>
      </c>
      <c r="E10155" t="s">
        <v>159</v>
      </c>
      <c r="F10155" t="s">
        <v>28576</v>
      </c>
      <c r="G10155" t="s">
        <v>166</v>
      </c>
      <c r="H10155" t="s">
        <v>134</v>
      </c>
      <c r="I10155" t="s">
        <v>135</v>
      </c>
      <c r="J10155" t="s">
        <v>136</v>
      </c>
      <c r="K10155" t="s">
        <v>137</v>
      </c>
      <c r="L10155" t="s">
        <v>28577</v>
      </c>
      <c r="M10155" t="s">
        <v>28578</v>
      </c>
      <c r="N10155">
        <v>9.4444444000000002E-2</v>
      </c>
      <c r="O10155">
        <v>0</v>
      </c>
      <c r="P10155">
        <v>703</v>
      </c>
      <c r="Q10155">
        <v>1</v>
      </c>
      <c r="R10155">
        <v>8</v>
      </c>
      <c r="S10155">
        <v>0</v>
      </c>
      <c r="T10155">
        <v>40</v>
      </c>
      <c r="U10155">
        <v>0</v>
      </c>
      <c r="V10155">
        <v>0</v>
      </c>
      <c r="W10155">
        <v>0</v>
      </c>
      <c r="X10155">
        <v>21.6323466972764</v>
      </c>
      <c r="Y10155">
        <v>4.2888085825444448E-2</v>
      </c>
      <c r="Z10155">
        <v>6.1058338330727775E-2</v>
      </c>
      <c r="AA10155">
        <v>0</v>
      </c>
      <c r="AB10155">
        <v>2.7358016218815449</v>
      </c>
      <c r="AC10155">
        <v>0</v>
      </c>
      <c r="AD10155">
        <v>0</v>
      </c>
      <c r="AE10155">
        <v>24.47209474331412</v>
      </c>
    </row>
    <row r="10156" spans="1:31" x14ac:dyDescent="0.25">
      <c r="A10156">
        <v>1686414</v>
      </c>
      <c r="B10156">
        <v>1</v>
      </c>
      <c r="C10156" t="s">
        <v>81</v>
      </c>
      <c r="D10156" t="s">
        <v>122</v>
      </c>
      <c r="E10156" t="s">
        <v>151</v>
      </c>
      <c r="F10156" t="s">
        <v>28579</v>
      </c>
      <c r="G10156" t="s">
        <v>153</v>
      </c>
      <c r="H10156" t="s">
        <v>143</v>
      </c>
      <c r="I10156" t="s">
        <v>135</v>
      </c>
      <c r="J10156" t="s">
        <v>136</v>
      </c>
      <c r="K10156" t="s">
        <v>137</v>
      </c>
      <c r="L10156" t="s">
        <v>28580</v>
      </c>
      <c r="M10156" t="s">
        <v>28581</v>
      </c>
      <c r="N10156">
        <v>1.007222222</v>
      </c>
      <c r="O10156">
        <v>0</v>
      </c>
      <c r="P10156">
        <v>55</v>
      </c>
      <c r="Q10156">
        <v>0</v>
      </c>
      <c r="R10156">
        <v>0</v>
      </c>
      <c r="S10156">
        <v>0</v>
      </c>
      <c r="T10156">
        <v>14</v>
      </c>
      <c r="U10156">
        <v>0</v>
      </c>
      <c r="V10156">
        <v>0</v>
      </c>
      <c r="W10156">
        <v>0</v>
      </c>
      <c r="X10156">
        <v>14.163443539822136</v>
      </c>
      <c r="Y10156">
        <v>0</v>
      </c>
      <c r="Z10156">
        <v>0</v>
      </c>
      <c r="AA10156">
        <v>0</v>
      </c>
      <c r="AB10156">
        <v>15.233228124516883</v>
      </c>
      <c r="AC10156">
        <v>0</v>
      </c>
      <c r="AD10156">
        <v>0</v>
      </c>
      <c r="AE10156">
        <v>29.396671664339017</v>
      </c>
    </row>
    <row r="10157" spans="1:31" x14ac:dyDescent="0.25">
      <c r="A10157">
        <v>1686415</v>
      </c>
      <c r="B10157">
        <v>1</v>
      </c>
      <c r="C10157" t="s">
        <v>80</v>
      </c>
      <c r="D10157" t="s">
        <v>96</v>
      </c>
      <c r="E10157" t="s">
        <v>159</v>
      </c>
      <c r="F10157" t="s">
        <v>28582</v>
      </c>
      <c r="G10157" t="s">
        <v>752</v>
      </c>
      <c r="H10157" t="s">
        <v>134</v>
      </c>
      <c r="I10157" t="s">
        <v>135</v>
      </c>
      <c r="J10157" t="s">
        <v>136</v>
      </c>
      <c r="K10157" t="s">
        <v>137</v>
      </c>
      <c r="L10157" t="s">
        <v>28583</v>
      </c>
      <c r="M10157" t="s">
        <v>28584</v>
      </c>
      <c r="N10157">
        <v>0.15</v>
      </c>
      <c r="O10157">
        <v>0</v>
      </c>
      <c r="P10157">
        <v>46</v>
      </c>
      <c r="Q10157">
        <v>0</v>
      </c>
      <c r="R10157">
        <v>0</v>
      </c>
      <c r="S10157">
        <v>0</v>
      </c>
      <c r="T10157">
        <v>2</v>
      </c>
      <c r="U10157">
        <v>0</v>
      </c>
      <c r="V10157">
        <v>0</v>
      </c>
      <c r="W10157">
        <v>0</v>
      </c>
      <c r="X10157">
        <v>0.78570136113900024</v>
      </c>
      <c r="Y10157">
        <v>0</v>
      </c>
      <c r="Z10157">
        <v>0</v>
      </c>
      <c r="AA10157">
        <v>0</v>
      </c>
      <c r="AB10157">
        <v>0.25148594923166667</v>
      </c>
      <c r="AC10157">
        <v>0</v>
      </c>
      <c r="AD10157">
        <v>0</v>
      </c>
      <c r="AE10157">
        <v>1.0371873103706668</v>
      </c>
    </row>
    <row r="10158" spans="1:31" x14ac:dyDescent="0.25">
      <c r="A10158">
        <v>1686418</v>
      </c>
      <c r="B10158">
        <v>1</v>
      </c>
      <c r="C10158" t="s">
        <v>80</v>
      </c>
      <c r="D10158" t="s">
        <v>100</v>
      </c>
      <c r="E10158" t="s">
        <v>140</v>
      </c>
      <c r="F10158" t="s">
        <v>28585</v>
      </c>
      <c r="G10158" t="s">
        <v>197</v>
      </c>
      <c r="H10158" t="s">
        <v>143</v>
      </c>
      <c r="I10158" t="s">
        <v>135</v>
      </c>
      <c r="J10158" t="s">
        <v>136</v>
      </c>
      <c r="K10158" t="s">
        <v>137</v>
      </c>
      <c r="L10158" t="s">
        <v>28586</v>
      </c>
      <c r="M10158" t="s">
        <v>28374</v>
      </c>
      <c r="N10158">
        <v>1.409444444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1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0.29231576633469225</v>
      </c>
      <c r="AC10158">
        <v>0</v>
      </c>
      <c r="AD10158">
        <v>0</v>
      </c>
      <c r="AE10158">
        <v>0.29231576633469225</v>
      </c>
    </row>
    <row r="10159" spans="1:31" x14ac:dyDescent="0.25">
      <c r="A10159">
        <v>1686420</v>
      </c>
      <c r="B10159">
        <v>1</v>
      </c>
      <c r="C10159" t="s">
        <v>80</v>
      </c>
      <c r="D10159" t="s">
        <v>82</v>
      </c>
      <c r="E10159" t="s">
        <v>151</v>
      </c>
      <c r="F10159" t="s">
        <v>2922</v>
      </c>
      <c r="G10159" t="s">
        <v>153</v>
      </c>
      <c r="H10159" t="s">
        <v>143</v>
      </c>
      <c r="I10159" t="s">
        <v>135</v>
      </c>
      <c r="J10159" t="s">
        <v>136</v>
      </c>
      <c r="K10159" t="s">
        <v>137</v>
      </c>
      <c r="L10159" t="s">
        <v>28587</v>
      </c>
      <c r="M10159" t="s">
        <v>28588</v>
      </c>
      <c r="N10159">
        <v>1.511666666</v>
      </c>
      <c r="O10159">
        <v>0</v>
      </c>
      <c r="P10159">
        <v>58</v>
      </c>
      <c r="Q10159">
        <v>0</v>
      </c>
      <c r="R10159">
        <v>0</v>
      </c>
      <c r="S10159">
        <v>0</v>
      </c>
      <c r="T10159">
        <v>2</v>
      </c>
      <c r="U10159">
        <v>0</v>
      </c>
      <c r="V10159">
        <v>0</v>
      </c>
      <c r="W10159">
        <v>0</v>
      </c>
      <c r="X10159">
        <v>12.94246666519251</v>
      </c>
      <c r="Y10159">
        <v>0</v>
      </c>
      <c r="Z10159">
        <v>0</v>
      </c>
      <c r="AA10159">
        <v>0</v>
      </c>
      <c r="AB10159">
        <v>0.79018210209236006</v>
      </c>
      <c r="AC10159">
        <v>0</v>
      </c>
      <c r="AD10159">
        <v>0</v>
      </c>
      <c r="AE10159">
        <v>13.732648767284871</v>
      </c>
    </row>
    <row r="10160" spans="1:31" x14ac:dyDescent="0.25">
      <c r="A10160">
        <v>1686421</v>
      </c>
      <c r="B10160">
        <v>1</v>
      </c>
      <c r="C10160" t="s">
        <v>81</v>
      </c>
      <c r="D10160" t="s">
        <v>128</v>
      </c>
      <c r="E10160" t="s">
        <v>159</v>
      </c>
      <c r="F10160" t="s">
        <v>28589</v>
      </c>
      <c r="G10160" t="s">
        <v>596</v>
      </c>
      <c r="H10160" t="s">
        <v>134</v>
      </c>
      <c r="I10160" t="s">
        <v>135</v>
      </c>
      <c r="J10160" t="s">
        <v>136</v>
      </c>
      <c r="K10160" t="s">
        <v>137</v>
      </c>
      <c r="L10160" t="s">
        <v>28590</v>
      </c>
      <c r="M10160" t="s">
        <v>28591</v>
      </c>
      <c r="N10160">
        <v>0.821944444</v>
      </c>
      <c r="O10160">
        <v>0</v>
      </c>
      <c r="P10160">
        <v>78</v>
      </c>
      <c r="Q10160">
        <v>0</v>
      </c>
      <c r="R10160">
        <v>0</v>
      </c>
      <c r="S10160">
        <v>0</v>
      </c>
      <c r="T10160">
        <v>8</v>
      </c>
      <c r="U10160">
        <v>0</v>
      </c>
      <c r="V10160">
        <v>0</v>
      </c>
      <c r="W10160">
        <v>0</v>
      </c>
      <c r="X10160">
        <v>6.0284874269524655</v>
      </c>
      <c r="Y10160">
        <v>0</v>
      </c>
      <c r="Z10160">
        <v>0</v>
      </c>
      <c r="AA10160">
        <v>0</v>
      </c>
      <c r="AB10160">
        <v>9.1182110880483322E-2</v>
      </c>
      <c r="AC10160">
        <v>0</v>
      </c>
      <c r="AD10160">
        <v>0</v>
      </c>
      <c r="AE10160">
        <v>6.1196695378329489</v>
      </c>
    </row>
    <row r="10161" spans="1:31" x14ac:dyDescent="0.25">
      <c r="A10161">
        <v>1686424</v>
      </c>
      <c r="B10161">
        <v>1</v>
      </c>
      <c r="C10161" t="s">
        <v>80</v>
      </c>
      <c r="D10161" t="s">
        <v>90</v>
      </c>
      <c r="E10161" t="s">
        <v>140</v>
      </c>
      <c r="F10161" t="s">
        <v>28592</v>
      </c>
      <c r="G10161" t="s">
        <v>142</v>
      </c>
      <c r="H10161" t="s">
        <v>143</v>
      </c>
      <c r="I10161" t="s">
        <v>135</v>
      </c>
      <c r="J10161" t="s">
        <v>136</v>
      </c>
      <c r="K10161" t="s">
        <v>137</v>
      </c>
      <c r="L10161" t="s">
        <v>28593</v>
      </c>
      <c r="M10161" t="s">
        <v>28594</v>
      </c>
      <c r="N10161">
        <v>1.166388888</v>
      </c>
      <c r="O10161">
        <v>0</v>
      </c>
      <c r="P10161">
        <v>4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1.0758054225664615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1.0758054225664615</v>
      </c>
    </row>
    <row r="10162" spans="1:31" x14ac:dyDescent="0.25">
      <c r="A10162">
        <v>1686427</v>
      </c>
      <c r="B10162">
        <v>1</v>
      </c>
      <c r="C10162" t="s">
        <v>81</v>
      </c>
      <c r="D10162" t="s">
        <v>127</v>
      </c>
      <c r="E10162" t="s">
        <v>131</v>
      </c>
      <c r="F10162" t="s">
        <v>26417</v>
      </c>
      <c r="G10162" t="s">
        <v>161</v>
      </c>
      <c r="H10162" t="s">
        <v>134</v>
      </c>
      <c r="I10162" t="s">
        <v>173</v>
      </c>
      <c r="J10162" t="s">
        <v>136</v>
      </c>
      <c r="K10162" t="s">
        <v>137</v>
      </c>
      <c r="L10162" t="s">
        <v>28595</v>
      </c>
      <c r="M10162" t="s">
        <v>28596</v>
      </c>
      <c r="N10162">
        <v>5.5555550000000002E-3</v>
      </c>
      <c r="O10162">
        <v>0</v>
      </c>
      <c r="P10162">
        <v>1128</v>
      </c>
      <c r="Q10162">
        <v>145</v>
      </c>
      <c r="R10162">
        <v>98</v>
      </c>
      <c r="S10162">
        <v>11</v>
      </c>
      <c r="T10162">
        <v>132</v>
      </c>
      <c r="U10162">
        <v>5</v>
      </c>
      <c r="V10162">
        <v>2</v>
      </c>
      <c r="W10162">
        <v>0</v>
      </c>
      <c r="X10162">
        <v>1.2210104694144448</v>
      </c>
      <c r="Y10162">
        <v>0.43316120618687753</v>
      </c>
      <c r="Z10162">
        <v>0.17962509481172217</v>
      </c>
      <c r="AA10162">
        <v>0.25599432777713338</v>
      </c>
      <c r="AB10162">
        <v>0.37865105691512219</v>
      </c>
      <c r="AC10162">
        <v>1.3514897723282999</v>
      </c>
      <c r="AD10162">
        <v>4.8760001950400006E-2</v>
      </c>
      <c r="AE10162">
        <v>3.8686919293839996</v>
      </c>
    </row>
    <row r="10163" spans="1:31" x14ac:dyDescent="0.25">
      <c r="A10163">
        <v>1686429</v>
      </c>
      <c r="B10163">
        <v>1</v>
      </c>
      <c r="C10163" t="s">
        <v>80</v>
      </c>
      <c r="D10163" t="s">
        <v>93</v>
      </c>
      <c r="E10163" t="s">
        <v>140</v>
      </c>
      <c r="F10163" t="s">
        <v>28597</v>
      </c>
      <c r="G10163" t="s">
        <v>197</v>
      </c>
      <c r="H10163" t="s">
        <v>143</v>
      </c>
      <c r="I10163" t="s">
        <v>135</v>
      </c>
      <c r="J10163" t="s">
        <v>136</v>
      </c>
      <c r="K10163" t="s">
        <v>137</v>
      </c>
      <c r="L10163" t="s">
        <v>28598</v>
      </c>
      <c r="M10163" t="s">
        <v>28599</v>
      </c>
      <c r="N10163">
        <v>1.253333333</v>
      </c>
      <c r="O10163">
        <v>0</v>
      </c>
      <c r="P10163">
        <v>2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0.60244574074998891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0.60244574074998891</v>
      </c>
    </row>
    <row r="10164" spans="1:31" x14ac:dyDescent="0.25">
      <c r="A10164">
        <v>1686432</v>
      </c>
      <c r="B10164">
        <v>1</v>
      </c>
      <c r="C10164" t="s">
        <v>81</v>
      </c>
      <c r="D10164" t="s">
        <v>127</v>
      </c>
      <c r="E10164" t="s">
        <v>131</v>
      </c>
      <c r="F10164" t="s">
        <v>13086</v>
      </c>
      <c r="G10164" t="s">
        <v>161</v>
      </c>
      <c r="H10164" t="s">
        <v>134</v>
      </c>
      <c r="I10164" t="s">
        <v>173</v>
      </c>
      <c r="J10164" t="s">
        <v>136</v>
      </c>
      <c r="K10164" t="s">
        <v>137</v>
      </c>
      <c r="L10164" t="s">
        <v>28600</v>
      </c>
      <c r="M10164" t="s">
        <v>28601</v>
      </c>
      <c r="N10164">
        <v>1.1111111E-2</v>
      </c>
      <c r="O10164">
        <v>3</v>
      </c>
      <c r="P10164">
        <v>470</v>
      </c>
      <c r="Q10164">
        <v>74</v>
      </c>
      <c r="R10164">
        <v>72</v>
      </c>
      <c r="S10164">
        <v>19</v>
      </c>
      <c r="T10164">
        <v>39</v>
      </c>
      <c r="U10164">
        <v>5</v>
      </c>
      <c r="V10164">
        <v>0</v>
      </c>
      <c r="W10164">
        <v>2.0918383497777779E-3</v>
      </c>
      <c r="X10164">
        <v>0.62958022166766625</v>
      </c>
      <c r="Y10164">
        <v>0.65168036265280005</v>
      </c>
      <c r="Z10164">
        <v>0.18010215360896664</v>
      </c>
      <c r="AA10164">
        <v>4.6119367780574683</v>
      </c>
      <c r="AB10164">
        <v>0.10035180292095557</v>
      </c>
      <c r="AC10164">
        <v>2.400945872250511</v>
      </c>
      <c r="AD10164">
        <v>0</v>
      </c>
      <c r="AE10164">
        <v>8.5766890295081453</v>
      </c>
    </row>
    <row r="10165" spans="1:31" x14ac:dyDescent="0.25">
      <c r="A10165">
        <v>1686433</v>
      </c>
      <c r="B10165">
        <v>1</v>
      </c>
      <c r="C10165" t="s">
        <v>81</v>
      </c>
      <c r="D10165" t="s">
        <v>115</v>
      </c>
      <c r="E10165" t="s">
        <v>159</v>
      </c>
      <c r="F10165" t="s">
        <v>28602</v>
      </c>
      <c r="G10165" t="s">
        <v>596</v>
      </c>
      <c r="H10165" t="s">
        <v>134</v>
      </c>
      <c r="I10165" t="s">
        <v>135</v>
      </c>
      <c r="J10165" t="s">
        <v>136</v>
      </c>
      <c r="K10165" t="s">
        <v>137</v>
      </c>
      <c r="L10165" t="s">
        <v>28603</v>
      </c>
      <c r="M10165" t="s">
        <v>28604</v>
      </c>
      <c r="N10165">
        <v>1.1299999999999999</v>
      </c>
      <c r="O10165">
        <v>0</v>
      </c>
      <c r="P10165">
        <v>199</v>
      </c>
      <c r="Q10165">
        <v>0</v>
      </c>
      <c r="R10165">
        <v>1</v>
      </c>
      <c r="S10165">
        <v>0</v>
      </c>
      <c r="T10165">
        <v>19</v>
      </c>
      <c r="U10165">
        <v>0</v>
      </c>
      <c r="V10165">
        <v>1</v>
      </c>
      <c r="W10165">
        <v>0</v>
      </c>
      <c r="X10165">
        <v>17.158972248743993</v>
      </c>
      <c r="Y10165">
        <v>0</v>
      </c>
      <c r="Z10165">
        <v>1.78186482195E-3</v>
      </c>
      <c r="AA10165">
        <v>0</v>
      </c>
      <c r="AB10165">
        <v>4.2730339724277426</v>
      </c>
      <c r="AC10165">
        <v>0</v>
      </c>
      <c r="AD10165">
        <v>0.55960677718364926</v>
      </c>
      <c r="AE10165">
        <v>21.993394863177336</v>
      </c>
    </row>
    <row r="10166" spans="1:31" x14ac:dyDescent="0.25">
      <c r="A10166">
        <v>1686434</v>
      </c>
      <c r="B10166">
        <v>1</v>
      </c>
      <c r="C10166" t="s">
        <v>81</v>
      </c>
      <c r="D10166" t="s">
        <v>127</v>
      </c>
      <c r="E10166" t="s">
        <v>200</v>
      </c>
      <c r="F10166" t="s">
        <v>28605</v>
      </c>
      <c r="G10166" t="s">
        <v>202</v>
      </c>
      <c r="H10166" t="s">
        <v>143</v>
      </c>
      <c r="I10166" t="s">
        <v>135</v>
      </c>
      <c r="J10166" t="s">
        <v>136</v>
      </c>
      <c r="K10166" t="s">
        <v>137</v>
      </c>
      <c r="L10166" t="s">
        <v>28606</v>
      </c>
      <c r="M10166" t="s">
        <v>28607</v>
      </c>
      <c r="N10166">
        <v>14.020555555</v>
      </c>
      <c r="O10166">
        <v>0</v>
      </c>
      <c r="P10166">
        <v>37</v>
      </c>
      <c r="Q10166">
        <v>0</v>
      </c>
      <c r="R10166">
        <v>0</v>
      </c>
      <c r="S10166">
        <v>0</v>
      </c>
      <c r="T10166">
        <v>1</v>
      </c>
      <c r="U10166">
        <v>0</v>
      </c>
      <c r="V10166">
        <v>0</v>
      </c>
      <c r="W10166">
        <v>0</v>
      </c>
      <c r="X10166">
        <v>114.53210278578493</v>
      </c>
      <c r="Y10166">
        <v>0</v>
      </c>
      <c r="Z10166">
        <v>0</v>
      </c>
      <c r="AA10166">
        <v>0</v>
      </c>
      <c r="AB10166">
        <v>10.397795290379305</v>
      </c>
      <c r="AC10166">
        <v>0</v>
      </c>
      <c r="AD10166">
        <v>0</v>
      </c>
      <c r="AE10166">
        <v>124.92989807616424</v>
      </c>
    </row>
    <row r="10167" spans="1:31" x14ac:dyDescent="0.25">
      <c r="A10167">
        <v>1686437</v>
      </c>
      <c r="B10167">
        <v>1</v>
      </c>
      <c r="C10167" t="s">
        <v>80</v>
      </c>
      <c r="D10167" t="s">
        <v>106</v>
      </c>
      <c r="E10167" t="s">
        <v>140</v>
      </c>
      <c r="F10167" t="s">
        <v>28608</v>
      </c>
      <c r="G10167" t="s">
        <v>197</v>
      </c>
      <c r="H10167" t="s">
        <v>143</v>
      </c>
      <c r="I10167" t="s">
        <v>135</v>
      </c>
      <c r="J10167" t="s">
        <v>136</v>
      </c>
      <c r="K10167" t="s">
        <v>137</v>
      </c>
      <c r="L10167" t="s">
        <v>28609</v>
      </c>
      <c r="M10167" t="s">
        <v>28610</v>
      </c>
      <c r="N10167">
        <v>1.2227777769999999</v>
      </c>
      <c r="O10167">
        <v>0</v>
      </c>
      <c r="P10167">
        <v>0</v>
      </c>
      <c r="Q10167">
        <v>0</v>
      </c>
      <c r="R10167">
        <v>2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2.6175896197158171</v>
      </c>
      <c r="AA10167">
        <v>0</v>
      </c>
      <c r="AB10167">
        <v>0</v>
      </c>
      <c r="AC10167">
        <v>0</v>
      </c>
      <c r="AD10167">
        <v>0</v>
      </c>
      <c r="AE10167">
        <v>2.6175896197158171</v>
      </c>
    </row>
    <row r="10168" spans="1:31" x14ac:dyDescent="0.25">
      <c r="A10168">
        <v>1686438</v>
      </c>
      <c r="B10168">
        <v>1</v>
      </c>
      <c r="C10168" t="s">
        <v>80</v>
      </c>
      <c r="D10168" t="s">
        <v>97</v>
      </c>
      <c r="E10168" t="s">
        <v>140</v>
      </c>
      <c r="F10168" t="s">
        <v>28611</v>
      </c>
      <c r="G10168" t="s">
        <v>142</v>
      </c>
      <c r="H10168" t="s">
        <v>143</v>
      </c>
      <c r="I10168" t="s">
        <v>135</v>
      </c>
      <c r="J10168" t="s">
        <v>136</v>
      </c>
      <c r="K10168" t="s">
        <v>137</v>
      </c>
      <c r="L10168" t="s">
        <v>28612</v>
      </c>
      <c r="M10168" t="s">
        <v>28613</v>
      </c>
      <c r="N10168">
        <v>3.6783333329999999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1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5.5415624599116899</v>
      </c>
      <c r="AC10168">
        <v>0</v>
      </c>
      <c r="AD10168">
        <v>0</v>
      </c>
      <c r="AE10168">
        <v>5.5415624599116899</v>
      </c>
    </row>
    <row r="10169" spans="1:31" x14ac:dyDescent="0.25">
      <c r="A10169">
        <v>1686440</v>
      </c>
      <c r="B10169">
        <v>1</v>
      </c>
      <c r="C10169" t="s">
        <v>80</v>
      </c>
      <c r="D10169" t="s">
        <v>106</v>
      </c>
      <c r="E10169" t="s">
        <v>164</v>
      </c>
      <c r="F10169" t="s">
        <v>19358</v>
      </c>
      <c r="G10169" t="s">
        <v>161</v>
      </c>
      <c r="H10169" t="s">
        <v>134</v>
      </c>
      <c r="I10169" t="s">
        <v>135</v>
      </c>
      <c r="J10169" t="s">
        <v>136</v>
      </c>
      <c r="K10169" t="s">
        <v>137</v>
      </c>
      <c r="L10169" t="s">
        <v>28614</v>
      </c>
      <c r="M10169" t="s">
        <v>28615</v>
      </c>
      <c r="N10169">
        <v>0.24</v>
      </c>
      <c r="O10169">
        <v>1</v>
      </c>
      <c r="P10169">
        <v>2</v>
      </c>
      <c r="Q10169">
        <v>18</v>
      </c>
      <c r="R10169">
        <v>269</v>
      </c>
      <c r="S10169">
        <v>11</v>
      </c>
      <c r="T10169">
        <v>57</v>
      </c>
      <c r="U10169">
        <v>0</v>
      </c>
      <c r="V10169">
        <v>0</v>
      </c>
      <c r="W10169">
        <v>0.10622128458720001</v>
      </c>
      <c r="X10169">
        <v>0.84070524435960015</v>
      </c>
      <c r="Y10169">
        <v>2.1504500563382396</v>
      </c>
      <c r="Z10169">
        <v>48.384960342353757</v>
      </c>
      <c r="AA10169">
        <v>8.3295901585699195</v>
      </c>
      <c r="AB10169">
        <v>25.018953297680167</v>
      </c>
      <c r="AC10169">
        <v>0</v>
      </c>
      <c r="AD10169">
        <v>0</v>
      </c>
      <c r="AE10169">
        <v>84.830880383888882</v>
      </c>
    </row>
    <row r="10170" spans="1:31" x14ac:dyDescent="0.25">
      <c r="A10170">
        <v>1686444</v>
      </c>
      <c r="B10170">
        <v>1</v>
      </c>
      <c r="C10170" t="s">
        <v>81</v>
      </c>
      <c r="D10170" t="s">
        <v>127</v>
      </c>
      <c r="E10170" t="s">
        <v>159</v>
      </c>
      <c r="F10170" t="s">
        <v>28616</v>
      </c>
      <c r="G10170" t="s">
        <v>161</v>
      </c>
      <c r="H10170" t="s">
        <v>134</v>
      </c>
      <c r="I10170" t="s">
        <v>135</v>
      </c>
      <c r="J10170" t="s">
        <v>136</v>
      </c>
      <c r="K10170" t="s">
        <v>137</v>
      </c>
      <c r="L10170" t="s">
        <v>28617</v>
      </c>
      <c r="M10170" t="s">
        <v>28618</v>
      </c>
      <c r="N10170">
        <v>1.154722222</v>
      </c>
      <c r="O10170">
        <v>0</v>
      </c>
      <c r="P10170">
        <v>612</v>
      </c>
      <c r="Q10170">
        <v>0</v>
      </c>
      <c r="R10170">
        <v>1</v>
      </c>
      <c r="S10170">
        <v>0</v>
      </c>
      <c r="T10170">
        <v>39</v>
      </c>
      <c r="U10170">
        <v>0</v>
      </c>
      <c r="V10170">
        <v>0</v>
      </c>
      <c r="W10170">
        <v>0</v>
      </c>
      <c r="X10170">
        <v>250.16004111642232</v>
      </c>
      <c r="Y10170">
        <v>0</v>
      </c>
      <c r="Z10170">
        <v>2.4233566327477783E-2</v>
      </c>
      <c r="AA10170">
        <v>0</v>
      </c>
      <c r="AB10170">
        <v>55.978145619474688</v>
      </c>
      <c r="AC10170">
        <v>0</v>
      </c>
      <c r="AD10170">
        <v>0</v>
      </c>
      <c r="AE10170">
        <v>306.16242030222446</v>
      </c>
    </row>
    <row r="10171" spans="1:31" x14ac:dyDescent="0.25">
      <c r="A10171">
        <v>1686445</v>
      </c>
      <c r="B10171">
        <v>1</v>
      </c>
      <c r="C10171" t="s">
        <v>80</v>
      </c>
      <c r="D10171" t="s">
        <v>92</v>
      </c>
      <c r="E10171" t="s">
        <v>146</v>
      </c>
      <c r="F10171" t="s">
        <v>28619</v>
      </c>
      <c r="G10171" t="s">
        <v>4231</v>
      </c>
      <c r="H10171" t="s">
        <v>143</v>
      </c>
      <c r="I10171" t="s">
        <v>135</v>
      </c>
      <c r="J10171" t="s">
        <v>136</v>
      </c>
      <c r="K10171" t="s">
        <v>137</v>
      </c>
      <c r="L10171" t="s">
        <v>28620</v>
      </c>
      <c r="M10171" t="s">
        <v>28621</v>
      </c>
      <c r="N10171">
        <v>1.9688888879999999</v>
      </c>
      <c r="O10171">
        <v>0</v>
      </c>
      <c r="P10171">
        <v>135</v>
      </c>
      <c r="Q10171">
        <v>0</v>
      </c>
      <c r="R10171">
        <v>2</v>
      </c>
      <c r="S10171">
        <v>0</v>
      </c>
      <c r="T10171">
        <v>6</v>
      </c>
      <c r="U10171">
        <v>0</v>
      </c>
      <c r="V10171">
        <v>0</v>
      </c>
      <c r="W10171">
        <v>0</v>
      </c>
      <c r="X10171">
        <v>60.709357730520026</v>
      </c>
      <c r="Y10171">
        <v>0</v>
      </c>
      <c r="Z10171">
        <v>5.0793233822090285E-2</v>
      </c>
      <c r="AA10171">
        <v>0</v>
      </c>
      <c r="AB10171">
        <v>3.2480530257702003</v>
      </c>
      <c r="AC10171">
        <v>0</v>
      </c>
      <c r="AD10171">
        <v>0</v>
      </c>
      <c r="AE10171">
        <v>64.008203990112321</v>
      </c>
    </row>
    <row r="10172" spans="1:31" x14ac:dyDescent="0.25">
      <c r="A10172">
        <v>1686446</v>
      </c>
      <c r="B10172">
        <v>1</v>
      </c>
      <c r="C10172" t="s">
        <v>81</v>
      </c>
      <c r="D10172" t="s">
        <v>127</v>
      </c>
      <c r="E10172" t="s">
        <v>159</v>
      </c>
      <c r="F10172" t="s">
        <v>28622</v>
      </c>
      <c r="G10172" t="s">
        <v>161</v>
      </c>
      <c r="H10172" t="s">
        <v>134</v>
      </c>
      <c r="I10172" t="s">
        <v>135</v>
      </c>
      <c r="J10172" t="s">
        <v>136</v>
      </c>
      <c r="K10172" t="s">
        <v>137</v>
      </c>
      <c r="L10172" t="s">
        <v>28623</v>
      </c>
      <c r="M10172" t="s">
        <v>28624</v>
      </c>
      <c r="N10172">
        <v>1.5633333330000001</v>
      </c>
      <c r="O10172">
        <v>0</v>
      </c>
      <c r="P10172">
        <v>0</v>
      </c>
      <c r="Q10172">
        <v>11</v>
      </c>
      <c r="R10172">
        <v>10</v>
      </c>
      <c r="S10172">
        <v>2</v>
      </c>
      <c r="T10172">
        <v>1</v>
      </c>
      <c r="U10172">
        <v>0</v>
      </c>
      <c r="V10172">
        <v>0</v>
      </c>
      <c r="W10172">
        <v>0</v>
      </c>
      <c r="X10172">
        <v>0</v>
      </c>
      <c r="Y10172">
        <v>4.076219201722</v>
      </c>
      <c r="Z10172">
        <v>0.94088787098602111</v>
      </c>
      <c r="AA10172">
        <v>2.2865079894162168</v>
      </c>
      <c r="AB10172">
        <v>4.4538036492640796</v>
      </c>
      <c r="AC10172">
        <v>0</v>
      </c>
      <c r="AD10172">
        <v>0</v>
      </c>
      <c r="AE10172">
        <v>11.757418711388318</v>
      </c>
    </row>
    <row r="10173" spans="1:31" x14ac:dyDescent="0.25">
      <c r="A10173">
        <v>1686448</v>
      </c>
      <c r="B10173">
        <v>1</v>
      </c>
      <c r="C10173" t="s">
        <v>80</v>
      </c>
      <c r="D10173" t="s">
        <v>102</v>
      </c>
      <c r="E10173" t="s">
        <v>140</v>
      </c>
      <c r="F10173" t="s">
        <v>28625</v>
      </c>
      <c r="G10173" t="s">
        <v>197</v>
      </c>
      <c r="H10173" t="s">
        <v>143</v>
      </c>
      <c r="I10173" t="s">
        <v>135</v>
      </c>
      <c r="J10173" t="s">
        <v>136</v>
      </c>
      <c r="K10173" t="s">
        <v>137</v>
      </c>
      <c r="L10173" t="s">
        <v>28626</v>
      </c>
      <c r="M10173" t="s">
        <v>28627</v>
      </c>
      <c r="N10173">
        <v>2.196666666</v>
      </c>
      <c r="O10173">
        <v>0</v>
      </c>
      <c r="P10173">
        <v>1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</row>
    <row r="10174" spans="1:31" x14ac:dyDescent="0.25">
      <c r="A10174">
        <v>1686449</v>
      </c>
      <c r="B10174">
        <v>1</v>
      </c>
      <c r="C10174" t="s">
        <v>80</v>
      </c>
      <c r="D10174" t="s">
        <v>92</v>
      </c>
      <c r="E10174" t="s">
        <v>131</v>
      </c>
      <c r="F10174" t="s">
        <v>28628</v>
      </c>
      <c r="G10174" t="s">
        <v>161</v>
      </c>
      <c r="H10174" t="s">
        <v>134</v>
      </c>
      <c r="I10174" t="s">
        <v>135</v>
      </c>
      <c r="J10174" t="s">
        <v>136</v>
      </c>
      <c r="K10174" t="s">
        <v>137</v>
      </c>
      <c r="L10174" t="s">
        <v>28629</v>
      </c>
      <c r="M10174" t="s">
        <v>28630</v>
      </c>
      <c r="N10174">
        <v>0.96083333299999996</v>
      </c>
      <c r="O10174">
        <v>0</v>
      </c>
      <c r="P10174">
        <v>5</v>
      </c>
      <c r="Q10174">
        <v>0</v>
      </c>
      <c r="R10174">
        <v>9</v>
      </c>
      <c r="S10174">
        <v>0</v>
      </c>
      <c r="T10174">
        <v>3</v>
      </c>
      <c r="U10174">
        <v>0</v>
      </c>
      <c r="V10174">
        <v>0</v>
      </c>
      <c r="W10174">
        <v>0</v>
      </c>
      <c r="X10174">
        <v>1.3333317952152517</v>
      </c>
      <c r="Y10174">
        <v>0</v>
      </c>
      <c r="Z10174">
        <v>3.2864234282020419</v>
      </c>
      <c r="AA10174">
        <v>0</v>
      </c>
      <c r="AB10174">
        <v>9.24250702925275E-2</v>
      </c>
      <c r="AC10174">
        <v>0</v>
      </c>
      <c r="AD10174">
        <v>0</v>
      </c>
      <c r="AE10174">
        <v>4.7121802937098209</v>
      </c>
    </row>
    <row r="10175" spans="1:31" x14ac:dyDescent="0.25">
      <c r="A10175">
        <v>1686452</v>
      </c>
      <c r="B10175">
        <v>1</v>
      </c>
      <c r="C10175" t="s">
        <v>80</v>
      </c>
      <c r="D10175" t="s">
        <v>85</v>
      </c>
      <c r="E10175" t="s">
        <v>159</v>
      </c>
      <c r="F10175" t="s">
        <v>28631</v>
      </c>
      <c r="G10175" t="s">
        <v>555</v>
      </c>
      <c r="H10175" t="s">
        <v>134</v>
      </c>
      <c r="I10175" t="s">
        <v>135</v>
      </c>
      <c r="J10175" t="s">
        <v>136</v>
      </c>
      <c r="K10175" t="s">
        <v>137</v>
      </c>
      <c r="L10175" t="s">
        <v>28632</v>
      </c>
      <c r="M10175" t="s">
        <v>28633</v>
      </c>
      <c r="N10175">
        <v>2.826944444</v>
      </c>
      <c r="O10175">
        <v>0</v>
      </c>
      <c r="P10175">
        <v>342</v>
      </c>
      <c r="Q10175">
        <v>0</v>
      </c>
      <c r="R10175">
        <v>0</v>
      </c>
      <c r="S10175">
        <v>0</v>
      </c>
      <c r="T10175">
        <v>38</v>
      </c>
      <c r="U10175">
        <v>0</v>
      </c>
      <c r="V10175">
        <v>0</v>
      </c>
      <c r="W10175">
        <v>0</v>
      </c>
      <c r="X10175">
        <v>383.79993180219623</v>
      </c>
      <c r="Y10175">
        <v>0</v>
      </c>
      <c r="Z10175">
        <v>0</v>
      </c>
      <c r="AA10175">
        <v>0</v>
      </c>
      <c r="AB10175">
        <v>174.99017220685661</v>
      </c>
      <c r="AC10175">
        <v>0</v>
      </c>
      <c r="AD10175">
        <v>0</v>
      </c>
      <c r="AE10175">
        <v>558.79010400905281</v>
      </c>
    </row>
    <row r="10176" spans="1:31" x14ac:dyDescent="0.25">
      <c r="A10176">
        <v>1686457</v>
      </c>
      <c r="B10176">
        <v>1</v>
      </c>
      <c r="C10176" t="s">
        <v>80</v>
      </c>
      <c r="D10176" t="s">
        <v>92</v>
      </c>
      <c r="E10176" t="s">
        <v>151</v>
      </c>
      <c r="F10176" t="s">
        <v>402</v>
      </c>
      <c r="G10176" t="s">
        <v>222</v>
      </c>
      <c r="H10176" t="s">
        <v>143</v>
      </c>
      <c r="I10176" t="s">
        <v>135</v>
      </c>
      <c r="J10176" t="s">
        <v>136</v>
      </c>
      <c r="K10176" t="s">
        <v>137</v>
      </c>
      <c r="L10176" t="s">
        <v>28634</v>
      </c>
      <c r="M10176" t="s">
        <v>28635</v>
      </c>
      <c r="N10176">
        <v>2.7455555550000001</v>
      </c>
      <c r="O10176">
        <v>0</v>
      </c>
      <c r="P10176">
        <v>0</v>
      </c>
      <c r="Q10176">
        <v>0</v>
      </c>
      <c r="R10176">
        <v>6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3.3022505131805464</v>
      </c>
      <c r="AA10176">
        <v>0</v>
      </c>
      <c r="AB10176">
        <v>0</v>
      </c>
      <c r="AC10176">
        <v>0</v>
      </c>
      <c r="AD10176">
        <v>0</v>
      </c>
      <c r="AE10176">
        <v>3.3022505131805464</v>
      </c>
    </row>
    <row r="10177" spans="1:31" x14ac:dyDescent="0.25">
      <c r="A10177">
        <v>1686458</v>
      </c>
      <c r="B10177">
        <v>1</v>
      </c>
      <c r="C10177" t="s">
        <v>80</v>
      </c>
      <c r="D10177" t="s">
        <v>105</v>
      </c>
      <c r="E10177" t="s">
        <v>151</v>
      </c>
      <c r="F10177" t="s">
        <v>28636</v>
      </c>
      <c r="G10177" t="s">
        <v>153</v>
      </c>
      <c r="H10177" t="s">
        <v>143</v>
      </c>
      <c r="I10177" t="s">
        <v>135</v>
      </c>
      <c r="J10177" t="s">
        <v>136</v>
      </c>
      <c r="K10177" t="s">
        <v>137</v>
      </c>
      <c r="L10177" t="s">
        <v>28637</v>
      </c>
      <c r="M10177" t="s">
        <v>28638</v>
      </c>
      <c r="N10177">
        <v>1.3194444439999999</v>
      </c>
      <c r="O10177">
        <v>0</v>
      </c>
      <c r="P10177">
        <v>88</v>
      </c>
      <c r="Q10177">
        <v>0</v>
      </c>
      <c r="R10177">
        <v>0</v>
      </c>
      <c r="S10177">
        <v>0</v>
      </c>
      <c r="T10177">
        <v>7</v>
      </c>
      <c r="U10177">
        <v>0</v>
      </c>
      <c r="V10177">
        <v>0</v>
      </c>
      <c r="W10177">
        <v>0</v>
      </c>
      <c r="X10177">
        <v>44.719639113496186</v>
      </c>
      <c r="Y10177">
        <v>0</v>
      </c>
      <c r="Z10177">
        <v>0</v>
      </c>
      <c r="AA10177">
        <v>0</v>
      </c>
      <c r="AB10177">
        <v>3.0683993793968671</v>
      </c>
      <c r="AC10177">
        <v>0</v>
      </c>
      <c r="AD10177">
        <v>0</v>
      </c>
      <c r="AE10177">
        <v>47.788038492893051</v>
      </c>
    </row>
    <row r="10178" spans="1:31" x14ac:dyDescent="0.25">
      <c r="A10178">
        <v>1686459</v>
      </c>
      <c r="B10178">
        <v>1</v>
      </c>
      <c r="C10178" t="s">
        <v>80</v>
      </c>
      <c r="D10178" t="s">
        <v>96</v>
      </c>
      <c r="E10178" t="s">
        <v>151</v>
      </c>
      <c r="F10178" t="s">
        <v>28639</v>
      </c>
      <c r="G10178" t="s">
        <v>153</v>
      </c>
      <c r="H10178" t="s">
        <v>143</v>
      </c>
      <c r="I10178" t="s">
        <v>135</v>
      </c>
      <c r="J10178" t="s">
        <v>136</v>
      </c>
      <c r="K10178" t="s">
        <v>137</v>
      </c>
      <c r="L10178" t="s">
        <v>28640</v>
      </c>
      <c r="M10178" t="s">
        <v>28641</v>
      </c>
      <c r="N10178">
        <v>3.0636111110000002</v>
      </c>
      <c r="O10178">
        <v>0</v>
      </c>
      <c r="P10178">
        <v>11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1.7617874167763339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1.7617874167763339</v>
      </c>
    </row>
    <row r="10179" spans="1:31" x14ac:dyDescent="0.25">
      <c r="A10179">
        <v>1686461</v>
      </c>
      <c r="B10179">
        <v>1</v>
      </c>
      <c r="C10179" t="s">
        <v>80</v>
      </c>
      <c r="D10179" t="s">
        <v>82</v>
      </c>
      <c r="E10179" t="s">
        <v>140</v>
      </c>
      <c r="F10179" t="s">
        <v>28642</v>
      </c>
      <c r="G10179" t="s">
        <v>209</v>
      </c>
      <c r="H10179" t="s">
        <v>143</v>
      </c>
      <c r="I10179" t="s">
        <v>135</v>
      </c>
      <c r="J10179" t="s">
        <v>136</v>
      </c>
      <c r="K10179" t="s">
        <v>137</v>
      </c>
      <c r="L10179" t="s">
        <v>28643</v>
      </c>
      <c r="M10179" t="s">
        <v>28644</v>
      </c>
      <c r="N10179">
        <v>2.2966666660000001</v>
      </c>
      <c r="O10179">
        <v>0</v>
      </c>
      <c r="P10179">
        <v>11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8.8864548748744525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8.8864548748744525</v>
      </c>
    </row>
    <row r="10180" spans="1:31" x14ac:dyDescent="0.25">
      <c r="A10180">
        <v>1686464</v>
      </c>
      <c r="B10180">
        <v>1</v>
      </c>
      <c r="C10180" t="s">
        <v>80</v>
      </c>
      <c r="D10180" t="s">
        <v>96</v>
      </c>
      <c r="E10180" t="s">
        <v>140</v>
      </c>
      <c r="F10180" t="s">
        <v>28645</v>
      </c>
      <c r="G10180" t="s">
        <v>197</v>
      </c>
      <c r="H10180" t="s">
        <v>143</v>
      </c>
      <c r="I10180" t="s">
        <v>135</v>
      </c>
      <c r="J10180" t="s">
        <v>136</v>
      </c>
      <c r="K10180" t="s">
        <v>137</v>
      </c>
      <c r="L10180" t="s">
        <v>28646</v>
      </c>
      <c r="M10180" t="s">
        <v>28647</v>
      </c>
      <c r="N10180">
        <v>4.539722222</v>
      </c>
      <c r="O10180">
        <v>0</v>
      </c>
      <c r="P10180">
        <v>1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0.40729010330739701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0.40729010330739701</v>
      </c>
    </row>
    <row r="10181" spans="1:31" x14ac:dyDescent="0.25">
      <c r="A10181">
        <v>1686465</v>
      </c>
      <c r="B10181">
        <v>1</v>
      </c>
      <c r="C10181" t="s">
        <v>81</v>
      </c>
      <c r="D10181" t="s">
        <v>127</v>
      </c>
      <c r="E10181" t="s">
        <v>140</v>
      </c>
      <c r="F10181" t="s">
        <v>28648</v>
      </c>
      <c r="G10181" t="s">
        <v>209</v>
      </c>
      <c r="H10181" t="s">
        <v>143</v>
      </c>
      <c r="I10181" t="s">
        <v>135</v>
      </c>
      <c r="J10181" t="s">
        <v>136</v>
      </c>
      <c r="K10181" t="s">
        <v>137</v>
      </c>
      <c r="L10181" t="s">
        <v>28649</v>
      </c>
      <c r="M10181" t="s">
        <v>28650</v>
      </c>
      <c r="N10181">
        <v>2.1597222220000001</v>
      </c>
      <c r="O10181">
        <v>0</v>
      </c>
      <c r="P10181">
        <v>0</v>
      </c>
      <c r="Q10181">
        <v>0</v>
      </c>
      <c r="R10181">
        <v>1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9.4092000293451383E-2</v>
      </c>
      <c r="AA10181">
        <v>0</v>
      </c>
      <c r="AB10181">
        <v>0</v>
      </c>
      <c r="AC10181">
        <v>0</v>
      </c>
      <c r="AD10181">
        <v>0</v>
      </c>
      <c r="AE10181">
        <v>9.4092000293451383E-2</v>
      </c>
    </row>
    <row r="10182" spans="1:31" x14ac:dyDescent="0.25">
      <c r="A10182">
        <v>1686466</v>
      </c>
      <c r="B10182">
        <v>1</v>
      </c>
      <c r="C10182" t="s">
        <v>80</v>
      </c>
      <c r="D10182" t="s">
        <v>94</v>
      </c>
      <c r="E10182" t="s">
        <v>140</v>
      </c>
      <c r="F10182" t="s">
        <v>28651</v>
      </c>
      <c r="G10182" t="s">
        <v>197</v>
      </c>
      <c r="H10182" t="s">
        <v>143</v>
      </c>
      <c r="I10182" t="s">
        <v>135</v>
      </c>
      <c r="J10182" t="s">
        <v>136</v>
      </c>
      <c r="K10182" t="s">
        <v>137</v>
      </c>
      <c r="L10182" t="s">
        <v>28652</v>
      </c>
      <c r="M10182" t="s">
        <v>28653</v>
      </c>
      <c r="N10182">
        <v>1.315833333</v>
      </c>
      <c r="O10182">
        <v>0</v>
      </c>
      <c r="P10182">
        <v>1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0.20419126366559892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0.20419126366559892</v>
      </c>
    </row>
    <row r="10183" spans="1:31" x14ac:dyDescent="0.25">
      <c r="A10183">
        <v>1686470</v>
      </c>
      <c r="B10183">
        <v>1</v>
      </c>
      <c r="C10183" t="s">
        <v>80</v>
      </c>
      <c r="D10183" t="s">
        <v>96</v>
      </c>
      <c r="E10183" t="s">
        <v>151</v>
      </c>
      <c r="F10183" t="s">
        <v>28654</v>
      </c>
      <c r="G10183" t="s">
        <v>222</v>
      </c>
      <c r="H10183" t="s">
        <v>143</v>
      </c>
      <c r="I10183" t="s">
        <v>135</v>
      </c>
      <c r="J10183" t="s">
        <v>136</v>
      </c>
      <c r="K10183" t="s">
        <v>137</v>
      </c>
      <c r="L10183" t="s">
        <v>28655</v>
      </c>
      <c r="M10183" t="s">
        <v>28656</v>
      </c>
      <c r="N10183">
        <v>2.7980555549999999</v>
      </c>
      <c r="O10183">
        <v>0</v>
      </c>
      <c r="P10183">
        <v>147</v>
      </c>
      <c r="Q10183">
        <v>0</v>
      </c>
      <c r="R10183">
        <v>0</v>
      </c>
      <c r="S10183">
        <v>0</v>
      </c>
      <c r="T10183">
        <v>4</v>
      </c>
      <c r="U10183">
        <v>0</v>
      </c>
      <c r="V10183">
        <v>0</v>
      </c>
      <c r="W10183">
        <v>0</v>
      </c>
      <c r="X10183">
        <v>224.90787514982048</v>
      </c>
      <c r="Y10183">
        <v>0</v>
      </c>
      <c r="Z10183">
        <v>0</v>
      </c>
      <c r="AA10183">
        <v>0</v>
      </c>
      <c r="AB10183">
        <v>13.617787884668832</v>
      </c>
      <c r="AC10183">
        <v>0</v>
      </c>
      <c r="AD10183">
        <v>0</v>
      </c>
      <c r="AE10183">
        <v>238.52566303448933</v>
      </c>
    </row>
    <row r="10184" spans="1:31" x14ac:dyDescent="0.25">
      <c r="A10184">
        <v>1686471</v>
      </c>
      <c r="B10184">
        <v>1</v>
      </c>
      <c r="C10184" t="s">
        <v>80</v>
      </c>
      <c r="D10184" t="s">
        <v>85</v>
      </c>
      <c r="E10184" t="s">
        <v>151</v>
      </c>
      <c r="F10184" t="s">
        <v>28657</v>
      </c>
      <c r="G10184" t="s">
        <v>153</v>
      </c>
      <c r="H10184" t="s">
        <v>143</v>
      </c>
      <c r="I10184" t="s">
        <v>135</v>
      </c>
      <c r="J10184" t="s">
        <v>136</v>
      </c>
      <c r="K10184" t="s">
        <v>137</v>
      </c>
      <c r="L10184" t="s">
        <v>28658</v>
      </c>
      <c r="M10184" t="s">
        <v>28659</v>
      </c>
      <c r="N10184">
        <v>1.2627777769999999</v>
      </c>
      <c r="O10184">
        <v>0</v>
      </c>
      <c r="P10184">
        <v>182</v>
      </c>
      <c r="Q10184">
        <v>0</v>
      </c>
      <c r="R10184">
        <v>0</v>
      </c>
      <c r="S10184">
        <v>0</v>
      </c>
      <c r="T10184">
        <v>4</v>
      </c>
      <c r="U10184">
        <v>0</v>
      </c>
      <c r="V10184">
        <v>0</v>
      </c>
      <c r="W10184">
        <v>0</v>
      </c>
      <c r="X10184">
        <v>70.896558350875068</v>
      </c>
      <c r="Y10184">
        <v>0</v>
      </c>
      <c r="Z10184">
        <v>0</v>
      </c>
      <c r="AA10184">
        <v>0</v>
      </c>
      <c r="AB10184">
        <v>2.1022642697775877</v>
      </c>
      <c r="AC10184">
        <v>0</v>
      </c>
      <c r="AD10184">
        <v>0</v>
      </c>
      <c r="AE10184">
        <v>72.99882262065266</v>
      </c>
    </row>
    <row r="10185" spans="1:31" x14ac:dyDescent="0.25">
      <c r="A10185">
        <v>1686472</v>
      </c>
      <c r="B10185">
        <v>1</v>
      </c>
      <c r="C10185" t="s">
        <v>80</v>
      </c>
      <c r="D10185" t="s">
        <v>104</v>
      </c>
      <c r="E10185" t="s">
        <v>159</v>
      </c>
      <c r="F10185" t="s">
        <v>28660</v>
      </c>
      <c r="G10185" t="s">
        <v>596</v>
      </c>
      <c r="H10185" t="s">
        <v>134</v>
      </c>
      <c r="I10185" t="s">
        <v>135</v>
      </c>
      <c r="J10185" t="s">
        <v>136</v>
      </c>
      <c r="K10185" t="s">
        <v>137</v>
      </c>
      <c r="L10185" t="s">
        <v>28661</v>
      </c>
      <c r="M10185" t="s">
        <v>28662</v>
      </c>
      <c r="N10185">
        <v>1.7094444440000001</v>
      </c>
      <c r="O10185">
        <v>0</v>
      </c>
      <c r="P10185">
        <v>1</v>
      </c>
      <c r="Q10185">
        <v>0</v>
      </c>
      <c r="R10185">
        <v>9</v>
      </c>
      <c r="S10185">
        <v>0</v>
      </c>
      <c r="T10185">
        <v>5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17.150256899483569</v>
      </c>
      <c r="AA10185">
        <v>0</v>
      </c>
      <c r="AB10185">
        <v>21.803503645604735</v>
      </c>
      <c r="AC10185">
        <v>0</v>
      </c>
      <c r="AD10185">
        <v>0</v>
      </c>
      <c r="AE10185">
        <v>38.953760545088301</v>
      </c>
    </row>
    <row r="10186" spans="1:31" x14ac:dyDescent="0.25">
      <c r="A10186">
        <v>1686473</v>
      </c>
      <c r="B10186">
        <v>1</v>
      </c>
      <c r="C10186" t="s">
        <v>81</v>
      </c>
      <c r="D10186" t="s">
        <v>118</v>
      </c>
      <c r="E10186" t="s">
        <v>159</v>
      </c>
      <c r="F10186" t="s">
        <v>16718</v>
      </c>
      <c r="G10186" t="s">
        <v>133</v>
      </c>
      <c r="H10186" t="s">
        <v>134</v>
      </c>
      <c r="I10186" t="s">
        <v>135</v>
      </c>
      <c r="J10186" t="s">
        <v>136</v>
      </c>
      <c r="K10186" t="s">
        <v>137</v>
      </c>
      <c r="L10186" t="s">
        <v>28663</v>
      </c>
      <c r="M10186" t="s">
        <v>28664</v>
      </c>
      <c r="N10186">
        <v>0.68305555500000004</v>
      </c>
      <c r="O10186">
        <v>0</v>
      </c>
      <c r="P10186">
        <v>0</v>
      </c>
      <c r="Q10186">
        <v>30</v>
      </c>
      <c r="R10186">
        <v>57</v>
      </c>
      <c r="S10186">
        <v>5</v>
      </c>
      <c r="T10186">
        <v>4</v>
      </c>
      <c r="U10186">
        <v>0</v>
      </c>
      <c r="V10186">
        <v>0</v>
      </c>
      <c r="W10186">
        <v>0</v>
      </c>
      <c r="X10186">
        <v>0</v>
      </c>
      <c r="Y10186">
        <v>10.062462946594186</v>
      </c>
      <c r="Z10186">
        <v>6.953346457663657</v>
      </c>
      <c r="AA10186">
        <v>13.477866511585006</v>
      </c>
      <c r="AB10186">
        <v>0.16753430707089001</v>
      </c>
      <c r="AC10186">
        <v>0</v>
      </c>
      <c r="AD10186">
        <v>0</v>
      </c>
      <c r="AE10186">
        <v>30.661210222913741</v>
      </c>
    </row>
    <row r="10187" spans="1:31" x14ac:dyDescent="0.25">
      <c r="A10187">
        <v>1686477</v>
      </c>
      <c r="B10187">
        <v>1</v>
      </c>
      <c r="C10187" t="s">
        <v>81</v>
      </c>
      <c r="D10187" t="s">
        <v>121</v>
      </c>
      <c r="E10187" t="s">
        <v>151</v>
      </c>
      <c r="F10187" t="s">
        <v>28665</v>
      </c>
      <c r="G10187" t="s">
        <v>153</v>
      </c>
      <c r="H10187" t="s">
        <v>143</v>
      </c>
      <c r="I10187" t="s">
        <v>135</v>
      </c>
      <c r="J10187" t="s">
        <v>136</v>
      </c>
      <c r="K10187" t="s">
        <v>137</v>
      </c>
      <c r="L10187" t="s">
        <v>28666</v>
      </c>
      <c r="M10187" t="s">
        <v>28667</v>
      </c>
      <c r="N10187">
        <v>1.0069444439999999</v>
      </c>
      <c r="O10187">
        <v>0</v>
      </c>
      <c r="P10187">
        <v>23</v>
      </c>
      <c r="Q10187">
        <v>0</v>
      </c>
      <c r="R10187">
        <v>1</v>
      </c>
      <c r="S10187">
        <v>0</v>
      </c>
      <c r="T10187">
        <v>2</v>
      </c>
      <c r="U10187">
        <v>0</v>
      </c>
      <c r="V10187">
        <v>0</v>
      </c>
      <c r="W10187">
        <v>0</v>
      </c>
      <c r="X10187">
        <v>2.6502863110257993</v>
      </c>
      <c r="Y10187">
        <v>0</v>
      </c>
      <c r="Z10187">
        <v>5.8493759115277783E-5</v>
      </c>
      <c r="AA10187">
        <v>0</v>
      </c>
      <c r="AB10187">
        <v>0.24761825644577914</v>
      </c>
      <c r="AC10187">
        <v>0</v>
      </c>
      <c r="AD10187">
        <v>0</v>
      </c>
      <c r="AE10187">
        <v>2.8979630612306937</v>
      </c>
    </row>
    <row r="10188" spans="1:31" x14ac:dyDescent="0.25">
      <c r="A10188">
        <v>1686479</v>
      </c>
      <c r="B10188">
        <v>1</v>
      </c>
      <c r="C10188" t="s">
        <v>81</v>
      </c>
      <c r="D10188" t="s">
        <v>118</v>
      </c>
      <c r="E10188" t="s">
        <v>159</v>
      </c>
      <c r="F10188" t="s">
        <v>28668</v>
      </c>
      <c r="G10188" t="s">
        <v>161</v>
      </c>
      <c r="H10188" t="s">
        <v>134</v>
      </c>
      <c r="I10188" t="s">
        <v>173</v>
      </c>
      <c r="J10188" t="s">
        <v>136</v>
      </c>
      <c r="K10188" t="s">
        <v>137</v>
      </c>
      <c r="L10188" t="s">
        <v>28669</v>
      </c>
      <c r="M10188" t="s">
        <v>28670</v>
      </c>
      <c r="N10188">
        <v>6.9444440000000001E-3</v>
      </c>
      <c r="O10188">
        <v>0</v>
      </c>
      <c r="P10188">
        <v>432</v>
      </c>
      <c r="Q10188">
        <v>0</v>
      </c>
      <c r="R10188">
        <v>11</v>
      </c>
      <c r="S10188">
        <v>1</v>
      </c>
      <c r="T10188">
        <v>15</v>
      </c>
      <c r="U10188">
        <v>0</v>
      </c>
      <c r="V10188">
        <v>0</v>
      </c>
      <c r="W10188">
        <v>0</v>
      </c>
      <c r="X10188">
        <v>0.37084312440613137</v>
      </c>
      <c r="Y10188">
        <v>0</v>
      </c>
      <c r="Z10188">
        <v>2.4443038494874999E-2</v>
      </c>
      <c r="AA10188">
        <v>2.4616963380041667E-2</v>
      </c>
      <c r="AB10188">
        <v>6.451422083654168E-2</v>
      </c>
      <c r="AC10188">
        <v>0</v>
      </c>
      <c r="AD10188">
        <v>0</v>
      </c>
      <c r="AE10188">
        <v>0.48441734711758971</v>
      </c>
    </row>
    <row r="10189" spans="1:31" x14ac:dyDescent="0.25">
      <c r="A10189">
        <v>1686481</v>
      </c>
      <c r="B10189">
        <v>1</v>
      </c>
      <c r="C10189" t="s">
        <v>80</v>
      </c>
      <c r="D10189" t="s">
        <v>108</v>
      </c>
      <c r="E10189" t="s">
        <v>131</v>
      </c>
      <c r="F10189" t="s">
        <v>28671</v>
      </c>
      <c r="G10189" t="s">
        <v>161</v>
      </c>
      <c r="H10189" t="s">
        <v>134</v>
      </c>
      <c r="I10189" t="s">
        <v>173</v>
      </c>
      <c r="J10189" t="s">
        <v>136</v>
      </c>
      <c r="K10189" t="s">
        <v>137</v>
      </c>
      <c r="L10189" t="s">
        <v>28672</v>
      </c>
      <c r="M10189" t="s">
        <v>28673</v>
      </c>
      <c r="N10189">
        <v>5.5555550000000002E-3</v>
      </c>
      <c r="O10189">
        <v>0</v>
      </c>
      <c r="P10189">
        <v>325</v>
      </c>
      <c r="Q10189">
        <v>0</v>
      </c>
      <c r="R10189">
        <v>135</v>
      </c>
      <c r="S10189">
        <v>3</v>
      </c>
      <c r="T10189">
        <v>62</v>
      </c>
      <c r="U10189">
        <v>0</v>
      </c>
      <c r="V10189">
        <v>0</v>
      </c>
      <c r="W10189">
        <v>0</v>
      </c>
      <c r="X10189">
        <v>0.21513452726477791</v>
      </c>
      <c r="Y10189">
        <v>0</v>
      </c>
      <c r="Z10189">
        <v>6.2591633364894442E-2</v>
      </c>
      <c r="AA10189">
        <v>8.2093024479433341E-2</v>
      </c>
      <c r="AB10189">
        <v>0.13484578789786669</v>
      </c>
      <c r="AC10189">
        <v>0</v>
      </c>
      <c r="AD10189">
        <v>0</v>
      </c>
      <c r="AE10189">
        <v>0.49466497300697243</v>
      </c>
    </row>
    <row r="10190" spans="1:31" x14ac:dyDescent="0.25">
      <c r="A10190">
        <v>1686483</v>
      </c>
      <c r="B10190">
        <v>1</v>
      </c>
      <c r="C10190" t="s">
        <v>80</v>
      </c>
      <c r="D10190" t="s">
        <v>93</v>
      </c>
      <c r="E10190" t="s">
        <v>140</v>
      </c>
      <c r="F10190" t="s">
        <v>28674</v>
      </c>
      <c r="G10190" t="s">
        <v>142</v>
      </c>
      <c r="H10190" t="s">
        <v>143</v>
      </c>
      <c r="I10190" t="s">
        <v>135</v>
      </c>
      <c r="J10190" t="s">
        <v>136</v>
      </c>
      <c r="K10190" t="s">
        <v>137</v>
      </c>
      <c r="L10190" t="s">
        <v>28675</v>
      </c>
      <c r="M10190" t="s">
        <v>28676</v>
      </c>
      <c r="N10190">
        <v>1.2352777770000001</v>
      </c>
      <c r="O10190">
        <v>0</v>
      </c>
      <c r="P10190">
        <v>4</v>
      </c>
      <c r="Q10190">
        <v>0</v>
      </c>
      <c r="R10190">
        <v>0</v>
      </c>
      <c r="S10190">
        <v>0</v>
      </c>
      <c r="T10190">
        <v>2</v>
      </c>
      <c r="U10190">
        <v>0</v>
      </c>
      <c r="V10190">
        <v>0</v>
      </c>
      <c r="W10190">
        <v>0</v>
      </c>
      <c r="X10190">
        <v>1.6278718360316999</v>
      </c>
      <c r="Y10190">
        <v>0</v>
      </c>
      <c r="Z10190">
        <v>0</v>
      </c>
      <c r="AA10190">
        <v>0</v>
      </c>
      <c r="AB10190">
        <v>3.6453815994109946</v>
      </c>
      <c r="AC10190">
        <v>0</v>
      </c>
      <c r="AD10190">
        <v>0</v>
      </c>
      <c r="AE10190">
        <v>5.2732534354426948</v>
      </c>
    </row>
    <row r="10191" spans="1:31" x14ac:dyDescent="0.25">
      <c r="A10191">
        <v>1686484</v>
      </c>
      <c r="B10191">
        <v>1</v>
      </c>
      <c r="C10191" t="s">
        <v>81</v>
      </c>
      <c r="D10191" t="s">
        <v>128</v>
      </c>
      <c r="E10191" t="s">
        <v>151</v>
      </c>
      <c r="F10191" t="s">
        <v>28677</v>
      </c>
      <c r="G10191" t="s">
        <v>153</v>
      </c>
      <c r="H10191" t="s">
        <v>143</v>
      </c>
      <c r="I10191" t="s">
        <v>135</v>
      </c>
      <c r="J10191" t="s">
        <v>136</v>
      </c>
      <c r="K10191" t="s">
        <v>137</v>
      </c>
      <c r="L10191" t="s">
        <v>28678</v>
      </c>
      <c r="M10191" t="s">
        <v>28679</v>
      </c>
      <c r="N10191">
        <v>2.4541666659999999</v>
      </c>
      <c r="O10191">
        <v>0</v>
      </c>
      <c r="P10191">
        <v>9</v>
      </c>
      <c r="Q10191">
        <v>0</v>
      </c>
      <c r="R10191">
        <v>0</v>
      </c>
      <c r="S10191">
        <v>0</v>
      </c>
      <c r="T10191">
        <v>2</v>
      </c>
      <c r="U10191">
        <v>0</v>
      </c>
      <c r="V10191">
        <v>0</v>
      </c>
      <c r="W10191">
        <v>0</v>
      </c>
      <c r="X10191">
        <v>1.9298190317592658</v>
      </c>
      <c r="Y10191">
        <v>0</v>
      </c>
      <c r="Z10191">
        <v>0</v>
      </c>
      <c r="AA10191">
        <v>0</v>
      </c>
      <c r="AB10191">
        <v>0.31269269381724663</v>
      </c>
      <c r="AC10191">
        <v>0</v>
      </c>
      <c r="AD10191">
        <v>0</v>
      </c>
      <c r="AE10191">
        <v>2.2425117255765126</v>
      </c>
    </row>
    <row r="10192" spans="1:31" x14ac:dyDescent="0.25">
      <c r="A10192">
        <v>1686485</v>
      </c>
      <c r="B10192">
        <v>1</v>
      </c>
      <c r="C10192" t="s">
        <v>81</v>
      </c>
      <c r="D10192" t="s">
        <v>128</v>
      </c>
      <c r="E10192" t="s">
        <v>131</v>
      </c>
      <c r="F10192" t="s">
        <v>28680</v>
      </c>
      <c r="G10192" t="s">
        <v>161</v>
      </c>
      <c r="H10192" t="s">
        <v>134</v>
      </c>
      <c r="I10192" t="s">
        <v>135</v>
      </c>
      <c r="J10192" t="s">
        <v>136</v>
      </c>
      <c r="K10192" t="s">
        <v>137</v>
      </c>
      <c r="L10192" t="s">
        <v>28681</v>
      </c>
      <c r="M10192" t="s">
        <v>28682</v>
      </c>
      <c r="N10192">
        <v>1.978611111</v>
      </c>
      <c r="O10192">
        <v>7</v>
      </c>
      <c r="P10192">
        <v>1293</v>
      </c>
      <c r="Q10192">
        <v>22</v>
      </c>
      <c r="R10192">
        <v>15</v>
      </c>
      <c r="S10192">
        <v>22</v>
      </c>
      <c r="T10192">
        <v>121</v>
      </c>
      <c r="U10192">
        <v>0</v>
      </c>
      <c r="V10192">
        <v>0</v>
      </c>
      <c r="W10192">
        <v>6.1055435824740192</v>
      </c>
      <c r="X10192">
        <v>301.09004854523073</v>
      </c>
      <c r="Y10192">
        <v>273.13721479398879</v>
      </c>
      <c r="Z10192">
        <v>1.1576408801838525</v>
      </c>
      <c r="AA10192">
        <v>220.7827983491857</v>
      </c>
      <c r="AB10192">
        <v>88.790533860565233</v>
      </c>
      <c r="AC10192">
        <v>0</v>
      </c>
      <c r="AD10192">
        <v>0</v>
      </c>
      <c r="AE10192">
        <v>891.0637800116283</v>
      </c>
    </row>
    <row r="10193" spans="1:31" x14ac:dyDescent="0.25">
      <c r="A10193">
        <v>1686486</v>
      </c>
      <c r="B10193">
        <v>1</v>
      </c>
      <c r="C10193" t="s">
        <v>80</v>
      </c>
      <c r="D10193" t="s">
        <v>99</v>
      </c>
      <c r="E10193" t="s">
        <v>131</v>
      </c>
      <c r="F10193" t="s">
        <v>28683</v>
      </c>
      <c r="G10193" t="s">
        <v>161</v>
      </c>
      <c r="H10193" t="s">
        <v>134</v>
      </c>
      <c r="I10193" t="s">
        <v>135</v>
      </c>
      <c r="J10193" t="s">
        <v>136</v>
      </c>
      <c r="K10193" t="s">
        <v>137</v>
      </c>
      <c r="L10193" t="s">
        <v>28684</v>
      </c>
      <c r="M10193" t="s">
        <v>28685</v>
      </c>
      <c r="N10193">
        <v>1.1658333329999999</v>
      </c>
      <c r="O10193">
        <v>0</v>
      </c>
      <c r="P10193">
        <v>0</v>
      </c>
      <c r="Q10193">
        <v>0</v>
      </c>
      <c r="R10193">
        <v>0</v>
      </c>
      <c r="S10193">
        <v>3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70.279279867975887</v>
      </c>
      <c r="AB10193">
        <v>0</v>
      </c>
      <c r="AC10193">
        <v>0</v>
      </c>
      <c r="AD10193">
        <v>0</v>
      </c>
      <c r="AE10193">
        <v>70.279279867975887</v>
      </c>
    </row>
    <row r="10194" spans="1:31" x14ac:dyDescent="0.25">
      <c r="A10194">
        <v>1686487</v>
      </c>
      <c r="B10194">
        <v>1</v>
      </c>
      <c r="C10194" t="s">
        <v>81</v>
      </c>
      <c r="D10194" t="s">
        <v>127</v>
      </c>
      <c r="E10194" t="s">
        <v>140</v>
      </c>
      <c r="F10194" t="s">
        <v>28686</v>
      </c>
      <c r="G10194" t="s">
        <v>197</v>
      </c>
      <c r="H10194" t="s">
        <v>143</v>
      </c>
      <c r="I10194" t="s">
        <v>135</v>
      </c>
      <c r="J10194" t="s">
        <v>136</v>
      </c>
      <c r="K10194" t="s">
        <v>137</v>
      </c>
      <c r="L10194" t="s">
        <v>28687</v>
      </c>
      <c r="M10194" t="s">
        <v>28688</v>
      </c>
      <c r="N10194">
        <v>0.49583333299999999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1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0.27589105731862501</v>
      </c>
      <c r="AC10194">
        <v>0</v>
      </c>
      <c r="AD10194">
        <v>0</v>
      </c>
      <c r="AE10194">
        <v>0.27589105731862501</v>
      </c>
    </row>
    <row r="10195" spans="1:31" x14ac:dyDescent="0.25">
      <c r="A10195">
        <v>1686488</v>
      </c>
      <c r="B10195">
        <v>1</v>
      </c>
      <c r="C10195" t="s">
        <v>80</v>
      </c>
      <c r="D10195" t="s">
        <v>97</v>
      </c>
      <c r="E10195" t="s">
        <v>151</v>
      </c>
      <c r="F10195" t="s">
        <v>28095</v>
      </c>
      <c r="G10195" t="s">
        <v>486</v>
      </c>
      <c r="H10195" t="s">
        <v>143</v>
      </c>
      <c r="I10195" t="s">
        <v>135</v>
      </c>
      <c r="J10195" t="s">
        <v>136</v>
      </c>
      <c r="K10195" t="s">
        <v>137</v>
      </c>
      <c r="L10195" t="s">
        <v>28689</v>
      </c>
      <c r="M10195" t="s">
        <v>28690</v>
      </c>
      <c r="N10195">
        <v>1.9497222219999999</v>
      </c>
      <c r="O10195">
        <v>0</v>
      </c>
      <c r="P10195">
        <v>150</v>
      </c>
      <c r="Q10195">
        <v>0</v>
      </c>
      <c r="R10195">
        <v>1</v>
      </c>
      <c r="S10195">
        <v>0</v>
      </c>
      <c r="T10195">
        <v>2</v>
      </c>
      <c r="U10195">
        <v>0</v>
      </c>
      <c r="V10195">
        <v>0</v>
      </c>
      <c r="W10195">
        <v>0</v>
      </c>
      <c r="X10195">
        <v>61.951965961207605</v>
      </c>
      <c r="Y10195">
        <v>0</v>
      </c>
      <c r="Z10195">
        <v>6.5399289775458346E-3</v>
      </c>
      <c r="AA10195">
        <v>0</v>
      </c>
      <c r="AB10195">
        <v>1.2479991932352292</v>
      </c>
      <c r="AC10195">
        <v>0</v>
      </c>
      <c r="AD10195">
        <v>0</v>
      </c>
      <c r="AE10195">
        <v>63.206505083420382</v>
      </c>
    </row>
    <row r="10196" spans="1:31" x14ac:dyDescent="0.25">
      <c r="A10196">
        <v>1686490</v>
      </c>
      <c r="B10196">
        <v>1</v>
      </c>
      <c r="C10196" t="s">
        <v>81</v>
      </c>
      <c r="D10196" t="s">
        <v>115</v>
      </c>
      <c r="E10196" t="s">
        <v>151</v>
      </c>
      <c r="F10196" t="s">
        <v>28691</v>
      </c>
      <c r="G10196" t="s">
        <v>153</v>
      </c>
      <c r="H10196" t="s">
        <v>143</v>
      </c>
      <c r="I10196" t="s">
        <v>135</v>
      </c>
      <c r="J10196" t="s">
        <v>136</v>
      </c>
      <c r="K10196" t="s">
        <v>137</v>
      </c>
      <c r="L10196" t="s">
        <v>28692</v>
      </c>
      <c r="M10196" t="s">
        <v>28693</v>
      </c>
      <c r="N10196">
        <v>4.9041666660000001</v>
      </c>
      <c r="O10196">
        <v>0</v>
      </c>
      <c r="P10196">
        <v>12</v>
      </c>
      <c r="Q10196">
        <v>0</v>
      </c>
      <c r="R10196">
        <v>0</v>
      </c>
      <c r="S10196">
        <v>0</v>
      </c>
      <c r="T10196">
        <v>1</v>
      </c>
      <c r="U10196">
        <v>0</v>
      </c>
      <c r="V10196">
        <v>0</v>
      </c>
      <c r="W10196">
        <v>0</v>
      </c>
      <c r="X10196">
        <v>7.5761258771801039</v>
      </c>
      <c r="Y10196">
        <v>0</v>
      </c>
      <c r="Z10196">
        <v>0</v>
      </c>
      <c r="AA10196">
        <v>0</v>
      </c>
      <c r="AB10196">
        <v>7.8608185244245551E-2</v>
      </c>
      <c r="AC10196">
        <v>0</v>
      </c>
      <c r="AD10196">
        <v>0</v>
      </c>
      <c r="AE10196">
        <v>7.6547340624243496</v>
      </c>
    </row>
    <row r="10197" spans="1:31" x14ac:dyDescent="0.25">
      <c r="A10197">
        <v>1686491</v>
      </c>
      <c r="B10197">
        <v>1</v>
      </c>
      <c r="C10197" t="s">
        <v>81</v>
      </c>
      <c r="D10197" t="s">
        <v>118</v>
      </c>
      <c r="E10197" t="s">
        <v>159</v>
      </c>
      <c r="F10197" t="s">
        <v>28694</v>
      </c>
      <c r="G10197" t="s">
        <v>133</v>
      </c>
      <c r="H10197" t="s">
        <v>134</v>
      </c>
      <c r="I10197" t="s">
        <v>135</v>
      </c>
      <c r="J10197" t="s">
        <v>136</v>
      </c>
      <c r="K10197" t="s">
        <v>137</v>
      </c>
      <c r="L10197" t="s">
        <v>28695</v>
      </c>
      <c r="M10197" t="s">
        <v>28696</v>
      </c>
      <c r="N10197">
        <v>0.87055555500000004</v>
      </c>
      <c r="O10197">
        <v>0</v>
      </c>
      <c r="P10197">
        <v>358</v>
      </c>
      <c r="Q10197">
        <v>0</v>
      </c>
      <c r="R10197">
        <v>19</v>
      </c>
      <c r="S10197">
        <v>0</v>
      </c>
      <c r="T10197">
        <v>38</v>
      </c>
      <c r="U10197">
        <v>0</v>
      </c>
      <c r="V10197">
        <v>0</v>
      </c>
      <c r="W10197">
        <v>0</v>
      </c>
      <c r="X10197">
        <v>72.52750541365738</v>
      </c>
      <c r="Y10197">
        <v>0</v>
      </c>
      <c r="Z10197">
        <v>1.3501378042842322</v>
      </c>
      <c r="AA10197">
        <v>0</v>
      </c>
      <c r="AB10197">
        <v>11.535487126900735</v>
      </c>
      <c r="AC10197">
        <v>0</v>
      </c>
      <c r="AD10197">
        <v>0</v>
      </c>
      <c r="AE10197">
        <v>85.413130344842344</v>
      </c>
    </row>
    <row r="10198" spans="1:31" x14ac:dyDescent="0.25">
      <c r="A10198">
        <v>1686492</v>
      </c>
      <c r="B10198">
        <v>1</v>
      </c>
      <c r="C10198" t="s">
        <v>80</v>
      </c>
      <c r="D10198" t="s">
        <v>107</v>
      </c>
      <c r="E10198" t="s">
        <v>146</v>
      </c>
      <c r="F10198" t="s">
        <v>28697</v>
      </c>
      <c r="G10198" t="s">
        <v>148</v>
      </c>
      <c r="H10198" t="s">
        <v>143</v>
      </c>
      <c r="I10198" t="s">
        <v>135</v>
      </c>
      <c r="J10198" t="s">
        <v>136</v>
      </c>
      <c r="K10198" t="s">
        <v>137</v>
      </c>
      <c r="L10198" t="s">
        <v>28698</v>
      </c>
      <c r="M10198" t="s">
        <v>28699</v>
      </c>
      <c r="N10198">
        <v>1.713333333</v>
      </c>
      <c r="O10198">
        <v>0</v>
      </c>
      <c r="P10198">
        <v>0</v>
      </c>
      <c r="Q10198">
        <v>0</v>
      </c>
      <c r="R10198">
        <v>5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2.9814311789669024</v>
      </c>
      <c r="AA10198">
        <v>0</v>
      </c>
      <c r="AB10198">
        <v>0</v>
      </c>
      <c r="AC10198">
        <v>0</v>
      </c>
      <c r="AD10198">
        <v>0</v>
      </c>
      <c r="AE10198">
        <v>2.9814311789669024</v>
      </c>
    </row>
    <row r="10199" spans="1:31" x14ac:dyDescent="0.25">
      <c r="A10199">
        <v>1686495</v>
      </c>
      <c r="B10199">
        <v>1</v>
      </c>
      <c r="C10199" t="s">
        <v>81</v>
      </c>
      <c r="D10199" t="s">
        <v>118</v>
      </c>
      <c r="E10199" t="s">
        <v>140</v>
      </c>
      <c r="F10199" t="s">
        <v>28700</v>
      </c>
      <c r="G10199" t="s">
        <v>197</v>
      </c>
      <c r="H10199" t="s">
        <v>143</v>
      </c>
      <c r="I10199" t="s">
        <v>135</v>
      </c>
      <c r="J10199" t="s">
        <v>136</v>
      </c>
      <c r="K10199" t="s">
        <v>137</v>
      </c>
      <c r="L10199" t="s">
        <v>28701</v>
      </c>
      <c r="M10199" t="s">
        <v>28702</v>
      </c>
      <c r="N10199">
        <v>1.010555555</v>
      </c>
      <c r="O10199">
        <v>0</v>
      </c>
      <c r="P10199">
        <v>0</v>
      </c>
      <c r="Q10199">
        <v>0</v>
      </c>
      <c r="R10199">
        <v>1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</row>
    <row r="10200" spans="1:31" x14ac:dyDescent="0.25">
      <c r="A10200">
        <v>1686497</v>
      </c>
      <c r="B10200">
        <v>1</v>
      </c>
      <c r="C10200" t="s">
        <v>80</v>
      </c>
      <c r="D10200" t="s">
        <v>93</v>
      </c>
      <c r="E10200" t="s">
        <v>140</v>
      </c>
      <c r="F10200" t="s">
        <v>28703</v>
      </c>
      <c r="G10200" t="s">
        <v>197</v>
      </c>
      <c r="H10200" t="s">
        <v>143</v>
      </c>
      <c r="I10200" t="s">
        <v>135</v>
      </c>
      <c r="J10200" t="s">
        <v>136</v>
      </c>
      <c r="K10200" t="s">
        <v>137</v>
      </c>
      <c r="L10200" t="s">
        <v>28704</v>
      </c>
      <c r="M10200" t="s">
        <v>28705</v>
      </c>
      <c r="N10200">
        <v>3.7258333330000002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1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0.27889599203139526</v>
      </c>
      <c r="AC10200">
        <v>0</v>
      </c>
      <c r="AD10200">
        <v>0</v>
      </c>
      <c r="AE10200">
        <v>0.27889599203139526</v>
      </c>
    </row>
    <row r="10201" spans="1:31" x14ac:dyDescent="0.25">
      <c r="A10201">
        <v>1686498</v>
      </c>
      <c r="B10201">
        <v>1</v>
      </c>
      <c r="C10201" t="s">
        <v>80</v>
      </c>
      <c r="D10201" t="s">
        <v>94</v>
      </c>
      <c r="E10201" t="s">
        <v>151</v>
      </c>
      <c r="F10201" t="s">
        <v>28706</v>
      </c>
      <c r="G10201" t="s">
        <v>153</v>
      </c>
      <c r="H10201" t="s">
        <v>143</v>
      </c>
      <c r="I10201" t="s">
        <v>135</v>
      </c>
      <c r="J10201" t="s">
        <v>136</v>
      </c>
      <c r="K10201" t="s">
        <v>137</v>
      </c>
      <c r="L10201" t="s">
        <v>28707</v>
      </c>
      <c r="M10201" t="s">
        <v>28708</v>
      </c>
      <c r="N10201">
        <v>1.0552777769999999</v>
      </c>
      <c r="O10201">
        <v>0</v>
      </c>
      <c r="P10201">
        <v>24</v>
      </c>
      <c r="Q10201">
        <v>0</v>
      </c>
      <c r="R10201">
        <v>0</v>
      </c>
      <c r="S10201">
        <v>0</v>
      </c>
      <c r="T10201">
        <v>2</v>
      </c>
      <c r="U10201">
        <v>0</v>
      </c>
      <c r="V10201">
        <v>0</v>
      </c>
      <c r="W10201">
        <v>0</v>
      </c>
      <c r="X10201">
        <v>2.9732783932694029</v>
      </c>
      <c r="Y10201">
        <v>0</v>
      </c>
      <c r="Z10201">
        <v>0</v>
      </c>
      <c r="AA10201">
        <v>0</v>
      </c>
      <c r="AB10201">
        <v>0.396172895710795</v>
      </c>
      <c r="AC10201">
        <v>0</v>
      </c>
      <c r="AD10201">
        <v>0</v>
      </c>
      <c r="AE10201">
        <v>3.3694512889801977</v>
      </c>
    </row>
    <row r="10202" spans="1:31" x14ac:dyDescent="0.25">
      <c r="A10202">
        <v>1686499</v>
      </c>
      <c r="B10202">
        <v>1</v>
      </c>
      <c r="C10202" t="s">
        <v>80</v>
      </c>
      <c r="D10202" t="s">
        <v>100</v>
      </c>
      <c r="E10202" t="s">
        <v>151</v>
      </c>
      <c r="F10202" t="s">
        <v>28709</v>
      </c>
      <c r="G10202" t="s">
        <v>153</v>
      </c>
      <c r="H10202" t="s">
        <v>143</v>
      </c>
      <c r="I10202" t="s">
        <v>135</v>
      </c>
      <c r="J10202" t="s">
        <v>136</v>
      </c>
      <c r="K10202" t="s">
        <v>137</v>
      </c>
      <c r="L10202" t="s">
        <v>28710</v>
      </c>
      <c r="M10202" t="s">
        <v>28711</v>
      </c>
      <c r="N10202">
        <v>1.7822222219999999</v>
      </c>
      <c r="O10202">
        <v>0</v>
      </c>
      <c r="P10202">
        <v>45</v>
      </c>
      <c r="Q10202">
        <v>0</v>
      </c>
      <c r="R10202">
        <v>7</v>
      </c>
      <c r="S10202">
        <v>0</v>
      </c>
      <c r="T10202">
        <v>2</v>
      </c>
      <c r="U10202">
        <v>0</v>
      </c>
      <c r="V10202">
        <v>0</v>
      </c>
      <c r="W10202">
        <v>0</v>
      </c>
      <c r="X10202">
        <v>27.338338926722674</v>
      </c>
      <c r="Y10202">
        <v>0</v>
      </c>
      <c r="Z10202">
        <v>0.49396267495151658</v>
      </c>
      <c r="AA10202">
        <v>0</v>
      </c>
      <c r="AB10202">
        <v>1.4237607291459111</v>
      </c>
      <c r="AC10202">
        <v>0</v>
      </c>
      <c r="AD10202">
        <v>0</v>
      </c>
      <c r="AE10202">
        <v>29.2560623308201</v>
      </c>
    </row>
    <row r="10203" spans="1:31" x14ac:dyDescent="0.25">
      <c r="A10203">
        <v>1686500</v>
      </c>
      <c r="B10203">
        <v>1</v>
      </c>
      <c r="C10203" t="s">
        <v>81</v>
      </c>
      <c r="D10203" t="s">
        <v>123</v>
      </c>
      <c r="E10203" t="s">
        <v>151</v>
      </c>
      <c r="F10203" t="s">
        <v>28712</v>
      </c>
      <c r="G10203" t="s">
        <v>153</v>
      </c>
      <c r="H10203" t="s">
        <v>143</v>
      </c>
      <c r="I10203" t="s">
        <v>135</v>
      </c>
      <c r="J10203" t="s">
        <v>136</v>
      </c>
      <c r="K10203" t="s">
        <v>137</v>
      </c>
      <c r="L10203" t="s">
        <v>28713</v>
      </c>
      <c r="M10203" t="s">
        <v>28714</v>
      </c>
      <c r="N10203">
        <v>1.3433333329999999</v>
      </c>
      <c r="O10203">
        <v>0</v>
      </c>
      <c r="P10203">
        <v>32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6.8313655615784761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6.8313655615784761</v>
      </c>
    </row>
    <row r="10204" spans="1:31" x14ac:dyDescent="0.25">
      <c r="A10204">
        <v>1686502</v>
      </c>
      <c r="B10204">
        <v>1</v>
      </c>
      <c r="C10204" t="s">
        <v>81</v>
      </c>
      <c r="D10204" t="s">
        <v>123</v>
      </c>
      <c r="E10204" t="s">
        <v>151</v>
      </c>
      <c r="F10204" t="s">
        <v>28715</v>
      </c>
      <c r="G10204" t="s">
        <v>153</v>
      </c>
      <c r="H10204" t="s">
        <v>143</v>
      </c>
      <c r="I10204" t="s">
        <v>135</v>
      </c>
      <c r="J10204" t="s">
        <v>136</v>
      </c>
      <c r="K10204" t="s">
        <v>137</v>
      </c>
      <c r="L10204" t="s">
        <v>28716</v>
      </c>
      <c r="M10204" t="s">
        <v>28717</v>
      </c>
      <c r="N10204">
        <v>2.6322222219999998</v>
      </c>
      <c r="O10204">
        <v>0</v>
      </c>
      <c r="P10204">
        <v>16</v>
      </c>
      <c r="Q10204">
        <v>0</v>
      </c>
      <c r="R10204">
        <v>2</v>
      </c>
      <c r="S10204">
        <v>0</v>
      </c>
      <c r="T10204">
        <v>3</v>
      </c>
      <c r="U10204">
        <v>0</v>
      </c>
      <c r="V10204">
        <v>0</v>
      </c>
      <c r="W10204">
        <v>0</v>
      </c>
      <c r="X10204">
        <v>4.453018633720772</v>
      </c>
      <c r="Y10204">
        <v>0</v>
      </c>
      <c r="Z10204">
        <v>0.12233974643180891</v>
      </c>
      <c r="AA10204">
        <v>0</v>
      </c>
      <c r="AB10204">
        <v>3.4128577366873886E-2</v>
      </c>
      <c r="AC10204">
        <v>0</v>
      </c>
      <c r="AD10204">
        <v>0</v>
      </c>
      <c r="AE10204">
        <v>4.6094869575194553</v>
      </c>
    </row>
    <row r="10205" spans="1:31" x14ac:dyDescent="0.25">
      <c r="A10205">
        <v>1686503</v>
      </c>
      <c r="B10205">
        <v>1</v>
      </c>
      <c r="C10205" t="s">
        <v>80</v>
      </c>
      <c r="D10205" t="s">
        <v>101</v>
      </c>
      <c r="E10205" t="s">
        <v>159</v>
      </c>
      <c r="F10205" t="s">
        <v>28718</v>
      </c>
      <c r="G10205" t="s">
        <v>596</v>
      </c>
      <c r="H10205" t="s">
        <v>134</v>
      </c>
      <c r="I10205" t="s">
        <v>135</v>
      </c>
      <c r="J10205" t="s">
        <v>136</v>
      </c>
      <c r="K10205" t="s">
        <v>137</v>
      </c>
      <c r="L10205" t="s">
        <v>28719</v>
      </c>
      <c r="M10205" t="s">
        <v>28720</v>
      </c>
      <c r="N10205">
        <v>2.4655555549999999</v>
      </c>
      <c r="O10205">
        <v>0</v>
      </c>
      <c r="P10205">
        <v>0</v>
      </c>
      <c r="Q10205">
        <v>0</v>
      </c>
      <c r="R10205">
        <v>0</v>
      </c>
      <c r="S10205">
        <v>1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258.84404140324216</v>
      </c>
      <c r="AB10205">
        <v>0</v>
      </c>
      <c r="AC10205">
        <v>0</v>
      </c>
      <c r="AD10205">
        <v>0</v>
      </c>
      <c r="AE10205">
        <v>258.84404140324216</v>
      </c>
    </row>
    <row r="10206" spans="1:31" x14ac:dyDescent="0.25">
      <c r="A10206">
        <v>1686505</v>
      </c>
      <c r="B10206">
        <v>1</v>
      </c>
      <c r="C10206" t="s">
        <v>80</v>
      </c>
      <c r="D10206" t="s">
        <v>92</v>
      </c>
      <c r="E10206" t="s">
        <v>151</v>
      </c>
      <c r="F10206" t="s">
        <v>28721</v>
      </c>
      <c r="G10206" t="s">
        <v>222</v>
      </c>
      <c r="H10206" t="s">
        <v>143</v>
      </c>
      <c r="I10206" t="s">
        <v>135</v>
      </c>
      <c r="J10206" t="s">
        <v>136</v>
      </c>
      <c r="K10206" t="s">
        <v>137</v>
      </c>
      <c r="L10206" t="s">
        <v>28722</v>
      </c>
      <c r="M10206" t="s">
        <v>28723</v>
      </c>
      <c r="N10206">
        <v>0.82</v>
      </c>
      <c r="O10206">
        <v>0</v>
      </c>
      <c r="P10206">
        <v>1</v>
      </c>
      <c r="Q10206">
        <v>0</v>
      </c>
      <c r="R10206">
        <v>5</v>
      </c>
      <c r="S10206">
        <v>0</v>
      </c>
      <c r="T10206">
        <v>1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2.2847490153747736</v>
      </c>
      <c r="AA10206">
        <v>0</v>
      </c>
      <c r="AB10206">
        <v>1.8259372673997336</v>
      </c>
      <c r="AC10206">
        <v>0</v>
      </c>
      <c r="AD10206">
        <v>0</v>
      </c>
      <c r="AE10206">
        <v>4.1106862827745072</v>
      </c>
    </row>
    <row r="10207" spans="1:31" x14ac:dyDescent="0.25">
      <c r="A10207">
        <v>1686506</v>
      </c>
      <c r="B10207">
        <v>1</v>
      </c>
      <c r="C10207" t="s">
        <v>80</v>
      </c>
      <c r="D10207" t="s">
        <v>96</v>
      </c>
      <c r="E10207" t="s">
        <v>140</v>
      </c>
      <c r="F10207" t="s">
        <v>28724</v>
      </c>
      <c r="G10207" t="s">
        <v>209</v>
      </c>
      <c r="H10207" t="s">
        <v>143</v>
      </c>
      <c r="I10207" t="s">
        <v>135</v>
      </c>
      <c r="J10207" t="s">
        <v>136</v>
      </c>
      <c r="K10207" t="s">
        <v>137</v>
      </c>
      <c r="L10207" t="s">
        <v>28725</v>
      </c>
      <c r="M10207" t="s">
        <v>28726</v>
      </c>
      <c r="N10207">
        <v>0.93305555500000004</v>
      </c>
      <c r="O10207">
        <v>0</v>
      </c>
      <c r="P10207">
        <v>2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0.34649442658814583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0.34649442658814583</v>
      </c>
    </row>
    <row r="10208" spans="1:31" x14ac:dyDescent="0.25">
      <c r="A10208">
        <v>1686507</v>
      </c>
      <c r="B10208">
        <v>1</v>
      </c>
      <c r="C10208" t="s">
        <v>81</v>
      </c>
      <c r="D10208" t="s">
        <v>118</v>
      </c>
      <c r="E10208" t="s">
        <v>140</v>
      </c>
      <c r="F10208" t="s">
        <v>28727</v>
      </c>
      <c r="G10208" t="s">
        <v>197</v>
      </c>
      <c r="H10208" t="s">
        <v>143</v>
      </c>
      <c r="I10208" t="s">
        <v>135</v>
      </c>
      <c r="J10208" t="s">
        <v>136</v>
      </c>
      <c r="K10208" t="s">
        <v>137</v>
      </c>
      <c r="L10208" t="s">
        <v>28728</v>
      </c>
      <c r="M10208" t="s">
        <v>28729</v>
      </c>
      <c r="N10208">
        <v>1.820277777</v>
      </c>
      <c r="O10208">
        <v>0</v>
      </c>
      <c r="P10208">
        <v>1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0.10010507963823001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0.10010507963823001</v>
      </c>
    </row>
    <row r="10209" spans="1:31" x14ac:dyDescent="0.25">
      <c r="A10209">
        <v>1686508</v>
      </c>
      <c r="B10209">
        <v>1</v>
      </c>
      <c r="C10209" t="s">
        <v>81</v>
      </c>
      <c r="D10209" t="s">
        <v>127</v>
      </c>
      <c r="E10209" t="s">
        <v>140</v>
      </c>
      <c r="F10209" t="s">
        <v>28730</v>
      </c>
      <c r="G10209" t="s">
        <v>209</v>
      </c>
      <c r="H10209" t="s">
        <v>143</v>
      </c>
      <c r="I10209" t="s">
        <v>135</v>
      </c>
      <c r="J10209" t="s">
        <v>136</v>
      </c>
      <c r="K10209" t="s">
        <v>137</v>
      </c>
      <c r="L10209" t="s">
        <v>28731</v>
      </c>
      <c r="M10209" t="s">
        <v>28732</v>
      </c>
      <c r="N10209">
        <v>2.6119444440000001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1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0.10816426589785999</v>
      </c>
      <c r="AC10209">
        <v>0</v>
      </c>
      <c r="AD10209">
        <v>0</v>
      </c>
      <c r="AE10209">
        <v>0.10816426589785999</v>
      </c>
    </row>
    <row r="10210" spans="1:31" x14ac:dyDescent="0.25">
      <c r="A10210">
        <v>1686511</v>
      </c>
      <c r="B10210">
        <v>1</v>
      </c>
      <c r="C10210" t="s">
        <v>80</v>
      </c>
      <c r="D10210" t="s">
        <v>107</v>
      </c>
      <c r="E10210" t="s">
        <v>140</v>
      </c>
      <c r="F10210" t="s">
        <v>28733</v>
      </c>
      <c r="G10210" t="s">
        <v>197</v>
      </c>
      <c r="H10210" t="s">
        <v>143</v>
      </c>
      <c r="I10210" t="s">
        <v>135</v>
      </c>
      <c r="J10210" t="s">
        <v>136</v>
      </c>
      <c r="K10210" t="s">
        <v>137</v>
      </c>
      <c r="L10210" t="s">
        <v>28734</v>
      </c>
      <c r="M10210" t="s">
        <v>28735</v>
      </c>
      <c r="N10210">
        <v>1.173611111</v>
      </c>
      <c r="O10210">
        <v>0</v>
      </c>
      <c r="P10210">
        <v>0</v>
      </c>
      <c r="Q10210">
        <v>0</v>
      </c>
      <c r="R10210">
        <v>1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0.7856158074916666</v>
      </c>
      <c r="AA10210">
        <v>0</v>
      </c>
      <c r="AB10210">
        <v>0</v>
      </c>
      <c r="AC10210">
        <v>0</v>
      </c>
      <c r="AD10210">
        <v>0</v>
      </c>
      <c r="AE10210">
        <v>0.7856158074916666</v>
      </c>
    </row>
    <row r="10211" spans="1:31" x14ac:dyDescent="0.25">
      <c r="A10211">
        <v>1686512</v>
      </c>
      <c r="B10211">
        <v>1</v>
      </c>
      <c r="C10211" t="s">
        <v>80</v>
      </c>
      <c r="D10211" t="s">
        <v>103</v>
      </c>
      <c r="E10211" t="s">
        <v>151</v>
      </c>
      <c r="F10211" t="s">
        <v>28736</v>
      </c>
      <c r="G10211" t="s">
        <v>153</v>
      </c>
      <c r="H10211" t="s">
        <v>143</v>
      </c>
      <c r="I10211" t="s">
        <v>135</v>
      </c>
      <c r="J10211" t="s">
        <v>136</v>
      </c>
      <c r="K10211" t="s">
        <v>137</v>
      </c>
      <c r="L10211" t="s">
        <v>28737</v>
      </c>
      <c r="M10211" t="s">
        <v>28738</v>
      </c>
      <c r="N10211">
        <v>0.46250000000000002</v>
      </c>
      <c r="O10211">
        <v>0</v>
      </c>
      <c r="P10211">
        <v>199</v>
      </c>
      <c r="Q10211">
        <v>0</v>
      </c>
      <c r="R10211">
        <v>4</v>
      </c>
      <c r="S10211">
        <v>0</v>
      </c>
      <c r="T10211">
        <v>42</v>
      </c>
      <c r="U10211">
        <v>0</v>
      </c>
      <c r="V10211">
        <v>0</v>
      </c>
      <c r="W10211">
        <v>0</v>
      </c>
      <c r="X10211">
        <v>29.978859714394805</v>
      </c>
      <c r="Y10211">
        <v>0</v>
      </c>
      <c r="Z10211">
        <v>0.2157696871716</v>
      </c>
      <c r="AA10211">
        <v>0</v>
      </c>
      <c r="AB10211">
        <v>35.907271429858277</v>
      </c>
      <c r="AC10211">
        <v>0</v>
      </c>
      <c r="AD10211">
        <v>0</v>
      </c>
      <c r="AE10211">
        <v>66.101900831424686</v>
      </c>
    </row>
    <row r="10212" spans="1:31" x14ac:dyDescent="0.25">
      <c r="A10212">
        <v>1686513</v>
      </c>
      <c r="B10212">
        <v>1</v>
      </c>
      <c r="C10212" t="s">
        <v>80</v>
      </c>
      <c r="D10212" t="s">
        <v>82</v>
      </c>
      <c r="E10212" t="s">
        <v>151</v>
      </c>
      <c r="F10212" t="s">
        <v>25081</v>
      </c>
      <c r="G10212" t="s">
        <v>153</v>
      </c>
      <c r="H10212" t="s">
        <v>143</v>
      </c>
      <c r="I10212" t="s">
        <v>135</v>
      </c>
      <c r="J10212" t="s">
        <v>136</v>
      </c>
      <c r="K10212" t="s">
        <v>137</v>
      </c>
      <c r="L10212" t="s">
        <v>28739</v>
      </c>
      <c r="M10212" t="s">
        <v>28740</v>
      </c>
      <c r="N10212">
        <v>3.7202777770000002</v>
      </c>
      <c r="O10212">
        <v>0</v>
      </c>
      <c r="P10212">
        <v>35</v>
      </c>
      <c r="Q10212">
        <v>0</v>
      </c>
      <c r="R10212">
        <v>0</v>
      </c>
      <c r="S10212">
        <v>0</v>
      </c>
      <c r="T10212">
        <v>5</v>
      </c>
      <c r="U10212">
        <v>0</v>
      </c>
      <c r="V10212">
        <v>0</v>
      </c>
      <c r="W10212">
        <v>0</v>
      </c>
      <c r="X10212">
        <v>31.471064456390337</v>
      </c>
      <c r="Y10212">
        <v>0</v>
      </c>
      <c r="Z10212">
        <v>0</v>
      </c>
      <c r="AA10212">
        <v>0</v>
      </c>
      <c r="AB10212">
        <v>0.9361162040432599</v>
      </c>
      <c r="AC10212">
        <v>0</v>
      </c>
      <c r="AD10212">
        <v>0</v>
      </c>
      <c r="AE10212">
        <v>32.407180660433596</v>
      </c>
    </row>
    <row r="10213" spans="1:31" x14ac:dyDescent="0.25">
      <c r="A10213">
        <v>1686514</v>
      </c>
      <c r="B10213">
        <v>1</v>
      </c>
      <c r="C10213" t="s">
        <v>81</v>
      </c>
      <c r="D10213" t="s">
        <v>128</v>
      </c>
      <c r="E10213" t="s">
        <v>151</v>
      </c>
      <c r="F10213" t="s">
        <v>28567</v>
      </c>
      <c r="G10213" t="s">
        <v>153</v>
      </c>
      <c r="H10213" t="s">
        <v>143</v>
      </c>
      <c r="I10213" t="s">
        <v>135</v>
      </c>
      <c r="J10213" t="s">
        <v>136</v>
      </c>
      <c r="K10213" t="s">
        <v>137</v>
      </c>
      <c r="L10213" t="s">
        <v>28741</v>
      </c>
      <c r="M10213" t="s">
        <v>28742</v>
      </c>
      <c r="N10213">
        <v>1.5238888880000001</v>
      </c>
      <c r="O10213">
        <v>0</v>
      </c>
      <c r="P10213">
        <v>78</v>
      </c>
      <c r="Q10213">
        <v>0</v>
      </c>
      <c r="R10213">
        <v>0</v>
      </c>
      <c r="S10213">
        <v>0</v>
      </c>
      <c r="T10213">
        <v>3</v>
      </c>
      <c r="U10213">
        <v>0</v>
      </c>
      <c r="V10213">
        <v>0</v>
      </c>
      <c r="W10213">
        <v>0</v>
      </c>
      <c r="X10213">
        <v>35.793401367552391</v>
      </c>
      <c r="Y10213">
        <v>0</v>
      </c>
      <c r="Z10213">
        <v>0</v>
      </c>
      <c r="AA10213">
        <v>0</v>
      </c>
      <c r="AB10213">
        <v>0.50297150437345506</v>
      </c>
      <c r="AC10213">
        <v>0</v>
      </c>
      <c r="AD10213">
        <v>0</v>
      </c>
      <c r="AE10213">
        <v>36.296372871925847</v>
      </c>
    </row>
    <row r="10214" spans="1:31" x14ac:dyDescent="0.25">
      <c r="A10214">
        <v>1686515</v>
      </c>
      <c r="B10214">
        <v>1</v>
      </c>
      <c r="C10214" t="s">
        <v>80</v>
      </c>
      <c r="D10214" t="s">
        <v>84</v>
      </c>
      <c r="E10214" t="s">
        <v>140</v>
      </c>
      <c r="F10214" t="s">
        <v>28743</v>
      </c>
      <c r="G10214" t="s">
        <v>197</v>
      </c>
      <c r="H10214" t="s">
        <v>143</v>
      </c>
      <c r="I10214" t="s">
        <v>135</v>
      </c>
      <c r="J10214" t="s">
        <v>136</v>
      </c>
      <c r="K10214" t="s">
        <v>137</v>
      </c>
      <c r="L10214" t="s">
        <v>28744</v>
      </c>
      <c r="M10214" t="s">
        <v>28745</v>
      </c>
      <c r="N10214">
        <v>1.709166666</v>
      </c>
      <c r="O10214">
        <v>0</v>
      </c>
      <c r="P10214">
        <v>13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7.2944167322082603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7.2944167322082603</v>
      </c>
    </row>
    <row r="10215" spans="1:31" x14ac:dyDescent="0.25">
      <c r="A10215">
        <v>1686516</v>
      </c>
      <c r="B10215">
        <v>1</v>
      </c>
      <c r="C10215" t="s">
        <v>80</v>
      </c>
      <c r="D10215" t="s">
        <v>85</v>
      </c>
      <c r="E10215" t="s">
        <v>140</v>
      </c>
      <c r="F10215" t="s">
        <v>28746</v>
      </c>
      <c r="G10215" t="s">
        <v>209</v>
      </c>
      <c r="H10215" t="s">
        <v>143</v>
      </c>
      <c r="I10215" t="s">
        <v>135</v>
      </c>
      <c r="J10215" t="s">
        <v>136</v>
      </c>
      <c r="K10215" t="s">
        <v>137</v>
      </c>
      <c r="L10215" t="s">
        <v>28747</v>
      </c>
      <c r="M10215" t="s">
        <v>28748</v>
      </c>
      <c r="N10215">
        <v>1.487222222</v>
      </c>
      <c r="O10215">
        <v>0</v>
      </c>
      <c r="P10215">
        <v>9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2.9569291620438145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2.9569291620438145</v>
      </c>
    </row>
    <row r="10216" spans="1:31" x14ac:dyDescent="0.25">
      <c r="A10216">
        <v>1686520</v>
      </c>
      <c r="B10216">
        <v>1</v>
      </c>
      <c r="C10216" t="s">
        <v>80</v>
      </c>
      <c r="D10216" t="s">
        <v>93</v>
      </c>
      <c r="E10216" t="s">
        <v>200</v>
      </c>
      <c r="F10216" t="s">
        <v>28749</v>
      </c>
      <c r="G10216" t="s">
        <v>153</v>
      </c>
      <c r="H10216" t="s">
        <v>143</v>
      </c>
      <c r="I10216" t="s">
        <v>135</v>
      </c>
      <c r="J10216" t="s">
        <v>136</v>
      </c>
      <c r="K10216" t="s">
        <v>137</v>
      </c>
      <c r="L10216" t="s">
        <v>28750</v>
      </c>
      <c r="M10216" t="s">
        <v>28751</v>
      </c>
      <c r="N10216">
        <v>1.944722222</v>
      </c>
      <c r="O10216">
        <v>0</v>
      </c>
      <c r="P10216">
        <v>48</v>
      </c>
      <c r="Q10216">
        <v>0</v>
      </c>
      <c r="R10216">
        <v>0</v>
      </c>
      <c r="S10216">
        <v>0</v>
      </c>
      <c r="T10216">
        <v>9</v>
      </c>
      <c r="U10216">
        <v>0</v>
      </c>
      <c r="V10216">
        <v>0</v>
      </c>
      <c r="W10216">
        <v>0</v>
      </c>
      <c r="X10216">
        <v>39.85344887921508</v>
      </c>
      <c r="Y10216">
        <v>0</v>
      </c>
      <c r="Z10216">
        <v>0</v>
      </c>
      <c r="AA10216">
        <v>0</v>
      </c>
      <c r="AB10216">
        <v>10.599383967726551</v>
      </c>
      <c r="AC10216">
        <v>0</v>
      </c>
      <c r="AD10216">
        <v>0</v>
      </c>
      <c r="AE10216">
        <v>50.452832846941632</v>
      </c>
    </row>
    <row r="10217" spans="1:31" x14ac:dyDescent="0.25">
      <c r="A10217">
        <v>1686522</v>
      </c>
      <c r="B10217">
        <v>1</v>
      </c>
      <c r="C10217" t="s">
        <v>80</v>
      </c>
      <c r="D10217" t="s">
        <v>82</v>
      </c>
      <c r="E10217" t="s">
        <v>151</v>
      </c>
      <c r="F10217" t="s">
        <v>28752</v>
      </c>
      <c r="G10217" t="s">
        <v>202</v>
      </c>
      <c r="H10217" t="s">
        <v>143</v>
      </c>
      <c r="I10217" t="s">
        <v>135</v>
      </c>
      <c r="J10217" t="s">
        <v>136</v>
      </c>
      <c r="K10217" t="s">
        <v>137</v>
      </c>
      <c r="L10217" t="s">
        <v>28753</v>
      </c>
      <c r="M10217" t="s">
        <v>28754</v>
      </c>
      <c r="N10217">
        <v>1.9775</v>
      </c>
      <c r="O10217">
        <v>0</v>
      </c>
      <c r="P10217">
        <v>47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35.76037608642828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35.76037608642828</v>
      </c>
    </row>
    <row r="10218" spans="1:31" x14ac:dyDescent="0.25">
      <c r="A10218">
        <v>1686523</v>
      </c>
      <c r="B10218">
        <v>1</v>
      </c>
      <c r="C10218" t="s">
        <v>80</v>
      </c>
      <c r="D10218" t="s">
        <v>96</v>
      </c>
      <c r="E10218" t="s">
        <v>164</v>
      </c>
      <c r="F10218" t="s">
        <v>991</v>
      </c>
      <c r="G10218" t="s">
        <v>566</v>
      </c>
      <c r="H10218" t="s">
        <v>134</v>
      </c>
      <c r="I10218" t="s">
        <v>135</v>
      </c>
      <c r="J10218" t="s">
        <v>136</v>
      </c>
      <c r="K10218" t="s">
        <v>137</v>
      </c>
      <c r="L10218" t="s">
        <v>28755</v>
      </c>
      <c r="M10218" t="s">
        <v>28756</v>
      </c>
      <c r="N10218">
        <v>2.2777777769999998</v>
      </c>
      <c r="O10218">
        <v>1</v>
      </c>
      <c r="P10218">
        <v>1355</v>
      </c>
      <c r="Q10218">
        <v>0</v>
      </c>
      <c r="R10218">
        <v>0</v>
      </c>
      <c r="S10218">
        <v>6</v>
      </c>
      <c r="T10218">
        <v>38</v>
      </c>
      <c r="U10218">
        <v>0</v>
      </c>
      <c r="V10218">
        <v>1</v>
      </c>
      <c r="W10218">
        <v>15.547377146335004</v>
      </c>
      <c r="X10218">
        <v>496.93205642781851</v>
      </c>
      <c r="Y10218">
        <v>0</v>
      </c>
      <c r="Z10218">
        <v>0</v>
      </c>
      <c r="AA10218">
        <v>63.0655174894355</v>
      </c>
      <c r="AB10218">
        <v>55.853155573699667</v>
      </c>
      <c r="AC10218">
        <v>0</v>
      </c>
      <c r="AD10218">
        <v>0.13543897500854668</v>
      </c>
      <c r="AE10218">
        <v>631.5335456122973</v>
      </c>
    </row>
    <row r="10219" spans="1:31" x14ac:dyDescent="0.25">
      <c r="A10219">
        <v>1686525</v>
      </c>
      <c r="B10219">
        <v>1</v>
      </c>
      <c r="C10219" t="s">
        <v>81</v>
      </c>
      <c r="D10219" t="s">
        <v>128</v>
      </c>
      <c r="E10219" t="s">
        <v>151</v>
      </c>
      <c r="F10219" t="s">
        <v>28757</v>
      </c>
      <c r="G10219" t="s">
        <v>153</v>
      </c>
      <c r="H10219" t="s">
        <v>143</v>
      </c>
      <c r="I10219" t="s">
        <v>135</v>
      </c>
      <c r="J10219" t="s">
        <v>136</v>
      </c>
      <c r="K10219" t="s">
        <v>137</v>
      </c>
      <c r="L10219" t="s">
        <v>28758</v>
      </c>
      <c r="M10219" t="s">
        <v>28759</v>
      </c>
      <c r="N10219">
        <v>6.7186111110000004</v>
      </c>
      <c r="O10219">
        <v>0</v>
      </c>
      <c r="P10219">
        <v>26</v>
      </c>
      <c r="Q10219">
        <v>0</v>
      </c>
      <c r="R10219">
        <v>0</v>
      </c>
      <c r="S10219">
        <v>0</v>
      </c>
      <c r="T10219">
        <v>1</v>
      </c>
      <c r="U10219">
        <v>0</v>
      </c>
      <c r="V10219">
        <v>0</v>
      </c>
      <c r="W10219">
        <v>0</v>
      </c>
      <c r="X10219">
        <v>94.90092808130882</v>
      </c>
      <c r="Y10219">
        <v>0</v>
      </c>
      <c r="Z10219">
        <v>0</v>
      </c>
      <c r="AA10219">
        <v>0</v>
      </c>
      <c r="AB10219">
        <v>27.129845450893267</v>
      </c>
      <c r="AC10219">
        <v>0</v>
      </c>
      <c r="AD10219">
        <v>0</v>
      </c>
      <c r="AE10219">
        <v>122.03077353220209</v>
      </c>
    </row>
    <row r="10220" spans="1:31" x14ac:dyDescent="0.25">
      <c r="A10220">
        <v>1686527</v>
      </c>
      <c r="B10220">
        <v>1</v>
      </c>
      <c r="C10220" t="s">
        <v>81</v>
      </c>
      <c r="D10220" t="s">
        <v>118</v>
      </c>
      <c r="E10220" t="s">
        <v>151</v>
      </c>
      <c r="F10220" t="s">
        <v>28760</v>
      </c>
      <c r="G10220" t="s">
        <v>153</v>
      </c>
      <c r="H10220" t="s">
        <v>143</v>
      </c>
      <c r="I10220" t="s">
        <v>135</v>
      </c>
      <c r="J10220" t="s">
        <v>136</v>
      </c>
      <c r="K10220" t="s">
        <v>137</v>
      </c>
      <c r="L10220" t="s">
        <v>28761</v>
      </c>
      <c r="M10220" t="s">
        <v>28762</v>
      </c>
      <c r="N10220">
        <v>1.0436111109999999</v>
      </c>
      <c r="O10220">
        <v>0</v>
      </c>
      <c r="P10220">
        <v>63</v>
      </c>
      <c r="Q10220">
        <v>0</v>
      </c>
      <c r="R10220">
        <v>3</v>
      </c>
      <c r="S10220">
        <v>0</v>
      </c>
      <c r="T10220">
        <v>7</v>
      </c>
      <c r="U10220">
        <v>0</v>
      </c>
      <c r="V10220">
        <v>0</v>
      </c>
      <c r="W10220">
        <v>0</v>
      </c>
      <c r="X10220">
        <v>6.9224925562872759</v>
      </c>
      <c r="Y10220">
        <v>0</v>
      </c>
      <c r="Z10220">
        <v>0.32987196010105163</v>
      </c>
      <c r="AA10220">
        <v>0</v>
      </c>
      <c r="AB10220">
        <v>2.5384060506201811</v>
      </c>
      <c r="AC10220">
        <v>0</v>
      </c>
      <c r="AD10220">
        <v>0</v>
      </c>
      <c r="AE10220">
        <v>9.7907705670085079</v>
      </c>
    </row>
    <row r="10221" spans="1:31" x14ac:dyDescent="0.25">
      <c r="A10221">
        <v>1686530</v>
      </c>
      <c r="B10221">
        <v>1</v>
      </c>
      <c r="C10221" t="s">
        <v>80</v>
      </c>
      <c r="D10221" t="s">
        <v>84</v>
      </c>
      <c r="E10221" t="s">
        <v>140</v>
      </c>
      <c r="F10221" t="s">
        <v>28763</v>
      </c>
      <c r="G10221" t="s">
        <v>197</v>
      </c>
      <c r="H10221" t="s">
        <v>143</v>
      </c>
      <c r="I10221" t="s">
        <v>135</v>
      </c>
      <c r="J10221" t="s">
        <v>136</v>
      </c>
      <c r="K10221" t="s">
        <v>137</v>
      </c>
      <c r="L10221" t="s">
        <v>28764</v>
      </c>
      <c r="M10221" t="s">
        <v>28765</v>
      </c>
      <c r="N10221">
        <v>1.4711111109999999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2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0.19500343636385997</v>
      </c>
      <c r="AC10221">
        <v>0</v>
      </c>
      <c r="AD10221">
        <v>0</v>
      </c>
      <c r="AE10221">
        <v>0.19500343636385997</v>
      </c>
    </row>
    <row r="10222" spans="1:31" x14ac:dyDescent="0.25">
      <c r="A10222">
        <v>1686535</v>
      </c>
      <c r="B10222">
        <v>1</v>
      </c>
      <c r="C10222" t="s">
        <v>80</v>
      </c>
      <c r="D10222" t="s">
        <v>82</v>
      </c>
      <c r="E10222" t="s">
        <v>151</v>
      </c>
      <c r="F10222" t="s">
        <v>28766</v>
      </c>
      <c r="G10222" t="s">
        <v>153</v>
      </c>
      <c r="H10222" t="s">
        <v>143</v>
      </c>
      <c r="I10222" t="s">
        <v>135</v>
      </c>
      <c r="J10222" t="s">
        <v>136</v>
      </c>
      <c r="K10222" t="s">
        <v>137</v>
      </c>
      <c r="L10222" t="s">
        <v>28767</v>
      </c>
      <c r="M10222" t="s">
        <v>28768</v>
      </c>
      <c r="N10222">
        <v>0.77861111100000002</v>
      </c>
      <c r="O10222">
        <v>0</v>
      </c>
      <c r="P10222">
        <v>167</v>
      </c>
      <c r="Q10222">
        <v>0</v>
      </c>
      <c r="R10222">
        <v>0</v>
      </c>
      <c r="S10222">
        <v>0</v>
      </c>
      <c r="T10222">
        <v>10</v>
      </c>
      <c r="U10222">
        <v>0</v>
      </c>
      <c r="V10222">
        <v>0</v>
      </c>
      <c r="W10222">
        <v>0</v>
      </c>
      <c r="X10222">
        <v>49.219305381036584</v>
      </c>
      <c r="Y10222">
        <v>0</v>
      </c>
      <c r="Z10222">
        <v>0</v>
      </c>
      <c r="AA10222">
        <v>0</v>
      </c>
      <c r="AB10222">
        <v>1.8381131213322282</v>
      </c>
      <c r="AC10222">
        <v>0</v>
      </c>
      <c r="AD10222">
        <v>0</v>
      </c>
      <c r="AE10222">
        <v>51.057418502368812</v>
      </c>
    </row>
    <row r="10223" spans="1:31" x14ac:dyDescent="0.25">
      <c r="A10223">
        <v>1686537</v>
      </c>
      <c r="B10223">
        <v>1</v>
      </c>
      <c r="C10223" t="s">
        <v>81</v>
      </c>
      <c r="D10223" t="s">
        <v>122</v>
      </c>
      <c r="E10223" t="s">
        <v>140</v>
      </c>
      <c r="F10223" t="s">
        <v>28769</v>
      </c>
      <c r="G10223" t="s">
        <v>197</v>
      </c>
      <c r="H10223" t="s">
        <v>143</v>
      </c>
      <c r="I10223" t="s">
        <v>135</v>
      </c>
      <c r="J10223" t="s">
        <v>136</v>
      </c>
      <c r="K10223" t="s">
        <v>137</v>
      </c>
      <c r="L10223" t="s">
        <v>28770</v>
      </c>
      <c r="M10223" t="s">
        <v>28771</v>
      </c>
      <c r="N10223">
        <v>1.5252777769999999</v>
      </c>
      <c r="O10223">
        <v>0</v>
      </c>
      <c r="P10223">
        <v>1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0.29252958047393895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0.29252958047393895</v>
      </c>
    </row>
    <row r="10224" spans="1:31" x14ac:dyDescent="0.25">
      <c r="A10224">
        <v>1686539</v>
      </c>
      <c r="B10224">
        <v>1</v>
      </c>
      <c r="C10224" t="s">
        <v>81</v>
      </c>
      <c r="D10224" t="s">
        <v>123</v>
      </c>
      <c r="E10224" t="s">
        <v>151</v>
      </c>
      <c r="F10224" t="s">
        <v>9270</v>
      </c>
      <c r="G10224" t="s">
        <v>526</v>
      </c>
      <c r="H10224" t="s">
        <v>143</v>
      </c>
      <c r="I10224" t="s">
        <v>135</v>
      </c>
      <c r="J10224" t="s">
        <v>136</v>
      </c>
      <c r="K10224" t="s">
        <v>137</v>
      </c>
      <c r="L10224" t="s">
        <v>28772</v>
      </c>
      <c r="M10224" t="s">
        <v>28773</v>
      </c>
      <c r="N10224">
        <v>1.2241666659999999</v>
      </c>
      <c r="O10224">
        <v>0</v>
      </c>
      <c r="P10224">
        <v>237</v>
      </c>
      <c r="Q10224">
        <v>0</v>
      </c>
      <c r="R10224">
        <v>0</v>
      </c>
      <c r="S10224">
        <v>0</v>
      </c>
      <c r="T10224">
        <v>11</v>
      </c>
      <c r="U10224">
        <v>0</v>
      </c>
      <c r="V10224">
        <v>0</v>
      </c>
      <c r="W10224">
        <v>0</v>
      </c>
      <c r="X10224">
        <v>59.946574707893163</v>
      </c>
      <c r="Y10224">
        <v>0</v>
      </c>
      <c r="Z10224">
        <v>0</v>
      </c>
      <c r="AA10224">
        <v>0</v>
      </c>
      <c r="AB10224">
        <v>0.98458004037818991</v>
      </c>
      <c r="AC10224">
        <v>0</v>
      </c>
      <c r="AD10224">
        <v>0</v>
      </c>
      <c r="AE10224">
        <v>60.931154748271354</v>
      </c>
    </row>
    <row r="10225" spans="1:31" x14ac:dyDescent="0.25">
      <c r="A10225">
        <v>1686541</v>
      </c>
      <c r="B10225">
        <v>1</v>
      </c>
      <c r="C10225" t="s">
        <v>80</v>
      </c>
      <c r="D10225" t="s">
        <v>110</v>
      </c>
      <c r="E10225" t="s">
        <v>140</v>
      </c>
      <c r="F10225" t="s">
        <v>28774</v>
      </c>
      <c r="G10225" t="s">
        <v>197</v>
      </c>
      <c r="H10225" t="s">
        <v>143</v>
      </c>
      <c r="I10225" t="s">
        <v>135</v>
      </c>
      <c r="J10225" t="s">
        <v>136</v>
      </c>
      <c r="K10225" t="s">
        <v>137</v>
      </c>
      <c r="L10225" t="s">
        <v>28775</v>
      </c>
      <c r="M10225" t="s">
        <v>28776</v>
      </c>
      <c r="N10225">
        <v>1.5477777770000001</v>
      </c>
      <c r="O10225">
        <v>0</v>
      </c>
      <c r="P10225">
        <v>7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5.1046519687044878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5.1046519687044878</v>
      </c>
    </row>
    <row r="10226" spans="1:31" x14ac:dyDescent="0.25">
      <c r="A10226">
        <v>1686542</v>
      </c>
      <c r="B10226">
        <v>1</v>
      </c>
      <c r="C10226" t="s">
        <v>80</v>
      </c>
      <c r="D10226" t="s">
        <v>83</v>
      </c>
      <c r="E10226" t="s">
        <v>140</v>
      </c>
      <c r="F10226" t="s">
        <v>28777</v>
      </c>
      <c r="G10226" t="s">
        <v>197</v>
      </c>
      <c r="H10226" t="s">
        <v>143</v>
      </c>
      <c r="I10226" t="s">
        <v>135</v>
      </c>
      <c r="J10226" t="s">
        <v>136</v>
      </c>
      <c r="K10226" t="s">
        <v>137</v>
      </c>
      <c r="L10226" t="s">
        <v>28778</v>
      </c>
      <c r="M10226" t="s">
        <v>28779</v>
      </c>
      <c r="N10226">
        <v>0.88638888800000004</v>
      </c>
      <c r="O10226">
        <v>0</v>
      </c>
      <c r="P10226">
        <v>5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1.8649911465638813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1.8649911465638813</v>
      </c>
    </row>
    <row r="10227" spans="1:31" x14ac:dyDescent="0.25">
      <c r="A10227">
        <v>1686543</v>
      </c>
      <c r="B10227">
        <v>1</v>
      </c>
      <c r="C10227" t="s">
        <v>80</v>
      </c>
      <c r="D10227" t="s">
        <v>84</v>
      </c>
      <c r="E10227" t="s">
        <v>140</v>
      </c>
      <c r="F10227" t="s">
        <v>28780</v>
      </c>
      <c r="G10227" t="s">
        <v>267</v>
      </c>
      <c r="H10227" t="s">
        <v>143</v>
      </c>
      <c r="I10227" t="s">
        <v>135</v>
      </c>
      <c r="J10227" t="s">
        <v>136</v>
      </c>
      <c r="K10227" t="s">
        <v>137</v>
      </c>
      <c r="L10227" t="s">
        <v>28781</v>
      </c>
      <c r="M10227" t="s">
        <v>28782</v>
      </c>
      <c r="N10227">
        <v>3.2852777770000001</v>
      </c>
      <c r="O10227">
        <v>0</v>
      </c>
      <c r="P10227">
        <v>1</v>
      </c>
      <c r="Q10227">
        <v>0</v>
      </c>
      <c r="R10227">
        <v>1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16.757348796577901</v>
      </c>
      <c r="Y10227">
        <v>0</v>
      </c>
      <c r="Z10227">
        <v>0.10020740050588224</v>
      </c>
      <c r="AA10227">
        <v>0</v>
      </c>
      <c r="AB10227">
        <v>0</v>
      </c>
      <c r="AC10227">
        <v>0</v>
      </c>
      <c r="AD10227">
        <v>0</v>
      </c>
      <c r="AE10227">
        <v>16.857556197083785</v>
      </c>
    </row>
    <row r="10228" spans="1:31" x14ac:dyDescent="0.25">
      <c r="A10228">
        <v>1686544</v>
      </c>
      <c r="B10228">
        <v>1</v>
      </c>
      <c r="C10228" t="s">
        <v>80</v>
      </c>
      <c r="D10228" t="s">
        <v>85</v>
      </c>
      <c r="E10228" t="s">
        <v>140</v>
      </c>
      <c r="F10228" t="s">
        <v>28783</v>
      </c>
      <c r="G10228" t="s">
        <v>389</v>
      </c>
      <c r="H10228" t="s">
        <v>143</v>
      </c>
      <c r="I10228" t="s">
        <v>135</v>
      </c>
      <c r="J10228" t="s">
        <v>136</v>
      </c>
      <c r="K10228" t="s">
        <v>137</v>
      </c>
      <c r="L10228" t="s">
        <v>28784</v>
      </c>
      <c r="M10228" t="s">
        <v>28785</v>
      </c>
      <c r="N10228">
        <v>0.85138888800000001</v>
      </c>
      <c r="O10228">
        <v>0</v>
      </c>
      <c r="P10228">
        <v>6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0.86607111000275572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0.86607111000275572</v>
      </c>
    </row>
    <row r="10229" spans="1:31" x14ac:dyDescent="0.25">
      <c r="A10229">
        <v>1686548</v>
      </c>
      <c r="B10229">
        <v>1</v>
      </c>
      <c r="C10229" t="s">
        <v>80</v>
      </c>
      <c r="D10229" t="s">
        <v>104</v>
      </c>
      <c r="E10229" t="s">
        <v>131</v>
      </c>
      <c r="F10229" t="s">
        <v>20982</v>
      </c>
      <c r="G10229" t="s">
        <v>161</v>
      </c>
      <c r="H10229" t="s">
        <v>134</v>
      </c>
      <c r="I10229" t="s">
        <v>135</v>
      </c>
      <c r="J10229" t="s">
        <v>136</v>
      </c>
      <c r="K10229" t="s">
        <v>137</v>
      </c>
      <c r="L10229" t="s">
        <v>28786</v>
      </c>
      <c r="M10229" t="s">
        <v>28787</v>
      </c>
      <c r="N10229">
        <v>2.59</v>
      </c>
      <c r="O10229">
        <v>1</v>
      </c>
      <c r="P10229">
        <v>23</v>
      </c>
      <c r="Q10229">
        <v>0</v>
      </c>
      <c r="R10229">
        <v>59</v>
      </c>
      <c r="S10229">
        <v>1</v>
      </c>
      <c r="T10229">
        <v>9</v>
      </c>
      <c r="U10229">
        <v>4</v>
      </c>
      <c r="V10229">
        <v>0</v>
      </c>
      <c r="W10229">
        <v>1.3703472988184462</v>
      </c>
      <c r="X10229">
        <v>10.51526269897588</v>
      </c>
      <c r="Y10229">
        <v>0</v>
      </c>
      <c r="Z10229">
        <v>15.131451829168526</v>
      </c>
      <c r="AA10229">
        <v>115.46353003575589</v>
      </c>
      <c r="AB10229">
        <v>4.358352034275172</v>
      </c>
      <c r="AC10229">
        <v>464.32998373692942</v>
      </c>
      <c r="AD10229">
        <v>0</v>
      </c>
      <c r="AE10229">
        <v>611.16892763392332</v>
      </c>
    </row>
    <row r="10230" spans="1:31" x14ac:dyDescent="0.25">
      <c r="A10230">
        <v>1686555</v>
      </c>
      <c r="B10230">
        <v>1</v>
      </c>
      <c r="C10230" t="s">
        <v>80</v>
      </c>
      <c r="D10230" t="s">
        <v>88</v>
      </c>
      <c r="E10230" t="s">
        <v>146</v>
      </c>
      <c r="F10230" t="s">
        <v>28788</v>
      </c>
      <c r="G10230" t="s">
        <v>3582</v>
      </c>
      <c r="H10230" t="s">
        <v>143</v>
      </c>
      <c r="I10230" t="s">
        <v>135</v>
      </c>
      <c r="J10230" t="s">
        <v>136</v>
      </c>
      <c r="K10230" t="s">
        <v>137</v>
      </c>
      <c r="L10230" t="s">
        <v>28789</v>
      </c>
      <c r="M10230" t="s">
        <v>28790</v>
      </c>
      <c r="N10230">
        <v>1.0136111109999999</v>
      </c>
      <c r="O10230">
        <v>0</v>
      </c>
      <c r="P10230">
        <v>509</v>
      </c>
      <c r="Q10230">
        <v>0</v>
      </c>
      <c r="R10230">
        <v>0</v>
      </c>
      <c r="S10230">
        <v>0</v>
      </c>
      <c r="T10230">
        <v>3</v>
      </c>
      <c r="U10230">
        <v>0</v>
      </c>
      <c r="V10230">
        <v>0</v>
      </c>
      <c r="W10230">
        <v>0</v>
      </c>
      <c r="X10230">
        <v>76.463024261199124</v>
      </c>
      <c r="Y10230">
        <v>0</v>
      </c>
      <c r="Z10230">
        <v>0</v>
      </c>
      <c r="AA10230">
        <v>0</v>
      </c>
      <c r="AB10230">
        <v>0.94706425737961375</v>
      </c>
      <c r="AC10230">
        <v>0</v>
      </c>
      <c r="AD10230">
        <v>0</v>
      </c>
      <c r="AE10230">
        <v>77.410088518578732</v>
      </c>
    </row>
    <row r="10231" spans="1:31" x14ac:dyDescent="0.25">
      <c r="A10231">
        <v>1686556</v>
      </c>
      <c r="B10231">
        <v>1</v>
      </c>
      <c r="C10231" t="s">
        <v>80</v>
      </c>
      <c r="D10231" t="s">
        <v>83</v>
      </c>
      <c r="E10231" t="s">
        <v>146</v>
      </c>
      <c r="F10231" t="s">
        <v>8431</v>
      </c>
      <c r="G10231" t="s">
        <v>486</v>
      </c>
      <c r="H10231" t="s">
        <v>143</v>
      </c>
      <c r="I10231" t="s">
        <v>135</v>
      </c>
      <c r="J10231" t="s">
        <v>136</v>
      </c>
      <c r="K10231" t="s">
        <v>137</v>
      </c>
      <c r="L10231" t="s">
        <v>28791</v>
      </c>
      <c r="M10231" t="s">
        <v>28792</v>
      </c>
      <c r="N10231">
        <v>0.70138888799999999</v>
      </c>
      <c r="O10231">
        <v>0</v>
      </c>
      <c r="P10231">
        <v>1</v>
      </c>
      <c r="Q10231">
        <v>0</v>
      </c>
      <c r="R10231">
        <v>0</v>
      </c>
      <c r="S10231">
        <v>0</v>
      </c>
      <c r="T10231">
        <v>96</v>
      </c>
      <c r="U10231">
        <v>0</v>
      </c>
      <c r="V10231">
        <v>17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66.831463230050005</v>
      </c>
      <c r="AC10231">
        <v>0</v>
      </c>
      <c r="AD10231">
        <v>285.64784268421687</v>
      </c>
      <c r="AE10231">
        <v>352.47930591426689</v>
      </c>
    </row>
    <row r="10232" spans="1:31" x14ac:dyDescent="0.25">
      <c r="A10232">
        <v>1686557</v>
      </c>
      <c r="B10232">
        <v>1</v>
      </c>
      <c r="C10232" t="s">
        <v>80</v>
      </c>
      <c r="D10232" t="s">
        <v>104</v>
      </c>
      <c r="E10232" t="s">
        <v>179</v>
      </c>
      <c r="F10232" t="s">
        <v>6618</v>
      </c>
      <c r="G10232" t="s">
        <v>161</v>
      </c>
      <c r="H10232" t="s">
        <v>134</v>
      </c>
      <c r="I10232" t="s">
        <v>135</v>
      </c>
      <c r="J10232" t="s">
        <v>136</v>
      </c>
      <c r="K10232" t="s">
        <v>137</v>
      </c>
      <c r="L10232" t="s">
        <v>28793</v>
      </c>
      <c r="M10232" t="s">
        <v>28794</v>
      </c>
      <c r="N10232">
        <v>0.121250833</v>
      </c>
      <c r="O10232">
        <v>4</v>
      </c>
      <c r="P10232">
        <v>143</v>
      </c>
      <c r="Q10232">
        <v>23</v>
      </c>
      <c r="R10232">
        <v>304</v>
      </c>
      <c r="S10232">
        <v>31</v>
      </c>
      <c r="T10232">
        <v>72</v>
      </c>
      <c r="U10232">
        <v>14</v>
      </c>
      <c r="V10232">
        <v>0</v>
      </c>
      <c r="W10232">
        <v>3.1333383644027912</v>
      </c>
      <c r="X10232">
        <v>3.8341438020889864</v>
      </c>
      <c r="Y10232">
        <v>6.8331199499239563</v>
      </c>
      <c r="Z10232">
        <v>6.7813140435727233</v>
      </c>
      <c r="AA10232">
        <v>128.08174752793329</v>
      </c>
      <c r="AB10232">
        <v>5.6382824360386836</v>
      </c>
      <c r="AC10232">
        <v>532.17734717071153</v>
      </c>
      <c r="AD10232">
        <v>0</v>
      </c>
      <c r="AE10232">
        <v>686.47929329467195</v>
      </c>
    </row>
    <row r="10233" spans="1:31" x14ac:dyDescent="0.25">
      <c r="A10233">
        <v>1686558</v>
      </c>
      <c r="B10233">
        <v>1</v>
      </c>
      <c r="C10233" t="s">
        <v>80</v>
      </c>
      <c r="D10233" t="s">
        <v>93</v>
      </c>
      <c r="E10233" t="s">
        <v>151</v>
      </c>
      <c r="F10233" t="s">
        <v>6327</v>
      </c>
      <c r="G10233" t="s">
        <v>153</v>
      </c>
      <c r="H10233" t="s">
        <v>143</v>
      </c>
      <c r="I10233" t="s">
        <v>135</v>
      </c>
      <c r="J10233" t="s">
        <v>136</v>
      </c>
      <c r="K10233" t="s">
        <v>137</v>
      </c>
      <c r="L10233" t="s">
        <v>28795</v>
      </c>
      <c r="M10233" t="s">
        <v>28796</v>
      </c>
      <c r="N10233">
        <v>1.4727777769999999</v>
      </c>
      <c r="O10233">
        <v>0</v>
      </c>
      <c r="P10233">
        <v>4</v>
      </c>
      <c r="Q10233">
        <v>0</v>
      </c>
      <c r="R10233">
        <v>0</v>
      </c>
      <c r="S10233">
        <v>0</v>
      </c>
      <c r="T10233">
        <v>2</v>
      </c>
      <c r="U10233">
        <v>0</v>
      </c>
      <c r="V10233">
        <v>0</v>
      </c>
      <c r="W10233">
        <v>0</v>
      </c>
      <c r="X10233">
        <v>3.6165314328534448</v>
      </c>
      <c r="Y10233">
        <v>0</v>
      </c>
      <c r="Z10233">
        <v>0</v>
      </c>
      <c r="AA10233">
        <v>0</v>
      </c>
      <c r="AB10233">
        <v>2.5692429640655559E-3</v>
      </c>
      <c r="AC10233">
        <v>0</v>
      </c>
      <c r="AD10233">
        <v>0</v>
      </c>
      <c r="AE10233">
        <v>3.6191006758175104</v>
      </c>
    </row>
    <row r="10234" spans="1:31" x14ac:dyDescent="0.25">
      <c r="A10234">
        <v>1686559</v>
      </c>
      <c r="B10234">
        <v>1</v>
      </c>
      <c r="C10234" t="s">
        <v>80</v>
      </c>
      <c r="D10234" t="s">
        <v>83</v>
      </c>
      <c r="E10234" t="s">
        <v>159</v>
      </c>
      <c r="F10234" t="s">
        <v>28797</v>
      </c>
      <c r="G10234" t="s">
        <v>161</v>
      </c>
      <c r="H10234" t="s">
        <v>134</v>
      </c>
      <c r="I10234" t="s">
        <v>135</v>
      </c>
      <c r="J10234" t="s">
        <v>136</v>
      </c>
      <c r="K10234" t="s">
        <v>137</v>
      </c>
      <c r="L10234" t="s">
        <v>28798</v>
      </c>
      <c r="M10234" t="s">
        <v>28799</v>
      </c>
      <c r="N10234">
        <v>0.68944444400000005</v>
      </c>
      <c r="O10234">
        <v>10</v>
      </c>
      <c r="P10234">
        <v>373</v>
      </c>
      <c r="Q10234">
        <v>0</v>
      </c>
      <c r="R10234">
        <v>0</v>
      </c>
      <c r="S10234">
        <v>14</v>
      </c>
      <c r="T10234">
        <v>169</v>
      </c>
      <c r="U10234">
        <v>3</v>
      </c>
      <c r="V10234">
        <v>16</v>
      </c>
      <c r="W10234">
        <v>1.6155709129123397</v>
      </c>
      <c r="X10234">
        <v>71.716258614908824</v>
      </c>
      <c r="Y10234">
        <v>0</v>
      </c>
      <c r="Z10234">
        <v>0</v>
      </c>
      <c r="AA10234">
        <v>71.02635114743093</v>
      </c>
      <c r="AB10234">
        <v>119.6909902465237</v>
      </c>
      <c r="AC10234">
        <v>52.062892805968929</v>
      </c>
      <c r="AD10234">
        <v>136.82769434445638</v>
      </c>
      <c r="AE10234">
        <v>452.93975807220113</v>
      </c>
    </row>
    <row r="10235" spans="1:31" x14ac:dyDescent="0.25">
      <c r="A10235">
        <v>1686564</v>
      </c>
      <c r="B10235">
        <v>1</v>
      </c>
      <c r="C10235" t="s">
        <v>80</v>
      </c>
      <c r="D10235" t="s">
        <v>82</v>
      </c>
      <c r="E10235" t="s">
        <v>164</v>
      </c>
      <c r="F10235" t="s">
        <v>28800</v>
      </c>
      <c r="G10235" t="s">
        <v>166</v>
      </c>
      <c r="H10235" t="s">
        <v>134</v>
      </c>
      <c r="I10235" t="s">
        <v>135</v>
      </c>
      <c r="J10235" t="s">
        <v>136</v>
      </c>
      <c r="K10235" t="s">
        <v>167</v>
      </c>
      <c r="L10235" t="s">
        <v>28801</v>
      </c>
      <c r="M10235" t="s">
        <v>28802</v>
      </c>
      <c r="N10235">
        <v>0.38138888799999998</v>
      </c>
      <c r="O10235">
        <v>0</v>
      </c>
      <c r="P10235">
        <v>12082</v>
      </c>
      <c r="Q10235">
        <v>0</v>
      </c>
      <c r="R10235">
        <v>0</v>
      </c>
      <c r="S10235">
        <v>4</v>
      </c>
      <c r="T10235">
        <v>1338</v>
      </c>
      <c r="U10235">
        <v>1</v>
      </c>
      <c r="V10235">
        <v>2</v>
      </c>
      <c r="W10235">
        <v>0</v>
      </c>
      <c r="X10235">
        <v>1287.362886728572</v>
      </c>
      <c r="Y10235">
        <v>0</v>
      </c>
      <c r="Z10235">
        <v>0</v>
      </c>
      <c r="AA10235">
        <v>301.74265445287773</v>
      </c>
      <c r="AB10235">
        <v>167.93063853175744</v>
      </c>
      <c r="AC10235">
        <v>30.647928853860368</v>
      </c>
      <c r="AD10235">
        <v>12.512819512559169</v>
      </c>
      <c r="AE10235">
        <v>1800.1969280796268</v>
      </c>
    </row>
    <row r="10236" spans="1:31" x14ac:dyDescent="0.25">
      <c r="A10236">
        <v>1686566</v>
      </c>
      <c r="B10236">
        <v>1</v>
      </c>
      <c r="C10236" t="s">
        <v>80</v>
      </c>
      <c r="D10236" t="s">
        <v>99</v>
      </c>
      <c r="E10236" t="s">
        <v>164</v>
      </c>
      <c r="F10236" t="s">
        <v>18452</v>
      </c>
      <c r="G10236" t="s">
        <v>166</v>
      </c>
      <c r="H10236" t="s">
        <v>134</v>
      </c>
      <c r="I10236" t="s">
        <v>135</v>
      </c>
      <c r="J10236" t="s">
        <v>136</v>
      </c>
      <c r="K10236" t="s">
        <v>167</v>
      </c>
      <c r="L10236" t="s">
        <v>28803</v>
      </c>
      <c r="M10236" t="s">
        <v>28804</v>
      </c>
      <c r="N10236">
        <v>0.120277777</v>
      </c>
      <c r="O10236">
        <v>25</v>
      </c>
      <c r="P10236">
        <v>5955</v>
      </c>
      <c r="Q10236">
        <v>14</v>
      </c>
      <c r="R10236">
        <v>203</v>
      </c>
      <c r="S10236">
        <v>41</v>
      </c>
      <c r="T10236">
        <v>706</v>
      </c>
      <c r="U10236">
        <v>0</v>
      </c>
      <c r="V10236">
        <v>12</v>
      </c>
      <c r="W10236">
        <v>4.751314484669674</v>
      </c>
      <c r="X10236">
        <v>118.46747490278759</v>
      </c>
      <c r="Y10236">
        <v>2.8354952616056921</v>
      </c>
      <c r="Z10236">
        <v>3.2240930404371477</v>
      </c>
      <c r="AA10236">
        <v>12.526167301919157</v>
      </c>
      <c r="AB10236">
        <v>40.807023382863932</v>
      </c>
      <c r="AC10236">
        <v>0</v>
      </c>
      <c r="AD10236">
        <v>2.2734343361285418</v>
      </c>
      <c r="AE10236">
        <v>184.88500271041173</v>
      </c>
    </row>
    <row r="10237" spans="1:31" x14ac:dyDescent="0.25">
      <c r="A10237">
        <v>1686568</v>
      </c>
      <c r="B10237">
        <v>1</v>
      </c>
      <c r="C10237" t="s">
        <v>81</v>
      </c>
      <c r="D10237" t="s">
        <v>122</v>
      </c>
      <c r="E10237" t="s">
        <v>131</v>
      </c>
      <c r="F10237" t="s">
        <v>28805</v>
      </c>
      <c r="G10237" t="s">
        <v>161</v>
      </c>
      <c r="H10237" t="s">
        <v>134</v>
      </c>
      <c r="I10237" t="s">
        <v>135</v>
      </c>
      <c r="J10237" t="s">
        <v>136</v>
      </c>
      <c r="K10237" t="s">
        <v>137</v>
      </c>
      <c r="L10237" t="s">
        <v>28806</v>
      </c>
      <c r="M10237" t="s">
        <v>28807</v>
      </c>
      <c r="N10237">
        <v>0.50694444400000005</v>
      </c>
      <c r="O10237">
        <v>0</v>
      </c>
      <c r="P10237">
        <v>134</v>
      </c>
      <c r="Q10237">
        <v>0</v>
      </c>
      <c r="R10237">
        <v>0</v>
      </c>
      <c r="S10237">
        <v>6</v>
      </c>
      <c r="T10237">
        <v>15</v>
      </c>
      <c r="U10237">
        <v>3</v>
      </c>
      <c r="V10237">
        <v>0</v>
      </c>
      <c r="W10237">
        <v>0</v>
      </c>
      <c r="X10237">
        <v>4.7612091256293425</v>
      </c>
      <c r="Y10237">
        <v>0</v>
      </c>
      <c r="Z10237">
        <v>0</v>
      </c>
      <c r="AA10237">
        <v>3.3984489017383614</v>
      </c>
      <c r="AB10237">
        <v>1.9543764872644585</v>
      </c>
      <c r="AC10237">
        <v>167.89491109091361</v>
      </c>
      <c r="AD10237">
        <v>0</v>
      </c>
      <c r="AE10237">
        <v>178.00894560554576</v>
      </c>
    </row>
    <row r="10238" spans="1:31" x14ac:dyDescent="0.25">
      <c r="A10238">
        <v>1686569</v>
      </c>
      <c r="B10238">
        <v>1</v>
      </c>
      <c r="C10238" t="s">
        <v>81</v>
      </c>
      <c r="D10238" t="s">
        <v>118</v>
      </c>
      <c r="E10238" t="s">
        <v>146</v>
      </c>
      <c r="F10238" t="s">
        <v>28808</v>
      </c>
      <c r="G10238" t="s">
        <v>267</v>
      </c>
      <c r="H10238" t="s">
        <v>143</v>
      </c>
      <c r="I10238" t="s">
        <v>135</v>
      </c>
      <c r="J10238" t="s">
        <v>136</v>
      </c>
      <c r="K10238" t="s">
        <v>137</v>
      </c>
      <c r="L10238" t="s">
        <v>28809</v>
      </c>
      <c r="M10238" t="s">
        <v>28810</v>
      </c>
      <c r="N10238">
        <v>0.67416666599999997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106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23.048645620218544</v>
      </c>
      <c r="AC10238">
        <v>0</v>
      </c>
      <c r="AD10238">
        <v>0</v>
      </c>
      <c r="AE10238">
        <v>23.048645620218544</v>
      </c>
    </row>
    <row r="10239" spans="1:31" x14ac:dyDescent="0.25">
      <c r="A10239">
        <v>1686570</v>
      </c>
      <c r="B10239">
        <v>1</v>
      </c>
      <c r="C10239" t="s">
        <v>80</v>
      </c>
      <c r="D10239" t="s">
        <v>83</v>
      </c>
      <c r="E10239" t="s">
        <v>159</v>
      </c>
      <c r="F10239" t="s">
        <v>28811</v>
      </c>
      <c r="G10239" t="s">
        <v>161</v>
      </c>
      <c r="H10239" t="s">
        <v>134</v>
      </c>
      <c r="I10239" t="s">
        <v>135</v>
      </c>
      <c r="J10239" t="s">
        <v>136</v>
      </c>
      <c r="K10239" t="s">
        <v>137</v>
      </c>
      <c r="L10239" t="s">
        <v>28812</v>
      </c>
      <c r="M10239" t="s">
        <v>28813</v>
      </c>
      <c r="N10239">
        <v>2.898055555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80</v>
      </c>
      <c r="U10239">
        <v>0</v>
      </c>
      <c r="V10239">
        <v>10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294.08257646972265</v>
      </c>
      <c r="AC10239">
        <v>0</v>
      </c>
      <c r="AD10239">
        <v>295.04157647006474</v>
      </c>
      <c r="AE10239">
        <v>589.12415293978734</v>
      </c>
    </row>
    <row r="10240" spans="1:31" x14ac:dyDescent="0.25">
      <c r="A10240">
        <v>1686572</v>
      </c>
      <c r="B10240">
        <v>1</v>
      </c>
      <c r="C10240" t="s">
        <v>81</v>
      </c>
      <c r="D10240" t="s">
        <v>123</v>
      </c>
      <c r="E10240" t="s">
        <v>151</v>
      </c>
      <c r="F10240" t="s">
        <v>28814</v>
      </c>
      <c r="G10240" t="s">
        <v>389</v>
      </c>
      <c r="H10240" t="s">
        <v>143</v>
      </c>
      <c r="I10240" t="s">
        <v>135</v>
      </c>
      <c r="J10240" t="s">
        <v>3</v>
      </c>
      <c r="K10240" t="s">
        <v>137</v>
      </c>
      <c r="L10240" t="s">
        <v>28815</v>
      </c>
      <c r="M10240" t="s">
        <v>28816</v>
      </c>
      <c r="N10240">
        <v>2.190555555</v>
      </c>
      <c r="O10240">
        <v>0</v>
      </c>
      <c r="P10240">
        <v>14</v>
      </c>
      <c r="Q10240">
        <v>0</v>
      </c>
      <c r="R10240">
        <v>0</v>
      </c>
      <c r="S10240">
        <v>0</v>
      </c>
      <c r="T10240">
        <v>2</v>
      </c>
      <c r="U10240">
        <v>0</v>
      </c>
      <c r="V10240">
        <v>0</v>
      </c>
      <c r="W10240">
        <v>0</v>
      </c>
      <c r="X10240">
        <v>5.6188393904809413</v>
      </c>
      <c r="Y10240">
        <v>0</v>
      </c>
      <c r="Z10240">
        <v>0</v>
      </c>
      <c r="AA10240">
        <v>0</v>
      </c>
      <c r="AB10240">
        <v>0.40918037207262892</v>
      </c>
      <c r="AC10240">
        <v>0</v>
      </c>
      <c r="AD10240">
        <v>0</v>
      </c>
      <c r="AE10240">
        <v>6.0280197625535701</v>
      </c>
    </row>
    <row r="10241" spans="1:31" x14ac:dyDescent="0.25">
      <c r="A10241">
        <v>1686575</v>
      </c>
      <c r="B10241">
        <v>1</v>
      </c>
      <c r="C10241" t="s">
        <v>81</v>
      </c>
      <c r="D10241" t="s">
        <v>113</v>
      </c>
      <c r="E10241" t="s">
        <v>159</v>
      </c>
      <c r="F10241" t="s">
        <v>28817</v>
      </c>
      <c r="G10241" t="s">
        <v>161</v>
      </c>
      <c r="H10241" t="s">
        <v>134</v>
      </c>
      <c r="I10241" t="s">
        <v>135</v>
      </c>
      <c r="J10241" t="s">
        <v>136</v>
      </c>
      <c r="K10241" t="s">
        <v>137</v>
      </c>
      <c r="L10241" t="s">
        <v>28818</v>
      </c>
      <c r="M10241" t="s">
        <v>28819</v>
      </c>
      <c r="N10241">
        <v>0.70444444399999995</v>
      </c>
      <c r="O10241">
        <v>0</v>
      </c>
      <c r="P10241">
        <v>440</v>
      </c>
      <c r="Q10241">
        <v>2</v>
      </c>
      <c r="R10241">
        <v>37</v>
      </c>
      <c r="S10241">
        <v>3</v>
      </c>
      <c r="T10241">
        <v>89</v>
      </c>
      <c r="U10241">
        <v>2</v>
      </c>
      <c r="V10241">
        <v>2</v>
      </c>
      <c r="W10241">
        <v>0</v>
      </c>
      <c r="X10241">
        <v>67.99241785283985</v>
      </c>
      <c r="Y10241">
        <v>13.461015843565324</v>
      </c>
      <c r="Z10241">
        <v>3.6472846155437502</v>
      </c>
      <c r="AA10241">
        <v>86.40971863473402</v>
      </c>
      <c r="AB10241">
        <v>40.594660229991042</v>
      </c>
      <c r="AC10241">
        <v>38.214589416418924</v>
      </c>
      <c r="AD10241">
        <v>2.9100640110694371</v>
      </c>
      <c r="AE10241">
        <v>253.22975060416235</v>
      </c>
    </row>
    <row r="10242" spans="1:31" x14ac:dyDescent="0.25">
      <c r="A10242">
        <v>1686577</v>
      </c>
      <c r="B10242">
        <v>1</v>
      </c>
      <c r="C10242" t="s">
        <v>80</v>
      </c>
      <c r="D10242" t="s">
        <v>83</v>
      </c>
      <c r="E10242" t="s">
        <v>151</v>
      </c>
      <c r="F10242" t="s">
        <v>28820</v>
      </c>
      <c r="G10242" t="s">
        <v>153</v>
      </c>
      <c r="H10242" t="s">
        <v>143</v>
      </c>
      <c r="I10242" t="s">
        <v>135</v>
      </c>
      <c r="J10242" t="s">
        <v>136</v>
      </c>
      <c r="K10242" t="s">
        <v>137</v>
      </c>
      <c r="L10242" t="s">
        <v>28821</v>
      </c>
      <c r="M10242" t="s">
        <v>28822</v>
      </c>
      <c r="N10242">
        <v>1.8647222219999999</v>
      </c>
      <c r="O10242">
        <v>0</v>
      </c>
      <c r="P10242">
        <v>154</v>
      </c>
      <c r="Q10242">
        <v>0</v>
      </c>
      <c r="R10242">
        <v>0</v>
      </c>
      <c r="S10242">
        <v>0</v>
      </c>
      <c r="T10242">
        <v>7</v>
      </c>
      <c r="U10242">
        <v>0</v>
      </c>
      <c r="V10242">
        <v>0</v>
      </c>
      <c r="W10242">
        <v>0</v>
      </c>
      <c r="X10242">
        <v>64.160844181846628</v>
      </c>
      <c r="Y10242">
        <v>0</v>
      </c>
      <c r="Z10242">
        <v>0</v>
      </c>
      <c r="AA10242">
        <v>0</v>
      </c>
      <c r="AB10242">
        <v>8.0457130661009213</v>
      </c>
      <c r="AC10242">
        <v>0</v>
      </c>
      <c r="AD10242">
        <v>0</v>
      </c>
      <c r="AE10242">
        <v>72.206557247947543</v>
      </c>
    </row>
    <row r="10243" spans="1:31" x14ac:dyDescent="0.25">
      <c r="A10243">
        <v>1686578</v>
      </c>
      <c r="B10243">
        <v>1</v>
      </c>
      <c r="C10243" t="s">
        <v>80</v>
      </c>
      <c r="D10243" t="s">
        <v>82</v>
      </c>
      <c r="E10243" t="s">
        <v>140</v>
      </c>
      <c r="F10243" t="s">
        <v>28823</v>
      </c>
      <c r="G10243" t="s">
        <v>197</v>
      </c>
      <c r="H10243" t="s">
        <v>143</v>
      </c>
      <c r="I10243" t="s">
        <v>135</v>
      </c>
      <c r="J10243" t="s">
        <v>136</v>
      </c>
      <c r="K10243" t="s">
        <v>137</v>
      </c>
      <c r="L10243" t="s">
        <v>28824</v>
      </c>
      <c r="M10243" t="s">
        <v>28825</v>
      </c>
      <c r="N10243">
        <v>1.683333333</v>
      </c>
      <c r="O10243">
        <v>0</v>
      </c>
      <c r="P10243">
        <v>1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0.17054307403125002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0.17054307403125002</v>
      </c>
    </row>
    <row r="10244" spans="1:31" x14ac:dyDescent="0.25">
      <c r="A10244">
        <v>1686583</v>
      </c>
      <c r="B10244">
        <v>1</v>
      </c>
      <c r="C10244" t="s">
        <v>80</v>
      </c>
      <c r="D10244" t="s">
        <v>105</v>
      </c>
      <c r="E10244" t="s">
        <v>140</v>
      </c>
      <c r="F10244" t="s">
        <v>28826</v>
      </c>
      <c r="G10244" t="s">
        <v>142</v>
      </c>
      <c r="H10244" t="s">
        <v>143</v>
      </c>
      <c r="I10244" t="s">
        <v>135</v>
      </c>
      <c r="J10244" t="s">
        <v>136</v>
      </c>
      <c r="K10244" t="s">
        <v>137</v>
      </c>
      <c r="L10244" t="s">
        <v>28827</v>
      </c>
      <c r="M10244" t="s">
        <v>28828</v>
      </c>
      <c r="N10244">
        <v>8.1349999999999998</v>
      </c>
      <c r="O10244">
        <v>0</v>
      </c>
      <c r="P10244">
        <v>11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24.640753306181264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24.640753306181264</v>
      </c>
    </row>
    <row r="10245" spans="1:31" x14ac:dyDescent="0.25">
      <c r="A10245">
        <v>1686589</v>
      </c>
      <c r="B10245">
        <v>1</v>
      </c>
      <c r="C10245" t="s">
        <v>80</v>
      </c>
      <c r="D10245" t="s">
        <v>82</v>
      </c>
      <c r="E10245" t="s">
        <v>146</v>
      </c>
      <c r="F10245" t="s">
        <v>28829</v>
      </c>
      <c r="G10245" t="s">
        <v>559</v>
      </c>
      <c r="H10245" t="s">
        <v>143</v>
      </c>
      <c r="I10245" t="s">
        <v>135</v>
      </c>
      <c r="J10245" t="s">
        <v>136</v>
      </c>
      <c r="K10245" t="s">
        <v>137</v>
      </c>
      <c r="L10245" t="s">
        <v>28830</v>
      </c>
      <c r="M10245" t="s">
        <v>28831</v>
      </c>
      <c r="N10245">
        <v>5.517222222</v>
      </c>
      <c r="O10245">
        <v>0</v>
      </c>
      <c r="P10245">
        <v>163</v>
      </c>
      <c r="Q10245">
        <v>0</v>
      </c>
      <c r="R10245">
        <v>0</v>
      </c>
      <c r="S10245">
        <v>0</v>
      </c>
      <c r="T10245">
        <v>10</v>
      </c>
      <c r="U10245">
        <v>0</v>
      </c>
      <c r="V10245">
        <v>0</v>
      </c>
      <c r="W10245">
        <v>0</v>
      </c>
      <c r="X10245">
        <v>184.07395050858889</v>
      </c>
      <c r="Y10245">
        <v>0</v>
      </c>
      <c r="Z10245">
        <v>0</v>
      </c>
      <c r="AA10245">
        <v>0</v>
      </c>
      <c r="AB10245">
        <v>46.161325162119937</v>
      </c>
      <c r="AC10245">
        <v>0</v>
      </c>
      <c r="AD10245">
        <v>0</v>
      </c>
      <c r="AE10245">
        <v>230.23527567070883</v>
      </c>
    </row>
    <row r="10246" spans="1:31" x14ac:dyDescent="0.25">
      <c r="A10246">
        <v>1686594</v>
      </c>
      <c r="B10246">
        <v>1</v>
      </c>
      <c r="C10246" t="s">
        <v>80</v>
      </c>
      <c r="D10246" t="s">
        <v>97</v>
      </c>
      <c r="E10246" t="s">
        <v>159</v>
      </c>
      <c r="F10246" t="s">
        <v>28832</v>
      </c>
      <c r="G10246" t="s">
        <v>596</v>
      </c>
      <c r="H10246" t="s">
        <v>134</v>
      </c>
      <c r="I10246" t="s">
        <v>135</v>
      </c>
      <c r="J10246" t="s">
        <v>136</v>
      </c>
      <c r="K10246" t="s">
        <v>137</v>
      </c>
      <c r="L10246" t="s">
        <v>28833</v>
      </c>
      <c r="M10246" t="s">
        <v>28834</v>
      </c>
      <c r="N10246">
        <v>0.98944444399999998</v>
      </c>
      <c r="O10246">
        <v>2</v>
      </c>
      <c r="P10246">
        <v>240</v>
      </c>
      <c r="Q10246">
        <v>2</v>
      </c>
      <c r="R10246">
        <v>140</v>
      </c>
      <c r="S10246">
        <v>1</v>
      </c>
      <c r="T10246">
        <v>52</v>
      </c>
      <c r="U10246">
        <v>0</v>
      </c>
      <c r="V10246">
        <v>0</v>
      </c>
      <c r="W10246">
        <v>1.4340263020244699</v>
      </c>
      <c r="X10246">
        <v>127.45064215529844</v>
      </c>
      <c r="Y10246">
        <v>1.4491389028010579</v>
      </c>
      <c r="Z10246">
        <v>54.429202683400689</v>
      </c>
      <c r="AA10246">
        <v>11.757427068258226</v>
      </c>
      <c r="AB10246">
        <v>57.817070087925501</v>
      </c>
      <c r="AC10246">
        <v>0</v>
      </c>
      <c r="AD10246">
        <v>0</v>
      </c>
      <c r="AE10246">
        <v>254.3375071997084</v>
      </c>
    </row>
    <row r="10247" spans="1:31" x14ac:dyDescent="0.25">
      <c r="A10247">
        <v>1686597</v>
      </c>
      <c r="B10247">
        <v>1</v>
      </c>
      <c r="C10247" t="s">
        <v>81</v>
      </c>
      <c r="D10247" t="s">
        <v>113</v>
      </c>
      <c r="E10247" t="s">
        <v>131</v>
      </c>
      <c r="F10247" t="s">
        <v>11694</v>
      </c>
      <c r="G10247" t="s">
        <v>161</v>
      </c>
      <c r="H10247" t="s">
        <v>134</v>
      </c>
      <c r="I10247" t="s">
        <v>173</v>
      </c>
      <c r="J10247" t="s">
        <v>136</v>
      </c>
      <c r="K10247" t="s">
        <v>137</v>
      </c>
      <c r="L10247" t="s">
        <v>28835</v>
      </c>
      <c r="M10247" t="s">
        <v>28836</v>
      </c>
      <c r="N10247">
        <v>1.3888888E-2</v>
      </c>
      <c r="O10247">
        <v>0</v>
      </c>
      <c r="P10247">
        <v>236</v>
      </c>
      <c r="Q10247">
        <v>96</v>
      </c>
      <c r="R10247">
        <v>183</v>
      </c>
      <c r="S10247">
        <v>8</v>
      </c>
      <c r="T10247">
        <v>14</v>
      </c>
      <c r="U10247">
        <v>1</v>
      </c>
      <c r="V10247">
        <v>0</v>
      </c>
      <c r="W10247">
        <v>0</v>
      </c>
      <c r="X10247">
        <v>0.36242516484400011</v>
      </c>
      <c r="Y10247">
        <v>1.1789282436684587</v>
      </c>
      <c r="Z10247">
        <v>1.5141551533200837</v>
      </c>
      <c r="AA10247">
        <v>0.41971961046480566</v>
      </c>
      <c r="AB10247">
        <v>9.1429254009722211E-2</v>
      </c>
      <c r="AC10247">
        <v>5.396884250583333E-2</v>
      </c>
      <c r="AD10247">
        <v>0</v>
      </c>
      <c r="AE10247">
        <v>3.6206262688129041</v>
      </c>
    </row>
    <row r="10248" spans="1:31" x14ac:dyDescent="0.25">
      <c r="A10248">
        <v>1686598</v>
      </c>
      <c r="B10248">
        <v>1</v>
      </c>
      <c r="C10248" t="s">
        <v>80</v>
      </c>
      <c r="D10248" t="s">
        <v>108</v>
      </c>
      <c r="E10248" t="s">
        <v>151</v>
      </c>
      <c r="F10248" t="s">
        <v>28837</v>
      </c>
      <c r="G10248" t="s">
        <v>891</v>
      </c>
      <c r="H10248" t="s">
        <v>143</v>
      </c>
      <c r="I10248" t="s">
        <v>135</v>
      </c>
      <c r="J10248" t="s">
        <v>136</v>
      </c>
      <c r="K10248" t="s">
        <v>137</v>
      </c>
      <c r="L10248" t="s">
        <v>28838</v>
      </c>
      <c r="M10248" t="s">
        <v>28839</v>
      </c>
      <c r="N10248">
        <v>4.4308333329999998</v>
      </c>
      <c r="O10248">
        <v>0</v>
      </c>
      <c r="P10248">
        <v>10</v>
      </c>
      <c r="Q10248">
        <v>0</v>
      </c>
      <c r="R10248">
        <v>4</v>
      </c>
      <c r="S10248">
        <v>0</v>
      </c>
      <c r="T10248">
        <v>5</v>
      </c>
      <c r="U10248">
        <v>0</v>
      </c>
      <c r="V10248">
        <v>0</v>
      </c>
      <c r="W10248">
        <v>0</v>
      </c>
      <c r="X10248">
        <v>6.5850251298422249</v>
      </c>
      <c r="Y10248">
        <v>0</v>
      </c>
      <c r="Z10248">
        <v>3.5184243353648545</v>
      </c>
      <c r="AA10248">
        <v>0</v>
      </c>
      <c r="AB10248">
        <v>82.668517321943526</v>
      </c>
      <c r="AC10248">
        <v>0</v>
      </c>
      <c r="AD10248">
        <v>0</v>
      </c>
      <c r="AE10248">
        <v>92.771966787150603</v>
      </c>
    </row>
    <row r="10249" spans="1:31" x14ac:dyDescent="0.25">
      <c r="A10249">
        <v>1686601</v>
      </c>
      <c r="B10249">
        <v>1</v>
      </c>
      <c r="C10249" t="s">
        <v>80</v>
      </c>
      <c r="D10249" t="s">
        <v>97</v>
      </c>
      <c r="E10249" t="s">
        <v>140</v>
      </c>
      <c r="F10249" t="s">
        <v>28840</v>
      </c>
      <c r="G10249" t="s">
        <v>197</v>
      </c>
      <c r="H10249" t="s">
        <v>143</v>
      </c>
      <c r="I10249" t="s">
        <v>135</v>
      </c>
      <c r="J10249" t="s">
        <v>136</v>
      </c>
      <c r="K10249" t="s">
        <v>137</v>
      </c>
      <c r="L10249" t="s">
        <v>28841</v>
      </c>
      <c r="M10249" t="s">
        <v>28842</v>
      </c>
      <c r="N10249">
        <v>2.1277777769999999</v>
      </c>
      <c r="O10249">
        <v>0</v>
      </c>
      <c r="P10249">
        <v>1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0.51774339094843058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0.51774339094843058</v>
      </c>
    </row>
    <row r="10250" spans="1:31" x14ac:dyDescent="0.25">
      <c r="A10250">
        <v>1686603</v>
      </c>
      <c r="B10250">
        <v>1</v>
      </c>
      <c r="C10250" t="s">
        <v>80</v>
      </c>
      <c r="D10250" t="s">
        <v>107</v>
      </c>
      <c r="E10250" t="s">
        <v>151</v>
      </c>
      <c r="F10250" t="s">
        <v>28843</v>
      </c>
      <c r="G10250" t="s">
        <v>403</v>
      </c>
      <c r="H10250" t="s">
        <v>143</v>
      </c>
      <c r="I10250" t="s">
        <v>135</v>
      </c>
      <c r="J10250" t="s">
        <v>136</v>
      </c>
      <c r="K10250" t="s">
        <v>137</v>
      </c>
      <c r="L10250" t="s">
        <v>28844</v>
      </c>
      <c r="M10250" t="s">
        <v>28845</v>
      </c>
      <c r="N10250">
        <v>2.2749999999999999</v>
      </c>
      <c r="O10250">
        <v>0</v>
      </c>
      <c r="P10250">
        <v>60</v>
      </c>
      <c r="Q10250">
        <v>0</v>
      </c>
      <c r="R10250">
        <v>0</v>
      </c>
      <c r="S10250">
        <v>0</v>
      </c>
      <c r="T10250">
        <v>5</v>
      </c>
      <c r="U10250">
        <v>0</v>
      </c>
      <c r="V10250">
        <v>0</v>
      </c>
      <c r="W10250">
        <v>0</v>
      </c>
      <c r="X10250">
        <v>10.978956762596397</v>
      </c>
      <c r="Y10250">
        <v>0</v>
      </c>
      <c r="Z10250">
        <v>0</v>
      </c>
      <c r="AA10250">
        <v>0</v>
      </c>
      <c r="AB10250">
        <v>14.817706294585248</v>
      </c>
      <c r="AC10250">
        <v>0</v>
      </c>
      <c r="AD10250">
        <v>0</v>
      </c>
      <c r="AE10250">
        <v>25.796663057181647</v>
      </c>
    </row>
    <row r="10251" spans="1:31" x14ac:dyDescent="0.25">
      <c r="A10251">
        <v>1686604</v>
      </c>
      <c r="B10251">
        <v>1</v>
      </c>
      <c r="C10251" t="s">
        <v>80</v>
      </c>
      <c r="D10251" t="s">
        <v>82</v>
      </c>
      <c r="E10251" t="s">
        <v>140</v>
      </c>
      <c r="F10251" t="s">
        <v>28846</v>
      </c>
      <c r="G10251" t="s">
        <v>209</v>
      </c>
      <c r="H10251" t="s">
        <v>143</v>
      </c>
      <c r="I10251" t="s">
        <v>135</v>
      </c>
      <c r="J10251" t="s">
        <v>136</v>
      </c>
      <c r="K10251" t="s">
        <v>137</v>
      </c>
      <c r="L10251" t="s">
        <v>28847</v>
      </c>
      <c r="M10251" t="s">
        <v>28848</v>
      </c>
      <c r="N10251">
        <v>1.412222222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1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0.83484271421582124</v>
      </c>
      <c r="AC10251">
        <v>0</v>
      </c>
      <c r="AD10251">
        <v>0</v>
      </c>
      <c r="AE10251">
        <v>0.83484271421582124</v>
      </c>
    </row>
    <row r="10252" spans="1:31" x14ac:dyDescent="0.25">
      <c r="A10252">
        <v>1686606</v>
      </c>
      <c r="B10252">
        <v>1</v>
      </c>
      <c r="C10252" t="s">
        <v>80</v>
      </c>
      <c r="D10252" t="s">
        <v>96</v>
      </c>
      <c r="E10252" t="s">
        <v>200</v>
      </c>
      <c r="F10252" t="s">
        <v>28849</v>
      </c>
      <c r="G10252" t="s">
        <v>389</v>
      </c>
      <c r="H10252" t="s">
        <v>143</v>
      </c>
      <c r="I10252" t="s">
        <v>135</v>
      </c>
      <c r="J10252" t="s">
        <v>136</v>
      </c>
      <c r="K10252" t="s">
        <v>137</v>
      </c>
      <c r="L10252" t="s">
        <v>28850</v>
      </c>
      <c r="M10252" t="s">
        <v>28851</v>
      </c>
      <c r="N10252">
        <v>1.5722222219999999</v>
      </c>
      <c r="O10252">
        <v>0</v>
      </c>
      <c r="P10252">
        <v>24</v>
      </c>
      <c r="Q10252">
        <v>0</v>
      </c>
      <c r="R10252">
        <v>0</v>
      </c>
      <c r="S10252">
        <v>0</v>
      </c>
      <c r="T10252">
        <v>3</v>
      </c>
      <c r="U10252">
        <v>0</v>
      </c>
      <c r="V10252">
        <v>0</v>
      </c>
      <c r="W10252">
        <v>0</v>
      </c>
      <c r="X10252">
        <v>19.536895765524914</v>
      </c>
      <c r="Y10252">
        <v>0</v>
      </c>
      <c r="Z10252">
        <v>0</v>
      </c>
      <c r="AA10252">
        <v>0</v>
      </c>
      <c r="AB10252">
        <v>6.834292029528104</v>
      </c>
      <c r="AC10252">
        <v>0</v>
      </c>
      <c r="AD10252">
        <v>0</v>
      </c>
      <c r="AE10252">
        <v>26.371187795053018</v>
      </c>
    </row>
    <row r="10253" spans="1:31" x14ac:dyDescent="0.25">
      <c r="A10253">
        <v>1686607</v>
      </c>
      <c r="B10253">
        <v>1</v>
      </c>
      <c r="C10253" t="s">
        <v>81</v>
      </c>
      <c r="D10253" t="s">
        <v>128</v>
      </c>
      <c r="E10253" t="s">
        <v>140</v>
      </c>
      <c r="F10253" t="s">
        <v>28852</v>
      </c>
      <c r="G10253" t="s">
        <v>142</v>
      </c>
      <c r="H10253" t="s">
        <v>143</v>
      </c>
      <c r="I10253" t="s">
        <v>135</v>
      </c>
      <c r="J10253" t="s">
        <v>136</v>
      </c>
      <c r="K10253" t="s">
        <v>137</v>
      </c>
      <c r="L10253" t="s">
        <v>28853</v>
      </c>
      <c r="M10253" t="s">
        <v>28854</v>
      </c>
      <c r="N10253">
        <v>7.8674999999999997</v>
      </c>
      <c r="O10253">
        <v>0</v>
      </c>
      <c r="P10253">
        <v>1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0.38459041927877996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0.38459041927877996</v>
      </c>
    </row>
    <row r="10254" spans="1:31" x14ac:dyDescent="0.25">
      <c r="A10254">
        <v>1686609</v>
      </c>
      <c r="B10254">
        <v>1</v>
      </c>
      <c r="C10254" t="s">
        <v>80</v>
      </c>
      <c r="D10254" t="s">
        <v>85</v>
      </c>
      <c r="E10254" t="s">
        <v>146</v>
      </c>
      <c r="F10254" t="s">
        <v>28855</v>
      </c>
      <c r="G10254" t="s">
        <v>281</v>
      </c>
      <c r="H10254" t="s">
        <v>143</v>
      </c>
      <c r="I10254" t="s">
        <v>135</v>
      </c>
      <c r="J10254" t="s">
        <v>136</v>
      </c>
      <c r="K10254" t="s">
        <v>167</v>
      </c>
      <c r="L10254" t="s">
        <v>28856</v>
      </c>
      <c r="M10254" t="s">
        <v>28857</v>
      </c>
      <c r="N10254">
        <v>8.3713888880000003</v>
      </c>
      <c r="O10254">
        <v>0</v>
      </c>
      <c r="P10254">
        <v>971</v>
      </c>
      <c r="Q10254">
        <v>0</v>
      </c>
      <c r="R10254">
        <v>0</v>
      </c>
      <c r="S10254">
        <v>0</v>
      </c>
      <c r="T10254">
        <v>131</v>
      </c>
      <c r="U10254">
        <v>0</v>
      </c>
      <c r="V10254">
        <v>0</v>
      </c>
      <c r="W10254">
        <v>0</v>
      </c>
      <c r="X10254">
        <v>1992.2466490584504</v>
      </c>
      <c r="Y10254">
        <v>0</v>
      </c>
      <c r="Z10254">
        <v>0</v>
      </c>
      <c r="AA10254">
        <v>0</v>
      </c>
      <c r="AB10254">
        <v>821.55077093766272</v>
      </c>
      <c r="AC10254">
        <v>0</v>
      </c>
      <c r="AD10254">
        <v>0</v>
      </c>
      <c r="AE10254">
        <v>2813.7974199961131</v>
      </c>
    </row>
    <row r="10255" spans="1:31" x14ac:dyDescent="0.25">
      <c r="A10255">
        <v>1686610</v>
      </c>
      <c r="B10255">
        <v>1</v>
      </c>
      <c r="C10255" t="s">
        <v>81</v>
      </c>
      <c r="D10255" t="s">
        <v>119</v>
      </c>
      <c r="E10255" t="s">
        <v>159</v>
      </c>
      <c r="F10255" t="s">
        <v>28858</v>
      </c>
      <c r="G10255" t="s">
        <v>253</v>
      </c>
      <c r="H10255" t="s">
        <v>134</v>
      </c>
      <c r="I10255" t="s">
        <v>135</v>
      </c>
      <c r="J10255" t="s">
        <v>136</v>
      </c>
      <c r="K10255" t="s">
        <v>167</v>
      </c>
      <c r="L10255" t="s">
        <v>28859</v>
      </c>
      <c r="M10255" t="s">
        <v>28860</v>
      </c>
      <c r="N10255">
        <v>7.1433333330000002</v>
      </c>
      <c r="O10255">
        <v>0</v>
      </c>
      <c r="P10255">
        <v>12</v>
      </c>
      <c r="Q10255">
        <v>0</v>
      </c>
      <c r="R10255">
        <v>36</v>
      </c>
      <c r="S10255">
        <v>0</v>
      </c>
      <c r="T10255">
        <v>5</v>
      </c>
      <c r="U10255">
        <v>0</v>
      </c>
      <c r="V10255">
        <v>0</v>
      </c>
      <c r="W10255">
        <v>0</v>
      </c>
      <c r="X10255">
        <v>7.385041410422156</v>
      </c>
      <c r="Y10255">
        <v>0</v>
      </c>
      <c r="Z10255">
        <v>111.30849254746106</v>
      </c>
      <c r="AA10255">
        <v>0</v>
      </c>
      <c r="AB10255">
        <v>48.274163470232821</v>
      </c>
      <c r="AC10255">
        <v>0</v>
      </c>
      <c r="AD10255">
        <v>0</v>
      </c>
      <c r="AE10255">
        <v>166.96769742811603</v>
      </c>
    </row>
    <row r="10256" spans="1:31" x14ac:dyDescent="0.25">
      <c r="A10256">
        <v>1686612</v>
      </c>
      <c r="B10256">
        <v>1</v>
      </c>
      <c r="C10256" t="s">
        <v>80</v>
      </c>
      <c r="D10256" t="s">
        <v>106</v>
      </c>
      <c r="E10256" t="s">
        <v>151</v>
      </c>
      <c r="F10256" t="s">
        <v>28861</v>
      </c>
      <c r="G10256" t="s">
        <v>396</v>
      </c>
      <c r="H10256" t="s">
        <v>143</v>
      </c>
      <c r="I10256" t="s">
        <v>135</v>
      </c>
      <c r="J10256" t="s">
        <v>136</v>
      </c>
      <c r="K10256" t="s">
        <v>137</v>
      </c>
      <c r="L10256" t="s">
        <v>28862</v>
      </c>
      <c r="M10256" t="s">
        <v>28863</v>
      </c>
      <c r="N10256">
        <v>3.6866666659999998</v>
      </c>
      <c r="O10256">
        <v>0</v>
      </c>
      <c r="P10256">
        <v>12</v>
      </c>
      <c r="Q10256">
        <v>0</v>
      </c>
      <c r="R10256">
        <v>0</v>
      </c>
      <c r="S10256">
        <v>0</v>
      </c>
      <c r="T10256">
        <v>1</v>
      </c>
      <c r="U10256">
        <v>0</v>
      </c>
      <c r="V10256">
        <v>0</v>
      </c>
      <c r="W10256">
        <v>0</v>
      </c>
      <c r="X10256">
        <v>3.6134686122826203</v>
      </c>
      <c r="Y10256">
        <v>0</v>
      </c>
      <c r="Z10256">
        <v>0</v>
      </c>
      <c r="AA10256">
        <v>0</v>
      </c>
      <c r="AB10256">
        <v>6.0837005581333334E-4</v>
      </c>
      <c r="AC10256">
        <v>0</v>
      </c>
      <c r="AD10256">
        <v>0</v>
      </c>
      <c r="AE10256">
        <v>3.6140769823384336</v>
      </c>
    </row>
    <row r="10257" spans="1:31" x14ac:dyDescent="0.25">
      <c r="A10257">
        <v>1686613</v>
      </c>
      <c r="B10257">
        <v>1</v>
      </c>
      <c r="C10257" t="s">
        <v>80</v>
      </c>
      <c r="D10257" t="s">
        <v>86</v>
      </c>
      <c r="E10257" t="s">
        <v>146</v>
      </c>
      <c r="F10257" t="s">
        <v>28864</v>
      </c>
      <c r="G10257" t="s">
        <v>253</v>
      </c>
      <c r="H10257" t="s">
        <v>143</v>
      </c>
      <c r="I10257" t="s">
        <v>135</v>
      </c>
      <c r="J10257" t="s">
        <v>136</v>
      </c>
      <c r="K10257" t="s">
        <v>167</v>
      </c>
      <c r="L10257" t="s">
        <v>28865</v>
      </c>
      <c r="M10257" t="s">
        <v>28866</v>
      </c>
      <c r="N10257">
        <v>1.491420277</v>
      </c>
      <c r="O10257">
        <v>0</v>
      </c>
      <c r="P10257">
        <v>389</v>
      </c>
      <c r="Q10257">
        <v>0</v>
      </c>
      <c r="R10257">
        <v>0</v>
      </c>
      <c r="S10257">
        <v>0</v>
      </c>
      <c r="T10257">
        <v>9</v>
      </c>
      <c r="U10257">
        <v>0</v>
      </c>
      <c r="V10257">
        <v>0</v>
      </c>
      <c r="W10257">
        <v>0</v>
      </c>
      <c r="X10257">
        <v>166.1087931610127</v>
      </c>
      <c r="Y10257">
        <v>0</v>
      </c>
      <c r="Z10257">
        <v>0</v>
      </c>
      <c r="AA10257">
        <v>0</v>
      </c>
      <c r="AB10257">
        <v>10.643713070017604</v>
      </c>
      <c r="AC10257">
        <v>0</v>
      </c>
      <c r="AD10257">
        <v>0</v>
      </c>
      <c r="AE10257">
        <v>176.75250623103031</v>
      </c>
    </row>
    <row r="10258" spans="1:31" x14ac:dyDescent="0.25">
      <c r="A10258">
        <v>1686614</v>
      </c>
      <c r="B10258">
        <v>1</v>
      </c>
      <c r="C10258" t="s">
        <v>80</v>
      </c>
      <c r="D10258" t="s">
        <v>106</v>
      </c>
      <c r="E10258" t="s">
        <v>131</v>
      </c>
      <c r="F10258" t="s">
        <v>10892</v>
      </c>
      <c r="G10258" t="s">
        <v>281</v>
      </c>
      <c r="H10258" t="s">
        <v>134</v>
      </c>
      <c r="I10258" t="s">
        <v>135</v>
      </c>
      <c r="J10258" t="s">
        <v>136</v>
      </c>
      <c r="K10258" t="s">
        <v>167</v>
      </c>
      <c r="L10258" t="s">
        <v>28867</v>
      </c>
      <c r="M10258" t="s">
        <v>28868</v>
      </c>
      <c r="N10258">
        <v>8.325937777</v>
      </c>
      <c r="O10258">
        <v>0</v>
      </c>
      <c r="P10258">
        <v>236</v>
      </c>
      <c r="Q10258">
        <v>4</v>
      </c>
      <c r="R10258">
        <v>43</v>
      </c>
      <c r="S10258">
        <v>2</v>
      </c>
      <c r="T10258">
        <v>29</v>
      </c>
      <c r="U10258">
        <v>0</v>
      </c>
      <c r="V10258">
        <v>0</v>
      </c>
      <c r="W10258">
        <v>0</v>
      </c>
      <c r="X10258">
        <v>240.75899459992746</v>
      </c>
      <c r="Y10258">
        <v>3.353167493563507</v>
      </c>
      <c r="Z10258">
        <v>119.95154701594755</v>
      </c>
      <c r="AA10258">
        <v>23.669919969140583</v>
      </c>
      <c r="AB10258">
        <v>186.09770729420546</v>
      </c>
      <c r="AC10258">
        <v>0</v>
      </c>
      <c r="AD10258">
        <v>0</v>
      </c>
      <c r="AE10258">
        <v>573.83133637278456</v>
      </c>
    </row>
    <row r="10259" spans="1:31" x14ac:dyDescent="0.25">
      <c r="A10259">
        <v>1686617</v>
      </c>
      <c r="B10259">
        <v>1</v>
      </c>
      <c r="C10259" t="s">
        <v>81</v>
      </c>
      <c r="D10259" t="s">
        <v>114</v>
      </c>
      <c r="E10259" t="s">
        <v>159</v>
      </c>
      <c r="F10259" t="s">
        <v>28869</v>
      </c>
      <c r="G10259" t="s">
        <v>281</v>
      </c>
      <c r="H10259" t="s">
        <v>134</v>
      </c>
      <c r="I10259" t="s">
        <v>135</v>
      </c>
      <c r="J10259" t="s">
        <v>136</v>
      </c>
      <c r="K10259" t="s">
        <v>167</v>
      </c>
      <c r="L10259" t="s">
        <v>28870</v>
      </c>
      <c r="M10259" t="s">
        <v>28871</v>
      </c>
      <c r="N10259">
        <v>8.4454194440000006</v>
      </c>
      <c r="O10259">
        <v>0</v>
      </c>
      <c r="P10259">
        <v>11</v>
      </c>
      <c r="Q10259">
        <v>0</v>
      </c>
      <c r="R10259">
        <v>4</v>
      </c>
      <c r="S10259">
        <v>4</v>
      </c>
      <c r="T10259">
        <v>0</v>
      </c>
      <c r="U10259">
        <v>0</v>
      </c>
      <c r="V10259">
        <v>0</v>
      </c>
      <c r="W10259">
        <v>0</v>
      </c>
      <c r="X10259">
        <v>9.7716012073326901</v>
      </c>
      <c r="Y10259">
        <v>0</v>
      </c>
      <c r="Z10259">
        <v>5.7367497945044388</v>
      </c>
      <c r="AA10259">
        <v>162.24399008088281</v>
      </c>
      <c r="AB10259">
        <v>0</v>
      </c>
      <c r="AC10259">
        <v>0</v>
      </c>
      <c r="AD10259">
        <v>0</v>
      </c>
      <c r="AE10259">
        <v>177.75234108271994</v>
      </c>
    </row>
    <row r="10260" spans="1:31" x14ac:dyDescent="0.25">
      <c r="A10260">
        <v>1686618</v>
      </c>
      <c r="B10260">
        <v>1</v>
      </c>
      <c r="C10260" t="s">
        <v>80</v>
      </c>
      <c r="D10260" t="s">
        <v>98</v>
      </c>
      <c r="E10260" t="s">
        <v>131</v>
      </c>
      <c r="F10260" t="s">
        <v>17034</v>
      </c>
      <c r="G10260" t="s">
        <v>281</v>
      </c>
      <c r="H10260" t="s">
        <v>134</v>
      </c>
      <c r="I10260" t="s">
        <v>135</v>
      </c>
      <c r="J10260" t="s">
        <v>136</v>
      </c>
      <c r="K10260" t="s">
        <v>167</v>
      </c>
      <c r="L10260" t="s">
        <v>28872</v>
      </c>
      <c r="M10260" t="s">
        <v>28873</v>
      </c>
      <c r="N10260">
        <v>8.8263027770000004</v>
      </c>
      <c r="O10260">
        <v>0</v>
      </c>
      <c r="P10260">
        <v>486</v>
      </c>
      <c r="Q10260">
        <v>14</v>
      </c>
      <c r="R10260">
        <v>109</v>
      </c>
      <c r="S10260">
        <v>17</v>
      </c>
      <c r="T10260">
        <v>101</v>
      </c>
      <c r="U10260">
        <v>0</v>
      </c>
      <c r="V10260">
        <v>0</v>
      </c>
      <c r="W10260">
        <v>0</v>
      </c>
      <c r="X10260">
        <v>400.95325203136787</v>
      </c>
      <c r="Y10260">
        <v>65.007736870006042</v>
      </c>
      <c r="Z10260">
        <v>165.53630395883576</v>
      </c>
      <c r="AA10260">
        <v>453.92191650374906</v>
      </c>
      <c r="AB10260">
        <v>640.958173987799</v>
      </c>
      <c r="AC10260">
        <v>0</v>
      </c>
      <c r="AD10260">
        <v>0</v>
      </c>
      <c r="AE10260">
        <v>1726.3773833517578</v>
      </c>
    </row>
    <row r="10261" spans="1:31" x14ac:dyDescent="0.25">
      <c r="A10261">
        <v>1686620</v>
      </c>
      <c r="B10261">
        <v>1</v>
      </c>
      <c r="C10261" t="s">
        <v>81</v>
      </c>
      <c r="D10261" t="s">
        <v>112</v>
      </c>
      <c r="E10261" t="s">
        <v>151</v>
      </c>
      <c r="F10261" t="s">
        <v>28874</v>
      </c>
      <c r="G10261" t="s">
        <v>5315</v>
      </c>
      <c r="H10261" t="s">
        <v>143</v>
      </c>
      <c r="I10261" t="s">
        <v>135</v>
      </c>
      <c r="J10261" t="s">
        <v>136</v>
      </c>
      <c r="K10261" t="s">
        <v>137</v>
      </c>
      <c r="L10261" t="s">
        <v>28875</v>
      </c>
      <c r="M10261" t="s">
        <v>28876</v>
      </c>
      <c r="N10261">
        <v>4.5705555550000003</v>
      </c>
      <c r="O10261">
        <v>0</v>
      </c>
      <c r="P10261">
        <v>102</v>
      </c>
      <c r="Q10261">
        <v>0</v>
      </c>
      <c r="R10261">
        <v>0</v>
      </c>
      <c r="S10261">
        <v>0</v>
      </c>
      <c r="T10261">
        <v>7</v>
      </c>
      <c r="U10261">
        <v>0</v>
      </c>
      <c r="V10261">
        <v>0</v>
      </c>
      <c r="W10261">
        <v>0</v>
      </c>
      <c r="X10261">
        <v>29.40138233854659</v>
      </c>
      <c r="Y10261">
        <v>0</v>
      </c>
      <c r="Z10261">
        <v>0</v>
      </c>
      <c r="AA10261">
        <v>0</v>
      </c>
      <c r="AB10261">
        <v>12.110500365967901</v>
      </c>
      <c r="AC10261">
        <v>0</v>
      </c>
      <c r="AD10261">
        <v>0</v>
      </c>
      <c r="AE10261">
        <v>41.511882704514491</v>
      </c>
    </row>
    <row r="10262" spans="1:31" x14ac:dyDescent="0.25">
      <c r="A10262">
        <v>1686621</v>
      </c>
      <c r="B10262">
        <v>1</v>
      </c>
      <c r="C10262" t="s">
        <v>81</v>
      </c>
      <c r="D10262" t="s">
        <v>127</v>
      </c>
      <c r="E10262" t="s">
        <v>179</v>
      </c>
      <c r="F10262" t="s">
        <v>28877</v>
      </c>
      <c r="G10262" t="s">
        <v>281</v>
      </c>
      <c r="H10262" t="s">
        <v>134</v>
      </c>
      <c r="I10262" t="s">
        <v>135</v>
      </c>
      <c r="J10262" t="s">
        <v>136</v>
      </c>
      <c r="K10262" t="s">
        <v>167</v>
      </c>
      <c r="L10262" t="s">
        <v>28878</v>
      </c>
      <c r="M10262" t="s">
        <v>28879</v>
      </c>
      <c r="N10262">
        <v>9.3430555549999994</v>
      </c>
      <c r="O10262">
        <v>6</v>
      </c>
      <c r="P10262">
        <v>138</v>
      </c>
      <c r="Q10262">
        <v>202</v>
      </c>
      <c r="R10262">
        <v>183</v>
      </c>
      <c r="S10262">
        <v>10</v>
      </c>
      <c r="T10262">
        <v>23</v>
      </c>
      <c r="U10262">
        <v>0</v>
      </c>
      <c r="V10262">
        <v>0</v>
      </c>
      <c r="W10262">
        <v>7.1814303517799178</v>
      </c>
      <c r="X10262">
        <v>186.06322146935878</v>
      </c>
      <c r="Y10262">
        <v>1029.6036770208682</v>
      </c>
      <c r="Z10262">
        <v>630.58350179802278</v>
      </c>
      <c r="AA10262">
        <v>49.340513273106787</v>
      </c>
      <c r="AB10262">
        <v>184.12250870210369</v>
      </c>
      <c r="AC10262">
        <v>0</v>
      </c>
      <c r="AD10262">
        <v>0</v>
      </c>
      <c r="AE10262">
        <v>2086.8948526152399</v>
      </c>
    </row>
    <row r="10263" spans="1:31" x14ac:dyDescent="0.25">
      <c r="A10263">
        <v>1686623</v>
      </c>
      <c r="B10263">
        <v>1</v>
      </c>
      <c r="C10263" t="s">
        <v>80</v>
      </c>
      <c r="D10263" t="s">
        <v>96</v>
      </c>
      <c r="E10263" t="s">
        <v>151</v>
      </c>
      <c r="F10263" t="s">
        <v>25159</v>
      </c>
      <c r="G10263" t="s">
        <v>281</v>
      </c>
      <c r="H10263" t="s">
        <v>143</v>
      </c>
      <c r="I10263" t="s">
        <v>135</v>
      </c>
      <c r="J10263" t="s">
        <v>136</v>
      </c>
      <c r="K10263" t="s">
        <v>167</v>
      </c>
      <c r="L10263" t="s">
        <v>28878</v>
      </c>
      <c r="M10263" t="s">
        <v>28880</v>
      </c>
      <c r="N10263">
        <v>6.5077777770000003</v>
      </c>
      <c r="O10263">
        <v>0</v>
      </c>
      <c r="P10263">
        <v>100</v>
      </c>
      <c r="Q10263">
        <v>0</v>
      </c>
      <c r="R10263">
        <v>0</v>
      </c>
      <c r="S10263">
        <v>0</v>
      </c>
      <c r="T10263">
        <v>2</v>
      </c>
      <c r="U10263">
        <v>0</v>
      </c>
      <c r="V10263">
        <v>0</v>
      </c>
      <c r="W10263">
        <v>0</v>
      </c>
      <c r="X10263">
        <v>126.28953929699691</v>
      </c>
      <c r="Y10263">
        <v>0</v>
      </c>
      <c r="Z10263">
        <v>0</v>
      </c>
      <c r="AA10263">
        <v>0</v>
      </c>
      <c r="AB10263">
        <v>0.35522011963063121</v>
      </c>
      <c r="AC10263">
        <v>0</v>
      </c>
      <c r="AD10263">
        <v>0</v>
      </c>
      <c r="AE10263">
        <v>126.64475941662754</v>
      </c>
    </row>
    <row r="10264" spans="1:31" x14ac:dyDescent="0.25">
      <c r="A10264">
        <v>1686624</v>
      </c>
      <c r="B10264">
        <v>1</v>
      </c>
      <c r="C10264" t="s">
        <v>81</v>
      </c>
      <c r="D10264" t="s">
        <v>127</v>
      </c>
      <c r="E10264" t="s">
        <v>179</v>
      </c>
      <c r="F10264" t="s">
        <v>682</v>
      </c>
      <c r="G10264" t="s">
        <v>281</v>
      </c>
      <c r="H10264" t="s">
        <v>134</v>
      </c>
      <c r="I10264" t="s">
        <v>135</v>
      </c>
      <c r="J10264" t="s">
        <v>136</v>
      </c>
      <c r="K10264" t="s">
        <v>167</v>
      </c>
      <c r="L10264" t="s">
        <v>28881</v>
      </c>
      <c r="M10264" t="s">
        <v>28882</v>
      </c>
      <c r="N10264">
        <v>9.3574999999999999</v>
      </c>
      <c r="O10264">
        <v>12</v>
      </c>
      <c r="P10264">
        <v>4711</v>
      </c>
      <c r="Q10264">
        <v>645</v>
      </c>
      <c r="R10264">
        <v>451</v>
      </c>
      <c r="S10264">
        <v>91</v>
      </c>
      <c r="T10264">
        <v>571</v>
      </c>
      <c r="U10264">
        <v>22</v>
      </c>
      <c r="V10264">
        <v>2</v>
      </c>
      <c r="W10264">
        <v>15.451960494602289</v>
      </c>
      <c r="X10264">
        <v>6606.7714403130685</v>
      </c>
      <c r="Y10264">
        <v>2561.7023128499409</v>
      </c>
      <c r="Z10264">
        <v>1076.5461377215634</v>
      </c>
      <c r="AA10264">
        <v>8214.513832012517</v>
      </c>
      <c r="AB10264">
        <v>3493.5606003066591</v>
      </c>
      <c r="AC10264">
        <v>18266.370953594738</v>
      </c>
      <c r="AD10264">
        <v>105.23510922252554</v>
      </c>
      <c r="AE10264">
        <v>40340.152346515621</v>
      </c>
    </row>
    <row r="10265" spans="1:31" x14ac:dyDescent="0.25">
      <c r="A10265">
        <v>1686625</v>
      </c>
      <c r="B10265">
        <v>1</v>
      </c>
      <c r="C10265" t="s">
        <v>80</v>
      </c>
      <c r="D10265" t="s">
        <v>97</v>
      </c>
      <c r="E10265" t="s">
        <v>151</v>
      </c>
      <c r="F10265" t="s">
        <v>2069</v>
      </c>
      <c r="G10265" t="s">
        <v>281</v>
      </c>
      <c r="H10265" t="s">
        <v>143</v>
      </c>
      <c r="I10265" t="s">
        <v>135</v>
      </c>
      <c r="J10265" t="s">
        <v>136</v>
      </c>
      <c r="K10265" t="s">
        <v>167</v>
      </c>
      <c r="L10265" t="s">
        <v>28883</v>
      </c>
      <c r="M10265" t="s">
        <v>28884</v>
      </c>
      <c r="N10265">
        <v>3.9952166660000001</v>
      </c>
      <c r="O10265">
        <v>0</v>
      </c>
      <c r="P10265">
        <v>48</v>
      </c>
      <c r="Q10265">
        <v>0</v>
      </c>
      <c r="R10265">
        <v>1</v>
      </c>
      <c r="S10265">
        <v>0</v>
      </c>
      <c r="T10265">
        <v>1</v>
      </c>
      <c r="U10265">
        <v>0</v>
      </c>
      <c r="V10265">
        <v>0</v>
      </c>
      <c r="W10265">
        <v>0</v>
      </c>
      <c r="X10265">
        <v>60.498633340902103</v>
      </c>
      <c r="Y10265">
        <v>0</v>
      </c>
      <c r="Z10265">
        <v>0.14457915957447778</v>
      </c>
      <c r="AA10265">
        <v>0</v>
      </c>
      <c r="AB10265">
        <v>4.2693521857169188</v>
      </c>
      <c r="AC10265">
        <v>0</v>
      </c>
      <c r="AD10265">
        <v>0</v>
      </c>
      <c r="AE10265">
        <v>64.912564686193491</v>
      </c>
    </row>
    <row r="10266" spans="1:31" x14ac:dyDescent="0.25">
      <c r="A10266">
        <v>1686626</v>
      </c>
      <c r="B10266">
        <v>1</v>
      </c>
      <c r="C10266" t="s">
        <v>80</v>
      </c>
      <c r="D10266" t="s">
        <v>93</v>
      </c>
      <c r="E10266" t="s">
        <v>146</v>
      </c>
      <c r="F10266" t="s">
        <v>28885</v>
      </c>
      <c r="G10266" t="s">
        <v>559</v>
      </c>
      <c r="H10266" t="s">
        <v>143</v>
      </c>
      <c r="I10266" t="s">
        <v>135</v>
      </c>
      <c r="J10266" t="s">
        <v>136</v>
      </c>
      <c r="K10266" t="s">
        <v>137</v>
      </c>
      <c r="L10266" t="s">
        <v>28886</v>
      </c>
      <c r="M10266" t="s">
        <v>28887</v>
      </c>
      <c r="N10266">
        <v>1.3577777769999999</v>
      </c>
      <c r="O10266">
        <v>0</v>
      </c>
      <c r="P10266">
        <v>25</v>
      </c>
      <c r="Q10266">
        <v>0</v>
      </c>
      <c r="R10266">
        <v>4</v>
      </c>
      <c r="S10266">
        <v>0</v>
      </c>
      <c r="T10266">
        <v>1</v>
      </c>
      <c r="U10266">
        <v>0</v>
      </c>
      <c r="V10266">
        <v>0</v>
      </c>
      <c r="W10266">
        <v>0</v>
      </c>
      <c r="X10266">
        <v>5.2232913679207007</v>
      </c>
      <c r="Y10266">
        <v>0</v>
      </c>
      <c r="Z10266">
        <v>3.6275557399916059</v>
      </c>
      <c r="AA10266">
        <v>0</v>
      </c>
      <c r="AB10266">
        <v>2.8107011538836222</v>
      </c>
      <c r="AC10266">
        <v>0</v>
      </c>
      <c r="AD10266">
        <v>0</v>
      </c>
      <c r="AE10266">
        <v>11.661548261795929</v>
      </c>
    </row>
    <row r="10267" spans="1:31" x14ac:dyDescent="0.25">
      <c r="A10267">
        <v>1686627</v>
      </c>
      <c r="B10267">
        <v>1</v>
      </c>
      <c r="C10267" t="s">
        <v>80</v>
      </c>
      <c r="D10267" t="s">
        <v>96</v>
      </c>
      <c r="E10267" t="s">
        <v>151</v>
      </c>
      <c r="F10267" t="s">
        <v>14820</v>
      </c>
      <c r="G10267" t="s">
        <v>281</v>
      </c>
      <c r="H10267" t="s">
        <v>143</v>
      </c>
      <c r="I10267" t="s">
        <v>135</v>
      </c>
      <c r="J10267" t="s">
        <v>136</v>
      </c>
      <c r="K10267" t="s">
        <v>167</v>
      </c>
      <c r="L10267" t="s">
        <v>28888</v>
      </c>
      <c r="M10267" t="s">
        <v>28889</v>
      </c>
      <c r="N10267">
        <v>0.25536750000000003</v>
      </c>
      <c r="O10267">
        <v>0</v>
      </c>
      <c r="P10267">
        <v>44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1.1272090894610667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1.1272090894610667</v>
      </c>
    </row>
    <row r="10268" spans="1:31" x14ac:dyDescent="0.25">
      <c r="A10268">
        <v>1686628</v>
      </c>
      <c r="B10268">
        <v>1</v>
      </c>
      <c r="C10268" t="s">
        <v>80</v>
      </c>
      <c r="D10268" t="s">
        <v>84</v>
      </c>
      <c r="E10268" t="s">
        <v>151</v>
      </c>
      <c r="F10268" t="s">
        <v>28890</v>
      </c>
      <c r="G10268" t="s">
        <v>267</v>
      </c>
      <c r="H10268" t="s">
        <v>143</v>
      </c>
      <c r="I10268" t="s">
        <v>135</v>
      </c>
      <c r="J10268" t="s">
        <v>136</v>
      </c>
      <c r="K10268" t="s">
        <v>137</v>
      </c>
      <c r="L10268" t="s">
        <v>28891</v>
      </c>
      <c r="M10268" t="s">
        <v>28892</v>
      </c>
      <c r="N10268">
        <v>0.58583333299999996</v>
      </c>
      <c r="O10268">
        <v>0</v>
      </c>
      <c r="P10268">
        <v>245</v>
      </c>
      <c r="Q10268">
        <v>0</v>
      </c>
      <c r="R10268">
        <v>0</v>
      </c>
      <c r="S10268">
        <v>0</v>
      </c>
      <c r="T10268">
        <v>10</v>
      </c>
      <c r="U10268">
        <v>0</v>
      </c>
      <c r="V10268">
        <v>0</v>
      </c>
      <c r="W10268">
        <v>0</v>
      </c>
      <c r="X10268">
        <v>28.029926323772244</v>
      </c>
      <c r="Y10268">
        <v>0</v>
      </c>
      <c r="Z10268">
        <v>0</v>
      </c>
      <c r="AA10268">
        <v>0</v>
      </c>
      <c r="AB10268">
        <v>11.690418527675567</v>
      </c>
      <c r="AC10268">
        <v>0</v>
      </c>
      <c r="AD10268">
        <v>0</v>
      </c>
      <c r="AE10268">
        <v>39.720344851447813</v>
      </c>
    </row>
    <row r="10269" spans="1:31" x14ac:dyDescent="0.25">
      <c r="A10269">
        <v>1686629</v>
      </c>
      <c r="B10269">
        <v>1</v>
      </c>
      <c r="C10269" t="s">
        <v>81</v>
      </c>
      <c r="D10269" t="s">
        <v>117</v>
      </c>
      <c r="E10269" t="s">
        <v>151</v>
      </c>
      <c r="F10269" t="s">
        <v>28893</v>
      </c>
      <c r="G10269" t="s">
        <v>267</v>
      </c>
      <c r="H10269" t="s">
        <v>143</v>
      </c>
      <c r="I10269" t="s">
        <v>135</v>
      </c>
      <c r="J10269" t="s">
        <v>136</v>
      </c>
      <c r="K10269" t="s">
        <v>137</v>
      </c>
      <c r="L10269" t="s">
        <v>28894</v>
      </c>
      <c r="M10269" t="s">
        <v>28895</v>
      </c>
      <c r="N10269">
        <v>3.451944444</v>
      </c>
      <c r="O10269">
        <v>0</v>
      </c>
      <c r="P10269">
        <v>18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6.7494385514558939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6.7494385514558939</v>
      </c>
    </row>
    <row r="10270" spans="1:31" x14ac:dyDescent="0.25">
      <c r="A10270">
        <v>1686630</v>
      </c>
      <c r="B10270">
        <v>1</v>
      </c>
      <c r="C10270" t="s">
        <v>80</v>
      </c>
      <c r="D10270" t="s">
        <v>83</v>
      </c>
      <c r="E10270" t="s">
        <v>151</v>
      </c>
      <c r="F10270" t="s">
        <v>28896</v>
      </c>
      <c r="G10270" t="s">
        <v>281</v>
      </c>
      <c r="H10270" t="s">
        <v>143</v>
      </c>
      <c r="I10270" t="s">
        <v>135</v>
      </c>
      <c r="J10270" t="s">
        <v>136</v>
      </c>
      <c r="K10270" t="s">
        <v>167</v>
      </c>
      <c r="L10270" t="s">
        <v>28897</v>
      </c>
      <c r="M10270" t="s">
        <v>28898</v>
      </c>
      <c r="N10270">
        <v>7.7632849999999998</v>
      </c>
      <c r="O10270">
        <v>0</v>
      </c>
      <c r="P10270">
        <v>166</v>
      </c>
      <c r="Q10270">
        <v>0</v>
      </c>
      <c r="R10270">
        <v>0</v>
      </c>
      <c r="S10270">
        <v>0</v>
      </c>
      <c r="T10270">
        <v>5</v>
      </c>
      <c r="U10270">
        <v>0</v>
      </c>
      <c r="V10270">
        <v>0</v>
      </c>
      <c r="W10270">
        <v>0</v>
      </c>
      <c r="X10270">
        <v>518.04436562712783</v>
      </c>
      <c r="Y10270">
        <v>0</v>
      </c>
      <c r="Z10270">
        <v>0</v>
      </c>
      <c r="AA10270">
        <v>0</v>
      </c>
      <c r="AB10270">
        <v>3.7238234754345325</v>
      </c>
      <c r="AC10270">
        <v>0</v>
      </c>
      <c r="AD10270">
        <v>0</v>
      </c>
      <c r="AE10270">
        <v>521.76818910256236</v>
      </c>
    </row>
    <row r="10271" spans="1:31" x14ac:dyDescent="0.25">
      <c r="A10271">
        <v>1686633</v>
      </c>
      <c r="B10271">
        <v>1</v>
      </c>
      <c r="C10271" t="s">
        <v>80</v>
      </c>
      <c r="D10271" t="s">
        <v>93</v>
      </c>
      <c r="E10271" t="s">
        <v>200</v>
      </c>
      <c r="F10271" t="s">
        <v>28899</v>
      </c>
      <c r="G10271" t="s">
        <v>281</v>
      </c>
      <c r="H10271" t="s">
        <v>143</v>
      </c>
      <c r="I10271" t="s">
        <v>135</v>
      </c>
      <c r="J10271" t="s">
        <v>136</v>
      </c>
      <c r="K10271" t="s">
        <v>167</v>
      </c>
      <c r="L10271" t="s">
        <v>28900</v>
      </c>
      <c r="M10271" t="s">
        <v>28901</v>
      </c>
      <c r="N10271">
        <v>5.4763888879999998</v>
      </c>
      <c r="O10271">
        <v>0</v>
      </c>
      <c r="P10271">
        <v>8</v>
      </c>
      <c r="Q10271">
        <v>0</v>
      </c>
      <c r="R10271">
        <v>0</v>
      </c>
      <c r="S10271">
        <v>0</v>
      </c>
      <c r="T10271">
        <v>1</v>
      </c>
      <c r="U10271">
        <v>0</v>
      </c>
      <c r="V10271">
        <v>0</v>
      </c>
      <c r="W10271">
        <v>0</v>
      </c>
      <c r="X10271">
        <v>5.4562186628347664</v>
      </c>
      <c r="Y10271">
        <v>0</v>
      </c>
      <c r="Z10271">
        <v>0</v>
      </c>
      <c r="AA10271">
        <v>0</v>
      </c>
      <c r="AB10271">
        <v>1.8155323573794333</v>
      </c>
      <c r="AC10271">
        <v>0</v>
      </c>
      <c r="AD10271">
        <v>0</v>
      </c>
      <c r="AE10271">
        <v>7.2717510202142002</v>
      </c>
    </row>
    <row r="10272" spans="1:31" x14ac:dyDescent="0.25">
      <c r="A10272">
        <v>1686634</v>
      </c>
      <c r="B10272">
        <v>1</v>
      </c>
      <c r="C10272" t="s">
        <v>80</v>
      </c>
      <c r="D10272" t="s">
        <v>85</v>
      </c>
      <c r="E10272" t="s">
        <v>200</v>
      </c>
      <c r="F10272" t="s">
        <v>28902</v>
      </c>
      <c r="G10272" t="s">
        <v>281</v>
      </c>
      <c r="H10272" t="s">
        <v>143</v>
      </c>
      <c r="I10272" t="s">
        <v>135</v>
      </c>
      <c r="J10272" t="s">
        <v>136</v>
      </c>
      <c r="K10272" t="s">
        <v>167</v>
      </c>
      <c r="L10272" t="s">
        <v>28903</v>
      </c>
      <c r="M10272" t="s">
        <v>28904</v>
      </c>
      <c r="N10272">
        <v>8.0291666660000001</v>
      </c>
      <c r="O10272">
        <v>0</v>
      </c>
      <c r="P10272">
        <v>146</v>
      </c>
      <c r="Q10272">
        <v>0</v>
      </c>
      <c r="R10272">
        <v>0</v>
      </c>
      <c r="S10272">
        <v>0</v>
      </c>
      <c r="T10272">
        <v>31</v>
      </c>
      <c r="U10272">
        <v>0</v>
      </c>
      <c r="V10272">
        <v>0</v>
      </c>
      <c r="W10272">
        <v>0</v>
      </c>
      <c r="X10272">
        <v>271.46597662997976</v>
      </c>
      <c r="Y10272">
        <v>0</v>
      </c>
      <c r="Z10272">
        <v>0</v>
      </c>
      <c r="AA10272">
        <v>0</v>
      </c>
      <c r="AB10272">
        <v>227.92846050910549</v>
      </c>
      <c r="AC10272">
        <v>0</v>
      </c>
      <c r="AD10272">
        <v>0</v>
      </c>
      <c r="AE10272">
        <v>499.39443713908526</v>
      </c>
    </row>
    <row r="10273" spans="1:31" x14ac:dyDescent="0.25">
      <c r="A10273">
        <v>1686637</v>
      </c>
      <c r="B10273">
        <v>1</v>
      </c>
      <c r="C10273" t="s">
        <v>80</v>
      </c>
      <c r="D10273" t="s">
        <v>85</v>
      </c>
      <c r="E10273" t="s">
        <v>151</v>
      </c>
      <c r="F10273" t="s">
        <v>28905</v>
      </c>
      <c r="G10273" t="s">
        <v>281</v>
      </c>
      <c r="H10273" t="s">
        <v>143</v>
      </c>
      <c r="I10273" t="s">
        <v>135</v>
      </c>
      <c r="J10273" t="s">
        <v>136</v>
      </c>
      <c r="K10273" t="s">
        <v>167</v>
      </c>
      <c r="L10273" t="s">
        <v>28906</v>
      </c>
      <c r="M10273" t="s">
        <v>28907</v>
      </c>
      <c r="N10273">
        <v>0.315</v>
      </c>
      <c r="O10273">
        <v>0</v>
      </c>
      <c r="P10273">
        <v>108</v>
      </c>
      <c r="Q10273">
        <v>0</v>
      </c>
      <c r="R10273">
        <v>0</v>
      </c>
      <c r="S10273">
        <v>0</v>
      </c>
      <c r="T10273">
        <v>14</v>
      </c>
      <c r="U10273">
        <v>0</v>
      </c>
      <c r="V10273">
        <v>0</v>
      </c>
      <c r="W10273">
        <v>0</v>
      </c>
      <c r="X10273">
        <v>12.151966128472495</v>
      </c>
      <c r="Y10273">
        <v>0</v>
      </c>
      <c r="Z10273">
        <v>0</v>
      </c>
      <c r="AA10273">
        <v>0</v>
      </c>
      <c r="AB10273">
        <v>4.1007850544178002</v>
      </c>
      <c r="AC10273">
        <v>0</v>
      </c>
      <c r="AD10273">
        <v>0</v>
      </c>
      <c r="AE10273">
        <v>16.252751182890293</v>
      </c>
    </row>
    <row r="10274" spans="1:31" x14ac:dyDescent="0.25">
      <c r="A10274">
        <v>1686639</v>
      </c>
      <c r="B10274">
        <v>1</v>
      </c>
      <c r="C10274" t="s">
        <v>80</v>
      </c>
      <c r="D10274" t="s">
        <v>92</v>
      </c>
      <c r="E10274" t="s">
        <v>131</v>
      </c>
      <c r="F10274" t="s">
        <v>28908</v>
      </c>
      <c r="G10274" t="s">
        <v>253</v>
      </c>
      <c r="H10274" t="s">
        <v>134</v>
      </c>
      <c r="I10274" t="s">
        <v>135</v>
      </c>
      <c r="J10274" t="s">
        <v>136</v>
      </c>
      <c r="K10274" t="s">
        <v>167</v>
      </c>
      <c r="L10274" t="s">
        <v>28909</v>
      </c>
      <c r="M10274" t="s">
        <v>28910</v>
      </c>
      <c r="N10274">
        <v>3.7627777770000002</v>
      </c>
      <c r="O10274">
        <v>23</v>
      </c>
      <c r="P10274">
        <v>1486</v>
      </c>
      <c r="Q10274">
        <v>3</v>
      </c>
      <c r="R10274">
        <v>27</v>
      </c>
      <c r="S10274">
        <v>23</v>
      </c>
      <c r="T10274">
        <v>184</v>
      </c>
      <c r="U10274">
        <v>1</v>
      </c>
      <c r="V10274">
        <v>1</v>
      </c>
      <c r="W10274">
        <v>300.6132362122882</v>
      </c>
      <c r="X10274">
        <v>720.56271911499175</v>
      </c>
      <c r="Y10274">
        <v>22.722157089345878</v>
      </c>
      <c r="Z10274">
        <v>33.389895231464038</v>
      </c>
      <c r="AA10274">
        <v>336.42684790714839</v>
      </c>
      <c r="AB10274">
        <v>471.47648340366675</v>
      </c>
      <c r="AC10274">
        <v>27.499883756882284</v>
      </c>
      <c r="AD10274">
        <v>4.1876168843074995E-3</v>
      </c>
      <c r="AE10274">
        <v>1912.6954103326721</v>
      </c>
    </row>
    <row r="10275" spans="1:31" x14ac:dyDescent="0.25">
      <c r="A10275">
        <v>1686642</v>
      </c>
      <c r="B10275">
        <v>1</v>
      </c>
      <c r="C10275" t="s">
        <v>80</v>
      </c>
      <c r="D10275" t="s">
        <v>93</v>
      </c>
      <c r="E10275" t="s">
        <v>164</v>
      </c>
      <c r="F10275" t="s">
        <v>2352</v>
      </c>
      <c r="G10275" t="s">
        <v>281</v>
      </c>
      <c r="H10275" t="s">
        <v>134</v>
      </c>
      <c r="I10275" t="s">
        <v>135</v>
      </c>
      <c r="J10275" t="s">
        <v>136</v>
      </c>
      <c r="K10275" t="s">
        <v>167</v>
      </c>
      <c r="L10275" t="s">
        <v>28911</v>
      </c>
      <c r="M10275" t="s">
        <v>28912</v>
      </c>
      <c r="N10275">
        <v>7.5757794440000001</v>
      </c>
      <c r="O10275">
        <v>1</v>
      </c>
      <c r="P10275">
        <v>324</v>
      </c>
      <c r="Q10275">
        <v>37</v>
      </c>
      <c r="R10275">
        <v>189</v>
      </c>
      <c r="S10275">
        <v>8</v>
      </c>
      <c r="T10275">
        <v>102</v>
      </c>
      <c r="U10275">
        <v>0</v>
      </c>
      <c r="V10275">
        <v>0</v>
      </c>
      <c r="W10275">
        <v>7.4123307567021275</v>
      </c>
      <c r="X10275">
        <v>455.27760656505933</v>
      </c>
      <c r="Y10275">
        <v>971.99128832890813</v>
      </c>
      <c r="Z10275">
        <v>1522.2209080481696</v>
      </c>
      <c r="AA10275">
        <v>172.56845627741549</v>
      </c>
      <c r="AB10275">
        <v>1191.8296909715027</v>
      </c>
      <c r="AC10275">
        <v>0</v>
      </c>
      <c r="AD10275">
        <v>0</v>
      </c>
      <c r="AE10275">
        <v>4321.3002809477566</v>
      </c>
    </row>
    <row r="10276" spans="1:31" x14ac:dyDescent="0.25">
      <c r="A10276">
        <v>1686644</v>
      </c>
      <c r="B10276">
        <v>1</v>
      </c>
      <c r="C10276" t="s">
        <v>80</v>
      </c>
      <c r="D10276" t="s">
        <v>83</v>
      </c>
      <c r="E10276" t="s">
        <v>164</v>
      </c>
      <c r="F10276" t="s">
        <v>28913</v>
      </c>
      <c r="G10276" t="s">
        <v>161</v>
      </c>
      <c r="H10276" t="s">
        <v>134</v>
      </c>
      <c r="I10276" t="s">
        <v>135</v>
      </c>
      <c r="J10276" t="s">
        <v>136</v>
      </c>
      <c r="K10276" t="s">
        <v>137</v>
      </c>
      <c r="L10276" t="s">
        <v>28914</v>
      </c>
      <c r="M10276" t="s">
        <v>28915</v>
      </c>
      <c r="N10276">
        <v>1.297222222</v>
      </c>
      <c r="O10276">
        <v>0</v>
      </c>
      <c r="P10276">
        <v>270</v>
      </c>
      <c r="Q10276">
        <v>0</v>
      </c>
      <c r="R10276">
        <v>0</v>
      </c>
      <c r="S10276">
        <v>18</v>
      </c>
      <c r="T10276">
        <v>1124</v>
      </c>
      <c r="U10276">
        <v>1</v>
      </c>
      <c r="V10276">
        <v>15</v>
      </c>
      <c r="W10276">
        <v>0</v>
      </c>
      <c r="X10276">
        <v>87.319734602923774</v>
      </c>
      <c r="Y10276">
        <v>0</v>
      </c>
      <c r="Z10276">
        <v>0</v>
      </c>
      <c r="AA10276">
        <v>624.86770922658116</v>
      </c>
      <c r="AB10276">
        <v>1266.3138761708847</v>
      </c>
      <c r="AC10276">
        <v>9.8356321965411233</v>
      </c>
      <c r="AD10276">
        <v>198.29450817241877</v>
      </c>
      <c r="AE10276">
        <v>2186.6314603693495</v>
      </c>
    </row>
    <row r="10277" spans="1:31" x14ac:dyDescent="0.25">
      <c r="A10277">
        <v>1686647</v>
      </c>
      <c r="B10277">
        <v>1</v>
      </c>
      <c r="C10277" t="s">
        <v>80</v>
      </c>
      <c r="D10277" t="s">
        <v>96</v>
      </c>
      <c r="E10277" t="s">
        <v>140</v>
      </c>
      <c r="F10277" t="s">
        <v>28916</v>
      </c>
      <c r="G10277" t="s">
        <v>197</v>
      </c>
      <c r="H10277" t="s">
        <v>143</v>
      </c>
      <c r="I10277" t="s">
        <v>135</v>
      </c>
      <c r="J10277" t="s">
        <v>136</v>
      </c>
      <c r="K10277" t="s">
        <v>137</v>
      </c>
      <c r="L10277" t="s">
        <v>28917</v>
      </c>
      <c r="M10277" t="s">
        <v>28918</v>
      </c>
      <c r="N10277">
        <v>1.6969444440000001</v>
      </c>
      <c r="O10277">
        <v>0</v>
      </c>
      <c r="P10277">
        <v>1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5.5012875039886111E-2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5.5012875039886111E-2</v>
      </c>
    </row>
    <row r="10278" spans="1:31" x14ac:dyDescent="0.25">
      <c r="A10278">
        <v>1686648</v>
      </c>
      <c r="B10278">
        <v>1</v>
      </c>
      <c r="C10278" t="s">
        <v>80</v>
      </c>
      <c r="D10278" t="s">
        <v>109</v>
      </c>
      <c r="E10278" t="s">
        <v>140</v>
      </c>
      <c r="F10278" t="s">
        <v>28919</v>
      </c>
      <c r="G10278" t="s">
        <v>197</v>
      </c>
      <c r="H10278" t="s">
        <v>143</v>
      </c>
      <c r="I10278" t="s">
        <v>135</v>
      </c>
      <c r="J10278" t="s">
        <v>136</v>
      </c>
      <c r="K10278" t="s">
        <v>137</v>
      </c>
      <c r="L10278" t="s">
        <v>28920</v>
      </c>
      <c r="M10278" t="s">
        <v>28921</v>
      </c>
      <c r="N10278">
        <v>0.939722222</v>
      </c>
      <c r="O10278">
        <v>0</v>
      </c>
      <c r="P10278">
        <v>1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0.22416980044555443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0.22416980044555443</v>
      </c>
    </row>
    <row r="10279" spans="1:31" x14ac:dyDescent="0.25">
      <c r="A10279">
        <v>1686649</v>
      </c>
      <c r="B10279">
        <v>1</v>
      </c>
      <c r="C10279" t="s">
        <v>80</v>
      </c>
      <c r="D10279" t="s">
        <v>88</v>
      </c>
      <c r="E10279" t="s">
        <v>140</v>
      </c>
      <c r="F10279" t="s">
        <v>28922</v>
      </c>
      <c r="G10279" t="s">
        <v>209</v>
      </c>
      <c r="H10279" t="s">
        <v>143</v>
      </c>
      <c r="I10279" t="s">
        <v>135</v>
      </c>
      <c r="J10279" t="s">
        <v>136</v>
      </c>
      <c r="K10279" t="s">
        <v>137</v>
      </c>
      <c r="L10279" t="s">
        <v>28923</v>
      </c>
      <c r="M10279" t="s">
        <v>28924</v>
      </c>
      <c r="N10279">
        <v>0.91416666599999996</v>
      </c>
      <c r="O10279">
        <v>0</v>
      </c>
      <c r="P10279">
        <v>1</v>
      </c>
      <c r="Q10279">
        <v>0</v>
      </c>
      <c r="R10279">
        <v>0</v>
      </c>
      <c r="S10279">
        <v>0</v>
      </c>
      <c r="T10279">
        <v>1</v>
      </c>
      <c r="U10279">
        <v>0</v>
      </c>
      <c r="V10279">
        <v>0</v>
      </c>
      <c r="W10279">
        <v>0</v>
      </c>
      <c r="X10279">
        <v>0.34254758148150555</v>
      </c>
      <c r="Y10279">
        <v>0</v>
      </c>
      <c r="Z10279">
        <v>0</v>
      </c>
      <c r="AA10279">
        <v>0</v>
      </c>
      <c r="AB10279">
        <v>0.66012629802996337</v>
      </c>
      <c r="AC10279">
        <v>0</v>
      </c>
      <c r="AD10279">
        <v>0</v>
      </c>
      <c r="AE10279">
        <v>1.0026738795114689</v>
      </c>
    </row>
    <row r="10280" spans="1:31" x14ac:dyDescent="0.25">
      <c r="A10280">
        <v>1686651</v>
      </c>
      <c r="B10280">
        <v>1</v>
      </c>
      <c r="C10280" t="s">
        <v>80</v>
      </c>
      <c r="D10280" t="s">
        <v>92</v>
      </c>
      <c r="E10280" t="s">
        <v>151</v>
      </c>
      <c r="F10280" t="s">
        <v>28721</v>
      </c>
      <c r="G10280" t="s">
        <v>222</v>
      </c>
      <c r="H10280" t="s">
        <v>143</v>
      </c>
      <c r="I10280" t="s">
        <v>135</v>
      </c>
      <c r="J10280" t="s">
        <v>136</v>
      </c>
      <c r="K10280" t="s">
        <v>137</v>
      </c>
      <c r="L10280" t="s">
        <v>28925</v>
      </c>
      <c r="M10280" t="s">
        <v>28926</v>
      </c>
      <c r="N10280">
        <v>1.0433333330000001</v>
      </c>
      <c r="O10280">
        <v>0</v>
      </c>
      <c r="P10280">
        <v>1</v>
      </c>
      <c r="Q10280">
        <v>0</v>
      </c>
      <c r="R10280">
        <v>5</v>
      </c>
      <c r="S10280">
        <v>0</v>
      </c>
      <c r="T10280">
        <v>1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3.5663782014957337</v>
      </c>
      <c r="AA10280">
        <v>0</v>
      </c>
      <c r="AB10280">
        <v>3.6318645709866337</v>
      </c>
      <c r="AC10280">
        <v>0</v>
      </c>
      <c r="AD10280">
        <v>0</v>
      </c>
      <c r="AE10280">
        <v>7.1982427724823674</v>
      </c>
    </row>
    <row r="10281" spans="1:31" x14ac:dyDescent="0.25">
      <c r="A10281">
        <v>1686652</v>
      </c>
      <c r="B10281">
        <v>1</v>
      </c>
      <c r="C10281" t="s">
        <v>80</v>
      </c>
      <c r="D10281" t="s">
        <v>108</v>
      </c>
      <c r="E10281" t="s">
        <v>146</v>
      </c>
      <c r="F10281" t="s">
        <v>28927</v>
      </c>
      <c r="G10281" t="s">
        <v>253</v>
      </c>
      <c r="H10281" t="s">
        <v>143</v>
      </c>
      <c r="I10281" t="s">
        <v>135</v>
      </c>
      <c r="J10281" t="s">
        <v>136</v>
      </c>
      <c r="K10281" t="s">
        <v>167</v>
      </c>
      <c r="L10281" t="s">
        <v>28928</v>
      </c>
      <c r="M10281" t="s">
        <v>28929</v>
      </c>
      <c r="N10281">
        <v>6.1260286109999997</v>
      </c>
      <c r="O10281">
        <v>0</v>
      </c>
      <c r="P10281">
        <v>29</v>
      </c>
      <c r="Q10281">
        <v>0</v>
      </c>
      <c r="R10281">
        <v>4</v>
      </c>
      <c r="S10281">
        <v>0</v>
      </c>
      <c r="T10281">
        <v>8</v>
      </c>
      <c r="U10281">
        <v>0</v>
      </c>
      <c r="V10281">
        <v>0</v>
      </c>
      <c r="W10281">
        <v>0</v>
      </c>
      <c r="X10281">
        <v>12.86258329876169</v>
      </c>
      <c r="Y10281">
        <v>0</v>
      </c>
      <c r="Z10281">
        <v>4.4632543110042224</v>
      </c>
      <c r="AA10281">
        <v>0</v>
      </c>
      <c r="AB10281">
        <v>47.386559599638659</v>
      </c>
      <c r="AC10281">
        <v>0</v>
      </c>
      <c r="AD10281">
        <v>0</v>
      </c>
      <c r="AE10281">
        <v>64.712397209404571</v>
      </c>
    </row>
    <row r="10282" spans="1:31" x14ac:dyDescent="0.25">
      <c r="A10282">
        <v>1686654</v>
      </c>
      <c r="B10282">
        <v>1</v>
      </c>
      <c r="C10282" t="s">
        <v>80</v>
      </c>
      <c r="D10282" t="s">
        <v>85</v>
      </c>
      <c r="E10282" t="s">
        <v>151</v>
      </c>
      <c r="F10282" t="s">
        <v>28930</v>
      </c>
      <c r="G10282" t="s">
        <v>281</v>
      </c>
      <c r="H10282" t="s">
        <v>143</v>
      </c>
      <c r="I10282" t="s">
        <v>135</v>
      </c>
      <c r="J10282" t="s">
        <v>136</v>
      </c>
      <c r="K10282" t="s">
        <v>167</v>
      </c>
      <c r="L10282" t="s">
        <v>28931</v>
      </c>
      <c r="M10282" t="s">
        <v>28932</v>
      </c>
      <c r="N10282">
        <v>8.0522222219999993</v>
      </c>
      <c r="O10282">
        <v>0</v>
      </c>
      <c r="P10282">
        <v>115</v>
      </c>
      <c r="Q10282">
        <v>0</v>
      </c>
      <c r="R10282">
        <v>0</v>
      </c>
      <c r="S10282">
        <v>0</v>
      </c>
      <c r="T10282">
        <v>14</v>
      </c>
      <c r="U10282">
        <v>0</v>
      </c>
      <c r="V10282">
        <v>0</v>
      </c>
      <c r="W10282">
        <v>0</v>
      </c>
      <c r="X10282">
        <v>198.27762937644729</v>
      </c>
      <c r="Y10282">
        <v>0</v>
      </c>
      <c r="Z10282">
        <v>0</v>
      </c>
      <c r="AA10282">
        <v>0</v>
      </c>
      <c r="AB10282">
        <v>190.04075045146087</v>
      </c>
      <c r="AC10282">
        <v>0</v>
      </c>
      <c r="AD10282">
        <v>0</v>
      </c>
      <c r="AE10282">
        <v>388.31837982790819</v>
      </c>
    </row>
    <row r="10283" spans="1:31" x14ac:dyDescent="0.25">
      <c r="A10283">
        <v>1686655</v>
      </c>
      <c r="B10283">
        <v>1</v>
      </c>
      <c r="C10283" t="s">
        <v>80</v>
      </c>
      <c r="D10283" t="s">
        <v>90</v>
      </c>
      <c r="E10283" t="s">
        <v>151</v>
      </c>
      <c r="F10283" t="s">
        <v>28933</v>
      </c>
      <c r="G10283" t="s">
        <v>403</v>
      </c>
      <c r="H10283" t="s">
        <v>143</v>
      </c>
      <c r="I10283" t="s">
        <v>135</v>
      </c>
      <c r="J10283" t="s">
        <v>136</v>
      </c>
      <c r="K10283" t="s">
        <v>137</v>
      </c>
      <c r="L10283" t="s">
        <v>28934</v>
      </c>
      <c r="M10283" t="s">
        <v>28935</v>
      </c>
      <c r="N10283">
        <v>0.93583333300000004</v>
      </c>
      <c r="O10283">
        <v>0</v>
      </c>
      <c r="P10283">
        <v>88</v>
      </c>
      <c r="Q10283">
        <v>0</v>
      </c>
      <c r="R10283">
        <v>0</v>
      </c>
      <c r="S10283">
        <v>0</v>
      </c>
      <c r="T10283">
        <v>1</v>
      </c>
      <c r="U10283">
        <v>0</v>
      </c>
      <c r="V10283">
        <v>0</v>
      </c>
      <c r="W10283">
        <v>0</v>
      </c>
      <c r="X10283">
        <v>24.286635430388632</v>
      </c>
      <c r="Y10283">
        <v>0</v>
      </c>
      <c r="Z10283">
        <v>0</v>
      </c>
      <c r="AA10283">
        <v>0</v>
      </c>
      <c r="AB10283">
        <v>1.4895270061335E-2</v>
      </c>
      <c r="AC10283">
        <v>0</v>
      </c>
      <c r="AD10283">
        <v>0</v>
      </c>
      <c r="AE10283">
        <v>24.301530700449966</v>
      </c>
    </row>
    <row r="10284" spans="1:31" x14ac:dyDescent="0.25">
      <c r="A10284">
        <v>1686656</v>
      </c>
      <c r="B10284">
        <v>1</v>
      </c>
      <c r="C10284" t="s">
        <v>81</v>
      </c>
      <c r="D10284" t="s">
        <v>122</v>
      </c>
      <c r="E10284" t="s">
        <v>146</v>
      </c>
      <c r="F10284" t="s">
        <v>28936</v>
      </c>
      <c r="G10284" t="s">
        <v>281</v>
      </c>
      <c r="H10284" t="s">
        <v>143</v>
      </c>
      <c r="I10284" t="s">
        <v>135</v>
      </c>
      <c r="J10284" t="s">
        <v>136</v>
      </c>
      <c r="K10284" t="s">
        <v>167</v>
      </c>
      <c r="L10284" t="s">
        <v>28937</v>
      </c>
      <c r="M10284" t="s">
        <v>28938</v>
      </c>
      <c r="N10284">
        <v>5.1191480550000001</v>
      </c>
      <c r="O10284">
        <v>0</v>
      </c>
      <c r="P10284">
        <v>657</v>
      </c>
      <c r="Q10284">
        <v>0</v>
      </c>
      <c r="R10284">
        <v>2</v>
      </c>
      <c r="S10284">
        <v>0</v>
      </c>
      <c r="T10284">
        <v>36</v>
      </c>
      <c r="U10284">
        <v>0</v>
      </c>
      <c r="V10284">
        <v>0</v>
      </c>
      <c r="W10284">
        <v>0</v>
      </c>
      <c r="X10284">
        <v>527.84376391802289</v>
      </c>
      <c r="Y10284">
        <v>0</v>
      </c>
      <c r="Z10284">
        <v>0.92604759547709348</v>
      </c>
      <c r="AA10284">
        <v>0</v>
      </c>
      <c r="AB10284">
        <v>104.973040812677</v>
      </c>
      <c r="AC10284">
        <v>0</v>
      </c>
      <c r="AD10284">
        <v>0</v>
      </c>
      <c r="AE10284">
        <v>633.74285232617706</v>
      </c>
    </row>
    <row r="10285" spans="1:31" x14ac:dyDescent="0.25">
      <c r="A10285">
        <v>1686659</v>
      </c>
      <c r="B10285">
        <v>1</v>
      </c>
      <c r="C10285" t="s">
        <v>80</v>
      </c>
      <c r="D10285" t="s">
        <v>96</v>
      </c>
      <c r="E10285" t="s">
        <v>140</v>
      </c>
      <c r="F10285" t="s">
        <v>28939</v>
      </c>
      <c r="G10285" t="s">
        <v>142</v>
      </c>
      <c r="H10285" t="s">
        <v>143</v>
      </c>
      <c r="I10285" t="s">
        <v>135</v>
      </c>
      <c r="J10285" t="s">
        <v>136</v>
      </c>
      <c r="K10285" t="s">
        <v>137</v>
      </c>
      <c r="L10285" t="s">
        <v>28940</v>
      </c>
      <c r="M10285" t="s">
        <v>28941</v>
      </c>
      <c r="N10285">
        <v>3.4969444439999999</v>
      </c>
      <c r="O10285">
        <v>0</v>
      </c>
      <c r="P10285">
        <v>1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1.0029039152144167E-2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1.0029039152144167E-2</v>
      </c>
    </row>
    <row r="10286" spans="1:31" x14ac:dyDescent="0.25">
      <c r="A10286">
        <v>1686660</v>
      </c>
      <c r="B10286">
        <v>1</v>
      </c>
      <c r="C10286" t="s">
        <v>80</v>
      </c>
      <c r="D10286" t="s">
        <v>83</v>
      </c>
      <c r="E10286" t="s">
        <v>151</v>
      </c>
      <c r="F10286" t="s">
        <v>28942</v>
      </c>
      <c r="G10286" t="s">
        <v>281</v>
      </c>
      <c r="H10286" t="s">
        <v>143</v>
      </c>
      <c r="I10286" t="s">
        <v>135</v>
      </c>
      <c r="J10286" t="s">
        <v>136</v>
      </c>
      <c r="K10286" t="s">
        <v>167</v>
      </c>
      <c r="L10286" t="s">
        <v>28943</v>
      </c>
      <c r="M10286" t="s">
        <v>28944</v>
      </c>
      <c r="N10286">
        <v>7.420555555</v>
      </c>
      <c r="O10286">
        <v>0</v>
      </c>
      <c r="P10286">
        <v>55</v>
      </c>
      <c r="Q10286">
        <v>0</v>
      </c>
      <c r="R10286">
        <v>0</v>
      </c>
      <c r="S10286">
        <v>0</v>
      </c>
      <c r="T10286">
        <v>7</v>
      </c>
      <c r="U10286">
        <v>0</v>
      </c>
      <c r="V10286">
        <v>0</v>
      </c>
      <c r="W10286">
        <v>0</v>
      </c>
      <c r="X10286">
        <v>145.95666413171818</v>
      </c>
      <c r="Y10286">
        <v>0</v>
      </c>
      <c r="Z10286">
        <v>0</v>
      </c>
      <c r="AA10286">
        <v>0</v>
      </c>
      <c r="AB10286">
        <v>11.67202987550125</v>
      </c>
      <c r="AC10286">
        <v>0</v>
      </c>
      <c r="AD10286">
        <v>0</v>
      </c>
      <c r="AE10286">
        <v>157.62869400721942</v>
      </c>
    </row>
    <row r="10287" spans="1:31" x14ac:dyDescent="0.25">
      <c r="A10287">
        <v>1686663</v>
      </c>
      <c r="B10287">
        <v>1</v>
      </c>
      <c r="C10287" t="s">
        <v>80</v>
      </c>
      <c r="D10287" t="s">
        <v>93</v>
      </c>
      <c r="E10287" t="s">
        <v>179</v>
      </c>
      <c r="F10287" t="s">
        <v>11335</v>
      </c>
      <c r="G10287" t="s">
        <v>281</v>
      </c>
      <c r="H10287" t="s">
        <v>134</v>
      </c>
      <c r="I10287" t="s">
        <v>135</v>
      </c>
      <c r="J10287" t="s">
        <v>136</v>
      </c>
      <c r="K10287" t="s">
        <v>167</v>
      </c>
      <c r="L10287" t="s">
        <v>28945</v>
      </c>
      <c r="M10287" t="s">
        <v>28946</v>
      </c>
      <c r="N10287">
        <v>8.2686111110000002</v>
      </c>
      <c r="O10287">
        <v>1</v>
      </c>
      <c r="P10287">
        <v>7</v>
      </c>
      <c r="Q10287">
        <v>14</v>
      </c>
      <c r="R10287">
        <v>15</v>
      </c>
      <c r="S10287">
        <v>8</v>
      </c>
      <c r="T10287">
        <v>19</v>
      </c>
      <c r="U10287">
        <v>1</v>
      </c>
      <c r="V10287">
        <v>0</v>
      </c>
      <c r="W10287">
        <v>0.10904237133724999</v>
      </c>
      <c r="X10287">
        <v>21.235414666699167</v>
      </c>
      <c r="Y10287">
        <v>293.14043241144014</v>
      </c>
      <c r="Z10287">
        <v>83.526640082714167</v>
      </c>
      <c r="AA10287">
        <v>497.27281088489462</v>
      </c>
      <c r="AB10287">
        <v>187.53046637901738</v>
      </c>
      <c r="AC10287">
        <v>5613.893545527636</v>
      </c>
      <c r="AD10287">
        <v>0</v>
      </c>
      <c r="AE10287">
        <v>6696.7083523237388</v>
      </c>
    </row>
    <row r="10288" spans="1:31" x14ac:dyDescent="0.25">
      <c r="A10288">
        <v>1686667</v>
      </c>
      <c r="B10288">
        <v>1</v>
      </c>
      <c r="C10288" t="s">
        <v>80</v>
      </c>
      <c r="D10288" t="s">
        <v>82</v>
      </c>
      <c r="E10288" t="s">
        <v>140</v>
      </c>
      <c r="F10288" t="s">
        <v>28947</v>
      </c>
      <c r="G10288" t="s">
        <v>197</v>
      </c>
      <c r="H10288" t="s">
        <v>143</v>
      </c>
      <c r="I10288" t="s">
        <v>135</v>
      </c>
      <c r="J10288" t="s">
        <v>136</v>
      </c>
      <c r="K10288" t="s">
        <v>137</v>
      </c>
      <c r="L10288" t="s">
        <v>28948</v>
      </c>
      <c r="M10288" t="s">
        <v>28949</v>
      </c>
      <c r="N10288">
        <v>3.931944444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13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113.82497607787832</v>
      </c>
      <c r="AC10288">
        <v>0</v>
      </c>
      <c r="AD10288">
        <v>0</v>
      </c>
      <c r="AE10288">
        <v>113.82497607787832</v>
      </c>
    </row>
    <row r="10289" spans="1:31" x14ac:dyDescent="0.25">
      <c r="A10289">
        <v>1686668</v>
      </c>
      <c r="B10289">
        <v>1</v>
      </c>
      <c r="C10289" t="s">
        <v>81</v>
      </c>
      <c r="D10289" t="s">
        <v>115</v>
      </c>
      <c r="E10289" t="s">
        <v>140</v>
      </c>
      <c r="F10289" t="s">
        <v>28950</v>
      </c>
      <c r="G10289" t="s">
        <v>197</v>
      </c>
      <c r="H10289" t="s">
        <v>143</v>
      </c>
      <c r="I10289" t="s">
        <v>135</v>
      </c>
      <c r="J10289" t="s">
        <v>136</v>
      </c>
      <c r="K10289" t="s">
        <v>137</v>
      </c>
      <c r="L10289" t="s">
        <v>28951</v>
      </c>
      <c r="M10289" t="s">
        <v>28952</v>
      </c>
      <c r="N10289">
        <v>1.836944444</v>
      </c>
      <c r="O10289">
        <v>0</v>
      </c>
      <c r="P10289">
        <v>2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0.56802173042748749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0.56802173042748749</v>
      </c>
    </row>
    <row r="10290" spans="1:31" x14ac:dyDescent="0.25">
      <c r="A10290">
        <v>1686669</v>
      </c>
      <c r="B10290">
        <v>1</v>
      </c>
      <c r="C10290" t="s">
        <v>80</v>
      </c>
      <c r="D10290" t="s">
        <v>105</v>
      </c>
      <c r="E10290" t="s">
        <v>151</v>
      </c>
      <c r="F10290" t="s">
        <v>28953</v>
      </c>
      <c r="G10290" t="s">
        <v>281</v>
      </c>
      <c r="H10290" t="s">
        <v>143</v>
      </c>
      <c r="I10290" t="s">
        <v>135</v>
      </c>
      <c r="J10290" t="s">
        <v>136</v>
      </c>
      <c r="K10290" t="s">
        <v>167</v>
      </c>
      <c r="L10290" t="s">
        <v>28954</v>
      </c>
      <c r="M10290" t="s">
        <v>28955</v>
      </c>
      <c r="N10290">
        <v>3.5942591660000001</v>
      </c>
      <c r="O10290">
        <v>0</v>
      </c>
      <c r="P10290">
        <v>330</v>
      </c>
      <c r="Q10290">
        <v>0</v>
      </c>
      <c r="R10290">
        <v>0</v>
      </c>
      <c r="S10290">
        <v>0</v>
      </c>
      <c r="T10290">
        <v>111</v>
      </c>
      <c r="U10290">
        <v>0</v>
      </c>
      <c r="V10290">
        <v>1</v>
      </c>
      <c r="W10290">
        <v>0</v>
      </c>
      <c r="X10290">
        <v>275.28871336958838</v>
      </c>
      <c r="Y10290">
        <v>0</v>
      </c>
      <c r="Z10290">
        <v>0</v>
      </c>
      <c r="AA10290">
        <v>0</v>
      </c>
      <c r="AB10290">
        <v>266.16708550897346</v>
      </c>
      <c r="AC10290">
        <v>0</v>
      </c>
      <c r="AD10290">
        <v>19.222239740029377</v>
      </c>
      <c r="AE10290">
        <v>560.67803861859124</v>
      </c>
    </row>
    <row r="10291" spans="1:31" x14ac:dyDescent="0.25">
      <c r="A10291">
        <v>1686670</v>
      </c>
      <c r="B10291">
        <v>1</v>
      </c>
      <c r="C10291" t="s">
        <v>80</v>
      </c>
      <c r="D10291" t="s">
        <v>97</v>
      </c>
      <c r="E10291" t="s">
        <v>151</v>
      </c>
      <c r="F10291" t="s">
        <v>4318</v>
      </c>
      <c r="G10291" t="s">
        <v>281</v>
      </c>
      <c r="H10291" t="s">
        <v>143</v>
      </c>
      <c r="I10291" t="s">
        <v>135</v>
      </c>
      <c r="J10291" t="s">
        <v>136</v>
      </c>
      <c r="K10291" t="s">
        <v>167</v>
      </c>
      <c r="L10291" t="s">
        <v>28956</v>
      </c>
      <c r="M10291" t="s">
        <v>28957</v>
      </c>
      <c r="N10291">
        <v>8.3472238880000003</v>
      </c>
      <c r="O10291">
        <v>0</v>
      </c>
      <c r="P10291">
        <v>20</v>
      </c>
      <c r="Q10291">
        <v>0</v>
      </c>
      <c r="R10291">
        <v>27</v>
      </c>
      <c r="S10291">
        <v>0</v>
      </c>
      <c r="T10291">
        <v>2</v>
      </c>
      <c r="U10291">
        <v>0</v>
      </c>
      <c r="V10291">
        <v>0</v>
      </c>
      <c r="W10291">
        <v>0</v>
      </c>
      <c r="X10291">
        <v>93.699792037830946</v>
      </c>
      <c r="Y10291">
        <v>0</v>
      </c>
      <c r="Z10291">
        <v>75.993081980754695</v>
      </c>
      <c r="AA10291">
        <v>0</v>
      </c>
      <c r="AB10291">
        <v>9.3909213675501189</v>
      </c>
      <c r="AC10291">
        <v>0</v>
      </c>
      <c r="AD10291">
        <v>0</v>
      </c>
      <c r="AE10291">
        <v>179.08379538613576</v>
      </c>
    </row>
    <row r="10292" spans="1:31" x14ac:dyDescent="0.25">
      <c r="A10292">
        <v>1686675</v>
      </c>
      <c r="B10292">
        <v>1</v>
      </c>
      <c r="C10292" t="s">
        <v>81</v>
      </c>
      <c r="D10292" t="s">
        <v>118</v>
      </c>
      <c r="E10292" t="s">
        <v>151</v>
      </c>
      <c r="F10292" t="s">
        <v>28958</v>
      </c>
      <c r="G10292" t="s">
        <v>281</v>
      </c>
      <c r="H10292" t="s">
        <v>143</v>
      </c>
      <c r="I10292" t="s">
        <v>135</v>
      </c>
      <c r="J10292" t="s">
        <v>136</v>
      </c>
      <c r="K10292" t="s">
        <v>167</v>
      </c>
      <c r="L10292" t="s">
        <v>28959</v>
      </c>
      <c r="M10292" t="s">
        <v>28960</v>
      </c>
      <c r="N10292">
        <v>3.4894444440000001</v>
      </c>
      <c r="O10292">
        <v>0</v>
      </c>
      <c r="P10292">
        <v>4</v>
      </c>
      <c r="Q10292">
        <v>0</v>
      </c>
      <c r="R10292">
        <v>1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1.0875893482018879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1.0875893482018879</v>
      </c>
    </row>
    <row r="10293" spans="1:31" x14ac:dyDescent="0.25">
      <c r="A10293">
        <v>1686684</v>
      </c>
      <c r="B10293">
        <v>1</v>
      </c>
      <c r="C10293" t="s">
        <v>81</v>
      </c>
      <c r="D10293" t="s">
        <v>114</v>
      </c>
      <c r="E10293" t="s">
        <v>151</v>
      </c>
      <c r="F10293" t="s">
        <v>28961</v>
      </c>
      <c r="G10293" t="s">
        <v>281</v>
      </c>
      <c r="H10293" t="s">
        <v>143</v>
      </c>
      <c r="I10293" t="s">
        <v>135</v>
      </c>
      <c r="J10293" t="s">
        <v>136</v>
      </c>
      <c r="K10293" t="s">
        <v>167</v>
      </c>
      <c r="L10293" t="s">
        <v>28962</v>
      </c>
      <c r="M10293" t="s">
        <v>28963</v>
      </c>
      <c r="N10293">
        <v>3.0789694440000002</v>
      </c>
      <c r="O10293">
        <v>0</v>
      </c>
      <c r="P10293">
        <v>2</v>
      </c>
      <c r="Q10293">
        <v>0</v>
      </c>
      <c r="R10293">
        <v>1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0.50942901750529002</v>
      </c>
      <c r="Y10293">
        <v>0</v>
      </c>
      <c r="Z10293">
        <v>0.1989361001802514</v>
      </c>
      <c r="AA10293">
        <v>0</v>
      </c>
      <c r="AB10293">
        <v>0</v>
      </c>
      <c r="AC10293">
        <v>0</v>
      </c>
      <c r="AD10293">
        <v>0</v>
      </c>
      <c r="AE10293">
        <v>0.70836511768554145</v>
      </c>
    </row>
    <row r="10294" spans="1:31" x14ac:dyDescent="0.25">
      <c r="A10294">
        <v>1686688</v>
      </c>
      <c r="B10294">
        <v>1</v>
      </c>
      <c r="C10294" t="s">
        <v>80</v>
      </c>
      <c r="D10294" t="s">
        <v>95</v>
      </c>
      <c r="E10294" t="s">
        <v>146</v>
      </c>
      <c r="F10294" t="s">
        <v>25504</v>
      </c>
      <c r="G10294" t="s">
        <v>253</v>
      </c>
      <c r="H10294" t="s">
        <v>143</v>
      </c>
      <c r="I10294" t="s">
        <v>135</v>
      </c>
      <c r="J10294" t="s">
        <v>136</v>
      </c>
      <c r="K10294" t="s">
        <v>167</v>
      </c>
      <c r="L10294" t="s">
        <v>28964</v>
      </c>
      <c r="M10294" t="s">
        <v>28965</v>
      </c>
      <c r="N10294">
        <v>0.80324805499999996</v>
      </c>
      <c r="O10294">
        <v>0</v>
      </c>
      <c r="P10294">
        <v>276</v>
      </c>
      <c r="Q10294">
        <v>0</v>
      </c>
      <c r="R10294">
        <v>3</v>
      </c>
      <c r="S10294">
        <v>0</v>
      </c>
      <c r="T10294">
        <v>8</v>
      </c>
      <c r="U10294">
        <v>0</v>
      </c>
      <c r="V10294">
        <v>0</v>
      </c>
      <c r="W10294">
        <v>0</v>
      </c>
      <c r="X10294">
        <v>33.965507343016718</v>
      </c>
      <c r="Y10294">
        <v>0</v>
      </c>
      <c r="Z10294">
        <v>0.41067834023184008</v>
      </c>
      <c r="AA10294">
        <v>0</v>
      </c>
      <c r="AB10294">
        <v>4.7811152764533666</v>
      </c>
      <c r="AC10294">
        <v>0</v>
      </c>
      <c r="AD10294">
        <v>0</v>
      </c>
      <c r="AE10294">
        <v>39.157300959701928</v>
      </c>
    </row>
    <row r="10295" spans="1:31" x14ac:dyDescent="0.25">
      <c r="A10295">
        <v>1686689</v>
      </c>
      <c r="B10295">
        <v>1</v>
      </c>
      <c r="C10295" t="s">
        <v>81</v>
      </c>
      <c r="D10295" t="s">
        <v>112</v>
      </c>
      <c r="E10295" t="s">
        <v>151</v>
      </c>
      <c r="F10295" t="s">
        <v>28966</v>
      </c>
      <c r="G10295" t="s">
        <v>153</v>
      </c>
      <c r="H10295" t="s">
        <v>143</v>
      </c>
      <c r="I10295" t="s">
        <v>135</v>
      </c>
      <c r="J10295" t="s">
        <v>136</v>
      </c>
      <c r="K10295" t="s">
        <v>137</v>
      </c>
      <c r="L10295" t="s">
        <v>28967</v>
      </c>
      <c r="M10295" t="s">
        <v>28968</v>
      </c>
      <c r="N10295">
        <v>1.395</v>
      </c>
      <c r="O10295">
        <v>0</v>
      </c>
      <c r="P10295">
        <v>20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3.8807286585126803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3.8807286585126803</v>
      </c>
    </row>
    <row r="10296" spans="1:31" x14ac:dyDescent="0.25">
      <c r="A10296">
        <v>1686690</v>
      </c>
      <c r="B10296">
        <v>1</v>
      </c>
      <c r="C10296" t="s">
        <v>80</v>
      </c>
      <c r="D10296" t="s">
        <v>109</v>
      </c>
      <c r="E10296" t="s">
        <v>140</v>
      </c>
      <c r="F10296" t="s">
        <v>27534</v>
      </c>
      <c r="G10296" t="s">
        <v>197</v>
      </c>
      <c r="H10296" t="s">
        <v>143</v>
      </c>
      <c r="I10296" t="s">
        <v>135</v>
      </c>
      <c r="J10296" t="s">
        <v>136</v>
      </c>
      <c r="K10296" t="s">
        <v>137</v>
      </c>
      <c r="L10296" t="s">
        <v>28969</v>
      </c>
      <c r="M10296" t="s">
        <v>28970</v>
      </c>
      <c r="N10296">
        <v>1.427777777</v>
      </c>
      <c r="O10296">
        <v>0</v>
      </c>
      <c r="P10296">
        <v>2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2.2805791418645391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2.2805791418645391</v>
      </c>
    </row>
    <row r="10297" spans="1:31" x14ac:dyDescent="0.25">
      <c r="A10297">
        <v>1686691</v>
      </c>
      <c r="B10297">
        <v>1</v>
      </c>
      <c r="C10297" t="s">
        <v>80</v>
      </c>
      <c r="D10297" t="s">
        <v>83</v>
      </c>
      <c r="E10297" t="s">
        <v>151</v>
      </c>
      <c r="F10297" t="s">
        <v>28971</v>
      </c>
      <c r="G10297" t="s">
        <v>281</v>
      </c>
      <c r="H10297" t="s">
        <v>143</v>
      </c>
      <c r="I10297" t="s">
        <v>135</v>
      </c>
      <c r="J10297" t="s">
        <v>136</v>
      </c>
      <c r="K10297" t="s">
        <v>167</v>
      </c>
      <c r="L10297" t="s">
        <v>28972</v>
      </c>
      <c r="M10297" t="s">
        <v>28973</v>
      </c>
      <c r="N10297">
        <v>6.8728666660000002</v>
      </c>
      <c r="O10297">
        <v>0</v>
      </c>
      <c r="P10297">
        <v>23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63.425665850617072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63.425665850617072</v>
      </c>
    </row>
    <row r="10298" spans="1:31" x14ac:dyDescent="0.25">
      <c r="A10298">
        <v>1686693</v>
      </c>
      <c r="B10298">
        <v>1</v>
      </c>
      <c r="C10298" t="s">
        <v>80</v>
      </c>
      <c r="D10298" t="s">
        <v>85</v>
      </c>
      <c r="E10298" t="s">
        <v>151</v>
      </c>
      <c r="F10298" t="s">
        <v>28905</v>
      </c>
      <c r="G10298" t="s">
        <v>281</v>
      </c>
      <c r="H10298" t="s">
        <v>143</v>
      </c>
      <c r="I10298" t="s">
        <v>135</v>
      </c>
      <c r="J10298" t="s">
        <v>136</v>
      </c>
      <c r="K10298" t="s">
        <v>167</v>
      </c>
      <c r="L10298" t="s">
        <v>28974</v>
      </c>
      <c r="M10298" t="s">
        <v>28975</v>
      </c>
      <c r="N10298">
        <v>7.5011111110000002</v>
      </c>
      <c r="O10298">
        <v>0</v>
      </c>
      <c r="P10298">
        <v>108</v>
      </c>
      <c r="Q10298">
        <v>0</v>
      </c>
      <c r="R10298">
        <v>0</v>
      </c>
      <c r="S10298">
        <v>0</v>
      </c>
      <c r="T10298">
        <v>14</v>
      </c>
      <c r="U10298">
        <v>0</v>
      </c>
      <c r="V10298">
        <v>0</v>
      </c>
      <c r="W10298">
        <v>0</v>
      </c>
      <c r="X10298">
        <v>261.80540975829399</v>
      </c>
      <c r="Y10298">
        <v>0</v>
      </c>
      <c r="Z10298">
        <v>0</v>
      </c>
      <c r="AA10298">
        <v>0</v>
      </c>
      <c r="AB10298">
        <v>87.758231996280671</v>
      </c>
      <c r="AC10298">
        <v>0</v>
      </c>
      <c r="AD10298">
        <v>0</v>
      </c>
      <c r="AE10298">
        <v>349.56364175457463</v>
      </c>
    </row>
    <row r="10299" spans="1:31" x14ac:dyDescent="0.25">
      <c r="A10299">
        <v>1686694</v>
      </c>
      <c r="B10299">
        <v>1</v>
      </c>
      <c r="C10299" t="s">
        <v>80</v>
      </c>
      <c r="D10299" t="s">
        <v>84</v>
      </c>
      <c r="E10299" t="s">
        <v>151</v>
      </c>
      <c r="F10299" t="s">
        <v>28976</v>
      </c>
      <c r="G10299" t="s">
        <v>267</v>
      </c>
      <c r="H10299" t="s">
        <v>143</v>
      </c>
      <c r="I10299" t="s">
        <v>135</v>
      </c>
      <c r="J10299" t="s">
        <v>136</v>
      </c>
      <c r="K10299" t="s">
        <v>137</v>
      </c>
      <c r="L10299" t="s">
        <v>28977</v>
      </c>
      <c r="M10299" t="s">
        <v>28978</v>
      </c>
      <c r="N10299">
        <v>0.586388888</v>
      </c>
      <c r="O10299">
        <v>0</v>
      </c>
      <c r="P10299">
        <v>407</v>
      </c>
      <c r="Q10299">
        <v>0</v>
      </c>
      <c r="R10299">
        <v>0</v>
      </c>
      <c r="S10299">
        <v>0</v>
      </c>
      <c r="T10299">
        <v>40</v>
      </c>
      <c r="U10299">
        <v>0</v>
      </c>
      <c r="V10299">
        <v>0</v>
      </c>
      <c r="W10299">
        <v>0</v>
      </c>
      <c r="X10299">
        <v>43.458919593385325</v>
      </c>
      <c r="Y10299">
        <v>0</v>
      </c>
      <c r="Z10299">
        <v>0</v>
      </c>
      <c r="AA10299">
        <v>0</v>
      </c>
      <c r="AB10299">
        <v>34.568966841214284</v>
      </c>
      <c r="AC10299">
        <v>0</v>
      </c>
      <c r="AD10299">
        <v>0</v>
      </c>
      <c r="AE10299">
        <v>78.027886434599608</v>
      </c>
    </row>
    <row r="10300" spans="1:31" x14ac:dyDescent="0.25">
      <c r="A10300">
        <v>1686698</v>
      </c>
      <c r="B10300">
        <v>1</v>
      </c>
      <c r="C10300" t="s">
        <v>80</v>
      </c>
      <c r="D10300" t="s">
        <v>97</v>
      </c>
      <c r="E10300" t="s">
        <v>140</v>
      </c>
      <c r="F10300" t="s">
        <v>28979</v>
      </c>
      <c r="G10300" t="s">
        <v>389</v>
      </c>
      <c r="H10300" t="s">
        <v>143</v>
      </c>
      <c r="I10300" t="s">
        <v>135</v>
      </c>
      <c r="J10300" t="s">
        <v>136</v>
      </c>
      <c r="K10300" t="s">
        <v>137</v>
      </c>
      <c r="L10300" t="s">
        <v>28980</v>
      </c>
      <c r="M10300" t="s">
        <v>28981</v>
      </c>
      <c r="N10300">
        <v>3.5194444439999999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1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6.6478262899360277E-2</v>
      </c>
      <c r="AC10300">
        <v>0</v>
      </c>
      <c r="AD10300">
        <v>0</v>
      </c>
      <c r="AE10300">
        <v>6.6478262899360277E-2</v>
      </c>
    </row>
    <row r="10301" spans="1:31" x14ac:dyDescent="0.25">
      <c r="A10301">
        <v>1686702</v>
      </c>
      <c r="B10301">
        <v>1</v>
      </c>
      <c r="C10301" t="s">
        <v>81</v>
      </c>
      <c r="D10301" t="s">
        <v>123</v>
      </c>
      <c r="E10301" t="s">
        <v>151</v>
      </c>
      <c r="F10301" t="s">
        <v>617</v>
      </c>
      <c r="G10301" t="s">
        <v>526</v>
      </c>
      <c r="H10301" t="s">
        <v>143</v>
      </c>
      <c r="I10301" t="s">
        <v>135</v>
      </c>
      <c r="J10301" t="s">
        <v>136</v>
      </c>
      <c r="K10301" t="s">
        <v>137</v>
      </c>
      <c r="L10301" t="s">
        <v>28982</v>
      </c>
      <c r="M10301" t="s">
        <v>28983</v>
      </c>
      <c r="N10301">
        <v>1.695277777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2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340.3202874969565</v>
      </c>
      <c r="AE10301">
        <v>340.3202874969565</v>
      </c>
    </row>
    <row r="10302" spans="1:31" x14ac:dyDescent="0.25">
      <c r="A10302">
        <v>1686704</v>
      </c>
      <c r="B10302">
        <v>1</v>
      </c>
      <c r="C10302" t="s">
        <v>80</v>
      </c>
      <c r="D10302" t="s">
        <v>107</v>
      </c>
      <c r="E10302" t="s">
        <v>151</v>
      </c>
      <c r="F10302" t="s">
        <v>28984</v>
      </c>
      <c r="G10302" t="s">
        <v>281</v>
      </c>
      <c r="H10302" t="s">
        <v>143</v>
      </c>
      <c r="I10302" t="s">
        <v>135</v>
      </c>
      <c r="J10302" t="s">
        <v>136</v>
      </c>
      <c r="K10302" t="s">
        <v>167</v>
      </c>
      <c r="L10302" t="s">
        <v>28985</v>
      </c>
      <c r="M10302" t="s">
        <v>28986</v>
      </c>
      <c r="N10302">
        <v>0.88322666599999999</v>
      </c>
      <c r="O10302">
        <v>0</v>
      </c>
      <c r="P10302">
        <v>218</v>
      </c>
      <c r="Q10302">
        <v>0</v>
      </c>
      <c r="R10302">
        <v>0</v>
      </c>
      <c r="S10302">
        <v>0</v>
      </c>
      <c r="T10302">
        <v>3</v>
      </c>
      <c r="U10302">
        <v>0</v>
      </c>
      <c r="V10302">
        <v>0</v>
      </c>
      <c r="W10302">
        <v>0</v>
      </c>
      <c r="X10302">
        <v>39.702065302569011</v>
      </c>
      <c r="Y10302">
        <v>0</v>
      </c>
      <c r="Z10302">
        <v>0</v>
      </c>
      <c r="AA10302">
        <v>0</v>
      </c>
      <c r="AB10302">
        <v>1.7805317899332247</v>
      </c>
      <c r="AC10302">
        <v>0</v>
      </c>
      <c r="AD10302">
        <v>0</v>
      </c>
      <c r="AE10302">
        <v>41.482597092502239</v>
      </c>
    </row>
    <row r="10303" spans="1:31" x14ac:dyDescent="0.25">
      <c r="A10303">
        <v>1686706</v>
      </c>
      <c r="B10303">
        <v>1</v>
      </c>
      <c r="C10303" t="s">
        <v>81</v>
      </c>
      <c r="D10303" t="s">
        <v>120</v>
      </c>
      <c r="E10303" t="s">
        <v>131</v>
      </c>
      <c r="F10303" t="s">
        <v>14876</v>
      </c>
      <c r="G10303" t="s">
        <v>161</v>
      </c>
      <c r="H10303" t="s">
        <v>134</v>
      </c>
      <c r="I10303" t="s">
        <v>135</v>
      </c>
      <c r="J10303" t="s">
        <v>136</v>
      </c>
      <c r="K10303" t="s">
        <v>137</v>
      </c>
      <c r="L10303" t="s">
        <v>28987</v>
      </c>
      <c r="M10303" t="s">
        <v>28988</v>
      </c>
      <c r="N10303">
        <v>1.0519444440000001</v>
      </c>
      <c r="O10303">
        <v>0</v>
      </c>
      <c r="P10303">
        <v>72</v>
      </c>
      <c r="Q10303">
        <v>68</v>
      </c>
      <c r="R10303">
        <v>11</v>
      </c>
      <c r="S10303">
        <v>14</v>
      </c>
      <c r="T10303">
        <v>5</v>
      </c>
      <c r="U10303">
        <v>0</v>
      </c>
      <c r="V10303">
        <v>0</v>
      </c>
      <c r="W10303">
        <v>0</v>
      </c>
      <c r="X10303">
        <v>16.14767570072221</v>
      </c>
      <c r="Y10303">
        <v>141.18956268403218</v>
      </c>
      <c r="Z10303">
        <v>3.6090125611948802</v>
      </c>
      <c r="AA10303">
        <v>56.337252011012694</v>
      </c>
      <c r="AB10303">
        <v>3.2258138636145759</v>
      </c>
      <c r="AC10303">
        <v>0</v>
      </c>
      <c r="AD10303">
        <v>0</v>
      </c>
      <c r="AE10303">
        <v>220.50931682057654</v>
      </c>
    </row>
    <row r="10304" spans="1:31" x14ac:dyDescent="0.25">
      <c r="A10304">
        <v>1686710</v>
      </c>
      <c r="B10304">
        <v>1</v>
      </c>
      <c r="C10304" t="s">
        <v>80</v>
      </c>
      <c r="D10304" t="s">
        <v>97</v>
      </c>
      <c r="E10304" t="s">
        <v>140</v>
      </c>
      <c r="F10304" t="s">
        <v>28989</v>
      </c>
      <c r="G10304" t="s">
        <v>197</v>
      </c>
      <c r="H10304" t="s">
        <v>143</v>
      </c>
      <c r="I10304" t="s">
        <v>135</v>
      </c>
      <c r="J10304" t="s">
        <v>136</v>
      </c>
      <c r="K10304" t="s">
        <v>137</v>
      </c>
      <c r="L10304" t="s">
        <v>28990</v>
      </c>
      <c r="M10304" t="s">
        <v>28991</v>
      </c>
      <c r="N10304">
        <v>6.3283333329999998</v>
      </c>
      <c r="O10304">
        <v>0</v>
      </c>
      <c r="P10304">
        <v>1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1.4081014650035917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1.4081014650035917</v>
      </c>
    </row>
    <row r="10305" spans="1:31" x14ac:dyDescent="0.25">
      <c r="A10305">
        <v>1686712</v>
      </c>
      <c r="B10305">
        <v>1</v>
      </c>
      <c r="C10305" t="s">
        <v>80</v>
      </c>
      <c r="D10305" t="s">
        <v>100</v>
      </c>
      <c r="E10305" t="s">
        <v>159</v>
      </c>
      <c r="F10305" t="s">
        <v>28992</v>
      </c>
      <c r="G10305" t="s">
        <v>596</v>
      </c>
      <c r="H10305" t="s">
        <v>134</v>
      </c>
      <c r="I10305" t="s">
        <v>135</v>
      </c>
      <c r="J10305" t="s">
        <v>136</v>
      </c>
      <c r="K10305" t="s">
        <v>137</v>
      </c>
      <c r="L10305" t="s">
        <v>28993</v>
      </c>
      <c r="M10305" t="s">
        <v>28994</v>
      </c>
      <c r="N10305">
        <v>1.403611111</v>
      </c>
      <c r="O10305">
        <v>0</v>
      </c>
      <c r="P10305">
        <v>116</v>
      </c>
      <c r="Q10305">
        <v>0</v>
      </c>
      <c r="R10305">
        <v>3</v>
      </c>
      <c r="S10305">
        <v>0</v>
      </c>
      <c r="T10305">
        <v>15</v>
      </c>
      <c r="U10305">
        <v>0</v>
      </c>
      <c r="V10305">
        <v>0</v>
      </c>
      <c r="W10305">
        <v>0</v>
      </c>
      <c r="X10305">
        <v>19.12341482159178</v>
      </c>
      <c r="Y10305">
        <v>0</v>
      </c>
      <c r="Z10305">
        <v>1.6743266516844445E-3</v>
      </c>
      <c r="AA10305">
        <v>0</v>
      </c>
      <c r="AB10305">
        <v>9.7270001360340324</v>
      </c>
      <c r="AC10305">
        <v>0</v>
      </c>
      <c r="AD10305">
        <v>0</v>
      </c>
      <c r="AE10305">
        <v>28.852089284277497</v>
      </c>
    </row>
    <row r="10306" spans="1:31" x14ac:dyDescent="0.25">
      <c r="A10306">
        <v>1686717</v>
      </c>
      <c r="B10306">
        <v>1</v>
      </c>
      <c r="C10306" t="s">
        <v>80</v>
      </c>
      <c r="D10306" t="s">
        <v>98</v>
      </c>
      <c r="E10306" t="s">
        <v>140</v>
      </c>
      <c r="F10306" t="s">
        <v>28995</v>
      </c>
      <c r="G10306" t="s">
        <v>197</v>
      </c>
      <c r="H10306" t="s">
        <v>143</v>
      </c>
      <c r="I10306" t="s">
        <v>135</v>
      </c>
      <c r="J10306" t="s">
        <v>136</v>
      </c>
      <c r="K10306" t="s">
        <v>137</v>
      </c>
      <c r="L10306" t="s">
        <v>28996</v>
      </c>
      <c r="M10306" t="s">
        <v>28997</v>
      </c>
      <c r="N10306">
        <v>1.3149999999999999</v>
      </c>
      <c r="O10306">
        <v>0</v>
      </c>
      <c r="P10306">
        <v>1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0.19794202170512584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0.19794202170512584</v>
      </c>
    </row>
    <row r="10307" spans="1:31" x14ac:dyDescent="0.25">
      <c r="A10307">
        <v>1686718</v>
      </c>
      <c r="B10307">
        <v>1</v>
      </c>
      <c r="C10307" t="s">
        <v>81</v>
      </c>
      <c r="D10307" t="s">
        <v>128</v>
      </c>
      <c r="E10307" t="s">
        <v>131</v>
      </c>
      <c r="F10307" t="s">
        <v>28680</v>
      </c>
      <c r="G10307" t="s">
        <v>161</v>
      </c>
      <c r="H10307" t="s">
        <v>134</v>
      </c>
      <c r="I10307" t="s">
        <v>135</v>
      </c>
      <c r="J10307" t="s">
        <v>136</v>
      </c>
      <c r="K10307" t="s">
        <v>137</v>
      </c>
      <c r="L10307" t="s">
        <v>28998</v>
      </c>
      <c r="M10307" t="s">
        <v>28999</v>
      </c>
      <c r="N10307">
        <v>0.64694444399999995</v>
      </c>
      <c r="O10307">
        <v>7</v>
      </c>
      <c r="P10307">
        <v>1293</v>
      </c>
      <c r="Q10307">
        <v>22</v>
      </c>
      <c r="R10307">
        <v>15</v>
      </c>
      <c r="S10307">
        <v>22</v>
      </c>
      <c r="T10307">
        <v>121</v>
      </c>
      <c r="U10307">
        <v>0</v>
      </c>
      <c r="V10307">
        <v>0</v>
      </c>
      <c r="W10307">
        <v>1.3742122555894889</v>
      </c>
      <c r="X10307">
        <v>67.669794976361857</v>
      </c>
      <c r="Y10307">
        <v>97.431460804248289</v>
      </c>
      <c r="Z10307">
        <v>0.43082580224784756</v>
      </c>
      <c r="AA10307">
        <v>91.130837198187763</v>
      </c>
      <c r="AB10307">
        <v>41.441077507240678</v>
      </c>
      <c r="AC10307">
        <v>0</v>
      </c>
      <c r="AD10307">
        <v>0</v>
      </c>
      <c r="AE10307">
        <v>299.47820854387589</v>
      </c>
    </row>
    <row r="10308" spans="1:31" x14ac:dyDescent="0.25">
      <c r="A10308">
        <v>1686719</v>
      </c>
      <c r="B10308">
        <v>1</v>
      </c>
      <c r="C10308" t="s">
        <v>81</v>
      </c>
      <c r="D10308" t="s">
        <v>113</v>
      </c>
      <c r="E10308" t="s">
        <v>146</v>
      </c>
      <c r="F10308" t="s">
        <v>29000</v>
      </c>
      <c r="G10308" t="s">
        <v>396</v>
      </c>
      <c r="H10308" t="s">
        <v>143</v>
      </c>
      <c r="I10308" t="s">
        <v>135</v>
      </c>
      <c r="J10308" t="s">
        <v>136</v>
      </c>
      <c r="K10308" t="s">
        <v>137</v>
      </c>
      <c r="L10308" t="s">
        <v>29001</v>
      </c>
      <c r="M10308" t="s">
        <v>29002</v>
      </c>
      <c r="N10308">
        <v>4.1805555549999998</v>
      </c>
      <c r="O10308">
        <v>0</v>
      </c>
      <c r="P10308">
        <v>83</v>
      </c>
      <c r="Q10308">
        <v>0</v>
      </c>
      <c r="R10308">
        <v>0</v>
      </c>
      <c r="S10308">
        <v>0</v>
      </c>
      <c r="T10308">
        <v>3</v>
      </c>
      <c r="U10308">
        <v>0</v>
      </c>
      <c r="V10308">
        <v>0</v>
      </c>
      <c r="W10308">
        <v>0</v>
      </c>
      <c r="X10308">
        <v>16.961702023057338</v>
      </c>
      <c r="Y10308">
        <v>0</v>
      </c>
      <c r="Z10308">
        <v>0</v>
      </c>
      <c r="AA10308">
        <v>0</v>
      </c>
      <c r="AB10308">
        <v>3.9149529125086802</v>
      </c>
      <c r="AC10308">
        <v>0</v>
      </c>
      <c r="AD10308">
        <v>0</v>
      </c>
      <c r="AE10308">
        <v>20.87665493556602</v>
      </c>
    </row>
    <row r="10309" spans="1:31" x14ac:dyDescent="0.25">
      <c r="A10309">
        <v>1686720</v>
      </c>
      <c r="B10309">
        <v>1</v>
      </c>
      <c r="C10309" t="s">
        <v>81</v>
      </c>
      <c r="D10309" t="s">
        <v>127</v>
      </c>
      <c r="E10309" t="s">
        <v>140</v>
      </c>
      <c r="F10309" t="s">
        <v>29003</v>
      </c>
      <c r="G10309" t="s">
        <v>197</v>
      </c>
      <c r="H10309" t="s">
        <v>143</v>
      </c>
      <c r="I10309" t="s">
        <v>135</v>
      </c>
      <c r="J10309" t="s">
        <v>136</v>
      </c>
      <c r="K10309" t="s">
        <v>137</v>
      </c>
      <c r="L10309" t="s">
        <v>29004</v>
      </c>
      <c r="M10309" t="s">
        <v>29005</v>
      </c>
      <c r="N10309">
        <v>1.2152777770000001</v>
      </c>
      <c r="O10309">
        <v>0</v>
      </c>
      <c r="P10309">
        <v>1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0.29915088607078888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0.29915088607078888</v>
      </c>
    </row>
    <row r="10310" spans="1:31" x14ac:dyDescent="0.25">
      <c r="A10310">
        <v>1686723</v>
      </c>
      <c r="B10310">
        <v>1</v>
      </c>
      <c r="C10310" t="s">
        <v>80</v>
      </c>
      <c r="D10310" t="s">
        <v>95</v>
      </c>
      <c r="E10310" t="s">
        <v>146</v>
      </c>
      <c r="F10310" t="s">
        <v>25504</v>
      </c>
      <c r="G10310" t="s">
        <v>253</v>
      </c>
      <c r="H10310" t="s">
        <v>143</v>
      </c>
      <c r="I10310" t="s">
        <v>135</v>
      </c>
      <c r="J10310" t="s">
        <v>136</v>
      </c>
      <c r="K10310" t="s">
        <v>167</v>
      </c>
      <c r="L10310" t="s">
        <v>29006</v>
      </c>
      <c r="M10310" t="s">
        <v>29007</v>
      </c>
      <c r="N10310">
        <v>1.25</v>
      </c>
      <c r="O10310">
        <v>0</v>
      </c>
      <c r="P10310">
        <v>276</v>
      </c>
      <c r="Q10310">
        <v>0</v>
      </c>
      <c r="R10310">
        <v>3</v>
      </c>
      <c r="S10310">
        <v>0</v>
      </c>
      <c r="T10310">
        <v>8</v>
      </c>
      <c r="U10310">
        <v>0</v>
      </c>
      <c r="V10310">
        <v>0</v>
      </c>
      <c r="W10310">
        <v>0</v>
      </c>
      <c r="X10310">
        <v>53.070421933451549</v>
      </c>
      <c r="Y10310">
        <v>0</v>
      </c>
      <c r="Z10310">
        <v>0.6357865165244001</v>
      </c>
      <c r="AA10310">
        <v>0</v>
      </c>
      <c r="AB10310">
        <v>7.0116887731887338</v>
      </c>
      <c r="AC10310">
        <v>0</v>
      </c>
      <c r="AD10310">
        <v>0</v>
      </c>
      <c r="AE10310">
        <v>60.717897223164684</v>
      </c>
    </row>
    <row r="10311" spans="1:31" x14ac:dyDescent="0.25">
      <c r="A10311">
        <v>1686728</v>
      </c>
      <c r="B10311">
        <v>1</v>
      </c>
      <c r="C10311" t="s">
        <v>80</v>
      </c>
      <c r="D10311" t="s">
        <v>82</v>
      </c>
      <c r="E10311" t="s">
        <v>140</v>
      </c>
      <c r="F10311" t="s">
        <v>29008</v>
      </c>
      <c r="G10311" t="s">
        <v>142</v>
      </c>
      <c r="H10311" t="s">
        <v>143</v>
      </c>
      <c r="I10311" t="s">
        <v>135</v>
      </c>
      <c r="J10311" t="s">
        <v>136</v>
      </c>
      <c r="K10311" t="s">
        <v>137</v>
      </c>
      <c r="L10311" t="s">
        <v>29009</v>
      </c>
      <c r="M10311" t="s">
        <v>29010</v>
      </c>
      <c r="N10311">
        <v>11.342499999999999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1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18.137357467362257</v>
      </c>
      <c r="AC10311">
        <v>0</v>
      </c>
      <c r="AD10311">
        <v>0</v>
      </c>
      <c r="AE10311">
        <v>18.137357467362257</v>
      </c>
    </row>
    <row r="10312" spans="1:31" x14ac:dyDescent="0.25">
      <c r="A10312">
        <v>1686730</v>
      </c>
      <c r="B10312">
        <v>1</v>
      </c>
      <c r="C10312" t="s">
        <v>80</v>
      </c>
      <c r="D10312" t="s">
        <v>91</v>
      </c>
      <c r="E10312" t="s">
        <v>164</v>
      </c>
      <c r="F10312" t="s">
        <v>29011</v>
      </c>
      <c r="G10312" t="s">
        <v>752</v>
      </c>
      <c r="H10312" t="s">
        <v>134</v>
      </c>
      <c r="I10312" t="s">
        <v>135</v>
      </c>
      <c r="J10312" t="s">
        <v>136</v>
      </c>
      <c r="K10312" t="s">
        <v>137</v>
      </c>
      <c r="L10312" t="s">
        <v>29012</v>
      </c>
      <c r="M10312" t="s">
        <v>29013</v>
      </c>
      <c r="N10312">
        <v>2.5319444440000001</v>
      </c>
      <c r="O10312">
        <v>0</v>
      </c>
      <c r="P10312">
        <v>40</v>
      </c>
      <c r="Q10312">
        <v>0</v>
      </c>
      <c r="R10312">
        <v>8</v>
      </c>
      <c r="S10312">
        <v>0</v>
      </c>
      <c r="T10312">
        <v>8</v>
      </c>
      <c r="U10312">
        <v>0</v>
      </c>
      <c r="V10312">
        <v>0</v>
      </c>
      <c r="W10312">
        <v>0</v>
      </c>
      <c r="X10312">
        <v>22.032366569324299</v>
      </c>
      <c r="Y10312">
        <v>0</v>
      </c>
      <c r="Z10312">
        <v>0.85331808366404349</v>
      </c>
      <c r="AA10312">
        <v>0</v>
      </c>
      <c r="AB10312">
        <v>25.853452951055292</v>
      </c>
      <c r="AC10312">
        <v>0</v>
      </c>
      <c r="AD10312">
        <v>0</v>
      </c>
      <c r="AE10312">
        <v>48.739137604043634</v>
      </c>
    </row>
    <row r="10313" spans="1:31" x14ac:dyDescent="0.25">
      <c r="A10313">
        <v>1686731</v>
      </c>
      <c r="B10313">
        <v>1</v>
      </c>
      <c r="C10313" t="s">
        <v>81</v>
      </c>
      <c r="D10313" t="s">
        <v>127</v>
      </c>
      <c r="E10313" t="s">
        <v>131</v>
      </c>
      <c r="F10313" t="s">
        <v>29014</v>
      </c>
      <c r="G10313" t="s">
        <v>161</v>
      </c>
      <c r="H10313" t="s">
        <v>134</v>
      </c>
      <c r="I10313" t="s">
        <v>135</v>
      </c>
      <c r="J10313" t="s">
        <v>136</v>
      </c>
      <c r="K10313" t="s">
        <v>137</v>
      </c>
      <c r="L10313" t="s">
        <v>29015</v>
      </c>
      <c r="M10313" t="s">
        <v>29016</v>
      </c>
      <c r="N10313">
        <v>1.1277777769999999</v>
      </c>
      <c r="O10313">
        <v>2</v>
      </c>
      <c r="P10313">
        <v>11</v>
      </c>
      <c r="Q10313">
        <v>201</v>
      </c>
      <c r="R10313">
        <v>106</v>
      </c>
      <c r="S10313">
        <v>18</v>
      </c>
      <c r="T10313">
        <v>4</v>
      </c>
      <c r="U10313">
        <v>2</v>
      </c>
      <c r="V10313">
        <v>0</v>
      </c>
      <c r="W10313">
        <v>0.83649506931284623</v>
      </c>
      <c r="X10313">
        <v>0.31060462509469811</v>
      </c>
      <c r="Y10313">
        <v>68.572112169931742</v>
      </c>
      <c r="Z10313">
        <v>29.991603362909327</v>
      </c>
      <c r="AA10313">
        <v>119.80203468847658</v>
      </c>
      <c r="AB10313">
        <v>6.9115639996090046</v>
      </c>
      <c r="AC10313">
        <v>49.470798711400981</v>
      </c>
      <c r="AD10313">
        <v>0</v>
      </c>
      <c r="AE10313">
        <v>275.8952126267352</v>
      </c>
    </row>
    <row r="10314" spans="1:31" x14ac:dyDescent="0.25">
      <c r="A10314">
        <v>1686736</v>
      </c>
      <c r="B10314">
        <v>1</v>
      </c>
      <c r="C10314" t="s">
        <v>80</v>
      </c>
      <c r="D10314" t="s">
        <v>84</v>
      </c>
      <c r="E10314" t="s">
        <v>200</v>
      </c>
      <c r="F10314" t="s">
        <v>29017</v>
      </c>
      <c r="G10314" t="s">
        <v>263</v>
      </c>
      <c r="H10314" t="s">
        <v>143</v>
      </c>
      <c r="I10314" t="s">
        <v>135</v>
      </c>
      <c r="J10314" t="s">
        <v>136</v>
      </c>
      <c r="K10314" t="s">
        <v>137</v>
      </c>
      <c r="L10314" t="s">
        <v>29018</v>
      </c>
      <c r="M10314" t="s">
        <v>29019</v>
      </c>
      <c r="N10314">
        <v>2.3186111110000001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9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23.256971234008098</v>
      </c>
      <c r="AC10314">
        <v>0</v>
      </c>
      <c r="AD10314">
        <v>0</v>
      </c>
      <c r="AE10314">
        <v>23.256971234008098</v>
      </c>
    </row>
    <row r="10315" spans="1:31" x14ac:dyDescent="0.25">
      <c r="A10315">
        <v>1686737</v>
      </c>
      <c r="B10315">
        <v>1</v>
      </c>
      <c r="C10315" t="s">
        <v>80</v>
      </c>
      <c r="D10315" t="s">
        <v>88</v>
      </c>
      <c r="E10315" t="s">
        <v>140</v>
      </c>
      <c r="F10315" t="s">
        <v>29020</v>
      </c>
      <c r="G10315" t="s">
        <v>142</v>
      </c>
      <c r="H10315" t="s">
        <v>143</v>
      </c>
      <c r="I10315" t="s">
        <v>135</v>
      </c>
      <c r="J10315" t="s">
        <v>136</v>
      </c>
      <c r="K10315" t="s">
        <v>137</v>
      </c>
      <c r="L10315" t="s">
        <v>29021</v>
      </c>
      <c r="M10315" t="s">
        <v>29022</v>
      </c>
      <c r="N10315">
        <v>8.7366666659999996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2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6.9361524604777127</v>
      </c>
      <c r="AC10315">
        <v>0</v>
      </c>
      <c r="AD10315">
        <v>0</v>
      </c>
      <c r="AE10315">
        <v>6.9361524604777127</v>
      </c>
    </row>
    <row r="10316" spans="1:31" x14ac:dyDescent="0.25">
      <c r="A10316">
        <v>1686739</v>
      </c>
      <c r="B10316">
        <v>1</v>
      </c>
      <c r="C10316" t="s">
        <v>80</v>
      </c>
      <c r="D10316" t="s">
        <v>93</v>
      </c>
      <c r="E10316" t="s">
        <v>140</v>
      </c>
      <c r="F10316" t="s">
        <v>29023</v>
      </c>
      <c r="G10316" t="s">
        <v>197</v>
      </c>
      <c r="H10316" t="s">
        <v>143</v>
      </c>
      <c r="I10316" t="s">
        <v>135</v>
      </c>
      <c r="J10316" t="s">
        <v>136</v>
      </c>
      <c r="K10316" t="s">
        <v>137</v>
      </c>
      <c r="L10316" t="s">
        <v>29024</v>
      </c>
      <c r="M10316" t="s">
        <v>29025</v>
      </c>
      <c r="N10316">
        <v>3.313055555</v>
      </c>
      <c r="O10316">
        <v>0</v>
      </c>
      <c r="P10316">
        <v>0</v>
      </c>
      <c r="Q10316">
        <v>0</v>
      </c>
      <c r="R10316">
        <v>1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8.7341647636999999E-4</v>
      </c>
      <c r="AA10316">
        <v>0</v>
      </c>
      <c r="AB10316">
        <v>0</v>
      </c>
      <c r="AC10316">
        <v>0</v>
      </c>
      <c r="AD10316">
        <v>0</v>
      </c>
      <c r="AE10316">
        <v>8.7341647636999999E-4</v>
      </c>
    </row>
    <row r="10317" spans="1:31" x14ac:dyDescent="0.25">
      <c r="A10317">
        <v>1686744</v>
      </c>
      <c r="B10317">
        <v>1</v>
      </c>
      <c r="C10317" t="s">
        <v>80</v>
      </c>
      <c r="D10317" t="s">
        <v>96</v>
      </c>
      <c r="E10317" t="s">
        <v>151</v>
      </c>
      <c r="F10317" t="s">
        <v>29026</v>
      </c>
      <c r="G10317" t="s">
        <v>559</v>
      </c>
      <c r="H10317" t="s">
        <v>143</v>
      </c>
      <c r="I10317" t="s">
        <v>135</v>
      </c>
      <c r="J10317" t="s">
        <v>136</v>
      </c>
      <c r="K10317" t="s">
        <v>137</v>
      </c>
      <c r="L10317" t="s">
        <v>29027</v>
      </c>
      <c r="M10317" t="s">
        <v>29028</v>
      </c>
      <c r="N10317">
        <v>3.5638888880000001</v>
      </c>
      <c r="O10317">
        <v>0</v>
      </c>
      <c r="P10317">
        <v>68</v>
      </c>
      <c r="Q10317">
        <v>0</v>
      </c>
      <c r="R10317">
        <v>0</v>
      </c>
      <c r="S10317">
        <v>0</v>
      </c>
      <c r="T10317">
        <v>8</v>
      </c>
      <c r="U10317">
        <v>0</v>
      </c>
      <c r="V10317">
        <v>0</v>
      </c>
      <c r="W10317">
        <v>0</v>
      </c>
      <c r="X10317">
        <v>34.931938414791581</v>
      </c>
      <c r="Y10317">
        <v>0</v>
      </c>
      <c r="Z10317">
        <v>0</v>
      </c>
      <c r="AA10317">
        <v>0</v>
      </c>
      <c r="AB10317">
        <v>15.212734081795203</v>
      </c>
      <c r="AC10317">
        <v>0</v>
      </c>
      <c r="AD10317">
        <v>0</v>
      </c>
      <c r="AE10317">
        <v>50.144672496586786</v>
      </c>
    </row>
    <row r="10318" spans="1:31" x14ac:dyDescent="0.25">
      <c r="A10318">
        <v>1686747</v>
      </c>
      <c r="B10318">
        <v>1</v>
      </c>
      <c r="C10318" t="s">
        <v>80</v>
      </c>
      <c r="D10318" t="s">
        <v>98</v>
      </c>
      <c r="E10318" t="s">
        <v>140</v>
      </c>
      <c r="F10318" t="s">
        <v>29029</v>
      </c>
      <c r="G10318" t="s">
        <v>197</v>
      </c>
      <c r="H10318" t="s">
        <v>143</v>
      </c>
      <c r="I10318" t="s">
        <v>135</v>
      </c>
      <c r="J10318" t="s">
        <v>136</v>
      </c>
      <c r="K10318" t="s">
        <v>137</v>
      </c>
      <c r="L10318" t="s">
        <v>29030</v>
      </c>
      <c r="M10318" t="s">
        <v>29031</v>
      </c>
      <c r="N10318">
        <v>1.984722222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1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1.0881015393508877</v>
      </c>
      <c r="AC10318">
        <v>0</v>
      </c>
      <c r="AD10318">
        <v>0</v>
      </c>
      <c r="AE10318">
        <v>1.0881015393508877</v>
      </c>
    </row>
    <row r="10319" spans="1:31" x14ac:dyDescent="0.25">
      <c r="A10319">
        <v>1686751</v>
      </c>
      <c r="B10319">
        <v>1</v>
      </c>
      <c r="C10319" t="s">
        <v>80</v>
      </c>
      <c r="D10319" t="s">
        <v>90</v>
      </c>
      <c r="E10319" t="s">
        <v>140</v>
      </c>
      <c r="F10319" t="s">
        <v>29032</v>
      </c>
      <c r="G10319" t="s">
        <v>142</v>
      </c>
      <c r="H10319" t="s">
        <v>143</v>
      </c>
      <c r="I10319" t="s">
        <v>135</v>
      </c>
      <c r="J10319" t="s">
        <v>136</v>
      </c>
      <c r="K10319" t="s">
        <v>137</v>
      </c>
      <c r="L10319" t="s">
        <v>29033</v>
      </c>
      <c r="M10319" t="s">
        <v>29034</v>
      </c>
      <c r="N10319">
        <v>6.5661111109999997</v>
      </c>
      <c r="O10319">
        <v>0</v>
      </c>
      <c r="P10319">
        <v>5</v>
      </c>
      <c r="Q10319">
        <v>0</v>
      </c>
      <c r="R10319">
        <v>0</v>
      </c>
      <c r="S10319">
        <v>0</v>
      </c>
      <c r="T10319">
        <v>1</v>
      </c>
      <c r="U10319">
        <v>0</v>
      </c>
      <c r="V10319">
        <v>0</v>
      </c>
      <c r="W10319">
        <v>0</v>
      </c>
      <c r="X10319">
        <v>4.5802217662885356</v>
      </c>
      <c r="Y10319">
        <v>0</v>
      </c>
      <c r="Z10319">
        <v>0</v>
      </c>
      <c r="AA10319">
        <v>0</v>
      </c>
      <c r="AB10319">
        <v>6.7726912696692914</v>
      </c>
      <c r="AC10319">
        <v>0</v>
      </c>
      <c r="AD10319">
        <v>0</v>
      </c>
      <c r="AE10319">
        <v>11.352913035957826</v>
      </c>
    </row>
    <row r="10320" spans="1:31" x14ac:dyDescent="0.25">
      <c r="A10320">
        <v>1686752</v>
      </c>
      <c r="B10320">
        <v>1</v>
      </c>
      <c r="C10320" t="s">
        <v>81</v>
      </c>
      <c r="D10320" t="s">
        <v>128</v>
      </c>
      <c r="E10320" t="s">
        <v>159</v>
      </c>
      <c r="F10320" t="s">
        <v>29035</v>
      </c>
      <c r="G10320" t="s">
        <v>596</v>
      </c>
      <c r="H10320" t="s">
        <v>134</v>
      </c>
      <c r="I10320" t="s">
        <v>135</v>
      </c>
      <c r="J10320" t="s">
        <v>136</v>
      </c>
      <c r="K10320" t="s">
        <v>137</v>
      </c>
      <c r="L10320" t="s">
        <v>29036</v>
      </c>
      <c r="M10320" t="s">
        <v>29037</v>
      </c>
      <c r="N10320">
        <v>2.304444444</v>
      </c>
      <c r="O10320">
        <v>0</v>
      </c>
      <c r="P10320">
        <v>0</v>
      </c>
      <c r="Q10320">
        <v>1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0.61903144025116785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0.61903144025116785</v>
      </c>
    </row>
    <row r="10321" spans="1:31" x14ac:dyDescent="0.25">
      <c r="A10321">
        <v>1686758</v>
      </c>
      <c r="B10321">
        <v>1</v>
      </c>
      <c r="C10321" t="s">
        <v>80</v>
      </c>
      <c r="D10321" t="s">
        <v>90</v>
      </c>
      <c r="E10321" t="s">
        <v>146</v>
      </c>
      <c r="F10321" t="s">
        <v>29038</v>
      </c>
      <c r="G10321" t="s">
        <v>267</v>
      </c>
      <c r="H10321" t="s">
        <v>143</v>
      </c>
      <c r="I10321" t="s">
        <v>135</v>
      </c>
      <c r="J10321" t="s">
        <v>136</v>
      </c>
      <c r="K10321" t="s">
        <v>137</v>
      </c>
      <c r="L10321" t="s">
        <v>29039</v>
      </c>
      <c r="M10321" t="s">
        <v>29040</v>
      </c>
      <c r="N10321">
        <v>0.91611111099999998</v>
      </c>
      <c r="O10321">
        <v>0</v>
      </c>
      <c r="P10321">
        <v>860</v>
      </c>
      <c r="Q10321">
        <v>0</v>
      </c>
      <c r="R10321">
        <v>0</v>
      </c>
      <c r="S10321">
        <v>0</v>
      </c>
      <c r="T10321">
        <v>80</v>
      </c>
      <c r="U10321">
        <v>0</v>
      </c>
      <c r="V10321">
        <v>0</v>
      </c>
      <c r="W10321">
        <v>0</v>
      </c>
      <c r="X10321">
        <v>209.50571831332329</v>
      </c>
      <c r="Y10321">
        <v>0</v>
      </c>
      <c r="Z10321">
        <v>0</v>
      </c>
      <c r="AA10321">
        <v>0</v>
      </c>
      <c r="AB10321">
        <v>55.571779538918697</v>
      </c>
      <c r="AC10321">
        <v>0</v>
      </c>
      <c r="AD10321">
        <v>0</v>
      </c>
      <c r="AE10321">
        <v>265.077497852242</v>
      </c>
    </row>
    <row r="10322" spans="1:31" x14ac:dyDescent="0.25">
      <c r="A10322">
        <v>1686763</v>
      </c>
      <c r="B10322">
        <v>1</v>
      </c>
      <c r="C10322" t="s">
        <v>81</v>
      </c>
      <c r="D10322" t="s">
        <v>122</v>
      </c>
      <c r="E10322" t="s">
        <v>140</v>
      </c>
      <c r="F10322" t="s">
        <v>29041</v>
      </c>
      <c r="G10322" t="s">
        <v>197</v>
      </c>
      <c r="H10322" t="s">
        <v>143</v>
      </c>
      <c r="I10322" t="s">
        <v>135</v>
      </c>
      <c r="J10322" t="s">
        <v>136</v>
      </c>
      <c r="K10322" t="s">
        <v>137</v>
      </c>
      <c r="L10322" t="s">
        <v>29042</v>
      </c>
      <c r="M10322" t="s">
        <v>29043</v>
      </c>
      <c r="N10322">
        <v>6.2697222220000004</v>
      </c>
      <c r="O10322">
        <v>0</v>
      </c>
      <c r="P10322">
        <v>1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</row>
    <row r="10323" spans="1:31" x14ac:dyDescent="0.25">
      <c r="A10323">
        <v>1686764</v>
      </c>
      <c r="B10323">
        <v>1</v>
      </c>
      <c r="C10323" t="s">
        <v>80</v>
      </c>
      <c r="D10323" t="s">
        <v>94</v>
      </c>
      <c r="E10323" t="s">
        <v>159</v>
      </c>
      <c r="F10323" t="s">
        <v>27888</v>
      </c>
      <c r="G10323" t="s">
        <v>596</v>
      </c>
      <c r="H10323" t="s">
        <v>134</v>
      </c>
      <c r="I10323" t="s">
        <v>135</v>
      </c>
      <c r="J10323" t="s">
        <v>136</v>
      </c>
      <c r="K10323" t="s">
        <v>137</v>
      </c>
      <c r="L10323" t="s">
        <v>29044</v>
      </c>
      <c r="M10323" t="s">
        <v>29045</v>
      </c>
      <c r="N10323">
        <v>1.4058333329999999</v>
      </c>
      <c r="O10323">
        <v>0</v>
      </c>
      <c r="P10323">
        <v>0</v>
      </c>
      <c r="Q10323">
        <v>0</v>
      </c>
      <c r="R10323">
        <v>0</v>
      </c>
      <c r="S10323">
        <v>6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13.001827391301964</v>
      </c>
      <c r="AB10323">
        <v>0</v>
      </c>
      <c r="AC10323">
        <v>0</v>
      </c>
      <c r="AD10323">
        <v>0</v>
      </c>
      <c r="AE10323">
        <v>13.001827391301964</v>
      </c>
    </row>
    <row r="10324" spans="1:31" x14ac:dyDescent="0.25">
      <c r="A10324">
        <v>1686765</v>
      </c>
      <c r="B10324">
        <v>1</v>
      </c>
      <c r="C10324" t="s">
        <v>81</v>
      </c>
      <c r="D10324" t="s">
        <v>112</v>
      </c>
      <c r="E10324" t="s">
        <v>140</v>
      </c>
      <c r="F10324" t="s">
        <v>29046</v>
      </c>
      <c r="G10324" t="s">
        <v>197</v>
      </c>
      <c r="H10324" t="s">
        <v>143</v>
      </c>
      <c r="I10324" t="s">
        <v>135</v>
      </c>
      <c r="J10324" t="s">
        <v>136</v>
      </c>
      <c r="K10324" t="s">
        <v>137</v>
      </c>
      <c r="L10324" t="s">
        <v>29042</v>
      </c>
      <c r="M10324" t="s">
        <v>29047</v>
      </c>
      <c r="N10324">
        <v>2.650833333</v>
      </c>
      <c r="O10324">
        <v>0</v>
      </c>
      <c r="P10324">
        <v>1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0.4058745292990128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0.4058745292990128</v>
      </c>
    </row>
    <row r="10325" spans="1:31" x14ac:dyDescent="0.25">
      <c r="A10325">
        <v>1686769</v>
      </c>
      <c r="B10325">
        <v>1</v>
      </c>
      <c r="C10325" t="s">
        <v>80</v>
      </c>
      <c r="D10325" t="s">
        <v>90</v>
      </c>
      <c r="E10325" t="s">
        <v>140</v>
      </c>
      <c r="F10325" t="s">
        <v>29048</v>
      </c>
      <c r="G10325" t="s">
        <v>197</v>
      </c>
      <c r="H10325" t="s">
        <v>143</v>
      </c>
      <c r="I10325" t="s">
        <v>135</v>
      </c>
      <c r="J10325" t="s">
        <v>136</v>
      </c>
      <c r="K10325" t="s">
        <v>137</v>
      </c>
      <c r="L10325" t="s">
        <v>29049</v>
      </c>
      <c r="M10325" t="s">
        <v>29050</v>
      </c>
      <c r="N10325">
        <v>1.7880555549999999</v>
      </c>
      <c r="O10325">
        <v>0</v>
      </c>
      <c r="P10325">
        <v>3</v>
      </c>
      <c r="Q10325">
        <v>0</v>
      </c>
      <c r="R10325">
        <v>0</v>
      </c>
      <c r="S10325">
        <v>0</v>
      </c>
      <c r="T10325">
        <v>1</v>
      </c>
      <c r="U10325">
        <v>0</v>
      </c>
      <c r="V10325">
        <v>0</v>
      </c>
      <c r="W10325">
        <v>0</v>
      </c>
      <c r="X10325">
        <v>1.1972403790972335</v>
      </c>
      <c r="Y10325">
        <v>0</v>
      </c>
      <c r="Z10325">
        <v>0</v>
      </c>
      <c r="AA10325">
        <v>0</v>
      </c>
      <c r="AB10325">
        <v>3.4041392340793246</v>
      </c>
      <c r="AC10325">
        <v>0</v>
      </c>
      <c r="AD10325">
        <v>0</v>
      </c>
      <c r="AE10325">
        <v>4.6013796131765581</v>
      </c>
    </row>
    <row r="10326" spans="1:31" x14ac:dyDescent="0.25">
      <c r="A10326">
        <v>1686771</v>
      </c>
      <c r="B10326">
        <v>1</v>
      </c>
      <c r="C10326" t="s">
        <v>80</v>
      </c>
      <c r="D10326" t="s">
        <v>104</v>
      </c>
      <c r="E10326" t="s">
        <v>151</v>
      </c>
      <c r="F10326" t="s">
        <v>29051</v>
      </c>
      <c r="G10326" t="s">
        <v>153</v>
      </c>
      <c r="H10326" t="s">
        <v>143</v>
      </c>
      <c r="I10326" t="s">
        <v>135</v>
      </c>
      <c r="J10326" t="s">
        <v>136</v>
      </c>
      <c r="K10326" t="s">
        <v>137</v>
      </c>
      <c r="L10326" t="s">
        <v>29052</v>
      </c>
      <c r="M10326" t="s">
        <v>29053</v>
      </c>
      <c r="N10326">
        <v>1.5047222220000001</v>
      </c>
      <c r="O10326">
        <v>0</v>
      </c>
      <c r="P10326">
        <v>12</v>
      </c>
      <c r="Q10326">
        <v>0</v>
      </c>
      <c r="R10326">
        <v>0</v>
      </c>
      <c r="S10326">
        <v>0</v>
      </c>
      <c r="T10326">
        <v>1</v>
      </c>
      <c r="U10326">
        <v>0</v>
      </c>
      <c r="V10326">
        <v>0</v>
      </c>
      <c r="W10326">
        <v>0</v>
      </c>
      <c r="X10326">
        <v>6.4618877633461071</v>
      </c>
      <c r="Y10326">
        <v>0</v>
      </c>
      <c r="Z10326">
        <v>0</v>
      </c>
      <c r="AA10326">
        <v>0</v>
      </c>
      <c r="AB10326">
        <v>2.8695266887352968</v>
      </c>
      <c r="AC10326">
        <v>0</v>
      </c>
      <c r="AD10326">
        <v>0</v>
      </c>
      <c r="AE10326">
        <v>9.331414452081404</v>
      </c>
    </row>
    <row r="10327" spans="1:31" x14ac:dyDescent="0.25">
      <c r="A10327">
        <v>1686773</v>
      </c>
      <c r="B10327">
        <v>1</v>
      </c>
      <c r="C10327" t="s">
        <v>81</v>
      </c>
      <c r="D10327" t="s">
        <v>128</v>
      </c>
      <c r="E10327" t="s">
        <v>151</v>
      </c>
      <c r="F10327" t="s">
        <v>29054</v>
      </c>
      <c r="G10327" t="s">
        <v>403</v>
      </c>
      <c r="H10327" t="s">
        <v>143</v>
      </c>
      <c r="I10327" t="s">
        <v>135</v>
      </c>
      <c r="J10327" t="s">
        <v>136</v>
      </c>
      <c r="K10327" t="s">
        <v>137</v>
      </c>
      <c r="L10327" t="s">
        <v>29055</v>
      </c>
      <c r="M10327" t="s">
        <v>29056</v>
      </c>
      <c r="N10327">
        <v>2.5744444440000001</v>
      </c>
      <c r="O10327">
        <v>0</v>
      </c>
      <c r="P10327">
        <v>125</v>
      </c>
      <c r="Q10327">
        <v>0</v>
      </c>
      <c r="R10327">
        <v>0</v>
      </c>
      <c r="S10327">
        <v>0</v>
      </c>
      <c r="T10327">
        <v>8</v>
      </c>
      <c r="U10327">
        <v>0</v>
      </c>
      <c r="V10327">
        <v>0</v>
      </c>
      <c r="W10327">
        <v>0</v>
      </c>
      <c r="X10327">
        <v>65.128010489511183</v>
      </c>
      <c r="Y10327">
        <v>0</v>
      </c>
      <c r="Z10327">
        <v>0</v>
      </c>
      <c r="AA10327">
        <v>0</v>
      </c>
      <c r="AB10327">
        <v>7.0871528643619879</v>
      </c>
      <c r="AC10327">
        <v>0</v>
      </c>
      <c r="AD10327">
        <v>0</v>
      </c>
      <c r="AE10327">
        <v>72.215163353873166</v>
      </c>
    </row>
    <row r="10328" spans="1:31" x14ac:dyDescent="0.25">
      <c r="A10328">
        <v>1686774</v>
      </c>
      <c r="B10328">
        <v>1</v>
      </c>
      <c r="C10328" t="s">
        <v>80</v>
      </c>
      <c r="D10328" t="s">
        <v>99</v>
      </c>
      <c r="E10328" t="s">
        <v>151</v>
      </c>
      <c r="F10328" t="s">
        <v>29057</v>
      </c>
      <c r="G10328" t="s">
        <v>482</v>
      </c>
      <c r="H10328" t="s">
        <v>143</v>
      </c>
      <c r="I10328" t="s">
        <v>135</v>
      </c>
      <c r="J10328" t="s">
        <v>136</v>
      </c>
      <c r="K10328" t="s">
        <v>137</v>
      </c>
      <c r="L10328" t="s">
        <v>29058</v>
      </c>
      <c r="M10328" t="s">
        <v>29059</v>
      </c>
      <c r="N10328">
        <v>0.459166666</v>
      </c>
      <c r="O10328">
        <v>0</v>
      </c>
      <c r="P10328">
        <v>86</v>
      </c>
      <c r="Q10328">
        <v>0</v>
      </c>
      <c r="R10328">
        <v>0</v>
      </c>
      <c r="S10328">
        <v>0</v>
      </c>
      <c r="T10328">
        <v>5</v>
      </c>
      <c r="U10328">
        <v>0</v>
      </c>
      <c r="V10328">
        <v>0</v>
      </c>
      <c r="W10328">
        <v>0</v>
      </c>
      <c r="X10328">
        <v>2.7094019453438802</v>
      </c>
      <c r="Y10328">
        <v>0</v>
      </c>
      <c r="Z10328">
        <v>0</v>
      </c>
      <c r="AA10328">
        <v>0</v>
      </c>
      <c r="AB10328">
        <v>0.9982892184715102</v>
      </c>
      <c r="AC10328">
        <v>0</v>
      </c>
      <c r="AD10328">
        <v>0</v>
      </c>
      <c r="AE10328">
        <v>3.7076911638153902</v>
      </c>
    </row>
    <row r="10329" spans="1:31" x14ac:dyDescent="0.25">
      <c r="A10329">
        <v>1686775</v>
      </c>
      <c r="B10329">
        <v>1</v>
      </c>
      <c r="C10329" t="s">
        <v>81</v>
      </c>
      <c r="D10329" t="s">
        <v>113</v>
      </c>
      <c r="E10329" t="s">
        <v>151</v>
      </c>
      <c r="F10329" t="s">
        <v>29060</v>
      </c>
      <c r="G10329" t="s">
        <v>486</v>
      </c>
      <c r="H10329" t="s">
        <v>143</v>
      </c>
      <c r="I10329" t="s">
        <v>135</v>
      </c>
      <c r="J10329" t="s">
        <v>136</v>
      </c>
      <c r="K10329" t="s">
        <v>137</v>
      </c>
      <c r="L10329" t="s">
        <v>29058</v>
      </c>
      <c r="M10329" t="s">
        <v>29061</v>
      </c>
      <c r="N10329">
        <v>1.125277777</v>
      </c>
      <c r="O10329">
        <v>0</v>
      </c>
      <c r="P10329">
        <v>13</v>
      </c>
      <c r="Q10329">
        <v>0</v>
      </c>
      <c r="R10329">
        <v>0</v>
      </c>
      <c r="S10329">
        <v>0</v>
      </c>
      <c r="T10329">
        <v>1</v>
      </c>
      <c r="U10329">
        <v>0</v>
      </c>
      <c r="V10329">
        <v>0</v>
      </c>
      <c r="W10329">
        <v>0</v>
      </c>
      <c r="X10329">
        <v>0.56808417812502376</v>
      </c>
      <c r="Y10329">
        <v>0</v>
      </c>
      <c r="Z10329">
        <v>0</v>
      </c>
      <c r="AA10329">
        <v>0</v>
      </c>
      <c r="AB10329">
        <v>0.12449561024675888</v>
      </c>
      <c r="AC10329">
        <v>0</v>
      </c>
      <c r="AD10329">
        <v>0</v>
      </c>
      <c r="AE10329">
        <v>0.69257978837178269</v>
      </c>
    </row>
    <row r="10330" spans="1:31" x14ac:dyDescent="0.25">
      <c r="A10330">
        <v>1686777</v>
      </c>
      <c r="B10330">
        <v>1</v>
      </c>
      <c r="C10330" t="s">
        <v>81</v>
      </c>
      <c r="D10330" t="s">
        <v>113</v>
      </c>
      <c r="E10330" t="s">
        <v>146</v>
      </c>
      <c r="F10330" t="s">
        <v>29062</v>
      </c>
      <c r="G10330" t="s">
        <v>148</v>
      </c>
      <c r="H10330" t="s">
        <v>143</v>
      </c>
      <c r="I10330" t="s">
        <v>135</v>
      </c>
      <c r="J10330" t="s">
        <v>136</v>
      </c>
      <c r="K10330" t="s">
        <v>137</v>
      </c>
      <c r="L10330" t="s">
        <v>29063</v>
      </c>
      <c r="M10330" t="s">
        <v>29064</v>
      </c>
      <c r="N10330">
        <v>0.77194444399999995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11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30.42517908329463</v>
      </c>
      <c r="AC10330">
        <v>0</v>
      </c>
      <c r="AD10330">
        <v>0</v>
      </c>
      <c r="AE10330">
        <v>30.42517908329463</v>
      </c>
    </row>
    <row r="10331" spans="1:31" x14ac:dyDescent="0.25">
      <c r="A10331">
        <v>1686778</v>
      </c>
      <c r="B10331">
        <v>1</v>
      </c>
      <c r="C10331" t="s">
        <v>80</v>
      </c>
      <c r="D10331" t="s">
        <v>100</v>
      </c>
      <c r="E10331" t="s">
        <v>159</v>
      </c>
      <c r="F10331" t="s">
        <v>29065</v>
      </c>
      <c r="G10331" t="s">
        <v>1706</v>
      </c>
      <c r="H10331" t="s">
        <v>134</v>
      </c>
      <c r="I10331" t="s">
        <v>135</v>
      </c>
      <c r="J10331" t="s">
        <v>136</v>
      </c>
      <c r="K10331" t="s">
        <v>137</v>
      </c>
      <c r="L10331" t="s">
        <v>29066</v>
      </c>
      <c r="M10331" t="s">
        <v>29067</v>
      </c>
      <c r="N10331">
        <v>9.5833333000000007E-2</v>
      </c>
      <c r="O10331">
        <v>0</v>
      </c>
      <c r="P10331">
        <v>338</v>
      </c>
      <c r="Q10331">
        <v>0</v>
      </c>
      <c r="R10331">
        <v>3</v>
      </c>
      <c r="S10331">
        <v>0</v>
      </c>
      <c r="T10331">
        <v>5</v>
      </c>
      <c r="U10331">
        <v>0</v>
      </c>
      <c r="V10331">
        <v>0</v>
      </c>
      <c r="W10331">
        <v>0</v>
      </c>
      <c r="X10331">
        <v>4.3484400174437923</v>
      </c>
      <c r="Y10331">
        <v>0</v>
      </c>
      <c r="Z10331">
        <v>0.55692857541935004</v>
      </c>
      <c r="AA10331">
        <v>0</v>
      </c>
      <c r="AB10331">
        <v>0.38632922878074166</v>
      </c>
      <c r="AC10331">
        <v>0</v>
      </c>
      <c r="AD10331">
        <v>0</v>
      </c>
      <c r="AE10331">
        <v>5.2916978216438846</v>
      </c>
    </row>
    <row r="10332" spans="1:31" x14ac:dyDescent="0.25">
      <c r="A10332">
        <v>1686780</v>
      </c>
      <c r="B10332">
        <v>1</v>
      </c>
      <c r="C10332" t="s">
        <v>80</v>
      </c>
      <c r="D10332" t="s">
        <v>93</v>
      </c>
      <c r="E10332" t="s">
        <v>140</v>
      </c>
      <c r="F10332" t="s">
        <v>29068</v>
      </c>
      <c r="G10332" t="s">
        <v>197</v>
      </c>
      <c r="H10332" t="s">
        <v>143</v>
      </c>
      <c r="I10332" t="s">
        <v>135</v>
      </c>
      <c r="J10332" t="s">
        <v>136</v>
      </c>
      <c r="K10332" t="s">
        <v>137</v>
      </c>
      <c r="L10332" t="s">
        <v>29069</v>
      </c>
      <c r="M10332" t="s">
        <v>29070</v>
      </c>
      <c r="N10332">
        <v>2.540277777</v>
      </c>
      <c r="O10332">
        <v>0</v>
      </c>
      <c r="P10332">
        <v>0</v>
      </c>
      <c r="Q10332">
        <v>0</v>
      </c>
      <c r="R10332">
        <v>1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</row>
    <row r="10333" spans="1:31" x14ac:dyDescent="0.25">
      <c r="A10333">
        <v>1686783</v>
      </c>
      <c r="B10333">
        <v>1</v>
      </c>
      <c r="C10333" t="s">
        <v>81</v>
      </c>
      <c r="D10333" t="s">
        <v>128</v>
      </c>
      <c r="E10333" t="s">
        <v>159</v>
      </c>
      <c r="F10333" t="s">
        <v>29071</v>
      </c>
      <c r="G10333" t="s">
        <v>596</v>
      </c>
      <c r="H10333" t="s">
        <v>134</v>
      </c>
      <c r="I10333" t="s">
        <v>135</v>
      </c>
      <c r="J10333" t="s">
        <v>136</v>
      </c>
      <c r="K10333" t="s">
        <v>137</v>
      </c>
      <c r="L10333" t="s">
        <v>29072</v>
      </c>
      <c r="M10333" t="s">
        <v>29073</v>
      </c>
      <c r="N10333">
        <v>1.000277777</v>
      </c>
      <c r="O10333">
        <v>0</v>
      </c>
      <c r="P10333">
        <v>0</v>
      </c>
      <c r="Q10333">
        <v>0</v>
      </c>
      <c r="R10333">
        <v>0</v>
      </c>
      <c r="S10333">
        <v>1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1.8111271921168275</v>
      </c>
      <c r="AB10333">
        <v>0</v>
      </c>
      <c r="AC10333">
        <v>0</v>
      </c>
      <c r="AD10333">
        <v>0</v>
      </c>
      <c r="AE10333">
        <v>1.8111271921168275</v>
      </c>
    </row>
    <row r="10334" spans="1:31" x14ac:dyDescent="0.25">
      <c r="A10334">
        <v>1686784</v>
      </c>
      <c r="B10334">
        <v>1</v>
      </c>
      <c r="C10334" t="s">
        <v>80</v>
      </c>
      <c r="D10334" t="s">
        <v>104</v>
      </c>
      <c r="E10334" t="s">
        <v>151</v>
      </c>
      <c r="F10334" t="s">
        <v>29074</v>
      </c>
      <c r="G10334" t="s">
        <v>153</v>
      </c>
      <c r="H10334" t="s">
        <v>143</v>
      </c>
      <c r="I10334" t="s">
        <v>135</v>
      </c>
      <c r="J10334" t="s">
        <v>136</v>
      </c>
      <c r="K10334" t="s">
        <v>137</v>
      </c>
      <c r="L10334" t="s">
        <v>29075</v>
      </c>
      <c r="M10334" t="s">
        <v>29076</v>
      </c>
      <c r="N10334">
        <v>3.4411111110000001</v>
      </c>
      <c r="O10334">
        <v>0</v>
      </c>
      <c r="P10334">
        <v>0</v>
      </c>
      <c r="Q10334">
        <v>0</v>
      </c>
      <c r="R10334">
        <v>1</v>
      </c>
      <c r="S10334">
        <v>0</v>
      </c>
      <c r="T10334">
        <v>2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4.0395962650988888E-2</v>
      </c>
      <c r="AA10334">
        <v>0</v>
      </c>
      <c r="AB10334">
        <v>12.782697296228296</v>
      </c>
      <c r="AC10334">
        <v>0</v>
      </c>
      <c r="AD10334">
        <v>0</v>
      </c>
      <c r="AE10334">
        <v>12.823093258879284</v>
      </c>
    </row>
    <row r="10335" spans="1:31" x14ac:dyDescent="0.25">
      <c r="A10335">
        <v>1686785</v>
      </c>
      <c r="B10335">
        <v>1</v>
      </c>
      <c r="C10335" t="s">
        <v>80</v>
      </c>
      <c r="D10335" t="s">
        <v>83</v>
      </c>
      <c r="E10335" t="s">
        <v>159</v>
      </c>
      <c r="F10335" t="s">
        <v>29077</v>
      </c>
      <c r="G10335" t="s">
        <v>166</v>
      </c>
      <c r="H10335" t="s">
        <v>134</v>
      </c>
      <c r="I10335" t="s">
        <v>173</v>
      </c>
      <c r="J10335" t="s">
        <v>136</v>
      </c>
      <c r="K10335" t="s">
        <v>137</v>
      </c>
      <c r="L10335" t="s">
        <v>29078</v>
      </c>
      <c r="M10335" t="s">
        <v>29079</v>
      </c>
      <c r="N10335">
        <v>1.1111111E-2</v>
      </c>
      <c r="O10335">
        <v>0</v>
      </c>
      <c r="P10335">
        <v>2499</v>
      </c>
      <c r="Q10335">
        <v>0</v>
      </c>
      <c r="R10335">
        <v>0</v>
      </c>
      <c r="S10335">
        <v>3</v>
      </c>
      <c r="T10335">
        <v>698</v>
      </c>
      <c r="U10335">
        <v>3</v>
      </c>
      <c r="V10335">
        <v>3</v>
      </c>
      <c r="W10335">
        <v>0</v>
      </c>
      <c r="X10335">
        <v>7.717385998588302</v>
      </c>
      <c r="Y10335">
        <v>0</v>
      </c>
      <c r="Z10335">
        <v>0</v>
      </c>
      <c r="AA10335">
        <v>5.0809862648088885E-2</v>
      </c>
      <c r="AB10335">
        <v>15.224020463030014</v>
      </c>
      <c r="AC10335">
        <v>2.0422747407386446</v>
      </c>
      <c r="AD10335">
        <v>0.14038369503644446</v>
      </c>
      <c r="AE10335">
        <v>25.174874760041494</v>
      </c>
    </row>
    <row r="10336" spans="1:31" x14ac:dyDescent="0.25">
      <c r="A10336">
        <v>1686787</v>
      </c>
      <c r="B10336">
        <v>1</v>
      </c>
      <c r="C10336" t="s">
        <v>80</v>
      </c>
      <c r="D10336" t="s">
        <v>83</v>
      </c>
      <c r="E10336" t="s">
        <v>179</v>
      </c>
      <c r="F10336" t="s">
        <v>29080</v>
      </c>
      <c r="G10336" t="s">
        <v>425</v>
      </c>
      <c r="H10336" t="s">
        <v>134</v>
      </c>
      <c r="I10336" t="s">
        <v>173</v>
      </c>
      <c r="J10336" t="s">
        <v>136</v>
      </c>
      <c r="K10336" t="s">
        <v>137</v>
      </c>
      <c r="L10336" t="s">
        <v>29081</v>
      </c>
      <c r="M10336" t="s">
        <v>29082</v>
      </c>
      <c r="N10336">
        <v>2.1388888000000002E-2</v>
      </c>
      <c r="O10336">
        <v>0</v>
      </c>
      <c r="P10336">
        <v>3208</v>
      </c>
      <c r="Q10336">
        <v>0</v>
      </c>
      <c r="R10336">
        <v>0</v>
      </c>
      <c r="S10336">
        <v>3</v>
      </c>
      <c r="T10336">
        <v>781</v>
      </c>
      <c r="U10336">
        <v>3</v>
      </c>
      <c r="V10336">
        <v>3</v>
      </c>
      <c r="W10336">
        <v>0</v>
      </c>
      <c r="X10336">
        <v>19.414460785267501</v>
      </c>
      <c r="Y10336">
        <v>0</v>
      </c>
      <c r="Z10336">
        <v>0</v>
      </c>
      <c r="AA10336">
        <v>9.7808985597571105E-2</v>
      </c>
      <c r="AB10336">
        <v>31.332442868250848</v>
      </c>
      <c r="AC10336">
        <v>3.9313788759218906</v>
      </c>
      <c r="AD10336">
        <v>0.27023861294515555</v>
      </c>
      <c r="AE10336">
        <v>55.046330127982969</v>
      </c>
    </row>
    <row r="10337" spans="1:31" x14ac:dyDescent="0.25">
      <c r="A10337">
        <v>1686788</v>
      </c>
      <c r="B10337">
        <v>1</v>
      </c>
      <c r="C10337" t="s">
        <v>81</v>
      </c>
      <c r="D10337" t="s">
        <v>119</v>
      </c>
      <c r="E10337" t="s">
        <v>131</v>
      </c>
      <c r="F10337" t="s">
        <v>21325</v>
      </c>
      <c r="G10337" t="s">
        <v>161</v>
      </c>
      <c r="H10337" t="s">
        <v>134</v>
      </c>
      <c r="I10337" t="s">
        <v>173</v>
      </c>
      <c r="J10337" t="s">
        <v>136</v>
      </c>
      <c r="K10337" t="s">
        <v>137</v>
      </c>
      <c r="L10337" t="s">
        <v>29083</v>
      </c>
      <c r="M10337" t="s">
        <v>29084</v>
      </c>
      <c r="N10337">
        <v>5.5555550000000002E-3</v>
      </c>
      <c r="O10337">
        <v>0</v>
      </c>
      <c r="P10337">
        <v>1651</v>
      </c>
      <c r="Q10337">
        <v>102</v>
      </c>
      <c r="R10337">
        <v>359</v>
      </c>
      <c r="S10337">
        <v>7</v>
      </c>
      <c r="T10337">
        <v>89</v>
      </c>
      <c r="U10337">
        <v>0</v>
      </c>
      <c r="V10337">
        <v>0</v>
      </c>
      <c r="W10337">
        <v>0</v>
      </c>
      <c r="X10337">
        <v>0.94981454366620066</v>
      </c>
      <c r="Y10337">
        <v>0.31544597335651103</v>
      </c>
      <c r="Z10337">
        <v>0.61024588530193369</v>
      </c>
      <c r="AA10337">
        <v>0.29571304739051113</v>
      </c>
      <c r="AB10337">
        <v>0.32191931761535553</v>
      </c>
      <c r="AC10337">
        <v>0</v>
      </c>
      <c r="AD10337">
        <v>0</v>
      </c>
      <c r="AE10337">
        <v>2.4931387673305121</v>
      </c>
    </row>
    <row r="10338" spans="1:31" x14ac:dyDescent="0.25">
      <c r="A10338">
        <v>1686793</v>
      </c>
      <c r="B10338">
        <v>1</v>
      </c>
      <c r="C10338" t="s">
        <v>80</v>
      </c>
      <c r="D10338" t="s">
        <v>99</v>
      </c>
      <c r="E10338" t="s">
        <v>146</v>
      </c>
      <c r="F10338" t="s">
        <v>29085</v>
      </c>
      <c r="G10338" t="s">
        <v>253</v>
      </c>
      <c r="H10338" t="s">
        <v>143</v>
      </c>
      <c r="I10338" t="s">
        <v>135</v>
      </c>
      <c r="J10338" t="s">
        <v>136</v>
      </c>
      <c r="K10338" t="s">
        <v>167</v>
      </c>
      <c r="L10338" t="s">
        <v>29086</v>
      </c>
      <c r="M10338" t="s">
        <v>29087</v>
      </c>
      <c r="N10338">
        <v>0.82722222199999995</v>
      </c>
      <c r="O10338">
        <v>0</v>
      </c>
      <c r="P10338">
        <v>19</v>
      </c>
      <c r="Q10338">
        <v>0</v>
      </c>
      <c r="R10338">
        <v>4</v>
      </c>
      <c r="S10338">
        <v>0</v>
      </c>
      <c r="T10338">
        <v>2</v>
      </c>
      <c r="U10338">
        <v>0</v>
      </c>
      <c r="V10338">
        <v>0</v>
      </c>
      <c r="W10338">
        <v>0</v>
      </c>
      <c r="X10338">
        <v>1.662566830857622</v>
      </c>
      <c r="Y10338">
        <v>0</v>
      </c>
      <c r="Z10338">
        <v>0.64743095522552885</v>
      </c>
      <c r="AA10338">
        <v>0</v>
      </c>
      <c r="AB10338">
        <v>0.10548256100961331</v>
      </c>
      <c r="AC10338">
        <v>0</v>
      </c>
      <c r="AD10338">
        <v>0</v>
      </c>
      <c r="AE10338">
        <v>2.4154803470927639</v>
      </c>
    </row>
    <row r="10339" spans="1:31" x14ac:dyDescent="0.25">
      <c r="A10339">
        <v>1686797</v>
      </c>
      <c r="B10339">
        <v>1</v>
      </c>
      <c r="C10339" t="s">
        <v>80</v>
      </c>
      <c r="D10339" t="s">
        <v>100</v>
      </c>
      <c r="E10339" t="s">
        <v>140</v>
      </c>
      <c r="F10339" t="s">
        <v>29088</v>
      </c>
      <c r="G10339" t="s">
        <v>197</v>
      </c>
      <c r="H10339" t="s">
        <v>143</v>
      </c>
      <c r="I10339" t="s">
        <v>135</v>
      </c>
      <c r="J10339" t="s">
        <v>136</v>
      </c>
      <c r="K10339" t="s">
        <v>137</v>
      </c>
      <c r="L10339" t="s">
        <v>29089</v>
      </c>
      <c r="M10339" t="s">
        <v>29090</v>
      </c>
      <c r="N10339">
        <v>2.781666666</v>
      </c>
      <c r="O10339">
        <v>0</v>
      </c>
      <c r="P10339">
        <v>3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2.5423019538729905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2.5423019538729905</v>
      </c>
    </row>
    <row r="10340" spans="1:31" x14ac:dyDescent="0.25">
      <c r="A10340">
        <v>1686799</v>
      </c>
      <c r="B10340">
        <v>1</v>
      </c>
      <c r="C10340" t="s">
        <v>81</v>
      </c>
      <c r="D10340" t="s">
        <v>119</v>
      </c>
      <c r="E10340" t="s">
        <v>140</v>
      </c>
      <c r="F10340" t="s">
        <v>29091</v>
      </c>
      <c r="G10340" t="s">
        <v>197</v>
      </c>
      <c r="H10340" t="s">
        <v>143</v>
      </c>
      <c r="I10340" t="s">
        <v>135</v>
      </c>
      <c r="J10340" t="s">
        <v>136</v>
      </c>
      <c r="K10340" t="s">
        <v>137</v>
      </c>
      <c r="L10340" t="s">
        <v>29092</v>
      </c>
      <c r="M10340" t="s">
        <v>29093</v>
      </c>
      <c r="N10340">
        <v>5.4441666660000001</v>
      </c>
      <c r="O10340">
        <v>0</v>
      </c>
      <c r="P10340">
        <v>0</v>
      </c>
      <c r="Q10340">
        <v>0</v>
      </c>
      <c r="R10340">
        <v>1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3.3362994717397152</v>
      </c>
      <c r="AA10340">
        <v>0</v>
      </c>
      <c r="AB10340">
        <v>0</v>
      </c>
      <c r="AC10340">
        <v>0</v>
      </c>
      <c r="AD10340">
        <v>0</v>
      </c>
      <c r="AE10340">
        <v>3.3362994717397152</v>
      </c>
    </row>
    <row r="10341" spans="1:31" x14ac:dyDescent="0.25">
      <c r="A10341">
        <v>1686800</v>
      </c>
      <c r="B10341">
        <v>1</v>
      </c>
      <c r="C10341" t="s">
        <v>80</v>
      </c>
      <c r="D10341" t="s">
        <v>108</v>
      </c>
      <c r="E10341" t="s">
        <v>140</v>
      </c>
      <c r="F10341" t="s">
        <v>29094</v>
      </c>
      <c r="G10341" t="s">
        <v>197</v>
      </c>
      <c r="H10341" t="s">
        <v>143</v>
      </c>
      <c r="I10341" t="s">
        <v>135</v>
      </c>
      <c r="J10341" t="s">
        <v>136</v>
      </c>
      <c r="K10341" t="s">
        <v>137</v>
      </c>
      <c r="L10341" t="s">
        <v>29095</v>
      </c>
      <c r="M10341" t="s">
        <v>29096</v>
      </c>
      <c r="N10341">
        <v>3.1347222220000002</v>
      </c>
      <c r="O10341">
        <v>0</v>
      </c>
      <c r="P10341">
        <v>0</v>
      </c>
      <c r="Q10341">
        <v>0</v>
      </c>
      <c r="R10341">
        <v>1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6.9570159349288882E-3</v>
      </c>
      <c r="AA10341">
        <v>0</v>
      </c>
      <c r="AB10341">
        <v>0</v>
      </c>
      <c r="AC10341">
        <v>0</v>
      </c>
      <c r="AD10341">
        <v>0</v>
      </c>
      <c r="AE10341">
        <v>6.9570159349288882E-3</v>
      </c>
    </row>
    <row r="10342" spans="1:31" x14ac:dyDescent="0.25">
      <c r="A10342">
        <v>1686802</v>
      </c>
      <c r="B10342">
        <v>1</v>
      </c>
      <c r="C10342" t="s">
        <v>80</v>
      </c>
      <c r="D10342" t="s">
        <v>96</v>
      </c>
      <c r="E10342" t="s">
        <v>140</v>
      </c>
      <c r="F10342" t="s">
        <v>29097</v>
      </c>
      <c r="G10342" t="s">
        <v>142</v>
      </c>
      <c r="H10342" t="s">
        <v>143</v>
      </c>
      <c r="I10342" t="s">
        <v>135</v>
      </c>
      <c r="J10342" t="s">
        <v>136</v>
      </c>
      <c r="K10342" t="s">
        <v>137</v>
      </c>
      <c r="L10342" t="s">
        <v>29098</v>
      </c>
      <c r="M10342" t="s">
        <v>29099</v>
      </c>
      <c r="N10342">
        <v>3.3063888879999999</v>
      </c>
      <c r="O10342">
        <v>0</v>
      </c>
      <c r="P10342">
        <v>1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0.10417227031747334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0.10417227031747334</v>
      </c>
    </row>
    <row r="10343" spans="1:31" x14ac:dyDescent="0.25">
      <c r="A10343">
        <v>1686803</v>
      </c>
      <c r="B10343">
        <v>1</v>
      </c>
      <c r="C10343" t="s">
        <v>80</v>
      </c>
      <c r="D10343" t="s">
        <v>93</v>
      </c>
      <c r="E10343" t="s">
        <v>151</v>
      </c>
      <c r="F10343" t="s">
        <v>29100</v>
      </c>
      <c r="G10343" t="s">
        <v>153</v>
      </c>
      <c r="H10343" t="s">
        <v>143</v>
      </c>
      <c r="I10343" t="s">
        <v>135</v>
      </c>
      <c r="J10343" t="s">
        <v>136</v>
      </c>
      <c r="K10343" t="s">
        <v>137</v>
      </c>
      <c r="L10343" t="s">
        <v>29101</v>
      </c>
      <c r="M10343" t="s">
        <v>29102</v>
      </c>
      <c r="N10343">
        <v>3.727777777</v>
      </c>
      <c r="O10343">
        <v>0</v>
      </c>
      <c r="P10343">
        <v>0</v>
      </c>
      <c r="Q10343">
        <v>0</v>
      </c>
      <c r="R10343">
        <v>2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0.66740673241771675</v>
      </c>
      <c r="AA10343">
        <v>0</v>
      </c>
      <c r="AB10343">
        <v>0</v>
      </c>
      <c r="AC10343">
        <v>0</v>
      </c>
      <c r="AD10343">
        <v>0</v>
      </c>
      <c r="AE10343">
        <v>0.66740673241771675</v>
      </c>
    </row>
    <row r="10344" spans="1:31" x14ac:dyDescent="0.25">
      <c r="A10344">
        <v>1686805</v>
      </c>
      <c r="B10344">
        <v>1</v>
      </c>
      <c r="C10344" t="s">
        <v>80</v>
      </c>
      <c r="D10344" t="s">
        <v>96</v>
      </c>
      <c r="E10344" t="s">
        <v>140</v>
      </c>
      <c r="F10344" t="s">
        <v>29103</v>
      </c>
      <c r="G10344" t="s">
        <v>142</v>
      </c>
      <c r="H10344" t="s">
        <v>143</v>
      </c>
      <c r="I10344" t="s">
        <v>135</v>
      </c>
      <c r="J10344" t="s">
        <v>136</v>
      </c>
      <c r="K10344" t="s">
        <v>137</v>
      </c>
      <c r="L10344" t="s">
        <v>29104</v>
      </c>
      <c r="M10344" t="s">
        <v>29105</v>
      </c>
      <c r="N10344">
        <v>3.3105555550000001</v>
      </c>
      <c r="O10344">
        <v>0</v>
      </c>
      <c r="P10344">
        <v>1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1.3786325137245516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1.3786325137245516</v>
      </c>
    </row>
    <row r="10345" spans="1:31" x14ac:dyDescent="0.25">
      <c r="A10345">
        <v>1686807</v>
      </c>
      <c r="B10345">
        <v>1</v>
      </c>
      <c r="C10345" t="s">
        <v>80</v>
      </c>
      <c r="D10345" t="s">
        <v>85</v>
      </c>
      <c r="E10345" t="s">
        <v>140</v>
      </c>
      <c r="F10345" t="s">
        <v>29106</v>
      </c>
      <c r="G10345" t="s">
        <v>197</v>
      </c>
      <c r="H10345" t="s">
        <v>143</v>
      </c>
      <c r="I10345" t="s">
        <v>135</v>
      </c>
      <c r="J10345" t="s">
        <v>136</v>
      </c>
      <c r="K10345" t="s">
        <v>137</v>
      </c>
      <c r="L10345" t="s">
        <v>29086</v>
      </c>
      <c r="M10345" t="s">
        <v>29107</v>
      </c>
      <c r="N10345">
        <v>2.645</v>
      </c>
      <c r="O10345">
        <v>0</v>
      </c>
      <c r="P10345">
        <v>11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6.9243648460253411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6.9243648460253411</v>
      </c>
    </row>
    <row r="10346" spans="1:31" x14ac:dyDescent="0.25">
      <c r="A10346">
        <v>1686810</v>
      </c>
      <c r="B10346">
        <v>1</v>
      </c>
      <c r="C10346" t="s">
        <v>80</v>
      </c>
      <c r="D10346" t="s">
        <v>88</v>
      </c>
      <c r="E10346" t="s">
        <v>140</v>
      </c>
      <c r="F10346" t="s">
        <v>29108</v>
      </c>
      <c r="G10346" t="s">
        <v>197</v>
      </c>
      <c r="H10346" t="s">
        <v>143</v>
      </c>
      <c r="I10346" t="s">
        <v>135</v>
      </c>
      <c r="J10346" t="s">
        <v>136</v>
      </c>
      <c r="K10346" t="s">
        <v>137</v>
      </c>
      <c r="L10346" t="s">
        <v>29109</v>
      </c>
      <c r="M10346" t="s">
        <v>29110</v>
      </c>
      <c r="N10346">
        <v>6.1186111109999999</v>
      </c>
      <c r="O10346">
        <v>0</v>
      </c>
      <c r="P10346">
        <v>6</v>
      </c>
      <c r="Q10346">
        <v>0</v>
      </c>
      <c r="R10346">
        <v>0</v>
      </c>
      <c r="S10346">
        <v>0</v>
      </c>
      <c r="T10346">
        <v>2</v>
      </c>
      <c r="U10346">
        <v>0</v>
      </c>
      <c r="V10346">
        <v>0</v>
      </c>
      <c r="W10346">
        <v>0</v>
      </c>
      <c r="X10346">
        <v>9.3961364659415096</v>
      </c>
      <c r="Y10346">
        <v>0</v>
      </c>
      <c r="Z10346">
        <v>0</v>
      </c>
      <c r="AA10346">
        <v>0</v>
      </c>
      <c r="AB10346">
        <v>3.2210011723273038</v>
      </c>
      <c r="AC10346">
        <v>0</v>
      </c>
      <c r="AD10346">
        <v>0</v>
      </c>
      <c r="AE10346">
        <v>12.617137638268813</v>
      </c>
    </row>
    <row r="10347" spans="1:31" x14ac:dyDescent="0.25">
      <c r="A10347">
        <v>1686812</v>
      </c>
      <c r="B10347">
        <v>1</v>
      </c>
      <c r="C10347" t="s">
        <v>81</v>
      </c>
      <c r="D10347" t="s">
        <v>117</v>
      </c>
      <c r="E10347" t="s">
        <v>151</v>
      </c>
      <c r="F10347" t="s">
        <v>13748</v>
      </c>
      <c r="G10347" t="s">
        <v>396</v>
      </c>
      <c r="H10347" t="s">
        <v>143</v>
      </c>
      <c r="I10347" t="s">
        <v>135</v>
      </c>
      <c r="J10347" t="s">
        <v>136</v>
      </c>
      <c r="K10347" t="s">
        <v>137</v>
      </c>
      <c r="L10347" t="s">
        <v>29111</v>
      </c>
      <c r="M10347" t="s">
        <v>29112</v>
      </c>
      <c r="N10347">
        <v>2.2658333329999998</v>
      </c>
      <c r="O10347">
        <v>0</v>
      </c>
      <c r="P10347">
        <v>24</v>
      </c>
      <c r="Q10347">
        <v>0</v>
      </c>
      <c r="R10347">
        <v>0</v>
      </c>
      <c r="S10347">
        <v>0</v>
      </c>
      <c r="T10347">
        <v>1</v>
      </c>
      <c r="U10347">
        <v>0</v>
      </c>
      <c r="V10347">
        <v>0</v>
      </c>
      <c r="W10347">
        <v>0</v>
      </c>
      <c r="X10347">
        <v>6.7202929921758372</v>
      </c>
      <c r="Y10347">
        <v>0</v>
      </c>
      <c r="Z10347">
        <v>0</v>
      </c>
      <c r="AA10347">
        <v>0</v>
      </c>
      <c r="AB10347">
        <v>9.0903543176335005E-2</v>
      </c>
      <c r="AC10347">
        <v>0</v>
      </c>
      <c r="AD10347">
        <v>0</v>
      </c>
      <c r="AE10347">
        <v>6.8111965353521722</v>
      </c>
    </row>
    <row r="10348" spans="1:31" x14ac:dyDescent="0.25">
      <c r="A10348">
        <v>1686813</v>
      </c>
      <c r="B10348">
        <v>1</v>
      </c>
      <c r="C10348" t="s">
        <v>80</v>
      </c>
      <c r="D10348" t="s">
        <v>96</v>
      </c>
      <c r="E10348" t="s">
        <v>140</v>
      </c>
      <c r="F10348" t="s">
        <v>29113</v>
      </c>
      <c r="G10348" t="s">
        <v>142</v>
      </c>
      <c r="H10348" t="s">
        <v>143</v>
      </c>
      <c r="I10348" t="s">
        <v>135</v>
      </c>
      <c r="J10348" t="s">
        <v>136</v>
      </c>
      <c r="K10348" t="s">
        <v>137</v>
      </c>
      <c r="L10348" t="s">
        <v>29114</v>
      </c>
      <c r="M10348" t="s">
        <v>29115</v>
      </c>
      <c r="N10348">
        <v>29.252222222</v>
      </c>
      <c r="O10348">
        <v>0</v>
      </c>
      <c r="P10348">
        <v>1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6.6827652062346685E-2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6.6827652062346685E-2</v>
      </c>
    </row>
    <row r="10349" spans="1:31" x14ac:dyDescent="0.25">
      <c r="A10349">
        <v>1686814</v>
      </c>
      <c r="B10349">
        <v>1</v>
      </c>
      <c r="C10349" t="s">
        <v>81</v>
      </c>
      <c r="D10349" t="s">
        <v>122</v>
      </c>
      <c r="E10349" t="s">
        <v>131</v>
      </c>
      <c r="F10349" t="s">
        <v>2981</v>
      </c>
      <c r="G10349" t="s">
        <v>161</v>
      </c>
      <c r="H10349" t="s">
        <v>134</v>
      </c>
      <c r="I10349" t="s">
        <v>135</v>
      </c>
      <c r="J10349" t="s">
        <v>136</v>
      </c>
      <c r="K10349" t="s">
        <v>137</v>
      </c>
      <c r="L10349" t="s">
        <v>29116</v>
      </c>
      <c r="M10349" t="s">
        <v>29117</v>
      </c>
      <c r="N10349">
        <v>2.8994444439999998</v>
      </c>
      <c r="O10349">
        <v>0</v>
      </c>
      <c r="P10349">
        <v>117</v>
      </c>
      <c r="Q10349">
        <v>0</v>
      </c>
      <c r="R10349">
        <v>0</v>
      </c>
      <c r="S10349">
        <v>0</v>
      </c>
      <c r="T10349">
        <v>14</v>
      </c>
      <c r="U10349">
        <v>0</v>
      </c>
      <c r="V10349">
        <v>0</v>
      </c>
      <c r="W10349">
        <v>0</v>
      </c>
      <c r="X10349">
        <v>24.67809200385771</v>
      </c>
      <c r="Y10349">
        <v>0</v>
      </c>
      <c r="Z10349">
        <v>0</v>
      </c>
      <c r="AA10349">
        <v>0</v>
      </c>
      <c r="AB10349">
        <v>19.100157713372539</v>
      </c>
      <c r="AC10349">
        <v>0</v>
      </c>
      <c r="AD10349">
        <v>0</v>
      </c>
      <c r="AE10349">
        <v>43.778249717230253</v>
      </c>
    </row>
    <row r="10350" spans="1:31" x14ac:dyDescent="0.25">
      <c r="A10350">
        <v>1686815</v>
      </c>
      <c r="B10350">
        <v>1</v>
      </c>
      <c r="C10350" t="s">
        <v>80</v>
      </c>
      <c r="D10350" t="s">
        <v>99</v>
      </c>
      <c r="E10350" t="s">
        <v>140</v>
      </c>
      <c r="F10350" t="s">
        <v>29118</v>
      </c>
      <c r="G10350" t="s">
        <v>197</v>
      </c>
      <c r="H10350" t="s">
        <v>143</v>
      </c>
      <c r="I10350" t="s">
        <v>135</v>
      </c>
      <c r="J10350" t="s">
        <v>136</v>
      </c>
      <c r="K10350" t="s">
        <v>137</v>
      </c>
      <c r="L10350" t="s">
        <v>29119</v>
      </c>
      <c r="M10350" t="s">
        <v>29120</v>
      </c>
      <c r="N10350">
        <v>4.0274999999999999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1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4.7569679533144997E-2</v>
      </c>
      <c r="AC10350">
        <v>0</v>
      </c>
      <c r="AD10350">
        <v>0</v>
      </c>
      <c r="AE10350">
        <v>4.7569679533144997E-2</v>
      </c>
    </row>
    <row r="10351" spans="1:31" x14ac:dyDescent="0.25">
      <c r="A10351">
        <v>1686816</v>
      </c>
      <c r="B10351">
        <v>1</v>
      </c>
      <c r="C10351" t="s">
        <v>80</v>
      </c>
      <c r="D10351" t="s">
        <v>104</v>
      </c>
      <c r="E10351" t="s">
        <v>131</v>
      </c>
      <c r="F10351" t="s">
        <v>28209</v>
      </c>
      <c r="G10351" t="s">
        <v>161</v>
      </c>
      <c r="H10351" t="s">
        <v>134</v>
      </c>
      <c r="I10351" t="s">
        <v>135</v>
      </c>
      <c r="J10351" t="s">
        <v>136</v>
      </c>
      <c r="K10351" t="s">
        <v>137</v>
      </c>
      <c r="L10351" t="s">
        <v>29121</v>
      </c>
      <c r="M10351" t="s">
        <v>29122</v>
      </c>
      <c r="N10351">
        <v>1.738888888</v>
      </c>
      <c r="O10351">
        <v>4</v>
      </c>
      <c r="P10351">
        <v>0</v>
      </c>
      <c r="Q10351">
        <v>3</v>
      </c>
      <c r="R10351">
        <v>0</v>
      </c>
      <c r="S10351">
        <v>7</v>
      </c>
      <c r="T10351">
        <v>0</v>
      </c>
      <c r="U10351">
        <v>0</v>
      </c>
      <c r="V10351">
        <v>0</v>
      </c>
      <c r="W10351">
        <v>0.8524714308117779</v>
      </c>
      <c r="X10351">
        <v>0</v>
      </c>
      <c r="Y10351">
        <v>1.33523595306885</v>
      </c>
      <c r="Z10351">
        <v>0</v>
      </c>
      <c r="AA10351">
        <v>20.518376129261391</v>
      </c>
      <c r="AB10351">
        <v>0</v>
      </c>
      <c r="AC10351">
        <v>0</v>
      </c>
      <c r="AD10351">
        <v>0</v>
      </c>
      <c r="AE10351">
        <v>22.706083513142019</v>
      </c>
    </row>
    <row r="10352" spans="1:31" x14ac:dyDescent="0.25">
      <c r="A10352">
        <v>1686817</v>
      </c>
      <c r="B10352">
        <v>1</v>
      </c>
      <c r="C10352" t="s">
        <v>80</v>
      </c>
      <c r="D10352" t="s">
        <v>88</v>
      </c>
      <c r="E10352" t="s">
        <v>140</v>
      </c>
      <c r="F10352" t="s">
        <v>29123</v>
      </c>
      <c r="G10352" t="s">
        <v>209</v>
      </c>
      <c r="H10352" t="s">
        <v>143</v>
      </c>
      <c r="I10352" t="s">
        <v>135</v>
      </c>
      <c r="J10352" t="s">
        <v>136</v>
      </c>
      <c r="K10352" t="s">
        <v>137</v>
      </c>
      <c r="L10352" t="s">
        <v>29124</v>
      </c>
      <c r="M10352" t="s">
        <v>29125</v>
      </c>
      <c r="N10352">
        <v>0.96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2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1.8374986545141265</v>
      </c>
      <c r="AC10352">
        <v>0</v>
      </c>
      <c r="AD10352">
        <v>0</v>
      </c>
      <c r="AE10352">
        <v>1.8374986545141265</v>
      </c>
    </row>
    <row r="10353" spans="1:31" x14ac:dyDescent="0.25">
      <c r="A10353">
        <v>1686821</v>
      </c>
      <c r="B10353">
        <v>1</v>
      </c>
      <c r="C10353" t="s">
        <v>80</v>
      </c>
      <c r="D10353" t="s">
        <v>98</v>
      </c>
      <c r="E10353" t="s">
        <v>146</v>
      </c>
      <c r="F10353" t="s">
        <v>29126</v>
      </c>
      <c r="G10353" t="s">
        <v>148</v>
      </c>
      <c r="H10353" t="s">
        <v>143</v>
      </c>
      <c r="I10353" t="s">
        <v>135</v>
      </c>
      <c r="J10353" t="s">
        <v>136</v>
      </c>
      <c r="K10353" t="s">
        <v>137</v>
      </c>
      <c r="L10353" t="s">
        <v>29127</v>
      </c>
      <c r="M10353" t="s">
        <v>29128</v>
      </c>
      <c r="N10353">
        <v>2.1266666660000002</v>
      </c>
      <c r="O10353">
        <v>0</v>
      </c>
      <c r="P10353">
        <v>109</v>
      </c>
      <c r="Q10353">
        <v>0</v>
      </c>
      <c r="R10353">
        <v>15</v>
      </c>
      <c r="S10353">
        <v>0</v>
      </c>
      <c r="T10353">
        <v>14</v>
      </c>
      <c r="U10353">
        <v>0</v>
      </c>
      <c r="V10353">
        <v>0</v>
      </c>
      <c r="W10353">
        <v>0</v>
      </c>
      <c r="X10353">
        <v>58.008497779661909</v>
      </c>
      <c r="Y10353">
        <v>0</v>
      </c>
      <c r="Z10353">
        <v>27.645603431723565</v>
      </c>
      <c r="AA10353">
        <v>0</v>
      </c>
      <c r="AB10353">
        <v>7.1790508707466527</v>
      </c>
      <c r="AC10353">
        <v>0</v>
      </c>
      <c r="AD10353">
        <v>0</v>
      </c>
      <c r="AE10353">
        <v>92.833152082132116</v>
      </c>
    </row>
    <row r="10354" spans="1:31" x14ac:dyDescent="0.25">
      <c r="A10354">
        <v>1686822</v>
      </c>
      <c r="B10354">
        <v>1</v>
      </c>
      <c r="C10354" t="s">
        <v>81</v>
      </c>
      <c r="D10354" t="s">
        <v>127</v>
      </c>
      <c r="E10354" t="s">
        <v>159</v>
      </c>
      <c r="F10354" t="s">
        <v>29129</v>
      </c>
      <c r="G10354" t="s">
        <v>596</v>
      </c>
      <c r="H10354" t="s">
        <v>134</v>
      </c>
      <c r="I10354" t="s">
        <v>135</v>
      </c>
      <c r="J10354" t="s">
        <v>136</v>
      </c>
      <c r="K10354" t="s">
        <v>137</v>
      </c>
      <c r="L10354" t="s">
        <v>29130</v>
      </c>
      <c r="M10354" t="s">
        <v>29131</v>
      </c>
      <c r="N10354">
        <v>2.4725000000000001</v>
      </c>
      <c r="O10354">
        <v>0</v>
      </c>
      <c r="P10354">
        <v>106</v>
      </c>
      <c r="Q10354">
        <v>0</v>
      </c>
      <c r="R10354">
        <v>0</v>
      </c>
      <c r="S10354">
        <v>0</v>
      </c>
      <c r="T10354">
        <v>18</v>
      </c>
      <c r="U10354">
        <v>0</v>
      </c>
      <c r="V10354">
        <v>0</v>
      </c>
      <c r="W10354">
        <v>0</v>
      </c>
      <c r="X10354">
        <v>72.226125359720115</v>
      </c>
      <c r="Y10354">
        <v>0</v>
      </c>
      <c r="Z10354">
        <v>0</v>
      </c>
      <c r="AA10354">
        <v>0</v>
      </c>
      <c r="AB10354">
        <v>37.624325744511651</v>
      </c>
      <c r="AC10354">
        <v>0</v>
      </c>
      <c r="AD10354">
        <v>0</v>
      </c>
      <c r="AE10354">
        <v>109.85045110423177</v>
      </c>
    </row>
    <row r="10355" spans="1:31" x14ac:dyDescent="0.25">
      <c r="A10355">
        <v>1686823</v>
      </c>
      <c r="B10355">
        <v>1</v>
      </c>
      <c r="C10355" t="s">
        <v>81</v>
      </c>
      <c r="D10355" t="s">
        <v>119</v>
      </c>
      <c r="E10355" t="s">
        <v>159</v>
      </c>
      <c r="F10355" t="s">
        <v>29132</v>
      </c>
      <c r="G10355" t="s">
        <v>655</v>
      </c>
      <c r="H10355" t="s">
        <v>134</v>
      </c>
      <c r="I10355" t="s">
        <v>135</v>
      </c>
      <c r="J10355" t="s">
        <v>136</v>
      </c>
      <c r="K10355" t="s">
        <v>137</v>
      </c>
      <c r="L10355" t="s">
        <v>29133</v>
      </c>
      <c r="M10355" t="s">
        <v>29134</v>
      </c>
      <c r="N10355">
        <v>2.0558333329999998</v>
      </c>
      <c r="O10355">
        <v>0</v>
      </c>
      <c r="P10355">
        <v>0</v>
      </c>
      <c r="Q10355">
        <v>0</v>
      </c>
      <c r="R10355">
        <v>11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2.9611183898099003</v>
      </c>
      <c r="AA10355">
        <v>0</v>
      </c>
      <c r="AB10355">
        <v>0</v>
      </c>
      <c r="AC10355">
        <v>0</v>
      </c>
      <c r="AD10355">
        <v>0</v>
      </c>
      <c r="AE10355">
        <v>2.9611183898099003</v>
      </c>
    </row>
    <row r="10356" spans="1:31" x14ac:dyDescent="0.25">
      <c r="A10356">
        <v>1686826</v>
      </c>
      <c r="B10356">
        <v>1</v>
      </c>
      <c r="C10356" t="s">
        <v>80</v>
      </c>
      <c r="D10356" t="s">
        <v>84</v>
      </c>
      <c r="E10356" t="s">
        <v>200</v>
      </c>
      <c r="F10356" t="s">
        <v>29135</v>
      </c>
      <c r="G10356" t="s">
        <v>240</v>
      </c>
      <c r="H10356" t="s">
        <v>143</v>
      </c>
      <c r="I10356" t="s">
        <v>135</v>
      </c>
      <c r="J10356" t="s">
        <v>136</v>
      </c>
      <c r="K10356" t="s">
        <v>137</v>
      </c>
      <c r="L10356" t="s">
        <v>29136</v>
      </c>
      <c r="M10356" t="s">
        <v>29137</v>
      </c>
      <c r="N10356">
        <v>3.6033333330000001</v>
      </c>
      <c r="O10356">
        <v>0</v>
      </c>
      <c r="P10356">
        <v>39</v>
      </c>
      <c r="Q10356">
        <v>0</v>
      </c>
      <c r="R10356">
        <v>0</v>
      </c>
      <c r="S10356">
        <v>0</v>
      </c>
      <c r="T10356">
        <v>15</v>
      </c>
      <c r="U10356">
        <v>0</v>
      </c>
      <c r="V10356">
        <v>0</v>
      </c>
      <c r="W10356">
        <v>0</v>
      </c>
      <c r="X10356">
        <v>34.57478924997119</v>
      </c>
      <c r="Y10356">
        <v>0</v>
      </c>
      <c r="Z10356">
        <v>0</v>
      </c>
      <c r="AA10356">
        <v>0</v>
      </c>
      <c r="AB10356">
        <v>231.965532864756</v>
      </c>
      <c r="AC10356">
        <v>0</v>
      </c>
      <c r="AD10356">
        <v>0</v>
      </c>
      <c r="AE10356">
        <v>266.54032211472719</v>
      </c>
    </row>
    <row r="10357" spans="1:31" x14ac:dyDescent="0.25">
      <c r="A10357">
        <v>1686827</v>
      </c>
      <c r="B10357">
        <v>1</v>
      </c>
      <c r="C10357" t="s">
        <v>80</v>
      </c>
      <c r="D10357" t="s">
        <v>90</v>
      </c>
      <c r="E10357" t="s">
        <v>140</v>
      </c>
      <c r="F10357" t="s">
        <v>29138</v>
      </c>
      <c r="G10357" t="s">
        <v>197</v>
      </c>
      <c r="H10357" t="s">
        <v>143</v>
      </c>
      <c r="I10357" t="s">
        <v>135</v>
      </c>
      <c r="J10357" t="s">
        <v>136</v>
      </c>
      <c r="K10357" t="s">
        <v>137</v>
      </c>
      <c r="L10357" t="s">
        <v>29139</v>
      </c>
      <c r="M10357" t="s">
        <v>29140</v>
      </c>
      <c r="N10357">
        <v>6.0244444440000002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1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10.008805339028354</v>
      </c>
      <c r="AC10357">
        <v>0</v>
      </c>
      <c r="AD10357">
        <v>0</v>
      </c>
      <c r="AE10357">
        <v>10.008805339028354</v>
      </c>
    </row>
    <row r="10358" spans="1:31" x14ac:dyDescent="0.25">
      <c r="A10358">
        <v>1686828</v>
      </c>
      <c r="B10358">
        <v>1</v>
      </c>
      <c r="C10358" t="s">
        <v>80</v>
      </c>
      <c r="D10358" t="s">
        <v>106</v>
      </c>
      <c r="E10358" t="s">
        <v>131</v>
      </c>
      <c r="F10358" t="s">
        <v>27494</v>
      </c>
      <c r="G10358" t="s">
        <v>161</v>
      </c>
      <c r="H10358" t="s">
        <v>134</v>
      </c>
      <c r="I10358" t="s">
        <v>135</v>
      </c>
      <c r="J10358" t="s">
        <v>136</v>
      </c>
      <c r="K10358" t="s">
        <v>137</v>
      </c>
      <c r="L10358" t="s">
        <v>29141</v>
      </c>
      <c r="M10358" t="s">
        <v>29142</v>
      </c>
      <c r="N10358">
        <v>5.54</v>
      </c>
      <c r="O10358">
        <v>0</v>
      </c>
      <c r="P10358">
        <v>0</v>
      </c>
      <c r="Q10358">
        <v>8</v>
      </c>
      <c r="R10358">
        <v>0</v>
      </c>
      <c r="S10358">
        <v>1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56.103691997036698</v>
      </c>
      <c r="Z10358">
        <v>0</v>
      </c>
      <c r="AA10358">
        <v>8.9295131603957039</v>
      </c>
      <c r="AB10358">
        <v>0</v>
      </c>
      <c r="AC10358">
        <v>0</v>
      </c>
      <c r="AD10358">
        <v>0</v>
      </c>
      <c r="AE10358">
        <v>65.033205157432405</v>
      </c>
    </row>
    <row r="10359" spans="1:31" x14ac:dyDescent="0.25">
      <c r="A10359">
        <v>1686830</v>
      </c>
      <c r="B10359">
        <v>1</v>
      </c>
      <c r="C10359" t="s">
        <v>80</v>
      </c>
      <c r="D10359" t="s">
        <v>93</v>
      </c>
      <c r="E10359" t="s">
        <v>151</v>
      </c>
      <c r="F10359" t="s">
        <v>5973</v>
      </c>
      <c r="G10359" t="s">
        <v>526</v>
      </c>
      <c r="H10359" t="s">
        <v>143</v>
      </c>
      <c r="I10359" t="s">
        <v>135</v>
      </c>
      <c r="J10359" t="s">
        <v>136</v>
      </c>
      <c r="K10359" t="s">
        <v>137</v>
      </c>
      <c r="L10359" t="s">
        <v>29143</v>
      </c>
      <c r="M10359" t="s">
        <v>29144</v>
      </c>
      <c r="N10359">
        <v>2.190833333</v>
      </c>
      <c r="O10359">
        <v>0</v>
      </c>
      <c r="P10359">
        <v>7</v>
      </c>
      <c r="Q10359">
        <v>0</v>
      </c>
      <c r="R10359">
        <v>3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0.24064893372803003</v>
      </c>
      <c r="Y10359">
        <v>0</v>
      </c>
      <c r="Z10359">
        <v>1.958260176275E-2</v>
      </c>
      <c r="AA10359">
        <v>0</v>
      </c>
      <c r="AB10359">
        <v>0</v>
      </c>
      <c r="AC10359">
        <v>0</v>
      </c>
      <c r="AD10359">
        <v>0</v>
      </c>
      <c r="AE10359">
        <v>0.26023153549078004</v>
      </c>
    </row>
    <row r="10360" spans="1:31" x14ac:dyDescent="0.25">
      <c r="A10360">
        <v>1686831</v>
      </c>
      <c r="B10360">
        <v>1</v>
      </c>
      <c r="C10360" t="s">
        <v>81</v>
      </c>
      <c r="D10360" t="s">
        <v>112</v>
      </c>
      <c r="E10360" t="s">
        <v>146</v>
      </c>
      <c r="F10360" t="s">
        <v>29145</v>
      </c>
      <c r="G10360" t="s">
        <v>148</v>
      </c>
      <c r="H10360" t="s">
        <v>143</v>
      </c>
      <c r="I10360" t="s">
        <v>135</v>
      </c>
      <c r="J10360" t="s">
        <v>136</v>
      </c>
      <c r="K10360" t="s">
        <v>137</v>
      </c>
      <c r="L10360" t="s">
        <v>29146</v>
      </c>
      <c r="M10360" t="s">
        <v>29147</v>
      </c>
      <c r="N10360">
        <v>0.68083333300000004</v>
      </c>
      <c r="O10360">
        <v>0</v>
      </c>
      <c r="P10360">
        <v>17</v>
      </c>
      <c r="Q10360">
        <v>0</v>
      </c>
      <c r="R10360">
        <v>10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0.40223129215098891</v>
      </c>
      <c r="Y10360">
        <v>0</v>
      </c>
      <c r="Z10360">
        <v>0.12886060880742836</v>
      </c>
      <c r="AA10360">
        <v>0</v>
      </c>
      <c r="AB10360">
        <v>0</v>
      </c>
      <c r="AC10360">
        <v>0</v>
      </c>
      <c r="AD10360">
        <v>0</v>
      </c>
      <c r="AE10360">
        <v>0.5310919009584173</v>
      </c>
    </row>
    <row r="10361" spans="1:31" x14ac:dyDescent="0.25">
      <c r="A10361">
        <v>1686833</v>
      </c>
      <c r="B10361">
        <v>1</v>
      </c>
      <c r="C10361" t="s">
        <v>80</v>
      </c>
      <c r="D10361" t="s">
        <v>97</v>
      </c>
      <c r="E10361" t="s">
        <v>140</v>
      </c>
      <c r="F10361" t="s">
        <v>8810</v>
      </c>
      <c r="G10361" t="s">
        <v>197</v>
      </c>
      <c r="H10361" t="s">
        <v>143</v>
      </c>
      <c r="I10361" t="s">
        <v>135</v>
      </c>
      <c r="J10361" t="s">
        <v>136</v>
      </c>
      <c r="K10361" t="s">
        <v>137</v>
      </c>
      <c r="L10361" t="s">
        <v>29148</v>
      </c>
      <c r="M10361" t="s">
        <v>29149</v>
      </c>
      <c r="N10361">
        <v>5.5650000000000004</v>
      </c>
      <c r="O10361">
        <v>0</v>
      </c>
      <c r="P10361">
        <v>1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0.44203718549619891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0.44203718549619891</v>
      </c>
    </row>
    <row r="10362" spans="1:31" x14ac:dyDescent="0.25">
      <c r="A10362">
        <v>1686834</v>
      </c>
      <c r="B10362">
        <v>1</v>
      </c>
      <c r="C10362" t="s">
        <v>80</v>
      </c>
      <c r="D10362" t="s">
        <v>100</v>
      </c>
      <c r="E10362" t="s">
        <v>140</v>
      </c>
      <c r="F10362" t="s">
        <v>29150</v>
      </c>
      <c r="G10362" t="s">
        <v>197</v>
      </c>
      <c r="H10362" t="s">
        <v>143</v>
      </c>
      <c r="I10362" t="s">
        <v>135</v>
      </c>
      <c r="J10362" t="s">
        <v>136</v>
      </c>
      <c r="K10362" t="s">
        <v>137</v>
      </c>
      <c r="L10362" t="s">
        <v>29151</v>
      </c>
      <c r="M10362" t="s">
        <v>29152</v>
      </c>
      <c r="N10362">
        <v>1.4866666660000001</v>
      </c>
      <c r="O10362">
        <v>0</v>
      </c>
      <c r="P10362">
        <v>1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1.2245663403377778E-3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1.2245663403377778E-3</v>
      </c>
    </row>
    <row r="10363" spans="1:31" x14ac:dyDescent="0.25">
      <c r="A10363">
        <v>1686835</v>
      </c>
      <c r="B10363">
        <v>1</v>
      </c>
      <c r="C10363" t="s">
        <v>80</v>
      </c>
      <c r="D10363" t="s">
        <v>110</v>
      </c>
      <c r="E10363" t="s">
        <v>140</v>
      </c>
      <c r="F10363" t="s">
        <v>29153</v>
      </c>
      <c r="G10363" t="s">
        <v>197</v>
      </c>
      <c r="H10363" t="s">
        <v>143</v>
      </c>
      <c r="I10363" t="s">
        <v>135</v>
      </c>
      <c r="J10363" t="s">
        <v>136</v>
      </c>
      <c r="K10363" t="s">
        <v>137</v>
      </c>
      <c r="L10363" t="s">
        <v>29154</v>
      </c>
      <c r="M10363" t="s">
        <v>29155</v>
      </c>
      <c r="N10363">
        <v>1.0022222220000001</v>
      </c>
      <c r="O10363">
        <v>0</v>
      </c>
      <c r="P10363">
        <v>2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0.39600336734612229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0.39600336734612229</v>
      </c>
    </row>
    <row r="10364" spans="1:31" x14ac:dyDescent="0.25">
      <c r="A10364">
        <v>1686836</v>
      </c>
      <c r="B10364">
        <v>1</v>
      </c>
      <c r="C10364" t="s">
        <v>80</v>
      </c>
      <c r="D10364" t="s">
        <v>110</v>
      </c>
      <c r="E10364" t="s">
        <v>140</v>
      </c>
      <c r="F10364" t="s">
        <v>29156</v>
      </c>
      <c r="G10364" t="s">
        <v>153</v>
      </c>
      <c r="H10364" t="s">
        <v>143</v>
      </c>
      <c r="I10364" t="s">
        <v>135</v>
      </c>
      <c r="J10364" t="s">
        <v>136</v>
      </c>
      <c r="K10364" t="s">
        <v>137</v>
      </c>
      <c r="L10364" t="s">
        <v>29157</v>
      </c>
      <c r="M10364" t="s">
        <v>29158</v>
      </c>
      <c r="N10364">
        <v>4.4613888880000001</v>
      </c>
      <c r="O10364">
        <v>0</v>
      </c>
      <c r="P10364">
        <v>15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23.751914704808772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23.751914704808772</v>
      </c>
    </row>
    <row r="10365" spans="1:31" x14ac:dyDescent="0.25">
      <c r="A10365">
        <v>1686838</v>
      </c>
      <c r="B10365">
        <v>1</v>
      </c>
      <c r="C10365" t="s">
        <v>80</v>
      </c>
      <c r="D10365" t="s">
        <v>93</v>
      </c>
      <c r="E10365" t="s">
        <v>151</v>
      </c>
      <c r="F10365" t="s">
        <v>29159</v>
      </c>
      <c r="G10365" t="s">
        <v>153</v>
      </c>
      <c r="H10365" t="s">
        <v>143</v>
      </c>
      <c r="I10365" t="s">
        <v>135</v>
      </c>
      <c r="J10365" t="s">
        <v>136</v>
      </c>
      <c r="K10365" t="s">
        <v>137</v>
      </c>
      <c r="L10365" t="s">
        <v>29160</v>
      </c>
      <c r="M10365" t="s">
        <v>29161</v>
      </c>
      <c r="N10365">
        <v>2.1469444439999998</v>
      </c>
      <c r="O10365">
        <v>0</v>
      </c>
      <c r="P10365">
        <v>0</v>
      </c>
      <c r="Q10365">
        <v>0</v>
      </c>
      <c r="R10365">
        <v>5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3.0420593120267281</v>
      </c>
      <c r="AA10365">
        <v>0</v>
      </c>
      <c r="AB10365">
        <v>0</v>
      </c>
      <c r="AC10365">
        <v>0</v>
      </c>
      <c r="AD10365">
        <v>0</v>
      </c>
      <c r="AE10365">
        <v>3.0420593120267281</v>
      </c>
    </row>
    <row r="10366" spans="1:31" x14ac:dyDescent="0.25">
      <c r="A10366">
        <v>1686839</v>
      </c>
      <c r="B10366">
        <v>1</v>
      </c>
      <c r="C10366" t="s">
        <v>81</v>
      </c>
      <c r="D10366" t="s">
        <v>128</v>
      </c>
      <c r="E10366" t="s">
        <v>140</v>
      </c>
      <c r="F10366" t="s">
        <v>29162</v>
      </c>
      <c r="G10366" t="s">
        <v>209</v>
      </c>
      <c r="H10366" t="s">
        <v>143</v>
      </c>
      <c r="I10366" t="s">
        <v>135</v>
      </c>
      <c r="J10366" t="s">
        <v>136</v>
      </c>
      <c r="K10366" t="s">
        <v>137</v>
      </c>
      <c r="L10366" t="s">
        <v>29163</v>
      </c>
      <c r="M10366" t="s">
        <v>29164</v>
      </c>
      <c r="N10366">
        <v>1.305555555</v>
      </c>
      <c r="O10366">
        <v>0</v>
      </c>
      <c r="P10366">
        <v>8</v>
      </c>
      <c r="Q10366">
        <v>0</v>
      </c>
      <c r="R10366">
        <v>0</v>
      </c>
      <c r="S10366">
        <v>0</v>
      </c>
      <c r="T10366">
        <v>1</v>
      </c>
      <c r="U10366">
        <v>0</v>
      </c>
      <c r="V10366">
        <v>0</v>
      </c>
      <c r="W10366">
        <v>0</v>
      </c>
      <c r="X10366">
        <v>1.9431990177196374</v>
      </c>
      <c r="Y10366">
        <v>0</v>
      </c>
      <c r="Z10366">
        <v>0</v>
      </c>
      <c r="AA10366">
        <v>0</v>
      </c>
      <c r="AB10366">
        <v>2.4665189509712357</v>
      </c>
      <c r="AC10366">
        <v>0</v>
      </c>
      <c r="AD10366">
        <v>0</v>
      </c>
      <c r="AE10366">
        <v>4.409717968690873</v>
      </c>
    </row>
    <row r="10367" spans="1:31" x14ac:dyDescent="0.25">
      <c r="A10367">
        <v>1686841</v>
      </c>
      <c r="B10367">
        <v>1</v>
      </c>
      <c r="C10367" t="s">
        <v>80</v>
      </c>
      <c r="D10367" t="s">
        <v>84</v>
      </c>
      <c r="E10367" t="s">
        <v>140</v>
      </c>
      <c r="F10367" t="s">
        <v>29165</v>
      </c>
      <c r="G10367" t="s">
        <v>389</v>
      </c>
      <c r="H10367" t="s">
        <v>143</v>
      </c>
      <c r="I10367" t="s">
        <v>135</v>
      </c>
      <c r="J10367" t="s">
        <v>136</v>
      </c>
      <c r="K10367" t="s">
        <v>137</v>
      </c>
      <c r="L10367" t="s">
        <v>29166</v>
      </c>
      <c r="M10367" t="s">
        <v>29167</v>
      </c>
      <c r="N10367">
        <v>5.9558333330000002</v>
      </c>
      <c r="O10367">
        <v>0</v>
      </c>
      <c r="P10367">
        <v>9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12.685884835411878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12.685884835411878</v>
      </c>
    </row>
    <row r="10368" spans="1:31" x14ac:dyDescent="0.25">
      <c r="A10368">
        <v>1686842</v>
      </c>
      <c r="B10368">
        <v>1</v>
      </c>
      <c r="C10368" t="s">
        <v>81</v>
      </c>
      <c r="D10368" t="s">
        <v>128</v>
      </c>
      <c r="E10368" t="s">
        <v>140</v>
      </c>
      <c r="F10368" t="s">
        <v>29168</v>
      </c>
      <c r="G10368" t="s">
        <v>197</v>
      </c>
      <c r="H10368" t="s">
        <v>143</v>
      </c>
      <c r="I10368" t="s">
        <v>135</v>
      </c>
      <c r="J10368" t="s">
        <v>136</v>
      </c>
      <c r="K10368" t="s">
        <v>137</v>
      </c>
      <c r="L10368" t="s">
        <v>29169</v>
      </c>
      <c r="M10368" t="s">
        <v>29170</v>
      </c>
      <c r="N10368">
        <v>0.54749999999999999</v>
      </c>
      <c r="O10368">
        <v>0</v>
      </c>
      <c r="P10368">
        <v>1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9.067122961049999E-2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9.067122961049999E-2</v>
      </c>
    </row>
    <row r="10369" spans="1:31" x14ac:dyDescent="0.25">
      <c r="A10369">
        <v>1686843</v>
      </c>
      <c r="B10369">
        <v>1</v>
      </c>
      <c r="C10369" t="s">
        <v>80</v>
      </c>
      <c r="D10369" t="s">
        <v>89</v>
      </c>
      <c r="E10369" t="s">
        <v>140</v>
      </c>
      <c r="F10369" t="s">
        <v>29171</v>
      </c>
      <c r="G10369" t="s">
        <v>142</v>
      </c>
      <c r="H10369" t="s">
        <v>143</v>
      </c>
      <c r="I10369" t="s">
        <v>135</v>
      </c>
      <c r="J10369" t="s">
        <v>136</v>
      </c>
      <c r="K10369" t="s">
        <v>137</v>
      </c>
      <c r="L10369" t="s">
        <v>29172</v>
      </c>
      <c r="M10369" t="s">
        <v>29173</v>
      </c>
      <c r="N10369">
        <v>1.217222222</v>
      </c>
      <c r="O10369">
        <v>0</v>
      </c>
      <c r="P10369">
        <v>2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1.7569557065138399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1.7569557065138399</v>
      </c>
    </row>
    <row r="10370" spans="1:31" x14ac:dyDescent="0.25">
      <c r="A10370">
        <v>1686844</v>
      </c>
      <c r="B10370">
        <v>1</v>
      </c>
      <c r="C10370" t="s">
        <v>80</v>
      </c>
      <c r="D10370" t="s">
        <v>93</v>
      </c>
      <c r="E10370" t="s">
        <v>159</v>
      </c>
      <c r="F10370" t="s">
        <v>29174</v>
      </c>
      <c r="G10370" t="s">
        <v>161</v>
      </c>
      <c r="H10370" t="s">
        <v>134</v>
      </c>
      <c r="I10370" t="s">
        <v>135</v>
      </c>
      <c r="J10370" t="s">
        <v>136</v>
      </c>
      <c r="K10370" t="s">
        <v>137</v>
      </c>
      <c r="L10370" t="s">
        <v>29175</v>
      </c>
      <c r="M10370" t="s">
        <v>29176</v>
      </c>
      <c r="N10370">
        <v>0.23749999999999999</v>
      </c>
      <c r="O10370">
        <v>0</v>
      </c>
      <c r="P10370">
        <v>2</v>
      </c>
      <c r="Q10370">
        <v>0</v>
      </c>
      <c r="R10370">
        <v>0</v>
      </c>
      <c r="S10370">
        <v>7</v>
      </c>
      <c r="T10370">
        <v>292</v>
      </c>
      <c r="U10370">
        <v>1</v>
      </c>
      <c r="V10370">
        <v>3</v>
      </c>
      <c r="W10370">
        <v>0</v>
      </c>
      <c r="X10370">
        <v>9.5664675099999975E-3</v>
      </c>
      <c r="Y10370">
        <v>0</v>
      </c>
      <c r="Z10370">
        <v>0</v>
      </c>
      <c r="AA10370">
        <v>12.5966971642535</v>
      </c>
      <c r="AB10370">
        <v>54.494040480239477</v>
      </c>
      <c r="AC10370">
        <v>2.0330722033905499</v>
      </c>
      <c r="AD10370">
        <v>4.611003440089112</v>
      </c>
      <c r="AE10370">
        <v>73.744379755482626</v>
      </c>
    </row>
    <row r="10371" spans="1:31" x14ac:dyDescent="0.25">
      <c r="A10371">
        <v>1686847</v>
      </c>
      <c r="B10371">
        <v>1</v>
      </c>
      <c r="C10371" t="s">
        <v>80</v>
      </c>
      <c r="D10371" t="s">
        <v>82</v>
      </c>
      <c r="E10371" t="s">
        <v>140</v>
      </c>
      <c r="F10371" t="s">
        <v>29177</v>
      </c>
      <c r="G10371" t="s">
        <v>142</v>
      </c>
      <c r="H10371" t="s">
        <v>143</v>
      </c>
      <c r="I10371" t="s">
        <v>135</v>
      </c>
      <c r="J10371" t="s">
        <v>136</v>
      </c>
      <c r="K10371" t="s">
        <v>137</v>
      </c>
      <c r="L10371" t="s">
        <v>29178</v>
      </c>
      <c r="M10371" t="s">
        <v>29179</v>
      </c>
      <c r="N10371">
        <v>2.1025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1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0.22729069608419999</v>
      </c>
      <c r="AC10371">
        <v>0</v>
      </c>
      <c r="AD10371">
        <v>0</v>
      </c>
      <c r="AE10371">
        <v>0.22729069608419999</v>
      </c>
    </row>
    <row r="10372" spans="1:31" x14ac:dyDescent="0.25">
      <c r="A10372">
        <v>1686849</v>
      </c>
      <c r="B10372">
        <v>1</v>
      </c>
      <c r="C10372" t="s">
        <v>81</v>
      </c>
      <c r="D10372" t="s">
        <v>114</v>
      </c>
      <c r="E10372" t="s">
        <v>151</v>
      </c>
      <c r="F10372" t="s">
        <v>29180</v>
      </c>
      <c r="G10372" t="s">
        <v>153</v>
      </c>
      <c r="H10372" t="s">
        <v>143</v>
      </c>
      <c r="I10372" t="s">
        <v>135</v>
      </c>
      <c r="J10372" t="s">
        <v>136</v>
      </c>
      <c r="K10372" t="s">
        <v>137</v>
      </c>
      <c r="L10372" t="s">
        <v>29181</v>
      </c>
      <c r="M10372" t="s">
        <v>29182</v>
      </c>
      <c r="N10372">
        <v>0.87777777700000004</v>
      </c>
      <c r="O10372">
        <v>0</v>
      </c>
      <c r="P10372">
        <v>20</v>
      </c>
      <c r="Q10372">
        <v>0</v>
      </c>
      <c r="R10372">
        <v>11</v>
      </c>
      <c r="S10372">
        <v>0</v>
      </c>
      <c r="T10372">
        <v>1</v>
      </c>
      <c r="U10372">
        <v>0</v>
      </c>
      <c r="V10372">
        <v>0</v>
      </c>
      <c r="W10372">
        <v>0</v>
      </c>
      <c r="X10372">
        <v>1.0703682754752442</v>
      </c>
      <c r="Y10372">
        <v>0</v>
      </c>
      <c r="Z10372">
        <v>0.68507333569653339</v>
      </c>
      <c r="AA10372">
        <v>0</v>
      </c>
      <c r="AB10372">
        <v>0.1681537431472222</v>
      </c>
      <c r="AC10372">
        <v>0</v>
      </c>
      <c r="AD10372">
        <v>0</v>
      </c>
      <c r="AE10372">
        <v>1.9235953543189996</v>
      </c>
    </row>
    <row r="10373" spans="1:31" x14ac:dyDescent="0.25">
      <c r="A10373">
        <v>1686853</v>
      </c>
      <c r="B10373">
        <v>1</v>
      </c>
      <c r="C10373" t="s">
        <v>81</v>
      </c>
      <c r="D10373" t="s">
        <v>112</v>
      </c>
      <c r="E10373" t="s">
        <v>164</v>
      </c>
      <c r="F10373" t="s">
        <v>29183</v>
      </c>
      <c r="G10373" t="s">
        <v>161</v>
      </c>
      <c r="H10373" t="s">
        <v>134</v>
      </c>
      <c r="I10373" t="s">
        <v>135</v>
      </c>
      <c r="J10373" t="s">
        <v>136</v>
      </c>
      <c r="K10373" t="s">
        <v>137</v>
      </c>
      <c r="L10373" t="s">
        <v>29184</v>
      </c>
      <c r="M10373" t="s">
        <v>29185</v>
      </c>
      <c r="N10373">
        <v>2.6044444439999999</v>
      </c>
      <c r="O10373">
        <v>0</v>
      </c>
      <c r="P10373">
        <v>0</v>
      </c>
      <c r="Q10373">
        <v>0</v>
      </c>
      <c r="R10373">
        <v>0</v>
      </c>
      <c r="S10373">
        <v>1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380.67915719817097</v>
      </c>
      <c r="AB10373">
        <v>0</v>
      </c>
      <c r="AC10373">
        <v>0</v>
      </c>
      <c r="AD10373">
        <v>0</v>
      </c>
      <c r="AE10373">
        <v>380.67915719817097</v>
      </c>
    </row>
    <row r="10374" spans="1:31" x14ac:dyDescent="0.25">
      <c r="A10374">
        <v>1686856</v>
      </c>
      <c r="B10374">
        <v>1</v>
      </c>
      <c r="C10374" t="s">
        <v>80</v>
      </c>
      <c r="D10374" t="s">
        <v>96</v>
      </c>
      <c r="E10374" t="s">
        <v>151</v>
      </c>
      <c r="F10374" t="s">
        <v>29186</v>
      </c>
      <c r="G10374" t="s">
        <v>396</v>
      </c>
      <c r="H10374" t="s">
        <v>143</v>
      </c>
      <c r="I10374" t="s">
        <v>135</v>
      </c>
      <c r="J10374" t="s">
        <v>136</v>
      </c>
      <c r="K10374" t="s">
        <v>137</v>
      </c>
      <c r="L10374" t="s">
        <v>29187</v>
      </c>
      <c r="M10374" t="s">
        <v>29188</v>
      </c>
      <c r="N10374">
        <v>3.2033333329999998</v>
      </c>
      <c r="O10374">
        <v>0</v>
      </c>
      <c r="P10374">
        <v>49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8.5177110627813413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8.5177110627813413</v>
      </c>
    </row>
    <row r="10375" spans="1:31" x14ac:dyDescent="0.25">
      <c r="A10375">
        <v>1686857</v>
      </c>
      <c r="B10375">
        <v>1</v>
      </c>
      <c r="C10375" t="s">
        <v>80</v>
      </c>
      <c r="D10375" t="s">
        <v>96</v>
      </c>
      <c r="E10375" t="s">
        <v>140</v>
      </c>
      <c r="F10375" t="s">
        <v>29189</v>
      </c>
      <c r="G10375" t="s">
        <v>209</v>
      </c>
      <c r="H10375" t="s">
        <v>143</v>
      </c>
      <c r="I10375" t="s">
        <v>135</v>
      </c>
      <c r="J10375" t="s">
        <v>136</v>
      </c>
      <c r="K10375" t="s">
        <v>137</v>
      </c>
      <c r="L10375" t="s">
        <v>29190</v>
      </c>
      <c r="M10375" t="s">
        <v>29191</v>
      </c>
      <c r="N10375">
        <v>1.3330555550000001</v>
      </c>
      <c r="O10375">
        <v>0</v>
      </c>
      <c r="P10375">
        <v>41</v>
      </c>
      <c r="Q10375">
        <v>0</v>
      </c>
      <c r="R10375">
        <v>0</v>
      </c>
      <c r="S10375">
        <v>0</v>
      </c>
      <c r="T10375">
        <v>9</v>
      </c>
      <c r="U10375">
        <v>0</v>
      </c>
      <c r="V10375">
        <v>0</v>
      </c>
      <c r="W10375">
        <v>0</v>
      </c>
      <c r="X10375">
        <v>27.957827896616052</v>
      </c>
      <c r="Y10375">
        <v>0</v>
      </c>
      <c r="Z10375">
        <v>0</v>
      </c>
      <c r="AA10375">
        <v>0</v>
      </c>
      <c r="AB10375">
        <v>6.7579446015826861</v>
      </c>
      <c r="AC10375">
        <v>0</v>
      </c>
      <c r="AD10375">
        <v>0</v>
      </c>
      <c r="AE10375">
        <v>34.715772498198739</v>
      </c>
    </row>
    <row r="10376" spans="1:31" x14ac:dyDescent="0.25">
      <c r="A10376">
        <v>1686860</v>
      </c>
      <c r="B10376">
        <v>1</v>
      </c>
      <c r="C10376" t="s">
        <v>80</v>
      </c>
      <c r="D10376" t="s">
        <v>101</v>
      </c>
      <c r="E10376" t="s">
        <v>151</v>
      </c>
      <c r="F10376" t="s">
        <v>29192</v>
      </c>
      <c r="G10376" t="s">
        <v>153</v>
      </c>
      <c r="H10376" t="s">
        <v>143</v>
      </c>
      <c r="I10376" t="s">
        <v>135</v>
      </c>
      <c r="J10376" t="s">
        <v>136</v>
      </c>
      <c r="K10376" t="s">
        <v>137</v>
      </c>
      <c r="L10376" t="s">
        <v>29193</v>
      </c>
      <c r="M10376" t="s">
        <v>29194</v>
      </c>
      <c r="N10376">
        <v>2.1858333330000002</v>
      </c>
      <c r="O10376">
        <v>0</v>
      </c>
      <c r="P10376">
        <v>13</v>
      </c>
      <c r="Q10376">
        <v>0</v>
      </c>
      <c r="R10376">
        <v>9</v>
      </c>
      <c r="S10376">
        <v>0</v>
      </c>
      <c r="T10376">
        <v>7</v>
      </c>
      <c r="U10376">
        <v>0</v>
      </c>
      <c r="V10376">
        <v>0</v>
      </c>
      <c r="W10376">
        <v>0</v>
      </c>
      <c r="X10376">
        <v>4.4231265529401336</v>
      </c>
      <c r="Y10376">
        <v>0</v>
      </c>
      <c r="Z10376">
        <v>7.8802320003112065</v>
      </c>
      <c r="AA10376">
        <v>0</v>
      </c>
      <c r="AB10376">
        <v>34.669054790660255</v>
      </c>
      <c r="AC10376">
        <v>0</v>
      </c>
      <c r="AD10376">
        <v>0</v>
      </c>
      <c r="AE10376">
        <v>46.972413343911597</v>
      </c>
    </row>
    <row r="10377" spans="1:31" x14ac:dyDescent="0.25">
      <c r="A10377">
        <v>1686861</v>
      </c>
      <c r="B10377">
        <v>1</v>
      </c>
      <c r="C10377" t="s">
        <v>80</v>
      </c>
      <c r="D10377" t="s">
        <v>83</v>
      </c>
      <c r="E10377" t="s">
        <v>151</v>
      </c>
      <c r="F10377" t="s">
        <v>29195</v>
      </c>
      <c r="G10377" t="s">
        <v>153</v>
      </c>
      <c r="H10377" t="s">
        <v>143</v>
      </c>
      <c r="I10377" t="s">
        <v>135</v>
      </c>
      <c r="J10377" t="s">
        <v>136</v>
      </c>
      <c r="K10377" t="s">
        <v>137</v>
      </c>
      <c r="L10377" t="s">
        <v>29196</v>
      </c>
      <c r="M10377" t="s">
        <v>29197</v>
      </c>
      <c r="N10377">
        <v>2.043055555</v>
      </c>
      <c r="O10377">
        <v>0</v>
      </c>
      <c r="P10377">
        <v>44</v>
      </c>
      <c r="Q10377">
        <v>0</v>
      </c>
      <c r="R10377">
        <v>0</v>
      </c>
      <c r="S10377">
        <v>0</v>
      </c>
      <c r="T10377">
        <v>1</v>
      </c>
      <c r="U10377">
        <v>0</v>
      </c>
      <c r="V10377">
        <v>0</v>
      </c>
      <c r="W10377">
        <v>0</v>
      </c>
      <c r="X10377">
        <v>17.341371946665568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17.341371946665568</v>
      </c>
    </row>
    <row r="10378" spans="1:31" x14ac:dyDescent="0.25">
      <c r="A10378">
        <v>1686863</v>
      </c>
      <c r="B10378">
        <v>1</v>
      </c>
      <c r="C10378" t="s">
        <v>80</v>
      </c>
      <c r="D10378" t="s">
        <v>83</v>
      </c>
      <c r="E10378" t="s">
        <v>151</v>
      </c>
      <c r="F10378" t="s">
        <v>29198</v>
      </c>
      <c r="G10378" t="s">
        <v>385</v>
      </c>
      <c r="H10378" t="s">
        <v>143</v>
      </c>
      <c r="I10378" t="s">
        <v>135</v>
      </c>
      <c r="J10378" t="s">
        <v>136</v>
      </c>
      <c r="K10378" t="s">
        <v>137</v>
      </c>
      <c r="L10378" t="s">
        <v>29199</v>
      </c>
      <c r="M10378" t="s">
        <v>29200</v>
      </c>
      <c r="N10378">
        <v>4.3705555550000001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9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36.56967254690975</v>
      </c>
      <c r="AC10378">
        <v>0</v>
      </c>
      <c r="AD10378">
        <v>0</v>
      </c>
      <c r="AE10378">
        <v>36.56967254690975</v>
      </c>
    </row>
    <row r="10379" spans="1:31" x14ac:dyDescent="0.25">
      <c r="A10379">
        <v>1686865</v>
      </c>
      <c r="B10379">
        <v>1</v>
      </c>
      <c r="C10379" t="s">
        <v>80</v>
      </c>
      <c r="D10379" t="s">
        <v>101</v>
      </c>
      <c r="E10379" t="s">
        <v>140</v>
      </c>
      <c r="F10379" t="s">
        <v>29201</v>
      </c>
      <c r="G10379" t="s">
        <v>209</v>
      </c>
      <c r="H10379" t="s">
        <v>143</v>
      </c>
      <c r="I10379" t="s">
        <v>135</v>
      </c>
      <c r="J10379" t="s">
        <v>136</v>
      </c>
      <c r="K10379" t="s">
        <v>137</v>
      </c>
      <c r="L10379" t="s">
        <v>29202</v>
      </c>
      <c r="M10379" t="s">
        <v>29203</v>
      </c>
      <c r="N10379">
        <v>6.4922222219999997</v>
      </c>
      <c r="O10379">
        <v>0</v>
      </c>
      <c r="P10379">
        <v>1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1.7484907289278584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1.7484907289278584</v>
      </c>
    </row>
    <row r="10380" spans="1:31" x14ac:dyDescent="0.25">
      <c r="A10380">
        <v>1686866</v>
      </c>
      <c r="B10380">
        <v>1</v>
      </c>
      <c r="C10380" t="s">
        <v>80</v>
      </c>
      <c r="D10380" t="s">
        <v>100</v>
      </c>
      <c r="E10380" t="s">
        <v>140</v>
      </c>
      <c r="F10380" t="s">
        <v>29204</v>
      </c>
      <c r="G10380" t="s">
        <v>197</v>
      </c>
      <c r="H10380" t="s">
        <v>143</v>
      </c>
      <c r="I10380" t="s">
        <v>135</v>
      </c>
      <c r="J10380" t="s">
        <v>136</v>
      </c>
      <c r="K10380" t="s">
        <v>137</v>
      </c>
      <c r="L10380" t="s">
        <v>29205</v>
      </c>
      <c r="M10380" t="s">
        <v>29206</v>
      </c>
      <c r="N10380">
        <v>4.9961111110000003</v>
      </c>
      <c r="O10380">
        <v>0</v>
      </c>
      <c r="P10380">
        <v>2</v>
      </c>
      <c r="Q10380">
        <v>0</v>
      </c>
      <c r="R10380">
        <v>4</v>
      </c>
      <c r="S10380">
        <v>0</v>
      </c>
      <c r="T10380">
        <v>1</v>
      </c>
      <c r="U10380">
        <v>0</v>
      </c>
      <c r="V10380">
        <v>0</v>
      </c>
      <c r="W10380">
        <v>0</v>
      </c>
      <c r="X10380">
        <v>2.5474817978131892</v>
      </c>
      <c r="Y10380">
        <v>0</v>
      </c>
      <c r="Z10380">
        <v>1.9918760584694668</v>
      </c>
      <c r="AA10380">
        <v>0</v>
      </c>
      <c r="AB10380">
        <v>5.5407918139518388</v>
      </c>
      <c r="AC10380">
        <v>0</v>
      </c>
      <c r="AD10380">
        <v>0</v>
      </c>
      <c r="AE10380">
        <v>10.080149670234494</v>
      </c>
    </row>
    <row r="10381" spans="1:31" x14ac:dyDescent="0.25">
      <c r="A10381">
        <v>1686872</v>
      </c>
      <c r="B10381">
        <v>1</v>
      </c>
      <c r="C10381" t="s">
        <v>80</v>
      </c>
      <c r="D10381" t="s">
        <v>103</v>
      </c>
      <c r="E10381" t="s">
        <v>140</v>
      </c>
      <c r="F10381" t="s">
        <v>29207</v>
      </c>
      <c r="G10381" t="s">
        <v>197</v>
      </c>
      <c r="H10381" t="s">
        <v>143</v>
      </c>
      <c r="I10381" t="s">
        <v>135</v>
      </c>
      <c r="J10381" t="s">
        <v>136</v>
      </c>
      <c r="K10381" t="s">
        <v>137</v>
      </c>
      <c r="L10381" t="s">
        <v>29208</v>
      </c>
      <c r="M10381" t="s">
        <v>29209</v>
      </c>
      <c r="N10381">
        <v>1.435277777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1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</row>
    <row r="10382" spans="1:31" x14ac:dyDescent="0.25">
      <c r="A10382">
        <v>1686874</v>
      </c>
      <c r="B10382">
        <v>1</v>
      </c>
      <c r="C10382" t="s">
        <v>80</v>
      </c>
      <c r="D10382" t="s">
        <v>94</v>
      </c>
      <c r="E10382" t="s">
        <v>140</v>
      </c>
      <c r="F10382" t="s">
        <v>29210</v>
      </c>
      <c r="G10382" t="s">
        <v>197</v>
      </c>
      <c r="H10382" t="s">
        <v>143</v>
      </c>
      <c r="I10382" t="s">
        <v>135</v>
      </c>
      <c r="J10382" t="s">
        <v>136</v>
      </c>
      <c r="K10382" t="s">
        <v>137</v>
      </c>
      <c r="L10382" t="s">
        <v>29211</v>
      </c>
      <c r="M10382" t="s">
        <v>29212</v>
      </c>
      <c r="N10382">
        <v>1.096666666</v>
      </c>
      <c r="O10382">
        <v>0</v>
      </c>
      <c r="P10382">
        <v>1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0.52876521306252244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0.52876521306252244</v>
      </c>
    </row>
    <row r="10383" spans="1:31" x14ac:dyDescent="0.25">
      <c r="A10383">
        <v>1686875</v>
      </c>
      <c r="B10383">
        <v>1</v>
      </c>
      <c r="C10383" t="s">
        <v>81</v>
      </c>
      <c r="D10383" t="s">
        <v>117</v>
      </c>
      <c r="E10383" t="s">
        <v>159</v>
      </c>
      <c r="F10383" t="s">
        <v>29213</v>
      </c>
      <c r="G10383" t="s">
        <v>723</v>
      </c>
      <c r="H10383" t="s">
        <v>134</v>
      </c>
      <c r="I10383" t="s">
        <v>135</v>
      </c>
      <c r="J10383" t="s">
        <v>136</v>
      </c>
      <c r="K10383" t="s">
        <v>137</v>
      </c>
      <c r="L10383" t="s">
        <v>29214</v>
      </c>
      <c r="M10383" t="s">
        <v>29215</v>
      </c>
      <c r="N10383">
        <v>4.6522222219999998</v>
      </c>
      <c r="O10383">
        <v>0</v>
      </c>
      <c r="P10383">
        <v>139</v>
      </c>
      <c r="Q10383">
        <v>1</v>
      </c>
      <c r="R10383">
        <v>23</v>
      </c>
      <c r="S10383">
        <v>2</v>
      </c>
      <c r="T10383">
        <v>62</v>
      </c>
      <c r="U10383">
        <v>1</v>
      </c>
      <c r="V10383">
        <v>3</v>
      </c>
      <c r="W10383">
        <v>0</v>
      </c>
      <c r="X10383">
        <v>87.163341297355856</v>
      </c>
      <c r="Y10383">
        <v>54.02573891865358</v>
      </c>
      <c r="Z10383">
        <v>77.777794741346838</v>
      </c>
      <c r="AA10383">
        <v>131.51923985471623</v>
      </c>
      <c r="AB10383">
        <v>292.33026920253462</v>
      </c>
      <c r="AC10383">
        <v>548.01840773780225</v>
      </c>
      <c r="AD10383">
        <v>1245.2613706513077</v>
      </c>
      <c r="AE10383">
        <v>2436.0961624037172</v>
      </c>
    </row>
    <row r="10384" spans="1:31" x14ac:dyDescent="0.25">
      <c r="A10384">
        <v>1686877</v>
      </c>
      <c r="B10384">
        <v>1</v>
      </c>
      <c r="C10384" t="s">
        <v>80</v>
      </c>
      <c r="D10384" t="s">
        <v>110</v>
      </c>
      <c r="E10384" t="s">
        <v>151</v>
      </c>
      <c r="F10384" t="s">
        <v>29216</v>
      </c>
      <c r="G10384" t="s">
        <v>482</v>
      </c>
      <c r="H10384" t="s">
        <v>143</v>
      </c>
      <c r="I10384" t="s">
        <v>135</v>
      </c>
      <c r="J10384" t="s">
        <v>136</v>
      </c>
      <c r="K10384" t="s">
        <v>137</v>
      </c>
      <c r="L10384" t="s">
        <v>29217</v>
      </c>
      <c r="M10384" t="s">
        <v>29218</v>
      </c>
      <c r="N10384">
        <v>4.6272222220000003</v>
      </c>
      <c r="O10384">
        <v>0</v>
      </c>
      <c r="P10384">
        <v>59</v>
      </c>
      <c r="Q10384">
        <v>0</v>
      </c>
      <c r="R10384">
        <v>0</v>
      </c>
      <c r="S10384">
        <v>0</v>
      </c>
      <c r="T10384">
        <v>8</v>
      </c>
      <c r="U10384">
        <v>0</v>
      </c>
      <c r="V10384">
        <v>0</v>
      </c>
      <c r="W10384">
        <v>0</v>
      </c>
      <c r="X10384">
        <v>84.070964734891248</v>
      </c>
      <c r="Y10384">
        <v>0</v>
      </c>
      <c r="Z10384">
        <v>0</v>
      </c>
      <c r="AA10384">
        <v>0</v>
      </c>
      <c r="AB10384">
        <v>15.018199317863052</v>
      </c>
      <c r="AC10384">
        <v>0</v>
      </c>
      <c r="AD10384">
        <v>0</v>
      </c>
      <c r="AE10384">
        <v>99.089164052754299</v>
      </c>
    </row>
    <row r="10385" spans="1:31" x14ac:dyDescent="0.25">
      <c r="A10385">
        <v>1686879</v>
      </c>
      <c r="B10385">
        <v>1</v>
      </c>
      <c r="C10385" t="s">
        <v>80</v>
      </c>
      <c r="D10385" t="s">
        <v>111</v>
      </c>
      <c r="E10385" t="s">
        <v>151</v>
      </c>
      <c r="F10385" t="s">
        <v>29219</v>
      </c>
      <c r="G10385" t="s">
        <v>222</v>
      </c>
      <c r="H10385" t="s">
        <v>143</v>
      </c>
      <c r="I10385" t="s">
        <v>135</v>
      </c>
      <c r="J10385" t="s">
        <v>136</v>
      </c>
      <c r="K10385" t="s">
        <v>137</v>
      </c>
      <c r="L10385" t="s">
        <v>29220</v>
      </c>
      <c r="M10385" t="s">
        <v>29221</v>
      </c>
      <c r="N10385">
        <v>2.0280555549999999</v>
      </c>
      <c r="O10385">
        <v>0</v>
      </c>
      <c r="P10385">
        <v>319</v>
      </c>
      <c r="Q10385">
        <v>0</v>
      </c>
      <c r="R10385">
        <v>0</v>
      </c>
      <c r="S10385">
        <v>0</v>
      </c>
      <c r="T10385">
        <v>8</v>
      </c>
      <c r="U10385">
        <v>0</v>
      </c>
      <c r="V10385">
        <v>0</v>
      </c>
      <c r="W10385">
        <v>0</v>
      </c>
      <c r="X10385">
        <v>139.84795348908895</v>
      </c>
      <c r="Y10385">
        <v>0</v>
      </c>
      <c r="Z10385">
        <v>0</v>
      </c>
      <c r="AA10385">
        <v>0</v>
      </c>
      <c r="AB10385">
        <v>5.3559244560486601</v>
      </c>
      <c r="AC10385">
        <v>0</v>
      </c>
      <c r="AD10385">
        <v>0</v>
      </c>
      <c r="AE10385">
        <v>145.20387794513761</v>
      </c>
    </row>
    <row r="10386" spans="1:31" x14ac:dyDescent="0.25">
      <c r="A10386">
        <v>1686882</v>
      </c>
      <c r="B10386">
        <v>1</v>
      </c>
      <c r="C10386" t="s">
        <v>81</v>
      </c>
      <c r="D10386" t="s">
        <v>127</v>
      </c>
      <c r="E10386" t="s">
        <v>140</v>
      </c>
      <c r="F10386" t="s">
        <v>29222</v>
      </c>
      <c r="G10386" t="s">
        <v>197</v>
      </c>
      <c r="H10386" t="s">
        <v>143</v>
      </c>
      <c r="I10386" t="s">
        <v>135</v>
      </c>
      <c r="J10386" t="s">
        <v>136</v>
      </c>
      <c r="K10386" t="s">
        <v>137</v>
      </c>
      <c r="L10386" t="s">
        <v>29223</v>
      </c>
      <c r="M10386" t="s">
        <v>29224</v>
      </c>
      <c r="N10386">
        <v>3.523055555</v>
      </c>
      <c r="O10386">
        <v>0</v>
      </c>
      <c r="P10386">
        <v>1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1.2215039749593635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1.2215039749593635</v>
      </c>
    </row>
    <row r="10387" spans="1:31" x14ac:dyDescent="0.25">
      <c r="A10387">
        <v>1686884</v>
      </c>
      <c r="B10387">
        <v>1</v>
      </c>
      <c r="C10387" t="s">
        <v>80</v>
      </c>
      <c r="D10387" t="s">
        <v>83</v>
      </c>
      <c r="E10387" t="s">
        <v>140</v>
      </c>
      <c r="F10387" t="s">
        <v>29225</v>
      </c>
      <c r="G10387" t="s">
        <v>197</v>
      </c>
      <c r="H10387" t="s">
        <v>143</v>
      </c>
      <c r="I10387" t="s">
        <v>135</v>
      </c>
      <c r="J10387" t="s">
        <v>136</v>
      </c>
      <c r="K10387" t="s">
        <v>137</v>
      </c>
      <c r="L10387" t="s">
        <v>29226</v>
      </c>
      <c r="M10387" t="s">
        <v>29227</v>
      </c>
      <c r="N10387">
        <v>2.398055555</v>
      </c>
      <c r="O10387">
        <v>0</v>
      </c>
      <c r="P10387">
        <v>4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1.3081491431100734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1.3081491431100734</v>
      </c>
    </row>
    <row r="10388" spans="1:31" x14ac:dyDescent="0.25">
      <c r="A10388">
        <v>1686885</v>
      </c>
      <c r="B10388">
        <v>1</v>
      </c>
      <c r="C10388" t="s">
        <v>80</v>
      </c>
      <c r="D10388" t="s">
        <v>97</v>
      </c>
      <c r="E10388" t="s">
        <v>140</v>
      </c>
      <c r="F10388" t="s">
        <v>29228</v>
      </c>
      <c r="G10388" t="s">
        <v>197</v>
      </c>
      <c r="H10388" t="s">
        <v>143</v>
      </c>
      <c r="I10388" t="s">
        <v>135</v>
      </c>
      <c r="J10388" t="s">
        <v>136</v>
      </c>
      <c r="K10388" t="s">
        <v>137</v>
      </c>
      <c r="L10388" t="s">
        <v>29025</v>
      </c>
      <c r="M10388" t="s">
        <v>29229</v>
      </c>
      <c r="N10388">
        <v>0.900277777</v>
      </c>
      <c r="O10388">
        <v>0</v>
      </c>
      <c r="P10388">
        <v>1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7.26193089982375E-2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7.26193089982375E-2</v>
      </c>
    </row>
    <row r="10389" spans="1:31" x14ac:dyDescent="0.25">
      <c r="A10389">
        <v>1686888</v>
      </c>
      <c r="B10389">
        <v>1</v>
      </c>
      <c r="C10389" t="s">
        <v>80</v>
      </c>
      <c r="D10389" t="s">
        <v>97</v>
      </c>
      <c r="E10389" t="s">
        <v>164</v>
      </c>
      <c r="F10389" t="s">
        <v>29230</v>
      </c>
      <c r="G10389" t="s">
        <v>161</v>
      </c>
      <c r="H10389" t="s">
        <v>134</v>
      </c>
      <c r="I10389" t="s">
        <v>135</v>
      </c>
      <c r="J10389" t="s">
        <v>136</v>
      </c>
      <c r="K10389" t="s">
        <v>137</v>
      </c>
      <c r="L10389" t="s">
        <v>29231</v>
      </c>
      <c r="M10389" t="s">
        <v>29232</v>
      </c>
      <c r="N10389">
        <v>0.50305555499999999</v>
      </c>
      <c r="O10389">
        <v>0</v>
      </c>
      <c r="P10389">
        <v>3325</v>
      </c>
      <c r="Q10389">
        <v>0</v>
      </c>
      <c r="R10389">
        <v>11</v>
      </c>
      <c r="S10389">
        <v>5</v>
      </c>
      <c r="T10389">
        <v>370</v>
      </c>
      <c r="U10389">
        <v>0</v>
      </c>
      <c r="V10389">
        <v>0</v>
      </c>
      <c r="W10389">
        <v>0</v>
      </c>
      <c r="X10389">
        <v>581.64308766743</v>
      </c>
      <c r="Y10389">
        <v>0</v>
      </c>
      <c r="Z10389">
        <v>0.76065493922055571</v>
      </c>
      <c r="AA10389">
        <v>124.11949093628888</v>
      </c>
      <c r="AB10389">
        <v>253.79687920209071</v>
      </c>
      <c r="AC10389">
        <v>0</v>
      </c>
      <c r="AD10389">
        <v>0</v>
      </c>
      <c r="AE10389">
        <v>960.3201127450302</v>
      </c>
    </row>
    <row r="10390" spans="1:31" x14ac:dyDescent="0.25">
      <c r="A10390">
        <v>1686891</v>
      </c>
      <c r="B10390">
        <v>1</v>
      </c>
      <c r="C10390" t="s">
        <v>80</v>
      </c>
      <c r="D10390" t="s">
        <v>93</v>
      </c>
      <c r="E10390" t="s">
        <v>140</v>
      </c>
      <c r="F10390" t="s">
        <v>29233</v>
      </c>
      <c r="G10390" t="s">
        <v>197</v>
      </c>
      <c r="H10390" t="s">
        <v>143</v>
      </c>
      <c r="I10390" t="s">
        <v>135</v>
      </c>
      <c r="J10390" t="s">
        <v>136</v>
      </c>
      <c r="K10390" t="s">
        <v>137</v>
      </c>
      <c r="L10390" t="s">
        <v>29234</v>
      </c>
      <c r="M10390" t="s">
        <v>29235</v>
      </c>
      <c r="N10390">
        <v>3.0291666660000001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1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5.0331502800782415</v>
      </c>
      <c r="AC10390">
        <v>0</v>
      </c>
      <c r="AD10390">
        <v>0</v>
      </c>
      <c r="AE10390">
        <v>5.0331502800782415</v>
      </c>
    </row>
    <row r="10391" spans="1:31" x14ac:dyDescent="0.25">
      <c r="A10391">
        <v>1686894</v>
      </c>
      <c r="B10391">
        <v>1</v>
      </c>
      <c r="C10391" t="s">
        <v>80</v>
      </c>
      <c r="D10391" t="s">
        <v>89</v>
      </c>
      <c r="E10391" t="s">
        <v>146</v>
      </c>
      <c r="F10391" t="s">
        <v>156</v>
      </c>
      <c r="G10391" t="s">
        <v>267</v>
      </c>
      <c r="H10391" t="s">
        <v>143</v>
      </c>
      <c r="I10391" t="s">
        <v>135</v>
      </c>
      <c r="J10391" t="s">
        <v>136</v>
      </c>
      <c r="K10391" t="s">
        <v>137</v>
      </c>
      <c r="L10391" t="s">
        <v>29236</v>
      </c>
      <c r="M10391" t="s">
        <v>29237</v>
      </c>
      <c r="N10391">
        <v>0.61361111099999999</v>
      </c>
      <c r="O10391">
        <v>0</v>
      </c>
      <c r="P10391">
        <v>246</v>
      </c>
      <c r="Q10391">
        <v>0</v>
      </c>
      <c r="R10391">
        <v>1</v>
      </c>
      <c r="S10391">
        <v>0</v>
      </c>
      <c r="T10391">
        <v>29</v>
      </c>
      <c r="U10391">
        <v>0</v>
      </c>
      <c r="V10391">
        <v>0</v>
      </c>
      <c r="W10391">
        <v>0</v>
      </c>
      <c r="X10391">
        <v>74.999248658696288</v>
      </c>
      <c r="Y10391">
        <v>0</v>
      </c>
      <c r="Z10391">
        <v>4.7526107117535001E-2</v>
      </c>
      <c r="AA10391">
        <v>0</v>
      </c>
      <c r="AB10391">
        <v>32.498740879498918</v>
      </c>
      <c r="AC10391">
        <v>0</v>
      </c>
      <c r="AD10391">
        <v>0</v>
      </c>
      <c r="AE10391">
        <v>107.54551564531275</v>
      </c>
    </row>
    <row r="10392" spans="1:31" x14ac:dyDescent="0.25">
      <c r="A10392">
        <v>1686895</v>
      </c>
      <c r="B10392">
        <v>1</v>
      </c>
      <c r="C10392" t="s">
        <v>80</v>
      </c>
      <c r="D10392" t="s">
        <v>93</v>
      </c>
      <c r="E10392" t="s">
        <v>151</v>
      </c>
      <c r="F10392" t="s">
        <v>29238</v>
      </c>
      <c r="G10392" t="s">
        <v>222</v>
      </c>
      <c r="H10392" t="s">
        <v>143</v>
      </c>
      <c r="I10392" t="s">
        <v>135</v>
      </c>
      <c r="J10392" t="s">
        <v>136</v>
      </c>
      <c r="K10392" t="s">
        <v>137</v>
      </c>
      <c r="L10392" t="s">
        <v>29239</v>
      </c>
      <c r="M10392" t="s">
        <v>29240</v>
      </c>
      <c r="N10392">
        <v>0.778888888</v>
      </c>
      <c r="O10392">
        <v>0</v>
      </c>
      <c r="P10392">
        <v>138</v>
      </c>
      <c r="Q10392">
        <v>0</v>
      </c>
      <c r="R10392">
        <v>0</v>
      </c>
      <c r="S10392">
        <v>0</v>
      </c>
      <c r="T10392">
        <v>4</v>
      </c>
      <c r="U10392">
        <v>0</v>
      </c>
      <c r="V10392">
        <v>0</v>
      </c>
      <c r="W10392">
        <v>0</v>
      </c>
      <c r="X10392">
        <v>21.55397733804211</v>
      </c>
      <c r="Y10392">
        <v>0</v>
      </c>
      <c r="Z10392">
        <v>0</v>
      </c>
      <c r="AA10392">
        <v>0</v>
      </c>
      <c r="AB10392">
        <v>1.7979854458608799</v>
      </c>
      <c r="AC10392">
        <v>0</v>
      </c>
      <c r="AD10392">
        <v>0</v>
      </c>
      <c r="AE10392">
        <v>23.351962783902991</v>
      </c>
    </row>
    <row r="10393" spans="1:31" x14ac:dyDescent="0.25">
      <c r="A10393">
        <v>1686896</v>
      </c>
      <c r="B10393">
        <v>1</v>
      </c>
      <c r="C10393" t="s">
        <v>80</v>
      </c>
      <c r="D10393" t="s">
        <v>100</v>
      </c>
      <c r="E10393" t="s">
        <v>140</v>
      </c>
      <c r="F10393" t="s">
        <v>29241</v>
      </c>
      <c r="G10393" t="s">
        <v>197</v>
      </c>
      <c r="H10393" t="s">
        <v>143</v>
      </c>
      <c r="I10393" t="s">
        <v>135</v>
      </c>
      <c r="J10393" t="s">
        <v>136</v>
      </c>
      <c r="K10393" t="s">
        <v>137</v>
      </c>
      <c r="L10393" t="s">
        <v>29242</v>
      </c>
      <c r="M10393" t="s">
        <v>29243</v>
      </c>
      <c r="N10393">
        <v>0.77833333299999996</v>
      </c>
      <c r="O10393">
        <v>0</v>
      </c>
      <c r="P10393">
        <v>2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0.17185961996606663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0.17185961996606663</v>
      </c>
    </row>
    <row r="10394" spans="1:31" x14ac:dyDescent="0.25">
      <c r="A10394">
        <v>1686898</v>
      </c>
      <c r="B10394">
        <v>1</v>
      </c>
      <c r="C10394" t="s">
        <v>80</v>
      </c>
      <c r="D10394" t="s">
        <v>101</v>
      </c>
      <c r="E10394" t="s">
        <v>140</v>
      </c>
      <c r="F10394" t="s">
        <v>29244</v>
      </c>
      <c r="G10394" t="s">
        <v>197</v>
      </c>
      <c r="H10394" t="s">
        <v>143</v>
      </c>
      <c r="I10394" t="s">
        <v>135</v>
      </c>
      <c r="J10394" t="s">
        <v>136</v>
      </c>
      <c r="K10394" t="s">
        <v>137</v>
      </c>
      <c r="L10394" t="s">
        <v>29245</v>
      </c>
      <c r="M10394" t="s">
        <v>29246</v>
      </c>
      <c r="N10394">
        <v>4.0425000000000004</v>
      </c>
      <c r="O10394">
        <v>0</v>
      </c>
      <c r="P10394">
        <v>1</v>
      </c>
      <c r="Q10394">
        <v>0</v>
      </c>
      <c r="R10394">
        <v>0</v>
      </c>
      <c r="S10394">
        <v>0</v>
      </c>
      <c r="T10394">
        <v>1</v>
      </c>
      <c r="U10394">
        <v>0</v>
      </c>
      <c r="V10394">
        <v>0</v>
      </c>
      <c r="W10394">
        <v>0</v>
      </c>
      <c r="X10394">
        <v>1.0640408469174085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1.0640408469174085</v>
      </c>
    </row>
    <row r="10395" spans="1:31" x14ac:dyDescent="0.25">
      <c r="A10395">
        <v>1686904</v>
      </c>
      <c r="B10395">
        <v>1</v>
      </c>
      <c r="C10395" t="s">
        <v>80</v>
      </c>
      <c r="D10395" t="s">
        <v>88</v>
      </c>
      <c r="E10395" t="s">
        <v>140</v>
      </c>
      <c r="F10395" t="s">
        <v>29247</v>
      </c>
      <c r="G10395" t="s">
        <v>142</v>
      </c>
      <c r="H10395" t="s">
        <v>143</v>
      </c>
      <c r="I10395" t="s">
        <v>135</v>
      </c>
      <c r="J10395" t="s">
        <v>136</v>
      </c>
      <c r="K10395" t="s">
        <v>137</v>
      </c>
      <c r="L10395" t="s">
        <v>29248</v>
      </c>
      <c r="M10395" t="s">
        <v>29249</v>
      </c>
      <c r="N10395">
        <v>5.0469444440000002</v>
      </c>
      <c r="O10395">
        <v>0</v>
      </c>
      <c r="P10395">
        <v>2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1.8178321804277624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1.8178321804277624</v>
      </c>
    </row>
    <row r="10396" spans="1:31" x14ac:dyDescent="0.25">
      <c r="A10396">
        <v>1686905</v>
      </c>
      <c r="B10396">
        <v>1</v>
      </c>
      <c r="C10396" t="s">
        <v>80</v>
      </c>
      <c r="D10396" t="s">
        <v>82</v>
      </c>
      <c r="E10396" t="s">
        <v>140</v>
      </c>
      <c r="F10396" t="s">
        <v>29250</v>
      </c>
      <c r="G10396" t="s">
        <v>197</v>
      </c>
      <c r="H10396" t="s">
        <v>143</v>
      </c>
      <c r="I10396" t="s">
        <v>135</v>
      </c>
      <c r="J10396" t="s">
        <v>136</v>
      </c>
      <c r="K10396" t="s">
        <v>137</v>
      </c>
      <c r="L10396" t="s">
        <v>29251</v>
      </c>
      <c r="M10396" t="s">
        <v>29252</v>
      </c>
      <c r="N10396">
        <v>1.5452777769999999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3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2.4121487198317522</v>
      </c>
      <c r="AC10396">
        <v>0</v>
      </c>
      <c r="AD10396">
        <v>0</v>
      </c>
      <c r="AE10396">
        <v>2.4121487198317522</v>
      </c>
    </row>
    <row r="10397" spans="1:31" x14ac:dyDescent="0.25">
      <c r="A10397">
        <v>1686906</v>
      </c>
      <c r="B10397">
        <v>1</v>
      </c>
      <c r="C10397" t="s">
        <v>81</v>
      </c>
      <c r="D10397" t="s">
        <v>112</v>
      </c>
      <c r="E10397" t="s">
        <v>140</v>
      </c>
      <c r="F10397" t="s">
        <v>29253</v>
      </c>
      <c r="G10397" t="s">
        <v>197</v>
      </c>
      <c r="H10397" t="s">
        <v>143</v>
      </c>
      <c r="I10397" t="s">
        <v>135</v>
      </c>
      <c r="J10397" t="s">
        <v>136</v>
      </c>
      <c r="K10397" t="s">
        <v>137</v>
      </c>
      <c r="L10397" t="s">
        <v>29254</v>
      </c>
      <c r="M10397" t="s">
        <v>29255</v>
      </c>
      <c r="N10397">
        <v>0.27944444400000001</v>
      </c>
      <c r="O10397">
        <v>0</v>
      </c>
      <c r="P10397">
        <v>1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5.5035745104791665E-2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5.5035745104791665E-2</v>
      </c>
    </row>
    <row r="10398" spans="1:31" x14ac:dyDescent="0.25">
      <c r="A10398">
        <v>1686907</v>
      </c>
      <c r="B10398">
        <v>1</v>
      </c>
      <c r="C10398" t="s">
        <v>80</v>
      </c>
      <c r="D10398" t="s">
        <v>84</v>
      </c>
      <c r="E10398" t="s">
        <v>140</v>
      </c>
      <c r="F10398" t="s">
        <v>29256</v>
      </c>
      <c r="G10398" t="s">
        <v>209</v>
      </c>
      <c r="H10398" t="s">
        <v>143</v>
      </c>
      <c r="I10398" t="s">
        <v>135</v>
      </c>
      <c r="J10398" t="s">
        <v>136</v>
      </c>
      <c r="K10398" t="s">
        <v>137</v>
      </c>
      <c r="L10398" t="s">
        <v>29257</v>
      </c>
      <c r="M10398" t="s">
        <v>29258</v>
      </c>
      <c r="N10398">
        <v>2.909444444</v>
      </c>
      <c r="O10398">
        <v>0</v>
      </c>
      <c r="P10398">
        <v>1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0.45605216733253001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0.45605216733253001</v>
      </c>
    </row>
    <row r="10399" spans="1:31" x14ac:dyDescent="0.25">
      <c r="A10399">
        <v>1686909</v>
      </c>
      <c r="B10399">
        <v>1</v>
      </c>
      <c r="C10399" t="s">
        <v>80</v>
      </c>
      <c r="D10399" t="s">
        <v>110</v>
      </c>
      <c r="E10399" t="s">
        <v>140</v>
      </c>
      <c r="F10399" t="s">
        <v>29259</v>
      </c>
      <c r="G10399" t="s">
        <v>389</v>
      </c>
      <c r="H10399" t="s">
        <v>143</v>
      </c>
      <c r="I10399" t="s">
        <v>135</v>
      </c>
      <c r="J10399" t="s">
        <v>136</v>
      </c>
      <c r="K10399" t="s">
        <v>137</v>
      </c>
      <c r="L10399" t="s">
        <v>29260</v>
      </c>
      <c r="M10399" t="s">
        <v>29261</v>
      </c>
      <c r="N10399">
        <v>4.0413888880000002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1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1.7869737980245155</v>
      </c>
      <c r="AC10399">
        <v>0</v>
      </c>
      <c r="AD10399">
        <v>0</v>
      </c>
      <c r="AE10399">
        <v>1.7869737980245155</v>
      </c>
    </row>
    <row r="10400" spans="1:31" x14ac:dyDescent="0.25">
      <c r="A10400">
        <v>1686912</v>
      </c>
      <c r="B10400">
        <v>1</v>
      </c>
      <c r="C10400" t="s">
        <v>80</v>
      </c>
      <c r="D10400" t="s">
        <v>106</v>
      </c>
      <c r="E10400" t="s">
        <v>140</v>
      </c>
      <c r="F10400" t="s">
        <v>29262</v>
      </c>
      <c r="G10400" t="s">
        <v>197</v>
      </c>
      <c r="H10400" t="s">
        <v>143</v>
      </c>
      <c r="I10400" t="s">
        <v>135</v>
      </c>
      <c r="J10400" t="s">
        <v>136</v>
      </c>
      <c r="K10400" t="s">
        <v>137</v>
      </c>
      <c r="L10400" t="s">
        <v>29263</v>
      </c>
      <c r="M10400" t="s">
        <v>29264</v>
      </c>
      <c r="N10400">
        <v>6.3730555549999997</v>
      </c>
      <c r="O10400">
        <v>0</v>
      </c>
      <c r="P10400">
        <v>1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0.53585750404619814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0.53585750404619814</v>
      </c>
    </row>
    <row r="10401" spans="1:31" x14ac:dyDescent="0.25">
      <c r="A10401">
        <v>1686915</v>
      </c>
      <c r="B10401">
        <v>1</v>
      </c>
      <c r="C10401" t="s">
        <v>80</v>
      </c>
      <c r="D10401" t="s">
        <v>97</v>
      </c>
      <c r="E10401" t="s">
        <v>159</v>
      </c>
      <c r="F10401" t="s">
        <v>29265</v>
      </c>
      <c r="G10401" t="s">
        <v>161</v>
      </c>
      <c r="H10401" t="s">
        <v>134</v>
      </c>
      <c r="I10401" t="s">
        <v>135</v>
      </c>
      <c r="J10401" t="s">
        <v>136</v>
      </c>
      <c r="K10401" t="s">
        <v>137</v>
      </c>
      <c r="L10401" t="s">
        <v>29266</v>
      </c>
      <c r="M10401" t="s">
        <v>29267</v>
      </c>
      <c r="N10401">
        <v>1.197777777</v>
      </c>
      <c r="O10401">
        <v>0</v>
      </c>
      <c r="P10401">
        <v>2280</v>
      </c>
      <c r="Q10401">
        <v>0</v>
      </c>
      <c r="R10401">
        <v>10</v>
      </c>
      <c r="S10401">
        <v>1</v>
      </c>
      <c r="T10401">
        <v>262</v>
      </c>
      <c r="U10401">
        <v>0</v>
      </c>
      <c r="V10401">
        <v>0</v>
      </c>
      <c r="W10401">
        <v>0</v>
      </c>
      <c r="X10401">
        <v>958.80196160699938</v>
      </c>
      <c r="Y10401">
        <v>0</v>
      </c>
      <c r="Z10401">
        <v>0.97466376447204439</v>
      </c>
      <c r="AA10401">
        <v>31.362883720458797</v>
      </c>
      <c r="AB10401">
        <v>383.84564183438562</v>
      </c>
      <c r="AC10401">
        <v>0</v>
      </c>
      <c r="AD10401">
        <v>0</v>
      </c>
      <c r="AE10401">
        <v>1374.9851509263158</v>
      </c>
    </row>
    <row r="10402" spans="1:31" x14ac:dyDescent="0.25">
      <c r="A10402">
        <v>1686917</v>
      </c>
      <c r="B10402">
        <v>1</v>
      </c>
      <c r="C10402" t="s">
        <v>81</v>
      </c>
      <c r="D10402" t="s">
        <v>117</v>
      </c>
      <c r="E10402" t="s">
        <v>131</v>
      </c>
      <c r="F10402" t="s">
        <v>4255</v>
      </c>
      <c r="G10402" t="s">
        <v>161</v>
      </c>
      <c r="H10402" t="s">
        <v>134</v>
      </c>
      <c r="I10402" t="s">
        <v>173</v>
      </c>
      <c r="J10402" t="s">
        <v>136</v>
      </c>
      <c r="K10402" t="s">
        <v>137</v>
      </c>
      <c r="L10402" t="s">
        <v>29268</v>
      </c>
      <c r="M10402" t="s">
        <v>29269</v>
      </c>
      <c r="N10402">
        <v>8.3333330000000001E-3</v>
      </c>
      <c r="O10402">
        <v>0</v>
      </c>
      <c r="P10402">
        <v>706</v>
      </c>
      <c r="Q10402">
        <v>7</v>
      </c>
      <c r="R10402">
        <v>8</v>
      </c>
      <c r="S10402">
        <v>7</v>
      </c>
      <c r="T10402">
        <v>24</v>
      </c>
      <c r="U10402">
        <v>0</v>
      </c>
      <c r="V10402">
        <v>0</v>
      </c>
      <c r="W10402">
        <v>0</v>
      </c>
      <c r="X10402">
        <v>0.27092524950254993</v>
      </c>
      <c r="Y10402">
        <v>0.2751541688053083</v>
      </c>
      <c r="Z10402">
        <v>6.8241671114583333E-2</v>
      </c>
      <c r="AA10402">
        <v>0.17932484006386668</v>
      </c>
      <c r="AB10402">
        <v>5.7388574450891662E-2</v>
      </c>
      <c r="AC10402">
        <v>0</v>
      </c>
      <c r="AD10402">
        <v>0</v>
      </c>
      <c r="AE10402">
        <v>0.85103450393719993</v>
      </c>
    </row>
    <row r="10403" spans="1:31" x14ac:dyDescent="0.25">
      <c r="A10403">
        <v>1686920</v>
      </c>
      <c r="B10403">
        <v>1</v>
      </c>
      <c r="C10403" t="s">
        <v>80</v>
      </c>
      <c r="D10403" t="s">
        <v>104</v>
      </c>
      <c r="E10403" t="s">
        <v>151</v>
      </c>
      <c r="F10403" t="s">
        <v>29270</v>
      </c>
      <c r="G10403" t="s">
        <v>222</v>
      </c>
      <c r="H10403" t="s">
        <v>143</v>
      </c>
      <c r="I10403" t="s">
        <v>135</v>
      </c>
      <c r="J10403" t="s">
        <v>136</v>
      </c>
      <c r="K10403" t="s">
        <v>137</v>
      </c>
      <c r="L10403" t="s">
        <v>29271</v>
      </c>
      <c r="M10403" t="s">
        <v>29272</v>
      </c>
      <c r="N10403">
        <v>1.7080555550000001</v>
      </c>
      <c r="O10403">
        <v>0</v>
      </c>
      <c r="P10403">
        <v>1</v>
      </c>
      <c r="Q10403">
        <v>0</v>
      </c>
      <c r="R10403">
        <v>0</v>
      </c>
      <c r="S10403">
        <v>0</v>
      </c>
      <c r="T10403">
        <v>1</v>
      </c>
      <c r="U10403">
        <v>0</v>
      </c>
      <c r="V10403">
        <v>0</v>
      </c>
      <c r="W10403">
        <v>0</v>
      </c>
      <c r="X10403">
        <v>1.4513585211675E-3</v>
      </c>
      <c r="Y10403">
        <v>0</v>
      </c>
      <c r="Z10403">
        <v>0</v>
      </c>
      <c r="AA10403">
        <v>0</v>
      </c>
      <c r="AB10403">
        <v>2.8140290099392802</v>
      </c>
      <c r="AC10403">
        <v>0</v>
      </c>
      <c r="AD10403">
        <v>0</v>
      </c>
      <c r="AE10403">
        <v>2.8154803684604475</v>
      </c>
    </row>
    <row r="10404" spans="1:31" x14ac:dyDescent="0.25">
      <c r="A10404">
        <v>1686921</v>
      </c>
      <c r="B10404">
        <v>1</v>
      </c>
      <c r="C10404" t="s">
        <v>80</v>
      </c>
      <c r="D10404" t="s">
        <v>89</v>
      </c>
      <c r="E10404" t="s">
        <v>159</v>
      </c>
      <c r="F10404" t="s">
        <v>29273</v>
      </c>
      <c r="G10404" t="s">
        <v>752</v>
      </c>
      <c r="H10404" t="s">
        <v>134</v>
      </c>
      <c r="I10404" t="s">
        <v>135</v>
      </c>
      <c r="J10404" t="s">
        <v>136</v>
      </c>
      <c r="K10404" t="s">
        <v>137</v>
      </c>
      <c r="L10404" t="s">
        <v>29274</v>
      </c>
      <c r="M10404" t="s">
        <v>29275</v>
      </c>
      <c r="N10404">
        <v>2.6544444440000001</v>
      </c>
      <c r="O10404">
        <v>0</v>
      </c>
      <c r="P10404">
        <v>246</v>
      </c>
      <c r="Q10404">
        <v>0</v>
      </c>
      <c r="R10404">
        <v>1</v>
      </c>
      <c r="S10404">
        <v>0</v>
      </c>
      <c r="T10404">
        <v>29</v>
      </c>
      <c r="U10404">
        <v>0</v>
      </c>
      <c r="V10404">
        <v>0</v>
      </c>
      <c r="W10404">
        <v>0</v>
      </c>
      <c r="X10404">
        <v>374.92528116792977</v>
      </c>
      <c r="Y10404">
        <v>0</v>
      </c>
      <c r="Z10404">
        <v>0.2169006301668075</v>
      </c>
      <c r="AA10404">
        <v>0</v>
      </c>
      <c r="AB10404">
        <v>126.5936807865171</v>
      </c>
      <c r="AC10404">
        <v>0</v>
      </c>
      <c r="AD10404">
        <v>0</v>
      </c>
      <c r="AE10404">
        <v>501.7358625846137</v>
      </c>
    </row>
    <row r="10405" spans="1:31" x14ac:dyDescent="0.25">
      <c r="A10405">
        <v>1686923</v>
      </c>
      <c r="B10405">
        <v>1</v>
      </c>
      <c r="C10405" t="s">
        <v>80</v>
      </c>
      <c r="D10405" t="s">
        <v>100</v>
      </c>
      <c r="E10405" t="s">
        <v>140</v>
      </c>
      <c r="F10405" t="s">
        <v>29276</v>
      </c>
      <c r="G10405" t="s">
        <v>197</v>
      </c>
      <c r="H10405" t="s">
        <v>143</v>
      </c>
      <c r="I10405" t="s">
        <v>135</v>
      </c>
      <c r="J10405" t="s">
        <v>136</v>
      </c>
      <c r="K10405" t="s">
        <v>137</v>
      </c>
      <c r="L10405" t="s">
        <v>29277</v>
      </c>
      <c r="M10405" t="s">
        <v>29278</v>
      </c>
      <c r="N10405">
        <v>1.5227777769999999</v>
      </c>
      <c r="O10405">
        <v>0</v>
      </c>
      <c r="P10405">
        <v>0</v>
      </c>
      <c r="Q10405">
        <v>0</v>
      </c>
      <c r="R10405">
        <v>4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4.717964310838333E-2</v>
      </c>
      <c r="AA10405">
        <v>0</v>
      </c>
      <c r="AB10405">
        <v>0</v>
      </c>
      <c r="AC10405">
        <v>0</v>
      </c>
      <c r="AD10405">
        <v>0</v>
      </c>
      <c r="AE10405">
        <v>4.717964310838333E-2</v>
      </c>
    </row>
    <row r="10406" spans="1:31" x14ac:dyDescent="0.25">
      <c r="A10406">
        <v>1686930</v>
      </c>
      <c r="B10406">
        <v>1</v>
      </c>
      <c r="C10406" t="s">
        <v>80</v>
      </c>
      <c r="D10406" t="s">
        <v>82</v>
      </c>
      <c r="E10406" t="s">
        <v>140</v>
      </c>
      <c r="F10406" t="s">
        <v>29279</v>
      </c>
      <c r="G10406" t="s">
        <v>209</v>
      </c>
      <c r="H10406" t="s">
        <v>143</v>
      </c>
      <c r="I10406" t="s">
        <v>135</v>
      </c>
      <c r="J10406" t="s">
        <v>136</v>
      </c>
      <c r="K10406" t="s">
        <v>137</v>
      </c>
      <c r="L10406" t="s">
        <v>29280</v>
      </c>
      <c r="M10406" t="s">
        <v>29281</v>
      </c>
      <c r="N10406">
        <v>3.1694444439999998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15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34.049041443454414</v>
      </c>
      <c r="AC10406">
        <v>0</v>
      </c>
      <c r="AD10406">
        <v>0</v>
      </c>
      <c r="AE10406">
        <v>34.049041443454414</v>
      </c>
    </row>
    <row r="10407" spans="1:31" x14ac:dyDescent="0.25">
      <c r="A10407">
        <v>1686935</v>
      </c>
      <c r="B10407">
        <v>1</v>
      </c>
      <c r="C10407" t="s">
        <v>80</v>
      </c>
      <c r="D10407" t="s">
        <v>85</v>
      </c>
      <c r="E10407" t="s">
        <v>151</v>
      </c>
      <c r="F10407" t="s">
        <v>29282</v>
      </c>
      <c r="G10407" t="s">
        <v>153</v>
      </c>
      <c r="H10407" t="s">
        <v>143</v>
      </c>
      <c r="I10407" t="s">
        <v>135</v>
      </c>
      <c r="J10407" t="s">
        <v>136</v>
      </c>
      <c r="K10407" t="s">
        <v>137</v>
      </c>
      <c r="L10407" t="s">
        <v>29283</v>
      </c>
      <c r="M10407" t="s">
        <v>29284</v>
      </c>
      <c r="N10407">
        <v>4.1930555549999999</v>
      </c>
      <c r="O10407">
        <v>0</v>
      </c>
      <c r="P10407">
        <v>27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27.020191731571312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27.020191731571312</v>
      </c>
    </row>
    <row r="10408" spans="1:31" x14ac:dyDescent="0.25">
      <c r="A10408">
        <v>1686937</v>
      </c>
      <c r="B10408">
        <v>1</v>
      </c>
      <c r="C10408" t="s">
        <v>81</v>
      </c>
      <c r="D10408" t="s">
        <v>123</v>
      </c>
      <c r="E10408" t="s">
        <v>151</v>
      </c>
      <c r="F10408" t="s">
        <v>29285</v>
      </c>
      <c r="G10408" t="s">
        <v>222</v>
      </c>
      <c r="H10408" t="s">
        <v>143</v>
      </c>
      <c r="I10408" t="s">
        <v>135</v>
      </c>
      <c r="J10408" t="s">
        <v>136</v>
      </c>
      <c r="K10408" t="s">
        <v>137</v>
      </c>
      <c r="L10408" t="s">
        <v>29286</v>
      </c>
      <c r="M10408" t="s">
        <v>29287</v>
      </c>
      <c r="N10408">
        <v>1.920555555</v>
      </c>
      <c r="O10408">
        <v>0</v>
      </c>
      <c r="P10408">
        <v>0</v>
      </c>
      <c r="Q10408">
        <v>0</v>
      </c>
      <c r="R10408">
        <v>1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0.46897828351284776</v>
      </c>
      <c r="AA10408">
        <v>0</v>
      </c>
      <c r="AB10408">
        <v>0</v>
      </c>
      <c r="AC10408">
        <v>0</v>
      </c>
      <c r="AD10408">
        <v>0</v>
      </c>
      <c r="AE10408">
        <v>0.46897828351284776</v>
      </c>
    </row>
    <row r="10409" spans="1:31" x14ac:dyDescent="0.25">
      <c r="A10409">
        <v>1686938</v>
      </c>
      <c r="B10409">
        <v>1</v>
      </c>
      <c r="C10409" t="s">
        <v>80</v>
      </c>
      <c r="D10409" t="s">
        <v>97</v>
      </c>
      <c r="E10409" t="s">
        <v>140</v>
      </c>
      <c r="F10409" t="s">
        <v>29288</v>
      </c>
      <c r="G10409" t="s">
        <v>142</v>
      </c>
      <c r="H10409" t="s">
        <v>143</v>
      </c>
      <c r="I10409" t="s">
        <v>135</v>
      </c>
      <c r="J10409" t="s">
        <v>136</v>
      </c>
      <c r="K10409" t="s">
        <v>137</v>
      </c>
      <c r="L10409" t="s">
        <v>29289</v>
      </c>
      <c r="M10409" t="s">
        <v>29290</v>
      </c>
      <c r="N10409">
        <v>2.5786111109999998</v>
      </c>
      <c r="O10409">
        <v>0</v>
      </c>
      <c r="P10409">
        <v>1</v>
      </c>
      <c r="Q10409">
        <v>0</v>
      </c>
      <c r="R10409">
        <v>0</v>
      </c>
      <c r="S10409">
        <v>0</v>
      </c>
      <c r="T10409">
        <v>1</v>
      </c>
      <c r="U10409">
        <v>0</v>
      </c>
      <c r="V10409">
        <v>0</v>
      </c>
      <c r="W10409">
        <v>0</v>
      </c>
      <c r="X10409">
        <v>1.8591382300700001E-3</v>
      </c>
      <c r="Y10409">
        <v>0</v>
      </c>
      <c r="Z10409">
        <v>0</v>
      </c>
      <c r="AA10409">
        <v>0</v>
      </c>
      <c r="AB10409">
        <v>0.32891861282558338</v>
      </c>
      <c r="AC10409">
        <v>0</v>
      </c>
      <c r="AD10409">
        <v>0</v>
      </c>
      <c r="AE10409">
        <v>0.33077775105565338</v>
      </c>
    </row>
    <row r="10410" spans="1:31" x14ac:dyDescent="0.25">
      <c r="A10410">
        <v>1686939</v>
      </c>
      <c r="B10410">
        <v>1</v>
      </c>
      <c r="C10410" t="s">
        <v>80</v>
      </c>
      <c r="D10410" t="s">
        <v>97</v>
      </c>
      <c r="E10410" t="s">
        <v>140</v>
      </c>
      <c r="F10410" t="s">
        <v>29291</v>
      </c>
      <c r="G10410" t="s">
        <v>142</v>
      </c>
      <c r="H10410" t="s">
        <v>143</v>
      </c>
      <c r="I10410" t="s">
        <v>135</v>
      </c>
      <c r="J10410" t="s">
        <v>136</v>
      </c>
      <c r="K10410" t="s">
        <v>137</v>
      </c>
      <c r="L10410" t="s">
        <v>29292</v>
      </c>
      <c r="M10410" t="s">
        <v>29293</v>
      </c>
      <c r="N10410">
        <v>2.4169444439999999</v>
      </c>
      <c r="O10410">
        <v>0</v>
      </c>
      <c r="P10410">
        <v>0</v>
      </c>
      <c r="Q10410">
        <v>0</v>
      </c>
      <c r="R10410">
        <v>1</v>
      </c>
      <c r="S10410">
        <v>0</v>
      </c>
      <c r="T10410">
        <v>1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3.9759049891245554E-2</v>
      </c>
      <c r="AA10410">
        <v>0</v>
      </c>
      <c r="AB10410">
        <v>0.79109496284324143</v>
      </c>
      <c r="AC10410">
        <v>0</v>
      </c>
      <c r="AD10410">
        <v>0</v>
      </c>
      <c r="AE10410">
        <v>0.830854012734487</v>
      </c>
    </row>
    <row r="10411" spans="1:31" x14ac:dyDescent="0.25">
      <c r="A10411">
        <v>1686940</v>
      </c>
      <c r="B10411">
        <v>1</v>
      </c>
      <c r="C10411" t="s">
        <v>81</v>
      </c>
      <c r="D10411" t="s">
        <v>123</v>
      </c>
      <c r="E10411" t="s">
        <v>151</v>
      </c>
      <c r="F10411" t="s">
        <v>29294</v>
      </c>
      <c r="G10411" t="s">
        <v>153</v>
      </c>
      <c r="H10411" t="s">
        <v>143</v>
      </c>
      <c r="I10411" t="s">
        <v>135</v>
      </c>
      <c r="J10411" t="s">
        <v>136</v>
      </c>
      <c r="K10411" t="s">
        <v>137</v>
      </c>
      <c r="L10411" t="s">
        <v>29295</v>
      </c>
      <c r="M10411" t="s">
        <v>29296</v>
      </c>
      <c r="N10411">
        <v>0.58888888800000005</v>
      </c>
      <c r="O10411">
        <v>0</v>
      </c>
      <c r="P10411">
        <v>109</v>
      </c>
      <c r="Q10411">
        <v>0</v>
      </c>
      <c r="R10411">
        <v>0</v>
      </c>
      <c r="S10411">
        <v>0</v>
      </c>
      <c r="T10411">
        <v>12</v>
      </c>
      <c r="U10411">
        <v>0</v>
      </c>
      <c r="V10411">
        <v>0</v>
      </c>
      <c r="W10411">
        <v>0</v>
      </c>
      <c r="X10411">
        <v>10.031707312865249</v>
      </c>
      <c r="Y10411">
        <v>0</v>
      </c>
      <c r="Z10411">
        <v>0</v>
      </c>
      <c r="AA10411">
        <v>0</v>
      </c>
      <c r="AB10411">
        <v>4.2095896444380223</v>
      </c>
      <c r="AC10411">
        <v>0</v>
      </c>
      <c r="AD10411">
        <v>0</v>
      </c>
      <c r="AE10411">
        <v>14.241296957303271</v>
      </c>
    </row>
    <row r="10412" spans="1:31" x14ac:dyDescent="0.25">
      <c r="A10412">
        <v>1686942</v>
      </c>
      <c r="B10412">
        <v>1</v>
      </c>
      <c r="C10412" t="s">
        <v>81</v>
      </c>
      <c r="D10412" t="s">
        <v>123</v>
      </c>
      <c r="E10412" t="s">
        <v>140</v>
      </c>
      <c r="F10412" t="s">
        <v>29297</v>
      </c>
      <c r="G10412" t="s">
        <v>197</v>
      </c>
      <c r="H10412" t="s">
        <v>143</v>
      </c>
      <c r="I10412" t="s">
        <v>135</v>
      </c>
      <c r="J10412" t="s">
        <v>136</v>
      </c>
      <c r="K10412" t="s">
        <v>137</v>
      </c>
      <c r="L10412" t="s">
        <v>29298</v>
      </c>
      <c r="M10412" t="s">
        <v>29299</v>
      </c>
      <c r="N10412">
        <v>1.8661111109999999</v>
      </c>
      <c r="O10412">
        <v>0</v>
      </c>
      <c r="P10412">
        <v>4</v>
      </c>
      <c r="Q10412">
        <v>0</v>
      </c>
      <c r="R10412">
        <v>0</v>
      </c>
      <c r="S10412">
        <v>0</v>
      </c>
      <c r="T10412">
        <v>1</v>
      </c>
      <c r="U10412">
        <v>0</v>
      </c>
      <c r="V10412">
        <v>0</v>
      </c>
      <c r="W10412">
        <v>0</v>
      </c>
      <c r="X10412">
        <v>0.90990121966381154</v>
      </c>
      <c r="Y10412">
        <v>0</v>
      </c>
      <c r="Z10412">
        <v>0</v>
      </c>
      <c r="AA10412">
        <v>0</v>
      </c>
      <c r="AB10412">
        <v>1.2085578569577222E-2</v>
      </c>
      <c r="AC10412">
        <v>0</v>
      </c>
      <c r="AD10412">
        <v>0</v>
      </c>
      <c r="AE10412">
        <v>0.9219867982333888</v>
      </c>
    </row>
    <row r="10413" spans="1:31" x14ac:dyDescent="0.25">
      <c r="A10413">
        <v>1686944</v>
      </c>
      <c r="B10413">
        <v>1</v>
      </c>
      <c r="C10413" t="s">
        <v>80</v>
      </c>
      <c r="D10413" t="s">
        <v>98</v>
      </c>
      <c r="E10413" t="s">
        <v>151</v>
      </c>
      <c r="F10413" t="s">
        <v>24139</v>
      </c>
      <c r="G10413" t="s">
        <v>153</v>
      </c>
      <c r="H10413" t="s">
        <v>143</v>
      </c>
      <c r="I10413" t="s">
        <v>135</v>
      </c>
      <c r="J10413" t="s">
        <v>136</v>
      </c>
      <c r="K10413" t="s">
        <v>137</v>
      </c>
      <c r="L10413" t="s">
        <v>29300</v>
      </c>
      <c r="M10413" t="s">
        <v>29301</v>
      </c>
      <c r="N10413">
        <v>2.9333333330000002</v>
      </c>
      <c r="O10413">
        <v>0</v>
      </c>
      <c r="P10413">
        <v>71</v>
      </c>
      <c r="Q10413">
        <v>0</v>
      </c>
      <c r="R10413">
        <v>0</v>
      </c>
      <c r="S10413">
        <v>0</v>
      </c>
      <c r="T10413">
        <v>8</v>
      </c>
      <c r="U10413">
        <v>0</v>
      </c>
      <c r="V10413">
        <v>0</v>
      </c>
      <c r="W10413">
        <v>0</v>
      </c>
      <c r="X10413">
        <v>32.876064892996382</v>
      </c>
      <c r="Y10413">
        <v>0</v>
      </c>
      <c r="Z10413">
        <v>0</v>
      </c>
      <c r="AA10413">
        <v>0</v>
      </c>
      <c r="AB10413">
        <v>2.9086432689570603</v>
      </c>
      <c r="AC10413">
        <v>0</v>
      </c>
      <c r="AD10413">
        <v>0</v>
      </c>
      <c r="AE10413">
        <v>35.784708161953439</v>
      </c>
    </row>
    <row r="10414" spans="1:31" x14ac:dyDescent="0.25">
      <c r="A10414">
        <v>1686946</v>
      </c>
      <c r="B10414">
        <v>1</v>
      </c>
      <c r="C10414" t="s">
        <v>80</v>
      </c>
      <c r="D10414" t="s">
        <v>98</v>
      </c>
      <c r="E10414" t="s">
        <v>140</v>
      </c>
      <c r="F10414" t="s">
        <v>29302</v>
      </c>
      <c r="G10414" t="s">
        <v>197</v>
      </c>
      <c r="H10414" t="s">
        <v>143</v>
      </c>
      <c r="I10414" t="s">
        <v>135</v>
      </c>
      <c r="J10414" t="s">
        <v>136</v>
      </c>
      <c r="K10414" t="s">
        <v>137</v>
      </c>
      <c r="L10414" t="s">
        <v>29303</v>
      </c>
      <c r="M10414" t="s">
        <v>29304</v>
      </c>
      <c r="N10414">
        <v>2.4844444440000002</v>
      </c>
      <c r="O10414">
        <v>0</v>
      </c>
      <c r="P10414">
        <v>1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0.93514848126548444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0.93514848126548444</v>
      </c>
    </row>
    <row r="10415" spans="1:31" x14ac:dyDescent="0.25">
      <c r="A10415">
        <v>1686947</v>
      </c>
      <c r="B10415">
        <v>1</v>
      </c>
      <c r="C10415" t="s">
        <v>80</v>
      </c>
      <c r="D10415" t="s">
        <v>83</v>
      </c>
      <c r="E10415" t="s">
        <v>164</v>
      </c>
      <c r="F10415" t="s">
        <v>5731</v>
      </c>
      <c r="G10415" t="s">
        <v>161</v>
      </c>
      <c r="H10415" t="s">
        <v>134</v>
      </c>
      <c r="I10415" t="s">
        <v>135</v>
      </c>
      <c r="J10415" t="s">
        <v>136</v>
      </c>
      <c r="K10415" t="s">
        <v>137</v>
      </c>
      <c r="L10415" t="s">
        <v>29305</v>
      </c>
      <c r="M10415" t="s">
        <v>29306</v>
      </c>
      <c r="N10415">
        <v>0.35083333300000002</v>
      </c>
      <c r="O10415">
        <v>3</v>
      </c>
      <c r="P10415">
        <v>259</v>
      </c>
      <c r="Q10415">
        <v>8</v>
      </c>
      <c r="R10415">
        <v>23</v>
      </c>
      <c r="S10415">
        <v>8</v>
      </c>
      <c r="T10415">
        <v>16</v>
      </c>
      <c r="U10415">
        <v>0</v>
      </c>
      <c r="V10415">
        <v>0</v>
      </c>
      <c r="W10415">
        <v>1.2474489461808835</v>
      </c>
      <c r="X10415">
        <v>14.990278567013062</v>
      </c>
      <c r="Y10415">
        <v>0.58135119686196002</v>
      </c>
      <c r="Z10415">
        <v>8.3315376215165475</v>
      </c>
      <c r="AA10415">
        <v>15.382828205801223</v>
      </c>
      <c r="AB10415">
        <v>3.3874799016005199</v>
      </c>
      <c r="AC10415">
        <v>0</v>
      </c>
      <c r="AD10415">
        <v>0</v>
      </c>
      <c r="AE10415">
        <v>43.920924438974197</v>
      </c>
    </row>
    <row r="10416" spans="1:31" x14ac:dyDescent="0.25">
      <c r="A10416">
        <v>1686949</v>
      </c>
      <c r="B10416">
        <v>1</v>
      </c>
      <c r="C10416" t="s">
        <v>81</v>
      </c>
      <c r="D10416" t="s">
        <v>113</v>
      </c>
      <c r="E10416" t="s">
        <v>164</v>
      </c>
      <c r="F10416" t="s">
        <v>29307</v>
      </c>
      <c r="G10416" t="s">
        <v>161</v>
      </c>
      <c r="H10416" t="s">
        <v>134</v>
      </c>
      <c r="I10416" t="s">
        <v>135</v>
      </c>
      <c r="J10416" t="s">
        <v>136</v>
      </c>
      <c r="K10416" t="s">
        <v>137</v>
      </c>
      <c r="L10416" t="s">
        <v>29308</v>
      </c>
      <c r="M10416" t="s">
        <v>29309</v>
      </c>
      <c r="N10416">
        <v>0.28583333300000002</v>
      </c>
      <c r="O10416">
        <v>3</v>
      </c>
      <c r="P10416">
        <v>834</v>
      </c>
      <c r="Q10416">
        <v>44</v>
      </c>
      <c r="R10416">
        <v>329</v>
      </c>
      <c r="S10416">
        <v>9</v>
      </c>
      <c r="T10416">
        <v>101</v>
      </c>
      <c r="U10416">
        <v>5</v>
      </c>
      <c r="V10416">
        <v>0</v>
      </c>
      <c r="W10416">
        <v>0.10248642788262667</v>
      </c>
      <c r="X10416">
        <v>27.071293745103755</v>
      </c>
      <c r="Y10416">
        <v>8.1203276191525191</v>
      </c>
      <c r="Z10416">
        <v>21.866094451940437</v>
      </c>
      <c r="AA10416">
        <v>16.816245463763551</v>
      </c>
      <c r="AB10416">
        <v>25.507517987354873</v>
      </c>
      <c r="AC10416">
        <v>170.98226314863194</v>
      </c>
      <c r="AD10416">
        <v>0</v>
      </c>
      <c r="AE10416">
        <v>270.4662288438297</v>
      </c>
    </row>
    <row r="10417" spans="1:31" x14ac:dyDescent="0.25">
      <c r="A10417">
        <v>1686950</v>
      </c>
      <c r="B10417">
        <v>1</v>
      </c>
      <c r="C10417" t="s">
        <v>80</v>
      </c>
      <c r="D10417" t="s">
        <v>100</v>
      </c>
      <c r="E10417" t="s">
        <v>140</v>
      </c>
      <c r="F10417" t="s">
        <v>29310</v>
      </c>
      <c r="G10417" t="s">
        <v>209</v>
      </c>
      <c r="H10417" t="s">
        <v>143</v>
      </c>
      <c r="I10417" t="s">
        <v>135</v>
      </c>
      <c r="J10417" t="s">
        <v>136</v>
      </c>
      <c r="K10417" t="s">
        <v>137</v>
      </c>
      <c r="L10417" t="s">
        <v>29311</v>
      </c>
      <c r="M10417" t="s">
        <v>29312</v>
      </c>
      <c r="N10417">
        <v>0.88666666599999999</v>
      </c>
      <c r="O10417">
        <v>0</v>
      </c>
      <c r="P10417">
        <v>17</v>
      </c>
      <c r="Q10417">
        <v>0</v>
      </c>
      <c r="R10417">
        <v>0</v>
      </c>
      <c r="S10417">
        <v>0</v>
      </c>
      <c r="T10417">
        <v>5</v>
      </c>
      <c r="U10417">
        <v>0</v>
      </c>
      <c r="V10417">
        <v>0</v>
      </c>
      <c r="W10417">
        <v>0</v>
      </c>
      <c r="X10417">
        <v>2.5121713550186482</v>
      </c>
      <c r="Y10417">
        <v>0</v>
      </c>
      <c r="Z10417">
        <v>0</v>
      </c>
      <c r="AA10417">
        <v>0</v>
      </c>
      <c r="AB10417">
        <v>1.5808306145627213</v>
      </c>
      <c r="AC10417">
        <v>0</v>
      </c>
      <c r="AD10417">
        <v>0</v>
      </c>
      <c r="AE10417">
        <v>4.0930019695813691</v>
      </c>
    </row>
    <row r="10418" spans="1:31" x14ac:dyDescent="0.25">
      <c r="A10418">
        <v>1686951</v>
      </c>
      <c r="B10418">
        <v>1</v>
      </c>
      <c r="C10418" t="s">
        <v>81</v>
      </c>
      <c r="D10418" t="s">
        <v>128</v>
      </c>
      <c r="E10418" t="s">
        <v>146</v>
      </c>
      <c r="F10418" t="s">
        <v>29313</v>
      </c>
      <c r="G10418" t="s">
        <v>389</v>
      </c>
      <c r="H10418" t="s">
        <v>143</v>
      </c>
      <c r="I10418" t="s">
        <v>135</v>
      </c>
      <c r="J10418" t="s">
        <v>136</v>
      </c>
      <c r="K10418" t="s">
        <v>137</v>
      </c>
      <c r="L10418" t="s">
        <v>29314</v>
      </c>
      <c r="M10418" t="s">
        <v>29315</v>
      </c>
      <c r="N10418">
        <v>3.8983333330000001</v>
      </c>
      <c r="O10418">
        <v>0</v>
      </c>
      <c r="P10418">
        <v>65</v>
      </c>
      <c r="Q10418">
        <v>0</v>
      </c>
      <c r="R10418">
        <v>0</v>
      </c>
      <c r="S10418">
        <v>0</v>
      </c>
      <c r="T10418">
        <v>1</v>
      </c>
      <c r="U10418">
        <v>0</v>
      </c>
      <c r="V10418">
        <v>0</v>
      </c>
      <c r="W10418">
        <v>0</v>
      </c>
      <c r="X10418">
        <v>34.727815870159759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34.727815870159759</v>
      </c>
    </row>
    <row r="10419" spans="1:31" x14ac:dyDescent="0.25">
      <c r="A10419">
        <v>1686953</v>
      </c>
      <c r="B10419">
        <v>1</v>
      </c>
      <c r="C10419" t="s">
        <v>81</v>
      </c>
      <c r="D10419" t="s">
        <v>114</v>
      </c>
      <c r="E10419" t="s">
        <v>159</v>
      </c>
      <c r="F10419" t="s">
        <v>29316</v>
      </c>
      <c r="G10419" t="s">
        <v>1173</v>
      </c>
      <c r="H10419" t="s">
        <v>134</v>
      </c>
      <c r="I10419" t="s">
        <v>135</v>
      </c>
      <c r="J10419" t="s">
        <v>136</v>
      </c>
      <c r="K10419" t="s">
        <v>137</v>
      </c>
      <c r="L10419" t="s">
        <v>29317</v>
      </c>
      <c r="M10419" t="s">
        <v>29318</v>
      </c>
      <c r="N10419">
        <v>1.6383333330000001</v>
      </c>
      <c r="O10419">
        <v>0</v>
      </c>
      <c r="P10419">
        <v>120</v>
      </c>
      <c r="Q10419">
        <v>0</v>
      </c>
      <c r="R10419">
        <v>0</v>
      </c>
      <c r="S10419">
        <v>0</v>
      </c>
      <c r="T10419">
        <v>18</v>
      </c>
      <c r="U10419">
        <v>0</v>
      </c>
      <c r="V10419">
        <v>0</v>
      </c>
      <c r="W10419">
        <v>0</v>
      </c>
      <c r="X10419">
        <v>22.430190940281513</v>
      </c>
      <c r="Y10419">
        <v>0</v>
      </c>
      <c r="Z10419">
        <v>0</v>
      </c>
      <c r="AA10419">
        <v>0</v>
      </c>
      <c r="AB10419">
        <v>10.341076021090373</v>
      </c>
      <c r="AC10419">
        <v>0</v>
      </c>
      <c r="AD10419">
        <v>0</v>
      </c>
      <c r="AE10419">
        <v>32.771266961371886</v>
      </c>
    </row>
    <row r="10420" spans="1:31" x14ac:dyDescent="0.25">
      <c r="A10420">
        <v>1686955</v>
      </c>
      <c r="B10420">
        <v>1</v>
      </c>
      <c r="C10420" t="s">
        <v>81</v>
      </c>
      <c r="D10420" t="s">
        <v>113</v>
      </c>
      <c r="E10420" t="s">
        <v>151</v>
      </c>
      <c r="F10420" t="s">
        <v>29319</v>
      </c>
      <c r="G10420" t="s">
        <v>222</v>
      </c>
      <c r="H10420" t="s">
        <v>143</v>
      </c>
      <c r="I10420" t="s">
        <v>135</v>
      </c>
      <c r="J10420" t="s">
        <v>136</v>
      </c>
      <c r="K10420" t="s">
        <v>137</v>
      </c>
      <c r="L10420" t="s">
        <v>29320</v>
      </c>
      <c r="M10420" t="s">
        <v>29321</v>
      </c>
      <c r="N10420">
        <v>1.351111111</v>
      </c>
      <c r="O10420">
        <v>0</v>
      </c>
      <c r="P10420">
        <v>3</v>
      </c>
      <c r="Q10420">
        <v>0</v>
      </c>
      <c r="R10420">
        <v>2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8.7053703220477778E-3</v>
      </c>
      <c r="Y10420">
        <v>0</v>
      </c>
      <c r="Z10420">
        <v>0.31879676407920005</v>
      </c>
      <c r="AA10420">
        <v>0</v>
      </c>
      <c r="AB10420">
        <v>0</v>
      </c>
      <c r="AC10420">
        <v>0</v>
      </c>
      <c r="AD10420">
        <v>0</v>
      </c>
      <c r="AE10420">
        <v>0.32750213440124781</v>
      </c>
    </row>
    <row r="10421" spans="1:31" x14ac:dyDescent="0.25">
      <c r="A10421">
        <v>1686957</v>
      </c>
      <c r="B10421">
        <v>1</v>
      </c>
      <c r="C10421" t="s">
        <v>81</v>
      </c>
      <c r="D10421" t="s">
        <v>119</v>
      </c>
      <c r="E10421" t="s">
        <v>151</v>
      </c>
      <c r="F10421" t="s">
        <v>29322</v>
      </c>
      <c r="G10421" t="s">
        <v>222</v>
      </c>
      <c r="H10421" t="s">
        <v>143</v>
      </c>
      <c r="I10421" t="s">
        <v>135</v>
      </c>
      <c r="J10421" t="s">
        <v>136</v>
      </c>
      <c r="K10421" t="s">
        <v>137</v>
      </c>
      <c r="L10421" t="s">
        <v>29323</v>
      </c>
      <c r="M10421" t="s">
        <v>29324</v>
      </c>
      <c r="N10421">
        <v>2.6002777770000001</v>
      </c>
      <c r="O10421">
        <v>0</v>
      </c>
      <c r="P10421">
        <v>44</v>
      </c>
      <c r="Q10421">
        <v>0</v>
      </c>
      <c r="R10421">
        <v>4</v>
      </c>
      <c r="S10421">
        <v>0</v>
      </c>
      <c r="T10421">
        <v>2</v>
      </c>
      <c r="U10421">
        <v>0</v>
      </c>
      <c r="V10421">
        <v>0</v>
      </c>
      <c r="W10421">
        <v>0</v>
      </c>
      <c r="X10421">
        <v>27.839333180351471</v>
      </c>
      <c r="Y10421">
        <v>0</v>
      </c>
      <c r="Z10421">
        <v>3.0583707548725156</v>
      </c>
      <c r="AA10421">
        <v>0</v>
      </c>
      <c r="AB10421">
        <v>1.792310682324971</v>
      </c>
      <c r="AC10421">
        <v>0</v>
      </c>
      <c r="AD10421">
        <v>0</v>
      </c>
      <c r="AE10421">
        <v>32.690014617548961</v>
      </c>
    </row>
    <row r="10422" spans="1:31" x14ac:dyDescent="0.25">
      <c r="A10422">
        <v>1686964</v>
      </c>
      <c r="B10422">
        <v>1</v>
      </c>
      <c r="C10422" t="s">
        <v>81</v>
      </c>
      <c r="D10422" t="s">
        <v>112</v>
      </c>
      <c r="E10422" t="s">
        <v>140</v>
      </c>
      <c r="F10422" t="s">
        <v>29325</v>
      </c>
      <c r="G10422" t="s">
        <v>197</v>
      </c>
      <c r="H10422" t="s">
        <v>143</v>
      </c>
      <c r="I10422" t="s">
        <v>135</v>
      </c>
      <c r="J10422" t="s">
        <v>136</v>
      </c>
      <c r="K10422" t="s">
        <v>137</v>
      </c>
      <c r="L10422" t="s">
        <v>29326</v>
      </c>
      <c r="M10422" t="s">
        <v>29327</v>
      </c>
      <c r="N10422">
        <v>1.1261111109999999</v>
      </c>
      <c r="O10422">
        <v>0</v>
      </c>
      <c r="P10422">
        <v>2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5.7817281950633612E-2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5.7817281950633612E-2</v>
      </c>
    </row>
    <row r="10423" spans="1:31" x14ac:dyDescent="0.25">
      <c r="A10423">
        <v>1686965</v>
      </c>
      <c r="B10423">
        <v>1</v>
      </c>
      <c r="C10423" t="s">
        <v>80</v>
      </c>
      <c r="D10423" t="s">
        <v>95</v>
      </c>
      <c r="E10423" t="s">
        <v>151</v>
      </c>
      <c r="F10423" t="s">
        <v>29328</v>
      </c>
      <c r="G10423" t="s">
        <v>267</v>
      </c>
      <c r="H10423" t="s">
        <v>143</v>
      </c>
      <c r="I10423" t="s">
        <v>135</v>
      </c>
      <c r="J10423" t="s">
        <v>136</v>
      </c>
      <c r="K10423" t="s">
        <v>137</v>
      </c>
      <c r="L10423" t="s">
        <v>29329</v>
      </c>
      <c r="M10423" t="s">
        <v>29330</v>
      </c>
      <c r="N10423">
        <v>0.42694444399999998</v>
      </c>
      <c r="O10423">
        <v>0</v>
      </c>
      <c r="P10423">
        <v>38</v>
      </c>
      <c r="Q10423">
        <v>0</v>
      </c>
      <c r="R10423">
        <v>0</v>
      </c>
      <c r="S10423">
        <v>0</v>
      </c>
      <c r="T10423">
        <v>1</v>
      </c>
      <c r="U10423">
        <v>0</v>
      </c>
      <c r="V10423">
        <v>0</v>
      </c>
      <c r="W10423">
        <v>0</v>
      </c>
      <c r="X10423">
        <v>4.7125830878280013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4.7125830878280013</v>
      </c>
    </row>
    <row r="10424" spans="1:31" x14ac:dyDescent="0.25">
      <c r="A10424">
        <v>1686967</v>
      </c>
      <c r="B10424">
        <v>1</v>
      </c>
      <c r="C10424" t="s">
        <v>80</v>
      </c>
      <c r="D10424" t="s">
        <v>82</v>
      </c>
      <c r="E10424" t="s">
        <v>140</v>
      </c>
      <c r="F10424" t="s">
        <v>29331</v>
      </c>
      <c r="G10424" t="s">
        <v>209</v>
      </c>
      <c r="H10424" t="s">
        <v>143</v>
      </c>
      <c r="I10424" t="s">
        <v>135</v>
      </c>
      <c r="J10424" t="s">
        <v>136</v>
      </c>
      <c r="K10424" t="s">
        <v>137</v>
      </c>
      <c r="L10424" t="s">
        <v>29332</v>
      </c>
      <c r="M10424" t="s">
        <v>29333</v>
      </c>
      <c r="N10424">
        <v>2.5027777769999999</v>
      </c>
      <c r="O10424">
        <v>0</v>
      </c>
      <c r="P10424">
        <v>1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1.3442630694062567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1.3442630694062567</v>
      </c>
    </row>
    <row r="10425" spans="1:31" x14ac:dyDescent="0.25">
      <c r="A10425">
        <v>1686968</v>
      </c>
      <c r="B10425">
        <v>1</v>
      </c>
      <c r="C10425" t="s">
        <v>80</v>
      </c>
      <c r="D10425" t="s">
        <v>95</v>
      </c>
      <c r="E10425" t="s">
        <v>151</v>
      </c>
      <c r="F10425" t="s">
        <v>29334</v>
      </c>
      <c r="G10425" t="s">
        <v>267</v>
      </c>
      <c r="H10425" t="s">
        <v>143</v>
      </c>
      <c r="I10425" t="s">
        <v>135</v>
      </c>
      <c r="J10425" t="s">
        <v>136</v>
      </c>
      <c r="K10425" t="s">
        <v>137</v>
      </c>
      <c r="L10425" t="s">
        <v>29335</v>
      </c>
      <c r="M10425" t="s">
        <v>29336</v>
      </c>
      <c r="N10425">
        <v>0.82888888800000005</v>
      </c>
      <c r="O10425">
        <v>0</v>
      </c>
      <c r="P10425">
        <v>48</v>
      </c>
      <c r="Q10425">
        <v>0</v>
      </c>
      <c r="R10425">
        <v>0</v>
      </c>
      <c r="S10425">
        <v>0</v>
      </c>
      <c r="T10425">
        <v>1</v>
      </c>
      <c r="U10425">
        <v>0</v>
      </c>
      <c r="V10425">
        <v>0</v>
      </c>
      <c r="W10425">
        <v>0</v>
      </c>
      <c r="X10425">
        <v>9.90992680203464</v>
      </c>
      <c r="Y10425">
        <v>0</v>
      </c>
      <c r="Z10425">
        <v>0</v>
      </c>
      <c r="AA10425">
        <v>0</v>
      </c>
      <c r="AB10425">
        <v>1.2719566795650832</v>
      </c>
      <c r="AC10425">
        <v>0</v>
      </c>
      <c r="AD10425">
        <v>0</v>
      </c>
      <c r="AE10425">
        <v>11.181883481599723</v>
      </c>
    </row>
    <row r="10426" spans="1:31" x14ac:dyDescent="0.25">
      <c r="A10426">
        <v>1686969</v>
      </c>
      <c r="B10426">
        <v>1</v>
      </c>
      <c r="C10426" t="s">
        <v>80</v>
      </c>
      <c r="D10426" t="s">
        <v>106</v>
      </c>
      <c r="E10426" t="s">
        <v>151</v>
      </c>
      <c r="F10426" t="s">
        <v>29337</v>
      </c>
      <c r="G10426" t="s">
        <v>526</v>
      </c>
      <c r="H10426" t="s">
        <v>143</v>
      </c>
      <c r="I10426" t="s">
        <v>135</v>
      </c>
      <c r="J10426" t="s">
        <v>136</v>
      </c>
      <c r="K10426" t="s">
        <v>137</v>
      </c>
      <c r="L10426" t="s">
        <v>29338</v>
      </c>
      <c r="M10426" t="s">
        <v>29339</v>
      </c>
      <c r="N10426">
        <v>1.5863888880000001</v>
      </c>
      <c r="O10426">
        <v>0</v>
      </c>
      <c r="P10426">
        <v>2</v>
      </c>
      <c r="Q10426">
        <v>0</v>
      </c>
      <c r="R10426">
        <v>6</v>
      </c>
      <c r="S10426">
        <v>0</v>
      </c>
      <c r="T10426">
        <v>2</v>
      </c>
      <c r="U10426">
        <v>0</v>
      </c>
      <c r="V10426">
        <v>0</v>
      </c>
      <c r="W10426">
        <v>0</v>
      </c>
      <c r="X10426">
        <v>1.4356473438533057</v>
      </c>
      <c r="Y10426">
        <v>0</v>
      </c>
      <c r="Z10426">
        <v>7.291118143503061</v>
      </c>
      <c r="AA10426">
        <v>0</v>
      </c>
      <c r="AB10426">
        <v>0.40260333836255191</v>
      </c>
      <c r="AC10426">
        <v>0</v>
      </c>
      <c r="AD10426">
        <v>0</v>
      </c>
      <c r="AE10426">
        <v>9.1293688257189185</v>
      </c>
    </row>
    <row r="10427" spans="1:31" x14ac:dyDescent="0.25">
      <c r="A10427">
        <v>1686971</v>
      </c>
      <c r="B10427">
        <v>1</v>
      </c>
      <c r="C10427" t="s">
        <v>80</v>
      </c>
      <c r="D10427" t="s">
        <v>104</v>
      </c>
      <c r="E10427" t="s">
        <v>159</v>
      </c>
      <c r="F10427" t="s">
        <v>29340</v>
      </c>
      <c r="G10427" t="s">
        <v>596</v>
      </c>
      <c r="H10427" t="s">
        <v>134</v>
      </c>
      <c r="I10427" t="s">
        <v>135</v>
      </c>
      <c r="J10427" t="s">
        <v>136</v>
      </c>
      <c r="K10427" t="s">
        <v>137</v>
      </c>
      <c r="L10427" t="s">
        <v>29341</v>
      </c>
      <c r="M10427" t="s">
        <v>29342</v>
      </c>
      <c r="N10427">
        <v>2.2169444440000001</v>
      </c>
      <c r="O10427">
        <v>0</v>
      </c>
      <c r="P10427">
        <v>2</v>
      </c>
      <c r="Q10427">
        <v>0</v>
      </c>
      <c r="R10427">
        <v>24</v>
      </c>
      <c r="S10427">
        <v>0</v>
      </c>
      <c r="T10427">
        <v>6</v>
      </c>
      <c r="U10427">
        <v>0</v>
      </c>
      <c r="V10427">
        <v>0</v>
      </c>
      <c r="W10427">
        <v>0</v>
      </c>
      <c r="X10427">
        <v>1.5184942060969702</v>
      </c>
      <c r="Y10427">
        <v>0</v>
      </c>
      <c r="Z10427">
        <v>10.25867674893728</v>
      </c>
      <c r="AA10427">
        <v>0</v>
      </c>
      <c r="AB10427">
        <v>13.919022349992675</v>
      </c>
      <c r="AC10427">
        <v>0</v>
      </c>
      <c r="AD10427">
        <v>0</v>
      </c>
      <c r="AE10427">
        <v>25.696193305026924</v>
      </c>
    </row>
    <row r="10428" spans="1:31" x14ac:dyDescent="0.25">
      <c r="A10428">
        <v>1686974</v>
      </c>
      <c r="B10428">
        <v>1</v>
      </c>
      <c r="C10428" t="s">
        <v>80</v>
      </c>
      <c r="D10428" t="s">
        <v>108</v>
      </c>
      <c r="E10428" t="s">
        <v>151</v>
      </c>
      <c r="F10428" t="s">
        <v>29343</v>
      </c>
      <c r="G10428" t="s">
        <v>153</v>
      </c>
      <c r="H10428" t="s">
        <v>143</v>
      </c>
      <c r="I10428" t="s">
        <v>135</v>
      </c>
      <c r="J10428" t="s">
        <v>136</v>
      </c>
      <c r="K10428" t="s">
        <v>137</v>
      </c>
      <c r="L10428" t="s">
        <v>29344</v>
      </c>
      <c r="M10428" t="s">
        <v>29345</v>
      </c>
      <c r="N10428">
        <v>1.604166666</v>
      </c>
      <c r="O10428">
        <v>0</v>
      </c>
      <c r="P10428">
        <v>11</v>
      </c>
      <c r="Q10428">
        <v>0</v>
      </c>
      <c r="R10428">
        <v>0</v>
      </c>
      <c r="S10428">
        <v>0</v>
      </c>
      <c r="T10428">
        <v>1</v>
      </c>
      <c r="U10428">
        <v>0</v>
      </c>
      <c r="V10428">
        <v>0</v>
      </c>
      <c r="W10428">
        <v>0</v>
      </c>
      <c r="X10428">
        <v>1.852734115505265</v>
      </c>
      <c r="Y10428">
        <v>0</v>
      </c>
      <c r="Z10428">
        <v>0</v>
      </c>
      <c r="AA10428">
        <v>0</v>
      </c>
      <c r="AB10428">
        <v>2.4875485538932054</v>
      </c>
      <c r="AC10428">
        <v>0</v>
      </c>
      <c r="AD10428">
        <v>0</v>
      </c>
      <c r="AE10428">
        <v>4.3402826693984702</v>
      </c>
    </row>
    <row r="10429" spans="1:31" x14ac:dyDescent="0.25">
      <c r="A10429">
        <v>1686977</v>
      </c>
      <c r="B10429">
        <v>1</v>
      </c>
      <c r="C10429" t="s">
        <v>80</v>
      </c>
      <c r="D10429" t="s">
        <v>92</v>
      </c>
      <c r="E10429" t="s">
        <v>164</v>
      </c>
      <c r="F10429" t="s">
        <v>1352</v>
      </c>
      <c r="G10429" t="s">
        <v>161</v>
      </c>
      <c r="H10429" t="s">
        <v>134</v>
      </c>
      <c r="I10429" t="s">
        <v>135</v>
      </c>
      <c r="J10429" t="s">
        <v>136</v>
      </c>
      <c r="K10429" t="s">
        <v>137</v>
      </c>
      <c r="L10429" t="s">
        <v>29346</v>
      </c>
      <c r="M10429" t="s">
        <v>29347</v>
      </c>
      <c r="N10429">
        <v>1.204722222</v>
      </c>
      <c r="O10429">
        <v>0</v>
      </c>
      <c r="P10429">
        <v>34</v>
      </c>
      <c r="Q10429">
        <v>0</v>
      </c>
      <c r="R10429">
        <v>0</v>
      </c>
      <c r="S10429">
        <v>0</v>
      </c>
      <c r="T10429">
        <v>14</v>
      </c>
      <c r="U10429">
        <v>0</v>
      </c>
      <c r="V10429">
        <v>0</v>
      </c>
      <c r="W10429">
        <v>0</v>
      </c>
      <c r="X10429">
        <v>22.158635913189393</v>
      </c>
      <c r="Y10429">
        <v>0</v>
      </c>
      <c r="Z10429">
        <v>0</v>
      </c>
      <c r="AA10429">
        <v>0</v>
      </c>
      <c r="AB10429">
        <v>4.0348759537121195</v>
      </c>
      <c r="AC10429">
        <v>0</v>
      </c>
      <c r="AD10429">
        <v>0</v>
      </c>
      <c r="AE10429">
        <v>26.193511866901513</v>
      </c>
    </row>
    <row r="10430" spans="1:31" x14ac:dyDescent="0.25">
      <c r="A10430">
        <v>1686979</v>
      </c>
      <c r="B10430">
        <v>1</v>
      </c>
      <c r="C10430" t="s">
        <v>80</v>
      </c>
      <c r="D10430" t="s">
        <v>100</v>
      </c>
      <c r="E10430" t="s">
        <v>140</v>
      </c>
      <c r="F10430" t="s">
        <v>29348</v>
      </c>
      <c r="G10430" t="s">
        <v>267</v>
      </c>
      <c r="H10430" t="s">
        <v>143</v>
      </c>
      <c r="I10430" t="s">
        <v>135</v>
      </c>
      <c r="J10430" t="s">
        <v>136</v>
      </c>
      <c r="K10430" t="s">
        <v>137</v>
      </c>
      <c r="L10430" t="s">
        <v>29349</v>
      </c>
      <c r="M10430" t="s">
        <v>29350</v>
      </c>
      <c r="N10430">
        <v>1.6488888880000001</v>
      </c>
      <c r="O10430">
        <v>0</v>
      </c>
      <c r="P10430">
        <v>0</v>
      </c>
      <c r="Q10430">
        <v>0</v>
      </c>
      <c r="R10430">
        <v>1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4.2603295197830557E-2</v>
      </c>
      <c r="AA10430">
        <v>0</v>
      </c>
      <c r="AB10430">
        <v>0</v>
      </c>
      <c r="AC10430">
        <v>0</v>
      </c>
      <c r="AD10430">
        <v>0</v>
      </c>
      <c r="AE10430">
        <v>4.2603295197830557E-2</v>
      </c>
    </row>
    <row r="10431" spans="1:31" x14ac:dyDescent="0.25">
      <c r="A10431">
        <v>1686980</v>
      </c>
      <c r="B10431">
        <v>1</v>
      </c>
      <c r="C10431" t="s">
        <v>80</v>
      </c>
      <c r="D10431" t="s">
        <v>105</v>
      </c>
      <c r="E10431" t="s">
        <v>200</v>
      </c>
      <c r="F10431" t="s">
        <v>29351</v>
      </c>
      <c r="G10431" t="s">
        <v>267</v>
      </c>
      <c r="H10431" t="s">
        <v>143</v>
      </c>
      <c r="I10431" t="s">
        <v>135</v>
      </c>
      <c r="J10431" t="s">
        <v>136</v>
      </c>
      <c r="K10431" t="s">
        <v>137</v>
      </c>
      <c r="L10431" t="s">
        <v>29352</v>
      </c>
      <c r="M10431" t="s">
        <v>29353</v>
      </c>
      <c r="N10431">
        <v>1.9475</v>
      </c>
      <c r="O10431">
        <v>0</v>
      </c>
      <c r="P10431">
        <v>21</v>
      </c>
      <c r="Q10431">
        <v>0</v>
      </c>
      <c r="R10431">
        <v>0</v>
      </c>
      <c r="S10431">
        <v>0</v>
      </c>
      <c r="T10431">
        <v>6</v>
      </c>
      <c r="U10431">
        <v>0</v>
      </c>
      <c r="V10431">
        <v>0</v>
      </c>
      <c r="W10431">
        <v>0</v>
      </c>
      <c r="X10431">
        <v>8.8362810343510336</v>
      </c>
      <c r="Y10431">
        <v>0</v>
      </c>
      <c r="Z10431">
        <v>0</v>
      </c>
      <c r="AA10431">
        <v>0</v>
      </c>
      <c r="AB10431">
        <v>31.270229277592776</v>
      </c>
      <c r="AC10431">
        <v>0</v>
      </c>
      <c r="AD10431">
        <v>0</v>
      </c>
      <c r="AE10431">
        <v>40.106510311943808</v>
      </c>
    </row>
    <row r="10432" spans="1:31" x14ac:dyDescent="0.25">
      <c r="A10432">
        <v>1686982</v>
      </c>
      <c r="B10432">
        <v>1</v>
      </c>
      <c r="C10432" t="s">
        <v>80</v>
      </c>
      <c r="D10432" t="s">
        <v>93</v>
      </c>
      <c r="E10432" t="s">
        <v>151</v>
      </c>
      <c r="F10432" t="s">
        <v>29354</v>
      </c>
      <c r="G10432" t="s">
        <v>153</v>
      </c>
      <c r="H10432" t="s">
        <v>143</v>
      </c>
      <c r="I10432" t="s">
        <v>135</v>
      </c>
      <c r="J10432" t="s">
        <v>136</v>
      </c>
      <c r="K10432" t="s">
        <v>137</v>
      </c>
      <c r="L10432" t="s">
        <v>29355</v>
      </c>
      <c r="M10432" t="s">
        <v>29356</v>
      </c>
      <c r="N10432">
        <v>1.951944444</v>
      </c>
      <c r="O10432">
        <v>0</v>
      </c>
      <c r="P10432">
        <v>1</v>
      </c>
      <c r="Q10432">
        <v>0</v>
      </c>
      <c r="R10432">
        <v>6</v>
      </c>
      <c r="S10432">
        <v>0</v>
      </c>
      <c r="T10432">
        <v>2</v>
      </c>
      <c r="U10432">
        <v>0</v>
      </c>
      <c r="V10432">
        <v>0</v>
      </c>
      <c r="W10432">
        <v>0</v>
      </c>
      <c r="X10432">
        <v>0.35457913203679969</v>
      </c>
      <c r="Y10432">
        <v>0</v>
      </c>
      <c r="Z10432">
        <v>3.2866670534982667</v>
      </c>
      <c r="AA10432">
        <v>0</v>
      </c>
      <c r="AB10432">
        <v>1.3208440387873683</v>
      </c>
      <c r="AC10432">
        <v>0</v>
      </c>
      <c r="AD10432">
        <v>0</v>
      </c>
      <c r="AE10432">
        <v>4.9620902243224343</v>
      </c>
    </row>
    <row r="10433" spans="1:31" x14ac:dyDescent="0.25">
      <c r="A10433">
        <v>1686986</v>
      </c>
      <c r="B10433">
        <v>1</v>
      </c>
      <c r="C10433" t="s">
        <v>80</v>
      </c>
      <c r="D10433" t="s">
        <v>84</v>
      </c>
      <c r="E10433" t="s">
        <v>146</v>
      </c>
      <c r="F10433" t="s">
        <v>29357</v>
      </c>
      <c r="G10433" t="s">
        <v>267</v>
      </c>
      <c r="H10433" t="s">
        <v>143</v>
      </c>
      <c r="I10433" t="s">
        <v>135</v>
      </c>
      <c r="J10433" t="s">
        <v>136</v>
      </c>
      <c r="K10433" t="s">
        <v>137</v>
      </c>
      <c r="L10433" t="s">
        <v>29358</v>
      </c>
      <c r="M10433" t="s">
        <v>29359</v>
      </c>
      <c r="N10433">
        <v>0.55944444400000004</v>
      </c>
      <c r="O10433">
        <v>0</v>
      </c>
      <c r="P10433">
        <v>531</v>
      </c>
      <c r="Q10433">
        <v>0</v>
      </c>
      <c r="R10433">
        <v>0</v>
      </c>
      <c r="S10433">
        <v>0</v>
      </c>
      <c r="T10433">
        <v>46</v>
      </c>
      <c r="U10433">
        <v>0</v>
      </c>
      <c r="V10433">
        <v>0</v>
      </c>
      <c r="W10433">
        <v>0</v>
      </c>
      <c r="X10433">
        <v>71.428029147787058</v>
      </c>
      <c r="Y10433">
        <v>0</v>
      </c>
      <c r="Z10433">
        <v>0</v>
      </c>
      <c r="AA10433">
        <v>0</v>
      </c>
      <c r="AB10433">
        <v>21.731512754951108</v>
      </c>
      <c r="AC10433">
        <v>0</v>
      </c>
      <c r="AD10433">
        <v>0</v>
      </c>
      <c r="AE10433">
        <v>93.159541902738169</v>
      </c>
    </row>
    <row r="10434" spans="1:31" x14ac:dyDescent="0.25">
      <c r="A10434">
        <v>1686988</v>
      </c>
      <c r="B10434">
        <v>1</v>
      </c>
      <c r="C10434" t="s">
        <v>81</v>
      </c>
      <c r="D10434" t="s">
        <v>112</v>
      </c>
      <c r="E10434" t="s">
        <v>151</v>
      </c>
      <c r="F10434" t="s">
        <v>29360</v>
      </c>
      <c r="G10434" t="s">
        <v>153</v>
      </c>
      <c r="H10434" t="s">
        <v>143</v>
      </c>
      <c r="I10434" t="s">
        <v>135</v>
      </c>
      <c r="J10434" t="s">
        <v>136</v>
      </c>
      <c r="K10434" t="s">
        <v>137</v>
      </c>
      <c r="L10434" t="s">
        <v>29361</v>
      </c>
      <c r="M10434" t="s">
        <v>29362</v>
      </c>
      <c r="N10434">
        <v>3.0863888880000001</v>
      </c>
      <c r="O10434">
        <v>0</v>
      </c>
      <c r="P10434">
        <v>18</v>
      </c>
      <c r="Q10434">
        <v>0</v>
      </c>
      <c r="R10434">
        <v>9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4.4039594223628669</v>
      </c>
      <c r="Y10434">
        <v>0</v>
      </c>
      <c r="Z10434">
        <v>0.42374260553757886</v>
      </c>
      <c r="AA10434">
        <v>0</v>
      </c>
      <c r="AB10434">
        <v>0</v>
      </c>
      <c r="AC10434">
        <v>0</v>
      </c>
      <c r="AD10434">
        <v>0</v>
      </c>
      <c r="AE10434">
        <v>4.8277020279004459</v>
      </c>
    </row>
    <row r="10435" spans="1:31" x14ac:dyDescent="0.25">
      <c r="A10435">
        <v>1686989</v>
      </c>
      <c r="B10435">
        <v>1</v>
      </c>
      <c r="C10435" t="s">
        <v>80</v>
      </c>
      <c r="D10435" t="s">
        <v>106</v>
      </c>
      <c r="E10435" t="s">
        <v>164</v>
      </c>
      <c r="F10435" t="s">
        <v>22333</v>
      </c>
      <c r="G10435" t="s">
        <v>161</v>
      </c>
      <c r="H10435" t="s">
        <v>134</v>
      </c>
      <c r="I10435" t="s">
        <v>135</v>
      </c>
      <c r="J10435" t="s">
        <v>136</v>
      </c>
      <c r="K10435" t="s">
        <v>137</v>
      </c>
      <c r="L10435" t="s">
        <v>29363</v>
      </c>
      <c r="M10435" t="s">
        <v>29364</v>
      </c>
      <c r="N10435">
        <v>0.696111111</v>
      </c>
      <c r="O10435">
        <v>0</v>
      </c>
      <c r="P10435">
        <v>369</v>
      </c>
      <c r="Q10435">
        <v>0</v>
      </c>
      <c r="R10435">
        <v>7</v>
      </c>
      <c r="S10435">
        <v>3</v>
      </c>
      <c r="T10435">
        <v>26</v>
      </c>
      <c r="U10435">
        <v>0</v>
      </c>
      <c r="V10435">
        <v>0</v>
      </c>
      <c r="W10435">
        <v>0</v>
      </c>
      <c r="X10435">
        <v>51.680764253569244</v>
      </c>
      <c r="Y10435">
        <v>0</v>
      </c>
      <c r="Z10435">
        <v>0.58978888025498399</v>
      </c>
      <c r="AA10435">
        <v>48.200162516923449</v>
      </c>
      <c r="AB10435">
        <v>24.209251096926604</v>
      </c>
      <c r="AC10435">
        <v>0</v>
      </c>
      <c r="AD10435">
        <v>0</v>
      </c>
      <c r="AE10435">
        <v>124.67996674767429</v>
      </c>
    </row>
    <row r="10436" spans="1:31" x14ac:dyDescent="0.25">
      <c r="A10436">
        <v>1686991</v>
      </c>
      <c r="B10436">
        <v>1</v>
      </c>
      <c r="C10436" t="s">
        <v>80</v>
      </c>
      <c r="D10436" t="s">
        <v>83</v>
      </c>
      <c r="E10436" t="s">
        <v>164</v>
      </c>
      <c r="F10436" t="s">
        <v>5731</v>
      </c>
      <c r="G10436" t="s">
        <v>161</v>
      </c>
      <c r="H10436" t="s">
        <v>134</v>
      </c>
      <c r="I10436" t="s">
        <v>135</v>
      </c>
      <c r="J10436" t="s">
        <v>136</v>
      </c>
      <c r="K10436" t="s">
        <v>137</v>
      </c>
      <c r="L10436" t="s">
        <v>29365</v>
      </c>
      <c r="M10436" t="s">
        <v>29366</v>
      </c>
      <c r="N10436">
        <v>0.82388888800000004</v>
      </c>
      <c r="O10436">
        <v>3</v>
      </c>
      <c r="P10436">
        <v>259</v>
      </c>
      <c r="Q10436">
        <v>8</v>
      </c>
      <c r="R10436">
        <v>23</v>
      </c>
      <c r="S10436">
        <v>8</v>
      </c>
      <c r="T10436">
        <v>16</v>
      </c>
      <c r="U10436">
        <v>0</v>
      </c>
      <c r="V10436">
        <v>0</v>
      </c>
      <c r="W10436">
        <v>3.9688444262286446</v>
      </c>
      <c r="X10436">
        <v>47.705521856878711</v>
      </c>
      <c r="Y10436">
        <v>1.3876365892543066</v>
      </c>
      <c r="Z10436">
        <v>18.98119076982303</v>
      </c>
      <c r="AA10436">
        <v>34.662485491308452</v>
      </c>
      <c r="AB10436">
        <v>7.2792948874048324</v>
      </c>
      <c r="AC10436">
        <v>0</v>
      </c>
      <c r="AD10436">
        <v>0</v>
      </c>
      <c r="AE10436">
        <v>113.98497402089797</v>
      </c>
    </row>
    <row r="10437" spans="1:31" x14ac:dyDescent="0.25">
      <c r="A10437">
        <v>1686992</v>
      </c>
      <c r="B10437">
        <v>1</v>
      </c>
      <c r="C10437" t="s">
        <v>80</v>
      </c>
      <c r="D10437" t="s">
        <v>97</v>
      </c>
      <c r="E10437" t="s">
        <v>140</v>
      </c>
      <c r="F10437" t="s">
        <v>3542</v>
      </c>
      <c r="G10437" t="s">
        <v>197</v>
      </c>
      <c r="H10437" t="s">
        <v>143</v>
      </c>
      <c r="I10437" t="s">
        <v>135</v>
      </c>
      <c r="J10437" t="s">
        <v>136</v>
      </c>
      <c r="K10437" t="s">
        <v>137</v>
      </c>
      <c r="L10437" t="s">
        <v>29367</v>
      </c>
      <c r="M10437" t="s">
        <v>29368</v>
      </c>
      <c r="N10437">
        <v>1.446666666</v>
      </c>
      <c r="O10437">
        <v>0</v>
      </c>
      <c r="P10437">
        <v>1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0.6444107368115467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0.6444107368115467</v>
      </c>
    </row>
    <row r="10438" spans="1:31" x14ac:dyDescent="0.25">
      <c r="A10438">
        <v>1686993</v>
      </c>
      <c r="B10438">
        <v>1</v>
      </c>
      <c r="C10438" t="s">
        <v>80</v>
      </c>
      <c r="D10438" t="s">
        <v>106</v>
      </c>
      <c r="E10438" t="s">
        <v>151</v>
      </c>
      <c r="F10438" t="s">
        <v>29369</v>
      </c>
      <c r="G10438" t="s">
        <v>486</v>
      </c>
      <c r="H10438" t="s">
        <v>143</v>
      </c>
      <c r="I10438" t="s">
        <v>135</v>
      </c>
      <c r="J10438" t="s">
        <v>136</v>
      </c>
      <c r="K10438" t="s">
        <v>137</v>
      </c>
      <c r="L10438" t="s">
        <v>29370</v>
      </c>
      <c r="M10438" t="s">
        <v>29371</v>
      </c>
      <c r="N10438">
        <v>1.8705555549999999</v>
      </c>
      <c r="O10438">
        <v>0</v>
      </c>
      <c r="P10438">
        <v>2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0.72898306871815555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0.72898306871815555</v>
      </c>
    </row>
    <row r="10439" spans="1:31" x14ac:dyDescent="0.25">
      <c r="A10439">
        <v>1686994</v>
      </c>
      <c r="B10439">
        <v>1</v>
      </c>
      <c r="C10439" t="s">
        <v>80</v>
      </c>
      <c r="D10439" t="s">
        <v>95</v>
      </c>
      <c r="E10439" t="s">
        <v>140</v>
      </c>
      <c r="F10439" t="s">
        <v>29372</v>
      </c>
      <c r="G10439" t="s">
        <v>197</v>
      </c>
      <c r="H10439" t="s">
        <v>143</v>
      </c>
      <c r="I10439" t="s">
        <v>135</v>
      </c>
      <c r="J10439" t="s">
        <v>136</v>
      </c>
      <c r="K10439" t="s">
        <v>137</v>
      </c>
      <c r="L10439" t="s">
        <v>29373</v>
      </c>
      <c r="M10439" t="s">
        <v>29374</v>
      </c>
      <c r="N10439">
        <v>1.6441666660000001</v>
      </c>
      <c r="O10439">
        <v>0</v>
      </c>
      <c r="P10439">
        <v>1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0.2658030982996275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0.2658030982996275</v>
      </c>
    </row>
    <row r="10440" spans="1:31" x14ac:dyDescent="0.25">
      <c r="A10440">
        <v>1686995</v>
      </c>
      <c r="B10440">
        <v>1</v>
      </c>
      <c r="C10440" t="s">
        <v>81</v>
      </c>
      <c r="D10440" t="s">
        <v>113</v>
      </c>
      <c r="E10440" t="s">
        <v>151</v>
      </c>
      <c r="F10440" t="s">
        <v>29375</v>
      </c>
      <c r="G10440" t="s">
        <v>222</v>
      </c>
      <c r="H10440" t="s">
        <v>143</v>
      </c>
      <c r="I10440" t="s">
        <v>135</v>
      </c>
      <c r="J10440" t="s">
        <v>136</v>
      </c>
      <c r="K10440" t="s">
        <v>137</v>
      </c>
      <c r="L10440" t="s">
        <v>29376</v>
      </c>
      <c r="M10440" t="s">
        <v>29377</v>
      </c>
      <c r="N10440">
        <v>3.0938888879999999</v>
      </c>
      <c r="O10440">
        <v>0</v>
      </c>
      <c r="P10440">
        <v>4</v>
      </c>
      <c r="Q10440">
        <v>0</v>
      </c>
      <c r="R10440">
        <v>3</v>
      </c>
      <c r="S10440">
        <v>0</v>
      </c>
      <c r="T10440">
        <v>2</v>
      </c>
      <c r="U10440">
        <v>0</v>
      </c>
      <c r="V10440">
        <v>0</v>
      </c>
      <c r="W10440">
        <v>0</v>
      </c>
      <c r="X10440">
        <v>0.72076358845067323</v>
      </c>
      <c r="Y10440">
        <v>0</v>
      </c>
      <c r="Z10440">
        <v>0.499346958346995</v>
      </c>
      <c r="AA10440">
        <v>0</v>
      </c>
      <c r="AB10440">
        <v>5.9374821442285297</v>
      </c>
      <c r="AC10440">
        <v>0</v>
      </c>
      <c r="AD10440">
        <v>0</v>
      </c>
      <c r="AE10440">
        <v>7.1575926910261982</v>
      </c>
    </row>
    <row r="10441" spans="1:31" x14ac:dyDescent="0.25">
      <c r="A10441">
        <v>1686998</v>
      </c>
      <c r="B10441">
        <v>1</v>
      </c>
      <c r="C10441" t="s">
        <v>80</v>
      </c>
      <c r="D10441" t="s">
        <v>93</v>
      </c>
      <c r="E10441" t="s">
        <v>151</v>
      </c>
      <c r="F10441" t="s">
        <v>8954</v>
      </c>
      <c r="G10441" t="s">
        <v>153</v>
      </c>
      <c r="H10441" t="s">
        <v>143</v>
      </c>
      <c r="I10441" t="s">
        <v>135</v>
      </c>
      <c r="J10441" t="s">
        <v>136</v>
      </c>
      <c r="K10441" t="s">
        <v>137</v>
      </c>
      <c r="L10441" t="s">
        <v>29378</v>
      </c>
      <c r="M10441" t="s">
        <v>29379</v>
      </c>
      <c r="N10441">
        <v>3.258888888</v>
      </c>
      <c r="O10441">
        <v>0</v>
      </c>
      <c r="P10441">
        <v>28</v>
      </c>
      <c r="Q10441">
        <v>0</v>
      </c>
      <c r="R10441">
        <v>13</v>
      </c>
      <c r="S10441">
        <v>0</v>
      </c>
      <c r="T10441">
        <v>3</v>
      </c>
      <c r="U10441">
        <v>0</v>
      </c>
      <c r="V10441">
        <v>0</v>
      </c>
      <c r="W10441">
        <v>0</v>
      </c>
      <c r="X10441">
        <v>3.5583276135910396</v>
      </c>
      <c r="Y10441">
        <v>0</v>
      </c>
      <c r="Z10441">
        <v>15.604267331375652</v>
      </c>
      <c r="AA10441">
        <v>0</v>
      </c>
      <c r="AB10441">
        <v>1.2521413346489134</v>
      </c>
      <c r="AC10441">
        <v>0</v>
      </c>
      <c r="AD10441">
        <v>0</v>
      </c>
      <c r="AE10441">
        <v>20.414736279615607</v>
      </c>
    </row>
    <row r="10442" spans="1:31" x14ac:dyDescent="0.25">
      <c r="A10442">
        <v>1686999</v>
      </c>
      <c r="B10442">
        <v>1</v>
      </c>
      <c r="C10442" t="s">
        <v>81</v>
      </c>
      <c r="D10442" t="s">
        <v>128</v>
      </c>
      <c r="E10442" t="s">
        <v>151</v>
      </c>
      <c r="F10442" t="s">
        <v>29380</v>
      </c>
      <c r="G10442" t="s">
        <v>153</v>
      </c>
      <c r="H10442" t="s">
        <v>143</v>
      </c>
      <c r="I10442" t="s">
        <v>135</v>
      </c>
      <c r="J10442" t="s">
        <v>136</v>
      </c>
      <c r="K10442" t="s">
        <v>137</v>
      </c>
      <c r="L10442" t="s">
        <v>29381</v>
      </c>
      <c r="M10442" t="s">
        <v>29382</v>
      </c>
      <c r="N10442">
        <v>0.77944444400000001</v>
      </c>
      <c r="O10442">
        <v>0</v>
      </c>
      <c r="P10442">
        <v>111</v>
      </c>
      <c r="Q10442">
        <v>0</v>
      </c>
      <c r="R10442">
        <v>0</v>
      </c>
      <c r="S10442">
        <v>0</v>
      </c>
      <c r="T10442">
        <v>8</v>
      </c>
      <c r="U10442">
        <v>0</v>
      </c>
      <c r="V10442">
        <v>0</v>
      </c>
      <c r="W10442">
        <v>0</v>
      </c>
      <c r="X10442">
        <v>28.407169203080358</v>
      </c>
      <c r="Y10442">
        <v>0</v>
      </c>
      <c r="Z10442">
        <v>0</v>
      </c>
      <c r="AA10442">
        <v>0</v>
      </c>
      <c r="AB10442">
        <v>2.1045290957062917</v>
      </c>
      <c r="AC10442">
        <v>0</v>
      </c>
      <c r="AD10442">
        <v>0</v>
      </c>
      <c r="AE10442">
        <v>30.511698298786648</v>
      </c>
    </row>
    <row r="10443" spans="1:31" x14ac:dyDescent="0.25">
      <c r="A10443">
        <v>1687003</v>
      </c>
      <c r="B10443">
        <v>1</v>
      </c>
      <c r="C10443" t="s">
        <v>81</v>
      </c>
      <c r="D10443" t="s">
        <v>121</v>
      </c>
      <c r="E10443" t="s">
        <v>151</v>
      </c>
      <c r="F10443" t="s">
        <v>29383</v>
      </c>
      <c r="G10443" t="s">
        <v>526</v>
      </c>
      <c r="H10443" t="s">
        <v>143</v>
      </c>
      <c r="I10443" t="s">
        <v>135</v>
      </c>
      <c r="J10443" t="s">
        <v>136</v>
      </c>
      <c r="K10443" t="s">
        <v>137</v>
      </c>
      <c r="L10443" t="s">
        <v>29384</v>
      </c>
      <c r="M10443" t="s">
        <v>29385</v>
      </c>
      <c r="N10443">
        <v>1.5902777770000001</v>
      </c>
      <c r="O10443">
        <v>0</v>
      </c>
      <c r="P10443">
        <v>41</v>
      </c>
      <c r="Q10443">
        <v>0</v>
      </c>
      <c r="R10443">
        <v>3</v>
      </c>
      <c r="S10443">
        <v>0</v>
      </c>
      <c r="T10443">
        <v>4</v>
      </c>
      <c r="U10443">
        <v>0</v>
      </c>
      <c r="V10443">
        <v>0</v>
      </c>
      <c r="W10443">
        <v>0</v>
      </c>
      <c r="X10443">
        <v>10.144330742032896</v>
      </c>
      <c r="Y10443">
        <v>0</v>
      </c>
      <c r="Z10443">
        <v>0.35745758710164</v>
      </c>
      <c r="AA10443">
        <v>0</v>
      </c>
      <c r="AB10443">
        <v>4.6046154448250005E-2</v>
      </c>
      <c r="AC10443">
        <v>0</v>
      </c>
      <c r="AD10443">
        <v>0</v>
      </c>
      <c r="AE10443">
        <v>10.547834483582786</v>
      </c>
    </row>
    <row r="10444" spans="1:31" x14ac:dyDescent="0.25">
      <c r="A10444">
        <v>1687005</v>
      </c>
      <c r="B10444">
        <v>1</v>
      </c>
      <c r="C10444" t="s">
        <v>81</v>
      </c>
      <c r="D10444" t="s">
        <v>112</v>
      </c>
      <c r="E10444" t="s">
        <v>151</v>
      </c>
      <c r="F10444" t="s">
        <v>24873</v>
      </c>
      <c r="G10444" t="s">
        <v>222</v>
      </c>
      <c r="H10444" t="s">
        <v>143</v>
      </c>
      <c r="I10444" t="s">
        <v>135</v>
      </c>
      <c r="J10444" t="s">
        <v>136</v>
      </c>
      <c r="K10444" t="s">
        <v>137</v>
      </c>
      <c r="L10444" t="s">
        <v>29386</v>
      </c>
      <c r="M10444" t="s">
        <v>29387</v>
      </c>
      <c r="N10444">
        <v>0.66111111099999997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2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2.5971966631469758</v>
      </c>
      <c r="AC10444">
        <v>0</v>
      </c>
      <c r="AD10444">
        <v>0</v>
      </c>
      <c r="AE10444">
        <v>2.5971966631469758</v>
      </c>
    </row>
    <row r="10445" spans="1:31" x14ac:dyDescent="0.25">
      <c r="A10445">
        <v>1687009</v>
      </c>
      <c r="B10445">
        <v>1</v>
      </c>
      <c r="C10445" t="s">
        <v>80</v>
      </c>
      <c r="D10445" t="s">
        <v>82</v>
      </c>
      <c r="E10445" t="s">
        <v>140</v>
      </c>
      <c r="F10445" t="s">
        <v>29388</v>
      </c>
      <c r="G10445" t="s">
        <v>197</v>
      </c>
      <c r="H10445" t="s">
        <v>143</v>
      </c>
      <c r="I10445" t="s">
        <v>135</v>
      </c>
      <c r="J10445" t="s">
        <v>136</v>
      </c>
      <c r="K10445" t="s">
        <v>137</v>
      </c>
      <c r="L10445" t="s">
        <v>29389</v>
      </c>
      <c r="M10445" t="s">
        <v>29390</v>
      </c>
      <c r="N10445">
        <v>1.984444444</v>
      </c>
      <c r="O10445">
        <v>0</v>
      </c>
      <c r="P10445">
        <v>2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0.32993893096644894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0.32993893096644894</v>
      </c>
    </row>
    <row r="10446" spans="1:31" x14ac:dyDescent="0.25">
      <c r="A10446">
        <v>1687012</v>
      </c>
      <c r="B10446">
        <v>1</v>
      </c>
      <c r="C10446" t="s">
        <v>81</v>
      </c>
      <c r="D10446" t="s">
        <v>117</v>
      </c>
      <c r="E10446" t="s">
        <v>159</v>
      </c>
      <c r="F10446" t="s">
        <v>29391</v>
      </c>
      <c r="G10446" t="s">
        <v>161</v>
      </c>
      <c r="H10446" t="s">
        <v>134</v>
      </c>
      <c r="I10446" t="s">
        <v>173</v>
      </c>
      <c r="J10446" t="s">
        <v>136</v>
      </c>
      <c r="K10446" t="s">
        <v>137</v>
      </c>
      <c r="L10446" t="s">
        <v>29392</v>
      </c>
      <c r="M10446" t="s">
        <v>29393</v>
      </c>
      <c r="N10446">
        <v>6.9444440000000001E-3</v>
      </c>
      <c r="O10446">
        <v>0</v>
      </c>
      <c r="P10446">
        <v>549</v>
      </c>
      <c r="Q10446">
        <v>1</v>
      </c>
      <c r="R10446">
        <v>53</v>
      </c>
      <c r="S10446">
        <v>2</v>
      </c>
      <c r="T10446">
        <v>263</v>
      </c>
      <c r="U10446">
        <v>2</v>
      </c>
      <c r="V10446">
        <v>6</v>
      </c>
      <c r="W10446">
        <v>0</v>
      </c>
      <c r="X10446">
        <v>0.74811391748538869</v>
      </c>
      <c r="Y10446">
        <v>8.1314812788937499E-2</v>
      </c>
      <c r="Z10446">
        <v>0.15941562692747915</v>
      </c>
      <c r="AA10446">
        <v>0.18758096280799996</v>
      </c>
      <c r="AB10446">
        <v>1.4451610761611442</v>
      </c>
      <c r="AC10446">
        <v>0.90322303412597238</v>
      </c>
      <c r="AD10446">
        <v>1.9469223004584375</v>
      </c>
      <c r="AE10446">
        <v>5.4717317307553595</v>
      </c>
    </row>
    <row r="10447" spans="1:31" x14ac:dyDescent="0.25">
      <c r="A10447">
        <v>1687015</v>
      </c>
      <c r="B10447">
        <v>1</v>
      </c>
      <c r="C10447" t="s">
        <v>80</v>
      </c>
      <c r="D10447" t="s">
        <v>90</v>
      </c>
      <c r="E10447" t="s">
        <v>151</v>
      </c>
      <c r="F10447" t="s">
        <v>29394</v>
      </c>
      <c r="G10447" t="s">
        <v>389</v>
      </c>
      <c r="H10447" t="s">
        <v>143</v>
      </c>
      <c r="I10447" t="s">
        <v>135</v>
      </c>
      <c r="J10447" t="s">
        <v>136</v>
      </c>
      <c r="K10447" t="s">
        <v>137</v>
      </c>
      <c r="L10447" t="s">
        <v>29395</v>
      </c>
      <c r="M10447" t="s">
        <v>29396</v>
      </c>
      <c r="N10447">
        <v>1.0041666659999999</v>
      </c>
      <c r="O10447">
        <v>0</v>
      </c>
      <c r="P10447">
        <v>21</v>
      </c>
      <c r="Q10447">
        <v>0</v>
      </c>
      <c r="R10447">
        <v>0</v>
      </c>
      <c r="S10447">
        <v>0</v>
      </c>
      <c r="T10447">
        <v>1</v>
      </c>
      <c r="U10447">
        <v>0</v>
      </c>
      <c r="V10447">
        <v>0</v>
      </c>
      <c r="W10447">
        <v>0</v>
      </c>
      <c r="X10447">
        <v>10.543345360086207</v>
      </c>
      <c r="Y10447">
        <v>0</v>
      </c>
      <c r="Z10447">
        <v>0</v>
      </c>
      <c r="AA10447">
        <v>0</v>
      </c>
      <c r="AB10447">
        <v>0.47259397697130667</v>
      </c>
      <c r="AC10447">
        <v>0</v>
      </c>
      <c r="AD10447">
        <v>0</v>
      </c>
      <c r="AE10447">
        <v>11.015939337057514</v>
      </c>
    </row>
    <row r="10448" spans="1:31" x14ac:dyDescent="0.25">
      <c r="A10448">
        <v>1687018</v>
      </c>
      <c r="B10448">
        <v>1</v>
      </c>
      <c r="C10448" t="s">
        <v>80</v>
      </c>
      <c r="D10448" t="s">
        <v>84</v>
      </c>
      <c r="E10448" t="s">
        <v>140</v>
      </c>
      <c r="F10448" t="s">
        <v>29397</v>
      </c>
      <c r="G10448" t="s">
        <v>389</v>
      </c>
      <c r="H10448" t="s">
        <v>143</v>
      </c>
      <c r="I10448" t="s">
        <v>135</v>
      </c>
      <c r="J10448" t="s">
        <v>136</v>
      </c>
      <c r="K10448" t="s">
        <v>137</v>
      </c>
      <c r="L10448" t="s">
        <v>29398</v>
      </c>
      <c r="M10448" t="s">
        <v>29399</v>
      </c>
      <c r="N10448">
        <v>5.9069444439999996</v>
      </c>
      <c r="O10448">
        <v>0</v>
      </c>
      <c r="P10448">
        <v>1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0.68947854693973343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0.68947854693973343</v>
      </c>
    </row>
    <row r="10449" spans="1:31" x14ac:dyDescent="0.25">
      <c r="A10449">
        <v>1687019</v>
      </c>
      <c r="B10449">
        <v>1</v>
      </c>
      <c r="C10449" t="s">
        <v>80</v>
      </c>
      <c r="D10449" t="s">
        <v>101</v>
      </c>
      <c r="E10449" t="s">
        <v>146</v>
      </c>
      <c r="F10449" t="s">
        <v>29400</v>
      </c>
      <c r="G10449" t="s">
        <v>267</v>
      </c>
      <c r="H10449" t="s">
        <v>143</v>
      </c>
      <c r="I10449" t="s">
        <v>135</v>
      </c>
      <c r="J10449" t="s">
        <v>136</v>
      </c>
      <c r="K10449" t="s">
        <v>137</v>
      </c>
      <c r="L10449" t="s">
        <v>29401</v>
      </c>
      <c r="M10449" t="s">
        <v>29402</v>
      </c>
      <c r="N10449">
        <v>1.2677777770000001</v>
      </c>
      <c r="O10449">
        <v>0</v>
      </c>
      <c r="P10449">
        <v>362</v>
      </c>
      <c r="Q10449">
        <v>0</v>
      </c>
      <c r="R10449">
        <v>0</v>
      </c>
      <c r="S10449">
        <v>0</v>
      </c>
      <c r="T10449">
        <v>15</v>
      </c>
      <c r="U10449">
        <v>0</v>
      </c>
      <c r="V10449">
        <v>0</v>
      </c>
      <c r="W10449">
        <v>0</v>
      </c>
      <c r="X10449">
        <v>84.022740214865024</v>
      </c>
      <c r="Y10449">
        <v>0</v>
      </c>
      <c r="Z10449">
        <v>0</v>
      </c>
      <c r="AA10449">
        <v>0</v>
      </c>
      <c r="AB10449">
        <v>16.437146110423207</v>
      </c>
      <c r="AC10449">
        <v>0</v>
      </c>
      <c r="AD10449">
        <v>0</v>
      </c>
      <c r="AE10449">
        <v>100.45988632528824</v>
      </c>
    </row>
    <row r="10450" spans="1:31" x14ac:dyDescent="0.25">
      <c r="A10450">
        <v>1687020</v>
      </c>
      <c r="B10450">
        <v>1</v>
      </c>
      <c r="C10450" t="s">
        <v>81</v>
      </c>
      <c r="D10450" t="s">
        <v>127</v>
      </c>
      <c r="E10450" t="s">
        <v>159</v>
      </c>
      <c r="F10450" t="s">
        <v>2682</v>
      </c>
      <c r="G10450" t="s">
        <v>161</v>
      </c>
      <c r="H10450" t="s">
        <v>134</v>
      </c>
      <c r="I10450" t="s">
        <v>135</v>
      </c>
      <c r="J10450" t="s">
        <v>136</v>
      </c>
      <c r="K10450" t="s">
        <v>137</v>
      </c>
      <c r="L10450" t="s">
        <v>29403</v>
      </c>
      <c r="M10450" t="s">
        <v>29404</v>
      </c>
      <c r="N10450">
        <v>1.7036111110000001</v>
      </c>
      <c r="O10450">
        <v>5</v>
      </c>
      <c r="P10450">
        <v>0</v>
      </c>
      <c r="Q10450">
        <v>155</v>
      </c>
      <c r="R10450">
        <v>6</v>
      </c>
      <c r="S10450">
        <v>6</v>
      </c>
      <c r="T10450">
        <v>0</v>
      </c>
      <c r="U10450">
        <v>0</v>
      </c>
      <c r="V10450">
        <v>0</v>
      </c>
      <c r="W10450">
        <v>1.1870780700131778</v>
      </c>
      <c r="X10450">
        <v>0</v>
      </c>
      <c r="Y10450">
        <v>73.629261210575905</v>
      </c>
      <c r="Z10450">
        <v>1.8160397071799752</v>
      </c>
      <c r="AA10450">
        <v>20.143319699924135</v>
      </c>
      <c r="AB10450">
        <v>0</v>
      </c>
      <c r="AC10450">
        <v>0</v>
      </c>
      <c r="AD10450">
        <v>0</v>
      </c>
      <c r="AE10450">
        <v>96.775698687693193</v>
      </c>
    </row>
    <row r="10451" spans="1:31" x14ac:dyDescent="0.25">
      <c r="A10451">
        <v>1687022</v>
      </c>
      <c r="B10451">
        <v>1</v>
      </c>
      <c r="C10451" t="s">
        <v>80</v>
      </c>
      <c r="D10451" t="s">
        <v>94</v>
      </c>
      <c r="E10451" t="s">
        <v>151</v>
      </c>
      <c r="F10451" t="s">
        <v>29405</v>
      </c>
      <c r="G10451" t="s">
        <v>267</v>
      </c>
      <c r="H10451" t="s">
        <v>143</v>
      </c>
      <c r="I10451" t="s">
        <v>135</v>
      </c>
      <c r="J10451" t="s">
        <v>136</v>
      </c>
      <c r="K10451" t="s">
        <v>137</v>
      </c>
      <c r="L10451" t="s">
        <v>29406</v>
      </c>
      <c r="M10451" t="s">
        <v>29407</v>
      </c>
      <c r="N10451">
        <v>0.47111111100000003</v>
      </c>
      <c r="O10451">
        <v>0</v>
      </c>
      <c r="P10451">
        <v>31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4.3070838931015158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4.3070838931015158</v>
      </c>
    </row>
    <row r="10452" spans="1:31" x14ac:dyDescent="0.25">
      <c r="A10452">
        <v>1687024</v>
      </c>
      <c r="B10452">
        <v>1</v>
      </c>
      <c r="C10452" t="s">
        <v>80</v>
      </c>
      <c r="D10452" t="s">
        <v>89</v>
      </c>
      <c r="E10452" t="s">
        <v>159</v>
      </c>
      <c r="F10452" t="s">
        <v>29408</v>
      </c>
      <c r="G10452" t="s">
        <v>161</v>
      </c>
      <c r="H10452" t="s">
        <v>134</v>
      </c>
      <c r="I10452" t="s">
        <v>135</v>
      </c>
      <c r="J10452" t="s">
        <v>136</v>
      </c>
      <c r="K10452" t="s">
        <v>137</v>
      </c>
      <c r="L10452" t="s">
        <v>29409</v>
      </c>
      <c r="M10452" t="s">
        <v>29410</v>
      </c>
      <c r="N10452">
        <v>1.6727777770000001</v>
      </c>
      <c r="O10452">
        <v>0</v>
      </c>
      <c r="P10452">
        <v>6</v>
      </c>
      <c r="Q10452">
        <v>0</v>
      </c>
      <c r="R10452">
        <v>12</v>
      </c>
      <c r="S10452">
        <v>0</v>
      </c>
      <c r="T10452">
        <v>11</v>
      </c>
      <c r="U10452">
        <v>0</v>
      </c>
      <c r="V10452">
        <v>0</v>
      </c>
      <c r="W10452">
        <v>0</v>
      </c>
      <c r="X10452">
        <v>5.4704335571252622</v>
      </c>
      <c r="Y10452">
        <v>0</v>
      </c>
      <c r="Z10452">
        <v>10.810170268169802</v>
      </c>
      <c r="AA10452">
        <v>0</v>
      </c>
      <c r="AB10452">
        <v>9.996275951289828</v>
      </c>
      <c r="AC10452">
        <v>0</v>
      </c>
      <c r="AD10452">
        <v>0</v>
      </c>
      <c r="AE10452">
        <v>26.276879776584892</v>
      </c>
    </row>
    <row r="10453" spans="1:31" x14ac:dyDescent="0.25">
      <c r="A10453">
        <v>1687026</v>
      </c>
      <c r="B10453">
        <v>1</v>
      </c>
      <c r="C10453" t="s">
        <v>81</v>
      </c>
      <c r="D10453" t="s">
        <v>112</v>
      </c>
      <c r="E10453" t="s">
        <v>151</v>
      </c>
      <c r="F10453" t="s">
        <v>29411</v>
      </c>
      <c r="G10453" t="s">
        <v>153</v>
      </c>
      <c r="H10453" t="s">
        <v>143</v>
      </c>
      <c r="I10453" t="s">
        <v>135</v>
      </c>
      <c r="J10453" t="s">
        <v>136</v>
      </c>
      <c r="K10453" t="s">
        <v>137</v>
      </c>
      <c r="L10453" t="s">
        <v>29412</v>
      </c>
      <c r="M10453" t="s">
        <v>29413</v>
      </c>
      <c r="N10453">
        <v>1.4483333329999999</v>
      </c>
      <c r="O10453">
        <v>0</v>
      </c>
      <c r="P10453">
        <v>66</v>
      </c>
      <c r="Q10453">
        <v>0</v>
      </c>
      <c r="R10453">
        <v>1</v>
      </c>
      <c r="S10453">
        <v>0</v>
      </c>
      <c r="T10453">
        <v>9</v>
      </c>
      <c r="U10453">
        <v>0</v>
      </c>
      <c r="V10453">
        <v>0</v>
      </c>
      <c r="W10453">
        <v>0</v>
      </c>
      <c r="X10453">
        <v>23.584934324123903</v>
      </c>
      <c r="Y10453">
        <v>0</v>
      </c>
      <c r="Z10453">
        <v>8.5247562519367492E-2</v>
      </c>
      <c r="AA10453">
        <v>0</v>
      </c>
      <c r="AB10453">
        <v>13.703176576194627</v>
      </c>
      <c r="AC10453">
        <v>0</v>
      </c>
      <c r="AD10453">
        <v>0</v>
      </c>
      <c r="AE10453">
        <v>37.373358462837899</v>
      </c>
    </row>
    <row r="10454" spans="1:31" x14ac:dyDescent="0.25">
      <c r="A10454">
        <v>1687027</v>
      </c>
      <c r="B10454">
        <v>1</v>
      </c>
      <c r="C10454" t="s">
        <v>80</v>
      </c>
      <c r="D10454" t="s">
        <v>103</v>
      </c>
      <c r="E10454" t="s">
        <v>159</v>
      </c>
      <c r="F10454" t="s">
        <v>29414</v>
      </c>
      <c r="G10454" t="s">
        <v>596</v>
      </c>
      <c r="H10454" t="s">
        <v>134</v>
      </c>
      <c r="I10454" t="s">
        <v>135</v>
      </c>
      <c r="J10454" t="s">
        <v>136</v>
      </c>
      <c r="K10454" t="s">
        <v>137</v>
      </c>
      <c r="L10454" t="s">
        <v>29415</v>
      </c>
      <c r="M10454" t="s">
        <v>29416</v>
      </c>
      <c r="N10454">
        <v>0.44777777699999999</v>
      </c>
      <c r="O10454">
        <v>0</v>
      </c>
      <c r="P10454">
        <v>1</v>
      </c>
      <c r="Q10454">
        <v>0</v>
      </c>
      <c r="R10454">
        <v>13</v>
      </c>
      <c r="S10454">
        <v>0</v>
      </c>
      <c r="T10454">
        <v>6</v>
      </c>
      <c r="U10454">
        <v>0</v>
      </c>
      <c r="V10454">
        <v>0</v>
      </c>
      <c r="W10454">
        <v>0</v>
      </c>
      <c r="X10454">
        <v>0.4837094698780211</v>
      </c>
      <c r="Y10454">
        <v>0</v>
      </c>
      <c r="Z10454">
        <v>5.9627794486731487</v>
      </c>
      <c r="AA10454">
        <v>0</v>
      </c>
      <c r="AB10454">
        <v>2.0371752379785733</v>
      </c>
      <c r="AC10454">
        <v>0</v>
      </c>
      <c r="AD10454">
        <v>0</v>
      </c>
      <c r="AE10454">
        <v>8.483664156529743</v>
      </c>
    </row>
    <row r="10455" spans="1:31" x14ac:dyDescent="0.25">
      <c r="A10455">
        <v>1687029</v>
      </c>
      <c r="B10455">
        <v>1</v>
      </c>
      <c r="C10455" t="s">
        <v>81</v>
      </c>
      <c r="D10455" t="s">
        <v>128</v>
      </c>
      <c r="E10455" t="s">
        <v>131</v>
      </c>
      <c r="F10455" t="s">
        <v>18855</v>
      </c>
      <c r="G10455" t="s">
        <v>596</v>
      </c>
      <c r="H10455" t="s">
        <v>134</v>
      </c>
      <c r="I10455" t="s">
        <v>135</v>
      </c>
      <c r="J10455" t="s">
        <v>136</v>
      </c>
      <c r="K10455" t="s">
        <v>137</v>
      </c>
      <c r="L10455" t="s">
        <v>29417</v>
      </c>
      <c r="M10455" t="s">
        <v>29418</v>
      </c>
      <c r="N10455">
        <v>3.96</v>
      </c>
      <c r="O10455">
        <v>0</v>
      </c>
      <c r="P10455">
        <v>1229</v>
      </c>
      <c r="Q10455">
        <v>4</v>
      </c>
      <c r="R10455">
        <v>1</v>
      </c>
      <c r="S10455">
        <v>10</v>
      </c>
      <c r="T10455">
        <v>90</v>
      </c>
      <c r="U10455">
        <v>1</v>
      </c>
      <c r="V10455">
        <v>0</v>
      </c>
      <c r="W10455">
        <v>0</v>
      </c>
      <c r="X10455">
        <v>515.94399755296331</v>
      </c>
      <c r="Y10455">
        <v>7.9627009263027606</v>
      </c>
      <c r="Z10455">
        <v>1.3454601068999998E-3</v>
      </c>
      <c r="AA10455">
        <v>157.8216339736291</v>
      </c>
      <c r="AB10455">
        <v>51.162119518980475</v>
      </c>
      <c r="AC10455">
        <v>7.4376417683232514</v>
      </c>
      <c r="AD10455">
        <v>0</v>
      </c>
      <c r="AE10455">
        <v>740.32943920030584</v>
      </c>
    </row>
    <row r="10456" spans="1:31" x14ac:dyDescent="0.25">
      <c r="A10456">
        <v>1687030</v>
      </c>
      <c r="B10456">
        <v>1</v>
      </c>
      <c r="C10456" t="s">
        <v>80</v>
      </c>
      <c r="D10456" t="s">
        <v>86</v>
      </c>
      <c r="E10456" t="s">
        <v>179</v>
      </c>
      <c r="F10456" t="s">
        <v>29419</v>
      </c>
      <c r="G10456" t="s">
        <v>389</v>
      </c>
      <c r="H10456" t="s">
        <v>134</v>
      </c>
      <c r="I10456" t="s">
        <v>135</v>
      </c>
      <c r="J10456" t="s">
        <v>3</v>
      </c>
      <c r="K10456" t="s">
        <v>137</v>
      </c>
      <c r="L10456" t="s">
        <v>29420</v>
      </c>
      <c r="M10456" t="s">
        <v>29421</v>
      </c>
      <c r="N10456">
        <v>1.535555555</v>
      </c>
      <c r="O10456">
        <v>0</v>
      </c>
      <c r="P10456">
        <v>2985</v>
      </c>
      <c r="Q10456">
        <v>0</v>
      </c>
      <c r="R10456">
        <v>7</v>
      </c>
      <c r="S10456">
        <v>1</v>
      </c>
      <c r="T10456">
        <v>313</v>
      </c>
      <c r="U10456">
        <v>0</v>
      </c>
      <c r="V10456">
        <v>1</v>
      </c>
      <c r="W10456">
        <v>0</v>
      </c>
      <c r="X10456">
        <v>1474.7846071214453</v>
      </c>
      <c r="Y10456">
        <v>0</v>
      </c>
      <c r="Z10456">
        <v>2.7245371490931847</v>
      </c>
      <c r="AA10456">
        <v>44.881167202978148</v>
      </c>
      <c r="AB10456">
        <v>474.14910670437581</v>
      </c>
      <c r="AC10456">
        <v>0</v>
      </c>
      <c r="AD10456">
        <v>18.339030793834798</v>
      </c>
      <c r="AE10456">
        <v>2014.8784489717273</v>
      </c>
    </row>
    <row r="10457" spans="1:31" x14ac:dyDescent="0.25">
      <c r="A10457">
        <v>1687032</v>
      </c>
      <c r="B10457">
        <v>1</v>
      </c>
      <c r="C10457" t="s">
        <v>80</v>
      </c>
      <c r="D10457" t="s">
        <v>98</v>
      </c>
      <c r="E10457" t="s">
        <v>140</v>
      </c>
      <c r="F10457" t="s">
        <v>29422</v>
      </c>
      <c r="G10457" t="s">
        <v>197</v>
      </c>
      <c r="H10457" t="s">
        <v>143</v>
      </c>
      <c r="I10457" t="s">
        <v>135</v>
      </c>
      <c r="J10457" t="s">
        <v>136</v>
      </c>
      <c r="K10457" t="s">
        <v>137</v>
      </c>
      <c r="L10457" t="s">
        <v>29423</v>
      </c>
      <c r="M10457" t="s">
        <v>29424</v>
      </c>
      <c r="N10457">
        <v>1.0280555549999999</v>
      </c>
      <c r="O10457">
        <v>0</v>
      </c>
      <c r="P10457">
        <v>1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2.8546323809888887E-4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2.8546323809888887E-4</v>
      </c>
    </row>
    <row r="10458" spans="1:31" x14ac:dyDescent="0.25">
      <c r="A10458">
        <v>1687034</v>
      </c>
      <c r="B10458">
        <v>1</v>
      </c>
      <c r="C10458" t="s">
        <v>80</v>
      </c>
      <c r="D10458" t="s">
        <v>96</v>
      </c>
      <c r="E10458" t="s">
        <v>200</v>
      </c>
      <c r="F10458" t="s">
        <v>29425</v>
      </c>
      <c r="G10458" t="s">
        <v>240</v>
      </c>
      <c r="H10458" t="s">
        <v>143</v>
      </c>
      <c r="I10458" t="s">
        <v>135</v>
      </c>
      <c r="J10458" t="s">
        <v>136</v>
      </c>
      <c r="K10458" t="s">
        <v>137</v>
      </c>
      <c r="L10458" t="s">
        <v>29426</v>
      </c>
      <c r="M10458" t="s">
        <v>29427</v>
      </c>
      <c r="N10458">
        <v>2.1663888880000002</v>
      </c>
      <c r="O10458">
        <v>0</v>
      </c>
      <c r="P10458">
        <v>30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75.229321298004621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75.229321298004621</v>
      </c>
    </row>
    <row r="10459" spans="1:31" x14ac:dyDescent="0.25">
      <c r="A10459">
        <v>1687035</v>
      </c>
      <c r="B10459">
        <v>1</v>
      </c>
      <c r="C10459" t="s">
        <v>80</v>
      </c>
      <c r="D10459" t="s">
        <v>95</v>
      </c>
      <c r="E10459" t="s">
        <v>151</v>
      </c>
      <c r="F10459" t="s">
        <v>29428</v>
      </c>
      <c r="G10459" t="s">
        <v>267</v>
      </c>
      <c r="H10459" t="s">
        <v>143</v>
      </c>
      <c r="I10459" t="s">
        <v>135</v>
      </c>
      <c r="J10459" t="s">
        <v>136</v>
      </c>
      <c r="K10459" t="s">
        <v>137</v>
      </c>
      <c r="L10459" t="s">
        <v>29429</v>
      </c>
      <c r="M10459" t="s">
        <v>29430</v>
      </c>
      <c r="N10459">
        <v>0.75555555500000005</v>
      </c>
      <c r="O10459">
        <v>0</v>
      </c>
      <c r="P10459">
        <v>37</v>
      </c>
      <c r="Q10459">
        <v>0</v>
      </c>
      <c r="R10459">
        <v>2</v>
      </c>
      <c r="S10459">
        <v>0</v>
      </c>
      <c r="T10459">
        <v>1</v>
      </c>
      <c r="U10459">
        <v>0</v>
      </c>
      <c r="V10459">
        <v>0</v>
      </c>
      <c r="W10459">
        <v>0</v>
      </c>
      <c r="X10459">
        <v>3.8924472073975096</v>
      </c>
      <c r="Y10459">
        <v>0</v>
      </c>
      <c r="Z10459">
        <v>1.2388215227811554</v>
      </c>
      <c r="AA10459">
        <v>0</v>
      </c>
      <c r="AB10459">
        <v>0.62581160445359996</v>
      </c>
      <c r="AC10459">
        <v>0</v>
      </c>
      <c r="AD10459">
        <v>0</v>
      </c>
      <c r="AE10459">
        <v>5.7570803346322643</v>
      </c>
    </row>
    <row r="10460" spans="1:31" x14ac:dyDescent="0.25">
      <c r="A10460">
        <v>1687036</v>
      </c>
      <c r="B10460">
        <v>1</v>
      </c>
      <c r="C10460" t="s">
        <v>80</v>
      </c>
      <c r="D10460" t="s">
        <v>93</v>
      </c>
      <c r="E10460" t="s">
        <v>140</v>
      </c>
      <c r="F10460" t="s">
        <v>29431</v>
      </c>
      <c r="G10460" t="s">
        <v>197</v>
      </c>
      <c r="H10460" t="s">
        <v>143</v>
      </c>
      <c r="I10460" t="s">
        <v>135</v>
      </c>
      <c r="J10460" t="s">
        <v>136</v>
      </c>
      <c r="K10460" t="s">
        <v>137</v>
      </c>
      <c r="L10460" t="s">
        <v>29432</v>
      </c>
      <c r="M10460" t="s">
        <v>29433</v>
      </c>
      <c r="N10460">
        <v>0.92527777700000002</v>
      </c>
      <c r="O10460">
        <v>0</v>
      </c>
      <c r="P10460">
        <v>1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0.25433649468057251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0.25433649468057251</v>
      </c>
    </row>
    <row r="10461" spans="1:31" x14ac:dyDescent="0.25">
      <c r="A10461">
        <v>1687038</v>
      </c>
      <c r="B10461">
        <v>1</v>
      </c>
      <c r="C10461" t="s">
        <v>81</v>
      </c>
      <c r="D10461" t="s">
        <v>127</v>
      </c>
      <c r="E10461" t="s">
        <v>179</v>
      </c>
      <c r="F10461" t="s">
        <v>28877</v>
      </c>
      <c r="G10461" t="s">
        <v>161</v>
      </c>
      <c r="H10461" t="s">
        <v>134</v>
      </c>
      <c r="I10461" t="s">
        <v>135</v>
      </c>
      <c r="J10461" t="s">
        <v>136</v>
      </c>
      <c r="K10461" t="s">
        <v>137</v>
      </c>
      <c r="L10461" t="s">
        <v>29434</v>
      </c>
      <c r="M10461" t="s">
        <v>29435</v>
      </c>
      <c r="N10461">
        <v>2.5224313880000002</v>
      </c>
      <c r="O10461">
        <v>6</v>
      </c>
      <c r="P10461">
        <v>138</v>
      </c>
      <c r="Q10461">
        <v>202</v>
      </c>
      <c r="R10461">
        <v>183</v>
      </c>
      <c r="S10461">
        <v>10</v>
      </c>
      <c r="T10461">
        <v>23</v>
      </c>
      <c r="U10461">
        <v>0</v>
      </c>
      <c r="V10461">
        <v>0</v>
      </c>
      <c r="W10461">
        <v>2.5385949326411859</v>
      </c>
      <c r="X10461">
        <v>65.973389778632679</v>
      </c>
      <c r="Y10461">
        <v>250.92663989851155</v>
      </c>
      <c r="Z10461">
        <v>145.65995576451118</v>
      </c>
      <c r="AA10461">
        <v>10.223107330411114</v>
      </c>
      <c r="AB10461">
        <v>33.868694529910336</v>
      </c>
      <c r="AC10461">
        <v>0</v>
      </c>
      <c r="AD10461">
        <v>0</v>
      </c>
      <c r="AE10461">
        <v>509.19038223461803</v>
      </c>
    </row>
    <row r="10462" spans="1:31" x14ac:dyDescent="0.25">
      <c r="A10462">
        <v>1687039</v>
      </c>
      <c r="B10462">
        <v>1</v>
      </c>
      <c r="C10462" t="s">
        <v>80</v>
      </c>
      <c r="D10462" t="s">
        <v>84</v>
      </c>
      <c r="E10462" t="s">
        <v>140</v>
      </c>
      <c r="F10462" t="s">
        <v>29436</v>
      </c>
      <c r="G10462" t="s">
        <v>197</v>
      </c>
      <c r="H10462" t="s">
        <v>143</v>
      </c>
      <c r="I10462" t="s">
        <v>135</v>
      </c>
      <c r="J10462" t="s">
        <v>136</v>
      </c>
      <c r="K10462" t="s">
        <v>137</v>
      </c>
      <c r="L10462" t="s">
        <v>29437</v>
      </c>
      <c r="M10462" t="s">
        <v>29438</v>
      </c>
      <c r="N10462">
        <v>4.0866666660000002</v>
      </c>
      <c r="O10462">
        <v>0</v>
      </c>
      <c r="P10462">
        <v>14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18.863348403815554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18.863348403815554</v>
      </c>
    </row>
    <row r="10463" spans="1:31" x14ac:dyDescent="0.25">
      <c r="A10463">
        <v>1687040</v>
      </c>
      <c r="B10463">
        <v>1</v>
      </c>
      <c r="C10463" t="s">
        <v>81</v>
      </c>
      <c r="D10463" t="s">
        <v>113</v>
      </c>
      <c r="E10463" t="s">
        <v>151</v>
      </c>
      <c r="F10463" t="s">
        <v>15405</v>
      </c>
      <c r="G10463" t="s">
        <v>153</v>
      </c>
      <c r="H10463" t="s">
        <v>143</v>
      </c>
      <c r="I10463" t="s">
        <v>135</v>
      </c>
      <c r="J10463" t="s">
        <v>136</v>
      </c>
      <c r="K10463" t="s">
        <v>137</v>
      </c>
      <c r="L10463" t="s">
        <v>29439</v>
      </c>
      <c r="M10463" t="s">
        <v>29440</v>
      </c>
      <c r="N10463">
        <v>2.6486111110000001</v>
      </c>
      <c r="O10463">
        <v>0</v>
      </c>
      <c r="P10463">
        <v>35</v>
      </c>
      <c r="Q10463">
        <v>0</v>
      </c>
      <c r="R10463">
        <v>0</v>
      </c>
      <c r="S10463">
        <v>0</v>
      </c>
      <c r="T10463">
        <v>1</v>
      </c>
      <c r="U10463">
        <v>0</v>
      </c>
      <c r="V10463">
        <v>0</v>
      </c>
      <c r="W10463">
        <v>0</v>
      </c>
      <c r="X10463">
        <v>5.8186120064956119</v>
      </c>
      <c r="Y10463">
        <v>0</v>
      </c>
      <c r="Z10463">
        <v>0</v>
      </c>
      <c r="AA10463">
        <v>0</v>
      </c>
      <c r="AB10463">
        <v>1.6386272424010002</v>
      </c>
      <c r="AC10463">
        <v>0</v>
      </c>
      <c r="AD10463">
        <v>0</v>
      </c>
      <c r="AE10463">
        <v>7.4572392488966122</v>
      </c>
    </row>
    <row r="10464" spans="1:31" x14ac:dyDescent="0.25">
      <c r="A10464">
        <v>1687046</v>
      </c>
      <c r="B10464">
        <v>1</v>
      </c>
      <c r="C10464" t="s">
        <v>81</v>
      </c>
      <c r="D10464" t="s">
        <v>115</v>
      </c>
      <c r="E10464" t="s">
        <v>151</v>
      </c>
      <c r="F10464" t="s">
        <v>29441</v>
      </c>
      <c r="G10464" t="s">
        <v>153</v>
      </c>
      <c r="H10464" t="s">
        <v>143</v>
      </c>
      <c r="I10464" t="s">
        <v>135</v>
      </c>
      <c r="J10464" t="s">
        <v>136</v>
      </c>
      <c r="K10464" t="s">
        <v>137</v>
      </c>
      <c r="L10464" t="s">
        <v>29442</v>
      </c>
      <c r="M10464" t="s">
        <v>29443</v>
      </c>
      <c r="N10464">
        <v>2.1486111110000001</v>
      </c>
      <c r="O10464">
        <v>0</v>
      </c>
      <c r="P10464">
        <v>2</v>
      </c>
      <c r="Q10464">
        <v>0</v>
      </c>
      <c r="R10464">
        <v>1</v>
      </c>
      <c r="S10464">
        <v>0</v>
      </c>
      <c r="T10464">
        <v>2</v>
      </c>
      <c r="U10464">
        <v>0</v>
      </c>
      <c r="V10464">
        <v>0</v>
      </c>
      <c r="W10464">
        <v>0</v>
      </c>
      <c r="X10464">
        <v>0.98600241234028896</v>
      </c>
      <c r="Y10464">
        <v>0</v>
      </c>
      <c r="Z10464">
        <v>3.6610518122519439E-3</v>
      </c>
      <c r="AA10464">
        <v>0</v>
      </c>
      <c r="AB10464">
        <v>4.57110441999912</v>
      </c>
      <c r="AC10464">
        <v>0</v>
      </c>
      <c r="AD10464">
        <v>0</v>
      </c>
      <c r="AE10464">
        <v>5.5607678841516606</v>
      </c>
    </row>
    <row r="10465" spans="1:31" x14ac:dyDescent="0.25">
      <c r="A10465">
        <v>1687058</v>
      </c>
      <c r="B10465">
        <v>1</v>
      </c>
      <c r="C10465" t="s">
        <v>80</v>
      </c>
      <c r="D10465" t="s">
        <v>93</v>
      </c>
      <c r="E10465" t="s">
        <v>140</v>
      </c>
      <c r="F10465" t="s">
        <v>29444</v>
      </c>
      <c r="G10465" t="s">
        <v>197</v>
      </c>
      <c r="H10465" t="s">
        <v>143</v>
      </c>
      <c r="I10465" t="s">
        <v>135</v>
      </c>
      <c r="J10465" t="s">
        <v>136</v>
      </c>
      <c r="K10465" t="s">
        <v>137</v>
      </c>
      <c r="L10465" t="s">
        <v>29445</v>
      </c>
      <c r="M10465" t="s">
        <v>29446</v>
      </c>
      <c r="N10465">
        <v>3.9516666659999999</v>
      </c>
      <c r="O10465">
        <v>0</v>
      </c>
      <c r="P10465">
        <v>1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0.63339925051380663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0.63339925051380663</v>
      </c>
    </row>
    <row r="10466" spans="1:31" x14ac:dyDescent="0.25">
      <c r="A10466">
        <v>1687071</v>
      </c>
      <c r="B10466">
        <v>1</v>
      </c>
      <c r="C10466" t="s">
        <v>80</v>
      </c>
      <c r="D10466" t="s">
        <v>97</v>
      </c>
      <c r="E10466" t="s">
        <v>140</v>
      </c>
      <c r="F10466" t="s">
        <v>29447</v>
      </c>
      <c r="G10466" t="s">
        <v>142</v>
      </c>
      <c r="H10466" t="s">
        <v>143</v>
      </c>
      <c r="I10466" t="s">
        <v>135</v>
      </c>
      <c r="J10466" t="s">
        <v>136</v>
      </c>
      <c r="K10466" t="s">
        <v>137</v>
      </c>
      <c r="L10466" t="s">
        <v>29448</v>
      </c>
      <c r="M10466" t="s">
        <v>29449</v>
      </c>
      <c r="N10466">
        <v>1.349444444</v>
      </c>
      <c r="O10466">
        <v>0</v>
      </c>
      <c r="P10466">
        <v>1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5.3260117754239058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5.3260117754239058</v>
      </c>
    </row>
    <row r="10467" spans="1:31" x14ac:dyDescent="0.25">
      <c r="A10467">
        <v>1687072</v>
      </c>
      <c r="B10467">
        <v>1</v>
      </c>
      <c r="C10467" t="s">
        <v>81</v>
      </c>
      <c r="D10467" t="s">
        <v>114</v>
      </c>
      <c r="E10467" t="s">
        <v>159</v>
      </c>
      <c r="F10467" t="s">
        <v>29450</v>
      </c>
      <c r="G10467" t="s">
        <v>596</v>
      </c>
      <c r="H10467" t="s">
        <v>134</v>
      </c>
      <c r="I10467" t="s">
        <v>135</v>
      </c>
      <c r="J10467" t="s">
        <v>136</v>
      </c>
      <c r="K10467" t="s">
        <v>137</v>
      </c>
      <c r="L10467" t="s">
        <v>29451</v>
      </c>
      <c r="M10467" t="s">
        <v>29452</v>
      </c>
      <c r="N10467">
        <v>1.176111111</v>
      </c>
      <c r="O10467">
        <v>0</v>
      </c>
      <c r="P10467">
        <v>54</v>
      </c>
      <c r="Q10467">
        <v>0</v>
      </c>
      <c r="R10467">
        <v>1</v>
      </c>
      <c r="S10467">
        <v>0</v>
      </c>
      <c r="T10467">
        <v>5</v>
      </c>
      <c r="U10467">
        <v>0</v>
      </c>
      <c r="V10467">
        <v>0</v>
      </c>
      <c r="W10467">
        <v>0</v>
      </c>
      <c r="X10467">
        <v>2.9475175156778772</v>
      </c>
      <c r="Y10467">
        <v>0</v>
      </c>
      <c r="Z10467">
        <v>1.9356628445640279E-2</v>
      </c>
      <c r="AA10467">
        <v>0</v>
      </c>
      <c r="AB10467">
        <v>0.30008155588522223</v>
      </c>
      <c r="AC10467">
        <v>0</v>
      </c>
      <c r="AD10467">
        <v>0</v>
      </c>
      <c r="AE10467">
        <v>3.2669557000087397</v>
      </c>
    </row>
    <row r="10468" spans="1:31" x14ac:dyDescent="0.25">
      <c r="A10468">
        <v>1687073</v>
      </c>
      <c r="B10468">
        <v>1</v>
      </c>
      <c r="C10468" t="s">
        <v>81</v>
      </c>
      <c r="D10468" t="s">
        <v>115</v>
      </c>
      <c r="E10468" t="s">
        <v>140</v>
      </c>
      <c r="F10468" t="s">
        <v>29453</v>
      </c>
      <c r="G10468" t="s">
        <v>197</v>
      </c>
      <c r="H10468" t="s">
        <v>143</v>
      </c>
      <c r="I10468" t="s">
        <v>135</v>
      </c>
      <c r="J10468" t="s">
        <v>136</v>
      </c>
      <c r="K10468" t="s">
        <v>137</v>
      </c>
      <c r="L10468" t="s">
        <v>29454</v>
      </c>
      <c r="M10468" t="s">
        <v>29455</v>
      </c>
      <c r="N10468">
        <v>4.0194444440000003</v>
      </c>
      <c r="O10468">
        <v>0</v>
      </c>
      <c r="P10468">
        <v>1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0.24599678602068331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0.24599678602068331</v>
      </c>
    </row>
    <row r="10469" spans="1:31" x14ac:dyDescent="0.25">
      <c r="A10469">
        <v>1687074</v>
      </c>
      <c r="B10469">
        <v>1</v>
      </c>
      <c r="C10469" t="s">
        <v>80</v>
      </c>
      <c r="D10469" t="s">
        <v>100</v>
      </c>
      <c r="E10469" t="s">
        <v>140</v>
      </c>
      <c r="F10469" t="s">
        <v>29456</v>
      </c>
      <c r="G10469" t="s">
        <v>197</v>
      </c>
      <c r="H10469" t="s">
        <v>143</v>
      </c>
      <c r="I10469" t="s">
        <v>135</v>
      </c>
      <c r="J10469" t="s">
        <v>136</v>
      </c>
      <c r="K10469" t="s">
        <v>137</v>
      </c>
      <c r="L10469" t="s">
        <v>29457</v>
      </c>
      <c r="M10469" t="s">
        <v>29458</v>
      </c>
      <c r="N10469">
        <v>1.8108333329999999</v>
      </c>
      <c r="O10469">
        <v>0</v>
      </c>
      <c r="P10469">
        <v>1</v>
      </c>
      <c r="Q10469">
        <v>0</v>
      </c>
      <c r="R10469">
        <v>0</v>
      </c>
      <c r="S10469">
        <v>0</v>
      </c>
      <c r="T10469">
        <v>1</v>
      </c>
      <c r="U10469">
        <v>0</v>
      </c>
      <c r="V10469">
        <v>0</v>
      </c>
      <c r="W10469">
        <v>0</v>
      </c>
      <c r="X10469">
        <v>1.9083222863299999E-3</v>
      </c>
      <c r="Y10469">
        <v>0</v>
      </c>
      <c r="Z10469">
        <v>0</v>
      </c>
      <c r="AA10469">
        <v>0</v>
      </c>
      <c r="AB10469">
        <v>0.34951271475025503</v>
      </c>
      <c r="AC10469">
        <v>0</v>
      </c>
      <c r="AD10469">
        <v>0</v>
      </c>
      <c r="AE10469">
        <v>0.351421037036585</v>
      </c>
    </row>
    <row r="10470" spans="1:31" x14ac:dyDescent="0.25">
      <c r="A10470">
        <v>1687079</v>
      </c>
      <c r="B10470">
        <v>1</v>
      </c>
      <c r="C10470" t="s">
        <v>80</v>
      </c>
      <c r="D10470" t="s">
        <v>103</v>
      </c>
      <c r="E10470" t="s">
        <v>159</v>
      </c>
      <c r="F10470" t="s">
        <v>29459</v>
      </c>
      <c r="G10470" t="s">
        <v>133</v>
      </c>
      <c r="H10470" t="s">
        <v>134</v>
      </c>
      <c r="I10470" t="s">
        <v>135</v>
      </c>
      <c r="J10470" t="s">
        <v>136</v>
      </c>
      <c r="K10470" t="s">
        <v>137</v>
      </c>
      <c r="L10470" t="s">
        <v>29460</v>
      </c>
      <c r="M10470" t="s">
        <v>29461</v>
      </c>
      <c r="N10470">
        <v>0.72472222200000003</v>
      </c>
      <c r="O10470">
        <v>0</v>
      </c>
      <c r="P10470">
        <v>67</v>
      </c>
      <c r="Q10470">
        <v>0</v>
      </c>
      <c r="R10470">
        <v>3</v>
      </c>
      <c r="S10470">
        <v>0</v>
      </c>
      <c r="T10470">
        <v>4</v>
      </c>
      <c r="U10470">
        <v>0</v>
      </c>
      <c r="V10470">
        <v>0</v>
      </c>
      <c r="W10470">
        <v>0</v>
      </c>
      <c r="X10470">
        <v>13.053849333694583</v>
      </c>
      <c r="Y10470">
        <v>0</v>
      </c>
      <c r="Z10470">
        <v>2.2225817111470088</v>
      </c>
      <c r="AA10470">
        <v>0</v>
      </c>
      <c r="AB10470">
        <v>1.6634383032496753</v>
      </c>
      <c r="AC10470">
        <v>0</v>
      </c>
      <c r="AD10470">
        <v>0</v>
      </c>
      <c r="AE10470">
        <v>16.939869348091264</v>
      </c>
    </row>
    <row r="10471" spans="1:31" x14ac:dyDescent="0.25">
      <c r="A10471">
        <v>1687081</v>
      </c>
      <c r="B10471">
        <v>1</v>
      </c>
      <c r="C10471" t="s">
        <v>80</v>
      </c>
      <c r="D10471" t="s">
        <v>99</v>
      </c>
      <c r="E10471" t="s">
        <v>140</v>
      </c>
      <c r="F10471" t="s">
        <v>29462</v>
      </c>
      <c r="G10471" t="s">
        <v>197</v>
      </c>
      <c r="H10471" t="s">
        <v>143</v>
      </c>
      <c r="I10471" t="s">
        <v>135</v>
      </c>
      <c r="J10471" t="s">
        <v>136</v>
      </c>
      <c r="K10471" t="s">
        <v>137</v>
      </c>
      <c r="L10471" t="s">
        <v>29463</v>
      </c>
      <c r="M10471" t="s">
        <v>29464</v>
      </c>
      <c r="N10471">
        <v>1.7747222220000001</v>
      </c>
      <c r="O10471">
        <v>0</v>
      </c>
      <c r="P10471">
        <v>1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0.54141460221118609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0.54141460221118609</v>
      </c>
    </row>
    <row r="10472" spans="1:31" x14ac:dyDescent="0.25">
      <c r="A10472">
        <v>1687082</v>
      </c>
      <c r="B10472">
        <v>1</v>
      </c>
      <c r="C10472" t="s">
        <v>80</v>
      </c>
      <c r="D10472" t="s">
        <v>84</v>
      </c>
      <c r="E10472" t="s">
        <v>140</v>
      </c>
      <c r="F10472" t="s">
        <v>29465</v>
      </c>
      <c r="G10472" t="s">
        <v>197</v>
      </c>
      <c r="H10472" t="s">
        <v>143</v>
      </c>
      <c r="I10472" t="s">
        <v>135</v>
      </c>
      <c r="J10472" t="s">
        <v>136</v>
      </c>
      <c r="K10472" t="s">
        <v>137</v>
      </c>
      <c r="L10472" t="s">
        <v>29466</v>
      </c>
      <c r="M10472" t="s">
        <v>29467</v>
      </c>
      <c r="N10472">
        <v>0.69722222199999995</v>
      </c>
      <c r="O10472">
        <v>0</v>
      </c>
      <c r="P10472">
        <v>1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1.2065669644288437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1.2065669644288437</v>
      </c>
    </row>
    <row r="10473" spans="1:31" x14ac:dyDescent="0.25">
      <c r="A10473">
        <v>1687083</v>
      </c>
      <c r="B10473">
        <v>1</v>
      </c>
      <c r="C10473" t="s">
        <v>81</v>
      </c>
      <c r="D10473" t="s">
        <v>115</v>
      </c>
      <c r="E10473" t="s">
        <v>140</v>
      </c>
      <c r="F10473" t="s">
        <v>29468</v>
      </c>
      <c r="G10473" t="s">
        <v>197</v>
      </c>
      <c r="H10473" t="s">
        <v>143</v>
      </c>
      <c r="I10473" t="s">
        <v>135</v>
      </c>
      <c r="J10473" t="s">
        <v>136</v>
      </c>
      <c r="K10473" t="s">
        <v>137</v>
      </c>
      <c r="L10473" t="s">
        <v>29469</v>
      </c>
      <c r="M10473" t="s">
        <v>29470</v>
      </c>
      <c r="N10473">
        <v>2.4636111110000001</v>
      </c>
      <c r="O10473">
        <v>0</v>
      </c>
      <c r="P10473">
        <v>1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</row>
    <row r="10474" spans="1:31" x14ac:dyDescent="0.25">
      <c r="A10474">
        <v>1687084</v>
      </c>
      <c r="B10474">
        <v>1</v>
      </c>
      <c r="C10474" t="s">
        <v>80</v>
      </c>
      <c r="D10474" t="s">
        <v>107</v>
      </c>
      <c r="E10474" t="s">
        <v>140</v>
      </c>
      <c r="F10474" t="s">
        <v>29471</v>
      </c>
      <c r="G10474" t="s">
        <v>197</v>
      </c>
      <c r="H10474" t="s">
        <v>143</v>
      </c>
      <c r="I10474" t="s">
        <v>135</v>
      </c>
      <c r="J10474" t="s">
        <v>136</v>
      </c>
      <c r="K10474" t="s">
        <v>137</v>
      </c>
      <c r="L10474" t="s">
        <v>29472</v>
      </c>
      <c r="M10474" t="s">
        <v>29473</v>
      </c>
      <c r="N10474">
        <v>1.923333333</v>
      </c>
      <c r="O10474">
        <v>0</v>
      </c>
      <c r="P10474">
        <v>1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0.38480767412418659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0.38480767412418659</v>
      </c>
    </row>
    <row r="10475" spans="1:31" x14ac:dyDescent="0.25">
      <c r="A10475">
        <v>1687085</v>
      </c>
      <c r="B10475">
        <v>1</v>
      </c>
      <c r="C10475" t="s">
        <v>80</v>
      </c>
      <c r="D10475" t="s">
        <v>95</v>
      </c>
      <c r="E10475" t="s">
        <v>140</v>
      </c>
      <c r="F10475" t="s">
        <v>29474</v>
      </c>
      <c r="G10475" t="s">
        <v>197</v>
      </c>
      <c r="H10475" t="s">
        <v>143</v>
      </c>
      <c r="I10475" t="s">
        <v>135</v>
      </c>
      <c r="J10475" t="s">
        <v>136</v>
      </c>
      <c r="K10475" t="s">
        <v>137</v>
      </c>
      <c r="L10475" t="s">
        <v>29475</v>
      </c>
      <c r="M10475" t="s">
        <v>29476</v>
      </c>
      <c r="N10475">
        <v>14.633055555</v>
      </c>
      <c r="O10475">
        <v>0</v>
      </c>
      <c r="P10475">
        <v>1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0.96061315558785498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0.96061315558785498</v>
      </c>
    </row>
    <row r="10476" spans="1:31" x14ac:dyDescent="0.25">
      <c r="A10476">
        <v>1687087</v>
      </c>
      <c r="B10476">
        <v>1</v>
      </c>
      <c r="C10476" t="s">
        <v>80</v>
      </c>
      <c r="D10476" t="s">
        <v>105</v>
      </c>
      <c r="E10476" t="s">
        <v>140</v>
      </c>
      <c r="F10476" t="s">
        <v>29477</v>
      </c>
      <c r="G10476" t="s">
        <v>142</v>
      </c>
      <c r="H10476" t="s">
        <v>143</v>
      </c>
      <c r="I10476" t="s">
        <v>135</v>
      </c>
      <c r="J10476" t="s">
        <v>136</v>
      </c>
      <c r="K10476" t="s">
        <v>137</v>
      </c>
      <c r="L10476" t="s">
        <v>29478</v>
      </c>
      <c r="M10476" t="s">
        <v>29479</v>
      </c>
      <c r="N10476">
        <v>1.0708333329999999</v>
      </c>
      <c r="O10476">
        <v>0</v>
      </c>
      <c r="P10476">
        <v>4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2.4688737033826627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2.4688737033826627</v>
      </c>
    </row>
    <row r="10477" spans="1:31" x14ac:dyDescent="0.25">
      <c r="A10477">
        <v>1687091</v>
      </c>
      <c r="B10477">
        <v>1</v>
      </c>
      <c r="C10477" t="s">
        <v>80</v>
      </c>
      <c r="D10477" t="s">
        <v>98</v>
      </c>
      <c r="E10477" t="s">
        <v>140</v>
      </c>
      <c r="F10477" t="s">
        <v>29480</v>
      </c>
      <c r="G10477" t="s">
        <v>197</v>
      </c>
      <c r="H10477" t="s">
        <v>143</v>
      </c>
      <c r="I10477" t="s">
        <v>135</v>
      </c>
      <c r="J10477" t="s">
        <v>136</v>
      </c>
      <c r="K10477" t="s">
        <v>137</v>
      </c>
      <c r="L10477" t="s">
        <v>29481</v>
      </c>
      <c r="M10477" t="s">
        <v>29482</v>
      </c>
      <c r="N10477">
        <v>1.3486111110000001</v>
      </c>
      <c r="O10477">
        <v>0</v>
      </c>
      <c r="P10477">
        <v>1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5.2977714115222223E-4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5.2977714115222223E-4</v>
      </c>
    </row>
    <row r="10478" spans="1:31" x14ac:dyDescent="0.25">
      <c r="A10478">
        <v>1687094</v>
      </c>
      <c r="B10478">
        <v>1</v>
      </c>
      <c r="C10478" t="s">
        <v>80</v>
      </c>
      <c r="D10478" t="s">
        <v>104</v>
      </c>
      <c r="E10478" t="s">
        <v>146</v>
      </c>
      <c r="F10478" t="s">
        <v>29483</v>
      </c>
      <c r="G10478" t="s">
        <v>148</v>
      </c>
      <c r="H10478" t="s">
        <v>143</v>
      </c>
      <c r="I10478" t="s">
        <v>135</v>
      </c>
      <c r="J10478" t="s">
        <v>136</v>
      </c>
      <c r="K10478" t="s">
        <v>137</v>
      </c>
      <c r="L10478" t="s">
        <v>29484</v>
      </c>
      <c r="M10478" t="s">
        <v>29485</v>
      </c>
      <c r="N10478">
        <v>0.82944444399999995</v>
      </c>
      <c r="O10478">
        <v>0</v>
      </c>
      <c r="P10478">
        <v>183</v>
      </c>
      <c r="Q10478">
        <v>0</v>
      </c>
      <c r="R10478">
        <v>6</v>
      </c>
      <c r="S10478">
        <v>0</v>
      </c>
      <c r="T10478">
        <v>14</v>
      </c>
      <c r="U10478">
        <v>0</v>
      </c>
      <c r="V10478">
        <v>0</v>
      </c>
      <c r="W10478">
        <v>0</v>
      </c>
      <c r="X10478">
        <v>34.451488415009777</v>
      </c>
      <c r="Y10478">
        <v>0</v>
      </c>
      <c r="Z10478">
        <v>0.97086650708642686</v>
      </c>
      <c r="AA10478">
        <v>0</v>
      </c>
      <c r="AB10478">
        <v>3.2379047998611377</v>
      </c>
      <c r="AC10478">
        <v>0</v>
      </c>
      <c r="AD10478">
        <v>0</v>
      </c>
      <c r="AE10478">
        <v>38.660259721957345</v>
      </c>
    </row>
    <row r="10479" spans="1:31" x14ac:dyDescent="0.25">
      <c r="A10479">
        <v>1687095</v>
      </c>
      <c r="B10479">
        <v>1</v>
      </c>
      <c r="C10479" t="s">
        <v>80</v>
      </c>
      <c r="D10479" t="s">
        <v>97</v>
      </c>
      <c r="E10479" t="s">
        <v>151</v>
      </c>
      <c r="F10479" t="s">
        <v>11364</v>
      </c>
      <c r="G10479" t="s">
        <v>153</v>
      </c>
      <c r="H10479" t="s">
        <v>143</v>
      </c>
      <c r="I10479" t="s">
        <v>135</v>
      </c>
      <c r="J10479" t="s">
        <v>136</v>
      </c>
      <c r="K10479" t="s">
        <v>137</v>
      </c>
      <c r="L10479" t="s">
        <v>29486</v>
      </c>
      <c r="M10479" t="s">
        <v>29487</v>
      </c>
      <c r="N10479">
        <v>0.81305555500000004</v>
      </c>
      <c r="O10479">
        <v>0</v>
      </c>
      <c r="P10479">
        <v>95</v>
      </c>
      <c r="Q10479">
        <v>0</v>
      </c>
      <c r="R10479">
        <v>0</v>
      </c>
      <c r="S10479">
        <v>0</v>
      </c>
      <c r="T10479">
        <v>4</v>
      </c>
      <c r="U10479">
        <v>0</v>
      </c>
      <c r="V10479">
        <v>0</v>
      </c>
      <c r="W10479">
        <v>0</v>
      </c>
      <c r="X10479">
        <v>48.999287195081912</v>
      </c>
      <c r="Y10479">
        <v>0</v>
      </c>
      <c r="Z10479">
        <v>0</v>
      </c>
      <c r="AA10479">
        <v>0</v>
      </c>
      <c r="AB10479">
        <v>2.2079489477393115</v>
      </c>
      <c r="AC10479">
        <v>0</v>
      </c>
      <c r="AD10479">
        <v>0</v>
      </c>
      <c r="AE10479">
        <v>51.207236142821223</v>
      </c>
    </row>
    <row r="10480" spans="1:31" x14ac:dyDescent="0.25">
      <c r="A10480">
        <v>1687097</v>
      </c>
      <c r="B10480">
        <v>1</v>
      </c>
      <c r="C10480" t="s">
        <v>81</v>
      </c>
      <c r="D10480" t="s">
        <v>112</v>
      </c>
      <c r="E10480" t="s">
        <v>151</v>
      </c>
      <c r="F10480" t="s">
        <v>29488</v>
      </c>
      <c r="G10480" t="s">
        <v>153</v>
      </c>
      <c r="H10480" t="s">
        <v>143</v>
      </c>
      <c r="I10480" t="s">
        <v>135</v>
      </c>
      <c r="J10480" t="s">
        <v>136</v>
      </c>
      <c r="K10480" t="s">
        <v>137</v>
      </c>
      <c r="L10480" t="s">
        <v>29489</v>
      </c>
      <c r="M10480" t="s">
        <v>29490</v>
      </c>
      <c r="N10480">
        <v>4.0436111109999997</v>
      </c>
      <c r="O10480">
        <v>0</v>
      </c>
      <c r="P10480">
        <v>1</v>
      </c>
      <c r="Q10480">
        <v>0</v>
      </c>
      <c r="R10480">
        <v>1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0.56461604386032893</v>
      </c>
      <c r="Y10480">
        <v>0</v>
      </c>
      <c r="Z10480">
        <v>1.4321884062616945E-2</v>
      </c>
      <c r="AA10480">
        <v>0</v>
      </c>
      <c r="AB10480">
        <v>0</v>
      </c>
      <c r="AC10480">
        <v>0</v>
      </c>
      <c r="AD10480">
        <v>0</v>
      </c>
      <c r="AE10480">
        <v>0.57893792792294585</v>
      </c>
    </row>
    <row r="10481" spans="1:31" x14ac:dyDescent="0.25">
      <c r="A10481">
        <v>1687098</v>
      </c>
      <c r="B10481">
        <v>1</v>
      </c>
      <c r="C10481" t="s">
        <v>80</v>
      </c>
      <c r="D10481" t="s">
        <v>103</v>
      </c>
      <c r="E10481" t="s">
        <v>140</v>
      </c>
      <c r="F10481" t="s">
        <v>29491</v>
      </c>
      <c r="G10481" t="s">
        <v>197</v>
      </c>
      <c r="H10481" t="s">
        <v>143</v>
      </c>
      <c r="I10481" t="s">
        <v>135</v>
      </c>
      <c r="J10481" t="s">
        <v>136</v>
      </c>
      <c r="K10481" t="s">
        <v>137</v>
      </c>
      <c r="L10481" t="s">
        <v>29492</v>
      </c>
      <c r="M10481" t="s">
        <v>29493</v>
      </c>
      <c r="N10481">
        <v>1.073611111</v>
      </c>
      <c r="O10481">
        <v>0</v>
      </c>
      <c r="P10481">
        <v>1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8.5932365722341669E-2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8.5932365722341669E-2</v>
      </c>
    </row>
    <row r="10482" spans="1:31" x14ac:dyDescent="0.25">
      <c r="A10482">
        <v>1687099</v>
      </c>
      <c r="B10482">
        <v>1</v>
      </c>
      <c r="C10482" t="s">
        <v>81</v>
      </c>
      <c r="D10482" t="s">
        <v>124</v>
      </c>
      <c r="E10482" t="s">
        <v>140</v>
      </c>
      <c r="F10482" t="s">
        <v>29494</v>
      </c>
      <c r="G10482" t="s">
        <v>197</v>
      </c>
      <c r="H10482" t="s">
        <v>143</v>
      </c>
      <c r="I10482" t="s">
        <v>135</v>
      </c>
      <c r="J10482" t="s">
        <v>136</v>
      </c>
      <c r="K10482" t="s">
        <v>137</v>
      </c>
      <c r="L10482" t="s">
        <v>29495</v>
      </c>
      <c r="M10482" t="s">
        <v>29496</v>
      </c>
      <c r="N10482">
        <v>0.62416666600000004</v>
      </c>
      <c r="O10482">
        <v>0</v>
      </c>
      <c r="P10482">
        <v>3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0.3755344503790593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0.3755344503790593</v>
      </c>
    </row>
    <row r="10483" spans="1:31" x14ac:dyDescent="0.25">
      <c r="A10483">
        <v>1687101</v>
      </c>
      <c r="B10483">
        <v>1</v>
      </c>
      <c r="C10483" t="s">
        <v>80</v>
      </c>
      <c r="D10483" t="s">
        <v>99</v>
      </c>
      <c r="E10483" t="s">
        <v>140</v>
      </c>
      <c r="F10483" t="s">
        <v>29497</v>
      </c>
      <c r="G10483" t="s">
        <v>142</v>
      </c>
      <c r="H10483" t="s">
        <v>143</v>
      </c>
      <c r="I10483" t="s">
        <v>135</v>
      </c>
      <c r="J10483" t="s">
        <v>136</v>
      </c>
      <c r="K10483" t="s">
        <v>137</v>
      </c>
      <c r="L10483" t="s">
        <v>29498</v>
      </c>
      <c r="M10483" t="s">
        <v>29499</v>
      </c>
      <c r="N10483">
        <v>2.3977777769999999</v>
      </c>
      <c r="O10483">
        <v>0</v>
      </c>
      <c r="P10483">
        <v>5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3.2900417713182786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3.2900417713182786</v>
      </c>
    </row>
    <row r="10484" spans="1:31" x14ac:dyDescent="0.25">
      <c r="A10484">
        <v>1687103</v>
      </c>
      <c r="B10484">
        <v>1</v>
      </c>
      <c r="C10484" t="s">
        <v>80</v>
      </c>
      <c r="D10484" t="s">
        <v>98</v>
      </c>
      <c r="E10484" t="s">
        <v>151</v>
      </c>
      <c r="F10484" t="s">
        <v>29500</v>
      </c>
      <c r="G10484" t="s">
        <v>1447</v>
      </c>
      <c r="H10484" t="s">
        <v>143</v>
      </c>
      <c r="I10484" t="s">
        <v>135</v>
      </c>
      <c r="J10484" t="s">
        <v>136</v>
      </c>
      <c r="K10484" t="s">
        <v>137</v>
      </c>
      <c r="L10484" t="s">
        <v>29501</v>
      </c>
      <c r="M10484" t="s">
        <v>29502</v>
      </c>
      <c r="N10484">
        <v>1.7169444439999999</v>
      </c>
      <c r="O10484">
        <v>0</v>
      </c>
      <c r="P10484">
        <v>37</v>
      </c>
      <c r="Q10484">
        <v>0</v>
      </c>
      <c r="R10484">
        <v>0</v>
      </c>
      <c r="S10484">
        <v>0</v>
      </c>
      <c r="T10484">
        <v>1</v>
      </c>
      <c r="U10484">
        <v>0</v>
      </c>
      <c r="V10484">
        <v>0</v>
      </c>
      <c r="W10484">
        <v>0</v>
      </c>
      <c r="X10484">
        <v>6.0426156464579943</v>
      </c>
      <c r="Y10484">
        <v>0</v>
      </c>
      <c r="Z10484">
        <v>0</v>
      </c>
      <c r="AA10484">
        <v>0</v>
      </c>
      <c r="AB10484">
        <v>0.30523707892499508</v>
      </c>
      <c r="AC10484">
        <v>0</v>
      </c>
      <c r="AD10484">
        <v>0</v>
      </c>
      <c r="AE10484">
        <v>6.3478527253829897</v>
      </c>
    </row>
    <row r="10485" spans="1:31" x14ac:dyDescent="0.25">
      <c r="A10485">
        <v>1687107</v>
      </c>
      <c r="B10485">
        <v>1</v>
      </c>
      <c r="C10485" t="s">
        <v>80</v>
      </c>
      <c r="D10485" t="s">
        <v>97</v>
      </c>
      <c r="E10485" t="s">
        <v>179</v>
      </c>
      <c r="F10485" t="s">
        <v>1154</v>
      </c>
      <c r="G10485" t="s">
        <v>324</v>
      </c>
      <c r="H10485" t="s">
        <v>134</v>
      </c>
      <c r="I10485" t="s">
        <v>135</v>
      </c>
      <c r="J10485" t="s">
        <v>136</v>
      </c>
      <c r="K10485" t="s">
        <v>137</v>
      </c>
      <c r="L10485" t="s">
        <v>29503</v>
      </c>
      <c r="M10485" t="s">
        <v>29504</v>
      </c>
      <c r="N10485">
        <v>4.335555555</v>
      </c>
      <c r="O10485">
        <v>3</v>
      </c>
      <c r="P10485">
        <v>688</v>
      </c>
      <c r="Q10485">
        <v>4</v>
      </c>
      <c r="R10485">
        <v>0</v>
      </c>
      <c r="S10485">
        <v>24</v>
      </c>
      <c r="T10485">
        <v>11</v>
      </c>
      <c r="U10485">
        <v>1</v>
      </c>
      <c r="V10485">
        <v>0</v>
      </c>
      <c r="W10485">
        <v>158.13167097876718</v>
      </c>
      <c r="X10485">
        <v>290.58424975614395</v>
      </c>
      <c r="Y10485">
        <v>117.45900172499121</v>
      </c>
      <c r="Z10485">
        <v>0</v>
      </c>
      <c r="AA10485">
        <v>1230.169738709026</v>
      </c>
      <c r="AB10485">
        <v>27.782073162134601</v>
      </c>
      <c r="AC10485">
        <v>6.8241541864832067</v>
      </c>
      <c r="AD10485">
        <v>0</v>
      </c>
      <c r="AE10485">
        <v>1830.950888517546</v>
      </c>
    </row>
    <row r="10486" spans="1:31" x14ac:dyDescent="0.25">
      <c r="A10486">
        <v>1687108</v>
      </c>
      <c r="B10486">
        <v>1</v>
      </c>
      <c r="C10486" t="s">
        <v>80</v>
      </c>
      <c r="D10486" t="s">
        <v>100</v>
      </c>
      <c r="E10486" t="s">
        <v>151</v>
      </c>
      <c r="F10486" t="s">
        <v>29505</v>
      </c>
      <c r="G10486" t="s">
        <v>222</v>
      </c>
      <c r="H10486" t="s">
        <v>143</v>
      </c>
      <c r="I10486" t="s">
        <v>135</v>
      </c>
      <c r="J10486" t="s">
        <v>136</v>
      </c>
      <c r="K10486" t="s">
        <v>137</v>
      </c>
      <c r="L10486" t="s">
        <v>29506</v>
      </c>
      <c r="M10486" t="s">
        <v>29507</v>
      </c>
      <c r="N10486">
        <v>1.1775</v>
      </c>
      <c r="O10486">
        <v>0</v>
      </c>
      <c r="P10486">
        <v>30</v>
      </c>
      <c r="Q10486">
        <v>0</v>
      </c>
      <c r="R10486">
        <v>22</v>
      </c>
      <c r="S10486">
        <v>0</v>
      </c>
      <c r="T10486">
        <v>11</v>
      </c>
      <c r="U10486">
        <v>0</v>
      </c>
      <c r="V10486">
        <v>0</v>
      </c>
      <c r="W10486">
        <v>0</v>
      </c>
      <c r="X10486">
        <v>10.337134260996729</v>
      </c>
      <c r="Y10486">
        <v>0</v>
      </c>
      <c r="Z10486">
        <v>8.3571205048381412</v>
      </c>
      <c r="AA10486">
        <v>0</v>
      </c>
      <c r="AB10486">
        <v>6.7477720276351949</v>
      </c>
      <c r="AC10486">
        <v>0</v>
      </c>
      <c r="AD10486">
        <v>0</v>
      </c>
      <c r="AE10486">
        <v>25.442026793470063</v>
      </c>
    </row>
    <row r="10487" spans="1:31" x14ac:dyDescent="0.25">
      <c r="A10487">
        <v>1687112</v>
      </c>
      <c r="B10487">
        <v>1</v>
      </c>
      <c r="C10487" t="s">
        <v>81</v>
      </c>
      <c r="D10487" t="s">
        <v>115</v>
      </c>
      <c r="E10487" t="s">
        <v>146</v>
      </c>
      <c r="F10487" t="s">
        <v>29508</v>
      </c>
      <c r="G10487" t="s">
        <v>148</v>
      </c>
      <c r="H10487" t="s">
        <v>143</v>
      </c>
      <c r="I10487" t="s">
        <v>135</v>
      </c>
      <c r="J10487" t="s">
        <v>136</v>
      </c>
      <c r="K10487" t="s">
        <v>137</v>
      </c>
      <c r="L10487" t="s">
        <v>29509</v>
      </c>
      <c r="M10487" t="s">
        <v>29510</v>
      </c>
      <c r="N10487">
        <v>2.8605555549999999</v>
      </c>
      <c r="O10487">
        <v>0</v>
      </c>
      <c r="P10487">
        <v>223</v>
      </c>
      <c r="Q10487">
        <v>0</v>
      </c>
      <c r="R10487">
        <v>0</v>
      </c>
      <c r="S10487">
        <v>0</v>
      </c>
      <c r="T10487">
        <v>8</v>
      </c>
      <c r="U10487">
        <v>0</v>
      </c>
      <c r="V10487">
        <v>0</v>
      </c>
      <c r="W10487">
        <v>0</v>
      </c>
      <c r="X10487">
        <v>49.781162091329136</v>
      </c>
      <c r="Y10487">
        <v>0</v>
      </c>
      <c r="Z10487">
        <v>0</v>
      </c>
      <c r="AA10487">
        <v>0</v>
      </c>
      <c r="AB10487">
        <v>3.9534630019872576</v>
      </c>
      <c r="AC10487">
        <v>0</v>
      </c>
      <c r="AD10487">
        <v>0</v>
      </c>
      <c r="AE10487">
        <v>53.734625093316396</v>
      </c>
    </row>
    <row r="10488" spans="1:31" x14ac:dyDescent="0.25">
      <c r="A10488">
        <v>1687113</v>
      </c>
      <c r="B10488">
        <v>1</v>
      </c>
      <c r="C10488" t="s">
        <v>80</v>
      </c>
      <c r="D10488" t="s">
        <v>96</v>
      </c>
      <c r="E10488" t="s">
        <v>151</v>
      </c>
      <c r="F10488" t="s">
        <v>9638</v>
      </c>
      <c r="G10488" t="s">
        <v>222</v>
      </c>
      <c r="H10488" t="s">
        <v>143</v>
      </c>
      <c r="I10488" t="s">
        <v>135</v>
      </c>
      <c r="J10488" t="s">
        <v>136</v>
      </c>
      <c r="K10488" t="s">
        <v>137</v>
      </c>
      <c r="L10488" t="s">
        <v>29511</v>
      </c>
      <c r="M10488" t="s">
        <v>29512</v>
      </c>
      <c r="N10488">
        <v>0.39138888799999999</v>
      </c>
      <c r="O10488">
        <v>0</v>
      </c>
      <c r="P10488">
        <v>11</v>
      </c>
      <c r="Q10488">
        <v>0</v>
      </c>
      <c r="R10488">
        <v>0</v>
      </c>
      <c r="S10488">
        <v>0</v>
      </c>
      <c r="T10488">
        <v>1</v>
      </c>
      <c r="U10488">
        <v>0</v>
      </c>
      <c r="V10488">
        <v>0</v>
      </c>
      <c r="W10488">
        <v>0</v>
      </c>
      <c r="X10488">
        <v>0.60315212732042522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0.60315212732042522</v>
      </c>
    </row>
    <row r="10489" spans="1:31" x14ac:dyDescent="0.25">
      <c r="A10489">
        <v>1687115</v>
      </c>
      <c r="B10489">
        <v>1</v>
      </c>
      <c r="C10489" t="s">
        <v>81</v>
      </c>
      <c r="D10489" t="s">
        <v>127</v>
      </c>
      <c r="E10489" t="s">
        <v>179</v>
      </c>
      <c r="F10489" t="s">
        <v>28877</v>
      </c>
      <c r="G10489" t="s">
        <v>161</v>
      </c>
      <c r="H10489" t="s">
        <v>134</v>
      </c>
      <c r="I10489" t="s">
        <v>135</v>
      </c>
      <c r="J10489" t="s">
        <v>136</v>
      </c>
      <c r="K10489" t="s">
        <v>137</v>
      </c>
      <c r="L10489" t="s">
        <v>29513</v>
      </c>
      <c r="M10489" t="s">
        <v>29514</v>
      </c>
      <c r="N10489">
        <v>1.849444444</v>
      </c>
      <c r="O10489">
        <v>6</v>
      </c>
      <c r="P10489">
        <v>138</v>
      </c>
      <c r="Q10489">
        <v>202</v>
      </c>
      <c r="R10489">
        <v>183</v>
      </c>
      <c r="S10489">
        <v>10</v>
      </c>
      <c r="T10489">
        <v>23</v>
      </c>
      <c r="U10489">
        <v>0</v>
      </c>
      <c r="V10489">
        <v>0</v>
      </c>
      <c r="W10489">
        <v>1.5708216681220886</v>
      </c>
      <c r="X10489">
        <v>40.609765011899441</v>
      </c>
      <c r="Y10489">
        <v>180.1741690573017</v>
      </c>
      <c r="Z10489">
        <v>95.489267293045273</v>
      </c>
      <c r="AA10489">
        <v>6.6203469841876874</v>
      </c>
      <c r="AB10489">
        <v>19.86095668913681</v>
      </c>
      <c r="AC10489">
        <v>0</v>
      </c>
      <c r="AD10489">
        <v>0</v>
      </c>
      <c r="AE10489">
        <v>344.32532670369295</v>
      </c>
    </row>
    <row r="10490" spans="1:31" x14ac:dyDescent="0.25">
      <c r="A10490">
        <v>1687117</v>
      </c>
      <c r="B10490">
        <v>1</v>
      </c>
      <c r="C10490" t="s">
        <v>80</v>
      </c>
      <c r="D10490" t="s">
        <v>82</v>
      </c>
      <c r="E10490" t="s">
        <v>146</v>
      </c>
      <c r="F10490" t="s">
        <v>29515</v>
      </c>
      <c r="G10490" t="s">
        <v>202</v>
      </c>
      <c r="H10490" t="s">
        <v>143</v>
      </c>
      <c r="I10490" t="s">
        <v>135</v>
      </c>
      <c r="J10490" t="s">
        <v>136</v>
      </c>
      <c r="K10490" t="s">
        <v>137</v>
      </c>
      <c r="L10490" t="s">
        <v>29516</v>
      </c>
      <c r="M10490" t="s">
        <v>29517</v>
      </c>
      <c r="N10490">
        <v>2.2944444439999998</v>
      </c>
      <c r="O10490">
        <v>0</v>
      </c>
      <c r="P10490">
        <v>2</v>
      </c>
      <c r="Q10490">
        <v>0</v>
      </c>
      <c r="R10490">
        <v>0</v>
      </c>
      <c r="S10490">
        <v>0</v>
      </c>
      <c r="T10490">
        <v>463</v>
      </c>
      <c r="U10490">
        <v>0</v>
      </c>
      <c r="V10490">
        <v>0</v>
      </c>
      <c r="W10490">
        <v>0</v>
      </c>
      <c r="X10490">
        <v>1.3854272572113082</v>
      </c>
      <c r="Y10490">
        <v>0</v>
      </c>
      <c r="Z10490">
        <v>0</v>
      </c>
      <c r="AA10490">
        <v>0</v>
      </c>
      <c r="AB10490">
        <v>331.76139224845605</v>
      </c>
      <c r="AC10490">
        <v>0</v>
      </c>
      <c r="AD10490">
        <v>0</v>
      </c>
      <c r="AE10490">
        <v>333.14681950566734</v>
      </c>
    </row>
    <row r="10491" spans="1:31" x14ac:dyDescent="0.25">
      <c r="A10491">
        <v>1687119</v>
      </c>
      <c r="B10491">
        <v>1</v>
      </c>
      <c r="C10491" t="s">
        <v>80</v>
      </c>
      <c r="D10491" t="s">
        <v>82</v>
      </c>
      <c r="E10491" t="s">
        <v>179</v>
      </c>
      <c r="F10491" t="s">
        <v>29518</v>
      </c>
      <c r="G10491" t="s">
        <v>161</v>
      </c>
      <c r="H10491" t="s">
        <v>134</v>
      </c>
      <c r="I10491" t="s">
        <v>135</v>
      </c>
      <c r="J10491" t="s">
        <v>136</v>
      </c>
      <c r="K10491" t="s">
        <v>137</v>
      </c>
      <c r="L10491" t="s">
        <v>29519</v>
      </c>
      <c r="M10491" t="s">
        <v>29520</v>
      </c>
      <c r="N10491">
        <v>0.92583333300000004</v>
      </c>
      <c r="O10491">
        <v>0</v>
      </c>
      <c r="P10491">
        <v>4</v>
      </c>
      <c r="Q10491">
        <v>0</v>
      </c>
      <c r="R10491">
        <v>0</v>
      </c>
      <c r="S10491">
        <v>8</v>
      </c>
      <c r="T10491">
        <v>338</v>
      </c>
      <c r="U10491">
        <v>0</v>
      </c>
      <c r="V10491">
        <v>0</v>
      </c>
      <c r="W10491">
        <v>0</v>
      </c>
      <c r="X10491">
        <v>0.72356743467491347</v>
      </c>
      <c r="Y10491">
        <v>0</v>
      </c>
      <c r="Z10491">
        <v>0</v>
      </c>
      <c r="AA10491">
        <v>309.48832763013462</v>
      </c>
      <c r="AB10491">
        <v>219.93794587289122</v>
      </c>
      <c r="AC10491">
        <v>0</v>
      </c>
      <c r="AD10491">
        <v>0</v>
      </c>
      <c r="AE10491">
        <v>530.14984093770079</v>
      </c>
    </row>
    <row r="10492" spans="1:31" x14ac:dyDescent="0.25">
      <c r="A10492">
        <v>1687120</v>
      </c>
      <c r="B10492">
        <v>1</v>
      </c>
      <c r="C10492" t="s">
        <v>80</v>
      </c>
      <c r="D10492" t="s">
        <v>103</v>
      </c>
      <c r="E10492" t="s">
        <v>140</v>
      </c>
      <c r="F10492" t="s">
        <v>29521</v>
      </c>
      <c r="G10492" t="s">
        <v>197</v>
      </c>
      <c r="H10492" t="s">
        <v>143</v>
      </c>
      <c r="I10492" t="s">
        <v>135</v>
      </c>
      <c r="J10492" t="s">
        <v>136</v>
      </c>
      <c r="K10492" t="s">
        <v>137</v>
      </c>
      <c r="L10492" t="s">
        <v>29522</v>
      </c>
      <c r="M10492" t="s">
        <v>29523</v>
      </c>
      <c r="N10492">
        <v>1.109444444</v>
      </c>
      <c r="O10492">
        <v>0</v>
      </c>
      <c r="P10492">
        <v>1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0.16687652573115333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0.16687652573115333</v>
      </c>
    </row>
    <row r="10493" spans="1:31" x14ac:dyDescent="0.25">
      <c r="A10493">
        <v>1687123</v>
      </c>
      <c r="B10493">
        <v>1</v>
      </c>
      <c r="C10493" t="s">
        <v>81</v>
      </c>
      <c r="D10493" t="s">
        <v>128</v>
      </c>
      <c r="E10493" t="s">
        <v>140</v>
      </c>
      <c r="F10493" t="s">
        <v>29524</v>
      </c>
      <c r="G10493" t="s">
        <v>142</v>
      </c>
      <c r="H10493" t="s">
        <v>143</v>
      </c>
      <c r="I10493" t="s">
        <v>135</v>
      </c>
      <c r="J10493" t="s">
        <v>136</v>
      </c>
      <c r="K10493" t="s">
        <v>137</v>
      </c>
      <c r="L10493" t="s">
        <v>29525</v>
      </c>
      <c r="M10493" t="s">
        <v>29526</v>
      </c>
      <c r="N10493">
        <v>1.4327777770000001</v>
      </c>
      <c r="O10493">
        <v>0</v>
      </c>
      <c r="P10493">
        <v>4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0.86655911978767119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0.86655911978767119</v>
      </c>
    </row>
    <row r="10494" spans="1:31" x14ac:dyDescent="0.25">
      <c r="A10494">
        <v>1687126</v>
      </c>
      <c r="B10494">
        <v>1</v>
      </c>
      <c r="C10494" t="s">
        <v>80</v>
      </c>
      <c r="D10494" t="s">
        <v>84</v>
      </c>
      <c r="E10494" t="s">
        <v>140</v>
      </c>
      <c r="F10494" t="s">
        <v>29527</v>
      </c>
      <c r="G10494" t="s">
        <v>197</v>
      </c>
      <c r="H10494" t="s">
        <v>143</v>
      </c>
      <c r="I10494" t="s">
        <v>135</v>
      </c>
      <c r="J10494" t="s">
        <v>136</v>
      </c>
      <c r="K10494" t="s">
        <v>137</v>
      </c>
      <c r="L10494" t="s">
        <v>29528</v>
      </c>
      <c r="M10494" t="s">
        <v>29529</v>
      </c>
      <c r="N10494">
        <v>2.82</v>
      </c>
      <c r="O10494">
        <v>0</v>
      </c>
      <c r="P10494">
        <v>9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5.9350278717712461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5.9350278717712461</v>
      </c>
    </row>
    <row r="10495" spans="1:31" x14ac:dyDescent="0.25">
      <c r="A10495">
        <v>1687127</v>
      </c>
      <c r="B10495">
        <v>1</v>
      </c>
      <c r="C10495" t="s">
        <v>80</v>
      </c>
      <c r="D10495" t="s">
        <v>97</v>
      </c>
      <c r="E10495" t="s">
        <v>140</v>
      </c>
      <c r="F10495" t="s">
        <v>29530</v>
      </c>
      <c r="G10495" t="s">
        <v>389</v>
      </c>
      <c r="H10495" t="s">
        <v>143</v>
      </c>
      <c r="I10495" t="s">
        <v>135</v>
      </c>
      <c r="J10495" t="s">
        <v>136</v>
      </c>
      <c r="K10495" t="s">
        <v>137</v>
      </c>
      <c r="L10495" t="s">
        <v>29531</v>
      </c>
      <c r="M10495" t="s">
        <v>29532</v>
      </c>
      <c r="N10495">
        <v>2.841388888</v>
      </c>
      <c r="O10495">
        <v>0</v>
      </c>
      <c r="P10495">
        <v>1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0.37618987165850976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0.37618987165850976</v>
      </c>
    </row>
    <row r="10496" spans="1:31" x14ac:dyDescent="0.25">
      <c r="A10496">
        <v>1687129</v>
      </c>
      <c r="B10496">
        <v>1</v>
      </c>
      <c r="C10496" t="s">
        <v>80</v>
      </c>
      <c r="D10496" t="s">
        <v>82</v>
      </c>
      <c r="E10496" t="s">
        <v>140</v>
      </c>
      <c r="F10496" t="s">
        <v>29533</v>
      </c>
      <c r="G10496" t="s">
        <v>142</v>
      </c>
      <c r="H10496" t="s">
        <v>143</v>
      </c>
      <c r="I10496" t="s">
        <v>135</v>
      </c>
      <c r="J10496" t="s">
        <v>136</v>
      </c>
      <c r="K10496" t="s">
        <v>137</v>
      </c>
      <c r="L10496" t="s">
        <v>29534</v>
      </c>
      <c r="M10496" t="s">
        <v>29535</v>
      </c>
      <c r="N10496">
        <v>10.433888888</v>
      </c>
      <c r="O10496">
        <v>0</v>
      </c>
      <c r="P10496">
        <v>1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2.6062299486632652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2.6062299486632652</v>
      </c>
    </row>
    <row r="10497" spans="1:31" x14ac:dyDescent="0.25">
      <c r="A10497">
        <v>1687130</v>
      </c>
      <c r="B10497">
        <v>1</v>
      </c>
      <c r="C10497" t="s">
        <v>80</v>
      </c>
      <c r="D10497" t="s">
        <v>96</v>
      </c>
      <c r="E10497" t="s">
        <v>164</v>
      </c>
      <c r="F10497" t="s">
        <v>29536</v>
      </c>
      <c r="G10497" t="s">
        <v>161</v>
      </c>
      <c r="H10497" t="s">
        <v>134</v>
      </c>
      <c r="I10497" t="s">
        <v>135</v>
      </c>
      <c r="J10497" t="s">
        <v>136</v>
      </c>
      <c r="K10497" t="s">
        <v>137</v>
      </c>
      <c r="L10497" t="s">
        <v>29537</v>
      </c>
      <c r="M10497" t="s">
        <v>29538</v>
      </c>
      <c r="N10497">
        <v>0.75027777699999998</v>
      </c>
      <c r="O10497">
        <v>0</v>
      </c>
      <c r="P10497">
        <v>398</v>
      </c>
      <c r="Q10497">
        <v>0</v>
      </c>
      <c r="R10497">
        <v>0</v>
      </c>
      <c r="S10497">
        <v>0</v>
      </c>
      <c r="T10497">
        <v>1</v>
      </c>
      <c r="U10497">
        <v>0</v>
      </c>
      <c r="V10497">
        <v>0</v>
      </c>
      <c r="W10497">
        <v>0</v>
      </c>
      <c r="X10497">
        <v>23.777400551714795</v>
      </c>
      <c r="Y10497">
        <v>0</v>
      </c>
      <c r="Z10497">
        <v>0</v>
      </c>
      <c r="AA10497">
        <v>0</v>
      </c>
      <c r="AB10497">
        <v>0.90902257391720531</v>
      </c>
      <c r="AC10497">
        <v>0</v>
      </c>
      <c r="AD10497">
        <v>0</v>
      </c>
      <c r="AE10497">
        <v>24.686423125632</v>
      </c>
    </row>
    <row r="10498" spans="1:31" x14ac:dyDescent="0.25">
      <c r="A10498">
        <v>1687131</v>
      </c>
      <c r="B10498">
        <v>1</v>
      </c>
      <c r="C10498" t="s">
        <v>80</v>
      </c>
      <c r="D10498" t="s">
        <v>103</v>
      </c>
      <c r="E10498" t="s">
        <v>131</v>
      </c>
      <c r="F10498" t="s">
        <v>651</v>
      </c>
      <c r="G10498" t="s">
        <v>161</v>
      </c>
      <c r="H10498" t="s">
        <v>134</v>
      </c>
      <c r="I10498" t="s">
        <v>135</v>
      </c>
      <c r="J10498" t="s">
        <v>136</v>
      </c>
      <c r="K10498" t="s">
        <v>137</v>
      </c>
      <c r="L10498" t="s">
        <v>29539</v>
      </c>
      <c r="M10498" t="s">
        <v>29540</v>
      </c>
      <c r="N10498">
        <v>0.75249999999999995</v>
      </c>
      <c r="O10498">
        <v>0</v>
      </c>
      <c r="P10498">
        <v>0</v>
      </c>
      <c r="Q10498">
        <v>0</v>
      </c>
      <c r="R10498">
        <v>0</v>
      </c>
      <c r="S10498">
        <v>32</v>
      </c>
      <c r="T10498">
        <v>1</v>
      </c>
      <c r="U10498">
        <v>43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137.19907330283144</v>
      </c>
      <c r="AB10498">
        <v>0.7161598262648472</v>
      </c>
      <c r="AC10498">
        <v>1980.2101437877216</v>
      </c>
      <c r="AD10498">
        <v>0</v>
      </c>
      <c r="AE10498">
        <v>2118.1253769168179</v>
      </c>
    </row>
    <row r="10499" spans="1:31" x14ac:dyDescent="0.25">
      <c r="A10499">
        <v>1687662</v>
      </c>
      <c r="B10499">
        <v>1</v>
      </c>
      <c r="C10499" t="s">
        <v>80</v>
      </c>
      <c r="D10499" t="s">
        <v>83</v>
      </c>
      <c r="E10499" t="s">
        <v>140</v>
      </c>
      <c r="F10499" t="s">
        <v>29541</v>
      </c>
      <c r="G10499" t="s">
        <v>197</v>
      </c>
      <c r="H10499" t="s">
        <v>143</v>
      </c>
      <c r="I10499" t="s">
        <v>135</v>
      </c>
      <c r="J10499" t="s">
        <v>136</v>
      </c>
      <c r="K10499" t="s">
        <v>137</v>
      </c>
      <c r="L10499" t="s">
        <v>29542</v>
      </c>
      <c r="M10499" t="s">
        <v>29543</v>
      </c>
      <c r="N10499">
        <v>1.102777777</v>
      </c>
      <c r="O10499">
        <v>0</v>
      </c>
      <c r="P10499">
        <v>3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2.4761226188720067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2.4761226188720067</v>
      </c>
    </row>
    <row r="10500" spans="1:31" x14ac:dyDescent="0.25">
      <c r="A10500">
        <v>1687685</v>
      </c>
      <c r="B10500">
        <v>1</v>
      </c>
      <c r="C10500" t="s">
        <v>81</v>
      </c>
      <c r="D10500" t="s">
        <v>113</v>
      </c>
      <c r="E10500" t="s">
        <v>164</v>
      </c>
      <c r="F10500" t="s">
        <v>12660</v>
      </c>
      <c r="G10500" t="s">
        <v>133</v>
      </c>
      <c r="H10500" t="s">
        <v>134</v>
      </c>
      <c r="I10500" t="s">
        <v>135</v>
      </c>
      <c r="J10500" t="s">
        <v>136</v>
      </c>
      <c r="K10500" t="s">
        <v>137</v>
      </c>
      <c r="L10500" t="s">
        <v>29544</v>
      </c>
      <c r="M10500" t="s">
        <v>29545</v>
      </c>
      <c r="N10500">
        <v>1.4355555550000001</v>
      </c>
      <c r="O10500">
        <v>15</v>
      </c>
      <c r="P10500">
        <v>347</v>
      </c>
      <c r="Q10500">
        <v>144</v>
      </c>
      <c r="R10500">
        <v>177</v>
      </c>
      <c r="S10500">
        <v>20</v>
      </c>
      <c r="T10500">
        <v>27</v>
      </c>
      <c r="U10500">
        <v>0</v>
      </c>
      <c r="V10500">
        <v>0</v>
      </c>
      <c r="W10500">
        <v>4.3940094356966402</v>
      </c>
      <c r="X10500">
        <v>146.06900089402194</v>
      </c>
      <c r="Y10500">
        <v>93.881755076567941</v>
      </c>
      <c r="Z10500">
        <v>81.432590225225667</v>
      </c>
      <c r="AA10500">
        <v>47.904983549233357</v>
      </c>
      <c r="AB10500">
        <v>30.192169407470256</v>
      </c>
      <c r="AC10500">
        <v>0</v>
      </c>
      <c r="AD10500">
        <v>0</v>
      </c>
      <c r="AE10500">
        <v>403.8745085882158</v>
      </c>
    </row>
    <row r="10501" spans="1:31" x14ac:dyDescent="0.25">
      <c r="A10501">
        <v>1687353</v>
      </c>
      <c r="B10501">
        <v>1</v>
      </c>
      <c r="C10501" t="s">
        <v>81</v>
      </c>
      <c r="D10501" t="s">
        <v>112</v>
      </c>
      <c r="E10501" t="s">
        <v>146</v>
      </c>
      <c r="F10501" t="s">
        <v>29546</v>
      </c>
      <c r="G10501" t="s">
        <v>148</v>
      </c>
      <c r="H10501" t="s">
        <v>143</v>
      </c>
      <c r="I10501" t="s">
        <v>135</v>
      </c>
      <c r="J10501" t="s">
        <v>136</v>
      </c>
      <c r="K10501" t="s">
        <v>137</v>
      </c>
      <c r="L10501" t="s">
        <v>29547</v>
      </c>
      <c r="M10501" t="s">
        <v>29548</v>
      </c>
      <c r="N10501">
        <v>4.2513888880000001</v>
      </c>
      <c r="O10501">
        <v>0</v>
      </c>
      <c r="P10501">
        <v>44</v>
      </c>
      <c r="Q10501">
        <v>0</v>
      </c>
      <c r="R10501">
        <v>7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7.3488291668060226</v>
      </c>
      <c r="Y10501">
        <v>0</v>
      </c>
      <c r="Z10501">
        <v>0.31548496912341173</v>
      </c>
      <c r="AA10501">
        <v>0</v>
      </c>
      <c r="AB10501">
        <v>0</v>
      </c>
      <c r="AC10501">
        <v>0</v>
      </c>
      <c r="AD10501">
        <v>0</v>
      </c>
      <c r="AE10501">
        <v>7.664314135929434</v>
      </c>
    </row>
    <row r="10502" spans="1:31" x14ac:dyDescent="0.25">
      <c r="A10502">
        <v>1687307</v>
      </c>
      <c r="B10502">
        <v>1</v>
      </c>
      <c r="C10502" t="s">
        <v>80</v>
      </c>
      <c r="D10502" t="s">
        <v>109</v>
      </c>
      <c r="E10502" t="s">
        <v>146</v>
      </c>
      <c r="F10502" t="s">
        <v>29549</v>
      </c>
      <c r="G10502" t="s">
        <v>253</v>
      </c>
      <c r="H10502" t="s">
        <v>143</v>
      </c>
      <c r="I10502" t="s">
        <v>135</v>
      </c>
      <c r="J10502" t="s">
        <v>136</v>
      </c>
      <c r="K10502" t="s">
        <v>167</v>
      </c>
      <c r="L10502" t="s">
        <v>29550</v>
      </c>
      <c r="M10502" t="s">
        <v>29551</v>
      </c>
      <c r="N10502">
        <v>2.6575619439999998</v>
      </c>
      <c r="O10502">
        <v>0</v>
      </c>
      <c r="P10502">
        <v>34</v>
      </c>
      <c r="Q10502">
        <v>0</v>
      </c>
      <c r="R10502">
        <v>0</v>
      </c>
      <c r="S10502">
        <v>0</v>
      </c>
      <c r="T10502">
        <v>3</v>
      </c>
      <c r="U10502">
        <v>0</v>
      </c>
      <c r="V10502">
        <v>0</v>
      </c>
      <c r="W10502">
        <v>0</v>
      </c>
      <c r="X10502">
        <v>6.8374508625041095</v>
      </c>
      <c r="Y10502">
        <v>0</v>
      </c>
      <c r="Z10502">
        <v>0</v>
      </c>
      <c r="AA10502">
        <v>0</v>
      </c>
      <c r="AB10502">
        <v>0.20896679028850776</v>
      </c>
      <c r="AC10502">
        <v>0</v>
      </c>
      <c r="AD10502">
        <v>0</v>
      </c>
      <c r="AE10502">
        <v>7.0464176527926172</v>
      </c>
    </row>
    <row r="10503" spans="1:31" x14ac:dyDescent="0.25">
      <c r="A10503">
        <v>1687144</v>
      </c>
      <c r="B10503">
        <v>1</v>
      </c>
      <c r="C10503" t="s">
        <v>80</v>
      </c>
      <c r="D10503" t="s">
        <v>103</v>
      </c>
      <c r="E10503" t="s">
        <v>164</v>
      </c>
      <c r="F10503" t="s">
        <v>1845</v>
      </c>
      <c r="G10503" t="s">
        <v>161</v>
      </c>
      <c r="H10503" t="s">
        <v>134</v>
      </c>
      <c r="I10503" t="s">
        <v>135</v>
      </c>
      <c r="J10503" t="s">
        <v>136</v>
      </c>
      <c r="K10503" t="s">
        <v>137</v>
      </c>
      <c r="L10503" t="s">
        <v>29552</v>
      </c>
      <c r="M10503" t="s">
        <v>29553</v>
      </c>
      <c r="N10503">
        <v>0.54</v>
      </c>
      <c r="O10503">
        <v>0</v>
      </c>
      <c r="P10503">
        <v>0</v>
      </c>
      <c r="Q10503">
        <v>5</v>
      </c>
      <c r="R10503">
        <v>9</v>
      </c>
      <c r="S10503">
        <v>2</v>
      </c>
      <c r="T10503">
        <v>5</v>
      </c>
      <c r="U10503">
        <v>2</v>
      </c>
      <c r="V10503">
        <v>0</v>
      </c>
      <c r="W10503">
        <v>0</v>
      </c>
      <c r="X10503">
        <v>0</v>
      </c>
      <c r="Y10503">
        <v>23.220860176470005</v>
      </c>
      <c r="Z10503">
        <v>10.688151752732397</v>
      </c>
      <c r="AA10503">
        <v>1.2092484425556886</v>
      </c>
      <c r="AB10503">
        <v>6.1977978139918237</v>
      </c>
      <c r="AC10503">
        <v>90.870529597305236</v>
      </c>
      <c r="AD10503">
        <v>0</v>
      </c>
      <c r="AE10503">
        <v>132.18658778305516</v>
      </c>
    </row>
    <row r="10504" spans="1:31" x14ac:dyDescent="0.25">
      <c r="A10504">
        <v>1687347</v>
      </c>
      <c r="B10504">
        <v>1</v>
      </c>
      <c r="C10504" t="s">
        <v>80</v>
      </c>
      <c r="D10504" t="s">
        <v>108</v>
      </c>
      <c r="E10504" t="s">
        <v>131</v>
      </c>
      <c r="F10504" t="s">
        <v>20067</v>
      </c>
      <c r="G10504" t="s">
        <v>253</v>
      </c>
      <c r="H10504" t="s">
        <v>134</v>
      </c>
      <c r="I10504" t="s">
        <v>135</v>
      </c>
      <c r="J10504" t="s">
        <v>136</v>
      </c>
      <c r="K10504" t="s">
        <v>167</v>
      </c>
      <c r="L10504" t="s">
        <v>29554</v>
      </c>
      <c r="M10504" t="s">
        <v>29555</v>
      </c>
      <c r="N10504">
        <v>4.9397916659999996</v>
      </c>
      <c r="O10504">
        <v>0</v>
      </c>
      <c r="P10504">
        <v>391</v>
      </c>
      <c r="Q10504">
        <v>0</v>
      </c>
      <c r="R10504">
        <v>116</v>
      </c>
      <c r="S10504">
        <v>4</v>
      </c>
      <c r="T10504">
        <v>55</v>
      </c>
      <c r="U10504">
        <v>0</v>
      </c>
      <c r="V10504">
        <v>0</v>
      </c>
      <c r="W10504">
        <v>0</v>
      </c>
      <c r="X10504">
        <v>190.15060573857704</v>
      </c>
      <c r="Y10504">
        <v>0</v>
      </c>
      <c r="Z10504">
        <v>50.934906514652788</v>
      </c>
      <c r="AA10504">
        <v>126.90701352915032</v>
      </c>
      <c r="AB10504">
        <v>268.89800500093838</v>
      </c>
      <c r="AC10504">
        <v>0</v>
      </c>
      <c r="AD10504">
        <v>0</v>
      </c>
      <c r="AE10504">
        <v>636.89053078331858</v>
      </c>
    </row>
    <row r="10505" spans="1:31" x14ac:dyDescent="0.25">
      <c r="A10505">
        <v>1687539</v>
      </c>
      <c r="B10505">
        <v>1</v>
      </c>
      <c r="C10505" t="s">
        <v>80</v>
      </c>
      <c r="D10505" t="s">
        <v>93</v>
      </c>
      <c r="E10505" t="s">
        <v>146</v>
      </c>
      <c r="F10505" t="s">
        <v>29556</v>
      </c>
      <c r="G10505" t="s">
        <v>403</v>
      </c>
      <c r="H10505" t="s">
        <v>143</v>
      </c>
      <c r="I10505" t="s">
        <v>135</v>
      </c>
      <c r="J10505" t="s">
        <v>136</v>
      </c>
      <c r="K10505" t="s">
        <v>137</v>
      </c>
      <c r="L10505" t="s">
        <v>29557</v>
      </c>
      <c r="M10505" t="s">
        <v>29558</v>
      </c>
      <c r="N10505">
        <v>0.41666666600000002</v>
      </c>
      <c r="O10505">
        <v>0</v>
      </c>
      <c r="P10505">
        <v>144</v>
      </c>
      <c r="Q10505">
        <v>0</v>
      </c>
      <c r="R10505">
        <v>0</v>
      </c>
      <c r="S10505">
        <v>0</v>
      </c>
      <c r="T10505">
        <v>35</v>
      </c>
      <c r="U10505">
        <v>0</v>
      </c>
      <c r="V10505">
        <v>0</v>
      </c>
      <c r="W10505">
        <v>0</v>
      </c>
      <c r="X10505">
        <v>17.625075990507501</v>
      </c>
      <c r="Y10505">
        <v>0</v>
      </c>
      <c r="Z10505">
        <v>0</v>
      </c>
      <c r="AA10505">
        <v>0</v>
      </c>
      <c r="AB10505">
        <v>16.077885501869996</v>
      </c>
      <c r="AC10505">
        <v>0</v>
      </c>
      <c r="AD10505">
        <v>0</v>
      </c>
      <c r="AE10505">
        <v>33.702961492377497</v>
      </c>
    </row>
    <row r="10506" spans="1:31" x14ac:dyDescent="0.25">
      <c r="A10506">
        <v>1687785</v>
      </c>
      <c r="B10506">
        <v>1</v>
      </c>
      <c r="C10506" t="s">
        <v>80</v>
      </c>
      <c r="D10506" t="s">
        <v>96</v>
      </c>
      <c r="E10506" t="s">
        <v>164</v>
      </c>
      <c r="F10506" t="s">
        <v>608</v>
      </c>
      <c r="G10506" t="s">
        <v>1186</v>
      </c>
      <c r="H10506" t="s">
        <v>134</v>
      </c>
      <c r="I10506" t="s">
        <v>135</v>
      </c>
      <c r="J10506" t="s">
        <v>136</v>
      </c>
      <c r="K10506" t="s">
        <v>137</v>
      </c>
      <c r="L10506" t="s">
        <v>29559</v>
      </c>
      <c r="M10506" t="s">
        <v>29560</v>
      </c>
      <c r="N10506">
        <v>10.238055555000001</v>
      </c>
      <c r="O10506">
        <v>2</v>
      </c>
      <c r="P10506">
        <v>0</v>
      </c>
      <c r="Q10506">
        <v>5</v>
      </c>
      <c r="R10506">
        <v>0</v>
      </c>
      <c r="S10506">
        <v>4</v>
      </c>
      <c r="T10506">
        <v>0</v>
      </c>
      <c r="U10506">
        <v>0</v>
      </c>
      <c r="V10506">
        <v>0</v>
      </c>
      <c r="W10506">
        <v>85.874057946963561</v>
      </c>
      <c r="X10506">
        <v>0</v>
      </c>
      <c r="Y10506">
        <v>28.914657288932904</v>
      </c>
      <c r="Z10506">
        <v>0</v>
      </c>
      <c r="AA10506">
        <v>78.063557624680939</v>
      </c>
      <c r="AB10506">
        <v>0</v>
      </c>
      <c r="AC10506">
        <v>0</v>
      </c>
      <c r="AD10506">
        <v>0</v>
      </c>
      <c r="AE10506">
        <v>192.85227286057739</v>
      </c>
    </row>
    <row r="10507" spans="1:31" x14ac:dyDescent="0.25">
      <c r="A10507">
        <v>1687453</v>
      </c>
      <c r="B10507">
        <v>1</v>
      </c>
      <c r="C10507" t="s">
        <v>80</v>
      </c>
      <c r="D10507" t="s">
        <v>88</v>
      </c>
      <c r="E10507" t="s">
        <v>140</v>
      </c>
      <c r="F10507" t="s">
        <v>29561</v>
      </c>
      <c r="G10507" t="s">
        <v>197</v>
      </c>
      <c r="H10507" t="s">
        <v>143</v>
      </c>
      <c r="I10507" t="s">
        <v>135</v>
      </c>
      <c r="J10507" t="s">
        <v>136</v>
      </c>
      <c r="K10507" t="s">
        <v>137</v>
      </c>
      <c r="L10507" t="s">
        <v>29562</v>
      </c>
      <c r="M10507" t="s">
        <v>29563</v>
      </c>
      <c r="N10507">
        <v>4.4430555549999999</v>
      </c>
      <c r="O10507">
        <v>0</v>
      </c>
      <c r="P10507">
        <v>2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4.1006496847540603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4.1006496847540603</v>
      </c>
    </row>
    <row r="10508" spans="1:31" x14ac:dyDescent="0.25">
      <c r="A10508">
        <v>1687393</v>
      </c>
      <c r="B10508">
        <v>1</v>
      </c>
      <c r="C10508" t="s">
        <v>80</v>
      </c>
      <c r="D10508" t="s">
        <v>96</v>
      </c>
      <c r="E10508" t="s">
        <v>140</v>
      </c>
      <c r="F10508" t="s">
        <v>29564</v>
      </c>
      <c r="G10508" t="s">
        <v>142</v>
      </c>
      <c r="H10508" t="s">
        <v>143</v>
      </c>
      <c r="I10508" t="s">
        <v>135</v>
      </c>
      <c r="J10508" t="s">
        <v>136</v>
      </c>
      <c r="K10508" t="s">
        <v>137</v>
      </c>
      <c r="L10508" t="s">
        <v>29565</v>
      </c>
      <c r="M10508" t="s">
        <v>29566</v>
      </c>
      <c r="N10508">
        <v>3.7633333329999998</v>
      </c>
      <c r="O10508">
        <v>0</v>
      </c>
      <c r="P10508">
        <v>7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12.80860913406563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12.80860913406563</v>
      </c>
    </row>
    <row r="10509" spans="1:31" x14ac:dyDescent="0.25">
      <c r="A10509">
        <v>1687493</v>
      </c>
      <c r="B10509">
        <v>1</v>
      </c>
      <c r="C10509" t="s">
        <v>80</v>
      </c>
      <c r="D10509" t="s">
        <v>107</v>
      </c>
      <c r="E10509" t="s">
        <v>164</v>
      </c>
      <c r="F10509" t="s">
        <v>3195</v>
      </c>
      <c r="G10509" t="s">
        <v>161</v>
      </c>
      <c r="H10509" t="s">
        <v>134</v>
      </c>
      <c r="I10509" t="s">
        <v>173</v>
      </c>
      <c r="J10509" t="s">
        <v>136</v>
      </c>
      <c r="K10509" t="s">
        <v>137</v>
      </c>
      <c r="L10509" t="s">
        <v>29567</v>
      </c>
      <c r="M10509" t="s">
        <v>29568</v>
      </c>
      <c r="N10509">
        <v>1.1111111E-2</v>
      </c>
      <c r="O10509">
        <v>5</v>
      </c>
      <c r="P10509">
        <v>1469</v>
      </c>
      <c r="Q10509">
        <v>3</v>
      </c>
      <c r="R10509">
        <v>13</v>
      </c>
      <c r="S10509">
        <v>13</v>
      </c>
      <c r="T10509">
        <v>208</v>
      </c>
      <c r="U10509">
        <v>0</v>
      </c>
      <c r="V10509">
        <v>1</v>
      </c>
      <c r="W10509">
        <v>0.11586384370560002</v>
      </c>
      <c r="X10509">
        <v>1.8315526350392641</v>
      </c>
      <c r="Y10509">
        <v>5.2586006608396669</v>
      </c>
      <c r="Z10509">
        <v>2.2792880484000001E-2</v>
      </c>
      <c r="AA10509">
        <v>8.0319904527888006</v>
      </c>
      <c r="AB10509">
        <v>1.0727170433341451</v>
      </c>
      <c r="AC10509">
        <v>0</v>
      </c>
      <c r="AD10509">
        <v>5.1952988792188889E-2</v>
      </c>
      <c r="AE10509">
        <v>16.385470504983665</v>
      </c>
    </row>
    <row r="10510" spans="1:31" x14ac:dyDescent="0.25">
      <c r="A10510">
        <v>1687599</v>
      </c>
      <c r="B10510">
        <v>1</v>
      </c>
      <c r="C10510" t="s">
        <v>80</v>
      </c>
      <c r="D10510" t="s">
        <v>85</v>
      </c>
      <c r="E10510" t="s">
        <v>151</v>
      </c>
      <c r="F10510" t="s">
        <v>29569</v>
      </c>
      <c r="G10510" t="s">
        <v>891</v>
      </c>
      <c r="H10510" t="s">
        <v>143</v>
      </c>
      <c r="I10510" t="s">
        <v>135</v>
      </c>
      <c r="J10510" t="s">
        <v>136</v>
      </c>
      <c r="K10510" t="s">
        <v>137</v>
      </c>
      <c r="L10510" t="s">
        <v>29570</v>
      </c>
      <c r="M10510" t="s">
        <v>29571</v>
      </c>
      <c r="N10510">
        <v>0.82527777700000005</v>
      </c>
      <c r="O10510">
        <v>0</v>
      </c>
      <c r="P10510">
        <v>192</v>
      </c>
      <c r="Q10510">
        <v>0</v>
      </c>
      <c r="R10510">
        <v>0</v>
      </c>
      <c r="S10510">
        <v>0</v>
      </c>
      <c r="T10510">
        <v>28</v>
      </c>
      <c r="U10510">
        <v>0</v>
      </c>
      <c r="V10510">
        <v>0</v>
      </c>
      <c r="W10510">
        <v>0</v>
      </c>
      <c r="X10510">
        <v>36.268628522057824</v>
      </c>
      <c r="Y10510">
        <v>0</v>
      </c>
      <c r="Z10510">
        <v>0</v>
      </c>
      <c r="AA10510">
        <v>0</v>
      </c>
      <c r="AB10510">
        <v>13.638923655062371</v>
      </c>
      <c r="AC10510">
        <v>0</v>
      </c>
      <c r="AD10510">
        <v>0</v>
      </c>
      <c r="AE10510">
        <v>49.907552177120195</v>
      </c>
    </row>
    <row r="10511" spans="1:31" x14ac:dyDescent="0.25">
      <c r="A10511">
        <v>1687247</v>
      </c>
      <c r="B10511">
        <v>1</v>
      </c>
      <c r="C10511" t="s">
        <v>81</v>
      </c>
      <c r="D10511" t="s">
        <v>123</v>
      </c>
      <c r="E10511" t="s">
        <v>200</v>
      </c>
      <c r="F10511" t="s">
        <v>29572</v>
      </c>
      <c r="G10511" t="s">
        <v>202</v>
      </c>
      <c r="H10511" t="s">
        <v>143</v>
      </c>
      <c r="I10511" t="s">
        <v>135</v>
      </c>
      <c r="J10511" t="s">
        <v>136</v>
      </c>
      <c r="K10511" t="s">
        <v>137</v>
      </c>
      <c r="L10511" t="s">
        <v>29573</v>
      </c>
      <c r="M10511" t="s">
        <v>29574</v>
      </c>
      <c r="N10511">
        <v>5.4863888879999996</v>
      </c>
      <c r="O10511">
        <v>0</v>
      </c>
      <c r="P10511">
        <v>19</v>
      </c>
      <c r="Q10511">
        <v>0</v>
      </c>
      <c r="R10511">
        <v>0</v>
      </c>
      <c r="S10511">
        <v>0</v>
      </c>
      <c r="T10511">
        <v>4</v>
      </c>
      <c r="U10511">
        <v>0</v>
      </c>
      <c r="V10511">
        <v>0</v>
      </c>
      <c r="W10511">
        <v>0</v>
      </c>
      <c r="X10511">
        <v>19.608958123565014</v>
      </c>
      <c r="Y10511">
        <v>0</v>
      </c>
      <c r="Z10511">
        <v>0</v>
      </c>
      <c r="AA10511">
        <v>0</v>
      </c>
      <c r="AB10511">
        <v>12.504734348336072</v>
      </c>
      <c r="AC10511">
        <v>0</v>
      </c>
      <c r="AD10511">
        <v>0</v>
      </c>
      <c r="AE10511">
        <v>32.113692471901089</v>
      </c>
    </row>
    <row r="10512" spans="1:31" x14ac:dyDescent="0.25">
      <c r="A10512">
        <v>1687390</v>
      </c>
      <c r="B10512">
        <v>1</v>
      </c>
      <c r="C10512" t="s">
        <v>80</v>
      </c>
      <c r="D10512" t="s">
        <v>92</v>
      </c>
      <c r="E10512" t="s">
        <v>151</v>
      </c>
      <c r="F10512" t="s">
        <v>29575</v>
      </c>
      <c r="G10512" t="s">
        <v>389</v>
      </c>
      <c r="H10512" t="s">
        <v>143</v>
      </c>
      <c r="I10512" t="s">
        <v>135</v>
      </c>
      <c r="J10512" t="s">
        <v>136</v>
      </c>
      <c r="K10512" t="s">
        <v>137</v>
      </c>
      <c r="L10512" t="s">
        <v>29576</v>
      </c>
      <c r="M10512" t="s">
        <v>29577</v>
      </c>
      <c r="N10512">
        <v>2.650833333</v>
      </c>
      <c r="O10512">
        <v>0</v>
      </c>
      <c r="P10512">
        <v>54</v>
      </c>
      <c r="Q10512">
        <v>0</v>
      </c>
      <c r="R10512">
        <v>0</v>
      </c>
      <c r="S10512">
        <v>0</v>
      </c>
      <c r="T10512">
        <v>8</v>
      </c>
      <c r="U10512">
        <v>0</v>
      </c>
      <c r="V10512">
        <v>0</v>
      </c>
      <c r="W10512">
        <v>0</v>
      </c>
      <c r="X10512">
        <v>24.899281823850572</v>
      </c>
      <c r="Y10512">
        <v>0</v>
      </c>
      <c r="Z10512">
        <v>0</v>
      </c>
      <c r="AA10512">
        <v>0</v>
      </c>
      <c r="AB10512">
        <v>1.5721256838554589</v>
      </c>
      <c r="AC10512">
        <v>0</v>
      </c>
      <c r="AD10512">
        <v>0</v>
      </c>
      <c r="AE10512">
        <v>26.471407507706029</v>
      </c>
    </row>
    <row r="10513" spans="1:31" x14ac:dyDescent="0.25">
      <c r="A10513">
        <v>1687556</v>
      </c>
      <c r="B10513">
        <v>1</v>
      </c>
      <c r="C10513" t="s">
        <v>80</v>
      </c>
      <c r="D10513" t="s">
        <v>96</v>
      </c>
      <c r="E10513" t="s">
        <v>159</v>
      </c>
      <c r="F10513" t="s">
        <v>29578</v>
      </c>
      <c r="G10513" t="s">
        <v>133</v>
      </c>
      <c r="H10513" t="s">
        <v>134</v>
      </c>
      <c r="I10513" t="s">
        <v>135</v>
      </c>
      <c r="J10513" t="s">
        <v>136</v>
      </c>
      <c r="K10513" t="s">
        <v>137</v>
      </c>
      <c r="L10513" t="s">
        <v>29579</v>
      </c>
      <c r="M10513" t="s">
        <v>29580</v>
      </c>
      <c r="N10513">
        <v>1.3286111110000001</v>
      </c>
      <c r="O10513">
        <v>0</v>
      </c>
      <c r="P10513">
        <v>78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2.2087390772885329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2.2087390772885329</v>
      </c>
    </row>
    <row r="10514" spans="1:31" x14ac:dyDescent="0.25">
      <c r="A10514">
        <v>1687290</v>
      </c>
      <c r="B10514">
        <v>1</v>
      </c>
      <c r="C10514" t="s">
        <v>81</v>
      </c>
      <c r="D10514" t="s">
        <v>114</v>
      </c>
      <c r="E10514" t="s">
        <v>151</v>
      </c>
      <c r="F10514" t="s">
        <v>29581</v>
      </c>
      <c r="G10514" t="s">
        <v>281</v>
      </c>
      <c r="H10514" t="s">
        <v>143</v>
      </c>
      <c r="I10514" t="s">
        <v>135</v>
      </c>
      <c r="J10514" t="s">
        <v>136</v>
      </c>
      <c r="K10514" t="s">
        <v>167</v>
      </c>
      <c r="L10514" t="s">
        <v>29582</v>
      </c>
      <c r="M10514" t="s">
        <v>29583</v>
      </c>
      <c r="N10514">
        <v>2.4250194440000001</v>
      </c>
      <c r="O10514">
        <v>0</v>
      </c>
      <c r="P10514">
        <v>15</v>
      </c>
      <c r="Q10514">
        <v>0</v>
      </c>
      <c r="R10514">
        <v>5</v>
      </c>
      <c r="S10514">
        <v>0</v>
      </c>
      <c r="T10514">
        <v>0</v>
      </c>
      <c r="U10514">
        <v>0</v>
      </c>
      <c r="V10514">
        <v>1</v>
      </c>
      <c r="W10514">
        <v>0</v>
      </c>
      <c r="X10514">
        <v>2.9975353678296379</v>
      </c>
      <c r="Y10514">
        <v>0</v>
      </c>
      <c r="Z10514">
        <v>6.8248501885588911E-2</v>
      </c>
      <c r="AA10514">
        <v>0</v>
      </c>
      <c r="AB10514">
        <v>0</v>
      </c>
      <c r="AC10514">
        <v>0</v>
      </c>
      <c r="AD10514">
        <v>7.113907747251039</v>
      </c>
      <c r="AE10514">
        <v>10.179691616966267</v>
      </c>
    </row>
    <row r="10515" spans="1:31" x14ac:dyDescent="0.25">
      <c r="A10515">
        <v>1687533</v>
      </c>
      <c r="B10515">
        <v>1</v>
      </c>
      <c r="C10515" t="s">
        <v>80</v>
      </c>
      <c r="D10515" t="s">
        <v>96</v>
      </c>
      <c r="E10515" t="s">
        <v>140</v>
      </c>
      <c r="F10515" t="s">
        <v>29584</v>
      </c>
      <c r="G10515" t="s">
        <v>197</v>
      </c>
      <c r="H10515" t="s">
        <v>143</v>
      </c>
      <c r="I10515" t="s">
        <v>135</v>
      </c>
      <c r="J10515" t="s">
        <v>136</v>
      </c>
      <c r="K10515" t="s">
        <v>137</v>
      </c>
      <c r="L10515" t="s">
        <v>29585</v>
      </c>
      <c r="M10515" t="s">
        <v>29586</v>
      </c>
      <c r="N10515">
        <v>4.1469444439999998</v>
      </c>
      <c r="O10515">
        <v>0</v>
      </c>
      <c r="P10515">
        <v>1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3.0342387976387339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3.0342387976387339</v>
      </c>
    </row>
    <row r="10516" spans="1:31" x14ac:dyDescent="0.25">
      <c r="A10516">
        <v>1687513</v>
      </c>
      <c r="B10516">
        <v>1</v>
      </c>
      <c r="C10516" t="s">
        <v>80</v>
      </c>
      <c r="D10516" t="s">
        <v>96</v>
      </c>
      <c r="E10516" t="s">
        <v>140</v>
      </c>
      <c r="F10516" t="s">
        <v>29587</v>
      </c>
      <c r="G10516" t="s">
        <v>142</v>
      </c>
      <c r="H10516" t="s">
        <v>143</v>
      </c>
      <c r="I10516" t="s">
        <v>135</v>
      </c>
      <c r="J10516" t="s">
        <v>136</v>
      </c>
      <c r="K10516" t="s">
        <v>137</v>
      </c>
      <c r="L10516" t="s">
        <v>29588</v>
      </c>
      <c r="M10516" t="s">
        <v>29589</v>
      </c>
      <c r="N10516">
        <v>4.4233333330000004</v>
      </c>
      <c r="O10516">
        <v>0</v>
      </c>
      <c r="P10516">
        <v>1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0.30359174120496113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0.30359174120496113</v>
      </c>
    </row>
    <row r="10517" spans="1:31" x14ac:dyDescent="0.25">
      <c r="A10517">
        <v>1687184</v>
      </c>
      <c r="B10517">
        <v>1</v>
      </c>
      <c r="C10517" t="s">
        <v>81</v>
      </c>
      <c r="D10517" t="s">
        <v>120</v>
      </c>
      <c r="E10517" t="s">
        <v>151</v>
      </c>
      <c r="F10517" t="s">
        <v>29590</v>
      </c>
      <c r="G10517" t="s">
        <v>153</v>
      </c>
      <c r="H10517" t="s">
        <v>143</v>
      </c>
      <c r="I10517" t="s">
        <v>135</v>
      </c>
      <c r="J10517" t="s">
        <v>136</v>
      </c>
      <c r="K10517" t="s">
        <v>137</v>
      </c>
      <c r="L10517" t="s">
        <v>29591</v>
      </c>
      <c r="M10517" t="s">
        <v>29592</v>
      </c>
      <c r="N10517">
        <v>1.727222222</v>
      </c>
      <c r="O10517">
        <v>0</v>
      </c>
      <c r="P10517">
        <v>20</v>
      </c>
      <c r="Q10517">
        <v>0</v>
      </c>
      <c r="R10517">
        <v>1</v>
      </c>
      <c r="S10517">
        <v>0</v>
      </c>
      <c r="T10517">
        <v>10</v>
      </c>
      <c r="U10517">
        <v>0</v>
      </c>
      <c r="V10517">
        <v>0</v>
      </c>
      <c r="W10517">
        <v>0</v>
      </c>
      <c r="X10517">
        <v>4.4434606282466218</v>
      </c>
      <c r="Y10517">
        <v>0</v>
      </c>
      <c r="Z10517">
        <v>1.2085022976911667E-2</v>
      </c>
      <c r="AA10517">
        <v>0</v>
      </c>
      <c r="AB10517">
        <v>5.0863479034852661</v>
      </c>
      <c r="AC10517">
        <v>0</v>
      </c>
      <c r="AD10517">
        <v>0</v>
      </c>
      <c r="AE10517">
        <v>9.5418935547087997</v>
      </c>
    </row>
    <row r="10518" spans="1:31" x14ac:dyDescent="0.25">
      <c r="A10518">
        <v>1687576</v>
      </c>
      <c r="B10518">
        <v>1</v>
      </c>
      <c r="C10518" t="s">
        <v>81</v>
      </c>
      <c r="D10518" t="s">
        <v>117</v>
      </c>
      <c r="E10518" t="s">
        <v>131</v>
      </c>
      <c r="F10518" t="s">
        <v>4255</v>
      </c>
      <c r="G10518" t="s">
        <v>161</v>
      </c>
      <c r="H10518" t="s">
        <v>134</v>
      </c>
      <c r="I10518" t="s">
        <v>173</v>
      </c>
      <c r="J10518" t="s">
        <v>136</v>
      </c>
      <c r="K10518" t="s">
        <v>137</v>
      </c>
      <c r="L10518" t="s">
        <v>29593</v>
      </c>
      <c r="M10518" t="s">
        <v>29594</v>
      </c>
      <c r="N10518">
        <v>8.3333330000000001E-3</v>
      </c>
      <c r="O10518">
        <v>0</v>
      </c>
      <c r="P10518">
        <v>706</v>
      </c>
      <c r="Q10518">
        <v>7</v>
      </c>
      <c r="R10518">
        <v>8</v>
      </c>
      <c r="S10518">
        <v>7</v>
      </c>
      <c r="T10518">
        <v>24</v>
      </c>
      <c r="U10518">
        <v>0</v>
      </c>
      <c r="V10518">
        <v>0</v>
      </c>
      <c r="W10518">
        <v>0</v>
      </c>
      <c r="X10518">
        <v>0.29695628580549993</v>
      </c>
      <c r="Y10518">
        <v>0.28658695069850837</v>
      </c>
      <c r="Z10518">
        <v>6.9997944837958348E-2</v>
      </c>
      <c r="AA10518">
        <v>0.18605506817004999</v>
      </c>
      <c r="AB10518">
        <v>6.058596729507499E-2</v>
      </c>
      <c r="AC10518">
        <v>0</v>
      </c>
      <c r="AD10518">
        <v>0</v>
      </c>
      <c r="AE10518">
        <v>0.90018221680709176</v>
      </c>
    </row>
    <row r="10519" spans="1:31" x14ac:dyDescent="0.25">
      <c r="A10519">
        <v>1687476</v>
      </c>
      <c r="B10519">
        <v>1</v>
      </c>
      <c r="C10519" t="s">
        <v>80</v>
      </c>
      <c r="D10519" t="s">
        <v>96</v>
      </c>
      <c r="E10519" t="s">
        <v>164</v>
      </c>
      <c r="F10519" t="s">
        <v>988</v>
      </c>
      <c r="G10519" t="s">
        <v>161</v>
      </c>
      <c r="H10519" t="s">
        <v>134</v>
      </c>
      <c r="I10519" t="s">
        <v>135</v>
      </c>
      <c r="J10519" t="s">
        <v>136</v>
      </c>
      <c r="K10519" t="s">
        <v>137</v>
      </c>
      <c r="L10519" t="s">
        <v>29595</v>
      </c>
      <c r="M10519" t="s">
        <v>29596</v>
      </c>
      <c r="N10519">
        <v>0.42305555500000003</v>
      </c>
      <c r="O10519">
        <v>9</v>
      </c>
      <c r="P10519">
        <v>1031</v>
      </c>
      <c r="Q10519">
        <v>20</v>
      </c>
      <c r="R10519">
        <v>60</v>
      </c>
      <c r="S10519">
        <v>7</v>
      </c>
      <c r="T10519">
        <v>21</v>
      </c>
      <c r="U10519">
        <v>0</v>
      </c>
      <c r="V10519">
        <v>1</v>
      </c>
      <c r="W10519">
        <v>7.92466749672682</v>
      </c>
      <c r="X10519">
        <v>46.565765172238272</v>
      </c>
      <c r="Y10519">
        <v>10.55074188833137</v>
      </c>
      <c r="Z10519">
        <v>13.882863324079562</v>
      </c>
      <c r="AA10519">
        <v>5.4771121102782834</v>
      </c>
      <c r="AB10519">
        <v>9.8341967063695712</v>
      </c>
      <c r="AC10519">
        <v>0</v>
      </c>
      <c r="AD10519">
        <v>0.20744117845953025</v>
      </c>
      <c r="AE10519">
        <v>94.442787876483408</v>
      </c>
    </row>
    <row r="10520" spans="1:31" x14ac:dyDescent="0.25">
      <c r="A10520">
        <v>1687619</v>
      </c>
      <c r="B10520">
        <v>1</v>
      </c>
      <c r="C10520" t="s">
        <v>80</v>
      </c>
      <c r="D10520" t="s">
        <v>96</v>
      </c>
      <c r="E10520" t="s">
        <v>159</v>
      </c>
      <c r="F10520" t="s">
        <v>29597</v>
      </c>
      <c r="G10520" t="s">
        <v>166</v>
      </c>
      <c r="H10520" t="s">
        <v>134</v>
      </c>
      <c r="I10520" t="s">
        <v>135</v>
      </c>
      <c r="J10520" t="s">
        <v>136</v>
      </c>
      <c r="K10520" t="s">
        <v>167</v>
      </c>
      <c r="L10520" t="s">
        <v>29598</v>
      </c>
      <c r="M10520" t="s">
        <v>29599</v>
      </c>
      <c r="N10520">
        <v>0.52472222199999996</v>
      </c>
      <c r="O10520">
        <v>0</v>
      </c>
      <c r="P10520">
        <v>461</v>
      </c>
      <c r="Q10520">
        <v>1</v>
      </c>
      <c r="R10520">
        <v>50</v>
      </c>
      <c r="S10520">
        <v>1</v>
      </c>
      <c r="T10520">
        <v>65</v>
      </c>
      <c r="U10520">
        <v>0</v>
      </c>
      <c r="V10520">
        <v>0</v>
      </c>
      <c r="W10520">
        <v>0</v>
      </c>
      <c r="X10520">
        <v>104.64124201442452</v>
      </c>
      <c r="Y10520">
        <v>14.886928099795718</v>
      </c>
      <c r="Z10520">
        <v>16.787732422264295</v>
      </c>
      <c r="AA10520">
        <v>29.060924143569331</v>
      </c>
      <c r="AB10520">
        <v>39.031797001554565</v>
      </c>
      <c r="AC10520">
        <v>0</v>
      </c>
      <c r="AD10520">
        <v>0</v>
      </c>
      <c r="AE10520">
        <v>204.40862368160845</v>
      </c>
    </row>
    <row r="10521" spans="1:31" x14ac:dyDescent="0.25">
      <c r="A10521">
        <v>1687227</v>
      </c>
      <c r="B10521">
        <v>1</v>
      </c>
      <c r="C10521" t="s">
        <v>80</v>
      </c>
      <c r="D10521" t="s">
        <v>90</v>
      </c>
      <c r="E10521" t="s">
        <v>151</v>
      </c>
      <c r="F10521" t="s">
        <v>29600</v>
      </c>
      <c r="G10521" t="s">
        <v>281</v>
      </c>
      <c r="H10521" t="s">
        <v>143</v>
      </c>
      <c r="I10521" t="s">
        <v>135</v>
      </c>
      <c r="J10521" t="s">
        <v>136</v>
      </c>
      <c r="K10521" t="s">
        <v>167</v>
      </c>
      <c r="L10521" t="s">
        <v>29601</v>
      </c>
      <c r="M10521" t="s">
        <v>29602</v>
      </c>
      <c r="N10521">
        <v>1.390422222</v>
      </c>
      <c r="O10521">
        <v>0</v>
      </c>
      <c r="P10521">
        <v>257</v>
      </c>
      <c r="Q10521">
        <v>0</v>
      </c>
      <c r="R10521">
        <v>0</v>
      </c>
      <c r="S10521">
        <v>0</v>
      </c>
      <c r="T10521">
        <v>12</v>
      </c>
      <c r="U10521">
        <v>0</v>
      </c>
      <c r="V10521">
        <v>0</v>
      </c>
      <c r="W10521">
        <v>0</v>
      </c>
      <c r="X10521">
        <v>99.518256053684425</v>
      </c>
      <c r="Y10521">
        <v>0</v>
      </c>
      <c r="Z10521">
        <v>0</v>
      </c>
      <c r="AA10521">
        <v>0</v>
      </c>
      <c r="AB10521">
        <v>7.1954557359017928</v>
      </c>
      <c r="AC10521">
        <v>0</v>
      </c>
      <c r="AD10521">
        <v>0</v>
      </c>
      <c r="AE10521">
        <v>106.71371178958621</v>
      </c>
    </row>
    <row r="10522" spans="1:31" x14ac:dyDescent="0.25">
      <c r="A10522">
        <v>1687310</v>
      </c>
      <c r="B10522">
        <v>1</v>
      </c>
      <c r="C10522" t="s">
        <v>80</v>
      </c>
      <c r="D10522" t="s">
        <v>82</v>
      </c>
      <c r="E10522" t="s">
        <v>159</v>
      </c>
      <c r="F10522" t="s">
        <v>29603</v>
      </c>
      <c r="G10522" t="s">
        <v>1828</v>
      </c>
      <c r="H10522" t="s">
        <v>134</v>
      </c>
      <c r="I10522" t="s">
        <v>135</v>
      </c>
      <c r="J10522" t="s">
        <v>136</v>
      </c>
      <c r="K10522" t="s">
        <v>137</v>
      </c>
      <c r="L10522" t="s">
        <v>29604</v>
      </c>
      <c r="M10522" t="s">
        <v>29605</v>
      </c>
      <c r="N10522">
        <v>3.6130555549999999</v>
      </c>
      <c r="O10522">
        <v>0</v>
      </c>
      <c r="P10522">
        <v>1058</v>
      </c>
      <c r="Q10522">
        <v>0</v>
      </c>
      <c r="R10522">
        <v>0</v>
      </c>
      <c r="S10522">
        <v>0</v>
      </c>
      <c r="T10522">
        <v>59</v>
      </c>
      <c r="U10522">
        <v>0</v>
      </c>
      <c r="V10522">
        <v>0</v>
      </c>
      <c r="W10522">
        <v>0</v>
      </c>
      <c r="X10522">
        <v>1179.7852145671345</v>
      </c>
      <c r="Y10522">
        <v>0</v>
      </c>
      <c r="Z10522">
        <v>0</v>
      </c>
      <c r="AA10522">
        <v>0</v>
      </c>
      <c r="AB10522">
        <v>129.46450691387102</v>
      </c>
      <c r="AC10522">
        <v>0</v>
      </c>
      <c r="AD10522">
        <v>0</v>
      </c>
      <c r="AE10522">
        <v>1309.2497214810055</v>
      </c>
    </row>
    <row r="10523" spans="1:31" x14ac:dyDescent="0.25">
      <c r="A10523">
        <v>1687287</v>
      </c>
      <c r="B10523">
        <v>1</v>
      </c>
      <c r="C10523" t="s">
        <v>80</v>
      </c>
      <c r="D10523" t="s">
        <v>106</v>
      </c>
      <c r="E10523" t="s">
        <v>151</v>
      </c>
      <c r="F10523" t="s">
        <v>29606</v>
      </c>
      <c r="G10523" t="s">
        <v>153</v>
      </c>
      <c r="H10523" t="s">
        <v>143</v>
      </c>
      <c r="I10523" t="s">
        <v>135</v>
      </c>
      <c r="J10523" t="s">
        <v>136</v>
      </c>
      <c r="K10523" t="s">
        <v>137</v>
      </c>
      <c r="L10523" t="s">
        <v>29607</v>
      </c>
      <c r="M10523" t="s">
        <v>29608</v>
      </c>
      <c r="N10523">
        <v>4.2130555550000004</v>
      </c>
      <c r="O10523">
        <v>0</v>
      </c>
      <c r="P10523">
        <v>0</v>
      </c>
      <c r="Q10523">
        <v>0</v>
      </c>
      <c r="R10523">
        <v>8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15.491382730292838</v>
      </c>
      <c r="AA10523">
        <v>0</v>
      </c>
      <c r="AB10523">
        <v>0</v>
      </c>
      <c r="AC10523">
        <v>0</v>
      </c>
      <c r="AD10523">
        <v>0</v>
      </c>
      <c r="AE10523">
        <v>15.491382730292838</v>
      </c>
    </row>
    <row r="10524" spans="1:31" x14ac:dyDescent="0.25">
      <c r="A10524">
        <v>1687141</v>
      </c>
      <c r="B10524">
        <v>1</v>
      </c>
      <c r="C10524" t="s">
        <v>80</v>
      </c>
      <c r="D10524" t="s">
        <v>96</v>
      </c>
      <c r="E10524" t="s">
        <v>164</v>
      </c>
      <c r="F10524" t="s">
        <v>988</v>
      </c>
      <c r="G10524" t="s">
        <v>161</v>
      </c>
      <c r="H10524" t="s">
        <v>134</v>
      </c>
      <c r="I10524" t="s">
        <v>135</v>
      </c>
      <c r="J10524" t="s">
        <v>136</v>
      </c>
      <c r="K10524" t="s">
        <v>137</v>
      </c>
      <c r="L10524" t="s">
        <v>29609</v>
      </c>
      <c r="M10524" t="s">
        <v>29610</v>
      </c>
      <c r="N10524">
        <v>2.216111111</v>
      </c>
      <c r="O10524">
        <v>9</v>
      </c>
      <c r="P10524">
        <v>1031</v>
      </c>
      <c r="Q10524">
        <v>20</v>
      </c>
      <c r="R10524">
        <v>60</v>
      </c>
      <c r="S10524">
        <v>7</v>
      </c>
      <c r="T10524">
        <v>21</v>
      </c>
      <c r="U10524">
        <v>0</v>
      </c>
      <c r="V10524">
        <v>1</v>
      </c>
      <c r="W10524">
        <v>38.260343155632071</v>
      </c>
      <c r="X10524">
        <v>224.81979913104141</v>
      </c>
      <c r="Y10524">
        <v>43.442721999079261</v>
      </c>
      <c r="Z10524">
        <v>42.163385528259937</v>
      </c>
      <c r="AA10524">
        <v>18.457541314576879</v>
      </c>
      <c r="AB10524">
        <v>24.804666814180905</v>
      </c>
      <c r="AC10524">
        <v>0</v>
      </c>
      <c r="AD10524">
        <v>0.37725508657472467</v>
      </c>
      <c r="AE10524">
        <v>392.3257130293452</v>
      </c>
    </row>
    <row r="10525" spans="1:31" x14ac:dyDescent="0.25">
      <c r="A10525">
        <v>1687264</v>
      </c>
      <c r="B10525">
        <v>1</v>
      </c>
      <c r="C10525" t="s">
        <v>80</v>
      </c>
      <c r="D10525" t="s">
        <v>89</v>
      </c>
      <c r="E10525" t="s">
        <v>140</v>
      </c>
      <c r="F10525" t="s">
        <v>29611</v>
      </c>
      <c r="G10525" t="s">
        <v>197</v>
      </c>
      <c r="H10525" t="s">
        <v>143</v>
      </c>
      <c r="I10525" t="s">
        <v>135</v>
      </c>
      <c r="J10525" t="s">
        <v>136</v>
      </c>
      <c r="K10525" t="s">
        <v>137</v>
      </c>
      <c r="L10525" t="s">
        <v>29612</v>
      </c>
      <c r="M10525" t="s">
        <v>29613</v>
      </c>
      <c r="N10525">
        <v>1.22</v>
      </c>
      <c r="O10525">
        <v>0</v>
      </c>
      <c r="P10525">
        <v>1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0.33218801731046455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0.33218801731046455</v>
      </c>
    </row>
    <row r="10526" spans="1:31" x14ac:dyDescent="0.25">
      <c r="A10526">
        <v>1687682</v>
      </c>
      <c r="B10526">
        <v>1</v>
      </c>
      <c r="C10526" t="s">
        <v>81</v>
      </c>
      <c r="D10526" t="s">
        <v>128</v>
      </c>
      <c r="E10526" t="s">
        <v>140</v>
      </c>
      <c r="F10526" t="s">
        <v>29614</v>
      </c>
      <c r="G10526" t="s">
        <v>209</v>
      </c>
      <c r="H10526" t="s">
        <v>143</v>
      </c>
      <c r="I10526" t="s">
        <v>135</v>
      </c>
      <c r="J10526" t="s">
        <v>136</v>
      </c>
      <c r="K10526" t="s">
        <v>137</v>
      </c>
      <c r="L10526" t="s">
        <v>29615</v>
      </c>
      <c r="M10526" t="s">
        <v>29616</v>
      </c>
      <c r="N10526">
        <v>1.340833333</v>
      </c>
      <c r="O10526">
        <v>0</v>
      </c>
      <c r="P10526">
        <v>5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2.5727622741968292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2.5727622741968292</v>
      </c>
    </row>
    <row r="10527" spans="1:31" x14ac:dyDescent="0.25">
      <c r="A10527">
        <v>1687158</v>
      </c>
      <c r="B10527">
        <v>1</v>
      </c>
      <c r="C10527" t="s">
        <v>81</v>
      </c>
      <c r="D10527" t="s">
        <v>122</v>
      </c>
      <c r="E10527" t="s">
        <v>159</v>
      </c>
      <c r="F10527" t="s">
        <v>29617</v>
      </c>
      <c r="G10527" t="s">
        <v>1912</v>
      </c>
      <c r="H10527" t="s">
        <v>134</v>
      </c>
      <c r="I10527" t="s">
        <v>135</v>
      </c>
      <c r="J10527" t="s">
        <v>136</v>
      </c>
      <c r="K10527" t="s">
        <v>137</v>
      </c>
      <c r="L10527" t="s">
        <v>29618</v>
      </c>
      <c r="M10527" t="s">
        <v>29619</v>
      </c>
      <c r="N10527">
        <v>6.0258333329999996</v>
      </c>
      <c r="O10527">
        <v>0</v>
      </c>
      <c r="P10527">
        <v>2</v>
      </c>
      <c r="Q10527">
        <v>0</v>
      </c>
      <c r="R10527">
        <v>8</v>
      </c>
      <c r="S10527">
        <v>0</v>
      </c>
      <c r="T10527">
        <v>1</v>
      </c>
      <c r="U10527">
        <v>0</v>
      </c>
      <c r="V10527">
        <v>0</v>
      </c>
      <c r="W10527">
        <v>0</v>
      </c>
      <c r="X10527">
        <v>1.0697851351029113</v>
      </c>
      <c r="Y10527">
        <v>0</v>
      </c>
      <c r="Z10527">
        <v>6.9322421263193688</v>
      </c>
      <c r="AA10527">
        <v>0</v>
      </c>
      <c r="AB10527">
        <v>1.0075480675343056</v>
      </c>
      <c r="AC10527">
        <v>0</v>
      </c>
      <c r="AD10527">
        <v>0</v>
      </c>
      <c r="AE10527">
        <v>9.0095753289565845</v>
      </c>
    </row>
    <row r="10528" spans="1:31" x14ac:dyDescent="0.25">
      <c r="A10528">
        <v>1687304</v>
      </c>
      <c r="B10528">
        <v>1</v>
      </c>
      <c r="C10528" t="s">
        <v>80</v>
      </c>
      <c r="D10528" t="s">
        <v>97</v>
      </c>
      <c r="E10528" t="s">
        <v>140</v>
      </c>
      <c r="F10528" t="s">
        <v>29620</v>
      </c>
      <c r="G10528" t="s">
        <v>197</v>
      </c>
      <c r="H10528" t="s">
        <v>143</v>
      </c>
      <c r="I10528" t="s">
        <v>135</v>
      </c>
      <c r="J10528" t="s">
        <v>136</v>
      </c>
      <c r="K10528" t="s">
        <v>137</v>
      </c>
      <c r="L10528" t="s">
        <v>29621</v>
      </c>
      <c r="M10528" t="s">
        <v>29622</v>
      </c>
      <c r="N10528">
        <v>5.9675000000000002</v>
      </c>
      <c r="O10528">
        <v>0</v>
      </c>
      <c r="P10528">
        <v>1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9.8398563616973342E-2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9.8398563616973342E-2</v>
      </c>
    </row>
    <row r="10529" spans="1:31" x14ac:dyDescent="0.25">
      <c r="A10529">
        <v>1687204</v>
      </c>
      <c r="B10529">
        <v>1</v>
      </c>
      <c r="C10529" t="s">
        <v>80</v>
      </c>
      <c r="D10529" t="s">
        <v>93</v>
      </c>
      <c r="E10529" t="s">
        <v>164</v>
      </c>
      <c r="F10529" t="s">
        <v>9352</v>
      </c>
      <c r="G10529" t="s">
        <v>161</v>
      </c>
      <c r="H10529" t="s">
        <v>134</v>
      </c>
      <c r="I10529" t="s">
        <v>135</v>
      </c>
      <c r="J10529" t="s">
        <v>136</v>
      </c>
      <c r="K10529" t="s">
        <v>137</v>
      </c>
      <c r="L10529" t="s">
        <v>29623</v>
      </c>
      <c r="M10529" t="s">
        <v>29624</v>
      </c>
      <c r="N10529">
        <v>0.87194444400000004</v>
      </c>
      <c r="O10529">
        <v>3</v>
      </c>
      <c r="P10529">
        <v>13</v>
      </c>
      <c r="Q10529">
        <v>41</v>
      </c>
      <c r="R10529">
        <v>185</v>
      </c>
      <c r="S10529">
        <v>14</v>
      </c>
      <c r="T10529">
        <v>44</v>
      </c>
      <c r="U10529">
        <v>0</v>
      </c>
      <c r="V10529">
        <v>0</v>
      </c>
      <c r="W10529">
        <v>6.6664418443551368</v>
      </c>
      <c r="X10529">
        <v>6.8391260284902442</v>
      </c>
      <c r="Y10529">
        <v>44.849265502746171</v>
      </c>
      <c r="Z10529">
        <v>114.13748159535241</v>
      </c>
      <c r="AA10529">
        <v>110.65990488448458</v>
      </c>
      <c r="AB10529">
        <v>45.472096234860466</v>
      </c>
      <c r="AC10529">
        <v>0</v>
      </c>
      <c r="AD10529">
        <v>0</v>
      </c>
      <c r="AE10529">
        <v>328.62431609028903</v>
      </c>
    </row>
    <row r="10530" spans="1:31" x14ac:dyDescent="0.25">
      <c r="A10530">
        <v>1687450</v>
      </c>
      <c r="B10530">
        <v>1</v>
      </c>
      <c r="C10530" t="s">
        <v>80</v>
      </c>
      <c r="D10530" t="s">
        <v>108</v>
      </c>
      <c r="E10530" t="s">
        <v>151</v>
      </c>
      <c r="F10530" t="s">
        <v>2591</v>
      </c>
      <c r="G10530" t="s">
        <v>153</v>
      </c>
      <c r="H10530" t="s">
        <v>143</v>
      </c>
      <c r="I10530" t="s">
        <v>135</v>
      </c>
      <c r="J10530" t="s">
        <v>136</v>
      </c>
      <c r="K10530" t="s">
        <v>137</v>
      </c>
      <c r="L10530" t="s">
        <v>29625</v>
      </c>
      <c r="M10530" t="s">
        <v>29626</v>
      </c>
      <c r="N10530">
        <v>0.824722222</v>
      </c>
      <c r="O10530">
        <v>0</v>
      </c>
      <c r="P10530">
        <v>11</v>
      </c>
      <c r="Q10530">
        <v>0</v>
      </c>
      <c r="R10530">
        <v>4</v>
      </c>
      <c r="S10530">
        <v>0</v>
      </c>
      <c r="T10530">
        <v>2</v>
      </c>
      <c r="U10530">
        <v>0</v>
      </c>
      <c r="V10530">
        <v>0</v>
      </c>
      <c r="W10530">
        <v>0</v>
      </c>
      <c r="X10530">
        <v>0.66817613132202469</v>
      </c>
      <c r="Y10530">
        <v>0</v>
      </c>
      <c r="Z10530">
        <v>6.3152635499284446E-2</v>
      </c>
      <c r="AA10530">
        <v>0</v>
      </c>
      <c r="AB10530">
        <v>0.16110912896634721</v>
      </c>
      <c r="AC10530">
        <v>0</v>
      </c>
      <c r="AD10530">
        <v>0</v>
      </c>
      <c r="AE10530">
        <v>0.89243789578765631</v>
      </c>
    </row>
    <row r="10531" spans="1:31" x14ac:dyDescent="0.25">
      <c r="A10531">
        <v>1687579</v>
      </c>
      <c r="B10531">
        <v>1</v>
      </c>
      <c r="C10531" t="s">
        <v>80</v>
      </c>
      <c r="D10531" t="s">
        <v>106</v>
      </c>
      <c r="E10531" t="s">
        <v>131</v>
      </c>
      <c r="F10531" t="s">
        <v>29627</v>
      </c>
      <c r="G10531" t="s">
        <v>161</v>
      </c>
      <c r="H10531" t="s">
        <v>134</v>
      </c>
      <c r="I10531" t="s">
        <v>135</v>
      </c>
      <c r="J10531" t="s">
        <v>136</v>
      </c>
      <c r="K10531" t="s">
        <v>137</v>
      </c>
      <c r="L10531" t="s">
        <v>29628</v>
      </c>
      <c r="M10531" t="s">
        <v>29629</v>
      </c>
      <c r="N10531">
        <v>0.36499999999999999</v>
      </c>
      <c r="O10531">
        <v>1</v>
      </c>
      <c r="P10531">
        <v>545</v>
      </c>
      <c r="Q10531">
        <v>42</v>
      </c>
      <c r="R10531">
        <v>30</v>
      </c>
      <c r="S10531">
        <v>8</v>
      </c>
      <c r="T10531">
        <v>56</v>
      </c>
      <c r="U10531">
        <v>0</v>
      </c>
      <c r="V10531">
        <v>0</v>
      </c>
      <c r="W10531">
        <v>8.2451651727600009E-2</v>
      </c>
      <c r="X10531">
        <v>31.160713243704595</v>
      </c>
      <c r="Y10531">
        <v>51.846113378026672</v>
      </c>
      <c r="Z10531">
        <v>2.6607752966983003</v>
      </c>
      <c r="AA10531">
        <v>9.3061876163641735</v>
      </c>
      <c r="AB10531">
        <v>12.69587783221816</v>
      </c>
      <c r="AC10531">
        <v>0</v>
      </c>
      <c r="AD10531">
        <v>0</v>
      </c>
      <c r="AE10531">
        <v>107.75211901873949</v>
      </c>
    </row>
    <row r="10532" spans="1:31" x14ac:dyDescent="0.25">
      <c r="A10532">
        <v>1687722</v>
      </c>
      <c r="B10532">
        <v>1</v>
      </c>
      <c r="C10532" t="s">
        <v>80</v>
      </c>
      <c r="D10532" t="s">
        <v>104</v>
      </c>
      <c r="E10532" t="s">
        <v>140</v>
      </c>
      <c r="F10532" t="s">
        <v>29630</v>
      </c>
      <c r="G10532" t="s">
        <v>197</v>
      </c>
      <c r="H10532" t="s">
        <v>143</v>
      </c>
      <c r="I10532" t="s">
        <v>135</v>
      </c>
      <c r="J10532" t="s">
        <v>136</v>
      </c>
      <c r="K10532" t="s">
        <v>137</v>
      </c>
      <c r="L10532" t="s">
        <v>29631</v>
      </c>
      <c r="M10532" t="s">
        <v>29632</v>
      </c>
      <c r="N10532">
        <v>2.838333333</v>
      </c>
      <c r="O10532">
        <v>0</v>
      </c>
      <c r="P10532">
        <v>2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1.7585791797684092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1.7585791797684092</v>
      </c>
    </row>
    <row r="10533" spans="1:31" x14ac:dyDescent="0.25">
      <c r="A10533">
        <v>1687224</v>
      </c>
      <c r="B10533">
        <v>1</v>
      </c>
      <c r="C10533" t="s">
        <v>80</v>
      </c>
      <c r="D10533" t="s">
        <v>95</v>
      </c>
      <c r="E10533" t="s">
        <v>159</v>
      </c>
      <c r="F10533" t="s">
        <v>29633</v>
      </c>
      <c r="G10533" t="s">
        <v>281</v>
      </c>
      <c r="H10533" t="s">
        <v>134</v>
      </c>
      <c r="I10533" t="s">
        <v>135</v>
      </c>
      <c r="J10533" t="s">
        <v>136</v>
      </c>
      <c r="K10533" t="s">
        <v>167</v>
      </c>
      <c r="L10533" t="s">
        <v>29634</v>
      </c>
      <c r="M10533" t="s">
        <v>29635</v>
      </c>
      <c r="N10533">
        <v>8.1813888880000007</v>
      </c>
      <c r="O10533">
        <v>0</v>
      </c>
      <c r="P10533">
        <v>93</v>
      </c>
      <c r="Q10533">
        <v>0</v>
      </c>
      <c r="R10533">
        <v>0</v>
      </c>
      <c r="S10533">
        <v>0</v>
      </c>
      <c r="T10533">
        <v>2</v>
      </c>
      <c r="U10533">
        <v>0</v>
      </c>
      <c r="V10533">
        <v>0</v>
      </c>
      <c r="W10533">
        <v>0</v>
      </c>
      <c r="X10533">
        <v>100.03313011378779</v>
      </c>
      <c r="Y10533">
        <v>0</v>
      </c>
      <c r="Z10533">
        <v>0</v>
      </c>
      <c r="AA10533">
        <v>0</v>
      </c>
      <c r="AB10533">
        <v>2.3437996974444444E-4</v>
      </c>
      <c r="AC10533">
        <v>0</v>
      </c>
      <c r="AD10533">
        <v>0</v>
      </c>
      <c r="AE10533">
        <v>100.03336449375753</v>
      </c>
    </row>
    <row r="10534" spans="1:31" x14ac:dyDescent="0.25">
      <c r="A10534">
        <v>1687367</v>
      </c>
      <c r="B10534">
        <v>1</v>
      </c>
      <c r="C10534" t="s">
        <v>80</v>
      </c>
      <c r="D10534" t="s">
        <v>97</v>
      </c>
      <c r="E10534" t="s">
        <v>151</v>
      </c>
      <c r="F10534" t="s">
        <v>29636</v>
      </c>
      <c r="G10534" t="s">
        <v>1774</v>
      </c>
      <c r="H10534" t="s">
        <v>143</v>
      </c>
      <c r="I10534" t="s">
        <v>135</v>
      </c>
      <c r="J10534" t="s">
        <v>136</v>
      </c>
      <c r="K10534" t="s">
        <v>137</v>
      </c>
      <c r="L10534" t="s">
        <v>29637</v>
      </c>
      <c r="M10534" t="s">
        <v>29638</v>
      </c>
      <c r="N10534">
        <v>3.5016666660000002</v>
      </c>
      <c r="O10534">
        <v>0</v>
      </c>
      <c r="P10534">
        <v>17</v>
      </c>
      <c r="Q10534">
        <v>0</v>
      </c>
      <c r="R10534">
        <v>6</v>
      </c>
      <c r="S10534">
        <v>0</v>
      </c>
      <c r="T10534">
        <v>8</v>
      </c>
      <c r="U10534">
        <v>0</v>
      </c>
      <c r="V10534">
        <v>0</v>
      </c>
      <c r="W10534">
        <v>0</v>
      </c>
      <c r="X10534">
        <v>18.465017005916597</v>
      </c>
      <c r="Y10534">
        <v>0</v>
      </c>
      <c r="Z10534">
        <v>1.7663651281754236</v>
      </c>
      <c r="AA10534">
        <v>0</v>
      </c>
      <c r="AB10534">
        <v>20.681856962826465</v>
      </c>
      <c r="AC10534">
        <v>0</v>
      </c>
      <c r="AD10534">
        <v>0</v>
      </c>
      <c r="AE10534">
        <v>40.913239096918488</v>
      </c>
    </row>
    <row r="10535" spans="1:31" x14ac:dyDescent="0.25">
      <c r="A10535">
        <v>1687410</v>
      </c>
      <c r="B10535">
        <v>1</v>
      </c>
      <c r="C10535" t="s">
        <v>80</v>
      </c>
      <c r="D10535" t="s">
        <v>98</v>
      </c>
      <c r="E10535" t="s">
        <v>159</v>
      </c>
      <c r="F10535" t="s">
        <v>29639</v>
      </c>
      <c r="G10535" t="s">
        <v>253</v>
      </c>
      <c r="H10535" t="s">
        <v>134</v>
      </c>
      <c r="I10535" t="s">
        <v>135</v>
      </c>
      <c r="J10535" t="s">
        <v>136</v>
      </c>
      <c r="K10535" t="s">
        <v>167</v>
      </c>
      <c r="L10535" t="s">
        <v>29640</v>
      </c>
      <c r="M10535" t="s">
        <v>29641</v>
      </c>
      <c r="N10535">
        <v>1.0613055549999999</v>
      </c>
      <c r="O10535">
        <v>0</v>
      </c>
      <c r="P10535">
        <v>817</v>
      </c>
      <c r="Q10535">
        <v>0</v>
      </c>
      <c r="R10535">
        <v>21</v>
      </c>
      <c r="S10535">
        <v>1</v>
      </c>
      <c r="T10535">
        <v>133</v>
      </c>
      <c r="U10535">
        <v>0</v>
      </c>
      <c r="V10535">
        <v>0</v>
      </c>
      <c r="W10535">
        <v>0</v>
      </c>
      <c r="X10535">
        <v>185.64640328324316</v>
      </c>
      <c r="Y10535">
        <v>0</v>
      </c>
      <c r="Z10535">
        <v>9.3924991665269619</v>
      </c>
      <c r="AA10535">
        <v>1.9808635720994778</v>
      </c>
      <c r="AB10535">
        <v>144.48607936075047</v>
      </c>
      <c r="AC10535">
        <v>0</v>
      </c>
      <c r="AD10535">
        <v>0</v>
      </c>
      <c r="AE10535">
        <v>341.50584538262007</v>
      </c>
    </row>
    <row r="10536" spans="1:31" x14ac:dyDescent="0.25">
      <c r="A10536">
        <v>1687536</v>
      </c>
      <c r="B10536">
        <v>1</v>
      </c>
      <c r="C10536" t="s">
        <v>81</v>
      </c>
      <c r="D10536" t="s">
        <v>128</v>
      </c>
      <c r="E10536" t="s">
        <v>140</v>
      </c>
      <c r="F10536" t="s">
        <v>23582</v>
      </c>
      <c r="G10536" t="s">
        <v>389</v>
      </c>
      <c r="H10536" t="s">
        <v>143</v>
      </c>
      <c r="I10536" t="s">
        <v>135</v>
      </c>
      <c r="J10536" t="s">
        <v>3</v>
      </c>
      <c r="K10536" t="s">
        <v>137</v>
      </c>
      <c r="L10536" t="s">
        <v>29642</v>
      </c>
      <c r="M10536" t="s">
        <v>29643</v>
      </c>
      <c r="N10536">
        <v>6.3119444439999999</v>
      </c>
      <c r="O10536">
        <v>0</v>
      </c>
      <c r="P10536">
        <v>1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0.20594872314804666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0.20594872314804666</v>
      </c>
    </row>
    <row r="10537" spans="1:31" x14ac:dyDescent="0.25">
      <c r="A10537">
        <v>1687665</v>
      </c>
      <c r="B10537">
        <v>1</v>
      </c>
      <c r="C10537" t="s">
        <v>80</v>
      </c>
      <c r="D10537" t="s">
        <v>103</v>
      </c>
      <c r="E10537" t="s">
        <v>140</v>
      </c>
      <c r="F10537" t="s">
        <v>29644</v>
      </c>
      <c r="G10537" t="s">
        <v>197</v>
      </c>
      <c r="H10537" t="s">
        <v>143</v>
      </c>
      <c r="I10537" t="s">
        <v>135</v>
      </c>
      <c r="J10537" t="s">
        <v>136</v>
      </c>
      <c r="K10537" t="s">
        <v>137</v>
      </c>
      <c r="L10537" t="s">
        <v>29645</v>
      </c>
      <c r="M10537" t="s">
        <v>29646</v>
      </c>
      <c r="N10537">
        <v>0.91916666599999997</v>
      </c>
      <c r="O10537">
        <v>0</v>
      </c>
      <c r="P10537">
        <v>1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0.21721778356650501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0.21721778356650501</v>
      </c>
    </row>
    <row r="10538" spans="1:31" x14ac:dyDescent="0.25">
      <c r="A10538">
        <v>1687373</v>
      </c>
      <c r="B10538">
        <v>1</v>
      </c>
      <c r="C10538" t="s">
        <v>80</v>
      </c>
      <c r="D10538" t="s">
        <v>84</v>
      </c>
      <c r="E10538" t="s">
        <v>159</v>
      </c>
      <c r="F10538" t="s">
        <v>29647</v>
      </c>
      <c r="G10538" t="s">
        <v>281</v>
      </c>
      <c r="H10538" t="s">
        <v>134</v>
      </c>
      <c r="I10538" t="s">
        <v>135</v>
      </c>
      <c r="J10538" t="s">
        <v>136</v>
      </c>
      <c r="K10538" t="s">
        <v>167</v>
      </c>
      <c r="L10538" t="s">
        <v>29648</v>
      </c>
      <c r="M10538" t="s">
        <v>29649</v>
      </c>
      <c r="N10538">
        <v>1.9650000000000001</v>
      </c>
      <c r="O10538">
        <v>0</v>
      </c>
      <c r="P10538">
        <v>516</v>
      </c>
      <c r="Q10538">
        <v>0</v>
      </c>
      <c r="R10538">
        <v>16</v>
      </c>
      <c r="S10538">
        <v>29</v>
      </c>
      <c r="T10538">
        <v>362</v>
      </c>
      <c r="U10538">
        <v>6</v>
      </c>
      <c r="V10538">
        <v>3</v>
      </c>
      <c r="W10538">
        <v>0</v>
      </c>
      <c r="X10538">
        <v>333.9012880248564</v>
      </c>
      <c r="Y10538">
        <v>0</v>
      </c>
      <c r="Z10538">
        <v>17.238806596087908</v>
      </c>
      <c r="AA10538">
        <v>312.42415304739677</v>
      </c>
      <c r="AB10538">
        <v>1176.8337943909303</v>
      </c>
      <c r="AC10538">
        <v>1816.7205226220608</v>
      </c>
      <c r="AD10538">
        <v>46.747038758928646</v>
      </c>
      <c r="AE10538">
        <v>3703.8656034402607</v>
      </c>
    </row>
    <row r="10539" spans="1:31" x14ac:dyDescent="0.25">
      <c r="A10539">
        <v>1687622</v>
      </c>
      <c r="B10539">
        <v>1</v>
      </c>
      <c r="C10539" t="s">
        <v>80</v>
      </c>
      <c r="D10539" t="s">
        <v>105</v>
      </c>
      <c r="E10539" t="s">
        <v>164</v>
      </c>
      <c r="F10539" t="s">
        <v>29650</v>
      </c>
      <c r="G10539" t="s">
        <v>161</v>
      </c>
      <c r="H10539" t="s">
        <v>134</v>
      </c>
      <c r="I10539" t="s">
        <v>135</v>
      </c>
      <c r="J10539" t="s">
        <v>136</v>
      </c>
      <c r="K10539" t="s">
        <v>137</v>
      </c>
      <c r="L10539" t="s">
        <v>29651</v>
      </c>
      <c r="M10539" t="s">
        <v>29652</v>
      </c>
      <c r="N10539">
        <v>0.92694444399999998</v>
      </c>
      <c r="O10539">
        <v>1</v>
      </c>
      <c r="P10539">
        <v>10547</v>
      </c>
      <c r="Q10539">
        <v>0</v>
      </c>
      <c r="R10539">
        <v>58</v>
      </c>
      <c r="S10539">
        <v>3</v>
      </c>
      <c r="T10539">
        <v>2153</v>
      </c>
      <c r="U10539">
        <v>2</v>
      </c>
      <c r="V10539">
        <v>4</v>
      </c>
      <c r="W10539">
        <v>1.3673945203941047</v>
      </c>
      <c r="X10539">
        <v>2600.1417580727975</v>
      </c>
      <c r="Y10539">
        <v>0</v>
      </c>
      <c r="Z10539">
        <v>9.2049607851931228</v>
      </c>
      <c r="AA10539">
        <v>153.55624743501099</v>
      </c>
      <c r="AB10539">
        <v>2443.7717686272886</v>
      </c>
      <c r="AC10539">
        <v>312.66563241059509</v>
      </c>
      <c r="AD10539">
        <v>12.091377479015211</v>
      </c>
      <c r="AE10539">
        <v>5532.7991393302946</v>
      </c>
    </row>
    <row r="10540" spans="1:31" x14ac:dyDescent="0.25">
      <c r="A10540">
        <v>1687568</v>
      </c>
      <c r="B10540">
        <v>1</v>
      </c>
      <c r="C10540" t="s">
        <v>81</v>
      </c>
      <c r="D10540" t="s">
        <v>127</v>
      </c>
      <c r="E10540" t="s">
        <v>159</v>
      </c>
      <c r="F10540" t="s">
        <v>24612</v>
      </c>
      <c r="G10540" t="s">
        <v>161</v>
      </c>
      <c r="H10540" t="s">
        <v>134</v>
      </c>
      <c r="I10540" t="s">
        <v>135</v>
      </c>
      <c r="J10540" t="s">
        <v>136</v>
      </c>
      <c r="K10540" t="s">
        <v>137</v>
      </c>
      <c r="L10540" t="s">
        <v>29653</v>
      </c>
      <c r="M10540" t="s">
        <v>29654</v>
      </c>
      <c r="N10540">
        <v>0.95944444399999995</v>
      </c>
      <c r="O10540">
        <v>5</v>
      </c>
      <c r="P10540">
        <v>0</v>
      </c>
      <c r="Q10540">
        <v>155</v>
      </c>
      <c r="R10540">
        <v>6</v>
      </c>
      <c r="S10540">
        <v>6</v>
      </c>
      <c r="T10540">
        <v>0</v>
      </c>
      <c r="U10540">
        <v>0</v>
      </c>
      <c r="V10540">
        <v>0</v>
      </c>
      <c r="W10540">
        <v>0.50552006299135011</v>
      </c>
      <c r="X10540">
        <v>0</v>
      </c>
      <c r="Y10540">
        <v>45.75869927470842</v>
      </c>
      <c r="Z10540">
        <v>1.0955153979280809</v>
      </c>
      <c r="AA10540">
        <v>12.974536567801845</v>
      </c>
      <c r="AB10540">
        <v>0</v>
      </c>
      <c r="AC10540">
        <v>0</v>
      </c>
      <c r="AD10540">
        <v>0</v>
      </c>
      <c r="AE10540">
        <v>60.334271303429702</v>
      </c>
    </row>
    <row r="10541" spans="1:31" x14ac:dyDescent="0.25">
      <c r="A10541">
        <v>1687777</v>
      </c>
      <c r="B10541">
        <v>1</v>
      </c>
      <c r="C10541" t="s">
        <v>80</v>
      </c>
      <c r="D10541" t="s">
        <v>88</v>
      </c>
      <c r="E10541" t="s">
        <v>140</v>
      </c>
      <c r="F10541" t="s">
        <v>29655</v>
      </c>
      <c r="G10541" t="s">
        <v>209</v>
      </c>
      <c r="H10541" t="s">
        <v>143</v>
      </c>
      <c r="I10541" t="s">
        <v>135</v>
      </c>
      <c r="J10541" t="s">
        <v>136</v>
      </c>
      <c r="K10541" t="s">
        <v>137</v>
      </c>
      <c r="L10541" t="s">
        <v>29656</v>
      </c>
      <c r="M10541" t="s">
        <v>29657</v>
      </c>
      <c r="N10541">
        <v>2.5552777770000001</v>
      </c>
      <c r="O10541">
        <v>0</v>
      </c>
      <c r="P10541">
        <v>5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6.4847777923896839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6.4847777923896839</v>
      </c>
    </row>
    <row r="10542" spans="1:31" x14ac:dyDescent="0.25">
      <c r="A10542">
        <v>1687708</v>
      </c>
      <c r="B10542">
        <v>1</v>
      </c>
      <c r="C10542" t="s">
        <v>80</v>
      </c>
      <c r="D10542" t="s">
        <v>83</v>
      </c>
      <c r="E10542" t="s">
        <v>140</v>
      </c>
      <c r="F10542" t="s">
        <v>29658</v>
      </c>
      <c r="G10542" t="s">
        <v>142</v>
      </c>
      <c r="H10542" t="s">
        <v>143</v>
      </c>
      <c r="I10542" t="s">
        <v>135</v>
      </c>
      <c r="J10542" t="s">
        <v>136</v>
      </c>
      <c r="K10542" t="s">
        <v>137</v>
      </c>
      <c r="L10542" t="s">
        <v>29659</v>
      </c>
      <c r="M10542" t="s">
        <v>29660</v>
      </c>
      <c r="N10542">
        <v>2.4680555549999998</v>
      </c>
      <c r="O10542">
        <v>0</v>
      </c>
      <c r="P10542">
        <v>5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2.5623196695382413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2.5623196695382413</v>
      </c>
    </row>
    <row r="10543" spans="1:31" x14ac:dyDescent="0.25">
      <c r="A10543">
        <v>1687731</v>
      </c>
      <c r="B10543">
        <v>1</v>
      </c>
      <c r="C10543" t="s">
        <v>81</v>
      </c>
      <c r="D10543" t="s">
        <v>115</v>
      </c>
      <c r="E10543" t="s">
        <v>151</v>
      </c>
      <c r="F10543" t="s">
        <v>29661</v>
      </c>
      <c r="G10543" t="s">
        <v>153</v>
      </c>
      <c r="H10543" t="s">
        <v>143</v>
      </c>
      <c r="I10543" t="s">
        <v>135</v>
      </c>
      <c r="J10543" t="s">
        <v>136</v>
      </c>
      <c r="K10543" t="s">
        <v>137</v>
      </c>
      <c r="L10543" t="s">
        <v>29662</v>
      </c>
      <c r="M10543" t="s">
        <v>29663</v>
      </c>
      <c r="N10543">
        <v>1.2677777770000001</v>
      </c>
      <c r="O10543">
        <v>0</v>
      </c>
      <c r="P10543">
        <v>108</v>
      </c>
      <c r="Q10543">
        <v>0</v>
      </c>
      <c r="R10543">
        <v>0</v>
      </c>
      <c r="S10543">
        <v>0</v>
      </c>
      <c r="T10543">
        <v>4</v>
      </c>
      <c r="U10543">
        <v>0</v>
      </c>
      <c r="V10543">
        <v>0</v>
      </c>
      <c r="W10543">
        <v>0</v>
      </c>
      <c r="X10543">
        <v>16.361002869478924</v>
      </c>
      <c r="Y10543">
        <v>0</v>
      </c>
      <c r="Z10543">
        <v>0</v>
      </c>
      <c r="AA10543">
        <v>0</v>
      </c>
      <c r="AB10543">
        <v>1.9388305807262791</v>
      </c>
      <c r="AC10543">
        <v>0</v>
      </c>
      <c r="AD10543">
        <v>0</v>
      </c>
      <c r="AE10543">
        <v>18.299833450205202</v>
      </c>
    </row>
    <row r="10544" spans="1:31" x14ac:dyDescent="0.25">
      <c r="A10544">
        <v>1687253</v>
      </c>
      <c r="B10544">
        <v>1</v>
      </c>
      <c r="C10544" t="s">
        <v>81</v>
      </c>
      <c r="D10544" t="s">
        <v>122</v>
      </c>
      <c r="E10544" t="s">
        <v>159</v>
      </c>
      <c r="F10544" t="s">
        <v>4216</v>
      </c>
      <c r="G10544" t="s">
        <v>166</v>
      </c>
      <c r="H10544" t="s">
        <v>134</v>
      </c>
      <c r="I10544" t="s">
        <v>135</v>
      </c>
      <c r="J10544" t="s">
        <v>136</v>
      </c>
      <c r="K10544" t="s">
        <v>167</v>
      </c>
      <c r="L10544" t="s">
        <v>29664</v>
      </c>
      <c r="M10544" t="s">
        <v>29665</v>
      </c>
      <c r="N10544">
        <v>0.44427861099999999</v>
      </c>
      <c r="O10544">
        <v>0</v>
      </c>
      <c r="P10544">
        <v>1403</v>
      </c>
      <c r="Q10544">
        <v>0</v>
      </c>
      <c r="R10544">
        <v>0</v>
      </c>
      <c r="S10544">
        <v>3</v>
      </c>
      <c r="T10544">
        <v>84</v>
      </c>
      <c r="U10544">
        <v>0</v>
      </c>
      <c r="V10544">
        <v>0</v>
      </c>
      <c r="W10544">
        <v>0</v>
      </c>
      <c r="X10544">
        <v>117.12375848374725</v>
      </c>
      <c r="Y10544">
        <v>0</v>
      </c>
      <c r="Z10544">
        <v>0</v>
      </c>
      <c r="AA10544">
        <v>78.742710546834658</v>
      </c>
      <c r="AB10544">
        <v>19.625738788930221</v>
      </c>
      <c r="AC10544">
        <v>0</v>
      </c>
      <c r="AD10544">
        <v>0</v>
      </c>
      <c r="AE10544">
        <v>215.49220781951215</v>
      </c>
    </row>
    <row r="10545" spans="1:31" x14ac:dyDescent="0.25">
      <c r="A10545">
        <v>1687585</v>
      </c>
      <c r="B10545">
        <v>1</v>
      </c>
      <c r="C10545" t="s">
        <v>81</v>
      </c>
      <c r="D10545" t="s">
        <v>113</v>
      </c>
      <c r="E10545" t="s">
        <v>179</v>
      </c>
      <c r="F10545" t="s">
        <v>17322</v>
      </c>
      <c r="G10545" t="s">
        <v>161</v>
      </c>
      <c r="H10545" t="s">
        <v>134</v>
      </c>
      <c r="I10545" t="s">
        <v>135</v>
      </c>
      <c r="J10545" t="s">
        <v>136</v>
      </c>
      <c r="K10545" t="s">
        <v>137</v>
      </c>
      <c r="L10545" t="s">
        <v>29666</v>
      </c>
      <c r="M10545" t="s">
        <v>29667</v>
      </c>
      <c r="N10545">
        <v>0.91749999999999998</v>
      </c>
      <c r="O10545">
        <v>4</v>
      </c>
      <c r="P10545">
        <v>3581</v>
      </c>
      <c r="Q10545">
        <v>129</v>
      </c>
      <c r="R10545">
        <v>1015</v>
      </c>
      <c r="S10545">
        <v>33</v>
      </c>
      <c r="T10545">
        <v>279</v>
      </c>
      <c r="U10545">
        <v>3</v>
      </c>
      <c r="V10545">
        <v>0</v>
      </c>
      <c r="W10545">
        <v>0.68488462725660448</v>
      </c>
      <c r="X10545">
        <v>428.61389103985255</v>
      </c>
      <c r="Y10545">
        <v>109.80724516355093</v>
      </c>
      <c r="Z10545">
        <v>378.16106316649837</v>
      </c>
      <c r="AA10545">
        <v>148.87521429671145</v>
      </c>
      <c r="AB10545">
        <v>242.06889586163715</v>
      </c>
      <c r="AC10545">
        <v>144.38960774981874</v>
      </c>
      <c r="AD10545">
        <v>0</v>
      </c>
      <c r="AE10545">
        <v>1452.6008019053259</v>
      </c>
    </row>
    <row r="10546" spans="1:31" x14ac:dyDescent="0.25">
      <c r="A10546">
        <v>1687359</v>
      </c>
      <c r="B10546">
        <v>1</v>
      </c>
      <c r="C10546" t="s">
        <v>81</v>
      </c>
      <c r="D10546" t="s">
        <v>113</v>
      </c>
      <c r="E10546" t="s">
        <v>131</v>
      </c>
      <c r="F10546" t="s">
        <v>15842</v>
      </c>
      <c r="G10546" t="s">
        <v>253</v>
      </c>
      <c r="H10546" t="s">
        <v>134</v>
      </c>
      <c r="I10546" t="s">
        <v>135</v>
      </c>
      <c r="J10546" t="s">
        <v>136</v>
      </c>
      <c r="K10546" t="s">
        <v>167</v>
      </c>
      <c r="L10546" t="s">
        <v>29668</v>
      </c>
      <c r="M10546" t="s">
        <v>29669</v>
      </c>
      <c r="N10546">
        <v>1.0963888879999999</v>
      </c>
      <c r="O10546">
        <v>0</v>
      </c>
      <c r="P10546">
        <v>407</v>
      </c>
      <c r="Q10546">
        <v>2</v>
      </c>
      <c r="R10546">
        <v>28</v>
      </c>
      <c r="S10546">
        <v>3</v>
      </c>
      <c r="T10546">
        <v>8</v>
      </c>
      <c r="U10546">
        <v>0</v>
      </c>
      <c r="V10546">
        <v>0</v>
      </c>
      <c r="W10546">
        <v>0</v>
      </c>
      <c r="X10546">
        <v>37.92629332014765</v>
      </c>
      <c r="Y10546">
        <v>0.19417683702448893</v>
      </c>
      <c r="Z10546">
        <v>4.3834822134486489</v>
      </c>
      <c r="AA10546">
        <v>51.270023009372615</v>
      </c>
      <c r="AB10546">
        <v>2.271747681058192</v>
      </c>
      <c r="AC10546">
        <v>0</v>
      </c>
      <c r="AD10546">
        <v>0</v>
      </c>
      <c r="AE10546">
        <v>96.045723061051589</v>
      </c>
    </row>
    <row r="10547" spans="1:31" x14ac:dyDescent="0.25">
      <c r="A10547">
        <v>1687691</v>
      </c>
      <c r="B10547">
        <v>1</v>
      </c>
      <c r="C10547" t="s">
        <v>80</v>
      </c>
      <c r="D10547" t="s">
        <v>82</v>
      </c>
      <c r="E10547" t="s">
        <v>140</v>
      </c>
      <c r="F10547" t="s">
        <v>29670</v>
      </c>
      <c r="G10547" t="s">
        <v>1713</v>
      </c>
      <c r="H10547" t="s">
        <v>143</v>
      </c>
      <c r="I10547" t="s">
        <v>135</v>
      </c>
      <c r="J10547" t="s">
        <v>136</v>
      </c>
      <c r="K10547" t="s">
        <v>137</v>
      </c>
      <c r="L10547" t="s">
        <v>29671</v>
      </c>
      <c r="M10547" t="s">
        <v>29672</v>
      </c>
      <c r="N10547">
        <v>2.8566666660000002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2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8.2118659161250829</v>
      </c>
      <c r="AC10547">
        <v>0</v>
      </c>
      <c r="AD10547">
        <v>0</v>
      </c>
      <c r="AE10547">
        <v>8.2118659161250829</v>
      </c>
    </row>
    <row r="10548" spans="1:31" x14ac:dyDescent="0.25">
      <c r="A10548">
        <v>1687499</v>
      </c>
      <c r="B10548">
        <v>1</v>
      </c>
      <c r="C10548" t="s">
        <v>80</v>
      </c>
      <c r="D10548" t="s">
        <v>85</v>
      </c>
      <c r="E10548" t="s">
        <v>146</v>
      </c>
      <c r="F10548" t="s">
        <v>29673</v>
      </c>
      <c r="G10548" t="s">
        <v>281</v>
      </c>
      <c r="H10548" t="s">
        <v>143</v>
      </c>
      <c r="I10548" t="s">
        <v>135</v>
      </c>
      <c r="J10548" t="s">
        <v>136</v>
      </c>
      <c r="K10548" t="s">
        <v>167</v>
      </c>
      <c r="L10548" t="s">
        <v>29674</v>
      </c>
      <c r="M10548" t="s">
        <v>29675</v>
      </c>
      <c r="N10548">
        <v>0.4602175</v>
      </c>
      <c r="O10548">
        <v>0</v>
      </c>
      <c r="P10548">
        <v>103</v>
      </c>
      <c r="Q10548">
        <v>0</v>
      </c>
      <c r="R10548">
        <v>0</v>
      </c>
      <c r="S10548">
        <v>0</v>
      </c>
      <c r="T10548">
        <v>10</v>
      </c>
      <c r="U10548">
        <v>0</v>
      </c>
      <c r="V10548">
        <v>0</v>
      </c>
      <c r="W10548">
        <v>0</v>
      </c>
      <c r="X10548">
        <v>23.730259900207937</v>
      </c>
      <c r="Y10548">
        <v>0</v>
      </c>
      <c r="Z10548">
        <v>0</v>
      </c>
      <c r="AA10548">
        <v>0</v>
      </c>
      <c r="AB10548">
        <v>2.502022685676847</v>
      </c>
      <c r="AC10548">
        <v>0</v>
      </c>
      <c r="AD10548">
        <v>0</v>
      </c>
      <c r="AE10548">
        <v>26.232282585884782</v>
      </c>
    </row>
    <row r="10549" spans="1:31" x14ac:dyDescent="0.25">
      <c r="A10549">
        <v>1687150</v>
      </c>
      <c r="B10549">
        <v>1</v>
      </c>
      <c r="C10549" t="s">
        <v>80</v>
      </c>
      <c r="D10549" t="s">
        <v>84</v>
      </c>
      <c r="E10549" t="s">
        <v>146</v>
      </c>
      <c r="F10549" t="s">
        <v>29676</v>
      </c>
      <c r="G10549" t="s">
        <v>425</v>
      </c>
      <c r="H10549" t="s">
        <v>143</v>
      </c>
      <c r="I10549" t="s">
        <v>135</v>
      </c>
      <c r="J10549" t="s">
        <v>136</v>
      </c>
      <c r="K10549" t="s">
        <v>137</v>
      </c>
      <c r="L10549" t="s">
        <v>29677</v>
      </c>
      <c r="M10549" t="s">
        <v>29678</v>
      </c>
      <c r="N10549">
        <v>1.0136111109999999</v>
      </c>
      <c r="O10549">
        <v>0</v>
      </c>
      <c r="P10549">
        <v>141</v>
      </c>
      <c r="Q10549">
        <v>0</v>
      </c>
      <c r="R10549">
        <v>0</v>
      </c>
      <c r="S10549">
        <v>0</v>
      </c>
      <c r="T10549">
        <v>13</v>
      </c>
      <c r="U10549">
        <v>0</v>
      </c>
      <c r="V10549">
        <v>0</v>
      </c>
      <c r="W10549">
        <v>0</v>
      </c>
      <c r="X10549">
        <v>50.239285465322638</v>
      </c>
      <c r="Y10549">
        <v>0</v>
      </c>
      <c r="Z10549">
        <v>0</v>
      </c>
      <c r="AA10549">
        <v>0</v>
      </c>
      <c r="AB10549">
        <v>40.750126435649392</v>
      </c>
      <c r="AC10549">
        <v>0</v>
      </c>
      <c r="AD10549">
        <v>0</v>
      </c>
      <c r="AE10549">
        <v>90.98941190097203</v>
      </c>
    </row>
    <row r="10550" spans="1:31" x14ac:dyDescent="0.25">
      <c r="A10550">
        <v>1687545</v>
      </c>
      <c r="B10550">
        <v>1</v>
      </c>
      <c r="C10550" t="s">
        <v>80</v>
      </c>
      <c r="D10550" t="s">
        <v>102</v>
      </c>
      <c r="E10550" t="s">
        <v>146</v>
      </c>
      <c r="F10550" t="s">
        <v>29679</v>
      </c>
      <c r="G10550" t="s">
        <v>148</v>
      </c>
      <c r="H10550" t="s">
        <v>143</v>
      </c>
      <c r="I10550" t="s">
        <v>135</v>
      </c>
      <c r="J10550" t="s">
        <v>136</v>
      </c>
      <c r="K10550" t="s">
        <v>137</v>
      </c>
      <c r="L10550" t="s">
        <v>29680</v>
      </c>
      <c r="M10550" t="s">
        <v>29681</v>
      </c>
      <c r="N10550">
        <v>1.4483333329999999</v>
      </c>
      <c r="O10550">
        <v>0</v>
      </c>
      <c r="P10550">
        <v>23</v>
      </c>
      <c r="Q10550">
        <v>0</v>
      </c>
      <c r="R10550">
        <v>2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4.3553045048365169</v>
      </c>
      <c r="Y10550">
        <v>0</v>
      </c>
      <c r="Z10550">
        <v>0.29152756634514337</v>
      </c>
      <c r="AA10550">
        <v>0</v>
      </c>
      <c r="AB10550">
        <v>0</v>
      </c>
      <c r="AC10550">
        <v>0</v>
      </c>
      <c r="AD10550">
        <v>0</v>
      </c>
      <c r="AE10550">
        <v>4.6468320711816604</v>
      </c>
    </row>
    <row r="10551" spans="1:31" x14ac:dyDescent="0.25">
      <c r="A10551">
        <v>1687296</v>
      </c>
      <c r="B10551">
        <v>1</v>
      </c>
      <c r="C10551" t="s">
        <v>80</v>
      </c>
      <c r="D10551" t="s">
        <v>97</v>
      </c>
      <c r="E10551" t="s">
        <v>151</v>
      </c>
      <c r="F10551" t="s">
        <v>8006</v>
      </c>
      <c r="G10551" t="s">
        <v>281</v>
      </c>
      <c r="H10551" t="s">
        <v>143</v>
      </c>
      <c r="I10551" t="s">
        <v>135</v>
      </c>
      <c r="J10551" t="s">
        <v>136</v>
      </c>
      <c r="K10551" t="s">
        <v>167</v>
      </c>
      <c r="L10551" t="s">
        <v>29682</v>
      </c>
      <c r="M10551" t="s">
        <v>29683</v>
      </c>
      <c r="N10551">
        <v>7.4841666660000001</v>
      </c>
      <c r="O10551">
        <v>0</v>
      </c>
      <c r="P10551">
        <v>13</v>
      </c>
      <c r="Q10551">
        <v>0</v>
      </c>
      <c r="R10551">
        <v>15</v>
      </c>
      <c r="S10551">
        <v>0</v>
      </c>
      <c r="T10551">
        <v>2</v>
      </c>
      <c r="U10551">
        <v>0</v>
      </c>
      <c r="V10551">
        <v>0</v>
      </c>
      <c r="W10551">
        <v>0</v>
      </c>
      <c r="X10551">
        <v>38.114308224286802</v>
      </c>
      <c r="Y10551">
        <v>0</v>
      </c>
      <c r="Z10551">
        <v>23.000142539114051</v>
      </c>
      <c r="AA10551">
        <v>0</v>
      </c>
      <c r="AB10551">
        <v>6.656892152407301</v>
      </c>
      <c r="AC10551">
        <v>0</v>
      </c>
      <c r="AD10551">
        <v>0</v>
      </c>
      <c r="AE10551">
        <v>67.771342915808148</v>
      </c>
    </row>
    <row r="10552" spans="1:31" x14ac:dyDescent="0.25">
      <c r="A10552">
        <v>1687582</v>
      </c>
      <c r="B10552">
        <v>1</v>
      </c>
      <c r="C10552" t="s">
        <v>81</v>
      </c>
      <c r="D10552" t="s">
        <v>128</v>
      </c>
      <c r="E10552" t="s">
        <v>164</v>
      </c>
      <c r="F10552" t="s">
        <v>29684</v>
      </c>
      <c r="G10552" t="s">
        <v>161</v>
      </c>
      <c r="H10552" t="s">
        <v>134</v>
      </c>
      <c r="I10552" t="s">
        <v>135</v>
      </c>
      <c r="J10552" t="s">
        <v>136</v>
      </c>
      <c r="K10552" t="s">
        <v>137</v>
      </c>
      <c r="L10552" t="s">
        <v>29685</v>
      </c>
      <c r="M10552" t="s">
        <v>29686</v>
      </c>
      <c r="N10552">
        <v>0.31805555499999999</v>
      </c>
      <c r="O10552">
        <v>0</v>
      </c>
      <c r="P10552">
        <v>88</v>
      </c>
      <c r="Q10552">
        <v>0</v>
      </c>
      <c r="R10552">
        <v>1</v>
      </c>
      <c r="S10552">
        <v>2</v>
      </c>
      <c r="T10552">
        <v>27</v>
      </c>
      <c r="U10552">
        <v>0</v>
      </c>
      <c r="V10552">
        <v>0</v>
      </c>
      <c r="W10552">
        <v>0</v>
      </c>
      <c r="X10552">
        <v>14.968520166734976</v>
      </c>
      <c r="Y10552">
        <v>0</v>
      </c>
      <c r="Z10552">
        <v>2.6630560344861111E-4</v>
      </c>
      <c r="AA10552">
        <v>29.034648966525832</v>
      </c>
      <c r="AB10552">
        <v>41.981280024143764</v>
      </c>
      <c r="AC10552">
        <v>0</v>
      </c>
      <c r="AD10552">
        <v>0</v>
      </c>
      <c r="AE10552">
        <v>85.98471546300803</v>
      </c>
    </row>
    <row r="10553" spans="1:31" x14ac:dyDescent="0.25">
      <c r="A10553">
        <v>1687339</v>
      </c>
      <c r="B10553">
        <v>1</v>
      </c>
      <c r="C10553" t="s">
        <v>80</v>
      </c>
      <c r="D10553" t="s">
        <v>91</v>
      </c>
      <c r="E10553" t="s">
        <v>159</v>
      </c>
      <c r="F10553" t="s">
        <v>29687</v>
      </c>
      <c r="G10553" t="s">
        <v>161</v>
      </c>
      <c r="H10553" t="s">
        <v>134</v>
      </c>
      <c r="I10553" t="s">
        <v>135</v>
      </c>
      <c r="J10553" t="s">
        <v>136</v>
      </c>
      <c r="K10553" t="s">
        <v>137</v>
      </c>
      <c r="L10553" t="s">
        <v>29688</v>
      </c>
      <c r="M10553" t="s">
        <v>29689</v>
      </c>
      <c r="N10553">
        <v>0.74166666599999997</v>
      </c>
      <c r="O10553">
        <v>0</v>
      </c>
      <c r="P10553">
        <v>750</v>
      </c>
      <c r="Q10553">
        <v>0</v>
      </c>
      <c r="R10553">
        <v>0</v>
      </c>
      <c r="S10553">
        <v>0</v>
      </c>
      <c r="T10553">
        <v>30</v>
      </c>
      <c r="U10553">
        <v>0</v>
      </c>
      <c r="V10553">
        <v>0</v>
      </c>
      <c r="W10553">
        <v>0</v>
      </c>
      <c r="X10553">
        <v>181.88224099004299</v>
      </c>
      <c r="Y10553">
        <v>0</v>
      </c>
      <c r="Z10553">
        <v>0</v>
      </c>
      <c r="AA10553">
        <v>0</v>
      </c>
      <c r="AB10553">
        <v>17.613405020477408</v>
      </c>
      <c r="AC10553">
        <v>0</v>
      </c>
      <c r="AD10553">
        <v>0</v>
      </c>
      <c r="AE10553">
        <v>199.4956460105204</v>
      </c>
    </row>
    <row r="10554" spans="1:31" x14ac:dyDescent="0.25">
      <c r="A10554">
        <v>1687605</v>
      </c>
      <c r="B10554">
        <v>1</v>
      </c>
      <c r="C10554" t="s">
        <v>80</v>
      </c>
      <c r="D10554" t="s">
        <v>96</v>
      </c>
      <c r="E10554" t="s">
        <v>140</v>
      </c>
      <c r="F10554" t="s">
        <v>29690</v>
      </c>
      <c r="G10554" t="s">
        <v>197</v>
      </c>
      <c r="H10554" t="s">
        <v>143</v>
      </c>
      <c r="I10554" t="s">
        <v>135</v>
      </c>
      <c r="J10554" t="s">
        <v>136</v>
      </c>
      <c r="K10554" t="s">
        <v>137</v>
      </c>
      <c r="L10554" t="s">
        <v>29691</v>
      </c>
      <c r="M10554" t="s">
        <v>29692</v>
      </c>
      <c r="N10554">
        <v>1.5452777769999999</v>
      </c>
      <c r="O10554">
        <v>0</v>
      </c>
      <c r="P10554">
        <v>1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9.5896167541194444E-3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9.5896167541194444E-3</v>
      </c>
    </row>
    <row r="10555" spans="1:31" x14ac:dyDescent="0.25">
      <c r="A10555">
        <v>1687631</v>
      </c>
      <c r="B10555">
        <v>1</v>
      </c>
      <c r="C10555" t="s">
        <v>81</v>
      </c>
      <c r="D10555" t="s">
        <v>123</v>
      </c>
      <c r="E10555" t="s">
        <v>140</v>
      </c>
      <c r="F10555" t="s">
        <v>29693</v>
      </c>
      <c r="G10555" t="s">
        <v>197</v>
      </c>
      <c r="H10555" t="s">
        <v>143</v>
      </c>
      <c r="I10555" t="s">
        <v>135</v>
      </c>
      <c r="J10555" t="s">
        <v>136</v>
      </c>
      <c r="K10555" t="s">
        <v>137</v>
      </c>
      <c r="L10555" t="s">
        <v>29694</v>
      </c>
      <c r="M10555" t="s">
        <v>29695</v>
      </c>
      <c r="N10555">
        <v>1.5219444440000001</v>
      </c>
      <c r="O10555">
        <v>0</v>
      </c>
      <c r="P10555">
        <v>1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0.10165512409952002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0.10165512409952002</v>
      </c>
    </row>
    <row r="10556" spans="1:31" x14ac:dyDescent="0.25">
      <c r="A10556">
        <v>1687313</v>
      </c>
      <c r="B10556">
        <v>1</v>
      </c>
      <c r="C10556" t="s">
        <v>80</v>
      </c>
      <c r="D10556" t="s">
        <v>83</v>
      </c>
      <c r="E10556" t="s">
        <v>200</v>
      </c>
      <c r="F10556" t="s">
        <v>29696</v>
      </c>
      <c r="G10556" t="s">
        <v>526</v>
      </c>
      <c r="H10556" t="s">
        <v>143</v>
      </c>
      <c r="I10556" t="s">
        <v>135</v>
      </c>
      <c r="J10556" t="s">
        <v>136</v>
      </c>
      <c r="K10556" t="s">
        <v>137</v>
      </c>
      <c r="L10556" t="s">
        <v>29697</v>
      </c>
      <c r="M10556" t="s">
        <v>29698</v>
      </c>
      <c r="N10556">
        <v>2.8519444439999999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2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5.8181464533119192</v>
      </c>
      <c r="AC10556">
        <v>0</v>
      </c>
      <c r="AD10556">
        <v>0</v>
      </c>
      <c r="AE10556">
        <v>5.8181464533119192</v>
      </c>
    </row>
    <row r="10557" spans="1:31" x14ac:dyDescent="0.25">
      <c r="A10557">
        <v>1687170</v>
      </c>
      <c r="B10557">
        <v>1</v>
      </c>
      <c r="C10557" t="s">
        <v>80</v>
      </c>
      <c r="D10557" t="s">
        <v>102</v>
      </c>
      <c r="E10557" t="s">
        <v>159</v>
      </c>
      <c r="F10557" t="s">
        <v>18525</v>
      </c>
      <c r="G10557" t="s">
        <v>596</v>
      </c>
      <c r="H10557" t="s">
        <v>134</v>
      </c>
      <c r="I10557" t="s">
        <v>135</v>
      </c>
      <c r="J10557" t="s">
        <v>136</v>
      </c>
      <c r="K10557" t="s">
        <v>137</v>
      </c>
      <c r="L10557" t="s">
        <v>29699</v>
      </c>
      <c r="M10557" t="s">
        <v>29700</v>
      </c>
      <c r="N10557">
        <v>1.046944444</v>
      </c>
      <c r="O10557">
        <v>0</v>
      </c>
      <c r="P10557">
        <v>51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5.0055322251146634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5.0055322251146634</v>
      </c>
    </row>
    <row r="10558" spans="1:31" x14ac:dyDescent="0.25">
      <c r="A10558">
        <v>1687562</v>
      </c>
      <c r="B10558">
        <v>1</v>
      </c>
      <c r="C10558" t="s">
        <v>80</v>
      </c>
      <c r="D10558" t="s">
        <v>100</v>
      </c>
      <c r="E10558" t="s">
        <v>151</v>
      </c>
      <c r="F10558" t="s">
        <v>29701</v>
      </c>
      <c r="G10558" t="s">
        <v>267</v>
      </c>
      <c r="H10558" t="s">
        <v>143</v>
      </c>
      <c r="I10558" t="s">
        <v>135</v>
      </c>
      <c r="J10558" t="s">
        <v>136</v>
      </c>
      <c r="K10558" t="s">
        <v>137</v>
      </c>
      <c r="L10558" t="s">
        <v>29702</v>
      </c>
      <c r="M10558" t="s">
        <v>29703</v>
      </c>
      <c r="N10558">
        <v>1.1936111110000001</v>
      </c>
      <c r="O10558">
        <v>0</v>
      </c>
      <c r="P10558">
        <v>68</v>
      </c>
      <c r="Q10558">
        <v>0</v>
      </c>
      <c r="R10558">
        <v>15</v>
      </c>
      <c r="S10558">
        <v>0</v>
      </c>
      <c r="T10558">
        <v>9</v>
      </c>
      <c r="U10558">
        <v>0</v>
      </c>
      <c r="V10558">
        <v>0</v>
      </c>
      <c r="W10558">
        <v>0</v>
      </c>
      <c r="X10558">
        <v>17.467346487173494</v>
      </c>
      <c r="Y10558">
        <v>0</v>
      </c>
      <c r="Z10558">
        <v>2.5107804335113064</v>
      </c>
      <c r="AA10558">
        <v>0</v>
      </c>
      <c r="AB10558">
        <v>7.9185896725386229</v>
      </c>
      <c r="AC10558">
        <v>0</v>
      </c>
      <c r="AD10558">
        <v>0</v>
      </c>
      <c r="AE10558">
        <v>27.896716593223424</v>
      </c>
    </row>
    <row r="10559" spans="1:31" x14ac:dyDescent="0.25">
      <c r="A10559">
        <v>1687376</v>
      </c>
      <c r="B10559">
        <v>1</v>
      </c>
      <c r="C10559" t="s">
        <v>80</v>
      </c>
      <c r="D10559" t="s">
        <v>85</v>
      </c>
      <c r="E10559" t="s">
        <v>146</v>
      </c>
      <c r="F10559" t="s">
        <v>29704</v>
      </c>
      <c r="G10559" t="s">
        <v>148</v>
      </c>
      <c r="H10559" t="s">
        <v>143</v>
      </c>
      <c r="I10559" t="s">
        <v>135</v>
      </c>
      <c r="J10559" t="s">
        <v>136</v>
      </c>
      <c r="K10559" t="s">
        <v>137</v>
      </c>
      <c r="L10559" t="s">
        <v>29705</v>
      </c>
      <c r="M10559" t="s">
        <v>29706</v>
      </c>
      <c r="N10559">
        <v>2.7747222219999998</v>
      </c>
      <c r="O10559">
        <v>0</v>
      </c>
      <c r="P10559">
        <v>416</v>
      </c>
      <c r="Q10559">
        <v>0</v>
      </c>
      <c r="R10559">
        <v>0</v>
      </c>
      <c r="S10559">
        <v>0</v>
      </c>
      <c r="T10559">
        <v>89</v>
      </c>
      <c r="U10559">
        <v>0</v>
      </c>
      <c r="V10559">
        <v>1</v>
      </c>
      <c r="W10559">
        <v>0</v>
      </c>
      <c r="X10559">
        <v>280.20950453966617</v>
      </c>
      <c r="Y10559">
        <v>0</v>
      </c>
      <c r="Z10559">
        <v>0</v>
      </c>
      <c r="AA10559">
        <v>0</v>
      </c>
      <c r="AB10559">
        <v>465.34832647280973</v>
      </c>
      <c r="AC10559">
        <v>0</v>
      </c>
      <c r="AD10559">
        <v>43.080966895079413</v>
      </c>
      <c r="AE10559">
        <v>788.63879790755527</v>
      </c>
    </row>
    <row r="10560" spans="1:31" x14ac:dyDescent="0.25">
      <c r="A10560">
        <v>1687187</v>
      </c>
      <c r="B10560">
        <v>1</v>
      </c>
      <c r="C10560" t="s">
        <v>81</v>
      </c>
      <c r="D10560" t="s">
        <v>112</v>
      </c>
      <c r="E10560" t="s">
        <v>151</v>
      </c>
      <c r="F10560" t="s">
        <v>29707</v>
      </c>
      <c r="G10560" t="s">
        <v>1095</v>
      </c>
      <c r="H10560" t="s">
        <v>143</v>
      </c>
      <c r="I10560" t="s">
        <v>135</v>
      </c>
      <c r="J10560" t="s">
        <v>136</v>
      </c>
      <c r="K10560" t="s">
        <v>137</v>
      </c>
      <c r="L10560" t="s">
        <v>29708</v>
      </c>
      <c r="M10560" t="s">
        <v>29709</v>
      </c>
      <c r="N10560">
        <v>3.7022222220000001</v>
      </c>
      <c r="O10560">
        <v>0</v>
      </c>
      <c r="P10560">
        <v>89</v>
      </c>
      <c r="Q10560">
        <v>0</v>
      </c>
      <c r="R10560">
        <v>8</v>
      </c>
      <c r="S10560">
        <v>0</v>
      </c>
      <c r="T10560">
        <v>9</v>
      </c>
      <c r="U10560">
        <v>0</v>
      </c>
      <c r="V10560">
        <v>0</v>
      </c>
      <c r="W10560">
        <v>0</v>
      </c>
      <c r="X10560">
        <v>49.205301621607063</v>
      </c>
      <c r="Y10560">
        <v>0</v>
      </c>
      <c r="Z10560">
        <v>0.25799401451879889</v>
      </c>
      <c r="AA10560">
        <v>0</v>
      </c>
      <c r="AB10560">
        <v>1.8662675288009263</v>
      </c>
      <c r="AC10560">
        <v>0</v>
      </c>
      <c r="AD10560">
        <v>0</v>
      </c>
      <c r="AE10560">
        <v>51.329563164926789</v>
      </c>
    </row>
    <row r="10561" spans="1:31" x14ac:dyDescent="0.25">
      <c r="A10561">
        <v>1687711</v>
      </c>
      <c r="B10561">
        <v>1</v>
      </c>
      <c r="C10561" t="s">
        <v>80</v>
      </c>
      <c r="D10561" t="s">
        <v>104</v>
      </c>
      <c r="E10561" t="s">
        <v>151</v>
      </c>
      <c r="F10561" t="s">
        <v>29710</v>
      </c>
      <c r="G10561" t="s">
        <v>153</v>
      </c>
      <c r="H10561" t="s">
        <v>143</v>
      </c>
      <c r="I10561" t="s">
        <v>135</v>
      </c>
      <c r="J10561" t="s">
        <v>136</v>
      </c>
      <c r="K10561" t="s">
        <v>137</v>
      </c>
      <c r="L10561" t="s">
        <v>29711</v>
      </c>
      <c r="M10561" t="s">
        <v>29712</v>
      </c>
      <c r="N10561">
        <v>2.0775000000000001</v>
      </c>
      <c r="O10561">
        <v>0</v>
      </c>
      <c r="P10561">
        <v>0</v>
      </c>
      <c r="Q10561">
        <v>0</v>
      </c>
      <c r="R10561">
        <v>1</v>
      </c>
      <c r="S10561">
        <v>0</v>
      </c>
      <c r="T10561">
        <v>1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1.675367005921073</v>
      </c>
      <c r="AA10561">
        <v>0</v>
      </c>
      <c r="AB10561">
        <v>0.14624489906622556</v>
      </c>
      <c r="AC10561">
        <v>0</v>
      </c>
      <c r="AD10561">
        <v>0</v>
      </c>
      <c r="AE10561">
        <v>1.8216119049872985</v>
      </c>
    </row>
    <row r="10562" spans="1:31" x14ac:dyDescent="0.25">
      <c r="A10562">
        <v>1687379</v>
      </c>
      <c r="B10562">
        <v>1</v>
      </c>
      <c r="C10562" t="s">
        <v>80</v>
      </c>
      <c r="D10562" t="s">
        <v>97</v>
      </c>
      <c r="E10562" t="s">
        <v>151</v>
      </c>
      <c r="F10562" t="s">
        <v>29713</v>
      </c>
      <c r="G10562" t="s">
        <v>153</v>
      </c>
      <c r="H10562" t="s">
        <v>143</v>
      </c>
      <c r="I10562" t="s">
        <v>135</v>
      </c>
      <c r="J10562" t="s">
        <v>136</v>
      </c>
      <c r="K10562" t="s">
        <v>137</v>
      </c>
      <c r="L10562" t="s">
        <v>29714</v>
      </c>
      <c r="M10562" t="s">
        <v>29715</v>
      </c>
      <c r="N10562">
        <v>3.7355555549999999</v>
      </c>
      <c r="O10562">
        <v>0</v>
      </c>
      <c r="P10562">
        <v>28</v>
      </c>
      <c r="Q10562">
        <v>0</v>
      </c>
      <c r="R10562">
        <v>0</v>
      </c>
      <c r="S10562">
        <v>0</v>
      </c>
      <c r="T10562">
        <v>1</v>
      </c>
      <c r="U10562">
        <v>0</v>
      </c>
      <c r="V10562">
        <v>0</v>
      </c>
      <c r="W10562">
        <v>0</v>
      </c>
      <c r="X10562">
        <v>12.723663443320451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12.723663443320451</v>
      </c>
    </row>
    <row r="10563" spans="1:31" x14ac:dyDescent="0.25">
      <c r="A10563">
        <v>1687233</v>
      </c>
      <c r="B10563">
        <v>1</v>
      </c>
      <c r="C10563" t="s">
        <v>80</v>
      </c>
      <c r="D10563" t="s">
        <v>90</v>
      </c>
      <c r="E10563" t="s">
        <v>146</v>
      </c>
      <c r="F10563" t="s">
        <v>29716</v>
      </c>
      <c r="G10563" t="s">
        <v>148</v>
      </c>
      <c r="H10563" t="s">
        <v>143</v>
      </c>
      <c r="I10563" t="s">
        <v>135</v>
      </c>
      <c r="J10563" t="s">
        <v>136</v>
      </c>
      <c r="K10563" t="s">
        <v>137</v>
      </c>
      <c r="L10563" t="s">
        <v>29717</v>
      </c>
      <c r="M10563" t="s">
        <v>29718</v>
      </c>
      <c r="N10563">
        <v>1.4497222219999999</v>
      </c>
      <c r="O10563">
        <v>0</v>
      </c>
      <c r="P10563">
        <v>221</v>
      </c>
      <c r="Q10563">
        <v>0</v>
      </c>
      <c r="R10563">
        <v>0</v>
      </c>
      <c r="S10563">
        <v>0</v>
      </c>
      <c r="T10563">
        <v>217</v>
      </c>
      <c r="U10563">
        <v>0</v>
      </c>
      <c r="V10563">
        <v>2</v>
      </c>
      <c r="W10563">
        <v>0</v>
      </c>
      <c r="X10563">
        <v>86.067874689815582</v>
      </c>
      <c r="Y10563">
        <v>0</v>
      </c>
      <c r="Z10563">
        <v>0</v>
      </c>
      <c r="AA10563">
        <v>0</v>
      </c>
      <c r="AB10563">
        <v>595.75099623709673</v>
      </c>
      <c r="AC10563">
        <v>0</v>
      </c>
      <c r="AD10563">
        <v>20.401477379470982</v>
      </c>
      <c r="AE10563">
        <v>702.22034830638324</v>
      </c>
    </row>
    <row r="10564" spans="1:31" x14ac:dyDescent="0.25">
      <c r="A10564">
        <v>1687565</v>
      </c>
      <c r="B10564">
        <v>1</v>
      </c>
      <c r="C10564" t="s">
        <v>80</v>
      </c>
      <c r="D10564" t="s">
        <v>103</v>
      </c>
      <c r="E10564" t="s">
        <v>131</v>
      </c>
      <c r="F10564" t="s">
        <v>4133</v>
      </c>
      <c r="G10564" t="s">
        <v>166</v>
      </c>
      <c r="H10564" t="s">
        <v>134</v>
      </c>
      <c r="I10564" t="s">
        <v>135</v>
      </c>
      <c r="J10564" t="s">
        <v>136</v>
      </c>
      <c r="K10564" t="s">
        <v>137</v>
      </c>
      <c r="L10564" t="s">
        <v>29719</v>
      </c>
      <c r="M10564" t="s">
        <v>29720</v>
      </c>
      <c r="N10564">
        <v>0.16666666599999999</v>
      </c>
      <c r="O10564">
        <v>14</v>
      </c>
      <c r="P10564">
        <v>2507</v>
      </c>
      <c r="Q10564">
        <v>30</v>
      </c>
      <c r="R10564">
        <v>201</v>
      </c>
      <c r="S10564">
        <v>48</v>
      </c>
      <c r="T10564">
        <v>523</v>
      </c>
      <c r="U10564">
        <v>7</v>
      </c>
      <c r="V10564">
        <v>1</v>
      </c>
      <c r="W10564">
        <v>1.3317242302210002</v>
      </c>
      <c r="X10564">
        <v>61.978402782178797</v>
      </c>
      <c r="Y10564">
        <v>26.139483747495667</v>
      </c>
      <c r="Z10564">
        <v>9.0446121761045024</v>
      </c>
      <c r="AA10564">
        <v>40.621838605494496</v>
      </c>
      <c r="AB10564">
        <v>58.249292833528372</v>
      </c>
      <c r="AC10564">
        <v>102.75038765558999</v>
      </c>
      <c r="AD10564">
        <v>3.8026239399050001</v>
      </c>
      <c r="AE10564">
        <v>303.91836597051781</v>
      </c>
    </row>
    <row r="10565" spans="1:31" x14ac:dyDescent="0.25">
      <c r="A10565">
        <v>1687688</v>
      </c>
      <c r="B10565">
        <v>1</v>
      </c>
      <c r="C10565" t="s">
        <v>80</v>
      </c>
      <c r="D10565" t="s">
        <v>103</v>
      </c>
      <c r="E10565" t="s">
        <v>151</v>
      </c>
      <c r="F10565" t="s">
        <v>29721</v>
      </c>
      <c r="G10565" t="s">
        <v>153</v>
      </c>
      <c r="H10565" t="s">
        <v>143</v>
      </c>
      <c r="I10565" t="s">
        <v>135</v>
      </c>
      <c r="J10565" t="s">
        <v>136</v>
      </c>
      <c r="K10565" t="s">
        <v>137</v>
      </c>
      <c r="L10565" t="s">
        <v>29722</v>
      </c>
      <c r="M10565" t="s">
        <v>29711</v>
      </c>
      <c r="N10565">
        <v>0.73666666599999997</v>
      </c>
      <c r="O10565">
        <v>0</v>
      </c>
      <c r="P10565">
        <v>89</v>
      </c>
      <c r="Q10565">
        <v>0</v>
      </c>
      <c r="R10565">
        <v>0</v>
      </c>
      <c r="S10565">
        <v>0</v>
      </c>
      <c r="T10565">
        <v>4</v>
      </c>
      <c r="U10565">
        <v>0</v>
      </c>
      <c r="V10565">
        <v>0</v>
      </c>
      <c r="W10565">
        <v>0</v>
      </c>
      <c r="X10565">
        <v>18.049204389082607</v>
      </c>
      <c r="Y10565">
        <v>0</v>
      </c>
      <c r="Z10565">
        <v>0</v>
      </c>
      <c r="AA10565">
        <v>0</v>
      </c>
      <c r="AB10565">
        <v>1.1648573852250057</v>
      </c>
      <c r="AC10565">
        <v>0</v>
      </c>
      <c r="AD10565">
        <v>0</v>
      </c>
      <c r="AE10565">
        <v>19.214061774307613</v>
      </c>
    </row>
    <row r="10566" spans="1:31" x14ac:dyDescent="0.25">
      <c r="A10566">
        <v>1687333</v>
      </c>
      <c r="B10566">
        <v>1</v>
      </c>
      <c r="C10566" t="s">
        <v>80</v>
      </c>
      <c r="D10566" t="s">
        <v>97</v>
      </c>
      <c r="E10566" t="s">
        <v>140</v>
      </c>
      <c r="F10566" t="s">
        <v>29723</v>
      </c>
      <c r="G10566" t="s">
        <v>197</v>
      </c>
      <c r="H10566" t="s">
        <v>143</v>
      </c>
      <c r="I10566" t="s">
        <v>135</v>
      </c>
      <c r="J10566" t="s">
        <v>136</v>
      </c>
      <c r="K10566" t="s">
        <v>137</v>
      </c>
      <c r="L10566" t="s">
        <v>29724</v>
      </c>
      <c r="M10566" t="s">
        <v>29725</v>
      </c>
      <c r="N10566">
        <v>1.91</v>
      </c>
      <c r="O10566">
        <v>0</v>
      </c>
      <c r="P10566">
        <v>1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1.6921866649349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1.6921866649349</v>
      </c>
    </row>
    <row r="10567" spans="1:31" x14ac:dyDescent="0.25">
      <c r="A10567">
        <v>1687396</v>
      </c>
      <c r="B10567">
        <v>1</v>
      </c>
      <c r="C10567" t="s">
        <v>80</v>
      </c>
      <c r="D10567" t="s">
        <v>111</v>
      </c>
      <c r="E10567" t="s">
        <v>200</v>
      </c>
      <c r="F10567" t="s">
        <v>29726</v>
      </c>
      <c r="G10567" t="s">
        <v>240</v>
      </c>
      <c r="H10567" t="s">
        <v>143</v>
      </c>
      <c r="I10567" t="s">
        <v>135</v>
      </c>
      <c r="J10567" t="s">
        <v>136</v>
      </c>
      <c r="K10567" t="s">
        <v>137</v>
      </c>
      <c r="L10567" t="s">
        <v>29727</v>
      </c>
      <c r="M10567" t="s">
        <v>29728</v>
      </c>
      <c r="N10567">
        <v>0.86861111099999999</v>
      </c>
      <c r="O10567">
        <v>0</v>
      </c>
      <c r="P10567">
        <v>221</v>
      </c>
      <c r="Q10567">
        <v>0</v>
      </c>
      <c r="R10567">
        <v>0</v>
      </c>
      <c r="S10567">
        <v>0</v>
      </c>
      <c r="T10567">
        <v>56</v>
      </c>
      <c r="U10567">
        <v>0</v>
      </c>
      <c r="V10567">
        <v>0</v>
      </c>
      <c r="W10567">
        <v>0</v>
      </c>
      <c r="X10567">
        <v>53.18264396586946</v>
      </c>
      <c r="Y10567">
        <v>0</v>
      </c>
      <c r="Z10567">
        <v>0</v>
      </c>
      <c r="AA10567">
        <v>0</v>
      </c>
      <c r="AB10567">
        <v>34.393073307252905</v>
      </c>
      <c r="AC10567">
        <v>0</v>
      </c>
      <c r="AD10567">
        <v>0</v>
      </c>
      <c r="AE10567">
        <v>87.575717273122365</v>
      </c>
    </row>
    <row r="10568" spans="1:31" x14ac:dyDescent="0.25">
      <c r="A10568">
        <v>1687193</v>
      </c>
      <c r="B10568">
        <v>1</v>
      </c>
      <c r="C10568" t="s">
        <v>81</v>
      </c>
      <c r="D10568" t="s">
        <v>128</v>
      </c>
      <c r="E10568" t="s">
        <v>140</v>
      </c>
      <c r="F10568" t="s">
        <v>29729</v>
      </c>
      <c r="G10568" t="s">
        <v>197</v>
      </c>
      <c r="H10568" t="s">
        <v>143</v>
      </c>
      <c r="I10568" t="s">
        <v>135</v>
      </c>
      <c r="J10568" t="s">
        <v>136</v>
      </c>
      <c r="K10568" t="s">
        <v>137</v>
      </c>
      <c r="L10568" t="s">
        <v>29730</v>
      </c>
      <c r="M10568" t="s">
        <v>29731</v>
      </c>
      <c r="N10568">
        <v>4.7913888880000002</v>
      </c>
      <c r="O10568">
        <v>0</v>
      </c>
      <c r="P10568">
        <v>1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0.57425190387326663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0.57425190387326663</v>
      </c>
    </row>
    <row r="10569" spans="1:31" x14ac:dyDescent="0.25">
      <c r="A10569">
        <v>1687250</v>
      </c>
      <c r="B10569">
        <v>1</v>
      </c>
      <c r="C10569" t="s">
        <v>80</v>
      </c>
      <c r="D10569" t="s">
        <v>100</v>
      </c>
      <c r="E10569" t="s">
        <v>159</v>
      </c>
      <c r="F10569" t="s">
        <v>28992</v>
      </c>
      <c r="G10569" t="s">
        <v>281</v>
      </c>
      <c r="H10569" t="s">
        <v>134</v>
      </c>
      <c r="I10569" t="s">
        <v>135</v>
      </c>
      <c r="J10569" t="s">
        <v>136</v>
      </c>
      <c r="K10569" t="s">
        <v>167</v>
      </c>
      <c r="L10569" t="s">
        <v>29732</v>
      </c>
      <c r="M10569" t="s">
        <v>29733</v>
      </c>
      <c r="N10569">
        <v>8.3304416660000005</v>
      </c>
      <c r="O10569">
        <v>0</v>
      </c>
      <c r="P10569">
        <v>116</v>
      </c>
      <c r="Q10569">
        <v>0</v>
      </c>
      <c r="R10569">
        <v>3</v>
      </c>
      <c r="S10569">
        <v>0</v>
      </c>
      <c r="T10569">
        <v>15</v>
      </c>
      <c r="U10569">
        <v>0</v>
      </c>
      <c r="V10569">
        <v>0</v>
      </c>
      <c r="W10569">
        <v>0</v>
      </c>
      <c r="X10569">
        <v>125.06695855154155</v>
      </c>
      <c r="Y10569">
        <v>0</v>
      </c>
      <c r="Z10569">
        <v>9.7313334039733322E-3</v>
      </c>
      <c r="AA10569">
        <v>0</v>
      </c>
      <c r="AB10569">
        <v>56.23177359672092</v>
      </c>
      <c r="AC10569">
        <v>0</v>
      </c>
      <c r="AD10569">
        <v>0</v>
      </c>
      <c r="AE10569">
        <v>181.30846348166645</v>
      </c>
    </row>
    <row r="10570" spans="1:31" x14ac:dyDescent="0.25">
      <c r="A10570">
        <v>1687293</v>
      </c>
      <c r="B10570">
        <v>1</v>
      </c>
      <c r="C10570" t="s">
        <v>80</v>
      </c>
      <c r="D10570" t="s">
        <v>97</v>
      </c>
      <c r="E10570" t="s">
        <v>140</v>
      </c>
      <c r="F10570" t="s">
        <v>29734</v>
      </c>
      <c r="G10570" t="s">
        <v>389</v>
      </c>
      <c r="H10570" t="s">
        <v>143</v>
      </c>
      <c r="I10570" t="s">
        <v>135</v>
      </c>
      <c r="J10570" t="s">
        <v>136</v>
      </c>
      <c r="K10570" t="s">
        <v>137</v>
      </c>
      <c r="L10570" t="s">
        <v>29735</v>
      </c>
      <c r="M10570" t="s">
        <v>29736</v>
      </c>
      <c r="N10570">
        <v>8.5238888880000001</v>
      </c>
      <c r="O10570">
        <v>0</v>
      </c>
      <c r="P10570">
        <v>1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2.3277704778996764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2.3277704778996764</v>
      </c>
    </row>
    <row r="10571" spans="1:31" x14ac:dyDescent="0.25">
      <c r="A10571">
        <v>1687651</v>
      </c>
      <c r="B10571">
        <v>1</v>
      </c>
      <c r="C10571" t="s">
        <v>80</v>
      </c>
      <c r="D10571" t="s">
        <v>106</v>
      </c>
      <c r="E10571" t="s">
        <v>164</v>
      </c>
      <c r="F10571" t="s">
        <v>14400</v>
      </c>
      <c r="G10571" t="s">
        <v>166</v>
      </c>
      <c r="H10571" t="s">
        <v>134</v>
      </c>
      <c r="I10571" t="s">
        <v>135</v>
      </c>
      <c r="J10571" t="s">
        <v>136</v>
      </c>
      <c r="K10571" t="s">
        <v>137</v>
      </c>
      <c r="L10571" t="s">
        <v>29737</v>
      </c>
      <c r="M10571" t="s">
        <v>29738</v>
      </c>
      <c r="N10571">
        <v>0.53749999999999998</v>
      </c>
      <c r="O10571">
        <v>0</v>
      </c>
      <c r="P10571">
        <v>8</v>
      </c>
      <c r="Q10571">
        <v>30</v>
      </c>
      <c r="R10571">
        <v>76</v>
      </c>
      <c r="S10571">
        <v>11</v>
      </c>
      <c r="T10571">
        <v>18</v>
      </c>
      <c r="U10571">
        <v>1</v>
      </c>
      <c r="V10571">
        <v>0</v>
      </c>
      <c r="W10571">
        <v>0</v>
      </c>
      <c r="X10571">
        <v>1.4782465247343375</v>
      </c>
      <c r="Y10571">
        <v>29.780659847773855</v>
      </c>
      <c r="Z10571">
        <v>78.037814689705812</v>
      </c>
      <c r="AA10571">
        <v>26.779125985430603</v>
      </c>
      <c r="AB10571">
        <v>6.4326662522178859</v>
      </c>
      <c r="AC10571">
        <v>8.4950946041115003</v>
      </c>
      <c r="AD10571">
        <v>0</v>
      </c>
      <c r="AE10571">
        <v>151.003607903974</v>
      </c>
    </row>
    <row r="10572" spans="1:31" x14ac:dyDescent="0.25">
      <c r="A10572">
        <v>1687316</v>
      </c>
      <c r="B10572">
        <v>1</v>
      </c>
      <c r="C10572" t="s">
        <v>80</v>
      </c>
      <c r="D10572" t="s">
        <v>98</v>
      </c>
      <c r="E10572" t="s">
        <v>140</v>
      </c>
      <c r="F10572" t="s">
        <v>29739</v>
      </c>
      <c r="G10572" t="s">
        <v>197</v>
      </c>
      <c r="H10572" t="s">
        <v>143</v>
      </c>
      <c r="I10572" t="s">
        <v>135</v>
      </c>
      <c r="J10572" t="s">
        <v>136</v>
      </c>
      <c r="K10572" t="s">
        <v>137</v>
      </c>
      <c r="L10572" t="s">
        <v>29740</v>
      </c>
      <c r="M10572" t="s">
        <v>29741</v>
      </c>
      <c r="N10572">
        <v>3.616944444</v>
      </c>
      <c r="O10572">
        <v>0</v>
      </c>
      <c r="P10572">
        <v>1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0.16809690171240696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0.16809690171240696</v>
      </c>
    </row>
    <row r="10573" spans="1:31" x14ac:dyDescent="0.25">
      <c r="A10573">
        <v>1687485</v>
      </c>
      <c r="B10573">
        <v>1</v>
      </c>
      <c r="C10573" t="s">
        <v>80</v>
      </c>
      <c r="D10573" t="s">
        <v>103</v>
      </c>
      <c r="E10573" t="s">
        <v>140</v>
      </c>
      <c r="F10573" t="s">
        <v>29742</v>
      </c>
      <c r="G10573" t="s">
        <v>197</v>
      </c>
      <c r="H10573" t="s">
        <v>143</v>
      </c>
      <c r="I10573" t="s">
        <v>135</v>
      </c>
      <c r="J10573" t="s">
        <v>136</v>
      </c>
      <c r="K10573" t="s">
        <v>137</v>
      </c>
      <c r="L10573" t="s">
        <v>29743</v>
      </c>
      <c r="M10573" t="s">
        <v>29744</v>
      </c>
      <c r="N10573">
        <v>1.611388888</v>
      </c>
      <c r="O10573">
        <v>0</v>
      </c>
      <c r="P10573">
        <v>16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6.7408437816155065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6.7408437816155065</v>
      </c>
    </row>
    <row r="10574" spans="1:31" x14ac:dyDescent="0.25">
      <c r="A10574">
        <v>1687336</v>
      </c>
      <c r="B10574">
        <v>1</v>
      </c>
      <c r="C10574" t="s">
        <v>80</v>
      </c>
      <c r="D10574" t="s">
        <v>102</v>
      </c>
      <c r="E10574" t="s">
        <v>140</v>
      </c>
      <c r="F10574" t="s">
        <v>29745</v>
      </c>
      <c r="G10574" t="s">
        <v>197</v>
      </c>
      <c r="H10574" t="s">
        <v>143</v>
      </c>
      <c r="I10574" t="s">
        <v>135</v>
      </c>
      <c r="J10574" t="s">
        <v>136</v>
      </c>
      <c r="K10574" t="s">
        <v>137</v>
      </c>
      <c r="L10574" t="s">
        <v>29746</v>
      </c>
      <c r="M10574" t="s">
        <v>29747</v>
      </c>
      <c r="N10574">
        <v>3.5016666660000002</v>
      </c>
      <c r="O10574">
        <v>0</v>
      </c>
      <c r="P10574">
        <v>0</v>
      </c>
      <c r="Q10574">
        <v>0</v>
      </c>
      <c r="R10574">
        <v>1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  <c r="Z10574">
        <v>9.0321960828310011E-2</v>
      </c>
      <c r="AA10574">
        <v>0</v>
      </c>
      <c r="AB10574">
        <v>0</v>
      </c>
      <c r="AC10574">
        <v>0</v>
      </c>
      <c r="AD10574">
        <v>0</v>
      </c>
      <c r="AE10574">
        <v>9.0321960828310011E-2</v>
      </c>
    </row>
    <row r="10575" spans="1:31" x14ac:dyDescent="0.25">
      <c r="A10575">
        <v>1687728</v>
      </c>
      <c r="B10575">
        <v>1</v>
      </c>
      <c r="C10575" t="s">
        <v>80</v>
      </c>
      <c r="D10575" t="s">
        <v>100</v>
      </c>
      <c r="E10575" t="s">
        <v>140</v>
      </c>
      <c r="F10575" t="s">
        <v>29748</v>
      </c>
      <c r="G10575" t="s">
        <v>197</v>
      </c>
      <c r="H10575" t="s">
        <v>143</v>
      </c>
      <c r="I10575" t="s">
        <v>135</v>
      </c>
      <c r="J10575" t="s">
        <v>136</v>
      </c>
      <c r="K10575" t="s">
        <v>137</v>
      </c>
      <c r="L10575" t="s">
        <v>29749</v>
      </c>
      <c r="M10575" t="s">
        <v>29750</v>
      </c>
      <c r="N10575">
        <v>3.2847222220000001</v>
      </c>
      <c r="O10575">
        <v>0</v>
      </c>
      <c r="P10575">
        <v>1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0.79458037667270842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0.79458037667270842</v>
      </c>
    </row>
    <row r="10576" spans="1:31" x14ac:dyDescent="0.25">
      <c r="A10576">
        <v>1687714</v>
      </c>
      <c r="B10576">
        <v>1</v>
      </c>
      <c r="C10576" t="s">
        <v>80</v>
      </c>
      <c r="D10576" t="s">
        <v>105</v>
      </c>
      <c r="E10576" t="s">
        <v>140</v>
      </c>
      <c r="F10576" t="s">
        <v>29751</v>
      </c>
      <c r="G10576" t="s">
        <v>209</v>
      </c>
      <c r="H10576" t="s">
        <v>143</v>
      </c>
      <c r="I10576" t="s">
        <v>135</v>
      </c>
      <c r="J10576" t="s">
        <v>136</v>
      </c>
      <c r="K10576" t="s">
        <v>137</v>
      </c>
      <c r="L10576" t="s">
        <v>29752</v>
      </c>
      <c r="M10576" t="s">
        <v>29753</v>
      </c>
      <c r="N10576">
        <v>0.75</v>
      </c>
      <c r="O10576">
        <v>0</v>
      </c>
      <c r="P10576">
        <v>6</v>
      </c>
      <c r="Q10576">
        <v>0</v>
      </c>
      <c r="R10576">
        <v>0</v>
      </c>
      <c r="S10576">
        <v>0</v>
      </c>
      <c r="T10576">
        <v>2</v>
      </c>
      <c r="U10576">
        <v>0</v>
      </c>
      <c r="V10576">
        <v>0</v>
      </c>
      <c r="W10576">
        <v>0</v>
      </c>
      <c r="X10576">
        <v>1.4221304920215001</v>
      </c>
      <c r="Y10576">
        <v>0</v>
      </c>
      <c r="Z10576">
        <v>0</v>
      </c>
      <c r="AA10576">
        <v>0</v>
      </c>
      <c r="AB10576">
        <v>0.33804225013500006</v>
      </c>
      <c r="AC10576">
        <v>0</v>
      </c>
      <c r="AD10576">
        <v>0</v>
      </c>
      <c r="AE10576">
        <v>1.7601727421565001</v>
      </c>
    </row>
    <row r="10577" spans="1:31" x14ac:dyDescent="0.25">
      <c r="A10577">
        <v>1687479</v>
      </c>
      <c r="B10577">
        <v>1</v>
      </c>
      <c r="C10577" t="s">
        <v>81</v>
      </c>
      <c r="D10577" t="s">
        <v>118</v>
      </c>
      <c r="E10577" t="s">
        <v>140</v>
      </c>
      <c r="F10577" t="s">
        <v>29754</v>
      </c>
      <c r="G10577" t="s">
        <v>197</v>
      </c>
      <c r="H10577" t="s">
        <v>143</v>
      </c>
      <c r="I10577" t="s">
        <v>135</v>
      </c>
      <c r="J10577" t="s">
        <v>136</v>
      </c>
      <c r="K10577" t="s">
        <v>137</v>
      </c>
      <c r="L10577" t="s">
        <v>29755</v>
      </c>
      <c r="M10577" t="s">
        <v>29756</v>
      </c>
      <c r="N10577">
        <v>2.5972222220000001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1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5.0231727831851165</v>
      </c>
      <c r="AC10577">
        <v>0</v>
      </c>
      <c r="AD10577">
        <v>0</v>
      </c>
      <c r="AE10577">
        <v>5.0231727831851165</v>
      </c>
    </row>
    <row r="10578" spans="1:31" x14ac:dyDescent="0.25">
      <c r="A10578">
        <v>1687173</v>
      </c>
      <c r="B10578">
        <v>1</v>
      </c>
      <c r="C10578" t="s">
        <v>80</v>
      </c>
      <c r="D10578" t="s">
        <v>84</v>
      </c>
      <c r="E10578" t="s">
        <v>151</v>
      </c>
      <c r="F10578" t="s">
        <v>9053</v>
      </c>
      <c r="G10578" t="s">
        <v>153</v>
      </c>
      <c r="H10578" t="s">
        <v>143</v>
      </c>
      <c r="I10578" t="s">
        <v>135</v>
      </c>
      <c r="J10578" t="s">
        <v>136</v>
      </c>
      <c r="K10578" t="s">
        <v>137</v>
      </c>
      <c r="L10578" t="s">
        <v>29757</v>
      </c>
      <c r="M10578" t="s">
        <v>29758</v>
      </c>
      <c r="N10578">
        <v>0.36777777699999997</v>
      </c>
      <c r="O10578">
        <v>0</v>
      </c>
      <c r="P10578">
        <v>4</v>
      </c>
      <c r="Q10578">
        <v>0</v>
      </c>
      <c r="R10578">
        <v>0</v>
      </c>
      <c r="S10578">
        <v>0</v>
      </c>
      <c r="T10578">
        <v>31</v>
      </c>
      <c r="U10578">
        <v>0</v>
      </c>
      <c r="V10578">
        <v>0</v>
      </c>
      <c r="W10578">
        <v>0</v>
      </c>
      <c r="X10578">
        <v>0.17900845694316667</v>
      </c>
      <c r="Y10578">
        <v>0</v>
      </c>
      <c r="Z10578">
        <v>0</v>
      </c>
      <c r="AA10578">
        <v>0</v>
      </c>
      <c r="AB10578">
        <v>6.5226435181749851</v>
      </c>
      <c r="AC10578">
        <v>0</v>
      </c>
      <c r="AD10578">
        <v>0</v>
      </c>
      <c r="AE10578">
        <v>6.7016519751181516</v>
      </c>
    </row>
    <row r="10579" spans="1:31" x14ac:dyDescent="0.25">
      <c r="A10579">
        <v>1687522</v>
      </c>
      <c r="B10579">
        <v>1</v>
      </c>
      <c r="C10579" t="s">
        <v>81</v>
      </c>
      <c r="D10579" t="s">
        <v>122</v>
      </c>
      <c r="E10579" t="s">
        <v>159</v>
      </c>
      <c r="F10579" t="s">
        <v>29759</v>
      </c>
      <c r="G10579" t="s">
        <v>166</v>
      </c>
      <c r="H10579" t="s">
        <v>134</v>
      </c>
      <c r="I10579" t="s">
        <v>135</v>
      </c>
      <c r="J10579" t="s">
        <v>136</v>
      </c>
      <c r="K10579" t="s">
        <v>167</v>
      </c>
      <c r="L10579" t="s">
        <v>29760</v>
      </c>
      <c r="M10579" t="s">
        <v>29761</v>
      </c>
      <c r="N10579">
        <v>0.17972222199999999</v>
      </c>
      <c r="O10579">
        <v>0</v>
      </c>
      <c r="P10579">
        <v>1403</v>
      </c>
      <c r="Q10579">
        <v>0</v>
      </c>
      <c r="R10579">
        <v>0</v>
      </c>
      <c r="S10579">
        <v>3</v>
      </c>
      <c r="T10579">
        <v>84</v>
      </c>
      <c r="U10579">
        <v>0</v>
      </c>
      <c r="V10579">
        <v>0</v>
      </c>
      <c r="W10579">
        <v>0</v>
      </c>
      <c r="X10579">
        <v>42.174907592060315</v>
      </c>
      <c r="Y10579">
        <v>0</v>
      </c>
      <c r="Z10579">
        <v>0</v>
      </c>
      <c r="AA10579">
        <v>29.456915859326493</v>
      </c>
      <c r="AB10579">
        <v>7.3494605065355065</v>
      </c>
      <c r="AC10579">
        <v>0</v>
      </c>
      <c r="AD10579">
        <v>0</v>
      </c>
      <c r="AE10579">
        <v>78.981283957922315</v>
      </c>
    </row>
    <row r="10580" spans="1:31" x14ac:dyDescent="0.25">
      <c r="A10580">
        <v>1687259</v>
      </c>
      <c r="B10580">
        <v>1</v>
      </c>
      <c r="C10580" t="s">
        <v>81</v>
      </c>
      <c r="D10580" t="s">
        <v>122</v>
      </c>
      <c r="E10580" t="s">
        <v>159</v>
      </c>
      <c r="F10580" t="s">
        <v>29762</v>
      </c>
      <c r="G10580" t="s">
        <v>596</v>
      </c>
      <c r="H10580" t="s">
        <v>134</v>
      </c>
      <c r="I10580" t="s">
        <v>135</v>
      </c>
      <c r="J10580" t="s">
        <v>136</v>
      </c>
      <c r="K10580" t="s">
        <v>137</v>
      </c>
      <c r="L10580" t="s">
        <v>29763</v>
      </c>
      <c r="M10580" t="s">
        <v>29764</v>
      </c>
      <c r="N10580">
        <v>6.0252777770000003</v>
      </c>
      <c r="O10580">
        <v>0</v>
      </c>
      <c r="P10580">
        <v>57</v>
      </c>
      <c r="Q10580">
        <v>0</v>
      </c>
      <c r="R10580">
        <v>0</v>
      </c>
      <c r="S10580">
        <v>0</v>
      </c>
      <c r="T10580">
        <v>2</v>
      </c>
      <c r="U10580">
        <v>0</v>
      </c>
      <c r="V10580">
        <v>0</v>
      </c>
      <c r="W10580">
        <v>0</v>
      </c>
      <c r="X10580">
        <v>32.145056118035136</v>
      </c>
      <c r="Y10580">
        <v>0</v>
      </c>
      <c r="Z10580">
        <v>0</v>
      </c>
      <c r="AA10580">
        <v>0</v>
      </c>
      <c r="AB10580">
        <v>4.3944537068850469</v>
      </c>
      <c r="AC10580">
        <v>0</v>
      </c>
      <c r="AD10580">
        <v>0</v>
      </c>
      <c r="AE10580">
        <v>36.539509824920181</v>
      </c>
    </row>
    <row r="10581" spans="1:31" x14ac:dyDescent="0.25">
      <c r="A10581">
        <v>1687591</v>
      </c>
      <c r="B10581">
        <v>1</v>
      </c>
      <c r="C10581" t="s">
        <v>80</v>
      </c>
      <c r="D10581" t="s">
        <v>84</v>
      </c>
      <c r="E10581" t="s">
        <v>140</v>
      </c>
      <c r="F10581" t="s">
        <v>29765</v>
      </c>
      <c r="G10581" t="s">
        <v>197</v>
      </c>
      <c r="H10581" t="s">
        <v>143</v>
      </c>
      <c r="I10581" t="s">
        <v>135</v>
      </c>
      <c r="J10581" t="s">
        <v>136</v>
      </c>
      <c r="K10581" t="s">
        <v>137</v>
      </c>
      <c r="L10581" t="s">
        <v>29766</v>
      </c>
      <c r="M10581" t="s">
        <v>29767</v>
      </c>
      <c r="N10581">
        <v>6.6461111109999997</v>
      </c>
      <c r="O10581">
        <v>0</v>
      </c>
      <c r="P10581">
        <v>4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6.3945997564933368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6.3945997564933368</v>
      </c>
    </row>
    <row r="10582" spans="1:31" x14ac:dyDescent="0.25">
      <c r="A10582">
        <v>1687637</v>
      </c>
      <c r="B10582">
        <v>1</v>
      </c>
      <c r="C10582" t="s">
        <v>81</v>
      </c>
      <c r="D10582" t="s">
        <v>121</v>
      </c>
      <c r="E10582" t="s">
        <v>140</v>
      </c>
      <c r="F10582" t="s">
        <v>29768</v>
      </c>
      <c r="G10582" t="s">
        <v>197</v>
      </c>
      <c r="H10582" t="s">
        <v>143</v>
      </c>
      <c r="I10582" t="s">
        <v>135</v>
      </c>
      <c r="J10582" t="s">
        <v>136</v>
      </c>
      <c r="K10582" t="s">
        <v>137</v>
      </c>
      <c r="L10582" t="s">
        <v>29769</v>
      </c>
      <c r="M10582" t="s">
        <v>29770</v>
      </c>
      <c r="N10582">
        <v>2.7650000000000001</v>
      </c>
      <c r="O10582">
        <v>0</v>
      </c>
      <c r="P10582">
        <v>1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9.2592788503999997E-3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9.2592788503999997E-3</v>
      </c>
    </row>
    <row r="10583" spans="1:31" x14ac:dyDescent="0.25">
      <c r="A10583">
        <v>1687282</v>
      </c>
      <c r="B10583">
        <v>1</v>
      </c>
      <c r="C10583" t="s">
        <v>81</v>
      </c>
      <c r="D10583" t="s">
        <v>120</v>
      </c>
      <c r="E10583" t="s">
        <v>131</v>
      </c>
      <c r="F10583" t="s">
        <v>472</v>
      </c>
      <c r="G10583" t="s">
        <v>281</v>
      </c>
      <c r="H10583" t="s">
        <v>134</v>
      </c>
      <c r="I10583" t="s">
        <v>135</v>
      </c>
      <c r="J10583" t="s">
        <v>136</v>
      </c>
      <c r="K10583" t="s">
        <v>167</v>
      </c>
      <c r="L10583" t="s">
        <v>29771</v>
      </c>
      <c r="M10583" t="s">
        <v>29772</v>
      </c>
      <c r="N10583">
        <v>6.910937777</v>
      </c>
      <c r="O10583">
        <v>0</v>
      </c>
      <c r="P10583">
        <v>488</v>
      </c>
      <c r="Q10583">
        <v>28</v>
      </c>
      <c r="R10583">
        <v>53</v>
      </c>
      <c r="S10583">
        <v>3</v>
      </c>
      <c r="T10583">
        <v>32</v>
      </c>
      <c r="U10583">
        <v>0</v>
      </c>
      <c r="V10583">
        <v>1</v>
      </c>
      <c r="W10583">
        <v>0</v>
      </c>
      <c r="X10583">
        <v>739.64349962931294</v>
      </c>
      <c r="Y10583">
        <v>102.22948349110392</v>
      </c>
      <c r="Z10583">
        <v>98.952141208094204</v>
      </c>
      <c r="AA10583">
        <v>189.74633536192755</v>
      </c>
      <c r="AB10583">
        <v>134.2916599268323</v>
      </c>
      <c r="AC10583">
        <v>0</v>
      </c>
      <c r="AD10583">
        <v>0.39457931210064895</v>
      </c>
      <c r="AE10583">
        <v>1265.2576989293716</v>
      </c>
    </row>
    <row r="10584" spans="1:31" x14ac:dyDescent="0.25">
      <c r="A10584">
        <v>1687614</v>
      </c>
      <c r="B10584">
        <v>1</v>
      </c>
      <c r="C10584" t="s">
        <v>80</v>
      </c>
      <c r="D10584" t="s">
        <v>83</v>
      </c>
      <c r="E10584" t="s">
        <v>140</v>
      </c>
      <c r="F10584" t="s">
        <v>29773</v>
      </c>
      <c r="G10584" t="s">
        <v>209</v>
      </c>
      <c r="H10584" t="s">
        <v>143</v>
      </c>
      <c r="I10584" t="s">
        <v>135</v>
      </c>
      <c r="J10584" t="s">
        <v>136</v>
      </c>
      <c r="K10584" t="s">
        <v>137</v>
      </c>
      <c r="L10584" t="s">
        <v>29774</v>
      </c>
      <c r="M10584" t="s">
        <v>29775</v>
      </c>
      <c r="N10584">
        <v>1.2055555549999999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3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3.5563682950625819</v>
      </c>
      <c r="AC10584">
        <v>0</v>
      </c>
      <c r="AD10584">
        <v>0</v>
      </c>
      <c r="AE10584">
        <v>3.5563682950625819</v>
      </c>
    </row>
    <row r="10585" spans="1:31" x14ac:dyDescent="0.25">
      <c r="A10585">
        <v>1687760</v>
      </c>
      <c r="B10585">
        <v>1</v>
      </c>
      <c r="C10585" t="s">
        <v>80</v>
      </c>
      <c r="D10585" t="s">
        <v>83</v>
      </c>
      <c r="E10585" t="s">
        <v>151</v>
      </c>
      <c r="F10585" t="s">
        <v>29198</v>
      </c>
      <c r="G10585" t="s">
        <v>153</v>
      </c>
      <c r="H10585" t="s">
        <v>143</v>
      </c>
      <c r="I10585" t="s">
        <v>135</v>
      </c>
      <c r="J10585" t="s">
        <v>136</v>
      </c>
      <c r="K10585" t="s">
        <v>137</v>
      </c>
      <c r="L10585" t="s">
        <v>29776</v>
      </c>
      <c r="M10585" t="s">
        <v>29777</v>
      </c>
      <c r="N10585">
        <v>0.4375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9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2.5750695427970629</v>
      </c>
      <c r="AC10585">
        <v>0</v>
      </c>
      <c r="AD10585">
        <v>0</v>
      </c>
      <c r="AE10585">
        <v>2.5750695427970629</v>
      </c>
    </row>
    <row r="10586" spans="1:31" x14ac:dyDescent="0.25">
      <c r="A10586">
        <v>1687783</v>
      </c>
      <c r="B10586">
        <v>1</v>
      </c>
      <c r="C10586" t="s">
        <v>80</v>
      </c>
      <c r="D10586" t="s">
        <v>96</v>
      </c>
      <c r="E10586" t="s">
        <v>164</v>
      </c>
      <c r="F10586" t="s">
        <v>29778</v>
      </c>
      <c r="G10586" t="s">
        <v>161</v>
      </c>
      <c r="H10586" t="s">
        <v>134</v>
      </c>
      <c r="I10586" t="s">
        <v>135</v>
      </c>
      <c r="J10586" t="s">
        <v>136</v>
      </c>
      <c r="K10586" t="s">
        <v>137</v>
      </c>
      <c r="L10586" t="s">
        <v>29779</v>
      </c>
      <c r="M10586" t="s">
        <v>29780</v>
      </c>
      <c r="N10586">
        <v>7.6666665999999994E-2</v>
      </c>
      <c r="O10586">
        <v>2</v>
      </c>
      <c r="P10586">
        <v>4107</v>
      </c>
      <c r="Q10586">
        <v>6</v>
      </c>
      <c r="R10586">
        <v>14</v>
      </c>
      <c r="S10586">
        <v>23</v>
      </c>
      <c r="T10586">
        <v>408</v>
      </c>
      <c r="U10586">
        <v>0</v>
      </c>
      <c r="V10586">
        <v>0</v>
      </c>
      <c r="W10586">
        <v>0.65096223926040009</v>
      </c>
      <c r="X10586">
        <v>61.736575814049104</v>
      </c>
      <c r="Y10586">
        <v>0.67292608265242326</v>
      </c>
      <c r="Z10586">
        <v>0.35098592692750008</v>
      </c>
      <c r="AA10586">
        <v>28.784510626260133</v>
      </c>
      <c r="AB10586">
        <v>19.078137745269679</v>
      </c>
      <c r="AC10586">
        <v>0</v>
      </c>
      <c r="AD10586">
        <v>0</v>
      </c>
      <c r="AE10586">
        <v>111.27409843441924</v>
      </c>
    </row>
    <row r="10587" spans="1:31" x14ac:dyDescent="0.25">
      <c r="A10587">
        <v>1687597</v>
      </c>
      <c r="B10587">
        <v>1</v>
      </c>
      <c r="C10587" t="s">
        <v>80</v>
      </c>
      <c r="D10587" t="s">
        <v>82</v>
      </c>
      <c r="E10587" t="s">
        <v>140</v>
      </c>
      <c r="F10587" t="s">
        <v>29781</v>
      </c>
      <c r="G10587" t="s">
        <v>197</v>
      </c>
      <c r="H10587" t="s">
        <v>143</v>
      </c>
      <c r="I10587" t="s">
        <v>135</v>
      </c>
      <c r="J10587" t="s">
        <v>136</v>
      </c>
      <c r="K10587" t="s">
        <v>137</v>
      </c>
      <c r="L10587" t="s">
        <v>29782</v>
      </c>
      <c r="M10587" t="s">
        <v>29783</v>
      </c>
      <c r="N10587">
        <v>1.123611111</v>
      </c>
      <c r="O10587">
        <v>0</v>
      </c>
      <c r="P10587">
        <v>4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1.5644667565835366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1.5644667565835366</v>
      </c>
    </row>
    <row r="10588" spans="1:31" x14ac:dyDescent="0.25">
      <c r="A10588">
        <v>1687242</v>
      </c>
      <c r="B10588">
        <v>1</v>
      </c>
      <c r="C10588" t="s">
        <v>81</v>
      </c>
      <c r="D10588" t="s">
        <v>119</v>
      </c>
      <c r="E10588" t="s">
        <v>146</v>
      </c>
      <c r="F10588" t="s">
        <v>29784</v>
      </c>
      <c r="G10588" t="s">
        <v>148</v>
      </c>
      <c r="H10588" t="s">
        <v>143</v>
      </c>
      <c r="I10588" t="s">
        <v>135</v>
      </c>
      <c r="J10588" t="s">
        <v>136</v>
      </c>
      <c r="K10588" t="s">
        <v>137</v>
      </c>
      <c r="L10588" t="s">
        <v>29785</v>
      </c>
      <c r="M10588" t="s">
        <v>29786</v>
      </c>
      <c r="N10588">
        <v>1.0705555550000001</v>
      </c>
      <c r="O10588">
        <v>0</v>
      </c>
      <c r="P10588">
        <v>0</v>
      </c>
      <c r="Q10588">
        <v>0</v>
      </c>
      <c r="R10588">
        <v>3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0.77687403091831175</v>
      </c>
      <c r="AA10588">
        <v>0</v>
      </c>
      <c r="AB10588">
        <v>0</v>
      </c>
      <c r="AC10588">
        <v>0</v>
      </c>
      <c r="AD10588">
        <v>0</v>
      </c>
      <c r="AE10588">
        <v>0.77687403091831175</v>
      </c>
    </row>
    <row r="10589" spans="1:31" x14ac:dyDescent="0.25">
      <c r="A10589">
        <v>1687159</v>
      </c>
      <c r="B10589">
        <v>1</v>
      </c>
      <c r="C10589" t="s">
        <v>81</v>
      </c>
      <c r="D10589" t="s">
        <v>114</v>
      </c>
      <c r="E10589" t="s">
        <v>146</v>
      </c>
      <c r="F10589" t="s">
        <v>26822</v>
      </c>
      <c r="G10589" t="s">
        <v>148</v>
      </c>
      <c r="H10589" t="s">
        <v>143</v>
      </c>
      <c r="I10589" t="s">
        <v>135</v>
      </c>
      <c r="J10589" t="s">
        <v>136</v>
      </c>
      <c r="K10589" t="s">
        <v>137</v>
      </c>
      <c r="L10589" t="s">
        <v>29787</v>
      </c>
      <c r="M10589" t="s">
        <v>29788</v>
      </c>
      <c r="N10589">
        <v>0.98666666599999997</v>
      </c>
      <c r="O10589">
        <v>0</v>
      </c>
      <c r="P10589">
        <v>23</v>
      </c>
      <c r="Q10589">
        <v>0</v>
      </c>
      <c r="R10589">
        <v>2</v>
      </c>
      <c r="S10589">
        <v>0</v>
      </c>
      <c r="T10589">
        <v>1</v>
      </c>
      <c r="U10589">
        <v>0</v>
      </c>
      <c r="V10589">
        <v>0</v>
      </c>
      <c r="W10589">
        <v>0</v>
      </c>
      <c r="X10589">
        <v>2.7436177953097975</v>
      </c>
      <c r="Y10589">
        <v>0</v>
      </c>
      <c r="Z10589">
        <v>0.2986439183677867</v>
      </c>
      <c r="AA10589">
        <v>0</v>
      </c>
      <c r="AB10589">
        <v>0.17643618286878004</v>
      </c>
      <c r="AC10589">
        <v>0</v>
      </c>
      <c r="AD10589">
        <v>0</v>
      </c>
      <c r="AE10589">
        <v>3.2186978965463644</v>
      </c>
    </row>
    <row r="10590" spans="1:31" x14ac:dyDescent="0.25">
      <c r="A10590">
        <v>1687196</v>
      </c>
      <c r="B10590">
        <v>1</v>
      </c>
      <c r="C10590" t="s">
        <v>81</v>
      </c>
      <c r="D10590" t="s">
        <v>127</v>
      </c>
      <c r="E10590" t="s">
        <v>140</v>
      </c>
      <c r="F10590" t="s">
        <v>29789</v>
      </c>
      <c r="G10590" t="s">
        <v>209</v>
      </c>
      <c r="H10590" t="s">
        <v>143</v>
      </c>
      <c r="I10590" t="s">
        <v>135</v>
      </c>
      <c r="J10590" t="s">
        <v>136</v>
      </c>
      <c r="K10590" t="s">
        <v>137</v>
      </c>
      <c r="L10590" t="s">
        <v>29790</v>
      </c>
      <c r="M10590" t="s">
        <v>29791</v>
      </c>
      <c r="N10590">
        <v>1.7022222220000001</v>
      </c>
      <c r="O10590">
        <v>0</v>
      </c>
      <c r="P10590">
        <v>1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4.5762006516622223E-3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4.5762006516622223E-3</v>
      </c>
    </row>
    <row r="10591" spans="1:31" x14ac:dyDescent="0.25">
      <c r="A10591">
        <v>1687345</v>
      </c>
      <c r="B10591">
        <v>1</v>
      </c>
      <c r="C10591" t="s">
        <v>80</v>
      </c>
      <c r="D10591" t="s">
        <v>84</v>
      </c>
      <c r="E10591" t="s">
        <v>140</v>
      </c>
      <c r="F10591" t="s">
        <v>29792</v>
      </c>
      <c r="G10591" t="s">
        <v>142</v>
      </c>
      <c r="H10591" t="s">
        <v>143</v>
      </c>
      <c r="I10591" t="s">
        <v>135</v>
      </c>
      <c r="J10591" t="s">
        <v>136</v>
      </c>
      <c r="K10591" t="s">
        <v>137</v>
      </c>
      <c r="L10591" t="s">
        <v>29793</v>
      </c>
      <c r="M10591" t="s">
        <v>29794</v>
      </c>
      <c r="N10591">
        <v>9.8008333329999999</v>
      </c>
      <c r="O10591">
        <v>0</v>
      </c>
      <c r="P10591">
        <v>4</v>
      </c>
      <c r="Q10591">
        <v>0</v>
      </c>
      <c r="R10591">
        <v>0</v>
      </c>
      <c r="S10591">
        <v>0</v>
      </c>
      <c r="T10591">
        <v>1</v>
      </c>
      <c r="U10591">
        <v>0</v>
      </c>
      <c r="V10591">
        <v>0</v>
      </c>
      <c r="W10591">
        <v>0</v>
      </c>
      <c r="X10591">
        <v>6.2583397004738792</v>
      </c>
      <c r="Y10591">
        <v>0</v>
      </c>
      <c r="Z10591">
        <v>0</v>
      </c>
      <c r="AA10591">
        <v>0</v>
      </c>
      <c r="AB10591">
        <v>2.1625928921247435</v>
      </c>
      <c r="AC10591">
        <v>0</v>
      </c>
      <c r="AD10591">
        <v>0</v>
      </c>
      <c r="AE10591">
        <v>8.4209325925986231</v>
      </c>
    </row>
    <row r="10592" spans="1:31" x14ac:dyDescent="0.25">
      <c r="A10592">
        <v>1687153</v>
      </c>
      <c r="B10592">
        <v>1</v>
      </c>
      <c r="C10592" t="s">
        <v>80</v>
      </c>
      <c r="D10592" t="s">
        <v>110</v>
      </c>
      <c r="E10592" t="s">
        <v>159</v>
      </c>
      <c r="F10592" t="s">
        <v>29795</v>
      </c>
      <c r="G10592" t="s">
        <v>133</v>
      </c>
      <c r="H10592" t="s">
        <v>134</v>
      </c>
      <c r="I10592" t="s">
        <v>135</v>
      </c>
      <c r="J10592" t="s">
        <v>136</v>
      </c>
      <c r="K10592" t="s">
        <v>137</v>
      </c>
      <c r="L10592" t="s">
        <v>29796</v>
      </c>
      <c r="M10592" t="s">
        <v>29797</v>
      </c>
      <c r="N10592">
        <v>1.160555555</v>
      </c>
      <c r="O10592">
        <v>0</v>
      </c>
      <c r="P10592">
        <v>601</v>
      </c>
      <c r="Q10592">
        <v>0</v>
      </c>
      <c r="R10592">
        <v>0</v>
      </c>
      <c r="S10592">
        <v>0</v>
      </c>
      <c r="T10592">
        <v>11</v>
      </c>
      <c r="U10592">
        <v>0</v>
      </c>
      <c r="V10592">
        <v>0</v>
      </c>
      <c r="W10592">
        <v>0</v>
      </c>
      <c r="X10592">
        <v>220.87484226360888</v>
      </c>
      <c r="Y10592">
        <v>0</v>
      </c>
      <c r="Z10592">
        <v>0</v>
      </c>
      <c r="AA10592">
        <v>0</v>
      </c>
      <c r="AB10592">
        <v>7.5690623515001159</v>
      </c>
      <c r="AC10592">
        <v>0</v>
      </c>
      <c r="AD10592">
        <v>0</v>
      </c>
      <c r="AE10592">
        <v>228.44390461510901</v>
      </c>
    </row>
    <row r="10593" spans="1:31" x14ac:dyDescent="0.25">
      <c r="A10593">
        <v>1687674</v>
      </c>
      <c r="B10593">
        <v>1</v>
      </c>
      <c r="C10593" t="s">
        <v>81</v>
      </c>
      <c r="D10593" t="s">
        <v>115</v>
      </c>
      <c r="E10593" t="s">
        <v>140</v>
      </c>
      <c r="F10593" t="s">
        <v>29798</v>
      </c>
      <c r="G10593" t="s">
        <v>197</v>
      </c>
      <c r="H10593" t="s">
        <v>143</v>
      </c>
      <c r="I10593" t="s">
        <v>135</v>
      </c>
      <c r="J10593" t="s">
        <v>136</v>
      </c>
      <c r="K10593" t="s">
        <v>137</v>
      </c>
      <c r="L10593" t="s">
        <v>29799</v>
      </c>
      <c r="M10593" t="s">
        <v>29800</v>
      </c>
      <c r="N10593">
        <v>1.5608333329999999</v>
      </c>
      <c r="O10593">
        <v>0</v>
      </c>
      <c r="P10593">
        <v>2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0.7394436695323201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0.7394436695323201</v>
      </c>
    </row>
    <row r="10594" spans="1:31" x14ac:dyDescent="0.25">
      <c r="A10594">
        <v>1687531</v>
      </c>
      <c r="B10594">
        <v>1</v>
      </c>
      <c r="C10594" t="s">
        <v>80</v>
      </c>
      <c r="D10594" t="s">
        <v>94</v>
      </c>
      <c r="E10594" t="s">
        <v>159</v>
      </c>
      <c r="F10594" t="s">
        <v>29801</v>
      </c>
      <c r="G10594" t="s">
        <v>133</v>
      </c>
      <c r="H10594" t="s">
        <v>134</v>
      </c>
      <c r="I10594" t="s">
        <v>135</v>
      </c>
      <c r="J10594" t="s">
        <v>136</v>
      </c>
      <c r="K10594" t="s">
        <v>137</v>
      </c>
      <c r="L10594" t="s">
        <v>29802</v>
      </c>
      <c r="M10594" t="s">
        <v>29803</v>
      </c>
      <c r="N10594">
        <v>1.216388888</v>
      </c>
      <c r="O10594">
        <v>0</v>
      </c>
      <c r="P10594">
        <v>527</v>
      </c>
      <c r="Q10594">
        <v>0</v>
      </c>
      <c r="R10594">
        <v>0</v>
      </c>
      <c r="S10594">
        <v>0</v>
      </c>
      <c r="T10594">
        <v>38</v>
      </c>
      <c r="U10594">
        <v>0</v>
      </c>
      <c r="V10594">
        <v>0</v>
      </c>
      <c r="W10594">
        <v>0</v>
      </c>
      <c r="X10594">
        <v>145.56590141201255</v>
      </c>
      <c r="Y10594">
        <v>0</v>
      </c>
      <c r="Z10594">
        <v>0</v>
      </c>
      <c r="AA10594">
        <v>0</v>
      </c>
      <c r="AB10594">
        <v>44.490289472193311</v>
      </c>
      <c r="AC10594">
        <v>0</v>
      </c>
      <c r="AD10594">
        <v>0</v>
      </c>
      <c r="AE10594">
        <v>190.05619088420588</v>
      </c>
    </row>
    <row r="10595" spans="1:31" x14ac:dyDescent="0.25">
      <c r="A10595">
        <v>1687554</v>
      </c>
      <c r="B10595">
        <v>1</v>
      </c>
      <c r="C10595" t="s">
        <v>80</v>
      </c>
      <c r="D10595" t="s">
        <v>103</v>
      </c>
      <c r="E10595" t="s">
        <v>159</v>
      </c>
      <c r="F10595" t="s">
        <v>21250</v>
      </c>
      <c r="G10595" t="s">
        <v>1912</v>
      </c>
      <c r="H10595" t="s">
        <v>134</v>
      </c>
      <c r="I10595" t="s">
        <v>135</v>
      </c>
      <c r="J10595" t="s">
        <v>136</v>
      </c>
      <c r="K10595" t="s">
        <v>137</v>
      </c>
      <c r="L10595" t="s">
        <v>29804</v>
      </c>
      <c r="M10595" t="s">
        <v>29805</v>
      </c>
      <c r="N10595">
        <v>1.426111111</v>
      </c>
      <c r="O10595">
        <v>0</v>
      </c>
      <c r="P10595">
        <v>189</v>
      </c>
      <c r="Q10595">
        <v>0</v>
      </c>
      <c r="R10595">
        <v>4</v>
      </c>
      <c r="S10595">
        <v>0</v>
      </c>
      <c r="T10595">
        <v>34</v>
      </c>
      <c r="U10595">
        <v>0</v>
      </c>
      <c r="V10595">
        <v>0</v>
      </c>
      <c r="W10595">
        <v>0</v>
      </c>
      <c r="X10595">
        <v>34.582697390330971</v>
      </c>
      <c r="Y10595">
        <v>0</v>
      </c>
      <c r="Z10595">
        <v>0.25106973549857559</v>
      </c>
      <c r="AA10595">
        <v>0</v>
      </c>
      <c r="AB10595">
        <v>29.957914247360939</v>
      </c>
      <c r="AC10595">
        <v>0</v>
      </c>
      <c r="AD10595">
        <v>0</v>
      </c>
      <c r="AE10595">
        <v>64.791681373190485</v>
      </c>
    </row>
    <row r="10596" spans="1:31" x14ac:dyDescent="0.25">
      <c r="A10596">
        <v>1687368</v>
      </c>
      <c r="B10596">
        <v>1</v>
      </c>
      <c r="C10596" t="s">
        <v>80</v>
      </c>
      <c r="D10596" t="s">
        <v>104</v>
      </c>
      <c r="E10596" t="s">
        <v>131</v>
      </c>
      <c r="F10596" t="s">
        <v>20982</v>
      </c>
      <c r="G10596" t="s">
        <v>281</v>
      </c>
      <c r="H10596" t="s">
        <v>134</v>
      </c>
      <c r="I10596" t="s">
        <v>135</v>
      </c>
      <c r="J10596" t="s">
        <v>136</v>
      </c>
      <c r="K10596" t="s">
        <v>167</v>
      </c>
      <c r="L10596" t="s">
        <v>29806</v>
      </c>
      <c r="M10596" t="s">
        <v>29807</v>
      </c>
      <c r="N10596">
        <v>4.571921111</v>
      </c>
      <c r="O10596">
        <v>1</v>
      </c>
      <c r="P10596">
        <v>24</v>
      </c>
      <c r="Q10596">
        <v>0</v>
      </c>
      <c r="R10596">
        <v>59</v>
      </c>
      <c r="S10596">
        <v>1</v>
      </c>
      <c r="T10596">
        <v>9</v>
      </c>
      <c r="U10596">
        <v>4</v>
      </c>
      <c r="V10596">
        <v>0</v>
      </c>
      <c r="W10596">
        <v>2.381401349319868</v>
      </c>
      <c r="X10596">
        <v>19.375535474673804</v>
      </c>
      <c r="Y10596">
        <v>0</v>
      </c>
      <c r="Z10596">
        <v>33.450190354794678</v>
      </c>
      <c r="AA10596">
        <v>270.71609614541825</v>
      </c>
      <c r="AB10596">
        <v>15.9991215824239</v>
      </c>
      <c r="AC10596">
        <v>1516.0739664272899</v>
      </c>
      <c r="AD10596">
        <v>0</v>
      </c>
      <c r="AE10596">
        <v>1857.9963113339204</v>
      </c>
    </row>
    <row r="10597" spans="1:31" x14ac:dyDescent="0.25">
      <c r="A10597">
        <v>1687680</v>
      </c>
      <c r="B10597">
        <v>1</v>
      </c>
      <c r="C10597" t="s">
        <v>80</v>
      </c>
      <c r="D10597" t="s">
        <v>92</v>
      </c>
      <c r="E10597" t="s">
        <v>200</v>
      </c>
      <c r="F10597" t="s">
        <v>29808</v>
      </c>
      <c r="G10597" t="s">
        <v>202</v>
      </c>
      <c r="H10597" t="s">
        <v>143</v>
      </c>
      <c r="I10597" t="s">
        <v>135</v>
      </c>
      <c r="J10597" t="s">
        <v>136</v>
      </c>
      <c r="K10597" t="s">
        <v>137</v>
      </c>
      <c r="L10597" t="s">
        <v>29809</v>
      </c>
      <c r="M10597" t="s">
        <v>29810</v>
      </c>
      <c r="N10597">
        <v>4.9186111109999997</v>
      </c>
      <c r="O10597">
        <v>0</v>
      </c>
      <c r="P10597">
        <v>382</v>
      </c>
      <c r="Q10597">
        <v>0</v>
      </c>
      <c r="R10597">
        <v>1</v>
      </c>
      <c r="S10597">
        <v>0</v>
      </c>
      <c r="T10597">
        <v>14</v>
      </c>
      <c r="U10597">
        <v>0</v>
      </c>
      <c r="V10597">
        <v>0</v>
      </c>
      <c r="W10597">
        <v>0</v>
      </c>
      <c r="X10597">
        <v>675.32607128635811</v>
      </c>
      <c r="Y10597">
        <v>0</v>
      </c>
      <c r="Z10597">
        <v>0.10583795904588113</v>
      </c>
      <c r="AA10597">
        <v>0</v>
      </c>
      <c r="AB10597">
        <v>13.065665035315121</v>
      </c>
      <c r="AC10597">
        <v>0</v>
      </c>
      <c r="AD10597">
        <v>0</v>
      </c>
      <c r="AE10597">
        <v>688.49757428071905</v>
      </c>
    </row>
    <row r="10598" spans="1:31" x14ac:dyDescent="0.25">
      <c r="A10598">
        <v>1687133</v>
      </c>
      <c r="B10598">
        <v>1</v>
      </c>
      <c r="C10598" t="s">
        <v>81</v>
      </c>
      <c r="D10598" t="s">
        <v>116</v>
      </c>
      <c r="E10598" t="s">
        <v>159</v>
      </c>
      <c r="F10598" t="s">
        <v>29811</v>
      </c>
      <c r="G10598" t="s">
        <v>133</v>
      </c>
      <c r="H10598" t="s">
        <v>134</v>
      </c>
      <c r="I10598" t="s">
        <v>135</v>
      </c>
      <c r="J10598" t="s">
        <v>136</v>
      </c>
      <c r="K10598" t="s">
        <v>137</v>
      </c>
      <c r="L10598" t="s">
        <v>29812</v>
      </c>
      <c r="M10598" t="s">
        <v>29813</v>
      </c>
      <c r="N10598">
        <v>1.166388888</v>
      </c>
      <c r="O10598">
        <v>0</v>
      </c>
      <c r="P10598">
        <v>205</v>
      </c>
      <c r="Q10598">
        <v>1</v>
      </c>
      <c r="R10598">
        <v>2</v>
      </c>
      <c r="S10598">
        <v>3</v>
      </c>
      <c r="T10598">
        <v>20</v>
      </c>
      <c r="U10598">
        <v>1</v>
      </c>
      <c r="V10598">
        <v>0</v>
      </c>
      <c r="W10598">
        <v>0</v>
      </c>
      <c r="X10598">
        <v>21.716511310527654</v>
      </c>
      <c r="Y10598">
        <v>2.0934591726414848</v>
      </c>
      <c r="Z10598">
        <v>6.2158646365038902E-3</v>
      </c>
      <c r="AA10598">
        <v>15.481408888132334</v>
      </c>
      <c r="AB10598">
        <v>1.162812127477</v>
      </c>
      <c r="AC10598">
        <v>3.5166130004880909</v>
      </c>
      <c r="AD10598">
        <v>0</v>
      </c>
      <c r="AE10598">
        <v>43.977020363903065</v>
      </c>
    </row>
    <row r="10599" spans="1:31" x14ac:dyDescent="0.25">
      <c r="A10599">
        <v>1687219</v>
      </c>
      <c r="B10599">
        <v>1</v>
      </c>
      <c r="C10599" t="s">
        <v>80</v>
      </c>
      <c r="D10599" t="s">
        <v>97</v>
      </c>
      <c r="E10599" t="s">
        <v>140</v>
      </c>
      <c r="F10599" t="s">
        <v>29814</v>
      </c>
      <c r="G10599" t="s">
        <v>142</v>
      </c>
      <c r="H10599" t="s">
        <v>143</v>
      </c>
      <c r="I10599" t="s">
        <v>135</v>
      </c>
      <c r="J10599" t="s">
        <v>136</v>
      </c>
      <c r="K10599" t="s">
        <v>137</v>
      </c>
      <c r="L10599" t="s">
        <v>29815</v>
      </c>
      <c r="M10599" t="s">
        <v>29816</v>
      </c>
      <c r="N10599">
        <v>10.033055555000001</v>
      </c>
      <c r="O10599">
        <v>0</v>
      </c>
      <c r="P10599">
        <v>1</v>
      </c>
      <c r="Q10599">
        <v>0</v>
      </c>
      <c r="R10599">
        <v>0</v>
      </c>
      <c r="S10599">
        <v>0</v>
      </c>
      <c r="T10599">
        <v>3</v>
      </c>
      <c r="U10599">
        <v>0</v>
      </c>
      <c r="V10599">
        <v>0</v>
      </c>
      <c r="W10599">
        <v>0</v>
      </c>
      <c r="X10599">
        <v>1.3031947676135771</v>
      </c>
      <c r="Y10599">
        <v>0</v>
      </c>
      <c r="Z10599">
        <v>0</v>
      </c>
      <c r="AA10599">
        <v>0</v>
      </c>
      <c r="AB10599">
        <v>8.7224944445590307</v>
      </c>
      <c r="AC10599">
        <v>0</v>
      </c>
      <c r="AD10599">
        <v>0</v>
      </c>
      <c r="AE10599">
        <v>10.025689212172608</v>
      </c>
    </row>
    <row r="10600" spans="1:31" x14ac:dyDescent="0.25">
      <c r="A10600">
        <v>1687382</v>
      </c>
      <c r="B10600">
        <v>1</v>
      </c>
      <c r="C10600" t="s">
        <v>81</v>
      </c>
      <c r="D10600" t="s">
        <v>127</v>
      </c>
      <c r="E10600" t="s">
        <v>159</v>
      </c>
      <c r="F10600" t="s">
        <v>29817</v>
      </c>
      <c r="G10600" t="s">
        <v>596</v>
      </c>
      <c r="H10600" t="s">
        <v>134</v>
      </c>
      <c r="I10600" t="s">
        <v>135</v>
      </c>
      <c r="J10600" t="s">
        <v>136</v>
      </c>
      <c r="K10600" t="s">
        <v>137</v>
      </c>
      <c r="L10600" t="s">
        <v>29818</v>
      </c>
      <c r="M10600" t="s">
        <v>29819</v>
      </c>
      <c r="N10600">
        <v>4.1447222220000004</v>
      </c>
      <c r="O10600">
        <v>0</v>
      </c>
      <c r="P10600">
        <v>1</v>
      </c>
      <c r="Q10600">
        <v>0</v>
      </c>
      <c r="R10600">
        <v>2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0.47795078712877004</v>
      </c>
      <c r="Y10600">
        <v>0</v>
      </c>
      <c r="Z10600">
        <v>6.1075647805797111</v>
      </c>
      <c r="AA10600">
        <v>0</v>
      </c>
      <c r="AB10600">
        <v>0</v>
      </c>
      <c r="AC10600">
        <v>0</v>
      </c>
      <c r="AD10600">
        <v>0</v>
      </c>
      <c r="AE10600">
        <v>6.5855155677084811</v>
      </c>
    </row>
    <row r="10601" spans="1:31" x14ac:dyDescent="0.25">
      <c r="A10601">
        <v>1687325</v>
      </c>
      <c r="B10601">
        <v>1</v>
      </c>
      <c r="C10601" t="s">
        <v>81</v>
      </c>
      <c r="D10601" t="s">
        <v>118</v>
      </c>
      <c r="E10601" t="s">
        <v>159</v>
      </c>
      <c r="F10601" t="s">
        <v>29820</v>
      </c>
      <c r="G10601" t="s">
        <v>596</v>
      </c>
      <c r="H10601" t="s">
        <v>134</v>
      </c>
      <c r="I10601" t="s">
        <v>135</v>
      </c>
      <c r="J10601" t="s">
        <v>136</v>
      </c>
      <c r="K10601" t="s">
        <v>137</v>
      </c>
      <c r="L10601" t="s">
        <v>29821</v>
      </c>
      <c r="M10601" t="s">
        <v>29822</v>
      </c>
      <c r="N10601">
        <v>1.405</v>
      </c>
      <c r="O10601">
        <v>0</v>
      </c>
      <c r="P10601">
        <v>0</v>
      </c>
      <c r="Q10601">
        <v>1</v>
      </c>
      <c r="R10601">
        <v>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0.86895856343438882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0.86895856343438882</v>
      </c>
    </row>
    <row r="10602" spans="1:31" x14ac:dyDescent="0.25">
      <c r="A10602">
        <v>1687425</v>
      </c>
      <c r="B10602">
        <v>1</v>
      </c>
      <c r="C10602" t="s">
        <v>81</v>
      </c>
      <c r="D10602" t="s">
        <v>112</v>
      </c>
      <c r="E10602" t="s">
        <v>131</v>
      </c>
      <c r="F10602" t="s">
        <v>29823</v>
      </c>
      <c r="G10602" t="s">
        <v>161</v>
      </c>
      <c r="H10602" t="s">
        <v>134</v>
      </c>
      <c r="I10602" t="s">
        <v>135</v>
      </c>
      <c r="J10602" t="s">
        <v>136</v>
      </c>
      <c r="K10602" t="s">
        <v>137</v>
      </c>
      <c r="L10602" t="s">
        <v>29824</v>
      </c>
      <c r="M10602" t="s">
        <v>29825</v>
      </c>
      <c r="N10602">
        <v>1.163611111</v>
      </c>
      <c r="O10602">
        <v>0</v>
      </c>
      <c r="P10602">
        <v>0</v>
      </c>
      <c r="Q10602">
        <v>0</v>
      </c>
      <c r="R10602">
        <v>5</v>
      </c>
      <c r="S10602">
        <v>2</v>
      </c>
      <c r="T10602">
        <v>87</v>
      </c>
      <c r="U10602">
        <v>3</v>
      </c>
      <c r="V10602">
        <v>2</v>
      </c>
      <c r="W10602">
        <v>0</v>
      </c>
      <c r="X10602">
        <v>0</v>
      </c>
      <c r="Y10602">
        <v>0</v>
      </c>
      <c r="Z10602">
        <v>9.5240828459518792</v>
      </c>
      <c r="AA10602">
        <v>7.7351304704292314</v>
      </c>
      <c r="AB10602">
        <v>106.25249719878498</v>
      </c>
      <c r="AC10602">
        <v>117.5630944138646</v>
      </c>
      <c r="AD10602">
        <v>76.915316573841551</v>
      </c>
      <c r="AE10602">
        <v>317.99012150287223</v>
      </c>
    </row>
    <row r="10603" spans="1:31" x14ac:dyDescent="0.25">
      <c r="A10603">
        <v>1687285</v>
      </c>
      <c r="B10603">
        <v>1</v>
      </c>
      <c r="C10603" t="s">
        <v>81</v>
      </c>
      <c r="D10603" t="s">
        <v>122</v>
      </c>
      <c r="E10603" t="s">
        <v>159</v>
      </c>
      <c r="F10603" t="s">
        <v>4216</v>
      </c>
      <c r="G10603" t="s">
        <v>281</v>
      </c>
      <c r="H10603" t="s">
        <v>134</v>
      </c>
      <c r="I10603" t="s">
        <v>135</v>
      </c>
      <c r="J10603" t="s">
        <v>136</v>
      </c>
      <c r="K10603" t="s">
        <v>167</v>
      </c>
      <c r="L10603" t="s">
        <v>29826</v>
      </c>
      <c r="M10603" t="s">
        <v>29827</v>
      </c>
      <c r="N10603">
        <v>3.9470925000000001</v>
      </c>
      <c r="O10603">
        <v>0</v>
      </c>
      <c r="P10603">
        <v>1403</v>
      </c>
      <c r="Q10603">
        <v>0</v>
      </c>
      <c r="R10603">
        <v>0</v>
      </c>
      <c r="S10603">
        <v>3</v>
      </c>
      <c r="T10603">
        <v>84</v>
      </c>
      <c r="U10603">
        <v>0</v>
      </c>
      <c r="V10603">
        <v>0</v>
      </c>
      <c r="W10603">
        <v>0</v>
      </c>
      <c r="X10603">
        <v>975.03200915173954</v>
      </c>
      <c r="Y10603">
        <v>0</v>
      </c>
      <c r="Z10603">
        <v>0</v>
      </c>
      <c r="AA10603">
        <v>673.16574964298457</v>
      </c>
      <c r="AB10603">
        <v>169.52123837766365</v>
      </c>
      <c r="AC10603">
        <v>0</v>
      </c>
      <c r="AD10603">
        <v>0</v>
      </c>
      <c r="AE10603">
        <v>1817.7189971723876</v>
      </c>
    </row>
    <row r="10604" spans="1:31" x14ac:dyDescent="0.25">
      <c r="A10604">
        <v>1687634</v>
      </c>
      <c r="B10604">
        <v>1</v>
      </c>
      <c r="C10604" t="s">
        <v>80</v>
      </c>
      <c r="D10604" t="s">
        <v>82</v>
      </c>
      <c r="E10604" t="s">
        <v>140</v>
      </c>
      <c r="F10604" t="s">
        <v>29828</v>
      </c>
      <c r="G10604" t="s">
        <v>209</v>
      </c>
      <c r="H10604" t="s">
        <v>143</v>
      </c>
      <c r="I10604" t="s">
        <v>135</v>
      </c>
      <c r="J10604" t="s">
        <v>136</v>
      </c>
      <c r="K10604" t="s">
        <v>137</v>
      </c>
      <c r="L10604" t="s">
        <v>29829</v>
      </c>
      <c r="M10604" t="s">
        <v>29830</v>
      </c>
      <c r="N10604">
        <v>1.87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1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38.9007383694845</v>
      </c>
      <c r="AC10604">
        <v>0</v>
      </c>
      <c r="AD10604">
        <v>0</v>
      </c>
      <c r="AE10604">
        <v>38.9007383694845</v>
      </c>
    </row>
    <row r="10605" spans="1:31" x14ac:dyDescent="0.25">
      <c r="A10605">
        <v>1687216</v>
      </c>
      <c r="B10605">
        <v>1</v>
      </c>
      <c r="C10605" t="s">
        <v>80</v>
      </c>
      <c r="D10605" t="s">
        <v>96</v>
      </c>
      <c r="E10605" t="s">
        <v>164</v>
      </c>
      <c r="F10605" t="s">
        <v>29831</v>
      </c>
      <c r="G10605" t="s">
        <v>281</v>
      </c>
      <c r="H10605" t="s">
        <v>134</v>
      </c>
      <c r="I10605" t="s">
        <v>135</v>
      </c>
      <c r="J10605" t="s">
        <v>136</v>
      </c>
      <c r="K10605" t="s">
        <v>167</v>
      </c>
      <c r="L10605" t="s">
        <v>29832</v>
      </c>
      <c r="M10605" t="s">
        <v>29833</v>
      </c>
      <c r="N10605">
        <v>7.0483036109999997</v>
      </c>
      <c r="O10605">
        <v>0</v>
      </c>
      <c r="P10605">
        <v>0</v>
      </c>
      <c r="Q10605">
        <v>0</v>
      </c>
      <c r="R10605">
        <v>0</v>
      </c>
      <c r="S10605">
        <v>2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797.29737227584599</v>
      </c>
      <c r="AB10605">
        <v>0</v>
      </c>
      <c r="AC10605">
        <v>0</v>
      </c>
      <c r="AD10605">
        <v>0</v>
      </c>
      <c r="AE10605">
        <v>797.29737227584599</v>
      </c>
    </row>
    <row r="10606" spans="1:31" x14ac:dyDescent="0.25">
      <c r="A10606">
        <v>1687239</v>
      </c>
      <c r="B10606">
        <v>1</v>
      </c>
      <c r="C10606" t="s">
        <v>80</v>
      </c>
      <c r="D10606" t="s">
        <v>93</v>
      </c>
      <c r="E10606" t="s">
        <v>146</v>
      </c>
      <c r="F10606" t="s">
        <v>29834</v>
      </c>
      <c r="G10606" t="s">
        <v>281</v>
      </c>
      <c r="H10606" t="s">
        <v>143</v>
      </c>
      <c r="I10606" t="s">
        <v>135</v>
      </c>
      <c r="J10606" t="s">
        <v>136</v>
      </c>
      <c r="K10606" t="s">
        <v>167</v>
      </c>
      <c r="L10606" t="s">
        <v>29835</v>
      </c>
      <c r="M10606" t="s">
        <v>29836</v>
      </c>
      <c r="N10606">
        <v>3.967230555</v>
      </c>
      <c r="O10606">
        <v>0</v>
      </c>
      <c r="P10606">
        <v>4</v>
      </c>
      <c r="Q10606">
        <v>0</v>
      </c>
      <c r="R10606">
        <v>5</v>
      </c>
      <c r="S10606">
        <v>0</v>
      </c>
      <c r="T10606">
        <v>6</v>
      </c>
      <c r="U10606">
        <v>0</v>
      </c>
      <c r="V10606">
        <v>0</v>
      </c>
      <c r="W10606">
        <v>0</v>
      </c>
      <c r="X10606">
        <v>3.8816110127611463</v>
      </c>
      <c r="Y10606">
        <v>0</v>
      </c>
      <c r="Z10606">
        <v>2.6357178078077781</v>
      </c>
      <c r="AA10606">
        <v>0</v>
      </c>
      <c r="AB10606">
        <v>19.112152091540644</v>
      </c>
      <c r="AC10606">
        <v>0</v>
      </c>
      <c r="AD10606">
        <v>0</v>
      </c>
      <c r="AE10606">
        <v>25.629480912109567</v>
      </c>
    </row>
    <row r="10607" spans="1:31" x14ac:dyDescent="0.25">
      <c r="A10607">
        <v>1687780</v>
      </c>
      <c r="B10607">
        <v>1</v>
      </c>
      <c r="C10607" t="s">
        <v>80</v>
      </c>
      <c r="D10607" t="s">
        <v>82</v>
      </c>
      <c r="E10607" t="s">
        <v>151</v>
      </c>
      <c r="F10607" t="s">
        <v>29837</v>
      </c>
      <c r="G10607" t="s">
        <v>153</v>
      </c>
      <c r="H10607" t="s">
        <v>143</v>
      </c>
      <c r="I10607" t="s">
        <v>135</v>
      </c>
      <c r="J10607" t="s">
        <v>136</v>
      </c>
      <c r="K10607" t="s">
        <v>137</v>
      </c>
      <c r="L10607" t="s">
        <v>29838</v>
      </c>
      <c r="M10607" t="s">
        <v>29839</v>
      </c>
      <c r="N10607">
        <v>2.4624999999999999</v>
      </c>
      <c r="O10607">
        <v>0</v>
      </c>
      <c r="P10607">
        <v>151</v>
      </c>
      <c r="Q10607">
        <v>0</v>
      </c>
      <c r="R10607">
        <v>0</v>
      </c>
      <c r="S10607">
        <v>0</v>
      </c>
      <c r="T10607">
        <v>13</v>
      </c>
      <c r="U10607">
        <v>0</v>
      </c>
      <c r="V10607">
        <v>0</v>
      </c>
      <c r="W10607">
        <v>0</v>
      </c>
      <c r="X10607">
        <v>116.00538531108884</v>
      </c>
      <c r="Y10607">
        <v>0</v>
      </c>
      <c r="Z10607">
        <v>0</v>
      </c>
      <c r="AA10607">
        <v>0</v>
      </c>
      <c r="AB10607">
        <v>6.3953881230497505</v>
      </c>
      <c r="AC10607">
        <v>0</v>
      </c>
      <c r="AD10607">
        <v>0</v>
      </c>
      <c r="AE10607">
        <v>122.4007734341386</v>
      </c>
    </row>
    <row r="10608" spans="1:31" x14ac:dyDescent="0.25">
      <c r="A10608">
        <v>1687156</v>
      </c>
      <c r="B10608">
        <v>1</v>
      </c>
      <c r="C10608" t="s">
        <v>80</v>
      </c>
      <c r="D10608" t="s">
        <v>84</v>
      </c>
      <c r="E10608" t="s">
        <v>164</v>
      </c>
      <c r="F10608" t="s">
        <v>29840</v>
      </c>
      <c r="G10608" t="s">
        <v>24923</v>
      </c>
      <c r="H10608" t="s">
        <v>134</v>
      </c>
      <c r="I10608" t="s">
        <v>135</v>
      </c>
      <c r="J10608" t="s">
        <v>3</v>
      </c>
      <c r="K10608" t="s">
        <v>137</v>
      </c>
      <c r="L10608" t="s">
        <v>29841</v>
      </c>
      <c r="M10608" t="s">
        <v>29842</v>
      </c>
      <c r="N10608">
        <v>0.74111111100000004</v>
      </c>
      <c r="O10608">
        <v>0</v>
      </c>
      <c r="P10608">
        <v>4186</v>
      </c>
      <c r="Q10608">
        <v>0</v>
      </c>
      <c r="R10608">
        <v>0</v>
      </c>
      <c r="S10608">
        <v>0</v>
      </c>
      <c r="T10608">
        <v>227</v>
      </c>
      <c r="U10608">
        <v>0</v>
      </c>
      <c r="V10608">
        <v>0</v>
      </c>
      <c r="W10608">
        <v>0</v>
      </c>
      <c r="X10608">
        <v>1000.9283601348114</v>
      </c>
      <c r="Y10608">
        <v>0</v>
      </c>
      <c r="Z10608">
        <v>0</v>
      </c>
      <c r="AA10608">
        <v>0</v>
      </c>
      <c r="AB10608">
        <v>64.789049890964321</v>
      </c>
      <c r="AC10608">
        <v>0</v>
      </c>
      <c r="AD10608">
        <v>0</v>
      </c>
      <c r="AE10608">
        <v>1065.7174100257757</v>
      </c>
    </row>
    <row r="10609" spans="1:31" x14ac:dyDescent="0.25">
      <c r="A10609">
        <v>1687302</v>
      </c>
      <c r="B10609">
        <v>1</v>
      </c>
      <c r="C10609" t="s">
        <v>80</v>
      </c>
      <c r="D10609" t="s">
        <v>83</v>
      </c>
      <c r="E10609" t="s">
        <v>151</v>
      </c>
      <c r="F10609" t="s">
        <v>29843</v>
      </c>
      <c r="G10609" t="s">
        <v>153</v>
      </c>
      <c r="H10609" t="s">
        <v>143</v>
      </c>
      <c r="I10609" t="s">
        <v>135</v>
      </c>
      <c r="J10609" t="s">
        <v>136</v>
      </c>
      <c r="K10609" t="s">
        <v>137</v>
      </c>
      <c r="L10609" t="s">
        <v>29844</v>
      </c>
      <c r="M10609" t="s">
        <v>29845</v>
      </c>
      <c r="N10609">
        <v>1.8591666659999999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6</v>
      </c>
      <c r="U10609">
        <v>0</v>
      </c>
      <c r="V10609">
        <v>1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30.25086143685246</v>
      </c>
      <c r="AC10609">
        <v>0</v>
      </c>
      <c r="AD10609">
        <v>34.632000516621829</v>
      </c>
      <c r="AE10609">
        <v>64.88286195347429</v>
      </c>
    </row>
    <row r="10610" spans="1:31" x14ac:dyDescent="0.25">
      <c r="A10610">
        <v>1687202</v>
      </c>
      <c r="B10610">
        <v>1</v>
      </c>
      <c r="C10610" t="s">
        <v>80</v>
      </c>
      <c r="D10610" t="s">
        <v>98</v>
      </c>
      <c r="E10610" t="s">
        <v>164</v>
      </c>
      <c r="F10610" t="s">
        <v>25312</v>
      </c>
      <c r="G10610" t="s">
        <v>161</v>
      </c>
      <c r="H10610" t="s">
        <v>134</v>
      </c>
      <c r="I10610" t="s">
        <v>135</v>
      </c>
      <c r="J10610" t="s">
        <v>136</v>
      </c>
      <c r="K10610" t="s">
        <v>137</v>
      </c>
      <c r="L10610" t="s">
        <v>29846</v>
      </c>
      <c r="M10610" t="s">
        <v>29847</v>
      </c>
      <c r="N10610">
        <v>0.74194444400000004</v>
      </c>
      <c r="O10610">
        <v>0</v>
      </c>
      <c r="P10610">
        <v>0</v>
      </c>
      <c r="Q10610">
        <v>10</v>
      </c>
      <c r="R10610">
        <v>84</v>
      </c>
      <c r="S10610">
        <v>4</v>
      </c>
      <c r="T10610">
        <v>21</v>
      </c>
      <c r="U10610">
        <v>0</v>
      </c>
      <c r="V10610">
        <v>0</v>
      </c>
      <c r="W10610">
        <v>0</v>
      </c>
      <c r="X10610">
        <v>0</v>
      </c>
      <c r="Y10610">
        <v>66.082224754507365</v>
      </c>
      <c r="Z10610">
        <v>55.787768711608912</v>
      </c>
      <c r="AA10610">
        <v>5.4006774803555633</v>
      </c>
      <c r="AB10610">
        <v>23.063249254676023</v>
      </c>
      <c r="AC10610">
        <v>0</v>
      </c>
      <c r="AD10610">
        <v>0</v>
      </c>
      <c r="AE10610">
        <v>150.33392020114786</v>
      </c>
    </row>
    <row r="10611" spans="1:31" x14ac:dyDescent="0.25">
      <c r="A10611">
        <v>1687342</v>
      </c>
      <c r="B10611">
        <v>1</v>
      </c>
      <c r="C10611" t="s">
        <v>80</v>
      </c>
      <c r="D10611" t="s">
        <v>90</v>
      </c>
      <c r="E10611" t="s">
        <v>140</v>
      </c>
      <c r="F10611" t="s">
        <v>29848</v>
      </c>
      <c r="G10611" t="s">
        <v>197</v>
      </c>
      <c r="H10611" t="s">
        <v>143</v>
      </c>
      <c r="I10611" t="s">
        <v>135</v>
      </c>
      <c r="J10611" t="s">
        <v>136</v>
      </c>
      <c r="K10611" t="s">
        <v>137</v>
      </c>
      <c r="L10611" t="s">
        <v>29849</v>
      </c>
      <c r="M10611" t="s">
        <v>29850</v>
      </c>
      <c r="N10611">
        <v>1.6261111109999999</v>
      </c>
      <c r="O10611">
        <v>0</v>
      </c>
      <c r="P10611">
        <v>2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1.7269933735692478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1.7269933735692478</v>
      </c>
    </row>
    <row r="10612" spans="1:31" x14ac:dyDescent="0.25">
      <c r="A10612">
        <v>1687199</v>
      </c>
      <c r="B10612">
        <v>1</v>
      </c>
      <c r="C10612" t="s">
        <v>80</v>
      </c>
      <c r="D10612" t="s">
        <v>94</v>
      </c>
      <c r="E10612" t="s">
        <v>140</v>
      </c>
      <c r="F10612" t="s">
        <v>29851</v>
      </c>
      <c r="G10612" t="s">
        <v>197</v>
      </c>
      <c r="H10612" t="s">
        <v>143</v>
      </c>
      <c r="I10612" t="s">
        <v>135</v>
      </c>
      <c r="J10612" t="s">
        <v>136</v>
      </c>
      <c r="K10612" t="s">
        <v>137</v>
      </c>
      <c r="L10612" t="s">
        <v>29852</v>
      </c>
      <c r="M10612" t="s">
        <v>29853</v>
      </c>
      <c r="N10612">
        <v>10.109444443999999</v>
      </c>
      <c r="O10612">
        <v>0</v>
      </c>
      <c r="P10612">
        <v>1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</row>
    <row r="10613" spans="1:31" x14ac:dyDescent="0.25">
      <c r="A10613">
        <v>1687222</v>
      </c>
      <c r="B10613">
        <v>1</v>
      </c>
      <c r="C10613" t="s">
        <v>80</v>
      </c>
      <c r="D10613" t="s">
        <v>103</v>
      </c>
      <c r="E10613" t="s">
        <v>159</v>
      </c>
      <c r="F10613" t="s">
        <v>29854</v>
      </c>
      <c r="G10613" t="s">
        <v>596</v>
      </c>
      <c r="H10613" t="s">
        <v>134</v>
      </c>
      <c r="I10613" t="s">
        <v>135</v>
      </c>
      <c r="J10613" t="s">
        <v>136</v>
      </c>
      <c r="K10613" t="s">
        <v>137</v>
      </c>
      <c r="L10613" t="s">
        <v>29855</v>
      </c>
      <c r="M10613" t="s">
        <v>29856</v>
      </c>
      <c r="N10613">
        <v>1.781111111</v>
      </c>
      <c r="O10613">
        <v>0</v>
      </c>
      <c r="P10613">
        <v>0</v>
      </c>
      <c r="Q10613">
        <v>0</v>
      </c>
      <c r="R10613">
        <v>0</v>
      </c>
      <c r="S10613">
        <v>1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18.128143704199321</v>
      </c>
      <c r="AB10613">
        <v>0</v>
      </c>
      <c r="AC10613">
        <v>0</v>
      </c>
      <c r="AD10613">
        <v>0</v>
      </c>
      <c r="AE10613">
        <v>18.128143704199321</v>
      </c>
    </row>
    <row r="10614" spans="1:31" x14ac:dyDescent="0.25">
      <c r="A10614">
        <v>1687677</v>
      </c>
      <c r="B10614">
        <v>1</v>
      </c>
      <c r="C10614" t="s">
        <v>81</v>
      </c>
      <c r="D10614" t="s">
        <v>128</v>
      </c>
      <c r="E10614" t="s">
        <v>131</v>
      </c>
      <c r="F10614" t="s">
        <v>29857</v>
      </c>
      <c r="G10614" t="s">
        <v>161</v>
      </c>
      <c r="H10614" t="s">
        <v>134</v>
      </c>
      <c r="I10614" t="s">
        <v>135</v>
      </c>
      <c r="J10614" t="s">
        <v>136</v>
      </c>
      <c r="K10614" t="s">
        <v>137</v>
      </c>
      <c r="L10614" t="s">
        <v>29858</v>
      </c>
      <c r="M10614" t="s">
        <v>29859</v>
      </c>
      <c r="N10614">
        <v>0.92972222199999999</v>
      </c>
      <c r="O10614">
        <v>0</v>
      </c>
      <c r="P10614">
        <v>0</v>
      </c>
      <c r="Q10614">
        <v>1</v>
      </c>
      <c r="R10614">
        <v>0</v>
      </c>
      <c r="S10614">
        <v>3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0.22739977576280557</v>
      </c>
      <c r="Z10614">
        <v>0</v>
      </c>
      <c r="AA10614">
        <v>1.998786153145818</v>
      </c>
      <c r="AB10614">
        <v>0</v>
      </c>
      <c r="AC10614">
        <v>0</v>
      </c>
      <c r="AD10614">
        <v>0</v>
      </c>
      <c r="AE10614">
        <v>2.2261859289086234</v>
      </c>
    </row>
    <row r="10615" spans="1:31" x14ac:dyDescent="0.25">
      <c r="A10615">
        <v>1687385</v>
      </c>
      <c r="B10615">
        <v>1</v>
      </c>
      <c r="C10615" t="s">
        <v>81</v>
      </c>
      <c r="D10615" t="s">
        <v>115</v>
      </c>
      <c r="E10615" t="s">
        <v>159</v>
      </c>
      <c r="F10615" t="s">
        <v>29860</v>
      </c>
      <c r="G10615" t="s">
        <v>596</v>
      </c>
      <c r="H10615" t="s">
        <v>134</v>
      </c>
      <c r="I10615" t="s">
        <v>135</v>
      </c>
      <c r="J10615" t="s">
        <v>136</v>
      </c>
      <c r="K10615" t="s">
        <v>137</v>
      </c>
      <c r="L10615" t="s">
        <v>29861</v>
      </c>
      <c r="M10615" t="s">
        <v>29862</v>
      </c>
      <c r="N10615">
        <v>2.0152777770000001</v>
      </c>
      <c r="O10615">
        <v>0</v>
      </c>
      <c r="P10615">
        <v>132</v>
      </c>
      <c r="Q10615">
        <v>0</v>
      </c>
      <c r="R10615">
        <v>3</v>
      </c>
      <c r="S10615">
        <v>0</v>
      </c>
      <c r="T10615">
        <v>6</v>
      </c>
      <c r="U10615">
        <v>0</v>
      </c>
      <c r="V10615">
        <v>0</v>
      </c>
      <c r="W10615">
        <v>0</v>
      </c>
      <c r="X10615">
        <v>10.92040362002839</v>
      </c>
      <c r="Y10615">
        <v>0</v>
      </c>
      <c r="Z10615">
        <v>2.4685580387983066</v>
      </c>
      <c r="AA10615">
        <v>0</v>
      </c>
      <c r="AB10615">
        <v>1.1510320974944255</v>
      </c>
      <c r="AC10615">
        <v>0</v>
      </c>
      <c r="AD10615">
        <v>0</v>
      </c>
      <c r="AE10615">
        <v>14.539993756321122</v>
      </c>
    </row>
    <row r="10616" spans="1:31" x14ac:dyDescent="0.25">
      <c r="A10616">
        <v>1687534</v>
      </c>
      <c r="B10616">
        <v>1</v>
      </c>
      <c r="C10616" t="s">
        <v>80</v>
      </c>
      <c r="D10616" t="s">
        <v>97</v>
      </c>
      <c r="E10616" t="s">
        <v>140</v>
      </c>
      <c r="F10616" t="s">
        <v>29863</v>
      </c>
      <c r="G10616" t="s">
        <v>197</v>
      </c>
      <c r="H10616" t="s">
        <v>143</v>
      </c>
      <c r="I10616" t="s">
        <v>135</v>
      </c>
      <c r="J10616" t="s">
        <v>136</v>
      </c>
      <c r="K10616" t="s">
        <v>137</v>
      </c>
      <c r="L10616" t="s">
        <v>29864</v>
      </c>
      <c r="M10616" t="s">
        <v>29865</v>
      </c>
      <c r="N10616">
        <v>4.750277777</v>
      </c>
      <c r="O10616">
        <v>0</v>
      </c>
      <c r="P10616">
        <v>1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0.41520247558276663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0.41520247558276663</v>
      </c>
    </row>
    <row r="10617" spans="1:31" x14ac:dyDescent="0.25">
      <c r="A10617">
        <v>1687763</v>
      </c>
      <c r="B10617">
        <v>1</v>
      </c>
      <c r="C10617" t="s">
        <v>80</v>
      </c>
      <c r="D10617" t="s">
        <v>82</v>
      </c>
      <c r="E10617" t="s">
        <v>140</v>
      </c>
      <c r="F10617" t="s">
        <v>29866</v>
      </c>
      <c r="G10617" t="s">
        <v>197</v>
      </c>
      <c r="H10617" t="s">
        <v>143</v>
      </c>
      <c r="I10617" t="s">
        <v>135</v>
      </c>
      <c r="J10617" t="s">
        <v>136</v>
      </c>
      <c r="K10617" t="s">
        <v>137</v>
      </c>
      <c r="L10617" t="s">
        <v>29867</v>
      </c>
      <c r="M10617" t="s">
        <v>29868</v>
      </c>
      <c r="N10617">
        <v>2.8152777769999999</v>
      </c>
      <c r="O10617">
        <v>0</v>
      </c>
      <c r="P10617">
        <v>7</v>
      </c>
      <c r="Q10617">
        <v>0</v>
      </c>
      <c r="R10617">
        <v>0</v>
      </c>
      <c r="S10617">
        <v>0</v>
      </c>
      <c r="T10617">
        <v>1</v>
      </c>
      <c r="U10617">
        <v>0</v>
      </c>
      <c r="V10617">
        <v>0</v>
      </c>
      <c r="W10617">
        <v>0</v>
      </c>
      <c r="X10617">
        <v>5.6208454411013831</v>
      </c>
      <c r="Y10617">
        <v>0</v>
      </c>
      <c r="Z10617">
        <v>0</v>
      </c>
      <c r="AA10617">
        <v>0</v>
      </c>
      <c r="AB10617">
        <v>1.9966749881400004E-2</v>
      </c>
      <c r="AC10617">
        <v>0</v>
      </c>
      <c r="AD10617">
        <v>0</v>
      </c>
      <c r="AE10617">
        <v>5.6408121909827829</v>
      </c>
    </row>
    <row r="10618" spans="1:31" x14ac:dyDescent="0.25">
      <c r="A10618">
        <v>1687514</v>
      </c>
      <c r="B10618">
        <v>1</v>
      </c>
      <c r="C10618" t="s">
        <v>80</v>
      </c>
      <c r="D10618" t="s">
        <v>84</v>
      </c>
      <c r="E10618" t="s">
        <v>140</v>
      </c>
      <c r="F10618" t="s">
        <v>29869</v>
      </c>
      <c r="G10618" t="s">
        <v>197</v>
      </c>
      <c r="H10618" t="s">
        <v>143</v>
      </c>
      <c r="I10618" t="s">
        <v>135</v>
      </c>
      <c r="J10618" t="s">
        <v>136</v>
      </c>
      <c r="K10618" t="s">
        <v>137</v>
      </c>
      <c r="L10618" t="s">
        <v>29870</v>
      </c>
      <c r="M10618" t="s">
        <v>29871</v>
      </c>
      <c r="N10618">
        <v>8.1922222219999998</v>
      </c>
      <c r="O10618">
        <v>0</v>
      </c>
      <c r="P10618">
        <v>3</v>
      </c>
      <c r="Q10618">
        <v>0</v>
      </c>
      <c r="R10618">
        <v>0</v>
      </c>
      <c r="S10618">
        <v>0</v>
      </c>
      <c r="T10618">
        <v>1</v>
      </c>
      <c r="U10618">
        <v>0</v>
      </c>
      <c r="V10618">
        <v>0</v>
      </c>
      <c r="W10618">
        <v>0</v>
      </c>
      <c r="X10618">
        <v>5.2404647115680092</v>
      </c>
      <c r="Y10618">
        <v>0</v>
      </c>
      <c r="Z10618">
        <v>0</v>
      </c>
      <c r="AA10618">
        <v>0</v>
      </c>
      <c r="AB10618">
        <v>0.79575330009065659</v>
      </c>
      <c r="AC10618">
        <v>0</v>
      </c>
      <c r="AD10618">
        <v>0</v>
      </c>
      <c r="AE10618">
        <v>6.0362180116586659</v>
      </c>
    </row>
    <row r="10619" spans="1:31" x14ac:dyDescent="0.25">
      <c r="A10619">
        <v>1687136</v>
      </c>
      <c r="B10619">
        <v>1</v>
      </c>
      <c r="C10619" t="s">
        <v>80</v>
      </c>
      <c r="D10619" t="s">
        <v>93</v>
      </c>
      <c r="E10619" t="s">
        <v>140</v>
      </c>
      <c r="F10619" t="s">
        <v>29872</v>
      </c>
      <c r="G10619" t="s">
        <v>197</v>
      </c>
      <c r="H10619" t="s">
        <v>143</v>
      </c>
      <c r="I10619" t="s">
        <v>135</v>
      </c>
      <c r="J10619" t="s">
        <v>136</v>
      </c>
      <c r="K10619" t="s">
        <v>137</v>
      </c>
      <c r="L10619" t="s">
        <v>29873</v>
      </c>
      <c r="M10619" t="s">
        <v>29874</v>
      </c>
      <c r="N10619">
        <v>1.991666666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1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1.8360123207801249</v>
      </c>
      <c r="AC10619">
        <v>0</v>
      </c>
      <c r="AD10619">
        <v>0</v>
      </c>
      <c r="AE10619">
        <v>1.8360123207801249</v>
      </c>
    </row>
    <row r="10620" spans="1:31" x14ac:dyDescent="0.25">
      <c r="A10620">
        <v>1687528</v>
      </c>
      <c r="B10620">
        <v>1</v>
      </c>
      <c r="C10620" t="s">
        <v>80</v>
      </c>
      <c r="D10620" t="s">
        <v>84</v>
      </c>
      <c r="E10620" t="s">
        <v>140</v>
      </c>
      <c r="F10620" t="s">
        <v>29875</v>
      </c>
      <c r="G10620" t="s">
        <v>197</v>
      </c>
      <c r="H10620" t="s">
        <v>143</v>
      </c>
      <c r="I10620" t="s">
        <v>135</v>
      </c>
      <c r="J10620" t="s">
        <v>136</v>
      </c>
      <c r="K10620" t="s">
        <v>137</v>
      </c>
      <c r="L10620" t="s">
        <v>29876</v>
      </c>
      <c r="M10620" t="s">
        <v>29877</v>
      </c>
      <c r="N10620">
        <v>6.9974999999999996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2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2.8917384062331348</v>
      </c>
      <c r="AC10620">
        <v>0</v>
      </c>
      <c r="AD10620">
        <v>0</v>
      </c>
      <c r="AE10620">
        <v>2.8917384062331348</v>
      </c>
    </row>
    <row r="10621" spans="1:31" x14ac:dyDescent="0.25">
      <c r="A10621">
        <v>1687471</v>
      </c>
      <c r="B10621">
        <v>1</v>
      </c>
      <c r="C10621" t="s">
        <v>81</v>
      </c>
      <c r="D10621" t="s">
        <v>112</v>
      </c>
      <c r="E10621" t="s">
        <v>151</v>
      </c>
      <c r="F10621" t="s">
        <v>17730</v>
      </c>
      <c r="G10621" t="s">
        <v>222</v>
      </c>
      <c r="H10621" t="s">
        <v>143</v>
      </c>
      <c r="I10621" t="s">
        <v>135</v>
      </c>
      <c r="J10621" t="s">
        <v>136</v>
      </c>
      <c r="K10621" t="s">
        <v>137</v>
      </c>
      <c r="L10621" t="s">
        <v>29878</v>
      </c>
      <c r="M10621" t="s">
        <v>29879</v>
      </c>
      <c r="N10621">
        <v>1.5833333329999999</v>
      </c>
      <c r="O10621">
        <v>0</v>
      </c>
      <c r="P10621">
        <v>81</v>
      </c>
      <c r="Q10621">
        <v>0</v>
      </c>
      <c r="R10621">
        <v>0</v>
      </c>
      <c r="S10621">
        <v>0</v>
      </c>
      <c r="T10621">
        <v>1</v>
      </c>
      <c r="U10621">
        <v>0</v>
      </c>
      <c r="V10621">
        <v>0</v>
      </c>
      <c r="W10621">
        <v>0</v>
      </c>
      <c r="X10621">
        <v>5.776302435180054</v>
      </c>
      <c r="Y10621">
        <v>0</v>
      </c>
      <c r="Z10621">
        <v>0</v>
      </c>
      <c r="AA10621">
        <v>0</v>
      </c>
      <c r="AB10621">
        <v>1.2889006560416668E-2</v>
      </c>
      <c r="AC10621">
        <v>0</v>
      </c>
      <c r="AD10621">
        <v>0</v>
      </c>
      <c r="AE10621">
        <v>5.7891914417404706</v>
      </c>
    </row>
    <row r="10622" spans="1:31" x14ac:dyDescent="0.25">
      <c r="A10622">
        <v>1687720</v>
      </c>
      <c r="B10622">
        <v>1</v>
      </c>
      <c r="C10622" t="s">
        <v>80</v>
      </c>
      <c r="D10622" t="s">
        <v>94</v>
      </c>
      <c r="E10622" t="s">
        <v>151</v>
      </c>
      <c r="F10622" t="s">
        <v>29880</v>
      </c>
      <c r="G10622" t="s">
        <v>153</v>
      </c>
      <c r="H10622" t="s">
        <v>143</v>
      </c>
      <c r="I10622" t="s">
        <v>135</v>
      </c>
      <c r="J10622" t="s">
        <v>136</v>
      </c>
      <c r="K10622" t="s">
        <v>137</v>
      </c>
      <c r="L10622" t="s">
        <v>29881</v>
      </c>
      <c r="M10622" t="s">
        <v>29882</v>
      </c>
      <c r="N10622">
        <v>1.7227777769999999</v>
      </c>
      <c r="O10622">
        <v>0</v>
      </c>
      <c r="P10622">
        <v>38</v>
      </c>
      <c r="Q10622">
        <v>0</v>
      </c>
      <c r="R10622">
        <v>0</v>
      </c>
      <c r="S10622">
        <v>0</v>
      </c>
      <c r="T10622">
        <v>3</v>
      </c>
      <c r="U10622">
        <v>0</v>
      </c>
      <c r="V10622">
        <v>0</v>
      </c>
      <c r="W10622">
        <v>0</v>
      </c>
      <c r="X10622">
        <v>6.2223869585863278</v>
      </c>
      <c r="Y10622">
        <v>0</v>
      </c>
      <c r="Z10622">
        <v>0</v>
      </c>
      <c r="AA10622">
        <v>0</v>
      </c>
      <c r="AB10622">
        <v>0.15260361849125556</v>
      </c>
      <c r="AC10622">
        <v>0</v>
      </c>
      <c r="AD10622">
        <v>0</v>
      </c>
      <c r="AE10622">
        <v>6.3749905770775834</v>
      </c>
    </row>
    <row r="10623" spans="1:31" x14ac:dyDescent="0.25">
      <c r="A10623">
        <v>1687571</v>
      </c>
      <c r="B10623">
        <v>1</v>
      </c>
      <c r="C10623" t="s">
        <v>80</v>
      </c>
      <c r="D10623" t="s">
        <v>98</v>
      </c>
      <c r="E10623" t="s">
        <v>131</v>
      </c>
      <c r="F10623" t="s">
        <v>29883</v>
      </c>
      <c r="G10623" t="s">
        <v>161</v>
      </c>
      <c r="H10623" t="s">
        <v>134</v>
      </c>
      <c r="I10623" t="s">
        <v>135</v>
      </c>
      <c r="J10623" t="s">
        <v>136</v>
      </c>
      <c r="K10623" t="s">
        <v>137</v>
      </c>
      <c r="L10623" t="s">
        <v>29884</v>
      </c>
      <c r="M10623" t="s">
        <v>29885</v>
      </c>
      <c r="N10623">
        <v>0.17249999999999999</v>
      </c>
      <c r="O10623">
        <v>0</v>
      </c>
      <c r="P10623">
        <v>958</v>
      </c>
      <c r="Q10623">
        <v>17</v>
      </c>
      <c r="R10623">
        <v>157</v>
      </c>
      <c r="S10623">
        <v>6</v>
      </c>
      <c r="T10623">
        <v>331</v>
      </c>
      <c r="U10623">
        <v>0</v>
      </c>
      <c r="V10623">
        <v>0</v>
      </c>
      <c r="W10623">
        <v>0</v>
      </c>
      <c r="X10623">
        <v>19.84054824341522</v>
      </c>
      <c r="Y10623">
        <v>0.65747603230118234</v>
      </c>
      <c r="Z10623">
        <v>1.7347307190704848</v>
      </c>
      <c r="AA10623">
        <v>1.2466107047804624</v>
      </c>
      <c r="AB10623">
        <v>24.560217434513952</v>
      </c>
      <c r="AC10623">
        <v>0</v>
      </c>
      <c r="AD10623">
        <v>0</v>
      </c>
      <c r="AE10623">
        <v>48.039583134081298</v>
      </c>
    </row>
    <row r="10624" spans="1:31" x14ac:dyDescent="0.25">
      <c r="A10624">
        <v>1687188</v>
      </c>
      <c r="B10624">
        <v>1</v>
      </c>
      <c r="C10624" t="s">
        <v>80</v>
      </c>
      <c r="D10624" t="s">
        <v>96</v>
      </c>
      <c r="E10624" t="s">
        <v>151</v>
      </c>
      <c r="F10624" t="s">
        <v>19958</v>
      </c>
      <c r="G10624" t="s">
        <v>486</v>
      </c>
      <c r="H10624" t="s">
        <v>143</v>
      </c>
      <c r="I10624" t="s">
        <v>135</v>
      </c>
      <c r="J10624" t="s">
        <v>136</v>
      </c>
      <c r="K10624" t="s">
        <v>137</v>
      </c>
      <c r="L10624" t="s">
        <v>29886</v>
      </c>
      <c r="M10624" t="s">
        <v>29887</v>
      </c>
      <c r="N10624">
        <v>2.7749999999999999</v>
      </c>
      <c r="O10624">
        <v>0</v>
      </c>
      <c r="P10624">
        <v>26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42.111384071140364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42.111384071140364</v>
      </c>
    </row>
    <row r="10625" spans="1:31" x14ac:dyDescent="0.25">
      <c r="A10625">
        <v>1687334</v>
      </c>
      <c r="B10625">
        <v>1</v>
      </c>
      <c r="C10625" t="s">
        <v>80</v>
      </c>
      <c r="D10625" t="s">
        <v>82</v>
      </c>
      <c r="E10625" t="s">
        <v>146</v>
      </c>
      <c r="F10625" t="s">
        <v>2767</v>
      </c>
      <c r="G10625" t="s">
        <v>281</v>
      </c>
      <c r="H10625" t="s">
        <v>143</v>
      </c>
      <c r="I10625" t="s">
        <v>135</v>
      </c>
      <c r="J10625" t="s">
        <v>136</v>
      </c>
      <c r="K10625" t="s">
        <v>167</v>
      </c>
      <c r="L10625" t="s">
        <v>29888</v>
      </c>
      <c r="M10625" t="s">
        <v>29889</v>
      </c>
      <c r="N10625">
        <v>6.4394444440000003</v>
      </c>
      <c r="O10625">
        <v>0</v>
      </c>
      <c r="P10625">
        <v>971</v>
      </c>
      <c r="Q10625">
        <v>0</v>
      </c>
      <c r="R10625">
        <v>0</v>
      </c>
      <c r="S10625">
        <v>0</v>
      </c>
      <c r="T10625">
        <v>55</v>
      </c>
      <c r="U10625">
        <v>0</v>
      </c>
      <c r="V10625">
        <v>0</v>
      </c>
      <c r="W10625">
        <v>0</v>
      </c>
      <c r="X10625">
        <v>1690.4524183979265</v>
      </c>
      <c r="Y10625">
        <v>0</v>
      </c>
      <c r="Z10625">
        <v>0</v>
      </c>
      <c r="AA10625">
        <v>0</v>
      </c>
      <c r="AB10625">
        <v>172.12795235258417</v>
      </c>
      <c r="AC10625">
        <v>0</v>
      </c>
      <c r="AD10625">
        <v>0</v>
      </c>
      <c r="AE10625">
        <v>1862.5803707505106</v>
      </c>
    </row>
    <row r="10626" spans="1:31" x14ac:dyDescent="0.25">
      <c r="A10626">
        <v>1687729</v>
      </c>
      <c r="B10626">
        <v>1</v>
      </c>
      <c r="C10626" t="s">
        <v>81</v>
      </c>
      <c r="D10626" t="s">
        <v>128</v>
      </c>
      <c r="E10626" t="s">
        <v>151</v>
      </c>
      <c r="F10626" t="s">
        <v>29890</v>
      </c>
      <c r="G10626" t="s">
        <v>153</v>
      </c>
      <c r="H10626" t="s">
        <v>143</v>
      </c>
      <c r="I10626" t="s">
        <v>135</v>
      </c>
      <c r="J10626" t="s">
        <v>136</v>
      </c>
      <c r="K10626" t="s">
        <v>137</v>
      </c>
      <c r="L10626" t="s">
        <v>29891</v>
      </c>
      <c r="M10626" t="s">
        <v>29892</v>
      </c>
      <c r="N10626">
        <v>1.8361111109999999</v>
      </c>
      <c r="O10626">
        <v>0</v>
      </c>
      <c r="P10626">
        <v>295</v>
      </c>
      <c r="Q10626">
        <v>0</v>
      </c>
      <c r="R10626">
        <v>0</v>
      </c>
      <c r="S10626">
        <v>0</v>
      </c>
      <c r="T10626">
        <v>14</v>
      </c>
      <c r="U10626">
        <v>0</v>
      </c>
      <c r="V10626">
        <v>0</v>
      </c>
      <c r="W10626">
        <v>0</v>
      </c>
      <c r="X10626">
        <v>173.77214456137804</v>
      </c>
      <c r="Y10626">
        <v>0</v>
      </c>
      <c r="Z10626">
        <v>0</v>
      </c>
      <c r="AA10626">
        <v>0</v>
      </c>
      <c r="AB10626">
        <v>10.880078301276576</v>
      </c>
      <c r="AC10626">
        <v>0</v>
      </c>
      <c r="AD10626">
        <v>0</v>
      </c>
      <c r="AE10626">
        <v>184.65222286265461</v>
      </c>
    </row>
    <row r="10627" spans="1:31" x14ac:dyDescent="0.25">
      <c r="A10627">
        <v>1687142</v>
      </c>
      <c r="B10627">
        <v>1</v>
      </c>
      <c r="C10627" t="s">
        <v>80</v>
      </c>
      <c r="D10627" t="s">
        <v>82</v>
      </c>
      <c r="E10627" t="s">
        <v>140</v>
      </c>
      <c r="F10627" t="s">
        <v>29893</v>
      </c>
      <c r="G10627" t="s">
        <v>209</v>
      </c>
      <c r="H10627" t="s">
        <v>143</v>
      </c>
      <c r="I10627" t="s">
        <v>135</v>
      </c>
      <c r="J10627" t="s">
        <v>136</v>
      </c>
      <c r="K10627" t="s">
        <v>137</v>
      </c>
      <c r="L10627" t="s">
        <v>29894</v>
      </c>
      <c r="M10627" t="s">
        <v>29895</v>
      </c>
      <c r="N10627">
        <v>1.250277777</v>
      </c>
      <c r="O10627">
        <v>0</v>
      </c>
      <c r="P10627">
        <v>17</v>
      </c>
      <c r="Q10627">
        <v>0</v>
      </c>
      <c r="R10627">
        <v>0</v>
      </c>
      <c r="S10627">
        <v>0</v>
      </c>
      <c r="T10627">
        <v>2</v>
      </c>
      <c r="U10627">
        <v>0</v>
      </c>
      <c r="V10627">
        <v>0</v>
      </c>
      <c r="W10627">
        <v>0</v>
      </c>
      <c r="X10627">
        <v>7.2611374221956693</v>
      </c>
      <c r="Y10627">
        <v>0</v>
      </c>
      <c r="Z10627">
        <v>0</v>
      </c>
      <c r="AA10627">
        <v>0</v>
      </c>
      <c r="AB10627">
        <v>0.43742918562502248</v>
      </c>
      <c r="AC10627">
        <v>0</v>
      </c>
      <c r="AD10627">
        <v>0</v>
      </c>
      <c r="AE10627">
        <v>7.698566607820692</v>
      </c>
    </row>
    <row r="10628" spans="1:31" x14ac:dyDescent="0.25">
      <c r="A10628">
        <v>1687706</v>
      </c>
      <c r="B10628">
        <v>1</v>
      </c>
      <c r="C10628" t="s">
        <v>81</v>
      </c>
      <c r="D10628" t="s">
        <v>118</v>
      </c>
      <c r="E10628" t="s">
        <v>151</v>
      </c>
      <c r="F10628" t="s">
        <v>2858</v>
      </c>
      <c r="G10628" t="s">
        <v>486</v>
      </c>
      <c r="H10628" t="s">
        <v>143</v>
      </c>
      <c r="I10628" t="s">
        <v>135</v>
      </c>
      <c r="J10628" t="s">
        <v>136</v>
      </c>
      <c r="K10628" t="s">
        <v>137</v>
      </c>
      <c r="L10628" t="s">
        <v>29896</v>
      </c>
      <c r="M10628" t="s">
        <v>29897</v>
      </c>
      <c r="N10628">
        <v>1.2736111109999999</v>
      </c>
      <c r="O10628">
        <v>0</v>
      </c>
      <c r="P10628">
        <v>195</v>
      </c>
      <c r="Q10628">
        <v>0</v>
      </c>
      <c r="R10628">
        <v>1</v>
      </c>
      <c r="S10628">
        <v>0</v>
      </c>
      <c r="T10628">
        <v>21</v>
      </c>
      <c r="U10628">
        <v>0</v>
      </c>
      <c r="V10628">
        <v>0</v>
      </c>
      <c r="W10628">
        <v>0</v>
      </c>
      <c r="X10628">
        <v>76.636562158215142</v>
      </c>
      <c r="Y10628">
        <v>0</v>
      </c>
      <c r="Z10628">
        <v>8.6061046309345843E-2</v>
      </c>
      <c r="AA10628">
        <v>0</v>
      </c>
      <c r="AB10628">
        <v>9.2271482652416648</v>
      </c>
      <c r="AC10628">
        <v>0</v>
      </c>
      <c r="AD10628">
        <v>0</v>
      </c>
      <c r="AE10628">
        <v>85.949771469766148</v>
      </c>
    </row>
    <row r="10629" spans="1:31" x14ac:dyDescent="0.25">
      <c r="A10629">
        <v>1687165</v>
      </c>
      <c r="B10629">
        <v>1</v>
      </c>
      <c r="C10629" t="s">
        <v>80</v>
      </c>
      <c r="D10629" t="s">
        <v>100</v>
      </c>
      <c r="E10629" t="s">
        <v>159</v>
      </c>
      <c r="F10629" t="s">
        <v>29898</v>
      </c>
      <c r="G10629" t="s">
        <v>596</v>
      </c>
      <c r="H10629" t="s">
        <v>134</v>
      </c>
      <c r="I10629" t="s">
        <v>135</v>
      </c>
      <c r="J10629" t="s">
        <v>136</v>
      </c>
      <c r="K10629" t="s">
        <v>137</v>
      </c>
      <c r="L10629" t="s">
        <v>29899</v>
      </c>
      <c r="M10629" t="s">
        <v>29900</v>
      </c>
      <c r="N10629">
        <v>2.261111111</v>
      </c>
      <c r="O10629">
        <v>0</v>
      </c>
      <c r="P10629">
        <v>99</v>
      </c>
      <c r="Q10629">
        <v>0</v>
      </c>
      <c r="R10629">
        <v>1</v>
      </c>
      <c r="S10629">
        <v>0</v>
      </c>
      <c r="T10629">
        <v>18</v>
      </c>
      <c r="U10629">
        <v>0</v>
      </c>
      <c r="V10629">
        <v>0</v>
      </c>
      <c r="W10629">
        <v>0</v>
      </c>
      <c r="X10629">
        <v>70.168152197062511</v>
      </c>
      <c r="Y10629">
        <v>0</v>
      </c>
      <c r="Z10629">
        <v>0</v>
      </c>
      <c r="AA10629">
        <v>0</v>
      </c>
      <c r="AB10629">
        <v>65.772704778521756</v>
      </c>
      <c r="AC10629">
        <v>0</v>
      </c>
      <c r="AD10629">
        <v>0</v>
      </c>
      <c r="AE10629">
        <v>135.94085697558427</v>
      </c>
    </row>
    <row r="10630" spans="1:31" x14ac:dyDescent="0.25">
      <c r="A10630">
        <v>1687205</v>
      </c>
      <c r="B10630">
        <v>1</v>
      </c>
      <c r="C10630" t="s">
        <v>80</v>
      </c>
      <c r="D10630" t="s">
        <v>101</v>
      </c>
      <c r="E10630" t="s">
        <v>151</v>
      </c>
      <c r="F10630" t="s">
        <v>29901</v>
      </c>
      <c r="G10630" t="s">
        <v>153</v>
      </c>
      <c r="H10630" t="s">
        <v>143</v>
      </c>
      <c r="I10630" t="s">
        <v>135</v>
      </c>
      <c r="J10630" t="s">
        <v>136</v>
      </c>
      <c r="K10630" t="s">
        <v>137</v>
      </c>
      <c r="L10630" t="s">
        <v>29902</v>
      </c>
      <c r="M10630" t="s">
        <v>29903</v>
      </c>
      <c r="N10630">
        <v>3.2952777769999999</v>
      </c>
      <c r="O10630">
        <v>0</v>
      </c>
      <c r="P10630">
        <v>102</v>
      </c>
      <c r="Q10630">
        <v>0</v>
      </c>
      <c r="R10630">
        <v>0</v>
      </c>
      <c r="S10630">
        <v>0</v>
      </c>
      <c r="T10630">
        <v>10</v>
      </c>
      <c r="U10630">
        <v>0</v>
      </c>
      <c r="V10630">
        <v>0</v>
      </c>
      <c r="W10630">
        <v>0</v>
      </c>
      <c r="X10630">
        <v>40.319106433905532</v>
      </c>
      <c r="Y10630">
        <v>0</v>
      </c>
      <c r="Z10630">
        <v>0</v>
      </c>
      <c r="AA10630">
        <v>0</v>
      </c>
      <c r="AB10630">
        <v>11.904171113872161</v>
      </c>
      <c r="AC10630">
        <v>0</v>
      </c>
      <c r="AD10630">
        <v>0</v>
      </c>
      <c r="AE10630">
        <v>52.223277547777691</v>
      </c>
    </row>
    <row r="10631" spans="1:31" x14ac:dyDescent="0.25">
      <c r="A10631">
        <v>1687537</v>
      </c>
      <c r="B10631">
        <v>1</v>
      </c>
      <c r="C10631" t="s">
        <v>80</v>
      </c>
      <c r="D10631" t="s">
        <v>97</v>
      </c>
      <c r="E10631" t="s">
        <v>140</v>
      </c>
      <c r="F10631" t="s">
        <v>29904</v>
      </c>
      <c r="G10631" t="s">
        <v>142</v>
      </c>
      <c r="H10631" t="s">
        <v>143</v>
      </c>
      <c r="I10631" t="s">
        <v>135</v>
      </c>
      <c r="J10631" t="s">
        <v>136</v>
      </c>
      <c r="K10631" t="s">
        <v>137</v>
      </c>
      <c r="L10631" t="s">
        <v>29905</v>
      </c>
      <c r="M10631" t="s">
        <v>29906</v>
      </c>
      <c r="N10631">
        <v>4.2811111110000004</v>
      </c>
      <c r="O10631">
        <v>0</v>
      </c>
      <c r="P10631">
        <v>1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4.4289649388449703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4.4289649388449703</v>
      </c>
    </row>
    <row r="10632" spans="1:31" x14ac:dyDescent="0.25">
      <c r="A10632">
        <v>1687643</v>
      </c>
      <c r="B10632">
        <v>1</v>
      </c>
      <c r="C10632" t="s">
        <v>81</v>
      </c>
      <c r="D10632" t="s">
        <v>123</v>
      </c>
      <c r="E10632" t="s">
        <v>140</v>
      </c>
      <c r="F10632" t="s">
        <v>29907</v>
      </c>
      <c r="G10632" t="s">
        <v>209</v>
      </c>
      <c r="H10632" t="s">
        <v>143</v>
      </c>
      <c r="I10632" t="s">
        <v>135</v>
      </c>
      <c r="J10632" t="s">
        <v>136</v>
      </c>
      <c r="K10632" t="s">
        <v>137</v>
      </c>
      <c r="L10632" t="s">
        <v>29908</v>
      </c>
      <c r="M10632" t="s">
        <v>29909</v>
      </c>
      <c r="N10632">
        <v>1.934722222</v>
      </c>
      <c r="O10632">
        <v>0</v>
      </c>
      <c r="P10632">
        <v>1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0.55347141651383558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0.55347141651383558</v>
      </c>
    </row>
    <row r="10633" spans="1:31" x14ac:dyDescent="0.25">
      <c r="A10633">
        <v>1687251</v>
      </c>
      <c r="B10633">
        <v>1</v>
      </c>
      <c r="C10633" t="s">
        <v>80</v>
      </c>
      <c r="D10633" t="s">
        <v>83</v>
      </c>
      <c r="E10633" t="s">
        <v>151</v>
      </c>
      <c r="F10633" t="s">
        <v>28820</v>
      </c>
      <c r="G10633" t="s">
        <v>153</v>
      </c>
      <c r="H10633" t="s">
        <v>143</v>
      </c>
      <c r="I10633" t="s">
        <v>135</v>
      </c>
      <c r="J10633" t="s">
        <v>136</v>
      </c>
      <c r="K10633" t="s">
        <v>137</v>
      </c>
      <c r="L10633" t="s">
        <v>29910</v>
      </c>
      <c r="M10633" t="s">
        <v>29911</v>
      </c>
      <c r="N10633">
        <v>1.7622222219999999</v>
      </c>
      <c r="O10633">
        <v>0</v>
      </c>
      <c r="P10633">
        <v>154</v>
      </c>
      <c r="Q10633">
        <v>0</v>
      </c>
      <c r="R10633">
        <v>0</v>
      </c>
      <c r="S10633">
        <v>0</v>
      </c>
      <c r="T10633">
        <v>7</v>
      </c>
      <c r="U10633">
        <v>0</v>
      </c>
      <c r="V10633">
        <v>0</v>
      </c>
      <c r="W10633">
        <v>0</v>
      </c>
      <c r="X10633">
        <v>58.865667739602081</v>
      </c>
      <c r="Y10633">
        <v>0</v>
      </c>
      <c r="Z10633">
        <v>0</v>
      </c>
      <c r="AA10633">
        <v>0</v>
      </c>
      <c r="AB10633">
        <v>8.4956283918011497</v>
      </c>
      <c r="AC10633">
        <v>0</v>
      </c>
      <c r="AD10633">
        <v>0</v>
      </c>
      <c r="AE10633">
        <v>67.361296131403236</v>
      </c>
    </row>
    <row r="10634" spans="1:31" x14ac:dyDescent="0.25">
      <c r="A10634">
        <v>1687723</v>
      </c>
      <c r="B10634">
        <v>1</v>
      </c>
      <c r="C10634" t="s">
        <v>80</v>
      </c>
      <c r="D10634" t="s">
        <v>93</v>
      </c>
      <c r="E10634" t="s">
        <v>151</v>
      </c>
      <c r="F10634" t="s">
        <v>29912</v>
      </c>
      <c r="G10634" t="s">
        <v>559</v>
      </c>
      <c r="H10634" t="s">
        <v>143</v>
      </c>
      <c r="I10634" t="s">
        <v>135</v>
      </c>
      <c r="J10634" t="s">
        <v>136</v>
      </c>
      <c r="K10634" t="s">
        <v>137</v>
      </c>
      <c r="L10634" t="s">
        <v>29913</v>
      </c>
      <c r="M10634" t="s">
        <v>29914</v>
      </c>
      <c r="N10634">
        <v>1.231944444</v>
      </c>
      <c r="O10634">
        <v>0</v>
      </c>
      <c r="P10634">
        <v>212</v>
      </c>
      <c r="Q10634">
        <v>0</v>
      </c>
      <c r="R10634">
        <v>1</v>
      </c>
      <c r="S10634">
        <v>0</v>
      </c>
      <c r="T10634">
        <v>6</v>
      </c>
      <c r="U10634">
        <v>0</v>
      </c>
      <c r="V10634">
        <v>0</v>
      </c>
      <c r="W10634">
        <v>0</v>
      </c>
      <c r="X10634">
        <v>74.274305580598494</v>
      </c>
      <c r="Y10634">
        <v>0</v>
      </c>
      <c r="Z10634">
        <v>9.3069274060888899E-4</v>
      </c>
      <c r="AA10634">
        <v>0</v>
      </c>
      <c r="AB10634">
        <v>1.4153210418443318</v>
      </c>
      <c r="AC10634">
        <v>0</v>
      </c>
      <c r="AD10634">
        <v>0</v>
      </c>
      <c r="AE10634">
        <v>75.69055731518344</v>
      </c>
    </row>
    <row r="10635" spans="1:31" x14ac:dyDescent="0.25">
      <c r="A10635">
        <v>1687245</v>
      </c>
      <c r="B10635">
        <v>1</v>
      </c>
      <c r="C10635" t="s">
        <v>80</v>
      </c>
      <c r="D10635" t="s">
        <v>93</v>
      </c>
      <c r="E10635" t="s">
        <v>164</v>
      </c>
      <c r="F10635" t="s">
        <v>2352</v>
      </c>
      <c r="G10635" t="s">
        <v>281</v>
      </c>
      <c r="H10635" t="s">
        <v>134</v>
      </c>
      <c r="I10635" t="s">
        <v>135</v>
      </c>
      <c r="J10635" t="s">
        <v>136</v>
      </c>
      <c r="K10635" t="s">
        <v>167</v>
      </c>
      <c r="L10635" t="s">
        <v>29915</v>
      </c>
      <c r="M10635" t="s">
        <v>29916</v>
      </c>
      <c r="N10635">
        <v>7.5916294439999996</v>
      </c>
      <c r="O10635">
        <v>1</v>
      </c>
      <c r="P10635">
        <v>324</v>
      </c>
      <c r="Q10635">
        <v>37</v>
      </c>
      <c r="R10635">
        <v>189</v>
      </c>
      <c r="S10635">
        <v>8</v>
      </c>
      <c r="T10635">
        <v>103</v>
      </c>
      <c r="U10635">
        <v>0</v>
      </c>
      <c r="V10635">
        <v>0</v>
      </c>
      <c r="W10635">
        <v>8.1529213687605662</v>
      </c>
      <c r="X10635">
        <v>500.77097715336106</v>
      </c>
      <c r="Y10635">
        <v>1016.1867469265565</v>
      </c>
      <c r="Z10635">
        <v>1520.4067389235045</v>
      </c>
      <c r="AA10635">
        <v>179.77978130139746</v>
      </c>
      <c r="AB10635">
        <v>1271.6449326791299</v>
      </c>
      <c r="AC10635">
        <v>0</v>
      </c>
      <c r="AD10635">
        <v>0</v>
      </c>
      <c r="AE10635">
        <v>4496.9420983527098</v>
      </c>
    </row>
    <row r="10636" spans="1:31" x14ac:dyDescent="0.25">
      <c r="A10636">
        <v>1687268</v>
      </c>
      <c r="B10636">
        <v>1</v>
      </c>
      <c r="C10636" t="s">
        <v>80</v>
      </c>
      <c r="D10636" t="s">
        <v>83</v>
      </c>
      <c r="E10636" t="s">
        <v>151</v>
      </c>
      <c r="F10636" t="s">
        <v>29917</v>
      </c>
      <c r="G10636" t="s">
        <v>281</v>
      </c>
      <c r="H10636" t="s">
        <v>143</v>
      </c>
      <c r="I10636" t="s">
        <v>135</v>
      </c>
      <c r="J10636" t="s">
        <v>136</v>
      </c>
      <c r="K10636" t="s">
        <v>167</v>
      </c>
      <c r="L10636" t="s">
        <v>29918</v>
      </c>
      <c r="M10636" t="s">
        <v>29919</v>
      </c>
      <c r="N10636">
        <v>3.1042388879999998</v>
      </c>
      <c r="O10636">
        <v>0</v>
      </c>
      <c r="P10636">
        <v>24</v>
      </c>
      <c r="Q10636">
        <v>0</v>
      </c>
      <c r="R10636">
        <v>0</v>
      </c>
      <c r="S10636">
        <v>0</v>
      </c>
      <c r="T10636">
        <v>3</v>
      </c>
      <c r="U10636">
        <v>0</v>
      </c>
      <c r="V10636">
        <v>0</v>
      </c>
      <c r="W10636">
        <v>0</v>
      </c>
      <c r="X10636">
        <v>25.573961811627321</v>
      </c>
      <c r="Y10636">
        <v>0</v>
      </c>
      <c r="Z10636">
        <v>0</v>
      </c>
      <c r="AA10636">
        <v>0</v>
      </c>
      <c r="AB10636">
        <v>4.424285852207464</v>
      </c>
      <c r="AC10636">
        <v>0</v>
      </c>
      <c r="AD10636">
        <v>0</v>
      </c>
      <c r="AE10636">
        <v>29.998247663834785</v>
      </c>
    </row>
    <row r="10637" spans="1:31" x14ac:dyDescent="0.25">
      <c r="A10637">
        <v>1687480</v>
      </c>
      <c r="B10637">
        <v>1</v>
      </c>
      <c r="C10637" t="s">
        <v>80</v>
      </c>
      <c r="D10637" t="s">
        <v>83</v>
      </c>
      <c r="E10637" t="s">
        <v>164</v>
      </c>
      <c r="F10637" t="s">
        <v>29920</v>
      </c>
      <c r="G10637" t="s">
        <v>389</v>
      </c>
      <c r="H10637" t="s">
        <v>134</v>
      </c>
      <c r="I10637" t="s">
        <v>135</v>
      </c>
      <c r="J10637" t="s">
        <v>3</v>
      </c>
      <c r="K10637" t="s">
        <v>137</v>
      </c>
      <c r="L10637" t="s">
        <v>29921</v>
      </c>
      <c r="M10637" t="s">
        <v>29922</v>
      </c>
      <c r="N10637">
        <v>0.98611111100000004</v>
      </c>
      <c r="O10637">
        <v>0</v>
      </c>
      <c r="P10637">
        <v>4238</v>
      </c>
      <c r="Q10637">
        <v>0</v>
      </c>
      <c r="R10637">
        <v>0</v>
      </c>
      <c r="S10637">
        <v>4</v>
      </c>
      <c r="T10637">
        <v>340</v>
      </c>
      <c r="U10637">
        <v>0</v>
      </c>
      <c r="V10637">
        <v>0</v>
      </c>
      <c r="W10637">
        <v>0</v>
      </c>
      <c r="X10637">
        <v>939.10751132089342</v>
      </c>
      <c r="Y10637">
        <v>0</v>
      </c>
      <c r="Z10637">
        <v>0</v>
      </c>
      <c r="AA10637">
        <v>866.09957018646242</v>
      </c>
      <c r="AB10637">
        <v>418.61212779915667</v>
      </c>
      <c r="AC10637">
        <v>0</v>
      </c>
      <c r="AD10637">
        <v>0</v>
      </c>
      <c r="AE10637">
        <v>2223.8192093065122</v>
      </c>
    </row>
    <row r="10638" spans="1:31" x14ac:dyDescent="0.25">
      <c r="A10638">
        <v>1687417</v>
      </c>
      <c r="B10638">
        <v>1</v>
      </c>
      <c r="C10638" t="s">
        <v>81</v>
      </c>
      <c r="D10638" t="s">
        <v>113</v>
      </c>
      <c r="E10638" t="s">
        <v>159</v>
      </c>
      <c r="F10638" t="s">
        <v>29923</v>
      </c>
      <c r="G10638" t="s">
        <v>133</v>
      </c>
      <c r="H10638" t="s">
        <v>134</v>
      </c>
      <c r="I10638" t="s">
        <v>135</v>
      </c>
      <c r="J10638" t="s">
        <v>136</v>
      </c>
      <c r="K10638" t="s">
        <v>137</v>
      </c>
      <c r="L10638" t="s">
        <v>29924</v>
      </c>
      <c r="M10638" t="s">
        <v>29925</v>
      </c>
      <c r="N10638">
        <v>2.2519444439999998</v>
      </c>
      <c r="O10638">
        <v>0</v>
      </c>
      <c r="P10638">
        <v>0</v>
      </c>
      <c r="Q10638">
        <v>0</v>
      </c>
      <c r="R10638">
        <v>7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8.4444260360047565</v>
      </c>
      <c r="AA10638">
        <v>0</v>
      </c>
      <c r="AB10638">
        <v>0</v>
      </c>
      <c r="AC10638">
        <v>0</v>
      </c>
      <c r="AD10638">
        <v>0</v>
      </c>
      <c r="AE10638">
        <v>8.4444260360047565</v>
      </c>
    </row>
    <row r="10639" spans="1:31" x14ac:dyDescent="0.25">
      <c r="A10639">
        <v>1687225</v>
      </c>
      <c r="B10639">
        <v>1</v>
      </c>
      <c r="C10639" t="s">
        <v>80</v>
      </c>
      <c r="D10639" t="s">
        <v>84</v>
      </c>
      <c r="E10639" t="s">
        <v>151</v>
      </c>
      <c r="F10639" t="s">
        <v>29926</v>
      </c>
      <c r="G10639" t="s">
        <v>153</v>
      </c>
      <c r="H10639" t="s">
        <v>143</v>
      </c>
      <c r="I10639" t="s">
        <v>135</v>
      </c>
      <c r="J10639" t="s">
        <v>136</v>
      </c>
      <c r="K10639" t="s">
        <v>137</v>
      </c>
      <c r="L10639" t="s">
        <v>29927</v>
      </c>
      <c r="M10639" t="s">
        <v>29928</v>
      </c>
      <c r="N10639">
        <v>2.2383333329999999</v>
      </c>
      <c r="O10639">
        <v>0</v>
      </c>
      <c r="P10639">
        <v>1</v>
      </c>
      <c r="Q10639">
        <v>0</v>
      </c>
      <c r="R10639">
        <v>0</v>
      </c>
      <c r="S10639">
        <v>0</v>
      </c>
      <c r="T10639">
        <v>24</v>
      </c>
      <c r="U10639">
        <v>0</v>
      </c>
      <c r="V10639">
        <v>0</v>
      </c>
      <c r="W10639">
        <v>0</v>
      </c>
      <c r="X10639">
        <v>7.5744898856000011E-4</v>
      </c>
      <c r="Y10639">
        <v>0</v>
      </c>
      <c r="Z10639">
        <v>0</v>
      </c>
      <c r="AA10639">
        <v>0</v>
      </c>
      <c r="AB10639">
        <v>66.919206238551439</v>
      </c>
      <c r="AC10639">
        <v>0</v>
      </c>
      <c r="AD10639">
        <v>0</v>
      </c>
      <c r="AE10639">
        <v>66.919963687540005</v>
      </c>
    </row>
    <row r="10640" spans="1:31" x14ac:dyDescent="0.25">
      <c r="A10640">
        <v>1687686</v>
      </c>
      <c r="B10640">
        <v>1</v>
      </c>
      <c r="C10640" t="s">
        <v>80</v>
      </c>
      <c r="D10640" t="s">
        <v>99</v>
      </c>
      <c r="E10640" t="s">
        <v>164</v>
      </c>
      <c r="F10640" t="s">
        <v>3086</v>
      </c>
      <c r="G10640" t="s">
        <v>161</v>
      </c>
      <c r="H10640" t="s">
        <v>134</v>
      </c>
      <c r="I10640" t="s">
        <v>135</v>
      </c>
      <c r="J10640" t="s">
        <v>136</v>
      </c>
      <c r="K10640" t="s">
        <v>137</v>
      </c>
      <c r="L10640" t="s">
        <v>29929</v>
      </c>
      <c r="M10640" t="s">
        <v>29930</v>
      </c>
      <c r="N10640">
        <v>2.1247222219999999</v>
      </c>
      <c r="O10640">
        <v>5</v>
      </c>
      <c r="P10640">
        <v>879</v>
      </c>
      <c r="Q10640">
        <v>12</v>
      </c>
      <c r="R10640">
        <v>118</v>
      </c>
      <c r="S10640">
        <v>22</v>
      </c>
      <c r="T10640">
        <v>70</v>
      </c>
      <c r="U10640">
        <v>0</v>
      </c>
      <c r="V10640">
        <v>4</v>
      </c>
      <c r="W10640">
        <v>44.021614849646177</v>
      </c>
      <c r="X10640">
        <v>322.53217129654911</v>
      </c>
      <c r="Y10640">
        <v>52.708634707437852</v>
      </c>
      <c r="Z10640">
        <v>50.038541768346235</v>
      </c>
      <c r="AA10640">
        <v>121.87176633861418</v>
      </c>
      <c r="AB10640">
        <v>53.829138801681793</v>
      </c>
      <c r="AC10640">
        <v>0</v>
      </c>
      <c r="AD10640">
        <v>6.0648353132555002</v>
      </c>
      <c r="AE10640">
        <v>651.06670307553077</v>
      </c>
    </row>
    <row r="10641" spans="1:31" x14ac:dyDescent="0.25">
      <c r="A10641">
        <v>1687185</v>
      </c>
      <c r="B10641">
        <v>1</v>
      </c>
      <c r="C10641" t="s">
        <v>81</v>
      </c>
      <c r="D10641" t="s">
        <v>128</v>
      </c>
      <c r="E10641" t="s">
        <v>140</v>
      </c>
      <c r="F10641" t="s">
        <v>29931</v>
      </c>
      <c r="G10641" t="s">
        <v>197</v>
      </c>
      <c r="H10641" t="s">
        <v>143</v>
      </c>
      <c r="I10641" t="s">
        <v>135</v>
      </c>
      <c r="J10641" t="s">
        <v>136</v>
      </c>
      <c r="K10641" t="s">
        <v>137</v>
      </c>
      <c r="L10641" t="s">
        <v>29932</v>
      </c>
      <c r="M10641" t="s">
        <v>29933</v>
      </c>
      <c r="N10641">
        <v>2.1324999999999998</v>
      </c>
      <c r="O10641">
        <v>0</v>
      </c>
      <c r="P10641">
        <v>2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</row>
    <row r="10642" spans="1:31" x14ac:dyDescent="0.25">
      <c r="A10642">
        <v>1687168</v>
      </c>
      <c r="B10642">
        <v>1</v>
      </c>
      <c r="C10642" t="s">
        <v>80</v>
      </c>
      <c r="D10642" t="s">
        <v>96</v>
      </c>
      <c r="E10642" t="s">
        <v>164</v>
      </c>
      <c r="F10642" t="s">
        <v>608</v>
      </c>
      <c r="G10642" t="s">
        <v>161</v>
      </c>
      <c r="H10642" t="s">
        <v>134</v>
      </c>
      <c r="I10642" t="s">
        <v>135</v>
      </c>
      <c r="J10642" t="s">
        <v>136</v>
      </c>
      <c r="K10642" t="s">
        <v>137</v>
      </c>
      <c r="L10642" t="s">
        <v>29934</v>
      </c>
      <c r="M10642" t="s">
        <v>29744</v>
      </c>
      <c r="N10642">
        <v>6.9216666660000001</v>
      </c>
      <c r="O10642">
        <v>2</v>
      </c>
      <c r="P10642">
        <v>0</v>
      </c>
      <c r="Q10642">
        <v>5</v>
      </c>
      <c r="R10642">
        <v>0</v>
      </c>
      <c r="S10642">
        <v>4</v>
      </c>
      <c r="T10642">
        <v>0</v>
      </c>
      <c r="U10642">
        <v>0</v>
      </c>
      <c r="V10642">
        <v>0</v>
      </c>
      <c r="W10642">
        <v>52.585497778931888</v>
      </c>
      <c r="X10642">
        <v>0</v>
      </c>
      <c r="Y10642">
        <v>20.980489282856283</v>
      </c>
      <c r="Z10642">
        <v>0</v>
      </c>
      <c r="AA10642">
        <v>65.278143297043158</v>
      </c>
      <c r="AB10642">
        <v>0</v>
      </c>
      <c r="AC10642">
        <v>0</v>
      </c>
      <c r="AD10642">
        <v>0</v>
      </c>
      <c r="AE10642">
        <v>138.84413035883134</v>
      </c>
    </row>
    <row r="10643" spans="1:31" x14ac:dyDescent="0.25">
      <c r="A10643">
        <v>1687348</v>
      </c>
      <c r="B10643">
        <v>1</v>
      </c>
      <c r="C10643" t="s">
        <v>80</v>
      </c>
      <c r="D10643" t="s">
        <v>94</v>
      </c>
      <c r="E10643" t="s">
        <v>151</v>
      </c>
      <c r="F10643" t="s">
        <v>29935</v>
      </c>
      <c r="G10643" t="s">
        <v>403</v>
      </c>
      <c r="H10643" t="s">
        <v>143</v>
      </c>
      <c r="I10643" t="s">
        <v>135</v>
      </c>
      <c r="J10643" t="s">
        <v>136</v>
      </c>
      <c r="K10643" t="s">
        <v>137</v>
      </c>
      <c r="L10643" t="s">
        <v>29936</v>
      </c>
      <c r="M10643" t="s">
        <v>29937</v>
      </c>
      <c r="N10643">
        <v>2.429166666</v>
      </c>
      <c r="O10643">
        <v>0</v>
      </c>
      <c r="P10643">
        <v>110</v>
      </c>
      <c r="Q10643">
        <v>0</v>
      </c>
      <c r="R10643">
        <v>0</v>
      </c>
      <c r="S10643">
        <v>0</v>
      </c>
      <c r="T10643">
        <v>71</v>
      </c>
      <c r="U10643">
        <v>0</v>
      </c>
      <c r="V10643">
        <v>0</v>
      </c>
      <c r="W10643">
        <v>0</v>
      </c>
      <c r="X10643">
        <v>78.07894142379854</v>
      </c>
      <c r="Y10643">
        <v>0</v>
      </c>
      <c r="Z10643">
        <v>0</v>
      </c>
      <c r="AA10643">
        <v>0</v>
      </c>
      <c r="AB10643">
        <v>89.835171712763582</v>
      </c>
      <c r="AC10643">
        <v>0</v>
      </c>
      <c r="AD10643">
        <v>0</v>
      </c>
      <c r="AE10643">
        <v>167.91411313656212</v>
      </c>
    </row>
    <row r="10644" spans="1:31" x14ac:dyDescent="0.25">
      <c r="A10644">
        <v>1687703</v>
      </c>
      <c r="B10644">
        <v>1</v>
      </c>
      <c r="C10644" t="s">
        <v>80</v>
      </c>
      <c r="D10644" t="s">
        <v>103</v>
      </c>
      <c r="E10644" t="s">
        <v>140</v>
      </c>
      <c r="F10644" t="s">
        <v>29938</v>
      </c>
      <c r="G10644" t="s">
        <v>197</v>
      </c>
      <c r="H10644" t="s">
        <v>143</v>
      </c>
      <c r="I10644" t="s">
        <v>135</v>
      </c>
      <c r="J10644" t="s">
        <v>136</v>
      </c>
      <c r="K10644" t="s">
        <v>137</v>
      </c>
      <c r="L10644" t="s">
        <v>29939</v>
      </c>
      <c r="M10644" t="s">
        <v>29940</v>
      </c>
      <c r="N10644">
        <v>1.6558333329999999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1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0.64643638449947338</v>
      </c>
      <c r="AC10644">
        <v>0</v>
      </c>
      <c r="AD10644">
        <v>0</v>
      </c>
      <c r="AE10644">
        <v>0.64643638449947338</v>
      </c>
    </row>
    <row r="10645" spans="1:31" x14ac:dyDescent="0.25">
      <c r="A10645">
        <v>1687145</v>
      </c>
      <c r="B10645">
        <v>1</v>
      </c>
      <c r="C10645" t="s">
        <v>80</v>
      </c>
      <c r="D10645" t="s">
        <v>82</v>
      </c>
      <c r="E10645" t="s">
        <v>164</v>
      </c>
      <c r="F10645" t="s">
        <v>2873</v>
      </c>
      <c r="G10645" t="s">
        <v>166</v>
      </c>
      <c r="H10645" t="s">
        <v>134</v>
      </c>
      <c r="I10645" t="s">
        <v>135</v>
      </c>
      <c r="J10645" t="s">
        <v>136</v>
      </c>
      <c r="K10645" t="s">
        <v>167</v>
      </c>
      <c r="L10645" t="s">
        <v>29941</v>
      </c>
      <c r="M10645" t="s">
        <v>29942</v>
      </c>
      <c r="N10645">
        <v>5.8055555000000002E-2</v>
      </c>
      <c r="O10645">
        <v>0</v>
      </c>
      <c r="P10645">
        <v>12066</v>
      </c>
      <c r="Q10645">
        <v>0</v>
      </c>
      <c r="R10645">
        <v>0</v>
      </c>
      <c r="S10645">
        <v>4</v>
      </c>
      <c r="T10645">
        <v>1337</v>
      </c>
      <c r="U10645">
        <v>1</v>
      </c>
      <c r="V10645">
        <v>2</v>
      </c>
      <c r="W10645">
        <v>0</v>
      </c>
      <c r="X10645">
        <v>188.94156400462103</v>
      </c>
      <c r="Y10645">
        <v>0</v>
      </c>
      <c r="Z10645">
        <v>0</v>
      </c>
      <c r="AA10645">
        <v>46.158683076954539</v>
      </c>
      <c r="AB10645">
        <v>25.362635425380489</v>
      </c>
      <c r="AC10645">
        <v>4.7218874303336209</v>
      </c>
      <c r="AD10645">
        <v>1.8929608006366201</v>
      </c>
      <c r="AE10645">
        <v>267.07773073792623</v>
      </c>
    </row>
    <row r="10646" spans="1:31" x14ac:dyDescent="0.25">
      <c r="A10646">
        <v>1687208</v>
      </c>
      <c r="B10646">
        <v>1</v>
      </c>
      <c r="C10646" t="s">
        <v>80</v>
      </c>
      <c r="D10646" t="s">
        <v>82</v>
      </c>
      <c r="E10646" t="s">
        <v>146</v>
      </c>
      <c r="F10646" t="s">
        <v>2767</v>
      </c>
      <c r="G10646" t="s">
        <v>281</v>
      </c>
      <c r="H10646" t="s">
        <v>143</v>
      </c>
      <c r="I10646" t="s">
        <v>135</v>
      </c>
      <c r="J10646" t="s">
        <v>136</v>
      </c>
      <c r="K10646" t="s">
        <v>167</v>
      </c>
      <c r="L10646" t="s">
        <v>29943</v>
      </c>
      <c r="M10646" t="s">
        <v>29944</v>
      </c>
      <c r="N10646">
        <v>1.7039016659999999</v>
      </c>
      <c r="O10646">
        <v>0</v>
      </c>
      <c r="P10646">
        <v>971</v>
      </c>
      <c r="Q10646">
        <v>0</v>
      </c>
      <c r="R10646">
        <v>0</v>
      </c>
      <c r="S10646">
        <v>0</v>
      </c>
      <c r="T10646">
        <v>55</v>
      </c>
      <c r="U10646">
        <v>0</v>
      </c>
      <c r="V10646">
        <v>0</v>
      </c>
      <c r="W10646">
        <v>0</v>
      </c>
      <c r="X10646">
        <v>477.63601383119709</v>
      </c>
      <c r="Y10646">
        <v>0</v>
      </c>
      <c r="Z10646">
        <v>0</v>
      </c>
      <c r="AA10646">
        <v>0</v>
      </c>
      <c r="AB10646">
        <v>48.884816861359788</v>
      </c>
      <c r="AC10646">
        <v>0</v>
      </c>
      <c r="AD10646">
        <v>0</v>
      </c>
      <c r="AE10646">
        <v>526.52083069255684</v>
      </c>
    </row>
    <row r="10647" spans="1:31" x14ac:dyDescent="0.25">
      <c r="A10647">
        <v>1687749</v>
      </c>
      <c r="B10647">
        <v>1</v>
      </c>
      <c r="C10647" t="s">
        <v>80</v>
      </c>
      <c r="D10647" t="s">
        <v>106</v>
      </c>
      <c r="E10647" t="s">
        <v>140</v>
      </c>
      <c r="F10647" t="s">
        <v>29945</v>
      </c>
      <c r="G10647" t="s">
        <v>197</v>
      </c>
      <c r="H10647" t="s">
        <v>143</v>
      </c>
      <c r="I10647" t="s">
        <v>135</v>
      </c>
      <c r="J10647" t="s">
        <v>136</v>
      </c>
      <c r="K10647" t="s">
        <v>137</v>
      </c>
      <c r="L10647" t="s">
        <v>29946</v>
      </c>
      <c r="M10647" t="s">
        <v>29947</v>
      </c>
      <c r="N10647">
        <v>1.220277777</v>
      </c>
      <c r="O10647">
        <v>0</v>
      </c>
      <c r="P10647">
        <v>1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0.22568620933288891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0.22568620933288891</v>
      </c>
    </row>
    <row r="10648" spans="1:31" x14ac:dyDescent="0.25">
      <c r="A10648">
        <v>1687540</v>
      </c>
      <c r="B10648">
        <v>1</v>
      </c>
      <c r="C10648" t="s">
        <v>80</v>
      </c>
      <c r="D10648" t="s">
        <v>94</v>
      </c>
      <c r="E10648" t="s">
        <v>151</v>
      </c>
      <c r="F10648" t="s">
        <v>29948</v>
      </c>
      <c r="G10648" t="s">
        <v>153</v>
      </c>
      <c r="H10648" t="s">
        <v>143</v>
      </c>
      <c r="I10648" t="s">
        <v>135</v>
      </c>
      <c r="J10648" t="s">
        <v>136</v>
      </c>
      <c r="K10648" t="s">
        <v>137</v>
      </c>
      <c r="L10648" t="s">
        <v>29949</v>
      </c>
      <c r="M10648" t="s">
        <v>29950</v>
      </c>
      <c r="N10648">
        <v>5.341111111</v>
      </c>
      <c r="O10648">
        <v>0</v>
      </c>
      <c r="P10648">
        <v>37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11.367646353572161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11.367646353572161</v>
      </c>
    </row>
    <row r="10649" spans="1:31" x14ac:dyDescent="0.25">
      <c r="A10649">
        <v>1687600</v>
      </c>
      <c r="B10649">
        <v>1</v>
      </c>
      <c r="C10649" t="s">
        <v>81</v>
      </c>
      <c r="D10649" t="s">
        <v>116</v>
      </c>
      <c r="E10649" t="s">
        <v>151</v>
      </c>
      <c r="F10649" t="s">
        <v>19774</v>
      </c>
      <c r="G10649" t="s">
        <v>153</v>
      </c>
      <c r="H10649" t="s">
        <v>143</v>
      </c>
      <c r="I10649" t="s">
        <v>135</v>
      </c>
      <c r="J10649" t="s">
        <v>136</v>
      </c>
      <c r="K10649" t="s">
        <v>137</v>
      </c>
      <c r="L10649" t="s">
        <v>29951</v>
      </c>
      <c r="M10649" t="s">
        <v>29952</v>
      </c>
      <c r="N10649">
        <v>2.312777777</v>
      </c>
      <c r="O10649">
        <v>0</v>
      </c>
      <c r="P10649">
        <v>50</v>
      </c>
      <c r="Q10649">
        <v>0</v>
      </c>
      <c r="R10649">
        <v>0</v>
      </c>
      <c r="S10649">
        <v>0</v>
      </c>
      <c r="T10649">
        <v>3</v>
      </c>
      <c r="U10649">
        <v>0</v>
      </c>
      <c r="V10649">
        <v>0</v>
      </c>
      <c r="W10649">
        <v>0</v>
      </c>
      <c r="X10649">
        <v>6.5151029934421194</v>
      </c>
      <c r="Y10649">
        <v>0</v>
      </c>
      <c r="Z10649">
        <v>0</v>
      </c>
      <c r="AA10649">
        <v>0</v>
      </c>
      <c r="AB10649">
        <v>7.0726105193736446</v>
      </c>
      <c r="AC10649">
        <v>0</v>
      </c>
      <c r="AD10649">
        <v>0</v>
      </c>
      <c r="AE10649">
        <v>13.587713512815764</v>
      </c>
    </row>
    <row r="10650" spans="1:31" x14ac:dyDescent="0.25">
      <c r="A10650">
        <v>1687271</v>
      </c>
      <c r="B10650">
        <v>1</v>
      </c>
      <c r="C10650" t="s">
        <v>80</v>
      </c>
      <c r="D10650" t="s">
        <v>97</v>
      </c>
      <c r="E10650" t="s">
        <v>151</v>
      </c>
      <c r="F10650" t="s">
        <v>6175</v>
      </c>
      <c r="G10650" t="s">
        <v>281</v>
      </c>
      <c r="H10650" t="s">
        <v>143</v>
      </c>
      <c r="I10650" t="s">
        <v>135</v>
      </c>
      <c r="J10650" t="s">
        <v>136</v>
      </c>
      <c r="K10650" t="s">
        <v>167</v>
      </c>
      <c r="L10650" t="s">
        <v>29953</v>
      </c>
      <c r="M10650" t="s">
        <v>29954</v>
      </c>
      <c r="N10650">
        <v>8.1166666660000004</v>
      </c>
      <c r="O10650">
        <v>0</v>
      </c>
      <c r="P10650">
        <v>53</v>
      </c>
      <c r="Q10650">
        <v>0</v>
      </c>
      <c r="R10650">
        <v>0</v>
      </c>
      <c r="S10650">
        <v>0</v>
      </c>
      <c r="T10650">
        <v>10</v>
      </c>
      <c r="U10650">
        <v>0</v>
      </c>
      <c r="V10650">
        <v>0</v>
      </c>
      <c r="W10650">
        <v>0</v>
      </c>
      <c r="X10650">
        <v>72.066469650972948</v>
      </c>
      <c r="Y10650">
        <v>0</v>
      </c>
      <c r="Z10650">
        <v>0</v>
      </c>
      <c r="AA10650">
        <v>0</v>
      </c>
      <c r="AB10650">
        <v>59.129513707826462</v>
      </c>
      <c r="AC10650">
        <v>0</v>
      </c>
      <c r="AD10650">
        <v>0</v>
      </c>
      <c r="AE10650">
        <v>131.19598335879942</v>
      </c>
    </row>
    <row r="10651" spans="1:31" x14ac:dyDescent="0.25">
      <c r="A10651">
        <v>1687248</v>
      </c>
      <c r="B10651">
        <v>1</v>
      </c>
      <c r="C10651" t="s">
        <v>81</v>
      </c>
      <c r="D10651" t="s">
        <v>123</v>
      </c>
      <c r="E10651" t="s">
        <v>131</v>
      </c>
      <c r="F10651" t="s">
        <v>29955</v>
      </c>
      <c r="G10651" t="s">
        <v>161</v>
      </c>
      <c r="H10651" t="s">
        <v>134</v>
      </c>
      <c r="I10651" t="s">
        <v>135</v>
      </c>
      <c r="J10651" t="s">
        <v>136</v>
      </c>
      <c r="K10651" t="s">
        <v>137</v>
      </c>
      <c r="L10651" t="s">
        <v>29956</v>
      </c>
      <c r="M10651" t="s">
        <v>29957</v>
      </c>
      <c r="N10651">
        <v>0.49472222199999999</v>
      </c>
      <c r="O10651">
        <v>0</v>
      </c>
      <c r="P10651">
        <v>0</v>
      </c>
      <c r="Q10651">
        <v>12</v>
      </c>
      <c r="R10651">
        <v>0</v>
      </c>
      <c r="S10651">
        <v>2</v>
      </c>
      <c r="T10651">
        <v>0</v>
      </c>
      <c r="U10651">
        <v>2</v>
      </c>
      <c r="V10651">
        <v>0</v>
      </c>
      <c r="W10651">
        <v>0</v>
      </c>
      <c r="X10651">
        <v>0</v>
      </c>
      <c r="Y10651">
        <v>48.608429300897711</v>
      </c>
      <c r="Z10651">
        <v>0</v>
      </c>
      <c r="AA10651">
        <v>6.241463953127325</v>
      </c>
      <c r="AB10651">
        <v>0</v>
      </c>
      <c r="AC10651">
        <v>15.475405458063276</v>
      </c>
      <c r="AD10651">
        <v>0</v>
      </c>
      <c r="AE10651">
        <v>70.325298712088312</v>
      </c>
    </row>
    <row r="10652" spans="1:31" x14ac:dyDescent="0.25">
      <c r="A10652">
        <v>1687414</v>
      </c>
      <c r="B10652">
        <v>1</v>
      </c>
      <c r="C10652" t="s">
        <v>80</v>
      </c>
      <c r="D10652" t="s">
        <v>95</v>
      </c>
      <c r="E10652" t="s">
        <v>151</v>
      </c>
      <c r="F10652" t="s">
        <v>29958</v>
      </c>
      <c r="G10652" t="s">
        <v>486</v>
      </c>
      <c r="H10652" t="s">
        <v>143</v>
      </c>
      <c r="I10652" t="s">
        <v>135</v>
      </c>
      <c r="J10652" t="s">
        <v>136</v>
      </c>
      <c r="K10652" t="s">
        <v>137</v>
      </c>
      <c r="L10652" t="s">
        <v>29959</v>
      </c>
      <c r="M10652" t="s">
        <v>29960</v>
      </c>
      <c r="N10652">
        <v>2.832222222</v>
      </c>
      <c r="O10652">
        <v>0</v>
      </c>
      <c r="P10652">
        <v>100</v>
      </c>
      <c r="Q10652">
        <v>0</v>
      </c>
      <c r="R10652">
        <v>0</v>
      </c>
      <c r="S10652">
        <v>0</v>
      </c>
      <c r="T10652">
        <v>20</v>
      </c>
      <c r="U10652">
        <v>0</v>
      </c>
      <c r="V10652">
        <v>0</v>
      </c>
      <c r="W10652">
        <v>0</v>
      </c>
      <c r="X10652">
        <v>80.008051466408801</v>
      </c>
      <c r="Y10652">
        <v>0</v>
      </c>
      <c r="Z10652">
        <v>0</v>
      </c>
      <c r="AA10652">
        <v>0</v>
      </c>
      <c r="AB10652">
        <v>101.6977966184204</v>
      </c>
      <c r="AC10652">
        <v>0</v>
      </c>
      <c r="AD10652">
        <v>0</v>
      </c>
      <c r="AE10652">
        <v>181.7058480848292</v>
      </c>
    </row>
    <row r="10653" spans="1:31" x14ac:dyDescent="0.25">
      <c r="A10653">
        <v>1687577</v>
      </c>
      <c r="B10653">
        <v>1</v>
      </c>
      <c r="C10653" t="s">
        <v>81</v>
      </c>
      <c r="D10653" t="s">
        <v>127</v>
      </c>
      <c r="E10653" t="s">
        <v>140</v>
      </c>
      <c r="F10653" t="s">
        <v>29961</v>
      </c>
      <c r="G10653" t="s">
        <v>209</v>
      </c>
      <c r="H10653" t="s">
        <v>143</v>
      </c>
      <c r="I10653" t="s">
        <v>135</v>
      </c>
      <c r="J10653" t="s">
        <v>136</v>
      </c>
      <c r="K10653" t="s">
        <v>137</v>
      </c>
      <c r="L10653" t="s">
        <v>29962</v>
      </c>
      <c r="M10653" t="s">
        <v>29963</v>
      </c>
      <c r="N10653">
        <v>2.213333333</v>
      </c>
      <c r="O10653">
        <v>0</v>
      </c>
      <c r="P10653">
        <v>1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0.76678093189336538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0.76678093189336538</v>
      </c>
    </row>
    <row r="10654" spans="1:31" x14ac:dyDescent="0.25">
      <c r="A10654">
        <v>1687314</v>
      </c>
      <c r="B10654">
        <v>1</v>
      </c>
      <c r="C10654" t="s">
        <v>80</v>
      </c>
      <c r="D10654" t="s">
        <v>106</v>
      </c>
      <c r="E10654" t="s">
        <v>151</v>
      </c>
      <c r="F10654" t="s">
        <v>4106</v>
      </c>
      <c r="G10654" t="s">
        <v>253</v>
      </c>
      <c r="H10654" t="s">
        <v>143</v>
      </c>
      <c r="I10654" t="s">
        <v>135</v>
      </c>
      <c r="J10654" t="s">
        <v>136</v>
      </c>
      <c r="K10654" t="s">
        <v>167</v>
      </c>
      <c r="L10654" t="s">
        <v>29964</v>
      </c>
      <c r="M10654" t="s">
        <v>29965</v>
      </c>
      <c r="N10654">
        <v>5.2991666659999996</v>
      </c>
      <c r="O10654">
        <v>0</v>
      </c>
      <c r="P10654">
        <v>11</v>
      </c>
      <c r="Q10654">
        <v>0</v>
      </c>
      <c r="R10654">
        <v>2</v>
      </c>
      <c r="S10654">
        <v>0</v>
      </c>
      <c r="T10654">
        <v>4</v>
      </c>
      <c r="U10654">
        <v>0</v>
      </c>
      <c r="V10654">
        <v>0</v>
      </c>
      <c r="W10654">
        <v>0</v>
      </c>
      <c r="X10654">
        <v>4.4845927378908135</v>
      </c>
      <c r="Y10654">
        <v>0</v>
      </c>
      <c r="Z10654">
        <v>9.9284057763334097</v>
      </c>
      <c r="AA10654">
        <v>0</v>
      </c>
      <c r="AB10654">
        <v>81.499314134430435</v>
      </c>
      <c r="AC10654">
        <v>0</v>
      </c>
      <c r="AD10654">
        <v>0</v>
      </c>
      <c r="AE10654">
        <v>95.912312648654662</v>
      </c>
    </row>
    <row r="10655" spans="1:31" x14ac:dyDescent="0.25">
      <c r="A10655">
        <v>1687557</v>
      </c>
      <c r="B10655">
        <v>1</v>
      </c>
      <c r="C10655" t="s">
        <v>80</v>
      </c>
      <c r="D10655" t="s">
        <v>110</v>
      </c>
      <c r="E10655" t="s">
        <v>140</v>
      </c>
      <c r="F10655" t="s">
        <v>29966</v>
      </c>
      <c r="G10655" t="s">
        <v>197</v>
      </c>
      <c r="H10655" t="s">
        <v>143</v>
      </c>
      <c r="I10655" t="s">
        <v>135</v>
      </c>
      <c r="J10655" t="s">
        <v>136</v>
      </c>
      <c r="K10655" t="s">
        <v>137</v>
      </c>
      <c r="L10655" t="s">
        <v>29967</v>
      </c>
      <c r="M10655" t="s">
        <v>29968</v>
      </c>
      <c r="N10655">
        <v>2.145277777</v>
      </c>
      <c r="O10655">
        <v>0</v>
      </c>
      <c r="P10655">
        <v>3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3.4723205014546665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3.4723205014546665</v>
      </c>
    </row>
    <row r="10656" spans="1:31" x14ac:dyDescent="0.25">
      <c r="A10656">
        <v>1687371</v>
      </c>
      <c r="B10656">
        <v>1</v>
      </c>
      <c r="C10656" t="s">
        <v>81</v>
      </c>
      <c r="D10656" t="s">
        <v>123</v>
      </c>
      <c r="E10656" t="s">
        <v>151</v>
      </c>
      <c r="F10656" t="s">
        <v>4743</v>
      </c>
      <c r="G10656" t="s">
        <v>559</v>
      </c>
      <c r="H10656" t="s">
        <v>143</v>
      </c>
      <c r="I10656" t="s">
        <v>135</v>
      </c>
      <c r="J10656" t="s">
        <v>136</v>
      </c>
      <c r="K10656" t="s">
        <v>137</v>
      </c>
      <c r="L10656" t="s">
        <v>29969</v>
      </c>
      <c r="M10656" t="s">
        <v>29970</v>
      </c>
      <c r="N10656">
        <v>0.93777777699999998</v>
      </c>
      <c r="O10656">
        <v>0</v>
      </c>
      <c r="P10656">
        <v>1</v>
      </c>
      <c r="Q10656">
        <v>0</v>
      </c>
      <c r="R10656">
        <v>10</v>
      </c>
      <c r="S10656">
        <v>0</v>
      </c>
      <c r="T10656">
        <v>1</v>
      </c>
      <c r="U10656">
        <v>0</v>
      </c>
      <c r="V10656">
        <v>0</v>
      </c>
      <c r="W10656">
        <v>0</v>
      </c>
      <c r="X10656">
        <v>7.2176689049345835E-2</v>
      </c>
      <c r="Y10656">
        <v>0</v>
      </c>
      <c r="Z10656">
        <v>1.4108524830700127</v>
      </c>
      <c r="AA10656">
        <v>0</v>
      </c>
      <c r="AB10656">
        <v>8.6046341408999982E-3</v>
      </c>
      <c r="AC10656">
        <v>0</v>
      </c>
      <c r="AD10656">
        <v>0</v>
      </c>
      <c r="AE10656">
        <v>1.4916338062602585</v>
      </c>
    </row>
    <row r="10657" spans="1:31" x14ac:dyDescent="0.25">
      <c r="A10657">
        <v>1687563</v>
      </c>
      <c r="B10657">
        <v>1</v>
      </c>
      <c r="C10657" t="s">
        <v>80</v>
      </c>
      <c r="D10657" t="s">
        <v>103</v>
      </c>
      <c r="E10657" t="s">
        <v>159</v>
      </c>
      <c r="F10657" t="s">
        <v>29971</v>
      </c>
      <c r="G10657" t="s">
        <v>161</v>
      </c>
      <c r="H10657" t="s">
        <v>134</v>
      </c>
      <c r="I10657" t="s">
        <v>135</v>
      </c>
      <c r="J10657" t="s">
        <v>136</v>
      </c>
      <c r="K10657" t="s">
        <v>137</v>
      </c>
      <c r="L10657" t="s">
        <v>29972</v>
      </c>
      <c r="M10657" t="s">
        <v>29973</v>
      </c>
      <c r="N10657">
        <v>2.443333333</v>
      </c>
      <c r="O10657">
        <v>0</v>
      </c>
      <c r="P10657">
        <v>479</v>
      </c>
      <c r="Q10657">
        <v>0</v>
      </c>
      <c r="R10657">
        <v>1</v>
      </c>
      <c r="S10657">
        <v>0</v>
      </c>
      <c r="T10657">
        <v>38</v>
      </c>
      <c r="U10657">
        <v>0</v>
      </c>
      <c r="V10657">
        <v>0</v>
      </c>
      <c r="W10657">
        <v>0</v>
      </c>
      <c r="X10657">
        <v>317.47958784885799</v>
      </c>
      <c r="Y10657">
        <v>0</v>
      </c>
      <c r="Z10657">
        <v>0</v>
      </c>
      <c r="AA10657">
        <v>0</v>
      </c>
      <c r="AB10657">
        <v>89.553370339841422</v>
      </c>
      <c r="AC10657">
        <v>0</v>
      </c>
      <c r="AD10657">
        <v>0</v>
      </c>
      <c r="AE10657">
        <v>407.03295818869941</v>
      </c>
    </row>
    <row r="10658" spans="1:31" x14ac:dyDescent="0.25">
      <c r="A10658">
        <v>1687726</v>
      </c>
      <c r="B10658">
        <v>1</v>
      </c>
      <c r="C10658" t="s">
        <v>80</v>
      </c>
      <c r="D10658" t="s">
        <v>96</v>
      </c>
      <c r="E10658" t="s">
        <v>140</v>
      </c>
      <c r="F10658" t="s">
        <v>29974</v>
      </c>
      <c r="G10658" t="s">
        <v>209</v>
      </c>
      <c r="H10658" t="s">
        <v>143</v>
      </c>
      <c r="I10658" t="s">
        <v>135</v>
      </c>
      <c r="J10658" t="s">
        <v>136</v>
      </c>
      <c r="K10658" t="s">
        <v>137</v>
      </c>
      <c r="L10658" t="s">
        <v>29975</v>
      </c>
      <c r="M10658" t="s">
        <v>29976</v>
      </c>
      <c r="N10658">
        <v>4.3266666660000004</v>
      </c>
      <c r="O10658">
        <v>0</v>
      </c>
      <c r="P10658">
        <v>1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0.80703902362680013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0.80703902362680013</v>
      </c>
    </row>
    <row r="10659" spans="1:31" x14ac:dyDescent="0.25">
      <c r="A10659">
        <v>1687328</v>
      </c>
      <c r="B10659">
        <v>1</v>
      </c>
      <c r="C10659" t="s">
        <v>80</v>
      </c>
      <c r="D10659" t="s">
        <v>89</v>
      </c>
      <c r="E10659" t="s">
        <v>159</v>
      </c>
      <c r="F10659" t="s">
        <v>10768</v>
      </c>
      <c r="G10659" t="s">
        <v>281</v>
      </c>
      <c r="H10659" t="s">
        <v>134</v>
      </c>
      <c r="I10659" t="s">
        <v>135</v>
      </c>
      <c r="J10659" t="s">
        <v>136</v>
      </c>
      <c r="K10659" t="s">
        <v>167</v>
      </c>
      <c r="L10659" t="s">
        <v>29977</v>
      </c>
      <c r="M10659" t="s">
        <v>29978</v>
      </c>
      <c r="N10659">
        <v>1.885277777</v>
      </c>
      <c r="O10659">
        <v>1</v>
      </c>
      <c r="P10659">
        <v>384</v>
      </c>
      <c r="Q10659">
        <v>1</v>
      </c>
      <c r="R10659">
        <v>9</v>
      </c>
      <c r="S10659">
        <v>5</v>
      </c>
      <c r="T10659">
        <v>17</v>
      </c>
      <c r="U10659">
        <v>1</v>
      </c>
      <c r="V10659">
        <v>0</v>
      </c>
      <c r="W10659">
        <v>138.75722918281335</v>
      </c>
      <c r="X10659">
        <v>551.06549327543019</v>
      </c>
      <c r="Y10659">
        <v>1.1212485699610402</v>
      </c>
      <c r="Z10659">
        <v>3.2839908376385489</v>
      </c>
      <c r="AA10659">
        <v>83.073361280193055</v>
      </c>
      <c r="AB10659">
        <v>102.83355302729112</v>
      </c>
      <c r="AC10659">
        <v>30.747110744265505</v>
      </c>
      <c r="AD10659">
        <v>0</v>
      </c>
      <c r="AE10659">
        <v>910.88198691759271</v>
      </c>
    </row>
    <row r="10660" spans="1:31" x14ac:dyDescent="0.25">
      <c r="A10660">
        <v>1687228</v>
      </c>
      <c r="B10660">
        <v>1</v>
      </c>
      <c r="C10660" t="s">
        <v>80</v>
      </c>
      <c r="D10660" t="s">
        <v>101</v>
      </c>
      <c r="E10660" t="s">
        <v>140</v>
      </c>
      <c r="F10660" t="s">
        <v>29979</v>
      </c>
      <c r="G10660" t="s">
        <v>142</v>
      </c>
      <c r="H10660" t="s">
        <v>143</v>
      </c>
      <c r="I10660" t="s">
        <v>135</v>
      </c>
      <c r="J10660" t="s">
        <v>136</v>
      </c>
      <c r="K10660" t="s">
        <v>137</v>
      </c>
      <c r="L10660" t="s">
        <v>29980</v>
      </c>
      <c r="M10660" t="s">
        <v>29981</v>
      </c>
      <c r="N10660">
        <v>32.981111110999997</v>
      </c>
      <c r="O10660">
        <v>0</v>
      </c>
      <c r="P10660">
        <v>1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1.4183250865665085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1.4183250865665085</v>
      </c>
    </row>
    <row r="10661" spans="1:31" x14ac:dyDescent="0.25">
      <c r="A10661">
        <v>1687211</v>
      </c>
      <c r="B10661">
        <v>1</v>
      </c>
      <c r="C10661" t="s">
        <v>80</v>
      </c>
      <c r="D10661" t="s">
        <v>97</v>
      </c>
      <c r="E10661" t="s">
        <v>151</v>
      </c>
      <c r="F10661" t="s">
        <v>2069</v>
      </c>
      <c r="G10661" t="s">
        <v>281</v>
      </c>
      <c r="H10661" t="s">
        <v>143</v>
      </c>
      <c r="I10661" t="s">
        <v>135</v>
      </c>
      <c r="J10661" t="s">
        <v>136</v>
      </c>
      <c r="K10661" t="s">
        <v>167</v>
      </c>
      <c r="L10661" t="s">
        <v>29982</v>
      </c>
      <c r="M10661" t="s">
        <v>29983</v>
      </c>
      <c r="N10661">
        <v>9.0105555549999998</v>
      </c>
      <c r="O10661">
        <v>0</v>
      </c>
      <c r="P10661">
        <v>48</v>
      </c>
      <c r="Q10661">
        <v>0</v>
      </c>
      <c r="R10661">
        <v>1</v>
      </c>
      <c r="S10661">
        <v>0</v>
      </c>
      <c r="T10661">
        <v>1</v>
      </c>
      <c r="U10661">
        <v>0</v>
      </c>
      <c r="V10661">
        <v>0</v>
      </c>
      <c r="W10661">
        <v>0</v>
      </c>
      <c r="X10661">
        <v>149.10118312154358</v>
      </c>
      <c r="Y10661">
        <v>0</v>
      </c>
      <c r="Z10661">
        <v>0.32315705446819998</v>
      </c>
      <c r="AA10661">
        <v>0</v>
      </c>
      <c r="AB10661">
        <v>9.354221882839747</v>
      </c>
      <c r="AC10661">
        <v>0</v>
      </c>
      <c r="AD10661">
        <v>0</v>
      </c>
      <c r="AE10661">
        <v>158.77856205885152</v>
      </c>
    </row>
    <row r="10662" spans="1:31" x14ac:dyDescent="0.25">
      <c r="A10662">
        <v>1687758</v>
      </c>
      <c r="B10662">
        <v>1</v>
      </c>
      <c r="C10662" t="s">
        <v>80</v>
      </c>
      <c r="D10662" t="s">
        <v>107</v>
      </c>
      <c r="E10662" t="s">
        <v>140</v>
      </c>
      <c r="F10662" t="s">
        <v>29984</v>
      </c>
      <c r="G10662" t="s">
        <v>142</v>
      </c>
      <c r="H10662" t="s">
        <v>143</v>
      </c>
      <c r="I10662" t="s">
        <v>135</v>
      </c>
      <c r="J10662" t="s">
        <v>136</v>
      </c>
      <c r="K10662" t="s">
        <v>137</v>
      </c>
      <c r="L10662" t="s">
        <v>29985</v>
      </c>
      <c r="M10662" t="s">
        <v>29986</v>
      </c>
      <c r="N10662">
        <v>1.6830555549999999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1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2.6080474108213337E-2</v>
      </c>
      <c r="AC10662">
        <v>0</v>
      </c>
      <c r="AD10662">
        <v>0</v>
      </c>
      <c r="AE10662">
        <v>2.6080474108213337E-2</v>
      </c>
    </row>
    <row r="10663" spans="1:31" x14ac:dyDescent="0.25">
      <c r="A10663">
        <v>1687566</v>
      </c>
      <c r="B10663">
        <v>1</v>
      </c>
      <c r="C10663" t="s">
        <v>81</v>
      </c>
      <c r="D10663" t="s">
        <v>113</v>
      </c>
      <c r="E10663" t="s">
        <v>164</v>
      </c>
      <c r="F10663" t="s">
        <v>10325</v>
      </c>
      <c r="G10663" t="s">
        <v>161</v>
      </c>
      <c r="H10663" t="s">
        <v>134</v>
      </c>
      <c r="I10663" t="s">
        <v>173</v>
      </c>
      <c r="J10663" t="s">
        <v>136</v>
      </c>
      <c r="K10663" t="s">
        <v>137</v>
      </c>
      <c r="L10663" t="s">
        <v>29987</v>
      </c>
      <c r="M10663" t="s">
        <v>29988</v>
      </c>
      <c r="N10663">
        <v>1.6666666E-2</v>
      </c>
      <c r="O10663">
        <v>15</v>
      </c>
      <c r="P10663">
        <v>347</v>
      </c>
      <c r="Q10663">
        <v>144</v>
      </c>
      <c r="R10663">
        <v>177</v>
      </c>
      <c r="S10663">
        <v>20</v>
      </c>
      <c r="T10663">
        <v>27</v>
      </c>
      <c r="U10663">
        <v>0</v>
      </c>
      <c r="V10663">
        <v>0</v>
      </c>
      <c r="W10663">
        <v>3.6336855231999997E-2</v>
      </c>
      <c r="X10663">
        <v>1.2072981482939993</v>
      </c>
      <c r="Y10663">
        <v>1.1198960141248664</v>
      </c>
      <c r="Z10663">
        <v>0.96580897303043367</v>
      </c>
      <c r="AA10663">
        <v>0.6525085366495168</v>
      </c>
      <c r="AB10663">
        <v>0.43008762796444994</v>
      </c>
      <c r="AC10663">
        <v>0</v>
      </c>
      <c r="AD10663">
        <v>0</v>
      </c>
      <c r="AE10663">
        <v>4.4119361552952663</v>
      </c>
    </row>
    <row r="10664" spans="1:31" x14ac:dyDescent="0.25">
      <c r="A10664">
        <v>1687735</v>
      </c>
      <c r="B10664">
        <v>1</v>
      </c>
      <c r="C10664" t="s">
        <v>80</v>
      </c>
      <c r="D10664" t="s">
        <v>85</v>
      </c>
      <c r="E10664" t="s">
        <v>200</v>
      </c>
      <c r="F10664" t="s">
        <v>29989</v>
      </c>
      <c r="G10664" t="s">
        <v>240</v>
      </c>
      <c r="H10664" t="s">
        <v>143</v>
      </c>
      <c r="I10664" t="s">
        <v>135</v>
      </c>
      <c r="J10664" t="s">
        <v>136</v>
      </c>
      <c r="K10664" t="s">
        <v>137</v>
      </c>
      <c r="L10664" t="s">
        <v>29990</v>
      </c>
      <c r="M10664" t="s">
        <v>29991</v>
      </c>
      <c r="N10664">
        <v>2.7291666659999998</v>
      </c>
      <c r="O10664">
        <v>0</v>
      </c>
      <c r="P10664">
        <v>74</v>
      </c>
      <c r="Q10664">
        <v>0</v>
      </c>
      <c r="R10664">
        <v>0</v>
      </c>
      <c r="S10664">
        <v>0</v>
      </c>
      <c r="T10664">
        <v>17</v>
      </c>
      <c r="U10664">
        <v>0</v>
      </c>
      <c r="V10664">
        <v>0</v>
      </c>
      <c r="W10664">
        <v>0</v>
      </c>
      <c r="X10664">
        <v>78.569365322481303</v>
      </c>
      <c r="Y10664">
        <v>0</v>
      </c>
      <c r="Z10664">
        <v>0</v>
      </c>
      <c r="AA10664">
        <v>0</v>
      </c>
      <c r="AB10664">
        <v>72.621176607286799</v>
      </c>
      <c r="AC10664">
        <v>0</v>
      </c>
      <c r="AD10664">
        <v>0</v>
      </c>
      <c r="AE10664">
        <v>151.1905419297681</v>
      </c>
    </row>
    <row r="10665" spans="1:31" x14ac:dyDescent="0.25">
      <c r="A10665">
        <v>1687234</v>
      </c>
      <c r="B10665">
        <v>1</v>
      </c>
      <c r="C10665" t="s">
        <v>81</v>
      </c>
      <c r="D10665" t="s">
        <v>118</v>
      </c>
      <c r="E10665" t="s">
        <v>159</v>
      </c>
      <c r="F10665" t="s">
        <v>29992</v>
      </c>
      <c r="G10665" t="s">
        <v>281</v>
      </c>
      <c r="H10665" t="s">
        <v>134</v>
      </c>
      <c r="I10665" t="s">
        <v>135</v>
      </c>
      <c r="J10665" t="s">
        <v>136</v>
      </c>
      <c r="K10665" t="s">
        <v>167</v>
      </c>
      <c r="L10665" t="s">
        <v>29993</v>
      </c>
      <c r="M10665" t="s">
        <v>29994</v>
      </c>
      <c r="N10665">
        <v>8.8099683330000005</v>
      </c>
      <c r="O10665">
        <v>0</v>
      </c>
      <c r="P10665">
        <v>940</v>
      </c>
      <c r="Q10665">
        <v>0</v>
      </c>
      <c r="R10665">
        <v>1</v>
      </c>
      <c r="S10665">
        <v>0</v>
      </c>
      <c r="T10665">
        <v>61</v>
      </c>
      <c r="U10665">
        <v>0</v>
      </c>
      <c r="V10665">
        <v>0</v>
      </c>
      <c r="W10665">
        <v>0</v>
      </c>
      <c r="X10665">
        <v>1858.9615176024217</v>
      </c>
      <c r="Y10665">
        <v>0</v>
      </c>
      <c r="Z10665">
        <v>0.61624922852397179</v>
      </c>
      <c r="AA10665">
        <v>0</v>
      </c>
      <c r="AB10665">
        <v>593.43086357501454</v>
      </c>
      <c r="AC10665">
        <v>0</v>
      </c>
      <c r="AD10665">
        <v>0</v>
      </c>
      <c r="AE10665">
        <v>2453.00863040596</v>
      </c>
    </row>
    <row r="10666" spans="1:31" x14ac:dyDescent="0.25">
      <c r="A10666">
        <v>1687257</v>
      </c>
      <c r="B10666">
        <v>1</v>
      </c>
      <c r="C10666" t="s">
        <v>80</v>
      </c>
      <c r="D10666" t="s">
        <v>107</v>
      </c>
      <c r="E10666" t="s">
        <v>159</v>
      </c>
      <c r="F10666" t="s">
        <v>29995</v>
      </c>
      <c r="G10666" t="s">
        <v>253</v>
      </c>
      <c r="H10666" t="s">
        <v>134</v>
      </c>
      <c r="I10666" t="s">
        <v>135</v>
      </c>
      <c r="J10666" t="s">
        <v>136</v>
      </c>
      <c r="K10666" t="s">
        <v>167</v>
      </c>
      <c r="L10666" t="s">
        <v>29996</v>
      </c>
      <c r="M10666" t="s">
        <v>29997</v>
      </c>
      <c r="N10666">
        <v>4.8052777769999997</v>
      </c>
      <c r="O10666">
        <v>0</v>
      </c>
      <c r="P10666">
        <v>698</v>
      </c>
      <c r="Q10666">
        <v>0</v>
      </c>
      <c r="R10666">
        <v>4</v>
      </c>
      <c r="S10666">
        <v>2</v>
      </c>
      <c r="T10666">
        <v>47</v>
      </c>
      <c r="U10666">
        <v>0</v>
      </c>
      <c r="V10666">
        <v>0</v>
      </c>
      <c r="W10666">
        <v>0</v>
      </c>
      <c r="X10666">
        <v>679.58904624108834</v>
      </c>
      <c r="Y10666">
        <v>0</v>
      </c>
      <c r="Z10666">
        <v>4.3210815769229249</v>
      </c>
      <c r="AA10666">
        <v>18.075705976653182</v>
      </c>
      <c r="AB10666">
        <v>147.0199899820839</v>
      </c>
      <c r="AC10666">
        <v>0</v>
      </c>
      <c r="AD10666">
        <v>0</v>
      </c>
      <c r="AE10666">
        <v>849.00582377674823</v>
      </c>
    </row>
    <row r="10667" spans="1:31" x14ac:dyDescent="0.25">
      <c r="A10667">
        <v>1687380</v>
      </c>
      <c r="B10667">
        <v>1</v>
      </c>
      <c r="C10667" t="s">
        <v>80</v>
      </c>
      <c r="D10667" t="s">
        <v>88</v>
      </c>
      <c r="E10667" t="s">
        <v>140</v>
      </c>
      <c r="F10667" t="s">
        <v>29998</v>
      </c>
      <c r="G10667" t="s">
        <v>142</v>
      </c>
      <c r="H10667" t="s">
        <v>143</v>
      </c>
      <c r="I10667" t="s">
        <v>135</v>
      </c>
      <c r="J10667" t="s">
        <v>136</v>
      </c>
      <c r="K10667" t="s">
        <v>137</v>
      </c>
      <c r="L10667" t="s">
        <v>29999</v>
      </c>
      <c r="M10667" t="s">
        <v>30000</v>
      </c>
      <c r="N10667">
        <v>2.858055555</v>
      </c>
      <c r="O10667">
        <v>0</v>
      </c>
      <c r="P10667">
        <v>1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1.4581413924768833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1.4581413924768833</v>
      </c>
    </row>
    <row r="10668" spans="1:31" x14ac:dyDescent="0.25">
      <c r="A10668">
        <v>1687612</v>
      </c>
      <c r="B10668">
        <v>1</v>
      </c>
      <c r="C10668" t="s">
        <v>80</v>
      </c>
      <c r="D10668" t="s">
        <v>104</v>
      </c>
      <c r="E10668" t="s">
        <v>164</v>
      </c>
      <c r="F10668" t="s">
        <v>26345</v>
      </c>
      <c r="G10668" t="s">
        <v>161</v>
      </c>
      <c r="H10668" t="s">
        <v>134</v>
      </c>
      <c r="I10668" t="s">
        <v>135</v>
      </c>
      <c r="J10668" t="s">
        <v>136</v>
      </c>
      <c r="K10668" t="s">
        <v>137</v>
      </c>
      <c r="L10668" t="s">
        <v>30001</v>
      </c>
      <c r="M10668" t="s">
        <v>30002</v>
      </c>
      <c r="N10668">
        <v>2.8477777770000001</v>
      </c>
      <c r="O10668">
        <v>9</v>
      </c>
      <c r="P10668">
        <v>0</v>
      </c>
      <c r="Q10668">
        <v>69</v>
      </c>
      <c r="R10668">
        <v>1</v>
      </c>
      <c r="S10668">
        <v>24</v>
      </c>
      <c r="T10668">
        <v>1</v>
      </c>
      <c r="U10668">
        <v>0</v>
      </c>
      <c r="V10668">
        <v>0</v>
      </c>
      <c r="W10668">
        <v>17.438569532350233</v>
      </c>
      <c r="X10668">
        <v>0</v>
      </c>
      <c r="Y10668">
        <v>85.015648057152148</v>
      </c>
      <c r="Z10668">
        <v>10.863326354535122</v>
      </c>
      <c r="AA10668">
        <v>559.97274262572239</v>
      </c>
      <c r="AB10668">
        <v>30.467149226421832</v>
      </c>
      <c r="AC10668">
        <v>0</v>
      </c>
      <c r="AD10668">
        <v>0</v>
      </c>
      <c r="AE10668">
        <v>703.75743579618177</v>
      </c>
    </row>
    <row r="10669" spans="1:31" x14ac:dyDescent="0.25">
      <c r="A10669">
        <v>1687357</v>
      </c>
      <c r="B10669">
        <v>1</v>
      </c>
      <c r="C10669" t="s">
        <v>80</v>
      </c>
      <c r="D10669" t="s">
        <v>103</v>
      </c>
      <c r="E10669" t="s">
        <v>179</v>
      </c>
      <c r="F10669" t="s">
        <v>30003</v>
      </c>
      <c r="G10669" t="s">
        <v>294</v>
      </c>
      <c r="H10669" t="s">
        <v>134</v>
      </c>
      <c r="I10669" t="s">
        <v>135</v>
      </c>
      <c r="J10669" t="s">
        <v>136</v>
      </c>
      <c r="K10669" t="s">
        <v>167</v>
      </c>
      <c r="L10669" t="s">
        <v>30004</v>
      </c>
      <c r="M10669" t="s">
        <v>30005</v>
      </c>
      <c r="N10669">
        <v>4.6900000000000004</v>
      </c>
      <c r="O10669">
        <v>4</v>
      </c>
      <c r="P10669">
        <v>2564</v>
      </c>
      <c r="Q10669">
        <v>225</v>
      </c>
      <c r="R10669">
        <v>300</v>
      </c>
      <c r="S10669">
        <v>79</v>
      </c>
      <c r="T10669">
        <v>339</v>
      </c>
      <c r="U10669">
        <v>9</v>
      </c>
      <c r="V10669">
        <v>2</v>
      </c>
      <c r="W10669">
        <v>19.956329556281041</v>
      </c>
      <c r="X10669">
        <v>2744.7099242865447</v>
      </c>
      <c r="Y10669">
        <v>3441.9184104488463</v>
      </c>
      <c r="Z10669">
        <v>1730.6169852640171</v>
      </c>
      <c r="AA10669">
        <v>1407.2049278040954</v>
      </c>
      <c r="AB10669">
        <v>2004.1118613599738</v>
      </c>
      <c r="AC10669">
        <v>3518.008524084305</v>
      </c>
      <c r="AD10669">
        <v>171.04851202020799</v>
      </c>
      <c r="AE10669">
        <v>15037.575474824273</v>
      </c>
    </row>
    <row r="10670" spans="1:31" x14ac:dyDescent="0.25">
      <c r="A10670">
        <v>1687549</v>
      </c>
      <c r="B10670">
        <v>1</v>
      </c>
      <c r="C10670" t="s">
        <v>80</v>
      </c>
      <c r="D10670" t="s">
        <v>94</v>
      </c>
      <c r="E10670" t="s">
        <v>164</v>
      </c>
      <c r="F10670" t="s">
        <v>30006</v>
      </c>
      <c r="G10670" t="s">
        <v>161</v>
      </c>
      <c r="H10670" t="s">
        <v>134</v>
      </c>
      <c r="I10670" t="s">
        <v>135</v>
      </c>
      <c r="J10670" t="s">
        <v>136</v>
      </c>
      <c r="K10670" t="s">
        <v>137</v>
      </c>
      <c r="L10670" t="s">
        <v>30007</v>
      </c>
      <c r="M10670" t="s">
        <v>30008</v>
      </c>
      <c r="N10670">
        <v>0.124444444</v>
      </c>
      <c r="O10670">
        <v>1</v>
      </c>
      <c r="P10670">
        <v>326</v>
      </c>
      <c r="Q10670">
        <v>24</v>
      </c>
      <c r="R10670">
        <v>56</v>
      </c>
      <c r="S10670">
        <v>14</v>
      </c>
      <c r="T10670">
        <v>107</v>
      </c>
      <c r="U10670">
        <v>7</v>
      </c>
      <c r="V10670">
        <v>0</v>
      </c>
      <c r="W10670">
        <v>9.508484127644444E-2</v>
      </c>
      <c r="X10670">
        <v>5.9475376584991118</v>
      </c>
      <c r="Y10670">
        <v>0.79033914745519995</v>
      </c>
      <c r="Z10670">
        <v>0.9886703933707377</v>
      </c>
      <c r="AA10670">
        <v>23.935093508137648</v>
      </c>
      <c r="AB10670">
        <v>5.6710826186062242</v>
      </c>
      <c r="AC10670">
        <v>66.75978171613184</v>
      </c>
      <c r="AD10670">
        <v>0</v>
      </c>
      <c r="AE10670">
        <v>104.1875898834772</v>
      </c>
    </row>
    <row r="10671" spans="1:31" x14ac:dyDescent="0.25">
      <c r="A10671">
        <v>1687752</v>
      </c>
      <c r="B10671">
        <v>1</v>
      </c>
      <c r="C10671" t="s">
        <v>80</v>
      </c>
      <c r="D10671" t="s">
        <v>94</v>
      </c>
      <c r="E10671" t="s">
        <v>140</v>
      </c>
      <c r="F10671" t="s">
        <v>30009</v>
      </c>
      <c r="G10671" t="s">
        <v>197</v>
      </c>
      <c r="H10671" t="s">
        <v>143</v>
      </c>
      <c r="I10671" t="s">
        <v>135</v>
      </c>
      <c r="J10671" t="s">
        <v>136</v>
      </c>
      <c r="K10671" t="s">
        <v>137</v>
      </c>
      <c r="L10671" t="s">
        <v>30010</v>
      </c>
      <c r="M10671" t="s">
        <v>30011</v>
      </c>
      <c r="N10671">
        <v>1.2719444440000001</v>
      </c>
      <c r="O10671">
        <v>0</v>
      </c>
      <c r="P10671">
        <v>1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1.7338986676409998E-2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1.7338986676409998E-2</v>
      </c>
    </row>
    <row r="10672" spans="1:31" x14ac:dyDescent="0.25">
      <c r="A10672">
        <v>1687689</v>
      </c>
      <c r="B10672">
        <v>1</v>
      </c>
      <c r="C10672" t="s">
        <v>80</v>
      </c>
      <c r="D10672" t="s">
        <v>90</v>
      </c>
      <c r="E10672" t="s">
        <v>200</v>
      </c>
      <c r="F10672" t="s">
        <v>30012</v>
      </c>
      <c r="G10672" t="s">
        <v>153</v>
      </c>
      <c r="H10672" t="s">
        <v>143</v>
      </c>
      <c r="I10672" t="s">
        <v>135</v>
      </c>
      <c r="J10672" t="s">
        <v>136</v>
      </c>
      <c r="K10672" t="s">
        <v>137</v>
      </c>
      <c r="L10672" t="s">
        <v>30013</v>
      </c>
      <c r="M10672" t="s">
        <v>30014</v>
      </c>
      <c r="N10672">
        <v>1.1886111109999999</v>
      </c>
      <c r="O10672">
        <v>0</v>
      </c>
      <c r="P10672">
        <v>123</v>
      </c>
      <c r="Q10672">
        <v>0</v>
      </c>
      <c r="R10672">
        <v>0</v>
      </c>
      <c r="S10672">
        <v>0</v>
      </c>
      <c r="T10672">
        <v>41</v>
      </c>
      <c r="U10672">
        <v>0</v>
      </c>
      <c r="V10672">
        <v>0</v>
      </c>
      <c r="W10672">
        <v>0</v>
      </c>
      <c r="X10672">
        <v>52.624531532964831</v>
      </c>
      <c r="Y10672">
        <v>0</v>
      </c>
      <c r="Z10672">
        <v>0</v>
      </c>
      <c r="AA10672">
        <v>0</v>
      </c>
      <c r="AB10672">
        <v>53.519000949596645</v>
      </c>
      <c r="AC10672">
        <v>0</v>
      </c>
      <c r="AD10672">
        <v>0</v>
      </c>
      <c r="AE10672">
        <v>106.14353248256148</v>
      </c>
    </row>
    <row r="10673" spans="1:31" x14ac:dyDescent="0.25">
      <c r="A10673">
        <v>1687652</v>
      </c>
      <c r="B10673">
        <v>1</v>
      </c>
      <c r="C10673" t="s">
        <v>80</v>
      </c>
      <c r="D10673" t="s">
        <v>97</v>
      </c>
      <c r="E10673" t="s">
        <v>140</v>
      </c>
      <c r="F10673" t="s">
        <v>30015</v>
      </c>
      <c r="G10673" t="s">
        <v>142</v>
      </c>
      <c r="H10673" t="s">
        <v>143</v>
      </c>
      <c r="I10673" t="s">
        <v>135</v>
      </c>
      <c r="J10673" t="s">
        <v>136</v>
      </c>
      <c r="K10673" t="s">
        <v>137</v>
      </c>
      <c r="L10673" t="s">
        <v>30016</v>
      </c>
      <c r="M10673" t="s">
        <v>30017</v>
      </c>
      <c r="N10673">
        <v>3.9611111110000001</v>
      </c>
      <c r="O10673">
        <v>0</v>
      </c>
      <c r="P10673">
        <v>1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2.9092036635178227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2.9092036635178227</v>
      </c>
    </row>
    <row r="10674" spans="1:31" x14ac:dyDescent="0.25">
      <c r="A10674">
        <v>1687294</v>
      </c>
      <c r="B10674">
        <v>1</v>
      </c>
      <c r="C10674" t="s">
        <v>81</v>
      </c>
      <c r="D10674" t="s">
        <v>113</v>
      </c>
      <c r="E10674" t="s">
        <v>159</v>
      </c>
      <c r="F10674" t="s">
        <v>30018</v>
      </c>
      <c r="G10674" t="s">
        <v>253</v>
      </c>
      <c r="H10674" t="s">
        <v>134</v>
      </c>
      <c r="I10674" t="s">
        <v>135</v>
      </c>
      <c r="J10674" t="s">
        <v>136</v>
      </c>
      <c r="K10674" t="s">
        <v>167</v>
      </c>
      <c r="L10674" t="s">
        <v>30019</v>
      </c>
      <c r="M10674" t="s">
        <v>30020</v>
      </c>
      <c r="N10674">
        <v>5.4961694440000004</v>
      </c>
      <c r="O10674">
        <v>0</v>
      </c>
      <c r="P10674">
        <v>103</v>
      </c>
      <c r="Q10674">
        <v>0</v>
      </c>
      <c r="R10674">
        <v>7</v>
      </c>
      <c r="S10674">
        <v>0</v>
      </c>
      <c r="T10674">
        <v>10</v>
      </c>
      <c r="U10674">
        <v>0</v>
      </c>
      <c r="V10674">
        <v>0</v>
      </c>
      <c r="W10674">
        <v>0</v>
      </c>
      <c r="X10674">
        <v>70.286944450577764</v>
      </c>
      <c r="Y10674">
        <v>0</v>
      </c>
      <c r="Z10674">
        <v>9.1695540229273682</v>
      </c>
      <c r="AA10674">
        <v>0</v>
      </c>
      <c r="AB10674">
        <v>19.134644923778286</v>
      </c>
      <c r="AC10674">
        <v>0</v>
      </c>
      <c r="AD10674">
        <v>0</v>
      </c>
      <c r="AE10674">
        <v>98.591143397283417</v>
      </c>
    </row>
    <row r="10675" spans="1:31" x14ac:dyDescent="0.25">
      <c r="A10675">
        <v>1687629</v>
      </c>
      <c r="B10675">
        <v>1</v>
      </c>
      <c r="C10675" t="s">
        <v>81</v>
      </c>
      <c r="D10675" t="s">
        <v>122</v>
      </c>
      <c r="E10675" t="s">
        <v>140</v>
      </c>
      <c r="F10675" t="s">
        <v>30021</v>
      </c>
      <c r="G10675" t="s">
        <v>209</v>
      </c>
      <c r="H10675" t="s">
        <v>143</v>
      </c>
      <c r="I10675" t="s">
        <v>135</v>
      </c>
      <c r="J10675" t="s">
        <v>136</v>
      </c>
      <c r="K10675" t="s">
        <v>137</v>
      </c>
      <c r="L10675" t="s">
        <v>30022</v>
      </c>
      <c r="M10675" t="s">
        <v>30023</v>
      </c>
      <c r="N10675">
        <v>2.4516666659999999</v>
      </c>
      <c r="O10675">
        <v>0</v>
      </c>
      <c r="P10675">
        <v>5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1.7865511226006401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1.7865511226006401</v>
      </c>
    </row>
    <row r="10676" spans="1:31" x14ac:dyDescent="0.25">
      <c r="A10676">
        <v>1687509</v>
      </c>
      <c r="B10676">
        <v>1</v>
      </c>
      <c r="C10676" t="s">
        <v>80</v>
      </c>
      <c r="D10676" t="s">
        <v>94</v>
      </c>
      <c r="E10676" t="s">
        <v>140</v>
      </c>
      <c r="F10676" t="s">
        <v>30024</v>
      </c>
      <c r="G10676" t="s">
        <v>197</v>
      </c>
      <c r="H10676" t="s">
        <v>143</v>
      </c>
      <c r="I10676" t="s">
        <v>135</v>
      </c>
      <c r="J10676" t="s">
        <v>136</v>
      </c>
      <c r="K10676" t="s">
        <v>137</v>
      </c>
      <c r="L10676" t="s">
        <v>30025</v>
      </c>
      <c r="M10676" t="s">
        <v>30026</v>
      </c>
      <c r="N10676">
        <v>1.6683333330000001</v>
      </c>
      <c r="O10676">
        <v>0</v>
      </c>
      <c r="P10676">
        <v>0</v>
      </c>
      <c r="Q10676">
        <v>0</v>
      </c>
      <c r="R10676">
        <v>2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3.1364445502472629</v>
      </c>
      <c r="AA10676">
        <v>0</v>
      </c>
      <c r="AB10676">
        <v>0</v>
      </c>
      <c r="AC10676">
        <v>0</v>
      </c>
      <c r="AD10676">
        <v>0</v>
      </c>
      <c r="AE10676">
        <v>3.1364445502472629</v>
      </c>
    </row>
    <row r="10677" spans="1:31" x14ac:dyDescent="0.25">
      <c r="A10677">
        <v>1687715</v>
      </c>
      <c r="B10677">
        <v>1</v>
      </c>
      <c r="C10677" t="s">
        <v>80</v>
      </c>
      <c r="D10677" t="s">
        <v>98</v>
      </c>
      <c r="E10677" t="s">
        <v>146</v>
      </c>
      <c r="F10677" t="s">
        <v>30027</v>
      </c>
      <c r="G10677" t="s">
        <v>148</v>
      </c>
      <c r="H10677" t="s">
        <v>143</v>
      </c>
      <c r="I10677" t="s">
        <v>135</v>
      </c>
      <c r="J10677" t="s">
        <v>136</v>
      </c>
      <c r="K10677" t="s">
        <v>137</v>
      </c>
      <c r="L10677" t="s">
        <v>30028</v>
      </c>
      <c r="M10677" t="s">
        <v>30029</v>
      </c>
      <c r="N10677">
        <v>1.407777777</v>
      </c>
      <c r="O10677">
        <v>0</v>
      </c>
      <c r="P10677">
        <v>0</v>
      </c>
      <c r="Q10677">
        <v>0</v>
      </c>
      <c r="R10677">
        <v>13</v>
      </c>
      <c r="S10677">
        <v>0</v>
      </c>
      <c r="T10677">
        <v>4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9.6867425640811433</v>
      </c>
      <c r="AA10677">
        <v>0</v>
      </c>
      <c r="AB10677">
        <v>4.1523370225858702</v>
      </c>
      <c r="AC10677">
        <v>0</v>
      </c>
      <c r="AD10677">
        <v>0</v>
      </c>
      <c r="AE10677">
        <v>13.839079586667014</v>
      </c>
    </row>
    <row r="10678" spans="1:31" x14ac:dyDescent="0.25">
      <c r="A10678">
        <v>1687217</v>
      </c>
      <c r="B10678">
        <v>1</v>
      </c>
      <c r="C10678" t="s">
        <v>80</v>
      </c>
      <c r="D10678" t="s">
        <v>106</v>
      </c>
      <c r="E10678" t="s">
        <v>159</v>
      </c>
      <c r="F10678" t="s">
        <v>30030</v>
      </c>
      <c r="G10678" t="s">
        <v>253</v>
      </c>
      <c r="H10678" t="s">
        <v>134</v>
      </c>
      <c r="I10678" t="s">
        <v>135</v>
      </c>
      <c r="J10678" t="s">
        <v>136</v>
      </c>
      <c r="K10678" t="s">
        <v>167</v>
      </c>
      <c r="L10678" t="s">
        <v>30031</v>
      </c>
      <c r="M10678" t="s">
        <v>30032</v>
      </c>
      <c r="N10678">
        <v>6.3919702770000004</v>
      </c>
      <c r="O10678">
        <v>0</v>
      </c>
      <c r="P10678">
        <v>5</v>
      </c>
      <c r="Q10678">
        <v>0</v>
      </c>
      <c r="R10678">
        <v>21</v>
      </c>
      <c r="S10678">
        <v>0</v>
      </c>
      <c r="T10678">
        <v>3</v>
      </c>
      <c r="U10678">
        <v>0</v>
      </c>
      <c r="V10678">
        <v>0</v>
      </c>
      <c r="W10678">
        <v>0</v>
      </c>
      <c r="X10678">
        <v>17.052627806255206</v>
      </c>
      <c r="Y10678">
        <v>0</v>
      </c>
      <c r="Z10678">
        <v>107.32677821576463</v>
      </c>
      <c r="AA10678">
        <v>0</v>
      </c>
      <c r="AB10678">
        <v>25.705772073555934</v>
      </c>
      <c r="AC10678">
        <v>0</v>
      </c>
      <c r="AD10678">
        <v>0</v>
      </c>
      <c r="AE10678">
        <v>150.08517809557577</v>
      </c>
    </row>
    <row r="10679" spans="1:31" x14ac:dyDescent="0.25">
      <c r="A10679">
        <v>1687231</v>
      </c>
      <c r="B10679">
        <v>1</v>
      </c>
      <c r="C10679" t="s">
        <v>80</v>
      </c>
      <c r="D10679" t="s">
        <v>105</v>
      </c>
      <c r="E10679" t="s">
        <v>131</v>
      </c>
      <c r="F10679" t="s">
        <v>1732</v>
      </c>
      <c r="G10679" t="s">
        <v>253</v>
      </c>
      <c r="H10679" t="s">
        <v>134</v>
      </c>
      <c r="I10679" t="s">
        <v>135</v>
      </c>
      <c r="J10679" t="s">
        <v>136</v>
      </c>
      <c r="K10679" t="s">
        <v>167</v>
      </c>
      <c r="L10679" t="s">
        <v>30033</v>
      </c>
      <c r="M10679" t="s">
        <v>30034</v>
      </c>
      <c r="N10679">
        <v>1.8975</v>
      </c>
      <c r="O10679">
        <v>0</v>
      </c>
      <c r="P10679">
        <v>41</v>
      </c>
      <c r="Q10679">
        <v>0</v>
      </c>
      <c r="R10679">
        <v>5</v>
      </c>
      <c r="S10679">
        <v>1</v>
      </c>
      <c r="T10679">
        <v>31</v>
      </c>
      <c r="U10679">
        <v>0</v>
      </c>
      <c r="V10679">
        <v>0</v>
      </c>
      <c r="W10679">
        <v>0</v>
      </c>
      <c r="X10679">
        <v>11.513392010077226</v>
      </c>
      <c r="Y10679">
        <v>0</v>
      </c>
      <c r="Z10679">
        <v>1.7684834307371999</v>
      </c>
      <c r="AA10679">
        <v>2.4100249729668981</v>
      </c>
      <c r="AB10679">
        <v>109.58208698293573</v>
      </c>
      <c r="AC10679">
        <v>0</v>
      </c>
      <c r="AD10679">
        <v>0</v>
      </c>
      <c r="AE10679">
        <v>125.27398739671706</v>
      </c>
    </row>
    <row r="10680" spans="1:31" x14ac:dyDescent="0.25">
      <c r="A10680">
        <v>1687274</v>
      </c>
      <c r="B10680">
        <v>1</v>
      </c>
      <c r="C10680" t="s">
        <v>80</v>
      </c>
      <c r="D10680" t="s">
        <v>85</v>
      </c>
      <c r="E10680" t="s">
        <v>151</v>
      </c>
      <c r="F10680" t="s">
        <v>14528</v>
      </c>
      <c r="G10680" t="s">
        <v>281</v>
      </c>
      <c r="H10680" t="s">
        <v>143</v>
      </c>
      <c r="I10680" t="s">
        <v>135</v>
      </c>
      <c r="J10680" t="s">
        <v>136</v>
      </c>
      <c r="K10680" t="s">
        <v>167</v>
      </c>
      <c r="L10680" t="s">
        <v>30035</v>
      </c>
      <c r="M10680" t="s">
        <v>30036</v>
      </c>
      <c r="N10680">
        <v>7.150262777</v>
      </c>
      <c r="O10680">
        <v>0</v>
      </c>
      <c r="P10680">
        <v>127</v>
      </c>
      <c r="Q10680">
        <v>0</v>
      </c>
      <c r="R10680">
        <v>0</v>
      </c>
      <c r="S10680">
        <v>0</v>
      </c>
      <c r="T10680">
        <v>5</v>
      </c>
      <c r="U10680">
        <v>0</v>
      </c>
      <c r="V10680">
        <v>0</v>
      </c>
      <c r="W10680">
        <v>0</v>
      </c>
      <c r="X10680">
        <v>249.02433859742311</v>
      </c>
      <c r="Y10680">
        <v>0</v>
      </c>
      <c r="Z10680">
        <v>0</v>
      </c>
      <c r="AA10680">
        <v>0</v>
      </c>
      <c r="AB10680">
        <v>41.292312379375673</v>
      </c>
      <c r="AC10680">
        <v>0</v>
      </c>
      <c r="AD10680">
        <v>0</v>
      </c>
      <c r="AE10680">
        <v>290.31665097679877</v>
      </c>
    </row>
    <row r="10681" spans="1:31" x14ac:dyDescent="0.25">
      <c r="A10681">
        <v>1687772</v>
      </c>
      <c r="B10681">
        <v>1</v>
      </c>
      <c r="C10681" t="s">
        <v>80</v>
      </c>
      <c r="D10681" t="s">
        <v>85</v>
      </c>
      <c r="E10681" t="s">
        <v>140</v>
      </c>
      <c r="F10681" t="s">
        <v>30037</v>
      </c>
      <c r="G10681" t="s">
        <v>197</v>
      </c>
      <c r="H10681" t="s">
        <v>143</v>
      </c>
      <c r="I10681" t="s">
        <v>135</v>
      </c>
      <c r="J10681" t="s">
        <v>136</v>
      </c>
      <c r="K10681" t="s">
        <v>137</v>
      </c>
      <c r="L10681" t="s">
        <v>30038</v>
      </c>
      <c r="M10681" t="s">
        <v>30039</v>
      </c>
      <c r="N10681">
        <v>2.051388888</v>
      </c>
      <c r="O10681">
        <v>0</v>
      </c>
      <c r="P10681">
        <v>1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1.4465939550472728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1.4465939550472728</v>
      </c>
    </row>
    <row r="10682" spans="1:31" x14ac:dyDescent="0.25">
      <c r="A10682">
        <v>1687778</v>
      </c>
      <c r="B10682">
        <v>1</v>
      </c>
      <c r="C10682" t="s">
        <v>80</v>
      </c>
      <c r="D10682" t="s">
        <v>103</v>
      </c>
      <c r="E10682" t="s">
        <v>131</v>
      </c>
      <c r="F10682" t="s">
        <v>19664</v>
      </c>
      <c r="G10682" t="s">
        <v>161</v>
      </c>
      <c r="H10682" t="s">
        <v>134</v>
      </c>
      <c r="I10682" t="s">
        <v>135</v>
      </c>
      <c r="J10682" t="s">
        <v>136</v>
      </c>
      <c r="K10682" t="s">
        <v>137</v>
      </c>
      <c r="L10682" t="s">
        <v>30040</v>
      </c>
      <c r="M10682" t="s">
        <v>30041</v>
      </c>
      <c r="N10682">
        <v>5.2777776999999998E-2</v>
      </c>
      <c r="O10682">
        <v>18</v>
      </c>
      <c r="P10682">
        <v>2507</v>
      </c>
      <c r="Q10682">
        <v>33</v>
      </c>
      <c r="R10682">
        <v>201</v>
      </c>
      <c r="S10682">
        <v>55</v>
      </c>
      <c r="T10682">
        <v>523</v>
      </c>
      <c r="U10682">
        <v>7</v>
      </c>
      <c r="V10682">
        <v>1</v>
      </c>
      <c r="W10682">
        <v>0.53881368833618892</v>
      </c>
      <c r="X10682">
        <v>23.212071713888097</v>
      </c>
      <c r="Y10682">
        <v>7.1477479893305977</v>
      </c>
      <c r="Z10682">
        <v>2.2913967329666769</v>
      </c>
      <c r="AA10682">
        <v>8.4801658793861971</v>
      </c>
      <c r="AB10682">
        <v>9.6016460300978377</v>
      </c>
      <c r="AC10682">
        <v>16.350062862284251</v>
      </c>
      <c r="AD10682">
        <v>0.43284512552875004</v>
      </c>
      <c r="AE10682">
        <v>68.054750021818592</v>
      </c>
    </row>
    <row r="10683" spans="1:31" x14ac:dyDescent="0.25">
      <c r="A10683">
        <v>1687732</v>
      </c>
      <c r="B10683">
        <v>1</v>
      </c>
      <c r="C10683" t="s">
        <v>80</v>
      </c>
      <c r="D10683" t="s">
        <v>83</v>
      </c>
      <c r="E10683" t="s">
        <v>159</v>
      </c>
      <c r="F10683" t="s">
        <v>30042</v>
      </c>
      <c r="G10683" t="s">
        <v>161</v>
      </c>
      <c r="H10683" t="s">
        <v>134</v>
      </c>
      <c r="I10683" t="s">
        <v>135</v>
      </c>
      <c r="J10683" t="s">
        <v>136</v>
      </c>
      <c r="K10683" t="s">
        <v>137</v>
      </c>
      <c r="L10683" t="s">
        <v>30043</v>
      </c>
      <c r="M10683" t="s">
        <v>30044</v>
      </c>
      <c r="N10683">
        <v>0.32305555499999999</v>
      </c>
      <c r="O10683">
        <v>0</v>
      </c>
      <c r="P10683">
        <v>133</v>
      </c>
      <c r="Q10683">
        <v>0</v>
      </c>
      <c r="R10683">
        <v>1</v>
      </c>
      <c r="S10683">
        <v>35</v>
      </c>
      <c r="T10683">
        <v>15</v>
      </c>
      <c r="U10683">
        <v>20</v>
      </c>
      <c r="V10683">
        <v>2</v>
      </c>
      <c r="W10683">
        <v>0</v>
      </c>
      <c r="X10683">
        <v>16.966702365158156</v>
      </c>
      <c r="Y10683">
        <v>0</v>
      </c>
      <c r="Z10683">
        <v>0.11187421272589333</v>
      </c>
      <c r="AA10683">
        <v>120.79224900539539</v>
      </c>
      <c r="AB10683">
        <v>2.5717543579027984</v>
      </c>
      <c r="AC10683">
        <v>256.80835788273691</v>
      </c>
      <c r="AD10683">
        <v>38.47334325015612</v>
      </c>
      <c r="AE10683">
        <v>435.72428107407524</v>
      </c>
    </row>
    <row r="10684" spans="1:31" x14ac:dyDescent="0.25">
      <c r="A10684">
        <v>1687237</v>
      </c>
      <c r="B10684">
        <v>1</v>
      </c>
      <c r="C10684" t="s">
        <v>81</v>
      </c>
      <c r="D10684" t="s">
        <v>128</v>
      </c>
      <c r="E10684" t="s">
        <v>200</v>
      </c>
      <c r="F10684" t="s">
        <v>30045</v>
      </c>
      <c r="G10684" t="s">
        <v>281</v>
      </c>
      <c r="H10684" t="s">
        <v>143</v>
      </c>
      <c r="I10684" t="s">
        <v>135</v>
      </c>
      <c r="J10684" t="s">
        <v>136</v>
      </c>
      <c r="K10684" t="s">
        <v>167</v>
      </c>
      <c r="L10684" t="s">
        <v>30046</v>
      </c>
      <c r="M10684" t="s">
        <v>30047</v>
      </c>
      <c r="N10684">
        <v>7.8987674999999999</v>
      </c>
      <c r="O10684">
        <v>0</v>
      </c>
      <c r="P10684">
        <v>50</v>
      </c>
      <c r="Q10684">
        <v>0</v>
      </c>
      <c r="R10684">
        <v>0</v>
      </c>
      <c r="S10684">
        <v>0</v>
      </c>
      <c r="T10684">
        <v>5</v>
      </c>
      <c r="U10684">
        <v>0</v>
      </c>
      <c r="V10684">
        <v>0</v>
      </c>
      <c r="W10684">
        <v>0</v>
      </c>
      <c r="X10684">
        <v>78.613069765196528</v>
      </c>
      <c r="Y10684">
        <v>0</v>
      </c>
      <c r="Z10684">
        <v>0</v>
      </c>
      <c r="AA10684">
        <v>0</v>
      </c>
      <c r="AB10684">
        <v>59.507376849082171</v>
      </c>
      <c r="AC10684">
        <v>0</v>
      </c>
      <c r="AD10684">
        <v>0</v>
      </c>
      <c r="AE10684">
        <v>138.12044661427871</v>
      </c>
    </row>
    <row r="10685" spans="1:31" x14ac:dyDescent="0.25">
      <c r="A10685">
        <v>1687254</v>
      </c>
      <c r="B10685">
        <v>1</v>
      </c>
      <c r="C10685" t="s">
        <v>81</v>
      </c>
      <c r="D10685" t="s">
        <v>128</v>
      </c>
      <c r="E10685" t="s">
        <v>151</v>
      </c>
      <c r="F10685" t="s">
        <v>30048</v>
      </c>
      <c r="G10685" t="s">
        <v>486</v>
      </c>
      <c r="H10685" t="s">
        <v>143</v>
      </c>
      <c r="I10685" t="s">
        <v>135</v>
      </c>
      <c r="J10685" t="s">
        <v>136</v>
      </c>
      <c r="K10685" t="s">
        <v>137</v>
      </c>
      <c r="L10685" t="s">
        <v>30049</v>
      </c>
      <c r="M10685" t="s">
        <v>30050</v>
      </c>
      <c r="N10685">
        <v>2.6150000000000002</v>
      </c>
      <c r="O10685">
        <v>0</v>
      </c>
      <c r="P10685">
        <v>35</v>
      </c>
      <c r="Q10685">
        <v>0</v>
      </c>
      <c r="R10685">
        <v>0</v>
      </c>
      <c r="S10685">
        <v>0</v>
      </c>
      <c r="T10685">
        <v>1</v>
      </c>
      <c r="U10685">
        <v>0</v>
      </c>
      <c r="V10685">
        <v>0</v>
      </c>
      <c r="W10685">
        <v>0</v>
      </c>
      <c r="X10685">
        <v>6.8435266484868595</v>
      </c>
      <c r="Y10685">
        <v>0</v>
      </c>
      <c r="Z10685">
        <v>0</v>
      </c>
      <c r="AA10685">
        <v>0</v>
      </c>
      <c r="AB10685">
        <v>1.9746931604199456</v>
      </c>
      <c r="AC10685">
        <v>0</v>
      </c>
      <c r="AD10685">
        <v>0</v>
      </c>
      <c r="AE10685">
        <v>8.8182198089068056</v>
      </c>
    </row>
    <row r="10686" spans="1:31" x14ac:dyDescent="0.25">
      <c r="A10686">
        <v>1687151</v>
      </c>
      <c r="B10686">
        <v>1</v>
      </c>
      <c r="C10686" t="s">
        <v>80</v>
      </c>
      <c r="D10686" t="s">
        <v>84</v>
      </c>
      <c r="E10686" t="s">
        <v>151</v>
      </c>
      <c r="F10686" t="s">
        <v>30051</v>
      </c>
      <c r="G10686" t="s">
        <v>486</v>
      </c>
      <c r="H10686" t="s">
        <v>143</v>
      </c>
      <c r="I10686" t="s">
        <v>135</v>
      </c>
      <c r="J10686" t="s">
        <v>136</v>
      </c>
      <c r="K10686" t="s">
        <v>137</v>
      </c>
      <c r="L10686" t="s">
        <v>30052</v>
      </c>
      <c r="M10686" t="s">
        <v>30053</v>
      </c>
      <c r="N10686">
        <v>0.90277777699999995</v>
      </c>
      <c r="O10686">
        <v>0</v>
      </c>
      <c r="P10686">
        <v>127</v>
      </c>
      <c r="Q10686">
        <v>0</v>
      </c>
      <c r="R10686">
        <v>0</v>
      </c>
      <c r="S10686">
        <v>0</v>
      </c>
      <c r="T10686">
        <v>10</v>
      </c>
      <c r="U10686">
        <v>0</v>
      </c>
      <c r="V10686">
        <v>0</v>
      </c>
      <c r="W10686">
        <v>0</v>
      </c>
      <c r="X10686">
        <v>21.202874688748455</v>
      </c>
      <c r="Y10686">
        <v>0</v>
      </c>
      <c r="Z10686">
        <v>0</v>
      </c>
      <c r="AA10686">
        <v>0</v>
      </c>
      <c r="AB10686">
        <v>4.164367333877065</v>
      </c>
      <c r="AC10686">
        <v>0</v>
      </c>
      <c r="AD10686">
        <v>0</v>
      </c>
      <c r="AE10686">
        <v>25.367242022625518</v>
      </c>
    </row>
    <row r="10687" spans="1:31" x14ac:dyDescent="0.25">
      <c r="A10687">
        <v>1687154</v>
      </c>
      <c r="B10687">
        <v>1</v>
      </c>
      <c r="C10687" t="s">
        <v>81</v>
      </c>
      <c r="D10687" t="s">
        <v>127</v>
      </c>
      <c r="E10687" t="s">
        <v>200</v>
      </c>
      <c r="F10687" t="s">
        <v>30054</v>
      </c>
      <c r="G10687" t="s">
        <v>263</v>
      </c>
      <c r="H10687" t="s">
        <v>143</v>
      </c>
      <c r="I10687" t="s">
        <v>135</v>
      </c>
      <c r="J10687" t="s">
        <v>136</v>
      </c>
      <c r="K10687" t="s">
        <v>137</v>
      </c>
      <c r="L10687" t="s">
        <v>30055</v>
      </c>
      <c r="M10687" t="s">
        <v>30056</v>
      </c>
      <c r="N10687">
        <v>1.1305555549999999</v>
      </c>
      <c r="O10687">
        <v>0</v>
      </c>
      <c r="P10687">
        <v>29</v>
      </c>
      <c r="Q10687">
        <v>0</v>
      </c>
      <c r="R10687">
        <v>0</v>
      </c>
      <c r="S10687">
        <v>0</v>
      </c>
      <c r="T10687">
        <v>2</v>
      </c>
      <c r="U10687">
        <v>0</v>
      </c>
      <c r="V10687">
        <v>0</v>
      </c>
      <c r="W10687">
        <v>0</v>
      </c>
      <c r="X10687">
        <v>6.9270102299374043</v>
      </c>
      <c r="Y10687">
        <v>0</v>
      </c>
      <c r="Z10687">
        <v>0</v>
      </c>
      <c r="AA10687">
        <v>0</v>
      </c>
      <c r="AB10687">
        <v>1.3436005898068573</v>
      </c>
      <c r="AC10687">
        <v>0</v>
      </c>
      <c r="AD10687">
        <v>0</v>
      </c>
      <c r="AE10687">
        <v>8.2706108197442614</v>
      </c>
    </row>
    <row r="10688" spans="1:31" x14ac:dyDescent="0.25">
      <c r="A10688">
        <v>1687649</v>
      </c>
      <c r="B10688">
        <v>1</v>
      </c>
      <c r="C10688" t="s">
        <v>81</v>
      </c>
      <c r="D10688" t="s">
        <v>127</v>
      </c>
      <c r="E10688" t="s">
        <v>151</v>
      </c>
      <c r="F10688" t="s">
        <v>30057</v>
      </c>
      <c r="G10688" t="s">
        <v>396</v>
      </c>
      <c r="H10688" t="s">
        <v>143</v>
      </c>
      <c r="I10688" t="s">
        <v>135</v>
      </c>
      <c r="J10688" t="s">
        <v>136</v>
      </c>
      <c r="K10688" t="s">
        <v>137</v>
      </c>
      <c r="L10688" t="s">
        <v>30058</v>
      </c>
      <c r="M10688" t="s">
        <v>30059</v>
      </c>
      <c r="N10688">
        <v>1.561666666</v>
      </c>
      <c r="O10688">
        <v>0</v>
      </c>
      <c r="P10688">
        <v>6</v>
      </c>
      <c r="Q10688">
        <v>0</v>
      </c>
      <c r="R10688">
        <v>0</v>
      </c>
      <c r="S10688">
        <v>0</v>
      </c>
      <c r="T10688">
        <v>1</v>
      </c>
      <c r="U10688">
        <v>0</v>
      </c>
      <c r="V10688">
        <v>0</v>
      </c>
      <c r="W10688">
        <v>0</v>
      </c>
      <c r="X10688">
        <v>2.1168191865761501</v>
      </c>
      <c r="Y10688">
        <v>0</v>
      </c>
      <c r="Z10688">
        <v>0</v>
      </c>
      <c r="AA10688">
        <v>0</v>
      </c>
      <c r="AB10688">
        <v>1.6280309490617899</v>
      </c>
      <c r="AC10688">
        <v>0</v>
      </c>
      <c r="AD10688">
        <v>0</v>
      </c>
      <c r="AE10688">
        <v>3.74485013563794</v>
      </c>
    </row>
    <row r="10689" spans="1:31" x14ac:dyDescent="0.25">
      <c r="A10689">
        <v>1687675</v>
      </c>
      <c r="B10689">
        <v>1</v>
      </c>
      <c r="C10689" t="s">
        <v>80</v>
      </c>
      <c r="D10689" t="s">
        <v>105</v>
      </c>
      <c r="E10689" t="s">
        <v>140</v>
      </c>
      <c r="F10689" t="s">
        <v>30060</v>
      </c>
      <c r="G10689" t="s">
        <v>197</v>
      </c>
      <c r="H10689" t="s">
        <v>143</v>
      </c>
      <c r="I10689" t="s">
        <v>135</v>
      </c>
      <c r="J10689" t="s">
        <v>136</v>
      </c>
      <c r="K10689" t="s">
        <v>137</v>
      </c>
      <c r="L10689" t="s">
        <v>30061</v>
      </c>
      <c r="M10689" t="s">
        <v>30062</v>
      </c>
      <c r="N10689">
        <v>3.6936111110000001</v>
      </c>
      <c r="O10689">
        <v>0</v>
      </c>
      <c r="P10689">
        <v>2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4.4437173504752741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4.4437173504752741</v>
      </c>
    </row>
    <row r="10690" spans="1:31" x14ac:dyDescent="0.25">
      <c r="A10690">
        <v>1687340</v>
      </c>
      <c r="B10690">
        <v>1</v>
      </c>
      <c r="C10690" t="s">
        <v>80</v>
      </c>
      <c r="D10690" t="s">
        <v>93</v>
      </c>
      <c r="E10690" t="s">
        <v>151</v>
      </c>
      <c r="F10690" t="s">
        <v>30063</v>
      </c>
      <c r="G10690" t="s">
        <v>153</v>
      </c>
      <c r="H10690" t="s">
        <v>143</v>
      </c>
      <c r="I10690" t="s">
        <v>135</v>
      </c>
      <c r="J10690" t="s">
        <v>136</v>
      </c>
      <c r="K10690" t="s">
        <v>137</v>
      </c>
      <c r="L10690" t="s">
        <v>30064</v>
      </c>
      <c r="M10690" t="s">
        <v>30065</v>
      </c>
      <c r="N10690">
        <v>5.3008333329999999</v>
      </c>
      <c r="O10690">
        <v>0</v>
      </c>
      <c r="P10690">
        <v>4</v>
      </c>
      <c r="Q10690">
        <v>0</v>
      </c>
      <c r="R10690">
        <v>11</v>
      </c>
      <c r="S10690">
        <v>0</v>
      </c>
      <c r="T10690">
        <v>2</v>
      </c>
      <c r="U10690">
        <v>0</v>
      </c>
      <c r="V10690">
        <v>0</v>
      </c>
      <c r="W10690">
        <v>0</v>
      </c>
      <c r="X10690">
        <v>3.0993764358085727</v>
      </c>
      <c r="Y10690">
        <v>0</v>
      </c>
      <c r="Z10690">
        <v>11.048479855793992</v>
      </c>
      <c r="AA10690">
        <v>0</v>
      </c>
      <c r="AB10690">
        <v>10.508406929863565</v>
      </c>
      <c r="AC10690">
        <v>0</v>
      </c>
      <c r="AD10690">
        <v>0</v>
      </c>
      <c r="AE10690">
        <v>24.65626322146613</v>
      </c>
    </row>
    <row r="10691" spans="1:31" x14ac:dyDescent="0.25">
      <c r="A10691">
        <v>1687463</v>
      </c>
      <c r="B10691">
        <v>1</v>
      </c>
      <c r="C10691" t="s">
        <v>80</v>
      </c>
      <c r="D10691" t="s">
        <v>98</v>
      </c>
      <c r="E10691" t="s">
        <v>151</v>
      </c>
      <c r="F10691" t="s">
        <v>30066</v>
      </c>
      <c r="G10691" t="s">
        <v>153</v>
      </c>
      <c r="H10691" t="s">
        <v>143</v>
      </c>
      <c r="I10691" t="s">
        <v>135</v>
      </c>
      <c r="J10691" t="s">
        <v>136</v>
      </c>
      <c r="K10691" t="s">
        <v>137</v>
      </c>
      <c r="L10691" t="s">
        <v>30067</v>
      </c>
      <c r="M10691" t="s">
        <v>30068</v>
      </c>
      <c r="N10691">
        <v>3.2875000000000001</v>
      </c>
      <c r="O10691">
        <v>0</v>
      </c>
      <c r="P10691">
        <v>0</v>
      </c>
      <c r="Q10691">
        <v>0</v>
      </c>
      <c r="R10691">
        <v>3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5.6486797737769448E-2</v>
      </c>
      <c r="AA10691">
        <v>0</v>
      </c>
      <c r="AB10691">
        <v>0</v>
      </c>
      <c r="AC10691">
        <v>0</v>
      </c>
      <c r="AD10691">
        <v>0</v>
      </c>
      <c r="AE10691">
        <v>5.6486797737769448E-2</v>
      </c>
    </row>
    <row r="10692" spans="1:31" x14ac:dyDescent="0.25">
      <c r="A10692">
        <v>1687526</v>
      </c>
      <c r="B10692">
        <v>1</v>
      </c>
      <c r="C10692" t="s">
        <v>81</v>
      </c>
      <c r="D10692" t="s">
        <v>118</v>
      </c>
      <c r="E10692" t="s">
        <v>140</v>
      </c>
      <c r="F10692" t="s">
        <v>30069</v>
      </c>
      <c r="G10692" t="s">
        <v>197</v>
      </c>
      <c r="H10692" t="s">
        <v>143</v>
      </c>
      <c r="I10692" t="s">
        <v>135</v>
      </c>
      <c r="J10692" t="s">
        <v>136</v>
      </c>
      <c r="K10692" t="s">
        <v>137</v>
      </c>
      <c r="L10692" t="s">
        <v>30070</v>
      </c>
      <c r="M10692" t="s">
        <v>30071</v>
      </c>
      <c r="N10692">
        <v>0.91527777700000001</v>
      </c>
      <c r="O10692">
        <v>0</v>
      </c>
      <c r="P10692">
        <v>1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0.37971613556192063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0.37971613556192063</v>
      </c>
    </row>
    <row r="10693" spans="1:31" x14ac:dyDescent="0.25">
      <c r="A10693">
        <v>1687171</v>
      </c>
      <c r="B10693">
        <v>1</v>
      </c>
      <c r="C10693" t="s">
        <v>81</v>
      </c>
      <c r="D10693" t="s">
        <v>122</v>
      </c>
      <c r="E10693" t="s">
        <v>164</v>
      </c>
      <c r="F10693" t="s">
        <v>30072</v>
      </c>
      <c r="G10693" t="s">
        <v>161</v>
      </c>
      <c r="H10693" t="s">
        <v>134</v>
      </c>
      <c r="I10693" t="s">
        <v>135</v>
      </c>
      <c r="J10693" t="s">
        <v>136</v>
      </c>
      <c r="K10693" t="s">
        <v>137</v>
      </c>
      <c r="L10693" t="s">
        <v>30073</v>
      </c>
      <c r="M10693" t="s">
        <v>30074</v>
      </c>
      <c r="N10693">
        <v>0.32166666599999999</v>
      </c>
      <c r="O10693">
        <v>5</v>
      </c>
      <c r="P10693">
        <v>1038</v>
      </c>
      <c r="Q10693">
        <v>31</v>
      </c>
      <c r="R10693">
        <v>25</v>
      </c>
      <c r="S10693">
        <v>36</v>
      </c>
      <c r="T10693">
        <v>67</v>
      </c>
      <c r="U10693">
        <v>4</v>
      </c>
      <c r="V10693">
        <v>0</v>
      </c>
      <c r="W10693">
        <v>0.51791658190782497</v>
      </c>
      <c r="X10693">
        <v>26.136096730991301</v>
      </c>
      <c r="Y10693">
        <v>6.7269093124352457</v>
      </c>
      <c r="Z10693">
        <v>1.2386009104423499</v>
      </c>
      <c r="AA10693">
        <v>225.22737350884452</v>
      </c>
      <c r="AB10693">
        <v>5.4640550850138654</v>
      </c>
      <c r="AC10693">
        <v>76.317492432638261</v>
      </c>
      <c r="AD10693">
        <v>0</v>
      </c>
      <c r="AE10693">
        <v>341.62844456227333</v>
      </c>
    </row>
    <row r="10694" spans="1:31" x14ac:dyDescent="0.25">
      <c r="A10694">
        <v>1687134</v>
      </c>
      <c r="B10694">
        <v>1</v>
      </c>
      <c r="C10694" t="s">
        <v>80</v>
      </c>
      <c r="D10694" t="s">
        <v>98</v>
      </c>
      <c r="E10694" t="s">
        <v>151</v>
      </c>
      <c r="F10694" t="s">
        <v>30075</v>
      </c>
      <c r="G10694" t="s">
        <v>222</v>
      </c>
      <c r="H10694" t="s">
        <v>143</v>
      </c>
      <c r="I10694" t="s">
        <v>135</v>
      </c>
      <c r="J10694" t="s">
        <v>136</v>
      </c>
      <c r="K10694" t="s">
        <v>137</v>
      </c>
      <c r="L10694" t="s">
        <v>30076</v>
      </c>
      <c r="M10694" t="s">
        <v>30077</v>
      </c>
      <c r="N10694">
        <v>5.5266666659999997</v>
      </c>
      <c r="O10694">
        <v>0</v>
      </c>
      <c r="P10694">
        <v>61</v>
      </c>
      <c r="Q10694">
        <v>0</v>
      </c>
      <c r="R10694">
        <v>0</v>
      </c>
      <c r="S10694">
        <v>0</v>
      </c>
      <c r="T10694">
        <v>7</v>
      </c>
      <c r="U10694">
        <v>0</v>
      </c>
      <c r="V10694">
        <v>0</v>
      </c>
      <c r="W10694">
        <v>0</v>
      </c>
      <c r="X10694">
        <v>22.806114397470033</v>
      </c>
      <c r="Y10694">
        <v>0</v>
      </c>
      <c r="Z10694">
        <v>0</v>
      </c>
      <c r="AA10694">
        <v>0</v>
      </c>
      <c r="AB10694">
        <v>10.480574210605594</v>
      </c>
      <c r="AC10694">
        <v>0</v>
      </c>
      <c r="AD10694">
        <v>0</v>
      </c>
      <c r="AE10694">
        <v>33.286688608075629</v>
      </c>
    </row>
    <row r="10695" spans="1:31" x14ac:dyDescent="0.25">
      <c r="A10695">
        <v>1687286</v>
      </c>
      <c r="B10695">
        <v>1</v>
      </c>
      <c r="C10695" t="s">
        <v>80</v>
      </c>
      <c r="D10695" t="s">
        <v>100</v>
      </c>
      <c r="E10695" t="s">
        <v>151</v>
      </c>
      <c r="F10695" t="s">
        <v>30078</v>
      </c>
      <c r="G10695" t="s">
        <v>222</v>
      </c>
      <c r="H10695" t="s">
        <v>143</v>
      </c>
      <c r="I10695" t="s">
        <v>135</v>
      </c>
      <c r="J10695" t="s">
        <v>136</v>
      </c>
      <c r="K10695" t="s">
        <v>137</v>
      </c>
      <c r="L10695" t="s">
        <v>30079</v>
      </c>
      <c r="M10695" t="s">
        <v>30080</v>
      </c>
      <c r="N10695">
        <v>3.8858333329999999</v>
      </c>
      <c r="O10695">
        <v>0</v>
      </c>
      <c r="P10695">
        <v>4</v>
      </c>
      <c r="Q10695">
        <v>0</v>
      </c>
      <c r="R10695">
        <v>8</v>
      </c>
      <c r="S10695">
        <v>0</v>
      </c>
      <c r="T10695">
        <v>3</v>
      </c>
      <c r="U10695">
        <v>0</v>
      </c>
      <c r="V10695">
        <v>0</v>
      </c>
      <c r="W10695">
        <v>0</v>
      </c>
      <c r="X10695">
        <v>1.8183524836456728</v>
      </c>
      <c r="Y10695">
        <v>0</v>
      </c>
      <c r="Z10695">
        <v>3.3059009774612997</v>
      </c>
      <c r="AA10695">
        <v>0</v>
      </c>
      <c r="AB10695">
        <v>182.98466946441172</v>
      </c>
      <c r="AC10695">
        <v>0</v>
      </c>
      <c r="AD10695">
        <v>0</v>
      </c>
      <c r="AE10695">
        <v>188.1089229255187</v>
      </c>
    </row>
    <row r="10696" spans="1:31" x14ac:dyDescent="0.25">
      <c r="A10696">
        <v>1687635</v>
      </c>
      <c r="B10696">
        <v>1</v>
      </c>
      <c r="C10696" t="s">
        <v>81</v>
      </c>
      <c r="D10696" t="s">
        <v>120</v>
      </c>
      <c r="E10696" t="s">
        <v>140</v>
      </c>
      <c r="F10696" t="s">
        <v>30081</v>
      </c>
      <c r="G10696" t="s">
        <v>197</v>
      </c>
      <c r="H10696" t="s">
        <v>143</v>
      </c>
      <c r="I10696" t="s">
        <v>135</v>
      </c>
      <c r="J10696" t="s">
        <v>136</v>
      </c>
      <c r="K10696" t="s">
        <v>137</v>
      </c>
      <c r="L10696" t="s">
        <v>30082</v>
      </c>
      <c r="M10696" t="s">
        <v>30083</v>
      </c>
      <c r="N10696">
        <v>2.9502777770000002</v>
      </c>
      <c r="O10696">
        <v>0</v>
      </c>
      <c r="P10696">
        <v>1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0.7389712731932373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0.7389712731932373</v>
      </c>
    </row>
    <row r="10697" spans="1:31" x14ac:dyDescent="0.25">
      <c r="A10697">
        <v>1687163</v>
      </c>
      <c r="B10697">
        <v>1</v>
      </c>
      <c r="C10697" t="s">
        <v>81</v>
      </c>
      <c r="D10697" t="s">
        <v>116</v>
      </c>
      <c r="E10697" t="s">
        <v>159</v>
      </c>
      <c r="F10697" t="s">
        <v>30084</v>
      </c>
      <c r="G10697" t="s">
        <v>133</v>
      </c>
      <c r="H10697" t="s">
        <v>134</v>
      </c>
      <c r="I10697" t="s">
        <v>135</v>
      </c>
      <c r="J10697" t="s">
        <v>136</v>
      </c>
      <c r="K10697" t="s">
        <v>137</v>
      </c>
      <c r="L10697" t="s">
        <v>30085</v>
      </c>
      <c r="M10697" t="s">
        <v>30086</v>
      </c>
      <c r="N10697">
        <v>3.4841666660000001</v>
      </c>
      <c r="O10697">
        <v>0</v>
      </c>
      <c r="P10697">
        <v>132</v>
      </c>
      <c r="Q10697">
        <v>0</v>
      </c>
      <c r="R10697">
        <v>2</v>
      </c>
      <c r="S10697">
        <v>0</v>
      </c>
      <c r="T10697">
        <v>13</v>
      </c>
      <c r="U10697">
        <v>1</v>
      </c>
      <c r="V10697">
        <v>0</v>
      </c>
      <c r="W10697">
        <v>0</v>
      </c>
      <c r="X10697">
        <v>49.999864750862876</v>
      </c>
      <c r="Y10697">
        <v>0</v>
      </c>
      <c r="Z10697">
        <v>2.7591719918858334E-2</v>
      </c>
      <c r="AA10697">
        <v>0</v>
      </c>
      <c r="AB10697">
        <v>5.5519376083008494</v>
      </c>
      <c r="AC10697">
        <v>20.244320463184231</v>
      </c>
      <c r="AD10697">
        <v>0</v>
      </c>
      <c r="AE10697">
        <v>75.823714542266814</v>
      </c>
    </row>
    <row r="10698" spans="1:31" x14ac:dyDescent="0.25">
      <c r="A10698">
        <v>1687240</v>
      </c>
      <c r="B10698">
        <v>1</v>
      </c>
      <c r="C10698" t="s">
        <v>80</v>
      </c>
      <c r="D10698" t="s">
        <v>88</v>
      </c>
      <c r="E10698" t="s">
        <v>140</v>
      </c>
      <c r="F10698" t="s">
        <v>30087</v>
      </c>
      <c r="G10698" t="s">
        <v>142</v>
      </c>
      <c r="H10698" t="s">
        <v>143</v>
      </c>
      <c r="I10698" t="s">
        <v>135</v>
      </c>
      <c r="J10698" t="s">
        <v>136</v>
      </c>
      <c r="K10698" t="s">
        <v>137</v>
      </c>
      <c r="L10698" t="s">
        <v>30088</v>
      </c>
      <c r="M10698" t="s">
        <v>30089</v>
      </c>
      <c r="N10698">
        <v>5.2561111110000001</v>
      </c>
      <c r="O10698">
        <v>0</v>
      </c>
      <c r="P10698">
        <v>1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2.5154213416722837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2.5154213416722837</v>
      </c>
    </row>
    <row r="10699" spans="1:31" x14ac:dyDescent="0.25">
      <c r="A10699">
        <v>1687658</v>
      </c>
      <c r="B10699">
        <v>1</v>
      </c>
      <c r="C10699" t="s">
        <v>81</v>
      </c>
      <c r="D10699" t="s">
        <v>127</v>
      </c>
      <c r="E10699" t="s">
        <v>140</v>
      </c>
      <c r="F10699" t="s">
        <v>30090</v>
      </c>
      <c r="G10699" t="s">
        <v>197</v>
      </c>
      <c r="H10699" t="s">
        <v>143</v>
      </c>
      <c r="I10699" t="s">
        <v>135</v>
      </c>
      <c r="J10699" t="s">
        <v>136</v>
      </c>
      <c r="K10699" t="s">
        <v>137</v>
      </c>
      <c r="L10699" t="s">
        <v>30091</v>
      </c>
      <c r="M10699" t="s">
        <v>30092</v>
      </c>
      <c r="N10699">
        <v>2.93</v>
      </c>
      <c r="O10699">
        <v>0</v>
      </c>
      <c r="P10699">
        <v>2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1.7044870243690835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1.7044870243690835</v>
      </c>
    </row>
    <row r="10700" spans="1:31" x14ac:dyDescent="0.25">
      <c r="A10700">
        <v>1687263</v>
      </c>
      <c r="B10700">
        <v>1</v>
      </c>
      <c r="C10700" t="s">
        <v>81</v>
      </c>
      <c r="D10700" t="s">
        <v>121</v>
      </c>
      <c r="E10700" t="s">
        <v>151</v>
      </c>
      <c r="F10700" t="s">
        <v>30093</v>
      </c>
      <c r="G10700" t="s">
        <v>526</v>
      </c>
      <c r="H10700" t="s">
        <v>143</v>
      </c>
      <c r="I10700" t="s">
        <v>135</v>
      </c>
      <c r="J10700" t="s">
        <v>136</v>
      </c>
      <c r="K10700" t="s">
        <v>137</v>
      </c>
      <c r="L10700" t="s">
        <v>30094</v>
      </c>
      <c r="M10700" t="s">
        <v>30095</v>
      </c>
      <c r="N10700">
        <v>0.67749999999999999</v>
      </c>
      <c r="O10700">
        <v>0</v>
      </c>
      <c r="P10700">
        <v>8</v>
      </c>
      <c r="Q10700">
        <v>0</v>
      </c>
      <c r="R10700">
        <v>2</v>
      </c>
      <c r="S10700">
        <v>0</v>
      </c>
      <c r="T10700">
        <v>1</v>
      </c>
      <c r="U10700">
        <v>0</v>
      </c>
      <c r="V10700">
        <v>0</v>
      </c>
      <c r="W10700">
        <v>0</v>
      </c>
      <c r="X10700">
        <v>1.074642002623045</v>
      </c>
      <c r="Y10700">
        <v>0</v>
      </c>
      <c r="Z10700">
        <v>8.8585950189820017E-2</v>
      </c>
      <c r="AA10700">
        <v>0</v>
      </c>
      <c r="AB10700">
        <v>1.4183925918151248</v>
      </c>
      <c r="AC10700">
        <v>0</v>
      </c>
      <c r="AD10700">
        <v>0</v>
      </c>
      <c r="AE10700">
        <v>2.5816205446279898</v>
      </c>
    </row>
    <row r="10701" spans="1:31" x14ac:dyDescent="0.25">
      <c r="A10701">
        <v>1687140</v>
      </c>
      <c r="B10701">
        <v>1</v>
      </c>
      <c r="C10701" t="s">
        <v>80</v>
      </c>
      <c r="D10701" t="s">
        <v>92</v>
      </c>
      <c r="E10701" t="s">
        <v>146</v>
      </c>
      <c r="F10701" t="s">
        <v>30096</v>
      </c>
      <c r="G10701" t="s">
        <v>1774</v>
      </c>
      <c r="H10701" t="s">
        <v>143</v>
      </c>
      <c r="I10701" t="s">
        <v>135</v>
      </c>
      <c r="J10701" t="s">
        <v>136</v>
      </c>
      <c r="K10701" t="s">
        <v>137</v>
      </c>
      <c r="L10701" t="s">
        <v>30097</v>
      </c>
      <c r="M10701" t="s">
        <v>30098</v>
      </c>
      <c r="N10701">
        <v>1.440555555</v>
      </c>
      <c r="O10701">
        <v>0</v>
      </c>
      <c r="P10701">
        <v>88</v>
      </c>
      <c r="Q10701">
        <v>0</v>
      </c>
      <c r="R10701">
        <v>0</v>
      </c>
      <c r="S10701">
        <v>0</v>
      </c>
      <c r="T10701">
        <v>9</v>
      </c>
      <c r="U10701">
        <v>0</v>
      </c>
      <c r="V10701">
        <v>0</v>
      </c>
      <c r="W10701">
        <v>0</v>
      </c>
      <c r="X10701">
        <v>25.253992153460093</v>
      </c>
      <c r="Y10701">
        <v>0</v>
      </c>
      <c r="Z10701">
        <v>0</v>
      </c>
      <c r="AA10701">
        <v>0</v>
      </c>
      <c r="AB10701">
        <v>12.474855678943936</v>
      </c>
      <c r="AC10701">
        <v>0</v>
      </c>
      <c r="AD10701">
        <v>0</v>
      </c>
      <c r="AE10701">
        <v>37.728847832404028</v>
      </c>
    </row>
    <row r="10702" spans="1:31" x14ac:dyDescent="0.25">
      <c r="A10702">
        <v>1687157</v>
      </c>
      <c r="B10702">
        <v>1</v>
      </c>
      <c r="C10702" t="s">
        <v>80</v>
      </c>
      <c r="D10702" t="s">
        <v>83</v>
      </c>
      <c r="E10702" t="s">
        <v>151</v>
      </c>
      <c r="F10702" t="s">
        <v>30099</v>
      </c>
      <c r="G10702" t="s">
        <v>222</v>
      </c>
      <c r="H10702" t="s">
        <v>143</v>
      </c>
      <c r="I10702" t="s">
        <v>135</v>
      </c>
      <c r="J10702" t="s">
        <v>136</v>
      </c>
      <c r="K10702" t="s">
        <v>137</v>
      </c>
      <c r="L10702" t="s">
        <v>30100</v>
      </c>
      <c r="M10702" t="s">
        <v>30101</v>
      </c>
      <c r="N10702">
        <v>5.6452777770000004</v>
      </c>
      <c r="O10702">
        <v>0</v>
      </c>
      <c r="P10702">
        <v>247</v>
      </c>
      <c r="Q10702">
        <v>0</v>
      </c>
      <c r="R10702">
        <v>0</v>
      </c>
      <c r="S10702">
        <v>0</v>
      </c>
      <c r="T10702">
        <v>10</v>
      </c>
      <c r="U10702">
        <v>0</v>
      </c>
      <c r="V10702">
        <v>0</v>
      </c>
      <c r="W10702">
        <v>0</v>
      </c>
      <c r="X10702">
        <v>395.49945173057523</v>
      </c>
      <c r="Y10702">
        <v>0</v>
      </c>
      <c r="Z10702">
        <v>0</v>
      </c>
      <c r="AA10702">
        <v>0</v>
      </c>
      <c r="AB10702">
        <v>30.340598914125597</v>
      </c>
      <c r="AC10702">
        <v>0</v>
      </c>
      <c r="AD10702">
        <v>0</v>
      </c>
      <c r="AE10702">
        <v>425.84005064470085</v>
      </c>
    </row>
    <row r="10703" spans="1:31" x14ac:dyDescent="0.25">
      <c r="A10703">
        <v>1687641</v>
      </c>
      <c r="B10703">
        <v>1</v>
      </c>
      <c r="C10703" t="s">
        <v>81</v>
      </c>
      <c r="D10703" t="s">
        <v>122</v>
      </c>
      <c r="E10703" t="s">
        <v>151</v>
      </c>
      <c r="F10703" t="s">
        <v>30102</v>
      </c>
      <c r="G10703" t="s">
        <v>153</v>
      </c>
      <c r="H10703" t="s">
        <v>143</v>
      </c>
      <c r="I10703" t="s">
        <v>135</v>
      </c>
      <c r="J10703" t="s">
        <v>136</v>
      </c>
      <c r="K10703" t="s">
        <v>137</v>
      </c>
      <c r="L10703" t="s">
        <v>30103</v>
      </c>
      <c r="M10703" t="s">
        <v>30104</v>
      </c>
      <c r="N10703">
        <v>1.011666666</v>
      </c>
      <c r="O10703">
        <v>0</v>
      </c>
      <c r="P10703">
        <v>271</v>
      </c>
      <c r="Q10703">
        <v>0</v>
      </c>
      <c r="R10703">
        <v>0</v>
      </c>
      <c r="S10703">
        <v>0</v>
      </c>
      <c r="T10703">
        <v>20</v>
      </c>
      <c r="U10703">
        <v>0</v>
      </c>
      <c r="V10703">
        <v>0</v>
      </c>
      <c r="W10703">
        <v>0</v>
      </c>
      <c r="X10703">
        <v>54.311346185334585</v>
      </c>
      <c r="Y10703">
        <v>0</v>
      </c>
      <c r="Z10703">
        <v>0</v>
      </c>
      <c r="AA10703">
        <v>0</v>
      </c>
      <c r="AB10703">
        <v>9.8459481474273698</v>
      </c>
      <c r="AC10703">
        <v>0</v>
      </c>
      <c r="AD10703">
        <v>0</v>
      </c>
      <c r="AE10703">
        <v>64.15729433276195</v>
      </c>
    </row>
    <row r="10704" spans="1:31" x14ac:dyDescent="0.25">
      <c r="A10704">
        <v>1687303</v>
      </c>
      <c r="B10704">
        <v>1</v>
      </c>
      <c r="C10704" t="s">
        <v>80</v>
      </c>
      <c r="D10704" t="s">
        <v>100</v>
      </c>
      <c r="E10704" t="s">
        <v>159</v>
      </c>
      <c r="F10704" t="s">
        <v>30105</v>
      </c>
      <c r="G10704" t="s">
        <v>596</v>
      </c>
      <c r="H10704" t="s">
        <v>134</v>
      </c>
      <c r="I10704" t="s">
        <v>135</v>
      </c>
      <c r="J10704" t="s">
        <v>136</v>
      </c>
      <c r="K10704" t="s">
        <v>137</v>
      </c>
      <c r="L10704" t="s">
        <v>30106</v>
      </c>
      <c r="M10704" t="s">
        <v>30107</v>
      </c>
      <c r="N10704">
        <v>0.15222222199999999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27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10.513668690760406</v>
      </c>
      <c r="AC10704">
        <v>0</v>
      </c>
      <c r="AD10704">
        <v>0</v>
      </c>
      <c r="AE10704">
        <v>10.513668690760406</v>
      </c>
    </row>
    <row r="10705" spans="1:31" x14ac:dyDescent="0.25">
      <c r="A10705">
        <v>1687495</v>
      </c>
      <c r="B10705">
        <v>1</v>
      </c>
      <c r="C10705" t="s">
        <v>80</v>
      </c>
      <c r="D10705" t="s">
        <v>107</v>
      </c>
      <c r="E10705" t="s">
        <v>151</v>
      </c>
      <c r="F10705" t="s">
        <v>14494</v>
      </c>
      <c r="G10705" t="s">
        <v>222</v>
      </c>
      <c r="H10705" t="s">
        <v>143</v>
      </c>
      <c r="I10705" t="s">
        <v>135</v>
      </c>
      <c r="J10705" t="s">
        <v>136</v>
      </c>
      <c r="K10705" t="s">
        <v>137</v>
      </c>
      <c r="L10705" t="s">
        <v>30108</v>
      </c>
      <c r="M10705" t="s">
        <v>30109</v>
      </c>
      <c r="N10705">
        <v>2.4311111109999999</v>
      </c>
      <c r="O10705">
        <v>0</v>
      </c>
      <c r="P10705">
        <v>2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1.1533516086831832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1.1533516086831832</v>
      </c>
    </row>
    <row r="10706" spans="1:31" x14ac:dyDescent="0.25">
      <c r="A10706">
        <v>1687349</v>
      </c>
      <c r="B10706">
        <v>1</v>
      </c>
      <c r="C10706" t="s">
        <v>80</v>
      </c>
      <c r="D10706" t="s">
        <v>83</v>
      </c>
      <c r="E10706" t="s">
        <v>140</v>
      </c>
      <c r="F10706" t="s">
        <v>30110</v>
      </c>
      <c r="G10706" t="s">
        <v>209</v>
      </c>
      <c r="H10706" t="s">
        <v>143</v>
      </c>
      <c r="I10706" t="s">
        <v>135</v>
      </c>
      <c r="J10706" t="s">
        <v>136</v>
      </c>
      <c r="K10706" t="s">
        <v>137</v>
      </c>
      <c r="L10706" t="s">
        <v>30111</v>
      </c>
      <c r="M10706" t="s">
        <v>30112</v>
      </c>
      <c r="N10706">
        <v>1.8563888879999999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1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2.765235275635785</v>
      </c>
      <c r="AC10706">
        <v>0</v>
      </c>
      <c r="AD10706">
        <v>0</v>
      </c>
      <c r="AE10706">
        <v>2.765235275635785</v>
      </c>
    </row>
    <row r="10707" spans="1:31" x14ac:dyDescent="0.25">
      <c r="A10707">
        <v>1687200</v>
      </c>
      <c r="B10707">
        <v>1</v>
      </c>
      <c r="C10707" t="s">
        <v>81</v>
      </c>
      <c r="D10707" t="s">
        <v>122</v>
      </c>
      <c r="E10707" t="s">
        <v>131</v>
      </c>
      <c r="F10707" t="s">
        <v>30113</v>
      </c>
      <c r="G10707" t="s">
        <v>1484</v>
      </c>
      <c r="H10707" t="s">
        <v>134</v>
      </c>
      <c r="I10707" t="s">
        <v>135</v>
      </c>
      <c r="J10707" t="s">
        <v>136</v>
      </c>
      <c r="K10707" t="s">
        <v>137</v>
      </c>
      <c r="L10707" t="s">
        <v>30114</v>
      </c>
      <c r="M10707" t="s">
        <v>30115</v>
      </c>
      <c r="N10707">
        <v>2.7511111110000002</v>
      </c>
      <c r="O10707">
        <v>0</v>
      </c>
      <c r="P10707">
        <v>2938</v>
      </c>
      <c r="Q10707">
        <v>41</v>
      </c>
      <c r="R10707">
        <v>124</v>
      </c>
      <c r="S10707">
        <v>16</v>
      </c>
      <c r="T10707">
        <v>313</v>
      </c>
      <c r="U10707">
        <v>2</v>
      </c>
      <c r="V10707">
        <v>1</v>
      </c>
      <c r="W10707">
        <v>0</v>
      </c>
      <c r="X10707">
        <v>1207.172763840676</v>
      </c>
      <c r="Y10707">
        <v>275.2899384536945</v>
      </c>
      <c r="Z10707">
        <v>32.87457193291489</v>
      </c>
      <c r="AA10707">
        <v>665.89053227925251</v>
      </c>
      <c r="AB10707">
        <v>652.45691326726046</v>
      </c>
      <c r="AC10707">
        <v>221.24181821482131</v>
      </c>
      <c r="AD10707">
        <v>3.0890085568522201</v>
      </c>
      <c r="AE10707">
        <v>3058.0155465454718</v>
      </c>
    </row>
    <row r="10708" spans="1:31" x14ac:dyDescent="0.25">
      <c r="A10708">
        <v>1687366</v>
      </c>
      <c r="B10708">
        <v>1</v>
      </c>
      <c r="C10708" t="s">
        <v>80</v>
      </c>
      <c r="D10708" t="s">
        <v>108</v>
      </c>
      <c r="E10708" t="s">
        <v>140</v>
      </c>
      <c r="F10708" t="s">
        <v>30116</v>
      </c>
      <c r="G10708" t="s">
        <v>197</v>
      </c>
      <c r="H10708" t="s">
        <v>143</v>
      </c>
      <c r="I10708" t="s">
        <v>135</v>
      </c>
      <c r="J10708" t="s">
        <v>136</v>
      </c>
      <c r="K10708" t="s">
        <v>137</v>
      </c>
      <c r="L10708" t="s">
        <v>30117</v>
      </c>
      <c r="M10708" t="s">
        <v>30118</v>
      </c>
      <c r="N10708">
        <v>3.7749999999999999</v>
      </c>
      <c r="O10708">
        <v>0</v>
      </c>
      <c r="P10708">
        <v>1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</row>
    <row r="10709" spans="1:31" x14ac:dyDescent="0.25">
      <c r="A10709">
        <v>1687223</v>
      </c>
      <c r="B10709">
        <v>1</v>
      </c>
      <c r="C10709" t="s">
        <v>81</v>
      </c>
      <c r="D10709" t="s">
        <v>112</v>
      </c>
      <c r="E10709" t="s">
        <v>159</v>
      </c>
      <c r="F10709" t="s">
        <v>30119</v>
      </c>
      <c r="G10709" t="s">
        <v>281</v>
      </c>
      <c r="H10709" t="s">
        <v>134</v>
      </c>
      <c r="I10709" t="s">
        <v>135</v>
      </c>
      <c r="J10709" t="s">
        <v>136</v>
      </c>
      <c r="K10709" t="s">
        <v>167</v>
      </c>
      <c r="L10709" t="s">
        <v>30120</v>
      </c>
      <c r="M10709" t="s">
        <v>30121</v>
      </c>
      <c r="N10709">
        <v>8.2942980550000005</v>
      </c>
      <c r="O10709">
        <v>0</v>
      </c>
      <c r="P10709">
        <v>242</v>
      </c>
      <c r="Q10709">
        <v>0</v>
      </c>
      <c r="R10709">
        <v>47</v>
      </c>
      <c r="S10709">
        <v>0</v>
      </c>
      <c r="T10709">
        <v>14</v>
      </c>
      <c r="U10709">
        <v>0</v>
      </c>
      <c r="V10709">
        <v>0</v>
      </c>
      <c r="W10709">
        <v>0</v>
      </c>
      <c r="X10709">
        <v>401.95348671095553</v>
      </c>
      <c r="Y10709">
        <v>0</v>
      </c>
      <c r="Z10709">
        <v>30.320328337720174</v>
      </c>
      <c r="AA10709">
        <v>0</v>
      </c>
      <c r="AB10709">
        <v>74.03174828034679</v>
      </c>
      <c r="AC10709">
        <v>0</v>
      </c>
      <c r="AD10709">
        <v>0</v>
      </c>
      <c r="AE10709">
        <v>506.3055633290225</v>
      </c>
    </row>
    <row r="10710" spans="1:31" x14ac:dyDescent="0.25">
      <c r="A10710">
        <v>1687701</v>
      </c>
      <c r="B10710">
        <v>1</v>
      </c>
      <c r="C10710" t="s">
        <v>80</v>
      </c>
      <c r="D10710" t="s">
        <v>107</v>
      </c>
      <c r="E10710" t="s">
        <v>151</v>
      </c>
      <c r="F10710" t="s">
        <v>30122</v>
      </c>
      <c r="G10710" t="s">
        <v>153</v>
      </c>
      <c r="H10710" t="s">
        <v>143</v>
      </c>
      <c r="I10710" t="s">
        <v>135</v>
      </c>
      <c r="J10710" t="s">
        <v>136</v>
      </c>
      <c r="K10710" t="s">
        <v>137</v>
      </c>
      <c r="L10710" t="s">
        <v>30123</v>
      </c>
      <c r="M10710" t="s">
        <v>30124</v>
      </c>
      <c r="N10710">
        <v>1.9313888880000001</v>
      </c>
      <c r="O10710">
        <v>0</v>
      </c>
      <c r="P10710">
        <v>2</v>
      </c>
      <c r="Q10710">
        <v>0</v>
      </c>
      <c r="R10710">
        <v>0</v>
      </c>
      <c r="S10710">
        <v>0</v>
      </c>
      <c r="T10710">
        <v>1</v>
      </c>
      <c r="U10710">
        <v>0</v>
      </c>
      <c r="V10710">
        <v>0</v>
      </c>
      <c r="W10710">
        <v>0</v>
      </c>
      <c r="X10710">
        <v>1.3001648716785446</v>
      </c>
      <c r="Y10710">
        <v>0</v>
      </c>
      <c r="Z10710">
        <v>0</v>
      </c>
      <c r="AA10710">
        <v>0</v>
      </c>
      <c r="AB10710">
        <v>2.8168296852756223</v>
      </c>
      <c r="AC10710">
        <v>0</v>
      </c>
      <c r="AD10710">
        <v>0</v>
      </c>
      <c r="AE10710">
        <v>4.1169945569541664</v>
      </c>
    </row>
    <row r="10711" spans="1:31" x14ac:dyDescent="0.25">
      <c r="A10711">
        <v>1687535</v>
      </c>
      <c r="B10711">
        <v>1</v>
      </c>
      <c r="C10711" t="s">
        <v>80</v>
      </c>
      <c r="D10711" t="s">
        <v>100</v>
      </c>
      <c r="E10711" t="s">
        <v>140</v>
      </c>
      <c r="F10711" t="s">
        <v>30125</v>
      </c>
      <c r="G10711" t="s">
        <v>197</v>
      </c>
      <c r="H10711" t="s">
        <v>143</v>
      </c>
      <c r="I10711" t="s">
        <v>135</v>
      </c>
      <c r="J10711" t="s">
        <v>136</v>
      </c>
      <c r="K10711" t="s">
        <v>137</v>
      </c>
      <c r="L10711" t="s">
        <v>30126</v>
      </c>
      <c r="M10711" t="s">
        <v>30127</v>
      </c>
      <c r="N10711">
        <v>1.5094444440000001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1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1.1678280677783334E-3</v>
      </c>
      <c r="AC10711">
        <v>0</v>
      </c>
      <c r="AD10711">
        <v>0</v>
      </c>
      <c r="AE10711">
        <v>1.1678280677783334E-3</v>
      </c>
    </row>
    <row r="10712" spans="1:31" x14ac:dyDescent="0.25">
      <c r="A10712">
        <v>1687678</v>
      </c>
      <c r="B10712">
        <v>1</v>
      </c>
      <c r="C10712" t="s">
        <v>80</v>
      </c>
      <c r="D10712" t="s">
        <v>91</v>
      </c>
      <c r="E10712" t="s">
        <v>164</v>
      </c>
      <c r="F10712" t="s">
        <v>4112</v>
      </c>
      <c r="G10712" t="s">
        <v>161</v>
      </c>
      <c r="H10712" t="s">
        <v>134</v>
      </c>
      <c r="I10712" t="s">
        <v>135</v>
      </c>
      <c r="J10712" t="s">
        <v>136</v>
      </c>
      <c r="K10712" t="s">
        <v>137</v>
      </c>
      <c r="L10712" t="s">
        <v>30128</v>
      </c>
      <c r="M10712" t="s">
        <v>30129</v>
      </c>
      <c r="N10712">
        <v>4.2719444439999998</v>
      </c>
      <c r="O10712">
        <v>2</v>
      </c>
      <c r="P10712">
        <v>0</v>
      </c>
      <c r="Q10712">
        <v>52</v>
      </c>
      <c r="R10712">
        <v>17</v>
      </c>
      <c r="S10712">
        <v>30</v>
      </c>
      <c r="T10712">
        <v>10</v>
      </c>
      <c r="U10712">
        <v>2</v>
      </c>
      <c r="V10712">
        <v>0</v>
      </c>
      <c r="W10712">
        <v>8.7471937358293719</v>
      </c>
      <c r="X10712">
        <v>0</v>
      </c>
      <c r="Y10712">
        <v>421.11259026068836</v>
      </c>
      <c r="Z10712">
        <v>52.962671869218049</v>
      </c>
      <c r="AA10712">
        <v>723.41340532934817</v>
      </c>
      <c r="AB10712">
        <v>51.046643861568668</v>
      </c>
      <c r="AC10712">
        <v>11.518031819030401</v>
      </c>
      <c r="AD10712">
        <v>0</v>
      </c>
      <c r="AE10712">
        <v>1268.8005368756831</v>
      </c>
    </row>
    <row r="10713" spans="1:31" x14ac:dyDescent="0.25">
      <c r="A10713">
        <v>1687764</v>
      </c>
      <c r="B10713">
        <v>1</v>
      </c>
      <c r="C10713" t="s">
        <v>80</v>
      </c>
      <c r="D10713" t="s">
        <v>104</v>
      </c>
      <c r="E10713" t="s">
        <v>151</v>
      </c>
      <c r="F10713" t="s">
        <v>30130</v>
      </c>
      <c r="G10713" t="s">
        <v>1774</v>
      </c>
      <c r="H10713" t="s">
        <v>143</v>
      </c>
      <c r="I10713" t="s">
        <v>135</v>
      </c>
      <c r="J10713" t="s">
        <v>136</v>
      </c>
      <c r="K10713" t="s">
        <v>137</v>
      </c>
      <c r="L10713" t="s">
        <v>30131</v>
      </c>
      <c r="M10713" t="s">
        <v>30132</v>
      </c>
      <c r="N10713">
        <v>1.424722222</v>
      </c>
      <c r="O10713">
        <v>0</v>
      </c>
      <c r="P10713">
        <v>44</v>
      </c>
      <c r="Q10713">
        <v>0</v>
      </c>
      <c r="R10713">
        <v>0</v>
      </c>
      <c r="S10713">
        <v>0</v>
      </c>
      <c r="T10713">
        <v>4</v>
      </c>
      <c r="U10713">
        <v>0</v>
      </c>
      <c r="V10713">
        <v>0</v>
      </c>
      <c r="W10713">
        <v>0</v>
      </c>
      <c r="X10713">
        <v>16.652091616414765</v>
      </c>
      <c r="Y10713">
        <v>0</v>
      </c>
      <c r="Z10713">
        <v>0</v>
      </c>
      <c r="AA10713">
        <v>0</v>
      </c>
      <c r="AB10713">
        <v>2.6437228435174771</v>
      </c>
      <c r="AC10713">
        <v>0</v>
      </c>
      <c r="AD10713">
        <v>0</v>
      </c>
      <c r="AE10713">
        <v>19.295814459932242</v>
      </c>
    </row>
    <row r="10714" spans="1:31" x14ac:dyDescent="0.25">
      <c r="A10714">
        <v>1687180</v>
      </c>
      <c r="B10714">
        <v>1</v>
      </c>
      <c r="C10714" t="s">
        <v>81</v>
      </c>
      <c r="D10714" t="s">
        <v>121</v>
      </c>
      <c r="E10714" t="s">
        <v>151</v>
      </c>
      <c r="F10714" t="s">
        <v>4555</v>
      </c>
      <c r="G10714" t="s">
        <v>396</v>
      </c>
      <c r="H10714" t="s">
        <v>143</v>
      </c>
      <c r="I10714" t="s">
        <v>135</v>
      </c>
      <c r="J10714" t="s">
        <v>136</v>
      </c>
      <c r="K10714" t="s">
        <v>137</v>
      </c>
      <c r="L10714" t="s">
        <v>30133</v>
      </c>
      <c r="M10714" t="s">
        <v>30134</v>
      </c>
      <c r="N10714">
        <v>4.2141666659999997</v>
      </c>
      <c r="O10714">
        <v>0</v>
      </c>
      <c r="P10714">
        <v>4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2.1921365531196106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2.1921365531196106</v>
      </c>
    </row>
    <row r="10715" spans="1:31" x14ac:dyDescent="0.25">
      <c r="A10715">
        <v>1687572</v>
      </c>
      <c r="B10715">
        <v>1</v>
      </c>
      <c r="C10715" t="s">
        <v>80</v>
      </c>
      <c r="D10715" t="s">
        <v>103</v>
      </c>
      <c r="E10715" t="s">
        <v>179</v>
      </c>
      <c r="F10715" t="s">
        <v>4024</v>
      </c>
      <c r="G10715" t="s">
        <v>161</v>
      </c>
      <c r="H10715" t="s">
        <v>134</v>
      </c>
      <c r="I10715" t="s">
        <v>135</v>
      </c>
      <c r="J10715" t="s">
        <v>136</v>
      </c>
      <c r="K10715" t="s">
        <v>137</v>
      </c>
      <c r="L10715" t="s">
        <v>30135</v>
      </c>
      <c r="M10715" t="s">
        <v>30136</v>
      </c>
      <c r="N10715">
        <v>9.4536111000000006E-2</v>
      </c>
      <c r="O10715">
        <v>3</v>
      </c>
      <c r="P10715">
        <v>2233</v>
      </c>
      <c r="Q10715">
        <v>18</v>
      </c>
      <c r="R10715">
        <v>288</v>
      </c>
      <c r="S10715">
        <v>49</v>
      </c>
      <c r="T10715">
        <v>538</v>
      </c>
      <c r="U10715">
        <v>12</v>
      </c>
      <c r="V10715">
        <v>3</v>
      </c>
      <c r="W10715">
        <v>7.3673286965333346E-2</v>
      </c>
      <c r="X10715">
        <v>35.597378180293838</v>
      </c>
      <c r="Y10715">
        <v>12.592485815292227</v>
      </c>
      <c r="Z10715">
        <v>5.5448484037304828</v>
      </c>
      <c r="AA10715">
        <v>46.99416940618066</v>
      </c>
      <c r="AB10715">
        <v>32.899942373117568</v>
      </c>
      <c r="AC10715">
        <v>148.56680377486649</v>
      </c>
      <c r="AD10715">
        <v>17.961924903971902</v>
      </c>
      <c r="AE10715">
        <v>300.23122614441849</v>
      </c>
    </row>
    <row r="10716" spans="1:31" x14ac:dyDescent="0.25">
      <c r="A10716">
        <v>1687472</v>
      </c>
      <c r="B10716">
        <v>1</v>
      </c>
      <c r="C10716" t="s">
        <v>80</v>
      </c>
      <c r="D10716" t="s">
        <v>100</v>
      </c>
      <c r="E10716" t="s">
        <v>140</v>
      </c>
      <c r="F10716" t="s">
        <v>30137</v>
      </c>
      <c r="G10716" t="s">
        <v>197</v>
      </c>
      <c r="H10716" t="s">
        <v>143</v>
      </c>
      <c r="I10716" t="s">
        <v>135</v>
      </c>
      <c r="J10716" t="s">
        <v>136</v>
      </c>
      <c r="K10716" t="s">
        <v>137</v>
      </c>
      <c r="L10716" t="s">
        <v>30138</v>
      </c>
      <c r="M10716" t="s">
        <v>30139</v>
      </c>
      <c r="N10716">
        <v>1.625</v>
      </c>
      <c r="O10716">
        <v>0</v>
      </c>
      <c r="P10716">
        <v>0</v>
      </c>
      <c r="Q10716">
        <v>0</v>
      </c>
      <c r="R10716">
        <v>1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0.28944615114175776</v>
      </c>
      <c r="AA10716">
        <v>0</v>
      </c>
      <c r="AB10716">
        <v>0</v>
      </c>
      <c r="AC10716">
        <v>0</v>
      </c>
      <c r="AD10716">
        <v>0</v>
      </c>
      <c r="AE10716">
        <v>0.28944615114175776</v>
      </c>
    </row>
    <row r="10717" spans="1:31" x14ac:dyDescent="0.25">
      <c r="A10717">
        <v>1687615</v>
      </c>
      <c r="B10717">
        <v>1</v>
      </c>
      <c r="C10717" t="s">
        <v>81</v>
      </c>
      <c r="D10717" t="s">
        <v>122</v>
      </c>
      <c r="E10717" t="s">
        <v>131</v>
      </c>
      <c r="F10717" t="s">
        <v>6761</v>
      </c>
      <c r="G10717" t="s">
        <v>161</v>
      </c>
      <c r="H10717" t="s">
        <v>134</v>
      </c>
      <c r="I10717" t="s">
        <v>135</v>
      </c>
      <c r="J10717" t="s">
        <v>136</v>
      </c>
      <c r="K10717" t="s">
        <v>137</v>
      </c>
      <c r="L10717" t="s">
        <v>30140</v>
      </c>
      <c r="M10717" t="s">
        <v>30141</v>
      </c>
      <c r="N10717">
        <v>0.64638888800000005</v>
      </c>
      <c r="O10717">
        <v>1</v>
      </c>
      <c r="P10717">
        <v>516</v>
      </c>
      <c r="Q10717">
        <v>4</v>
      </c>
      <c r="R10717">
        <v>0</v>
      </c>
      <c r="S10717">
        <v>3</v>
      </c>
      <c r="T10717">
        <v>22</v>
      </c>
      <c r="U10717">
        <v>1</v>
      </c>
      <c r="V10717">
        <v>0</v>
      </c>
      <c r="W10717">
        <v>3.1238018793980277E-2</v>
      </c>
      <c r="X10717">
        <v>23.581808225291212</v>
      </c>
      <c r="Y10717">
        <v>1.007105894688</v>
      </c>
      <c r="Z10717">
        <v>0</v>
      </c>
      <c r="AA10717">
        <v>12.014001273090301</v>
      </c>
      <c r="AB10717">
        <v>3.7272735951718934</v>
      </c>
      <c r="AC10717">
        <v>1.4280651154904167</v>
      </c>
      <c r="AD10717">
        <v>0</v>
      </c>
      <c r="AE10717">
        <v>41.789492122525807</v>
      </c>
    </row>
    <row r="10718" spans="1:31" x14ac:dyDescent="0.25">
      <c r="A10718">
        <v>1687260</v>
      </c>
      <c r="B10718">
        <v>1</v>
      </c>
      <c r="C10718" t="s">
        <v>80</v>
      </c>
      <c r="D10718" t="s">
        <v>96</v>
      </c>
      <c r="E10718" t="s">
        <v>159</v>
      </c>
      <c r="F10718" t="s">
        <v>29597</v>
      </c>
      <c r="G10718" t="s">
        <v>166</v>
      </c>
      <c r="H10718" t="s">
        <v>134</v>
      </c>
      <c r="I10718" t="s">
        <v>135</v>
      </c>
      <c r="J10718" t="s">
        <v>136</v>
      </c>
      <c r="K10718" t="s">
        <v>167</v>
      </c>
      <c r="L10718" t="s">
        <v>30142</v>
      </c>
      <c r="M10718" t="s">
        <v>30143</v>
      </c>
      <c r="N10718">
        <v>0.141666666</v>
      </c>
      <c r="O10718">
        <v>0</v>
      </c>
      <c r="P10718">
        <v>0</v>
      </c>
      <c r="Q10718">
        <v>0</v>
      </c>
      <c r="R10718">
        <v>0</v>
      </c>
      <c r="S10718">
        <v>2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16.868339492307658</v>
      </c>
      <c r="AB10718">
        <v>0</v>
      </c>
      <c r="AC10718">
        <v>0</v>
      </c>
      <c r="AD10718">
        <v>0</v>
      </c>
      <c r="AE10718">
        <v>16.868339492307658</v>
      </c>
    </row>
    <row r="10719" spans="1:31" x14ac:dyDescent="0.25">
      <c r="A10719">
        <v>1687661</v>
      </c>
      <c r="B10719">
        <v>1</v>
      </c>
      <c r="C10719" t="s">
        <v>80</v>
      </c>
      <c r="D10719" t="s">
        <v>93</v>
      </c>
      <c r="E10719" t="s">
        <v>140</v>
      </c>
      <c r="F10719" t="s">
        <v>30144</v>
      </c>
      <c r="G10719" t="s">
        <v>142</v>
      </c>
      <c r="H10719" t="s">
        <v>143</v>
      </c>
      <c r="I10719" t="s">
        <v>135</v>
      </c>
      <c r="J10719" t="s">
        <v>136</v>
      </c>
      <c r="K10719" t="s">
        <v>137</v>
      </c>
      <c r="L10719" t="s">
        <v>30145</v>
      </c>
      <c r="M10719" t="s">
        <v>30146</v>
      </c>
      <c r="N10719">
        <v>2.4991666659999998</v>
      </c>
      <c r="O10719">
        <v>0</v>
      </c>
      <c r="P10719">
        <v>2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1.9776546335911624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1.9776546335911624</v>
      </c>
    </row>
    <row r="10720" spans="1:31" x14ac:dyDescent="0.25">
      <c r="A10720">
        <v>1687137</v>
      </c>
      <c r="B10720">
        <v>1</v>
      </c>
      <c r="C10720" t="s">
        <v>80</v>
      </c>
      <c r="D10720" t="s">
        <v>82</v>
      </c>
      <c r="E10720" t="s">
        <v>179</v>
      </c>
      <c r="F10720" t="s">
        <v>30147</v>
      </c>
      <c r="G10720" t="s">
        <v>161</v>
      </c>
      <c r="H10720" t="s">
        <v>134</v>
      </c>
      <c r="I10720" t="s">
        <v>135</v>
      </c>
      <c r="J10720" t="s">
        <v>136</v>
      </c>
      <c r="K10720" t="s">
        <v>137</v>
      </c>
      <c r="L10720" t="s">
        <v>30148</v>
      </c>
      <c r="M10720" t="s">
        <v>30149</v>
      </c>
      <c r="N10720">
        <v>0.81222222200000005</v>
      </c>
      <c r="O10720">
        <v>0</v>
      </c>
      <c r="P10720">
        <v>472</v>
      </c>
      <c r="Q10720">
        <v>0</v>
      </c>
      <c r="R10720">
        <v>0</v>
      </c>
      <c r="S10720">
        <v>2</v>
      </c>
      <c r="T10720">
        <v>461</v>
      </c>
      <c r="U10720">
        <v>0</v>
      </c>
      <c r="V10720">
        <v>2</v>
      </c>
      <c r="W10720">
        <v>0</v>
      </c>
      <c r="X10720">
        <v>123.22836946688096</v>
      </c>
      <c r="Y10720">
        <v>0</v>
      </c>
      <c r="Z10720">
        <v>0</v>
      </c>
      <c r="AA10720">
        <v>121.82650604288527</v>
      </c>
      <c r="AB10720">
        <v>237.98474839910759</v>
      </c>
      <c r="AC10720">
        <v>0</v>
      </c>
      <c r="AD10720">
        <v>54.507075438022021</v>
      </c>
      <c r="AE10720">
        <v>537.54669934689593</v>
      </c>
    </row>
    <row r="10721" spans="1:31" x14ac:dyDescent="0.25">
      <c r="A10721">
        <v>1687243</v>
      </c>
      <c r="B10721">
        <v>1</v>
      </c>
      <c r="C10721" t="s">
        <v>80</v>
      </c>
      <c r="D10721" t="s">
        <v>85</v>
      </c>
      <c r="E10721" t="s">
        <v>151</v>
      </c>
      <c r="F10721" t="s">
        <v>30150</v>
      </c>
      <c r="G10721" t="s">
        <v>281</v>
      </c>
      <c r="H10721" t="s">
        <v>143</v>
      </c>
      <c r="I10721" t="s">
        <v>135</v>
      </c>
      <c r="J10721" t="s">
        <v>136</v>
      </c>
      <c r="K10721" t="s">
        <v>167</v>
      </c>
      <c r="L10721" t="s">
        <v>30151</v>
      </c>
      <c r="M10721" t="s">
        <v>30152</v>
      </c>
      <c r="N10721">
        <v>7.6905555550000004</v>
      </c>
      <c r="O10721">
        <v>0</v>
      </c>
      <c r="P10721">
        <v>86</v>
      </c>
      <c r="Q10721">
        <v>0</v>
      </c>
      <c r="R10721">
        <v>0</v>
      </c>
      <c r="S10721">
        <v>0</v>
      </c>
      <c r="T10721">
        <v>6</v>
      </c>
      <c r="U10721">
        <v>0</v>
      </c>
      <c r="V10721">
        <v>0</v>
      </c>
      <c r="W10721">
        <v>0</v>
      </c>
      <c r="X10721">
        <v>201.97264746497598</v>
      </c>
      <c r="Y10721">
        <v>0</v>
      </c>
      <c r="Z10721">
        <v>0</v>
      </c>
      <c r="AA10721">
        <v>0</v>
      </c>
      <c r="AB10721">
        <v>37.122892060623215</v>
      </c>
      <c r="AC10721">
        <v>0</v>
      </c>
      <c r="AD10721">
        <v>0</v>
      </c>
      <c r="AE10721">
        <v>239.09553952559918</v>
      </c>
    </row>
    <row r="10722" spans="1:31" x14ac:dyDescent="0.25">
      <c r="A10722">
        <v>1687552</v>
      </c>
      <c r="B10722">
        <v>1</v>
      </c>
      <c r="C10722" t="s">
        <v>80</v>
      </c>
      <c r="D10722" t="s">
        <v>87</v>
      </c>
      <c r="E10722" t="s">
        <v>140</v>
      </c>
      <c r="F10722" t="s">
        <v>30153</v>
      </c>
      <c r="G10722" t="s">
        <v>197</v>
      </c>
      <c r="H10722" t="s">
        <v>143</v>
      </c>
      <c r="I10722" t="s">
        <v>135</v>
      </c>
      <c r="J10722" t="s">
        <v>136</v>
      </c>
      <c r="K10722" t="s">
        <v>137</v>
      </c>
      <c r="L10722" t="s">
        <v>30154</v>
      </c>
      <c r="M10722" t="s">
        <v>30155</v>
      </c>
      <c r="N10722">
        <v>2.0177777770000001</v>
      </c>
      <c r="O10722">
        <v>0</v>
      </c>
      <c r="P10722">
        <v>2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1.4644022855829246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1.4644022855829246</v>
      </c>
    </row>
    <row r="10723" spans="1:31" x14ac:dyDescent="0.25">
      <c r="A10723">
        <v>1687346</v>
      </c>
      <c r="B10723">
        <v>1</v>
      </c>
      <c r="C10723" t="s">
        <v>80</v>
      </c>
      <c r="D10723" t="s">
        <v>93</v>
      </c>
      <c r="E10723" t="s">
        <v>151</v>
      </c>
      <c r="F10723" t="s">
        <v>15614</v>
      </c>
      <c r="G10723" t="s">
        <v>153</v>
      </c>
      <c r="H10723" t="s">
        <v>143</v>
      </c>
      <c r="I10723" t="s">
        <v>135</v>
      </c>
      <c r="J10723" t="s">
        <v>136</v>
      </c>
      <c r="K10723" t="s">
        <v>137</v>
      </c>
      <c r="L10723" t="s">
        <v>30156</v>
      </c>
      <c r="M10723" t="s">
        <v>30157</v>
      </c>
      <c r="N10723">
        <v>2.1663888880000002</v>
      </c>
      <c r="O10723">
        <v>0</v>
      </c>
      <c r="P10723">
        <v>1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0.55433045504532497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0.55433045504532497</v>
      </c>
    </row>
    <row r="10724" spans="1:31" x14ac:dyDescent="0.25">
      <c r="A10724">
        <v>1687744</v>
      </c>
      <c r="B10724">
        <v>1</v>
      </c>
      <c r="C10724" t="s">
        <v>80</v>
      </c>
      <c r="D10724" t="s">
        <v>96</v>
      </c>
      <c r="E10724" t="s">
        <v>131</v>
      </c>
      <c r="F10724" t="s">
        <v>30158</v>
      </c>
      <c r="G10724" t="s">
        <v>596</v>
      </c>
      <c r="H10724" t="s">
        <v>134</v>
      </c>
      <c r="I10724" t="s">
        <v>135</v>
      </c>
      <c r="J10724" t="s">
        <v>136</v>
      </c>
      <c r="K10724" t="s">
        <v>137</v>
      </c>
      <c r="L10724" t="s">
        <v>30159</v>
      </c>
      <c r="M10724" t="s">
        <v>30160</v>
      </c>
      <c r="N10724">
        <v>2.440555555</v>
      </c>
      <c r="O10724">
        <v>0</v>
      </c>
      <c r="P10724">
        <v>70</v>
      </c>
      <c r="Q10724">
        <v>0</v>
      </c>
      <c r="R10724">
        <v>1</v>
      </c>
      <c r="S10724">
        <v>0</v>
      </c>
      <c r="T10724">
        <v>121</v>
      </c>
      <c r="U10724">
        <v>0</v>
      </c>
      <c r="V10724">
        <v>0</v>
      </c>
      <c r="W10724">
        <v>0</v>
      </c>
      <c r="X10724">
        <v>75.593629948639432</v>
      </c>
      <c r="Y10724">
        <v>0</v>
      </c>
      <c r="Z10724">
        <v>4.0390908950679467</v>
      </c>
      <c r="AA10724">
        <v>0</v>
      </c>
      <c r="AB10724">
        <v>106.32193395815709</v>
      </c>
      <c r="AC10724">
        <v>0</v>
      </c>
      <c r="AD10724">
        <v>0</v>
      </c>
      <c r="AE10724">
        <v>185.95465480186448</v>
      </c>
    </row>
    <row r="10725" spans="1:31" x14ac:dyDescent="0.25">
      <c r="A10725">
        <v>1687532</v>
      </c>
      <c r="B10725">
        <v>1</v>
      </c>
      <c r="C10725" t="s">
        <v>80</v>
      </c>
      <c r="D10725" t="s">
        <v>100</v>
      </c>
      <c r="E10725" t="s">
        <v>140</v>
      </c>
      <c r="F10725" t="s">
        <v>30161</v>
      </c>
      <c r="G10725" t="s">
        <v>197</v>
      </c>
      <c r="H10725" t="s">
        <v>143</v>
      </c>
      <c r="I10725" t="s">
        <v>135</v>
      </c>
      <c r="J10725" t="s">
        <v>136</v>
      </c>
      <c r="K10725" t="s">
        <v>137</v>
      </c>
      <c r="L10725" t="s">
        <v>30162</v>
      </c>
      <c r="M10725" t="s">
        <v>30163</v>
      </c>
      <c r="N10725">
        <v>2.128055555</v>
      </c>
      <c r="O10725">
        <v>0</v>
      </c>
      <c r="P10725">
        <v>1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0.23212797383740502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0.23212797383740502</v>
      </c>
    </row>
    <row r="10726" spans="1:31" x14ac:dyDescent="0.25">
      <c r="A10726">
        <v>1687698</v>
      </c>
      <c r="B10726">
        <v>1</v>
      </c>
      <c r="C10726" t="s">
        <v>81</v>
      </c>
      <c r="D10726" t="s">
        <v>118</v>
      </c>
      <c r="E10726" t="s">
        <v>140</v>
      </c>
      <c r="F10726" t="s">
        <v>30164</v>
      </c>
      <c r="G10726" t="s">
        <v>197</v>
      </c>
      <c r="H10726" t="s">
        <v>143</v>
      </c>
      <c r="I10726" t="s">
        <v>135</v>
      </c>
      <c r="J10726" t="s">
        <v>136</v>
      </c>
      <c r="K10726" t="s">
        <v>137</v>
      </c>
      <c r="L10726" t="s">
        <v>30165</v>
      </c>
      <c r="M10726" t="s">
        <v>30166</v>
      </c>
      <c r="N10726">
        <v>0.81499999999999995</v>
      </c>
      <c r="O10726">
        <v>0</v>
      </c>
      <c r="P10726">
        <v>5</v>
      </c>
      <c r="Q10726">
        <v>0</v>
      </c>
      <c r="R10726">
        <v>0</v>
      </c>
      <c r="S10726">
        <v>0</v>
      </c>
      <c r="T10726">
        <v>1</v>
      </c>
      <c r="U10726">
        <v>0</v>
      </c>
      <c r="V10726">
        <v>0</v>
      </c>
      <c r="W10726">
        <v>0</v>
      </c>
      <c r="X10726">
        <v>1.6844007017638889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1.6844007017638889</v>
      </c>
    </row>
    <row r="10727" spans="1:31" x14ac:dyDescent="0.25">
      <c r="A10727">
        <v>1687389</v>
      </c>
      <c r="B10727">
        <v>1</v>
      </c>
      <c r="C10727" t="s">
        <v>80</v>
      </c>
      <c r="D10727" t="s">
        <v>104</v>
      </c>
      <c r="E10727" t="s">
        <v>140</v>
      </c>
      <c r="F10727" t="s">
        <v>30167</v>
      </c>
      <c r="G10727" t="s">
        <v>197</v>
      </c>
      <c r="H10727" t="s">
        <v>143</v>
      </c>
      <c r="I10727" t="s">
        <v>135</v>
      </c>
      <c r="J10727" t="s">
        <v>136</v>
      </c>
      <c r="K10727" t="s">
        <v>137</v>
      </c>
      <c r="L10727" t="s">
        <v>30168</v>
      </c>
      <c r="M10727" t="s">
        <v>30169</v>
      </c>
      <c r="N10727">
        <v>1.528611111</v>
      </c>
      <c r="O10727">
        <v>0</v>
      </c>
      <c r="P10727">
        <v>7</v>
      </c>
      <c r="Q10727">
        <v>0</v>
      </c>
      <c r="R10727">
        <v>0</v>
      </c>
      <c r="S10727">
        <v>0</v>
      </c>
      <c r="T10727">
        <v>3</v>
      </c>
      <c r="U10727">
        <v>0</v>
      </c>
      <c r="V10727">
        <v>0</v>
      </c>
      <c r="W10727">
        <v>0</v>
      </c>
      <c r="X10727">
        <v>2.9204446094400103</v>
      </c>
      <c r="Y10727">
        <v>0</v>
      </c>
      <c r="Z10727">
        <v>0</v>
      </c>
      <c r="AA10727">
        <v>0</v>
      </c>
      <c r="AB10727">
        <v>1.7717013618438655</v>
      </c>
      <c r="AC10727">
        <v>0</v>
      </c>
      <c r="AD10727">
        <v>0</v>
      </c>
      <c r="AE10727">
        <v>4.6921459712838756</v>
      </c>
    </row>
    <row r="10728" spans="1:31" x14ac:dyDescent="0.25">
      <c r="A10728">
        <v>1687724</v>
      </c>
      <c r="B10728">
        <v>1</v>
      </c>
      <c r="C10728" t="s">
        <v>81</v>
      </c>
      <c r="D10728" t="s">
        <v>118</v>
      </c>
      <c r="E10728" t="s">
        <v>151</v>
      </c>
      <c r="F10728" t="s">
        <v>30170</v>
      </c>
      <c r="G10728" t="s">
        <v>153</v>
      </c>
      <c r="H10728" t="s">
        <v>143</v>
      </c>
      <c r="I10728" t="s">
        <v>135</v>
      </c>
      <c r="J10728" t="s">
        <v>136</v>
      </c>
      <c r="K10728" t="s">
        <v>137</v>
      </c>
      <c r="L10728" t="s">
        <v>30171</v>
      </c>
      <c r="M10728" t="s">
        <v>30172</v>
      </c>
      <c r="N10728">
        <v>0.92166666600000002</v>
      </c>
      <c r="O10728">
        <v>0</v>
      </c>
      <c r="P10728">
        <v>118</v>
      </c>
      <c r="Q10728">
        <v>0</v>
      </c>
      <c r="R10728">
        <v>0</v>
      </c>
      <c r="S10728">
        <v>0</v>
      </c>
      <c r="T10728">
        <v>4</v>
      </c>
      <c r="U10728">
        <v>0</v>
      </c>
      <c r="V10728">
        <v>0</v>
      </c>
      <c r="W10728">
        <v>0</v>
      </c>
      <c r="X10728">
        <v>32.378739986514283</v>
      </c>
      <c r="Y10728">
        <v>0</v>
      </c>
      <c r="Z10728">
        <v>0</v>
      </c>
      <c r="AA10728">
        <v>0</v>
      </c>
      <c r="AB10728">
        <v>9.682503540527712</v>
      </c>
      <c r="AC10728">
        <v>0</v>
      </c>
      <c r="AD10728">
        <v>0</v>
      </c>
      <c r="AE10728">
        <v>42.061243527041995</v>
      </c>
    </row>
    <row r="10729" spans="1:31" x14ac:dyDescent="0.25">
      <c r="A10729">
        <v>1687412</v>
      </c>
      <c r="B10729">
        <v>1</v>
      </c>
      <c r="C10729" t="s">
        <v>81</v>
      </c>
      <c r="D10729" t="s">
        <v>120</v>
      </c>
      <c r="E10729" t="s">
        <v>140</v>
      </c>
      <c r="F10729" t="s">
        <v>30173</v>
      </c>
      <c r="G10729" t="s">
        <v>1713</v>
      </c>
      <c r="H10729" t="s">
        <v>143</v>
      </c>
      <c r="I10729" t="s">
        <v>135</v>
      </c>
      <c r="J10729" t="s">
        <v>136</v>
      </c>
      <c r="K10729" t="s">
        <v>137</v>
      </c>
      <c r="L10729" t="s">
        <v>30174</v>
      </c>
      <c r="M10729" t="s">
        <v>30175</v>
      </c>
      <c r="N10729">
        <v>3.2638888879999999</v>
      </c>
      <c r="O10729">
        <v>0</v>
      </c>
      <c r="P10729">
        <v>1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</row>
    <row r="10730" spans="1:31" x14ac:dyDescent="0.25">
      <c r="A10730">
        <v>1687432</v>
      </c>
      <c r="B10730">
        <v>1</v>
      </c>
      <c r="C10730" t="s">
        <v>80</v>
      </c>
      <c r="D10730" t="s">
        <v>97</v>
      </c>
      <c r="E10730" t="s">
        <v>151</v>
      </c>
      <c r="F10730" t="s">
        <v>30176</v>
      </c>
      <c r="G10730" t="s">
        <v>482</v>
      </c>
      <c r="H10730" t="s">
        <v>143</v>
      </c>
      <c r="I10730" t="s">
        <v>135</v>
      </c>
      <c r="J10730" t="s">
        <v>136</v>
      </c>
      <c r="K10730" t="s">
        <v>137</v>
      </c>
      <c r="L10730" t="s">
        <v>30177</v>
      </c>
      <c r="M10730" t="s">
        <v>30178</v>
      </c>
      <c r="N10730">
        <v>5.2683333330000002</v>
      </c>
      <c r="O10730">
        <v>0</v>
      </c>
      <c r="P10730">
        <v>3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2.3192986531352466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2.3192986531352466</v>
      </c>
    </row>
    <row r="10731" spans="1:31" x14ac:dyDescent="0.25">
      <c r="A10731">
        <v>1687220</v>
      </c>
      <c r="B10731">
        <v>1</v>
      </c>
      <c r="C10731" t="s">
        <v>80</v>
      </c>
      <c r="D10731" t="s">
        <v>89</v>
      </c>
      <c r="E10731" t="s">
        <v>159</v>
      </c>
      <c r="F10731" t="s">
        <v>4033</v>
      </c>
      <c r="G10731" t="s">
        <v>281</v>
      </c>
      <c r="H10731" t="s">
        <v>134</v>
      </c>
      <c r="I10731" t="s">
        <v>135</v>
      </c>
      <c r="J10731" t="s">
        <v>136</v>
      </c>
      <c r="K10731" t="s">
        <v>167</v>
      </c>
      <c r="L10731" t="s">
        <v>30179</v>
      </c>
      <c r="M10731" t="s">
        <v>30180</v>
      </c>
      <c r="N10731">
        <v>5.9594444439999998</v>
      </c>
      <c r="O10731">
        <v>4</v>
      </c>
      <c r="P10731">
        <v>975</v>
      </c>
      <c r="Q10731">
        <v>2</v>
      </c>
      <c r="R10731">
        <v>83</v>
      </c>
      <c r="S10731">
        <v>12</v>
      </c>
      <c r="T10731">
        <v>112</v>
      </c>
      <c r="U10731">
        <v>7</v>
      </c>
      <c r="V10731">
        <v>0</v>
      </c>
      <c r="W10731">
        <v>886.3029481054532</v>
      </c>
      <c r="X10731">
        <v>3324.1778271135186</v>
      </c>
      <c r="Y10731">
        <v>36.043683047386146</v>
      </c>
      <c r="Z10731">
        <v>110.93520697356414</v>
      </c>
      <c r="AA10731">
        <v>2711.0051478581686</v>
      </c>
      <c r="AB10731">
        <v>1878.8697226743761</v>
      </c>
      <c r="AC10731">
        <v>2213.2888894531552</v>
      </c>
      <c r="AD10731">
        <v>0</v>
      </c>
      <c r="AE10731">
        <v>11160.623425225624</v>
      </c>
    </row>
    <row r="10732" spans="1:31" x14ac:dyDescent="0.25">
      <c r="A10732">
        <v>1687183</v>
      </c>
      <c r="B10732">
        <v>1</v>
      </c>
      <c r="C10732" t="s">
        <v>80</v>
      </c>
      <c r="D10732" t="s">
        <v>82</v>
      </c>
      <c r="E10732" t="s">
        <v>140</v>
      </c>
      <c r="F10732" t="s">
        <v>7910</v>
      </c>
      <c r="G10732" t="s">
        <v>142</v>
      </c>
      <c r="H10732" t="s">
        <v>143</v>
      </c>
      <c r="I10732" t="s">
        <v>135</v>
      </c>
      <c r="J10732" t="s">
        <v>136</v>
      </c>
      <c r="K10732" t="s">
        <v>137</v>
      </c>
      <c r="L10732" t="s">
        <v>30181</v>
      </c>
      <c r="M10732" t="s">
        <v>30182</v>
      </c>
      <c r="N10732">
        <v>2.9027777769999998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3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3.5677003063436903</v>
      </c>
      <c r="AC10732">
        <v>0</v>
      </c>
      <c r="AD10732">
        <v>0</v>
      </c>
      <c r="AE10732">
        <v>3.5677003063436903</v>
      </c>
    </row>
    <row r="10733" spans="1:31" x14ac:dyDescent="0.25">
      <c r="A10733">
        <v>1687761</v>
      </c>
      <c r="B10733">
        <v>1</v>
      </c>
      <c r="C10733" t="s">
        <v>80</v>
      </c>
      <c r="D10733" t="s">
        <v>97</v>
      </c>
      <c r="E10733" t="s">
        <v>140</v>
      </c>
      <c r="F10733" t="s">
        <v>30183</v>
      </c>
      <c r="G10733" t="s">
        <v>209</v>
      </c>
      <c r="H10733" t="s">
        <v>143</v>
      </c>
      <c r="I10733" t="s">
        <v>135</v>
      </c>
      <c r="J10733" t="s">
        <v>136</v>
      </c>
      <c r="K10733" t="s">
        <v>137</v>
      </c>
      <c r="L10733" t="s">
        <v>30184</v>
      </c>
      <c r="M10733" t="s">
        <v>30185</v>
      </c>
      <c r="N10733">
        <v>1.0247222220000001</v>
      </c>
      <c r="O10733">
        <v>0</v>
      </c>
      <c r="P10733">
        <v>1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0.16820866783685723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0.16820866783685723</v>
      </c>
    </row>
    <row r="10734" spans="1:31" x14ac:dyDescent="0.25">
      <c r="A10734">
        <v>1687718</v>
      </c>
      <c r="B10734">
        <v>1</v>
      </c>
      <c r="C10734" t="s">
        <v>81</v>
      </c>
      <c r="D10734" t="s">
        <v>128</v>
      </c>
      <c r="E10734" t="s">
        <v>140</v>
      </c>
      <c r="F10734" t="s">
        <v>4312</v>
      </c>
      <c r="G10734" t="s">
        <v>142</v>
      </c>
      <c r="H10734" t="s">
        <v>143</v>
      </c>
      <c r="I10734" t="s">
        <v>135</v>
      </c>
      <c r="J10734" t="s">
        <v>136</v>
      </c>
      <c r="K10734" t="s">
        <v>137</v>
      </c>
      <c r="L10734" t="s">
        <v>30186</v>
      </c>
      <c r="M10734" t="s">
        <v>30187</v>
      </c>
      <c r="N10734">
        <v>0.79</v>
      </c>
      <c r="O10734">
        <v>0</v>
      </c>
      <c r="P10734">
        <v>1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</row>
    <row r="10735" spans="1:31" x14ac:dyDescent="0.25">
      <c r="A10735">
        <v>1687710</v>
      </c>
      <c r="B10735">
        <v>1</v>
      </c>
      <c r="C10735" t="s">
        <v>80</v>
      </c>
      <c r="D10735" t="s">
        <v>100</v>
      </c>
      <c r="E10735" t="s">
        <v>140</v>
      </c>
      <c r="F10735" t="s">
        <v>30188</v>
      </c>
      <c r="G10735" t="s">
        <v>197</v>
      </c>
      <c r="H10735" t="s">
        <v>143</v>
      </c>
      <c r="I10735" t="s">
        <v>135</v>
      </c>
      <c r="J10735" t="s">
        <v>136</v>
      </c>
      <c r="K10735" t="s">
        <v>137</v>
      </c>
      <c r="L10735" t="s">
        <v>30189</v>
      </c>
      <c r="M10735" t="s">
        <v>30190</v>
      </c>
      <c r="N10735">
        <v>2.6519444440000002</v>
      </c>
      <c r="O10735">
        <v>0</v>
      </c>
      <c r="P10735">
        <v>1</v>
      </c>
      <c r="Q10735">
        <v>0</v>
      </c>
      <c r="R10735">
        <v>1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10.76471904466575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10.76471904466575</v>
      </c>
    </row>
    <row r="10736" spans="1:31" x14ac:dyDescent="0.25">
      <c r="A10736">
        <v>1687378</v>
      </c>
      <c r="B10736">
        <v>1</v>
      </c>
      <c r="C10736" t="s">
        <v>80</v>
      </c>
      <c r="D10736" t="s">
        <v>101</v>
      </c>
      <c r="E10736" t="s">
        <v>151</v>
      </c>
      <c r="F10736" t="s">
        <v>30191</v>
      </c>
      <c r="G10736" t="s">
        <v>222</v>
      </c>
      <c r="H10736" t="s">
        <v>143</v>
      </c>
      <c r="I10736" t="s">
        <v>135</v>
      </c>
      <c r="J10736" t="s">
        <v>136</v>
      </c>
      <c r="K10736" t="s">
        <v>137</v>
      </c>
      <c r="L10736" t="s">
        <v>30192</v>
      </c>
      <c r="M10736" t="s">
        <v>30193</v>
      </c>
      <c r="N10736">
        <v>2.0452777769999999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1</v>
      </c>
      <c r="U10736">
        <v>0</v>
      </c>
      <c r="V10736">
        <v>0</v>
      </c>
      <c r="W10736">
        <v>0</v>
      </c>
      <c r="X10736">
        <v>0</v>
      </c>
      <c r="Y10736">
        <v>0</v>
      </c>
      <c r="Z10736">
        <v>0</v>
      </c>
      <c r="AA10736">
        <v>0</v>
      </c>
      <c r="AB10736">
        <v>4.1052881483630639</v>
      </c>
      <c r="AC10736">
        <v>0</v>
      </c>
      <c r="AD10736">
        <v>0</v>
      </c>
      <c r="AE10736">
        <v>4.1052881483630639</v>
      </c>
    </row>
    <row r="10737" spans="1:31" x14ac:dyDescent="0.25">
      <c r="A10737">
        <v>1687687</v>
      </c>
      <c r="B10737">
        <v>1</v>
      </c>
      <c r="C10737" t="s">
        <v>80</v>
      </c>
      <c r="D10737" t="s">
        <v>99</v>
      </c>
      <c r="E10737" t="s">
        <v>164</v>
      </c>
      <c r="F10737" t="s">
        <v>13284</v>
      </c>
      <c r="G10737" t="s">
        <v>161</v>
      </c>
      <c r="H10737" t="s">
        <v>134</v>
      </c>
      <c r="I10737" t="s">
        <v>135</v>
      </c>
      <c r="J10737" t="s">
        <v>136</v>
      </c>
      <c r="K10737" t="s">
        <v>137</v>
      </c>
      <c r="L10737" t="s">
        <v>30194</v>
      </c>
      <c r="M10737" t="s">
        <v>30195</v>
      </c>
      <c r="N10737">
        <v>2.457222222</v>
      </c>
      <c r="O10737">
        <v>16</v>
      </c>
      <c r="P10737">
        <v>759</v>
      </c>
      <c r="Q10737">
        <v>1</v>
      </c>
      <c r="R10737">
        <v>38</v>
      </c>
      <c r="S10737">
        <v>5</v>
      </c>
      <c r="T10737">
        <v>70</v>
      </c>
      <c r="U10737">
        <v>0</v>
      </c>
      <c r="V10737">
        <v>1</v>
      </c>
      <c r="W10737">
        <v>82.131128443963973</v>
      </c>
      <c r="X10737">
        <v>430.41326317657013</v>
      </c>
      <c r="Y10737">
        <v>0.79733759291211004</v>
      </c>
      <c r="Z10737">
        <v>14.307689778403478</v>
      </c>
      <c r="AA10737">
        <v>99.615413599966843</v>
      </c>
      <c r="AB10737">
        <v>73.737119576993493</v>
      </c>
      <c r="AC10737">
        <v>0</v>
      </c>
      <c r="AD10737">
        <v>6.5461100087019668</v>
      </c>
      <c r="AE10737">
        <v>707.54806217751184</v>
      </c>
    </row>
    <row r="10738" spans="1:31" x14ac:dyDescent="0.25">
      <c r="A10738">
        <v>1687355</v>
      </c>
      <c r="B10738">
        <v>1</v>
      </c>
      <c r="C10738" t="s">
        <v>80</v>
      </c>
      <c r="D10738" t="s">
        <v>99</v>
      </c>
      <c r="E10738" t="s">
        <v>140</v>
      </c>
      <c r="F10738" t="s">
        <v>30196</v>
      </c>
      <c r="G10738" t="s">
        <v>197</v>
      </c>
      <c r="H10738" t="s">
        <v>143</v>
      </c>
      <c r="I10738" t="s">
        <v>135</v>
      </c>
      <c r="J10738" t="s">
        <v>136</v>
      </c>
      <c r="K10738" t="s">
        <v>137</v>
      </c>
      <c r="L10738" t="s">
        <v>30197</v>
      </c>
      <c r="M10738" t="s">
        <v>30198</v>
      </c>
      <c r="N10738">
        <v>12.560277777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1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20.59421129503265</v>
      </c>
      <c r="AC10738">
        <v>0</v>
      </c>
      <c r="AD10738">
        <v>0</v>
      </c>
      <c r="AE10738">
        <v>20.59421129503265</v>
      </c>
    </row>
    <row r="10739" spans="1:31" x14ac:dyDescent="0.25">
      <c r="A10739">
        <v>1687209</v>
      </c>
      <c r="B10739">
        <v>1</v>
      </c>
      <c r="C10739" t="s">
        <v>81</v>
      </c>
      <c r="D10739" t="s">
        <v>112</v>
      </c>
      <c r="E10739" t="s">
        <v>151</v>
      </c>
      <c r="F10739" t="s">
        <v>7263</v>
      </c>
      <c r="G10739" t="s">
        <v>153</v>
      </c>
      <c r="H10739" t="s">
        <v>143</v>
      </c>
      <c r="I10739" t="s">
        <v>135</v>
      </c>
      <c r="J10739" t="s">
        <v>136</v>
      </c>
      <c r="K10739" t="s">
        <v>137</v>
      </c>
      <c r="L10739" t="s">
        <v>30199</v>
      </c>
      <c r="M10739" t="s">
        <v>30200</v>
      </c>
      <c r="N10739">
        <v>4.6597222220000001</v>
      </c>
      <c r="O10739">
        <v>0</v>
      </c>
      <c r="P10739">
        <v>1</v>
      </c>
      <c r="Q10739">
        <v>0</v>
      </c>
      <c r="R10739">
        <v>1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0.12792335901218499</v>
      </c>
      <c r="AA10739">
        <v>0</v>
      </c>
      <c r="AB10739">
        <v>0</v>
      </c>
      <c r="AC10739">
        <v>0</v>
      </c>
      <c r="AD10739">
        <v>0</v>
      </c>
      <c r="AE10739">
        <v>0.12792335901218499</v>
      </c>
    </row>
    <row r="10740" spans="1:31" x14ac:dyDescent="0.25">
      <c r="A10740">
        <v>1687395</v>
      </c>
      <c r="B10740">
        <v>1</v>
      </c>
      <c r="C10740" t="s">
        <v>81</v>
      </c>
      <c r="D10740" t="s">
        <v>127</v>
      </c>
      <c r="E10740" t="s">
        <v>131</v>
      </c>
      <c r="F10740" t="s">
        <v>6691</v>
      </c>
      <c r="G10740" t="s">
        <v>161</v>
      </c>
      <c r="H10740" t="s">
        <v>134</v>
      </c>
      <c r="I10740" t="s">
        <v>173</v>
      </c>
      <c r="J10740" t="s">
        <v>136</v>
      </c>
      <c r="K10740" t="s">
        <v>137</v>
      </c>
      <c r="L10740" t="s">
        <v>30201</v>
      </c>
      <c r="M10740" t="s">
        <v>30202</v>
      </c>
      <c r="N10740">
        <v>8.3333330000000001E-3</v>
      </c>
      <c r="O10740">
        <v>2</v>
      </c>
      <c r="P10740">
        <v>1304</v>
      </c>
      <c r="Q10740">
        <v>30</v>
      </c>
      <c r="R10740">
        <v>80</v>
      </c>
      <c r="S10740">
        <v>14</v>
      </c>
      <c r="T10740">
        <v>113</v>
      </c>
      <c r="U10740">
        <v>2</v>
      </c>
      <c r="V10740">
        <v>0</v>
      </c>
      <c r="W10740">
        <v>2.3348782295999999E-3</v>
      </c>
      <c r="X10740">
        <v>1.2279789164505002</v>
      </c>
      <c r="Y10740">
        <v>0.15429282236274997</v>
      </c>
      <c r="Z10740">
        <v>5.2525872665549998E-2</v>
      </c>
      <c r="AA10740">
        <v>0.56712958990839168</v>
      </c>
      <c r="AB10740">
        <v>0.45055294103570825</v>
      </c>
      <c r="AC10740">
        <v>3.2608551961733331E-2</v>
      </c>
      <c r="AD10740">
        <v>0</v>
      </c>
      <c r="AE10740">
        <v>2.4874235726142335</v>
      </c>
    </row>
    <row r="10741" spans="1:31" x14ac:dyDescent="0.25">
      <c r="A10741">
        <v>1687146</v>
      </c>
      <c r="B10741">
        <v>1</v>
      </c>
      <c r="C10741" t="s">
        <v>80</v>
      </c>
      <c r="D10741" t="s">
        <v>104</v>
      </c>
      <c r="E10741" t="s">
        <v>159</v>
      </c>
      <c r="F10741" t="s">
        <v>30203</v>
      </c>
      <c r="G10741" t="s">
        <v>596</v>
      </c>
      <c r="H10741" t="s">
        <v>134</v>
      </c>
      <c r="I10741" t="s">
        <v>135</v>
      </c>
      <c r="J10741" t="s">
        <v>136</v>
      </c>
      <c r="K10741" t="s">
        <v>137</v>
      </c>
      <c r="L10741" t="s">
        <v>30204</v>
      </c>
      <c r="M10741" t="s">
        <v>30205</v>
      </c>
      <c r="N10741">
        <v>1.2752777769999999</v>
      </c>
      <c r="O10741">
        <v>0</v>
      </c>
      <c r="P10741">
        <v>152</v>
      </c>
      <c r="Q10741">
        <v>0</v>
      </c>
      <c r="R10741">
        <v>6</v>
      </c>
      <c r="S10741">
        <v>0</v>
      </c>
      <c r="T10741">
        <v>15</v>
      </c>
      <c r="U10741">
        <v>0</v>
      </c>
      <c r="V10741">
        <v>0</v>
      </c>
      <c r="W10741">
        <v>0</v>
      </c>
      <c r="X10741">
        <v>41.723799109881455</v>
      </c>
      <c r="Y10741">
        <v>0</v>
      </c>
      <c r="Z10741">
        <v>1.0871769783112</v>
      </c>
      <c r="AA10741">
        <v>0</v>
      </c>
      <c r="AB10741">
        <v>5.363537872508787</v>
      </c>
      <c r="AC10741">
        <v>0</v>
      </c>
      <c r="AD10741">
        <v>0</v>
      </c>
      <c r="AE10741">
        <v>48.174513960701439</v>
      </c>
    </row>
    <row r="10742" spans="1:31" x14ac:dyDescent="0.25">
      <c r="A10742">
        <v>1687541</v>
      </c>
      <c r="B10742">
        <v>1</v>
      </c>
      <c r="C10742" t="s">
        <v>80</v>
      </c>
      <c r="D10742" t="s">
        <v>82</v>
      </c>
      <c r="E10742" t="s">
        <v>140</v>
      </c>
      <c r="F10742" t="s">
        <v>30206</v>
      </c>
      <c r="G10742" t="s">
        <v>1713</v>
      </c>
      <c r="H10742" t="s">
        <v>143</v>
      </c>
      <c r="I10742" t="s">
        <v>135</v>
      </c>
      <c r="J10742" t="s">
        <v>136</v>
      </c>
      <c r="K10742" t="s">
        <v>137</v>
      </c>
      <c r="L10742" t="s">
        <v>30207</v>
      </c>
      <c r="M10742" t="s">
        <v>30208</v>
      </c>
      <c r="N10742">
        <v>3.6119444440000001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1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0.92071355923484222</v>
      </c>
      <c r="AC10742">
        <v>0</v>
      </c>
      <c r="AD10742">
        <v>0</v>
      </c>
      <c r="AE10742">
        <v>0.92071355923484222</v>
      </c>
    </row>
    <row r="10743" spans="1:31" x14ac:dyDescent="0.25">
      <c r="A10743">
        <v>1687249</v>
      </c>
      <c r="B10743">
        <v>1</v>
      </c>
      <c r="C10743" t="s">
        <v>80</v>
      </c>
      <c r="D10743" t="s">
        <v>104</v>
      </c>
      <c r="E10743" t="s">
        <v>131</v>
      </c>
      <c r="F10743" t="s">
        <v>30209</v>
      </c>
      <c r="G10743" t="s">
        <v>281</v>
      </c>
      <c r="H10743" t="s">
        <v>134</v>
      </c>
      <c r="I10743" t="s">
        <v>135</v>
      </c>
      <c r="J10743" t="s">
        <v>136</v>
      </c>
      <c r="K10743" t="s">
        <v>167</v>
      </c>
      <c r="L10743" t="s">
        <v>30210</v>
      </c>
      <c r="M10743" t="s">
        <v>30211</v>
      </c>
      <c r="N10743">
        <v>8.3432083329999998</v>
      </c>
      <c r="O10743">
        <v>4</v>
      </c>
      <c r="P10743">
        <v>0</v>
      </c>
      <c r="Q10743">
        <v>3</v>
      </c>
      <c r="R10743">
        <v>0</v>
      </c>
      <c r="S10743">
        <v>7</v>
      </c>
      <c r="T10743">
        <v>0</v>
      </c>
      <c r="U10743">
        <v>0</v>
      </c>
      <c r="V10743">
        <v>0</v>
      </c>
      <c r="W10743">
        <v>4.7093780727313108</v>
      </c>
      <c r="X10743">
        <v>0</v>
      </c>
      <c r="Y10743">
        <v>6.5770129797542651</v>
      </c>
      <c r="Z10743">
        <v>0</v>
      </c>
      <c r="AA10743">
        <v>99.46737900568823</v>
      </c>
      <c r="AB10743">
        <v>0</v>
      </c>
      <c r="AC10743">
        <v>0</v>
      </c>
      <c r="AD10743">
        <v>0</v>
      </c>
      <c r="AE10743">
        <v>110.75377005817381</v>
      </c>
    </row>
    <row r="10744" spans="1:31" x14ac:dyDescent="0.25">
      <c r="A10744">
        <v>1687627</v>
      </c>
      <c r="B10744">
        <v>1</v>
      </c>
      <c r="C10744" t="s">
        <v>80</v>
      </c>
      <c r="D10744" t="s">
        <v>103</v>
      </c>
      <c r="E10744" t="s">
        <v>140</v>
      </c>
      <c r="F10744" t="s">
        <v>30212</v>
      </c>
      <c r="G10744" t="s">
        <v>197</v>
      </c>
      <c r="H10744" t="s">
        <v>143</v>
      </c>
      <c r="I10744" t="s">
        <v>135</v>
      </c>
      <c r="J10744" t="s">
        <v>136</v>
      </c>
      <c r="K10744" t="s">
        <v>137</v>
      </c>
      <c r="L10744" t="s">
        <v>30213</v>
      </c>
      <c r="M10744" t="s">
        <v>30214</v>
      </c>
      <c r="N10744">
        <v>1.5047222220000001</v>
      </c>
      <c r="O10744">
        <v>0</v>
      </c>
      <c r="P10744">
        <v>2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1.3132598002954887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1.3132598002954887</v>
      </c>
    </row>
    <row r="10745" spans="1:31" x14ac:dyDescent="0.25">
      <c r="A10745">
        <v>1687415</v>
      </c>
      <c r="B10745">
        <v>1</v>
      </c>
      <c r="C10745" t="s">
        <v>80</v>
      </c>
      <c r="D10745" t="s">
        <v>110</v>
      </c>
      <c r="E10745" t="s">
        <v>140</v>
      </c>
      <c r="F10745" t="s">
        <v>30215</v>
      </c>
      <c r="G10745" t="s">
        <v>197</v>
      </c>
      <c r="H10745" t="s">
        <v>143</v>
      </c>
      <c r="I10745" t="s">
        <v>135</v>
      </c>
      <c r="J10745" t="s">
        <v>136</v>
      </c>
      <c r="K10745" t="s">
        <v>137</v>
      </c>
      <c r="L10745" t="s">
        <v>30216</v>
      </c>
      <c r="M10745" t="s">
        <v>30217</v>
      </c>
      <c r="N10745">
        <v>5.5330555549999998</v>
      </c>
      <c r="O10745">
        <v>0</v>
      </c>
      <c r="P10745">
        <v>28</v>
      </c>
      <c r="Q10745">
        <v>0</v>
      </c>
      <c r="R10745">
        <v>0</v>
      </c>
      <c r="S10745">
        <v>0</v>
      </c>
      <c r="T10745">
        <v>1</v>
      </c>
      <c r="U10745">
        <v>0</v>
      </c>
      <c r="V10745">
        <v>0</v>
      </c>
      <c r="W10745">
        <v>0</v>
      </c>
      <c r="X10745">
        <v>44.03522156246482</v>
      </c>
      <c r="Y10745">
        <v>0</v>
      </c>
      <c r="Z10745">
        <v>0</v>
      </c>
      <c r="AA10745">
        <v>0</v>
      </c>
      <c r="AB10745">
        <v>10.573196328132248</v>
      </c>
      <c r="AC10745">
        <v>0</v>
      </c>
      <c r="AD10745">
        <v>0</v>
      </c>
      <c r="AE10745">
        <v>54.608417890597067</v>
      </c>
    </row>
    <row r="10746" spans="1:31" x14ac:dyDescent="0.25">
      <c r="A10746">
        <v>1687601</v>
      </c>
      <c r="B10746">
        <v>1</v>
      </c>
      <c r="C10746" t="s">
        <v>80</v>
      </c>
      <c r="D10746" t="s">
        <v>99</v>
      </c>
      <c r="E10746" t="s">
        <v>159</v>
      </c>
      <c r="F10746" t="s">
        <v>30218</v>
      </c>
      <c r="G10746" t="s">
        <v>566</v>
      </c>
      <c r="H10746" t="s">
        <v>134</v>
      </c>
      <c r="I10746" t="s">
        <v>135</v>
      </c>
      <c r="J10746" t="s">
        <v>136</v>
      </c>
      <c r="K10746" t="s">
        <v>137</v>
      </c>
      <c r="L10746" t="s">
        <v>30219</v>
      </c>
      <c r="M10746" t="s">
        <v>30220</v>
      </c>
      <c r="N10746">
        <v>4.8663888880000004</v>
      </c>
      <c r="O10746">
        <v>0</v>
      </c>
      <c r="P10746">
        <v>82</v>
      </c>
      <c r="Q10746">
        <v>0</v>
      </c>
      <c r="R10746">
        <v>0</v>
      </c>
      <c r="S10746">
        <v>0</v>
      </c>
      <c r="T10746">
        <v>4</v>
      </c>
      <c r="U10746">
        <v>0</v>
      </c>
      <c r="V10746">
        <v>0</v>
      </c>
      <c r="W10746">
        <v>0</v>
      </c>
      <c r="X10746">
        <v>84.428258847278983</v>
      </c>
      <c r="Y10746">
        <v>0</v>
      </c>
      <c r="Z10746">
        <v>0</v>
      </c>
      <c r="AA10746">
        <v>0</v>
      </c>
      <c r="AB10746">
        <v>0.94816151912686375</v>
      </c>
      <c r="AC10746">
        <v>0</v>
      </c>
      <c r="AD10746">
        <v>0</v>
      </c>
      <c r="AE10746">
        <v>85.376420366405853</v>
      </c>
    </row>
    <row r="10747" spans="1:31" x14ac:dyDescent="0.25">
      <c r="A10747">
        <v>1687458</v>
      </c>
      <c r="B10747">
        <v>1</v>
      </c>
      <c r="C10747" t="s">
        <v>81</v>
      </c>
      <c r="D10747" t="s">
        <v>122</v>
      </c>
      <c r="E10747" t="s">
        <v>151</v>
      </c>
      <c r="F10747" t="s">
        <v>30221</v>
      </c>
      <c r="G10747" t="s">
        <v>222</v>
      </c>
      <c r="H10747" t="s">
        <v>143</v>
      </c>
      <c r="I10747" t="s">
        <v>135</v>
      </c>
      <c r="J10747" t="s">
        <v>136</v>
      </c>
      <c r="K10747" t="s">
        <v>137</v>
      </c>
      <c r="L10747" t="s">
        <v>30222</v>
      </c>
      <c r="M10747" t="s">
        <v>30223</v>
      </c>
      <c r="N10747">
        <v>1.44</v>
      </c>
      <c r="O10747">
        <v>0</v>
      </c>
      <c r="P10747">
        <v>35</v>
      </c>
      <c r="Q10747">
        <v>0</v>
      </c>
      <c r="R10747">
        <v>1</v>
      </c>
      <c r="S10747">
        <v>0</v>
      </c>
      <c r="T10747">
        <v>3</v>
      </c>
      <c r="U10747">
        <v>0</v>
      </c>
      <c r="V10747">
        <v>0</v>
      </c>
      <c r="W10747">
        <v>0</v>
      </c>
      <c r="X10747">
        <v>4.1631921854702139</v>
      </c>
      <c r="Y10747">
        <v>0</v>
      </c>
      <c r="Z10747">
        <v>0.52291641575512005</v>
      </c>
      <c r="AA10747">
        <v>0</v>
      </c>
      <c r="AB10747">
        <v>6.074648292078668E-2</v>
      </c>
      <c r="AC10747">
        <v>0</v>
      </c>
      <c r="AD10747">
        <v>0</v>
      </c>
      <c r="AE10747">
        <v>4.7468550841461203</v>
      </c>
    </row>
    <row r="10748" spans="1:31" x14ac:dyDescent="0.25">
      <c r="A10748">
        <v>1687292</v>
      </c>
      <c r="B10748">
        <v>1</v>
      </c>
      <c r="C10748" t="s">
        <v>81</v>
      </c>
      <c r="D10748" t="s">
        <v>117</v>
      </c>
      <c r="E10748" t="s">
        <v>164</v>
      </c>
      <c r="F10748" t="s">
        <v>16394</v>
      </c>
      <c r="G10748" t="s">
        <v>253</v>
      </c>
      <c r="H10748" t="s">
        <v>134</v>
      </c>
      <c r="I10748" t="s">
        <v>135</v>
      </c>
      <c r="J10748" t="s">
        <v>136</v>
      </c>
      <c r="K10748" t="s">
        <v>167</v>
      </c>
      <c r="L10748" t="s">
        <v>30224</v>
      </c>
      <c r="M10748" t="s">
        <v>30225</v>
      </c>
      <c r="N10748">
        <v>5.9286111110000004</v>
      </c>
      <c r="O10748">
        <v>0</v>
      </c>
      <c r="P10748">
        <v>2441</v>
      </c>
      <c r="Q10748">
        <v>36</v>
      </c>
      <c r="R10748">
        <v>84</v>
      </c>
      <c r="S10748">
        <v>22</v>
      </c>
      <c r="T10748">
        <v>241</v>
      </c>
      <c r="U10748">
        <v>8</v>
      </c>
      <c r="V10748">
        <v>1</v>
      </c>
      <c r="W10748">
        <v>0</v>
      </c>
      <c r="X10748">
        <v>1494.8943995542477</v>
      </c>
      <c r="Y10748">
        <v>420.0854161915147</v>
      </c>
      <c r="Z10748">
        <v>97.294349557781757</v>
      </c>
      <c r="AA10748">
        <v>813.70644140410548</v>
      </c>
      <c r="AB10748">
        <v>890.94888713099056</v>
      </c>
      <c r="AC10748">
        <v>3926.5491776724593</v>
      </c>
      <c r="AD10748">
        <v>90.285059757247438</v>
      </c>
      <c r="AE10748">
        <v>7733.7637312683473</v>
      </c>
    </row>
    <row r="10749" spans="1:31" x14ac:dyDescent="0.25">
      <c r="A10749">
        <v>1687315</v>
      </c>
      <c r="B10749">
        <v>1</v>
      </c>
      <c r="C10749" t="s">
        <v>80</v>
      </c>
      <c r="D10749" t="s">
        <v>84</v>
      </c>
      <c r="E10749" t="s">
        <v>146</v>
      </c>
      <c r="F10749" t="s">
        <v>29676</v>
      </c>
      <c r="G10749" t="s">
        <v>253</v>
      </c>
      <c r="H10749" t="s">
        <v>143</v>
      </c>
      <c r="I10749" t="s">
        <v>135</v>
      </c>
      <c r="J10749" t="s">
        <v>136</v>
      </c>
      <c r="K10749" t="s">
        <v>167</v>
      </c>
      <c r="L10749" t="s">
        <v>30226</v>
      </c>
      <c r="M10749" t="s">
        <v>30227</v>
      </c>
      <c r="N10749">
        <v>2.5724499999999999</v>
      </c>
      <c r="O10749">
        <v>0</v>
      </c>
      <c r="P10749">
        <v>141</v>
      </c>
      <c r="Q10749">
        <v>0</v>
      </c>
      <c r="R10749">
        <v>0</v>
      </c>
      <c r="S10749">
        <v>0</v>
      </c>
      <c r="T10749">
        <v>13</v>
      </c>
      <c r="U10749">
        <v>0</v>
      </c>
      <c r="V10749">
        <v>0</v>
      </c>
      <c r="W10749">
        <v>0</v>
      </c>
      <c r="X10749">
        <v>144.36890064402922</v>
      </c>
      <c r="Y10749">
        <v>0</v>
      </c>
      <c r="Z10749">
        <v>0</v>
      </c>
      <c r="AA10749">
        <v>0</v>
      </c>
      <c r="AB10749">
        <v>229.47119092750816</v>
      </c>
      <c r="AC10749">
        <v>0</v>
      </c>
      <c r="AD10749">
        <v>0</v>
      </c>
      <c r="AE10749">
        <v>373.84009157153741</v>
      </c>
    </row>
    <row r="10750" spans="1:31" x14ac:dyDescent="0.25">
      <c r="A10750">
        <v>1687435</v>
      </c>
      <c r="B10750">
        <v>1</v>
      </c>
      <c r="C10750" t="s">
        <v>81</v>
      </c>
      <c r="D10750" t="s">
        <v>112</v>
      </c>
      <c r="E10750" t="s">
        <v>159</v>
      </c>
      <c r="F10750" t="s">
        <v>30228</v>
      </c>
      <c r="G10750" t="s">
        <v>1571</v>
      </c>
      <c r="H10750" t="s">
        <v>134</v>
      </c>
      <c r="I10750" t="s">
        <v>135</v>
      </c>
      <c r="J10750" t="s">
        <v>136</v>
      </c>
      <c r="K10750" t="s">
        <v>137</v>
      </c>
      <c r="L10750" t="s">
        <v>30229</v>
      </c>
      <c r="M10750" t="s">
        <v>30230</v>
      </c>
      <c r="N10750">
        <v>3.6216666659999999</v>
      </c>
      <c r="O10750">
        <v>0</v>
      </c>
      <c r="P10750">
        <v>26</v>
      </c>
      <c r="Q10750">
        <v>0</v>
      </c>
      <c r="R10750">
        <v>49</v>
      </c>
      <c r="S10750">
        <v>0</v>
      </c>
      <c r="T10750">
        <v>5</v>
      </c>
      <c r="U10750">
        <v>0</v>
      </c>
      <c r="V10750">
        <v>0</v>
      </c>
      <c r="W10750">
        <v>0</v>
      </c>
      <c r="X10750">
        <v>12.140625782922001</v>
      </c>
      <c r="Y10750">
        <v>0</v>
      </c>
      <c r="Z10750">
        <v>13.67848768309557</v>
      </c>
      <c r="AA10750">
        <v>0</v>
      </c>
      <c r="AB10750">
        <v>13.085942008527873</v>
      </c>
      <c r="AC10750">
        <v>0</v>
      </c>
      <c r="AD10750">
        <v>0</v>
      </c>
      <c r="AE10750">
        <v>38.905055474545442</v>
      </c>
    </row>
    <row r="10751" spans="1:31" x14ac:dyDescent="0.25">
      <c r="A10751">
        <v>1687621</v>
      </c>
      <c r="B10751">
        <v>1</v>
      </c>
      <c r="C10751" t="s">
        <v>80</v>
      </c>
      <c r="D10751" t="s">
        <v>95</v>
      </c>
      <c r="E10751" t="s">
        <v>140</v>
      </c>
      <c r="F10751" t="s">
        <v>30231</v>
      </c>
      <c r="G10751" t="s">
        <v>197</v>
      </c>
      <c r="H10751" t="s">
        <v>143</v>
      </c>
      <c r="I10751" t="s">
        <v>135</v>
      </c>
      <c r="J10751" t="s">
        <v>136</v>
      </c>
      <c r="K10751" t="s">
        <v>137</v>
      </c>
      <c r="L10751" t="s">
        <v>30232</v>
      </c>
      <c r="M10751" t="s">
        <v>30233</v>
      </c>
      <c r="N10751">
        <v>46.347222221999999</v>
      </c>
      <c r="O10751">
        <v>0</v>
      </c>
      <c r="P10751">
        <v>1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13.857308143987803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13.857308143987803</v>
      </c>
    </row>
    <row r="10752" spans="1:31" x14ac:dyDescent="0.25">
      <c r="A10752">
        <v>1687372</v>
      </c>
      <c r="B10752">
        <v>1</v>
      </c>
      <c r="C10752" t="s">
        <v>80</v>
      </c>
      <c r="D10752" t="s">
        <v>94</v>
      </c>
      <c r="E10752" t="s">
        <v>151</v>
      </c>
      <c r="F10752" t="s">
        <v>30234</v>
      </c>
      <c r="G10752" t="s">
        <v>153</v>
      </c>
      <c r="H10752" t="s">
        <v>143</v>
      </c>
      <c r="I10752" t="s">
        <v>135</v>
      </c>
      <c r="J10752" t="s">
        <v>136</v>
      </c>
      <c r="K10752" t="s">
        <v>137</v>
      </c>
      <c r="L10752" t="s">
        <v>30235</v>
      </c>
      <c r="M10752" t="s">
        <v>29625</v>
      </c>
      <c r="N10752">
        <v>1.2102777769999999</v>
      </c>
      <c r="O10752">
        <v>0</v>
      </c>
      <c r="P10752">
        <v>0</v>
      </c>
      <c r="Q10752">
        <v>0</v>
      </c>
      <c r="R10752">
        <v>2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3.3293312998070306</v>
      </c>
      <c r="AA10752">
        <v>0</v>
      </c>
      <c r="AB10752">
        <v>0</v>
      </c>
      <c r="AC10752">
        <v>0</v>
      </c>
      <c r="AD10752">
        <v>0</v>
      </c>
      <c r="AE10752">
        <v>3.3293312998070306</v>
      </c>
    </row>
    <row r="10753" spans="1:31" x14ac:dyDescent="0.25">
      <c r="A10753">
        <v>1687229</v>
      </c>
      <c r="B10753">
        <v>1</v>
      </c>
      <c r="C10753" t="s">
        <v>80</v>
      </c>
      <c r="D10753" t="s">
        <v>84</v>
      </c>
      <c r="E10753" t="s">
        <v>140</v>
      </c>
      <c r="F10753" t="s">
        <v>30236</v>
      </c>
      <c r="G10753" t="s">
        <v>142</v>
      </c>
      <c r="H10753" t="s">
        <v>143</v>
      </c>
      <c r="I10753" t="s">
        <v>135</v>
      </c>
      <c r="J10753" t="s">
        <v>136</v>
      </c>
      <c r="K10753" t="s">
        <v>137</v>
      </c>
      <c r="L10753" t="s">
        <v>30237</v>
      </c>
      <c r="M10753" t="s">
        <v>30238</v>
      </c>
      <c r="N10753">
        <v>8.9494444439999992</v>
      </c>
      <c r="O10753">
        <v>0</v>
      </c>
      <c r="P10753">
        <v>1</v>
      </c>
      <c r="Q10753">
        <v>0</v>
      </c>
      <c r="R10753">
        <v>0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1.4924537355136369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1.4924537355136369</v>
      </c>
    </row>
    <row r="10754" spans="1:31" x14ac:dyDescent="0.25">
      <c r="A10754">
        <v>1687564</v>
      </c>
      <c r="B10754">
        <v>1</v>
      </c>
      <c r="C10754" t="s">
        <v>80</v>
      </c>
      <c r="D10754" t="s">
        <v>97</v>
      </c>
      <c r="E10754" t="s">
        <v>140</v>
      </c>
      <c r="F10754" t="s">
        <v>30239</v>
      </c>
      <c r="G10754" t="s">
        <v>389</v>
      </c>
      <c r="H10754" t="s">
        <v>143</v>
      </c>
      <c r="I10754" t="s">
        <v>135</v>
      </c>
      <c r="J10754" t="s">
        <v>136</v>
      </c>
      <c r="K10754" t="s">
        <v>137</v>
      </c>
      <c r="L10754" t="s">
        <v>30240</v>
      </c>
      <c r="M10754" t="s">
        <v>30241</v>
      </c>
      <c r="N10754">
        <v>4.0802777770000001</v>
      </c>
      <c r="O10754">
        <v>0</v>
      </c>
      <c r="P10754">
        <v>0</v>
      </c>
      <c r="Q10754">
        <v>0</v>
      </c>
      <c r="R10754">
        <v>1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3.3764611034529839</v>
      </c>
      <c r="AA10754">
        <v>0</v>
      </c>
      <c r="AB10754">
        <v>0</v>
      </c>
      <c r="AC10754">
        <v>0</v>
      </c>
      <c r="AD10754">
        <v>0</v>
      </c>
      <c r="AE10754">
        <v>3.3764611034529839</v>
      </c>
    </row>
    <row r="10755" spans="1:31" x14ac:dyDescent="0.25">
      <c r="A10755">
        <v>1687521</v>
      </c>
      <c r="B10755">
        <v>1</v>
      </c>
      <c r="C10755" t="s">
        <v>81</v>
      </c>
      <c r="D10755" t="s">
        <v>118</v>
      </c>
      <c r="E10755" t="s">
        <v>140</v>
      </c>
      <c r="F10755" t="s">
        <v>30242</v>
      </c>
      <c r="G10755" t="s">
        <v>197</v>
      </c>
      <c r="H10755" t="s">
        <v>143</v>
      </c>
      <c r="I10755" t="s">
        <v>135</v>
      </c>
      <c r="J10755" t="s">
        <v>136</v>
      </c>
      <c r="K10755" t="s">
        <v>137</v>
      </c>
      <c r="L10755" t="s">
        <v>30243</v>
      </c>
      <c r="M10755" t="s">
        <v>30244</v>
      </c>
      <c r="N10755">
        <v>1.977222222</v>
      </c>
      <c r="O10755">
        <v>0</v>
      </c>
      <c r="P10755">
        <v>1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7.6406859739294994E-2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>
        <v>0</v>
      </c>
      <c r="AE10755">
        <v>7.6406859739294994E-2</v>
      </c>
    </row>
    <row r="10756" spans="1:31" x14ac:dyDescent="0.25">
      <c r="A10756">
        <v>1687212</v>
      </c>
      <c r="B10756">
        <v>1</v>
      </c>
      <c r="C10756" t="s">
        <v>81</v>
      </c>
      <c r="D10756" t="s">
        <v>118</v>
      </c>
      <c r="E10756" t="s">
        <v>131</v>
      </c>
      <c r="F10756" t="s">
        <v>27784</v>
      </c>
      <c r="G10756" t="s">
        <v>281</v>
      </c>
      <c r="H10756" t="s">
        <v>134</v>
      </c>
      <c r="I10756" t="s">
        <v>135</v>
      </c>
      <c r="J10756" t="s">
        <v>136</v>
      </c>
      <c r="K10756" t="s">
        <v>167</v>
      </c>
      <c r="L10756" t="s">
        <v>30245</v>
      </c>
      <c r="M10756" t="s">
        <v>30246</v>
      </c>
      <c r="N10756">
        <v>7.9505555550000002</v>
      </c>
      <c r="O10756">
        <v>1</v>
      </c>
      <c r="P10756">
        <v>950</v>
      </c>
      <c r="Q10756">
        <v>59</v>
      </c>
      <c r="R10756">
        <v>141</v>
      </c>
      <c r="S10756">
        <v>7</v>
      </c>
      <c r="T10756">
        <v>74</v>
      </c>
      <c r="U10756">
        <v>0</v>
      </c>
      <c r="V10756">
        <v>0</v>
      </c>
      <c r="W10756">
        <v>0</v>
      </c>
      <c r="X10756">
        <v>626.40174311652379</v>
      </c>
      <c r="Y10756">
        <v>254.83204841306505</v>
      </c>
      <c r="Z10756">
        <v>123.45086180780821</v>
      </c>
      <c r="AA10756">
        <v>454.08886694116688</v>
      </c>
      <c r="AB10756">
        <v>199.94082670985924</v>
      </c>
      <c r="AC10756">
        <v>0</v>
      </c>
      <c r="AD10756">
        <v>0</v>
      </c>
      <c r="AE10756">
        <v>1658.7143469884231</v>
      </c>
    </row>
    <row r="10757" spans="1:31" x14ac:dyDescent="0.25">
      <c r="A10757">
        <v>1687707</v>
      </c>
      <c r="B10757">
        <v>1</v>
      </c>
      <c r="C10757" t="s">
        <v>80</v>
      </c>
      <c r="D10757" t="s">
        <v>108</v>
      </c>
      <c r="E10757" t="s">
        <v>151</v>
      </c>
      <c r="F10757" t="s">
        <v>30247</v>
      </c>
      <c r="G10757" t="s">
        <v>153</v>
      </c>
      <c r="H10757" t="s">
        <v>143</v>
      </c>
      <c r="I10757" t="s">
        <v>135</v>
      </c>
      <c r="J10757" t="s">
        <v>136</v>
      </c>
      <c r="K10757" t="s">
        <v>137</v>
      </c>
      <c r="L10757" t="s">
        <v>30248</v>
      </c>
      <c r="M10757" t="s">
        <v>30249</v>
      </c>
      <c r="N10757">
        <v>2.0644444439999998</v>
      </c>
      <c r="O10757">
        <v>0</v>
      </c>
      <c r="P10757">
        <v>12</v>
      </c>
      <c r="Q10757">
        <v>0</v>
      </c>
      <c r="R10757">
        <v>3</v>
      </c>
      <c r="S10757">
        <v>0</v>
      </c>
      <c r="T10757">
        <v>4</v>
      </c>
      <c r="U10757">
        <v>0</v>
      </c>
      <c r="V10757">
        <v>0</v>
      </c>
      <c r="W10757">
        <v>0</v>
      </c>
      <c r="X10757">
        <v>3.4895575478701524</v>
      </c>
      <c r="Y10757">
        <v>0</v>
      </c>
      <c r="Z10757">
        <v>0.18538510270021669</v>
      </c>
      <c r="AA10757">
        <v>0</v>
      </c>
      <c r="AB10757">
        <v>6.0204096412806303</v>
      </c>
      <c r="AC10757">
        <v>0</v>
      </c>
      <c r="AD10757">
        <v>0</v>
      </c>
      <c r="AE10757">
        <v>9.6953522918509982</v>
      </c>
    </row>
    <row r="10758" spans="1:31" x14ac:dyDescent="0.25">
      <c r="A10758">
        <v>1687143</v>
      </c>
      <c r="B10758">
        <v>1</v>
      </c>
      <c r="C10758" t="s">
        <v>80</v>
      </c>
      <c r="D10758" t="s">
        <v>97</v>
      </c>
      <c r="E10758" t="s">
        <v>146</v>
      </c>
      <c r="F10758" t="s">
        <v>30250</v>
      </c>
      <c r="G10758" t="s">
        <v>148</v>
      </c>
      <c r="H10758" t="s">
        <v>143</v>
      </c>
      <c r="I10758" t="s">
        <v>135</v>
      </c>
      <c r="J10758" t="s">
        <v>136</v>
      </c>
      <c r="K10758" t="s">
        <v>137</v>
      </c>
      <c r="L10758" t="s">
        <v>30251</v>
      </c>
      <c r="M10758" t="s">
        <v>30252</v>
      </c>
      <c r="N10758">
        <v>1.5475000000000001</v>
      </c>
      <c r="O10758">
        <v>0</v>
      </c>
      <c r="P10758">
        <v>41</v>
      </c>
      <c r="Q10758">
        <v>0</v>
      </c>
      <c r="R10758">
        <v>1</v>
      </c>
      <c r="S10758">
        <v>0</v>
      </c>
      <c r="T10758">
        <v>2</v>
      </c>
      <c r="U10758">
        <v>0</v>
      </c>
      <c r="V10758">
        <v>0</v>
      </c>
      <c r="W10758">
        <v>0</v>
      </c>
      <c r="X10758">
        <v>29.374006496108088</v>
      </c>
      <c r="Y10758">
        <v>0</v>
      </c>
      <c r="Z10758">
        <v>1.1993160703326389E-2</v>
      </c>
      <c r="AA10758">
        <v>0</v>
      </c>
      <c r="AB10758">
        <v>2.1878387051503405</v>
      </c>
      <c r="AC10758">
        <v>0</v>
      </c>
      <c r="AD10758">
        <v>0</v>
      </c>
      <c r="AE10758">
        <v>31.573838361961755</v>
      </c>
    </row>
    <row r="10759" spans="1:31" x14ac:dyDescent="0.25">
      <c r="A10759">
        <v>1687166</v>
      </c>
      <c r="B10759">
        <v>1</v>
      </c>
      <c r="C10759" t="s">
        <v>81</v>
      </c>
      <c r="D10759" t="s">
        <v>122</v>
      </c>
      <c r="E10759" t="s">
        <v>164</v>
      </c>
      <c r="F10759" t="s">
        <v>9107</v>
      </c>
      <c r="G10759" t="s">
        <v>161</v>
      </c>
      <c r="H10759" t="s">
        <v>134</v>
      </c>
      <c r="I10759" t="s">
        <v>135</v>
      </c>
      <c r="J10759" t="s">
        <v>136</v>
      </c>
      <c r="K10759" t="s">
        <v>137</v>
      </c>
      <c r="L10759" t="s">
        <v>30253</v>
      </c>
      <c r="M10759" t="s">
        <v>30254</v>
      </c>
      <c r="N10759">
        <v>1.260555555</v>
      </c>
      <c r="O10759">
        <v>0</v>
      </c>
      <c r="P10759">
        <v>5509</v>
      </c>
      <c r="Q10759">
        <v>1</v>
      </c>
      <c r="R10759">
        <v>14</v>
      </c>
      <c r="S10759">
        <v>19</v>
      </c>
      <c r="T10759">
        <v>1069</v>
      </c>
      <c r="U10759">
        <v>9</v>
      </c>
      <c r="V10759">
        <v>1</v>
      </c>
      <c r="W10759">
        <v>0</v>
      </c>
      <c r="X10759">
        <v>1339.4965429921326</v>
      </c>
      <c r="Y10759">
        <v>0.34921508564239001</v>
      </c>
      <c r="Z10759">
        <v>38.884610702929585</v>
      </c>
      <c r="AA10759">
        <v>306.85087624349211</v>
      </c>
      <c r="AB10759">
        <v>1083.7552060172529</v>
      </c>
      <c r="AC10759">
        <v>4999.1443612173571</v>
      </c>
      <c r="AD10759">
        <v>2.2376236882212943</v>
      </c>
      <c r="AE10759">
        <v>7770.7184359470275</v>
      </c>
    </row>
    <row r="10760" spans="1:31" x14ac:dyDescent="0.25">
      <c r="A10760">
        <v>1687335</v>
      </c>
      <c r="B10760">
        <v>1</v>
      </c>
      <c r="C10760" t="s">
        <v>80</v>
      </c>
      <c r="D10760" t="s">
        <v>92</v>
      </c>
      <c r="E10760" t="s">
        <v>151</v>
      </c>
      <c r="F10760" t="s">
        <v>9199</v>
      </c>
      <c r="G10760" t="s">
        <v>153</v>
      </c>
      <c r="H10760" t="s">
        <v>143</v>
      </c>
      <c r="I10760" t="s">
        <v>135</v>
      </c>
      <c r="J10760" t="s">
        <v>136</v>
      </c>
      <c r="K10760" t="s">
        <v>137</v>
      </c>
      <c r="L10760" t="s">
        <v>30255</v>
      </c>
      <c r="M10760" t="s">
        <v>30256</v>
      </c>
      <c r="N10760">
        <v>0.62222222199999999</v>
      </c>
      <c r="O10760">
        <v>0</v>
      </c>
      <c r="P10760">
        <v>127</v>
      </c>
      <c r="Q10760">
        <v>0</v>
      </c>
      <c r="R10760">
        <v>7</v>
      </c>
      <c r="S10760">
        <v>0</v>
      </c>
      <c r="T10760">
        <v>4</v>
      </c>
      <c r="U10760">
        <v>0</v>
      </c>
      <c r="V10760">
        <v>0</v>
      </c>
      <c r="W10760">
        <v>0</v>
      </c>
      <c r="X10760">
        <v>24.391784226392488</v>
      </c>
      <c r="Y10760">
        <v>0</v>
      </c>
      <c r="Z10760">
        <v>0.25961242834301668</v>
      </c>
      <c r="AA10760">
        <v>0</v>
      </c>
      <c r="AB10760">
        <v>19.438878754055388</v>
      </c>
      <c r="AC10760">
        <v>0</v>
      </c>
      <c r="AD10760">
        <v>0</v>
      </c>
      <c r="AE10760">
        <v>44.090275408790887</v>
      </c>
    </row>
    <row r="10761" spans="1:31" x14ac:dyDescent="0.25">
      <c r="A10761">
        <v>1687312</v>
      </c>
      <c r="B10761">
        <v>1</v>
      </c>
      <c r="C10761" t="s">
        <v>80</v>
      </c>
      <c r="D10761" t="s">
        <v>97</v>
      </c>
      <c r="E10761" t="s">
        <v>179</v>
      </c>
      <c r="F10761" t="s">
        <v>1154</v>
      </c>
      <c r="G10761" t="s">
        <v>161</v>
      </c>
      <c r="H10761" t="s">
        <v>134</v>
      </c>
      <c r="I10761" t="s">
        <v>135</v>
      </c>
      <c r="J10761" t="s">
        <v>136</v>
      </c>
      <c r="K10761" t="s">
        <v>137</v>
      </c>
      <c r="L10761" t="s">
        <v>30257</v>
      </c>
      <c r="M10761" t="s">
        <v>30258</v>
      </c>
      <c r="N10761">
        <v>4.6163888880000004</v>
      </c>
      <c r="O10761">
        <v>3</v>
      </c>
      <c r="P10761">
        <v>688</v>
      </c>
      <c r="Q10761">
        <v>4</v>
      </c>
      <c r="R10761">
        <v>0</v>
      </c>
      <c r="S10761">
        <v>15</v>
      </c>
      <c r="T10761">
        <v>11</v>
      </c>
      <c r="U10761">
        <v>2</v>
      </c>
      <c r="V10761">
        <v>0</v>
      </c>
      <c r="W10761">
        <v>164.27337754601282</v>
      </c>
      <c r="X10761">
        <v>302.09234344446577</v>
      </c>
      <c r="Y10761">
        <v>149.9108655941435</v>
      </c>
      <c r="Z10761">
        <v>0</v>
      </c>
      <c r="AA10761">
        <v>1044.7912261582528</v>
      </c>
      <c r="AB10761">
        <v>57.291841241104343</v>
      </c>
      <c r="AC10761">
        <v>13.380960810848745</v>
      </c>
      <c r="AD10761">
        <v>0</v>
      </c>
      <c r="AE10761">
        <v>1731.7406147948282</v>
      </c>
    </row>
    <row r="10762" spans="1:31" x14ac:dyDescent="0.25">
      <c r="A10762">
        <v>1687206</v>
      </c>
      <c r="B10762">
        <v>1</v>
      </c>
      <c r="C10762" t="s">
        <v>80</v>
      </c>
      <c r="D10762" t="s">
        <v>108</v>
      </c>
      <c r="E10762" t="s">
        <v>151</v>
      </c>
      <c r="F10762" t="s">
        <v>30247</v>
      </c>
      <c r="G10762" t="s">
        <v>153</v>
      </c>
      <c r="H10762" t="s">
        <v>143</v>
      </c>
      <c r="I10762" t="s">
        <v>135</v>
      </c>
      <c r="J10762" t="s">
        <v>136</v>
      </c>
      <c r="K10762" t="s">
        <v>137</v>
      </c>
      <c r="L10762" t="s">
        <v>30259</v>
      </c>
      <c r="M10762" t="s">
        <v>30260</v>
      </c>
      <c r="N10762">
        <v>1.304444444</v>
      </c>
      <c r="O10762">
        <v>0</v>
      </c>
      <c r="P10762">
        <v>12</v>
      </c>
      <c r="Q10762">
        <v>0</v>
      </c>
      <c r="R10762">
        <v>3</v>
      </c>
      <c r="S10762">
        <v>0</v>
      </c>
      <c r="T10762">
        <v>4</v>
      </c>
      <c r="U10762">
        <v>0</v>
      </c>
      <c r="V10762">
        <v>0</v>
      </c>
      <c r="W10762">
        <v>0</v>
      </c>
      <c r="X10762">
        <v>1.7244905615641268</v>
      </c>
      <c r="Y10762">
        <v>0</v>
      </c>
      <c r="Z10762">
        <v>0.13615943928616669</v>
      </c>
      <c r="AA10762">
        <v>0</v>
      </c>
      <c r="AB10762">
        <v>5.511326826767311</v>
      </c>
      <c r="AC10762">
        <v>0</v>
      </c>
      <c r="AD10762">
        <v>0</v>
      </c>
      <c r="AE10762">
        <v>7.3719768276176048</v>
      </c>
    </row>
    <row r="10763" spans="1:31" x14ac:dyDescent="0.25">
      <c r="A10763">
        <v>1687289</v>
      </c>
      <c r="B10763">
        <v>1</v>
      </c>
      <c r="C10763" t="s">
        <v>80</v>
      </c>
      <c r="D10763" t="s">
        <v>107</v>
      </c>
      <c r="E10763" t="s">
        <v>159</v>
      </c>
      <c r="F10763" t="s">
        <v>30261</v>
      </c>
      <c r="G10763" t="s">
        <v>281</v>
      </c>
      <c r="H10763" t="s">
        <v>134</v>
      </c>
      <c r="I10763" t="s">
        <v>135</v>
      </c>
      <c r="J10763" t="s">
        <v>136</v>
      </c>
      <c r="K10763" t="s">
        <v>167</v>
      </c>
      <c r="L10763" t="s">
        <v>30262</v>
      </c>
      <c r="M10763" t="s">
        <v>30263</v>
      </c>
      <c r="N10763">
        <v>5.6119444439999997</v>
      </c>
      <c r="O10763">
        <v>0</v>
      </c>
      <c r="P10763">
        <v>3270</v>
      </c>
      <c r="Q10763">
        <v>0</v>
      </c>
      <c r="R10763">
        <v>1</v>
      </c>
      <c r="S10763">
        <v>0</v>
      </c>
      <c r="T10763">
        <v>100</v>
      </c>
      <c r="U10763">
        <v>1</v>
      </c>
      <c r="V10763">
        <v>1</v>
      </c>
      <c r="W10763">
        <v>0</v>
      </c>
      <c r="X10763">
        <v>4624.0135121620406</v>
      </c>
      <c r="Y10763">
        <v>0</v>
      </c>
      <c r="Z10763">
        <v>7.6445913444536409</v>
      </c>
      <c r="AA10763">
        <v>0</v>
      </c>
      <c r="AB10763">
        <v>558.17223074780088</v>
      </c>
      <c r="AC10763">
        <v>356.48169242563046</v>
      </c>
      <c r="AD10763">
        <v>0.27149537401391111</v>
      </c>
      <c r="AE10763">
        <v>5546.5835220539402</v>
      </c>
    </row>
    <row r="10764" spans="1:31" x14ac:dyDescent="0.25">
      <c r="A10764">
        <v>1687149</v>
      </c>
      <c r="B10764">
        <v>1</v>
      </c>
      <c r="C10764" t="s">
        <v>81</v>
      </c>
      <c r="D10764" t="s">
        <v>112</v>
      </c>
      <c r="E10764" t="s">
        <v>159</v>
      </c>
      <c r="F10764" t="s">
        <v>7436</v>
      </c>
      <c r="G10764" t="s">
        <v>161</v>
      </c>
      <c r="H10764" t="s">
        <v>134</v>
      </c>
      <c r="I10764" t="s">
        <v>135</v>
      </c>
      <c r="J10764" t="s">
        <v>136</v>
      </c>
      <c r="K10764" t="s">
        <v>137</v>
      </c>
      <c r="L10764" t="s">
        <v>30264</v>
      </c>
      <c r="M10764" t="s">
        <v>30265</v>
      </c>
      <c r="N10764">
        <v>1.185277777</v>
      </c>
      <c r="O10764">
        <v>0</v>
      </c>
      <c r="P10764">
        <v>137</v>
      </c>
      <c r="Q10764">
        <v>68</v>
      </c>
      <c r="R10764">
        <v>25</v>
      </c>
      <c r="S10764">
        <v>5</v>
      </c>
      <c r="T10764">
        <v>21</v>
      </c>
      <c r="U10764">
        <v>1</v>
      </c>
      <c r="V10764">
        <v>0</v>
      </c>
      <c r="W10764">
        <v>0</v>
      </c>
      <c r="X10764">
        <v>21.677066258547054</v>
      </c>
      <c r="Y10764">
        <v>6.6864517179007423</v>
      </c>
      <c r="Z10764">
        <v>1.6209566163196469</v>
      </c>
      <c r="AA10764">
        <v>1.9737435648064401</v>
      </c>
      <c r="AB10764">
        <v>5.7271526418280985</v>
      </c>
      <c r="AC10764">
        <v>0.22211858290066666</v>
      </c>
      <c r="AD10764">
        <v>0</v>
      </c>
      <c r="AE10764">
        <v>37.90748938230265</v>
      </c>
    </row>
    <row r="10765" spans="1:31" x14ac:dyDescent="0.25">
      <c r="A10765">
        <v>1687252</v>
      </c>
      <c r="B10765">
        <v>1</v>
      </c>
      <c r="C10765" t="s">
        <v>80</v>
      </c>
      <c r="D10765" t="s">
        <v>83</v>
      </c>
      <c r="E10765" t="s">
        <v>151</v>
      </c>
      <c r="F10765" t="s">
        <v>30266</v>
      </c>
      <c r="G10765" t="s">
        <v>281</v>
      </c>
      <c r="H10765" t="s">
        <v>143</v>
      </c>
      <c r="I10765" t="s">
        <v>135</v>
      </c>
      <c r="J10765" t="s">
        <v>136</v>
      </c>
      <c r="K10765" t="s">
        <v>167</v>
      </c>
      <c r="L10765" t="s">
        <v>30267</v>
      </c>
      <c r="M10765" t="s">
        <v>30268</v>
      </c>
      <c r="N10765">
        <v>3.6682202770000001</v>
      </c>
      <c r="O10765">
        <v>0</v>
      </c>
      <c r="P10765">
        <v>60</v>
      </c>
      <c r="Q10765">
        <v>0</v>
      </c>
      <c r="R10765">
        <v>0</v>
      </c>
      <c r="S10765">
        <v>0</v>
      </c>
      <c r="T10765">
        <v>25</v>
      </c>
      <c r="U10765">
        <v>0</v>
      </c>
      <c r="V10765">
        <v>0</v>
      </c>
      <c r="W10765">
        <v>0</v>
      </c>
      <c r="X10765">
        <v>67.658523914617149</v>
      </c>
      <c r="Y10765">
        <v>0</v>
      </c>
      <c r="Z10765">
        <v>0</v>
      </c>
      <c r="AA10765">
        <v>0</v>
      </c>
      <c r="AB10765">
        <v>54.389695874871016</v>
      </c>
      <c r="AC10765">
        <v>0</v>
      </c>
      <c r="AD10765">
        <v>0</v>
      </c>
      <c r="AE10765">
        <v>122.04821978948817</v>
      </c>
    </row>
    <row r="10766" spans="1:31" x14ac:dyDescent="0.25">
      <c r="A10766">
        <v>1687269</v>
      </c>
      <c r="B10766">
        <v>1</v>
      </c>
      <c r="C10766" t="s">
        <v>81</v>
      </c>
      <c r="D10766" t="s">
        <v>114</v>
      </c>
      <c r="E10766" t="s">
        <v>146</v>
      </c>
      <c r="F10766" t="s">
        <v>312</v>
      </c>
      <c r="G10766" t="s">
        <v>281</v>
      </c>
      <c r="H10766" t="s">
        <v>143</v>
      </c>
      <c r="I10766" t="s">
        <v>135</v>
      </c>
      <c r="J10766" t="s">
        <v>136</v>
      </c>
      <c r="K10766" t="s">
        <v>167</v>
      </c>
      <c r="L10766" t="s">
        <v>30269</v>
      </c>
      <c r="M10766" t="s">
        <v>30270</v>
      </c>
      <c r="N10766">
        <v>7.2206647220000004</v>
      </c>
      <c r="O10766">
        <v>0</v>
      </c>
      <c r="P10766">
        <v>113</v>
      </c>
      <c r="Q10766">
        <v>0</v>
      </c>
      <c r="R10766">
        <v>0</v>
      </c>
      <c r="S10766">
        <v>0</v>
      </c>
      <c r="T10766">
        <v>9</v>
      </c>
      <c r="U10766">
        <v>0</v>
      </c>
      <c r="V10766">
        <v>0</v>
      </c>
      <c r="W10766">
        <v>0</v>
      </c>
      <c r="X10766">
        <v>60.833242555313426</v>
      </c>
      <c r="Y10766">
        <v>0</v>
      </c>
      <c r="Z10766">
        <v>0</v>
      </c>
      <c r="AA10766">
        <v>0</v>
      </c>
      <c r="AB10766">
        <v>32.885893391555008</v>
      </c>
      <c r="AC10766">
        <v>0</v>
      </c>
      <c r="AD10766">
        <v>0</v>
      </c>
      <c r="AE10766">
        <v>93.719135946868434</v>
      </c>
    </row>
    <row r="10767" spans="1:31" x14ac:dyDescent="0.25">
      <c r="A10767">
        <v>1687481</v>
      </c>
      <c r="B10767">
        <v>1</v>
      </c>
      <c r="C10767" t="s">
        <v>80</v>
      </c>
      <c r="D10767" t="s">
        <v>105</v>
      </c>
      <c r="E10767" t="s">
        <v>140</v>
      </c>
      <c r="F10767" t="s">
        <v>30271</v>
      </c>
      <c r="G10767" t="s">
        <v>197</v>
      </c>
      <c r="H10767" t="s">
        <v>143</v>
      </c>
      <c r="I10767" t="s">
        <v>135</v>
      </c>
      <c r="J10767" t="s">
        <v>136</v>
      </c>
      <c r="K10767" t="s">
        <v>137</v>
      </c>
      <c r="L10767" t="s">
        <v>30272</v>
      </c>
      <c r="M10767" t="s">
        <v>30273</v>
      </c>
      <c r="N10767">
        <v>1.6588888879999999</v>
      </c>
      <c r="O10767">
        <v>0</v>
      </c>
      <c r="P10767">
        <v>1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0.52302255178047663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0.52302255178047663</v>
      </c>
    </row>
    <row r="10768" spans="1:31" x14ac:dyDescent="0.25">
      <c r="A10768">
        <v>1687581</v>
      </c>
      <c r="B10768">
        <v>1</v>
      </c>
      <c r="C10768" t="s">
        <v>80</v>
      </c>
      <c r="D10768" t="s">
        <v>93</v>
      </c>
      <c r="E10768" t="s">
        <v>151</v>
      </c>
      <c r="F10768" t="s">
        <v>30274</v>
      </c>
      <c r="G10768" t="s">
        <v>153</v>
      </c>
      <c r="H10768" t="s">
        <v>143</v>
      </c>
      <c r="I10768" t="s">
        <v>135</v>
      </c>
      <c r="J10768" t="s">
        <v>136</v>
      </c>
      <c r="K10768" t="s">
        <v>137</v>
      </c>
      <c r="L10768" t="s">
        <v>30275</v>
      </c>
      <c r="M10768" t="s">
        <v>30276</v>
      </c>
      <c r="N10768">
        <v>2.6724999999999999</v>
      </c>
      <c r="O10768">
        <v>0</v>
      </c>
      <c r="P10768">
        <v>183</v>
      </c>
      <c r="Q10768">
        <v>0</v>
      </c>
      <c r="R10768">
        <v>0</v>
      </c>
      <c r="S10768">
        <v>0</v>
      </c>
      <c r="T10768">
        <v>18</v>
      </c>
      <c r="U10768">
        <v>0</v>
      </c>
      <c r="V10768">
        <v>0</v>
      </c>
      <c r="W10768">
        <v>0</v>
      </c>
      <c r="X10768">
        <v>122.88120796823007</v>
      </c>
      <c r="Y10768">
        <v>0</v>
      </c>
      <c r="Z10768">
        <v>0</v>
      </c>
      <c r="AA10768">
        <v>0</v>
      </c>
      <c r="AB10768">
        <v>27.675484831415037</v>
      </c>
      <c r="AC10768">
        <v>0</v>
      </c>
      <c r="AD10768">
        <v>0</v>
      </c>
      <c r="AE10768">
        <v>150.55669279964511</v>
      </c>
    </row>
    <row r="10769" spans="1:31" x14ac:dyDescent="0.25">
      <c r="A10769">
        <v>1687169</v>
      </c>
      <c r="B10769">
        <v>1</v>
      </c>
      <c r="C10769" t="s">
        <v>80</v>
      </c>
      <c r="D10769" t="s">
        <v>102</v>
      </c>
      <c r="E10769" t="s">
        <v>151</v>
      </c>
      <c r="F10769" t="s">
        <v>30277</v>
      </c>
      <c r="G10769" t="s">
        <v>153</v>
      </c>
      <c r="H10769" t="s">
        <v>143</v>
      </c>
      <c r="I10769" t="s">
        <v>135</v>
      </c>
      <c r="J10769" t="s">
        <v>136</v>
      </c>
      <c r="K10769" t="s">
        <v>137</v>
      </c>
      <c r="L10769" t="s">
        <v>30278</v>
      </c>
      <c r="M10769" t="s">
        <v>30279</v>
      </c>
      <c r="N10769">
        <v>1.6658333329999999</v>
      </c>
      <c r="O10769">
        <v>0</v>
      </c>
      <c r="P10769">
        <v>29</v>
      </c>
      <c r="Q10769">
        <v>0</v>
      </c>
      <c r="R10769">
        <v>0</v>
      </c>
      <c r="S10769">
        <v>0</v>
      </c>
      <c r="T10769">
        <v>3</v>
      </c>
      <c r="U10769">
        <v>0</v>
      </c>
      <c r="V10769">
        <v>0</v>
      </c>
      <c r="W10769">
        <v>0</v>
      </c>
      <c r="X10769">
        <v>5.9334198244651812</v>
      </c>
      <c r="Y10769">
        <v>0</v>
      </c>
      <c r="Z10769">
        <v>0</v>
      </c>
      <c r="AA10769">
        <v>0</v>
      </c>
      <c r="AB10769">
        <v>1.76219830181454</v>
      </c>
      <c r="AC10769">
        <v>0</v>
      </c>
      <c r="AD10769">
        <v>0</v>
      </c>
      <c r="AE10769">
        <v>7.6956181262797214</v>
      </c>
    </row>
    <row r="10770" spans="1:31" x14ac:dyDescent="0.25">
      <c r="A10770">
        <v>1687418</v>
      </c>
      <c r="B10770">
        <v>1</v>
      </c>
      <c r="C10770" t="s">
        <v>80</v>
      </c>
      <c r="D10770" t="s">
        <v>92</v>
      </c>
      <c r="E10770" t="s">
        <v>151</v>
      </c>
      <c r="F10770" t="s">
        <v>30280</v>
      </c>
      <c r="G10770" t="s">
        <v>396</v>
      </c>
      <c r="H10770" t="s">
        <v>143</v>
      </c>
      <c r="I10770" t="s">
        <v>135</v>
      </c>
      <c r="J10770" t="s">
        <v>136</v>
      </c>
      <c r="K10770" t="s">
        <v>137</v>
      </c>
      <c r="L10770" t="s">
        <v>30281</v>
      </c>
      <c r="M10770" t="s">
        <v>30282</v>
      </c>
      <c r="N10770">
        <v>1.6811111110000001</v>
      </c>
      <c r="O10770">
        <v>0</v>
      </c>
      <c r="P10770">
        <v>19</v>
      </c>
      <c r="Q10770">
        <v>0</v>
      </c>
      <c r="R10770">
        <v>3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4.6893846057377671</v>
      </c>
      <c r="Y10770">
        <v>0</v>
      </c>
      <c r="Z10770">
        <v>1.1628167068960001E-2</v>
      </c>
      <c r="AA10770">
        <v>0</v>
      </c>
      <c r="AB10770">
        <v>0</v>
      </c>
      <c r="AC10770">
        <v>0</v>
      </c>
      <c r="AD10770">
        <v>0</v>
      </c>
      <c r="AE10770">
        <v>4.7010127728067275</v>
      </c>
    </row>
    <row r="10771" spans="1:31" x14ac:dyDescent="0.25">
      <c r="A10771">
        <v>1687232</v>
      </c>
      <c r="B10771">
        <v>1</v>
      </c>
      <c r="C10771" t="s">
        <v>80</v>
      </c>
      <c r="D10771" t="s">
        <v>101</v>
      </c>
      <c r="E10771" t="s">
        <v>146</v>
      </c>
      <c r="F10771" t="s">
        <v>30283</v>
      </c>
      <c r="G10771" t="s">
        <v>253</v>
      </c>
      <c r="H10771" t="s">
        <v>143</v>
      </c>
      <c r="I10771" t="s">
        <v>135</v>
      </c>
      <c r="J10771" t="s">
        <v>136</v>
      </c>
      <c r="K10771" t="s">
        <v>167</v>
      </c>
      <c r="L10771" t="s">
        <v>30284</v>
      </c>
      <c r="M10771" t="s">
        <v>30285</v>
      </c>
      <c r="N10771">
        <v>4.0321794439999996</v>
      </c>
      <c r="O10771">
        <v>0</v>
      </c>
      <c r="P10771">
        <v>51</v>
      </c>
      <c r="Q10771">
        <v>0</v>
      </c>
      <c r="R10771">
        <v>12</v>
      </c>
      <c r="S10771">
        <v>0</v>
      </c>
      <c r="T10771">
        <v>13</v>
      </c>
      <c r="U10771">
        <v>0</v>
      </c>
      <c r="V10771">
        <v>0</v>
      </c>
      <c r="W10771">
        <v>0</v>
      </c>
      <c r="X10771">
        <v>36.155713731359526</v>
      </c>
      <c r="Y10771">
        <v>0</v>
      </c>
      <c r="Z10771">
        <v>11.373396682621125</v>
      </c>
      <c r="AA10771">
        <v>0</v>
      </c>
      <c r="AB10771">
        <v>40.947022738327227</v>
      </c>
      <c r="AC10771">
        <v>0</v>
      </c>
      <c r="AD10771">
        <v>0</v>
      </c>
      <c r="AE10771">
        <v>88.476133152307881</v>
      </c>
    </row>
    <row r="10772" spans="1:31" x14ac:dyDescent="0.25">
      <c r="A10772">
        <v>1687773</v>
      </c>
      <c r="B10772">
        <v>1</v>
      </c>
      <c r="C10772" t="s">
        <v>80</v>
      </c>
      <c r="D10772" t="s">
        <v>96</v>
      </c>
      <c r="E10772" t="s">
        <v>140</v>
      </c>
      <c r="F10772" t="s">
        <v>30286</v>
      </c>
      <c r="G10772" t="s">
        <v>197</v>
      </c>
      <c r="H10772" t="s">
        <v>143</v>
      </c>
      <c r="I10772" t="s">
        <v>135</v>
      </c>
      <c r="J10772" t="s">
        <v>136</v>
      </c>
      <c r="K10772" t="s">
        <v>137</v>
      </c>
      <c r="L10772" t="s">
        <v>30287</v>
      </c>
      <c r="M10772" t="s">
        <v>30288</v>
      </c>
      <c r="N10772">
        <v>0.42499999999999999</v>
      </c>
      <c r="O10772">
        <v>0</v>
      </c>
      <c r="P10772">
        <v>1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1.05329106379E-2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1.05329106379E-2</v>
      </c>
    </row>
    <row r="10773" spans="1:31" x14ac:dyDescent="0.25">
      <c r="A10773">
        <v>1687375</v>
      </c>
      <c r="B10773">
        <v>1</v>
      </c>
      <c r="C10773" t="s">
        <v>80</v>
      </c>
      <c r="D10773" t="s">
        <v>100</v>
      </c>
      <c r="E10773" t="s">
        <v>140</v>
      </c>
      <c r="F10773" t="s">
        <v>30289</v>
      </c>
      <c r="G10773" t="s">
        <v>142</v>
      </c>
      <c r="H10773" t="s">
        <v>143</v>
      </c>
      <c r="I10773" t="s">
        <v>135</v>
      </c>
      <c r="J10773" t="s">
        <v>136</v>
      </c>
      <c r="K10773" t="s">
        <v>137</v>
      </c>
      <c r="L10773" t="s">
        <v>30290</v>
      </c>
      <c r="M10773" t="s">
        <v>30291</v>
      </c>
      <c r="N10773">
        <v>3.071388888</v>
      </c>
      <c r="O10773">
        <v>0</v>
      </c>
      <c r="P10773">
        <v>2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2.0632107166835234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2.0632107166835234</v>
      </c>
    </row>
    <row r="10774" spans="1:31" x14ac:dyDescent="0.25">
      <c r="A10774">
        <v>1687624</v>
      </c>
      <c r="B10774">
        <v>1</v>
      </c>
      <c r="C10774" t="s">
        <v>80</v>
      </c>
      <c r="D10774" t="s">
        <v>90</v>
      </c>
      <c r="E10774" t="s">
        <v>140</v>
      </c>
      <c r="F10774" t="s">
        <v>30292</v>
      </c>
      <c r="G10774" t="s">
        <v>197</v>
      </c>
      <c r="H10774" t="s">
        <v>143</v>
      </c>
      <c r="I10774" t="s">
        <v>135</v>
      </c>
      <c r="J10774" t="s">
        <v>136</v>
      </c>
      <c r="K10774" t="s">
        <v>137</v>
      </c>
      <c r="L10774" t="s">
        <v>30293</v>
      </c>
      <c r="M10774" t="s">
        <v>30294</v>
      </c>
      <c r="N10774">
        <v>1.666666666</v>
      </c>
      <c r="O10774">
        <v>0</v>
      </c>
      <c r="P10774">
        <v>4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0.75891811050730673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0.75891811050730673</v>
      </c>
    </row>
    <row r="10775" spans="1:31" x14ac:dyDescent="0.25">
      <c r="A10775">
        <v>1687667</v>
      </c>
      <c r="B10775">
        <v>1</v>
      </c>
      <c r="C10775" t="s">
        <v>80</v>
      </c>
      <c r="D10775" t="s">
        <v>90</v>
      </c>
      <c r="E10775" t="s">
        <v>140</v>
      </c>
      <c r="F10775" t="s">
        <v>30295</v>
      </c>
      <c r="G10775" t="s">
        <v>197</v>
      </c>
      <c r="H10775" t="s">
        <v>143</v>
      </c>
      <c r="I10775" t="s">
        <v>135</v>
      </c>
      <c r="J10775" t="s">
        <v>136</v>
      </c>
      <c r="K10775" t="s">
        <v>137</v>
      </c>
      <c r="L10775" t="s">
        <v>30296</v>
      </c>
      <c r="M10775" t="s">
        <v>30297</v>
      </c>
      <c r="N10775">
        <v>1.689444444</v>
      </c>
      <c r="O10775">
        <v>0</v>
      </c>
      <c r="P10775">
        <v>1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1.6846426464946391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1.6846426464946391</v>
      </c>
    </row>
    <row r="10776" spans="1:31" x14ac:dyDescent="0.25">
      <c r="A10776">
        <v>1687767</v>
      </c>
      <c r="B10776">
        <v>1</v>
      </c>
      <c r="C10776" t="s">
        <v>81</v>
      </c>
      <c r="D10776" t="s">
        <v>122</v>
      </c>
      <c r="E10776" t="s">
        <v>164</v>
      </c>
      <c r="F10776" t="s">
        <v>30298</v>
      </c>
      <c r="G10776" t="s">
        <v>161</v>
      </c>
      <c r="H10776" t="s">
        <v>134</v>
      </c>
      <c r="I10776" t="s">
        <v>135</v>
      </c>
      <c r="J10776" t="s">
        <v>136</v>
      </c>
      <c r="K10776" t="s">
        <v>137</v>
      </c>
      <c r="L10776" t="s">
        <v>30299</v>
      </c>
      <c r="M10776" t="s">
        <v>30300</v>
      </c>
      <c r="N10776">
        <v>0.32027777699999999</v>
      </c>
      <c r="O10776">
        <v>14</v>
      </c>
      <c r="P10776">
        <v>901</v>
      </c>
      <c r="Q10776">
        <v>1</v>
      </c>
      <c r="R10776">
        <v>20</v>
      </c>
      <c r="S10776">
        <v>6</v>
      </c>
      <c r="T10776">
        <v>69</v>
      </c>
      <c r="U10776">
        <v>1</v>
      </c>
      <c r="V10776">
        <v>0</v>
      </c>
      <c r="W10776">
        <v>0.54811303388236388</v>
      </c>
      <c r="X10776">
        <v>31.102971693479052</v>
      </c>
      <c r="Y10776">
        <v>3.2610920338888889E-4</v>
      </c>
      <c r="Z10776">
        <v>0.57952578099246987</v>
      </c>
      <c r="AA10776">
        <v>24.021685044147929</v>
      </c>
      <c r="AB10776">
        <v>4.598058655741843</v>
      </c>
      <c r="AC10776">
        <v>0.28902940242998304</v>
      </c>
      <c r="AD10776">
        <v>0</v>
      </c>
      <c r="AE10776">
        <v>61.139709719877033</v>
      </c>
    </row>
    <row r="10777" spans="1:31" x14ac:dyDescent="0.25">
      <c r="A10777">
        <v>1687226</v>
      </c>
      <c r="B10777">
        <v>1</v>
      </c>
      <c r="C10777" t="s">
        <v>80</v>
      </c>
      <c r="D10777" t="s">
        <v>85</v>
      </c>
      <c r="E10777" t="s">
        <v>151</v>
      </c>
      <c r="F10777" t="s">
        <v>15441</v>
      </c>
      <c r="G10777" t="s">
        <v>281</v>
      </c>
      <c r="H10777" t="s">
        <v>143</v>
      </c>
      <c r="I10777" t="s">
        <v>135</v>
      </c>
      <c r="J10777" t="s">
        <v>136</v>
      </c>
      <c r="K10777" t="s">
        <v>167</v>
      </c>
      <c r="L10777" t="s">
        <v>30301</v>
      </c>
      <c r="M10777" t="s">
        <v>30302</v>
      </c>
      <c r="N10777">
        <v>5.2493758330000002</v>
      </c>
      <c r="O10777">
        <v>0</v>
      </c>
      <c r="P10777">
        <v>225</v>
      </c>
      <c r="Q10777">
        <v>0</v>
      </c>
      <c r="R10777">
        <v>1</v>
      </c>
      <c r="S10777">
        <v>0</v>
      </c>
      <c r="T10777">
        <v>21</v>
      </c>
      <c r="U10777">
        <v>0</v>
      </c>
      <c r="V10777">
        <v>0</v>
      </c>
      <c r="W10777">
        <v>0</v>
      </c>
      <c r="X10777">
        <v>272.07564227274548</v>
      </c>
      <c r="Y10777">
        <v>0</v>
      </c>
      <c r="Z10777">
        <v>0.29622218537770251</v>
      </c>
      <c r="AA10777">
        <v>0</v>
      </c>
      <c r="AB10777">
        <v>146.98051406753561</v>
      </c>
      <c r="AC10777">
        <v>0</v>
      </c>
      <c r="AD10777">
        <v>0</v>
      </c>
      <c r="AE10777">
        <v>419.35237852565876</v>
      </c>
    </row>
    <row r="10778" spans="1:31" x14ac:dyDescent="0.25">
      <c r="A10778">
        <v>1687756</v>
      </c>
      <c r="B10778">
        <v>1</v>
      </c>
      <c r="C10778" t="s">
        <v>80</v>
      </c>
      <c r="D10778" t="s">
        <v>82</v>
      </c>
      <c r="E10778" t="s">
        <v>151</v>
      </c>
      <c r="F10778" t="s">
        <v>19542</v>
      </c>
      <c r="G10778" t="s">
        <v>153</v>
      </c>
      <c r="H10778" t="s">
        <v>143</v>
      </c>
      <c r="I10778" t="s">
        <v>135</v>
      </c>
      <c r="J10778" t="s">
        <v>136</v>
      </c>
      <c r="K10778" t="s">
        <v>137</v>
      </c>
      <c r="L10778" t="s">
        <v>30303</v>
      </c>
      <c r="M10778" t="s">
        <v>30304</v>
      </c>
      <c r="N10778">
        <v>1.073055555</v>
      </c>
      <c r="O10778">
        <v>0</v>
      </c>
      <c r="P10778">
        <v>199</v>
      </c>
      <c r="Q10778">
        <v>0</v>
      </c>
      <c r="R10778">
        <v>0</v>
      </c>
      <c r="S10778">
        <v>0</v>
      </c>
      <c r="T10778">
        <v>8</v>
      </c>
      <c r="U10778">
        <v>0</v>
      </c>
      <c r="V10778">
        <v>0</v>
      </c>
      <c r="W10778">
        <v>0</v>
      </c>
      <c r="X10778">
        <v>74.274056912967012</v>
      </c>
      <c r="Y10778">
        <v>0</v>
      </c>
      <c r="Z10778">
        <v>0</v>
      </c>
      <c r="AA10778">
        <v>0</v>
      </c>
      <c r="AB10778">
        <v>2.3657469578037156</v>
      </c>
      <c r="AC10778">
        <v>0</v>
      </c>
      <c r="AD10778">
        <v>0</v>
      </c>
      <c r="AE10778">
        <v>76.639803870770734</v>
      </c>
    </row>
    <row r="10779" spans="1:31" x14ac:dyDescent="0.25">
      <c r="A10779">
        <v>1687238</v>
      </c>
      <c r="B10779">
        <v>1</v>
      </c>
      <c r="C10779" t="s">
        <v>80</v>
      </c>
      <c r="D10779" t="s">
        <v>109</v>
      </c>
      <c r="E10779" t="s">
        <v>159</v>
      </c>
      <c r="F10779" t="s">
        <v>30305</v>
      </c>
      <c r="G10779" t="s">
        <v>281</v>
      </c>
      <c r="H10779" t="s">
        <v>134</v>
      </c>
      <c r="I10779" t="s">
        <v>135</v>
      </c>
      <c r="J10779" t="s">
        <v>136</v>
      </c>
      <c r="K10779" t="s">
        <v>167</v>
      </c>
      <c r="L10779" t="s">
        <v>30306</v>
      </c>
      <c r="M10779" t="s">
        <v>30307</v>
      </c>
      <c r="N10779">
        <v>8.4144444440000008</v>
      </c>
      <c r="O10779">
        <v>0</v>
      </c>
      <c r="P10779">
        <v>25</v>
      </c>
      <c r="Q10779">
        <v>0</v>
      </c>
      <c r="R10779">
        <v>12</v>
      </c>
      <c r="S10779">
        <v>0</v>
      </c>
      <c r="T10779">
        <v>16</v>
      </c>
      <c r="U10779">
        <v>0</v>
      </c>
      <c r="V10779">
        <v>0</v>
      </c>
      <c r="W10779">
        <v>0</v>
      </c>
      <c r="X10779">
        <v>39.785169879159021</v>
      </c>
      <c r="Y10779">
        <v>0</v>
      </c>
      <c r="Z10779">
        <v>26.979568625031646</v>
      </c>
      <c r="AA10779">
        <v>0</v>
      </c>
      <c r="AB10779">
        <v>63.584033917558216</v>
      </c>
      <c r="AC10779">
        <v>0</v>
      </c>
      <c r="AD10779">
        <v>0</v>
      </c>
      <c r="AE10779">
        <v>130.34877242174889</v>
      </c>
    </row>
    <row r="10780" spans="1:31" x14ac:dyDescent="0.25">
      <c r="A10780">
        <v>1687633</v>
      </c>
      <c r="B10780">
        <v>1</v>
      </c>
      <c r="C10780" t="s">
        <v>81</v>
      </c>
      <c r="D10780" t="s">
        <v>113</v>
      </c>
      <c r="E10780" t="s">
        <v>179</v>
      </c>
      <c r="F10780" t="s">
        <v>17322</v>
      </c>
      <c r="G10780" t="s">
        <v>161</v>
      </c>
      <c r="H10780" t="s">
        <v>134</v>
      </c>
      <c r="I10780" t="s">
        <v>173</v>
      </c>
      <c r="J10780" t="s">
        <v>136</v>
      </c>
      <c r="K10780" t="s">
        <v>137</v>
      </c>
      <c r="L10780" t="s">
        <v>30308</v>
      </c>
      <c r="M10780" t="s">
        <v>30309</v>
      </c>
      <c r="N10780">
        <v>0.04</v>
      </c>
      <c r="O10780">
        <v>19</v>
      </c>
      <c r="P10780">
        <v>3928</v>
      </c>
      <c r="Q10780">
        <v>273</v>
      </c>
      <c r="R10780">
        <v>1192</v>
      </c>
      <c r="S10780">
        <v>53</v>
      </c>
      <c r="T10780">
        <v>306</v>
      </c>
      <c r="U10780">
        <v>3</v>
      </c>
      <c r="V10780">
        <v>0</v>
      </c>
      <c r="W10780">
        <v>0.12491880747903999</v>
      </c>
      <c r="X10780">
        <v>22.648485497715189</v>
      </c>
      <c r="Y10780">
        <v>7.3268140810594824</v>
      </c>
      <c r="Z10780">
        <v>19.74087023779278</v>
      </c>
      <c r="AA10780">
        <v>7.5877978549671194</v>
      </c>
      <c r="AB10780">
        <v>11.05625380113119</v>
      </c>
      <c r="AC10780">
        <v>5.7521360056648811</v>
      </c>
      <c r="AD10780">
        <v>0</v>
      </c>
      <c r="AE10780">
        <v>74.237276285809685</v>
      </c>
    </row>
    <row r="10781" spans="1:31" x14ac:dyDescent="0.25">
      <c r="A10781">
        <v>1687407</v>
      </c>
      <c r="B10781">
        <v>1</v>
      </c>
      <c r="C10781" t="s">
        <v>80</v>
      </c>
      <c r="D10781" t="s">
        <v>94</v>
      </c>
      <c r="E10781" t="s">
        <v>146</v>
      </c>
      <c r="F10781" t="s">
        <v>20856</v>
      </c>
      <c r="G10781" t="s">
        <v>148</v>
      </c>
      <c r="H10781" t="s">
        <v>143</v>
      </c>
      <c r="I10781" t="s">
        <v>135</v>
      </c>
      <c r="J10781" t="s">
        <v>136</v>
      </c>
      <c r="K10781" t="s">
        <v>137</v>
      </c>
      <c r="L10781" t="s">
        <v>30310</v>
      </c>
      <c r="M10781" t="s">
        <v>30311</v>
      </c>
      <c r="N10781">
        <v>5.2769444439999997</v>
      </c>
      <c r="O10781">
        <v>0</v>
      </c>
      <c r="P10781">
        <v>102</v>
      </c>
      <c r="Q10781">
        <v>0</v>
      </c>
      <c r="R10781">
        <v>6</v>
      </c>
      <c r="S10781">
        <v>0</v>
      </c>
      <c r="T10781">
        <v>11</v>
      </c>
      <c r="U10781">
        <v>0</v>
      </c>
      <c r="V10781">
        <v>0</v>
      </c>
      <c r="W10781">
        <v>0</v>
      </c>
      <c r="X10781">
        <v>101.10478807547634</v>
      </c>
      <c r="Y10781">
        <v>0</v>
      </c>
      <c r="Z10781">
        <v>10.694117065818</v>
      </c>
      <c r="AA10781">
        <v>0</v>
      </c>
      <c r="AB10781">
        <v>56.765859115073205</v>
      </c>
      <c r="AC10781">
        <v>0</v>
      </c>
      <c r="AD10781">
        <v>0</v>
      </c>
      <c r="AE10781">
        <v>168.56476425636754</v>
      </c>
    </row>
    <row r="10782" spans="1:31" x14ac:dyDescent="0.25">
      <c r="A10782">
        <v>1687255</v>
      </c>
      <c r="B10782">
        <v>1</v>
      </c>
      <c r="C10782" t="s">
        <v>80</v>
      </c>
      <c r="D10782" t="s">
        <v>93</v>
      </c>
      <c r="E10782" t="s">
        <v>146</v>
      </c>
      <c r="F10782" t="s">
        <v>30312</v>
      </c>
      <c r="G10782" t="s">
        <v>253</v>
      </c>
      <c r="H10782" t="s">
        <v>143</v>
      </c>
      <c r="I10782" t="s">
        <v>135</v>
      </c>
      <c r="J10782" t="s">
        <v>136</v>
      </c>
      <c r="K10782" t="s">
        <v>167</v>
      </c>
      <c r="L10782" t="s">
        <v>30313</v>
      </c>
      <c r="M10782" t="s">
        <v>30314</v>
      </c>
      <c r="N10782">
        <v>4.8658138879999999</v>
      </c>
      <c r="O10782">
        <v>0</v>
      </c>
      <c r="P10782">
        <v>4</v>
      </c>
      <c r="Q10782">
        <v>0</v>
      </c>
      <c r="R10782">
        <v>19</v>
      </c>
      <c r="S10782">
        <v>0</v>
      </c>
      <c r="T10782">
        <v>6</v>
      </c>
      <c r="U10782">
        <v>0</v>
      </c>
      <c r="V10782">
        <v>0</v>
      </c>
      <c r="W10782">
        <v>0</v>
      </c>
      <c r="X10782">
        <v>1.0220670181621947</v>
      </c>
      <c r="Y10782">
        <v>0</v>
      </c>
      <c r="Z10782">
        <v>17.453015768623555</v>
      </c>
      <c r="AA10782">
        <v>0</v>
      </c>
      <c r="AB10782">
        <v>33.801549605598161</v>
      </c>
      <c r="AC10782">
        <v>0</v>
      </c>
      <c r="AD10782">
        <v>0</v>
      </c>
      <c r="AE10782">
        <v>52.27663239238391</v>
      </c>
    </row>
    <row r="10783" spans="1:31" x14ac:dyDescent="0.25">
      <c r="A10783">
        <v>1687593</v>
      </c>
      <c r="B10783">
        <v>1</v>
      </c>
      <c r="C10783" t="s">
        <v>81</v>
      </c>
      <c r="D10783" t="s">
        <v>128</v>
      </c>
      <c r="E10783" t="s">
        <v>159</v>
      </c>
      <c r="F10783" t="s">
        <v>30315</v>
      </c>
      <c r="G10783" t="s">
        <v>596</v>
      </c>
      <c r="H10783" t="s">
        <v>134</v>
      </c>
      <c r="I10783" t="s">
        <v>135</v>
      </c>
      <c r="J10783" t="s">
        <v>136</v>
      </c>
      <c r="K10783" t="s">
        <v>137</v>
      </c>
      <c r="L10783" t="s">
        <v>30316</v>
      </c>
      <c r="M10783" t="s">
        <v>30317</v>
      </c>
      <c r="N10783">
        <v>3.0308333329999999</v>
      </c>
      <c r="O10783">
        <v>0</v>
      </c>
      <c r="P10783">
        <v>108</v>
      </c>
      <c r="Q10783">
        <v>1</v>
      </c>
      <c r="R10783">
        <v>5</v>
      </c>
      <c r="S10783">
        <v>0</v>
      </c>
      <c r="T10783">
        <v>15</v>
      </c>
      <c r="U10783">
        <v>0</v>
      </c>
      <c r="V10783">
        <v>0</v>
      </c>
      <c r="W10783">
        <v>0</v>
      </c>
      <c r="X10783">
        <v>34.689252070014447</v>
      </c>
      <c r="Y10783">
        <v>0</v>
      </c>
      <c r="Z10783">
        <v>1.0729820863212198</v>
      </c>
      <c r="AA10783">
        <v>0</v>
      </c>
      <c r="AB10783">
        <v>27.11217268414152</v>
      </c>
      <c r="AC10783">
        <v>0</v>
      </c>
      <c r="AD10783">
        <v>0</v>
      </c>
      <c r="AE10783">
        <v>62.874406840477185</v>
      </c>
    </row>
    <row r="10784" spans="1:31" x14ac:dyDescent="0.25">
      <c r="A10784">
        <v>1687152</v>
      </c>
      <c r="B10784">
        <v>1</v>
      </c>
      <c r="C10784" t="s">
        <v>81</v>
      </c>
      <c r="D10784" t="s">
        <v>122</v>
      </c>
      <c r="E10784" t="s">
        <v>131</v>
      </c>
      <c r="F10784" t="s">
        <v>30318</v>
      </c>
      <c r="G10784" t="s">
        <v>161</v>
      </c>
      <c r="H10784" t="s">
        <v>134</v>
      </c>
      <c r="I10784" t="s">
        <v>135</v>
      </c>
      <c r="J10784" t="s">
        <v>136</v>
      </c>
      <c r="K10784" t="s">
        <v>137</v>
      </c>
      <c r="L10784" t="s">
        <v>30319</v>
      </c>
      <c r="M10784" t="s">
        <v>30320</v>
      </c>
      <c r="N10784">
        <v>0.37888888799999998</v>
      </c>
      <c r="O10784">
        <v>0</v>
      </c>
      <c r="P10784">
        <v>134</v>
      </c>
      <c r="Q10784">
        <v>0</v>
      </c>
      <c r="R10784">
        <v>0</v>
      </c>
      <c r="S10784">
        <v>6</v>
      </c>
      <c r="T10784">
        <v>15</v>
      </c>
      <c r="U10784">
        <v>3</v>
      </c>
      <c r="V10784">
        <v>0</v>
      </c>
      <c r="W10784">
        <v>0</v>
      </c>
      <c r="X10784">
        <v>3.4490786171920829</v>
      </c>
      <c r="Y10784">
        <v>0</v>
      </c>
      <c r="Z10784">
        <v>0</v>
      </c>
      <c r="AA10784">
        <v>2.5713949637968407</v>
      </c>
      <c r="AB10784">
        <v>1.4594616073511468</v>
      </c>
      <c r="AC10784">
        <v>124.69425676777607</v>
      </c>
      <c r="AD10784">
        <v>0</v>
      </c>
      <c r="AE10784">
        <v>132.17419195611615</v>
      </c>
    </row>
    <row r="10785" spans="1:31" x14ac:dyDescent="0.25">
      <c r="A10785">
        <v>1687447</v>
      </c>
      <c r="B10785">
        <v>1</v>
      </c>
      <c r="C10785" t="s">
        <v>80</v>
      </c>
      <c r="D10785" t="s">
        <v>92</v>
      </c>
      <c r="E10785" t="s">
        <v>159</v>
      </c>
      <c r="F10785" t="s">
        <v>30321</v>
      </c>
      <c r="G10785" t="s">
        <v>161</v>
      </c>
      <c r="H10785" t="s">
        <v>134</v>
      </c>
      <c r="I10785" t="s">
        <v>135</v>
      </c>
      <c r="J10785" t="s">
        <v>136</v>
      </c>
      <c r="K10785" t="s">
        <v>137</v>
      </c>
      <c r="L10785" t="s">
        <v>30322</v>
      </c>
      <c r="M10785" t="s">
        <v>30323</v>
      </c>
      <c r="N10785">
        <v>1.034444444</v>
      </c>
      <c r="O10785">
        <v>0</v>
      </c>
      <c r="P10785">
        <v>232</v>
      </c>
      <c r="Q10785">
        <v>0</v>
      </c>
      <c r="R10785">
        <v>1</v>
      </c>
      <c r="S10785">
        <v>0</v>
      </c>
      <c r="T10785">
        <v>8</v>
      </c>
      <c r="U10785">
        <v>0</v>
      </c>
      <c r="V10785">
        <v>0</v>
      </c>
      <c r="W10785">
        <v>0</v>
      </c>
      <c r="X10785">
        <v>80.400031067431996</v>
      </c>
      <c r="Y10785">
        <v>0</v>
      </c>
      <c r="Z10785">
        <v>0.61025772721367999</v>
      </c>
      <c r="AA10785">
        <v>0</v>
      </c>
      <c r="AB10785">
        <v>5.108659531031762</v>
      </c>
      <c r="AC10785">
        <v>0</v>
      </c>
      <c r="AD10785">
        <v>0</v>
      </c>
      <c r="AE10785">
        <v>86.118948325677437</v>
      </c>
    </row>
    <row r="10786" spans="1:31" x14ac:dyDescent="0.25">
      <c r="A10786">
        <v>1687676</v>
      </c>
      <c r="B10786">
        <v>1</v>
      </c>
      <c r="C10786" t="s">
        <v>80</v>
      </c>
      <c r="D10786" t="s">
        <v>98</v>
      </c>
      <c r="E10786" t="s">
        <v>140</v>
      </c>
      <c r="F10786" t="s">
        <v>30324</v>
      </c>
      <c r="G10786" t="s">
        <v>197</v>
      </c>
      <c r="H10786" t="s">
        <v>143</v>
      </c>
      <c r="I10786" t="s">
        <v>135</v>
      </c>
      <c r="J10786" t="s">
        <v>136</v>
      </c>
      <c r="K10786" t="s">
        <v>137</v>
      </c>
      <c r="L10786" t="s">
        <v>30325</v>
      </c>
      <c r="M10786" t="s">
        <v>30326</v>
      </c>
      <c r="N10786">
        <v>2.0138888879999999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1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</row>
    <row r="10787" spans="1:31" x14ac:dyDescent="0.25">
      <c r="A10787">
        <v>1687364</v>
      </c>
      <c r="B10787">
        <v>1</v>
      </c>
      <c r="C10787" t="s">
        <v>80</v>
      </c>
      <c r="D10787" t="s">
        <v>92</v>
      </c>
      <c r="E10787" t="s">
        <v>164</v>
      </c>
      <c r="F10787" t="s">
        <v>3025</v>
      </c>
      <c r="G10787" t="s">
        <v>161</v>
      </c>
      <c r="H10787" t="s">
        <v>134</v>
      </c>
      <c r="I10787" t="s">
        <v>135</v>
      </c>
      <c r="J10787" t="s">
        <v>136</v>
      </c>
      <c r="K10787" t="s">
        <v>137</v>
      </c>
      <c r="L10787" t="s">
        <v>30327</v>
      </c>
      <c r="M10787" t="s">
        <v>30328</v>
      </c>
      <c r="N10787">
        <v>0.65333333299999996</v>
      </c>
      <c r="O10787">
        <v>0</v>
      </c>
      <c r="P10787">
        <v>83</v>
      </c>
      <c r="Q10787">
        <v>7</v>
      </c>
      <c r="R10787">
        <v>20</v>
      </c>
      <c r="S10787">
        <v>3</v>
      </c>
      <c r="T10787">
        <v>3</v>
      </c>
      <c r="U10787">
        <v>0</v>
      </c>
      <c r="V10787">
        <v>0</v>
      </c>
      <c r="W10787">
        <v>0</v>
      </c>
      <c r="X10787">
        <v>9.1263606257653187</v>
      </c>
      <c r="Y10787">
        <v>22.15181881943613</v>
      </c>
      <c r="Z10787">
        <v>0.76096684154427985</v>
      </c>
      <c r="AA10787">
        <v>132.93004824874134</v>
      </c>
      <c r="AB10787">
        <v>5.8284424582463323</v>
      </c>
      <c r="AC10787">
        <v>0</v>
      </c>
      <c r="AD10787">
        <v>0</v>
      </c>
      <c r="AE10787">
        <v>170.79763699373342</v>
      </c>
    </row>
    <row r="10788" spans="1:31" x14ac:dyDescent="0.25">
      <c r="A10788">
        <v>1687507</v>
      </c>
      <c r="B10788">
        <v>1</v>
      </c>
      <c r="C10788" t="s">
        <v>80</v>
      </c>
      <c r="D10788" t="s">
        <v>83</v>
      </c>
      <c r="E10788" t="s">
        <v>151</v>
      </c>
      <c r="F10788" t="s">
        <v>30329</v>
      </c>
      <c r="G10788" t="s">
        <v>891</v>
      </c>
      <c r="H10788" t="s">
        <v>143</v>
      </c>
      <c r="I10788" t="s">
        <v>135</v>
      </c>
      <c r="J10788" t="s">
        <v>136</v>
      </c>
      <c r="K10788" t="s">
        <v>137</v>
      </c>
      <c r="L10788" t="s">
        <v>30330</v>
      </c>
      <c r="M10788" t="s">
        <v>30331</v>
      </c>
      <c r="N10788">
        <v>2.2455555550000001</v>
      </c>
      <c r="O10788">
        <v>0</v>
      </c>
      <c r="P10788">
        <v>50</v>
      </c>
      <c r="Q10788">
        <v>0</v>
      </c>
      <c r="R10788">
        <v>0</v>
      </c>
      <c r="S10788">
        <v>0</v>
      </c>
      <c r="T10788">
        <v>15</v>
      </c>
      <c r="U10788">
        <v>0</v>
      </c>
      <c r="V10788">
        <v>0</v>
      </c>
      <c r="W10788">
        <v>0</v>
      </c>
      <c r="X10788">
        <v>50.562515408343536</v>
      </c>
      <c r="Y10788">
        <v>0</v>
      </c>
      <c r="Z10788">
        <v>0</v>
      </c>
      <c r="AA10788">
        <v>0</v>
      </c>
      <c r="AB10788">
        <v>45.479491760766429</v>
      </c>
      <c r="AC10788">
        <v>0</v>
      </c>
      <c r="AD10788">
        <v>0</v>
      </c>
      <c r="AE10788">
        <v>96.042007169109965</v>
      </c>
    </row>
    <row r="10789" spans="1:31" x14ac:dyDescent="0.25">
      <c r="A10789">
        <v>1687484</v>
      </c>
      <c r="B10789">
        <v>1</v>
      </c>
      <c r="C10789" t="s">
        <v>80</v>
      </c>
      <c r="D10789" t="s">
        <v>95</v>
      </c>
      <c r="E10789" t="s">
        <v>151</v>
      </c>
      <c r="F10789" t="s">
        <v>30332</v>
      </c>
      <c r="G10789" t="s">
        <v>153</v>
      </c>
      <c r="H10789" t="s">
        <v>143</v>
      </c>
      <c r="I10789" t="s">
        <v>135</v>
      </c>
      <c r="J10789" t="s">
        <v>136</v>
      </c>
      <c r="K10789" t="s">
        <v>137</v>
      </c>
      <c r="L10789" t="s">
        <v>30333</v>
      </c>
      <c r="M10789" t="s">
        <v>30334</v>
      </c>
      <c r="N10789">
        <v>2.733333333</v>
      </c>
      <c r="O10789">
        <v>0</v>
      </c>
      <c r="P10789">
        <v>178</v>
      </c>
      <c r="Q10789">
        <v>0</v>
      </c>
      <c r="R10789">
        <v>1</v>
      </c>
      <c r="S10789">
        <v>0</v>
      </c>
      <c r="T10789">
        <v>7</v>
      </c>
      <c r="U10789">
        <v>0</v>
      </c>
      <c r="V10789">
        <v>0</v>
      </c>
      <c r="W10789">
        <v>0</v>
      </c>
      <c r="X10789">
        <v>107.54300432600721</v>
      </c>
      <c r="Y10789">
        <v>0</v>
      </c>
      <c r="Z10789">
        <v>0</v>
      </c>
      <c r="AA10789">
        <v>0</v>
      </c>
      <c r="AB10789">
        <v>7.4588625642829598</v>
      </c>
      <c r="AC10789">
        <v>0</v>
      </c>
      <c r="AD10789">
        <v>0</v>
      </c>
      <c r="AE10789">
        <v>115.00186689029016</v>
      </c>
    </row>
    <row r="10790" spans="1:31" x14ac:dyDescent="0.25">
      <c r="A10790">
        <v>1687384</v>
      </c>
      <c r="B10790">
        <v>1</v>
      </c>
      <c r="C10790" t="s">
        <v>80</v>
      </c>
      <c r="D10790" t="s">
        <v>83</v>
      </c>
      <c r="E10790" t="s">
        <v>151</v>
      </c>
      <c r="F10790" t="s">
        <v>28820</v>
      </c>
      <c r="G10790" t="s">
        <v>153</v>
      </c>
      <c r="H10790" t="s">
        <v>143</v>
      </c>
      <c r="I10790" t="s">
        <v>135</v>
      </c>
      <c r="J10790" t="s">
        <v>136</v>
      </c>
      <c r="K10790" t="s">
        <v>137</v>
      </c>
      <c r="L10790" t="s">
        <v>30335</v>
      </c>
      <c r="M10790" t="s">
        <v>30336</v>
      </c>
      <c r="N10790">
        <v>3.1219444439999999</v>
      </c>
      <c r="O10790">
        <v>0</v>
      </c>
      <c r="P10790">
        <v>154</v>
      </c>
      <c r="Q10790">
        <v>0</v>
      </c>
      <c r="R10790">
        <v>0</v>
      </c>
      <c r="S10790">
        <v>0</v>
      </c>
      <c r="T10790">
        <v>7</v>
      </c>
      <c r="U10790">
        <v>0</v>
      </c>
      <c r="V10790">
        <v>0</v>
      </c>
      <c r="W10790">
        <v>0</v>
      </c>
      <c r="X10790">
        <v>98.553416018555538</v>
      </c>
      <c r="Y10790">
        <v>0</v>
      </c>
      <c r="Z10790">
        <v>0</v>
      </c>
      <c r="AA10790">
        <v>0</v>
      </c>
      <c r="AB10790">
        <v>14.456436998433341</v>
      </c>
      <c r="AC10790">
        <v>0</v>
      </c>
      <c r="AD10790">
        <v>0</v>
      </c>
      <c r="AE10790">
        <v>113.00985301698888</v>
      </c>
    </row>
    <row r="10791" spans="1:31" x14ac:dyDescent="0.25">
      <c r="A10791">
        <v>1687172</v>
      </c>
      <c r="B10791">
        <v>1</v>
      </c>
      <c r="C10791" t="s">
        <v>80</v>
      </c>
      <c r="D10791" t="s">
        <v>105</v>
      </c>
      <c r="E10791" t="s">
        <v>140</v>
      </c>
      <c r="F10791" t="s">
        <v>30337</v>
      </c>
      <c r="G10791" t="s">
        <v>197</v>
      </c>
      <c r="H10791" t="s">
        <v>143</v>
      </c>
      <c r="I10791" t="s">
        <v>135</v>
      </c>
      <c r="J10791" t="s">
        <v>136</v>
      </c>
      <c r="K10791" t="s">
        <v>137</v>
      </c>
      <c r="L10791" t="s">
        <v>30338</v>
      </c>
      <c r="M10791" t="s">
        <v>30339</v>
      </c>
      <c r="N10791">
        <v>1.6888888879999999</v>
      </c>
      <c r="O10791">
        <v>0</v>
      </c>
      <c r="P10791">
        <v>1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0.44671927694563313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0.44671927694563313</v>
      </c>
    </row>
    <row r="10792" spans="1:31" x14ac:dyDescent="0.25">
      <c r="A10792">
        <v>1687527</v>
      </c>
      <c r="B10792">
        <v>1</v>
      </c>
      <c r="C10792" t="s">
        <v>81</v>
      </c>
      <c r="D10792" t="s">
        <v>118</v>
      </c>
      <c r="E10792" t="s">
        <v>140</v>
      </c>
      <c r="F10792" t="s">
        <v>30340</v>
      </c>
      <c r="G10792" t="s">
        <v>197</v>
      </c>
      <c r="H10792" t="s">
        <v>143</v>
      </c>
      <c r="I10792" t="s">
        <v>135</v>
      </c>
      <c r="J10792" t="s">
        <v>136</v>
      </c>
      <c r="K10792" t="s">
        <v>137</v>
      </c>
      <c r="L10792" t="s">
        <v>30341</v>
      </c>
      <c r="M10792" t="s">
        <v>30342</v>
      </c>
      <c r="N10792">
        <v>4.926388888</v>
      </c>
      <c r="O10792">
        <v>0</v>
      </c>
      <c r="P10792">
        <v>1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1.4679246751864823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1.4679246751864823</v>
      </c>
    </row>
    <row r="10793" spans="1:31" x14ac:dyDescent="0.25">
      <c r="A10793">
        <v>1687470</v>
      </c>
      <c r="B10793">
        <v>1</v>
      </c>
      <c r="C10793" t="s">
        <v>81</v>
      </c>
      <c r="D10793" t="s">
        <v>120</v>
      </c>
      <c r="E10793" t="s">
        <v>151</v>
      </c>
      <c r="F10793" t="s">
        <v>30343</v>
      </c>
      <c r="G10793" t="s">
        <v>222</v>
      </c>
      <c r="H10793" t="s">
        <v>143</v>
      </c>
      <c r="I10793" t="s">
        <v>135</v>
      </c>
      <c r="J10793" t="s">
        <v>136</v>
      </c>
      <c r="K10793" t="s">
        <v>137</v>
      </c>
      <c r="L10793" t="s">
        <v>30344</v>
      </c>
      <c r="M10793" t="s">
        <v>30345</v>
      </c>
      <c r="N10793">
        <v>2.0072222219999998</v>
      </c>
      <c r="O10793">
        <v>0</v>
      </c>
      <c r="P10793">
        <v>75</v>
      </c>
      <c r="Q10793">
        <v>0</v>
      </c>
      <c r="R10793">
        <v>1</v>
      </c>
      <c r="S10793">
        <v>0</v>
      </c>
      <c r="T10793">
        <v>5</v>
      </c>
      <c r="U10793">
        <v>0</v>
      </c>
      <c r="V10793">
        <v>0</v>
      </c>
      <c r="W10793">
        <v>0</v>
      </c>
      <c r="X10793">
        <v>16.078104163972608</v>
      </c>
      <c r="Y10793">
        <v>0</v>
      </c>
      <c r="Z10793">
        <v>0.37834989215806614</v>
      </c>
      <c r="AA10793">
        <v>0</v>
      </c>
      <c r="AB10793">
        <v>4.6256797683488022</v>
      </c>
      <c r="AC10793">
        <v>0</v>
      </c>
      <c r="AD10793">
        <v>0</v>
      </c>
      <c r="AE10793">
        <v>21.082133824479477</v>
      </c>
    </row>
    <row r="10794" spans="1:31" x14ac:dyDescent="0.25">
      <c r="A10794">
        <v>1687719</v>
      </c>
      <c r="B10794">
        <v>1</v>
      </c>
      <c r="C10794" t="s">
        <v>80</v>
      </c>
      <c r="D10794" t="s">
        <v>88</v>
      </c>
      <c r="E10794" t="s">
        <v>151</v>
      </c>
      <c r="F10794" t="s">
        <v>30346</v>
      </c>
      <c r="G10794" t="s">
        <v>389</v>
      </c>
      <c r="H10794" t="s">
        <v>143</v>
      </c>
      <c r="I10794" t="s">
        <v>135</v>
      </c>
      <c r="J10794" t="s">
        <v>3</v>
      </c>
      <c r="K10794" t="s">
        <v>137</v>
      </c>
      <c r="L10794" t="s">
        <v>30347</v>
      </c>
      <c r="M10794" t="s">
        <v>30348</v>
      </c>
      <c r="N10794">
        <v>1.6544444439999999</v>
      </c>
      <c r="O10794">
        <v>0</v>
      </c>
      <c r="P10794">
        <v>49</v>
      </c>
      <c r="Q10794">
        <v>0</v>
      </c>
      <c r="R10794">
        <v>0</v>
      </c>
      <c r="S10794">
        <v>0</v>
      </c>
      <c r="T10794">
        <v>1</v>
      </c>
      <c r="U10794">
        <v>0</v>
      </c>
      <c r="V10794">
        <v>0</v>
      </c>
      <c r="W10794">
        <v>0</v>
      </c>
      <c r="X10794">
        <v>37.080397829030417</v>
      </c>
      <c r="Y10794">
        <v>0</v>
      </c>
      <c r="Z10794">
        <v>0</v>
      </c>
      <c r="AA10794">
        <v>0</v>
      </c>
      <c r="AB10794">
        <v>2.3326478306469691</v>
      </c>
      <c r="AC10794">
        <v>0</v>
      </c>
      <c r="AD10794">
        <v>0</v>
      </c>
      <c r="AE10794">
        <v>39.413045659677387</v>
      </c>
    </row>
    <row r="10795" spans="1:31" x14ac:dyDescent="0.25">
      <c r="A10795">
        <v>1687321</v>
      </c>
      <c r="B10795">
        <v>1</v>
      </c>
      <c r="C10795" t="s">
        <v>80</v>
      </c>
      <c r="D10795" t="s">
        <v>91</v>
      </c>
      <c r="E10795" t="s">
        <v>159</v>
      </c>
      <c r="F10795" t="s">
        <v>30349</v>
      </c>
      <c r="G10795" t="s">
        <v>281</v>
      </c>
      <c r="H10795" t="s">
        <v>134</v>
      </c>
      <c r="I10795" t="s">
        <v>135</v>
      </c>
      <c r="J10795" t="s">
        <v>136</v>
      </c>
      <c r="K10795" t="s">
        <v>167</v>
      </c>
      <c r="L10795" t="s">
        <v>30350</v>
      </c>
      <c r="M10795" t="s">
        <v>30351</v>
      </c>
      <c r="N10795">
        <v>8.0086111110000004</v>
      </c>
      <c r="O10795">
        <v>0</v>
      </c>
      <c r="P10795">
        <v>2</v>
      </c>
      <c r="Q10795">
        <v>0</v>
      </c>
      <c r="R10795">
        <v>2</v>
      </c>
      <c r="S10795">
        <v>0</v>
      </c>
      <c r="T10795">
        <v>3</v>
      </c>
      <c r="U10795">
        <v>0</v>
      </c>
      <c r="V10795">
        <v>0</v>
      </c>
      <c r="W10795">
        <v>0</v>
      </c>
      <c r="X10795">
        <v>6.8000482890804808</v>
      </c>
      <c r="Y10795">
        <v>0</v>
      </c>
      <c r="Z10795">
        <v>3.0993640235165301</v>
      </c>
      <c r="AA10795">
        <v>0</v>
      </c>
      <c r="AB10795">
        <v>344.299396938803</v>
      </c>
      <c r="AC10795">
        <v>0</v>
      </c>
      <c r="AD10795">
        <v>0</v>
      </c>
      <c r="AE10795">
        <v>354.19880925140001</v>
      </c>
    </row>
    <row r="10796" spans="1:31" x14ac:dyDescent="0.25">
      <c r="A10796">
        <v>1687178</v>
      </c>
      <c r="B10796">
        <v>1</v>
      </c>
      <c r="C10796" t="s">
        <v>80</v>
      </c>
      <c r="D10796" t="s">
        <v>103</v>
      </c>
      <c r="E10796" t="s">
        <v>159</v>
      </c>
      <c r="F10796" t="s">
        <v>30352</v>
      </c>
      <c r="G10796" t="s">
        <v>596</v>
      </c>
      <c r="H10796" t="s">
        <v>134</v>
      </c>
      <c r="I10796" t="s">
        <v>135</v>
      </c>
      <c r="J10796" t="s">
        <v>136</v>
      </c>
      <c r="K10796" t="s">
        <v>137</v>
      </c>
      <c r="L10796" t="s">
        <v>30353</v>
      </c>
      <c r="M10796" t="s">
        <v>30354</v>
      </c>
      <c r="N10796">
        <v>1.3811111110000001</v>
      </c>
      <c r="O10796">
        <v>0</v>
      </c>
      <c r="P10796">
        <v>0</v>
      </c>
      <c r="Q10796">
        <v>0</v>
      </c>
      <c r="R10796">
        <v>7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14.322030976619788</v>
      </c>
      <c r="AA10796">
        <v>0</v>
      </c>
      <c r="AB10796">
        <v>0</v>
      </c>
      <c r="AC10796">
        <v>0</v>
      </c>
      <c r="AD10796">
        <v>0</v>
      </c>
      <c r="AE10796">
        <v>14.322030976619788</v>
      </c>
    </row>
    <row r="10797" spans="1:31" x14ac:dyDescent="0.25">
      <c r="A10797">
        <v>1687235</v>
      </c>
      <c r="B10797">
        <v>1</v>
      </c>
      <c r="C10797" t="s">
        <v>80</v>
      </c>
      <c r="D10797" t="s">
        <v>83</v>
      </c>
      <c r="E10797" t="s">
        <v>151</v>
      </c>
      <c r="F10797" t="s">
        <v>28820</v>
      </c>
      <c r="G10797" t="s">
        <v>153</v>
      </c>
      <c r="H10797" t="s">
        <v>143</v>
      </c>
      <c r="I10797" t="s">
        <v>135</v>
      </c>
      <c r="J10797" t="s">
        <v>136</v>
      </c>
      <c r="K10797" t="s">
        <v>137</v>
      </c>
      <c r="L10797" t="s">
        <v>29980</v>
      </c>
      <c r="M10797" t="s">
        <v>30355</v>
      </c>
      <c r="N10797">
        <v>1.720277777</v>
      </c>
      <c r="O10797">
        <v>0</v>
      </c>
      <c r="P10797">
        <v>154</v>
      </c>
      <c r="Q10797">
        <v>0</v>
      </c>
      <c r="R10797">
        <v>0</v>
      </c>
      <c r="S10797">
        <v>0</v>
      </c>
      <c r="T10797">
        <v>7</v>
      </c>
      <c r="U10797">
        <v>0</v>
      </c>
      <c r="V10797">
        <v>0</v>
      </c>
      <c r="W10797">
        <v>0</v>
      </c>
      <c r="X10797">
        <v>57.961408861756581</v>
      </c>
      <c r="Y10797">
        <v>0</v>
      </c>
      <c r="Z10797">
        <v>0</v>
      </c>
      <c r="AA10797">
        <v>0</v>
      </c>
      <c r="AB10797">
        <v>8.3153542263783482</v>
      </c>
      <c r="AC10797">
        <v>0</v>
      </c>
      <c r="AD10797">
        <v>0</v>
      </c>
      <c r="AE10797">
        <v>66.276763088134928</v>
      </c>
    </row>
    <row r="10798" spans="1:31" x14ac:dyDescent="0.25">
      <c r="A10798">
        <v>1687567</v>
      </c>
      <c r="B10798">
        <v>1</v>
      </c>
      <c r="C10798" t="s">
        <v>80</v>
      </c>
      <c r="D10798" t="s">
        <v>83</v>
      </c>
      <c r="E10798" t="s">
        <v>151</v>
      </c>
      <c r="F10798" t="s">
        <v>29843</v>
      </c>
      <c r="G10798" t="s">
        <v>153</v>
      </c>
      <c r="H10798" t="s">
        <v>143</v>
      </c>
      <c r="I10798" t="s">
        <v>135</v>
      </c>
      <c r="J10798" t="s">
        <v>136</v>
      </c>
      <c r="K10798" t="s">
        <v>137</v>
      </c>
      <c r="L10798" t="s">
        <v>30356</v>
      </c>
      <c r="M10798" t="s">
        <v>30357</v>
      </c>
      <c r="N10798">
        <v>2.0611111110000002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6</v>
      </c>
      <c r="U10798">
        <v>0</v>
      </c>
      <c r="V10798">
        <v>1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29.142796581630336</v>
      </c>
      <c r="AC10798">
        <v>0</v>
      </c>
      <c r="AD10798">
        <v>35.664005879601447</v>
      </c>
      <c r="AE10798">
        <v>64.806802461231783</v>
      </c>
    </row>
    <row r="10799" spans="1:31" x14ac:dyDescent="0.25">
      <c r="A10799">
        <v>1687782</v>
      </c>
      <c r="B10799">
        <v>1</v>
      </c>
      <c r="C10799" t="s">
        <v>80</v>
      </c>
      <c r="D10799" t="s">
        <v>90</v>
      </c>
      <c r="E10799" t="s">
        <v>140</v>
      </c>
      <c r="F10799" t="s">
        <v>30358</v>
      </c>
      <c r="G10799" t="s">
        <v>197</v>
      </c>
      <c r="H10799" t="s">
        <v>143</v>
      </c>
      <c r="I10799" t="s">
        <v>135</v>
      </c>
      <c r="J10799" t="s">
        <v>136</v>
      </c>
      <c r="K10799" t="s">
        <v>137</v>
      </c>
      <c r="L10799" t="s">
        <v>30359</v>
      </c>
      <c r="M10799" t="s">
        <v>30360</v>
      </c>
      <c r="N10799">
        <v>0.632222222</v>
      </c>
      <c r="O10799">
        <v>0</v>
      </c>
      <c r="P10799">
        <v>8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1.3002580271921667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1.3002580271921667</v>
      </c>
    </row>
    <row r="10800" spans="1:31" x14ac:dyDescent="0.25">
      <c r="A10800">
        <v>1687427</v>
      </c>
      <c r="B10800">
        <v>1</v>
      </c>
      <c r="C10800" t="s">
        <v>80</v>
      </c>
      <c r="D10800" t="s">
        <v>105</v>
      </c>
      <c r="E10800" t="s">
        <v>151</v>
      </c>
      <c r="F10800" t="s">
        <v>14615</v>
      </c>
      <c r="G10800" t="s">
        <v>222</v>
      </c>
      <c r="H10800" t="s">
        <v>143</v>
      </c>
      <c r="I10800" t="s">
        <v>135</v>
      </c>
      <c r="J10800" t="s">
        <v>136</v>
      </c>
      <c r="K10800" t="s">
        <v>137</v>
      </c>
      <c r="L10800" t="s">
        <v>30361</v>
      </c>
      <c r="M10800" t="s">
        <v>30362</v>
      </c>
      <c r="N10800">
        <v>1.421944444</v>
      </c>
      <c r="O10800">
        <v>0</v>
      </c>
      <c r="P10800">
        <v>114</v>
      </c>
      <c r="Q10800">
        <v>0</v>
      </c>
      <c r="R10800">
        <v>3</v>
      </c>
      <c r="S10800">
        <v>0</v>
      </c>
      <c r="T10800">
        <v>9</v>
      </c>
      <c r="U10800">
        <v>0</v>
      </c>
      <c r="V10800">
        <v>0</v>
      </c>
      <c r="W10800">
        <v>0</v>
      </c>
      <c r="X10800">
        <v>34.536123167812455</v>
      </c>
      <c r="Y10800">
        <v>0</v>
      </c>
      <c r="Z10800">
        <v>1.1968372409922134</v>
      </c>
      <c r="AA10800">
        <v>0</v>
      </c>
      <c r="AB10800">
        <v>10.966171887617177</v>
      </c>
      <c r="AC10800">
        <v>0</v>
      </c>
      <c r="AD10800">
        <v>0</v>
      </c>
      <c r="AE10800">
        <v>46.699132296421851</v>
      </c>
    </row>
    <row r="10801" spans="1:31" x14ac:dyDescent="0.25">
      <c r="A10801">
        <v>1687736</v>
      </c>
      <c r="B10801">
        <v>1</v>
      </c>
      <c r="C10801" t="s">
        <v>80</v>
      </c>
      <c r="D10801" t="s">
        <v>83</v>
      </c>
      <c r="E10801" t="s">
        <v>151</v>
      </c>
      <c r="F10801" t="s">
        <v>30363</v>
      </c>
      <c r="G10801" t="s">
        <v>153</v>
      </c>
      <c r="H10801" t="s">
        <v>143</v>
      </c>
      <c r="I10801" t="s">
        <v>135</v>
      </c>
      <c r="J10801" t="s">
        <v>136</v>
      </c>
      <c r="K10801" t="s">
        <v>137</v>
      </c>
      <c r="L10801" t="s">
        <v>30364</v>
      </c>
      <c r="M10801" t="s">
        <v>30365</v>
      </c>
      <c r="N10801">
        <v>1.495833333</v>
      </c>
      <c r="O10801">
        <v>0</v>
      </c>
      <c r="P10801">
        <v>195</v>
      </c>
      <c r="Q10801">
        <v>0</v>
      </c>
      <c r="R10801">
        <v>0</v>
      </c>
      <c r="S10801">
        <v>0</v>
      </c>
      <c r="T10801">
        <v>18</v>
      </c>
      <c r="U10801">
        <v>0</v>
      </c>
      <c r="V10801">
        <v>0</v>
      </c>
      <c r="W10801">
        <v>0</v>
      </c>
      <c r="X10801">
        <v>99.010209024360719</v>
      </c>
      <c r="Y10801">
        <v>0</v>
      </c>
      <c r="Z10801">
        <v>0</v>
      </c>
      <c r="AA10801">
        <v>0</v>
      </c>
      <c r="AB10801">
        <v>9.8041154025091206</v>
      </c>
      <c r="AC10801">
        <v>0</v>
      </c>
      <c r="AD10801">
        <v>0</v>
      </c>
      <c r="AE10801">
        <v>108.81432442686985</v>
      </c>
    </row>
    <row r="10802" spans="1:31" x14ac:dyDescent="0.25">
      <c r="A10802">
        <v>1687613</v>
      </c>
      <c r="B10802">
        <v>1</v>
      </c>
      <c r="C10802" t="s">
        <v>81</v>
      </c>
      <c r="D10802" t="s">
        <v>115</v>
      </c>
      <c r="E10802" t="s">
        <v>131</v>
      </c>
      <c r="F10802" t="s">
        <v>30366</v>
      </c>
      <c r="G10802" t="s">
        <v>161</v>
      </c>
      <c r="H10802" t="s">
        <v>134</v>
      </c>
      <c r="I10802" t="s">
        <v>135</v>
      </c>
      <c r="J10802" t="s">
        <v>136</v>
      </c>
      <c r="K10802" t="s">
        <v>137</v>
      </c>
      <c r="L10802" t="s">
        <v>30367</v>
      </c>
      <c r="M10802" t="s">
        <v>30368</v>
      </c>
      <c r="N10802">
        <v>1.1658333329999999</v>
      </c>
      <c r="O10802">
        <v>0</v>
      </c>
      <c r="P10802">
        <v>0</v>
      </c>
      <c r="Q10802">
        <v>0</v>
      </c>
      <c r="R10802">
        <v>0</v>
      </c>
      <c r="S10802">
        <v>2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6.9039461652469871</v>
      </c>
      <c r="AB10802">
        <v>0</v>
      </c>
      <c r="AC10802">
        <v>0</v>
      </c>
      <c r="AD10802">
        <v>0</v>
      </c>
      <c r="AE10802">
        <v>6.9039461652469871</v>
      </c>
    </row>
    <row r="10803" spans="1:31" x14ac:dyDescent="0.25">
      <c r="A10803">
        <v>1687381</v>
      </c>
      <c r="B10803">
        <v>1</v>
      </c>
      <c r="C10803" t="s">
        <v>80</v>
      </c>
      <c r="D10803" t="s">
        <v>88</v>
      </c>
      <c r="E10803" t="s">
        <v>140</v>
      </c>
      <c r="F10803" t="s">
        <v>30369</v>
      </c>
      <c r="G10803" t="s">
        <v>142</v>
      </c>
      <c r="H10803" t="s">
        <v>143</v>
      </c>
      <c r="I10803" t="s">
        <v>135</v>
      </c>
      <c r="J10803" t="s">
        <v>136</v>
      </c>
      <c r="K10803" t="s">
        <v>137</v>
      </c>
      <c r="L10803" t="s">
        <v>30370</v>
      </c>
      <c r="M10803" t="s">
        <v>30371</v>
      </c>
      <c r="N10803">
        <v>2.16</v>
      </c>
      <c r="O10803">
        <v>0</v>
      </c>
      <c r="P10803">
        <v>2</v>
      </c>
      <c r="Q10803">
        <v>0</v>
      </c>
      <c r="R10803">
        <v>0</v>
      </c>
      <c r="S10803">
        <v>0</v>
      </c>
      <c r="T10803">
        <v>1</v>
      </c>
      <c r="U10803">
        <v>0</v>
      </c>
      <c r="V10803">
        <v>0</v>
      </c>
      <c r="W10803">
        <v>0</v>
      </c>
      <c r="X10803">
        <v>1.4688046547129499</v>
      </c>
      <c r="Y10803">
        <v>0</v>
      </c>
      <c r="Z10803">
        <v>0</v>
      </c>
      <c r="AA10803">
        <v>0</v>
      </c>
      <c r="AB10803">
        <v>1.5281716866E-4</v>
      </c>
      <c r="AC10803">
        <v>0</v>
      </c>
      <c r="AD10803">
        <v>0</v>
      </c>
      <c r="AE10803">
        <v>1.4689574718816099</v>
      </c>
    </row>
    <row r="10804" spans="1:31" x14ac:dyDescent="0.25">
      <c r="A10804">
        <v>1687241</v>
      </c>
      <c r="B10804">
        <v>1</v>
      </c>
      <c r="C10804" t="s">
        <v>80</v>
      </c>
      <c r="D10804" t="s">
        <v>99</v>
      </c>
      <c r="E10804" t="s">
        <v>164</v>
      </c>
      <c r="F10804" t="s">
        <v>13284</v>
      </c>
      <c r="G10804" t="s">
        <v>161</v>
      </c>
      <c r="H10804" t="s">
        <v>134</v>
      </c>
      <c r="I10804" t="s">
        <v>135</v>
      </c>
      <c r="J10804" t="s">
        <v>136</v>
      </c>
      <c r="K10804" t="s">
        <v>137</v>
      </c>
      <c r="L10804" t="s">
        <v>30372</v>
      </c>
      <c r="M10804" t="s">
        <v>30373</v>
      </c>
      <c r="N10804">
        <v>6.78</v>
      </c>
      <c r="O10804">
        <v>16</v>
      </c>
      <c r="P10804">
        <v>677</v>
      </c>
      <c r="Q10804">
        <v>1</v>
      </c>
      <c r="R10804">
        <v>38</v>
      </c>
      <c r="S10804">
        <v>5</v>
      </c>
      <c r="T10804">
        <v>66</v>
      </c>
      <c r="U10804">
        <v>0</v>
      </c>
      <c r="V10804">
        <v>1</v>
      </c>
      <c r="W10804">
        <v>166.07793858062115</v>
      </c>
      <c r="X10804">
        <v>790.68423489090719</v>
      </c>
      <c r="Y10804">
        <v>2.4058946531859799</v>
      </c>
      <c r="Z10804">
        <v>41.083023216843991</v>
      </c>
      <c r="AA10804">
        <v>355.31744278976282</v>
      </c>
      <c r="AB10804">
        <v>273.71260113154943</v>
      </c>
      <c r="AC10804">
        <v>0</v>
      </c>
      <c r="AD10804">
        <v>38.454631950716873</v>
      </c>
      <c r="AE10804">
        <v>1667.7357672135875</v>
      </c>
    </row>
    <row r="10805" spans="1:31" x14ac:dyDescent="0.25">
      <c r="A10805">
        <v>1687195</v>
      </c>
      <c r="B10805">
        <v>1</v>
      </c>
      <c r="C10805" t="s">
        <v>80</v>
      </c>
      <c r="D10805" t="s">
        <v>101</v>
      </c>
      <c r="E10805" t="s">
        <v>151</v>
      </c>
      <c r="F10805" t="s">
        <v>21945</v>
      </c>
      <c r="G10805" t="s">
        <v>222</v>
      </c>
      <c r="H10805" t="s">
        <v>143</v>
      </c>
      <c r="I10805" t="s">
        <v>135</v>
      </c>
      <c r="J10805" t="s">
        <v>136</v>
      </c>
      <c r="K10805" t="s">
        <v>137</v>
      </c>
      <c r="L10805" t="s">
        <v>30374</v>
      </c>
      <c r="M10805" t="s">
        <v>30375</v>
      </c>
      <c r="N10805">
        <v>1.7511111109999999</v>
      </c>
      <c r="O10805">
        <v>0</v>
      </c>
      <c r="P10805">
        <v>23</v>
      </c>
      <c r="Q10805">
        <v>0</v>
      </c>
      <c r="R10805">
        <v>0</v>
      </c>
      <c r="S10805">
        <v>0</v>
      </c>
      <c r="T10805">
        <v>1</v>
      </c>
      <c r="U10805">
        <v>0</v>
      </c>
      <c r="V10805">
        <v>0</v>
      </c>
      <c r="W10805">
        <v>0</v>
      </c>
      <c r="X10805">
        <v>12.362263832114655</v>
      </c>
      <c r="Y10805">
        <v>0</v>
      </c>
      <c r="Z10805">
        <v>0</v>
      </c>
      <c r="AA10805">
        <v>0</v>
      </c>
      <c r="AB10805">
        <v>0.78901410840716069</v>
      </c>
      <c r="AC10805">
        <v>0</v>
      </c>
      <c r="AD10805">
        <v>0</v>
      </c>
      <c r="AE10805">
        <v>13.151277940521815</v>
      </c>
    </row>
    <row r="10806" spans="1:31" x14ac:dyDescent="0.25">
      <c r="A10806">
        <v>1687318</v>
      </c>
      <c r="B10806">
        <v>1</v>
      </c>
      <c r="C10806" t="s">
        <v>80</v>
      </c>
      <c r="D10806" t="s">
        <v>98</v>
      </c>
      <c r="E10806" t="s">
        <v>140</v>
      </c>
      <c r="F10806" t="s">
        <v>30376</v>
      </c>
      <c r="G10806" t="s">
        <v>197</v>
      </c>
      <c r="H10806" t="s">
        <v>143</v>
      </c>
      <c r="I10806" t="s">
        <v>135</v>
      </c>
      <c r="J10806" t="s">
        <v>136</v>
      </c>
      <c r="K10806" t="s">
        <v>137</v>
      </c>
      <c r="L10806" t="s">
        <v>30377</v>
      </c>
      <c r="M10806" t="s">
        <v>30378</v>
      </c>
      <c r="N10806">
        <v>1.858055555</v>
      </c>
      <c r="O10806">
        <v>0</v>
      </c>
      <c r="P10806">
        <v>1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0.16176724533311115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0.16176724533311115</v>
      </c>
    </row>
    <row r="10807" spans="1:31" x14ac:dyDescent="0.25">
      <c r="A10807">
        <v>1687630</v>
      </c>
      <c r="B10807">
        <v>1</v>
      </c>
      <c r="C10807" t="s">
        <v>80</v>
      </c>
      <c r="D10807" t="s">
        <v>106</v>
      </c>
      <c r="E10807" t="s">
        <v>131</v>
      </c>
      <c r="F10807" t="s">
        <v>30379</v>
      </c>
      <c r="G10807" t="s">
        <v>161</v>
      </c>
      <c r="H10807" t="s">
        <v>134</v>
      </c>
      <c r="I10807" t="s">
        <v>135</v>
      </c>
      <c r="J10807" t="s">
        <v>136</v>
      </c>
      <c r="K10807" t="s">
        <v>137</v>
      </c>
      <c r="L10807" t="s">
        <v>30380</v>
      </c>
      <c r="M10807" t="s">
        <v>30381</v>
      </c>
      <c r="N10807">
        <v>0.74027777699999997</v>
      </c>
      <c r="O10807">
        <v>0</v>
      </c>
      <c r="P10807">
        <v>1</v>
      </c>
      <c r="Q10807">
        <v>37</v>
      </c>
      <c r="R10807">
        <v>92</v>
      </c>
      <c r="S10807">
        <v>10</v>
      </c>
      <c r="T10807">
        <v>11</v>
      </c>
      <c r="U10807">
        <v>0</v>
      </c>
      <c r="V10807">
        <v>0</v>
      </c>
      <c r="W10807">
        <v>0</v>
      </c>
      <c r="X10807">
        <v>0</v>
      </c>
      <c r="Y10807">
        <v>21.270137651309067</v>
      </c>
      <c r="Z10807">
        <v>41.370581379980898</v>
      </c>
      <c r="AA10807">
        <v>22.237312550635849</v>
      </c>
      <c r="AB10807">
        <v>19.650143344571575</v>
      </c>
      <c r="AC10807">
        <v>0</v>
      </c>
      <c r="AD10807">
        <v>0</v>
      </c>
      <c r="AE10807">
        <v>104.52817492649739</v>
      </c>
    </row>
    <row r="10808" spans="1:31" x14ac:dyDescent="0.25">
      <c r="A10808">
        <v>1687553</v>
      </c>
      <c r="B10808">
        <v>1</v>
      </c>
      <c r="C10808" t="s">
        <v>80</v>
      </c>
      <c r="D10808" t="s">
        <v>85</v>
      </c>
      <c r="E10808" t="s">
        <v>151</v>
      </c>
      <c r="F10808" t="s">
        <v>30382</v>
      </c>
      <c r="G10808" t="s">
        <v>153</v>
      </c>
      <c r="H10808" t="s">
        <v>143</v>
      </c>
      <c r="I10808" t="s">
        <v>135</v>
      </c>
      <c r="J10808" t="s">
        <v>136</v>
      </c>
      <c r="K10808" t="s">
        <v>137</v>
      </c>
      <c r="L10808" t="s">
        <v>30383</v>
      </c>
      <c r="M10808" t="s">
        <v>30384</v>
      </c>
      <c r="N10808">
        <v>1.808611111</v>
      </c>
      <c r="O10808">
        <v>0</v>
      </c>
      <c r="P10808">
        <v>159</v>
      </c>
      <c r="Q10808">
        <v>0</v>
      </c>
      <c r="R10808">
        <v>0</v>
      </c>
      <c r="S10808">
        <v>0</v>
      </c>
      <c r="T10808">
        <v>4</v>
      </c>
      <c r="U10808">
        <v>0</v>
      </c>
      <c r="V10808">
        <v>0</v>
      </c>
      <c r="W10808">
        <v>0</v>
      </c>
      <c r="X10808">
        <v>56.167344360989254</v>
      </c>
      <c r="Y10808">
        <v>0</v>
      </c>
      <c r="Z10808">
        <v>0</v>
      </c>
      <c r="AA10808">
        <v>0</v>
      </c>
      <c r="AB10808">
        <v>4.8154257284352004</v>
      </c>
      <c r="AC10808">
        <v>0</v>
      </c>
      <c r="AD10808">
        <v>0</v>
      </c>
      <c r="AE10808">
        <v>60.982770089424456</v>
      </c>
    </row>
    <row r="10809" spans="1:31" x14ac:dyDescent="0.25">
      <c r="A10809">
        <v>1687487</v>
      </c>
      <c r="B10809">
        <v>1</v>
      </c>
      <c r="C10809" t="s">
        <v>81</v>
      </c>
      <c r="D10809" t="s">
        <v>115</v>
      </c>
      <c r="E10809" t="s">
        <v>159</v>
      </c>
      <c r="F10809" t="s">
        <v>16596</v>
      </c>
      <c r="G10809" t="s">
        <v>596</v>
      </c>
      <c r="H10809" t="s">
        <v>134</v>
      </c>
      <c r="I10809" t="s">
        <v>135</v>
      </c>
      <c r="J10809" t="s">
        <v>136</v>
      </c>
      <c r="K10809" t="s">
        <v>137</v>
      </c>
      <c r="L10809" t="s">
        <v>30385</v>
      </c>
      <c r="M10809" t="s">
        <v>30386</v>
      </c>
      <c r="N10809">
        <v>3.946388888</v>
      </c>
      <c r="O10809">
        <v>0</v>
      </c>
      <c r="P10809">
        <v>60</v>
      </c>
      <c r="Q10809">
        <v>0</v>
      </c>
      <c r="R10809">
        <v>0</v>
      </c>
      <c r="S10809">
        <v>0</v>
      </c>
      <c r="T10809">
        <v>5</v>
      </c>
      <c r="U10809">
        <v>0</v>
      </c>
      <c r="V10809">
        <v>0</v>
      </c>
      <c r="W10809">
        <v>0</v>
      </c>
      <c r="X10809">
        <v>17.334084383086424</v>
      </c>
      <c r="Y10809">
        <v>0</v>
      </c>
      <c r="Z10809">
        <v>0</v>
      </c>
      <c r="AA10809">
        <v>0</v>
      </c>
      <c r="AB10809">
        <v>3.5667037273813125</v>
      </c>
      <c r="AC10809">
        <v>0</v>
      </c>
      <c r="AD10809">
        <v>0</v>
      </c>
      <c r="AE10809">
        <v>20.900788110467737</v>
      </c>
    </row>
    <row r="10810" spans="1:31" x14ac:dyDescent="0.25">
      <c r="A10810">
        <v>1687218</v>
      </c>
      <c r="B10810">
        <v>1</v>
      </c>
      <c r="C10810" t="s">
        <v>81</v>
      </c>
      <c r="D10810" t="s">
        <v>127</v>
      </c>
      <c r="E10810" t="s">
        <v>159</v>
      </c>
      <c r="F10810" t="s">
        <v>30387</v>
      </c>
      <c r="G10810" t="s">
        <v>1173</v>
      </c>
      <c r="H10810" t="s">
        <v>134</v>
      </c>
      <c r="I10810" t="s">
        <v>135</v>
      </c>
      <c r="J10810" t="s">
        <v>136</v>
      </c>
      <c r="K10810" t="s">
        <v>137</v>
      </c>
      <c r="L10810" t="s">
        <v>30388</v>
      </c>
      <c r="M10810" t="s">
        <v>30389</v>
      </c>
      <c r="N10810">
        <v>9.3238888880000008</v>
      </c>
      <c r="O10810">
        <v>0</v>
      </c>
      <c r="P10810">
        <v>0</v>
      </c>
      <c r="Q10810">
        <v>23</v>
      </c>
      <c r="R10810">
        <v>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83.219275908144738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83.219275908144738</v>
      </c>
    </row>
    <row r="10811" spans="1:31" x14ac:dyDescent="0.25">
      <c r="A10811">
        <v>1687716</v>
      </c>
      <c r="B10811">
        <v>1</v>
      </c>
      <c r="C10811" t="s">
        <v>80</v>
      </c>
      <c r="D10811" t="s">
        <v>96</v>
      </c>
      <c r="E10811" t="s">
        <v>151</v>
      </c>
      <c r="F10811" t="s">
        <v>30390</v>
      </c>
      <c r="G10811" t="s">
        <v>486</v>
      </c>
      <c r="H10811" t="s">
        <v>143</v>
      </c>
      <c r="I10811" t="s">
        <v>135</v>
      </c>
      <c r="J10811" t="s">
        <v>136</v>
      </c>
      <c r="K10811" t="s">
        <v>137</v>
      </c>
      <c r="L10811" t="s">
        <v>30391</v>
      </c>
      <c r="M10811" t="s">
        <v>30392</v>
      </c>
      <c r="N10811">
        <v>2.6311111110000001</v>
      </c>
      <c r="O10811">
        <v>0</v>
      </c>
      <c r="P10811">
        <v>113</v>
      </c>
      <c r="Q10811">
        <v>0</v>
      </c>
      <c r="R10811">
        <v>0</v>
      </c>
      <c r="S10811">
        <v>0</v>
      </c>
      <c r="T10811">
        <v>13</v>
      </c>
      <c r="U10811">
        <v>0</v>
      </c>
      <c r="V10811">
        <v>0</v>
      </c>
      <c r="W10811">
        <v>0</v>
      </c>
      <c r="X10811">
        <v>185.85257101944183</v>
      </c>
      <c r="Y10811">
        <v>0</v>
      </c>
      <c r="Z10811">
        <v>0</v>
      </c>
      <c r="AA10811">
        <v>0</v>
      </c>
      <c r="AB10811">
        <v>48.859317715489105</v>
      </c>
      <c r="AC10811">
        <v>0</v>
      </c>
      <c r="AD10811">
        <v>0</v>
      </c>
      <c r="AE10811">
        <v>234.71188873493094</v>
      </c>
    </row>
    <row r="10812" spans="1:31" x14ac:dyDescent="0.25">
      <c r="A10812">
        <v>1687132</v>
      </c>
      <c r="B10812">
        <v>1</v>
      </c>
      <c r="C10812" t="s">
        <v>81</v>
      </c>
      <c r="D10812" t="s">
        <v>112</v>
      </c>
      <c r="E10812" t="s">
        <v>131</v>
      </c>
      <c r="F10812" t="s">
        <v>30393</v>
      </c>
      <c r="G10812" t="s">
        <v>161</v>
      </c>
      <c r="H10812" t="s">
        <v>134</v>
      </c>
      <c r="I10812" t="s">
        <v>135</v>
      </c>
      <c r="J10812" t="s">
        <v>136</v>
      </c>
      <c r="K10812" t="s">
        <v>137</v>
      </c>
      <c r="L10812" t="s">
        <v>30394</v>
      </c>
      <c r="M10812" t="s">
        <v>30395</v>
      </c>
      <c r="N10812">
        <v>1.024444444</v>
      </c>
      <c r="O10812">
        <v>0</v>
      </c>
      <c r="P10812">
        <v>1032</v>
      </c>
      <c r="Q10812">
        <v>100</v>
      </c>
      <c r="R10812">
        <v>64</v>
      </c>
      <c r="S10812">
        <v>6</v>
      </c>
      <c r="T10812">
        <v>219</v>
      </c>
      <c r="U10812">
        <v>1</v>
      </c>
      <c r="V10812">
        <v>4</v>
      </c>
      <c r="W10812">
        <v>0</v>
      </c>
      <c r="X10812">
        <v>135.31461563096687</v>
      </c>
      <c r="Y10812">
        <v>8.0680041805675327</v>
      </c>
      <c r="Z10812">
        <v>2.9364932084815218</v>
      </c>
      <c r="AA10812">
        <v>1.7749506419409777</v>
      </c>
      <c r="AB10812">
        <v>35.697507900789923</v>
      </c>
      <c r="AC10812">
        <v>0.20295102835733336</v>
      </c>
      <c r="AD10812">
        <v>22.137076828914481</v>
      </c>
      <c r="AE10812">
        <v>206.13159942001866</v>
      </c>
    </row>
    <row r="10813" spans="1:31" x14ac:dyDescent="0.25">
      <c r="A10813">
        <v>1687275</v>
      </c>
      <c r="B10813">
        <v>1</v>
      </c>
      <c r="C10813" t="s">
        <v>80</v>
      </c>
      <c r="D10813" t="s">
        <v>94</v>
      </c>
      <c r="E10813" t="s">
        <v>164</v>
      </c>
      <c r="F10813" t="s">
        <v>30396</v>
      </c>
      <c r="G10813" t="s">
        <v>161</v>
      </c>
      <c r="H10813" t="s">
        <v>134</v>
      </c>
      <c r="I10813" t="s">
        <v>135</v>
      </c>
      <c r="J10813" t="s">
        <v>136</v>
      </c>
      <c r="K10813" t="s">
        <v>137</v>
      </c>
      <c r="L10813" t="s">
        <v>30397</v>
      </c>
      <c r="M10813" t="s">
        <v>30398</v>
      </c>
      <c r="N10813">
        <v>0.159722222</v>
      </c>
      <c r="O10813">
        <v>0</v>
      </c>
      <c r="P10813">
        <v>834</v>
      </c>
      <c r="Q10813">
        <v>24</v>
      </c>
      <c r="R10813">
        <v>24</v>
      </c>
      <c r="S10813">
        <v>7</v>
      </c>
      <c r="T10813">
        <v>143</v>
      </c>
      <c r="U10813">
        <v>1</v>
      </c>
      <c r="V10813">
        <v>0</v>
      </c>
      <c r="W10813">
        <v>0</v>
      </c>
      <c r="X10813">
        <v>14.888249556529319</v>
      </c>
      <c r="Y10813">
        <v>2.2693741350363248</v>
      </c>
      <c r="Z10813">
        <v>0.24545950276606326</v>
      </c>
      <c r="AA10813">
        <v>7.44494872120198</v>
      </c>
      <c r="AB10813">
        <v>10.751561557544211</v>
      </c>
      <c r="AC10813">
        <v>16.040742474755422</v>
      </c>
      <c r="AD10813">
        <v>0</v>
      </c>
      <c r="AE10813">
        <v>51.640335947833321</v>
      </c>
    </row>
    <row r="10814" spans="1:31" x14ac:dyDescent="0.25">
      <c r="A10814">
        <v>1688017</v>
      </c>
      <c r="B10814">
        <v>1</v>
      </c>
      <c r="C10814" t="s">
        <v>80</v>
      </c>
      <c r="D10814" t="s">
        <v>99</v>
      </c>
      <c r="E10814" t="s">
        <v>140</v>
      </c>
      <c r="F10814" t="s">
        <v>30399</v>
      </c>
      <c r="G10814" t="s">
        <v>197</v>
      </c>
      <c r="H10814" t="s">
        <v>143</v>
      </c>
      <c r="I10814" t="s">
        <v>135</v>
      </c>
      <c r="J10814" t="s">
        <v>136</v>
      </c>
      <c r="K10814" t="s">
        <v>137</v>
      </c>
      <c r="L10814" t="s">
        <v>30400</v>
      </c>
      <c r="M10814" t="s">
        <v>30401</v>
      </c>
      <c r="N10814">
        <v>12.656111111</v>
      </c>
      <c r="O10814">
        <v>0</v>
      </c>
      <c r="P10814">
        <v>0</v>
      </c>
      <c r="Q10814">
        <v>0</v>
      </c>
      <c r="R10814">
        <v>1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0.31101331695134671</v>
      </c>
      <c r="AA10814">
        <v>0</v>
      </c>
      <c r="AB10814">
        <v>0</v>
      </c>
      <c r="AC10814">
        <v>0</v>
      </c>
      <c r="AD10814">
        <v>0</v>
      </c>
      <c r="AE10814">
        <v>0.31101331695134671</v>
      </c>
    </row>
    <row r="10815" spans="1:31" x14ac:dyDescent="0.25">
      <c r="A10815">
        <v>1688303</v>
      </c>
      <c r="B10815">
        <v>1</v>
      </c>
      <c r="C10815" t="s">
        <v>80</v>
      </c>
      <c r="D10815" t="s">
        <v>93</v>
      </c>
      <c r="E10815" t="s">
        <v>146</v>
      </c>
      <c r="F10815" t="s">
        <v>30402</v>
      </c>
      <c r="G10815" t="s">
        <v>148</v>
      </c>
      <c r="H10815" t="s">
        <v>143</v>
      </c>
      <c r="I10815" t="s">
        <v>135</v>
      </c>
      <c r="J10815" t="s">
        <v>136</v>
      </c>
      <c r="K10815" t="s">
        <v>137</v>
      </c>
      <c r="L10815" t="s">
        <v>30403</v>
      </c>
      <c r="M10815" t="s">
        <v>30404</v>
      </c>
      <c r="N10815">
        <v>2.2577777769999998</v>
      </c>
      <c r="O10815">
        <v>0</v>
      </c>
      <c r="P10815">
        <v>177</v>
      </c>
      <c r="Q10815">
        <v>0</v>
      </c>
      <c r="R10815">
        <v>7</v>
      </c>
      <c r="S10815">
        <v>0</v>
      </c>
      <c r="T10815">
        <v>23</v>
      </c>
      <c r="U10815">
        <v>0</v>
      </c>
      <c r="V10815">
        <v>0</v>
      </c>
      <c r="W10815">
        <v>0</v>
      </c>
      <c r="X10815">
        <v>92.907513246116579</v>
      </c>
      <c r="Y10815">
        <v>0</v>
      </c>
      <c r="Z10815">
        <v>2.9740043818039315</v>
      </c>
      <c r="AA10815">
        <v>0</v>
      </c>
      <c r="AB10815">
        <v>13.201368290603279</v>
      </c>
      <c r="AC10815">
        <v>0</v>
      </c>
      <c r="AD10815">
        <v>0</v>
      </c>
      <c r="AE10815">
        <v>109.0828859185238</v>
      </c>
    </row>
    <row r="10816" spans="1:31" x14ac:dyDescent="0.25">
      <c r="A10816">
        <v>1687971</v>
      </c>
      <c r="B10816">
        <v>1</v>
      </c>
      <c r="C10816" t="s">
        <v>81</v>
      </c>
      <c r="D10816" t="s">
        <v>127</v>
      </c>
      <c r="E10816" t="s">
        <v>140</v>
      </c>
      <c r="F10816" t="s">
        <v>26666</v>
      </c>
      <c r="G10816" t="s">
        <v>197</v>
      </c>
      <c r="H10816" t="s">
        <v>143</v>
      </c>
      <c r="I10816" t="s">
        <v>135</v>
      </c>
      <c r="J10816" t="s">
        <v>136</v>
      </c>
      <c r="K10816" t="s">
        <v>137</v>
      </c>
      <c r="L10816" t="s">
        <v>30405</v>
      </c>
      <c r="M10816" t="s">
        <v>30406</v>
      </c>
      <c r="N10816">
        <v>1.9688888879999999</v>
      </c>
      <c r="O10816">
        <v>0</v>
      </c>
      <c r="P10816">
        <v>1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0.6894965044686967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0.6894965044686967</v>
      </c>
    </row>
    <row r="10817" spans="1:31" x14ac:dyDescent="0.25">
      <c r="A10817">
        <v>1687831</v>
      </c>
      <c r="B10817">
        <v>1</v>
      </c>
      <c r="C10817" t="s">
        <v>80</v>
      </c>
      <c r="D10817" t="s">
        <v>93</v>
      </c>
      <c r="E10817" t="s">
        <v>164</v>
      </c>
      <c r="F10817" t="s">
        <v>2352</v>
      </c>
      <c r="G10817" t="s">
        <v>281</v>
      </c>
      <c r="H10817" t="s">
        <v>134</v>
      </c>
      <c r="I10817" t="s">
        <v>135</v>
      </c>
      <c r="J10817" t="s">
        <v>136</v>
      </c>
      <c r="K10817" t="s">
        <v>167</v>
      </c>
      <c r="L10817" t="s">
        <v>30407</v>
      </c>
      <c r="M10817" t="s">
        <v>30408</v>
      </c>
      <c r="N10817">
        <v>7.5571027769999999</v>
      </c>
      <c r="O10817">
        <v>1</v>
      </c>
      <c r="P10817">
        <v>324</v>
      </c>
      <c r="Q10817">
        <v>37</v>
      </c>
      <c r="R10817">
        <v>189</v>
      </c>
      <c r="S10817">
        <v>8</v>
      </c>
      <c r="T10817">
        <v>103</v>
      </c>
      <c r="U10817">
        <v>0</v>
      </c>
      <c r="V10817">
        <v>0</v>
      </c>
      <c r="W10817">
        <v>9.2610171943666</v>
      </c>
      <c r="X10817">
        <v>568.832743530779</v>
      </c>
      <c r="Y10817">
        <v>1004.5597800132354</v>
      </c>
      <c r="Z10817">
        <v>1520.4861830882926</v>
      </c>
      <c r="AA10817">
        <v>188.27475507990945</v>
      </c>
      <c r="AB10817">
        <v>1338.0759492827792</v>
      </c>
      <c r="AC10817">
        <v>0</v>
      </c>
      <c r="AD10817">
        <v>0</v>
      </c>
      <c r="AE10817">
        <v>4629.4904281893623</v>
      </c>
    </row>
    <row r="10818" spans="1:31" x14ac:dyDescent="0.25">
      <c r="A10818">
        <v>1687825</v>
      </c>
      <c r="B10818">
        <v>1</v>
      </c>
      <c r="C10818" t="s">
        <v>80</v>
      </c>
      <c r="D10818" t="s">
        <v>95</v>
      </c>
      <c r="E10818" t="s">
        <v>151</v>
      </c>
      <c r="F10818" t="s">
        <v>23832</v>
      </c>
      <c r="G10818" t="s">
        <v>403</v>
      </c>
      <c r="H10818" t="s">
        <v>143</v>
      </c>
      <c r="I10818" t="s">
        <v>135</v>
      </c>
      <c r="J10818" t="s">
        <v>136</v>
      </c>
      <c r="K10818" t="s">
        <v>137</v>
      </c>
      <c r="L10818" t="s">
        <v>30409</v>
      </c>
      <c r="M10818" t="s">
        <v>30410</v>
      </c>
      <c r="N10818">
        <v>0.77</v>
      </c>
      <c r="O10818">
        <v>0</v>
      </c>
      <c r="P10818">
        <v>42</v>
      </c>
      <c r="Q10818">
        <v>0</v>
      </c>
      <c r="R10818">
        <v>0</v>
      </c>
      <c r="S10818">
        <v>0</v>
      </c>
      <c r="T10818">
        <v>2</v>
      </c>
      <c r="U10818">
        <v>0</v>
      </c>
      <c r="V10818">
        <v>0</v>
      </c>
      <c r="W10818">
        <v>0</v>
      </c>
      <c r="X10818">
        <v>12.523291035297039</v>
      </c>
      <c r="Y10818">
        <v>0</v>
      </c>
      <c r="Z10818">
        <v>0</v>
      </c>
      <c r="AA10818">
        <v>0</v>
      </c>
      <c r="AB10818">
        <v>11.408464519616562</v>
      </c>
      <c r="AC10818">
        <v>0</v>
      </c>
      <c r="AD10818">
        <v>0</v>
      </c>
      <c r="AE10818">
        <v>23.9317555549136</v>
      </c>
    </row>
    <row r="10819" spans="1:31" x14ac:dyDescent="0.25">
      <c r="A10819">
        <v>1687808</v>
      </c>
      <c r="B10819">
        <v>1</v>
      </c>
      <c r="C10819" t="s">
        <v>81</v>
      </c>
      <c r="D10819" t="s">
        <v>128</v>
      </c>
      <c r="E10819" t="s">
        <v>200</v>
      </c>
      <c r="F10819" t="s">
        <v>30411</v>
      </c>
      <c r="G10819" t="s">
        <v>240</v>
      </c>
      <c r="H10819" t="s">
        <v>143</v>
      </c>
      <c r="I10819" t="s">
        <v>135</v>
      </c>
      <c r="J10819" t="s">
        <v>136</v>
      </c>
      <c r="K10819" t="s">
        <v>137</v>
      </c>
      <c r="L10819" t="s">
        <v>30412</v>
      </c>
      <c r="M10819" t="s">
        <v>30413</v>
      </c>
      <c r="N10819">
        <v>2.199166666</v>
      </c>
      <c r="O10819">
        <v>0</v>
      </c>
      <c r="P10819">
        <v>174</v>
      </c>
      <c r="Q10819">
        <v>0</v>
      </c>
      <c r="R10819">
        <v>0</v>
      </c>
      <c r="S10819">
        <v>0</v>
      </c>
      <c r="T10819">
        <v>15</v>
      </c>
      <c r="U10819">
        <v>0</v>
      </c>
      <c r="V10819">
        <v>0</v>
      </c>
      <c r="W10819">
        <v>0</v>
      </c>
      <c r="X10819">
        <v>88.639337476432104</v>
      </c>
      <c r="Y10819">
        <v>0</v>
      </c>
      <c r="Z10819">
        <v>0</v>
      </c>
      <c r="AA10819">
        <v>0</v>
      </c>
      <c r="AB10819">
        <v>17.442729313863467</v>
      </c>
      <c r="AC10819">
        <v>0</v>
      </c>
      <c r="AD10819">
        <v>0</v>
      </c>
      <c r="AE10819">
        <v>106.08206679029557</v>
      </c>
    </row>
    <row r="10820" spans="1:31" x14ac:dyDescent="0.25">
      <c r="A10820">
        <v>1688034</v>
      </c>
      <c r="B10820">
        <v>1</v>
      </c>
      <c r="C10820" t="s">
        <v>80</v>
      </c>
      <c r="D10820" t="s">
        <v>88</v>
      </c>
      <c r="E10820" t="s">
        <v>151</v>
      </c>
      <c r="F10820" t="s">
        <v>30414</v>
      </c>
      <c r="G10820" t="s">
        <v>253</v>
      </c>
      <c r="H10820" t="s">
        <v>143</v>
      </c>
      <c r="I10820" t="s">
        <v>135</v>
      </c>
      <c r="J10820" t="s">
        <v>136</v>
      </c>
      <c r="K10820" t="s">
        <v>167</v>
      </c>
      <c r="L10820" t="s">
        <v>30415</v>
      </c>
      <c r="M10820" t="s">
        <v>30416</v>
      </c>
      <c r="N10820">
        <v>1.894722222</v>
      </c>
      <c r="O10820">
        <v>0</v>
      </c>
      <c r="P10820">
        <v>32</v>
      </c>
      <c r="Q10820">
        <v>0</v>
      </c>
      <c r="R10820">
        <v>0</v>
      </c>
      <c r="S10820">
        <v>0</v>
      </c>
      <c r="T10820">
        <v>5</v>
      </c>
      <c r="U10820">
        <v>0</v>
      </c>
      <c r="V10820">
        <v>0</v>
      </c>
      <c r="W10820">
        <v>0</v>
      </c>
      <c r="X10820">
        <v>13.86348708341969</v>
      </c>
      <c r="Y10820">
        <v>0</v>
      </c>
      <c r="Z10820">
        <v>0</v>
      </c>
      <c r="AA10820">
        <v>0</v>
      </c>
      <c r="AB10820">
        <v>5.5072399663412082</v>
      </c>
      <c r="AC10820">
        <v>0</v>
      </c>
      <c r="AD10820">
        <v>0</v>
      </c>
      <c r="AE10820">
        <v>19.370727049760898</v>
      </c>
    </row>
    <row r="10821" spans="1:31" x14ac:dyDescent="0.25">
      <c r="A10821">
        <v>1687848</v>
      </c>
      <c r="B10821">
        <v>1</v>
      </c>
      <c r="C10821" t="s">
        <v>81</v>
      </c>
      <c r="D10821" t="s">
        <v>123</v>
      </c>
      <c r="E10821" t="s">
        <v>159</v>
      </c>
      <c r="F10821" t="s">
        <v>30417</v>
      </c>
      <c r="G10821" t="s">
        <v>281</v>
      </c>
      <c r="H10821" t="s">
        <v>134</v>
      </c>
      <c r="I10821" t="s">
        <v>135</v>
      </c>
      <c r="J10821" t="s">
        <v>136</v>
      </c>
      <c r="K10821" t="s">
        <v>167</v>
      </c>
      <c r="L10821" t="s">
        <v>30418</v>
      </c>
      <c r="M10821" t="s">
        <v>30419</v>
      </c>
      <c r="N10821">
        <v>7.1072222219999999</v>
      </c>
      <c r="O10821">
        <v>0</v>
      </c>
      <c r="P10821">
        <v>331</v>
      </c>
      <c r="Q10821">
        <v>0</v>
      </c>
      <c r="R10821">
        <v>0</v>
      </c>
      <c r="S10821">
        <v>0</v>
      </c>
      <c r="T10821">
        <v>12</v>
      </c>
      <c r="U10821">
        <v>0</v>
      </c>
      <c r="V10821">
        <v>0</v>
      </c>
      <c r="W10821">
        <v>0</v>
      </c>
      <c r="X10821">
        <v>533.20578326531472</v>
      </c>
      <c r="Y10821">
        <v>0</v>
      </c>
      <c r="Z10821">
        <v>0</v>
      </c>
      <c r="AA10821">
        <v>0</v>
      </c>
      <c r="AB10821">
        <v>15.423945622566787</v>
      </c>
      <c r="AC10821">
        <v>0</v>
      </c>
      <c r="AD10821">
        <v>0</v>
      </c>
      <c r="AE10821">
        <v>548.62972888788147</v>
      </c>
    </row>
    <row r="10822" spans="1:31" x14ac:dyDescent="0.25">
      <c r="A10822">
        <v>1687911</v>
      </c>
      <c r="B10822">
        <v>1</v>
      </c>
      <c r="C10822" t="s">
        <v>80</v>
      </c>
      <c r="D10822" t="s">
        <v>91</v>
      </c>
      <c r="E10822" t="s">
        <v>159</v>
      </c>
      <c r="F10822" t="s">
        <v>30420</v>
      </c>
      <c r="G10822" t="s">
        <v>281</v>
      </c>
      <c r="H10822" t="s">
        <v>134</v>
      </c>
      <c r="I10822" t="s">
        <v>135</v>
      </c>
      <c r="J10822" t="s">
        <v>136</v>
      </c>
      <c r="K10822" t="s">
        <v>167</v>
      </c>
      <c r="L10822" t="s">
        <v>30421</v>
      </c>
      <c r="M10822" t="s">
        <v>30422</v>
      </c>
      <c r="N10822">
        <v>7.7755555550000004</v>
      </c>
      <c r="O10822">
        <v>0</v>
      </c>
      <c r="P10822">
        <v>5487</v>
      </c>
      <c r="Q10822">
        <v>0</v>
      </c>
      <c r="R10822">
        <v>2</v>
      </c>
      <c r="S10822">
        <v>2</v>
      </c>
      <c r="T10822">
        <v>350</v>
      </c>
      <c r="U10822">
        <v>0</v>
      </c>
      <c r="V10822">
        <v>0</v>
      </c>
      <c r="W10822">
        <v>0</v>
      </c>
      <c r="X10822">
        <v>13842.518428370968</v>
      </c>
      <c r="Y10822">
        <v>0</v>
      </c>
      <c r="Z10822">
        <v>156.54480065848767</v>
      </c>
      <c r="AA10822">
        <v>219.93037880618957</v>
      </c>
      <c r="AB10822">
        <v>3351.5072946985588</v>
      </c>
      <c r="AC10822">
        <v>0</v>
      </c>
      <c r="AD10822">
        <v>0</v>
      </c>
      <c r="AE10822">
        <v>17570.500902534204</v>
      </c>
    </row>
    <row r="10823" spans="1:31" x14ac:dyDescent="0.25">
      <c r="A10823">
        <v>1688054</v>
      </c>
      <c r="B10823">
        <v>1</v>
      </c>
      <c r="C10823" t="s">
        <v>80</v>
      </c>
      <c r="D10823" t="s">
        <v>99</v>
      </c>
      <c r="E10823" t="s">
        <v>151</v>
      </c>
      <c r="F10823" t="s">
        <v>30423</v>
      </c>
      <c r="G10823" t="s">
        <v>385</v>
      </c>
      <c r="H10823" t="s">
        <v>143</v>
      </c>
      <c r="I10823" t="s">
        <v>135</v>
      </c>
      <c r="J10823" t="s">
        <v>136</v>
      </c>
      <c r="K10823" t="s">
        <v>137</v>
      </c>
      <c r="L10823" t="s">
        <v>30424</v>
      </c>
      <c r="M10823" t="s">
        <v>30425</v>
      </c>
      <c r="N10823">
        <v>1.937777777</v>
      </c>
      <c r="O10823">
        <v>0</v>
      </c>
      <c r="P10823">
        <v>69</v>
      </c>
      <c r="Q10823">
        <v>0</v>
      </c>
      <c r="R10823">
        <v>1</v>
      </c>
      <c r="S10823">
        <v>0</v>
      </c>
      <c r="T10823">
        <v>1</v>
      </c>
      <c r="U10823">
        <v>0</v>
      </c>
      <c r="V10823">
        <v>0</v>
      </c>
      <c r="W10823">
        <v>0</v>
      </c>
      <c r="X10823">
        <v>37.39811244177195</v>
      </c>
      <c r="Y10823">
        <v>0</v>
      </c>
      <c r="Z10823">
        <v>4.3774107919444444E-2</v>
      </c>
      <c r="AA10823">
        <v>0</v>
      </c>
      <c r="AB10823">
        <v>0</v>
      </c>
      <c r="AC10823">
        <v>0</v>
      </c>
      <c r="AD10823">
        <v>0</v>
      </c>
      <c r="AE10823">
        <v>37.441886549691397</v>
      </c>
    </row>
    <row r="10824" spans="1:31" x14ac:dyDescent="0.25">
      <c r="A10824">
        <v>1687888</v>
      </c>
      <c r="B10824">
        <v>1</v>
      </c>
      <c r="C10824" t="s">
        <v>80</v>
      </c>
      <c r="D10824" t="s">
        <v>105</v>
      </c>
      <c r="E10824" t="s">
        <v>140</v>
      </c>
      <c r="F10824" t="s">
        <v>30426</v>
      </c>
      <c r="G10824" t="s">
        <v>142</v>
      </c>
      <c r="H10824" t="s">
        <v>143</v>
      </c>
      <c r="I10824" t="s">
        <v>135</v>
      </c>
      <c r="J10824" t="s">
        <v>136</v>
      </c>
      <c r="K10824" t="s">
        <v>137</v>
      </c>
      <c r="L10824" t="s">
        <v>30427</v>
      </c>
      <c r="M10824" t="s">
        <v>30428</v>
      </c>
      <c r="N10824">
        <v>4.8927777770000001</v>
      </c>
      <c r="O10824">
        <v>0</v>
      </c>
      <c r="P10824">
        <v>2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2.2640551252909891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2.2640551252909891</v>
      </c>
    </row>
    <row r="10825" spans="1:31" x14ac:dyDescent="0.25">
      <c r="A10825">
        <v>1688246</v>
      </c>
      <c r="B10825">
        <v>1</v>
      </c>
      <c r="C10825" t="s">
        <v>80</v>
      </c>
      <c r="D10825" t="s">
        <v>94</v>
      </c>
      <c r="E10825" t="s">
        <v>159</v>
      </c>
      <c r="F10825" t="s">
        <v>30429</v>
      </c>
      <c r="G10825" t="s">
        <v>133</v>
      </c>
      <c r="H10825" t="s">
        <v>134</v>
      </c>
      <c r="I10825" t="s">
        <v>135</v>
      </c>
      <c r="J10825" t="s">
        <v>136</v>
      </c>
      <c r="K10825" t="s">
        <v>137</v>
      </c>
      <c r="L10825" t="s">
        <v>30430</v>
      </c>
      <c r="M10825" t="s">
        <v>30431</v>
      </c>
      <c r="N10825">
        <v>1.9424999999999999</v>
      </c>
      <c r="O10825">
        <v>0</v>
      </c>
      <c r="P10825">
        <v>85</v>
      </c>
      <c r="Q10825">
        <v>0</v>
      </c>
      <c r="R10825">
        <v>1</v>
      </c>
      <c r="S10825">
        <v>0</v>
      </c>
      <c r="T10825">
        <v>5</v>
      </c>
      <c r="U10825">
        <v>0</v>
      </c>
      <c r="V10825">
        <v>0</v>
      </c>
      <c r="W10825">
        <v>0</v>
      </c>
      <c r="X10825">
        <v>21.061625761392005</v>
      </c>
      <c r="Y10825">
        <v>0</v>
      </c>
      <c r="Z10825">
        <v>0.24453956884317335</v>
      </c>
      <c r="AA10825">
        <v>0</v>
      </c>
      <c r="AB10825">
        <v>4.3166618128673955</v>
      </c>
      <c r="AC10825">
        <v>0</v>
      </c>
      <c r="AD10825">
        <v>0</v>
      </c>
      <c r="AE10825">
        <v>25.622827143102572</v>
      </c>
    </row>
    <row r="10826" spans="1:31" x14ac:dyDescent="0.25">
      <c r="A10826">
        <v>1688080</v>
      </c>
      <c r="B10826">
        <v>1</v>
      </c>
      <c r="C10826" t="s">
        <v>80</v>
      </c>
      <c r="D10826" t="s">
        <v>97</v>
      </c>
      <c r="E10826" t="s">
        <v>151</v>
      </c>
      <c r="F10826" t="s">
        <v>11364</v>
      </c>
      <c r="G10826" t="s">
        <v>153</v>
      </c>
      <c r="H10826" t="s">
        <v>143</v>
      </c>
      <c r="I10826" t="s">
        <v>135</v>
      </c>
      <c r="J10826" t="s">
        <v>136</v>
      </c>
      <c r="K10826" t="s">
        <v>137</v>
      </c>
      <c r="L10826" t="s">
        <v>30432</v>
      </c>
      <c r="M10826" t="s">
        <v>30433</v>
      </c>
      <c r="N10826">
        <v>1.6091666659999999</v>
      </c>
      <c r="O10826">
        <v>0</v>
      </c>
      <c r="P10826">
        <v>95</v>
      </c>
      <c r="Q10826">
        <v>0</v>
      </c>
      <c r="R10826">
        <v>0</v>
      </c>
      <c r="S10826">
        <v>0</v>
      </c>
      <c r="T10826">
        <v>4</v>
      </c>
      <c r="U10826">
        <v>0</v>
      </c>
      <c r="V10826">
        <v>0</v>
      </c>
      <c r="W10826">
        <v>0</v>
      </c>
      <c r="X10826">
        <v>86.366605585317586</v>
      </c>
      <c r="Y10826">
        <v>0</v>
      </c>
      <c r="Z10826">
        <v>0</v>
      </c>
      <c r="AA10826">
        <v>0</v>
      </c>
      <c r="AB10826">
        <v>7.6916179836040204</v>
      </c>
      <c r="AC10826">
        <v>0</v>
      </c>
      <c r="AD10826">
        <v>0</v>
      </c>
      <c r="AE10826">
        <v>94.058223568921605</v>
      </c>
    </row>
    <row r="10827" spans="1:31" x14ac:dyDescent="0.25">
      <c r="A10827">
        <v>1688097</v>
      </c>
      <c r="B10827">
        <v>1</v>
      </c>
      <c r="C10827" t="s">
        <v>81</v>
      </c>
      <c r="D10827" t="s">
        <v>128</v>
      </c>
      <c r="E10827" t="s">
        <v>159</v>
      </c>
      <c r="F10827" t="s">
        <v>7960</v>
      </c>
      <c r="G10827" t="s">
        <v>161</v>
      </c>
      <c r="H10827" t="s">
        <v>134</v>
      </c>
      <c r="I10827" t="s">
        <v>135</v>
      </c>
      <c r="J10827" t="s">
        <v>136</v>
      </c>
      <c r="K10827" t="s">
        <v>137</v>
      </c>
      <c r="L10827" t="s">
        <v>30434</v>
      </c>
      <c r="M10827" t="s">
        <v>30435</v>
      </c>
      <c r="N10827">
        <v>0.79388888800000001</v>
      </c>
      <c r="O10827">
        <v>0</v>
      </c>
      <c r="P10827">
        <v>15</v>
      </c>
      <c r="Q10827">
        <v>0</v>
      </c>
      <c r="R10827">
        <v>21</v>
      </c>
      <c r="S10827">
        <v>11</v>
      </c>
      <c r="T10827">
        <v>6</v>
      </c>
      <c r="U10827">
        <v>2</v>
      </c>
      <c r="V10827">
        <v>0</v>
      </c>
      <c r="W10827">
        <v>0</v>
      </c>
      <c r="X10827">
        <v>3.5148064857707171</v>
      </c>
      <c r="Y10827">
        <v>0</v>
      </c>
      <c r="Z10827">
        <v>5.615245708619816</v>
      </c>
      <c r="AA10827">
        <v>837.30471165531981</v>
      </c>
      <c r="AB10827">
        <v>26.539149271885584</v>
      </c>
      <c r="AC10827">
        <v>117.90621370723545</v>
      </c>
      <c r="AD10827">
        <v>0</v>
      </c>
      <c r="AE10827">
        <v>990.88012682883129</v>
      </c>
    </row>
    <row r="10828" spans="1:31" x14ac:dyDescent="0.25">
      <c r="A10828">
        <v>1687931</v>
      </c>
      <c r="B10828">
        <v>1</v>
      </c>
      <c r="C10828" t="s">
        <v>80</v>
      </c>
      <c r="D10828" t="s">
        <v>100</v>
      </c>
      <c r="E10828" t="s">
        <v>131</v>
      </c>
      <c r="F10828" t="s">
        <v>30436</v>
      </c>
      <c r="G10828" t="s">
        <v>253</v>
      </c>
      <c r="H10828" t="s">
        <v>134</v>
      </c>
      <c r="I10828" t="s">
        <v>135</v>
      </c>
      <c r="J10828" t="s">
        <v>136</v>
      </c>
      <c r="K10828" t="s">
        <v>167</v>
      </c>
      <c r="L10828" t="s">
        <v>30437</v>
      </c>
      <c r="M10828" t="s">
        <v>30438</v>
      </c>
      <c r="N10828">
        <v>3.4071627769999999</v>
      </c>
      <c r="O10828">
        <v>1</v>
      </c>
      <c r="P10828">
        <v>344</v>
      </c>
      <c r="Q10828">
        <v>121</v>
      </c>
      <c r="R10828">
        <v>134</v>
      </c>
      <c r="S10828">
        <v>7</v>
      </c>
      <c r="T10828">
        <v>39</v>
      </c>
      <c r="U10828">
        <v>1</v>
      </c>
      <c r="V10828">
        <v>0</v>
      </c>
      <c r="W10828">
        <v>2.5254681741096112</v>
      </c>
      <c r="X10828">
        <v>402.88966836086485</v>
      </c>
      <c r="Y10828">
        <v>2208.6797736152948</v>
      </c>
      <c r="Z10828">
        <v>493.36069071051969</v>
      </c>
      <c r="AA10828">
        <v>41.213334859267611</v>
      </c>
      <c r="AB10828">
        <v>149.13197845254464</v>
      </c>
      <c r="AC10828">
        <v>59.553963015764175</v>
      </c>
      <c r="AD10828">
        <v>0</v>
      </c>
      <c r="AE10828">
        <v>3357.3548771883648</v>
      </c>
    </row>
    <row r="10829" spans="1:31" x14ac:dyDescent="0.25">
      <c r="A10829">
        <v>1687954</v>
      </c>
      <c r="B10829">
        <v>1</v>
      </c>
      <c r="C10829" t="s">
        <v>80</v>
      </c>
      <c r="D10829" t="s">
        <v>103</v>
      </c>
      <c r="E10829" t="s">
        <v>140</v>
      </c>
      <c r="F10829" t="s">
        <v>30439</v>
      </c>
      <c r="G10829" t="s">
        <v>197</v>
      </c>
      <c r="H10829" t="s">
        <v>143</v>
      </c>
      <c r="I10829" t="s">
        <v>135</v>
      </c>
      <c r="J10829" t="s">
        <v>136</v>
      </c>
      <c r="K10829" t="s">
        <v>137</v>
      </c>
      <c r="L10829" t="s">
        <v>30440</v>
      </c>
      <c r="M10829" t="s">
        <v>30441</v>
      </c>
      <c r="N10829">
        <v>2.383888888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1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0.22004353107505309</v>
      </c>
      <c r="AC10829">
        <v>0</v>
      </c>
      <c r="AD10829">
        <v>0</v>
      </c>
      <c r="AE10829">
        <v>0.22004353107505309</v>
      </c>
    </row>
    <row r="10830" spans="1:31" x14ac:dyDescent="0.25">
      <c r="A10830">
        <v>1688203</v>
      </c>
      <c r="B10830">
        <v>1</v>
      </c>
      <c r="C10830" t="s">
        <v>80</v>
      </c>
      <c r="D10830" t="s">
        <v>82</v>
      </c>
      <c r="E10830" t="s">
        <v>151</v>
      </c>
      <c r="F10830" t="s">
        <v>30442</v>
      </c>
      <c r="G10830" t="s">
        <v>153</v>
      </c>
      <c r="H10830" t="s">
        <v>143</v>
      </c>
      <c r="I10830" t="s">
        <v>135</v>
      </c>
      <c r="J10830" t="s">
        <v>136</v>
      </c>
      <c r="K10830" t="s">
        <v>137</v>
      </c>
      <c r="L10830" t="s">
        <v>30443</v>
      </c>
      <c r="M10830" t="s">
        <v>30444</v>
      </c>
      <c r="N10830">
        <v>3.1013888879999998</v>
      </c>
      <c r="O10830">
        <v>0</v>
      </c>
      <c r="P10830">
        <v>192</v>
      </c>
      <c r="Q10830">
        <v>0</v>
      </c>
      <c r="R10830">
        <v>0</v>
      </c>
      <c r="S10830">
        <v>0</v>
      </c>
      <c r="T10830">
        <v>16</v>
      </c>
      <c r="U10830">
        <v>0</v>
      </c>
      <c r="V10830">
        <v>0</v>
      </c>
      <c r="W10830">
        <v>0</v>
      </c>
      <c r="X10830">
        <v>191.76304360133602</v>
      </c>
      <c r="Y10830">
        <v>0</v>
      </c>
      <c r="Z10830">
        <v>0</v>
      </c>
      <c r="AA10830">
        <v>0</v>
      </c>
      <c r="AB10830">
        <v>43.764294096629222</v>
      </c>
      <c r="AC10830">
        <v>0</v>
      </c>
      <c r="AD10830">
        <v>0</v>
      </c>
      <c r="AE10830">
        <v>235.52733769796524</v>
      </c>
    </row>
    <row r="10831" spans="1:31" x14ac:dyDescent="0.25">
      <c r="A10831">
        <v>1687868</v>
      </c>
      <c r="B10831">
        <v>1</v>
      </c>
      <c r="C10831" t="s">
        <v>80</v>
      </c>
      <c r="D10831" t="s">
        <v>96</v>
      </c>
      <c r="E10831" t="s">
        <v>164</v>
      </c>
      <c r="F10831" t="s">
        <v>988</v>
      </c>
      <c r="G10831" t="s">
        <v>161</v>
      </c>
      <c r="H10831" t="s">
        <v>134</v>
      </c>
      <c r="I10831" t="s">
        <v>135</v>
      </c>
      <c r="J10831" t="s">
        <v>136</v>
      </c>
      <c r="K10831" t="s">
        <v>137</v>
      </c>
      <c r="L10831" t="s">
        <v>30445</v>
      </c>
      <c r="M10831" t="s">
        <v>30446</v>
      </c>
      <c r="N10831">
        <v>0.70166666600000005</v>
      </c>
      <c r="O10831">
        <v>9</v>
      </c>
      <c r="P10831">
        <v>1031</v>
      </c>
      <c r="Q10831">
        <v>20</v>
      </c>
      <c r="R10831">
        <v>60</v>
      </c>
      <c r="S10831">
        <v>7</v>
      </c>
      <c r="T10831">
        <v>22</v>
      </c>
      <c r="U10831">
        <v>0</v>
      </c>
      <c r="V10831">
        <v>1</v>
      </c>
      <c r="W10831">
        <v>16.972617661568982</v>
      </c>
      <c r="X10831">
        <v>99.731998688051306</v>
      </c>
      <c r="Y10831">
        <v>18.12441539356228</v>
      </c>
      <c r="Z10831">
        <v>25.277476394197468</v>
      </c>
      <c r="AA10831">
        <v>9.9635122143564008</v>
      </c>
      <c r="AB10831">
        <v>18.425000788262668</v>
      </c>
      <c r="AC10831">
        <v>0</v>
      </c>
      <c r="AD10831">
        <v>0.35861309402240665</v>
      </c>
      <c r="AE10831">
        <v>188.85363423402154</v>
      </c>
    </row>
    <row r="10832" spans="1:31" x14ac:dyDescent="0.25">
      <c r="A10832">
        <v>1687828</v>
      </c>
      <c r="B10832">
        <v>1</v>
      </c>
      <c r="C10832" t="s">
        <v>81</v>
      </c>
      <c r="D10832" t="s">
        <v>121</v>
      </c>
      <c r="E10832" t="s">
        <v>164</v>
      </c>
      <c r="F10832" t="s">
        <v>16611</v>
      </c>
      <c r="G10832" t="s">
        <v>161</v>
      </c>
      <c r="H10832" t="s">
        <v>134</v>
      </c>
      <c r="I10832" t="s">
        <v>173</v>
      </c>
      <c r="J10832" t="s">
        <v>136</v>
      </c>
      <c r="K10832" t="s">
        <v>137</v>
      </c>
      <c r="L10832" t="s">
        <v>30447</v>
      </c>
      <c r="M10832" t="s">
        <v>30448</v>
      </c>
      <c r="N10832">
        <v>1.3888888E-2</v>
      </c>
      <c r="O10832">
        <v>0</v>
      </c>
      <c r="P10832">
        <v>314</v>
      </c>
      <c r="Q10832">
        <v>0</v>
      </c>
      <c r="R10832">
        <v>131</v>
      </c>
      <c r="S10832">
        <v>10</v>
      </c>
      <c r="T10832">
        <v>22</v>
      </c>
      <c r="U10832">
        <v>0</v>
      </c>
      <c r="V10832">
        <v>0</v>
      </c>
      <c r="W10832">
        <v>0</v>
      </c>
      <c r="X10832">
        <v>0.47819559513404186</v>
      </c>
      <c r="Y10832">
        <v>0</v>
      </c>
      <c r="Z10832">
        <v>0.21852858602499997</v>
      </c>
      <c r="AA10832">
        <v>0.2913509297416389</v>
      </c>
      <c r="AB10832">
        <v>0.39709990115405547</v>
      </c>
      <c r="AC10832">
        <v>0</v>
      </c>
      <c r="AD10832">
        <v>0</v>
      </c>
      <c r="AE10832">
        <v>1.3851750120547361</v>
      </c>
    </row>
    <row r="10833" spans="1:31" x14ac:dyDescent="0.25">
      <c r="A10833">
        <v>1687851</v>
      </c>
      <c r="B10833">
        <v>1</v>
      </c>
      <c r="C10833" t="s">
        <v>81</v>
      </c>
      <c r="D10833" t="s">
        <v>128</v>
      </c>
      <c r="E10833" t="s">
        <v>146</v>
      </c>
      <c r="F10833" t="s">
        <v>30449</v>
      </c>
      <c r="G10833" t="s">
        <v>281</v>
      </c>
      <c r="H10833" t="s">
        <v>143</v>
      </c>
      <c r="I10833" t="s">
        <v>135</v>
      </c>
      <c r="J10833" t="s">
        <v>136</v>
      </c>
      <c r="K10833" t="s">
        <v>167</v>
      </c>
      <c r="L10833" t="s">
        <v>30450</v>
      </c>
      <c r="M10833" t="s">
        <v>30451</v>
      </c>
      <c r="N10833">
        <v>6.3944286110000004</v>
      </c>
      <c r="O10833">
        <v>0</v>
      </c>
      <c r="P10833">
        <v>553</v>
      </c>
      <c r="Q10833">
        <v>0</v>
      </c>
      <c r="R10833">
        <v>0</v>
      </c>
      <c r="S10833">
        <v>0</v>
      </c>
      <c r="T10833">
        <v>20</v>
      </c>
      <c r="U10833">
        <v>0</v>
      </c>
      <c r="V10833">
        <v>0</v>
      </c>
      <c r="W10833">
        <v>0</v>
      </c>
      <c r="X10833">
        <v>903.35395138142371</v>
      </c>
      <c r="Y10833">
        <v>0</v>
      </c>
      <c r="Z10833">
        <v>0</v>
      </c>
      <c r="AA10833">
        <v>0</v>
      </c>
      <c r="AB10833">
        <v>371.45341966619975</v>
      </c>
      <c r="AC10833">
        <v>0</v>
      </c>
      <c r="AD10833">
        <v>0</v>
      </c>
      <c r="AE10833">
        <v>1274.8073710476235</v>
      </c>
    </row>
    <row r="10834" spans="1:31" x14ac:dyDescent="0.25">
      <c r="A10834">
        <v>1687951</v>
      </c>
      <c r="B10834">
        <v>1</v>
      </c>
      <c r="C10834" t="s">
        <v>80</v>
      </c>
      <c r="D10834" t="s">
        <v>83</v>
      </c>
      <c r="E10834" t="s">
        <v>151</v>
      </c>
      <c r="F10834" t="s">
        <v>28111</v>
      </c>
      <c r="G10834" t="s">
        <v>281</v>
      </c>
      <c r="H10834" t="s">
        <v>143</v>
      </c>
      <c r="I10834" t="s">
        <v>135</v>
      </c>
      <c r="J10834" t="s">
        <v>136</v>
      </c>
      <c r="K10834" t="s">
        <v>167</v>
      </c>
      <c r="L10834" t="s">
        <v>30452</v>
      </c>
      <c r="M10834" t="s">
        <v>30453</v>
      </c>
      <c r="N10834">
        <v>8.4041666660000001</v>
      </c>
      <c r="O10834">
        <v>0</v>
      </c>
      <c r="P10834">
        <v>116</v>
      </c>
      <c r="Q10834">
        <v>0</v>
      </c>
      <c r="R10834">
        <v>0</v>
      </c>
      <c r="S10834">
        <v>0</v>
      </c>
      <c r="T10834">
        <v>28</v>
      </c>
      <c r="U10834">
        <v>0</v>
      </c>
      <c r="V10834">
        <v>0</v>
      </c>
      <c r="W10834">
        <v>0</v>
      </c>
      <c r="X10834">
        <v>384.56240113346632</v>
      </c>
      <c r="Y10834">
        <v>0</v>
      </c>
      <c r="Z10834">
        <v>0</v>
      </c>
      <c r="AA10834">
        <v>0</v>
      </c>
      <c r="AB10834">
        <v>301.24519004374201</v>
      </c>
      <c r="AC10834">
        <v>0</v>
      </c>
      <c r="AD10834">
        <v>0</v>
      </c>
      <c r="AE10834">
        <v>685.80759117720834</v>
      </c>
    </row>
    <row r="10835" spans="1:31" x14ac:dyDescent="0.25">
      <c r="A10835">
        <v>1687928</v>
      </c>
      <c r="B10835">
        <v>1</v>
      </c>
      <c r="C10835" t="s">
        <v>80</v>
      </c>
      <c r="D10835" t="s">
        <v>92</v>
      </c>
      <c r="E10835" t="s">
        <v>159</v>
      </c>
      <c r="F10835" t="s">
        <v>27941</v>
      </c>
      <c r="G10835" t="s">
        <v>281</v>
      </c>
      <c r="H10835" t="s">
        <v>134</v>
      </c>
      <c r="I10835" t="s">
        <v>135</v>
      </c>
      <c r="J10835" t="s">
        <v>136</v>
      </c>
      <c r="K10835" t="s">
        <v>167</v>
      </c>
      <c r="L10835" t="s">
        <v>30454</v>
      </c>
      <c r="M10835" t="s">
        <v>30455</v>
      </c>
      <c r="N10835">
        <v>0.58847027699999999</v>
      </c>
      <c r="O10835">
        <v>0</v>
      </c>
      <c r="P10835">
        <v>220</v>
      </c>
      <c r="Q10835">
        <v>0</v>
      </c>
      <c r="R10835">
        <v>143</v>
      </c>
      <c r="S10835">
        <v>3</v>
      </c>
      <c r="T10835">
        <v>48</v>
      </c>
      <c r="U10835">
        <v>0</v>
      </c>
      <c r="V10835">
        <v>0</v>
      </c>
      <c r="W10835">
        <v>0</v>
      </c>
      <c r="X10835">
        <v>46.902857047596072</v>
      </c>
      <c r="Y10835">
        <v>0</v>
      </c>
      <c r="Z10835">
        <v>13.26967348118786</v>
      </c>
      <c r="AA10835">
        <v>87.032898143770311</v>
      </c>
      <c r="AB10835">
        <v>37.136868730345903</v>
      </c>
      <c r="AC10835">
        <v>0</v>
      </c>
      <c r="AD10835">
        <v>0</v>
      </c>
      <c r="AE10835">
        <v>184.34229740290013</v>
      </c>
    </row>
    <row r="10836" spans="1:31" x14ac:dyDescent="0.25">
      <c r="A10836">
        <v>1687845</v>
      </c>
      <c r="B10836">
        <v>1</v>
      </c>
      <c r="C10836" t="s">
        <v>80</v>
      </c>
      <c r="D10836" t="s">
        <v>106</v>
      </c>
      <c r="E10836" t="s">
        <v>159</v>
      </c>
      <c r="F10836" t="s">
        <v>30456</v>
      </c>
      <c r="G10836" t="s">
        <v>253</v>
      </c>
      <c r="H10836" t="s">
        <v>134</v>
      </c>
      <c r="I10836" t="s">
        <v>135</v>
      </c>
      <c r="J10836" t="s">
        <v>136</v>
      </c>
      <c r="K10836" t="s">
        <v>167</v>
      </c>
      <c r="L10836" t="s">
        <v>30457</v>
      </c>
      <c r="M10836" t="s">
        <v>30458</v>
      </c>
      <c r="N10836">
        <v>6.6194333329999999</v>
      </c>
      <c r="O10836">
        <v>0</v>
      </c>
      <c r="P10836">
        <v>11</v>
      </c>
      <c r="Q10836">
        <v>0</v>
      </c>
      <c r="R10836">
        <v>10</v>
      </c>
      <c r="S10836">
        <v>0</v>
      </c>
      <c r="T10836">
        <v>7</v>
      </c>
      <c r="U10836">
        <v>0</v>
      </c>
      <c r="V10836">
        <v>0</v>
      </c>
      <c r="W10836">
        <v>0</v>
      </c>
      <c r="X10836">
        <v>44.904862859408972</v>
      </c>
      <c r="Y10836">
        <v>0</v>
      </c>
      <c r="Z10836">
        <v>90.650478489158317</v>
      </c>
      <c r="AA10836">
        <v>0</v>
      </c>
      <c r="AB10836">
        <v>257.83051210072779</v>
      </c>
      <c r="AC10836">
        <v>0</v>
      </c>
      <c r="AD10836">
        <v>0</v>
      </c>
      <c r="AE10836">
        <v>393.38585344929504</v>
      </c>
    </row>
    <row r="10837" spans="1:31" x14ac:dyDescent="0.25">
      <c r="A10837">
        <v>1688283</v>
      </c>
      <c r="B10837">
        <v>1</v>
      </c>
      <c r="C10837" t="s">
        <v>80</v>
      </c>
      <c r="D10837" t="s">
        <v>101</v>
      </c>
      <c r="E10837" t="s">
        <v>151</v>
      </c>
      <c r="F10837" t="s">
        <v>30459</v>
      </c>
      <c r="G10837" t="s">
        <v>267</v>
      </c>
      <c r="H10837" t="s">
        <v>143</v>
      </c>
      <c r="I10837" t="s">
        <v>135</v>
      </c>
      <c r="J10837" t="s">
        <v>136</v>
      </c>
      <c r="K10837" t="s">
        <v>137</v>
      </c>
      <c r="L10837" t="s">
        <v>30460</v>
      </c>
      <c r="M10837" t="s">
        <v>30461</v>
      </c>
      <c r="N10837">
        <v>0.98055555500000002</v>
      </c>
      <c r="O10837">
        <v>0</v>
      </c>
      <c r="P10837">
        <v>21</v>
      </c>
      <c r="Q10837">
        <v>0</v>
      </c>
      <c r="R10837">
        <v>0</v>
      </c>
      <c r="S10837">
        <v>0</v>
      </c>
      <c r="T10837">
        <v>4</v>
      </c>
      <c r="U10837">
        <v>0</v>
      </c>
      <c r="V10837">
        <v>0</v>
      </c>
      <c r="W10837">
        <v>0</v>
      </c>
      <c r="X10837">
        <v>4.7299356744636549</v>
      </c>
      <c r="Y10837">
        <v>0</v>
      </c>
      <c r="Z10837">
        <v>0</v>
      </c>
      <c r="AA10837">
        <v>0</v>
      </c>
      <c r="AB10837">
        <v>5.766994547913777</v>
      </c>
      <c r="AC10837">
        <v>0</v>
      </c>
      <c r="AD10837">
        <v>0</v>
      </c>
      <c r="AE10837">
        <v>10.496930222377433</v>
      </c>
    </row>
    <row r="10838" spans="1:31" x14ac:dyDescent="0.25">
      <c r="A10838">
        <v>1688137</v>
      </c>
      <c r="B10838">
        <v>1</v>
      </c>
      <c r="C10838" t="s">
        <v>80</v>
      </c>
      <c r="D10838" t="s">
        <v>83</v>
      </c>
      <c r="E10838" t="s">
        <v>140</v>
      </c>
      <c r="F10838" t="s">
        <v>30462</v>
      </c>
      <c r="G10838" t="s">
        <v>197</v>
      </c>
      <c r="H10838" t="s">
        <v>143</v>
      </c>
      <c r="I10838" t="s">
        <v>135</v>
      </c>
      <c r="J10838" t="s">
        <v>136</v>
      </c>
      <c r="K10838" t="s">
        <v>137</v>
      </c>
      <c r="L10838" t="s">
        <v>30463</v>
      </c>
      <c r="M10838" t="s">
        <v>30464</v>
      </c>
      <c r="N10838">
        <v>3.0702777769999998</v>
      </c>
      <c r="O10838">
        <v>0</v>
      </c>
      <c r="P10838">
        <v>2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1.1089294718354299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1.1089294718354299</v>
      </c>
    </row>
    <row r="10839" spans="1:31" x14ac:dyDescent="0.25">
      <c r="A10839">
        <v>1688220</v>
      </c>
      <c r="B10839">
        <v>1</v>
      </c>
      <c r="C10839" t="s">
        <v>80</v>
      </c>
      <c r="D10839" t="s">
        <v>90</v>
      </c>
      <c r="E10839" t="s">
        <v>200</v>
      </c>
      <c r="F10839" t="s">
        <v>30465</v>
      </c>
      <c r="G10839" t="s">
        <v>267</v>
      </c>
      <c r="H10839" t="s">
        <v>143</v>
      </c>
      <c r="I10839" t="s">
        <v>135</v>
      </c>
      <c r="J10839" t="s">
        <v>136</v>
      </c>
      <c r="K10839" t="s">
        <v>137</v>
      </c>
      <c r="L10839" t="s">
        <v>30466</v>
      </c>
      <c r="M10839" t="s">
        <v>30467</v>
      </c>
      <c r="N10839">
        <v>1.2597222219999999</v>
      </c>
      <c r="O10839">
        <v>0</v>
      </c>
      <c r="P10839">
        <v>50</v>
      </c>
      <c r="Q10839">
        <v>0</v>
      </c>
      <c r="R10839">
        <v>0</v>
      </c>
      <c r="S10839">
        <v>0</v>
      </c>
      <c r="T10839">
        <v>1</v>
      </c>
      <c r="U10839">
        <v>0</v>
      </c>
      <c r="V10839">
        <v>0</v>
      </c>
      <c r="W10839">
        <v>0</v>
      </c>
      <c r="X10839">
        <v>20.858299426749873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20.858299426749873</v>
      </c>
    </row>
    <row r="10840" spans="1:31" x14ac:dyDescent="0.25">
      <c r="A10840">
        <v>1687908</v>
      </c>
      <c r="B10840">
        <v>1</v>
      </c>
      <c r="C10840" t="s">
        <v>80</v>
      </c>
      <c r="D10840" t="s">
        <v>88</v>
      </c>
      <c r="E10840" t="s">
        <v>140</v>
      </c>
      <c r="F10840" t="s">
        <v>30468</v>
      </c>
      <c r="G10840" t="s">
        <v>142</v>
      </c>
      <c r="H10840" t="s">
        <v>143</v>
      </c>
      <c r="I10840" t="s">
        <v>135</v>
      </c>
      <c r="J10840" t="s">
        <v>136</v>
      </c>
      <c r="K10840" t="s">
        <v>137</v>
      </c>
      <c r="L10840" t="s">
        <v>30469</v>
      </c>
      <c r="M10840" t="s">
        <v>30470</v>
      </c>
      <c r="N10840">
        <v>4.0066666660000001</v>
      </c>
      <c r="O10840">
        <v>0</v>
      </c>
      <c r="P10840">
        <v>4</v>
      </c>
      <c r="Q10840">
        <v>0</v>
      </c>
      <c r="R10840">
        <v>0</v>
      </c>
      <c r="S10840">
        <v>0</v>
      </c>
      <c r="T10840">
        <v>1</v>
      </c>
      <c r="U10840">
        <v>0</v>
      </c>
      <c r="V10840">
        <v>0</v>
      </c>
      <c r="W10840">
        <v>0</v>
      </c>
      <c r="X10840">
        <v>5.0384087169703333</v>
      </c>
      <c r="Y10840">
        <v>0</v>
      </c>
      <c r="Z10840">
        <v>0</v>
      </c>
      <c r="AA10840">
        <v>0</v>
      </c>
      <c r="AB10840">
        <v>7.5657622080000004E-4</v>
      </c>
      <c r="AC10840">
        <v>0</v>
      </c>
      <c r="AD10840">
        <v>0</v>
      </c>
      <c r="AE10840">
        <v>5.0391652931911333</v>
      </c>
    </row>
    <row r="10841" spans="1:31" x14ac:dyDescent="0.25">
      <c r="A10841">
        <v>1688200</v>
      </c>
      <c r="B10841">
        <v>1</v>
      </c>
      <c r="C10841" t="s">
        <v>80</v>
      </c>
      <c r="D10841" t="s">
        <v>96</v>
      </c>
      <c r="E10841" t="s">
        <v>140</v>
      </c>
      <c r="F10841" t="s">
        <v>30471</v>
      </c>
      <c r="G10841" t="s">
        <v>142</v>
      </c>
      <c r="H10841" t="s">
        <v>143</v>
      </c>
      <c r="I10841" t="s">
        <v>135</v>
      </c>
      <c r="J10841" t="s">
        <v>136</v>
      </c>
      <c r="K10841" t="s">
        <v>137</v>
      </c>
      <c r="L10841" t="s">
        <v>30472</v>
      </c>
      <c r="M10841" t="s">
        <v>30473</v>
      </c>
      <c r="N10841">
        <v>4.9763888879999998</v>
      </c>
      <c r="O10841">
        <v>0</v>
      </c>
      <c r="P10841">
        <v>2</v>
      </c>
      <c r="Q10841">
        <v>0</v>
      </c>
      <c r="R10841">
        <v>0</v>
      </c>
      <c r="S10841">
        <v>0</v>
      </c>
      <c r="T10841">
        <v>1</v>
      </c>
      <c r="U10841">
        <v>0</v>
      </c>
      <c r="V10841">
        <v>0</v>
      </c>
      <c r="W10841">
        <v>0</v>
      </c>
      <c r="X10841">
        <v>3.4464062815136942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3.4464062815136942</v>
      </c>
    </row>
    <row r="10842" spans="1:31" x14ac:dyDescent="0.25">
      <c r="A10842">
        <v>1687871</v>
      </c>
      <c r="B10842">
        <v>1</v>
      </c>
      <c r="C10842" t="s">
        <v>81</v>
      </c>
      <c r="D10842" t="s">
        <v>119</v>
      </c>
      <c r="E10842" t="s">
        <v>131</v>
      </c>
      <c r="F10842" t="s">
        <v>28192</v>
      </c>
      <c r="G10842" t="s">
        <v>161</v>
      </c>
      <c r="H10842" t="s">
        <v>134</v>
      </c>
      <c r="I10842" t="s">
        <v>135</v>
      </c>
      <c r="J10842" t="s">
        <v>136</v>
      </c>
      <c r="K10842" t="s">
        <v>137</v>
      </c>
      <c r="L10842" t="s">
        <v>30474</v>
      </c>
      <c r="M10842" t="s">
        <v>30475</v>
      </c>
      <c r="N10842">
        <v>0.35972222199999998</v>
      </c>
      <c r="O10842">
        <v>0</v>
      </c>
      <c r="P10842">
        <v>601</v>
      </c>
      <c r="Q10842">
        <v>0</v>
      </c>
      <c r="R10842">
        <v>45</v>
      </c>
      <c r="S10842">
        <v>1</v>
      </c>
      <c r="T10842">
        <v>48</v>
      </c>
      <c r="U10842">
        <v>0</v>
      </c>
      <c r="V10842">
        <v>0</v>
      </c>
      <c r="W10842">
        <v>0</v>
      </c>
      <c r="X10842">
        <v>48.922376046336701</v>
      </c>
      <c r="Y10842">
        <v>0</v>
      </c>
      <c r="Z10842">
        <v>6.8574625788164996</v>
      </c>
      <c r="AA10842">
        <v>6.0283062914537169</v>
      </c>
      <c r="AB10842">
        <v>9.0035607684840997</v>
      </c>
      <c r="AC10842">
        <v>0</v>
      </c>
      <c r="AD10842">
        <v>0</v>
      </c>
      <c r="AE10842">
        <v>70.811705685091027</v>
      </c>
    </row>
    <row r="10843" spans="1:31" x14ac:dyDescent="0.25">
      <c r="A10843">
        <v>1688157</v>
      </c>
      <c r="B10843">
        <v>1</v>
      </c>
      <c r="C10843" t="s">
        <v>80</v>
      </c>
      <c r="D10843" t="s">
        <v>99</v>
      </c>
      <c r="E10843" t="s">
        <v>151</v>
      </c>
      <c r="F10843" t="s">
        <v>30476</v>
      </c>
      <c r="G10843" t="s">
        <v>222</v>
      </c>
      <c r="H10843" t="s">
        <v>143</v>
      </c>
      <c r="I10843" t="s">
        <v>135</v>
      </c>
      <c r="J10843" t="s">
        <v>136</v>
      </c>
      <c r="K10843" t="s">
        <v>137</v>
      </c>
      <c r="L10843" t="s">
        <v>30477</v>
      </c>
      <c r="M10843" t="s">
        <v>30478</v>
      </c>
      <c r="N10843">
        <v>2.2236111109999999</v>
      </c>
      <c r="O10843">
        <v>0</v>
      </c>
      <c r="P10843">
        <v>36</v>
      </c>
      <c r="Q10843">
        <v>0</v>
      </c>
      <c r="R10843">
        <v>1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9.4096604610815913</v>
      </c>
      <c r="Y10843">
        <v>0</v>
      </c>
      <c r="Z10843">
        <v>2.7740877453833336E-2</v>
      </c>
      <c r="AA10843">
        <v>0</v>
      </c>
      <c r="AB10843">
        <v>0</v>
      </c>
      <c r="AC10843">
        <v>0</v>
      </c>
      <c r="AD10843">
        <v>0</v>
      </c>
      <c r="AE10843">
        <v>9.437401338535425</v>
      </c>
    </row>
    <row r="10844" spans="1:31" x14ac:dyDescent="0.25">
      <c r="A10844">
        <v>1687914</v>
      </c>
      <c r="B10844">
        <v>1</v>
      </c>
      <c r="C10844" t="s">
        <v>80</v>
      </c>
      <c r="D10844" t="s">
        <v>87</v>
      </c>
      <c r="E10844" t="s">
        <v>140</v>
      </c>
      <c r="F10844" t="s">
        <v>30479</v>
      </c>
      <c r="G10844" t="s">
        <v>142</v>
      </c>
      <c r="H10844" t="s">
        <v>143</v>
      </c>
      <c r="I10844" t="s">
        <v>135</v>
      </c>
      <c r="J10844" t="s">
        <v>136</v>
      </c>
      <c r="K10844" t="s">
        <v>137</v>
      </c>
      <c r="L10844" t="s">
        <v>30480</v>
      </c>
      <c r="M10844" t="s">
        <v>30481</v>
      </c>
      <c r="N10844">
        <v>3.5188888880000002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1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62.199514570872708</v>
      </c>
      <c r="AC10844">
        <v>0</v>
      </c>
      <c r="AD10844">
        <v>0</v>
      </c>
      <c r="AE10844">
        <v>62.199514570872708</v>
      </c>
    </row>
    <row r="10845" spans="1:31" x14ac:dyDescent="0.25">
      <c r="A10845">
        <v>1688306</v>
      </c>
      <c r="B10845">
        <v>1</v>
      </c>
      <c r="C10845" t="s">
        <v>80</v>
      </c>
      <c r="D10845" t="s">
        <v>107</v>
      </c>
      <c r="E10845" t="s">
        <v>159</v>
      </c>
      <c r="F10845" t="s">
        <v>30482</v>
      </c>
      <c r="G10845" t="s">
        <v>161</v>
      </c>
      <c r="H10845" t="s">
        <v>134</v>
      </c>
      <c r="I10845" t="s">
        <v>135</v>
      </c>
      <c r="J10845" t="s">
        <v>136</v>
      </c>
      <c r="K10845" t="s">
        <v>137</v>
      </c>
      <c r="L10845" t="s">
        <v>30483</v>
      </c>
      <c r="M10845" t="s">
        <v>30484</v>
      </c>
      <c r="N10845">
        <v>2.1130555549999999</v>
      </c>
      <c r="O10845">
        <v>0</v>
      </c>
      <c r="P10845">
        <v>4609</v>
      </c>
      <c r="Q10845">
        <v>0</v>
      </c>
      <c r="R10845">
        <v>5</v>
      </c>
      <c r="S10845">
        <v>2</v>
      </c>
      <c r="T10845">
        <v>172</v>
      </c>
      <c r="U10845">
        <v>1</v>
      </c>
      <c r="V10845">
        <v>1</v>
      </c>
      <c r="W10845">
        <v>0</v>
      </c>
      <c r="X10845">
        <v>3372.0620059060016</v>
      </c>
      <c r="Y10845">
        <v>0</v>
      </c>
      <c r="Z10845">
        <v>4.1988164412686171</v>
      </c>
      <c r="AA10845">
        <v>5.4977132821801442</v>
      </c>
      <c r="AB10845">
        <v>219.98033149779744</v>
      </c>
      <c r="AC10845">
        <v>73.256274975847617</v>
      </c>
      <c r="AD10845">
        <v>4.162128906292778E-2</v>
      </c>
      <c r="AE10845">
        <v>3675.0367633921583</v>
      </c>
    </row>
    <row r="10846" spans="1:31" x14ac:dyDescent="0.25">
      <c r="A10846">
        <v>1687854</v>
      </c>
      <c r="B10846">
        <v>1</v>
      </c>
      <c r="C10846" t="s">
        <v>80</v>
      </c>
      <c r="D10846" t="s">
        <v>97</v>
      </c>
      <c r="E10846" t="s">
        <v>151</v>
      </c>
      <c r="F10846" t="s">
        <v>18967</v>
      </c>
      <c r="G10846" t="s">
        <v>281</v>
      </c>
      <c r="H10846" t="s">
        <v>143</v>
      </c>
      <c r="I10846" t="s">
        <v>135</v>
      </c>
      <c r="J10846" t="s">
        <v>136</v>
      </c>
      <c r="K10846" t="s">
        <v>167</v>
      </c>
      <c r="L10846" t="s">
        <v>30485</v>
      </c>
      <c r="M10846" t="s">
        <v>30486</v>
      </c>
      <c r="N10846">
        <v>7.4176294440000001</v>
      </c>
      <c r="O10846">
        <v>0</v>
      </c>
      <c r="P10846">
        <v>23</v>
      </c>
      <c r="Q10846">
        <v>0</v>
      </c>
      <c r="R10846">
        <v>0</v>
      </c>
      <c r="S10846">
        <v>0</v>
      </c>
      <c r="T10846">
        <v>4</v>
      </c>
      <c r="U10846">
        <v>0</v>
      </c>
      <c r="V10846">
        <v>0</v>
      </c>
      <c r="W10846">
        <v>0</v>
      </c>
      <c r="X10846">
        <v>47.843938585896765</v>
      </c>
      <c r="Y10846">
        <v>0</v>
      </c>
      <c r="Z10846">
        <v>0</v>
      </c>
      <c r="AA10846">
        <v>0</v>
      </c>
      <c r="AB10846">
        <v>76.726086419434267</v>
      </c>
      <c r="AC10846">
        <v>0</v>
      </c>
      <c r="AD10846">
        <v>0</v>
      </c>
      <c r="AE10846">
        <v>124.57002500533103</v>
      </c>
    </row>
    <row r="10847" spans="1:31" x14ac:dyDescent="0.25">
      <c r="A10847">
        <v>1688000</v>
      </c>
      <c r="B10847">
        <v>1</v>
      </c>
      <c r="C10847" t="s">
        <v>81</v>
      </c>
      <c r="D10847" t="s">
        <v>125</v>
      </c>
      <c r="E10847" t="s">
        <v>146</v>
      </c>
      <c r="F10847" t="s">
        <v>30487</v>
      </c>
      <c r="G10847" t="s">
        <v>148</v>
      </c>
      <c r="H10847" t="s">
        <v>143</v>
      </c>
      <c r="I10847" t="s">
        <v>135</v>
      </c>
      <c r="J10847" t="s">
        <v>136</v>
      </c>
      <c r="K10847" t="s">
        <v>137</v>
      </c>
      <c r="L10847" t="s">
        <v>30488</v>
      </c>
      <c r="M10847" t="s">
        <v>30489</v>
      </c>
      <c r="N10847">
        <v>2.7402777770000002</v>
      </c>
      <c r="O10847">
        <v>0</v>
      </c>
      <c r="P10847">
        <v>0</v>
      </c>
      <c r="Q10847">
        <v>0</v>
      </c>
      <c r="R10847">
        <v>8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9.5618728882643662</v>
      </c>
      <c r="AA10847">
        <v>0</v>
      </c>
      <c r="AB10847">
        <v>0</v>
      </c>
      <c r="AC10847">
        <v>0</v>
      </c>
      <c r="AD10847">
        <v>0</v>
      </c>
      <c r="AE10847">
        <v>9.5618728882643662</v>
      </c>
    </row>
    <row r="10848" spans="1:31" x14ac:dyDescent="0.25">
      <c r="A10848">
        <v>1688332</v>
      </c>
      <c r="B10848">
        <v>1</v>
      </c>
      <c r="C10848" t="s">
        <v>80</v>
      </c>
      <c r="D10848" t="s">
        <v>88</v>
      </c>
      <c r="E10848" t="s">
        <v>140</v>
      </c>
      <c r="F10848" t="s">
        <v>30490</v>
      </c>
      <c r="G10848" t="s">
        <v>209</v>
      </c>
      <c r="H10848" t="s">
        <v>143</v>
      </c>
      <c r="I10848" t="s">
        <v>135</v>
      </c>
      <c r="J10848" t="s">
        <v>136</v>
      </c>
      <c r="K10848" t="s">
        <v>137</v>
      </c>
      <c r="L10848" t="s">
        <v>30491</v>
      </c>
      <c r="M10848" t="s">
        <v>30492</v>
      </c>
      <c r="N10848">
        <v>1.2655555549999999</v>
      </c>
      <c r="O10848">
        <v>0</v>
      </c>
      <c r="P10848">
        <v>23</v>
      </c>
      <c r="Q10848">
        <v>0</v>
      </c>
      <c r="R10848">
        <v>0</v>
      </c>
      <c r="S10848">
        <v>0</v>
      </c>
      <c r="T10848">
        <v>2</v>
      </c>
      <c r="U10848">
        <v>0</v>
      </c>
      <c r="V10848">
        <v>0</v>
      </c>
      <c r="W10848">
        <v>0</v>
      </c>
      <c r="X10848">
        <v>7.1674836300938418</v>
      </c>
      <c r="Y10848">
        <v>0</v>
      </c>
      <c r="Z10848">
        <v>0</v>
      </c>
      <c r="AA10848">
        <v>0</v>
      </c>
      <c r="AB10848">
        <v>3.3911636550915558E-2</v>
      </c>
      <c r="AC10848">
        <v>0</v>
      </c>
      <c r="AD10848">
        <v>0</v>
      </c>
      <c r="AE10848">
        <v>7.2013952666447576</v>
      </c>
    </row>
    <row r="10849" spans="1:31" x14ac:dyDescent="0.25">
      <c r="A10849">
        <v>1688086</v>
      </c>
      <c r="B10849">
        <v>1</v>
      </c>
      <c r="C10849" t="s">
        <v>80</v>
      </c>
      <c r="D10849" t="s">
        <v>82</v>
      </c>
      <c r="E10849" t="s">
        <v>140</v>
      </c>
      <c r="F10849" t="s">
        <v>30493</v>
      </c>
      <c r="G10849" t="s">
        <v>197</v>
      </c>
      <c r="H10849" t="s">
        <v>143</v>
      </c>
      <c r="I10849" t="s">
        <v>135</v>
      </c>
      <c r="J10849" t="s">
        <v>136</v>
      </c>
      <c r="K10849" t="s">
        <v>137</v>
      </c>
      <c r="L10849" t="s">
        <v>30494</v>
      </c>
      <c r="M10849" t="s">
        <v>30495</v>
      </c>
      <c r="N10849">
        <v>7.1827777770000001</v>
      </c>
      <c r="O10849">
        <v>0</v>
      </c>
      <c r="P10849">
        <v>1</v>
      </c>
      <c r="Q10849">
        <v>0</v>
      </c>
      <c r="R10849">
        <v>0</v>
      </c>
      <c r="S10849">
        <v>0</v>
      </c>
      <c r="T10849">
        <v>1</v>
      </c>
      <c r="U10849">
        <v>0</v>
      </c>
      <c r="V10849">
        <v>0</v>
      </c>
      <c r="W10849">
        <v>0</v>
      </c>
      <c r="X10849">
        <v>0.64842370936197224</v>
      </c>
      <c r="Y10849">
        <v>0</v>
      </c>
      <c r="Z10849">
        <v>0</v>
      </c>
      <c r="AA10849">
        <v>0</v>
      </c>
      <c r="AB10849">
        <v>0.10167649499223501</v>
      </c>
      <c r="AC10849">
        <v>0</v>
      </c>
      <c r="AD10849">
        <v>0</v>
      </c>
      <c r="AE10849">
        <v>0.75010020435420721</v>
      </c>
    </row>
    <row r="10850" spans="1:31" x14ac:dyDescent="0.25">
      <c r="A10850">
        <v>1687794</v>
      </c>
      <c r="B10850">
        <v>1</v>
      </c>
      <c r="C10850" t="s">
        <v>80</v>
      </c>
      <c r="D10850" t="s">
        <v>82</v>
      </c>
      <c r="E10850" t="s">
        <v>164</v>
      </c>
      <c r="F10850" t="s">
        <v>26266</v>
      </c>
      <c r="G10850" t="s">
        <v>166</v>
      </c>
      <c r="H10850" t="s">
        <v>134</v>
      </c>
      <c r="I10850" t="s">
        <v>135</v>
      </c>
      <c r="J10850" t="s">
        <v>136</v>
      </c>
      <c r="K10850" t="s">
        <v>167</v>
      </c>
      <c r="L10850" t="s">
        <v>30496</v>
      </c>
      <c r="M10850" t="s">
        <v>30497</v>
      </c>
      <c r="N10850">
        <v>0.1275</v>
      </c>
      <c r="O10850">
        <v>0</v>
      </c>
      <c r="P10850">
        <v>2090</v>
      </c>
      <c r="Q10850">
        <v>0</v>
      </c>
      <c r="R10850">
        <v>0</v>
      </c>
      <c r="S10850">
        <v>0</v>
      </c>
      <c r="T10850">
        <v>138</v>
      </c>
      <c r="U10850">
        <v>0</v>
      </c>
      <c r="V10850">
        <v>0</v>
      </c>
      <c r="W10850">
        <v>0</v>
      </c>
      <c r="X10850">
        <v>69.426397889193126</v>
      </c>
      <c r="Y10850">
        <v>0</v>
      </c>
      <c r="Z10850">
        <v>0</v>
      </c>
      <c r="AA10850">
        <v>0</v>
      </c>
      <c r="AB10850">
        <v>14.762403018113092</v>
      </c>
      <c r="AC10850">
        <v>0</v>
      </c>
      <c r="AD10850">
        <v>0</v>
      </c>
      <c r="AE10850">
        <v>84.188800907306216</v>
      </c>
    </row>
    <row r="10851" spans="1:31" x14ac:dyDescent="0.25">
      <c r="A10851">
        <v>1688040</v>
      </c>
      <c r="B10851">
        <v>1</v>
      </c>
      <c r="C10851" t="s">
        <v>80</v>
      </c>
      <c r="D10851" t="s">
        <v>107</v>
      </c>
      <c r="E10851" t="s">
        <v>140</v>
      </c>
      <c r="F10851" t="s">
        <v>30498</v>
      </c>
      <c r="G10851" t="s">
        <v>142</v>
      </c>
      <c r="H10851" t="s">
        <v>143</v>
      </c>
      <c r="I10851" t="s">
        <v>135</v>
      </c>
      <c r="J10851" t="s">
        <v>136</v>
      </c>
      <c r="K10851" t="s">
        <v>137</v>
      </c>
      <c r="L10851" t="s">
        <v>30499</v>
      </c>
      <c r="M10851" t="s">
        <v>30500</v>
      </c>
      <c r="N10851">
        <v>6.9611111110000001</v>
      </c>
      <c r="O10851">
        <v>0</v>
      </c>
      <c r="P10851">
        <v>2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2.7925000140522882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2.7925000140522882</v>
      </c>
    </row>
    <row r="10852" spans="1:31" x14ac:dyDescent="0.25">
      <c r="A10852">
        <v>1687940</v>
      </c>
      <c r="B10852">
        <v>1</v>
      </c>
      <c r="C10852" t="s">
        <v>80</v>
      </c>
      <c r="D10852" t="s">
        <v>104</v>
      </c>
      <c r="E10852" t="s">
        <v>140</v>
      </c>
      <c r="F10852" t="s">
        <v>30501</v>
      </c>
      <c r="G10852" t="s">
        <v>197</v>
      </c>
      <c r="H10852" t="s">
        <v>143</v>
      </c>
      <c r="I10852" t="s">
        <v>135</v>
      </c>
      <c r="J10852" t="s">
        <v>136</v>
      </c>
      <c r="K10852" t="s">
        <v>137</v>
      </c>
      <c r="L10852" t="s">
        <v>30502</v>
      </c>
      <c r="M10852" t="s">
        <v>30503</v>
      </c>
      <c r="N10852">
        <v>8.2938888879999997</v>
      </c>
      <c r="O10852">
        <v>0</v>
      </c>
      <c r="P10852">
        <v>1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1.13694084384296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1.13694084384296</v>
      </c>
    </row>
    <row r="10853" spans="1:31" x14ac:dyDescent="0.25">
      <c r="A10853">
        <v>1688338</v>
      </c>
      <c r="B10853">
        <v>1</v>
      </c>
      <c r="C10853" t="s">
        <v>80</v>
      </c>
      <c r="D10853" t="s">
        <v>99</v>
      </c>
      <c r="E10853" t="s">
        <v>140</v>
      </c>
      <c r="F10853" t="s">
        <v>30504</v>
      </c>
      <c r="G10853" t="s">
        <v>197</v>
      </c>
      <c r="H10853" t="s">
        <v>143</v>
      </c>
      <c r="I10853" t="s">
        <v>135</v>
      </c>
      <c r="J10853" t="s">
        <v>136</v>
      </c>
      <c r="K10853" t="s">
        <v>137</v>
      </c>
      <c r="L10853" t="s">
        <v>30505</v>
      </c>
      <c r="M10853" t="s">
        <v>30506</v>
      </c>
      <c r="N10853">
        <v>4.1097222220000003</v>
      </c>
      <c r="O10853">
        <v>0</v>
      </c>
      <c r="P10853">
        <v>2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0.32933362810518946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0.32933362810518946</v>
      </c>
    </row>
    <row r="10854" spans="1:31" x14ac:dyDescent="0.25">
      <c r="A10854">
        <v>1687960</v>
      </c>
      <c r="B10854">
        <v>1</v>
      </c>
      <c r="C10854" t="s">
        <v>80</v>
      </c>
      <c r="D10854" t="s">
        <v>97</v>
      </c>
      <c r="E10854" t="s">
        <v>159</v>
      </c>
      <c r="F10854" t="s">
        <v>30507</v>
      </c>
      <c r="G10854" t="s">
        <v>596</v>
      </c>
      <c r="H10854" t="s">
        <v>134</v>
      </c>
      <c r="I10854" t="s">
        <v>135</v>
      </c>
      <c r="J10854" t="s">
        <v>136</v>
      </c>
      <c r="K10854" t="s">
        <v>137</v>
      </c>
      <c r="L10854" t="s">
        <v>30508</v>
      </c>
      <c r="M10854" t="s">
        <v>30509</v>
      </c>
      <c r="N10854">
        <v>1.7113888880000001</v>
      </c>
      <c r="O10854">
        <v>0</v>
      </c>
      <c r="P10854">
        <v>80</v>
      </c>
      <c r="Q10854">
        <v>0</v>
      </c>
      <c r="R10854">
        <v>17</v>
      </c>
      <c r="S10854">
        <v>0</v>
      </c>
      <c r="T10854">
        <v>15</v>
      </c>
      <c r="U10854">
        <v>0</v>
      </c>
      <c r="V10854">
        <v>0</v>
      </c>
      <c r="W10854">
        <v>0</v>
      </c>
      <c r="X10854">
        <v>32.297542116448348</v>
      </c>
      <c r="Y10854">
        <v>0</v>
      </c>
      <c r="Z10854">
        <v>3.4466193790495057</v>
      </c>
      <c r="AA10854">
        <v>0</v>
      </c>
      <c r="AB10854">
        <v>11.156877091416744</v>
      </c>
      <c r="AC10854">
        <v>0</v>
      </c>
      <c r="AD10854">
        <v>0</v>
      </c>
      <c r="AE10854">
        <v>46.901038586914602</v>
      </c>
    </row>
    <row r="10855" spans="1:31" x14ac:dyDescent="0.25">
      <c r="A10855">
        <v>1688003</v>
      </c>
      <c r="B10855">
        <v>1</v>
      </c>
      <c r="C10855" t="s">
        <v>81</v>
      </c>
      <c r="D10855" t="s">
        <v>126</v>
      </c>
      <c r="E10855" t="s">
        <v>146</v>
      </c>
      <c r="F10855" t="s">
        <v>30510</v>
      </c>
      <c r="G10855" t="s">
        <v>148</v>
      </c>
      <c r="H10855" t="s">
        <v>143</v>
      </c>
      <c r="I10855" t="s">
        <v>135</v>
      </c>
      <c r="J10855" t="s">
        <v>136</v>
      </c>
      <c r="K10855" t="s">
        <v>137</v>
      </c>
      <c r="L10855" t="s">
        <v>30511</v>
      </c>
      <c r="M10855" t="s">
        <v>30512</v>
      </c>
      <c r="N10855">
        <v>1.0591666660000001</v>
      </c>
      <c r="O10855">
        <v>0</v>
      </c>
      <c r="P10855">
        <v>141</v>
      </c>
      <c r="Q10855">
        <v>0</v>
      </c>
      <c r="R10855">
        <v>60</v>
      </c>
      <c r="S10855">
        <v>0</v>
      </c>
      <c r="T10855">
        <v>3</v>
      </c>
      <c r="U10855">
        <v>0</v>
      </c>
      <c r="V10855">
        <v>0</v>
      </c>
      <c r="W10855">
        <v>0</v>
      </c>
      <c r="X10855">
        <v>10.2369119578068</v>
      </c>
      <c r="Y10855">
        <v>0</v>
      </c>
      <c r="Z10855">
        <v>0.25084434380797921</v>
      </c>
      <c r="AA10855">
        <v>0</v>
      </c>
      <c r="AB10855">
        <v>0.16835585673135334</v>
      </c>
      <c r="AC10855">
        <v>0</v>
      </c>
      <c r="AD10855">
        <v>0</v>
      </c>
      <c r="AE10855">
        <v>10.656112158346131</v>
      </c>
    </row>
    <row r="10856" spans="1:31" x14ac:dyDescent="0.25">
      <c r="A10856">
        <v>1688295</v>
      </c>
      <c r="B10856">
        <v>1</v>
      </c>
      <c r="C10856" t="s">
        <v>80</v>
      </c>
      <c r="D10856" t="s">
        <v>105</v>
      </c>
      <c r="E10856" t="s">
        <v>140</v>
      </c>
      <c r="F10856" t="s">
        <v>30513</v>
      </c>
      <c r="G10856" t="s">
        <v>197</v>
      </c>
      <c r="H10856" t="s">
        <v>143</v>
      </c>
      <c r="I10856" t="s">
        <v>135</v>
      </c>
      <c r="J10856" t="s">
        <v>136</v>
      </c>
      <c r="K10856" t="s">
        <v>137</v>
      </c>
      <c r="L10856" t="s">
        <v>30514</v>
      </c>
      <c r="M10856" t="s">
        <v>30515</v>
      </c>
      <c r="N10856">
        <v>2.278888888</v>
      </c>
      <c r="O10856">
        <v>0</v>
      </c>
      <c r="P10856">
        <v>1</v>
      </c>
      <c r="Q10856">
        <v>0</v>
      </c>
      <c r="R10856">
        <v>1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2.4090609847398612E-2</v>
      </c>
      <c r="Y10856">
        <v>0</v>
      </c>
      <c r="Z10856">
        <v>0.24000701328487503</v>
      </c>
      <c r="AA10856">
        <v>0</v>
      </c>
      <c r="AB10856">
        <v>0</v>
      </c>
      <c r="AC10856">
        <v>0</v>
      </c>
      <c r="AD10856">
        <v>0</v>
      </c>
      <c r="AE10856">
        <v>0.26409762313227364</v>
      </c>
    </row>
    <row r="10857" spans="1:31" x14ac:dyDescent="0.25">
      <c r="A10857">
        <v>1688272</v>
      </c>
      <c r="B10857">
        <v>1</v>
      </c>
      <c r="C10857" t="s">
        <v>80</v>
      </c>
      <c r="D10857" t="s">
        <v>93</v>
      </c>
      <c r="E10857" t="s">
        <v>140</v>
      </c>
      <c r="F10857" t="s">
        <v>30516</v>
      </c>
      <c r="G10857" t="s">
        <v>209</v>
      </c>
      <c r="H10857" t="s">
        <v>143</v>
      </c>
      <c r="I10857" t="s">
        <v>135</v>
      </c>
      <c r="J10857" t="s">
        <v>136</v>
      </c>
      <c r="K10857" t="s">
        <v>137</v>
      </c>
      <c r="L10857" t="s">
        <v>30517</v>
      </c>
      <c r="M10857" t="s">
        <v>30518</v>
      </c>
      <c r="N10857">
        <v>2.6830555550000001</v>
      </c>
      <c r="O10857">
        <v>0</v>
      </c>
      <c r="P10857">
        <v>1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0.10338817401023778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0.10338817401023778</v>
      </c>
    </row>
    <row r="10858" spans="1:31" x14ac:dyDescent="0.25">
      <c r="A10858">
        <v>1688166</v>
      </c>
      <c r="B10858">
        <v>1</v>
      </c>
      <c r="C10858" t="s">
        <v>80</v>
      </c>
      <c r="D10858" t="s">
        <v>94</v>
      </c>
      <c r="E10858" t="s">
        <v>151</v>
      </c>
      <c r="F10858" t="s">
        <v>30519</v>
      </c>
      <c r="G10858" t="s">
        <v>281</v>
      </c>
      <c r="H10858" t="s">
        <v>143</v>
      </c>
      <c r="I10858" t="s">
        <v>135</v>
      </c>
      <c r="J10858" t="s">
        <v>136</v>
      </c>
      <c r="K10858" t="s">
        <v>137</v>
      </c>
      <c r="L10858" t="s">
        <v>30520</v>
      </c>
      <c r="M10858" t="s">
        <v>30521</v>
      </c>
      <c r="N10858">
        <v>0.86555555500000003</v>
      </c>
      <c r="O10858">
        <v>0</v>
      </c>
      <c r="P10858">
        <v>230</v>
      </c>
      <c r="Q10858">
        <v>0</v>
      </c>
      <c r="R10858">
        <v>0</v>
      </c>
      <c r="S10858">
        <v>0</v>
      </c>
      <c r="T10858">
        <v>18</v>
      </c>
      <c r="U10858">
        <v>0</v>
      </c>
      <c r="V10858">
        <v>0</v>
      </c>
      <c r="W10858">
        <v>0</v>
      </c>
      <c r="X10858">
        <v>54.218567578017023</v>
      </c>
      <c r="Y10858">
        <v>0</v>
      </c>
      <c r="Z10858">
        <v>0</v>
      </c>
      <c r="AA10858">
        <v>0</v>
      </c>
      <c r="AB10858">
        <v>7.2347420032232463</v>
      </c>
      <c r="AC10858">
        <v>0</v>
      </c>
      <c r="AD10858">
        <v>0</v>
      </c>
      <c r="AE10858">
        <v>61.453309581240269</v>
      </c>
    </row>
    <row r="10859" spans="1:31" x14ac:dyDescent="0.25">
      <c r="A10859">
        <v>1687917</v>
      </c>
      <c r="B10859">
        <v>1</v>
      </c>
      <c r="C10859" t="s">
        <v>81</v>
      </c>
      <c r="D10859" t="s">
        <v>120</v>
      </c>
      <c r="E10859" t="s">
        <v>146</v>
      </c>
      <c r="F10859" t="s">
        <v>1216</v>
      </c>
      <c r="G10859" t="s">
        <v>281</v>
      </c>
      <c r="H10859" t="s">
        <v>143</v>
      </c>
      <c r="I10859" t="s">
        <v>135</v>
      </c>
      <c r="J10859" t="s">
        <v>136</v>
      </c>
      <c r="K10859" t="s">
        <v>167</v>
      </c>
      <c r="L10859" t="s">
        <v>30522</v>
      </c>
      <c r="M10859" t="s">
        <v>30523</v>
      </c>
      <c r="N10859">
        <v>2.8985972219999998</v>
      </c>
      <c r="O10859">
        <v>0</v>
      </c>
      <c r="P10859">
        <v>267</v>
      </c>
      <c r="Q10859">
        <v>0</v>
      </c>
      <c r="R10859">
        <v>2</v>
      </c>
      <c r="S10859">
        <v>0</v>
      </c>
      <c r="T10859">
        <v>13</v>
      </c>
      <c r="U10859">
        <v>0</v>
      </c>
      <c r="V10859">
        <v>0</v>
      </c>
      <c r="W10859">
        <v>0</v>
      </c>
      <c r="X10859">
        <v>202.53956013811151</v>
      </c>
      <c r="Y10859">
        <v>0</v>
      </c>
      <c r="Z10859">
        <v>6.9620847060752777E-2</v>
      </c>
      <c r="AA10859">
        <v>0</v>
      </c>
      <c r="AB10859">
        <v>44.96773312764838</v>
      </c>
      <c r="AC10859">
        <v>0</v>
      </c>
      <c r="AD10859">
        <v>0</v>
      </c>
      <c r="AE10859">
        <v>247.57691411282065</v>
      </c>
    </row>
    <row r="10860" spans="1:31" x14ac:dyDescent="0.25">
      <c r="A10860">
        <v>1688023</v>
      </c>
      <c r="B10860">
        <v>1</v>
      </c>
      <c r="C10860" t="s">
        <v>81</v>
      </c>
      <c r="D10860" t="s">
        <v>128</v>
      </c>
      <c r="E10860" t="s">
        <v>140</v>
      </c>
      <c r="F10860" t="s">
        <v>30524</v>
      </c>
      <c r="G10860" t="s">
        <v>197</v>
      </c>
      <c r="H10860" t="s">
        <v>143</v>
      </c>
      <c r="I10860" t="s">
        <v>135</v>
      </c>
      <c r="J10860" t="s">
        <v>136</v>
      </c>
      <c r="K10860" t="s">
        <v>137</v>
      </c>
      <c r="L10860" t="s">
        <v>30525</v>
      </c>
      <c r="M10860" t="s">
        <v>30526</v>
      </c>
      <c r="N10860">
        <v>2.0677777769999999</v>
      </c>
      <c r="O10860">
        <v>0</v>
      </c>
      <c r="P10860">
        <v>5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0.83988059287759997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>
        <v>0</v>
      </c>
      <c r="AE10860">
        <v>0.83988059287759997</v>
      </c>
    </row>
    <row r="10861" spans="1:31" x14ac:dyDescent="0.25">
      <c r="A10861">
        <v>1688209</v>
      </c>
      <c r="B10861">
        <v>1</v>
      </c>
      <c r="C10861" t="s">
        <v>80</v>
      </c>
      <c r="D10861" t="s">
        <v>107</v>
      </c>
      <c r="E10861" t="s">
        <v>159</v>
      </c>
      <c r="F10861" t="s">
        <v>30527</v>
      </c>
      <c r="G10861" t="s">
        <v>161</v>
      </c>
      <c r="H10861" t="s">
        <v>134</v>
      </c>
      <c r="I10861" t="s">
        <v>135</v>
      </c>
      <c r="J10861" t="s">
        <v>136</v>
      </c>
      <c r="K10861" t="s">
        <v>137</v>
      </c>
      <c r="L10861" t="s">
        <v>30528</v>
      </c>
      <c r="M10861" t="s">
        <v>30529</v>
      </c>
      <c r="N10861">
        <v>1.4213888880000001</v>
      </c>
      <c r="O10861">
        <v>0</v>
      </c>
      <c r="P10861">
        <v>4625</v>
      </c>
      <c r="Q10861">
        <v>0</v>
      </c>
      <c r="R10861">
        <v>5</v>
      </c>
      <c r="S10861">
        <v>2</v>
      </c>
      <c r="T10861">
        <v>172</v>
      </c>
      <c r="U10861">
        <v>1</v>
      </c>
      <c r="V10861">
        <v>1</v>
      </c>
      <c r="W10861">
        <v>0</v>
      </c>
      <c r="X10861">
        <v>2170.6923764669709</v>
      </c>
      <c r="Y10861">
        <v>0</v>
      </c>
      <c r="Z10861">
        <v>3.3985573477692359</v>
      </c>
      <c r="AA10861">
        <v>4.3215402236579612</v>
      </c>
      <c r="AB10861">
        <v>203.09176220587648</v>
      </c>
      <c r="AC10861">
        <v>57.041713967483958</v>
      </c>
      <c r="AD10861">
        <v>4.2176644985533335E-2</v>
      </c>
      <c r="AE10861">
        <v>2438.5881268567441</v>
      </c>
    </row>
    <row r="10862" spans="1:31" x14ac:dyDescent="0.25">
      <c r="A10862">
        <v>1687874</v>
      </c>
      <c r="B10862">
        <v>1</v>
      </c>
      <c r="C10862" t="s">
        <v>80</v>
      </c>
      <c r="D10862" t="s">
        <v>93</v>
      </c>
      <c r="E10862" t="s">
        <v>140</v>
      </c>
      <c r="F10862" t="s">
        <v>30530</v>
      </c>
      <c r="G10862" t="s">
        <v>197</v>
      </c>
      <c r="H10862" t="s">
        <v>143</v>
      </c>
      <c r="I10862" t="s">
        <v>135</v>
      </c>
      <c r="J10862" t="s">
        <v>136</v>
      </c>
      <c r="K10862" t="s">
        <v>137</v>
      </c>
      <c r="L10862" t="s">
        <v>30531</v>
      </c>
      <c r="M10862" t="s">
        <v>30532</v>
      </c>
      <c r="N10862">
        <v>2.5052777769999999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1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</row>
    <row r="10863" spans="1:31" x14ac:dyDescent="0.25">
      <c r="A10863">
        <v>1688043</v>
      </c>
      <c r="B10863">
        <v>1</v>
      </c>
      <c r="C10863" t="s">
        <v>80</v>
      </c>
      <c r="D10863" t="s">
        <v>103</v>
      </c>
      <c r="E10863" t="s">
        <v>151</v>
      </c>
      <c r="F10863" t="s">
        <v>30533</v>
      </c>
      <c r="G10863" t="s">
        <v>486</v>
      </c>
      <c r="H10863" t="s">
        <v>143</v>
      </c>
      <c r="I10863" t="s">
        <v>135</v>
      </c>
      <c r="J10863" t="s">
        <v>136</v>
      </c>
      <c r="K10863" t="s">
        <v>137</v>
      </c>
      <c r="L10863" t="s">
        <v>30534</v>
      </c>
      <c r="M10863" t="s">
        <v>30535</v>
      </c>
      <c r="N10863">
        <v>2.253333333</v>
      </c>
      <c r="O10863">
        <v>0</v>
      </c>
      <c r="P10863">
        <v>18</v>
      </c>
      <c r="Q10863">
        <v>0</v>
      </c>
      <c r="R10863">
        <v>0</v>
      </c>
      <c r="S10863">
        <v>0</v>
      </c>
      <c r="T10863">
        <v>1</v>
      </c>
      <c r="U10863">
        <v>0</v>
      </c>
      <c r="V10863">
        <v>0</v>
      </c>
      <c r="W10863">
        <v>0</v>
      </c>
      <c r="X10863">
        <v>13.721519662234392</v>
      </c>
      <c r="Y10863">
        <v>0</v>
      </c>
      <c r="Z10863">
        <v>0</v>
      </c>
      <c r="AA10863">
        <v>0</v>
      </c>
      <c r="AB10863">
        <v>5.9277553639097995</v>
      </c>
      <c r="AC10863">
        <v>0</v>
      </c>
      <c r="AD10863">
        <v>0</v>
      </c>
      <c r="AE10863">
        <v>19.649275026144192</v>
      </c>
    </row>
    <row r="10864" spans="1:31" x14ac:dyDescent="0.25">
      <c r="A10864">
        <v>1687880</v>
      </c>
      <c r="B10864">
        <v>1</v>
      </c>
      <c r="C10864" t="s">
        <v>80</v>
      </c>
      <c r="D10864" t="s">
        <v>104</v>
      </c>
      <c r="E10864" t="s">
        <v>131</v>
      </c>
      <c r="F10864" t="s">
        <v>4267</v>
      </c>
      <c r="G10864" t="s">
        <v>253</v>
      </c>
      <c r="H10864" t="s">
        <v>134</v>
      </c>
      <c r="I10864" t="s">
        <v>135</v>
      </c>
      <c r="J10864" t="s">
        <v>136</v>
      </c>
      <c r="K10864" t="s">
        <v>167</v>
      </c>
      <c r="L10864" t="s">
        <v>30536</v>
      </c>
      <c r="M10864" t="s">
        <v>30537</v>
      </c>
      <c r="N10864">
        <v>2.614873888</v>
      </c>
      <c r="O10864">
        <v>3</v>
      </c>
      <c r="P10864">
        <v>126</v>
      </c>
      <c r="Q10864">
        <v>23</v>
      </c>
      <c r="R10864">
        <v>247</v>
      </c>
      <c r="S10864">
        <v>28</v>
      </c>
      <c r="T10864">
        <v>63</v>
      </c>
      <c r="U10864">
        <v>9</v>
      </c>
      <c r="V10864">
        <v>0</v>
      </c>
      <c r="W10864">
        <v>80.02699248899664</v>
      </c>
      <c r="X10864">
        <v>90.826056136539975</v>
      </c>
      <c r="Y10864">
        <v>187.51228524072238</v>
      </c>
      <c r="Z10864">
        <v>182.36479149432822</v>
      </c>
      <c r="AA10864">
        <v>2555.2092732004571</v>
      </c>
      <c r="AB10864">
        <v>274.74877708740564</v>
      </c>
      <c r="AC10864">
        <v>12360.826211680673</v>
      </c>
      <c r="AD10864">
        <v>0</v>
      </c>
      <c r="AE10864">
        <v>15731.514387329124</v>
      </c>
    </row>
    <row r="10865" spans="1:31" x14ac:dyDescent="0.25">
      <c r="A10865">
        <v>1687834</v>
      </c>
      <c r="B10865">
        <v>1</v>
      </c>
      <c r="C10865" t="s">
        <v>81</v>
      </c>
      <c r="D10865" t="s">
        <v>118</v>
      </c>
      <c r="E10865" t="s">
        <v>131</v>
      </c>
      <c r="F10865" t="s">
        <v>27784</v>
      </c>
      <c r="G10865" t="s">
        <v>281</v>
      </c>
      <c r="H10865" t="s">
        <v>134</v>
      </c>
      <c r="I10865" t="s">
        <v>135</v>
      </c>
      <c r="J10865" t="s">
        <v>136</v>
      </c>
      <c r="K10865" t="s">
        <v>167</v>
      </c>
      <c r="L10865" t="s">
        <v>30538</v>
      </c>
      <c r="M10865" t="s">
        <v>30539</v>
      </c>
      <c r="N10865">
        <v>8.6213888880000003</v>
      </c>
      <c r="O10865">
        <v>1</v>
      </c>
      <c r="P10865">
        <v>950</v>
      </c>
      <c r="Q10865">
        <v>59</v>
      </c>
      <c r="R10865">
        <v>141</v>
      </c>
      <c r="S10865">
        <v>7</v>
      </c>
      <c r="T10865">
        <v>74</v>
      </c>
      <c r="U10865">
        <v>0</v>
      </c>
      <c r="V10865">
        <v>0</v>
      </c>
      <c r="W10865">
        <v>0</v>
      </c>
      <c r="X10865">
        <v>777.49284611653343</v>
      </c>
      <c r="Y10865">
        <v>271.58882621528198</v>
      </c>
      <c r="Z10865">
        <v>135.81345614774554</v>
      </c>
      <c r="AA10865">
        <v>503.83074750548781</v>
      </c>
      <c r="AB10865">
        <v>226.22450589463301</v>
      </c>
      <c r="AC10865">
        <v>0</v>
      </c>
      <c r="AD10865">
        <v>0</v>
      </c>
      <c r="AE10865">
        <v>1914.9503818796816</v>
      </c>
    </row>
    <row r="10866" spans="1:31" x14ac:dyDescent="0.25">
      <c r="A10866">
        <v>1688189</v>
      </c>
      <c r="B10866">
        <v>1</v>
      </c>
      <c r="C10866" t="s">
        <v>80</v>
      </c>
      <c r="D10866" t="s">
        <v>107</v>
      </c>
      <c r="E10866" t="s">
        <v>140</v>
      </c>
      <c r="F10866" t="s">
        <v>30540</v>
      </c>
      <c r="G10866" t="s">
        <v>197</v>
      </c>
      <c r="H10866" t="s">
        <v>143</v>
      </c>
      <c r="I10866" t="s">
        <v>135</v>
      </c>
      <c r="J10866" t="s">
        <v>136</v>
      </c>
      <c r="K10866" t="s">
        <v>137</v>
      </c>
      <c r="L10866" t="s">
        <v>30541</v>
      </c>
      <c r="M10866" t="s">
        <v>30542</v>
      </c>
      <c r="N10866">
        <v>2.6244444439999999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1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6.7955582939882451</v>
      </c>
      <c r="AC10866">
        <v>0</v>
      </c>
      <c r="AD10866">
        <v>0</v>
      </c>
      <c r="AE10866">
        <v>6.7955582939882451</v>
      </c>
    </row>
    <row r="10867" spans="1:31" x14ac:dyDescent="0.25">
      <c r="A10867">
        <v>1688335</v>
      </c>
      <c r="B10867">
        <v>1</v>
      </c>
      <c r="C10867" t="s">
        <v>80</v>
      </c>
      <c r="D10867" t="s">
        <v>100</v>
      </c>
      <c r="E10867" t="s">
        <v>151</v>
      </c>
      <c r="F10867" t="s">
        <v>30543</v>
      </c>
      <c r="G10867" t="s">
        <v>153</v>
      </c>
      <c r="H10867" t="s">
        <v>143</v>
      </c>
      <c r="I10867" t="s">
        <v>135</v>
      </c>
      <c r="J10867" t="s">
        <v>136</v>
      </c>
      <c r="K10867" t="s">
        <v>137</v>
      </c>
      <c r="L10867" t="s">
        <v>30544</v>
      </c>
      <c r="M10867" t="s">
        <v>30545</v>
      </c>
      <c r="N10867">
        <v>1.4938888880000001</v>
      </c>
      <c r="O10867">
        <v>0</v>
      </c>
      <c r="P10867">
        <v>7</v>
      </c>
      <c r="Q10867">
        <v>0</v>
      </c>
      <c r="R10867">
        <v>9</v>
      </c>
      <c r="S10867">
        <v>0</v>
      </c>
      <c r="T10867">
        <v>1</v>
      </c>
      <c r="U10867">
        <v>0</v>
      </c>
      <c r="V10867">
        <v>0</v>
      </c>
      <c r="W10867">
        <v>0</v>
      </c>
      <c r="X10867">
        <v>1.89005145247531</v>
      </c>
      <c r="Y10867">
        <v>0</v>
      </c>
      <c r="Z10867">
        <v>5.6575630341096588</v>
      </c>
      <c r="AA10867">
        <v>0</v>
      </c>
      <c r="AB10867">
        <v>9.848670142931501E-2</v>
      </c>
      <c r="AC10867">
        <v>0</v>
      </c>
      <c r="AD10867">
        <v>0</v>
      </c>
      <c r="AE10867">
        <v>7.646101188014284</v>
      </c>
    </row>
    <row r="10868" spans="1:31" x14ac:dyDescent="0.25">
      <c r="A10868">
        <v>1687937</v>
      </c>
      <c r="B10868">
        <v>1</v>
      </c>
      <c r="C10868" t="s">
        <v>80</v>
      </c>
      <c r="D10868" t="s">
        <v>87</v>
      </c>
      <c r="E10868" t="s">
        <v>146</v>
      </c>
      <c r="F10868" t="s">
        <v>30546</v>
      </c>
      <c r="G10868" t="s">
        <v>281</v>
      </c>
      <c r="H10868" t="s">
        <v>143</v>
      </c>
      <c r="I10868" t="s">
        <v>135</v>
      </c>
      <c r="J10868" t="s">
        <v>136</v>
      </c>
      <c r="K10868" t="s">
        <v>167</v>
      </c>
      <c r="L10868" t="s">
        <v>30547</v>
      </c>
      <c r="M10868" t="s">
        <v>30548</v>
      </c>
      <c r="N10868">
        <v>1.1427777770000001</v>
      </c>
      <c r="O10868">
        <v>0</v>
      </c>
      <c r="P10868">
        <v>215</v>
      </c>
      <c r="Q10868">
        <v>0</v>
      </c>
      <c r="R10868">
        <v>0</v>
      </c>
      <c r="S10868">
        <v>0</v>
      </c>
      <c r="T10868">
        <v>7</v>
      </c>
      <c r="U10868">
        <v>0</v>
      </c>
      <c r="V10868">
        <v>0</v>
      </c>
      <c r="W10868">
        <v>0</v>
      </c>
      <c r="X10868">
        <v>83.583076295663375</v>
      </c>
      <c r="Y10868">
        <v>0</v>
      </c>
      <c r="Z10868">
        <v>0</v>
      </c>
      <c r="AA10868">
        <v>0</v>
      </c>
      <c r="AB10868">
        <v>19.179187023330034</v>
      </c>
      <c r="AC10868">
        <v>0</v>
      </c>
      <c r="AD10868">
        <v>0</v>
      </c>
      <c r="AE10868">
        <v>102.7622633189934</v>
      </c>
    </row>
    <row r="10869" spans="1:31" x14ac:dyDescent="0.25">
      <c r="A10869">
        <v>1687957</v>
      </c>
      <c r="B10869">
        <v>1</v>
      </c>
      <c r="C10869" t="s">
        <v>80</v>
      </c>
      <c r="D10869" t="s">
        <v>96</v>
      </c>
      <c r="E10869" t="s">
        <v>140</v>
      </c>
      <c r="F10869" t="s">
        <v>30549</v>
      </c>
      <c r="G10869" t="s">
        <v>209</v>
      </c>
      <c r="H10869" t="s">
        <v>143</v>
      </c>
      <c r="I10869" t="s">
        <v>135</v>
      </c>
      <c r="J10869" t="s">
        <v>136</v>
      </c>
      <c r="K10869" t="s">
        <v>137</v>
      </c>
      <c r="L10869" t="s">
        <v>30550</v>
      </c>
      <c r="M10869" t="s">
        <v>30551</v>
      </c>
      <c r="N10869">
        <v>1.2255555549999999</v>
      </c>
      <c r="O10869">
        <v>0</v>
      </c>
      <c r="P10869">
        <v>1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1.2857290458531527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1.2857290458531527</v>
      </c>
    </row>
    <row r="10870" spans="1:31" x14ac:dyDescent="0.25">
      <c r="A10870">
        <v>1688318</v>
      </c>
      <c r="B10870">
        <v>1</v>
      </c>
      <c r="C10870" t="s">
        <v>81</v>
      </c>
      <c r="D10870" t="s">
        <v>118</v>
      </c>
      <c r="E10870" t="s">
        <v>151</v>
      </c>
      <c r="F10870" t="s">
        <v>30552</v>
      </c>
      <c r="G10870" t="s">
        <v>153</v>
      </c>
      <c r="H10870" t="s">
        <v>143</v>
      </c>
      <c r="I10870" t="s">
        <v>135</v>
      </c>
      <c r="J10870" t="s">
        <v>136</v>
      </c>
      <c r="K10870" t="s">
        <v>137</v>
      </c>
      <c r="L10870" t="s">
        <v>30553</v>
      </c>
      <c r="M10870" t="s">
        <v>30554</v>
      </c>
      <c r="N10870">
        <v>0.73499999999999999</v>
      </c>
      <c r="O10870">
        <v>0</v>
      </c>
      <c r="P10870">
        <v>20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1.6878762017686799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1.6878762017686799</v>
      </c>
    </row>
    <row r="10871" spans="1:31" x14ac:dyDescent="0.25">
      <c r="A10871">
        <v>1688126</v>
      </c>
      <c r="B10871">
        <v>1</v>
      </c>
      <c r="C10871" t="s">
        <v>80</v>
      </c>
      <c r="D10871" t="s">
        <v>100</v>
      </c>
      <c r="E10871" t="s">
        <v>140</v>
      </c>
      <c r="F10871" t="s">
        <v>30555</v>
      </c>
      <c r="G10871" t="s">
        <v>197</v>
      </c>
      <c r="H10871" t="s">
        <v>143</v>
      </c>
      <c r="I10871" t="s">
        <v>135</v>
      </c>
      <c r="J10871" t="s">
        <v>136</v>
      </c>
      <c r="K10871" t="s">
        <v>137</v>
      </c>
      <c r="L10871" t="s">
        <v>30556</v>
      </c>
      <c r="M10871" t="s">
        <v>30557</v>
      </c>
      <c r="N10871">
        <v>0.64472222199999996</v>
      </c>
      <c r="O10871">
        <v>0</v>
      </c>
      <c r="P10871">
        <v>1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7.566167452482335E-2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7.566167452482335E-2</v>
      </c>
    </row>
    <row r="10872" spans="1:31" x14ac:dyDescent="0.25">
      <c r="A10872">
        <v>1688149</v>
      </c>
      <c r="B10872">
        <v>1</v>
      </c>
      <c r="C10872" t="s">
        <v>80</v>
      </c>
      <c r="D10872" t="s">
        <v>88</v>
      </c>
      <c r="E10872" t="s">
        <v>159</v>
      </c>
      <c r="F10872" t="s">
        <v>30558</v>
      </c>
      <c r="G10872" t="s">
        <v>596</v>
      </c>
      <c r="H10872" t="s">
        <v>134</v>
      </c>
      <c r="I10872" t="s">
        <v>135</v>
      </c>
      <c r="J10872" t="s">
        <v>136</v>
      </c>
      <c r="K10872" t="s">
        <v>137</v>
      </c>
      <c r="L10872" t="s">
        <v>30559</v>
      </c>
      <c r="M10872" t="s">
        <v>30560</v>
      </c>
      <c r="N10872">
        <v>6.1736111109999996</v>
      </c>
      <c r="O10872">
        <v>0</v>
      </c>
      <c r="P10872">
        <v>350</v>
      </c>
      <c r="Q10872">
        <v>0</v>
      </c>
      <c r="R10872">
        <v>0</v>
      </c>
      <c r="S10872">
        <v>0</v>
      </c>
      <c r="T10872">
        <v>53</v>
      </c>
      <c r="U10872">
        <v>0</v>
      </c>
      <c r="V10872">
        <v>0</v>
      </c>
      <c r="W10872">
        <v>0</v>
      </c>
      <c r="X10872">
        <v>674.66200001445486</v>
      </c>
      <c r="Y10872">
        <v>0</v>
      </c>
      <c r="Z10872">
        <v>0</v>
      </c>
      <c r="AA10872">
        <v>0</v>
      </c>
      <c r="AB10872">
        <v>378.4809732058261</v>
      </c>
      <c r="AC10872">
        <v>0</v>
      </c>
      <c r="AD10872">
        <v>0</v>
      </c>
      <c r="AE10872">
        <v>1053.142973220281</v>
      </c>
    </row>
    <row r="10873" spans="1:31" x14ac:dyDescent="0.25">
      <c r="A10873">
        <v>1688249</v>
      </c>
      <c r="B10873">
        <v>1</v>
      </c>
      <c r="C10873" t="s">
        <v>80</v>
      </c>
      <c r="D10873" t="s">
        <v>96</v>
      </c>
      <c r="E10873" t="s">
        <v>140</v>
      </c>
      <c r="F10873" t="s">
        <v>30561</v>
      </c>
      <c r="G10873" t="s">
        <v>209</v>
      </c>
      <c r="H10873" t="s">
        <v>143</v>
      </c>
      <c r="I10873" t="s">
        <v>135</v>
      </c>
      <c r="J10873" t="s">
        <v>136</v>
      </c>
      <c r="K10873" t="s">
        <v>137</v>
      </c>
      <c r="L10873" t="s">
        <v>30562</v>
      </c>
      <c r="M10873" t="s">
        <v>30563</v>
      </c>
      <c r="N10873">
        <v>5.0705555550000003</v>
      </c>
      <c r="O10873">
        <v>0</v>
      </c>
      <c r="P10873">
        <v>1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3.1878393838558057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3.1878393838558057</v>
      </c>
    </row>
    <row r="10874" spans="1:31" x14ac:dyDescent="0.25">
      <c r="A10874">
        <v>1687857</v>
      </c>
      <c r="B10874">
        <v>1</v>
      </c>
      <c r="C10874" t="s">
        <v>80</v>
      </c>
      <c r="D10874" t="s">
        <v>93</v>
      </c>
      <c r="E10874" t="s">
        <v>146</v>
      </c>
      <c r="F10874" t="s">
        <v>30564</v>
      </c>
      <c r="G10874" t="s">
        <v>253</v>
      </c>
      <c r="H10874" t="s">
        <v>143</v>
      </c>
      <c r="I10874" t="s">
        <v>135</v>
      </c>
      <c r="J10874" t="s">
        <v>136</v>
      </c>
      <c r="K10874" t="s">
        <v>167</v>
      </c>
      <c r="L10874" t="s">
        <v>30565</v>
      </c>
      <c r="M10874" t="s">
        <v>30566</v>
      </c>
      <c r="N10874">
        <v>1.8</v>
      </c>
      <c r="O10874">
        <v>0</v>
      </c>
      <c r="P10874">
        <v>38</v>
      </c>
      <c r="Q10874">
        <v>0</v>
      </c>
      <c r="R10874">
        <v>24</v>
      </c>
      <c r="S10874">
        <v>0</v>
      </c>
      <c r="T10874">
        <v>11</v>
      </c>
      <c r="U10874">
        <v>0</v>
      </c>
      <c r="V10874">
        <v>0</v>
      </c>
      <c r="W10874">
        <v>0</v>
      </c>
      <c r="X10874">
        <v>34.67953816873279</v>
      </c>
      <c r="Y10874">
        <v>0</v>
      </c>
      <c r="Z10874">
        <v>26.617402367429108</v>
      </c>
      <c r="AA10874">
        <v>0</v>
      </c>
      <c r="AB10874">
        <v>24.8026470935059</v>
      </c>
      <c r="AC10874">
        <v>0</v>
      </c>
      <c r="AD10874">
        <v>0</v>
      </c>
      <c r="AE10874">
        <v>86.099587629667795</v>
      </c>
    </row>
    <row r="10875" spans="1:31" x14ac:dyDescent="0.25">
      <c r="A10875">
        <v>1688212</v>
      </c>
      <c r="B10875">
        <v>1</v>
      </c>
      <c r="C10875" t="s">
        <v>81</v>
      </c>
      <c r="D10875" t="s">
        <v>128</v>
      </c>
      <c r="E10875" t="s">
        <v>140</v>
      </c>
      <c r="F10875" t="s">
        <v>30567</v>
      </c>
      <c r="G10875" t="s">
        <v>142</v>
      </c>
      <c r="H10875" t="s">
        <v>143</v>
      </c>
      <c r="I10875" t="s">
        <v>135</v>
      </c>
      <c r="J10875" t="s">
        <v>136</v>
      </c>
      <c r="K10875" t="s">
        <v>137</v>
      </c>
      <c r="L10875" t="s">
        <v>30568</v>
      </c>
      <c r="M10875" t="s">
        <v>30569</v>
      </c>
      <c r="N10875">
        <v>3.9327777770000001</v>
      </c>
      <c r="O10875">
        <v>0</v>
      </c>
      <c r="P10875">
        <v>7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7.6150913264734763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7.6150913264734763</v>
      </c>
    </row>
    <row r="10876" spans="1:31" x14ac:dyDescent="0.25">
      <c r="A10876">
        <v>1688301</v>
      </c>
      <c r="B10876">
        <v>1</v>
      </c>
      <c r="C10876" t="s">
        <v>80</v>
      </c>
      <c r="D10876" t="s">
        <v>82</v>
      </c>
      <c r="E10876" t="s">
        <v>146</v>
      </c>
      <c r="F10876" t="s">
        <v>30570</v>
      </c>
      <c r="G10876" t="s">
        <v>267</v>
      </c>
      <c r="H10876" t="s">
        <v>143</v>
      </c>
      <c r="I10876" t="s">
        <v>135</v>
      </c>
      <c r="J10876" t="s">
        <v>136</v>
      </c>
      <c r="K10876" t="s">
        <v>137</v>
      </c>
      <c r="L10876" t="s">
        <v>30571</v>
      </c>
      <c r="M10876" t="s">
        <v>30572</v>
      </c>
      <c r="N10876">
        <v>0.256111111</v>
      </c>
      <c r="O10876">
        <v>0</v>
      </c>
      <c r="P10876">
        <v>724</v>
      </c>
      <c r="Q10876">
        <v>0</v>
      </c>
      <c r="R10876">
        <v>0</v>
      </c>
      <c r="S10876">
        <v>0</v>
      </c>
      <c r="T10876">
        <v>71</v>
      </c>
      <c r="U10876">
        <v>0</v>
      </c>
      <c r="V10876">
        <v>0</v>
      </c>
      <c r="W10876">
        <v>0</v>
      </c>
      <c r="X10876">
        <v>85.476767596641054</v>
      </c>
      <c r="Y10876">
        <v>0</v>
      </c>
      <c r="Z10876">
        <v>0</v>
      </c>
      <c r="AA10876">
        <v>0</v>
      </c>
      <c r="AB10876">
        <v>8.1043450929775567</v>
      </c>
      <c r="AC10876">
        <v>0</v>
      </c>
      <c r="AD10876">
        <v>0</v>
      </c>
      <c r="AE10876">
        <v>93.581112689618607</v>
      </c>
    </row>
    <row r="10877" spans="1:31" x14ac:dyDescent="0.25">
      <c r="A10877">
        <v>1688278</v>
      </c>
      <c r="B10877">
        <v>1</v>
      </c>
      <c r="C10877" t="s">
        <v>80</v>
      </c>
      <c r="D10877" t="s">
        <v>100</v>
      </c>
      <c r="E10877" t="s">
        <v>140</v>
      </c>
      <c r="F10877" t="s">
        <v>30573</v>
      </c>
      <c r="G10877" t="s">
        <v>197</v>
      </c>
      <c r="H10877" t="s">
        <v>143</v>
      </c>
      <c r="I10877" t="s">
        <v>135</v>
      </c>
      <c r="J10877" t="s">
        <v>136</v>
      </c>
      <c r="K10877" t="s">
        <v>137</v>
      </c>
      <c r="L10877" t="s">
        <v>30574</v>
      </c>
      <c r="M10877" t="s">
        <v>30575</v>
      </c>
      <c r="N10877">
        <v>1.478888888</v>
      </c>
      <c r="O10877">
        <v>0</v>
      </c>
      <c r="P10877">
        <v>1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0.21736941634732498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0.21736941634732498</v>
      </c>
    </row>
    <row r="10878" spans="1:31" x14ac:dyDescent="0.25">
      <c r="A10878">
        <v>1687846</v>
      </c>
      <c r="B10878">
        <v>1</v>
      </c>
      <c r="C10878" t="s">
        <v>80</v>
      </c>
      <c r="D10878" t="s">
        <v>98</v>
      </c>
      <c r="E10878" t="s">
        <v>151</v>
      </c>
      <c r="F10878" t="s">
        <v>30576</v>
      </c>
      <c r="G10878" t="s">
        <v>281</v>
      </c>
      <c r="H10878" t="s">
        <v>143</v>
      </c>
      <c r="I10878" t="s">
        <v>135</v>
      </c>
      <c r="J10878" t="s">
        <v>136</v>
      </c>
      <c r="K10878" t="s">
        <v>167</v>
      </c>
      <c r="L10878" t="s">
        <v>30577</v>
      </c>
      <c r="M10878" t="s">
        <v>30578</v>
      </c>
      <c r="N10878">
        <v>8.0142369440000003</v>
      </c>
      <c r="O10878">
        <v>0</v>
      </c>
      <c r="P10878">
        <v>66</v>
      </c>
      <c r="Q10878">
        <v>0</v>
      </c>
      <c r="R10878">
        <v>7</v>
      </c>
      <c r="S10878">
        <v>0</v>
      </c>
      <c r="T10878">
        <v>29</v>
      </c>
      <c r="U10878">
        <v>0</v>
      </c>
      <c r="V10878">
        <v>0</v>
      </c>
      <c r="W10878">
        <v>0</v>
      </c>
      <c r="X10878">
        <v>120.12484432261344</v>
      </c>
      <c r="Y10878">
        <v>0</v>
      </c>
      <c r="Z10878">
        <v>6.747534344584956</v>
      </c>
      <c r="AA10878">
        <v>0</v>
      </c>
      <c r="AB10878">
        <v>100.81657678290928</v>
      </c>
      <c r="AC10878">
        <v>0</v>
      </c>
      <c r="AD10878">
        <v>0</v>
      </c>
      <c r="AE10878">
        <v>227.6889554501077</v>
      </c>
    </row>
    <row r="10879" spans="1:31" x14ac:dyDescent="0.25">
      <c r="A10879">
        <v>1688238</v>
      </c>
      <c r="B10879">
        <v>1</v>
      </c>
      <c r="C10879" t="s">
        <v>80</v>
      </c>
      <c r="D10879" t="s">
        <v>104</v>
      </c>
      <c r="E10879" t="s">
        <v>159</v>
      </c>
      <c r="F10879" t="s">
        <v>30579</v>
      </c>
      <c r="G10879" t="s">
        <v>596</v>
      </c>
      <c r="H10879" t="s">
        <v>134</v>
      </c>
      <c r="I10879" t="s">
        <v>135</v>
      </c>
      <c r="J10879" t="s">
        <v>136</v>
      </c>
      <c r="K10879" t="s">
        <v>137</v>
      </c>
      <c r="L10879" t="s">
        <v>30580</v>
      </c>
      <c r="M10879" t="s">
        <v>30581</v>
      </c>
      <c r="N10879">
        <v>4.2591666659999996</v>
      </c>
      <c r="O10879">
        <v>0</v>
      </c>
      <c r="P10879">
        <v>0</v>
      </c>
      <c r="Q10879">
        <v>0</v>
      </c>
      <c r="R10879">
        <v>0</v>
      </c>
      <c r="S10879">
        <v>3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18.12823546889587</v>
      </c>
      <c r="AB10879">
        <v>0</v>
      </c>
      <c r="AC10879">
        <v>0</v>
      </c>
      <c r="AD10879">
        <v>0</v>
      </c>
      <c r="AE10879">
        <v>18.12823546889587</v>
      </c>
    </row>
    <row r="10880" spans="1:31" x14ac:dyDescent="0.25">
      <c r="A10880">
        <v>1688092</v>
      </c>
      <c r="B10880">
        <v>1</v>
      </c>
      <c r="C10880" t="s">
        <v>80</v>
      </c>
      <c r="D10880" t="s">
        <v>101</v>
      </c>
      <c r="E10880" t="s">
        <v>140</v>
      </c>
      <c r="F10880" t="s">
        <v>30582</v>
      </c>
      <c r="G10880" t="s">
        <v>209</v>
      </c>
      <c r="H10880" t="s">
        <v>143</v>
      </c>
      <c r="I10880" t="s">
        <v>135</v>
      </c>
      <c r="J10880" t="s">
        <v>136</v>
      </c>
      <c r="K10880" t="s">
        <v>137</v>
      </c>
      <c r="L10880" t="s">
        <v>30583</v>
      </c>
      <c r="M10880" t="s">
        <v>30584</v>
      </c>
      <c r="N10880">
        <v>0.59166666599999995</v>
      </c>
      <c r="O10880">
        <v>0</v>
      </c>
      <c r="P10880">
        <v>1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6.6004773611250012E-2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6.6004773611250012E-2</v>
      </c>
    </row>
    <row r="10881" spans="1:31" x14ac:dyDescent="0.25">
      <c r="A10881">
        <v>1688284</v>
      </c>
      <c r="B10881">
        <v>1</v>
      </c>
      <c r="C10881" t="s">
        <v>80</v>
      </c>
      <c r="D10881" t="s">
        <v>84</v>
      </c>
      <c r="E10881" t="s">
        <v>140</v>
      </c>
      <c r="F10881" t="s">
        <v>30585</v>
      </c>
      <c r="G10881" t="s">
        <v>197</v>
      </c>
      <c r="H10881" t="s">
        <v>143</v>
      </c>
      <c r="I10881" t="s">
        <v>135</v>
      </c>
      <c r="J10881" t="s">
        <v>136</v>
      </c>
      <c r="K10881" t="s">
        <v>137</v>
      </c>
      <c r="L10881" t="s">
        <v>30586</v>
      </c>
      <c r="M10881" t="s">
        <v>30587</v>
      </c>
      <c r="N10881">
        <v>6.2202777769999997</v>
      </c>
      <c r="O10881">
        <v>0</v>
      </c>
      <c r="P10881">
        <v>1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17.699246922672099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17.699246922672099</v>
      </c>
    </row>
    <row r="10882" spans="1:31" x14ac:dyDescent="0.25">
      <c r="A10882">
        <v>1687886</v>
      </c>
      <c r="B10882">
        <v>1</v>
      </c>
      <c r="C10882" t="s">
        <v>80</v>
      </c>
      <c r="D10882" t="s">
        <v>101</v>
      </c>
      <c r="E10882" t="s">
        <v>159</v>
      </c>
      <c r="F10882" t="s">
        <v>30588</v>
      </c>
      <c r="G10882" t="s">
        <v>253</v>
      </c>
      <c r="H10882" t="s">
        <v>134</v>
      </c>
      <c r="I10882" t="s">
        <v>135</v>
      </c>
      <c r="J10882" t="s">
        <v>136</v>
      </c>
      <c r="K10882" t="s">
        <v>167</v>
      </c>
      <c r="L10882" t="s">
        <v>30589</v>
      </c>
      <c r="M10882" t="s">
        <v>30590</v>
      </c>
      <c r="N10882">
        <v>9.619722222</v>
      </c>
      <c r="O10882">
        <v>0</v>
      </c>
      <c r="P10882">
        <v>15</v>
      </c>
      <c r="Q10882">
        <v>0</v>
      </c>
      <c r="R10882">
        <v>2</v>
      </c>
      <c r="S10882">
        <v>0</v>
      </c>
      <c r="T10882">
        <v>2</v>
      </c>
      <c r="U10882">
        <v>0</v>
      </c>
      <c r="V10882">
        <v>0</v>
      </c>
      <c r="W10882">
        <v>0</v>
      </c>
      <c r="X10882">
        <v>43.697577072186498</v>
      </c>
      <c r="Y10882">
        <v>0</v>
      </c>
      <c r="Z10882">
        <v>12.253118956467622</v>
      </c>
      <c r="AA10882">
        <v>0</v>
      </c>
      <c r="AB10882">
        <v>50.296726545306896</v>
      </c>
      <c r="AC10882">
        <v>0</v>
      </c>
      <c r="AD10882">
        <v>0</v>
      </c>
      <c r="AE10882">
        <v>106.24742257396102</v>
      </c>
    </row>
    <row r="10883" spans="1:31" x14ac:dyDescent="0.25">
      <c r="A10883">
        <v>1687909</v>
      </c>
      <c r="B10883">
        <v>1</v>
      </c>
      <c r="C10883" t="s">
        <v>80</v>
      </c>
      <c r="D10883" t="s">
        <v>89</v>
      </c>
      <c r="E10883" t="s">
        <v>164</v>
      </c>
      <c r="F10883" t="s">
        <v>30591</v>
      </c>
      <c r="G10883" t="s">
        <v>389</v>
      </c>
      <c r="H10883" t="s">
        <v>134</v>
      </c>
      <c r="I10883" t="s">
        <v>135</v>
      </c>
      <c r="J10883" t="s">
        <v>3</v>
      </c>
      <c r="K10883" t="s">
        <v>137</v>
      </c>
      <c r="L10883" t="s">
        <v>30592</v>
      </c>
      <c r="M10883" t="s">
        <v>30593</v>
      </c>
      <c r="N10883">
        <v>1.0622222219999999</v>
      </c>
      <c r="O10883">
        <v>0</v>
      </c>
      <c r="P10883">
        <v>1391</v>
      </c>
      <c r="Q10883">
        <v>1</v>
      </c>
      <c r="R10883">
        <v>10</v>
      </c>
      <c r="S10883">
        <v>3</v>
      </c>
      <c r="T10883">
        <v>203</v>
      </c>
      <c r="U10883">
        <v>0</v>
      </c>
      <c r="V10883">
        <v>3</v>
      </c>
      <c r="W10883">
        <v>0</v>
      </c>
      <c r="X10883">
        <v>1114.1429508936394</v>
      </c>
      <c r="Y10883">
        <v>1.2877386203726984</v>
      </c>
      <c r="Z10883">
        <v>2.9892697299839215</v>
      </c>
      <c r="AA10883">
        <v>7.9333475155803121</v>
      </c>
      <c r="AB10883">
        <v>698.50451660432941</v>
      </c>
      <c r="AC10883">
        <v>0</v>
      </c>
      <c r="AD10883">
        <v>305.46934637407014</v>
      </c>
      <c r="AE10883">
        <v>2130.327169737976</v>
      </c>
    </row>
    <row r="10884" spans="1:31" x14ac:dyDescent="0.25">
      <c r="A10884">
        <v>1688152</v>
      </c>
      <c r="B10884">
        <v>1</v>
      </c>
      <c r="C10884" t="s">
        <v>81</v>
      </c>
      <c r="D10884" t="s">
        <v>112</v>
      </c>
      <c r="E10884" t="s">
        <v>146</v>
      </c>
      <c r="F10884" t="s">
        <v>30594</v>
      </c>
      <c r="G10884" t="s">
        <v>148</v>
      </c>
      <c r="H10884" t="s">
        <v>143</v>
      </c>
      <c r="I10884" t="s">
        <v>135</v>
      </c>
      <c r="J10884" t="s">
        <v>136</v>
      </c>
      <c r="K10884" t="s">
        <v>137</v>
      </c>
      <c r="L10884" t="s">
        <v>30595</v>
      </c>
      <c r="M10884" t="s">
        <v>30596</v>
      </c>
      <c r="N10884">
        <v>6.7913888880000002</v>
      </c>
      <c r="O10884">
        <v>0</v>
      </c>
      <c r="P10884">
        <v>81</v>
      </c>
      <c r="Q10884">
        <v>0</v>
      </c>
      <c r="R10884">
        <v>3</v>
      </c>
      <c r="S10884">
        <v>0</v>
      </c>
      <c r="T10884">
        <v>4</v>
      </c>
      <c r="U10884">
        <v>0</v>
      </c>
      <c r="V10884">
        <v>0</v>
      </c>
      <c r="W10884">
        <v>0</v>
      </c>
      <c r="X10884">
        <v>41.93594797307248</v>
      </c>
      <c r="Y10884">
        <v>0</v>
      </c>
      <c r="Z10884">
        <v>0.62895659033513163</v>
      </c>
      <c r="AA10884">
        <v>0</v>
      </c>
      <c r="AB10884">
        <v>3.2726300782552658</v>
      </c>
      <c r="AC10884">
        <v>0</v>
      </c>
      <c r="AD10884">
        <v>0</v>
      </c>
      <c r="AE10884">
        <v>45.837534641662877</v>
      </c>
    </row>
    <row r="10885" spans="1:31" x14ac:dyDescent="0.25">
      <c r="A10885">
        <v>1688201</v>
      </c>
      <c r="B10885">
        <v>1</v>
      </c>
      <c r="C10885" t="s">
        <v>81</v>
      </c>
      <c r="D10885" t="s">
        <v>112</v>
      </c>
      <c r="E10885" t="s">
        <v>151</v>
      </c>
      <c r="F10885" t="s">
        <v>30597</v>
      </c>
      <c r="G10885" t="s">
        <v>389</v>
      </c>
      <c r="H10885" t="s">
        <v>143</v>
      </c>
      <c r="I10885" t="s">
        <v>135</v>
      </c>
      <c r="J10885" t="s">
        <v>3</v>
      </c>
      <c r="K10885" t="s">
        <v>137</v>
      </c>
      <c r="L10885" t="s">
        <v>30598</v>
      </c>
      <c r="M10885" t="s">
        <v>30575</v>
      </c>
      <c r="N10885">
        <v>3.7038888879999998</v>
      </c>
      <c r="O10885">
        <v>0</v>
      </c>
      <c r="P10885">
        <v>4</v>
      </c>
      <c r="Q10885">
        <v>0</v>
      </c>
      <c r="R10885">
        <v>6</v>
      </c>
      <c r="S10885">
        <v>0</v>
      </c>
      <c r="T10885">
        <v>39</v>
      </c>
      <c r="U10885">
        <v>0</v>
      </c>
      <c r="V10885">
        <v>0</v>
      </c>
      <c r="W10885">
        <v>0</v>
      </c>
      <c r="X10885">
        <v>4.7282068657213117</v>
      </c>
      <c r="Y10885">
        <v>0</v>
      </c>
      <c r="Z10885">
        <v>8.9666349553716262</v>
      </c>
      <c r="AA10885">
        <v>0</v>
      </c>
      <c r="AB10885">
        <v>171.32433059564974</v>
      </c>
      <c r="AC10885">
        <v>0</v>
      </c>
      <c r="AD10885">
        <v>0</v>
      </c>
      <c r="AE10885">
        <v>185.01917241674269</v>
      </c>
    </row>
    <row r="10886" spans="1:31" x14ac:dyDescent="0.25">
      <c r="A10886">
        <v>1687823</v>
      </c>
      <c r="B10886">
        <v>1</v>
      </c>
      <c r="C10886" t="s">
        <v>80</v>
      </c>
      <c r="D10886" t="s">
        <v>97</v>
      </c>
      <c r="E10886" t="s">
        <v>140</v>
      </c>
      <c r="F10886" t="s">
        <v>30599</v>
      </c>
      <c r="G10886" t="s">
        <v>142</v>
      </c>
      <c r="H10886" t="s">
        <v>143</v>
      </c>
      <c r="I10886" t="s">
        <v>135</v>
      </c>
      <c r="J10886" t="s">
        <v>136</v>
      </c>
      <c r="K10886" t="s">
        <v>137</v>
      </c>
      <c r="L10886" t="s">
        <v>30600</v>
      </c>
      <c r="M10886" t="s">
        <v>30601</v>
      </c>
      <c r="N10886">
        <v>6.4850000000000003</v>
      </c>
      <c r="O10886">
        <v>0</v>
      </c>
      <c r="P10886">
        <v>1</v>
      </c>
      <c r="Q10886">
        <v>0</v>
      </c>
      <c r="R10886">
        <v>0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0.625790080451325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0.625790080451325</v>
      </c>
    </row>
    <row r="10887" spans="1:31" x14ac:dyDescent="0.25">
      <c r="A10887">
        <v>1688009</v>
      </c>
      <c r="B10887">
        <v>1</v>
      </c>
      <c r="C10887" t="s">
        <v>80</v>
      </c>
      <c r="D10887" t="s">
        <v>98</v>
      </c>
      <c r="E10887" t="s">
        <v>140</v>
      </c>
      <c r="F10887" t="s">
        <v>30602</v>
      </c>
      <c r="G10887" t="s">
        <v>197</v>
      </c>
      <c r="H10887" t="s">
        <v>143</v>
      </c>
      <c r="I10887" t="s">
        <v>135</v>
      </c>
      <c r="J10887" t="s">
        <v>136</v>
      </c>
      <c r="K10887" t="s">
        <v>137</v>
      </c>
      <c r="L10887" t="s">
        <v>30603</v>
      </c>
      <c r="M10887" t="s">
        <v>30604</v>
      </c>
      <c r="N10887">
        <v>4.108333333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1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5.7535805902516668E-2</v>
      </c>
      <c r="AC10887">
        <v>0</v>
      </c>
      <c r="AD10887">
        <v>0</v>
      </c>
      <c r="AE10887">
        <v>5.7535805902516668E-2</v>
      </c>
    </row>
    <row r="10888" spans="1:31" x14ac:dyDescent="0.25">
      <c r="A10888">
        <v>1688115</v>
      </c>
      <c r="B10888">
        <v>1</v>
      </c>
      <c r="C10888" t="s">
        <v>80</v>
      </c>
      <c r="D10888" t="s">
        <v>93</v>
      </c>
      <c r="E10888" t="s">
        <v>151</v>
      </c>
      <c r="F10888" t="s">
        <v>30605</v>
      </c>
      <c r="G10888" t="s">
        <v>153</v>
      </c>
      <c r="H10888" t="s">
        <v>143</v>
      </c>
      <c r="I10888" t="s">
        <v>135</v>
      </c>
      <c r="J10888" t="s">
        <v>136</v>
      </c>
      <c r="K10888" t="s">
        <v>137</v>
      </c>
      <c r="L10888" t="s">
        <v>30606</v>
      </c>
      <c r="M10888" t="s">
        <v>30607</v>
      </c>
      <c r="N10888">
        <v>3.5547222220000001</v>
      </c>
      <c r="O10888">
        <v>0</v>
      </c>
      <c r="P10888">
        <v>1</v>
      </c>
      <c r="Q10888">
        <v>0</v>
      </c>
      <c r="R10888">
        <v>7</v>
      </c>
      <c r="S10888">
        <v>0</v>
      </c>
      <c r="T10888">
        <v>5</v>
      </c>
      <c r="U10888">
        <v>0</v>
      </c>
      <c r="V10888">
        <v>0</v>
      </c>
      <c r="W10888">
        <v>0</v>
      </c>
      <c r="X10888">
        <v>0.33347369132870364</v>
      </c>
      <c r="Y10888">
        <v>0</v>
      </c>
      <c r="Z10888">
        <v>4.2110816815816783</v>
      </c>
      <c r="AA10888">
        <v>0</v>
      </c>
      <c r="AB10888">
        <v>13.347361493349915</v>
      </c>
      <c r="AC10888">
        <v>0</v>
      </c>
      <c r="AD10888">
        <v>0</v>
      </c>
      <c r="AE10888">
        <v>17.891916866260296</v>
      </c>
    </row>
    <row r="10889" spans="1:31" x14ac:dyDescent="0.25">
      <c r="A10889">
        <v>1687966</v>
      </c>
      <c r="B10889">
        <v>1</v>
      </c>
      <c r="C10889" t="s">
        <v>80</v>
      </c>
      <c r="D10889" t="s">
        <v>82</v>
      </c>
      <c r="E10889" t="s">
        <v>140</v>
      </c>
      <c r="F10889" t="s">
        <v>30608</v>
      </c>
      <c r="G10889" t="s">
        <v>389</v>
      </c>
      <c r="H10889" t="s">
        <v>143</v>
      </c>
      <c r="I10889" t="s">
        <v>135</v>
      </c>
      <c r="J10889" t="s">
        <v>136</v>
      </c>
      <c r="K10889" t="s">
        <v>137</v>
      </c>
      <c r="L10889" t="s">
        <v>30609</v>
      </c>
      <c r="M10889" t="s">
        <v>30610</v>
      </c>
      <c r="N10889">
        <v>1.682222222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4</v>
      </c>
      <c r="U10889">
        <v>0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0.28749183061533784</v>
      </c>
      <c r="AC10889">
        <v>0</v>
      </c>
      <c r="AD10889">
        <v>0</v>
      </c>
      <c r="AE10889">
        <v>0.28749183061533784</v>
      </c>
    </row>
    <row r="10890" spans="1:31" x14ac:dyDescent="0.25">
      <c r="A10890">
        <v>1687903</v>
      </c>
      <c r="B10890">
        <v>1</v>
      </c>
      <c r="C10890" t="s">
        <v>81</v>
      </c>
      <c r="D10890" t="s">
        <v>112</v>
      </c>
      <c r="E10890" t="s">
        <v>159</v>
      </c>
      <c r="F10890" t="s">
        <v>10384</v>
      </c>
      <c r="G10890" t="s">
        <v>281</v>
      </c>
      <c r="H10890" t="s">
        <v>134</v>
      </c>
      <c r="I10890" t="s">
        <v>135</v>
      </c>
      <c r="J10890" t="s">
        <v>136</v>
      </c>
      <c r="K10890" t="s">
        <v>167</v>
      </c>
      <c r="L10890" t="s">
        <v>30611</v>
      </c>
      <c r="M10890" t="s">
        <v>30612</v>
      </c>
      <c r="N10890">
        <v>5.7357722219999996</v>
      </c>
      <c r="O10890">
        <v>0</v>
      </c>
      <c r="P10890">
        <v>46</v>
      </c>
      <c r="Q10890">
        <v>1</v>
      </c>
      <c r="R10890">
        <v>9</v>
      </c>
      <c r="S10890">
        <v>1</v>
      </c>
      <c r="T10890">
        <v>1</v>
      </c>
      <c r="U10890">
        <v>1</v>
      </c>
      <c r="V10890">
        <v>0</v>
      </c>
      <c r="W10890">
        <v>0</v>
      </c>
      <c r="X10890">
        <v>13.976324941828274</v>
      </c>
      <c r="Y10890">
        <v>0.44204432616703671</v>
      </c>
      <c r="Z10890">
        <v>0.18452363160195664</v>
      </c>
      <c r="AA10890">
        <v>0.71831178920640004</v>
      </c>
      <c r="AB10890">
        <v>5.4167297104800007E-3</v>
      </c>
      <c r="AC10890">
        <v>111.55670266494243</v>
      </c>
      <c r="AD10890">
        <v>0</v>
      </c>
      <c r="AE10890">
        <v>126.88332408345659</v>
      </c>
    </row>
    <row r="10891" spans="1:31" x14ac:dyDescent="0.25">
      <c r="A10891">
        <v>1688095</v>
      </c>
      <c r="B10891">
        <v>1</v>
      </c>
      <c r="C10891" t="s">
        <v>81</v>
      </c>
      <c r="D10891" t="s">
        <v>120</v>
      </c>
      <c r="E10891" t="s">
        <v>140</v>
      </c>
      <c r="F10891" t="s">
        <v>30613</v>
      </c>
      <c r="G10891" t="s">
        <v>197</v>
      </c>
      <c r="H10891" t="s">
        <v>143</v>
      </c>
      <c r="I10891" t="s">
        <v>135</v>
      </c>
      <c r="J10891" t="s">
        <v>136</v>
      </c>
      <c r="K10891" t="s">
        <v>137</v>
      </c>
      <c r="L10891" t="s">
        <v>30614</v>
      </c>
      <c r="M10891" t="s">
        <v>30615</v>
      </c>
      <c r="N10891">
        <v>1.498611111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1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</row>
    <row r="10892" spans="1:31" x14ac:dyDescent="0.25">
      <c r="A10892">
        <v>1688344</v>
      </c>
      <c r="B10892">
        <v>1</v>
      </c>
      <c r="C10892" t="s">
        <v>80</v>
      </c>
      <c r="D10892" t="s">
        <v>101</v>
      </c>
      <c r="E10892" t="s">
        <v>140</v>
      </c>
      <c r="F10892" t="s">
        <v>30616</v>
      </c>
      <c r="G10892" t="s">
        <v>197</v>
      </c>
      <c r="H10892" t="s">
        <v>143</v>
      </c>
      <c r="I10892" t="s">
        <v>135</v>
      </c>
      <c r="J10892" t="s">
        <v>136</v>
      </c>
      <c r="K10892" t="s">
        <v>137</v>
      </c>
      <c r="L10892" t="s">
        <v>30617</v>
      </c>
      <c r="M10892" t="s">
        <v>30618</v>
      </c>
      <c r="N10892">
        <v>1.2680555549999999</v>
      </c>
      <c r="O10892">
        <v>0</v>
      </c>
      <c r="P10892">
        <v>1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0.35969937016347781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0.35969937016347781</v>
      </c>
    </row>
    <row r="10893" spans="1:31" x14ac:dyDescent="0.25">
      <c r="A10893">
        <v>1687843</v>
      </c>
      <c r="B10893">
        <v>1</v>
      </c>
      <c r="C10893" t="s">
        <v>80</v>
      </c>
      <c r="D10893" t="s">
        <v>84</v>
      </c>
      <c r="E10893" t="s">
        <v>146</v>
      </c>
      <c r="F10893" t="s">
        <v>30619</v>
      </c>
      <c r="G10893" t="s">
        <v>253</v>
      </c>
      <c r="H10893" t="s">
        <v>143</v>
      </c>
      <c r="I10893" t="s">
        <v>135</v>
      </c>
      <c r="J10893" t="s">
        <v>136</v>
      </c>
      <c r="K10893" t="s">
        <v>167</v>
      </c>
      <c r="L10893" t="s">
        <v>30620</v>
      </c>
      <c r="M10893" t="s">
        <v>30621</v>
      </c>
      <c r="N10893">
        <v>0.68777777699999998</v>
      </c>
      <c r="O10893">
        <v>0</v>
      </c>
      <c r="P10893">
        <v>570</v>
      </c>
      <c r="Q10893">
        <v>0</v>
      </c>
      <c r="R10893">
        <v>0</v>
      </c>
      <c r="S10893">
        <v>0</v>
      </c>
      <c r="T10893">
        <v>70</v>
      </c>
      <c r="U10893">
        <v>0</v>
      </c>
      <c r="V10893">
        <v>0</v>
      </c>
      <c r="W10893">
        <v>0</v>
      </c>
      <c r="X10893">
        <v>128.36438928659348</v>
      </c>
      <c r="Y10893">
        <v>0</v>
      </c>
      <c r="Z10893">
        <v>0</v>
      </c>
      <c r="AA10893">
        <v>0</v>
      </c>
      <c r="AB10893">
        <v>39.810901134227898</v>
      </c>
      <c r="AC10893">
        <v>0</v>
      </c>
      <c r="AD10893">
        <v>0</v>
      </c>
      <c r="AE10893">
        <v>168.17529042082137</v>
      </c>
    </row>
    <row r="10894" spans="1:31" x14ac:dyDescent="0.25">
      <c r="A10894">
        <v>1688281</v>
      </c>
      <c r="B10894">
        <v>1</v>
      </c>
      <c r="C10894" t="s">
        <v>81</v>
      </c>
      <c r="D10894" t="s">
        <v>118</v>
      </c>
      <c r="E10894" t="s">
        <v>151</v>
      </c>
      <c r="F10894" t="s">
        <v>30552</v>
      </c>
      <c r="G10894" t="s">
        <v>153</v>
      </c>
      <c r="H10894" t="s">
        <v>143</v>
      </c>
      <c r="I10894" t="s">
        <v>135</v>
      </c>
      <c r="J10894" t="s">
        <v>136</v>
      </c>
      <c r="K10894" t="s">
        <v>137</v>
      </c>
      <c r="L10894" t="s">
        <v>30622</v>
      </c>
      <c r="M10894" t="s">
        <v>30623</v>
      </c>
      <c r="N10894">
        <v>1.4055555550000001</v>
      </c>
      <c r="O10894">
        <v>0</v>
      </c>
      <c r="P10894">
        <v>20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3.3499011438595998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3.3499011438595998</v>
      </c>
    </row>
    <row r="10895" spans="1:31" x14ac:dyDescent="0.25">
      <c r="A10895">
        <v>1687840</v>
      </c>
      <c r="B10895">
        <v>1</v>
      </c>
      <c r="C10895" t="s">
        <v>81</v>
      </c>
      <c r="D10895" t="s">
        <v>127</v>
      </c>
      <c r="E10895" t="s">
        <v>146</v>
      </c>
      <c r="F10895" t="s">
        <v>30624</v>
      </c>
      <c r="G10895" t="s">
        <v>253</v>
      </c>
      <c r="H10895" t="s">
        <v>143</v>
      </c>
      <c r="I10895" t="s">
        <v>135</v>
      </c>
      <c r="J10895" t="s">
        <v>136</v>
      </c>
      <c r="K10895" t="s">
        <v>167</v>
      </c>
      <c r="L10895" t="s">
        <v>30625</v>
      </c>
      <c r="M10895" t="s">
        <v>30626</v>
      </c>
      <c r="N10895">
        <v>0.44454333299999998</v>
      </c>
      <c r="O10895">
        <v>0</v>
      </c>
      <c r="P10895">
        <v>39</v>
      </c>
      <c r="Q10895">
        <v>0</v>
      </c>
      <c r="R10895">
        <v>0</v>
      </c>
      <c r="S10895">
        <v>0</v>
      </c>
      <c r="T10895">
        <v>2</v>
      </c>
      <c r="U10895">
        <v>0</v>
      </c>
      <c r="V10895">
        <v>0</v>
      </c>
      <c r="W10895">
        <v>0</v>
      </c>
      <c r="X10895">
        <v>3.9989308541887505</v>
      </c>
      <c r="Y10895">
        <v>0</v>
      </c>
      <c r="Z10895">
        <v>0</v>
      </c>
      <c r="AA10895">
        <v>0</v>
      </c>
      <c r="AB10895">
        <v>1.1089285163380751</v>
      </c>
      <c r="AC10895">
        <v>0</v>
      </c>
      <c r="AD10895">
        <v>0</v>
      </c>
      <c r="AE10895">
        <v>5.1078593705268256</v>
      </c>
    </row>
    <row r="10896" spans="1:31" x14ac:dyDescent="0.25">
      <c r="A10896">
        <v>1688218</v>
      </c>
      <c r="B10896">
        <v>1</v>
      </c>
      <c r="C10896" t="s">
        <v>80</v>
      </c>
      <c r="D10896" t="s">
        <v>90</v>
      </c>
      <c r="E10896" t="s">
        <v>140</v>
      </c>
      <c r="F10896" t="s">
        <v>30627</v>
      </c>
      <c r="G10896" t="s">
        <v>267</v>
      </c>
      <c r="H10896" t="s">
        <v>143</v>
      </c>
      <c r="I10896" t="s">
        <v>135</v>
      </c>
      <c r="J10896" t="s">
        <v>5</v>
      </c>
      <c r="K10896" t="s">
        <v>137</v>
      </c>
      <c r="L10896" t="s">
        <v>30628</v>
      </c>
      <c r="M10896" t="s">
        <v>30629</v>
      </c>
      <c r="N10896">
        <v>1.9541666660000001</v>
      </c>
      <c r="O10896">
        <v>0</v>
      </c>
      <c r="P10896">
        <v>3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2.682952624226937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2.682952624226937</v>
      </c>
    </row>
    <row r="10897" spans="1:31" x14ac:dyDescent="0.25">
      <c r="A10897">
        <v>1688032</v>
      </c>
      <c r="B10897">
        <v>1</v>
      </c>
      <c r="C10897" t="s">
        <v>80</v>
      </c>
      <c r="D10897" t="s">
        <v>98</v>
      </c>
      <c r="E10897" t="s">
        <v>131</v>
      </c>
      <c r="F10897" t="s">
        <v>30630</v>
      </c>
      <c r="G10897" t="s">
        <v>161</v>
      </c>
      <c r="H10897" t="s">
        <v>134</v>
      </c>
      <c r="I10897" t="s">
        <v>135</v>
      </c>
      <c r="J10897" t="s">
        <v>136</v>
      </c>
      <c r="K10897" t="s">
        <v>137</v>
      </c>
      <c r="L10897" t="s">
        <v>30631</v>
      </c>
      <c r="M10897" t="s">
        <v>30632</v>
      </c>
      <c r="N10897">
        <v>1.416388888</v>
      </c>
      <c r="O10897">
        <v>0</v>
      </c>
      <c r="P10897">
        <v>199</v>
      </c>
      <c r="Q10897">
        <v>0</v>
      </c>
      <c r="R10897">
        <v>70</v>
      </c>
      <c r="S10897">
        <v>3</v>
      </c>
      <c r="T10897">
        <v>50</v>
      </c>
      <c r="U10897">
        <v>0</v>
      </c>
      <c r="V10897">
        <v>0</v>
      </c>
      <c r="W10897">
        <v>0</v>
      </c>
      <c r="X10897">
        <v>76.996889285756978</v>
      </c>
      <c r="Y10897">
        <v>0</v>
      </c>
      <c r="Z10897">
        <v>34.612791072521546</v>
      </c>
      <c r="AA10897">
        <v>8.7057976014235887</v>
      </c>
      <c r="AB10897">
        <v>47.043373956691831</v>
      </c>
      <c r="AC10897">
        <v>0</v>
      </c>
      <c r="AD10897">
        <v>0</v>
      </c>
      <c r="AE10897">
        <v>167.35885191639395</v>
      </c>
    </row>
    <row r="10898" spans="1:31" x14ac:dyDescent="0.25">
      <c r="A10898">
        <v>1688175</v>
      </c>
      <c r="B10898">
        <v>1</v>
      </c>
      <c r="C10898" t="s">
        <v>80</v>
      </c>
      <c r="D10898" t="s">
        <v>101</v>
      </c>
      <c r="E10898" t="s">
        <v>140</v>
      </c>
      <c r="F10898" t="s">
        <v>30633</v>
      </c>
      <c r="G10898" t="s">
        <v>142</v>
      </c>
      <c r="H10898" t="s">
        <v>143</v>
      </c>
      <c r="I10898" t="s">
        <v>135</v>
      </c>
      <c r="J10898" t="s">
        <v>136</v>
      </c>
      <c r="K10898" t="s">
        <v>137</v>
      </c>
      <c r="L10898" t="s">
        <v>30634</v>
      </c>
      <c r="M10898" t="s">
        <v>30635</v>
      </c>
      <c r="N10898">
        <v>3.787222222</v>
      </c>
      <c r="O10898">
        <v>0</v>
      </c>
      <c r="P10898">
        <v>1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1.2592464294359498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1.2592464294359498</v>
      </c>
    </row>
    <row r="10899" spans="1:31" x14ac:dyDescent="0.25">
      <c r="A10899">
        <v>1688075</v>
      </c>
      <c r="B10899">
        <v>1</v>
      </c>
      <c r="C10899" t="s">
        <v>80</v>
      </c>
      <c r="D10899" t="s">
        <v>98</v>
      </c>
      <c r="E10899" t="s">
        <v>140</v>
      </c>
      <c r="F10899" t="s">
        <v>30636</v>
      </c>
      <c r="G10899" t="s">
        <v>197</v>
      </c>
      <c r="H10899" t="s">
        <v>143</v>
      </c>
      <c r="I10899" t="s">
        <v>135</v>
      </c>
      <c r="J10899" t="s">
        <v>136</v>
      </c>
      <c r="K10899" t="s">
        <v>137</v>
      </c>
      <c r="L10899" t="s">
        <v>30637</v>
      </c>
      <c r="M10899" t="s">
        <v>30638</v>
      </c>
      <c r="N10899">
        <v>7.4375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1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0.60814940587502075</v>
      </c>
      <c r="AC10899">
        <v>0</v>
      </c>
      <c r="AD10899">
        <v>0</v>
      </c>
      <c r="AE10899">
        <v>0.60814940587502075</v>
      </c>
    </row>
    <row r="10900" spans="1:31" x14ac:dyDescent="0.25">
      <c r="A10900">
        <v>1687906</v>
      </c>
      <c r="B10900">
        <v>1</v>
      </c>
      <c r="C10900" t="s">
        <v>80</v>
      </c>
      <c r="D10900" t="s">
        <v>96</v>
      </c>
      <c r="E10900" t="s">
        <v>200</v>
      </c>
      <c r="F10900" t="s">
        <v>30639</v>
      </c>
      <c r="G10900" t="s">
        <v>389</v>
      </c>
      <c r="H10900" t="s">
        <v>143</v>
      </c>
      <c r="I10900" t="s">
        <v>135</v>
      </c>
      <c r="J10900" t="s">
        <v>136</v>
      </c>
      <c r="K10900" t="s">
        <v>137</v>
      </c>
      <c r="L10900" t="s">
        <v>30640</v>
      </c>
      <c r="M10900" t="s">
        <v>30641</v>
      </c>
      <c r="N10900">
        <v>5.8272222219999996</v>
      </c>
      <c r="O10900">
        <v>0</v>
      </c>
      <c r="P10900">
        <v>15</v>
      </c>
      <c r="Q10900">
        <v>0</v>
      </c>
      <c r="R10900">
        <v>0</v>
      </c>
      <c r="S10900">
        <v>0</v>
      </c>
      <c r="T10900">
        <v>1</v>
      </c>
      <c r="U10900">
        <v>0</v>
      </c>
      <c r="V10900">
        <v>0</v>
      </c>
      <c r="W10900">
        <v>0</v>
      </c>
      <c r="X10900">
        <v>59.277669360157958</v>
      </c>
      <c r="Y10900">
        <v>0</v>
      </c>
      <c r="Z10900">
        <v>0</v>
      </c>
      <c r="AA10900">
        <v>0</v>
      </c>
      <c r="AB10900">
        <v>12.239950237778888</v>
      </c>
      <c r="AC10900">
        <v>0</v>
      </c>
      <c r="AD10900">
        <v>0</v>
      </c>
      <c r="AE10900">
        <v>71.517619597936843</v>
      </c>
    </row>
    <row r="10901" spans="1:31" x14ac:dyDescent="0.25">
      <c r="A10901">
        <v>1688069</v>
      </c>
      <c r="B10901">
        <v>1</v>
      </c>
      <c r="C10901" t="s">
        <v>80</v>
      </c>
      <c r="D10901" t="s">
        <v>99</v>
      </c>
      <c r="E10901" t="s">
        <v>140</v>
      </c>
      <c r="F10901" t="s">
        <v>30642</v>
      </c>
      <c r="G10901" t="s">
        <v>197</v>
      </c>
      <c r="H10901" t="s">
        <v>143</v>
      </c>
      <c r="I10901" t="s">
        <v>135</v>
      </c>
      <c r="J10901" t="s">
        <v>136</v>
      </c>
      <c r="K10901" t="s">
        <v>137</v>
      </c>
      <c r="L10901" t="s">
        <v>30643</v>
      </c>
      <c r="M10901" t="s">
        <v>30644</v>
      </c>
      <c r="N10901">
        <v>7.3647222220000002</v>
      </c>
      <c r="O10901">
        <v>0</v>
      </c>
      <c r="P10901">
        <v>1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</row>
    <row r="10902" spans="1:31" x14ac:dyDescent="0.25">
      <c r="A10902">
        <v>1688112</v>
      </c>
      <c r="B10902">
        <v>1</v>
      </c>
      <c r="C10902" t="s">
        <v>80</v>
      </c>
      <c r="D10902" t="s">
        <v>97</v>
      </c>
      <c r="E10902" t="s">
        <v>140</v>
      </c>
      <c r="F10902" t="s">
        <v>12292</v>
      </c>
      <c r="G10902" t="s">
        <v>197</v>
      </c>
      <c r="H10902" t="s">
        <v>143</v>
      </c>
      <c r="I10902" t="s">
        <v>135</v>
      </c>
      <c r="J10902" t="s">
        <v>136</v>
      </c>
      <c r="K10902" t="s">
        <v>137</v>
      </c>
      <c r="L10902" t="s">
        <v>30645</v>
      </c>
      <c r="M10902" t="s">
        <v>30646</v>
      </c>
      <c r="N10902">
        <v>4.9852777770000003</v>
      </c>
      <c r="O10902">
        <v>0</v>
      </c>
      <c r="P10902">
        <v>1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0.16189354188958946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0.16189354188958946</v>
      </c>
    </row>
    <row r="10903" spans="1:31" x14ac:dyDescent="0.25">
      <c r="A10903">
        <v>1687852</v>
      </c>
      <c r="B10903">
        <v>1</v>
      </c>
      <c r="C10903" t="s">
        <v>81</v>
      </c>
      <c r="D10903" t="s">
        <v>113</v>
      </c>
      <c r="E10903" t="s">
        <v>131</v>
      </c>
      <c r="F10903" t="s">
        <v>30647</v>
      </c>
      <c r="G10903" t="s">
        <v>253</v>
      </c>
      <c r="H10903" t="s">
        <v>134</v>
      </c>
      <c r="I10903" t="s">
        <v>135</v>
      </c>
      <c r="J10903" t="s">
        <v>136</v>
      </c>
      <c r="K10903" t="s">
        <v>167</v>
      </c>
      <c r="L10903" t="s">
        <v>30648</v>
      </c>
      <c r="M10903" t="s">
        <v>30649</v>
      </c>
      <c r="N10903">
        <v>0.85305555499999997</v>
      </c>
      <c r="O10903">
        <v>0</v>
      </c>
      <c r="P10903">
        <v>483</v>
      </c>
      <c r="Q10903">
        <v>45</v>
      </c>
      <c r="R10903">
        <v>273</v>
      </c>
      <c r="S10903">
        <v>10</v>
      </c>
      <c r="T10903">
        <v>43</v>
      </c>
      <c r="U10903">
        <v>1</v>
      </c>
      <c r="V10903">
        <v>0</v>
      </c>
      <c r="W10903">
        <v>0</v>
      </c>
      <c r="X10903">
        <v>63.136323433489054</v>
      </c>
      <c r="Y10903">
        <v>32.915547476882836</v>
      </c>
      <c r="Z10903">
        <v>77.806366015009573</v>
      </c>
      <c r="AA10903">
        <v>38.179638389235819</v>
      </c>
      <c r="AB10903">
        <v>72.000927649432768</v>
      </c>
      <c r="AC10903">
        <v>142.96735061469008</v>
      </c>
      <c r="AD10903">
        <v>0</v>
      </c>
      <c r="AE10903">
        <v>427.00615357874011</v>
      </c>
    </row>
    <row r="10904" spans="1:31" x14ac:dyDescent="0.25">
      <c r="A10904">
        <v>1688184</v>
      </c>
      <c r="B10904">
        <v>1</v>
      </c>
      <c r="C10904" t="s">
        <v>81</v>
      </c>
      <c r="D10904" t="s">
        <v>123</v>
      </c>
      <c r="E10904" t="s">
        <v>159</v>
      </c>
      <c r="F10904" t="s">
        <v>30417</v>
      </c>
      <c r="G10904" t="s">
        <v>281</v>
      </c>
      <c r="H10904" t="s">
        <v>134</v>
      </c>
      <c r="I10904" t="s">
        <v>135</v>
      </c>
      <c r="J10904" t="s">
        <v>136</v>
      </c>
      <c r="K10904" t="s">
        <v>167</v>
      </c>
      <c r="L10904" t="s">
        <v>30650</v>
      </c>
      <c r="M10904" t="s">
        <v>30651</v>
      </c>
      <c r="N10904">
        <v>3.400833333</v>
      </c>
      <c r="O10904">
        <v>0</v>
      </c>
      <c r="P10904">
        <v>331</v>
      </c>
      <c r="Q10904">
        <v>0</v>
      </c>
      <c r="R10904">
        <v>0</v>
      </c>
      <c r="S10904">
        <v>0</v>
      </c>
      <c r="T10904">
        <v>12</v>
      </c>
      <c r="U10904">
        <v>0</v>
      </c>
      <c r="V10904">
        <v>0</v>
      </c>
      <c r="W10904">
        <v>0</v>
      </c>
      <c r="X10904">
        <v>297.08613295108898</v>
      </c>
      <c r="Y10904">
        <v>0</v>
      </c>
      <c r="Z10904">
        <v>0</v>
      </c>
      <c r="AA10904">
        <v>0</v>
      </c>
      <c r="AB10904">
        <v>5.8644459266116646</v>
      </c>
      <c r="AC10904">
        <v>0</v>
      </c>
      <c r="AD10904">
        <v>0</v>
      </c>
      <c r="AE10904">
        <v>302.95057887770065</v>
      </c>
    </row>
    <row r="10905" spans="1:31" x14ac:dyDescent="0.25">
      <c r="A10905">
        <v>1687952</v>
      </c>
      <c r="B10905">
        <v>1</v>
      </c>
      <c r="C10905" t="s">
        <v>80</v>
      </c>
      <c r="D10905" t="s">
        <v>90</v>
      </c>
      <c r="E10905" t="s">
        <v>179</v>
      </c>
      <c r="F10905" t="s">
        <v>30652</v>
      </c>
      <c r="G10905" t="s">
        <v>161</v>
      </c>
      <c r="H10905" t="s">
        <v>134</v>
      </c>
      <c r="I10905" t="s">
        <v>135</v>
      </c>
      <c r="J10905" t="s">
        <v>136</v>
      </c>
      <c r="K10905" t="s">
        <v>137</v>
      </c>
      <c r="L10905" t="s">
        <v>30653</v>
      </c>
      <c r="M10905" t="s">
        <v>30654</v>
      </c>
      <c r="N10905">
        <v>2.1686111110000001</v>
      </c>
      <c r="O10905">
        <v>0</v>
      </c>
      <c r="P10905">
        <v>6363</v>
      </c>
      <c r="Q10905">
        <v>0</v>
      </c>
      <c r="R10905">
        <v>0</v>
      </c>
      <c r="S10905">
        <v>0</v>
      </c>
      <c r="T10905">
        <v>427</v>
      </c>
      <c r="U10905">
        <v>0</v>
      </c>
      <c r="V10905">
        <v>1</v>
      </c>
      <c r="W10905">
        <v>0</v>
      </c>
      <c r="X10905">
        <v>5202.9692146294101</v>
      </c>
      <c r="Y10905">
        <v>0</v>
      </c>
      <c r="Z10905">
        <v>0</v>
      </c>
      <c r="AA10905">
        <v>0</v>
      </c>
      <c r="AB10905">
        <v>772.71884148251434</v>
      </c>
      <c r="AC10905">
        <v>0</v>
      </c>
      <c r="AD10905">
        <v>10.571246171851385</v>
      </c>
      <c r="AE10905">
        <v>5986.2593022837755</v>
      </c>
    </row>
    <row r="10906" spans="1:31" x14ac:dyDescent="0.25">
      <c r="A10906">
        <v>1688084</v>
      </c>
      <c r="B10906">
        <v>1</v>
      </c>
      <c r="C10906" t="s">
        <v>80</v>
      </c>
      <c r="D10906" t="s">
        <v>107</v>
      </c>
      <c r="E10906" t="s">
        <v>151</v>
      </c>
      <c r="F10906" t="s">
        <v>30655</v>
      </c>
      <c r="G10906" t="s">
        <v>153</v>
      </c>
      <c r="H10906" t="s">
        <v>143</v>
      </c>
      <c r="I10906" t="s">
        <v>135</v>
      </c>
      <c r="J10906" t="s">
        <v>136</v>
      </c>
      <c r="K10906" t="s">
        <v>137</v>
      </c>
      <c r="L10906" t="s">
        <v>30656</v>
      </c>
      <c r="M10906" t="s">
        <v>30657</v>
      </c>
      <c r="N10906">
        <v>2.1769444440000001</v>
      </c>
      <c r="O10906">
        <v>0</v>
      </c>
      <c r="P10906">
        <v>80</v>
      </c>
      <c r="Q10906">
        <v>0</v>
      </c>
      <c r="R10906">
        <v>0</v>
      </c>
      <c r="S10906">
        <v>0</v>
      </c>
      <c r="T10906">
        <v>4</v>
      </c>
      <c r="U10906">
        <v>0</v>
      </c>
      <c r="V10906">
        <v>0</v>
      </c>
      <c r="W10906">
        <v>0</v>
      </c>
      <c r="X10906">
        <v>9.9853413555929968</v>
      </c>
      <c r="Y10906">
        <v>0</v>
      </c>
      <c r="Z10906">
        <v>0</v>
      </c>
      <c r="AA10906">
        <v>0</v>
      </c>
      <c r="AB10906">
        <v>5.963883816338325</v>
      </c>
      <c r="AC10906">
        <v>0</v>
      </c>
      <c r="AD10906">
        <v>0</v>
      </c>
      <c r="AE10906">
        <v>15.949225171931321</v>
      </c>
    </row>
    <row r="10907" spans="1:31" x14ac:dyDescent="0.25">
      <c r="A10907">
        <v>1687789</v>
      </c>
      <c r="B10907">
        <v>1</v>
      </c>
      <c r="C10907" t="s">
        <v>81</v>
      </c>
      <c r="D10907" t="s">
        <v>128</v>
      </c>
      <c r="E10907" t="s">
        <v>200</v>
      </c>
      <c r="F10907" t="s">
        <v>25118</v>
      </c>
      <c r="G10907" t="s">
        <v>385</v>
      </c>
      <c r="H10907" t="s">
        <v>143</v>
      </c>
      <c r="I10907" t="s">
        <v>135</v>
      </c>
      <c r="J10907" t="s">
        <v>136</v>
      </c>
      <c r="K10907" t="s">
        <v>137</v>
      </c>
      <c r="L10907" t="s">
        <v>30658</v>
      </c>
      <c r="M10907" t="s">
        <v>30659</v>
      </c>
      <c r="N10907">
        <v>0.72861111099999998</v>
      </c>
      <c r="O10907">
        <v>0</v>
      </c>
      <c r="P10907">
        <v>109</v>
      </c>
      <c r="Q10907">
        <v>0</v>
      </c>
      <c r="R10907">
        <v>0</v>
      </c>
      <c r="S10907">
        <v>0</v>
      </c>
      <c r="T10907">
        <v>4</v>
      </c>
      <c r="U10907">
        <v>0</v>
      </c>
      <c r="V10907">
        <v>0</v>
      </c>
      <c r="W10907">
        <v>0</v>
      </c>
      <c r="X10907">
        <v>13.494414656438469</v>
      </c>
      <c r="Y10907">
        <v>0</v>
      </c>
      <c r="Z10907">
        <v>0</v>
      </c>
      <c r="AA10907">
        <v>0</v>
      </c>
      <c r="AB10907">
        <v>1.5511936901746666</v>
      </c>
      <c r="AC10907">
        <v>0</v>
      </c>
      <c r="AD10907">
        <v>0</v>
      </c>
      <c r="AE10907">
        <v>15.045608346613136</v>
      </c>
    </row>
    <row r="10908" spans="1:31" x14ac:dyDescent="0.25">
      <c r="A10908">
        <v>1688038</v>
      </c>
      <c r="B10908">
        <v>1</v>
      </c>
      <c r="C10908" t="s">
        <v>80</v>
      </c>
      <c r="D10908" t="s">
        <v>85</v>
      </c>
      <c r="E10908" t="s">
        <v>140</v>
      </c>
      <c r="F10908" t="s">
        <v>30660</v>
      </c>
      <c r="G10908" t="s">
        <v>197</v>
      </c>
      <c r="H10908" t="s">
        <v>143</v>
      </c>
      <c r="I10908" t="s">
        <v>135</v>
      </c>
      <c r="J10908" t="s">
        <v>136</v>
      </c>
      <c r="K10908" t="s">
        <v>137</v>
      </c>
      <c r="L10908" t="s">
        <v>30661</v>
      </c>
      <c r="M10908" t="s">
        <v>30662</v>
      </c>
      <c r="N10908">
        <v>5.5169444439999999</v>
      </c>
      <c r="O10908">
        <v>0</v>
      </c>
      <c r="P10908">
        <v>1</v>
      </c>
      <c r="Q10908">
        <v>0</v>
      </c>
      <c r="R10908">
        <v>0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10.106942203486902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10.106942203486902</v>
      </c>
    </row>
    <row r="10909" spans="1:31" x14ac:dyDescent="0.25">
      <c r="A10909">
        <v>1687935</v>
      </c>
      <c r="B10909">
        <v>1</v>
      </c>
      <c r="C10909" t="s">
        <v>80</v>
      </c>
      <c r="D10909" t="s">
        <v>105</v>
      </c>
      <c r="E10909" t="s">
        <v>140</v>
      </c>
      <c r="F10909" t="s">
        <v>30663</v>
      </c>
      <c r="G10909" t="s">
        <v>209</v>
      </c>
      <c r="H10909" t="s">
        <v>143</v>
      </c>
      <c r="I10909" t="s">
        <v>135</v>
      </c>
      <c r="J10909" t="s">
        <v>136</v>
      </c>
      <c r="K10909" t="s">
        <v>137</v>
      </c>
      <c r="L10909" t="s">
        <v>30664</v>
      </c>
      <c r="M10909" t="s">
        <v>30665</v>
      </c>
      <c r="N10909">
        <v>4.2641666660000004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34</v>
      </c>
      <c r="U10909">
        <v>0</v>
      </c>
      <c r="V10909">
        <v>4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463.88700217146612</v>
      </c>
      <c r="AC10909">
        <v>0</v>
      </c>
      <c r="AD10909">
        <v>104.05342530223275</v>
      </c>
      <c r="AE10909">
        <v>567.94042747369883</v>
      </c>
    </row>
    <row r="10910" spans="1:31" x14ac:dyDescent="0.25">
      <c r="A10910">
        <v>1687958</v>
      </c>
      <c r="B10910">
        <v>1</v>
      </c>
      <c r="C10910" t="s">
        <v>80</v>
      </c>
      <c r="D10910" t="s">
        <v>105</v>
      </c>
      <c r="E10910" t="s">
        <v>140</v>
      </c>
      <c r="F10910" t="s">
        <v>30666</v>
      </c>
      <c r="G10910" t="s">
        <v>142</v>
      </c>
      <c r="H10910" t="s">
        <v>143</v>
      </c>
      <c r="I10910" t="s">
        <v>135</v>
      </c>
      <c r="J10910" t="s">
        <v>136</v>
      </c>
      <c r="K10910" t="s">
        <v>137</v>
      </c>
      <c r="L10910" t="s">
        <v>30667</v>
      </c>
      <c r="M10910" t="s">
        <v>30668</v>
      </c>
      <c r="N10910">
        <v>4.438055555</v>
      </c>
      <c r="O10910">
        <v>0</v>
      </c>
      <c r="P10910">
        <v>17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19.48922889787428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>
        <v>0</v>
      </c>
      <c r="AE10910">
        <v>19.48922889787428</v>
      </c>
    </row>
    <row r="10911" spans="1:31" x14ac:dyDescent="0.25">
      <c r="A10911">
        <v>1688121</v>
      </c>
      <c r="B10911">
        <v>1</v>
      </c>
      <c r="C10911" t="s">
        <v>80</v>
      </c>
      <c r="D10911" t="s">
        <v>96</v>
      </c>
      <c r="E10911" t="s">
        <v>140</v>
      </c>
      <c r="F10911" t="s">
        <v>30669</v>
      </c>
      <c r="G10911" t="s">
        <v>142</v>
      </c>
      <c r="H10911" t="s">
        <v>143</v>
      </c>
      <c r="I10911" t="s">
        <v>135</v>
      </c>
      <c r="J10911" t="s">
        <v>136</v>
      </c>
      <c r="K10911" t="s">
        <v>137</v>
      </c>
      <c r="L10911" t="s">
        <v>30670</v>
      </c>
      <c r="M10911" t="s">
        <v>30671</v>
      </c>
      <c r="N10911">
        <v>9.3025000000000002</v>
      </c>
      <c r="O10911">
        <v>0</v>
      </c>
      <c r="P10911">
        <v>1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3.287988730100964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3.287988730100964</v>
      </c>
    </row>
    <row r="10912" spans="1:31" x14ac:dyDescent="0.25">
      <c r="A10912">
        <v>1687978</v>
      </c>
      <c r="B10912">
        <v>1</v>
      </c>
      <c r="C10912" t="s">
        <v>81</v>
      </c>
      <c r="D10912" t="s">
        <v>122</v>
      </c>
      <c r="E10912" t="s">
        <v>164</v>
      </c>
      <c r="F10912" t="s">
        <v>535</v>
      </c>
      <c r="G10912" t="s">
        <v>161</v>
      </c>
      <c r="H10912" t="s">
        <v>134</v>
      </c>
      <c r="I10912" t="s">
        <v>135</v>
      </c>
      <c r="J10912" t="s">
        <v>136</v>
      </c>
      <c r="K10912" t="s">
        <v>137</v>
      </c>
      <c r="L10912" t="s">
        <v>30672</v>
      </c>
      <c r="M10912" t="s">
        <v>30673</v>
      </c>
      <c r="N10912">
        <v>8.1666665999999999E-2</v>
      </c>
      <c r="O10912">
        <v>14</v>
      </c>
      <c r="P10912">
        <v>901</v>
      </c>
      <c r="Q10912">
        <v>1</v>
      </c>
      <c r="R10912">
        <v>20</v>
      </c>
      <c r="S10912">
        <v>6</v>
      </c>
      <c r="T10912">
        <v>69</v>
      </c>
      <c r="U10912">
        <v>1</v>
      </c>
      <c r="V10912">
        <v>0</v>
      </c>
      <c r="W10912">
        <v>0.124031938284625</v>
      </c>
      <c r="X10912">
        <v>7.0497543760910935</v>
      </c>
      <c r="Y10912">
        <v>9.0435528306666667E-5</v>
      </c>
      <c r="Z10912">
        <v>0.16508218804632335</v>
      </c>
      <c r="AA10912">
        <v>9.2916430030232782</v>
      </c>
      <c r="AB10912">
        <v>2.1273685303918719</v>
      </c>
      <c r="AC10912">
        <v>0.12482792758429</v>
      </c>
      <c r="AD10912">
        <v>0</v>
      </c>
      <c r="AE10912">
        <v>18.882798398949788</v>
      </c>
    </row>
    <row r="10913" spans="1:31" x14ac:dyDescent="0.25">
      <c r="A10913">
        <v>1687809</v>
      </c>
      <c r="B10913">
        <v>1</v>
      </c>
      <c r="C10913" t="s">
        <v>80</v>
      </c>
      <c r="D10913" t="s">
        <v>88</v>
      </c>
      <c r="E10913" t="s">
        <v>140</v>
      </c>
      <c r="F10913" t="s">
        <v>30674</v>
      </c>
      <c r="G10913" t="s">
        <v>389</v>
      </c>
      <c r="H10913" t="s">
        <v>143</v>
      </c>
      <c r="I10913" t="s">
        <v>135</v>
      </c>
      <c r="J10913" t="s">
        <v>136</v>
      </c>
      <c r="K10913" t="s">
        <v>137</v>
      </c>
      <c r="L10913" t="s">
        <v>30675</v>
      </c>
      <c r="M10913" t="s">
        <v>30676</v>
      </c>
      <c r="N10913">
        <v>13.889166665999999</v>
      </c>
      <c r="O10913">
        <v>0</v>
      </c>
      <c r="P10913">
        <v>8</v>
      </c>
      <c r="Q10913">
        <v>0</v>
      </c>
      <c r="R10913">
        <v>0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17.819527382886289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17.819527382886289</v>
      </c>
    </row>
    <row r="10914" spans="1:31" x14ac:dyDescent="0.25">
      <c r="A10914">
        <v>1687872</v>
      </c>
      <c r="B10914">
        <v>1</v>
      </c>
      <c r="C10914" t="s">
        <v>80</v>
      </c>
      <c r="D10914" t="s">
        <v>97</v>
      </c>
      <c r="E10914" t="s">
        <v>151</v>
      </c>
      <c r="F10914" t="s">
        <v>4543</v>
      </c>
      <c r="G10914" t="s">
        <v>281</v>
      </c>
      <c r="H10914" t="s">
        <v>143</v>
      </c>
      <c r="I10914" t="s">
        <v>135</v>
      </c>
      <c r="J10914" t="s">
        <v>136</v>
      </c>
      <c r="K10914" t="s">
        <v>167</v>
      </c>
      <c r="L10914" t="s">
        <v>30677</v>
      </c>
      <c r="M10914" t="s">
        <v>30678</v>
      </c>
      <c r="N10914">
        <v>8.6394444440000004</v>
      </c>
      <c r="O10914">
        <v>0</v>
      </c>
      <c r="P10914">
        <v>149</v>
      </c>
      <c r="Q10914">
        <v>0</v>
      </c>
      <c r="R10914">
        <v>1</v>
      </c>
      <c r="S10914">
        <v>0</v>
      </c>
      <c r="T10914">
        <v>25</v>
      </c>
      <c r="U10914">
        <v>0</v>
      </c>
      <c r="V10914">
        <v>0</v>
      </c>
      <c r="W10914">
        <v>0</v>
      </c>
      <c r="X10914">
        <v>373.85493271846769</v>
      </c>
      <c r="Y10914">
        <v>0</v>
      </c>
      <c r="Z10914">
        <v>0.22842167293451501</v>
      </c>
      <c r="AA10914">
        <v>0</v>
      </c>
      <c r="AB10914">
        <v>224.45246935454063</v>
      </c>
      <c r="AC10914">
        <v>0</v>
      </c>
      <c r="AD10914">
        <v>0</v>
      </c>
      <c r="AE10914">
        <v>598.53582374594282</v>
      </c>
    </row>
    <row r="10915" spans="1:31" x14ac:dyDescent="0.25">
      <c r="A10915">
        <v>1688264</v>
      </c>
      <c r="B10915">
        <v>1</v>
      </c>
      <c r="C10915" t="s">
        <v>81</v>
      </c>
      <c r="D10915" t="s">
        <v>118</v>
      </c>
      <c r="E10915" t="s">
        <v>146</v>
      </c>
      <c r="F10915" t="s">
        <v>30679</v>
      </c>
      <c r="G10915" t="s">
        <v>148</v>
      </c>
      <c r="H10915" t="s">
        <v>143</v>
      </c>
      <c r="I10915" t="s">
        <v>135</v>
      </c>
      <c r="J10915" t="s">
        <v>136</v>
      </c>
      <c r="K10915" t="s">
        <v>137</v>
      </c>
      <c r="L10915" t="s">
        <v>30680</v>
      </c>
      <c r="M10915" t="s">
        <v>30681</v>
      </c>
      <c r="N10915">
        <v>3.0319444440000001</v>
      </c>
      <c r="O10915">
        <v>0</v>
      </c>
      <c r="P10915">
        <v>61</v>
      </c>
      <c r="Q10915">
        <v>0</v>
      </c>
      <c r="R10915">
        <v>1</v>
      </c>
      <c r="S10915">
        <v>0</v>
      </c>
      <c r="T10915">
        <v>7</v>
      </c>
      <c r="U10915">
        <v>0</v>
      </c>
      <c r="V10915">
        <v>0</v>
      </c>
      <c r="W10915">
        <v>0</v>
      </c>
      <c r="X10915">
        <v>48.520618418094024</v>
      </c>
      <c r="Y10915">
        <v>0</v>
      </c>
      <c r="Z10915">
        <v>27.1129639394176</v>
      </c>
      <c r="AA10915">
        <v>0</v>
      </c>
      <c r="AB10915">
        <v>8.0653933538327696</v>
      </c>
      <c r="AC10915">
        <v>0</v>
      </c>
      <c r="AD10915">
        <v>0</v>
      </c>
      <c r="AE10915">
        <v>83.698975711344403</v>
      </c>
    </row>
    <row r="10916" spans="1:31" x14ac:dyDescent="0.25">
      <c r="A10916">
        <v>1687915</v>
      </c>
      <c r="B10916">
        <v>1</v>
      </c>
      <c r="C10916" t="s">
        <v>80</v>
      </c>
      <c r="D10916" t="s">
        <v>92</v>
      </c>
      <c r="E10916" t="s">
        <v>164</v>
      </c>
      <c r="F10916" t="s">
        <v>25534</v>
      </c>
      <c r="G10916" t="s">
        <v>281</v>
      </c>
      <c r="H10916" t="s">
        <v>134</v>
      </c>
      <c r="I10916" t="s">
        <v>135</v>
      </c>
      <c r="J10916" t="s">
        <v>136</v>
      </c>
      <c r="K10916" t="s">
        <v>167</v>
      </c>
      <c r="L10916" t="s">
        <v>30682</v>
      </c>
      <c r="M10916" t="s">
        <v>30683</v>
      </c>
      <c r="N10916">
        <v>1.8877777769999999</v>
      </c>
      <c r="O10916">
        <v>4</v>
      </c>
      <c r="P10916">
        <v>6070</v>
      </c>
      <c r="Q10916">
        <v>2</v>
      </c>
      <c r="R10916">
        <v>51</v>
      </c>
      <c r="S10916">
        <v>15</v>
      </c>
      <c r="T10916">
        <v>348</v>
      </c>
      <c r="U10916">
        <v>0</v>
      </c>
      <c r="V10916">
        <v>7</v>
      </c>
      <c r="W10916">
        <v>8.4534183922535089</v>
      </c>
      <c r="X10916">
        <v>2247.278613492811</v>
      </c>
      <c r="Y10916">
        <v>7.233670733471441</v>
      </c>
      <c r="Z10916">
        <v>15.555354651646711</v>
      </c>
      <c r="AA10916">
        <v>347.30087831589742</v>
      </c>
      <c r="AB10916">
        <v>872.21743403776475</v>
      </c>
      <c r="AC10916">
        <v>0</v>
      </c>
      <c r="AD10916">
        <v>6.3782155625414818</v>
      </c>
      <c r="AE10916">
        <v>3504.4175851863861</v>
      </c>
    </row>
    <row r="10917" spans="1:31" x14ac:dyDescent="0.25">
      <c r="A10917">
        <v>1688327</v>
      </c>
      <c r="B10917">
        <v>1</v>
      </c>
      <c r="C10917" t="s">
        <v>80</v>
      </c>
      <c r="D10917" t="s">
        <v>103</v>
      </c>
      <c r="E10917" t="s">
        <v>151</v>
      </c>
      <c r="F10917" t="s">
        <v>30684</v>
      </c>
      <c r="G10917" t="s">
        <v>486</v>
      </c>
      <c r="H10917" t="s">
        <v>143</v>
      </c>
      <c r="I10917" t="s">
        <v>135</v>
      </c>
      <c r="J10917" t="s">
        <v>136</v>
      </c>
      <c r="K10917" t="s">
        <v>137</v>
      </c>
      <c r="L10917" t="s">
        <v>30685</v>
      </c>
      <c r="M10917" t="s">
        <v>30686</v>
      </c>
      <c r="N10917">
        <v>1.1702777769999999</v>
      </c>
      <c r="O10917">
        <v>0</v>
      </c>
      <c r="P10917">
        <v>19</v>
      </c>
      <c r="Q10917">
        <v>0</v>
      </c>
      <c r="R10917">
        <v>4</v>
      </c>
      <c r="S10917">
        <v>0</v>
      </c>
      <c r="T10917">
        <v>10</v>
      </c>
      <c r="U10917">
        <v>0</v>
      </c>
      <c r="V10917">
        <v>0</v>
      </c>
      <c r="W10917">
        <v>0</v>
      </c>
      <c r="X10917">
        <v>8.2405483330060374</v>
      </c>
      <c r="Y10917">
        <v>0</v>
      </c>
      <c r="Z10917">
        <v>0.16494127663863167</v>
      </c>
      <c r="AA10917">
        <v>0</v>
      </c>
      <c r="AB10917">
        <v>4.9319223258616338</v>
      </c>
      <c r="AC10917">
        <v>0</v>
      </c>
      <c r="AD10917">
        <v>0</v>
      </c>
      <c r="AE10917">
        <v>13.337411935506303</v>
      </c>
    </row>
    <row r="10918" spans="1:31" x14ac:dyDescent="0.25">
      <c r="A10918">
        <v>1687855</v>
      </c>
      <c r="B10918">
        <v>1</v>
      </c>
      <c r="C10918" t="s">
        <v>80</v>
      </c>
      <c r="D10918" t="s">
        <v>91</v>
      </c>
      <c r="E10918" t="s">
        <v>151</v>
      </c>
      <c r="F10918" t="s">
        <v>11177</v>
      </c>
      <c r="G10918" t="s">
        <v>153</v>
      </c>
      <c r="H10918" t="s">
        <v>143</v>
      </c>
      <c r="I10918" t="s">
        <v>135</v>
      </c>
      <c r="J10918" t="s">
        <v>136</v>
      </c>
      <c r="K10918" t="s">
        <v>137</v>
      </c>
      <c r="L10918" t="s">
        <v>30687</v>
      </c>
      <c r="M10918" t="s">
        <v>30688</v>
      </c>
      <c r="N10918">
        <v>2.0177777770000001</v>
      </c>
      <c r="O10918">
        <v>0</v>
      </c>
      <c r="P10918">
        <v>72</v>
      </c>
      <c r="Q10918">
        <v>0</v>
      </c>
      <c r="R10918">
        <v>0</v>
      </c>
      <c r="S10918">
        <v>0</v>
      </c>
      <c r="T10918">
        <v>1</v>
      </c>
      <c r="U10918">
        <v>0</v>
      </c>
      <c r="V10918">
        <v>0</v>
      </c>
      <c r="W10918">
        <v>0</v>
      </c>
      <c r="X10918">
        <v>45.733809059326731</v>
      </c>
      <c r="Y10918">
        <v>0</v>
      </c>
      <c r="Z10918">
        <v>0</v>
      </c>
      <c r="AA10918">
        <v>0</v>
      </c>
      <c r="AB10918">
        <v>3.5363159525904306</v>
      </c>
      <c r="AC10918">
        <v>0</v>
      </c>
      <c r="AD10918">
        <v>0</v>
      </c>
      <c r="AE10918">
        <v>49.270125011917159</v>
      </c>
    </row>
    <row r="10919" spans="1:31" x14ac:dyDescent="0.25">
      <c r="A10919">
        <v>1687832</v>
      </c>
      <c r="B10919">
        <v>1</v>
      </c>
      <c r="C10919" t="s">
        <v>81</v>
      </c>
      <c r="D10919" t="s">
        <v>113</v>
      </c>
      <c r="E10919" t="s">
        <v>164</v>
      </c>
      <c r="F10919" t="s">
        <v>12660</v>
      </c>
      <c r="G10919" t="s">
        <v>161</v>
      </c>
      <c r="H10919" t="s">
        <v>134</v>
      </c>
      <c r="I10919" t="s">
        <v>135</v>
      </c>
      <c r="J10919" t="s">
        <v>136</v>
      </c>
      <c r="K10919" t="s">
        <v>137</v>
      </c>
      <c r="L10919" t="s">
        <v>30689</v>
      </c>
      <c r="M10919" t="s">
        <v>30690</v>
      </c>
      <c r="N10919">
        <v>0.61527777699999997</v>
      </c>
      <c r="O10919">
        <v>15</v>
      </c>
      <c r="P10919">
        <v>347</v>
      </c>
      <c r="Q10919">
        <v>144</v>
      </c>
      <c r="R10919">
        <v>177</v>
      </c>
      <c r="S10919">
        <v>20</v>
      </c>
      <c r="T10919">
        <v>27</v>
      </c>
      <c r="U10919">
        <v>0</v>
      </c>
      <c r="V10919">
        <v>0</v>
      </c>
      <c r="W10919">
        <v>1.7499985835979113</v>
      </c>
      <c r="X10919">
        <v>57.952644130033377</v>
      </c>
      <c r="Y10919">
        <v>45.096060389929747</v>
      </c>
      <c r="Z10919">
        <v>38.10300795718495</v>
      </c>
      <c r="AA10919">
        <v>28.233314947913964</v>
      </c>
      <c r="AB10919">
        <v>18.987623068291281</v>
      </c>
      <c r="AC10919">
        <v>0</v>
      </c>
      <c r="AD10919">
        <v>0</v>
      </c>
      <c r="AE10919">
        <v>190.12264907695121</v>
      </c>
    </row>
    <row r="10920" spans="1:31" x14ac:dyDescent="0.25">
      <c r="A10920">
        <v>1687895</v>
      </c>
      <c r="B10920">
        <v>1</v>
      </c>
      <c r="C10920" t="s">
        <v>80</v>
      </c>
      <c r="D10920" t="s">
        <v>84</v>
      </c>
      <c r="E10920" t="s">
        <v>140</v>
      </c>
      <c r="F10920" t="s">
        <v>30691</v>
      </c>
      <c r="G10920" t="s">
        <v>267</v>
      </c>
      <c r="H10920" t="s">
        <v>143</v>
      </c>
      <c r="I10920" t="s">
        <v>135</v>
      </c>
      <c r="J10920" t="s">
        <v>136</v>
      </c>
      <c r="K10920" t="s">
        <v>137</v>
      </c>
      <c r="L10920" t="s">
        <v>30692</v>
      </c>
      <c r="M10920" t="s">
        <v>30693</v>
      </c>
      <c r="N10920">
        <v>2.8444444440000001</v>
      </c>
      <c r="O10920">
        <v>0</v>
      </c>
      <c r="P10920">
        <v>0</v>
      </c>
      <c r="Q10920">
        <v>0</v>
      </c>
      <c r="R10920">
        <v>1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2.1644476851169998E-2</v>
      </c>
      <c r="AA10920">
        <v>0</v>
      </c>
      <c r="AB10920">
        <v>0</v>
      </c>
      <c r="AC10920">
        <v>0</v>
      </c>
      <c r="AD10920">
        <v>0</v>
      </c>
      <c r="AE10920">
        <v>2.1644476851169998E-2</v>
      </c>
    </row>
    <row r="10921" spans="1:31" x14ac:dyDescent="0.25">
      <c r="A10921">
        <v>1687889</v>
      </c>
      <c r="B10921">
        <v>1</v>
      </c>
      <c r="C10921" t="s">
        <v>80</v>
      </c>
      <c r="D10921" t="s">
        <v>93</v>
      </c>
      <c r="E10921" t="s">
        <v>146</v>
      </c>
      <c r="F10921" t="s">
        <v>30694</v>
      </c>
      <c r="G10921" t="s">
        <v>281</v>
      </c>
      <c r="H10921" t="s">
        <v>143</v>
      </c>
      <c r="I10921" t="s">
        <v>135</v>
      </c>
      <c r="J10921" t="s">
        <v>136</v>
      </c>
      <c r="K10921" t="s">
        <v>167</v>
      </c>
      <c r="L10921" t="s">
        <v>30695</v>
      </c>
      <c r="M10921" t="s">
        <v>30696</v>
      </c>
      <c r="N10921">
        <v>7.6902230549999997</v>
      </c>
      <c r="O10921">
        <v>0</v>
      </c>
      <c r="P10921">
        <v>11</v>
      </c>
      <c r="Q10921">
        <v>0</v>
      </c>
      <c r="R10921">
        <v>7</v>
      </c>
      <c r="S10921">
        <v>0</v>
      </c>
      <c r="T10921">
        <v>14</v>
      </c>
      <c r="U10921">
        <v>0</v>
      </c>
      <c r="V10921">
        <v>0</v>
      </c>
      <c r="W10921">
        <v>0</v>
      </c>
      <c r="X10921">
        <v>15.69907068531254</v>
      </c>
      <c r="Y10921">
        <v>0</v>
      </c>
      <c r="Z10921">
        <v>42.155914526375419</v>
      </c>
      <c r="AA10921">
        <v>0</v>
      </c>
      <c r="AB10921">
        <v>53.639789564160779</v>
      </c>
      <c r="AC10921">
        <v>0</v>
      </c>
      <c r="AD10921">
        <v>0</v>
      </c>
      <c r="AE10921">
        <v>111.49477477584874</v>
      </c>
    </row>
    <row r="10922" spans="1:31" x14ac:dyDescent="0.25">
      <c r="A10922">
        <v>1687912</v>
      </c>
      <c r="B10922">
        <v>1</v>
      </c>
      <c r="C10922" t="s">
        <v>81</v>
      </c>
      <c r="D10922" t="s">
        <v>128</v>
      </c>
      <c r="E10922" t="s">
        <v>151</v>
      </c>
      <c r="F10922" t="s">
        <v>30697</v>
      </c>
      <c r="G10922" t="s">
        <v>153</v>
      </c>
      <c r="H10922" t="s">
        <v>143</v>
      </c>
      <c r="I10922" t="s">
        <v>135</v>
      </c>
      <c r="J10922" t="s">
        <v>136</v>
      </c>
      <c r="K10922" t="s">
        <v>137</v>
      </c>
      <c r="L10922" t="s">
        <v>30698</v>
      </c>
      <c r="M10922" t="s">
        <v>30699</v>
      </c>
      <c r="N10922">
        <v>1.4980555550000001</v>
      </c>
      <c r="O10922">
        <v>0</v>
      </c>
      <c r="P10922">
        <v>22</v>
      </c>
      <c r="Q10922">
        <v>0</v>
      </c>
      <c r="R10922">
        <v>0</v>
      </c>
      <c r="S10922">
        <v>0</v>
      </c>
      <c r="T10922">
        <v>3</v>
      </c>
      <c r="U10922">
        <v>0</v>
      </c>
      <c r="V10922">
        <v>0</v>
      </c>
      <c r="W10922">
        <v>0</v>
      </c>
      <c r="X10922">
        <v>4.4806362100282602</v>
      </c>
      <c r="Y10922">
        <v>0</v>
      </c>
      <c r="Z10922">
        <v>0</v>
      </c>
      <c r="AA10922">
        <v>0</v>
      </c>
      <c r="AB10922">
        <v>4.2557979844633342E-3</v>
      </c>
      <c r="AC10922">
        <v>0</v>
      </c>
      <c r="AD10922">
        <v>0</v>
      </c>
      <c r="AE10922">
        <v>4.4848920080127233</v>
      </c>
    </row>
    <row r="10923" spans="1:31" x14ac:dyDescent="0.25">
      <c r="A10923">
        <v>1687932</v>
      </c>
      <c r="B10923">
        <v>1</v>
      </c>
      <c r="C10923" t="s">
        <v>80</v>
      </c>
      <c r="D10923" t="s">
        <v>84</v>
      </c>
      <c r="E10923" t="s">
        <v>146</v>
      </c>
      <c r="F10923" t="s">
        <v>7046</v>
      </c>
      <c r="G10923" t="s">
        <v>253</v>
      </c>
      <c r="H10923" t="s">
        <v>143</v>
      </c>
      <c r="I10923" t="s">
        <v>135</v>
      </c>
      <c r="J10923" t="s">
        <v>136</v>
      </c>
      <c r="K10923" t="s">
        <v>167</v>
      </c>
      <c r="L10923" t="s">
        <v>30700</v>
      </c>
      <c r="M10923" t="s">
        <v>30701</v>
      </c>
      <c r="N10923">
        <v>0.18622861099999999</v>
      </c>
      <c r="O10923">
        <v>0</v>
      </c>
      <c r="P10923">
        <v>957</v>
      </c>
      <c r="Q10923">
        <v>0</v>
      </c>
      <c r="R10923">
        <v>0</v>
      </c>
      <c r="S10923">
        <v>0</v>
      </c>
      <c r="T10923">
        <v>51</v>
      </c>
      <c r="U10923">
        <v>0</v>
      </c>
      <c r="V10923">
        <v>0</v>
      </c>
      <c r="W10923">
        <v>0</v>
      </c>
      <c r="X10923">
        <v>49.500644402955849</v>
      </c>
      <c r="Y10923">
        <v>0</v>
      </c>
      <c r="Z10923">
        <v>0</v>
      </c>
      <c r="AA10923">
        <v>0</v>
      </c>
      <c r="AB10923">
        <v>9.9442752667450112</v>
      </c>
      <c r="AC10923">
        <v>0</v>
      </c>
      <c r="AD10923">
        <v>0</v>
      </c>
      <c r="AE10923">
        <v>59.444919669700859</v>
      </c>
    </row>
    <row r="10924" spans="1:31" x14ac:dyDescent="0.25">
      <c r="A10924">
        <v>1688098</v>
      </c>
      <c r="B10924">
        <v>1</v>
      </c>
      <c r="C10924" t="s">
        <v>80</v>
      </c>
      <c r="D10924" t="s">
        <v>107</v>
      </c>
      <c r="E10924" t="s">
        <v>140</v>
      </c>
      <c r="F10924" t="s">
        <v>30702</v>
      </c>
      <c r="G10924" t="s">
        <v>197</v>
      </c>
      <c r="H10924" t="s">
        <v>143</v>
      </c>
      <c r="I10924" t="s">
        <v>135</v>
      </c>
      <c r="J10924" t="s">
        <v>136</v>
      </c>
      <c r="K10924" t="s">
        <v>137</v>
      </c>
      <c r="L10924" t="s">
        <v>30703</v>
      </c>
      <c r="M10924" t="s">
        <v>30704</v>
      </c>
      <c r="N10924">
        <v>4.1513888879999996</v>
      </c>
      <c r="O10924">
        <v>0</v>
      </c>
      <c r="P10924">
        <v>1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5.1036881517192016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5.1036881517192016</v>
      </c>
    </row>
    <row r="10925" spans="1:31" x14ac:dyDescent="0.25">
      <c r="A10925">
        <v>1688224</v>
      </c>
      <c r="B10925">
        <v>1</v>
      </c>
      <c r="C10925" t="s">
        <v>81</v>
      </c>
      <c r="D10925" t="s">
        <v>115</v>
      </c>
      <c r="E10925" t="s">
        <v>151</v>
      </c>
      <c r="F10925" t="s">
        <v>10491</v>
      </c>
      <c r="G10925" t="s">
        <v>153</v>
      </c>
      <c r="H10925" t="s">
        <v>143</v>
      </c>
      <c r="I10925" t="s">
        <v>135</v>
      </c>
      <c r="J10925" t="s">
        <v>136</v>
      </c>
      <c r="K10925" t="s">
        <v>137</v>
      </c>
      <c r="L10925" t="s">
        <v>30705</v>
      </c>
      <c r="M10925" t="s">
        <v>30706</v>
      </c>
      <c r="N10925">
        <v>1.1611111110000001</v>
      </c>
      <c r="O10925">
        <v>0</v>
      </c>
      <c r="P10925">
        <v>3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0.1668234730150889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0.1668234730150889</v>
      </c>
    </row>
    <row r="10926" spans="1:31" x14ac:dyDescent="0.25">
      <c r="A10926">
        <v>1687812</v>
      </c>
      <c r="B10926">
        <v>1</v>
      </c>
      <c r="C10926" t="s">
        <v>80</v>
      </c>
      <c r="D10926" t="s">
        <v>83</v>
      </c>
      <c r="E10926" t="s">
        <v>140</v>
      </c>
      <c r="F10926" t="s">
        <v>30707</v>
      </c>
      <c r="G10926" t="s">
        <v>142</v>
      </c>
      <c r="H10926" t="s">
        <v>143</v>
      </c>
      <c r="I10926" t="s">
        <v>135</v>
      </c>
      <c r="J10926" t="s">
        <v>136</v>
      </c>
      <c r="K10926" t="s">
        <v>137</v>
      </c>
      <c r="L10926" t="s">
        <v>30708</v>
      </c>
      <c r="M10926" t="s">
        <v>30709</v>
      </c>
      <c r="N10926">
        <v>1.2822222219999999</v>
      </c>
      <c r="O10926">
        <v>0</v>
      </c>
      <c r="P10926">
        <v>1</v>
      </c>
      <c r="Q10926">
        <v>0</v>
      </c>
      <c r="R10926">
        <v>0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0.68914739368159994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0.68914739368159994</v>
      </c>
    </row>
    <row r="10927" spans="1:31" x14ac:dyDescent="0.25">
      <c r="A10927">
        <v>1688204</v>
      </c>
      <c r="B10927">
        <v>1</v>
      </c>
      <c r="C10927" t="s">
        <v>80</v>
      </c>
      <c r="D10927" t="s">
        <v>90</v>
      </c>
      <c r="E10927" t="s">
        <v>140</v>
      </c>
      <c r="F10927" t="s">
        <v>30710</v>
      </c>
      <c r="G10927" t="s">
        <v>197</v>
      </c>
      <c r="H10927" t="s">
        <v>143</v>
      </c>
      <c r="I10927" t="s">
        <v>135</v>
      </c>
      <c r="J10927" t="s">
        <v>136</v>
      </c>
      <c r="K10927" t="s">
        <v>137</v>
      </c>
      <c r="L10927" t="s">
        <v>30711</v>
      </c>
      <c r="M10927" t="s">
        <v>30712</v>
      </c>
      <c r="N10927">
        <v>1.7524999999999999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1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1.5002201459262783</v>
      </c>
      <c r="AC10927">
        <v>0</v>
      </c>
      <c r="AD10927">
        <v>0</v>
      </c>
      <c r="AE10927">
        <v>1.5002201459262783</v>
      </c>
    </row>
    <row r="10928" spans="1:31" x14ac:dyDescent="0.25">
      <c r="A10928">
        <v>1688118</v>
      </c>
      <c r="B10928">
        <v>1</v>
      </c>
      <c r="C10928" t="s">
        <v>81</v>
      </c>
      <c r="D10928" t="s">
        <v>127</v>
      </c>
      <c r="E10928" t="s">
        <v>151</v>
      </c>
      <c r="F10928" t="s">
        <v>30713</v>
      </c>
      <c r="G10928" t="s">
        <v>486</v>
      </c>
      <c r="H10928" t="s">
        <v>143</v>
      </c>
      <c r="I10928" t="s">
        <v>135</v>
      </c>
      <c r="J10928" t="s">
        <v>136</v>
      </c>
      <c r="K10928" t="s">
        <v>137</v>
      </c>
      <c r="L10928" t="s">
        <v>30714</v>
      </c>
      <c r="M10928" t="s">
        <v>30715</v>
      </c>
      <c r="N10928">
        <v>5.3174999999999999</v>
      </c>
      <c r="O10928">
        <v>0</v>
      </c>
      <c r="P10928">
        <v>1</v>
      </c>
      <c r="Q10928">
        <v>0</v>
      </c>
      <c r="R10928">
        <v>2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0.75446786666497501</v>
      </c>
      <c r="Y10928">
        <v>0</v>
      </c>
      <c r="Z10928">
        <v>1.1894932971493701</v>
      </c>
      <c r="AA10928">
        <v>0</v>
      </c>
      <c r="AB10928">
        <v>0</v>
      </c>
      <c r="AC10928">
        <v>0</v>
      </c>
      <c r="AD10928">
        <v>0</v>
      </c>
      <c r="AE10928">
        <v>1.943961163814345</v>
      </c>
    </row>
    <row r="10929" spans="1:31" x14ac:dyDescent="0.25">
      <c r="A10929">
        <v>1688230</v>
      </c>
      <c r="B10929">
        <v>1</v>
      </c>
      <c r="C10929" t="s">
        <v>80</v>
      </c>
      <c r="D10929" t="s">
        <v>104</v>
      </c>
      <c r="E10929" t="s">
        <v>140</v>
      </c>
      <c r="F10929" t="s">
        <v>30716</v>
      </c>
      <c r="G10929" t="s">
        <v>197</v>
      </c>
      <c r="H10929" t="s">
        <v>143</v>
      </c>
      <c r="I10929" t="s">
        <v>135</v>
      </c>
      <c r="J10929" t="s">
        <v>136</v>
      </c>
      <c r="K10929" t="s">
        <v>137</v>
      </c>
      <c r="L10929" t="s">
        <v>30717</v>
      </c>
      <c r="M10929" t="s">
        <v>30718</v>
      </c>
      <c r="N10929">
        <v>1.3438888879999999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1</v>
      </c>
      <c r="U10929">
        <v>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D10929">
        <v>0</v>
      </c>
      <c r="AE10929">
        <v>0</v>
      </c>
    </row>
    <row r="10930" spans="1:31" x14ac:dyDescent="0.25">
      <c r="A10930">
        <v>1688067</v>
      </c>
      <c r="B10930">
        <v>1</v>
      </c>
      <c r="C10930" t="s">
        <v>80</v>
      </c>
      <c r="D10930" t="s">
        <v>83</v>
      </c>
      <c r="E10930" t="s">
        <v>140</v>
      </c>
      <c r="F10930" t="s">
        <v>30719</v>
      </c>
      <c r="G10930" t="s">
        <v>197</v>
      </c>
      <c r="H10930" t="s">
        <v>143</v>
      </c>
      <c r="I10930" t="s">
        <v>135</v>
      </c>
      <c r="J10930" t="s">
        <v>136</v>
      </c>
      <c r="K10930" t="s">
        <v>137</v>
      </c>
      <c r="L10930" t="s">
        <v>30720</v>
      </c>
      <c r="M10930" t="s">
        <v>30721</v>
      </c>
      <c r="N10930">
        <v>4.3624999999999998</v>
      </c>
      <c r="O10930">
        <v>0</v>
      </c>
      <c r="P10930">
        <v>5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v>0</v>
      </c>
      <c r="W10930">
        <v>0</v>
      </c>
      <c r="X10930">
        <v>4.6960765630439445</v>
      </c>
      <c r="Y10930">
        <v>0</v>
      </c>
      <c r="Z10930">
        <v>0</v>
      </c>
      <c r="AA10930">
        <v>0</v>
      </c>
      <c r="AB10930">
        <v>0</v>
      </c>
      <c r="AC10930">
        <v>0</v>
      </c>
      <c r="AD10930">
        <v>0</v>
      </c>
      <c r="AE10930">
        <v>4.6960765630439445</v>
      </c>
    </row>
    <row r="10931" spans="1:31" x14ac:dyDescent="0.25">
      <c r="A10931">
        <v>1688044</v>
      </c>
      <c r="B10931">
        <v>1</v>
      </c>
      <c r="C10931" t="s">
        <v>80</v>
      </c>
      <c r="D10931" t="s">
        <v>98</v>
      </c>
      <c r="E10931" t="s">
        <v>140</v>
      </c>
      <c r="F10931" t="s">
        <v>30722</v>
      </c>
      <c r="G10931" t="s">
        <v>197</v>
      </c>
      <c r="H10931" t="s">
        <v>143</v>
      </c>
      <c r="I10931" t="s">
        <v>135</v>
      </c>
      <c r="J10931" t="s">
        <v>136</v>
      </c>
      <c r="K10931" t="s">
        <v>137</v>
      </c>
      <c r="L10931" t="s">
        <v>30723</v>
      </c>
      <c r="M10931" t="s">
        <v>30724</v>
      </c>
      <c r="N10931">
        <v>3.1972222220000002</v>
      </c>
      <c r="O10931">
        <v>0</v>
      </c>
      <c r="P10931">
        <v>1</v>
      </c>
      <c r="Q10931">
        <v>0</v>
      </c>
      <c r="R10931">
        <v>0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0.85243255898143899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>
        <v>0</v>
      </c>
      <c r="AE10931">
        <v>0.85243255898143899</v>
      </c>
    </row>
    <row r="10932" spans="1:31" x14ac:dyDescent="0.25">
      <c r="A10932">
        <v>1688253</v>
      </c>
      <c r="B10932">
        <v>1</v>
      </c>
      <c r="C10932" t="s">
        <v>80</v>
      </c>
      <c r="D10932" t="s">
        <v>99</v>
      </c>
      <c r="E10932" t="s">
        <v>140</v>
      </c>
      <c r="F10932" t="s">
        <v>30725</v>
      </c>
      <c r="G10932" t="s">
        <v>209</v>
      </c>
      <c r="H10932" t="s">
        <v>143</v>
      </c>
      <c r="I10932" t="s">
        <v>135</v>
      </c>
      <c r="J10932" t="s">
        <v>136</v>
      </c>
      <c r="K10932" t="s">
        <v>137</v>
      </c>
      <c r="L10932" t="s">
        <v>30726</v>
      </c>
      <c r="M10932" t="s">
        <v>30727</v>
      </c>
      <c r="N10932">
        <v>1.9072222219999999</v>
      </c>
      <c r="O10932">
        <v>0</v>
      </c>
      <c r="P10932">
        <v>1</v>
      </c>
      <c r="Q10932">
        <v>0</v>
      </c>
      <c r="R10932">
        <v>0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0.15951623817364444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0</v>
      </c>
      <c r="AE10932">
        <v>0.15951623817364444</v>
      </c>
    </row>
    <row r="10933" spans="1:31" x14ac:dyDescent="0.25">
      <c r="A10933">
        <v>1688276</v>
      </c>
      <c r="B10933">
        <v>1</v>
      </c>
      <c r="C10933" t="s">
        <v>81</v>
      </c>
      <c r="D10933" t="s">
        <v>122</v>
      </c>
      <c r="E10933" t="s">
        <v>159</v>
      </c>
      <c r="F10933" t="s">
        <v>30728</v>
      </c>
      <c r="G10933" t="s">
        <v>133</v>
      </c>
      <c r="H10933" t="s">
        <v>134</v>
      </c>
      <c r="I10933" t="s">
        <v>135</v>
      </c>
      <c r="J10933" t="s">
        <v>136</v>
      </c>
      <c r="K10933" t="s">
        <v>137</v>
      </c>
      <c r="L10933" t="s">
        <v>30729</v>
      </c>
      <c r="M10933" t="s">
        <v>30730</v>
      </c>
      <c r="N10933">
        <v>4.8577777769999999</v>
      </c>
      <c r="O10933">
        <v>0</v>
      </c>
      <c r="P10933">
        <v>28</v>
      </c>
      <c r="Q10933">
        <v>0</v>
      </c>
      <c r="R10933">
        <v>0</v>
      </c>
      <c r="S10933">
        <v>0</v>
      </c>
      <c r="T10933">
        <v>1</v>
      </c>
      <c r="U10933">
        <v>0</v>
      </c>
      <c r="V10933">
        <v>0</v>
      </c>
      <c r="W10933">
        <v>0</v>
      </c>
      <c r="X10933">
        <v>9.4733028499049521</v>
      </c>
      <c r="Y10933">
        <v>0</v>
      </c>
      <c r="Z10933">
        <v>0</v>
      </c>
      <c r="AA10933">
        <v>0</v>
      </c>
      <c r="AB10933">
        <v>3.266111122404445E-3</v>
      </c>
      <c r="AC10933">
        <v>0</v>
      </c>
      <c r="AD10933">
        <v>0</v>
      </c>
      <c r="AE10933">
        <v>9.4765689610273558</v>
      </c>
    </row>
    <row r="10934" spans="1:31" x14ac:dyDescent="0.25">
      <c r="A10934">
        <v>1688190</v>
      </c>
      <c r="B10934">
        <v>1</v>
      </c>
      <c r="C10934" t="s">
        <v>81</v>
      </c>
      <c r="D10934" t="s">
        <v>118</v>
      </c>
      <c r="E10934" t="s">
        <v>164</v>
      </c>
      <c r="F10934" t="s">
        <v>4807</v>
      </c>
      <c r="G10934" t="s">
        <v>161</v>
      </c>
      <c r="H10934" t="s">
        <v>134</v>
      </c>
      <c r="I10934" t="s">
        <v>135</v>
      </c>
      <c r="J10934" t="s">
        <v>136</v>
      </c>
      <c r="K10934" t="s">
        <v>137</v>
      </c>
      <c r="L10934" t="s">
        <v>30731</v>
      </c>
      <c r="M10934" t="s">
        <v>30732</v>
      </c>
      <c r="N10934">
        <v>0.170833333</v>
      </c>
      <c r="O10934">
        <v>3</v>
      </c>
      <c r="P10934">
        <v>2059</v>
      </c>
      <c r="Q10934">
        <v>90</v>
      </c>
      <c r="R10934">
        <v>140</v>
      </c>
      <c r="S10934">
        <v>40</v>
      </c>
      <c r="T10934">
        <v>198</v>
      </c>
      <c r="U10934">
        <v>15</v>
      </c>
      <c r="V10934">
        <v>0</v>
      </c>
      <c r="W10934">
        <v>0.17519891515268335</v>
      </c>
      <c r="X10934">
        <v>80.453071018240379</v>
      </c>
      <c r="Y10934">
        <v>16.934229771854987</v>
      </c>
      <c r="Z10934">
        <v>5.2354420391807013</v>
      </c>
      <c r="AA10934">
        <v>41.780482908515374</v>
      </c>
      <c r="AB10934">
        <v>27.127468086455277</v>
      </c>
      <c r="AC10934">
        <v>141.00847028843134</v>
      </c>
      <c r="AD10934">
        <v>0</v>
      </c>
      <c r="AE10934">
        <v>312.7143630278307</v>
      </c>
    </row>
    <row r="10935" spans="1:31" x14ac:dyDescent="0.25">
      <c r="A10935">
        <v>1687881</v>
      </c>
      <c r="B10935">
        <v>1</v>
      </c>
      <c r="C10935" t="s">
        <v>81</v>
      </c>
      <c r="D10935" t="s">
        <v>123</v>
      </c>
      <c r="E10935" t="s">
        <v>159</v>
      </c>
      <c r="F10935" t="s">
        <v>30733</v>
      </c>
      <c r="G10935" t="s">
        <v>253</v>
      </c>
      <c r="H10935" t="s">
        <v>134</v>
      </c>
      <c r="I10935" t="s">
        <v>135</v>
      </c>
      <c r="J10935" t="s">
        <v>136</v>
      </c>
      <c r="K10935" t="s">
        <v>167</v>
      </c>
      <c r="L10935" t="s">
        <v>30734</v>
      </c>
      <c r="M10935" t="s">
        <v>30735</v>
      </c>
      <c r="N10935">
        <v>7.0374999999999996</v>
      </c>
      <c r="O10935">
        <v>0</v>
      </c>
      <c r="P10935">
        <v>630</v>
      </c>
      <c r="Q10935">
        <v>0</v>
      </c>
      <c r="R10935">
        <v>4</v>
      </c>
      <c r="S10935">
        <v>1</v>
      </c>
      <c r="T10935">
        <v>38</v>
      </c>
      <c r="U10935">
        <v>0</v>
      </c>
      <c r="V10935">
        <v>0</v>
      </c>
      <c r="W10935">
        <v>0</v>
      </c>
      <c r="X10935">
        <v>1040.2018284948772</v>
      </c>
      <c r="Y10935">
        <v>0</v>
      </c>
      <c r="Z10935">
        <v>3.6746208019643816</v>
      </c>
      <c r="AA10935">
        <v>26.885466991357809</v>
      </c>
      <c r="AB10935">
        <v>217.65786869096806</v>
      </c>
      <c r="AC10935">
        <v>0</v>
      </c>
      <c r="AD10935">
        <v>0</v>
      </c>
      <c r="AE10935">
        <v>1288.4197849791676</v>
      </c>
    </row>
    <row r="10936" spans="1:31" x14ac:dyDescent="0.25">
      <c r="A10936">
        <v>1687798</v>
      </c>
      <c r="B10936">
        <v>1</v>
      </c>
      <c r="C10936" t="s">
        <v>81</v>
      </c>
      <c r="D10936" t="s">
        <v>122</v>
      </c>
      <c r="E10936" t="s">
        <v>131</v>
      </c>
      <c r="F10936" t="s">
        <v>1669</v>
      </c>
      <c r="G10936" t="s">
        <v>161</v>
      </c>
      <c r="H10936" t="s">
        <v>134</v>
      </c>
      <c r="I10936" t="s">
        <v>135</v>
      </c>
      <c r="J10936" t="s">
        <v>136</v>
      </c>
      <c r="K10936" t="s">
        <v>137</v>
      </c>
      <c r="L10936" t="s">
        <v>30736</v>
      </c>
      <c r="M10936" t="s">
        <v>30737</v>
      </c>
      <c r="N10936">
        <v>0.55416666599999997</v>
      </c>
      <c r="O10936">
        <v>0</v>
      </c>
      <c r="P10936">
        <v>134</v>
      </c>
      <c r="Q10936">
        <v>0</v>
      </c>
      <c r="R10936">
        <v>0</v>
      </c>
      <c r="S10936">
        <v>6</v>
      </c>
      <c r="T10936">
        <v>15</v>
      </c>
      <c r="U10936">
        <v>3</v>
      </c>
      <c r="V10936">
        <v>0</v>
      </c>
      <c r="W10936">
        <v>0</v>
      </c>
      <c r="X10936">
        <v>5.7641824097411476</v>
      </c>
      <c r="Y10936">
        <v>0</v>
      </c>
      <c r="Z10936">
        <v>0</v>
      </c>
      <c r="AA10936">
        <v>3.8084610990186603</v>
      </c>
      <c r="AB10936">
        <v>2.1848271152339742</v>
      </c>
      <c r="AC10936">
        <v>180.06339452475888</v>
      </c>
      <c r="AD10936">
        <v>0</v>
      </c>
      <c r="AE10936">
        <v>191.82086514875266</v>
      </c>
    </row>
    <row r="10937" spans="1:31" x14ac:dyDescent="0.25">
      <c r="A10937">
        <v>1687835</v>
      </c>
      <c r="B10937">
        <v>1</v>
      </c>
      <c r="C10937" t="s">
        <v>81</v>
      </c>
      <c r="D10937" t="s">
        <v>118</v>
      </c>
      <c r="E10937" t="s">
        <v>151</v>
      </c>
      <c r="F10937" t="s">
        <v>12203</v>
      </c>
      <c r="G10937" t="s">
        <v>253</v>
      </c>
      <c r="H10937" t="s">
        <v>143</v>
      </c>
      <c r="I10937" t="s">
        <v>135</v>
      </c>
      <c r="J10937" t="s">
        <v>136</v>
      </c>
      <c r="K10937" t="s">
        <v>167</v>
      </c>
      <c r="L10937" t="s">
        <v>30738</v>
      </c>
      <c r="M10937" t="s">
        <v>30739</v>
      </c>
      <c r="N10937">
        <v>2.6400638879999998</v>
      </c>
      <c r="O10937">
        <v>0</v>
      </c>
      <c r="P10937">
        <v>52</v>
      </c>
      <c r="Q10937">
        <v>0</v>
      </c>
      <c r="R10937">
        <v>0</v>
      </c>
      <c r="S10937">
        <v>0</v>
      </c>
      <c r="T10937">
        <v>1</v>
      </c>
      <c r="U10937">
        <v>0</v>
      </c>
      <c r="V10937">
        <v>0</v>
      </c>
      <c r="W10937">
        <v>0</v>
      </c>
      <c r="X10937">
        <v>29.512713384065897</v>
      </c>
      <c r="Y10937">
        <v>0</v>
      </c>
      <c r="Z10937">
        <v>0</v>
      </c>
      <c r="AA10937">
        <v>0</v>
      </c>
      <c r="AB10937">
        <v>0.66483883869443205</v>
      </c>
      <c r="AC10937">
        <v>0</v>
      </c>
      <c r="AD10937">
        <v>0</v>
      </c>
      <c r="AE10937">
        <v>30.17755222276033</v>
      </c>
    </row>
    <row r="10938" spans="1:31" x14ac:dyDescent="0.25">
      <c r="A10938">
        <v>1688336</v>
      </c>
      <c r="B10938">
        <v>1</v>
      </c>
      <c r="C10938" t="s">
        <v>81</v>
      </c>
      <c r="D10938" t="s">
        <v>122</v>
      </c>
      <c r="E10938" t="s">
        <v>131</v>
      </c>
      <c r="F10938" t="s">
        <v>3124</v>
      </c>
      <c r="G10938" t="s">
        <v>161</v>
      </c>
      <c r="H10938" t="s">
        <v>134</v>
      </c>
      <c r="I10938" t="s">
        <v>135</v>
      </c>
      <c r="J10938" t="s">
        <v>136</v>
      </c>
      <c r="K10938" t="s">
        <v>137</v>
      </c>
      <c r="L10938" t="s">
        <v>30740</v>
      </c>
      <c r="M10938" t="s">
        <v>30741</v>
      </c>
      <c r="N10938">
        <v>0.561111111</v>
      </c>
      <c r="O10938">
        <v>1</v>
      </c>
      <c r="P10938">
        <v>516</v>
      </c>
      <c r="Q10938">
        <v>4</v>
      </c>
      <c r="R10938">
        <v>0</v>
      </c>
      <c r="S10938">
        <v>3</v>
      </c>
      <c r="T10938">
        <v>22</v>
      </c>
      <c r="U10938">
        <v>1</v>
      </c>
      <c r="V10938">
        <v>0</v>
      </c>
      <c r="W10938">
        <v>3.501934007883889E-2</v>
      </c>
      <c r="X10938">
        <v>26.559009870202736</v>
      </c>
      <c r="Y10938">
        <v>0.84116422062000007</v>
      </c>
      <c r="Z10938">
        <v>0</v>
      </c>
      <c r="AA10938">
        <v>8.0369419609236452</v>
      </c>
      <c r="AB10938">
        <v>1.9978130674808006</v>
      </c>
      <c r="AC10938">
        <v>0.79702216218986677</v>
      </c>
      <c r="AD10938">
        <v>0</v>
      </c>
      <c r="AE10938">
        <v>38.266970621495886</v>
      </c>
    </row>
    <row r="10939" spans="1:31" x14ac:dyDescent="0.25">
      <c r="A10939">
        <v>1688313</v>
      </c>
      <c r="B10939">
        <v>1</v>
      </c>
      <c r="C10939" t="s">
        <v>80</v>
      </c>
      <c r="D10939" t="s">
        <v>105</v>
      </c>
      <c r="E10939" t="s">
        <v>140</v>
      </c>
      <c r="F10939" t="s">
        <v>30742</v>
      </c>
      <c r="G10939" t="s">
        <v>197</v>
      </c>
      <c r="H10939" t="s">
        <v>143</v>
      </c>
      <c r="I10939" t="s">
        <v>135</v>
      </c>
      <c r="J10939" t="s">
        <v>136</v>
      </c>
      <c r="K10939" t="s">
        <v>137</v>
      </c>
      <c r="L10939" t="s">
        <v>30743</v>
      </c>
      <c r="M10939" t="s">
        <v>30744</v>
      </c>
      <c r="N10939">
        <v>0.63833333299999995</v>
      </c>
      <c r="O10939">
        <v>0</v>
      </c>
      <c r="P10939">
        <v>9</v>
      </c>
      <c r="Q10939">
        <v>0</v>
      </c>
      <c r="R10939">
        <v>0</v>
      </c>
      <c r="S10939">
        <v>0</v>
      </c>
      <c r="T10939">
        <v>1</v>
      </c>
      <c r="U10939">
        <v>0</v>
      </c>
      <c r="V10939">
        <v>0</v>
      </c>
      <c r="W10939">
        <v>0</v>
      </c>
      <c r="X10939">
        <v>1.3270119608375699</v>
      </c>
      <c r="Y10939">
        <v>0</v>
      </c>
      <c r="Z10939">
        <v>0</v>
      </c>
      <c r="AA10939">
        <v>0</v>
      </c>
      <c r="AB10939">
        <v>0.28529769189842663</v>
      </c>
      <c r="AC10939">
        <v>0</v>
      </c>
      <c r="AD10939">
        <v>0</v>
      </c>
      <c r="AE10939">
        <v>1.6123096527359966</v>
      </c>
    </row>
    <row r="10940" spans="1:31" x14ac:dyDescent="0.25">
      <c r="A10940">
        <v>1687984</v>
      </c>
      <c r="B10940">
        <v>1</v>
      </c>
      <c r="C10940" t="s">
        <v>81</v>
      </c>
      <c r="D10940" t="s">
        <v>112</v>
      </c>
      <c r="E10940" t="s">
        <v>140</v>
      </c>
      <c r="F10940" t="s">
        <v>30745</v>
      </c>
      <c r="G10940" t="s">
        <v>267</v>
      </c>
      <c r="H10940" t="s">
        <v>143</v>
      </c>
      <c r="I10940" t="s">
        <v>135</v>
      </c>
      <c r="J10940" t="s">
        <v>136</v>
      </c>
      <c r="K10940" t="s">
        <v>137</v>
      </c>
      <c r="L10940" t="s">
        <v>30746</v>
      </c>
      <c r="M10940" t="s">
        <v>30747</v>
      </c>
      <c r="N10940">
        <v>0.61250000000000004</v>
      </c>
      <c r="O10940">
        <v>0</v>
      </c>
      <c r="P10940">
        <v>0</v>
      </c>
      <c r="Q10940">
        <v>0</v>
      </c>
      <c r="R10940">
        <v>1</v>
      </c>
      <c r="S10940">
        <v>0</v>
      </c>
      <c r="T10940">
        <v>0</v>
      </c>
      <c r="U10940">
        <v>0</v>
      </c>
      <c r="V10940">
        <v>0</v>
      </c>
      <c r="W10940">
        <v>0</v>
      </c>
      <c r="X10940">
        <v>0</v>
      </c>
      <c r="Y10940">
        <v>0</v>
      </c>
      <c r="Z10940">
        <v>3.7194828280144444E-3</v>
      </c>
      <c r="AA10940">
        <v>0</v>
      </c>
      <c r="AB10940">
        <v>0</v>
      </c>
      <c r="AC10940">
        <v>0</v>
      </c>
      <c r="AD10940">
        <v>0</v>
      </c>
      <c r="AE10940">
        <v>3.7194828280144444E-3</v>
      </c>
    </row>
    <row r="10941" spans="1:31" x14ac:dyDescent="0.25">
      <c r="A10941">
        <v>1688193</v>
      </c>
      <c r="B10941">
        <v>1</v>
      </c>
      <c r="C10941" t="s">
        <v>80</v>
      </c>
      <c r="D10941" t="s">
        <v>101</v>
      </c>
      <c r="E10941" t="s">
        <v>140</v>
      </c>
      <c r="F10941" t="s">
        <v>30748</v>
      </c>
      <c r="G10941" t="s">
        <v>142</v>
      </c>
      <c r="H10941" t="s">
        <v>143</v>
      </c>
      <c r="I10941" t="s">
        <v>135</v>
      </c>
      <c r="J10941" t="s">
        <v>136</v>
      </c>
      <c r="K10941" t="s">
        <v>137</v>
      </c>
      <c r="L10941" t="s">
        <v>30749</v>
      </c>
      <c r="M10941" t="s">
        <v>30750</v>
      </c>
      <c r="N10941">
        <v>2.3061111109999999</v>
      </c>
      <c r="O10941">
        <v>0</v>
      </c>
      <c r="P10941">
        <v>1</v>
      </c>
      <c r="Q10941">
        <v>0</v>
      </c>
      <c r="R10941">
        <v>0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7.1391096010116659E-2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7.1391096010116659E-2</v>
      </c>
    </row>
    <row r="10942" spans="1:31" x14ac:dyDescent="0.25">
      <c r="A10942">
        <v>1688170</v>
      </c>
      <c r="B10942">
        <v>1</v>
      </c>
      <c r="C10942" t="s">
        <v>81</v>
      </c>
      <c r="D10942" t="s">
        <v>115</v>
      </c>
      <c r="E10942" t="s">
        <v>151</v>
      </c>
      <c r="F10942" t="s">
        <v>30751</v>
      </c>
      <c r="G10942" t="s">
        <v>153</v>
      </c>
      <c r="H10942" t="s">
        <v>143</v>
      </c>
      <c r="I10942" t="s">
        <v>135</v>
      </c>
      <c r="J10942" t="s">
        <v>136</v>
      </c>
      <c r="K10942" t="s">
        <v>137</v>
      </c>
      <c r="L10942" t="s">
        <v>30752</v>
      </c>
      <c r="M10942" t="s">
        <v>30753</v>
      </c>
      <c r="N10942">
        <v>1.6988888879999999</v>
      </c>
      <c r="O10942">
        <v>0</v>
      </c>
      <c r="P10942">
        <v>5</v>
      </c>
      <c r="Q10942">
        <v>0</v>
      </c>
      <c r="R10942">
        <v>2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0.30622124244168891</v>
      </c>
      <c r="Y10942">
        <v>0</v>
      </c>
      <c r="Z10942">
        <v>0.19509212790131558</v>
      </c>
      <c r="AA10942">
        <v>0</v>
      </c>
      <c r="AB10942">
        <v>0</v>
      </c>
      <c r="AC10942">
        <v>0</v>
      </c>
      <c r="AD10942">
        <v>0</v>
      </c>
      <c r="AE10942">
        <v>0.50131337034300449</v>
      </c>
    </row>
    <row r="10943" spans="1:31" x14ac:dyDescent="0.25">
      <c r="A10943">
        <v>1688107</v>
      </c>
      <c r="B10943">
        <v>1</v>
      </c>
      <c r="C10943" t="s">
        <v>80</v>
      </c>
      <c r="D10943" t="s">
        <v>94</v>
      </c>
      <c r="E10943" t="s">
        <v>151</v>
      </c>
      <c r="F10943" t="s">
        <v>30754</v>
      </c>
      <c r="G10943" t="s">
        <v>281</v>
      </c>
      <c r="H10943" t="s">
        <v>143</v>
      </c>
      <c r="I10943" t="s">
        <v>135</v>
      </c>
      <c r="J10943" t="s">
        <v>136</v>
      </c>
      <c r="K10943" t="s">
        <v>137</v>
      </c>
      <c r="L10943" t="s">
        <v>30755</v>
      </c>
      <c r="M10943" t="s">
        <v>30756</v>
      </c>
      <c r="N10943">
        <v>0.74694444400000004</v>
      </c>
      <c r="O10943">
        <v>0</v>
      </c>
      <c r="P10943">
        <v>46</v>
      </c>
      <c r="Q10943">
        <v>0</v>
      </c>
      <c r="R10943">
        <v>0</v>
      </c>
      <c r="S10943">
        <v>0</v>
      </c>
      <c r="T10943">
        <v>10</v>
      </c>
      <c r="U10943">
        <v>0</v>
      </c>
      <c r="V10943">
        <v>0</v>
      </c>
      <c r="W10943">
        <v>0</v>
      </c>
      <c r="X10943">
        <v>9.3816509303208484</v>
      </c>
      <c r="Y10943">
        <v>0</v>
      </c>
      <c r="Z10943">
        <v>0</v>
      </c>
      <c r="AA10943">
        <v>0</v>
      </c>
      <c r="AB10943">
        <v>7.017616968283753</v>
      </c>
      <c r="AC10943">
        <v>0</v>
      </c>
      <c r="AD10943">
        <v>0</v>
      </c>
      <c r="AE10943">
        <v>16.399267898604602</v>
      </c>
    </row>
    <row r="10944" spans="1:31" x14ac:dyDescent="0.25">
      <c r="A10944">
        <v>1687815</v>
      </c>
      <c r="B10944">
        <v>1</v>
      </c>
      <c r="C10944" t="s">
        <v>80</v>
      </c>
      <c r="D10944" t="s">
        <v>103</v>
      </c>
      <c r="E10944" t="s">
        <v>151</v>
      </c>
      <c r="F10944" t="s">
        <v>30757</v>
      </c>
      <c r="G10944" t="s">
        <v>153</v>
      </c>
      <c r="H10944" t="s">
        <v>143</v>
      </c>
      <c r="I10944" t="s">
        <v>135</v>
      </c>
      <c r="J10944" t="s">
        <v>136</v>
      </c>
      <c r="K10944" t="s">
        <v>137</v>
      </c>
      <c r="L10944" t="s">
        <v>30758</v>
      </c>
      <c r="M10944" t="s">
        <v>30759</v>
      </c>
      <c r="N10944">
        <v>1.0805555549999999</v>
      </c>
      <c r="O10944">
        <v>0</v>
      </c>
      <c r="P10944">
        <v>11</v>
      </c>
      <c r="Q10944">
        <v>0</v>
      </c>
      <c r="R10944">
        <v>15</v>
      </c>
      <c r="S10944">
        <v>0</v>
      </c>
      <c r="T10944">
        <v>3</v>
      </c>
      <c r="U10944">
        <v>0</v>
      </c>
      <c r="V10944">
        <v>0</v>
      </c>
      <c r="W10944">
        <v>0</v>
      </c>
      <c r="X10944">
        <v>3.1955324021493454</v>
      </c>
      <c r="Y10944">
        <v>0</v>
      </c>
      <c r="Z10944">
        <v>1.2655737817725972</v>
      </c>
      <c r="AA10944">
        <v>0</v>
      </c>
      <c r="AB10944">
        <v>4.7290669890956885</v>
      </c>
      <c r="AC10944">
        <v>0</v>
      </c>
      <c r="AD10944">
        <v>0</v>
      </c>
      <c r="AE10944">
        <v>9.1901731730176301</v>
      </c>
    </row>
    <row r="10945" spans="1:31" x14ac:dyDescent="0.25">
      <c r="A10945">
        <v>1687964</v>
      </c>
      <c r="B10945">
        <v>1</v>
      </c>
      <c r="C10945" t="s">
        <v>80</v>
      </c>
      <c r="D10945" t="s">
        <v>95</v>
      </c>
      <c r="E10945" t="s">
        <v>179</v>
      </c>
      <c r="F10945" t="s">
        <v>30760</v>
      </c>
      <c r="G10945" t="s">
        <v>161</v>
      </c>
      <c r="H10945" t="s">
        <v>134</v>
      </c>
      <c r="I10945" t="s">
        <v>135</v>
      </c>
      <c r="J10945" t="s">
        <v>136</v>
      </c>
      <c r="K10945" t="s">
        <v>137</v>
      </c>
      <c r="L10945" t="s">
        <v>30761</v>
      </c>
      <c r="M10945" t="s">
        <v>30762</v>
      </c>
      <c r="N10945">
        <v>0.20361111100000001</v>
      </c>
      <c r="O10945">
        <v>7</v>
      </c>
      <c r="P10945">
        <v>3812</v>
      </c>
      <c r="Q10945">
        <v>2</v>
      </c>
      <c r="R10945">
        <v>43</v>
      </c>
      <c r="S10945">
        <v>17</v>
      </c>
      <c r="T10945">
        <v>217</v>
      </c>
      <c r="U10945">
        <v>2</v>
      </c>
      <c r="V10945">
        <v>1</v>
      </c>
      <c r="W10945">
        <v>1.7526828260796032</v>
      </c>
      <c r="X10945">
        <v>158.21610041148531</v>
      </c>
      <c r="Y10945">
        <v>0.26392595580109274</v>
      </c>
      <c r="Z10945">
        <v>1.8484571644419452</v>
      </c>
      <c r="AA10945">
        <v>27.61111257377145</v>
      </c>
      <c r="AB10945">
        <v>77.817050706730285</v>
      </c>
      <c r="AC10945">
        <v>52.887128724753474</v>
      </c>
      <c r="AD10945">
        <v>0.23093450739892502</v>
      </c>
      <c r="AE10945">
        <v>320.62739287046207</v>
      </c>
    </row>
    <row r="10946" spans="1:31" x14ac:dyDescent="0.25">
      <c r="A10946">
        <v>1687901</v>
      </c>
      <c r="B10946">
        <v>1</v>
      </c>
      <c r="C10946" t="s">
        <v>80</v>
      </c>
      <c r="D10946" t="s">
        <v>94</v>
      </c>
      <c r="E10946" t="s">
        <v>151</v>
      </c>
      <c r="F10946" t="s">
        <v>30763</v>
      </c>
      <c r="G10946" t="s">
        <v>267</v>
      </c>
      <c r="H10946" t="s">
        <v>143</v>
      </c>
      <c r="I10946" t="s">
        <v>135</v>
      </c>
      <c r="J10946" t="s">
        <v>136</v>
      </c>
      <c r="K10946" t="s">
        <v>137</v>
      </c>
      <c r="L10946" t="s">
        <v>30764</v>
      </c>
      <c r="M10946" t="s">
        <v>30765</v>
      </c>
      <c r="N10946">
        <v>1.2424999999999999</v>
      </c>
      <c r="O10946">
        <v>0</v>
      </c>
      <c r="P10946">
        <v>0</v>
      </c>
      <c r="Q10946">
        <v>0</v>
      </c>
      <c r="R10946">
        <v>4</v>
      </c>
      <c r="S10946">
        <v>0</v>
      </c>
      <c r="T10946">
        <v>1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0.48310931807706753</v>
      </c>
      <c r="AA10946">
        <v>0</v>
      </c>
      <c r="AB10946">
        <v>0.29466547387550002</v>
      </c>
      <c r="AC10946">
        <v>0</v>
      </c>
      <c r="AD10946">
        <v>0</v>
      </c>
      <c r="AE10946">
        <v>0.77777479195256749</v>
      </c>
    </row>
    <row r="10947" spans="1:31" x14ac:dyDescent="0.25">
      <c r="A10947">
        <v>1688273</v>
      </c>
      <c r="B10947">
        <v>1</v>
      </c>
      <c r="C10947" t="s">
        <v>80</v>
      </c>
      <c r="D10947" t="s">
        <v>107</v>
      </c>
      <c r="E10947" t="s">
        <v>159</v>
      </c>
      <c r="F10947" t="s">
        <v>30482</v>
      </c>
      <c r="G10947" t="s">
        <v>161</v>
      </c>
      <c r="H10947" t="s">
        <v>134</v>
      </c>
      <c r="I10947" t="s">
        <v>135</v>
      </c>
      <c r="J10947" t="s">
        <v>136</v>
      </c>
      <c r="K10947" t="s">
        <v>137</v>
      </c>
      <c r="L10947" t="s">
        <v>30766</v>
      </c>
      <c r="M10947" t="s">
        <v>30767</v>
      </c>
      <c r="N10947">
        <v>0.88861111100000001</v>
      </c>
      <c r="O10947">
        <v>0</v>
      </c>
      <c r="P10947">
        <v>4625</v>
      </c>
      <c r="Q10947">
        <v>0</v>
      </c>
      <c r="R10947">
        <v>5</v>
      </c>
      <c r="S10947">
        <v>2</v>
      </c>
      <c r="T10947">
        <v>172</v>
      </c>
      <c r="U10947">
        <v>1</v>
      </c>
      <c r="V10947">
        <v>1</v>
      </c>
      <c r="W10947">
        <v>0</v>
      </c>
      <c r="X10947">
        <v>1515.4664397435654</v>
      </c>
      <c r="Y10947">
        <v>0</v>
      </c>
      <c r="Z10947">
        <v>1.9497702559371359</v>
      </c>
      <c r="AA10947">
        <v>2.6285674959523391</v>
      </c>
      <c r="AB10947">
        <v>118.06476228571553</v>
      </c>
      <c r="AC10947">
        <v>32.219139349005999</v>
      </c>
      <c r="AD10947">
        <v>2.0452076648149999E-2</v>
      </c>
      <c r="AE10947">
        <v>1670.3491312068245</v>
      </c>
    </row>
    <row r="10948" spans="1:31" x14ac:dyDescent="0.25">
      <c r="A10948">
        <v>1688047</v>
      </c>
      <c r="B10948">
        <v>1</v>
      </c>
      <c r="C10948" t="s">
        <v>80</v>
      </c>
      <c r="D10948" t="s">
        <v>97</v>
      </c>
      <c r="E10948" t="s">
        <v>140</v>
      </c>
      <c r="F10948" t="s">
        <v>30768</v>
      </c>
      <c r="G10948" t="s">
        <v>389</v>
      </c>
      <c r="H10948" t="s">
        <v>143</v>
      </c>
      <c r="I10948" t="s">
        <v>135</v>
      </c>
      <c r="J10948" t="s">
        <v>136</v>
      </c>
      <c r="K10948" t="s">
        <v>137</v>
      </c>
      <c r="L10948" t="s">
        <v>30769</v>
      </c>
      <c r="M10948" t="s">
        <v>30770</v>
      </c>
      <c r="N10948">
        <v>2.3105555550000001</v>
      </c>
      <c r="O10948">
        <v>0</v>
      </c>
      <c r="P10948">
        <v>1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1.4279116363520161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1.4279116363520161</v>
      </c>
    </row>
    <row r="10949" spans="1:31" x14ac:dyDescent="0.25">
      <c r="A10949">
        <v>1687795</v>
      </c>
      <c r="B10949">
        <v>1</v>
      </c>
      <c r="C10949" t="s">
        <v>80</v>
      </c>
      <c r="D10949" t="s">
        <v>96</v>
      </c>
      <c r="E10949" t="s">
        <v>164</v>
      </c>
      <c r="F10949" t="s">
        <v>29778</v>
      </c>
      <c r="G10949" t="s">
        <v>161</v>
      </c>
      <c r="H10949" t="s">
        <v>134</v>
      </c>
      <c r="I10949" t="s">
        <v>135</v>
      </c>
      <c r="J10949" t="s">
        <v>136</v>
      </c>
      <c r="K10949" t="s">
        <v>137</v>
      </c>
      <c r="L10949" t="s">
        <v>30771</v>
      </c>
      <c r="M10949" t="s">
        <v>30772</v>
      </c>
      <c r="N10949">
        <v>0.21555555500000001</v>
      </c>
      <c r="O10949">
        <v>2</v>
      </c>
      <c r="P10949">
        <v>4107</v>
      </c>
      <c r="Q10949">
        <v>6</v>
      </c>
      <c r="R10949">
        <v>14</v>
      </c>
      <c r="S10949">
        <v>23</v>
      </c>
      <c r="T10949">
        <v>408</v>
      </c>
      <c r="U10949">
        <v>0</v>
      </c>
      <c r="V10949">
        <v>0</v>
      </c>
      <c r="W10949">
        <v>1.6479730297582402</v>
      </c>
      <c r="X10949">
        <v>156.34656278947074</v>
      </c>
      <c r="Y10949">
        <v>1.8624091118068731</v>
      </c>
      <c r="Z10949">
        <v>0.86725191996453332</v>
      </c>
      <c r="AA10949">
        <v>77.513894842680671</v>
      </c>
      <c r="AB10949">
        <v>49.794630018651226</v>
      </c>
      <c r="AC10949">
        <v>0</v>
      </c>
      <c r="AD10949">
        <v>0</v>
      </c>
      <c r="AE10949">
        <v>288.03272171233226</v>
      </c>
    </row>
    <row r="10950" spans="1:31" x14ac:dyDescent="0.25">
      <c r="A10950">
        <v>1687838</v>
      </c>
      <c r="B10950">
        <v>1</v>
      </c>
      <c r="C10950" t="s">
        <v>81</v>
      </c>
      <c r="D10950" t="s">
        <v>112</v>
      </c>
      <c r="E10950" t="s">
        <v>151</v>
      </c>
      <c r="F10950" t="s">
        <v>30773</v>
      </c>
      <c r="G10950" t="s">
        <v>1095</v>
      </c>
      <c r="H10950" t="s">
        <v>143</v>
      </c>
      <c r="I10950" t="s">
        <v>135</v>
      </c>
      <c r="J10950" t="s">
        <v>136</v>
      </c>
      <c r="K10950" t="s">
        <v>137</v>
      </c>
      <c r="L10950" t="s">
        <v>30774</v>
      </c>
      <c r="M10950" t="s">
        <v>30775</v>
      </c>
      <c r="N10950">
        <v>3.060277777</v>
      </c>
      <c r="O10950">
        <v>0</v>
      </c>
      <c r="P10950">
        <v>10</v>
      </c>
      <c r="Q10950">
        <v>0</v>
      </c>
      <c r="R10950">
        <v>15</v>
      </c>
      <c r="S10950">
        <v>0</v>
      </c>
      <c r="T10950">
        <v>1</v>
      </c>
      <c r="U10950">
        <v>0</v>
      </c>
      <c r="V10950">
        <v>0</v>
      </c>
      <c r="W10950">
        <v>0</v>
      </c>
      <c r="X10950">
        <v>4.4203404358911662</v>
      </c>
      <c r="Y10950">
        <v>0</v>
      </c>
      <c r="Z10950">
        <v>13.297487716268341</v>
      </c>
      <c r="AA10950">
        <v>0</v>
      </c>
      <c r="AB10950">
        <v>0</v>
      </c>
      <c r="AC10950">
        <v>0</v>
      </c>
      <c r="AD10950">
        <v>0</v>
      </c>
      <c r="AE10950">
        <v>17.717828152159505</v>
      </c>
    </row>
    <row r="10951" spans="1:31" x14ac:dyDescent="0.25">
      <c r="A10951">
        <v>1688233</v>
      </c>
      <c r="B10951">
        <v>1</v>
      </c>
      <c r="C10951" t="s">
        <v>80</v>
      </c>
      <c r="D10951" t="s">
        <v>101</v>
      </c>
      <c r="E10951" t="s">
        <v>140</v>
      </c>
      <c r="F10951" t="s">
        <v>30776</v>
      </c>
      <c r="G10951" t="s">
        <v>197</v>
      </c>
      <c r="H10951" t="s">
        <v>143</v>
      </c>
      <c r="I10951" t="s">
        <v>135</v>
      </c>
      <c r="J10951" t="s">
        <v>136</v>
      </c>
      <c r="K10951" t="s">
        <v>137</v>
      </c>
      <c r="L10951" t="s">
        <v>30777</v>
      </c>
      <c r="M10951" t="s">
        <v>30778</v>
      </c>
      <c r="N10951">
        <v>1.8941666660000001</v>
      </c>
      <c r="O10951">
        <v>0</v>
      </c>
      <c r="P10951">
        <v>1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5.4797758165861674E-2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5.4797758165861674E-2</v>
      </c>
    </row>
    <row r="10952" spans="1:31" x14ac:dyDescent="0.25">
      <c r="A10952">
        <v>1688087</v>
      </c>
      <c r="B10952">
        <v>1</v>
      </c>
      <c r="C10952" t="s">
        <v>81</v>
      </c>
      <c r="D10952" t="s">
        <v>113</v>
      </c>
      <c r="E10952" t="s">
        <v>164</v>
      </c>
      <c r="F10952" t="s">
        <v>5809</v>
      </c>
      <c r="G10952" t="s">
        <v>161</v>
      </c>
      <c r="H10952" t="s">
        <v>134</v>
      </c>
      <c r="I10952" t="s">
        <v>135</v>
      </c>
      <c r="J10952" t="s">
        <v>136</v>
      </c>
      <c r="K10952" t="s">
        <v>137</v>
      </c>
      <c r="L10952" t="s">
        <v>30779</v>
      </c>
      <c r="M10952" t="s">
        <v>30780</v>
      </c>
      <c r="N10952">
        <v>9.1944444E-2</v>
      </c>
      <c r="O10952">
        <v>6</v>
      </c>
      <c r="P10952">
        <v>1384</v>
      </c>
      <c r="Q10952">
        <v>54</v>
      </c>
      <c r="R10952">
        <v>402</v>
      </c>
      <c r="S10952">
        <v>48</v>
      </c>
      <c r="T10952">
        <v>434</v>
      </c>
      <c r="U10952">
        <v>18</v>
      </c>
      <c r="V10952">
        <v>6</v>
      </c>
      <c r="W10952">
        <v>6.9184534900169459E-2</v>
      </c>
      <c r="X10952">
        <v>18.620292604403261</v>
      </c>
      <c r="Y10952">
        <v>3.3048193023560875</v>
      </c>
      <c r="Z10952">
        <v>7.7499304858193456</v>
      </c>
      <c r="AA10952">
        <v>80.024740455621625</v>
      </c>
      <c r="AB10952">
        <v>42.934934014029203</v>
      </c>
      <c r="AC10952">
        <v>243.92762721951007</v>
      </c>
      <c r="AD10952">
        <v>5.0220961815755105</v>
      </c>
      <c r="AE10952">
        <v>401.65362479821533</v>
      </c>
    </row>
    <row r="10953" spans="1:31" x14ac:dyDescent="0.25">
      <c r="A10953">
        <v>1687981</v>
      </c>
      <c r="B10953">
        <v>1</v>
      </c>
      <c r="C10953" t="s">
        <v>80</v>
      </c>
      <c r="D10953" t="s">
        <v>96</v>
      </c>
      <c r="E10953" t="s">
        <v>140</v>
      </c>
      <c r="F10953" t="s">
        <v>30781</v>
      </c>
      <c r="G10953" t="s">
        <v>142</v>
      </c>
      <c r="H10953" t="s">
        <v>143</v>
      </c>
      <c r="I10953" t="s">
        <v>135</v>
      </c>
      <c r="J10953" t="s">
        <v>136</v>
      </c>
      <c r="K10953" t="s">
        <v>137</v>
      </c>
      <c r="L10953" t="s">
        <v>30782</v>
      </c>
      <c r="M10953" t="s">
        <v>30783</v>
      </c>
      <c r="N10953">
        <v>11.833611111</v>
      </c>
      <c r="O10953">
        <v>0</v>
      </c>
      <c r="P10953">
        <v>1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2.9995042815370336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2.9995042815370336</v>
      </c>
    </row>
    <row r="10954" spans="1:31" x14ac:dyDescent="0.25">
      <c r="A10954">
        <v>1688339</v>
      </c>
      <c r="B10954">
        <v>1</v>
      </c>
      <c r="C10954" t="s">
        <v>80</v>
      </c>
      <c r="D10954" t="s">
        <v>89</v>
      </c>
      <c r="E10954" t="s">
        <v>164</v>
      </c>
      <c r="F10954" t="s">
        <v>11311</v>
      </c>
      <c r="G10954" t="s">
        <v>161</v>
      </c>
      <c r="H10954" t="s">
        <v>134</v>
      </c>
      <c r="I10954" t="s">
        <v>135</v>
      </c>
      <c r="J10954" t="s">
        <v>136</v>
      </c>
      <c r="K10954" t="s">
        <v>137</v>
      </c>
      <c r="L10954" t="s">
        <v>30784</v>
      </c>
      <c r="M10954" t="s">
        <v>30785</v>
      </c>
      <c r="N10954">
        <v>0.33805555500000001</v>
      </c>
      <c r="O10954">
        <v>1</v>
      </c>
      <c r="P10954">
        <v>283</v>
      </c>
      <c r="Q10954">
        <v>1</v>
      </c>
      <c r="R10954">
        <v>57</v>
      </c>
      <c r="S10954">
        <v>2</v>
      </c>
      <c r="T10954">
        <v>165</v>
      </c>
      <c r="U10954">
        <v>0</v>
      </c>
      <c r="V10954">
        <v>0</v>
      </c>
      <c r="W10954">
        <v>0.18510010089941997</v>
      </c>
      <c r="X10954">
        <v>92.57681157346326</v>
      </c>
      <c r="Y10954">
        <v>0.97463102341277175</v>
      </c>
      <c r="Z10954">
        <v>1.9046376615228184</v>
      </c>
      <c r="AA10954">
        <v>0.501227258407001</v>
      </c>
      <c r="AB10954">
        <v>41.942543536154638</v>
      </c>
      <c r="AC10954">
        <v>0</v>
      </c>
      <c r="AD10954">
        <v>0</v>
      </c>
      <c r="AE10954">
        <v>138.08495115385989</v>
      </c>
    </row>
    <row r="10955" spans="1:31" x14ac:dyDescent="0.25">
      <c r="A10955">
        <v>1688004</v>
      </c>
      <c r="B10955">
        <v>1</v>
      </c>
      <c r="C10955" t="s">
        <v>80</v>
      </c>
      <c r="D10955" t="s">
        <v>105</v>
      </c>
      <c r="E10955" t="s">
        <v>159</v>
      </c>
      <c r="F10955" t="s">
        <v>30786</v>
      </c>
      <c r="G10955" t="s">
        <v>596</v>
      </c>
      <c r="H10955" t="s">
        <v>134</v>
      </c>
      <c r="I10955" t="s">
        <v>135</v>
      </c>
      <c r="J10955" t="s">
        <v>136</v>
      </c>
      <c r="K10955" t="s">
        <v>137</v>
      </c>
      <c r="L10955" t="s">
        <v>30787</v>
      </c>
      <c r="M10955" t="s">
        <v>30788</v>
      </c>
      <c r="N10955">
        <v>2.2183333329999999</v>
      </c>
      <c r="O10955">
        <v>0</v>
      </c>
      <c r="P10955">
        <v>19</v>
      </c>
      <c r="Q10955">
        <v>0</v>
      </c>
      <c r="R10955">
        <v>2</v>
      </c>
      <c r="S10955">
        <v>0</v>
      </c>
      <c r="T10955">
        <v>4</v>
      </c>
      <c r="U10955">
        <v>0</v>
      </c>
      <c r="V10955">
        <v>0</v>
      </c>
      <c r="W10955">
        <v>0</v>
      </c>
      <c r="X10955">
        <v>5.099707479208397</v>
      </c>
      <c r="Y10955">
        <v>0</v>
      </c>
      <c r="Z10955">
        <v>1.5487898785614</v>
      </c>
      <c r="AA10955">
        <v>0</v>
      </c>
      <c r="AB10955">
        <v>0.28068120252596557</v>
      </c>
      <c r="AC10955">
        <v>0</v>
      </c>
      <c r="AD10955">
        <v>0</v>
      </c>
      <c r="AE10955">
        <v>6.9291785602957621</v>
      </c>
    </row>
    <row r="10956" spans="1:31" x14ac:dyDescent="0.25">
      <c r="A10956">
        <v>1688147</v>
      </c>
      <c r="B10956">
        <v>1</v>
      </c>
      <c r="C10956" t="s">
        <v>81</v>
      </c>
      <c r="D10956" t="s">
        <v>120</v>
      </c>
      <c r="E10956" t="s">
        <v>140</v>
      </c>
      <c r="F10956" t="s">
        <v>30789</v>
      </c>
      <c r="G10956" t="s">
        <v>197</v>
      </c>
      <c r="H10956" t="s">
        <v>143</v>
      </c>
      <c r="I10956" t="s">
        <v>135</v>
      </c>
      <c r="J10956" t="s">
        <v>136</v>
      </c>
      <c r="K10956" t="s">
        <v>137</v>
      </c>
      <c r="L10956" t="s">
        <v>30790</v>
      </c>
      <c r="M10956" t="s">
        <v>30791</v>
      </c>
      <c r="N10956">
        <v>4.75</v>
      </c>
      <c r="O10956">
        <v>0</v>
      </c>
      <c r="P10956">
        <v>1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5.7443692516666676E-3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5.7443692516666676E-3</v>
      </c>
    </row>
    <row r="10957" spans="1:31" x14ac:dyDescent="0.25">
      <c r="A10957">
        <v>1688024</v>
      </c>
      <c r="B10957">
        <v>1</v>
      </c>
      <c r="C10957" t="s">
        <v>80</v>
      </c>
      <c r="D10957" t="s">
        <v>83</v>
      </c>
      <c r="E10957" t="s">
        <v>140</v>
      </c>
      <c r="F10957" t="s">
        <v>30792</v>
      </c>
      <c r="G10957" t="s">
        <v>197</v>
      </c>
      <c r="H10957" t="s">
        <v>143</v>
      </c>
      <c r="I10957" t="s">
        <v>135</v>
      </c>
      <c r="J10957" t="s">
        <v>136</v>
      </c>
      <c r="K10957" t="s">
        <v>137</v>
      </c>
      <c r="L10957" t="s">
        <v>30793</v>
      </c>
      <c r="M10957" t="s">
        <v>30794</v>
      </c>
      <c r="N10957">
        <v>1.9427777770000001</v>
      </c>
      <c r="O10957">
        <v>0</v>
      </c>
      <c r="P10957">
        <v>5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1.7841677732180825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1.7841677732180825</v>
      </c>
    </row>
    <row r="10958" spans="1:31" x14ac:dyDescent="0.25">
      <c r="A10958">
        <v>1687918</v>
      </c>
      <c r="B10958">
        <v>1</v>
      </c>
      <c r="C10958" t="s">
        <v>81</v>
      </c>
      <c r="D10958" t="s">
        <v>114</v>
      </c>
      <c r="E10958" t="s">
        <v>146</v>
      </c>
      <c r="F10958" t="s">
        <v>30795</v>
      </c>
      <c r="G10958" t="s">
        <v>281</v>
      </c>
      <c r="H10958" t="s">
        <v>143</v>
      </c>
      <c r="I10958" t="s">
        <v>135</v>
      </c>
      <c r="J10958" t="s">
        <v>136</v>
      </c>
      <c r="K10958" t="s">
        <v>167</v>
      </c>
      <c r="L10958" t="s">
        <v>30796</v>
      </c>
      <c r="M10958" t="s">
        <v>30797</v>
      </c>
      <c r="N10958">
        <v>3.9583841660000001</v>
      </c>
      <c r="O10958">
        <v>0</v>
      </c>
      <c r="P10958">
        <v>74</v>
      </c>
      <c r="Q10958">
        <v>0</v>
      </c>
      <c r="R10958">
        <v>1</v>
      </c>
      <c r="S10958">
        <v>0</v>
      </c>
      <c r="T10958">
        <v>4</v>
      </c>
      <c r="U10958">
        <v>0</v>
      </c>
      <c r="V10958">
        <v>0</v>
      </c>
      <c r="W10958">
        <v>0</v>
      </c>
      <c r="X10958">
        <v>15.231069450376047</v>
      </c>
      <c r="Y10958">
        <v>0</v>
      </c>
      <c r="Z10958">
        <v>0</v>
      </c>
      <c r="AA10958">
        <v>0</v>
      </c>
      <c r="AB10958">
        <v>18.443656499761278</v>
      </c>
      <c r="AC10958">
        <v>0</v>
      </c>
      <c r="AD10958">
        <v>0</v>
      </c>
      <c r="AE10958">
        <v>33.674725950137329</v>
      </c>
    </row>
    <row r="10959" spans="1:31" x14ac:dyDescent="0.25">
      <c r="A10959">
        <v>1688153</v>
      </c>
      <c r="B10959">
        <v>1</v>
      </c>
      <c r="C10959" t="s">
        <v>80</v>
      </c>
      <c r="D10959" t="s">
        <v>82</v>
      </c>
      <c r="E10959" t="s">
        <v>151</v>
      </c>
      <c r="F10959" t="s">
        <v>30798</v>
      </c>
      <c r="G10959" t="s">
        <v>153</v>
      </c>
      <c r="H10959" t="s">
        <v>143</v>
      </c>
      <c r="I10959" t="s">
        <v>135</v>
      </c>
      <c r="J10959" t="s">
        <v>136</v>
      </c>
      <c r="K10959" t="s">
        <v>137</v>
      </c>
      <c r="L10959" t="s">
        <v>30799</v>
      </c>
      <c r="M10959" t="s">
        <v>30800</v>
      </c>
      <c r="N10959">
        <v>5.3858333329999999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5</v>
      </c>
      <c r="U10959">
        <v>0</v>
      </c>
      <c r="V10959">
        <v>1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127.77174164608037</v>
      </c>
      <c r="AC10959">
        <v>0</v>
      </c>
      <c r="AD10959">
        <v>52.9347017538092</v>
      </c>
      <c r="AE10959">
        <v>180.70644339988957</v>
      </c>
    </row>
    <row r="10960" spans="1:31" x14ac:dyDescent="0.25">
      <c r="A10960">
        <v>1687861</v>
      </c>
      <c r="B10960">
        <v>1</v>
      </c>
      <c r="C10960" t="s">
        <v>81</v>
      </c>
      <c r="D10960" t="s">
        <v>112</v>
      </c>
      <c r="E10960" t="s">
        <v>140</v>
      </c>
      <c r="F10960" t="s">
        <v>30801</v>
      </c>
      <c r="G10960" t="s">
        <v>197</v>
      </c>
      <c r="H10960" t="s">
        <v>143</v>
      </c>
      <c r="I10960" t="s">
        <v>135</v>
      </c>
      <c r="J10960" t="s">
        <v>136</v>
      </c>
      <c r="K10960" t="s">
        <v>137</v>
      </c>
      <c r="L10960" t="s">
        <v>30802</v>
      </c>
      <c r="M10960" t="s">
        <v>30803</v>
      </c>
      <c r="N10960">
        <v>4.8458333329999999</v>
      </c>
      <c r="O10960">
        <v>0</v>
      </c>
      <c r="P10960">
        <v>1</v>
      </c>
      <c r="Q10960">
        <v>0</v>
      </c>
      <c r="R10960">
        <v>0</v>
      </c>
      <c r="S10960">
        <v>0</v>
      </c>
      <c r="T10960">
        <v>1</v>
      </c>
      <c r="U10960">
        <v>0</v>
      </c>
      <c r="V10960">
        <v>0</v>
      </c>
      <c r="W10960">
        <v>0</v>
      </c>
      <c r="X10960">
        <v>1.4831158585990831</v>
      </c>
      <c r="Y10960">
        <v>0</v>
      </c>
      <c r="Z10960">
        <v>0</v>
      </c>
      <c r="AA10960">
        <v>0</v>
      </c>
      <c r="AB10960">
        <v>3.1330114711946111</v>
      </c>
      <c r="AC10960">
        <v>0</v>
      </c>
      <c r="AD10960">
        <v>0</v>
      </c>
      <c r="AE10960">
        <v>4.6161273297936942</v>
      </c>
    </row>
    <row r="10961" spans="1:31" x14ac:dyDescent="0.25">
      <c r="A10961">
        <v>1687961</v>
      </c>
      <c r="B10961">
        <v>1</v>
      </c>
      <c r="C10961" t="s">
        <v>80</v>
      </c>
      <c r="D10961" t="s">
        <v>109</v>
      </c>
      <c r="E10961" t="s">
        <v>159</v>
      </c>
      <c r="F10961" t="s">
        <v>30804</v>
      </c>
      <c r="G10961" t="s">
        <v>253</v>
      </c>
      <c r="H10961" t="s">
        <v>134</v>
      </c>
      <c r="I10961" t="s">
        <v>135</v>
      </c>
      <c r="J10961" t="s">
        <v>136</v>
      </c>
      <c r="K10961" t="s">
        <v>167</v>
      </c>
      <c r="L10961" t="s">
        <v>30805</v>
      </c>
      <c r="M10961" t="s">
        <v>30806</v>
      </c>
      <c r="N10961">
        <v>4.4656822219999999</v>
      </c>
      <c r="O10961">
        <v>0</v>
      </c>
      <c r="P10961">
        <v>17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8.2427038622742543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8.2427038622742543</v>
      </c>
    </row>
    <row r="10962" spans="1:31" x14ac:dyDescent="0.25">
      <c r="A10962">
        <v>1688210</v>
      </c>
      <c r="B10962">
        <v>1</v>
      </c>
      <c r="C10962" t="s">
        <v>80</v>
      </c>
      <c r="D10962" t="s">
        <v>100</v>
      </c>
      <c r="E10962" t="s">
        <v>164</v>
      </c>
      <c r="F10962" t="s">
        <v>19873</v>
      </c>
      <c r="G10962" t="s">
        <v>161</v>
      </c>
      <c r="H10962" t="s">
        <v>134</v>
      </c>
      <c r="I10962" t="s">
        <v>173</v>
      </c>
      <c r="J10962" t="s">
        <v>136</v>
      </c>
      <c r="K10962" t="s">
        <v>137</v>
      </c>
      <c r="L10962" t="s">
        <v>30807</v>
      </c>
      <c r="M10962" t="s">
        <v>30808</v>
      </c>
      <c r="N10962">
        <v>1.6666666E-2</v>
      </c>
      <c r="O10962">
        <v>13</v>
      </c>
      <c r="P10962">
        <v>17789</v>
      </c>
      <c r="Q10962">
        <v>37</v>
      </c>
      <c r="R10962">
        <v>456</v>
      </c>
      <c r="S10962">
        <v>53</v>
      </c>
      <c r="T10962">
        <v>3360</v>
      </c>
      <c r="U10962">
        <v>39</v>
      </c>
      <c r="V10962">
        <v>191</v>
      </c>
      <c r="W10962">
        <v>6.74335986813E-2</v>
      </c>
      <c r="X10962">
        <v>88.947380193356011</v>
      </c>
      <c r="Y10962">
        <v>0.90172084955550025</v>
      </c>
      <c r="Z10962">
        <v>3.5725041542862011</v>
      </c>
      <c r="AA10962">
        <v>10.28093174575285</v>
      </c>
      <c r="AB10962">
        <v>80.202541915557958</v>
      </c>
      <c r="AC10962">
        <v>35.866484381305561</v>
      </c>
      <c r="AD10962">
        <v>61.328767500634328</v>
      </c>
      <c r="AE10962">
        <v>281.16776433912975</v>
      </c>
    </row>
    <row r="10963" spans="1:31" x14ac:dyDescent="0.25">
      <c r="A10963">
        <v>1688328</v>
      </c>
      <c r="B10963">
        <v>1</v>
      </c>
      <c r="C10963" t="s">
        <v>80</v>
      </c>
      <c r="D10963" t="s">
        <v>95</v>
      </c>
      <c r="E10963" t="s">
        <v>151</v>
      </c>
      <c r="F10963" t="s">
        <v>30809</v>
      </c>
      <c r="G10963" t="s">
        <v>222</v>
      </c>
      <c r="H10963" t="s">
        <v>143</v>
      </c>
      <c r="I10963" t="s">
        <v>135</v>
      </c>
      <c r="J10963" t="s">
        <v>136</v>
      </c>
      <c r="K10963" t="s">
        <v>137</v>
      </c>
      <c r="L10963" t="s">
        <v>30810</v>
      </c>
      <c r="M10963" t="s">
        <v>30811</v>
      </c>
      <c r="N10963">
        <v>1.5461111110000001</v>
      </c>
      <c r="O10963">
        <v>0</v>
      </c>
      <c r="P10963">
        <v>2</v>
      </c>
      <c r="Q10963">
        <v>0</v>
      </c>
      <c r="R10963">
        <v>0</v>
      </c>
      <c r="S10963">
        <v>0</v>
      </c>
      <c r="T10963">
        <v>2</v>
      </c>
      <c r="U10963">
        <v>0</v>
      </c>
      <c r="V10963">
        <v>0</v>
      </c>
      <c r="W10963">
        <v>0</v>
      </c>
      <c r="X10963">
        <v>7.4375134678371105E-2</v>
      </c>
      <c r="Y10963">
        <v>0</v>
      </c>
      <c r="Z10963">
        <v>0</v>
      </c>
      <c r="AA10963">
        <v>0</v>
      </c>
      <c r="AB10963">
        <v>0.53962773973325007</v>
      </c>
      <c r="AC10963">
        <v>0</v>
      </c>
      <c r="AD10963">
        <v>0</v>
      </c>
      <c r="AE10963">
        <v>0.61400287441162116</v>
      </c>
    </row>
    <row r="10964" spans="1:31" x14ac:dyDescent="0.25">
      <c r="A10964">
        <v>1687950</v>
      </c>
      <c r="B10964">
        <v>1</v>
      </c>
      <c r="C10964" t="s">
        <v>80</v>
      </c>
      <c r="D10964" t="s">
        <v>104</v>
      </c>
      <c r="E10964" t="s">
        <v>200</v>
      </c>
      <c r="F10964" t="s">
        <v>30812</v>
      </c>
      <c r="G10964" t="s">
        <v>240</v>
      </c>
      <c r="H10964" t="s">
        <v>143</v>
      </c>
      <c r="I10964" t="s">
        <v>135</v>
      </c>
      <c r="J10964" t="s">
        <v>136</v>
      </c>
      <c r="K10964" t="s">
        <v>137</v>
      </c>
      <c r="L10964" t="s">
        <v>30813</v>
      </c>
      <c r="M10964" t="s">
        <v>30814</v>
      </c>
      <c r="N10964">
        <v>2.7269444439999999</v>
      </c>
      <c r="O10964">
        <v>0</v>
      </c>
      <c r="P10964">
        <v>76</v>
      </c>
      <c r="Q10964">
        <v>0</v>
      </c>
      <c r="R10964">
        <v>0</v>
      </c>
      <c r="S10964">
        <v>0</v>
      </c>
      <c r="T10964">
        <v>9</v>
      </c>
      <c r="U10964">
        <v>0</v>
      </c>
      <c r="V10964">
        <v>0</v>
      </c>
      <c r="W10964">
        <v>0</v>
      </c>
      <c r="X10964">
        <v>47.371670280674444</v>
      </c>
      <c r="Y10964">
        <v>0</v>
      </c>
      <c r="Z10964">
        <v>0</v>
      </c>
      <c r="AA10964">
        <v>0</v>
      </c>
      <c r="AB10964">
        <v>1.9487670650123625</v>
      </c>
      <c r="AC10964">
        <v>0</v>
      </c>
      <c r="AD10964">
        <v>0</v>
      </c>
      <c r="AE10964">
        <v>49.320437345686805</v>
      </c>
    </row>
    <row r="10965" spans="1:31" x14ac:dyDescent="0.25">
      <c r="A10965">
        <v>1687973</v>
      </c>
      <c r="B10965">
        <v>1</v>
      </c>
      <c r="C10965" t="s">
        <v>81</v>
      </c>
      <c r="D10965" t="s">
        <v>113</v>
      </c>
      <c r="E10965" t="s">
        <v>140</v>
      </c>
      <c r="F10965" t="s">
        <v>30815</v>
      </c>
      <c r="G10965" t="s">
        <v>142</v>
      </c>
      <c r="H10965" t="s">
        <v>143</v>
      </c>
      <c r="I10965" t="s">
        <v>135</v>
      </c>
      <c r="J10965" t="s">
        <v>136</v>
      </c>
      <c r="K10965" t="s">
        <v>137</v>
      </c>
      <c r="L10965" t="s">
        <v>30816</v>
      </c>
      <c r="M10965" t="s">
        <v>30817</v>
      </c>
      <c r="N10965">
        <v>1.459166666</v>
      </c>
      <c r="O10965">
        <v>0</v>
      </c>
      <c r="P10965">
        <v>9</v>
      </c>
      <c r="Q10965">
        <v>0</v>
      </c>
      <c r="R10965">
        <v>0</v>
      </c>
      <c r="S10965">
        <v>0</v>
      </c>
      <c r="T10965">
        <v>2</v>
      </c>
      <c r="U10965">
        <v>0</v>
      </c>
      <c r="V10965">
        <v>0</v>
      </c>
      <c r="W10965">
        <v>0</v>
      </c>
      <c r="X10965">
        <v>2.911235980575885</v>
      </c>
      <c r="Y10965">
        <v>0</v>
      </c>
      <c r="Z10965">
        <v>0</v>
      </c>
      <c r="AA10965">
        <v>0</v>
      </c>
      <c r="AB10965">
        <v>0.62029221911052002</v>
      </c>
      <c r="AC10965">
        <v>0</v>
      </c>
      <c r="AD10965">
        <v>0</v>
      </c>
      <c r="AE10965">
        <v>3.531528199686405</v>
      </c>
    </row>
    <row r="10966" spans="1:31" x14ac:dyDescent="0.25">
      <c r="A10966">
        <v>1687827</v>
      </c>
      <c r="B10966">
        <v>1</v>
      </c>
      <c r="C10966" t="s">
        <v>80</v>
      </c>
      <c r="D10966" t="s">
        <v>82</v>
      </c>
      <c r="E10966" t="s">
        <v>151</v>
      </c>
      <c r="F10966" t="s">
        <v>27613</v>
      </c>
      <c r="G10966" t="s">
        <v>281</v>
      </c>
      <c r="H10966" t="s">
        <v>143</v>
      </c>
      <c r="I10966" t="s">
        <v>135</v>
      </c>
      <c r="J10966" t="s">
        <v>136</v>
      </c>
      <c r="K10966" t="s">
        <v>167</v>
      </c>
      <c r="L10966" t="s">
        <v>30818</v>
      </c>
      <c r="M10966" t="s">
        <v>30819</v>
      </c>
      <c r="N10966">
        <v>1.3916666660000001</v>
      </c>
      <c r="O10966">
        <v>0</v>
      </c>
      <c r="P10966">
        <v>161</v>
      </c>
      <c r="Q10966">
        <v>0</v>
      </c>
      <c r="R10966">
        <v>0</v>
      </c>
      <c r="S10966">
        <v>0</v>
      </c>
      <c r="T10966">
        <v>7</v>
      </c>
      <c r="U10966">
        <v>0</v>
      </c>
      <c r="V10966">
        <v>0</v>
      </c>
      <c r="W10966">
        <v>0</v>
      </c>
      <c r="X10966">
        <v>67.953507757549616</v>
      </c>
      <c r="Y10966">
        <v>0</v>
      </c>
      <c r="Z10966">
        <v>0</v>
      </c>
      <c r="AA10966">
        <v>0</v>
      </c>
      <c r="AB10966">
        <v>7.0406430348276956</v>
      </c>
      <c r="AC10966">
        <v>0</v>
      </c>
      <c r="AD10966">
        <v>0</v>
      </c>
      <c r="AE10966">
        <v>74.994150792377312</v>
      </c>
    </row>
    <row r="10967" spans="1:31" x14ac:dyDescent="0.25">
      <c r="A10967">
        <v>1687804</v>
      </c>
      <c r="B10967">
        <v>1</v>
      </c>
      <c r="C10967" t="s">
        <v>80</v>
      </c>
      <c r="D10967" t="s">
        <v>108</v>
      </c>
      <c r="E10967" t="s">
        <v>146</v>
      </c>
      <c r="F10967" t="s">
        <v>6446</v>
      </c>
      <c r="G10967" t="s">
        <v>148</v>
      </c>
      <c r="H10967" t="s">
        <v>143</v>
      </c>
      <c r="I10967" t="s">
        <v>135</v>
      </c>
      <c r="J10967" t="s">
        <v>136</v>
      </c>
      <c r="K10967" t="s">
        <v>137</v>
      </c>
      <c r="L10967" t="s">
        <v>30820</v>
      </c>
      <c r="M10967" t="s">
        <v>30821</v>
      </c>
      <c r="N10967">
        <v>0.80861111100000005</v>
      </c>
      <c r="O10967">
        <v>0</v>
      </c>
      <c r="P10967">
        <v>42</v>
      </c>
      <c r="Q10967">
        <v>0</v>
      </c>
      <c r="R10967">
        <v>7</v>
      </c>
      <c r="S10967">
        <v>0</v>
      </c>
      <c r="T10967">
        <v>6</v>
      </c>
      <c r="U10967">
        <v>0</v>
      </c>
      <c r="V10967">
        <v>0</v>
      </c>
      <c r="W10967">
        <v>0</v>
      </c>
      <c r="X10967">
        <v>3.8563656510461248</v>
      </c>
      <c r="Y10967">
        <v>0</v>
      </c>
      <c r="Z10967">
        <v>0.2571356832959239</v>
      </c>
      <c r="AA10967">
        <v>0</v>
      </c>
      <c r="AB10967">
        <v>0.61538679864897028</v>
      </c>
      <c r="AC10967">
        <v>0</v>
      </c>
      <c r="AD10967">
        <v>0</v>
      </c>
      <c r="AE10967">
        <v>4.7288881329910186</v>
      </c>
    </row>
    <row r="10968" spans="1:31" x14ac:dyDescent="0.25">
      <c r="A10968">
        <v>1687927</v>
      </c>
      <c r="B10968">
        <v>1</v>
      </c>
      <c r="C10968" t="s">
        <v>80</v>
      </c>
      <c r="D10968" t="s">
        <v>84</v>
      </c>
      <c r="E10968" t="s">
        <v>151</v>
      </c>
      <c r="F10968" t="s">
        <v>30822</v>
      </c>
      <c r="G10968" t="s">
        <v>403</v>
      </c>
      <c r="H10968" t="s">
        <v>143</v>
      </c>
      <c r="I10968" t="s">
        <v>135</v>
      </c>
      <c r="J10968" t="s">
        <v>136</v>
      </c>
      <c r="K10968" t="s">
        <v>137</v>
      </c>
      <c r="L10968" t="s">
        <v>30823</v>
      </c>
      <c r="M10968" t="s">
        <v>30824</v>
      </c>
      <c r="N10968">
        <v>1.3761111109999999</v>
      </c>
      <c r="O10968">
        <v>0</v>
      </c>
      <c r="P10968">
        <v>186</v>
      </c>
      <c r="Q10968">
        <v>0</v>
      </c>
      <c r="R10968">
        <v>0</v>
      </c>
      <c r="S10968">
        <v>0</v>
      </c>
      <c r="T10968">
        <v>28</v>
      </c>
      <c r="U10968">
        <v>0</v>
      </c>
      <c r="V10968">
        <v>0</v>
      </c>
      <c r="W10968">
        <v>0</v>
      </c>
      <c r="X10968">
        <v>74.854738369832759</v>
      </c>
      <c r="Y10968">
        <v>0</v>
      </c>
      <c r="Z10968">
        <v>0</v>
      </c>
      <c r="AA10968">
        <v>0</v>
      </c>
      <c r="AB10968">
        <v>29.772140327947938</v>
      </c>
      <c r="AC10968">
        <v>0</v>
      </c>
      <c r="AD10968">
        <v>0</v>
      </c>
      <c r="AE10968">
        <v>104.6268786977807</v>
      </c>
    </row>
    <row r="10969" spans="1:31" x14ac:dyDescent="0.25">
      <c r="A10969">
        <v>1687787</v>
      </c>
      <c r="B10969">
        <v>1</v>
      </c>
      <c r="C10969" t="s">
        <v>80</v>
      </c>
      <c r="D10969" t="s">
        <v>96</v>
      </c>
      <c r="E10969" t="s">
        <v>164</v>
      </c>
      <c r="F10969" t="s">
        <v>29778</v>
      </c>
      <c r="G10969" t="s">
        <v>161</v>
      </c>
      <c r="H10969" t="s">
        <v>134</v>
      </c>
      <c r="I10969" t="s">
        <v>135</v>
      </c>
      <c r="J10969" t="s">
        <v>136</v>
      </c>
      <c r="K10969" t="s">
        <v>137</v>
      </c>
      <c r="L10969" t="s">
        <v>30825</v>
      </c>
      <c r="M10969" t="s">
        <v>30826</v>
      </c>
      <c r="N10969">
        <v>0.168055555</v>
      </c>
      <c r="O10969">
        <v>2</v>
      </c>
      <c r="P10969">
        <v>4107</v>
      </c>
      <c r="Q10969">
        <v>6</v>
      </c>
      <c r="R10969">
        <v>14</v>
      </c>
      <c r="S10969">
        <v>23</v>
      </c>
      <c r="T10969">
        <v>408</v>
      </c>
      <c r="U10969">
        <v>0</v>
      </c>
      <c r="V10969">
        <v>0</v>
      </c>
      <c r="W10969">
        <v>1.3327598514791001</v>
      </c>
      <c r="X10969">
        <v>126.44162221147225</v>
      </c>
      <c r="Y10969">
        <v>1.4807342628103668</v>
      </c>
      <c r="Z10969">
        <v>0.71576371109100023</v>
      </c>
      <c r="AA10969">
        <v>61.341381983467812</v>
      </c>
      <c r="AB10969">
        <v>39.84124753643647</v>
      </c>
      <c r="AC10969">
        <v>0</v>
      </c>
      <c r="AD10969">
        <v>0</v>
      </c>
      <c r="AE10969">
        <v>231.153509556757</v>
      </c>
    </row>
    <row r="10970" spans="1:31" x14ac:dyDescent="0.25">
      <c r="A10970">
        <v>1688036</v>
      </c>
      <c r="B10970">
        <v>1</v>
      </c>
      <c r="C10970" t="s">
        <v>80</v>
      </c>
      <c r="D10970" t="s">
        <v>90</v>
      </c>
      <c r="E10970" t="s">
        <v>140</v>
      </c>
      <c r="F10970" t="s">
        <v>30827</v>
      </c>
      <c r="G10970" t="s">
        <v>209</v>
      </c>
      <c r="H10970" t="s">
        <v>143</v>
      </c>
      <c r="I10970" t="s">
        <v>135</v>
      </c>
      <c r="J10970" t="s">
        <v>136</v>
      </c>
      <c r="K10970" t="s">
        <v>137</v>
      </c>
      <c r="L10970" t="s">
        <v>30828</v>
      </c>
      <c r="M10970" t="s">
        <v>30829</v>
      </c>
      <c r="N10970">
        <v>4.0127777770000002</v>
      </c>
      <c r="O10970">
        <v>0</v>
      </c>
      <c r="P10970">
        <v>12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9.2399989342436086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9.2399989342436086</v>
      </c>
    </row>
    <row r="10971" spans="1:31" x14ac:dyDescent="0.25">
      <c r="A10971">
        <v>1688096</v>
      </c>
      <c r="B10971">
        <v>1</v>
      </c>
      <c r="C10971" t="s">
        <v>81</v>
      </c>
      <c r="D10971" t="s">
        <v>127</v>
      </c>
      <c r="E10971" t="s">
        <v>131</v>
      </c>
      <c r="F10971" t="s">
        <v>4249</v>
      </c>
      <c r="G10971" t="s">
        <v>161</v>
      </c>
      <c r="H10971" t="s">
        <v>134</v>
      </c>
      <c r="I10971" t="s">
        <v>135</v>
      </c>
      <c r="J10971" t="s">
        <v>136</v>
      </c>
      <c r="K10971" t="s">
        <v>137</v>
      </c>
      <c r="L10971" t="s">
        <v>30830</v>
      </c>
      <c r="M10971" t="s">
        <v>30831</v>
      </c>
      <c r="N10971">
        <v>1.9444444439999999</v>
      </c>
      <c r="O10971">
        <v>0</v>
      </c>
      <c r="P10971">
        <v>138</v>
      </c>
      <c r="Q10971">
        <v>12</v>
      </c>
      <c r="R10971">
        <v>38</v>
      </c>
      <c r="S10971">
        <v>11</v>
      </c>
      <c r="T10971">
        <v>12</v>
      </c>
      <c r="U10971">
        <v>1</v>
      </c>
      <c r="V10971">
        <v>1</v>
      </c>
      <c r="W10971">
        <v>0</v>
      </c>
      <c r="X10971">
        <v>39.697156328312872</v>
      </c>
      <c r="Y10971">
        <v>15.66632390699667</v>
      </c>
      <c r="Z10971">
        <v>11.65319505603969</v>
      </c>
      <c r="AA10971">
        <v>170.41518271711658</v>
      </c>
      <c r="AB10971">
        <v>10.782684234251519</v>
      </c>
      <c r="AC10971">
        <v>208.39795116079983</v>
      </c>
      <c r="AD10971">
        <v>17.908429369766573</v>
      </c>
      <c r="AE10971">
        <v>474.52092277328376</v>
      </c>
    </row>
    <row r="10972" spans="1:31" x14ac:dyDescent="0.25">
      <c r="A10972">
        <v>1688282</v>
      </c>
      <c r="B10972">
        <v>1</v>
      </c>
      <c r="C10972" t="s">
        <v>81</v>
      </c>
      <c r="D10972" t="s">
        <v>123</v>
      </c>
      <c r="E10972" t="s">
        <v>151</v>
      </c>
      <c r="F10972" t="s">
        <v>30832</v>
      </c>
      <c r="G10972" t="s">
        <v>153</v>
      </c>
      <c r="H10972" t="s">
        <v>143</v>
      </c>
      <c r="I10972" t="s">
        <v>135</v>
      </c>
      <c r="J10972" t="s">
        <v>136</v>
      </c>
      <c r="K10972" t="s">
        <v>137</v>
      </c>
      <c r="L10972" t="s">
        <v>30833</v>
      </c>
      <c r="M10972" t="s">
        <v>30834</v>
      </c>
      <c r="N10972">
        <v>3.1144444440000001</v>
      </c>
      <c r="O10972">
        <v>0</v>
      </c>
      <c r="P10972">
        <v>57</v>
      </c>
      <c r="Q10972">
        <v>0</v>
      </c>
      <c r="R10972">
        <v>0</v>
      </c>
      <c r="S10972">
        <v>0</v>
      </c>
      <c r="T10972">
        <v>3</v>
      </c>
      <c r="U10972">
        <v>0</v>
      </c>
      <c r="V10972">
        <v>0</v>
      </c>
      <c r="W10972">
        <v>0</v>
      </c>
      <c r="X10972">
        <v>65.855772577543974</v>
      </c>
      <c r="Y10972">
        <v>0</v>
      </c>
      <c r="Z10972">
        <v>0</v>
      </c>
      <c r="AA10972">
        <v>0</v>
      </c>
      <c r="AB10972">
        <v>49.823798751361778</v>
      </c>
      <c r="AC10972">
        <v>0</v>
      </c>
      <c r="AD10972">
        <v>0</v>
      </c>
      <c r="AE10972">
        <v>115.67957132890575</v>
      </c>
    </row>
    <row r="10973" spans="1:31" x14ac:dyDescent="0.25">
      <c r="A10973">
        <v>1687844</v>
      </c>
      <c r="B10973">
        <v>1</v>
      </c>
      <c r="C10973" t="s">
        <v>80</v>
      </c>
      <c r="D10973" t="s">
        <v>111</v>
      </c>
      <c r="E10973" t="s">
        <v>146</v>
      </c>
      <c r="F10973" t="s">
        <v>30835</v>
      </c>
      <c r="G10973" t="s">
        <v>253</v>
      </c>
      <c r="H10973" t="s">
        <v>143</v>
      </c>
      <c r="I10973" t="s">
        <v>135</v>
      </c>
      <c r="J10973" t="s">
        <v>136</v>
      </c>
      <c r="K10973" t="s">
        <v>167</v>
      </c>
      <c r="L10973" t="s">
        <v>30836</v>
      </c>
      <c r="M10973" t="s">
        <v>30837</v>
      </c>
      <c r="N10973">
        <v>3.4941666659999999</v>
      </c>
      <c r="O10973">
        <v>0</v>
      </c>
      <c r="P10973">
        <v>16</v>
      </c>
      <c r="Q10973">
        <v>0</v>
      </c>
      <c r="R10973">
        <v>17</v>
      </c>
      <c r="S10973">
        <v>0</v>
      </c>
      <c r="T10973">
        <v>20</v>
      </c>
      <c r="U10973">
        <v>0</v>
      </c>
      <c r="V10973">
        <v>0</v>
      </c>
      <c r="W10973">
        <v>0</v>
      </c>
      <c r="X10973">
        <v>95.081432948606519</v>
      </c>
      <c r="Y10973">
        <v>0</v>
      </c>
      <c r="Z10973">
        <v>36.501756192022803</v>
      </c>
      <c r="AA10973">
        <v>0</v>
      </c>
      <c r="AB10973">
        <v>206.2357848043614</v>
      </c>
      <c r="AC10973">
        <v>0</v>
      </c>
      <c r="AD10973">
        <v>0</v>
      </c>
      <c r="AE10973">
        <v>337.81897394499072</v>
      </c>
    </row>
    <row r="10974" spans="1:31" x14ac:dyDescent="0.25">
      <c r="A10974">
        <v>1687890</v>
      </c>
      <c r="B10974">
        <v>1</v>
      </c>
      <c r="C10974" t="s">
        <v>81</v>
      </c>
      <c r="D10974" t="s">
        <v>128</v>
      </c>
      <c r="E10974" t="s">
        <v>131</v>
      </c>
      <c r="F10974" t="s">
        <v>30838</v>
      </c>
      <c r="G10974" t="s">
        <v>253</v>
      </c>
      <c r="H10974" t="s">
        <v>134</v>
      </c>
      <c r="I10974" t="s">
        <v>135</v>
      </c>
      <c r="J10974" t="s">
        <v>136</v>
      </c>
      <c r="K10974" t="s">
        <v>167</v>
      </c>
      <c r="L10974" t="s">
        <v>30839</v>
      </c>
      <c r="M10974" t="s">
        <v>30840</v>
      </c>
      <c r="N10974">
        <v>6.7320194439999996</v>
      </c>
      <c r="O10974">
        <v>0</v>
      </c>
      <c r="P10974">
        <v>73</v>
      </c>
      <c r="Q10974">
        <v>2</v>
      </c>
      <c r="R10974">
        <v>2</v>
      </c>
      <c r="S10974">
        <v>3</v>
      </c>
      <c r="T10974">
        <v>7</v>
      </c>
      <c r="U10974">
        <v>0</v>
      </c>
      <c r="V10974">
        <v>0</v>
      </c>
      <c r="W10974">
        <v>0</v>
      </c>
      <c r="X10974">
        <v>82.934014936389715</v>
      </c>
      <c r="Y10974">
        <v>11.795347339726357</v>
      </c>
      <c r="Z10974">
        <v>1.4936098336122599</v>
      </c>
      <c r="AA10974">
        <v>119.64913359251874</v>
      </c>
      <c r="AB10974">
        <v>45.995415081965575</v>
      </c>
      <c r="AC10974">
        <v>0</v>
      </c>
      <c r="AD10974">
        <v>0</v>
      </c>
      <c r="AE10974">
        <v>261.86752078421262</v>
      </c>
    </row>
    <row r="10975" spans="1:31" x14ac:dyDescent="0.25">
      <c r="A10975">
        <v>1687864</v>
      </c>
      <c r="B10975">
        <v>1</v>
      </c>
      <c r="C10975" t="s">
        <v>80</v>
      </c>
      <c r="D10975" t="s">
        <v>107</v>
      </c>
      <c r="E10975" t="s">
        <v>159</v>
      </c>
      <c r="F10975" t="s">
        <v>30841</v>
      </c>
      <c r="G10975" t="s">
        <v>281</v>
      </c>
      <c r="H10975" t="s">
        <v>134</v>
      </c>
      <c r="I10975" t="s">
        <v>135</v>
      </c>
      <c r="J10975" t="s">
        <v>136</v>
      </c>
      <c r="K10975" t="s">
        <v>167</v>
      </c>
      <c r="L10975" t="s">
        <v>30842</v>
      </c>
      <c r="M10975" t="s">
        <v>30843</v>
      </c>
      <c r="N10975">
        <v>8.6212294440000008</v>
      </c>
      <c r="O10975">
        <v>0</v>
      </c>
      <c r="P10975">
        <v>698</v>
      </c>
      <c r="Q10975">
        <v>0</v>
      </c>
      <c r="R10975">
        <v>4</v>
      </c>
      <c r="S10975">
        <v>2</v>
      </c>
      <c r="T10975">
        <v>47</v>
      </c>
      <c r="U10975">
        <v>0</v>
      </c>
      <c r="V10975">
        <v>0</v>
      </c>
      <c r="W10975">
        <v>0</v>
      </c>
      <c r="X10975">
        <v>1403.606252632919</v>
      </c>
      <c r="Y10975">
        <v>0</v>
      </c>
      <c r="Z10975">
        <v>8.0362281971272793</v>
      </c>
      <c r="AA10975">
        <v>32.047363510251962</v>
      </c>
      <c r="AB10975">
        <v>266.8324199846939</v>
      </c>
      <c r="AC10975">
        <v>0</v>
      </c>
      <c r="AD10975">
        <v>0</v>
      </c>
      <c r="AE10975">
        <v>1710.522264324992</v>
      </c>
    </row>
    <row r="10976" spans="1:31" x14ac:dyDescent="0.25">
      <c r="A10976">
        <v>1687933</v>
      </c>
      <c r="B10976">
        <v>1</v>
      </c>
      <c r="C10976" t="s">
        <v>80</v>
      </c>
      <c r="D10976" t="s">
        <v>88</v>
      </c>
      <c r="E10976" t="s">
        <v>200</v>
      </c>
      <c r="F10976" t="s">
        <v>30844</v>
      </c>
      <c r="G10976" t="s">
        <v>253</v>
      </c>
      <c r="H10976" t="s">
        <v>143</v>
      </c>
      <c r="I10976" t="s">
        <v>135</v>
      </c>
      <c r="J10976" t="s">
        <v>136</v>
      </c>
      <c r="K10976" t="s">
        <v>167</v>
      </c>
      <c r="L10976" t="s">
        <v>30845</v>
      </c>
      <c r="M10976" t="s">
        <v>30846</v>
      </c>
      <c r="N10976">
        <v>0.71502500000000002</v>
      </c>
      <c r="O10976">
        <v>0</v>
      </c>
      <c r="P10976">
        <v>27</v>
      </c>
      <c r="Q10976">
        <v>0</v>
      </c>
      <c r="R10976">
        <v>0</v>
      </c>
      <c r="S10976">
        <v>0</v>
      </c>
      <c r="T10976">
        <v>4</v>
      </c>
      <c r="U10976">
        <v>0</v>
      </c>
      <c r="V10976">
        <v>0</v>
      </c>
      <c r="W10976">
        <v>0</v>
      </c>
      <c r="X10976">
        <v>5.7508593234722083</v>
      </c>
      <c r="Y10976">
        <v>0</v>
      </c>
      <c r="Z10976">
        <v>0</v>
      </c>
      <c r="AA10976">
        <v>0</v>
      </c>
      <c r="AB10976">
        <v>35.22985206502107</v>
      </c>
      <c r="AC10976">
        <v>0</v>
      </c>
      <c r="AD10976">
        <v>0</v>
      </c>
      <c r="AE10976">
        <v>40.980711388493276</v>
      </c>
    </row>
    <row r="10977" spans="1:31" x14ac:dyDescent="0.25">
      <c r="A10977">
        <v>1688119</v>
      </c>
      <c r="B10977">
        <v>1</v>
      </c>
      <c r="C10977" t="s">
        <v>80</v>
      </c>
      <c r="D10977" t="s">
        <v>95</v>
      </c>
      <c r="E10977" t="s">
        <v>140</v>
      </c>
      <c r="F10977" t="s">
        <v>30847</v>
      </c>
      <c r="G10977" t="s">
        <v>197</v>
      </c>
      <c r="H10977" t="s">
        <v>143</v>
      </c>
      <c r="I10977" t="s">
        <v>135</v>
      </c>
      <c r="J10977" t="s">
        <v>136</v>
      </c>
      <c r="K10977" t="s">
        <v>137</v>
      </c>
      <c r="L10977" t="s">
        <v>30848</v>
      </c>
      <c r="M10977" t="s">
        <v>30849</v>
      </c>
      <c r="N10977">
        <v>3.6183333329999998</v>
      </c>
      <c r="O10977">
        <v>0</v>
      </c>
      <c r="P10977">
        <v>1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0.52203377008948892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>
        <v>0</v>
      </c>
      <c r="AE10977">
        <v>0.52203377008948892</v>
      </c>
    </row>
    <row r="10978" spans="1:31" x14ac:dyDescent="0.25">
      <c r="A10978">
        <v>1688305</v>
      </c>
      <c r="B10978">
        <v>1</v>
      </c>
      <c r="C10978" t="s">
        <v>80</v>
      </c>
      <c r="D10978" t="s">
        <v>89</v>
      </c>
      <c r="E10978" t="s">
        <v>164</v>
      </c>
      <c r="F10978" t="s">
        <v>30850</v>
      </c>
      <c r="G10978" t="s">
        <v>166</v>
      </c>
      <c r="H10978" t="s">
        <v>134</v>
      </c>
      <c r="I10978" t="s">
        <v>173</v>
      </c>
      <c r="J10978" t="s">
        <v>136</v>
      </c>
      <c r="K10978" t="s">
        <v>137</v>
      </c>
      <c r="L10978" t="s">
        <v>30851</v>
      </c>
      <c r="M10978" t="s">
        <v>30852</v>
      </c>
      <c r="N10978">
        <v>1.4999999999999999E-2</v>
      </c>
      <c r="O10978">
        <v>0</v>
      </c>
      <c r="P10978">
        <v>1391</v>
      </c>
      <c r="Q10978">
        <v>1</v>
      </c>
      <c r="R10978">
        <v>10</v>
      </c>
      <c r="S10978">
        <v>3</v>
      </c>
      <c r="T10978">
        <v>203</v>
      </c>
      <c r="U10978">
        <v>0</v>
      </c>
      <c r="V10978">
        <v>3</v>
      </c>
      <c r="W10978">
        <v>0</v>
      </c>
      <c r="X10978">
        <v>18.996798317570455</v>
      </c>
      <c r="Y10978">
        <v>1.6155162043380002E-2</v>
      </c>
      <c r="Z10978">
        <v>3.6442717263810001E-2</v>
      </c>
      <c r="AA10978">
        <v>8.4436946705970004E-2</v>
      </c>
      <c r="AB10978">
        <v>6.1382190848605491</v>
      </c>
      <c r="AC10978">
        <v>0</v>
      </c>
      <c r="AD10978">
        <v>1.7028673327296748</v>
      </c>
      <c r="AE10978">
        <v>26.974919561173838</v>
      </c>
    </row>
    <row r="10979" spans="1:31" x14ac:dyDescent="0.25">
      <c r="A10979">
        <v>1688325</v>
      </c>
      <c r="B10979">
        <v>1</v>
      </c>
      <c r="C10979" t="s">
        <v>80</v>
      </c>
      <c r="D10979" t="s">
        <v>83</v>
      </c>
      <c r="E10979" t="s">
        <v>151</v>
      </c>
      <c r="F10979" t="s">
        <v>30853</v>
      </c>
      <c r="G10979" t="s">
        <v>222</v>
      </c>
      <c r="H10979" t="s">
        <v>143</v>
      </c>
      <c r="I10979" t="s">
        <v>135</v>
      </c>
      <c r="J10979" t="s">
        <v>136</v>
      </c>
      <c r="K10979" t="s">
        <v>137</v>
      </c>
      <c r="L10979" t="s">
        <v>30854</v>
      </c>
      <c r="M10979" t="s">
        <v>30855</v>
      </c>
      <c r="N10979">
        <v>1.0725</v>
      </c>
      <c r="O10979">
        <v>0</v>
      </c>
      <c r="P10979">
        <v>237</v>
      </c>
      <c r="Q10979">
        <v>0</v>
      </c>
      <c r="R10979">
        <v>0</v>
      </c>
      <c r="S10979">
        <v>0</v>
      </c>
      <c r="T10979">
        <v>20</v>
      </c>
      <c r="U10979">
        <v>0</v>
      </c>
      <c r="V10979">
        <v>0</v>
      </c>
      <c r="W10979">
        <v>0</v>
      </c>
      <c r="X10979">
        <v>98.488530062698757</v>
      </c>
      <c r="Y10979">
        <v>0</v>
      </c>
      <c r="Z10979">
        <v>0</v>
      </c>
      <c r="AA10979">
        <v>0</v>
      </c>
      <c r="AB10979">
        <v>9.0423050950622841</v>
      </c>
      <c r="AC10979">
        <v>0</v>
      </c>
      <c r="AD10979">
        <v>0</v>
      </c>
      <c r="AE10979">
        <v>107.53083515776105</v>
      </c>
    </row>
    <row r="10980" spans="1:31" x14ac:dyDescent="0.25">
      <c r="A10980">
        <v>1688302</v>
      </c>
      <c r="B10980">
        <v>1</v>
      </c>
      <c r="C10980" t="s">
        <v>80</v>
      </c>
      <c r="D10980" t="s">
        <v>97</v>
      </c>
      <c r="E10980" t="s">
        <v>140</v>
      </c>
      <c r="F10980" t="s">
        <v>30856</v>
      </c>
      <c r="G10980" t="s">
        <v>142</v>
      </c>
      <c r="H10980" t="s">
        <v>143</v>
      </c>
      <c r="I10980" t="s">
        <v>135</v>
      </c>
      <c r="J10980" t="s">
        <v>136</v>
      </c>
      <c r="K10980" t="s">
        <v>137</v>
      </c>
      <c r="L10980" t="s">
        <v>30857</v>
      </c>
      <c r="M10980" t="s">
        <v>30858</v>
      </c>
      <c r="N10980">
        <v>0.63916666600000005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1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0.21346626432874166</v>
      </c>
      <c r="AC10980">
        <v>0</v>
      </c>
      <c r="AD10980">
        <v>0</v>
      </c>
      <c r="AE10980">
        <v>0.21346626432874166</v>
      </c>
    </row>
    <row r="10981" spans="1:31" x14ac:dyDescent="0.25">
      <c r="A10981">
        <v>1687807</v>
      </c>
      <c r="B10981">
        <v>1</v>
      </c>
      <c r="C10981" t="s">
        <v>80</v>
      </c>
      <c r="D10981" t="s">
        <v>82</v>
      </c>
      <c r="E10981" t="s">
        <v>140</v>
      </c>
      <c r="F10981" t="s">
        <v>30859</v>
      </c>
      <c r="G10981" t="s">
        <v>142</v>
      </c>
      <c r="H10981" t="s">
        <v>143</v>
      </c>
      <c r="I10981" t="s">
        <v>135</v>
      </c>
      <c r="J10981" t="s">
        <v>136</v>
      </c>
      <c r="K10981" t="s">
        <v>137</v>
      </c>
      <c r="L10981" t="s">
        <v>30860</v>
      </c>
      <c r="M10981" t="s">
        <v>30861</v>
      </c>
      <c r="N10981">
        <v>4.602777777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1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11.321740612479365</v>
      </c>
      <c r="AC10981">
        <v>0</v>
      </c>
      <c r="AD10981">
        <v>0</v>
      </c>
      <c r="AE10981">
        <v>11.321740612479365</v>
      </c>
    </row>
    <row r="10982" spans="1:31" x14ac:dyDescent="0.25">
      <c r="A10982">
        <v>1688239</v>
      </c>
      <c r="B10982">
        <v>1</v>
      </c>
      <c r="C10982" t="s">
        <v>80</v>
      </c>
      <c r="D10982" t="s">
        <v>97</v>
      </c>
      <c r="E10982" t="s">
        <v>140</v>
      </c>
      <c r="F10982" t="s">
        <v>30862</v>
      </c>
      <c r="G10982" t="s">
        <v>209</v>
      </c>
      <c r="H10982" t="s">
        <v>143</v>
      </c>
      <c r="I10982" t="s">
        <v>135</v>
      </c>
      <c r="J10982" t="s">
        <v>136</v>
      </c>
      <c r="K10982" t="s">
        <v>137</v>
      </c>
      <c r="L10982" t="s">
        <v>30863</v>
      </c>
      <c r="M10982" t="s">
        <v>30864</v>
      </c>
      <c r="N10982">
        <v>2.7580555549999999</v>
      </c>
      <c r="O10982">
        <v>0</v>
      </c>
      <c r="P10982">
        <v>3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3.0400577494901251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>
        <v>0</v>
      </c>
      <c r="AE10982">
        <v>3.0400577494901251</v>
      </c>
    </row>
    <row r="10983" spans="1:31" x14ac:dyDescent="0.25">
      <c r="A10983">
        <v>1687847</v>
      </c>
      <c r="B10983">
        <v>1</v>
      </c>
      <c r="C10983" t="s">
        <v>80</v>
      </c>
      <c r="D10983" t="s">
        <v>84</v>
      </c>
      <c r="E10983" t="s">
        <v>151</v>
      </c>
      <c r="F10983" t="s">
        <v>30865</v>
      </c>
      <c r="G10983" t="s">
        <v>267</v>
      </c>
      <c r="H10983" t="s">
        <v>143</v>
      </c>
      <c r="I10983" t="s">
        <v>135</v>
      </c>
      <c r="J10983" t="s">
        <v>136</v>
      </c>
      <c r="K10983" t="s">
        <v>137</v>
      </c>
      <c r="L10983" t="s">
        <v>30866</v>
      </c>
      <c r="M10983" t="s">
        <v>30867</v>
      </c>
      <c r="N10983">
        <v>1.004444444</v>
      </c>
      <c r="O10983">
        <v>0</v>
      </c>
      <c r="P10983">
        <v>129</v>
      </c>
      <c r="Q10983">
        <v>0</v>
      </c>
      <c r="R10983">
        <v>0</v>
      </c>
      <c r="S10983">
        <v>0</v>
      </c>
      <c r="T10983">
        <v>6</v>
      </c>
      <c r="U10983">
        <v>0</v>
      </c>
      <c r="V10983">
        <v>0</v>
      </c>
      <c r="W10983">
        <v>0</v>
      </c>
      <c r="X10983">
        <v>34.872600248472821</v>
      </c>
      <c r="Y10983">
        <v>0</v>
      </c>
      <c r="Z10983">
        <v>0</v>
      </c>
      <c r="AA10983">
        <v>0</v>
      </c>
      <c r="AB10983">
        <v>6.4942109912546897</v>
      </c>
      <c r="AC10983">
        <v>0</v>
      </c>
      <c r="AD10983">
        <v>0</v>
      </c>
      <c r="AE10983">
        <v>41.366811239727511</v>
      </c>
    </row>
    <row r="10984" spans="1:31" x14ac:dyDescent="0.25">
      <c r="A10984">
        <v>1688179</v>
      </c>
      <c r="B10984">
        <v>1</v>
      </c>
      <c r="C10984" t="s">
        <v>80</v>
      </c>
      <c r="D10984" t="s">
        <v>103</v>
      </c>
      <c r="E10984" t="s">
        <v>146</v>
      </c>
      <c r="F10984" t="s">
        <v>30868</v>
      </c>
      <c r="G10984" t="s">
        <v>148</v>
      </c>
      <c r="H10984" t="s">
        <v>143</v>
      </c>
      <c r="I10984" t="s">
        <v>135</v>
      </c>
      <c r="J10984" t="s">
        <v>136</v>
      </c>
      <c r="K10984" t="s">
        <v>137</v>
      </c>
      <c r="L10984" t="s">
        <v>30869</v>
      </c>
      <c r="M10984" t="s">
        <v>30870</v>
      </c>
      <c r="N10984">
        <v>0.75555555500000005</v>
      </c>
      <c r="O10984">
        <v>0</v>
      </c>
      <c r="P10984">
        <v>162</v>
      </c>
      <c r="Q10984">
        <v>0</v>
      </c>
      <c r="R10984">
        <v>3</v>
      </c>
      <c r="S10984">
        <v>0</v>
      </c>
      <c r="T10984">
        <v>11</v>
      </c>
      <c r="U10984">
        <v>0</v>
      </c>
      <c r="V10984">
        <v>0</v>
      </c>
      <c r="W10984">
        <v>0</v>
      </c>
      <c r="X10984">
        <v>38.819582279987323</v>
      </c>
      <c r="Y10984">
        <v>0</v>
      </c>
      <c r="Z10984">
        <v>0.72493955402681942</v>
      </c>
      <c r="AA10984">
        <v>0</v>
      </c>
      <c r="AB10984">
        <v>8.6420544316150991</v>
      </c>
      <c r="AC10984">
        <v>0</v>
      </c>
      <c r="AD10984">
        <v>0</v>
      </c>
      <c r="AE10984">
        <v>48.186576265629242</v>
      </c>
    </row>
    <row r="10985" spans="1:31" x14ac:dyDescent="0.25">
      <c r="A10985">
        <v>1687884</v>
      </c>
      <c r="B10985">
        <v>1</v>
      </c>
      <c r="C10985" t="s">
        <v>81</v>
      </c>
      <c r="D10985" t="s">
        <v>112</v>
      </c>
      <c r="E10985" t="s">
        <v>164</v>
      </c>
      <c r="F10985" t="s">
        <v>30871</v>
      </c>
      <c r="G10985" t="s">
        <v>161</v>
      </c>
      <c r="H10985" t="s">
        <v>134</v>
      </c>
      <c r="I10985" t="s">
        <v>173</v>
      </c>
      <c r="J10985" t="s">
        <v>136</v>
      </c>
      <c r="K10985" t="s">
        <v>137</v>
      </c>
      <c r="L10985" t="s">
        <v>30872</v>
      </c>
      <c r="M10985" t="s">
        <v>30873</v>
      </c>
      <c r="N10985">
        <v>8.3333330000000001E-3</v>
      </c>
      <c r="O10985">
        <v>1</v>
      </c>
      <c r="P10985">
        <v>519</v>
      </c>
      <c r="Q10985">
        <v>27</v>
      </c>
      <c r="R10985">
        <v>81</v>
      </c>
      <c r="S10985">
        <v>11</v>
      </c>
      <c r="T10985">
        <v>51</v>
      </c>
      <c r="U10985">
        <v>3</v>
      </c>
      <c r="V10985">
        <v>2</v>
      </c>
      <c r="W10985">
        <v>2.1669313190525001E-2</v>
      </c>
      <c r="X10985">
        <v>0.70280194452975087</v>
      </c>
      <c r="Y10985">
        <v>0.15668316162504167</v>
      </c>
      <c r="Z10985">
        <v>9.4085976782650016E-2</v>
      </c>
      <c r="AA10985">
        <v>0.6535869945186501</v>
      </c>
      <c r="AB10985">
        <v>0.25864798559954999</v>
      </c>
      <c r="AC10985">
        <v>1.70562212968085</v>
      </c>
      <c r="AD10985">
        <v>5.6628561018125002E-2</v>
      </c>
      <c r="AE10985">
        <v>3.649726066945143</v>
      </c>
    </row>
    <row r="10986" spans="1:31" x14ac:dyDescent="0.25">
      <c r="A10986">
        <v>1688139</v>
      </c>
      <c r="B10986">
        <v>1</v>
      </c>
      <c r="C10986" t="s">
        <v>81</v>
      </c>
      <c r="D10986" t="s">
        <v>128</v>
      </c>
      <c r="E10986" t="s">
        <v>151</v>
      </c>
      <c r="F10986" t="s">
        <v>30874</v>
      </c>
      <c r="G10986" t="s">
        <v>222</v>
      </c>
      <c r="H10986" t="s">
        <v>143</v>
      </c>
      <c r="I10986" t="s">
        <v>135</v>
      </c>
      <c r="J10986" t="s">
        <v>136</v>
      </c>
      <c r="K10986" t="s">
        <v>137</v>
      </c>
      <c r="L10986" t="s">
        <v>30875</v>
      </c>
      <c r="M10986" t="s">
        <v>30876</v>
      </c>
      <c r="N10986">
        <v>3.4275000000000002</v>
      </c>
      <c r="O10986">
        <v>0</v>
      </c>
      <c r="P10986">
        <v>61</v>
      </c>
      <c r="Q10986">
        <v>0</v>
      </c>
      <c r="R10986">
        <v>1</v>
      </c>
      <c r="S10986">
        <v>0</v>
      </c>
      <c r="T10986">
        <v>2</v>
      </c>
      <c r="U10986">
        <v>0</v>
      </c>
      <c r="V10986">
        <v>0</v>
      </c>
      <c r="W10986">
        <v>0</v>
      </c>
      <c r="X10986">
        <v>39.554260712050159</v>
      </c>
      <c r="Y10986">
        <v>0</v>
      </c>
      <c r="Z10986">
        <v>0</v>
      </c>
      <c r="AA10986">
        <v>0</v>
      </c>
      <c r="AB10986">
        <v>5.824471782742667E-2</v>
      </c>
      <c r="AC10986">
        <v>0</v>
      </c>
      <c r="AD10986">
        <v>0</v>
      </c>
      <c r="AE10986">
        <v>39.612505429877586</v>
      </c>
    </row>
    <row r="10987" spans="1:31" x14ac:dyDescent="0.25">
      <c r="A10987">
        <v>1687887</v>
      </c>
      <c r="B10987">
        <v>1</v>
      </c>
      <c r="C10987" t="s">
        <v>80</v>
      </c>
      <c r="D10987" t="s">
        <v>92</v>
      </c>
      <c r="E10987" t="s">
        <v>151</v>
      </c>
      <c r="F10987" t="s">
        <v>30877</v>
      </c>
      <c r="G10987" t="s">
        <v>222</v>
      </c>
      <c r="H10987" t="s">
        <v>143</v>
      </c>
      <c r="I10987" t="s">
        <v>135</v>
      </c>
      <c r="J10987" t="s">
        <v>136</v>
      </c>
      <c r="K10987" t="s">
        <v>137</v>
      </c>
      <c r="L10987" t="s">
        <v>30878</v>
      </c>
      <c r="M10987" t="s">
        <v>30879</v>
      </c>
      <c r="N10987">
        <v>3.8797222219999998</v>
      </c>
      <c r="O10987">
        <v>0</v>
      </c>
      <c r="P10987">
        <v>41</v>
      </c>
      <c r="Q10987">
        <v>0</v>
      </c>
      <c r="R10987">
        <v>0</v>
      </c>
      <c r="S10987">
        <v>0</v>
      </c>
      <c r="T10987">
        <v>12</v>
      </c>
      <c r="U10987">
        <v>0</v>
      </c>
      <c r="V10987">
        <v>0</v>
      </c>
      <c r="W10987">
        <v>0</v>
      </c>
      <c r="X10987">
        <v>15.900085987232151</v>
      </c>
      <c r="Y10987">
        <v>0</v>
      </c>
      <c r="Z10987">
        <v>0</v>
      </c>
      <c r="AA10987">
        <v>0</v>
      </c>
      <c r="AB10987">
        <v>14.75276476433929</v>
      </c>
      <c r="AC10987">
        <v>0</v>
      </c>
      <c r="AD10987">
        <v>0</v>
      </c>
      <c r="AE10987">
        <v>30.652850751571442</v>
      </c>
    </row>
    <row r="10988" spans="1:31" x14ac:dyDescent="0.25">
      <c r="A10988">
        <v>1687910</v>
      </c>
      <c r="B10988">
        <v>1</v>
      </c>
      <c r="C10988" t="s">
        <v>80</v>
      </c>
      <c r="D10988" t="s">
        <v>97</v>
      </c>
      <c r="E10988" t="s">
        <v>159</v>
      </c>
      <c r="F10988" t="s">
        <v>25736</v>
      </c>
      <c r="G10988" t="s">
        <v>281</v>
      </c>
      <c r="H10988" t="s">
        <v>134</v>
      </c>
      <c r="I10988" t="s">
        <v>135</v>
      </c>
      <c r="J10988" t="s">
        <v>136</v>
      </c>
      <c r="K10988" t="s">
        <v>167</v>
      </c>
      <c r="L10988" t="s">
        <v>30880</v>
      </c>
      <c r="M10988" t="s">
        <v>30881</v>
      </c>
      <c r="N10988">
        <v>8.8961111109999997</v>
      </c>
      <c r="O10988">
        <v>0</v>
      </c>
      <c r="P10988">
        <v>66</v>
      </c>
      <c r="Q10988">
        <v>0</v>
      </c>
      <c r="R10988">
        <v>77</v>
      </c>
      <c r="S10988">
        <v>0</v>
      </c>
      <c r="T10988">
        <v>11</v>
      </c>
      <c r="U10988">
        <v>0</v>
      </c>
      <c r="V10988">
        <v>0</v>
      </c>
      <c r="W10988">
        <v>0</v>
      </c>
      <c r="X10988">
        <v>260.18670999162919</v>
      </c>
      <c r="Y10988">
        <v>0</v>
      </c>
      <c r="Z10988">
        <v>248.45988125453417</v>
      </c>
      <c r="AA10988">
        <v>0</v>
      </c>
      <c r="AB10988">
        <v>46.779104986690974</v>
      </c>
      <c r="AC10988">
        <v>0</v>
      </c>
      <c r="AD10988">
        <v>0</v>
      </c>
      <c r="AE10988">
        <v>555.42569623285431</v>
      </c>
    </row>
    <row r="10989" spans="1:31" x14ac:dyDescent="0.25">
      <c r="A10989">
        <v>1688265</v>
      </c>
      <c r="B10989">
        <v>1</v>
      </c>
      <c r="C10989" t="s">
        <v>80</v>
      </c>
      <c r="D10989" t="s">
        <v>105</v>
      </c>
      <c r="E10989" t="s">
        <v>140</v>
      </c>
      <c r="F10989" t="s">
        <v>30882</v>
      </c>
      <c r="G10989" t="s">
        <v>197</v>
      </c>
      <c r="H10989" t="s">
        <v>143</v>
      </c>
      <c r="I10989" t="s">
        <v>135</v>
      </c>
      <c r="J10989" t="s">
        <v>136</v>
      </c>
      <c r="K10989" t="s">
        <v>137</v>
      </c>
      <c r="L10989" t="s">
        <v>30883</v>
      </c>
      <c r="M10989" t="s">
        <v>30884</v>
      </c>
      <c r="N10989">
        <v>2.0649999999999999</v>
      </c>
      <c r="O10989">
        <v>0</v>
      </c>
      <c r="P10989">
        <v>1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0.13787251275668333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0.13787251275668333</v>
      </c>
    </row>
    <row r="10990" spans="1:31" x14ac:dyDescent="0.25">
      <c r="A10990">
        <v>1688245</v>
      </c>
      <c r="B10990">
        <v>1</v>
      </c>
      <c r="C10990" t="s">
        <v>80</v>
      </c>
      <c r="D10990" t="s">
        <v>106</v>
      </c>
      <c r="E10990" t="s">
        <v>151</v>
      </c>
      <c r="F10990" t="s">
        <v>30885</v>
      </c>
      <c r="G10990" t="s">
        <v>153</v>
      </c>
      <c r="H10990" t="s">
        <v>143</v>
      </c>
      <c r="I10990" t="s">
        <v>135</v>
      </c>
      <c r="J10990" t="s">
        <v>136</v>
      </c>
      <c r="K10990" t="s">
        <v>137</v>
      </c>
      <c r="L10990" t="s">
        <v>30886</v>
      </c>
      <c r="M10990" t="s">
        <v>30887</v>
      </c>
      <c r="N10990">
        <v>4.5186111110000002</v>
      </c>
      <c r="O10990">
        <v>0</v>
      </c>
      <c r="P10990">
        <v>4</v>
      </c>
      <c r="Q10990">
        <v>0</v>
      </c>
      <c r="R10990">
        <v>2</v>
      </c>
      <c r="S10990">
        <v>0</v>
      </c>
      <c r="T10990">
        <v>1</v>
      </c>
      <c r="U10990">
        <v>0</v>
      </c>
      <c r="V10990">
        <v>0</v>
      </c>
      <c r="W10990">
        <v>0</v>
      </c>
      <c r="X10990">
        <v>5.9487760098902562</v>
      </c>
      <c r="Y10990">
        <v>0</v>
      </c>
      <c r="Z10990">
        <v>6.1776375312423246</v>
      </c>
      <c r="AA10990">
        <v>0</v>
      </c>
      <c r="AB10990">
        <v>5.1939635818015834E-2</v>
      </c>
      <c r="AC10990">
        <v>0</v>
      </c>
      <c r="AD10990">
        <v>0</v>
      </c>
      <c r="AE10990">
        <v>12.178353176950598</v>
      </c>
    </row>
    <row r="10991" spans="1:31" x14ac:dyDescent="0.25">
      <c r="A10991">
        <v>1688073</v>
      </c>
      <c r="B10991">
        <v>1</v>
      </c>
      <c r="C10991" t="s">
        <v>80</v>
      </c>
      <c r="D10991" t="s">
        <v>96</v>
      </c>
      <c r="E10991" t="s">
        <v>140</v>
      </c>
      <c r="F10991" t="s">
        <v>30888</v>
      </c>
      <c r="G10991" t="s">
        <v>197</v>
      </c>
      <c r="H10991" t="s">
        <v>143</v>
      </c>
      <c r="I10991" t="s">
        <v>135</v>
      </c>
      <c r="J10991" t="s">
        <v>136</v>
      </c>
      <c r="K10991" t="s">
        <v>137</v>
      </c>
      <c r="L10991" t="s">
        <v>30889</v>
      </c>
      <c r="M10991" t="s">
        <v>30890</v>
      </c>
      <c r="N10991">
        <v>5.4775</v>
      </c>
      <c r="O10991">
        <v>0</v>
      </c>
      <c r="P10991">
        <v>4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1.2683655605017721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>
        <v>0</v>
      </c>
      <c r="AE10991">
        <v>1.2683655605017721</v>
      </c>
    </row>
    <row r="10992" spans="1:31" x14ac:dyDescent="0.25">
      <c r="A10992">
        <v>1688016</v>
      </c>
      <c r="B10992">
        <v>1</v>
      </c>
      <c r="C10992" t="s">
        <v>81</v>
      </c>
      <c r="D10992" t="s">
        <v>127</v>
      </c>
      <c r="E10992" t="s">
        <v>164</v>
      </c>
      <c r="F10992" t="s">
        <v>30891</v>
      </c>
      <c r="G10992" t="s">
        <v>253</v>
      </c>
      <c r="H10992" t="s">
        <v>134</v>
      </c>
      <c r="I10992" t="s">
        <v>135</v>
      </c>
      <c r="J10992" t="s">
        <v>136</v>
      </c>
      <c r="K10992" t="s">
        <v>167</v>
      </c>
      <c r="L10992" t="s">
        <v>30892</v>
      </c>
      <c r="M10992" t="s">
        <v>30893</v>
      </c>
      <c r="N10992">
        <v>0.47722222199999997</v>
      </c>
      <c r="O10992">
        <v>0</v>
      </c>
      <c r="P10992">
        <v>697</v>
      </c>
      <c r="Q10992">
        <v>0</v>
      </c>
      <c r="R10992">
        <v>10</v>
      </c>
      <c r="S10992">
        <v>11</v>
      </c>
      <c r="T10992">
        <v>79</v>
      </c>
      <c r="U10992">
        <v>0</v>
      </c>
      <c r="V10992">
        <v>1</v>
      </c>
      <c r="W10992">
        <v>0</v>
      </c>
      <c r="X10992">
        <v>79.24373599592964</v>
      </c>
      <c r="Y10992">
        <v>0</v>
      </c>
      <c r="Z10992">
        <v>0.48560676952664</v>
      </c>
      <c r="AA10992">
        <v>1280.8171775499964</v>
      </c>
      <c r="AB10992">
        <v>69.634130298096423</v>
      </c>
      <c r="AC10992">
        <v>0</v>
      </c>
      <c r="AD10992">
        <v>0</v>
      </c>
      <c r="AE10992">
        <v>1430.180650613549</v>
      </c>
    </row>
    <row r="10993" spans="1:31" x14ac:dyDescent="0.25">
      <c r="A10993">
        <v>1687967</v>
      </c>
      <c r="B10993">
        <v>1</v>
      </c>
      <c r="C10993" t="s">
        <v>81</v>
      </c>
      <c r="D10993" t="s">
        <v>123</v>
      </c>
      <c r="E10993" t="s">
        <v>146</v>
      </c>
      <c r="F10993" t="s">
        <v>30894</v>
      </c>
      <c r="G10993" t="s">
        <v>526</v>
      </c>
      <c r="H10993" t="s">
        <v>143</v>
      </c>
      <c r="I10993" t="s">
        <v>135</v>
      </c>
      <c r="J10993" t="s">
        <v>136</v>
      </c>
      <c r="K10993" t="s">
        <v>137</v>
      </c>
      <c r="L10993" t="s">
        <v>30895</v>
      </c>
      <c r="M10993" t="s">
        <v>30896</v>
      </c>
      <c r="N10993">
        <v>1.0591666660000001</v>
      </c>
      <c r="O10993">
        <v>0</v>
      </c>
      <c r="P10993">
        <v>7</v>
      </c>
      <c r="Q10993">
        <v>0</v>
      </c>
      <c r="R10993">
        <v>47</v>
      </c>
      <c r="S10993">
        <v>0</v>
      </c>
      <c r="T10993">
        <v>13</v>
      </c>
      <c r="U10993">
        <v>0</v>
      </c>
      <c r="V10993">
        <v>0</v>
      </c>
      <c r="W10993">
        <v>0</v>
      </c>
      <c r="X10993">
        <v>0.59821810626715222</v>
      </c>
      <c r="Y10993">
        <v>0</v>
      </c>
      <c r="Z10993">
        <v>3.9614527804518271</v>
      </c>
      <c r="AA10993">
        <v>0</v>
      </c>
      <c r="AB10993">
        <v>11.804698199402038</v>
      </c>
      <c r="AC10993">
        <v>0</v>
      </c>
      <c r="AD10993">
        <v>0</v>
      </c>
      <c r="AE10993">
        <v>16.364369086121016</v>
      </c>
    </row>
    <row r="10994" spans="1:31" x14ac:dyDescent="0.25">
      <c r="A10994">
        <v>1688010</v>
      </c>
      <c r="B10994">
        <v>1</v>
      </c>
      <c r="C10994" t="s">
        <v>80</v>
      </c>
      <c r="D10994" t="s">
        <v>106</v>
      </c>
      <c r="E10994" t="s">
        <v>140</v>
      </c>
      <c r="F10994" t="s">
        <v>30897</v>
      </c>
      <c r="G10994" t="s">
        <v>142</v>
      </c>
      <c r="H10994" t="s">
        <v>143</v>
      </c>
      <c r="I10994" t="s">
        <v>135</v>
      </c>
      <c r="J10994" t="s">
        <v>136</v>
      </c>
      <c r="K10994" t="s">
        <v>137</v>
      </c>
      <c r="L10994" t="s">
        <v>30898</v>
      </c>
      <c r="M10994" t="s">
        <v>30899</v>
      </c>
      <c r="N10994">
        <v>10.647500000000001</v>
      </c>
      <c r="O10994">
        <v>0</v>
      </c>
      <c r="P10994">
        <v>1</v>
      </c>
      <c r="Q10994">
        <v>0</v>
      </c>
      <c r="R10994">
        <v>0</v>
      </c>
      <c r="S10994">
        <v>0</v>
      </c>
      <c r="T10994">
        <v>1</v>
      </c>
      <c r="U10994">
        <v>0</v>
      </c>
      <c r="V10994">
        <v>0</v>
      </c>
      <c r="W10994">
        <v>0</v>
      </c>
      <c r="X10994">
        <v>6.9629595846498367</v>
      </c>
      <c r="Y10994">
        <v>0</v>
      </c>
      <c r="Z10994">
        <v>0</v>
      </c>
      <c r="AA10994">
        <v>0</v>
      </c>
      <c r="AB10994">
        <v>18.36807771730804</v>
      </c>
      <c r="AC10994">
        <v>0</v>
      </c>
      <c r="AD10994">
        <v>0</v>
      </c>
      <c r="AE10994">
        <v>25.331037301957878</v>
      </c>
    </row>
    <row r="10995" spans="1:31" x14ac:dyDescent="0.25">
      <c r="A10995">
        <v>1688159</v>
      </c>
      <c r="B10995">
        <v>1</v>
      </c>
      <c r="C10995" t="s">
        <v>80</v>
      </c>
      <c r="D10995" t="s">
        <v>109</v>
      </c>
      <c r="E10995" t="s">
        <v>140</v>
      </c>
      <c r="F10995" t="s">
        <v>30900</v>
      </c>
      <c r="G10995" t="s">
        <v>197</v>
      </c>
      <c r="H10995" t="s">
        <v>143</v>
      </c>
      <c r="I10995" t="s">
        <v>135</v>
      </c>
      <c r="J10995" t="s">
        <v>136</v>
      </c>
      <c r="K10995" t="s">
        <v>137</v>
      </c>
      <c r="L10995" t="s">
        <v>30901</v>
      </c>
      <c r="M10995" t="s">
        <v>30902</v>
      </c>
      <c r="N10995">
        <v>2.3577777769999999</v>
      </c>
      <c r="O10995">
        <v>0</v>
      </c>
      <c r="P10995">
        <v>1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2.2413089481683199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2.2413089481683199</v>
      </c>
    </row>
    <row r="10996" spans="1:31" x14ac:dyDescent="0.25">
      <c r="A10996">
        <v>1688042</v>
      </c>
      <c r="B10996">
        <v>1</v>
      </c>
      <c r="C10996" t="s">
        <v>80</v>
      </c>
      <c r="D10996" t="s">
        <v>87</v>
      </c>
      <c r="E10996" t="s">
        <v>146</v>
      </c>
      <c r="F10996" t="s">
        <v>30903</v>
      </c>
      <c r="G10996" t="s">
        <v>267</v>
      </c>
      <c r="H10996" t="s">
        <v>143</v>
      </c>
      <c r="I10996" t="s">
        <v>135</v>
      </c>
      <c r="J10996" t="s">
        <v>136</v>
      </c>
      <c r="K10996" t="s">
        <v>137</v>
      </c>
      <c r="L10996" t="s">
        <v>30904</v>
      </c>
      <c r="M10996" t="s">
        <v>30905</v>
      </c>
      <c r="N10996">
        <v>0.22916666599999999</v>
      </c>
      <c r="O10996">
        <v>0</v>
      </c>
      <c r="P10996">
        <v>2</v>
      </c>
      <c r="Q10996">
        <v>0</v>
      </c>
      <c r="R10996">
        <v>0</v>
      </c>
      <c r="S10996">
        <v>0</v>
      </c>
      <c r="T10996">
        <v>29</v>
      </c>
      <c r="U10996">
        <v>0</v>
      </c>
      <c r="V10996">
        <v>2</v>
      </c>
      <c r="W10996">
        <v>0</v>
      </c>
      <c r="X10996">
        <v>2.9586122202083332E-4</v>
      </c>
      <c r="Y10996">
        <v>0</v>
      </c>
      <c r="Z10996">
        <v>0</v>
      </c>
      <c r="AA10996">
        <v>0</v>
      </c>
      <c r="AB10996">
        <v>32.131984755946625</v>
      </c>
      <c r="AC10996">
        <v>0</v>
      </c>
      <c r="AD10996">
        <v>10.052205198477751</v>
      </c>
      <c r="AE10996">
        <v>42.184485815646397</v>
      </c>
    </row>
    <row r="10997" spans="1:31" x14ac:dyDescent="0.25">
      <c r="A10997">
        <v>1687996</v>
      </c>
      <c r="B10997">
        <v>1</v>
      </c>
      <c r="C10997" t="s">
        <v>80</v>
      </c>
      <c r="D10997" t="s">
        <v>103</v>
      </c>
      <c r="E10997" t="s">
        <v>159</v>
      </c>
      <c r="F10997" t="s">
        <v>29414</v>
      </c>
      <c r="G10997" t="s">
        <v>596</v>
      </c>
      <c r="H10997" t="s">
        <v>134</v>
      </c>
      <c r="I10997" t="s">
        <v>135</v>
      </c>
      <c r="J10997" t="s">
        <v>136</v>
      </c>
      <c r="K10997" t="s">
        <v>137</v>
      </c>
      <c r="L10997" t="s">
        <v>30906</v>
      </c>
      <c r="M10997" t="s">
        <v>30907</v>
      </c>
      <c r="N10997">
        <v>1.094166666</v>
      </c>
      <c r="O10997">
        <v>0</v>
      </c>
      <c r="P10997">
        <v>1</v>
      </c>
      <c r="Q10997">
        <v>0</v>
      </c>
      <c r="R10997">
        <v>13</v>
      </c>
      <c r="S10997">
        <v>0</v>
      </c>
      <c r="T10997">
        <v>6</v>
      </c>
      <c r="U10997">
        <v>0</v>
      </c>
      <c r="V10997">
        <v>0</v>
      </c>
      <c r="W10997">
        <v>0</v>
      </c>
      <c r="X10997">
        <v>1.051956237427178</v>
      </c>
      <c r="Y10997">
        <v>0</v>
      </c>
      <c r="Z10997">
        <v>14.851956681541028</v>
      </c>
      <c r="AA10997">
        <v>0</v>
      </c>
      <c r="AB10997">
        <v>7.367420909596671</v>
      </c>
      <c r="AC10997">
        <v>0</v>
      </c>
      <c r="AD10997">
        <v>0</v>
      </c>
      <c r="AE10997">
        <v>23.271333828564877</v>
      </c>
    </row>
    <row r="10998" spans="1:31" x14ac:dyDescent="0.25">
      <c r="A10998">
        <v>1687873</v>
      </c>
      <c r="B10998">
        <v>1</v>
      </c>
      <c r="C10998" t="s">
        <v>80</v>
      </c>
      <c r="D10998" t="s">
        <v>96</v>
      </c>
      <c r="E10998" t="s">
        <v>140</v>
      </c>
      <c r="F10998" t="s">
        <v>30908</v>
      </c>
      <c r="G10998" t="s">
        <v>197</v>
      </c>
      <c r="H10998" t="s">
        <v>143</v>
      </c>
      <c r="I10998" t="s">
        <v>135</v>
      </c>
      <c r="J10998" t="s">
        <v>136</v>
      </c>
      <c r="K10998" t="s">
        <v>137</v>
      </c>
      <c r="L10998" t="s">
        <v>30909</v>
      </c>
      <c r="M10998" t="s">
        <v>30910</v>
      </c>
      <c r="N10998">
        <v>1.3847222219999999</v>
      </c>
      <c r="O10998">
        <v>0</v>
      </c>
      <c r="P10998">
        <v>1</v>
      </c>
      <c r="Q10998">
        <v>0</v>
      </c>
      <c r="R10998">
        <v>0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0.32343079420362841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0.32343079420362841</v>
      </c>
    </row>
    <row r="10999" spans="1:31" x14ac:dyDescent="0.25">
      <c r="A10999">
        <v>1687856</v>
      </c>
      <c r="B10999">
        <v>1</v>
      </c>
      <c r="C10999" t="s">
        <v>80</v>
      </c>
      <c r="D10999" t="s">
        <v>88</v>
      </c>
      <c r="E10999" t="s">
        <v>151</v>
      </c>
      <c r="F10999" t="s">
        <v>30911</v>
      </c>
      <c r="G10999" t="s">
        <v>253</v>
      </c>
      <c r="H10999" t="s">
        <v>143</v>
      </c>
      <c r="I10999" t="s">
        <v>135</v>
      </c>
      <c r="J10999" t="s">
        <v>136</v>
      </c>
      <c r="K10999" t="s">
        <v>167</v>
      </c>
      <c r="L10999" t="s">
        <v>30912</v>
      </c>
      <c r="M10999" t="s">
        <v>30913</v>
      </c>
      <c r="N10999">
        <v>1.231944444</v>
      </c>
      <c r="O10999">
        <v>0</v>
      </c>
      <c r="P10999">
        <v>70</v>
      </c>
      <c r="Q10999">
        <v>0</v>
      </c>
      <c r="R10999">
        <v>0</v>
      </c>
      <c r="S10999">
        <v>0</v>
      </c>
      <c r="T10999">
        <v>5</v>
      </c>
      <c r="U10999">
        <v>0</v>
      </c>
      <c r="V10999">
        <v>0</v>
      </c>
      <c r="W10999">
        <v>0</v>
      </c>
      <c r="X10999">
        <v>28.122682127900966</v>
      </c>
      <c r="Y10999">
        <v>0</v>
      </c>
      <c r="Z10999">
        <v>0</v>
      </c>
      <c r="AA10999">
        <v>0</v>
      </c>
      <c r="AB10999">
        <v>6.8632538742554949</v>
      </c>
      <c r="AC10999">
        <v>0</v>
      </c>
      <c r="AD10999">
        <v>0</v>
      </c>
      <c r="AE10999">
        <v>34.985936002156464</v>
      </c>
    </row>
    <row r="11000" spans="1:31" x14ac:dyDescent="0.25">
      <c r="A11000">
        <v>1687850</v>
      </c>
      <c r="B11000">
        <v>1</v>
      </c>
      <c r="C11000" t="s">
        <v>81</v>
      </c>
      <c r="D11000" t="s">
        <v>121</v>
      </c>
      <c r="E11000" t="s">
        <v>131</v>
      </c>
      <c r="F11000" t="s">
        <v>30914</v>
      </c>
      <c r="G11000" t="s">
        <v>161</v>
      </c>
      <c r="H11000" t="s">
        <v>134</v>
      </c>
      <c r="I11000" t="s">
        <v>135</v>
      </c>
      <c r="J11000" t="s">
        <v>136</v>
      </c>
      <c r="K11000" t="s">
        <v>137</v>
      </c>
      <c r="L11000" t="s">
        <v>30915</v>
      </c>
      <c r="M11000" t="s">
        <v>30916</v>
      </c>
      <c r="N11000">
        <v>0.64333333299999995</v>
      </c>
      <c r="O11000">
        <v>0</v>
      </c>
      <c r="P11000">
        <v>269</v>
      </c>
      <c r="Q11000">
        <v>0</v>
      </c>
      <c r="R11000">
        <v>56</v>
      </c>
      <c r="S11000">
        <v>8</v>
      </c>
      <c r="T11000">
        <v>11</v>
      </c>
      <c r="U11000">
        <v>0</v>
      </c>
      <c r="V11000">
        <v>0</v>
      </c>
      <c r="W11000">
        <v>0</v>
      </c>
      <c r="X11000">
        <v>19.939042582184669</v>
      </c>
      <c r="Y11000">
        <v>0</v>
      </c>
      <c r="Z11000">
        <v>2.3430159276498199</v>
      </c>
      <c r="AA11000">
        <v>12.327740973921482</v>
      </c>
      <c r="AB11000">
        <v>11.135195604539881</v>
      </c>
      <c r="AC11000">
        <v>0</v>
      </c>
      <c r="AD11000">
        <v>0</v>
      </c>
      <c r="AE11000">
        <v>45.744995088295852</v>
      </c>
    </row>
    <row r="11001" spans="1:31" x14ac:dyDescent="0.25">
      <c r="A11001">
        <v>1688082</v>
      </c>
      <c r="B11001">
        <v>1</v>
      </c>
      <c r="C11001" t="s">
        <v>80</v>
      </c>
      <c r="D11001" t="s">
        <v>99</v>
      </c>
      <c r="E11001" t="s">
        <v>146</v>
      </c>
      <c r="F11001" t="s">
        <v>30917</v>
      </c>
      <c r="G11001" t="s">
        <v>267</v>
      </c>
      <c r="H11001" t="s">
        <v>143</v>
      </c>
      <c r="I11001" t="s">
        <v>135</v>
      </c>
      <c r="J11001" t="s">
        <v>136</v>
      </c>
      <c r="K11001" t="s">
        <v>137</v>
      </c>
      <c r="L11001" t="s">
        <v>30918</v>
      </c>
      <c r="M11001" t="s">
        <v>30919</v>
      </c>
      <c r="N11001">
        <v>0.97388888799999995</v>
      </c>
      <c r="O11001">
        <v>0</v>
      </c>
      <c r="P11001">
        <v>232</v>
      </c>
      <c r="Q11001">
        <v>0</v>
      </c>
      <c r="R11001">
        <v>2</v>
      </c>
      <c r="S11001">
        <v>0</v>
      </c>
      <c r="T11001">
        <v>9</v>
      </c>
      <c r="U11001">
        <v>0</v>
      </c>
      <c r="V11001">
        <v>1</v>
      </c>
      <c r="W11001">
        <v>0</v>
      </c>
      <c r="X11001">
        <v>61.309557681090276</v>
      </c>
      <c r="Y11001">
        <v>0</v>
      </c>
      <c r="Z11001">
        <v>0.13169599685471445</v>
      </c>
      <c r="AA11001">
        <v>0</v>
      </c>
      <c r="AB11001">
        <v>0.61817561948437494</v>
      </c>
      <c r="AC11001">
        <v>0</v>
      </c>
      <c r="AD11001">
        <v>2.9450764797300005E-2</v>
      </c>
      <c r="AE11001">
        <v>62.088880062226671</v>
      </c>
    </row>
    <row r="11002" spans="1:31" x14ac:dyDescent="0.25">
      <c r="A11002">
        <v>1688228</v>
      </c>
      <c r="B11002">
        <v>1</v>
      </c>
      <c r="C11002" t="s">
        <v>80</v>
      </c>
      <c r="D11002" t="s">
        <v>107</v>
      </c>
      <c r="E11002" t="s">
        <v>159</v>
      </c>
      <c r="F11002" t="s">
        <v>30920</v>
      </c>
      <c r="G11002" t="s">
        <v>1912</v>
      </c>
      <c r="H11002" t="s">
        <v>134</v>
      </c>
      <c r="I11002" t="s">
        <v>135</v>
      </c>
      <c r="J11002" t="s">
        <v>136</v>
      </c>
      <c r="K11002" t="s">
        <v>137</v>
      </c>
      <c r="L11002" t="s">
        <v>30921</v>
      </c>
      <c r="M11002" t="s">
        <v>30922</v>
      </c>
      <c r="N11002">
        <v>0.58888888800000005</v>
      </c>
      <c r="O11002">
        <v>0</v>
      </c>
      <c r="P11002">
        <v>410</v>
      </c>
      <c r="Q11002">
        <v>0</v>
      </c>
      <c r="R11002">
        <v>0</v>
      </c>
      <c r="S11002">
        <v>0</v>
      </c>
      <c r="T11002">
        <v>10</v>
      </c>
      <c r="U11002">
        <v>0</v>
      </c>
      <c r="V11002">
        <v>0</v>
      </c>
      <c r="W11002">
        <v>0</v>
      </c>
      <c r="X11002">
        <v>100.0540768106622</v>
      </c>
      <c r="Y11002">
        <v>0</v>
      </c>
      <c r="Z11002">
        <v>0</v>
      </c>
      <c r="AA11002">
        <v>0</v>
      </c>
      <c r="AB11002">
        <v>6.832808895194586</v>
      </c>
      <c r="AC11002">
        <v>0</v>
      </c>
      <c r="AD11002">
        <v>0</v>
      </c>
      <c r="AE11002">
        <v>106.88688570585678</v>
      </c>
    </row>
    <row r="11003" spans="1:31" x14ac:dyDescent="0.25">
      <c r="A11003">
        <v>1687896</v>
      </c>
      <c r="B11003">
        <v>1</v>
      </c>
      <c r="C11003" t="s">
        <v>81</v>
      </c>
      <c r="D11003" t="s">
        <v>113</v>
      </c>
      <c r="E11003" t="s">
        <v>131</v>
      </c>
      <c r="F11003" t="s">
        <v>4252</v>
      </c>
      <c r="G11003" t="s">
        <v>253</v>
      </c>
      <c r="H11003" t="s">
        <v>134</v>
      </c>
      <c r="I11003" t="s">
        <v>135</v>
      </c>
      <c r="J11003" t="s">
        <v>136</v>
      </c>
      <c r="K11003" t="s">
        <v>167</v>
      </c>
      <c r="L11003" t="s">
        <v>30923</v>
      </c>
      <c r="M11003" t="s">
        <v>30924</v>
      </c>
      <c r="N11003">
        <v>8.574166666</v>
      </c>
      <c r="O11003">
        <v>0</v>
      </c>
      <c r="P11003">
        <v>483</v>
      </c>
      <c r="Q11003">
        <v>45</v>
      </c>
      <c r="R11003">
        <v>273</v>
      </c>
      <c r="S11003">
        <v>10</v>
      </c>
      <c r="T11003">
        <v>43</v>
      </c>
      <c r="U11003">
        <v>1</v>
      </c>
      <c r="V11003">
        <v>0</v>
      </c>
      <c r="W11003">
        <v>0</v>
      </c>
      <c r="X11003">
        <v>582.59063224872773</v>
      </c>
      <c r="Y11003">
        <v>306.54741237013297</v>
      </c>
      <c r="Z11003">
        <v>742.62423387361821</v>
      </c>
      <c r="AA11003">
        <v>341.44300777881045</v>
      </c>
      <c r="AB11003">
        <v>644.21507168347853</v>
      </c>
      <c r="AC11003">
        <v>1219.8348179233303</v>
      </c>
      <c r="AD11003">
        <v>0</v>
      </c>
      <c r="AE11003">
        <v>3837.2551758780978</v>
      </c>
    </row>
    <row r="11004" spans="1:31" x14ac:dyDescent="0.25">
      <c r="A11004">
        <v>1688334</v>
      </c>
      <c r="B11004">
        <v>1</v>
      </c>
      <c r="C11004" t="s">
        <v>81</v>
      </c>
      <c r="D11004" t="s">
        <v>127</v>
      </c>
      <c r="E11004" t="s">
        <v>140</v>
      </c>
      <c r="F11004" t="s">
        <v>30925</v>
      </c>
      <c r="G11004" t="s">
        <v>197</v>
      </c>
      <c r="H11004" t="s">
        <v>143</v>
      </c>
      <c r="I11004" t="s">
        <v>135</v>
      </c>
      <c r="J11004" t="s">
        <v>136</v>
      </c>
      <c r="K11004" t="s">
        <v>137</v>
      </c>
      <c r="L11004" t="s">
        <v>30926</v>
      </c>
      <c r="M11004" t="s">
        <v>30927</v>
      </c>
      <c r="N11004">
        <v>1.2961111110000001</v>
      </c>
      <c r="O11004">
        <v>0</v>
      </c>
      <c r="P11004">
        <v>2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0.16827106236141115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0.16827106236141115</v>
      </c>
    </row>
    <row r="11005" spans="1:31" x14ac:dyDescent="0.25">
      <c r="A11005">
        <v>1688125</v>
      </c>
      <c r="B11005">
        <v>1</v>
      </c>
      <c r="C11005" t="s">
        <v>80</v>
      </c>
      <c r="D11005" t="s">
        <v>104</v>
      </c>
      <c r="E11005" t="s">
        <v>140</v>
      </c>
      <c r="F11005" t="s">
        <v>30928</v>
      </c>
      <c r="G11005" t="s">
        <v>197</v>
      </c>
      <c r="H11005" t="s">
        <v>143</v>
      </c>
      <c r="I11005" t="s">
        <v>135</v>
      </c>
      <c r="J11005" t="s">
        <v>136</v>
      </c>
      <c r="K11005" t="s">
        <v>137</v>
      </c>
      <c r="L11005" t="s">
        <v>30929</v>
      </c>
      <c r="M11005" t="s">
        <v>30930</v>
      </c>
      <c r="N11005">
        <v>3.9597222219999999</v>
      </c>
      <c r="O11005">
        <v>0</v>
      </c>
      <c r="P11005">
        <v>8</v>
      </c>
      <c r="Q11005">
        <v>0</v>
      </c>
      <c r="R11005">
        <v>0</v>
      </c>
      <c r="S11005">
        <v>0</v>
      </c>
      <c r="T11005">
        <v>2</v>
      </c>
      <c r="U11005">
        <v>0</v>
      </c>
      <c r="V11005">
        <v>0</v>
      </c>
      <c r="W11005">
        <v>0</v>
      </c>
      <c r="X11005">
        <v>2.3473941998605556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2.3473941998605556</v>
      </c>
    </row>
    <row r="11006" spans="1:31" x14ac:dyDescent="0.25">
      <c r="A11006">
        <v>1688291</v>
      </c>
      <c r="B11006">
        <v>1</v>
      </c>
      <c r="C11006" t="s">
        <v>80</v>
      </c>
      <c r="D11006" t="s">
        <v>82</v>
      </c>
      <c r="E11006" t="s">
        <v>146</v>
      </c>
      <c r="F11006" t="s">
        <v>30931</v>
      </c>
      <c r="G11006" t="s">
        <v>267</v>
      </c>
      <c r="H11006" t="s">
        <v>143</v>
      </c>
      <c r="I11006" t="s">
        <v>135</v>
      </c>
      <c r="J11006" t="s">
        <v>136</v>
      </c>
      <c r="K11006" t="s">
        <v>137</v>
      </c>
      <c r="L11006" t="s">
        <v>30932</v>
      </c>
      <c r="M11006" t="s">
        <v>30933</v>
      </c>
      <c r="N11006">
        <v>1.5575000000000001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31</v>
      </c>
      <c r="U11006">
        <v>0</v>
      </c>
      <c r="V11006">
        <v>1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182.55623683623219</v>
      </c>
      <c r="AC11006">
        <v>0</v>
      </c>
      <c r="AD11006">
        <v>10.4704211863134</v>
      </c>
      <c r="AE11006">
        <v>193.02665802254558</v>
      </c>
    </row>
    <row r="11007" spans="1:31" x14ac:dyDescent="0.25">
      <c r="A11007">
        <v>1687956</v>
      </c>
      <c r="B11007">
        <v>1</v>
      </c>
      <c r="C11007" t="s">
        <v>80</v>
      </c>
      <c r="D11007" t="s">
        <v>83</v>
      </c>
      <c r="E11007" t="s">
        <v>151</v>
      </c>
      <c r="F11007" t="s">
        <v>28896</v>
      </c>
      <c r="G11007" t="s">
        <v>281</v>
      </c>
      <c r="H11007" t="s">
        <v>143</v>
      </c>
      <c r="I11007" t="s">
        <v>135</v>
      </c>
      <c r="J11007" t="s">
        <v>136</v>
      </c>
      <c r="K11007" t="s">
        <v>167</v>
      </c>
      <c r="L11007" t="s">
        <v>30934</v>
      </c>
      <c r="M11007" t="s">
        <v>30935</v>
      </c>
      <c r="N11007">
        <v>7.599736944</v>
      </c>
      <c r="O11007">
        <v>0</v>
      </c>
      <c r="P11007">
        <v>166</v>
      </c>
      <c r="Q11007">
        <v>0</v>
      </c>
      <c r="R11007">
        <v>0</v>
      </c>
      <c r="S11007">
        <v>0</v>
      </c>
      <c r="T11007">
        <v>5</v>
      </c>
      <c r="U11007">
        <v>0</v>
      </c>
      <c r="V11007">
        <v>0</v>
      </c>
      <c r="W11007">
        <v>0</v>
      </c>
      <c r="X11007">
        <v>642.09772821702018</v>
      </c>
      <c r="Y11007">
        <v>0</v>
      </c>
      <c r="Z11007">
        <v>0</v>
      </c>
      <c r="AA11007">
        <v>0</v>
      </c>
      <c r="AB11007">
        <v>3.7851373290585779</v>
      </c>
      <c r="AC11007">
        <v>0</v>
      </c>
      <c r="AD11007">
        <v>0</v>
      </c>
      <c r="AE11007">
        <v>645.88286554607873</v>
      </c>
    </row>
    <row r="11008" spans="1:31" x14ac:dyDescent="0.25">
      <c r="A11008">
        <v>1688148</v>
      </c>
      <c r="B11008">
        <v>1</v>
      </c>
      <c r="C11008" t="s">
        <v>80</v>
      </c>
      <c r="D11008" t="s">
        <v>100</v>
      </c>
      <c r="E11008" t="s">
        <v>200</v>
      </c>
      <c r="F11008" t="s">
        <v>30936</v>
      </c>
      <c r="G11008" t="s">
        <v>209</v>
      </c>
      <c r="H11008" t="s">
        <v>143</v>
      </c>
      <c r="I11008" t="s">
        <v>135</v>
      </c>
      <c r="J11008" t="s">
        <v>136</v>
      </c>
      <c r="K11008" t="s">
        <v>137</v>
      </c>
      <c r="L11008" t="s">
        <v>30937</v>
      </c>
      <c r="M11008" t="s">
        <v>30938</v>
      </c>
      <c r="N11008">
        <v>2.1044444439999999</v>
      </c>
      <c r="O11008">
        <v>0</v>
      </c>
      <c r="P11008">
        <v>51</v>
      </c>
      <c r="Q11008">
        <v>0</v>
      </c>
      <c r="R11008">
        <v>0</v>
      </c>
      <c r="S11008">
        <v>0</v>
      </c>
      <c r="T11008">
        <v>5</v>
      </c>
      <c r="U11008">
        <v>0</v>
      </c>
      <c r="V11008">
        <v>0</v>
      </c>
      <c r="W11008">
        <v>0</v>
      </c>
      <c r="X11008">
        <v>28.339605822928895</v>
      </c>
      <c r="Y11008">
        <v>0</v>
      </c>
      <c r="Z11008">
        <v>0</v>
      </c>
      <c r="AA11008">
        <v>0</v>
      </c>
      <c r="AB11008">
        <v>21.574799255103169</v>
      </c>
      <c r="AC11008">
        <v>0</v>
      </c>
      <c r="AD11008">
        <v>0</v>
      </c>
      <c r="AE11008">
        <v>49.914405078032061</v>
      </c>
    </row>
    <row r="11009" spans="1:31" x14ac:dyDescent="0.25">
      <c r="A11009">
        <v>1688311</v>
      </c>
      <c r="B11009">
        <v>1</v>
      </c>
      <c r="C11009" t="s">
        <v>80</v>
      </c>
      <c r="D11009" t="s">
        <v>92</v>
      </c>
      <c r="E11009" t="s">
        <v>151</v>
      </c>
      <c r="F11009" t="s">
        <v>9199</v>
      </c>
      <c r="G11009" t="s">
        <v>153</v>
      </c>
      <c r="H11009" t="s">
        <v>143</v>
      </c>
      <c r="I11009" t="s">
        <v>135</v>
      </c>
      <c r="J11009" t="s">
        <v>136</v>
      </c>
      <c r="K11009" t="s">
        <v>137</v>
      </c>
      <c r="L11009" t="s">
        <v>30939</v>
      </c>
      <c r="M11009" t="s">
        <v>30940</v>
      </c>
      <c r="N11009">
        <v>1.28</v>
      </c>
      <c r="O11009">
        <v>0</v>
      </c>
      <c r="P11009">
        <v>127</v>
      </c>
      <c r="Q11009">
        <v>0</v>
      </c>
      <c r="R11009">
        <v>7</v>
      </c>
      <c r="S11009">
        <v>0</v>
      </c>
      <c r="T11009">
        <v>4</v>
      </c>
      <c r="U11009">
        <v>0</v>
      </c>
      <c r="V11009">
        <v>0</v>
      </c>
      <c r="W11009">
        <v>0</v>
      </c>
      <c r="X11009">
        <v>68.964666523898956</v>
      </c>
      <c r="Y11009">
        <v>0</v>
      </c>
      <c r="Z11009">
        <v>0.46274777447566917</v>
      </c>
      <c r="AA11009">
        <v>0</v>
      </c>
      <c r="AB11009">
        <v>24.268239274561683</v>
      </c>
      <c r="AC11009">
        <v>0</v>
      </c>
      <c r="AD11009">
        <v>0</v>
      </c>
      <c r="AE11009">
        <v>93.695653572936308</v>
      </c>
    </row>
    <row r="11010" spans="1:31" x14ac:dyDescent="0.25">
      <c r="A11010">
        <v>1688208</v>
      </c>
      <c r="B11010">
        <v>1</v>
      </c>
      <c r="C11010" t="s">
        <v>81</v>
      </c>
      <c r="D11010" t="s">
        <v>121</v>
      </c>
      <c r="E11010" t="s">
        <v>131</v>
      </c>
      <c r="F11010" t="s">
        <v>30941</v>
      </c>
      <c r="G11010" t="s">
        <v>161</v>
      </c>
      <c r="H11010" t="s">
        <v>134</v>
      </c>
      <c r="I11010" t="s">
        <v>135</v>
      </c>
      <c r="J11010" t="s">
        <v>136</v>
      </c>
      <c r="K11010" t="s">
        <v>137</v>
      </c>
      <c r="L11010" t="s">
        <v>30942</v>
      </c>
      <c r="M11010" t="s">
        <v>30943</v>
      </c>
      <c r="N11010">
        <v>1.404722222</v>
      </c>
      <c r="O11010">
        <v>0</v>
      </c>
      <c r="P11010">
        <v>508</v>
      </c>
      <c r="Q11010">
        <v>0</v>
      </c>
      <c r="R11010">
        <v>0</v>
      </c>
      <c r="S11010">
        <v>2</v>
      </c>
      <c r="T11010">
        <v>32</v>
      </c>
      <c r="U11010">
        <v>0</v>
      </c>
      <c r="V11010">
        <v>0</v>
      </c>
      <c r="W11010">
        <v>0</v>
      </c>
      <c r="X11010">
        <v>66.173659863690247</v>
      </c>
      <c r="Y11010">
        <v>0</v>
      </c>
      <c r="Z11010">
        <v>0</v>
      </c>
      <c r="AA11010">
        <v>16.379224342328705</v>
      </c>
      <c r="AB11010">
        <v>10.358819064635963</v>
      </c>
      <c r="AC11010">
        <v>0</v>
      </c>
      <c r="AD11010">
        <v>0</v>
      </c>
      <c r="AE11010">
        <v>92.911703270654911</v>
      </c>
    </row>
    <row r="11011" spans="1:31" x14ac:dyDescent="0.25">
      <c r="A11011">
        <v>1687830</v>
      </c>
      <c r="B11011">
        <v>1</v>
      </c>
      <c r="C11011" t="s">
        <v>80</v>
      </c>
      <c r="D11011" t="s">
        <v>85</v>
      </c>
      <c r="E11011" t="s">
        <v>146</v>
      </c>
      <c r="F11011" t="s">
        <v>28855</v>
      </c>
      <c r="G11011" t="s">
        <v>281</v>
      </c>
      <c r="H11011" t="s">
        <v>143</v>
      </c>
      <c r="I11011" t="s">
        <v>135</v>
      </c>
      <c r="J11011" t="s">
        <v>136</v>
      </c>
      <c r="K11011" t="s">
        <v>167</v>
      </c>
      <c r="L11011" t="s">
        <v>30944</v>
      </c>
      <c r="M11011" t="s">
        <v>30945</v>
      </c>
      <c r="N11011">
        <v>8.0345119440000001</v>
      </c>
      <c r="O11011">
        <v>0</v>
      </c>
      <c r="P11011">
        <v>971</v>
      </c>
      <c r="Q11011">
        <v>0</v>
      </c>
      <c r="R11011">
        <v>0</v>
      </c>
      <c r="S11011">
        <v>0</v>
      </c>
      <c r="T11011">
        <v>131</v>
      </c>
      <c r="U11011">
        <v>0</v>
      </c>
      <c r="V11011">
        <v>0</v>
      </c>
      <c r="W11011">
        <v>0</v>
      </c>
      <c r="X11011">
        <v>2321.9530835283367</v>
      </c>
      <c r="Y11011">
        <v>0</v>
      </c>
      <c r="Z11011">
        <v>0</v>
      </c>
      <c r="AA11011">
        <v>0</v>
      </c>
      <c r="AB11011">
        <v>874.04859031317665</v>
      </c>
      <c r="AC11011">
        <v>0</v>
      </c>
      <c r="AD11011">
        <v>0</v>
      </c>
      <c r="AE11011">
        <v>3196.0016738415134</v>
      </c>
    </row>
    <row r="11012" spans="1:31" x14ac:dyDescent="0.25">
      <c r="A11012">
        <v>1687999</v>
      </c>
      <c r="B11012">
        <v>1</v>
      </c>
      <c r="C11012" t="s">
        <v>80</v>
      </c>
      <c r="D11012" t="s">
        <v>96</v>
      </c>
      <c r="E11012" t="s">
        <v>140</v>
      </c>
      <c r="F11012" t="s">
        <v>30946</v>
      </c>
      <c r="G11012" t="s">
        <v>142</v>
      </c>
      <c r="H11012" t="s">
        <v>143</v>
      </c>
      <c r="I11012" t="s">
        <v>135</v>
      </c>
      <c r="J11012" t="s">
        <v>136</v>
      </c>
      <c r="K11012" t="s">
        <v>137</v>
      </c>
      <c r="L11012" t="s">
        <v>30947</v>
      </c>
      <c r="M11012" t="s">
        <v>30948</v>
      </c>
      <c r="N11012">
        <v>6.6380555550000002</v>
      </c>
      <c r="O11012">
        <v>0</v>
      </c>
      <c r="P11012">
        <v>1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2.0446713782251944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2.0446713782251944</v>
      </c>
    </row>
    <row r="11013" spans="1:31" x14ac:dyDescent="0.25">
      <c r="A11013">
        <v>1687853</v>
      </c>
      <c r="B11013">
        <v>1</v>
      </c>
      <c r="C11013" t="s">
        <v>80</v>
      </c>
      <c r="D11013" t="s">
        <v>109</v>
      </c>
      <c r="E11013" t="s">
        <v>159</v>
      </c>
      <c r="F11013" t="s">
        <v>10319</v>
      </c>
      <c r="G11013" t="s">
        <v>281</v>
      </c>
      <c r="H11013" t="s">
        <v>134</v>
      </c>
      <c r="I11013" t="s">
        <v>135</v>
      </c>
      <c r="J11013" t="s">
        <v>136</v>
      </c>
      <c r="K11013" t="s">
        <v>167</v>
      </c>
      <c r="L11013" t="s">
        <v>30949</v>
      </c>
      <c r="M11013" t="s">
        <v>30950</v>
      </c>
      <c r="N11013">
        <v>7.943888888</v>
      </c>
      <c r="O11013">
        <v>0</v>
      </c>
      <c r="P11013">
        <v>34</v>
      </c>
      <c r="Q11013">
        <v>0</v>
      </c>
      <c r="R11013">
        <v>15</v>
      </c>
      <c r="S11013">
        <v>0</v>
      </c>
      <c r="T11013">
        <v>23</v>
      </c>
      <c r="U11013">
        <v>0</v>
      </c>
      <c r="V11013">
        <v>0</v>
      </c>
      <c r="W11013">
        <v>0</v>
      </c>
      <c r="X11013">
        <v>44.798348377299945</v>
      </c>
      <c r="Y11013">
        <v>0</v>
      </c>
      <c r="Z11013">
        <v>59.616753971666164</v>
      </c>
      <c r="AA11013">
        <v>0</v>
      </c>
      <c r="AB11013">
        <v>259.27759702416563</v>
      </c>
      <c r="AC11013">
        <v>0</v>
      </c>
      <c r="AD11013">
        <v>0</v>
      </c>
      <c r="AE11013">
        <v>363.69269937313175</v>
      </c>
    </row>
    <row r="11014" spans="1:31" x14ac:dyDescent="0.25">
      <c r="A11014">
        <v>1687893</v>
      </c>
      <c r="B11014">
        <v>1</v>
      </c>
      <c r="C11014" t="s">
        <v>80</v>
      </c>
      <c r="D11014" t="s">
        <v>96</v>
      </c>
      <c r="E11014" t="s">
        <v>140</v>
      </c>
      <c r="F11014" t="s">
        <v>30951</v>
      </c>
      <c r="G11014" t="s">
        <v>209</v>
      </c>
      <c r="H11014" t="s">
        <v>143</v>
      </c>
      <c r="I11014" t="s">
        <v>135</v>
      </c>
      <c r="J11014" t="s">
        <v>136</v>
      </c>
      <c r="K11014" t="s">
        <v>137</v>
      </c>
      <c r="L11014" t="s">
        <v>30952</v>
      </c>
      <c r="M11014" t="s">
        <v>30953</v>
      </c>
      <c r="N11014">
        <v>8.1775000000000002</v>
      </c>
      <c r="O11014">
        <v>0</v>
      </c>
      <c r="P11014">
        <v>2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1.2993689888261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1.2993689888261</v>
      </c>
    </row>
    <row r="11015" spans="1:31" x14ac:dyDescent="0.25">
      <c r="A11015">
        <v>1688225</v>
      </c>
      <c r="B11015">
        <v>1</v>
      </c>
      <c r="C11015" t="s">
        <v>81</v>
      </c>
      <c r="D11015" t="s">
        <v>128</v>
      </c>
      <c r="E11015" t="s">
        <v>140</v>
      </c>
      <c r="F11015" t="s">
        <v>30954</v>
      </c>
      <c r="G11015" t="s">
        <v>209</v>
      </c>
      <c r="H11015" t="s">
        <v>143</v>
      </c>
      <c r="I11015" t="s">
        <v>135</v>
      </c>
      <c r="J11015" t="s">
        <v>136</v>
      </c>
      <c r="K11015" t="s">
        <v>137</v>
      </c>
      <c r="L11015" t="s">
        <v>30955</v>
      </c>
      <c r="M11015" t="s">
        <v>30956</v>
      </c>
      <c r="N11015">
        <v>1.7252777770000001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1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3.0745573612160877</v>
      </c>
      <c r="AC11015">
        <v>0</v>
      </c>
      <c r="AD11015">
        <v>0</v>
      </c>
      <c r="AE11015">
        <v>3.0745573612160877</v>
      </c>
    </row>
    <row r="11016" spans="1:31" x14ac:dyDescent="0.25">
      <c r="A11016">
        <v>1687836</v>
      </c>
      <c r="B11016">
        <v>1</v>
      </c>
      <c r="C11016" t="s">
        <v>80</v>
      </c>
      <c r="D11016" t="s">
        <v>104</v>
      </c>
      <c r="E11016" t="s">
        <v>159</v>
      </c>
      <c r="F11016" t="s">
        <v>13772</v>
      </c>
      <c r="G11016" t="s">
        <v>161</v>
      </c>
      <c r="H11016" t="s">
        <v>134</v>
      </c>
      <c r="I11016" t="s">
        <v>135</v>
      </c>
      <c r="J11016" t="s">
        <v>136</v>
      </c>
      <c r="K11016" t="s">
        <v>137</v>
      </c>
      <c r="L11016" t="s">
        <v>30957</v>
      </c>
      <c r="M11016" t="s">
        <v>30958</v>
      </c>
      <c r="N11016">
        <v>0.47472222200000003</v>
      </c>
      <c r="O11016">
        <v>5</v>
      </c>
      <c r="P11016">
        <v>4761</v>
      </c>
      <c r="Q11016">
        <v>10</v>
      </c>
      <c r="R11016">
        <v>42</v>
      </c>
      <c r="S11016">
        <v>4</v>
      </c>
      <c r="T11016">
        <v>477</v>
      </c>
      <c r="U11016">
        <v>0</v>
      </c>
      <c r="V11016">
        <v>3</v>
      </c>
      <c r="W11016">
        <v>2.2391578847228746</v>
      </c>
      <c r="X11016">
        <v>897.17520931504157</v>
      </c>
      <c r="Y11016">
        <v>2.1678570959483636</v>
      </c>
      <c r="Z11016">
        <v>11.540521019257763</v>
      </c>
      <c r="AA11016">
        <v>5.1972496685286425</v>
      </c>
      <c r="AB11016">
        <v>301.16335318542184</v>
      </c>
      <c r="AC11016">
        <v>0</v>
      </c>
      <c r="AD11016">
        <v>22.385551921220713</v>
      </c>
      <c r="AE11016">
        <v>1241.8689000901418</v>
      </c>
    </row>
    <row r="11017" spans="1:31" x14ac:dyDescent="0.25">
      <c r="A11017">
        <v>1688085</v>
      </c>
      <c r="B11017">
        <v>1</v>
      </c>
      <c r="C11017" t="s">
        <v>81</v>
      </c>
      <c r="D11017" t="s">
        <v>120</v>
      </c>
      <c r="E11017" t="s">
        <v>146</v>
      </c>
      <c r="F11017" t="s">
        <v>16312</v>
      </c>
      <c r="G11017" t="s">
        <v>281</v>
      </c>
      <c r="H11017" t="s">
        <v>143</v>
      </c>
      <c r="I11017" t="s">
        <v>135</v>
      </c>
      <c r="J11017" t="s">
        <v>136</v>
      </c>
      <c r="K11017" t="s">
        <v>167</v>
      </c>
      <c r="L11017" t="s">
        <v>30959</v>
      </c>
      <c r="M11017" t="s">
        <v>30960</v>
      </c>
      <c r="N11017">
        <v>4.8928211109999999</v>
      </c>
      <c r="O11017">
        <v>0</v>
      </c>
      <c r="P11017">
        <v>57</v>
      </c>
      <c r="Q11017">
        <v>0</v>
      </c>
      <c r="R11017">
        <v>11</v>
      </c>
      <c r="S11017">
        <v>0</v>
      </c>
      <c r="T11017">
        <v>9</v>
      </c>
      <c r="U11017">
        <v>0</v>
      </c>
      <c r="V11017">
        <v>0</v>
      </c>
      <c r="W11017">
        <v>0</v>
      </c>
      <c r="X11017">
        <v>82.796351748273366</v>
      </c>
      <c r="Y11017">
        <v>0</v>
      </c>
      <c r="Z11017">
        <v>5.1836535350797606</v>
      </c>
      <c r="AA11017">
        <v>0</v>
      </c>
      <c r="AB11017">
        <v>10.912555400073998</v>
      </c>
      <c r="AC11017">
        <v>0</v>
      </c>
      <c r="AD11017">
        <v>0</v>
      </c>
      <c r="AE11017">
        <v>98.892560683427121</v>
      </c>
    </row>
    <row r="11018" spans="1:31" x14ac:dyDescent="0.25">
      <c r="A11018">
        <v>1688331</v>
      </c>
      <c r="B11018">
        <v>1</v>
      </c>
      <c r="C11018" t="s">
        <v>80</v>
      </c>
      <c r="D11018" t="s">
        <v>104</v>
      </c>
      <c r="E11018" t="s">
        <v>131</v>
      </c>
      <c r="F11018" t="s">
        <v>30961</v>
      </c>
      <c r="G11018" t="s">
        <v>166</v>
      </c>
      <c r="H11018" t="s">
        <v>134</v>
      </c>
      <c r="I11018" t="s">
        <v>135</v>
      </c>
      <c r="J11018" t="s">
        <v>136</v>
      </c>
      <c r="K11018" t="s">
        <v>137</v>
      </c>
      <c r="L11018" t="s">
        <v>30544</v>
      </c>
      <c r="M11018" t="s">
        <v>30962</v>
      </c>
      <c r="N11018">
        <v>0.14722222200000001</v>
      </c>
      <c r="O11018">
        <v>1</v>
      </c>
      <c r="P11018">
        <v>712</v>
      </c>
      <c r="Q11018">
        <v>9</v>
      </c>
      <c r="R11018">
        <v>8</v>
      </c>
      <c r="S11018">
        <v>30</v>
      </c>
      <c r="T11018">
        <v>64</v>
      </c>
      <c r="U11018">
        <v>5</v>
      </c>
      <c r="V11018">
        <v>0</v>
      </c>
      <c r="W11018">
        <v>8.4360683706666655E-3</v>
      </c>
      <c r="X11018">
        <v>26.932534320785425</v>
      </c>
      <c r="Y11018">
        <v>9.1129719746375581</v>
      </c>
      <c r="Z11018">
        <v>0.26015644746890554</v>
      </c>
      <c r="AA11018">
        <v>42.424269819244579</v>
      </c>
      <c r="AB11018">
        <v>3.3152565143620554</v>
      </c>
      <c r="AC11018">
        <v>37.884230202717951</v>
      </c>
      <c r="AD11018">
        <v>0</v>
      </c>
      <c r="AE11018">
        <v>119.93785534758715</v>
      </c>
    </row>
    <row r="11019" spans="1:31" x14ac:dyDescent="0.25">
      <c r="A11019">
        <v>1688185</v>
      </c>
      <c r="B11019">
        <v>1</v>
      </c>
      <c r="C11019" t="s">
        <v>80</v>
      </c>
      <c r="D11019" t="s">
        <v>100</v>
      </c>
      <c r="E11019" t="s">
        <v>140</v>
      </c>
      <c r="F11019" t="s">
        <v>30963</v>
      </c>
      <c r="G11019" t="s">
        <v>267</v>
      </c>
      <c r="H11019" t="s">
        <v>143</v>
      </c>
      <c r="I11019" t="s">
        <v>135</v>
      </c>
      <c r="J11019" t="s">
        <v>136</v>
      </c>
      <c r="K11019" t="s">
        <v>137</v>
      </c>
      <c r="L11019" t="s">
        <v>30964</v>
      </c>
      <c r="M11019" t="s">
        <v>30965</v>
      </c>
      <c r="N11019">
        <v>3.3144444439999998</v>
      </c>
      <c r="O11019">
        <v>0</v>
      </c>
      <c r="P11019">
        <v>1</v>
      </c>
      <c r="Q11019">
        <v>0</v>
      </c>
      <c r="R11019">
        <v>0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2.8082293359324759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2.8082293359324759</v>
      </c>
    </row>
    <row r="11020" spans="1:31" x14ac:dyDescent="0.25">
      <c r="A11020">
        <v>1687959</v>
      </c>
      <c r="B11020">
        <v>1</v>
      </c>
      <c r="C11020" t="s">
        <v>80</v>
      </c>
      <c r="D11020" t="s">
        <v>89</v>
      </c>
      <c r="E11020" t="s">
        <v>159</v>
      </c>
      <c r="F11020" t="s">
        <v>30966</v>
      </c>
      <c r="G11020" t="s">
        <v>389</v>
      </c>
      <c r="H11020" t="s">
        <v>134</v>
      </c>
      <c r="I11020" t="s">
        <v>135</v>
      </c>
      <c r="J11020" t="s">
        <v>3</v>
      </c>
      <c r="K11020" t="s">
        <v>137</v>
      </c>
      <c r="L11020" t="s">
        <v>30967</v>
      </c>
      <c r="M11020" t="s">
        <v>30968</v>
      </c>
      <c r="N11020">
        <v>0.55833333299999999</v>
      </c>
      <c r="O11020">
        <v>0</v>
      </c>
      <c r="P11020">
        <v>1203</v>
      </c>
      <c r="Q11020">
        <v>1</v>
      </c>
      <c r="R11020">
        <v>10</v>
      </c>
      <c r="S11020">
        <v>3</v>
      </c>
      <c r="T11020">
        <v>200</v>
      </c>
      <c r="U11020">
        <v>0</v>
      </c>
      <c r="V11020">
        <v>3</v>
      </c>
      <c r="W11020">
        <v>0</v>
      </c>
      <c r="X11020">
        <v>437.60666652976658</v>
      </c>
      <c r="Y11020">
        <v>0.64161395181635006</v>
      </c>
      <c r="Z11020">
        <v>1.5098358786987249</v>
      </c>
      <c r="AA11020">
        <v>4.0101941656734832</v>
      </c>
      <c r="AB11020">
        <v>351.93569788009592</v>
      </c>
      <c r="AC11020">
        <v>0</v>
      </c>
      <c r="AD11020">
        <v>145.62768510973376</v>
      </c>
      <c r="AE11020">
        <v>941.33169351578488</v>
      </c>
    </row>
    <row r="11021" spans="1:31" x14ac:dyDescent="0.25">
      <c r="A11021">
        <v>1687936</v>
      </c>
      <c r="B11021">
        <v>1</v>
      </c>
      <c r="C11021" t="s">
        <v>80</v>
      </c>
      <c r="D11021" t="s">
        <v>98</v>
      </c>
      <c r="E11021" t="s">
        <v>164</v>
      </c>
      <c r="F11021" t="s">
        <v>27676</v>
      </c>
      <c r="G11021" t="s">
        <v>161</v>
      </c>
      <c r="H11021" t="s">
        <v>134</v>
      </c>
      <c r="I11021" t="s">
        <v>135</v>
      </c>
      <c r="J11021" t="s">
        <v>136</v>
      </c>
      <c r="K11021" t="s">
        <v>137</v>
      </c>
      <c r="L11021" t="s">
        <v>30969</v>
      </c>
      <c r="M11021" t="s">
        <v>30970</v>
      </c>
      <c r="N11021">
        <v>0.95861111099999996</v>
      </c>
      <c r="O11021">
        <v>0</v>
      </c>
      <c r="P11021">
        <v>1271</v>
      </c>
      <c r="Q11021">
        <v>0</v>
      </c>
      <c r="R11021">
        <v>21</v>
      </c>
      <c r="S11021">
        <v>1</v>
      </c>
      <c r="T11021">
        <v>149</v>
      </c>
      <c r="U11021">
        <v>0</v>
      </c>
      <c r="V11021">
        <v>0</v>
      </c>
      <c r="W11021">
        <v>0</v>
      </c>
      <c r="X11021">
        <v>317.48603095392565</v>
      </c>
      <c r="Y11021">
        <v>0</v>
      </c>
      <c r="Z11021">
        <v>8.9173926098896867</v>
      </c>
      <c r="AA11021">
        <v>1.9271158598374694</v>
      </c>
      <c r="AB11021">
        <v>161.60080082252469</v>
      </c>
      <c r="AC11021">
        <v>0</v>
      </c>
      <c r="AD11021">
        <v>0</v>
      </c>
      <c r="AE11021">
        <v>489.93134024617746</v>
      </c>
    </row>
    <row r="11022" spans="1:31" x14ac:dyDescent="0.25">
      <c r="A11022">
        <v>1688102</v>
      </c>
      <c r="B11022">
        <v>1</v>
      </c>
      <c r="C11022" t="s">
        <v>80</v>
      </c>
      <c r="D11022" t="s">
        <v>103</v>
      </c>
      <c r="E11022" t="s">
        <v>159</v>
      </c>
      <c r="F11022" t="s">
        <v>30971</v>
      </c>
      <c r="G11022" t="s">
        <v>596</v>
      </c>
      <c r="H11022" t="s">
        <v>134</v>
      </c>
      <c r="I11022" t="s">
        <v>135</v>
      </c>
      <c r="J11022" t="s">
        <v>136</v>
      </c>
      <c r="K11022" t="s">
        <v>137</v>
      </c>
      <c r="L11022" t="s">
        <v>30972</v>
      </c>
      <c r="M11022" t="s">
        <v>30973</v>
      </c>
      <c r="N11022">
        <v>1.885555555</v>
      </c>
      <c r="O11022">
        <v>0</v>
      </c>
      <c r="P11022">
        <v>0</v>
      </c>
      <c r="Q11022">
        <v>0</v>
      </c>
      <c r="R11022">
        <v>0</v>
      </c>
      <c r="S11022">
        <v>1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0.63224278865436001</v>
      </c>
      <c r="AB11022">
        <v>0</v>
      </c>
      <c r="AC11022">
        <v>0</v>
      </c>
      <c r="AD11022">
        <v>0</v>
      </c>
      <c r="AE11022">
        <v>0.63224278865436001</v>
      </c>
    </row>
    <row r="11023" spans="1:31" x14ac:dyDescent="0.25">
      <c r="A11023">
        <v>1688002</v>
      </c>
      <c r="B11023">
        <v>1</v>
      </c>
      <c r="C11023" t="s">
        <v>81</v>
      </c>
      <c r="D11023" t="s">
        <v>119</v>
      </c>
      <c r="E11023" t="s">
        <v>146</v>
      </c>
      <c r="F11023" t="s">
        <v>30974</v>
      </c>
      <c r="G11023" t="s">
        <v>486</v>
      </c>
      <c r="H11023" t="s">
        <v>143</v>
      </c>
      <c r="I11023" t="s">
        <v>135</v>
      </c>
      <c r="J11023" t="s">
        <v>136</v>
      </c>
      <c r="K11023" t="s">
        <v>137</v>
      </c>
      <c r="L11023" t="s">
        <v>30975</v>
      </c>
      <c r="M11023" t="s">
        <v>30976</v>
      </c>
      <c r="N11023">
        <v>1.788333333</v>
      </c>
      <c r="O11023">
        <v>0</v>
      </c>
      <c r="P11023">
        <v>6</v>
      </c>
      <c r="Q11023">
        <v>0</v>
      </c>
      <c r="R11023">
        <v>17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0.6862483793587012</v>
      </c>
      <c r="Y11023">
        <v>0</v>
      </c>
      <c r="Z11023">
        <v>4.7706883259645982</v>
      </c>
      <c r="AA11023">
        <v>0</v>
      </c>
      <c r="AB11023">
        <v>0</v>
      </c>
      <c r="AC11023">
        <v>0</v>
      </c>
      <c r="AD11023">
        <v>0</v>
      </c>
      <c r="AE11023">
        <v>5.4569367053232991</v>
      </c>
    </row>
    <row r="11024" spans="1:31" x14ac:dyDescent="0.25">
      <c r="A11024">
        <v>1688271</v>
      </c>
      <c r="B11024">
        <v>1</v>
      </c>
      <c r="C11024" t="s">
        <v>81</v>
      </c>
      <c r="D11024" t="s">
        <v>121</v>
      </c>
      <c r="E11024" t="s">
        <v>159</v>
      </c>
      <c r="F11024" t="s">
        <v>30977</v>
      </c>
      <c r="G11024" t="s">
        <v>596</v>
      </c>
      <c r="H11024" t="s">
        <v>134</v>
      </c>
      <c r="I11024" t="s">
        <v>135</v>
      </c>
      <c r="J11024" t="s">
        <v>136</v>
      </c>
      <c r="K11024" t="s">
        <v>137</v>
      </c>
      <c r="L11024" t="s">
        <v>30978</v>
      </c>
      <c r="M11024" t="s">
        <v>30979</v>
      </c>
      <c r="N11024">
        <v>1.301111111</v>
      </c>
      <c r="O11024">
        <v>0</v>
      </c>
      <c r="P11024">
        <v>200</v>
      </c>
      <c r="Q11024">
        <v>0</v>
      </c>
      <c r="R11024">
        <v>0</v>
      </c>
      <c r="S11024">
        <v>1</v>
      </c>
      <c r="T11024">
        <v>17</v>
      </c>
      <c r="U11024">
        <v>0</v>
      </c>
      <c r="V11024">
        <v>0</v>
      </c>
      <c r="W11024">
        <v>0</v>
      </c>
      <c r="X11024">
        <v>28.820720156845212</v>
      </c>
      <c r="Y11024">
        <v>0</v>
      </c>
      <c r="Z11024">
        <v>0</v>
      </c>
      <c r="AA11024">
        <v>0.61217357205986112</v>
      </c>
      <c r="AB11024">
        <v>2.9380143575081585</v>
      </c>
      <c r="AC11024">
        <v>0</v>
      </c>
      <c r="AD11024">
        <v>0</v>
      </c>
      <c r="AE11024">
        <v>32.37090808641323</v>
      </c>
    </row>
    <row r="11025" spans="1:31" x14ac:dyDescent="0.25">
      <c r="A11025">
        <v>1688165</v>
      </c>
      <c r="B11025">
        <v>1</v>
      </c>
      <c r="C11025" t="s">
        <v>80</v>
      </c>
      <c r="D11025" t="s">
        <v>92</v>
      </c>
      <c r="E11025" t="s">
        <v>200</v>
      </c>
      <c r="F11025" t="s">
        <v>29808</v>
      </c>
      <c r="G11025" t="s">
        <v>202</v>
      </c>
      <c r="H11025" t="s">
        <v>143</v>
      </c>
      <c r="I11025" t="s">
        <v>135</v>
      </c>
      <c r="J11025" t="s">
        <v>136</v>
      </c>
      <c r="K11025" t="s">
        <v>137</v>
      </c>
      <c r="L11025" t="s">
        <v>30980</v>
      </c>
      <c r="M11025" t="s">
        <v>30981</v>
      </c>
      <c r="N11025">
        <v>2.099722222</v>
      </c>
      <c r="O11025">
        <v>0</v>
      </c>
      <c r="P11025">
        <v>382</v>
      </c>
      <c r="Q11025">
        <v>0</v>
      </c>
      <c r="R11025">
        <v>1</v>
      </c>
      <c r="S11025">
        <v>0</v>
      </c>
      <c r="T11025">
        <v>14</v>
      </c>
      <c r="U11025">
        <v>0</v>
      </c>
      <c r="V11025">
        <v>0</v>
      </c>
      <c r="W11025">
        <v>0</v>
      </c>
      <c r="X11025">
        <v>271.30246583707986</v>
      </c>
      <c r="Y11025">
        <v>0</v>
      </c>
      <c r="Z11025">
        <v>5.3135942892037782E-2</v>
      </c>
      <c r="AA11025">
        <v>0</v>
      </c>
      <c r="AB11025">
        <v>7.2671342685694214</v>
      </c>
      <c r="AC11025">
        <v>0</v>
      </c>
      <c r="AD11025">
        <v>0</v>
      </c>
      <c r="AE11025">
        <v>278.6227360485413</v>
      </c>
    </row>
    <row r="11026" spans="1:31" x14ac:dyDescent="0.25">
      <c r="A11026">
        <v>1688251</v>
      </c>
      <c r="B11026">
        <v>1</v>
      </c>
      <c r="C11026" t="s">
        <v>80</v>
      </c>
      <c r="D11026" t="s">
        <v>93</v>
      </c>
      <c r="E11026" t="s">
        <v>151</v>
      </c>
      <c r="F11026" t="s">
        <v>30982</v>
      </c>
      <c r="G11026" t="s">
        <v>153</v>
      </c>
      <c r="H11026" t="s">
        <v>143</v>
      </c>
      <c r="I11026" t="s">
        <v>135</v>
      </c>
      <c r="J11026" t="s">
        <v>136</v>
      </c>
      <c r="K11026" t="s">
        <v>137</v>
      </c>
      <c r="L11026" t="s">
        <v>30983</v>
      </c>
      <c r="M11026" t="s">
        <v>30984</v>
      </c>
      <c r="N11026">
        <v>2.4172222219999999</v>
      </c>
      <c r="O11026">
        <v>0</v>
      </c>
      <c r="P11026">
        <v>20</v>
      </c>
      <c r="Q11026">
        <v>0</v>
      </c>
      <c r="R11026">
        <v>4</v>
      </c>
      <c r="S11026">
        <v>0</v>
      </c>
      <c r="T11026">
        <v>1</v>
      </c>
      <c r="U11026">
        <v>0</v>
      </c>
      <c r="V11026">
        <v>0</v>
      </c>
      <c r="W11026">
        <v>0</v>
      </c>
      <c r="X11026">
        <v>26.23605678844525</v>
      </c>
      <c r="Y11026">
        <v>0</v>
      </c>
      <c r="Z11026">
        <v>10.783219006126636</v>
      </c>
      <c r="AA11026">
        <v>0</v>
      </c>
      <c r="AB11026">
        <v>23.605522037963407</v>
      </c>
      <c r="AC11026">
        <v>0</v>
      </c>
      <c r="AD11026">
        <v>0</v>
      </c>
      <c r="AE11026">
        <v>60.624797832535293</v>
      </c>
    </row>
    <row r="11027" spans="1:31" x14ac:dyDescent="0.25">
      <c r="A11027">
        <v>1687810</v>
      </c>
      <c r="B11027">
        <v>1</v>
      </c>
      <c r="C11027" t="s">
        <v>80</v>
      </c>
      <c r="D11027" t="s">
        <v>98</v>
      </c>
      <c r="E11027" t="s">
        <v>131</v>
      </c>
      <c r="F11027" t="s">
        <v>30630</v>
      </c>
      <c r="G11027" t="s">
        <v>161</v>
      </c>
      <c r="H11027" t="s">
        <v>134</v>
      </c>
      <c r="I11027" t="s">
        <v>135</v>
      </c>
      <c r="J11027" t="s">
        <v>136</v>
      </c>
      <c r="K11027" t="s">
        <v>137</v>
      </c>
      <c r="L11027" t="s">
        <v>30985</v>
      </c>
      <c r="M11027" t="s">
        <v>30986</v>
      </c>
      <c r="N11027">
        <v>1.1955555550000001</v>
      </c>
      <c r="O11027">
        <v>0</v>
      </c>
      <c r="P11027">
        <v>199</v>
      </c>
      <c r="Q11027">
        <v>0</v>
      </c>
      <c r="R11027">
        <v>70</v>
      </c>
      <c r="S11027">
        <v>3</v>
      </c>
      <c r="T11027">
        <v>50</v>
      </c>
      <c r="U11027">
        <v>0</v>
      </c>
      <c r="V11027">
        <v>0</v>
      </c>
      <c r="W11027">
        <v>0</v>
      </c>
      <c r="X11027">
        <v>74.365062673690801</v>
      </c>
      <c r="Y11027">
        <v>0</v>
      </c>
      <c r="Z11027">
        <v>32.62230853701179</v>
      </c>
      <c r="AA11027">
        <v>7.4922987093431157</v>
      </c>
      <c r="AB11027">
        <v>39.798141909878325</v>
      </c>
      <c r="AC11027">
        <v>0</v>
      </c>
      <c r="AD11027">
        <v>0</v>
      </c>
      <c r="AE11027">
        <v>154.27781182992402</v>
      </c>
    </row>
    <row r="11028" spans="1:31" x14ac:dyDescent="0.25">
      <c r="A11028">
        <v>1687916</v>
      </c>
      <c r="B11028">
        <v>1</v>
      </c>
      <c r="C11028" t="s">
        <v>80</v>
      </c>
      <c r="D11028" t="s">
        <v>99</v>
      </c>
      <c r="E11028" t="s">
        <v>151</v>
      </c>
      <c r="F11028" t="s">
        <v>19142</v>
      </c>
      <c r="G11028" t="s">
        <v>153</v>
      </c>
      <c r="H11028" t="s">
        <v>143</v>
      </c>
      <c r="I11028" t="s">
        <v>135</v>
      </c>
      <c r="J11028" t="s">
        <v>136</v>
      </c>
      <c r="K11028" t="s">
        <v>137</v>
      </c>
      <c r="L11028" t="s">
        <v>30987</v>
      </c>
      <c r="M11028" t="s">
        <v>30988</v>
      </c>
      <c r="N11028">
        <v>3.2458333330000002</v>
      </c>
      <c r="O11028">
        <v>0</v>
      </c>
      <c r="P11028">
        <v>19</v>
      </c>
      <c r="Q11028">
        <v>0</v>
      </c>
      <c r="R11028">
        <v>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9.2071103387139619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9.2071103387139619</v>
      </c>
    </row>
    <row r="11029" spans="1:31" x14ac:dyDescent="0.25">
      <c r="A11029">
        <v>1687816</v>
      </c>
      <c r="B11029">
        <v>1</v>
      </c>
      <c r="C11029" t="s">
        <v>80</v>
      </c>
      <c r="D11029" t="s">
        <v>82</v>
      </c>
      <c r="E11029" t="s">
        <v>140</v>
      </c>
      <c r="F11029" t="s">
        <v>30989</v>
      </c>
      <c r="G11029" t="s">
        <v>142</v>
      </c>
      <c r="H11029" t="s">
        <v>143</v>
      </c>
      <c r="I11029" t="s">
        <v>135</v>
      </c>
      <c r="J11029" t="s">
        <v>136</v>
      </c>
      <c r="K11029" t="s">
        <v>137</v>
      </c>
      <c r="L11029" t="s">
        <v>30990</v>
      </c>
      <c r="M11029" t="s">
        <v>30991</v>
      </c>
      <c r="N11029">
        <v>5.6466666659999998</v>
      </c>
      <c r="O11029">
        <v>0</v>
      </c>
      <c r="P11029">
        <v>15</v>
      </c>
      <c r="Q11029">
        <v>0</v>
      </c>
      <c r="R11029">
        <v>0</v>
      </c>
      <c r="S11029">
        <v>0</v>
      </c>
      <c r="T11029">
        <v>2</v>
      </c>
      <c r="U11029">
        <v>0</v>
      </c>
      <c r="V11029">
        <v>0</v>
      </c>
      <c r="W11029">
        <v>0</v>
      </c>
      <c r="X11029">
        <v>29.11780446256374</v>
      </c>
      <c r="Y11029">
        <v>0</v>
      </c>
      <c r="Z11029">
        <v>0</v>
      </c>
      <c r="AA11029">
        <v>0</v>
      </c>
      <c r="AB11029">
        <v>20.566756653263191</v>
      </c>
      <c r="AC11029">
        <v>0</v>
      </c>
      <c r="AD11029">
        <v>0</v>
      </c>
      <c r="AE11029">
        <v>49.684561115826931</v>
      </c>
    </row>
    <row r="11030" spans="1:31" x14ac:dyDescent="0.25">
      <c r="A11030">
        <v>1687879</v>
      </c>
      <c r="B11030">
        <v>1</v>
      </c>
      <c r="C11030" t="s">
        <v>80</v>
      </c>
      <c r="D11030" t="s">
        <v>108</v>
      </c>
      <c r="E11030" t="s">
        <v>146</v>
      </c>
      <c r="F11030" t="s">
        <v>6875</v>
      </c>
      <c r="G11030" t="s">
        <v>253</v>
      </c>
      <c r="H11030" t="s">
        <v>143</v>
      </c>
      <c r="I11030" t="s">
        <v>135</v>
      </c>
      <c r="J11030" t="s">
        <v>136</v>
      </c>
      <c r="K11030" t="s">
        <v>167</v>
      </c>
      <c r="L11030" t="s">
        <v>30992</v>
      </c>
      <c r="M11030" t="s">
        <v>30993</v>
      </c>
      <c r="N11030">
        <v>6.7108333330000001</v>
      </c>
      <c r="O11030">
        <v>0</v>
      </c>
      <c r="P11030">
        <v>68</v>
      </c>
      <c r="Q11030">
        <v>0</v>
      </c>
      <c r="R11030">
        <v>12</v>
      </c>
      <c r="S11030">
        <v>0</v>
      </c>
      <c r="T11030">
        <v>7</v>
      </c>
      <c r="U11030">
        <v>0</v>
      </c>
      <c r="V11030">
        <v>0</v>
      </c>
      <c r="W11030">
        <v>0</v>
      </c>
      <c r="X11030">
        <v>51.066475019030655</v>
      </c>
      <c r="Y11030">
        <v>0</v>
      </c>
      <c r="Z11030">
        <v>2.7609550945696419</v>
      </c>
      <c r="AA11030">
        <v>0</v>
      </c>
      <c r="AB11030">
        <v>17.194143362518812</v>
      </c>
      <c r="AC11030">
        <v>0</v>
      </c>
      <c r="AD11030">
        <v>0</v>
      </c>
      <c r="AE11030">
        <v>71.021573476119116</v>
      </c>
    </row>
    <row r="11031" spans="1:31" x14ac:dyDescent="0.25">
      <c r="A11031">
        <v>1687802</v>
      </c>
      <c r="B11031">
        <v>1</v>
      </c>
      <c r="C11031" t="s">
        <v>80</v>
      </c>
      <c r="D11031" t="s">
        <v>110</v>
      </c>
      <c r="E11031" t="s">
        <v>140</v>
      </c>
      <c r="F11031" t="s">
        <v>30994</v>
      </c>
      <c r="G11031" t="s">
        <v>197</v>
      </c>
      <c r="H11031" t="s">
        <v>143</v>
      </c>
      <c r="I11031" t="s">
        <v>135</v>
      </c>
      <c r="J11031" t="s">
        <v>136</v>
      </c>
      <c r="K11031" t="s">
        <v>137</v>
      </c>
      <c r="L11031" t="s">
        <v>30995</v>
      </c>
      <c r="M11031" t="s">
        <v>30996</v>
      </c>
      <c r="N11031">
        <v>2.1127777769999998</v>
      </c>
      <c r="O11031">
        <v>0</v>
      </c>
      <c r="P11031">
        <v>1</v>
      </c>
      <c r="Q11031">
        <v>0</v>
      </c>
      <c r="R11031">
        <v>0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0.19346624057496778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0.19346624057496778</v>
      </c>
    </row>
    <row r="11032" spans="1:31" x14ac:dyDescent="0.25">
      <c r="A11032">
        <v>1687925</v>
      </c>
      <c r="B11032">
        <v>1</v>
      </c>
      <c r="C11032" t="s">
        <v>80</v>
      </c>
      <c r="D11032" t="s">
        <v>101</v>
      </c>
      <c r="E11032" t="s">
        <v>151</v>
      </c>
      <c r="F11032" t="s">
        <v>30997</v>
      </c>
      <c r="G11032" t="s">
        <v>891</v>
      </c>
      <c r="H11032" t="s">
        <v>143</v>
      </c>
      <c r="I11032" t="s">
        <v>135</v>
      </c>
      <c r="J11032" t="s">
        <v>136</v>
      </c>
      <c r="K11032" t="s">
        <v>137</v>
      </c>
      <c r="L11032" t="s">
        <v>30998</v>
      </c>
      <c r="M11032" t="s">
        <v>30999</v>
      </c>
      <c r="N11032">
        <v>1.6711111110000001</v>
      </c>
      <c r="O11032">
        <v>0</v>
      </c>
      <c r="P11032">
        <v>12</v>
      </c>
      <c r="Q11032">
        <v>0</v>
      </c>
      <c r="R11032">
        <v>1</v>
      </c>
      <c r="S11032">
        <v>0</v>
      </c>
      <c r="T11032">
        <v>4</v>
      </c>
      <c r="U11032">
        <v>0</v>
      </c>
      <c r="V11032">
        <v>0</v>
      </c>
      <c r="W11032">
        <v>0</v>
      </c>
      <c r="X11032">
        <v>3.6862450798066484</v>
      </c>
      <c r="Y11032">
        <v>0</v>
      </c>
      <c r="Z11032">
        <v>0.12380418450836667</v>
      </c>
      <c r="AA11032">
        <v>0</v>
      </c>
      <c r="AB11032">
        <v>4.1080690008847371</v>
      </c>
      <c r="AC11032">
        <v>0</v>
      </c>
      <c r="AD11032">
        <v>0</v>
      </c>
      <c r="AE11032">
        <v>7.9181182651997517</v>
      </c>
    </row>
    <row r="11033" spans="1:31" x14ac:dyDescent="0.25">
      <c r="A11033">
        <v>1688048</v>
      </c>
      <c r="B11033">
        <v>1</v>
      </c>
      <c r="C11033" t="s">
        <v>80</v>
      </c>
      <c r="D11033" t="s">
        <v>100</v>
      </c>
      <c r="E11033" t="s">
        <v>140</v>
      </c>
      <c r="F11033" t="s">
        <v>31000</v>
      </c>
      <c r="G11033" t="s">
        <v>197</v>
      </c>
      <c r="H11033" t="s">
        <v>143</v>
      </c>
      <c r="I11033" t="s">
        <v>135</v>
      </c>
      <c r="J11033" t="s">
        <v>136</v>
      </c>
      <c r="K11033" t="s">
        <v>137</v>
      </c>
      <c r="L11033" t="s">
        <v>31001</v>
      </c>
      <c r="M11033" t="s">
        <v>31002</v>
      </c>
      <c r="N11033">
        <v>2.88</v>
      </c>
      <c r="O11033">
        <v>0</v>
      </c>
      <c r="P11033">
        <v>2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2.7598070293893029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2.7598070293893029</v>
      </c>
    </row>
    <row r="11034" spans="1:31" x14ac:dyDescent="0.25">
      <c r="A11034">
        <v>1687885</v>
      </c>
      <c r="B11034">
        <v>1</v>
      </c>
      <c r="C11034" t="s">
        <v>80</v>
      </c>
      <c r="D11034" t="s">
        <v>97</v>
      </c>
      <c r="E11034" t="s">
        <v>131</v>
      </c>
      <c r="F11034" t="s">
        <v>7624</v>
      </c>
      <c r="G11034" t="s">
        <v>161</v>
      </c>
      <c r="H11034" t="s">
        <v>134</v>
      </c>
      <c r="I11034" t="s">
        <v>135</v>
      </c>
      <c r="J11034" t="s">
        <v>136</v>
      </c>
      <c r="K11034" t="s">
        <v>137</v>
      </c>
      <c r="L11034" t="s">
        <v>30872</v>
      </c>
      <c r="M11034" t="s">
        <v>31003</v>
      </c>
      <c r="N11034">
        <v>0.75472222200000005</v>
      </c>
      <c r="O11034">
        <v>3</v>
      </c>
      <c r="P11034">
        <v>367</v>
      </c>
      <c r="Q11034">
        <v>5</v>
      </c>
      <c r="R11034">
        <v>68</v>
      </c>
      <c r="S11034">
        <v>12</v>
      </c>
      <c r="T11034">
        <v>47</v>
      </c>
      <c r="U11034">
        <v>0</v>
      </c>
      <c r="V11034">
        <v>0</v>
      </c>
      <c r="W11034">
        <v>123.22276140761552</v>
      </c>
      <c r="X11034">
        <v>136.52379691964285</v>
      </c>
      <c r="Y11034">
        <v>338.63353428790629</v>
      </c>
      <c r="Z11034">
        <v>8.5584473959262475</v>
      </c>
      <c r="AA11034">
        <v>227.01274702957252</v>
      </c>
      <c r="AB11034">
        <v>73.401395612582874</v>
      </c>
      <c r="AC11034">
        <v>0</v>
      </c>
      <c r="AD11034">
        <v>0</v>
      </c>
      <c r="AE11034">
        <v>907.35268265324623</v>
      </c>
    </row>
    <row r="11035" spans="1:31" x14ac:dyDescent="0.25">
      <c r="A11035">
        <v>1687796</v>
      </c>
      <c r="B11035">
        <v>1</v>
      </c>
      <c r="C11035" t="s">
        <v>80</v>
      </c>
      <c r="D11035" t="s">
        <v>108</v>
      </c>
      <c r="E11035" t="s">
        <v>146</v>
      </c>
      <c r="F11035" t="s">
        <v>31004</v>
      </c>
      <c r="G11035" t="s">
        <v>3582</v>
      </c>
      <c r="H11035" t="s">
        <v>143</v>
      </c>
      <c r="I11035" t="s">
        <v>135</v>
      </c>
      <c r="J11035" t="s">
        <v>136</v>
      </c>
      <c r="K11035" t="s">
        <v>137</v>
      </c>
      <c r="L11035" t="s">
        <v>31005</v>
      </c>
      <c r="M11035" t="s">
        <v>31006</v>
      </c>
      <c r="N11035">
        <v>0.58111111100000001</v>
      </c>
      <c r="O11035">
        <v>0</v>
      </c>
      <c r="P11035">
        <v>373</v>
      </c>
      <c r="Q11035">
        <v>0</v>
      </c>
      <c r="R11035">
        <v>3</v>
      </c>
      <c r="S11035">
        <v>0</v>
      </c>
      <c r="T11035">
        <v>301</v>
      </c>
      <c r="U11035">
        <v>0</v>
      </c>
      <c r="V11035">
        <v>0</v>
      </c>
      <c r="W11035">
        <v>0</v>
      </c>
      <c r="X11035">
        <v>49.646763242964056</v>
      </c>
      <c r="Y11035">
        <v>0</v>
      </c>
      <c r="Z11035">
        <v>6.9976524988442229E-2</v>
      </c>
      <c r="AA11035">
        <v>0</v>
      </c>
      <c r="AB11035">
        <v>65.361336475689384</v>
      </c>
      <c r="AC11035">
        <v>0</v>
      </c>
      <c r="AD11035">
        <v>0</v>
      </c>
      <c r="AE11035">
        <v>115.07807624364187</v>
      </c>
    </row>
    <row r="11036" spans="1:31" x14ac:dyDescent="0.25">
      <c r="A11036">
        <v>1687839</v>
      </c>
      <c r="B11036">
        <v>1</v>
      </c>
      <c r="C11036" t="s">
        <v>80</v>
      </c>
      <c r="D11036" t="s">
        <v>100</v>
      </c>
      <c r="E11036" t="s">
        <v>159</v>
      </c>
      <c r="F11036" t="s">
        <v>28992</v>
      </c>
      <c r="G11036" t="s">
        <v>281</v>
      </c>
      <c r="H11036" t="s">
        <v>134</v>
      </c>
      <c r="I11036" t="s">
        <v>135</v>
      </c>
      <c r="J11036" t="s">
        <v>136</v>
      </c>
      <c r="K11036" t="s">
        <v>167</v>
      </c>
      <c r="L11036" t="s">
        <v>31007</v>
      </c>
      <c r="M11036" t="s">
        <v>31008</v>
      </c>
      <c r="N11036">
        <v>8.5923694439999991</v>
      </c>
      <c r="O11036">
        <v>0</v>
      </c>
      <c r="P11036">
        <v>116</v>
      </c>
      <c r="Q11036">
        <v>0</v>
      </c>
      <c r="R11036">
        <v>3</v>
      </c>
      <c r="S11036">
        <v>0</v>
      </c>
      <c r="T11036">
        <v>15</v>
      </c>
      <c r="U11036">
        <v>0</v>
      </c>
      <c r="V11036">
        <v>0</v>
      </c>
      <c r="W11036">
        <v>0</v>
      </c>
      <c r="X11036">
        <v>146.01655005396455</v>
      </c>
      <c r="Y11036">
        <v>0</v>
      </c>
      <c r="Z11036">
        <v>1.016716081264E-2</v>
      </c>
      <c r="AA11036">
        <v>0</v>
      </c>
      <c r="AB11036">
        <v>61.534847603955612</v>
      </c>
      <c r="AC11036">
        <v>0</v>
      </c>
      <c r="AD11036">
        <v>0</v>
      </c>
      <c r="AE11036">
        <v>207.56156481873279</v>
      </c>
    </row>
    <row r="11037" spans="1:31" x14ac:dyDescent="0.25">
      <c r="A11037">
        <v>1688088</v>
      </c>
      <c r="B11037">
        <v>1</v>
      </c>
      <c r="C11037" t="s">
        <v>80</v>
      </c>
      <c r="D11037" t="s">
        <v>100</v>
      </c>
      <c r="E11037" t="s">
        <v>140</v>
      </c>
      <c r="F11037" t="s">
        <v>31009</v>
      </c>
      <c r="G11037" t="s">
        <v>197</v>
      </c>
      <c r="H11037" t="s">
        <v>143</v>
      </c>
      <c r="I11037" t="s">
        <v>135</v>
      </c>
      <c r="J11037" t="s">
        <v>136</v>
      </c>
      <c r="K11037" t="s">
        <v>137</v>
      </c>
      <c r="L11037" t="s">
        <v>31010</v>
      </c>
      <c r="M11037" t="s">
        <v>31011</v>
      </c>
      <c r="N11037">
        <v>0.83888888800000005</v>
      </c>
      <c r="O11037">
        <v>0</v>
      </c>
      <c r="P11037">
        <v>1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0.5316826083489834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0.5316826083489834</v>
      </c>
    </row>
    <row r="11038" spans="1:31" x14ac:dyDescent="0.25">
      <c r="A11038">
        <v>1688005</v>
      </c>
      <c r="B11038">
        <v>1</v>
      </c>
      <c r="C11038" t="s">
        <v>81</v>
      </c>
      <c r="D11038" t="s">
        <v>128</v>
      </c>
      <c r="E11038" t="s">
        <v>164</v>
      </c>
      <c r="F11038" t="s">
        <v>21354</v>
      </c>
      <c r="G11038" t="s">
        <v>161</v>
      </c>
      <c r="H11038" t="s">
        <v>134</v>
      </c>
      <c r="I11038" t="s">
        <v>135</v>
      </c>
      <c r="J11038" t="s">
        <v>136</v>
      </c>
      <c r="K11038" t="s">
        <v>137</v>
      </c>
      <c r="L11038" t="s">
        <v>31012</v>
      </c>
      <c r="M11038" t="s">
        <v>31013</v>
      </c>
      <c r="N11038">
        <v>0.109444444</v>
      </c>
      <c r="O11038">
        <v>7</v>
      </c>
      <c r="P11038">
        <v>75</v>
      </c>
      <c r="Q11038">
        <v>38</v>
      </c>
      <c r="R11038">
        <v>9</v>
      </c>
      <c r="S11038">
        <v>5</v>
      </c>
      <c r="T11038">
        <v>8</v>
      </c>
      <c r="U11038">
        <v>0</v>
      </c>
      <c r="V11038">
        <v>0</v>
      </c>
      <c r="W11038">
        <v>0.13284867757179999</v>
      </c>
      <c r="X11038">
        <v>0.64609843720898719</v>
      </c>
      <c r="Y11038">
        <v>1.9801301722575093</v>
      </c>
      <c r="Z11038">
        <v>0.1414061667157922</v>
      </c>
      <c r="AA11038">
        <v>2.546755293944805</v>
      </c>
      <c r="AB11038">
        <v>0.50598190798217224</v>
      </c>
      <c r="AC11038">
        <v>0</v>
      </c>
      <c r="AD11038">
        <v>0</v>
      </c>
      <c r="AE11038">
        <v>5.9532206556810658</v>
      </c>
    </row>
    <row r="11039" spans="1:31" x14ac:dyDescent="0.25">
      <c r="A11039">
        <v>1688197</v>
      </c>
      <c r="B11039">
        <v>1</v>
      </c>
      <c r="C11039" t="s">
        <v>81</v>
      </c>
      <c r="D11039" t="s">
        <v>118</v>
      </c>
      <c r="E11039" t="s">
        <v>164</v>
      </c>
      <c r="F11039" t="s">
        <v>4818</v>
      </c>
      <c r="G11039" t="s">
        <v>161</v>
      </c>
      <c r="H11039" t="s">
        <v>134</v>
      </c>
      <c r="I11039" t="s">
        <v>135</v>
      </c>
      <c r="J11039" t="s">
        <v>136</v>
      </c>
      <c r="K11039" t="s">
        <v>137</v>
      </c>
      <c r="L11039" t="s">
        <v>31014</v>
      </c>
      <c r="M11039" t="s">
        <v>31015</v>
      </c>
      <c r="N11039">
        <v>0.35916666600000002</v>
      </c>
      <c r="O11039">
        <v>0</v>
      </c>
      <c r="P11039">
        <v>2094</v>
      </c>
      <c r="Q11039">
        <v>5</v>
      </c>
      <c r="R11039">
        <v>150</v>
      </c>
      <c r="S11039">
        <v>1</v>
      </c>
      <c r="T11039">
        <v>298</v>
      </c>
      <c r="U11039">
        <v>0</v>
      </c>
      <c r="V11039">
        <v>1</v>
      </c>
      <c r="W11039">
        <v>0</v>
      </c>
      <c r="X11039">
        <v>166.74635612491431</v>
      </c>
      <c r="Y11039">
        <v>0.94630838705458764</v>
      </c>
      <c r="Z11039">
        <v>8.5150803081748077</v>
      </c>
      <c r="AA11039">
        <v>3.9661758148567525</v>
      </c>
      <c r="AB11039">
        <v>67.307378234549759</v>
      </c>
      <c r="AC11039">
        <v>0</v>
      </c>
      <c r="AD11039">
        <v>8.0616830224962985</v>
      </c>
      <c r="AE11039">
        <v>255.54298189204653</v>
      </c>
    </row>
    <row r="11040" spans="1:31" x14ac:dyDescent="0.25">
      <c r="A11040">
        <v>1688297</v>
      </c>
      <c r="B11040">
        <v>1</v>
      </c>
      <c r="C11040" t="s">
        <v>80</v>
      </c>
      <c r="D11040" t="s">
        <v>96</v>
      </c>
      <c r="E11040" t="s">
        <v>140</v>
      </c>
      <c r="F11040" t="s">
        <v>31016</v>
      </c>
      <c r="G11040" t="s">
        <v>142</v>
      </c>
      <c r="H11040" t="s">
        <v>143</v>
      </c>
      <c r="I11040" t="s">
        <v>135</v>
      </c>
      <c r="J11040" t="s">
        <v>136</v>
      </c>
      <c r="K11040" t="s">
        <v>137</v>
      </c>
      <c r="L11040" t="s">
        <v>31017</v>
      </c>
      <c r="M11040" t="s">
        <v>31018</v>
      </c>
      <c r="N11040">
        <v>5.7863888880000003</v>
      </c>
      <c r="O11040">
        <v>0</v>
      </c>
      <c r="P11040">
        <v>1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3.9908136661270412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3.9908136661270412</v>
      </c>
    </row>
    <row r="11041" spans="1:31" x14ac:dyDescent="0.25">
      <c r="A11041">
        <v>1687905</v>
      </c>
      <c r="B11041">
        <v>1</v>
      </c>
      <c r="C11041" t="s">
        <v>80</v>
      </c>
      <c r="D11041" t="s">
        <v>90</v>
      </c>
      <c r="E11041" t="s">
        <v>146</v>
      </c>
      <c r="F11041" t="s">
        <v>26363</v>
      </c>
      <c r="G11041" t="s">
        <v>294</v>
      </c>
      <c r="H11041" t="s">
        <v>143</v>
      </c>
      <c r="I11041" t="s">
        <v>135</v>
      </c>
      <c r="J11041" t="s">
        <v>136</v>
      </c>
      <c r="K11041" t="s">
        <v>167</v>
      </c>
      <c r="L11041" t="s">
        <v>31019</v>
      </c>
      <c r="M11041" t="s">
        <v>31020</v>
      </c>
      <c r="N11041">
        <v>1.87</v>
      </c>
      <c r="O11041">
        <v>0</v>
      </c>
      <c r="P11041">
        <v>770</v>
      </c>
      <c r="Q11041">
        <v>0</v>
      </c>
      <c r="R11041">
        <v>0</v>
      </c>
      <c r="S11041">
        <v>0</v>
      </c>
      <c r="T11041">
        <v>37</v>
      </c>
      <c r="U11041">
        <v>0</v>
      </c>
      <c r="V11041">
        <v>0</v>
      </c>
      <c r="W11041">
        <v>0</v>
      </c>
      <c r="X11041">
        <v>567.80982200278709</v>
      </c>
      <c r="Y11041">
        <v>0</v>
      </c>
      <c r="Z11041">
        <v>0</v>
      </c>
      <c r="AA11041">
        <v>0</v>
      </c>
      <c r="AB11041">
        <v>37.042169090278051</v>
      </c>
      <c r="AC11041">
        <v>0</v>
      </c>
      <c r="AD11041">
        <v>0</v>
      </c>
      <c r="AE11041">
        <v>604.85199109306518</v>
      </c>
    </row>
    <row r="11042" spans="1:31" x14ac:dyDescent="0.25">
      <c r="A11042">
        <v>1687819</v>
      </c>
      <c r="B11042">
        <v>1</v>
      </c>
      <c r="C11042" t="s">
        <v>80</v>
      </c>
      <c r="D11042" t="s">
        <v>85</v>
      </c>
      <c r="E11042" t="s">
        <v>200</v>
      </c>
      <c r="F11042" t="s">
        <v>28902</v>
      </c>
      <c r="G11042" t="s">
        <v>281</v>
      </c>
      <c r="H11042" t="s">
        <v>143</v>
      </c>
      <c r="I11042" t="s">
        <v>135</v>
      </c>
      <c r="J11042" t="s">
        <v>136</v>
      </c>
      <c r="K11042" t="s">
        <v>167</v>
      </c>
      <c r="L11042" t="s">
        <v>31021</v>
      </c>
      <c r="M11042" t="s">
        <v>31022</v>
      </c>
      <c r="N11042">
        <v>5.8216341659999999</v>
      </c>
      <c r="O11042">
        <v>0</v>
      </c>
      <c r="P11042">
        <v>155</v>
      </c>
      <c r="Q11042">
        <v>0</v>
      </c>
      <c r="R11042">
        <v>0</v>
      </c>
      <c r="S11042">
        <v>0</v>
      </c>
      <c r="T11042">
        <v>31</v>
      </c>
      <c r="U11042">
        <v>0</v>
      </c>
      <c r="V11042">
        <v>0</v>
      </c>
      <c r="W11042">
        <v>0</v>
      </c>
      <c r="X11042">
        <v>260.19770226101906</v>
      </c>
      <c r="Y11042">
        <v>0</v>
      </c>
      <c r="Z11042">
        <v>0</v>
      </c>
      <c r="AA11042">
        <v>0</v>
      </c>
      <c r="AB11042">
        <v>191.18713341083537</v>
      </c>
      <c r="AC11042">
        <v>0</v>
      </c>
      <c r="AD11042">
        <v>0</v>
      </c>
      <c r="AE11042">
        <v>451.38483567185443</v>
      </c>
    </row>
    <row r="11043" spans="1:31" x14ac:dyDescent="0.25">
      <c r="A11043">
        <v>1688260</v>
      </c>
      <c r="B11043">
        <v>1</v>
      </c>
      <c r="C11043" t="s">
        <v>81</v>
      </c>
      <c r="D11043" t="s">
        <v>118</v>
      </c>
      <c r="E11043" t="s">
        <v>151</v>
      </c>
      <c r="F11043" t="s">
        <v>31023</v>
      </c>
      <c r="G11043" t="s">
        <v>153</v>
      </c>
      <c r="H11043" t="s">
        <v>143</v>
      </c>
      <c r="I11043" t="s">
        <v>135</v>
      </c>
      <c r="J11043" t="s">
        <v>136</v>
      </c>
      <c r="K11043" t="s">
        <v>137</v>
      </c>
      <c r="L11043" t="s">
        <v>31024</v>
      </c>
      <c r="M11043" t="s">
        <v>31025</v>
      </c>
      <c r="N11043">
        <v>0.64055555500000005</v>
      </c>
      <c r="O11043">
        <v>0</v>
      </c>
      <c r="P11043">
        <v>15</v>
      </c>
      <c r="Q11043">
        <v>0</v>
      </c>
      <c r="R11043">
        <v>1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3.8383592945849148</v>
      </c>
      <c r="Y11043">
        <v>0</v>
      </c>
      <c r="Z11043">
        <v>0.39089617689750555</v>
      </c>
      <c r="AA11043">
        <v>0</v>
      </c>
      <c r="AB11043">
        <v>0</v>
      </c>
      <c r="AC11043">
        <v>0</v>
      </c>
      <c r="AD11043">
        <v>0</v>
      </c>
      <c r="AE11043">
        <v>4.2292554714824204</v>
      </c>
    </row>
    <row r="11044" spans="1:31" x14ac:dyDescent="0.25">
      <c r="A11044">
        <v>1688011</v>
      </c>
      <c r="B11044">
        <v>1</v>
      </c>
      <c r="C11044" t="s">
        <v>80</v>
      </c>
      <c r="D11044" t="s">
        <v>94</v>
      </c>
      <c r="E11044" t="s">
        <v>151</v>
      </c>
      <c r="F11044" t="s">
        <v>31026</v>
      </c>
      <c r="G11044" t="s">
        <v>281</v>
      </c>
      <c r="H11044" t="s">
        <v>143</v>
      </c>
      <c r="I11044" t="s">
        <v>135</v>
      </c>
      <c r="J11044" t="s">
        <v>136</v>
      </c>
      <c r="K11044" t="s">
        <v>137</v>
      </c>
      <c r="L11044" t="s">
        <v>31027</v>
      </c>
      <c r="M11044" t="s">
        <v>31028</v>
      </c>
      <c r="N11044">
        <v>0.335277777</v>
      </c>
      <c r="O11044">
        <v>0</v>
      </c>
      <c r="P11044">
        <v>208</v>
      </c>
      <c r="Q11044">
        <v>0</v>
      </c>
      <c r="R11044">
        <v>0</v>
      </c>
      <c r="S11044">
        <v>0</v>
      </c>
      <c r="T11044">
        <v>27</v>
      </c>
      <c r="U11044">
        <v>0</v>
      </c>
      <c r="V11044">
        <v>0</v>
      </c>
      <c r="W11044">
        <v>0</v>
      </c>
      <c r="X11044">
        <v>16.108193978561545</v>
      </c>
      <c r="Y11044">
        <v>0</v>
      </c>
      <c r="Z11044">
        <v>0</v>
      </c>
      <c r="AA11044">
        <v>0</v>
      </c>
      <c r="AB11044">
        <v>5.8076676388936486</v>
      </c>
      <c r="AC11044">
        <v>0</v>
      </c>
      <c r="AD11044">
        <v>0</v>
      </c>
      <c r="AE11044">
        <v>21.915861617455192</v>
      </c>
    </row>
    <row r="11045" spans="1:31" x14ac:dyDescent="0.25">
      <c r="A11045">
        <v>1688111</v>
      </c>
      <c r="B11045">
        <v>1</v>
      </c>
      <c r="C11045" t="s">
        <v>81</v>
      </c>
      <c r="D11045" t="s">
        <v>112</v>
      </c>
      <c r="E11045" t="s">
        <v>140</v>
      </c>
      <c r="F11045" t="s">
        <v>31029</v>
      </c>
      <c r="G11045" t="s">
        <v>197</v>
      </c>
      <c r="H11045" t="s">
        <v>143</v>
      </c>
      <c r="I11045" t="s">
        <v>135</v>
      </c>
      <c r="J11045" t="s">
        <v>136</v>
      </c>
      <c r="K11045" t="s">
        <v>137</v>
      </c>
      <c r="L11045" t="s">
        <v>31030</v>
      </c>
      <c r="M11045" t="s">
        <v>31031</v>
      </c>
      <c r="N11045">
        <v>7.6633333329999997</v>
      </c>
      <c r="O11045">
        <v>0</v>
      </c>
      <c r="P11045">
        <v>9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15.848859637135371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15.848859637135371</v>
      </c>
    </row>
    <row r="11046" spans="1:31" x14ac:dyDescent="0.25">
      <c r="A11046">
        <v>1687922</v>
      </c>
      <c r="B11046">
        <v>1</v>
      </c>
      <c r="C11046" t="s">
        <v>80</v>
      </c>
      <c r="D11046" t="s">
        <v>99</v>
      </c>
      <c r="E11046" t="s">
        <v>151</v>
      </c>
      <c r="F11046" t="s">
        <v>31032</v>
      </c>
      <c r="G11046" t="s">
        <v>153</v>
      </c>
      <c r="H11046" t="s">
        <v>143</v>
      </c>
      <c r="I11046" t="s">
        <v>135</v>
      </c>
      <c r="J11046" t="s">
        <v>136</v>
      </c>
      <c r="K11046" t="s">
        <v>137</v>
      </c>
      <c r="L11046" t="s">
        <v>31033</v>
      </c>
      <c r="M11046" t="s">
        <v>31034</v>
      </c>
      <c r="N11046">
        <v>6.8113888879999998</v>
      </c>
      <c r="O11046">
        <v>0</v>
      </c>
      <c r="P11046">
        <v>66</v>
      </c>
      <c r="Q11046">
        <v>0</v>
      </c>
      <c r="R11046">
        <v>0</v>
      </c>
      <c r="S11046">
        <v>0</v>
      </c>
      <c r="T11046">
        <v>3</v>
      </c>
      <c r="U11046">
        <v>0</v>
      </c>
      <c r="V11046">
        <v>0</v>
      </c>
      <c r="W11046">
        <v>0</v>
      </c>
      <c r="X11046">
        <v>65.894867017475676</v>
      </c>
      <c r="Y11046">
        <v>0</v>
      </c>
      <c r="Z11046">
        <v>0</v>
      </c>
      <c r="AA11046">
        <v>0</v>
      </c>
      <c r="AB11046">
        <v>16.474377680515254</v>
      </c>
      <c r="AC11046">
        <v>0</v>
      </c>
      <c r="AD11046">
        <v>0</v>
      </c>
      <c r="AE11046">
        <v>82.369244697990922</v>
      </c>
    </row>
    <row r="11047" spans="1:31" x14ac:dyDescent="0.25">
      <c r="A11047">
        <v>1688091</v>
      </c>
      <c r="B11047">
        <v>1</v>
      </c>
      <c r="C11047" t="s">
        <v>80</v>
      </c>
      <c r="D11047" t="s">
        <v>103</v>
      </c>
      <c r="E11047" t="s">
        <v>140</v>
      </c>
      <c r="F11047" t="s">
        <v>31035</v>
      </c>
      <c r="G11047" t="s">
        <v>197</v>
      </c>
      <c r="H11047" t="s">
        <v>143</v>
      </c>
      <c r="I11047" t="s">
        <v>135</v>
      </c>
      <c r="J11047" t="s">
        <v>136</v>
      </c>
      <c r="K11047" t="s">
        <v>137</v>
      </c>
      <c r="L11047" t="s">
        <v>31036</v>
      </c>
      <c r="M11047" t="s">
        <v>31037</v>
      </c>
      <c r="N11047">
        <v>4.7066666660000003</v>
      </c>
      <c r="O11047">
        <v>0</v>
      </c>
      <c r="P11047">
        <v>4</v>
      </c>
      <c r="Q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10.500691174782325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10.500691174782325</v>
      </c>
    </row>
    <row r="11048" spans="1:31" x14ac:dyDescent="0.25">
      <c r="A11048">
        <v>1688068</v>
      </c>
      <c r="B11048">
        <v>1</v>
      </c>
      <c r="C11048" t="s">
        <v>80</v>
      </c>
      <c r="D11048" t="s">
        <v>94</v>
      </c>
      <c r="E11048" t="s">
        <v>151</v>
      </c>
      <c r="F11048" t="s">
        <v>31038</v>
      </c>
      <c r="G11048" t="s">
        <v>526</v>
      </c>
      <c r="H11048" t="s">
        <v>143</v>
      </c>
      <c r="I11048" t="s">
        <v>135</v>
      </c>
      <c r="J11048" t="s">
        <v>136</v>
      </c>
      <c r="K11048" t="s">
        <v>137</v>
      </c>
      <c r="L11048" t="s">
        <v>31039</v>
      </c>
      <c r="M11048" t="s">
        <v>31040</v>
      </c>
      <c r="N11048">
        <v>0.95833333300000001</v>
      </c>
      <c r="O11048">
        <v>0</v>
      </c>
      <c r="P11048">
        <v>4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0.13941343871385004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0.13941343871385004</v>
      </c>
    </row>
    <row r="11049" spans="1:31" x14ac:dyDescent="0.25">
      <c r="A11049">
        <v>1687945</v>
      </c>
      <c r="B11049">
        <v>1</v>
      </c>
      <c r="C11049" t="s">
        <v>80</v>
      </c>
      <c r="D11049" t="s">
        <v>108</v>
      </c>
      <c r="E11049" t="s">
        <v>146</v>
      </c>
      <c r="F11049" t="s">
        <v>31041</v>
      </c>
      <c r="G11049" t="s">
        <v>148</v>
      </c>
      <c r="H11049" t="s">
        <v>143</v>
      </c>
      <c r="I11049" t="s">
        <v>135</v>
      </c>
      <c r="J11049" t="s">
        <v>136</v>
      </c>
      <c r="K11049" t="s">
        <v>137</v>
      </c>
      <c r="L11049" t="s">
        <v>31042</v>
      </c>
      <c r="M11049" t="s">
        <v>31043</v>
      </c>
      <c r="N11049">
        <v>0.92249999999999999</v>
      </c>
      <c r="O11049">
        <v>0</v>
      </c>
      <c r="P11049">
        <v>35</v>
      </c>
      <c r="Q11049">
        <v>0</v>
      </c>
      <c r="R11049">
        <v>6</v>
      </c>
      <c r="S11049">
        <v>0</v>
      </c>
      <c r="T11049">
        <v>2</v>
      </c>
      <c r="U11049">
        <v>0</v>
      </c>
      <c r="V11049">
        <v>0</v>
      </c>
      <c r="W11049">
        <v>0</v>
      </c>
      <c r="X11049">
        <v>3.6956249780661281</v>
      </c>
      <c r="Y11049">
        <v>0</v>
      </c>
      <c r="Z11049">
        <v>1.3927593930550914</v>
      </c>
      <c r="AA11049">
        <v>0</v>
      </c>
      <c r="AB11049">
        <v>0.37571120780529554</v>
      </c>
      <c r="AC11049">
        <v>0</v>
      </c>
      <c r="AD11049">
        <v>0</v>
      </c>
      <c r="AE11049">
        <v>5.4640955789265151</v>
      </c>
    </row>
    <row r="11050" spans="1:31" x14ac:dyDescent="0.25">
      <c r="A11050">
        <v>1688045</v>
      </c>
      <c r="B11050">
        <v>1</v>
      </c>
      <c r="C11050" t="s">
        <v>80</v>
      </c>
      <c r="D11050" t="s">
        <v>90</v>
      </c>
      <c r="E11050" t="s">
        <v>159</v>
      </c>
      <c r="F11050" t="s">
        <v>31044</v>
      </c>
      <c r="G11050" t="s">
        <v>1186</v>
      </c>
      <c r="H11050" t="s">
        <v>134</v>
      </c>
      <c r="I11050" t="s">
        <v>135</v>
      </c>
      <c r="J11050" t="s">
        <v>136</v>
      </c>
      <c r="K11050" t="s">
        <v>137</v>
      </c>
      <c r="L11050" t="s">
        <v>31045</v>
      </c>
      <c r="M11050" t="s">
        <v>31046</v>
      </c>
      <c r="N11050">
        <v>6.5752777770000002</v>
      </c>
      <c r="O11050">
        <v>0</v>
      </c>
      <c r="P11050">
        <v>6363</v>
      </c>
      <c r="Q11050">
        <v>0</v>
      </c>
      <c r="R11050">
        <v>0</v>
      </c>
      <c r="S11050">
        <v>0</v>
      </c>
      <c r="T11050">
        <v>427</v>
      </c>
      <c r="U11050">
        <v>0</v>
      </c>
      <c r="V11050">
        <v>1</v>
      </c>
      <c r="W11050">
        <v>0</v>
      </c>
      <c r="X11050">
        <v>16484.681953420732</v>
      </c>
      <c r="Y11050">
        <v>0</v>
      </c>
      <c r="Z11050">
        <v>0</v>
      </c>
      <c r="AA11050">
        <v>0</v>
      </c>
      <c r="AB11050">
        <v>2013.3827931471417</v>
      </c>
      <c r="AC11050">
        <v>0</v>
      </c>
      <c r="AD11050">
        <v>28.526776284628497</v>
      </c>
      <c r="AE11050">
        <v>18526.591522852501</v>
      </c>
    </row>
    <row r="11051" spans="1:31" x14ac:dyDescent="0.25">
      <c r="A11051">
        <v>1688323</v>
      </c>
      <c r="B11051">
        <v>1</v>
      </c>
      <c r="C11051" t="s">
        <v>80</v>
      </c>
      <c r="D11051" t="s">
        <v>93</v>
      </c>
      <c r="E11051" t="s">
        <v>140</v>
      </c>
      <c r="F11051" t="s">
        <v>31047</v>
      </c>
      <c r="G11051" t="s">
        <v>209</v>
      </c>
      <c r="H11051" t="s">
        <v>143</v>
      </c>
      <c r="I11051" t="s">
        <v>135</v>
      </c>
      <c r="J11051" t="s">
        <v>136</v>
      </c>
      <c r="K11051" t="s">
        <v>137</v>
      </c>
      <c r="L11051" t="s">
        <v>31048</v>
      </c>
      <c r="M11051" t="s">
        <v>31049</v>
      </c>
      <c r="N11051">
        <v>1.8958333329999999</v>
      </c>
      <c r="O11051">
        <v>0</v>
      </c>
      <c r="P11051">
        <v>1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3.4488560920406669E-2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3.4488560920406669E-2</v>
      </c>
    </row>
    <row r="11052" spans="1:31" x14ac:dyDescent="0.25">
      <c r="A11052">
        <v>1688131</v>
      </c>
      <c r="B11052">
        <v>1</v>
      </c>
      <c r="C11052" t="s">
        <v>81</v>
      </c>
      <c r="D11052" t="s">
        <v>128</v>
      </c>
      <c r="E11052" t="s">
        <v>140</v>
      </c>
      <c r="F11052" t="s">
        <v>31050</v>
      </c>
      <c r="G11052" t="s">
        <v>209</v>
      </c>
      <c r="H11052" t="s">
        <v>143</v>
      </c>
      <c r="I11052" t="s">
        <v>135</v>
      </c>
      <c r="J11052" t="s">
        <v>136</v>
      </c>
      <c r="K11052" t="s">
        <v>137</v>
      </c>
      <c r="L11052" t="s">
        <v>31051</v>
      </c>
      <c r="M11052" t="s">
        <v>31052</v>
      </c>
      <c r="N11052">
        <v>2.5611111110000002</v>
      </c>
      <c r="O11052">
        <v>0</v>
      </c>
      <c r="P11052">
        <v>12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7.1782213025387431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7.1782213025387431</v>
      </c>
    </row>
    <row r="11053" spans="1:31" x14ac:dyDescent="0.25">
      <c r="A11053">
        <v>1687799</v>
      </c>
      <c r="B11053">
        <v>1</v>
      </c>
      <c r="C11053" t="s">
        <v>80</v>
      </c>
      <c r="D11053" t="s">
        <v>97</v>
      </c>
      <c r="E11053" t="s">
        <v>164</v>
      </c>
      <c r="F11053" t="s">
        <v>31053</v>
      </c>
      <c r="G11053" t="s">
        <v>161</v>
      </c>
      <c r="H11053" t="s">
        <v>134</v>
      </c>
      <c r="I11053" t="s">
        <v>135</v>
      </c>
      <c r="J11053" t="s">
        <v>136</v>
      </c>
      <c r="K11053" t="s">
        <v>137</v>
      </c>
      <c r="L11053" t="s">
        <v>31054</v>
      </c>
      <c r="M11053" t="s">
        <v>31055</v>
      </c>
      <c r="N11053">
        <v>0.52111111099999996</v>
      </c>
      <c r="O11053">
        <v>1</v>
      </c>
      <c r="P11053">
        <v>4135</v>
      </c>
      <c r="Q11053">
        <v>7</v>
      </c>
      <c r="R11053">
        <v>154</v>
      </c>
      <c r="S11053">
        <v>12</v>
      </c>
      <c r="T11053">
        <v>452</v>
      </c>
      <c r="U11053">
        <v>2</v>
      </c>
      <c r="V11053">
        <v>0</v>
      </c>
      <c r="W11053">
        <v>0.1774544138766167</v>
      </c>
      <c r="X11053">
        <v>493.56028461378395</v>
      </c>
      <c r="Y11053">
        <v>0.67593444182442464</v>
      </c>
      <c r="Z11053">
        <v>12.671287942261841</v>
      </c>
      <c r="AA11053">
        <v>32.281994789358457</v>
      </c>
      <c r="AB11053">
        <v>102.64036174293479</v>
      </c>
      <c r="AC11053">
        <v>36.520507076733324</v>
      </c>
      <c r="AD11053">
        <v>0</v>
      </c>
      <c r="AE11053">
        <v>678.52782502077343</v>
      </c>
    </row>
    <row r="11054" spans="1:31" x14ac:dyDescent="0.25">
      <c r="A11054">
        <v>1687882</v>
      </c>
      <c r="B11054">
        <v>1</v>
      </c>
      <c r="C11054" t="s">
        <v>80</v>
      </c>
      <c r="D11054" t="s">
        <v>105</v>
      </c>
      <c r="E11054" t="s">
        <v>140</v>
      </c>
      <c r="F11054" t="s">
        <v>31056</v>
      </c>
      <c r="G11054" t="s">
        <v>197</v>
      </c>
      <c r="H11054" t="s">
        <v>143</v>
      </c>
      <c r="I11054" t="s">
        <v>135</v>
      </c>
      <c r="J11054" t="s">
        <v>136</v>
      </c>
      <c r="K11054" t="s">
        <v>137</v>
      </c>
      <c r="L11054" t="s">
        <v>31057</v>
      </c>
      <c r="M11054" t="s">
        <v>31058</v>
      </c>
      <c r="N11054">
        <v>6.0347222220000001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1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9.1338050587410002</v>
      </c>
      <c r="AC11054">
        <v>0</v>
      </c>
      <c r="AD11054">
        <v>0</v>
      </c>
      <c r="AE11054">
        <v>9.1338050587410002</v>
      </c>
    </row>
    <row r="11055" spans="1:31" x14ac:dyDescent="0.25">
      <c r="A11055">
        <v>1688237</v>
      </c>
      <c r="B11055">
        <v>1</v>
      </c>
      <c r="C11055" t="s">
        <v>80</v>
      </c>
      <c r="D11055" t="s">
        <v>93</v>
      </c>
      <c r="E11055" t="s">
        <v>151</v>
      </c>
      <c r="F11055" t="s">
        <v>31059</v>
      </c>
      <c r="G11055" t="s">
        <v>153</v>
      </c>
      <c r="H11055" t="s">
        <v>143</v>
      </c>
      <c r="I11055" t="s">
        <v>135</v>
      </c>
      <c r="J11055" t="s">
        <v>136</v>
      </c>
      <c r="K11055" t="s">
        <v>137</v>
      </c>
      <c r="L11055" t="s">
        <v>31060</v>
      </c>
      <c r="M11055" t="s">
        <v>31061</v>
      </c>
      <c r="N11055">
        <v>2.4397222219999999</v>
      </c>
      <c r="O11055">
        <v>0</v>
      </c>
      <c r="P11055">
        <v>0</v>
      </c>
      <c r="Q11055">
        <v>0</v>
      </c>
      <c r="R11055">
        <v>2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0</v>
      </c>
      <c r="Y11055">
        <v>0</v>
      </c>
      <c r="Z11055">
        <v>2.4846705022741333</v>
      </c>
      <c r="AA11055">
        <v>0</v>
      </c>
      <c r="AB11055">
        <v>0</v>
      </c>
      <c r="AC11055">
        <v>0</v>
      </c>
      <c r="AD11055">
        <v>0</v>
      </c>
      <c r="AE11055">
        <v>2.4846705022741333</v>
      </c>
    </row>
    <row r="11056" spans="1:31" x14ac:dyDescent="0.25">
      <c r="A11056">
        <v>1688337</v>
      </c>
      <c r="B11056">
        <v>1</v>
      </c>
      <c r="C11056" t="s">
        <v>81</v>
      </c>
      <c r="D11056" t="s">
        <v>127</v>
      </c>
      <c r="E11056" t="s">
        <v>140</v>
      </c>
      <c r="F11056" t="s">
        <v>31062</v>
      </c>
      <c r="G11056" t="s">
        <v>197</v>
      </c>
      <c r="H11056" t="s">
        <v>143</v>
      </c>
      <c r="I11056" t="s">
        <v>135</v>
      </c>
      <c r="J11056" t="s">
        <v>136</v>
      </c>
      <c r="K11056" t="s">
        <v>137</v>
      </c>
      <c r="L11056" t="s">
        <v>31063</v>
      </c>
      <c r="M11056" t="s">
        <v>31064</v>
      </c>
      <c r="N11056">
        <v>1.076944444</v>
      </c>
      <c r="O11056">
        <v>0</v>
      </c>
      <c r="P11056">
        <v>6</v>
      </c>
      <c r="Q11056">
        <v>0</v>
      </c>
      <c r="R11056">
        <v>0</v>
      </c>
      <c r="S11056">
        <v>0</v>
      </c>
      <c r="T11056">
        <v>1</v>
      </c>
      <c r="U11056">
        <v>0</v>
      </c>
      <c r="V11056">
        <v>0</v>
      </c>
      <c r="W11056">
        <v>0</v>
      </c>
      <c r="X11056">
        <v>2.1051664880474688</v>
      </c>
      <c r="Y11056">
        <v>0</v>
      </c>
      <c r="Z11056">
        <v>0</v>
      </c>
      <c r="AA11056">
        <v>0</v>
      </c>
      <c r="AB11056">
        <v>1.1674640766952056</v>
      </c>
      <c r="AC11056">
        <v>0</v>
      </c>
      <c r="AD11056">
        <v>0</v>
      </c>
      <c r="AE11056">
        <v>3.2726305647426743</v>
      </c>
    </row>
    <row r="11057" spans="1:31" x14ac:dyDescent="0.25">
      <c r="A11057">
        <v>1688194</v>
      </c>
      <c r="B11057">
        <v>1</v>
      </c>
      <c r="C11057" t="s">
        <v>81</v>
      </c>
      <c r="D11057" t="s">
        <v>118</v>
      </c>
      <c r="E11057" t="s">
        <v>151</v>
      </c>
      <c r="F11057" t="s">
        <v>31065</v>
      </c>
      <c r="G11057" t="s">
        <v>389</v>
      </c>
      <c r="H11057" t="s">
        <v>143</v>
      </c>
      <c r="I11057" t="s">
        <v>135</v>
      </c>
      <c r="J11057" t="s">
        <v>136</v>
      </c>
      <c r="K11057" t="s">
        <v>137</v>
      </c>
      <c r="L11057" t="s">
        <v>31066</v>
      </c>
      <c r="M11057" t="s">
        <v>31067</v>
      </c>
      <c r="N11057">
        <v>0.59194444400000001</v>
      </c>
      <c r="O11057">
        <v>0</v>
      </c>
      <c r="P11057">
        <v>51</v>
      </c>
      <c r="Q11057">
        <v>0</v>
      </c>
      <c r="R11057">
        <v>0</v>
      </c>
      <c r="S11057">
        <v>0</v>
      </c>
      <c r="T11057">
        <v>5</v>
      </c>
      <c r="U11057">
        <v>0</v>
      </c>
      <c r="V11057">
        <v>0</v>
      </c>
      <c r="W11057">
        <v>0</v>
      </c>
      <c r="X11057">
        <v>9.613272352147975</v>
      </c>
      <c r="Y11057">
        <v>0</v>
      </c>
      <c r="Z11057">
        <v>0</v>
      </c>
      <c r="AA11057">
        <v>0</v>
      </c>
      <c r="AB11057">
        <v>1.7977725817314547</v>
      </c>
      <c r="AC11057">
        <v>0</v>
      </c>
      <c r="AD11057">
        <v>0</v>
      </c>
      <c r="AE11057">
        <v>11.411044933879429</v>
      </c>
    </row>
    <row r="11058" spans="1:31" x14ac:dyDescent="0.25">
      <c r="A11058">
        <v>1688071</v>
      </c>
      <c r="B11058">
        <v>1</v>
      </c>
      <c r="C11058" t="s">
        <v>80</v>
      </c>
      <c r="D11058" t="s">
        <v>96</v>
      </c>
      <c r="E11058" t="s">
        <v>140</v>
      </c>
      <c r="F11058" t="s">
        <v>31068</v>
      </c>
      <c r="G11058" t="s">
        <v>209</v>
      </c>
      <c r="H11058" t="s">
        <v>143</v>
      </c>
      <c r="I11058" t="s">
        <v>135</v>
      </c>
      <c r="J11058" t="s">
        <v>136</v>
      </c>
      <c r="K11058" t="s">
        <v>137</v>
      </c>
      <c r="L11058" t="s">
        <v>31069</v>
      </c>
      <c r="M11058" t="s">
        <v>31070</v>
      </c>
      <c r="N11058">
        <v>1.876666666</v>
      </c>
      <c r="O11058">
        <v>0</v>
      </c>
      <c r="P11058">
        <v>1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</row>
    <row r="11059" spans="1:31" x14ac:dyDescent="0.25">
      <c r="A11059">
        <v>1687822</v>
      </c>
      <c r="B11059">
        <v>1</v>
      </c>
      <c r="C11059" t="s">
        <v>80</v>
      </c>
      <c r="D11059" t="s">
        <v>91</v>
      </c>
      <c r="E11059" t="s">
        <v>151</v>
      </c>
      <c r="F11059" t="s">
        <v>31071</v>
      </c>
      <c r="G11059" t="s">
        <v>153</v>
      </c>
      <c r="H11059" t="s">
        <v>143</v>
      </c>
      <c r="I11059" t="s">
        <v>135</v>
      </c>
      <c r="J11059" t="s">
        <v>136</v>
      </c>
      <c r="K11059" t="s">
        <v>137</v>
      </c>
      <c r="L11059" t="s">
        <v>31072</v>
      </c>
      <c r="M11059" t="s">
        <v>31073</v>
      </c>
      <c r="N11059">
        <v>4.1833333330000002</v>
      </c>
      <c r="O11059">
        <v>0</v>
      </c>
      <c r="P11059">
        <v>4</v>
      </c>
      <c r="Q11059">
        <v>0</v>
      </c>
      <c r="R11059">
        <v>6</v>
      </c>
      <c r="S11059">
        <v>0</v>
      </c>
      <c r="T11059">
        <v>2</v>
      </c>
      <c r="U11059">
        <v>0</v>
      </c>
      <c r="V11059">
        <v>0</v>
      </c>
      <c r="W11059">
        <v>0</v>
      </c>
      <c r="X11059">
        <v>1.0876509647471877</v>
      </c>
      <c r="Y11059">
        <v>0</v>
      </c>
      <c r="Z11059">
        <v>4.9507460419500999</v>
      </c>
      <c r="AA11059">
        <v>0</v>
      </c>
      <c r="AB11059">
        <v>0.11427365884678335</v>
      </c>
      <c r="AC11059">
        <v>0</v>
      </c>
      <c r="AD11059">
        <v>0</v>
      </c>
      <c r="AE11059">
        <v>6.152670665544071</v>
      </c>
    </row>
    <row r="11060" spans="1:31" x14ac:dyDescent="0.25">
      <c r="A11060">
        <v>1688257</v>
      </c>
      <c r="B11060">
        <v>1</v>
      </c>
      <c r="C11060" t="s">
        <v>80</v>
      </c>
      <c r="D11060" t="s">
        <v>90</v>
      </c>
      <c r="E11060" t="s">
        <v>140</v>
      </c>
      <c r="F11060" t="s">
        <v>31074</v>
      </c>
      <c r="G11060" t="s">
        <v>142</v>
      </c>
      <c r="H11060" t="s">
        <v>143</v>
      </c>
      <c r="I11060" t="s">
        <v>135</v>
      </c>
      <c r="J11060" t="s">
        <v>136</v>
      </c>
      <c r="K11060" t="s">
        <v>137</v>
      </c>
      <c r="L11060" t="s">
        <v>31075</v>
      </c>
      <c r="M11060" t="s">
        <v>31076</v>
      </c>
      <c r="N11060">
        <v>6.5147222219999996</v>
      </c>
      <c r="O11060">
        <v>0</v>
      </c>
      <c r="P11060">
        <v>4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8.8916937703184526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8.8916937703184526</v>
      </c>
    </row>
    <row r="11061" spans="1:31" x14ac:dyDescent="0.25">
      <c r="A11061">
        <v>1688658</v>
      </c>
      <c r="B11061">
        <v>1</v>
      </c>
      <c r="C11061" t="s">
        <v>80</v>
      </c>
      <c r="D11061" t="s">
        <v>96</v>
      </c>
      <c r="E11061" t="s">
        <v>140</v>
      </c>
      <c r="F11061" t="s">
        <v>31077</v>
      </c>
      <c r="G11061" t="s">
        <v>197</v>
      </c>
      <c r="H11061" t="s">
        <v>143</v>
      </c>
      <c r="I11061" t="s">
        <v>135</v>
      </c>
      <c r="J11061" t="s">
        <v>136</v>
      </c>
      <c r="K11061" t="s">
        <v>137</v>
      </c>
      <c r="L11061" t="s">
        <v>31078</v>
      </c>
      <c r="M11061" t="s">
        <v>31079</v>
      </c>
      <c r="N11061">
        <v>2.3927777770000001</v>
      </c>
      <c r="O11061">
        <v>0</v>
      </c>
      <c r="P11061">
        <v>0</v>
      </c>
      <c r="Q11061">
        <v>0</v>
      </c>
      <c r="R11061">
        <v>1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2.397049676434249</v>
      </c>
      <c r="AA11061">
        <v>0</v>
      </c>
      <c r="AB11061">
        <v>0</v>
      </c>
      <c r="AC11061">
        <v>0</v>
      </c>
      <c r="AD11061">
        <v>0</v>
      </c>
      <c r="AE11061">
        <v>2.397049676434249</v>
      </c>
    </row>
    <row r="11062" spans="1:31" x14ac:dyDescent="0.25">
      <c r="A11062">
        <v>1688681</v>
      </c>
      <c r="B11062">
        <v>1</v>
      </c>
      <c r="C11062" t="s">
        <v>81</v>
      </c>
      <c r="D11062" t="s">
        <v>117</v>
      </c>
      <c r="E11062" t="s">
        <v>131</v>
      </c>
      <c r="F11062" t="s">
        <v>31080</v>
      </c>
      <c r="G11062" t="s">
        <v>161</v>
      </c>
      <c r="H11062" t="s">
        <v>134</v>
      </c>
      <c r="I11062" t="s">
        <v>173</v>
      </c>
      <c r="J11062" t="s">
        <v>136</v>
      </c>
      <c r="K11062" t="s">
        <v>137</v>
      </c>
      <c r="L11062" t="s">
        <v>31081</v>
      </c>
      <c r="M11062" t="s">
        <v>31082</v>
      </c>
      <c r="N11062">
        <v>5.5555550000000002E-3</v>
      </c>
      <c r="O11062">
        <v>0</v>
      </c>
      <c r="P11062">
        <v>325</v>
      </c>
      <c r="Q11062">
        <v>12</v>
      </c>
      <c r="R11062">
        <v>24</v>
      </c>
      <c r="S11062">
        <v>8</v>
      </c>
      <c r="T11062">
        <v>30</v>
      </c>
      <c r="U11062">
        <v>3</v>
      </c>
      <c r="V11062">
        <v>0</v>
      </c>
      <c r="W11062">
        <v>0</v>
      </c>
      <c r="X11062">
        <v>0.19059014082188883</v>
      </c>
      <c r="Y11062">
        <v>4.7494312974466664E-2</v>
      </c>
      <c r="Z11062">
        <v>3.4601378795727784E-2</v>
      </c>
      <c r="AA11062">
        <v>0.10997173344066669</v>
      </c>
      <c r="AB11062">
        <v>0.1437509285628889</v>
      </c>
      <c r="AC11062">
        <v>0.64815190062777783</v>
      </c>
      <c r="AD11062">
        <v>0</v>
      </c>
      <c r="AE11062">
        <v>1.1745603952234167</v>
      </c>
    </row>
    <row r="11063" spans="1:31" x14ac:dyDescent="0.25">
      <c r="A11063">
        <v>1688495</v>
      </c>
      <c r="B11063">
        <v>1</v>
      </c>
      <c r="C11063" t="s">
        <v>80</v>
      </c>
      <c r="D11063" t="s">
        <v>85</v>
      </c>
      <c r="E11063" t="s">
        <v>146</v>
      </c>
      <c r="F11063" t="s">
        <v>31083</v>
      </c>
      <c r="G11063" t="s">
        <v>294</v>
      </c>
      <c r="H11063" t="s">
        <v>143</v>
      </c>
      <c r="I11063" t="s">
        <v>135</v>
      </c>
      <c r="J11063" t="s">
        <v>136</v>
      </c>
      <c r="K11063" t="s">
        <v>167</v>
      </c>
      <c r="L11063" t="s">
        <v>4437</v>
      </c>
      <c r="M11063" t="s">
        <v>31084</v>
      </c>
      <c r="N11063">
        <v>0.98250000000000004</v>
      </c>
      <c r="O11063">
        <v>0</v>
      </c>
      <c r="P11063">
        <v>861</v>
      </c>
      <c r="Q11063">
        <v>0</v>
      </c>
      <c r="R11063">
        <v>0</v>
      </c>
      <c r="S11063">
        <v>0</v>
      </c>
      <c r="T11063">
        <v>82</v>
      </c>
      <c r="U11063">
        <v>0</v>
      </c>
      <c r="V11063">
        <v>0</v>
      </c>
      <c r="W11063">
        <v>0</v>
      </c>
      <c r="X11063">
        <v>260.58332759419238</v>
      </c>
      <c r="Y11063">
        <v>0</v>
      </c>
      <c r="Z11063">
        <v>0</v>
      </c>
      <c r="AA11063">
        <v>0</v>
      </c>
      <c r="AB11063">
        <v>130.52718746182555</v>
      </c>
      <c r="AC11063">
        <v>0</v>
      </c>
      <c r="AD11063">
        <v>0</v>
      </c>
      <c r="AE11063">
        <v>391.1105150560179</v>
      </c>
    </row>
    <row r="11064" spans="1:31" x14ac:dyDescent="0.25">
      <c r="A11064">
        <v>1688472</v>
      </c>
      <c r="B11064">
        <v>1</v>
      </c>
      <c r="C11064" t="s">
        <v>80</v>
      </c>
      <c r="D11064" t="s">
        <v>101</v>
      </c>
      <c r="E11064" t="s">
        <v>159</v>
      </c>
      <c r="F11064" t="s">
        <v>31085</v>
      </c>
      <c r="G11064" t="s">
        <v>596</v>
      </c>
      <c r="H11064" t="s">
        <v>134</v>
      </c>
      <c r="I11064" t="s">
        <v>135</v>
      </c>
      <c r="J11064" t="s">
        <v>136</v>
      </c>
      <c r="K11064" t="s">
        <v>137</v>
      </c>
      <c r="L11064" t="s">
        <v>31086</v>
      </c>
      <c r="M11064" t="s">
        <v>31087</v>
      </c>
      <c r="N11064">
        <v>1.1569444440000001</v>
      </c>
      <c r="O11064">
        <v>0</v>
      </c>
      <c r="P11064">
        <v>58</v>
      </c>
      <c r="Q11064">
        <v>0</v>
      </c>
      <c r="R11064">
        <v>0</v>
      </c>
      <c r="S11064">
        <v>1</v>
      </c>
      <c r="T11064">
        <v>0</v>
      </c>
      <c r="U11064">
        <v>0</v>
      </c>
      <c r="V11064">
        <v>0</v>
      </c>
      <c r="W11064">
        <v>0</v>
      </c>
      <c r="X11064">
        <v>22.429167015887959</v>
      </c>
      <c r="Y11064">
        <v>0</v>
      </c>
      <c r="Z11064">
        <v>0</v>
      </c>
      <c r="AA11064">
        <v>22.31994968345785</v>
      </c>
      <c r="AB11064">
        <v>0</v>
      </c>
      <c r="AC11064">
        <v>0</v>
      </c>
      <c r="AD11064">
        <v>0</v>
      </c>
      <c r="AE11064">
        <v>44.749116699345805</v>
      </c>
    </row>
    <row r="11065" spans="1:31" x14ac:dyDescent="0.25">
      <c r="A11065">
        <v>1688372</v>
      </c>
      <c r="B11065">
        <v>1</v>
      </c>
      <c r="C11065" t="s">
        <v>80</v>
      </c>
      <c r="D11065" t="s">
        <v>107</v>
      </c>
      <c r="E11065" t="s">
        <v>151</v>
      </c>
      <c r="F11065" t="s">
        <v>8864</v>
      </c>
      <c r="G11065" t="s">
        <v>153</v>
      </c>
      <c r="H11065" t="s">
        <v>143</v>
      </c>
      <c r="I11065" t="s">
        <v>135</v>
      </c>
      <c r="J11065" t="s">
        <v>136</v>
      </c>
      <c r="K11065" t="s">
        <v>137</v>
      </c>
      <c r="L11065" t="s">
        <v>31088</v>
      </c>
      <c r="M11065" t="s">
        <v>31089</v>
      </c>
      <c r="N11065">
        <v>1.4769444439999999</v>
      </c>
      <c r="O11065">
        <v>0</v>
      </c>
      <c r="P11065">
        <v>35</v>
      </c>
      <c r="Q11065">
        <v>0</v>
      </c>
      <c r="R11065">
        <v>0</v>
      </c>
      <c r="S11065">
        <v>0</v>
      </c>
      <c r="T11065">
        <v>1</v>
      </c>
      <c r="U11065">
        <v>0</v>
      </c>
      <c r="V11065">
        <v>0</v>
      </c>
      <c r="W11065">
        <v>0</v>
      </c>
      <c r="X11065">
        <v>4.6493433842700052</v>
      </c>
      <c r="Y11065">
        <v>0</v>
      </c>
      <c r="Z11065">
        <v>0</v>
      </c>
      <c r="AA11065">
        <v>0</v>
      </c>
      <c r="AB11065">
        <v>2.1909612952640858</v>
      </c>
      <c r="AC11065">
        <v>0</v>
      </c>
      <c r="AD11065">
        <v>0</v>
      </c>
      <c r="AE11065">
        <v>6.8403046795340909</v>
      </c>
    </row>
    <row r="11066" spans="1:31" x14ac:dyDescent="0.25">
      <c r="A11066">
        <v>1688518</v>
      </c>
      <c r="B11066">
        <v>1</v>
      </c>
      <c r="C11066" t="s">
        <v>80</v>
      </c>
      <c r="D11066" t="s">
        <v>88</v>
      </c>
      <c r="E11066" t="s">
        <v>140</v>
      </c>
      <c r="F11066" t="s">
        <v>31090</v>
      </c>
      <c r="G11066" t="s">
        <v>389</v>
      </c>
      <c r="H11066" t="s">
        <v>143</v>
      </c>
      <c r="I11066" t="s">
        <v>135</v>
      </c>
      <c r="J11066" t="s">
        <v>136</v>
      </c>
      <c r="K11066" t="s">
        <v>137</v>
      </c>
      <c r="L11066" t="s">
        <v>31091</v>
      </c>
      <c r="M11066" t="s">
        <v>31092</v>
      </c>
      <c r="N11066">
        <v>6.4511111110000003</v>
      </c>
      <c r="O11066">
        <v>0</v>
      </c>
      <c r="P11066">
        <v>3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5.762792043158421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5.762792043158421</v>
      </c>
    </row>
    <row r="11067" spans="1:31" x14ac:dyDescent="0.25">
      <c r="A11067">
        <v>1688435</v>
      </c>
      <c r="B11067">
        <v>1</v>
      </c>
      <c r="C11067" t="s">
        <v>81</v>
      </c>
      <c r="D11067" t="s">
        <v>127</v>
      </c>
      <c r="E11067" t="s">
        <v>179</v>
      </c>
      <c r="F11067" t="s">
        <v>28877</v>
      </c>
      <c r="G11067" t="s">
        <v>281</v>
      </c>
      <c r="H11067" t="s">
        <v>134</v>
      </c>
      <c r="I11067" t="s">
        <v>135</v>
      </c>
      <c r="J11067" t="s">
        <v>136</v>
      </c>
      <c r="K11067" t="s">
        <v>167</v>
      </c>
      <c r="L11067" t="s">
        <v>31093</v>
      </c>
      <c r="M11067" t="s">
        <v>31094</v>
      </c>
      <c r="N11067">
        <v>9.2205555550000007</v>
      </c>
      <c r="O11067">
        <v>6</v>
      </c>
      <c r="P11067">
        <v>141</v>
      </c>
      <c r="Q11067">
        <v>202</v>
      </c>
      <c r="R11067">
        <v>183</v>
      </c>
      <c r="S11067">
        <v>10</v>
      </c>
      <c r="T11067">
        <v>23</v>
      </c>
      <c r="U11067">
        <v>0</v>
      </c>
      <c r="V11067">
        <v>0</v>
      </c>
      <c r="W11067">
        <v>9.9545076775357835</v>
      </c>
      <c r="X11067">
        <v>260.90666187271302</v>
      </c>
      <c r="Y11067">
        <v>1053.1350462539699</v>
      </c>
      <c r="Z11067">
        <v>595.24721786197654</v>
      </c>
      <c r="AA11067">
        <v>44.608235132865751</v>
      </c>
      <c r="AB11067">
        <v>175.99129524622069</v>
      </c>
      <c r="AC11067">
        <v>0</v>
      </c>
      <c r="AD11067">
        <v>0</v>
      </c>
      <c r="AE11067">
        <v>2139.8429640452819</v>
      </c>
    </row>
    <row r="11068" spans="1:31" x14ac:dyDescent="0.25">
      <c r="A11068">
        <v>1688432</v>
      </c>
      <c r="B11068">
        <v>1</v>
      </c>
      <c r="C11068" t="s">
        <v>81</v>
      </c>
      <c r="D11068" t="s">
        <v>127</v>
      </c>
      <c r="E11068" t="s">
        <v>164</v>
      </c>
      <c r="F11068" t="s">
        <v>21182</v>
      </c>
      <c r="G11068" t="s">
        <v>281</v>
      </c>
      <c r="H11068" t="s">
        <v>134</v>
      </c>
      <c r="I11068" t="s">
        <v>135</v>
      </c>
      <c r="J11068" t="s">
        <v>136</v>
      </c>
      <c r="K11068" t="s">
        <v>167</v>
      </c>
      <c r="L11068" t="s">
        <v>31095</v>
      </c>
      <c r="M11068" t="s">
        <v>31096</v>
      </c>
      <c r="N11068">
        <v>8.909213888</v>
      </c>
      <c r="O11068">
        <v>12</v>
      </c>
      <c r="P11068">
        <v>4711</v>
      </c>
      <c r="Q11068">
        <v>646</v>
      </c>
      <c r="R11068">
        <v>452</v>
      </c>
      <c r="S11068">
        <v>63</v>
      </c>
      <c r="T11068">
        <v>582</v>
      </c>
      <c r="U11068">
        <v>15</v>
      </c>
      <c r="V11068">
        <v>2</v>
      </c>
      <c r="W11068">
        <v>20.599382873879787</v>
      </c>
      <c r="X11068">
        <v>8802.0319915075834</v>
      </c>
      <c r="Y11068">
        <v>2526.9904748028362</v>
      </c>
      <c r="Z11068">
        <v>983.08196856146787</v>
      </c>
      <c r="AA11068">
        <v>6239.1777468828586</v>
      </c>
      <c r="AB11068">
        <v>3283.1117755320674</v>
      </c>
      <c r="AC11068">
        <v>5574.5396158104022</v>
      </c>
      <c r="AD11068">
        <v>63.151460739561429</v>
      </c>
      <c r="AE11068">
        <v>27492.684416710654</v>
      </c>
    </row>
    <row r="11069" spans="1:31" x14ac:dyDescent="0.25">
      <c r="A11069">
        <v>1688621</v>
      </c>
      <c r="B11069">
        <v>1</v>
      </c>
      <c r="C11069" t="s">
        <v>80</v>
      </c>
      <c r="D11069" t="s">
        <v>92</v>
      </c>
      <c r="E11069" t="s">
        <v>140</v>
      </c>
      <c r="F11069" t="s">
        <v>31097</v>
      </c>
      <c r="G11069" t="s">
        <v>209</v>
      </c>
      <c r="H11069" t="s">
        <v>143</v>
      </c>
      <c r="I11069" t="s">
        <v>135</v>
      </c>
      <c r="J11069" t="s">
        <v>136</v>
      </c>
      <c r="K11069" t="s">
        <v>137</v>
      </c>
      <c r="L11069" t="s">
        <v>31098</v>
      </c>
      <c r="M11069" t="s">
        <v>31099</v>
      </c>
      <c r="N11069">
        <v>1.365555555</v>
      </c>
      <c r="O11069">
        <v>0</v>
      </c>
      <c r="P11069">
        <v>1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3.1034548015576664E-2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3.1034548015576664E-2</v>
      </c>
    </row>
    <row r="11070" spans="1:31" x14ac:dyDescent="0.25">
      <c r="A11070">
        <v>1688595</v>
      </c>
      <c r="B11070">
        <v>1</v>
      </c>
      <c r="C11070" t="s">
        <v>80</v>
      </c>
      <c r="D11070" t="s">
        <v>95</v>
      </c>
      <c r="E11070" t="s">
        <v>159</v>
      </c>
      <c r="F11070" t="s">
        <v>31100</v>
      </c>
      <c r="G11070" t="s">
        <v>596</v>
      </c>
      <c r="H11070" t="s">
        <v>134</v>
      </c>
      <c r="I11070" t="s">
        <v>135</v>
      </c>
      <c r="J11070" t="s">
        <v>136</v>
      </c>
      <c r="K11070" t="s">
        <v>137</v>
      </c>
      <c r="L11070" t="s">
        <v>31101</v>
      </c>
      <c r="M11070" t="s">
        <v>31102</v>
      </c>
      <c r="N11070">
        <v>0.27111111100000002</v>
      </c>
      <c r="O11070">
        <v>0</v>
      </c>
      <c r="P11070">
        <v>203</v>
      </c>
      <c r="Q11070">
        <v>0</v>
      </c>
      <c r="R11070">
        <v>1</v>
      </c>
      <c r="S11070">
        <v>0</v>
      </c>
      <c r="T11070">
        <v>18</v>
      </c>
      <c r="U11070">
        <v>0</v>
      </c>
      <c r="V11070">
        <v>0</v>
      </c>
      <c r="W11070">
        <v>0</v>
      </c>
      <c r="X11070">
        <v>12.472817403135638</v>
      </c>
      <c r="Y11070">
        <v>0</v>
      </c>
      <c r="Z11070">
        <v>1.0437985007064998E-2</v>
      </c>
      <c r="AA11070">
        <v>0</v>
      </c>
      <c r="AB11070">
        <v>1.1727543783761323</v>
      </c>
      <c r="AC11070">
        <v>0</v>
      </c>
      <c r="AD11070">
        <v>0</v>
      </c>
      <c r="AE11070">
        <v>13.656009766518835</v>
      </c>
    </row>
    <row r="11071" spans="1:31" x14ac:dyDescent="0.25">
      <c r="A11071">
        <v>1688787</v>
      </c>
      <c r="B11071">
        <v>1</v>
      </c>
      <c r="C11071" t="s">
        <v>81</v>
      </c>
      <c r="D11071" t="s">
        <v>127</v>
      </c>
      <c r="E11071" t="s">
        <v>151</v>
      </c>
      <c r="F11071" t="s">
        <v>31103</v>
      </c>
      <c r="G11071" t="s">
        <v>153</v>
      </c>
      <c r="H11071" t="s">
        <v>143</v>
      </c>
      <c r="I11071" t="s">
        <v>135</v>
      </c>
      <c r="J11071" t="s">
        <v>136</v>
      </c>
      <c r="K11071" t="s">
        <v>137</v>
      </c>
      <c r="L11071" t="s">
        <v>31104</v>
      </c>
      <c r="M11071" t="s">
        <v>31105</v>
      </c>
      <c r="N11071">
        <v>2.8008333329999999</v>
      </c>
      <c r="O11071">
        <v>0</v>
      </c>
      <c r="P11071">
        <v>23</v>
      </c>
      <c r="Q11071">
        <v>0</v>
      </c>
      <c r="R11071">
        <v>0</v>
      </c>
      <c r="S11071">
        <v>0</v>
      </c>
      <c r="T11071">
        <v>1</v>
      </c>
      <c r="U11071">
        <v>0</v>
      </c>
      <c r="V11071">
        <v>0</v>
      </c>
      <c r="W11071">
        <v>0</v>
      </c>
      <c r="X11071">
        <v>12.817176538771106</v>
      </c>
      <c r="Y11071">
        <v>0</v>
      </c>
      <c r="Z11071">
        <v>0</v>
      </c>
      <c r="AA11071">
        <v>0</v>
      </c>
      <c r="AB11071">
        <v>2.84809173652E-3</v>
      </c>
      <c r="AC11071">
        <v>0</v>
      </c>
      <c r="AD11071">
        <v>0</v>
      </c>
      <c r="AE11071">
        <v>12.820024630507627</v>
      </c>
    </row>
    <row r="11072" spans="1:31" x14ac:dyDescent="0.25">
      <c r="A11072">
        <v>1688664</v>
      </c>
      <c r="B11072">
        <v>1</v>
      </c>
      <c r="C11072" t="s">
        <v>80</v>
      </c>
      <c r="D11072" t="s">
        <v>99</v>
      </c>
      <c r="E11072" t="s">
        <v>140</v>
      </c>
      <c r="F11072" t="s">
        <v>31106</v>
      </c>
      <c r="G11072" t="s">
        <v>197</v>
      </c>
      <c r="H11072" t="s">
        <v>143</v>
      </c>
      <c r="I11072" t="s">
        <v>135</v>
      </c>
      <c r="J11072" t="s">
        <v>136</v>
      </c>
      <c r="K11072" t="s">
        <v>137</v>
      </c>
      <c r="L11072" t="s">
        <v>31107</v>
      </c>
      <c r="M11072" t="s">
        <v>31108</v>
      </c>
      <c r="N11072">
        <v>4.6152777770000002</v>
      </c>
      <c r="O11072">
        <v>0</v>
      </c>
      <c r="P11072">
        <v>3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4.370519814026677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4.370519814026677</v>
      </c>
    </row>
    <row r="11073" spans="1:31" x14ac:dyDescent="0.25">
      <c r="A11073">
        <v>1688558</v>
      </c>
      <c r="B11073">
        <v>1</v>
      </c>
      <c r="C11073" t="s">
        <v>80</v>
      </c>
      <c r="D11073" t="s">
        <v>98</v>
      </c>
      <c r="E11073" t="s">
        <v>146</v>
      </c>
      <c r="F11073" t="s">
        <v>31109</v>
      </c>
      <c r="G11073" t="s">
        <v>222</v>
      </c>
      <c r="H11073" t="s">
        <v>143</v>
      </c>
      <c r="I11073" t="s">
        <v>135</v>
      </c>
      <c r="J11073" t="s">
        <v>136</v>
      </c>
      <c r="K11073" t="s">
        <v>137</v>
      </c>
      <c r="L11073" t="s">
        <v>31110</v>
      </c>
      <c r="M11073" t="s">
        <v>31111</v>
      </c>
      <c r="N11073">
        <v>1.080833333</v>
      </c>
      <c r="O11073">
        <v>0</v>
      </c>
      <c r="P11073">
        <v>64</v>
      </c>
      <c r="Q11073">
        <v>0</v>
      </c>
      <c r="R11073">
        <v>9</v>
      </c>
      <c r="S11073">
        <v>0</v>
      </c>
      <c r="T11073">
        <v>11</v>
      </c>
      <c r="U11073">
        <v>0</v>
      </c>
      <c r="V11073">
        <v>0</v>
      </c>
      <c r="W11073">
        <v>0</v>
      </c>
      <c r="X11073">
        <v>23.19037597919208</v>
      </c>
      <c r="Y11073">
        <v>0</v>
      </c>
      <c r="Z11073">
        <v>1.2675991002680771</v>
      </c>
      <c r="AA11073">
        <v>0</v>
      </c>
      <c r="AB11073">
        <v>5.0767274438401504</v>
      </c>
      <c r="AC11073">
        <v>0</v>
      </c>
      <c r="AD11073">
        <v>0</v>
      </c>
      <c r="AE11073">
        <v>29.534702523300304</v>
      </c>
    </row>
    <row r="11074" spans="1:31" x14ac:dyDescent="0.25">
      <c r="A11074">
        <v>1688807</v>
      </c>
      <c r="B11074">
        <v>1</v>
      </c>
      <c r="C11074" t="s">
        <v>80</v>
      </c>
      <c r="D11074" t="s">
        <v>84</v>
      </c>
      <c r="E11074" t="s">
        <v>140</v>
      </c>
      <c r="F11074" t="s">
        <v>31112</v>
      </c>
      <c r="G11074" t="s">
        <v>197</v>
      </c>
      <c r="H11074" t="s">
        <v>143</v>
      </c>
      <c r="I11074" t="s">
        <v>135</v>
      </c>
      <c r="J11074" t="s">
        <v>136</v>
      </c>
      <c r="K11074" t="s">
        <v>137</v>
      </c>
      <c r="L11074" t="s">
        <v>31113</v>
      </c>
      <c r="M11074" t="s">
        <v>31114</v>
      </c>
      <c r="N11074">
        <v>1.166388888</v>
      </c>
      <c r="O11074">
        <v>0</v>
      </c>
      <c r="P11074">
        <v>3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0.48501187065376061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0.48501187065376061</v>
      </c>
    </row>
    <row r="11075" spans="1:31" x14ac:dyDescent="0.25">
      <c r="A11075">
        <v>1688538</v>
      </c>
      <c r="B11075">
        <v>1</v>
      </c>
      <c r="C11075" t="s">
        <v>80</v>
      </c>
      <c r="D11075" t="s">
        <v>92</v>
      </c>
      <c r="E11075" t="s">
        <v>140</v>
      </c>
      <c r="F11075" t="s">
        <v>31115</v>
      </c>
      <c r="G11075" t="s">
        <v>209</v>
      </c>
      <c r="H11075" t="s">
        <v>143</v>
      </c>
      <c r="I11075" t="s">
        <v>135</v>
      </c>
      <c r="J11075" t="s">
        <v>136</v>
      </c>
      <c r="K11075" t="s">
        <v>137</v>
      </c>
      <c r="L11075" t="s">
        <v>31116</v>
      </c>
      <c r="M11075" t="s">
        <v>31117</v>
      </c>
      <c r="N11075">
        <v>2.2258333330000002</v>
      </c>
      <c r="O11075">
        <v>0</v>
      </c>
      <c r="P11075">
        <v>5</v>
      </c>
      <c r="Q11075">
        <v>0</v>
      </c>
      <c r="R11075">
        <v>0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4.4975047777228836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4.4975047777228836</v>
      </c>
    </row>
    <row r="11076" spans="1:31" x14ac:dyDescent="0.25">
      <c r="A11076">
        <v>1688684</v>
      </c>
      <c r="B11076">
        <v>1</v>
      </c>
      <c r="C11076" t="s">
        <v>80</v>
      </c>
      <c r="D11076" t="s">
        <v>97</v>
      </c>
      <c r="E11076" t="s">
        <v>151</v>
      </c>
      <c r="F11076" t="s">
        <v>31118</v>
      </c>
      <c r="G11076" t="s">
        <v>222</v>
      </c>
      <c r="H11076" t="s">
        <v>143</v>
      </c>
      <c r="I11076" t="s">
        <v>135</v>
      </c>
      <c r="J11076" t="s">
        <v>136</v>
      </c>
      <c r="K11076" t="s">
        <v>137</v>
      </c>
      <c r="L11076" t="s">
        <v>31119</v>
      </c>
      <c r="M11076" t="s">
        <v>31120</v>
      </c>
      <c r="N11076">
        <v>1.0549999999999999</v>
      </c>
      <c r="O11076">
        <v>0</v>
      </c>
      <c r="P11076">
        <v>12</v>
      </c>
      <c r="Q11076">
        <v>0</v>
      </c>
      <c r="R11076">
        <v>46</v>
      </c>
      <c r="S11076">
        <v>0</v>
      </c>
      <c r="T11076">
        <v>2</v>
      </c>
      <c r="U11076">
        <v>0</v>
      </c>
      <c r="V11076">
        <v>0</v>
      </c>
      <c r="W11076">
        <v>0</v>
      </c>
      <c r="X11076">
        <v>4.0860887004974202</v>
      </c>
      <c r="Y11076">
        <v>0</v>
      </c>
      <c r="Z11076">
        <v>9.8866309060109767</v>
      </c>
      <c r="AA11076">
        <v>0</v>
      </c>
      <c r="AB11076">
        <v>0.38799065463876636</v>
      </c>
      <c r="AC11076">
        <v>0</v>
      </c>
      <c r="AD11076">
        <v>0</v>
      </c>
      <c r="AE11076">
        <v>14.360710261147164</v>
      </c>
    </row>
    <row r="11077" spans="1:31" x14ac:dyDescent="0.25">
      <c r="A11077">
        <v>1688369</v>
      </c>
      <c r="B11077">
        <v>1</v>
      </c>
      <c r="C11077" t="s">
        <v>81</v>
      </c>
      <c r="D11077" t="s">
        <v>122</v>
      </c>
      <c r="E11077" t="s">
        <v>164</v>
      </c>
      <c r="F11077" t="s">
        <v>31121</v>
      </c>
      <c r="G11077" t="s">
        <v>161</v>
      </c>
      <c r="H11077" t="s">
        <v>134</v>
      </c>
      <c r="I11077" t="s">
        <v>135</v>
      </c>
      <c r="J11077" t="s">
        <v>136</v>
      </c>
      <c r="K11077" t="s">
        <v>137</v>
      </c>
      <c r="L11077" t="s">
        <v>31122</v>
      </c>
      <c r="M11077" t="s">
        <v>31123</v>
      </c>
      <c r="N11077">
        <v>0.69416666599999999</v>
      </c>
      <c r="O11077">
        <v>15</v>
      </c>
      <c r="P11077">
        <v>1316</v>
      </c>
      <c r="Q11077">
        <v>40</v>
      </c>
      <c r="R11077">
        <v>36</v>
      </c>
      <c r="S11077">
        <v>18</v>
      </c>
      <c r="T11077">
        <v>119</v>
      </c>
      <c r="U11077">
        <v>3</v>
      </c>
      <c r="V11077">
        <v>0</v>
      </c>
      <c r="W11077">
        <v>1.0876218578518826</v>
      </c>
      <c r="X11077">
        <v>98.043070768403737</v>
      </c>
      <c r="Y11077">
        <v>48.562851956403605</v>
      </c>
      <c r="Z11077">
        <v>3.1958224495714158</v>
      </c>
      <c r="AA11077">
        <v>134.30449123012966</v>
      </c>
      <c r="AB11077">
        <v>41.950800154096584</v>
      </c>
      <c r="AC11077">
        <v>4.0222655857551803</v>
      </c>
      <c r="AD11077">
        <v>0</v>
      </c>
      <c r="AE11077">
        <v>331.16692400221206</v>
      </c>
    </row>
    <row r="11078" spans="1:31" x14ac:dyDescent="0.25">
      <c r="A11078">
        <v>1688615</v>
      </c>
      <c r="B11078">
        <v>1</v>
      </c>
      <c r="C11078" t="s">
        <v>81</v>
      </c>
      <c r="D11078" t="s">
        <v>113</v>
      </c>
      <c r="E11078" t="s">
        <v>159</v>
      </c>
      <c r="F11078" t="s">
        <v>31124</v>
      </c>
      <c r="G11078" t="s">
        <v>133</v>
      </c>
      <c r="H11078" t="s">
        <v>134</v>
      </c>
      <c r="I11078" t="s">
        <v>135</v>
      </c>
      <c r="J11078" t="s">
        <v>136</v>
      </c>
      <c r="K11078" t="s">
        <v>137</v>
      </c>
      <c r="L11078" t="s">
        <v>31125</v>
      </c>
      <c r="M11078" t="s">
        <v>31126</v>
      </c>
      <c r="N11078">
        <v>0.23499999999999999</v>
      </c>
      <c r="O11078">
        <v>0</v>
      </c>
      <c r="P11078">
        <v>1</v>
      </c>
      <c r="Q11078">
        <v>0</v>
      </c>
      <c r="R11078">
        <v>1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7.2850416243750004E-3</v>
      </c>
      <c r="Y11078">
        <v>0</v>
      </c>
      <c r="Z11078">
        <v>0.29843735700775503</v>
      </c>
      <c r="AA11078">
        <v>0</v>
      </c>
      <c r="AB11078">
        <v>0</v>
      </c>
      <c r="AC11078">
        <v>0</v>
      </c>
      <c r="AD11078">
        <v>0</v>
      </c>
      <c r="AE11078">
        <v>0.30572239863213002</v>
      </c>
    </row>
    <row r="11079" spans="1:31" x14ac:dyDescent="0.25">
      <c r="A11079">
        <v>1688346</v>
      </c>
      <c r="B11079">
        <v>1</v>
      </c>
      <c r="C11079" t="s">
        <v>80</v>
      </c>
      <c r="D11079" t="s">
        <v>110</v>
      </c>
      <c r="E11079" t="s">
        <v>140</v>
      </c>
      <c r="F11079" t="s">
        <v>31127</v>
      </c>
      <c r="G11079" t="s">
        <v>197</v>
      </c>
      <c r="H11079" t="s">
        <v>143</v>
      </c>
      <c r="I11079" t="s">
        <v>135</v>
      </c>
      <c r="J11079" t="s">
        <v>136</v>
      </c>
      <c r="K11079" t="s">
        <v>137</v>
      </c>
      <c r="L11079" t="s">
        <v>31128</v>
      </c>
      <c r="M11079" t="s">
        <v>31129</v>
      </c>
      <c r="N11079">
        <v>0.29499999999999998</v>
      </c>
      <c r="O11079">
        <v>0</v>
      </c>
      <c r="P11079">
        <v>1</v>
      </c>
      <c r="Q11079">
        <v>0</v>
      </c>
      <c r="R11079">
        <v>0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0.13534463764044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0.13534463764044</v>
      </c>
    </row>
    <row r="11080" spans="1:31" x14ac:dyDescent="0.25">
      <c r="A11080">
        <v>1688475</v>
      </c>
      <c r="B11080">
        <v>1</v>
      </c>
      <c r="C11080" t="s">
        <v>81</v>
      </c>
      <c r="D11080" t="s">
        <v>113</v>
      </c>
      <c r="E11080" t="s">
        <v>151</v>
      </c>
      <c r="F11080" t="s">
        <v>31130</v>
      </c>
      <c r="G11080" t="s">
        <v>267</v>
      </c>
      <c r="H11080" t="s">
        <v>143</v>
      </c>
      <c r="I11080" t="s">
        <v>135</v>
      </c>
      <c r="J11080" t="s">
        <v>136</v>
      </c>
      <c r="K11080" t="s">
        <v>137</v>
      </c>
      <c r="L11080" t="s">
        <v>31131</v>
      </c>
      <c r="M11080" t="s">
        <v>31132</v>
      </c>
      <c r="N11080">
        <v>2.44</v>
      </c>
      <c r="O11080">
        <v>0</v>
      </c>
      <c r="P11080">
        <v>24</v>
      </c>
      <c r="Q11080">
        <v>0</v>
      </c>
      <c r="R11080">
        <v>6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10.661539241819343</v>
      </c>
      <c r="Y11080">
        <v>0</v>
      </c>
      <c r="Z11080">
        <v>1.7020142030671501</v>
      </c>
      <c r="AA11080">
        <v>0</v>
      </c>
      <c r="AB11080">
        <v>0</v>
      </c>
      <c r="AC11080">
        <v>0</v>
      </c>
      <c r="AD11080">
        <v>0</v>
      </c>
      <c r="AE11080">
        <v>12.363553444886493</v>
      </c>
    </row>
    <row r="11081" spans="1:31" x14ac:dyDescent="0.25">
      <c r="A11081">
        <v>1688578</v>
      </c>
      <c r="B11081">
        <v>1</v>
      </c>
      <c r="C11081" t="s">
        <v>81</v>
      </c>
      <c r="D11081" t="s">
        <v>127</v>
      </c>
      <c r="E11081" t="s">
        <v>200</v>
      </c>
      <c r="F11081" t="s">
        <v>31133</v>
      </c>
      <c r="G11081" t="s">
        <v>385</v>
      </c>
      <c r="H11081" t="s">
        <v>143</v>
      </c>
      <c r="I11081" t="s">
        <v>135</v>
      </c>
      <c r="J11081" t="s">
        <v>136</v>
      </c>
      <c r="K11081" t="s">
        <v>137</v>
      </c>
      <c r="L11081" t="s">
        <v>31134</v>
      </c>
      <c r="M11081" t="s">
        <v>31135</v>
      </c>
      <c r="N11081">
        <v>2.5733333329999999</v>
      </c>
      <c r="O11081">
        <v>0</v>
      </c>
      <c r="P11081">
        <v>93</v>
      </c>
      <c r="Q11081">
        <v>0</v>
      </c>
      <c r="R11081">
        <v>0</v>
      </c>
      <c r="S11081">
        <v>0</v>
      </c>
      <c r="T11081">
        <v>15</v>
      </c>
      <c r="U11081">
        <v>0</v>
      </c>
      <c r="V11081">
        <v>1</v>
      </c>
      <c r="W11081">
        <v>0</v>
      </c>
      <c r="X11081">
        <v>61.908683029631355</v>
      </c>
      <c r="Y11081">
        <v>0</v>
      </c>
      <c r="Z11081">
        <v>0</v>
      </c>
      <c r="AA11081">
        <v>0</v>
      </c>
      <c r="AB11081">
        <v>35.963362284057133</v>
      </c>
      <c r="AC11081">
        <v>0</v>
      </c>
      <c r="AD11081">
        <v>283.86860394168741</v>
      </c>
      <c r="AE11081">
        <v>381.7406492553759</v>
      </c>
    </row>
    <row r="11082" spans="1:31" x14ac:dyDescent="0.25">
      <c r="A11082">
        <v>1688429</v>
      </c>
      <c r="B11082">
        <v>1</v>
      </c>
      <c r="C11082" t="s">
        <v>81</v>
      </c>
      <c r="D11082" t="s">
        <v>128</v>
      </c>
      <c r="E11082" t="s">
        <v>151</v>
      </c>
      <c r="F11082" t="s">
        <v>31136</v>
      </c>
      <c r="G11082" t="s">
        <v>153</v>
      </c>
      <c r="H11082" t="s">
        <v>143</v>
      </c>
      <c r="I11082" t="s">
        <v>135</v>
      </c>
      <c r="J11082" t="s">
        <v>136</v>
      </c>
      <c r="K11082" t="s">
        <v>137</v>
      </c>
      <c r="L11082" t="s">
        <v>31137</v>
      </c>
      <c r="M11082" t="s">
        <v>31138</v>
      </c>
      <c r="N11082">
        <v>1.8122222219999999</v>
      </c>
      <c r="O11082">
        <v>0</v>
      </c>
      <c r="P11082">
        <v>106</v>
      </c>
      <c r="Q11082">
        <v>0</v>
      </c>
      <c r="R11082">
        <v>0</v>
      </c>
      <c r="S11082">
        <v>0</v>
      </c>
      <c r="T11082">
        <v>16</v>
      </c>
      <c r="U11082">
        <v>0</v>
      </c>
      <c r="V11082">
        <v>0</v>
      </c>
      <c r="W11082">
        <v>0</v>
      </c>
      <c r="X11082">
        <v>52.655313780037183</v>
      </c>
      <c r="Y11082">
        <v>0</v>
      </c>
      <c r="Z11082">
        <v>0</v>
      </c>
      <c r="AA11082">
        <v>0</v>
      </c>
      <c r="AB11082">
        <v>55.646225602377605</v>
      </c>
      <c r="AC11082">
        <v>0</v>
      </c>
      <c r="AD11082">
        <v>0</v>
      </c>
      <c r="AE11082">
        <v>108.30153938241479</v>
      </c>
    </row>
    <row r="11083" spans="1:31" x14ac:dyDescent="0.25">
      <c r="A11083">
        <v>1688678</v>
      </c>
      <c r="B11083">
        <v>1</v>
      </c>
      <c r="C11083" t="s">
        <v>80</v>
      </c>
      <c r="D11083" t="s">
        <v>106</v>
      </c>
      <c r="E11083" t="s">
        <v>146</v>
      </c>
      <c r="F11083" t="s">
        <v>31139</v>
      </c>
      <c r="G11083" t="s">
        <v>222</v>
      </c>
      <c r="H11083" t="s">
        <v>143</v>
      </c>
      <c r="I11083" t="s">
        <v>135</v>
      </c>
      <c r="J11083" t="s">
        <v>136</v>
      </c>
      <c r="K11083" t="s">
        <v>137</v>
      </c>
      <c r="L11083" t="s">
        <v>31140</v>
      </c>
      <c r="M11083" t="s">
        <v>31141</v>
      </c>
      <c r="N11083">
        <v>1.211944444</v>
      </c>
      <c r="O11083">
        <v>0</v>
      </c>
      <c r="P11083">
        <v>0</v>
      </c>
      <c r="Q11083">
        <v>0</v>
      </c>
      <c r="R11083">
        <v>14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4.5918863856784728</v>
      </c>
      <c r="AA11083">
        <v>0</v>
      </c>
      <c r="AB11083">
        <v>0</v>
      </c>
      <c r="AC11083">
        <v>0</v>
      </c>
      <c r="AD11083">
        <v>0</v>
      </c>
      <c r="AE11083">
        <v>4.5918863856784728</v>
      </c>
    </row>
    <row r="11084" spans="1:31" x14ac:dyDescent="0.25">
      <c r="A11084">
        <v>1688741</v>
      </c>
      <c r="B11084">
        <v>1</v>
      </c>
      <c r="C11084" t="s">
        <v>80</v>
      </c>
      <c r="D11084" t="s">
        <v>100</v>
      </c>
      <c r="E11084" t="s">
        <v>200</v>
      </c>
      <c r="F11084" t="s">
        <v>31142</v>
      </c>
      <c r="G11084" t="s">
        <v>209</v>
      </c>
      <c r="H11084" t="s">
        <v>143</v>
      </c>
      <c r="I11084" t="s">
        <v>135</v>
      </c>
      <c r="J11084" t="s">
        <v>136</v>
      </c>
      <c r="K11084" t="s">
        <v>137</v>
      </c>
      <c r="L11084" t="s">
        <v>31143</v>
      </c>
      <c r="M11084" t="s">
        <v>31144</v>
      </c>
      <c r="N11084">
        <v>0.60499999999999998</v>
      </c>
      <c r="O11084">
        <v>0</v>
      </c>
      <c r="P11084">
        <v>8</v>
      </c>
      <c r="Q11084">
        <v>0</v>
      </c>
      <c r="R11084">
        <v>0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0.26249178950021773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0.26249178950021773</v>
      </c>
    </row>
    <row r="11085" spans="1:31" x14ac:dyDescent="0.25">
      <c r="A11085">
        <v>1688386</v>
      </c>
      <c r="B11085">
        <v>1</v>
      </c>
      <c r="C11085" t="s">
        <v>81</v>
      </c>
      <c r="D11085" t="s">
        <v>128</v>
      </c>
      <c r="E11085" t="s">
        <v>146</v>
      </c>
      <c r="F11085" t="s">
        <v>31145</v>
      </c>
      <c r="G11085" t="s">
        <v>148</v>
      </c>
      <c r="H11085" t="s">
        <v>143</v>
      </c>
      <c r="I11085" t="s">
        <v>135</v>
      </c>
      <c r="J11085" t="s">
        <v>136</v>
      </c>
      <c r="K11085" t="s">
        <v>137</v>
      </c>
      <c r="L11085" t="s">
        <v>31146</v>
      </c>
      <c r="M11085" t="s">
        <v>31147</v>
      </c>
      <c r="N11085">
        <v>1.0944444440000001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59</v>
      </c>
      <c r="U11085">
        <v>0</v>
      </c>
      <c r="V11085">
        <v>4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85.014978588918126</v>
      </c>
      <c r="AC11085">
        <v>0</v>
      </c>
      <c r="AD11085">
        <v>39.865930804568777</v>
      </c>
      <c r="AE11085">
        <v>124.8809093934869</v>
      </c>
    </row>
    <row r="11086" spans="1:31" x14ac:dyDescent="0.25">
      <c r="A11086">
        <v>1688598</v>
      </c>
      <c r="B11086">
        <v>1</v>
      </c>
      <c r="C11086" t="s">
        <v>80</v>
      </c>
      <c r="D11086" t="s">
        <v>95</v>
      </c>
      <c r="E11086" t="s">
        <v>164</v>
      </c>
      <c r="F11086" t="s">
        <v>31148</v>
      </c>
      <c r="G11086" t="s">
        <v>281</v>
      </c>
      <c r="H11086" t="s">
        <v>134</v>
      </c>
      <c r="I11086" t="s">
        <v>135</v>
      </c>
      <c r="J11086" t="s">
        <v>136</v>
      </c>
      <c r="K11086" t="s">
        <v>167</v>
      </c>
      <c r="L11086" t="s">
        <v>31149</v>
      </c>
      <c r="M11086" t="s">
        <v>31150</v>
      </c>
      <c r="N11086">
        <v>2.8258333329999998</v>
      </c>
      <c r="O11086">
        <v>0</v>
      </c>
      <c r="P11086">
        <v>163</v>
      </c>
      <c r="Q11086">
        <v>0</v>
      </c>
      <c r="R11086">
        <v>0</v>
      </c>
      <c r="S11086">
        <v>0</v>
      </c>
      <c r="T11086">
        <v>11</v>
      </c>
      <c r="U11086">
        <v>1</v>
      </c>
      <c r="V11086">
        <v>0</v>
      </c>
      <c r="W11086">
        <v>0</v>
      </c>
      <c r="X11086">
        <v>148.73140908493002</v>
      </c>
      <c r="Y11086">
        <v>0</v>
      </c>
      <c r="Z11086">
        <v>0</v>
      </c>
      <c r="AA11086">
        <v>0</v>
      </c>
      <c r="AB11086">
        <v>34.057940070091171</v>
      </c>
      <c r="AC11086">
        <v>71.978645795994453</v>
      </c>
      <c r="AD11086">
        <v>0</v>
      </c>
      <c r="AE11086">
        <v>254.76799495101565</v>
      </c>
    </row>
    <row r="11087" spans="1:31" x14ac:dyDescent="0.25">
      <c r="A11087">
        <v>1688767</v>
      </c>
      <c r="B11087">
        <v>1</v>
      </c>
      <c r="C11087" t="s">
        <v>81</v>
      </c>
      <c r="D11087" t="s">
        <v>118</v>
      </c>
      <c r="E11087" t="s">
        <v>151</v>
      </c>
      <c r="F11087" t="s">
        <v>31151</v>
      </c>
      <c r="G11087" t="s">
        <v>389</v>
      </c>
      <c r="H11087" t="s">
        <v>143</v>
      </c>
      <c r="I11087" t="s">
        <v>135</v>
      </c>
      <c r="J11087" t="s">
        <v>3</v>
      </c>
      <c r="K11087" t="s">
        <v>137</v>
      </c>
      <c r="L11087" t="s">
        <v>31152</v>
      </c>
      <c r="M11087" t="s">
        <v>31153</v>
      </c>
      <c r="N11087">
        <v>2.7086111110000002</v>
      </c>
      <c r="O11087">
        <v>0</v>
      </c>
      <c r="P11087">
        <v>9</v>
      </c>
      <c r="Q11087">
        <v>0</v>
      </c>
      <c r="R11087">
        <v>1</v>
      </c>
      <c r="S11087">
        <v>0</v>
      </c>
      <c r="T11087">
        <v>2</v>
      </c>
      <c r="U11087">
        <v>0</v>
      </c>
      <c r="V11087">
        <v>0</v>
      </c>
      <c r="W11087">
        <v>0</v>
      </c>
      <c r="X11087">
        <v>20.421536904297277</v>
      </c>
      <c r="Y11087">
        <v>0</v>
      </c>
      <c r="Z11087">
        <v>0</v>
      </c>
      <c r="AA11087">
        <v>0</v>
      </c>
      <c r="AB11087">
        <v>2.4560151305543329E-2</v>
      </c>
      <c r="AC11087">
        <v>0</v>
      </c>
      <c r="AD11087">
        <v>0</v>
      </c>
      <c r="AE11087">
        <v>20.44609705560282</v>
      </c>
    </row>
    <row r="11088" spans="1:31" x14ac:dyDescent="0.25">
      <c r="A11088">
        <v>1688618</v>
      </c>
      <c r="B11088">
        <v>1</v>
      </c>
      <c r="C11088" t="s">
        <v>81</v>
      </c>
      <c r="D11088" t="s">
        <v>118</v>
      </c>
      <c r="E11088" t="s">
        <v>159</v>
      </c>
      <c r="F11088" t="s">
        <v>31154</v>
      </c>
      <c r="G11088" t="s">
        <v>596</v>
      </c>
      <c r="H11088" t="s">
        <v>134</v>
      </c>
      <c r="I11088" t="s">
        <v>135</v>
      </c>
      <c r="J11088" t="s">
        <v>136</v>
      </c>
      <c r="K11088" t="s">
        <v>137</v>
      </c>
      <c r="L11088" t="s">
        <v>31155</v>
      </c>
      <c r="M11088" t="s">
        <v>31156</v>
      </c>
      <c r="N11088">
        <v>3.1247222219999999</v>
      </c>
      <c r="O11088">
        <v>1</v>
      </c>
      <c r="P11088">
        <v>1</v>
      </c>
      <c r="Q11088">
        <v>10</v>
      </c>
      <c r="R11088">
        <v>2</v>
      </c>
      <c r="S11088">
        <v>7</v>
      </c>
      <c r="T11088">
        <v>0</v>
      </c>
      <c r="U11088">
        <v>0</v>
      </c>
      <c r="V11088">
        <v>0</v>
      </c>
      <c r="W11088">
        <v>0.1233364280658828</v>
      </c>
      <c r="X11088">
        <v>0.99970675433410294</v>
      </c>
      <c r="Y11088">
        <v>21.272521044745421</v>
      </c>
      <c r="Z11088">
        <v>4.3694246126531722</v>
      </c>
      <c r="AA11088">
        <v>15.953514086016979</v>
      </c>
      <c r="AB11088">
        <v>0</v>
      </c>
      <c r="AC11088">
        <v>0</v>
      </c>
      <c r="AD11088">
        <v>0</v>
      </c>
      <c r="AE11088">
        <v>42.718502925815557</v>
      </c>
    </row>
    <row r="11089" spans="1:31" x14ac:dyDescent="0.25">
      <c r="A11089">
        <v>1688449</v>
      </c>
      <c r="B11089">
        <v>1</v>
      </c>
      <c r="C11089" t="s">
        <v>80</v>
      </c>
      <c r="D11089" t="s">
        <v>83</v>
      </c>
      <c r="E11089" t="s">
        <v>131</v>
      </c>
      <c r="F11089" t="s">
        <v>13365</v>
      </c>
      <c r="G11089" t="s">
        <v>161</v>
      </c>
      <c r="H11089" t="s">
        <v>134</v>
      </c>
      <c r="I11089" t="s">
        <v>135</v>
      </c>
      <c r="J11089" t="s">
        <v>136</v>
      </c>
      <c r="K11089" t="s">
        <v>137</v>
      </c>
      <c r="L11089" t="s">
        <v>31157</v>
      </c>
      <c r="M11089" t="s">
        <v>31158</v>
      </c>
      <c r="N11089">
        <v>0.84250000000000003</v>
      </c>
      <c r="O11089">
        <v>0</v>
      </c>
      <c r="P11089">
        <v>208</v>
      </c>
      <c r="Q11089">
        <v>0</v>
      </c>
      <c r="R11089">
        <v>0</v>
      </c>
      <c r="S11089">
        <v>0</v>
      </c>
      <c r="T11089">
        <v>9</v>
      </c>
      <c r="U11089">
        <v>0</v>
      </c>
      <c r="V11089">
        <v>0</v>
      </c>
      <c r="W11089">
        <v>0</v>
      </c>
      <c r="X11089">
        <v>75.969333616936282</v>
      </c>
      <c r="Y11089">
        <v>0</v>
      </c>
      <c r="Z11089">
        <v>0</v>
      </c>
      <c r="AA11089">
        <v>0</v>
      </c>
      <c r="AB11089">
        <v>1.5660388325260282</v>
      </c>
      <c r="AC11089">
        <v>0</v>
      </c>
      <c r="AD11089">
        <v>0</v>
      </c>
      <c r="AE11089">
        <v>77.535372449462315</v>
      </c>
    </row>
    <row r="11090" spans="1:31" x14ac:dyDescent="0.25">
      <c r="A11090">
        <v>1688698</v>
      </c>
      <c r="B11090">
        <v>1</v>
      </c>
      <c r="C11090" t="s">
        <v>81</v>
      </c>
      <c r="D11090" t="s">
        <v>122</v>
      </c>
      <c r="E11090" t="s">
        <v>151</v>
      </c>
      <c r="F11090" t="s">
        <v>31159</v>
      </c>
      <c r="G11090" t="s">
        <v>222</v>
      </c>
      <c r="H11090" t="s">
        <v>143</v>
      </c>
      <c r="I11090" t="s">
        <v>135</v>
      </c>
      <c r="J11090" t="s">
        <v>136</v>
      </c>
      <c r="K11090" t="s">
        <v>137</v>
      </c>
      <c r="L11090" t="s">
        <v>31160</v>
      </c>
      <c r="M11090" t="s">
        <v>31161</v>
      </c>
      <c r="N11090">
        <v>2.9563888880000002</v>
      </c>
      <c r="O11090">
        <v>0</v>
      </c>
      <c r="P11090">
        <v>60</v>
      </c>
      <c r="Q11090">
        <v>0</v>
      </c>
      <c r="R11090">
        <v>0</v>
      </c>
      <c r="S11090">
        <v>0</v>
      </c>
      <c r="T11090">
        <v>4</v>
      </c>
      <c r="U11090">
        <v>0</v>
      </c>
      <c r="V11090">
        <v>0</v>
      </c>
      <c r="W11090">
        <v>0</v>
      </c>
      <c r="X11090">
        <v>35.629826278654519</v>
      </c>
      <c r="Y11090">
        <v>0</v>
      </c>
      <c r="Z11090">
        <v>0</v>
      </c>
      <c r="AA11090">
        <v>0</v>
      </c>
      <c r="AB11090">
        <v>13.444177666446265</v>
      </c>
      <c r="AC11090">
        <v>0</v>
      </c>
      <c r="AD11090">
        <v>0</v>
      </c>
      <c r="AE11090">
        <v>49.074003945100785</v>
      </c>
    </row>
    <row r="11091" spans="1:31" x14ac:dyDescent="0.25">
      <c r="A11091">
        <v>1688512</v>
      </c>
      <c r="B11091">
        <v>1</v>
      </c>
      <c r="C11091" t="s">
        <v>80</v>
      </c>
      <c r="D11091" t="s">
        <v>93</v>
      </c>
      <c r="E11091" t="s">
        <v>140</v>
      </c>
      <c r="F11091" t="s">
        <v>31162</v>
      </c>
      <c r="G11091" t="s">
        <v>197</v>
      </c>
      <c r="H11091" t="s">
        <v>143</v>
      </c>
      <c r="I11091" t="s">
        <v>135</v>
      </c>
      <c r="J11091" t="s">
        <v>136</v>
      </c>
      <c r="K11091" t="s">
        <v>137</v>
      </c>
      <c r="L11091" t="s">
        <v>31163</v>
      </c>
      <c r="M11091" t="s">
        <v>31164</v>
      </c>
      <c r="N11091">
        <v>3.9224999999999999</v>
      </c>
      <c r="O11091">
        <v>0</v>
      </c>
      <c r="P11091">
        <v>1</v>
      </c>
      <c r="Q11091">
        <v>0</v>
      </c>
      <c r="R11091">
        <v>0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0.21946231989657003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0.21946231989657003</v>
      </c>
    </row>
    <row r="11092" spans="1:31" x14ac:dyDescent="0.25">
      <c r="A11092">
        <v>1688412</v>
      </c>
      <c r="B11092">
        <v>1</v>
      </c>
      <c r="C11092" t="s">
        <v>81</v>
      </c>
      <c r="D11092" t="s">
        <v>127</v>
      </c>
      <c r="E11092" t="s">
        <v>146</v>
      </c>
      <c r="F11092" t="s">
        <v>31165</v>
      </c>
      <c r="G11092" t="s">
        <v>253</v>
      </c>
      <c r="H11092" t="s">
        <v>143</v>
      </c>
      <c r="I11092" t="s">
        <v>135</v>
      </c>
      <c r="J11092" t="s">
        <v>136</v>
      </c>
      <c r="K11092" t="s">
        <v>167</v>
      </c>
      <c r="L11092" t="s">
        <v>31166</v>
      </c>
      <c r="M11092" t="s">
        <v>31167</v>
      </c>
      <c r="N11092">
        <v>3.6813758330000002</v>
      </c>
      <c r="O11092">
        <v>0</v>
      </c>
      <c r="P11092">
        <v>29</v>
      </c>
      <c r="Q11092">
        <v>0</v>
      </c>
      <c r="R11092">
        <v>2</v>
      </c>
      <c r="S11092">
        <v>0</v>
      </c>
      <c r="T11092">
        <v>2</v>
      </c>
      <c r="U11092">
        <v>0</v>
      </c>
      <c r="V11092">
        <v>0</v>
      </c>
      <c r="W11092">
        <v>0</v>
      </c>
      <c r="X11092">
        <v>37.992060277092094</v>
      </c>
      <c r="Y11092">
        <v>0</v>
      </c>
      <c r="Z11092">
        <v>0.29329225262883973</v>
      </c>
      <c r="AA11092">
        <v>0</v>
      </c>
      <c r="AB11092">
        <v>6.9821347238514431</v>
      </c>
      <c r="AC11092">
        <v>0</v>
      </c>
      <c r="AD11092">
        <v>0</v>
      </c>
      <c r="AE11092">
        <v>45.267487253572376</v>
      </c>
    </row>
    <row r="11093" spans="1:31" x14ac:dyDescent="0.25">
      <c r="A11093">
        <v>1688804</v>
      </c>
      <c r="B11093">
        <v>1</v>
      </c>
      <c r="C11093" t="s">
        <v>80</v>
      </c>
      <c r="D11093" t="s">
        <v>83</v>
      </c>
      <c r="E11093" t="s">
        <v>151</v>
      </c>
      <c r="F11093" t="s">
        <v>31168</v>
      </c>
      <c r="G11093" t="s">
        <v>267</v>
      </c>
      <c r="H11093" t="s">
        <v>143</v>
      </c>
      <c r="I11093" t="s">
        <v>135</v>
      </c>
      <c r="J11093" t="s">
        <v>136</v>
      </c>
      <c r="K11093" t="s">
        <v>137</v>
      </c>
      <c r="L11093" t="s">
        <v>31169</v>
      </c>
      <c r="M11093" t="s">
        <v>31170</v>
      </c>
      <c r="N11093">
        <v>0.97138888800000001</v>
      </c>
      <c r="O11093">
        <v>0</v>
      </c>
      <c r="P11093">
        <v>108</v>
      </c>
      <c r="Q11093">
        <v>0</v>
      </c>
      <c r="R11093">
        <v>0</v>
      </c>
      <c r="S11093">
        <v>0</v>
      </c>
      <c r="T11093">
        <v>16</v>
      </c>
      <c r="U11093">
        <v>0</v>
      </c>
      <c r="V11093">
        <v>0</v>
      </c>
      <c r="W11093">
        <v>0</v>
      </c>
      <c r="X11093">
        <v>36.780521926920876</v>
      </c>
      <c r="Y11093">
        <v>0</v>
      </c>
      <c r="Z11093">
        <v>0</v>
      </c>
      <c r="AA11093">
        <v>0</v>
      </c>
      <c r="AB11093">
        <v>19.854679526355547</v>
      </c>
      <c r="AC11093">
        <v>0</v>
      </c>
      <c r="AD11093">
        <v>0</v>
      </c>
      <c r="AE11093">
        <v>56.635201453276423</v>
      </c>
    </row>
    <row r="11094" spans="1:31" x14ac:dyDescent="0.25">
      <c r="A11094">
        <v>1688418</v>
      </c>
      <c r="B11094">
        <v>1</v>
      </c>
      <c r="C11094" t="s">
        <v>80</v>
      </c>
      <c r="D11094" t="s">
        <v>104</v>
      </c>
      <c r="E11094" t="s">
        <v>131</v>
      </c>
      <c r="F11094" t="s">
        <v>4577</v>
      </c>
      <c r="G11094" t="s">
        <v>166</v>
      </c>
      <c r="H11094" t="s">
        <v>134</v>
      </c>
      <c r="I11094" t="s">
        <v>173</v>
      </c>
      <c r="J11094" t="s">
        <v>136</v>
      </c>
      <c r="K11094" t="s">
        <v>167</v>
      </c>
      <c r="L11094" t="s">
        <v>31171</v>
      </c>
      <c r="M11094" t="s">
        <v>31172</v>
      </c>
      <c r="N11094">
        <v>3.9833330000000004E-3</v>
      </c>
      <c r="O11094">
        <v>7</v>
      </c>
      <c r="P11094">
        <v>30</v>
      </c>
      <c r="Q11094">
        <v>68</v>
      </c>
      <c r="R11094">
        <v>184</v>
      </c>
      <c r="S11094">
        <v>8</v>
      </c>
      <c r="T11094">
        <v>30</v>
      </c>
      <c r="U11094">
        <v>3</v>
      </c>
      <c r="V11094">
        <v>0</v>
      </c>
      <c r="W11094">
        <v>1.0701119144000001E-2</v>
      </c>
      <c r="X11094">
        <v>3.5837997768770842E-2</v>
      </c>
      <c r="Y11094">
        <v>6.5447169830666632E-2</v>
      </c>
      <c r="Z11094">
        <v>0.15296729784291246</v>
      </c>
      <c r="AA11094">
        <v>1.8454651413966666E-2</v>
      </c>
      <c r="AB11094">
        <v>7.2571040630399986E-2</v>
      </c>
      <c r="AC11094">
        <v>5.4690457394316667E-2</v>
      </c>
      <c r="AD11094">
        <v>0</v>
      </c>
      <c r="AE11094">
        <v>0.41066973402503326</v>
      </c>
    </row>
    <row r="11095" spans="1:31" x14ac:dyDescent="0.25">
      <c r="A11095">
        <v>1688441</v>
      </c>
      <c r="B11095">
        <v>1</v>
      </c>
      <c r="C11095" t="s">
        <v>80</v>
      </c>
      <c r="D11095" t="s">
        <v>88</v>
      </c>
      <c r="E11095" t="s">
        <v>146</v>
      </c>
      <c r="F11095" t="s">
        <v>31173</v>
      </c>
      <c r="G11095" t="s">
        <v>294</v>
      </c>
      <c r="H11095" t="s">
        <v>143</v>
      </c>
      <c r="I11095" t="s">
        <v>135</v>
      </c>
      <c r="J11095" t="s">
        <v>136</v>
      </c>
      <c r="K11095" t="s">
        <v>167</v>
      </c>
      <c r="L11095" t="s">
        <v>31174</v>
      </c>
      <c r="M11095" t="s">
        <v>31175</v>
      </c>
      <c r="N11095">
        <v>1.0322222219999999</v>
      </c>
      <c r="O11095">
        <v>0</v>
      </c>
      <c r="P11095">
        <v>122</v>
      </c>
      <c r="Q11095">
        <v>0</v>
      </c>
      <c r="R11095">
        <v>0</v>
      </c>
      <c r="S11095">
        <v>0</v>
      </c>
      <c r="T11095">
        <v>89</v>
      </c>
      <c r="U11095">
        <v>0</v>
      </c>
      <c r="V11095">
        <v>2</v>
      </c>
      <c r="W11095">
        <v>0</v>
      </c>
      <c r="X11095">
        <v>47.007349044074303</v>
      </c>
      <c r="Y11095">
        <v>0</v>
      </c>
      <c r="Z11095">
        <v>0</v>
      </c>
      <c r="AA11095">
        <v>0</v>
      </c>
      <c r="AB11095">
        <v>89.497674892315956</v>
      </c>
      <c r="AC11095">
        <v>0</v>
      </c>
      <c r="AD11095">
        <v>225.56778538756572</v>
      </c>
      <c r="AE11095">
        <v>362.07280932395599</v>
      </c>
    </row>
    <row r="11096" spans="1:31" x14ac:dyDescent="0.25">
      <c r="A11096">
        <v>1688395</v>
      </c>
      <c r="B11096">
        <v>1</v>
      </c>
      <c r="C11096" t="s">
        <v>80</v>
      </c>
      <c r="D11096" t="s">
        <v>84</v>
      </c>
      <c r="E11096" t="s">
        <v>140</v>
      </c>
      <c r="F11096" t="s">
        <v>31176</v>
      </c>
      <c r="G11096" t="s">
        <v>142</v>
      </c>
      <c r="H11096" t="s">
        <v>143</v>
      </c>
      <c r="I11096" t="s">
        <v>135</v>
      </c>
      <c r="J11096" t="s">
        <v>136</v>
      </c>
      <c r="K11096" t="s">
        <v>137</v>
      </c>
      <c r="L11096" t="s">
        <v>31177</v>
      </c>
      <c r="M11096" t="s">
        <v>31178</v>
      </c>
      <c r="N11096">
        <v>8.36</v>
      </c>
      <c r="O11096">
        <v>0</v>
      </c>
      <c r="P11096">
        <v>6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8.210789717932883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8.210789717932883</v>
      </c>
    </row>
    <row r="11097" spans="1:31" x14ac:dyDescent="0.25">
      <c r="A11097">
        <v>1688581</v>
      </c>
      <c r="B11097">
        <v>1</v>
      </c>
      <c r="C11097" t="s">
        <v>81</v>
      </c>
      <c r="D11097" t="s">
        <v>128</v>
      </c>
      <c r="E11097" t="s">
        <v>164</v>
      </c>
      <c r="F11097" t="s">
        <v>31179</v>
      </c>
      <c r="G11097" t="s">
        <v>161</v>
      </c>
      <c r="H11097" t="s">
        <v>134</v>
      </c>
      <c r="I11097" t="s">
        <v>135</v>
      </c>
      <c r="J11097" t="s">
        <v>136</v>
      </c>
      <c r="K11097" t="s">
        <v>137</v>
      </c>
      <c r="L11097" t="s">
        <v>31180</v>
      </c>
      <c r="M11097" t="s">
        <v>31181</v>
      </c>
      <c r="N11097">
        <v>0.94583333300000005</v>
      </c>
      <c r="O11097">
        <v>0</v>
      </c>
      <c r="P11097">
        <v>1969</v>
      </c>
      <c r="Q11097">
        <v>0</v>
      </c>
      <c r="R11097">
        <v>23</v>
      </c>
      <c r="S11097">
        <v>2</v>
      </c>
      <c r="T11097">
        <v>131</v>
      </c>
      <c r="U11097">
        <v>0</v>
      </c>
      <c r="V11097">
        <v>1</v>
      </c>
      <c r="W11097">
        <v>0</v>
      </c>
      <c r="X11097">
        <v>437.41139344886409</v>
      </c>
      <c r="Y11097">
        <v>0</v>
      </c>
      <c r="Z11097">
        <v>4.3945363642855808</v>
      </c>
      <c r="AA11097">
        <v>49.622759812416014</v>
      </c>
      <c r="AB11097">
        <v>124.69664243844457</v>
      </c>
      <c r="AC11097">
        <v>0</v>
      </c>
      <c r="AD11097">
        <v>1.2017224509548439</v>
      </c>
      <c r="AE11097">
        <v>617.32705451496508</v>
      </c>
    </row>
    <row r="11098" spans="1:31" x14ac:dyDescent="0.25">
      <c r="A11098">
        <v>1688687</v>
      </c>
      <c r="B11098">
        <v>1</v>
      </c>
      <c r="C11098" t="s">
        <v>80</v>
      </c>
      <c r="D11098" t="s">
        <v>106</v>
      </c>
      <c r="E11098" t="s">
        <v>146</v>
      </c>
      <c r="F11098" t="s">
        <v>31182</v>
      </c>
      <c r="G11098" t="s">
        <v>403</v>
      </c>
      <c r="H11098" t="s">
        <v>143</v>
      </c>
      <c r="I11098" t="s">
        <v>135</v>
      </c>
      <c r="J11098" t="s">
        <v>136</v>
      </c>
      <c r="K11098" t="s">
        <v>137</v>
      </c>
      <c r="L11098" t="s">
        <v>31183</v>
      </c>
      <c r="M11098" t="s">
        <v>31184</v>
      </c>
      <c r="N11098">
        <v>1.7213888879999999</v>
      </c>
      <c r="O11098">
        <v>0</v>
      </c>
      <c r="P11098">
        <v>26</v>
      </c>
      <c r="Q11098">
        <v>0</v>
      </c>
      <c r="R11098">
        <v>3</v>
      </c>
      <c r="S11098">
        <v>0</v>
      </c>
      <c r="T11098">
        <v>11</v>
      </c>
      <c r="U11098">
        <v>0</v>
      </c>
      <c r="V11098">
        <v>0</v>
      </c>
      <c r="W11098">
        <v>0</v>
      </c>
      <c r="X11098">
        <v>7.7801230187061696</v>
      </c>
      <c r="Y11098">
        <v>0</v>
      </c>
      <c r="Z11098">
        <v>3.47324739767563</v>
      </c>
      <c r="AA11098">
        <v>0</v>
      </c>
      <c r="AB11098">
        <v>26.965543766311495</v>
      </c>
      <c r="AC11098">
        <v>0</v>
      </c>
      <c r="AD11098">
        <v>0</v>
      </c>
      <c r="AE11098">
        <v>38.218914182693297</v>
      </c>
    </row>
    <row r="11099" spans="1:31" x14ac:dyDescent="0.25">
      <c r="A11099">
        <v>1688378</v>
      </c>
      <c r="B11099">
        <v>1</v>
      </c>
      <c r="C11099" t="s">
        <v>81</v>
      </c>
      <c r="D11099" t="s">
        <v>122</v>
      </c>
      <c r="E11099" t="s">
        <v>164</v>
      </c>
      <c r="F11099" t="s">
        <v>31185</v>
      </c>
      <c r="G11099" t="s">
        <v>161</v>
      </c>
      <c r="H11099" t="s">
        <v>134</v>
      </c>
      <c r="I11099" t="s">
        <v>135</v>
      </c>
      <c r="J11099" t="s">
        <v>136</v>
      </c>
      <c r="K11099" t="s">
        <v>137</v>
      </c>
      <c r="L11099" t="s">
        <v>31186</v>
      </c>
      <c r="M11099" t="s">
        <v>31187</v>
      </c>
      <c r="N11099">
        <v>1.9913888879999999</v>
      </c>
      <c r="O11099">
        <v>0</v>
      </c>
      <c r="P11099">
        <v>4586</v>
      </c>
      <c r="Q11099">
        <v>0</v>
      </c>
      <c r="R11099">
        <v>39</v>
      </c>
      <c r="S11099">
        <v>1</v>
      </c>
      <c r="T11099">
        <v>206</v>
      </c>
      <c r="U11099">
        <v>0</v>
      </c>
      <c r="V11099">
        <v>0</v>
      </c>
      <c r="W11099">
        <v>0</v>
      </c>
      <c r="X11099">
        <v>1951.1656802488783</v>
      </c>
      <c r="Y11099">
        <v>0</v>
      </c>
      <c r="Z11099">
        <v>17.985645414482143</v>
      </c>
      <c r="AA11099">
        <v>48.382835038325865</v>
      </c>
      <c r="AB11099">
        <v>200.51002017703087</v>
      </c>
      <c r="AC11099">
        <v>0</v>
      </c>
      <c r="AD11099">
        <v>0</v>
      </c>
      <c r="AE11099">
        <v>2218.0441808787173</v>
      </c>
    </row>
    <row r="11100" spans="1:31" x14ac:dyDescent="0.25">
      <c r="A11100">
        <v>1688524</v>
      </c>
      <c r="B11100">
        <v>1</v>
      </c>
      <c r="C11100" t="s">
        <v>81</v>
      </c>
      <c r="D11100" t="s">
        <v>127</v>
      </c>
      <c r="E11100" t="s">
        <v>146</v>
      </c>
      <c r="F11100" t="s">
        <v>31188</v>
      </c>
      <c r="G11100" t="s">
        <v>385</v>
      </c>
      <c r="H11100" t="s">
        <v>143</v>
      </c>
      <c r="I11100" t="s">
        <v>135</v>
      </c>
      <c r="J11100" t="s">
        <v>136</v>
      </c>
      <c r="K11100" t="s">
        <v>137</v>
      </c>
      <c r="L11100" t="s">
        <v>31189</v>
      </c>
      <c r="M11100" t="s">
        <v>31190</v>
      </c>
      <c r="N11100">
        <v>1.6358333329999999</v>
      </c>
      <c r="O11100">
        <v>0</v>
      </c>
      <c r="P11100">
        <v>481</v>
      </c>
      <c r="Q11100">
        <v>0</v>
      </c>
      <c r="R11100">
        <v>0</v>
      </c>
      <c r="S11100">
        <v>0</v>
      </c>
      <c r="T11100">
        <v>64</v>
      </c>
      <c r="U11100">
        <v>0</v>
      </c>
      <c r="V11100">
        <v>1</v>
      </c>
      <c r="W11100">
        <v>0</v>
      </c>
      <c r="X11100">
        <v>214.35987669452939</v>
      </c>
      <c r="Y11100">
        <v>0</v>
      </c>
      <c r="Z11100">
        <v>0</v>
      </c>
      <c r="AA11100">
        <v>0</v>
      </c>
      <c r="AB11100">
        <v>349.72181519766275</v>
      </c>
      <c r="AC11100">
        <v>0</v>
      </c>
      <c r="AD11100">
        <v>194.11727692087203</v>
      </c>
      <c r="AE11100">
        <v>758.19896881306408</v>
      </c>
    </row>
    <row r="11101" spans="1:31" x14ac:dyDescent="0.25">
      <c r="A11101">
        <v>1688773</v>
      </c>
      <c r="B11101">
        <v>1</v>
      </c>
      <c r="C11101" t="s">
        <v>81</v>
      </c>
      <c r="D11101" t="s">
        <v>118</v>
      </c>
      <c r="E11101" t="s">
        <v>151</v>
      </c>
      <c r="F11101" t="s">
        <v>4425</v>
      </c>
      <c r="G11101" t="s">
        <v>153</v>
      </c>
      <c r="H11101" t="s">
        <v>143</v>
      </c>
      <c r="I11101" t="s">
        <v>135</v>
      </c>
      <c r="J11101" t="s">
        <v>136</v>
      </c>
      <c r="K11101" t="s">
        <v>137</v>
      </c>
      <c r="L11101" t="s">
        <v>31191</v>
      </c>
      <c r="M11101" t="s">
        <v>31192</v>
      </c>
      <c r="N11101">
        <v>2.2094444439999998</v>
      </c>
      <c r="O11101">
        <v>0</v>
      </c>
      <c r="P11101">
        <v>10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3.7320663398956619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3.7320663398956619</v>
      </c>
    </row>
    <row r="11102" spans="1:31" x14ac:dyDescent="0.25">
      <c r="A11102">
        <v>1688727</v>
      </c>
      <c r="B11102">
        <v>1</v>
      </c>
      <c r="C11102" t="s">
        <v>80</v>
      </c>
      <c r="D11102" t="s">
        <v>98</v>
      </c>
      <c r="E11102" t="s">
        <v>146</v>
      </c>
      <c r="F11102" t="s">
        <v>31193</v>
      </c>
      <c r="G11102" t="s">
        <v>3582</v>
      </c>
      <c r="H11102" t="s">
        <v>143</v>
      </c>
      <c r="I11102" t="s">
        <v>135</v>
      </c>
      <c r="J11102" t="s">
        <v>136</v>
      </c>
      <c r="K11102" t="s">
        <v>137</v>
      </c>
      <c r="L11102" t="s">
        <v>31194</v>
      </c>
      <c r="M11102" t="s">
        <v>31195</v>
      </c>
      <c r="N11102">
        <v>2.9502777770000002</v>
      </c>
      <c r="O11102">
        <v>0</v>
      </c>
      <c r="P11102">
        <v>37</v>
      </c>
      <c r="Q11102">
        <v>0</v>
      </c>
      <c r="R11102">
        <v>9</v>
      </c>
      <c r="S11102">
        <v>0</v>
      </c>
      <c r="T11102">
        <v>5</v>
      </c>
      <c r="U11102">
        <v>0</v>
      </c>
      <c r="V11102">
        <v>0</v>
      </c>
      <c r="W11102">
        <v>0</v>
      </c>
      <c r="X11102">
        <v>49.344183129927664</v>
      </c>
      <c r="Y11102">
        <v>0</v>
      </c>
      <c r="Z11102">
        <v>4.3185352618608812</v>
      </c>
      <c r="AA11102">
        <v>0</v>
      </c>
      <c r="AB11102">
        <v>3.1274900970319659</v>
      </c>
      <c r="AC11102">
        <v>0</v>
      </c>
      <c r="AD11102">
        <v>0</v>
      </c>
      <c r="AE11102">
        <v>56.790208488820511</v>
      </c>
    </row>
    <row r="11103" spans="1:31" x14ac:dyDescent="0.25">
      <c r="A11103">
        <v>1688481</v>
      </c>
      <c r="B11103">
        <v>1</v>
      </c>
      <c r="C11103" t="s">
        <v>81</v>
      </c>
      <c r="D11103" t="s">
        <v>115</v>
      </c>
      <c r="E11103" t="s">
        <v>146</v>
      </c>
      <c r="F11103" t="s">
        <v>31196</v>
      </c>
      <c r="G11103" t="s">
        <v>281</v>
      </c>
      <c r="H11103" t="s">
        <v>143</v>
      </c>
      <c r="I11103" t="s">
        <v>135</v>
      </c>
      <c r="J11103" t="s">
        <v>136</v>
      </c>
      <c r="K11103" t="s">
        <v>167</v>
      </c>
      <c r="L11103" t="s">
        <v>4553</v>
      </c>
      <c r="M11103" t="s">
        <v>31197</v>
      </c>
      <c r="N11103">
        <v>6.0163175000000004</v>
      </c>
      <c r="O11103">
        <v>0</v>
      </c>
      <c r="P11103">
        <v>20</v>
      </c>
      <c r="Q11103">
        <v>0</v>
      </c>
      <c r="R11103">
        <v>11</v>
      </c>
      <c r="S11103">
        <v>0</v>
      </c>
      <c r="T11103">
        <v>5</v>
      </c>
      <c r="U11103">
        <v>0</v>
      </c>
      <c r="V11103">
        <v>0</v>
      </c>
      <c r="W11103">
        <v>0</v>
      </c>
      <c r="X11103">
        <v>14.41932236679601</v>
      </c>
      <c r="Y11103">
        <v>0</v>
      </c>
      <c r="Z11103">
        <v>40.019480116126047</v>
      </c>
      <c r="AA11103">
        <v>0</v>
      </c>
      <c r="AB11103">
        <v>11.196841686050147</v>
      </c>
      <c r="AC11103">
        <v>0</v>
      </c>
      <c r="AD11103">
        <v>0</v>
      </c>
      <c r="AE11103">
        <v>65.635644168972206</v>
      </c>
    </row>
    <row r="11104" spans="1:31" x14ac:dyDescent="0.25">
      <c r="A11104">
        <v>1688713</v>
      </c>
      <c r="B11104">
        <v>1</v>
      </c>
      <c r="C11104" t="s">
        <v>81</v>
      </c>
      <c r="D11104" t="s">
        <v>122</v>
      </c>
      <c r="E11104" t="s">
        <v>164</v>
      </c>
      <c r="F11104" t="s">
        <v>12809</v>
      </c>
      <c r="G11104" t="s">
        <v>161</v>
      </c>
      <c r="H11104" t="s">
        <v>134</v>
      </c>
      <c r="I11104" t="s">
        <v>135</v>
      </c>
      <c r="J11104" t="s">
        <v>136</v>
      </c>
      <c r="K11104" t="s">
        <v>137</v>
      </c>
      <c r="L11104" t="s">
        <v>31198</v>
      </c>
      <c r="M11104" t="s">
        <v>31199</v>
      </c>
      <c r="N11104">
        <v>0.37888888799999998</v>
      </c>
      <c r="O11104">
        <v>23</v>
      </c>
      <c r="P11104">
        <v>838</v>
      </c>
      <c r="Q11104">
        <v>70</v>
      </c>
      <c r="R11104">
        <v>29</v>
      </c>
      <c r="S11104">
        <v>24</v>
      </c>
      <c r="T11104">
        <v>58</v>
      </c>
      <c r="U11104">
        <v>0</v>
      </c>
      <c r="V11104">
        <v>2</v>
      </c>
      <c r="W11104">
        <v>1.3630358814651555</v>
      </c>
      <c r="X11104">
        <v>46.37707833767324</v>
      </c>
      <c r="Y11104">
        <v>30.118394058662357</v>
      </c>
      <c r="Z11104">
        <v>1.8212148991541637</v>
      </c>
      <c r="AA11104">
        <v>29.440062810332861</v>
      </c>
      <c r="AB11104">
        <v>7.7215772047005027</v>
      </c>
      <c r="AC11104">
        <v>0</v>
      </c>
      <c r="AD11104">
        <v>0.44835478638080001</v>
      </c>
      <c r="AE11104">
        <v>117.28971797836908</v>
      </c>
    </row>
    <row r="11105" spans="1:31" x14ac:dyDescent="0.25">
      <c r="A11105">
        <v>1688415</v>
      </c>
      <c r="B11105">
        <v>1</v>
      </c>
      <c r="C11105" t="s">
        <v>80</v>
      </c>
      <c r="D11105" t="s">
        <v>84</v>
      </c>
      <c r="E11105" t="s">
        <v>146</v>
      </c>
      <c r="F11105" t="s">
        <v>31200</v>
      </c>
      <c r="G11105" t="s">
        <v>253</v>
      </c>
      <c r="H11105" t="s">
        <v>143</v>
      </c>
      <c r="I11105" t="s">
        <v>135</v>
      </c>
      <c r="J11105" t="s">
        <v>136</v>
      </c>
      <c r="K11105" t="s">
        <v>167</v>
      </c>
      <c r="L11105" t="s">
        <v>31201</v>
      </c>
      <c r="M11105" t="s">
        <v>31202</v>
      </c>
      <c r="N11105">
        <v>0.66694444399999997</v>
      </c>
      <c r="O11105">
        <v>0</v>
      </c>
      <c r="P11105">
        <v>480</v>
      </c>
      <c r="Q11105">
        <v>0</v>
      </c>
      <c r="R11105">
        <v>0</v>
      </c>
      <c r="S11105">
        <v>0</v>
      </c>
      <c r="T11105">
        <v>66</v>
      </c>
      <c r="U11105">
        <v>0</v>
      </c>
      <c r="V11105">
        <v>0</v>
      </c>
      <c r="W11105">
        <v>0</v>
      </c>
      <c r="X11105">
        <v>96.536484816745386</v>
      </c>
      <c r="Y11105">
        <v>0</v>
      </c>
      <c r="Z11105">
        <v>0</v>
      </c>
      <c r="AA11105">
        <v>0</v>
      </c>
      <c r="AB11105">
        <v>107.87378074640752</v>
      </c>
      <c r="AC11105">
        <v>0</v>
      </c>
      <c r="AD11105">
        <v>0</v>
      </c>
      <c r="AE11105">
        <v>204.4102655631529</v>
      </c>
    </row>
    <row r="11106" spans="1:31" x14ac:dyDescent="0.25">
      <c r="A11106">
        <v>1688750</v>
      </c>
      <c r="B11106">
        <v>1</v>
      </c>
      <c r="C11106" t="s">
        <v>80</v>
      </c>
      <c r="D11106" t="s">
        <v>105</v>
      </c>
      <c r="E11106" t="s">
        <v>140</v>
      </c>
      <c r="F11106" t="s">
        <v>31203</v>
      </c>
      <c r="G11106" t="s">
        <v>142</v>
      </c>
      <c r="H11106" t="s">
        <v>143</v>
      </c>
      <c r="I11106" t="s">
        <v>135</v>
      </c>
      <c r="J11106" t="s">
        <v>136</v>
      </c>
      <c r="K11106" t="s">
        <v>137</v>
      </c>
      <c r="L11106" t="s">
        <v>31204</v>
      </c>
      <c r="M11106" t="s">
        <v>31205</v>
      </c>
      <c r="N11106">
        <v>1.764444444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1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0.16704867661732417</v>
      </c>
      <c r="AC11106">
        <v>0</v>
      </c>
      <c r="AD11106">
        <v>0</v>
      </c>
      <c r="AE11106">
        <v>0.16704867661732417</v>
      </c>
    </row>
    <row r="11107" spans="1:31" x14ac:dyDescent="0.25">
      <c r="A11107">
        <v>1688501</v>
      </c>
      <c r="B11107">
        <v>1</v>
      </c>
      <c r="C11107" t="s">
        <v>81</v>
      </c>
      <c r="D11107" t="s">
        <v>119</v>
      </c>
      <c r="E11107" t="s">
        <v>140</v>
      </c>
      <c r="F11107" t="s">
        <v>31206</v>
      </c>
      <c r="G11107" t="s">
        <v>148</v>
      </c>
      <c r="H11107" t="s">
        <v>143</v>
      </c>
      <c r="I11107" t="s">
        <v>135</v>
      </c>
      <c r="J11107" t="s">
        <v>136</v>
      </c>
      <c r="K11107" t="s">
        <v>137</v>
      </c>
      <c r="L11107" t="s">
        <v>31207</v>
      </c>
      <c r="M11107" t="s">
        <v>31208</v>
      </c>
      <c r="N11107">
        <v>1.267222222</v>
      </c>
      <c r="O11107">
        <v>0</v>
      </c>
      <c r="P11107">
        <v>4</v>
      </c>
      <c r="Q11107">
        <v>0</v>
      </c>
      <c r="R11107">
        <v>9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3.0847303883873335E-2</v>
      </c>
      <c r="Y11107">
        <v>0</v>
      </c>
      <c r="Z11107">
        <v>0.87425704220590883</v>
      </c>
      <c r="AA11107">
        <v>0</v>
      </c>
      <c r="AB11107">
        <v>0</v>
      </c>
      <c r="AC11107">
        <v>0</v>
      </c>
      <c r="AD11107">
        <v>0</v>
      </c>
      <c r="AE11107">
        <v>0.90510434608978219</v>
      </c>
    </row>
    <row r="11108" spans="1:31" x14ac:dyDescent="0.25">
      <c r="A11108">
        <v>1688650</v>
      </c>
      <c r="B11108">
        <v>1</v>
      </c>
      <c r="C11108" t="s">
        <v>80</v>
      </c>
      <c r="D11108" t="s">
        <v>99</v>
      </c>
      <c r="E11108" t="s">
        <v>159</v>
      </c>
      <c r="F11108" t="s">
        <v>31209</v>
      </c>
      <c r="G11108" t="s">
        <v>596</v>
      </c>
      <c r="H11108" t="s">
        <v>134</v>
      </c>
      <c r="I11108" t="s">
        <v>135</v>
      </c>
      <c r="J11108" t="s">
        <v>136</v>
      </c>
      <c r="K11108" t="s">
        <v>137</v>
      </c>
      <c r="L11108" t="s">
        <v>31210</v>
      </c>
      <c r="M11108" t="s">
        <v>31211</v>
      </c>
      <c r="N11108">
        <v>1.611111111</v>
      </c>
      <c r="O11108">
        <v>0</v>
      </c>
      <c r="P11108">
        <v>122</v>
      </c>
      <c r="Q11108">
        <v>0</v>
      </c>
      <c r="R11108">
        <v>3</v>
      </c>
      <c r="S11108">
        <v>0</v>
      </c>
      <c r="T11108">
        <v>19</v>
      </c>
      <c r="U11108">
        <v>0</v>
      </c>
      <c r="V11108">
        <v>2</v>
      </c>
      <c r="W11108">
        <v>0</v>
      </c>
      <c r="X11108">
        <v>49.852878226337012</v>
      </c>
      <c r="Y11108">
        <v>0</v>
      </c>
      <c r="Z11108">
        <v>1.5514156270777779</v>
      </c>
      <c r="AA11108">
        <v>0</v>
      </c>
      <c r="AB11108">
        <v>7.3259989065506659</v>
      </c>
      <c r="AC11108">
        <v>0</v>
      </c>
      <c r="AD11108">
        <v>4.9930293427625001</v>
      </c>
      <c r="AE11108">
        <v>63.723322102727955</v>
      </c>
    </row>
    <row r="11109" spans="1:31" x14ac:dyDescent="0.25">
      <c r="A11109">
        <v>1688458</v>
      </c>
      <c r="B11109">
        <v>1</v>
      </c>
      <c r="C11109" t="s">
        <v>80</v>
      </c>
      <c r="D11109" t="s">
        <v>94</v>
      </c>
      <c r="E11109" t="s">
        <v>151</v>
      </c>
      <c r="F11109" t="s">
        <v>28706</v>
      </c>
      <c r="G11109" t="s">
        <v>153</v>
      </c>
      <c r="H11109" t="s">
        <v>143</v>
      </c>
      <c r="I11109" t="s">
        <v>135</v>
      </c>
      <c r="J11109" t="s">
        <v>136</v>
      </c>
      <c r="K11109" t="s">
        <v>137</v>
      </c>
      <c r="L11109" t="s">
        <v>31212</v>
      </c>
      <c r="M11109" t="s">
        <v>31213</v>
      </c>
      <c r="N11109">
        <v>1.6416666660000001</v>
      </c>
      <c r="O11109">
        <v>0</v>
      </c>
      <c r="P11109">
        <v>24</v>
      </c>
      <c r="Q11109">
        <v>0</v>
      </c>
      <c r="R11109">
        <v>0</v>
      </c>
      <c r="S11109">
        <v>0</v>
      </c>
      <c r="T11109">
        <v>2</v>
      </c>
      <c r="U11109">
        <v>0</v>
      </c>
      <c r="V11109">
        <v>0</v>
      </c>
      <c r="W11109">
        <v>0</v>
      </c>
      <c r="X11109">
        <v>4.6895498738203472</v>
      </c>
      <c r="Y11109">
        <v>0</v>
      </c>
      <c r="Z11109">
        <v>0</v>
      </c>
      <c r="AA11109">
        <v>0</v>
      </c>
      <c r="AB11109">
        <v>0.83164556487630337</v>
      </c>
      <c r="AC11109">
        <v>0</v>
      </c>
      <c r="AD11109">
        <v>0</v>
      </c>
      <c r="AE11109">
        <v>5.5211954386966502</v>
      </c>
    </row>
    <row r="11110" spans="1:31" x14ac:dyDescent="0.25">
      <c r="A11110">
        <v>1688358</v>
      </c>
      <c r="B11110">
        <v>1</v>
      </c>
      <c r="C11110" t="s">
        <v>80</v>
      </c>
      <c r="D11110" t="s">
        <v>83</v>
      </c>
      <c r="E11110" t="s">
        <v>159</v>
      </c>
      <c r="F11110" t="s">
        <v>31214</v>
      </c>
      <c r="G11110" t="s">
        <v>389</v>
      </c>
      <c r="H11110" t="s">
        <v>134</v>
      </c>
      <c r="I11110" t="s">
        <v>135</v>
      </c>
      <c r="J11110" t="s">
        <v>3</v>
      </c>
      <c r="K11110" t="s">
        <v>137</v>
      </c>
      <c r="L11110" t="s">
        <v>31215</v>
      </c>
      <c r="M11110" t="s">
        <v>31216</v>
      </c>
      <c r="N11110">
        <v>0.23722222200000001</v>
      </c>
      <c r="O11110">
        <v>0</v>
      </c>
      <c r="P11110">
        <v>40</v>
      </c>
      <c r="Q11110">
        <v>0</v>
      </c>
      <c r="R11110">
        <v>0</v>
      </c>
      <c r="S11110">
        <v>0</v>
      </c>
      <c r="T11110">
        <v>6</v>
      </c>
      <c r="U11110">
        <v>0</v>
      </c>
      <c r="V11110">
        <v>0</v>
      </c>
      <c r="W11110">
        <v>0</v>
      </c>
      <c r="X11110">
        <v>2.3390273736907781</v>
      </c>
      <c r="Y11110">
        <v>0</v>
      </c>
      <c r="Z11110">
        <v>0</v>
      </c>
      <c r="AA11110">
        <v>0</v>
      </c>
      <c r="AB11110">
        <v>1.1315728226874167</v>
      </c>
      <c r="AC11110">
        <v>0</v>
      </c>
      <c r="AD11110">
        <v>0</v>
      </c>
      <c r="AE11110">
        <v>3.4706001963781947</v>
      </c>
    </row>
    <row r="11111" spans="1:31" x14ac:dyDescent="0.25">
      <c r="A11111">
        <v>1688421</v>
      </c>
      <c r="B11111">
        <v>1</v>
      </c>
      <c r="C11111" t="s">
        <v>81</v>
      </c>
      <c r="D11111" t="s">
        <v>113</v>
      </c>
      <c r="E11111" t="s">
        <v>164</v>
      </c>
      <c r="F11111" t="s">
        <v>3633</v>
      </c>
      <c r="G11111" t="s">
        <v>161</v>
      </c>
      <c r="H11111" t="s">
        <v>134</v>
      </c>
      <c r="I11111" t="s">
        <v>135</v>
      </c>
      <c r="J11111" t="s">
        <v>136</v>
      </c>
      <c r="K11111" t="s">
        <v>137</v>
      </c>
      <c r="L11111" t="s">
        <v>31217</v>
      </c>
      <c r="M11111" t="s">
        <v>31218</v>
      </c>
      <c r="N11111">
        <v>0.20222222200000001</v>
      </c>
      <c r="O11111">
        <v>0</v>
      </c>
      <c r="P11111">
        <v>483</v>
      </c>
      <c r="Q11111">
        <v>45</v>
      </c>
      <c r="R11111">
        <v>273</v>
      </c>
      <c r="S11111">
        <v>11</v>
      </c>
      <c r="T11111">
        <v>43</v>
      </c>
      <c r="U11111">
        <v>1</v>
      </c>
      <c r="V11111">
        <v>0</v>
      </c>
      <c r="W11111">
        <v>0</v>
      </c>
      <c r="X11111">
        <v>16.767978765064999</v>
      </c>
      <c r="Y11111">
        <v>7.8749736001025008</v>
      </c>
      <c r="Z11111">
        <v>18.09566195232755</v>
      </c>
      <c r="AA11111">
        <v>7.901787881171022</v>
      </c>
      <c r="AB11111">
        <v>14.462890570320722</v>
      </c>
      <c r="AC11111">
        <v>25.471267090173956</v>
      </c>
      <c r="AD11111">
        <v>0</v>
      </c>
      <c r="AE11111">
        <v>90.574559859160743</v>
      </c>
    </row>
    <row r="11112" spans="1:31" x14ac:dyDescent="0.25">
      <c r="A11112">
        <v>1688398</v>
      </c>
      <c r="B11112">
        <v>1</v>
      </c>
      <c r="C11112" t="s">
        <v>80</v>
      </c>
      <c r="D11112" t="s">
        <v>96</v>
      </c>
      <c r="E11112" t="s">
        <v>200</v>
      </c>
      <c r="F11112" t="s">
        <v>31219</v>
      </c>
      <c r="G11112" t="s">
        <v>202</v>
      </c>
      <c r="H11112" t="s">
        <v>143</v>
      </c>
      <c r="I11112" t="s">
        <v>135</v>
      </c>
      <c r="J11112" t="s">
        <v>136</v>
      </c>
      <c r="K11112" t="s">
        <v>137</v>
      </c>
      <c r="L11112" t="s">
        <v>31220</v>
      </c>
      <c r="M11112" t="s">
        <v>31221</v>
      </c>
      <c r="N11112">
        <v>3.7622222220000001</v>
      </c>
      <c r="O11112">
        <v>0</v>
      </c>
      <c r="P11112">
        <v>14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16.621728146133599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16.621728146133599</v>
      </c>
    </row>
    <row r="11113" spans="1:31" x14ac:dyDescent="0.25">
      <c r="A11113">
        <v>1688561</v>
      </c>
      <c r="B11113">
        <v>1</v>
      </c>
      <c r="C11113" t="s">
        <v>80</v>
      </c>
      <c r="D11113" t="s">
        <v>97</v>
      </c>
      <c r="E11113" t="s">
        <v>140</v>
      </c>
      <c r="F11113" t="s">
        <v>31222</v>
      </c>
      <c r="G11113" t="s">
        <v>389</v>
      </c>
      <c r="H11113" t="s">
        <v>143</v>
      </c>
      <c r="I11113" t="s">
        <v>135</v>
      </c>
      <c r="J11113" t="s">
        <v>136</v>
      </c>
      <c r="K11113" t="s">
        <v>137</v>
      </c>
      <c r="L11113" t="s">
        <v>31223</v>
      </c>
      <c r="M11113" t="s">
        <v>31224</v>
      </c>
      <c r="N11113">
        <v>5.1530555549999999</v>
      </c>
      <c r="O11113">
        <v>0</v>
      </c>
      <c r="P11113">
        <v>1</v>
      </c>
      <c r="Q11113">
        <v>0</v>
      </c>
      <c r="R11113">
        <v>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9.3116975371460561E-2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9.3116975371460561E-2</v>
      </c>
    </row>
    <row r="11114" spans="1:31" x14ac:dyDescent="0.25">
      <c r="A11114">
        <v>1688352</v>
      </c>
      <c r="B11114">
        <v>1</v>
      </c>
      <c r="C11114" t="s">
        <v>80</v>
      </c>
      <c r="D11114" t="s">
        <v>97</v>
      </c>
      <c r="E11114" t="s">
        <v>140</v>
      </c>
      <c r="F11114" t="s">
        <v>31225</v>
      </c>
      <c r="G11114" t="s">
        <v>197</v>
      </c>
      <c r="H11114" t="s">
        <v>143</v>
      </c>
      <c r="I11114" t="s">
        <v>135</v>
      </c>
      <c r="J11114" t="s">
        <v>136</v>
      </c>
      <c r="K11114" t="s">
        <v>137</v>
      </c>
      <c r="L11114" t="s">
        <v>31226</v>
      </c>
      <c r="M11114" t="s">
        <v>31227</v>
      </c>
      <c r="N11114">
        <v>1.990277777</v>
      </c>
      <c r="O11114">
        <v>0</v>
      </c>
      <c r="P11114">
        <v>1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0.30144978525987498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0.30144978525987498</v>
      </c>
    </row>
    <row r="11115" spans="1:31" x14ac:dyDescent="0.25">
      <c r="A11115">
        <v>1688567</v>
      </c>
      <c r="B11115">
        <v>1</v>
      </c>
      <c r="C11115" t="s">
        <v>81</v>
      </c>
      <c r="D11115" t="s">
        <v>122</v>
      </c>
      <c r="E11115" t="s">
        <v>164</v>
      </c>
      <c r="F11115" t="s">
        <v>4428</v>
      </c>
      <c r="G11115" t="s">
        <v>161</v>
      </c>
      <c r="H11115" t="s">
        <v>134</v>
      </c>
      <c r="I11115" t="s">
        <v>135</v>
      </c>
      <c r="J11115" t="s">
        <v>136</v>
      </c>
      <c r="K11115" t="s">
        <v>137</v>
      </c>
      <c r="L11115" t="s">
        <v>31228</v>
      </c>
      <c r="M11115" t="s">
        <v>31229</v>
      </c>
      <c r="N11115">
        <v>0.17611111099999999</v>
      </c>
      <c r="O11115">
        <v>0</v>
      </c>
      <c r="P11115">
        <v>2765</v>
      </c>
      <c r="Q11115">
        <v>0</v>
      </c>
      <c r="R11115">
        <v>11</v>
      </c>
      <c r="S11115">
        <v>2</v>
      </c>
      <c r="T11115">
        <v>230</v>
      </c>
      <c r="U11115">
        <v>2</v>
      </c>
      <c r="V11115">
        <v>1</v>
      </c>
      <c r="W11115">
        <v>0</v>
      </c>
      <c r="X11115">
        <v>105.42708997572397</v>
      </c>
      <c r="Y11115">
        <v>0</v>
      </c>
      <c r="Z11115">
        <v>0.38624310399342227</v>
      </c>
      <c r="AA11115">
        <v>23.833734254592912</v>
      </c>
      <c r="AB11115">
        <v>38.438816799606215</v>
      </c>
      <c r="AC11115">
        <v>19.618161270934245</v>
      </c>
      <c r="AD11115">
        <v>19.849979545387754</v>
      </c>
      <c r="AE11115">
        <v>207.55402495023853</v>
      </c>
    </row>
    <row r="11116" spans="1:31" x14ac:dyDescent="0.25">
      <c r="A11116">
        <v>1688521</v>
      </c>
      <c r="B11116">
        <v>1</v>
      </c>
      <c r="C11116" t="s">
        <v>80</v>
      </c>
      <c r="D11116" t="s">
        <v>98</v>
      </c>
      <c r="E11116" t="s">
        <v>151</v>
      </c>
      <c r="F11116" t="s">
        <v>31230</v>
      </c>
      <c r="G11116" t="s">
        <v>153</v>
      </c>
      <c r="H11116" t="s">
        <v>143</v>
      </c>
      <c r="I11116" t="s">
        <v>135</v>
      </c>
      <c r="J11116" t="s">
        <v>136</v>
      </c>
      <c r="K11116" t="s">
        <v>137</v>
      </c>
      <c r="L11116" t="s">
        <v>31231</v>
      </c>
      <c r="M11116" t="s">
        <v>31232</v>
      </c>
      <c r="N11116">
        <v>3.0449999999999999</v>
      </c>
      <c r="O11116">
        <v>0</v>
      </c>
      <c r="P11116">
        <v>0</v>
      </c>
      <c r="Q11116">
        <v>0</v>
      </c>
      <c r="R11116">
        <v>2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1.8103177333263245</v>
      </c>
      <c r="AA11116">
        <v>0</v>
      </c>
      <c r="AB11116">
        <v>0</v>
      </c>
      <c r="AC11116">
        <v>0</v>
      </c>
      <c r="AD11116">
        <v>0</v>
      </c>
      <c r="AE11116">
        <v>1.8103177333263245</v>
      </c>
    </row>
    <row r="11117" spans="1:31" x14ac:dyDescent="0.25">
      <c r="A11117">
        <v>1688770</v>
      </c>
      <c r="B11117">
        <v>1</v>
      </c>
      <c r="C11117" t="s">
        <v>80</v>
      </c>
      <c r="D11117" t="s">
        <v>100</v>
      </c>
      <c r="E11117" t="s">
        <v>151</v>
      </c>
      <c r="F11117" t="s">
        <v>31233</v>
      </c>
      <c r="G11117" t="s">
        <v>153</v>
      </c>
      <c r="H11117" t="s">
        <v>143</v>
      </c>
      <c r="I11117" t="s">
        <v>135</v>
      </c>
      <c r="J11117" t="s">
        <v>136</v>
      </c>
      <c r="K11117" t="s">
        <v>137</v>
      </c>
      <c r="L11117" t="s">
        <v>31234</v>
      </c>
      <c r="M11117" t="s">
        <v>31235</v>
      </c>
      <c r="N11117">
        <v>1.4738888880000001</v>
      </c>
      <c r="O11117">
        <v>0</v>
      </c>
      <c r="P11117">
        <v>8</v>
      </c>
      <c r="Q11117">
        <v>0</v>
      </c>
      <c r="R11117">
        <v>7</v>
      </c>
      <c r="S11117">
        <v>0</v>
      </c>
      <c r="T11117">
        <v>2</v>
      </c>
      <c r="U11117">
        <v>0</v>
      </c>
      <c r="V11117">
        <v>0</v>
      </c>
      <c r="W11117">
        <v>0</v>
      </c>
      <c r="X11117">
        <v>1.3192364595378112</v>
      </c>
      <c r="Y11117">
        <v>0</v>
      </c>
      <c r="Z11117">
        <v>4.2822427176097566</v>
      </c>
      <c r="AA11117">
        <v>0</v>
      </c>
      <c r="AB11117">
        <v>0.31413788131383191</v>
      </c>
      <c r="AC11117">
        <v>0</v>
      </c>
      <c r="AD11117">
        <v>0</v>
      </c>
      <c r="AE11117">
        <v>5.9156170584614003</v>
      </c>
    </row>
    <row r="11118" spans="1:31" x14ac:dyDescent="0.25">
      <c r="A11118">
        <v>1688438</v>
      </c>
      <c r="B11118">
        <v>1</v>
      </c>
      <c r="C11118" t="s">
        <v>80</v>
      </c>
      <c r="D11118" t="s">
        <v>92</v>
      </c>
      <c r="E11118" t="s">
        <v>151</v>
      </c>
      <c r="F11118" t="s">
        <v>6673</v>
      </c>
      <c r="G11118" t="s">
        <v>281</v>
      </c>
      <c r="H11118" t="s">
        <v>143</v>
      </c>
      <c r="I11118" t="s">
        <v>135</v>
      </c>
      <c r="J11118" t="s">
        <v>136</v>
      </c>
      <c r="K11118" t="s">
        <v>167</v>
      </c>
      <c r="L11118" t="s">
        <v>31236</v>
      </c>
      <c r="M11118" t="s">
        <v>31237</v>
      </c>
      <c r="N11118">
        <v>1.216247222</v>
      </c>
      <c r="O11118">
        <v>0</v>
      </c>
      <c r="P11118">
        <v>66</v>
      </c>
      <c r="Q11118">
        <v>0</v>
      </c>
      <c r="R11118">
        <v>0</v>
      </c>
      <c r="S11118">
        <v>0</v>
      </c>
      <c r="T11118">
        <v>7</v>
      </c>
      <c r="U11118">
        <v>0</v>
      </c>
      <c r="V11118">
        <v>0</v>
      </c>
      <c r="W11118">
        <v>0</v>
      </c>
      <c r="X11118">
        <v>17.769284782085286</v>
      </c>
      <c r="Y11118">
        <v>0</v>
      </c>
      <c r="Z11118">
        <v>0</v>
      </c>
      <c r="AA11118">
        <v>0</v>
      </c>
      <c r="AB11118">
        <v>4.3368371027953456</v>
      </c>
      <c r="AC11118">
        <v>0</v>
      </c>
      <c r="AD11118">
        <v>0</v>
      </c>
      <c r="AE11118">
        <v>22.106121884880633</v>
      </c>
    </row>
    <row r="11119" spans="1:31" x14ac:dyDescent="0.25">
      <c r="A11119">
        <v>1688484</v>
      </c>
      <c r="B11119">
        <v>1</v>
      </c>
      <c r="C11119" t="s">
        <v>80</v>
      </c>
      <c r="D11119" t="s">
        <v>99</v>
      </c>
      <c r="E11119" t="s">
        <v>140</v>
      </c>
      <c r="F11119" t="s">
        <v>31238</v>
      </c>
      <c r="G11119" t="s">
        <v>197</v>
      </c>
      <c r="H11119" t="s">
        <v>143</v>
      </c>
      <c r="I11119" t="s">
        <v>135</v>
      </c>
      <c r="J11119" t="s">
        <v>136</v>
      </c>
      <c r="K11119" t="s">
        <v>137</v>
      </c>
      <c r="L11119" t="s">
        <v>31239</v>
      </c>
      <c r="M11119" t="s">
        <v>31240</v>
      </c>
      <c r="N11119">
        <v>16.105277777000001</v>
      </c>
      <c r="O11119">
        <v>0</v>
      </c>
      <c r="P11119">
        <v>2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6.8960556128493149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6.8960556128493149</v>
      </c>
    </row>
    <row r="11120" spans="1:31" x14ac:dyDescent="0.25">
      <c r="A11120">
        <v>1688647</v>
      </c>
      <c r="B11120">
        <v>1</v>
      </c>
      <c r="C11120" t="s">
        <v>81</v>
      </c>
      <c r="D11120" t="s">
        <v>122</v>
      </c>
      <c r="E11120" t="s">
        <v>131</v>
      </c>
      <c r="F11120" t="s">
        <v>31241</v>
      </c>
      <c r="G11120" t="s">
        <v>161</v>
      </c>
      <c r="H11120" t="s">
        <v>134</v>
      </c>
      <c r="I11120" t="s">
        <v>135</v>
      </c>
      <c r="J11120" t="s">
        <v>136</v>
      </c>
      <c r="K11120" t="s">
        <v>137</v>
      </c>
      <c r="L11120" t="s">
        <v>31242</v>
      </c>
      <c r="M11120" t="s">
        <v>31243</v>
      </c>
      <c r="N11120">
        <v>0.205555555</v>
      </c>
      <c r="O11120">
        <v>0</v>
      </c>
      <c r="P11120">
        <v>21480</v>
      </c>
      <c r="Q11120">
        <v>0</v>
      </c>
      <c r="R11120">
        <v>11</v>
      </c>
      <c r="S11120">
        <v>14</v>
      </c>
      <c r="T11120">
        <v>2791</v>
      </c>
      <c r="U11120">
        <v>0</v>
      </c>
      <c r="V11120">
        <v>2</v>
      </c>
      <c r="W11120">
        <v>0</v>
      </c>
      <c r="X11120">
        <v>1056.0954478859453</v>
      </c>
      <c r="Y11120">
        <v>0</v>
      </c>
      <c r="Z11120">
        <v>0.36925578447237895</v>
      </c>
      <c r="AA11120">
        <v>97.970568245706033</v>
      </c>
      <c r="AB11120">
        <v>474.72298325731072</v>
      </c>
      <c r="AC11120">
        <v>0</v>
      </c>
      <c r="AD11120">
        <v>3.1630628798087899</v>
      </c>
      <c r="AE11120">
        <v>1632.3213180532434</v>
      </c>
    </row>
    <row r="11121" spans="1:31" x14ac:dyDescent="0.25">
      <c r="A11121">
        <v>1688667</v>
      </c>
      <c r="B11121">
        <v>1</v>
      </c>
      <c r="C11121" t="s">
        <v>80</v>
      </c>
      <c r="D11121" t="s">
        <v>100</v>
      </c>
      <c r="E11121" t="s">
        <v>151</v>
      </c>
      <c r="F11121" t="s">
        <v>31244</v>
      </c>
      <c r="G11121" t="s">
        <v>153</v>
      </c>
      <c r="H11121" t="s">
        <v>143</v>
      </c>
      <c r="I11121" t="s">
        <v>135</v>
      </c>
      <c r="J11121" t="s">
        <v>136</v>
      </c>
      <c r="K11121" t="s">
        <v>137</v>
      </c>
      <c r="L11121" t="s">
        <v>31245</v>
      </c>
      <c r="M11121" t="s">
        <v>31246</v>
      </c>
      <c r="N11121">
        <v>1.9369444440000001</v>
      </c>
      <c r="O11121">
        <v>0</v>
      </c>
      <c r="P11121">
        <v>26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15.221945517774557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15.221945517774557</v>
      </c>
    </row>
    <row r="11122" spans="1:31" x14ac:dyDescent="0.25">
      <c r="A11122">
        <v>1688810</v>
      </c>
      <c r="B11122">
        <v>1</v>
      </c>
      <c r="C11122" t="s">
        <v>81</v>
      </c>
      <c r="D11122" t="s">
        <v>122</v>
      </c>
      <c r="E11122" t="s">
        <v>131</v>
      </c>
      <c r="F11122" t="s">
        <v>31247</v>
      </c>
      <c r="G11122" t="s">
        <v>161</v>
      </c>
      <c r="H11122" t="s">
        <v>134</v>
      </c>
      <c r="I11122" t="s">
        <v>135</v>
      </c>
      <c r="J11122" t="s">
        <v>136</v>
      </c>
      <c r="K11122" t="s">
        <v>137</v>
      </c>
      <c r="L11122" t="s">
        <v>31248</v>
      </c>
      <c r="M11122" t="s">
        <v>31249</v>
      </c>
      <c r="N11122">
        <v>1.244444444</v>
      </c>
      <c r="O11122">
        <v>0</v>
      </c>
      <c r="P11122">
        <v>0</v>
      </c>
      <c r="Q11122">
        <v>0</v>
      </c>
      <c r="R11122">
        <v>0</v>
      </c>
      <c r="S11122">
        <v>1</v>
      </c>
      <c r="T11122">
        <v>0</v>
      </c>
      <c r="U11122">
        <v>1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192.14327554809671</v>
      </c>
      <c r="AD11122">
        <v>0</v>
      </c>
      <c r="AE11122">
        <v>192.14327554809671</v>
      </c>
    </row>
    <row r="11123" spans="1:31" x14ac:dyDescent="0.25">
      <c r="A11123">
        <v>1688796</v>
      </c>
      <c r="B11123">
        <v>1</v>
      </c>
      <c r="C11123" t="s">
        <v>80</v>
      </c>
      <c r="D11123" t="s">
        <v>95</v>
      </c>
      <c r="E11123" t="s">
        <v>164</v>
      </c>
      <c r="F11123" t="s">
        <v>31250</v>
      </c>
      <c r="G11123" t="s">
        <v>161</v>
      </c>
      <c r="H11123" t="s">
        <v>134</v>
      </c>
      <c r="I11123" t="s">
        <v>135</v>
      </c>
      <c r="J11123" t="s">
        <v>136</v>
      </c>
      <c r="K11123" t="s">
        <v>137</v>
      </c>
      <c r="L11123" t="s">
        <v>31251</v>
      </c>
      <c r="M11123" t="s">
        <v>31252</v>
      </c>
      <c r="N11123">
        <v>0.89027777699999999</v>
      </c>
      <c r="O11123">
        <v>4</v>
      </c>
      <c r="P11123">
        <v>920</v>
      </c>
      <c r="Q11123">
        <v>26</v>
      </c>
      <c r="R11123">
        <v>7</v>
      </c>
      <c r="S11123">
        <v>33</v>
      </c>
      <c r="T11123">
        <v>74</v>
      </c>
      <c r="U11123">
        <v>1</v>
      </c>
      <c r="V11123">
        <v>0</v>
      </c>
      <c r="W11123">
        <v>3.2332628353593895</v>
      </c>
      <c r="X11123">
        <v>295.84189626632889</v>
      </c>
      <c r="Y11123">
        <v>99.333373424216902</v>
      </c>
      <c r="Z11123">
        <v>1.560157861849667</v>
      </c>
      <c r="AA11123">
        <v>400.35760537052636</v>
      </c>
      <c r="AB11123">
        <v>39.166761004310935</v>
      </c>
      <c r="AC11123">
        <v>16.500916832101566</v>
      </c>
      <c r="AD11123">
        <v>0</v>
      </c>
      <c r="AE11123">
        <v>855.99397359469378</v>
      </c>
    </row>
    <row r="11124" spans="1:31" x14ac:dyDescent="0.25">
      <c r="A11124">
        <v>1688461</v>
      </c>
      <c r="B11124">
        <v>1</v>
      </c>
      <c r="C11124" t="s">
        <v>80</v>
      </c>
      <c r="D11124" t="s">
        <v>82</v>
      </c>
      <c r="E11124" t="s">
        <v>140</v>
      </c>
      <c r="F11124" t="s">
        <v>31253</v>
      </c>
      <c r="G11124" t="s">
        <v>197</v>
      </c>
      <c r="H11124" t="s">
        <v>143</v>
      </c>
      <c r="I11124" t="s">
        <v>135</v>
      </c>
      <c r="J11124" t="s">
        <v>136</v>
      </c>
      <c r="K11124" t="s">
        <v>137</v>
      </c>
      <c r="L11124" t="s">
        <v>31254</v>
      </c>
      <c r="M11124" t="s">
        <v>31255</v>
      </c>
      <c r="N11124">
        <v>3.0041666660000002</v>
      </c>
      <c r="O11124">
        <v>0</v>
      </c>
      <c r="P11124">
        <v>5</v>
      </c>
      <c r="Q11124">
        <v>0</v>
      </c>
      <c r="R11124">
        <v>0</v>
      </c>
      <c r="S11124">
        <v>0</v>
      </c>
      <c r="T11124">
        <v>1</v>
      </c>
      <c r="U11124">
        <v>0</v>
      </c>
      <c r="V11124">
        <v>0</v>
      </c>
      <c r="W11124">
        <v>0</v>
      </c>
      <c r="X11124">
        <v>11.164438784439893</v>
      </c>
      <c r="Y11124">
        <v>0</v>
      </c>
      <c r="Z11124">
        <v>0</v>
      </c>
      <c r="AA11124">
        <v>0</v>
      </c>
      <c r="AB11124">
        <v>9.1097405273562853</v>
      </c>
      <c r="AC11124">
        <v>0</v>
      </c>
      <c r="AD11124">
        <v>0</v>
      </c>
      <c r="AE11124">
        <v>20.274179311796178</v>
      </c>
    </row>
    <row r="11125" spans="1:31" x14ac:dyDescent="0.25">
      <c r="A11125">
        <v>1688604</v>
      </c>
      <c r="B11125">
        <v>1</v>
      </c>
      <c r="C11125" t="s">
        <v>80</v>
      </c>
      <c r="D11125" t="s">
        <v>104</v>
      </c>
      <c r="E11125" t="s">
        <v>159</v>
      </c>
      <c r="F11125" t="s">
        <v>31256</v>
      </c>
      <c r="G11125" t="s">
        <v>253</v>
      </c>
      <c r="H11125" t="s">
        <v>134</v>
      </c>
      <c r="I11125" t="s">
        <v>135</v>
      </c>
      <c r="J11125" t="s">
        <v>136</v>
      </c>
      <c r="K11125" t="s">
        <v>167</v>
      </c>
      <c r="L11125" t="s">
        <v>31257</v>
      </c>
      <c r="M11125" t="s">
        <v>31258</v>
      </c>
      <c r="N11125">
        <v>2.125277777</v>
      </c>
      <c r="O11125">
        <v>0</v>
      </c>
      <c r="P11125">
        <v>0</v>
      </c>
      <c r="Q11125">
        <v>2</v>
      </c>
      <c r="R11125">
        <v>0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0.54413409690216896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0.54413409690216896</v>
      </c>
    </row>
    <row r="11126" spans="1:31" x14ac:dyDescent="0.25">
      <c r="A11126">
        <v>1688424</v>
      </c>
      <c r="B11126">
        <v>1</v>
      </c>
      <c r="C11126" t="s">
        <v>80</v>
      </c>
      <c r="D11126" t="s">
        <v>105</v>
      </c>
      <c r="E11126" t="s">
        <v>151</v>
      </c>
      <c r="F11126" t="s">
        <v>31259</v>
      </c>
      <c r="G11126" t="s">
        <v>222</v>
      </c>
      <c r="H11126" t="s">
        <v>143</v>
      </c>
      <c r="I11126" t="s">
        <v>135</v>
      </c>
      <c r="J11126" t="s">
        <v>136</v>
      </c>
      <c r="K11126" t="s">
        <v>137</v>
      </c>
      <c r="L11126" t="s">
        <v>31260</v>
      </c>
      <c r="M11126" t="s">
        <v>31261</v>
      </c>
      <c r="N11126">
        <v>0.94</v>
      </c>
      <c r="O11126">
        <v>0</v>
      </c>
      <c r="P11126">
        <v>35</v>
      </c>
      <c r="Q11126">
        <v>0</v>
      </c>
      <c r="R11126">
        <v>7</v>
      </c>
      <c r="S11126">
        <v>0</v>
      </c>
      <c r="T11126">
        <v>2</v>
      </c>
      <c r="U11126">
        <v>0</v>
      </c>
      <c r="V11126">
        <v>0</v>
      </c>
      <c r="W11126">
        <v>0</v>
      </c>
      <c r="X11126">
        <v>7.4833028101793353</v>
      </c>
      <c r="Y11126">
        <v>0</v>
      </c>
      <c r="Z11126">
        <v>0.17314377296613334</v>
      </c>
      <c r="AA11126">
        <v>0</v>
      </c>
      <c r="AB11126">
        <v>1.5828077620000002E-2</v>
      </c>
      <c r="AC11126">
        <v>0</v>
      </c>
      <c r="AD11126">
        <v>0</v>
      </c>
      <c r="AE11126">
        <v>7.6722746607654688</v>
      </c>
    </row>
    <row r="11127" spans="1:31" x14ac:dyDescent="0.25">
      <c r="A11127">
        <v>1688447</v>
      </c>
      <c r="B11127">
        <v>1</v>
      </c>
      <c r="C11127" t="s">
        <v>80</v>
      </c>
      <c r="D11127" t="s">
        <v>108</v>
      </c>
      <c r="E11127" t="s">
        <v>146</v>
      </c>
      <c r="F11127" t="s">
        <v>13923</v>
      </c>
      <c r="G11127" t="s">
        <v>253</v>
      </c>
      <c r="H11127" t="s">
        <v>143</v>
      </c>
      <c r="I11127" t="s">
        <v>135</v>
      </c>
      <c r="J11127" t="s">
        <v>136</v>
      </c>
      <c r="K11127" t="s">
        <v>167</v>
      </c>
      <c r="L11127" t="s">
        <v>31262</v>
      </c>
      <c r="M11127" t="s">
        <v>31263</v>
      </c>
      <c r="N11127">
        <v>5.7350000000000003</v>
      </c>
      <c r="O11127">
        <v>0</v>
      </c>
      <c r="P11127">
        <v>39</v>
      </c>
      <c r="Q11127">
        <v>0</v>
      </c>
      <c r="R11127">
        <v>5</v>
      </c>
      <c r="S11127">
        <v>0</v>
      </c>
      <c r="T11127">
        <v>3</v>
      </c>
      <c r="U11127">
        <v>0</v>
      </c>
      <c r="V11127">
        <v>0</v>
      </c>
      <c r="W11127">
        <v>0</v>
      </c>
      <c r="X11127">
        <v>29.255695940839932</v>
      </c>
      <c r="Y11127">
        <v>0</v>
      </c>
      <c r="Z11127">
        <v>3.6285595468894338</v>
      </c>
      <c r="AA11127">
        <v>0</v>
      </c>
      <c r="AB11127">
        <v>1.2912725109900001E-3</v>
      </c>
      <c r="AC11127">
        <v>0</v>
      </c>
      <c r="AD11127">
        <v>0</v>
      </c>
      <c r="AE11127">
        <v>32.885546760240352</v>
      </c>
    </row>
    <row r="11128" spans="1:31" x14ac:dyDescent="0.25">
      <c r="A11128">
        <v>1688470</v>
      </c>
      <c r="B11128">
        <v>1</v>
      </c>
      <c r="C11128" t="s">
        <v>81</v>
      </c>
      <c r="D11128" t="s">
        <v>120</v>
      </c>
      <c r="E11128" t="s">
        <v>146</v>
      </c>
      <c r="F11128" t="s">
        <v>348</v>
      </c>
      <c r="G11128" t="s">
        <v>253</v>
      </c>
      <c r="H11128" t="s">
        <v>143</v>
      </c>
      <c r="I11128" t="s">
        <v>135</v>
      </c>
      <c r="J11128" t="s">
        <v>136</v>
      </c>
      <c r="K11128" t="s">
        <v>167</v>
      </c>
      <c r="L11128" t="s">
        <v>4286</v>
      </c>
      <c r="M11128" t="s">
        <v>31264</v>
      </c>
      <c r="N11128">
        <v>0.83583333299999996</v>
      </c>
      <c r="O11128">
        <v>0</v>
      </c>
      <c r="P11128">
        <v>87</v>
      </c>
      <c r="Q11128">
        <v>0</v>
      </c>
      <c r="R11128">
        <v>4</v>
      </c>
      <c r="S11128">
        <v>0</v>
      </c>
      <c r="T11128">
        <v>3</v>
      </c>
      <c r="U11128">
        <v>0</v>
      </c>
      <c r="V11128">
        <v>0</v>
      </c>
      <c r="W11128">
        <v>0</v>
      </c>
      <c r="X11128">
        <v>9.2965945234168821</v>
      </c>
      <c r="Y11128">
        <v>0</v>
      </c>
      <c r="Z11128">
        <v>9.2770438606617489E-2</v>
      </c>
      <c r="AA11128">
        <v>0</v>
      </c>
      <c r="AB11128">
        <v>8.5596934554027504E-2</v>
      </c>
      <c r="AC11128">
        <v>0</v>
      </c>
      <c r="AD11128">
        <v>0</v>
      </c>
      <c r="AE11128">
        <v>9.4749618965775273</v>
      </c>
    </row>
    <row r="11129" spans="1:31" x14ac:dyDescent="0.25">
      <c r="A11129">
        <v>1688616</v>
      </c>
      <c r="B11129">
        <v>1</v>
      </c>
      <c r="C11129" t="s">
        <v>80</v>
      </c>
      <c r="D11129" t="s">
        <v>105</v>
      </c>
      <c r="E11129" t="s">
        <v>140</v>
      </c>
      <c r="F11129" t="s">
        <v>31265</v>
      </c>
      <c r="G11129" t="s">
        <v>197</v>
      </c>
      <c r="H11129" t="s">
        <v>143</v>
      </c>
      <c r="I11129" t="s">
        <v>135</v>
      </c>
      <c r="J11129" t="s">
        <v>136</v>
      </c>
      <c r="K11129" t="s">
        <v>137</v>
      </c>
      <c r="L11129" t="s">
        <v>31266</v>
      </c>
      <c r="M11129" t="s">
        <v>31267</v>
      </c>
      <c r="N11129">
        <v>2.1838888879999998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1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3.6793997804272554</v>
      </c>
      <c r="AC11129">
        <v>0</v>
      </c>
      <c r="AD11129">
        <v>0</v>
      </c>
      <c r="AE11129">
        <v>3.6793997804272554</v>
      </c>
    </row>
    <row r="11130" spans="1:31" x14ac:dyDescent="0.25">
      <c r="A11130">
        <v>1688533</v>
      </c>
      <c r="B11130">
        <v>1</v>
      </c>
      <c r="C11130" t="s">
        <v>80</v>
      </c>
      <c r="D11130" t="s">
        <v>100</v>
      </c>
      <c r="E11130" t="s">
        <v>140</v>
      </c>
      <c r="F11130" t="s">
        <v>10848</v>
      </c>
      <c r="G11130" t="s">
        <v>197</v>
      </c>
      <c r="H11130" t="s">
        <v>143</v>
      </c>
      <c r="I11130" t="s">
        <v>135</v>
      </c>
      <c r="J11130" t="s">
        <v>136</v>
      </c>
      <c r="K11130" t="s">
        <v>137</v>
      </c>
      <c r="L11130" t="s">
        <v>31268</v>
      </c>
      <c r="M11130" t="s">
        <v>31269</v>
      </c>
      <c r="N11130">
        <v>1.6727777770000001</v>
      </c>
      <c r="O11130">
        <v>0</v>
      </c>
      <c r="P11130">
        <v>0</v>
      </c>
      <c r="Q11130">
        <v>0</v>
      </c>
      <c r="R11130">
        <v>2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4.0434366600859502</v>
      </c>
      <c r="AA11130">
        <v>0</v>
      </c>
      <c r="AB11130">
        <v>0</v>
      </c>
      <c r="AC11130">
        <v>0</v>
      </c>
      <c r="AD11130">
        <v>0</v>
      </c>
      <c r="AE11130">
        <v>4.0434366600859502</v>
      </c>
    </row>
    <row r="11131" spans="1:31" x14ac:dyDescent="0.25">
      <c r="A11131">
        <v>1688679</v>
      </c>
      <c r="B11131">
        <v>1</v>
      </c>
      <c r="C11131" t="s">
        <v>80</v>
      </c>
      <c r="D11131" t="s">
        <v>96</v>
      </c>
      <c r="E11131" t="s">
        <v>140</v>
      </c>
      <c r="F11131" t="s">
        <v>31270</v>
      </c>
      <c r="G11131" t="s">
        <v>209</v>
      </c>
      <c r="H11131" t="s">
        <v>143</v>
      </c>
      <c r="I11131" t="s">
        <v>135</v>
      </c>
      <c r="J11131" t="s">
        <v>136</v>
      </c>
      <c r="K11131" t="s">
        <v>137</v>
      </c>
      <c r="L11131" t="s">
        <v>31271</v>
      </c>
      <c r="M11131" t="s">
        <v>31272</v>
      </c>
      <c r="N11131">
        <v>1.371388888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2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4.4311491371751783</v>
      </c>
      <c r="AC11131">
        <v>0</v>
      </c>
      <c r="AD11131">
        <v>0</v>
      </c>
      <c r="AE11131">
        <v>4.4311491371751783</v>
      </c>
    </row>
    <row r="11132" spans="1:31" x14ac:dyDescent="0.25">
      <c r="A11132">
        <v>1688384</v>
      </c>
      <c r="B11132">
        <v>1</v>
      </c>
      <c r="C11132" t="s">
        <v>80</v>
      </c>
      <c r="D11132" t="s">
        <v>88</v>
      </c>
      <c r="E11132" t="s">
        <v>151</v>
      </c>
      <c r="F11132" t="s">
        <v>31273</v>
      </c>
      <c r="G11132" t="s">
        <v>153</v>
      </c>
      <c r="H11132" t="s">
        <v>143</v>
      </c>
      <c r="I11132" t="s">
        <v>135</v>
      </c>
      <c r="J11132" t="s">
        <v>136</v>
      </c>
      <c r="K11132" t="s">
        <v>137</v>
      </c>
      <c r="L11132" t="s">
        <v>31274</v>
      </c>
      <c r="M11132" t="s">
        <v>31275</v>
      </c>
      <c r="N11132">
        <v>2.2038888879999998</v>
      </c>
      <c r="O11132">
        <v>0</v>
      </c>
      <c r="P11132">
        <v>52</v>
      </c>
      <c r="Q11132">
        <v>0</v>
      </c>
      <c r="R11132">
        <v>0</v>
      </c>
      <c r="S11132">
        <v>0</v>
      </c>
      <c r="T11132">
        <v>5</v>
      </c>
      <c r="U11132">
        <v>0</v>
      </c>
      <c r="V11132">
        <v>0</v>
      </c>
      <c r="W11132">
        <v>0</v>
      </c>
      <c r="X11132">
        <v>55.924522639700044</v>
      </c>
      <c r="Y11132">
        <v>0</v>
      </c>
      <c r="Z11132">
        <v>0</v>
      </c>
      <c r="AA11132">
        <v>0</v>
      </c>
      <c r="AB11132">
        <v>9.6752443126604781</v>
      </c>
      <c r="AC11132">
        <v>0</v>
      </c>
      <c r="AD11132">
        <v>0</v>
      </c>
      <c r="AE11132">
        <v>65.599766952360525</v>
      </c>
    </row>
    <row r="11133" spans="1:31" x14ac:dyDescent="0.25">
      <c r="A11133">
        <v>1688693</v>
      </c>
      <c r="B11133">
        <v>1</v>
      </c>
      <c r="C11133" t="s">
        <v>80</v>
      </c>
      <c r="D11133" t="s">
        <v>96</v>
      </c>
      <c r="E11133" t="s">
        <v>151</v>
      </c>
      <c r="F11133" t="s">
        <v>31276</v>
      </c>
      <c r="G11133" t="s">
        <v>153</v>
      </c>
      <c r="H11133" t="s">
        <v>143</v>
      </c>
      <c r="I11133" t="s">
        <v>135</v>
      </c>
      <c r="J11133" t="s">
        <v>136</v>
      </c>
      <c r="K11133" t="s">
        <v>137</v>
      </c>
      <c r="L11133" t="s">
        <v>31277</v>
      </c>
      <c r="M11133" t="s">
        <v>31278</v>
      </c>
      <c r="N11133">
        <v>1.7613888879999999</v>
      </c>
      <c r="O11133">
        <v>0</v>
      </c>
      <c r="P11133">
        <v>3</v>
      </c>
      <c r="Q11133">
        <v>0</v>
      </c>
      <c r="R11133">
        <v>8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0.39190184600539335</v>
      </c>
      <c r="Y11133">
        <v>0</v>
      </c>
      <c r="Z11133">
        <v>7.791155956009705</v>
      </c>
      <c r="AA11133">
        <v>0</v>
      </c>
      <c r="AB11133">
        <v>0</v>
      </c>
      <c r="AC11133">
        <v>0</v>
      </c>
      <c r="AD11133">
        <v>0</v>
      </c>
      <c r="AE11133">
        <v>8.1830578020150977</v>
      </c>
    </row>
    <row r="11134" spans="1:31" x14ac:dyDescent="0.25">
      <c r="A11134">
        <v>1688387</v>
      </c>
      <c r="B11134">
        <v>1</v>
      </c>
      <c r="C11134" t="s">
        <v>81</v>
      </c>
      <c r="D11134" t="s">
        <v>123</v>
      </c>
      <c r="E11134" t="s">
        <v>164</v>
      </c>
      <c r="F11134" t="s">
        <v>31279</v>
      </c>
      <c r="G11134" t="s">
        <v>161</v>
      </c>
      <c r="H11134" t="s">
        <v>134</v>
      </c>
      <c r="I11134" t="s">
        <v>135</v>
      </c>
      <c r="J11134" t="s">
        <v>136</v>
      </c>
      <c r="K11134" t="s">
        <v>137</v>
      </c>
      <c r="L11134" t="s">
        <v>31280</v>
      </c>
      <c r="M11134" t="s">
        <v>31281</v>
      </c>
      <c r="N11134">
        <v>0.67305555500000003</v>
      </c>
      <c r="O11134">
        <v>0</v>
      </c>
      <c r="P11134">
        <v>2603</v>
      </c>
      <c r="Q11134">
        <v>0</v>
      </c>
      <c r="R11134">
        <v>0</v>
      </c>
      <c r="S11134">
        <v>3</v>
      </c>
      <c r="T11134">
        <v>419</v>
      </c>
      <c r="U11134">
        <v>0</v>
      </c>
      <c r="V11134">
        <v>1</v>
      </c>
      <c r="W11134">
        <v>0</v>
      </c>
      <c r="X11134">
        <v>467.38647151028135</v>
      </c>
      <c r="Y11134">
        <v>0</v>
      </c>
      <c r="Z11134">
        <v>0</v>
      </c>
      <c r="AA11134">
        <v>7.8662337232439237</v>
      </c>
      <c r="AB11134">
        <v>270.0598421492441</v>
      </c>
      <c r="AC11134">
        <v>0</v>
      </c>
      <c r="AD11134">
        <v>6.9478466316660645</v>
      </c>
      <c r="AE11134">
        <v>752.26039401443541</v>
      </c>
    </row>
    <row r="11135" spans="1:31" x14ac:dyDescent="0.25">
      <c r="A11135">
        <v>1688762</v>
      </c>
      <c r="B11135">
        <v>1</v>
      </c>
      <c r="C11135" t="s">
        <v>80</v>
      </c>
      <c r="D11135" t="s">
        <v>103</v>
      </c>
      <c r="E11135" t="s">
        <v>164</v>
      </c>
      <c r="F11135" t="s">
        <v>31282</v>
      </c>
      <c r="G11135" t="s">
        <v>161</v>
      </c>
      <c r="H11135" t="s">
        <v>134</v>
      </c>
      <c r="I11135" t="s">
        <v>135</v>
      </c>
      <c r="J11135" t="s">
        <v>136</v>
      </c>
      <c r="K11135" t="s">
        <v>137</v>
      </c>
      <c r="L11135" t="s">
        <v>31283</v>
      </c>
      <c r="M11135" t="s">
        <v>31284</v>
      </c>
      <c r="N11135">
        <v>0.14583333300000001</v>
      </c>
      <c r="O11135">
        <v>1</v>
      </c>
      <c r="P11135">
        <v>1324</v>
      </c>
      <c r="Q11135">
        <v>5</v>
      </c>
      <c r="R11135">
        <v>36</v>
      </c>
      <c r="S11135">
        <v>4</v>
      </c>
      <c r="T11135">
        <v>101</v>
      </c>
      <c r="U11135">
        <v>0</v>
      </c>
      <c r="V11135">
        <v>0</v>
      </c>
      <c r="W11135">
        <v>5.6746472431250014E-2</v>
      </c>
      <c r="X11135">
        <v>83.839776990693025</v>
      </c>
      <c r="Y11135">
        <v>0.38095902912433344</v>
      </c>
      <c r="Z11135">
        <v>1.3312544214646251</v>
      </c>
      <c r="AA11135">
        <v>1.1018136213853127</v>
      </c>
      <c r="AB11135">
        <v>13.554164331198891</v>
      </c>
      <c r="AC11135">
        <v>0</v>
      </c>
      <c r="AD11135">
        <v>0</v>
      </c>
      <c r="AE11135">
        <v>100.26471486629742</v>
      </c>
    </row>
    <row r="11136" spans="1:31" x14ac:dyDescent="0.25">
      <c r="A11136">
        <v>1688699</v>
      </c>
      <c r="B11136">
        <v>1</v>
      </c>
      <c r="C11136" t="s">
        <v>81</v>
      </c>
      <c r="D11136" t="s">
        <v>128</v>
      </c>
      <c r="E11136" t="s">
        <v>131</v>
      </c>
      <c r="F11136" t="s">
        <v>2788</v>
      </c>
      <c r="G11136" t="s">
        <v>161</v>
      </c>
      <c r="H11136" t="s">
        <v>134</v>
      </c>
      <c r="I11136" t="s">
        <v>135</v>
      </c>
      <c r="J11136" t="s">
        <v>136</v>
      </c>
      <c r="K11136" t="s">
        <v>137</v>
      </c>
      <c r="L11136" t="s">
        <v>31285</v>
      </c>
      <c r="M11136" t="s">
        <v>31286</v>
      </c>
      <c r="N11136">
        <v>0.70388888800000005</v>
      </c>
      <c r="O11136">
        <v>0</v>
      </c>
      <c r="P11136">
        <v>1229</v>
      </c>
      <c r="Q11136">
        <v>4</v>
      </c>
      <c r="R11136">
        <v>1</v>
      </c>
      <c r="S11136">
        <v>10</v>
      </c>
      <c r="T11136">
        <v>90</v>
      </c>
      <c r="U11136">
        <v>1</v>
      </c>
      <c r="V11136">
        <v>0</v>
      </c>
      <c r="W11136">
        <v>0</v>
      </c>
      <c r="X11136">
        <v>105.8444425583947</v>
      </c>
      <c r="Y11136">
        <v>1.5777348014174601</v>
      </c>
      <c r="Z11136">
        <v>2.9164707259333333E-4</v>
      </c>
      <c r="AA11136">
        <v>31.104422191610535</v>
      </c>
      <c r="AB11136">
        <v>12.078299828485829</v>
      </c>
      <c r="AC11136">
        <v>1.1554123108702223</v>
      </c>
      <c r="AD11136">
        <v>0</v>
      </c>
      <c r="AE11136">
        <v>151.76060333785134</v>
      </c>
    </row>
    <row r="11137" spans="1:31" x14ac:dyDescent="0.25">
      <c r="A11137">
        <v>1688450</v>
      </c>
      <c r="B11137">
        <v>1</v>
      </c>
      <c r="C11137" t="s">
        <v>81</v>
      </c>
      <c r="D11137" t="s">
        <v>122</v>
      </c>
      <c r="E11137" t="s">
        <v>164</v>
      </c>
      <c r="F11137" t="s">
        <v>31287</v>
      </c>
      <c r="G11137" t="s">
        <v>161</v>
      </c>
      <c r="H11137" t="s">
        <v>134</v>
      </c>
      <c r="I11137" t="s">
        <v>173</v>
      </c>
      <c r="J11137" t="s">
        <v>136</v>
      </c>
      <c r="K11137" t="s">
        <v>137</v>
      </c>
      <c r="L11137" t="s">
        <v>31288</v>
      </c>
      <c r="M11137" t="s">
        <v>31289</v>
      </c>
      <c r="N11137">
        <v>7.4999999999999997E-3</v>
      </c>
      <c r="O11137">
        <v>0</v>
      </c>
      <c r="P11137">
        <v>4123</v>
      </c>
      <c r="Q11137">
        <v>0</v>
      </c>
      <c r="R11137">
        <v>36</v>
      </c>
      <c r="S11137">
        <v>1</v>
      </c>
      <c r="T11137">
        <v>195</v>
      </c>
      <c r="U11137">
        <v>0</v>
      </c>
      <c r="V11137">
        <v>0</v>
      </c>
      <c r="W11137">
        <v>0</v>
      </c>
      <c r="X11137">
        <v>7.7112630282861039</v>
      </c>
      <c r="Y11137">
        <v>0</v>
      </c>
      <c r="Z11137">
        <v>5.3828817700912503E-2</v>
      </c>
      <c r="AA11137">
        <v>0.22798677789378</v>
      </c>
      <c r="AB11137">
        <v>1.0381616272320895</v>
      </c>
      <c r="AC11137">
        <v>0</v>
      </c>
      <c r="AD11137">
        <v>0</v>
      </c>
      <c r="AE11137">
        <v>9.0312402511128855</v>
      </c>
    </row>
    <row r="11138" spans="1:31" x14ac:dyDescent="0.25">
      <c r="A11138">
        <v>1688507</v>
      </c>
      <c r="B11138">
        <v>1</v>
      </c>
      <c r="C11138" t="s">
        <v>80</v>
      </c>
      <c r="D11138" t="s">
        <v>98</v>
      </c>
      <c r="E11138" t="s">
        <v>140</v>
      </c>
      <c r="F11138" t="s">
        <v>31290</v>
      </c>
      <c r="G11138" t="s">
        <v>197</v>
      </c>
      <c r="H11138" t="s">
        <v>143</v>
      </c>
      <c r="I11138" t="s">
        <v>135</v>
      </c>
      <c r="J11138" t="s">
        <v>136</v>
      </c>
      <c r="K11138" t="s">
        <v>137</v>
      </c>
      <c r="L11138" t="s">
        <v>31291</v>
      </c>
      <c r="M11138" t="s">
        <v>31292</v>
      </c>
      <c r="N11138">
        <v>0.72972222200000003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1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2.1706777573500004E-4</v>
      </c>
      <c r="AC11138">
        <v>0</v>
      </c>
      <c r="AD11138">
        <v>0</v>
      </c>
      <c r="AE11138">
        <v>2.1706777573500004E-4</v>
      </c>
    </row>
    <row r="11139" spans="1:31" x14ac:dyDescent="0.25">
      <c r="A11139">
        <v>1688656</v>
      </c>
      <c r="B11139">
        <v>1</v>
      </c>
      <c r="C11139" t="s">
        <v>81</v>
      </c>
      <c r="D11139" t="s">
        <v>127</v>
      </c>
      <c r="E11139" t="s">
        <v>146</v>
      </c>
      <c r="F11139" t="s">
        <v>31293</v>
      </c>
      <c r="G11139" t="s">
        <v>148</v>
      </c>
      <c r="H11139" t="s">
        <v>143</v>
      </c>
      <c r="I11139" t="s">
        <v>135</v>
      </c>
      <c r="J11139" t="s">
        <v>136</v>
      </c>
      <c r="K11139" t="s">
        <v>137</v>
      </c>
      <c r="L11139" t="s">
        <v>31294</v>
      </c>
      <c r="M11139" t="s">
        <v>31295</v>
      </c>
      <c r="N11139">
        <v>1.6783333330000001</v>
      </c>
      <c r="O11139">
        <v>0</v>
      </c>
      <c r="P11139">
        <v>28</v>
      </c>
      <c r="Q11139">
        <v>0</v>
      </c>
      <c r="R11139">
        <v>7</v>
      </c>
      <c r="S11139">
        <v>0</v>
      </c>
      <c r="T11139">
        <v>10</v>
      </c>
      <c r="U11139">
        <v>0</v>
      </c>
      <c r="V11139">
        <v>0</v>
      </c>
      <c r="W11139">
        <v>0</v>
      </c>
      <c r="X11139">
        <v>3.9052041500367869</v>
      </c>
      <c r="Y11139">
        <v>0</v>
      </c>
      <c r="Z11139">
        <v>0.41396081823773501</v>
      </c>
      <c r="AA11139">
        <v>0</v>
      </c>
      <c r="AB11139">
        <v>3.659240568905735</v>
      </c>
      <c r="AC11139">
        <v>0</v>
      </c>
      <c r="AD11139">
        <v>0</v>
      </c>
      <c r="AE11139">
        <v>7.9784055371802562</v>
      </c>
    </row>
    <row r="11140" spans="1:31" x14ac:dyDescent="0.25">
      <c r="A11140">
        <v>1688407</v>
      </c>
      <c r="B11140">
        <v>1</v>
      </c>
      <c r="C11140" t="s">
        <v>81</v>
      </c>
      <c r="D11140" t="s">
        <v>114</v>
      </c>
      <c r="E11140" t="s">
        <v>131</v>
      </c>
      <c r="F11140" t="s">
        <v>31296</v>
      </c>
      <c r="G11140" t="s">
        <v>271</v>
      </c>
      <c r="H11140" t="s">
        <v>181</v>
      </c>
      <c r="I11140" t="s">
        <v>135</v>
      </c>
      <c r="J11140" t="s">
        <v>136</v>
      </c>
      <c r="K11140" t="s">
        <v>167</v>
      </c>
      <c r="L11140" t="s">
        <v>31297</v>
      </c>
      <c r="M11140" t="s">
        <v>31298</v>
      </c>
      <c r="N11140">
        <v>9.9572222220000004</v>
      </c>
      <c r="O11140">
        <v>0</v>
      </c>
      <c r="P11140">
        <v>1028</v>
      </c>
      <c r="Q11140">
        <v>2</v>
      </c>
      <c r="R11140">
        <v>69</v>
      </c>
      <c r="S11140">
        <v>5</v>
      </c>
      <c r="T11140">
        <v>149</v>
      </c>
      <c r="U11140">
        <v>0</v>
      </c>
      <c r="V11140">
        <v>0</v>
      </c>
      <c r="W11140">
        <v>0</v>
      </c>
      <c r="X11140">
        <v>1143.3417720589939</v>
      </c>
      <c r="Y11140">
        <v>30.595138629546533</v>
      </c>
      <c r="Z11140">
        <v>55.114907676114662</v>
      </c>
      <c r="AA11140">
        <v>100.83323315993636</v>
      </c>
      <c r="AB11140">
        <v>407.63178748690279</v>
      </c>
      <c r="AC11140">
        <v>0</v>
      </c>
      <c r="AD11140">
        <v>0</v>
      </c>
      <c r="AE11140">
        <v>1737.5168390114941</v>
      </c>
    </row>
    <row r="11141" spans="1:31" x14ac:dyDescent="0.25">
      <c r="A11141">
        <v>1688613</v>
      </c>
      <c r="B11141">
        <v>1</v>
      </c>
      <c r="C11141" t="s">
        <v>80</v>
      </c>
      <c r="D11141" t="s">
        <v>108</v>
      </c>
      <c r="E11141" t="s">
        <v>151</v>
      </c>
      <c r="F11141" t="s">
        <v>31299</v>
      </c>
      <c r="G11141" t="s">
        <v>153</v>
      </c>
      <c r="H11141" t="s">
        <v>143</v>
      </c>
      <c r="I11141" t="s">
        <v>135</v>
      </c>
      <c r="J11141" t="s">
        <v>136</v>
      </c>
      <c r="K11141" t="s">
        <v>137</v>
      </c>
      <c r="L11141" t="s">
        <v>31300</v>
      </c>
      <c r="M11141" t="s">
        <v>31301</v>
      </c>
      <c r="N11141">
        <v>2.5505555549999999</v>
      </c>
      <c r="O11141">
        <v>0</v>
      </c>
      <c r="P11141">
        <v>17</v>
      </c>
      <c r="Q11141">
        <v>0</v>
      </c>
      <c r="R11141">
        <v>5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3.6512588572633984</v>
      </c>
      <c r="Y11141">
        <v>0</v>
      </c>
      <c r="Z11141">
        <v>0.38224929498965943</v>
      </c>
      <c r="AA11141">
        <v>0</v>
      </c>
      <c r="AB11141">
        <v>0</v>
      </c>
      <c r="AC11141">
        <v>0</v>
      </c>
      <c r="AD11141">
        <v>0</v>
      </c>
      <c r="AE11141">
        <v>4.0335081522530576</v>
      </c>
    </row>
    <row r="11142" spans="1:31" x14ac:dyDescent="0.25">
      <c r="A11142">
        <v>1689013</v>
      </c>
      <c r="B11142">
        <v>1</v>
      </c>
      <c r="C11142" t="s">
        <v>81</v>
      </c>
      <c r="D11142" t="s">
        <v>112</v>
      </c>
      <c r="E11142" t="s">
        <v>140</v>
      </c>
      <c r="F11142" t="s">
        <v>31302</v>
      </c>
      <c r="G11142" t="s">
        <v>142</v>
      </c>
      <c r="H11142" t="s">
        <v>143</v>
      </c>
      <c r="I11142" t="s">
        <v>135</v>
      </c>
      <c r="J11142" t="s">
        <v>136</v>
      </c>
      <c r="K11142" t="s">
        <v>137</v>
      </c>
      <c r="L11142" t="s">
        <v>31303</v>
      </c>
      <c r="M11142" t="s">
        <v>31304</v>
      </c>
      <c r="N11142">
        <v>1.6855555550000001</v>
      </c>
      <c r="O11142">
        <v>0</v>
      </c>
      <c r="P11142">
        <v>4</v>
      </c>
      <c r="Q11142">
        <v>0</v>
      </c>
      <c r="R11142">
        <v>0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1.8661653432694432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1.8661653432694432</v>
      </c>
    </row>
    <row r="11143" spans="1:31" x14ac:dyDescent="0.25">
      <c r="A11143">
        <v>1689159</v>
      </c>
      <c r="B11143">
        <v>1</v>
      </c>
      <c r="C11143" t="s">
        <v>80</v>
      </c>
      <c r="D11143" t="s">
        <v>86</v>
      </c>
      <c r="E11143" t="s">
        <v>179</v>
      </c>
      <c r="F11143" t="s">
        <v>31305</v>
      </c>
      <c r="G11143" t="s">
        <v>324</v>
      </c>
      <c r="H11143" t="s">
        <v>134</v>
      </c>
      <c r="I11143" t="s">
        <v>135</v>
      </c>
      <c r="J11143" t="s">
        <v>136</v>
      </c>
      <c r="K11143" t="s">
        <v>137</v>
      </c>
      <c r="L11143" t="s">
        <v>31306</v>
      </c>
      <c r="M11143" t="s">
        <v>31307</v>
      </c>
      <c r="N11143">
        <v>1.8222222219999999</v>
      </c>
      <c r="O11143">
        <v>0</v>
      </c>
      <c r="P11143">
        <v>1103</v>
      </c>
      <c r="Q11143">
        <v>0</v>
      </c>
      <c r="R11143">
        <v>4</v>
      </c>
      <c r="S11143">
        <v>0</v>
      </c>
      <c r="T11143">
        <v>106</v>
      </c>
      <c r="U11143">
        <v>0</v>
      </c>
      <c r="V11143">
        <v>0</v>
      </c>
      <c r="W11143">
        <v>0</v>
      </c>
      <c r="X11143">
        <v>1279.4263673513069</v>
      </c>
      <c r="Y11143">
        <v>0</v>
      </c>
      <c r="Z11143">
        <v>0.18002660984155749</v>
      </c>
      <c r="AA11143">
        <v>0</v>
      </c>
      <c r="AB11143">
        <v>555.66354269248745</v>
      </c>
      <c r="AC11143">
        <v>0</v>
      </c>
      <c r="AD11143">
        <v>0</v>
      </c>
      <c r="AE11143">
        <v>1835.269936653636</v>
      </c>
    </row>
    <row r="11144" spans="1:31" x14ac:dyDescent="0.25">
      <c r="A11144">
        <v>1689205</v>
      </c>
      <c r="B11144">
        <v>1</v>
      </c>
      <c r="C11144" t="s">
        <v>80</v>
      </c>
      <c r="D11144" t="s">
        <v>108</v>
      </c>
      <c r="E11144" t="s">
        <v>151</v>
      </c>
      <c r="F11144" t="s">
        <v>31308</v>
      </c>
      <c r="G11144" t="s">
        <v>153</v>
      </c>
      <c r="H11144" t="s">
        <v>143</v>
      </c>
      <c r="I11144" t="s">
        <v>135</v>
      </c>
      <c r="J11144" t="s">
        <v>136</v>
      </c>
      <c r="K11144" t="s">
        <v>137</v>
      </c>
      <c r="L11144" t="s">
        <v>31309</v>
      </c>
      <c r="M11144" t="s">
        <v>31310</v>
      </c>
      <c r="N11144">
        <v>1.3444444440000001</v>
      </c>
      <c r="O11144">
        <v>0</v>
      </c>
      <c r="P11144">
        <v>1</v>
      </c>
      <c r="Q11144">
        <v>0</v>
      </c>
      <c r="R11144">
        <v>2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0.16929993830783335</v>
      </c>
      <c r="Y11144">
        <v>0</v>
      </c>
      <c r="Z11144">
        <v>0.40731449584377782</v>
      </c>
      <c r="AA11144">
        <v>0</v>
      </c>
      <c r="AB11144">
        <v>0</v>
      </c>
      <c r="AC11144">
        <v>0</v>
      </c>
      <c r="AD11144">
        <v>0</v>
      </c>
      <c r="AE11144">
        <v>0.57661443415161118</v>
      </c>
    </row>
    <row r="11145" spans="1:31" x14ac:dyDescent="0.25">
      <c r="A11145">
        <v>1689036</v>
      </c>
      <c r="B11145">
        <v>1</v>
      </c>
      <c r="C11145" t="s">
        <v>81</v>
      </c>
      <c r="D11145" t="s">
        <v>118</v>
      </c>
      <c r="E11145" t="s">
        <v>140</v>
      </c>
      <c r="F11145" t="s">
        <v>31311</v>
      </c>
      <c r="G11145" t="s">
        <v>142</v>
      </c>
      <c r="H11145" t="s">
        <v>143</v>
      </c>
      <c r="I11145" t="s">
        <v>135</v>
      </c>
      <c r="J11145" t="s">
        <v>136</v>
      </c>
      <c r="K11145" t="s">
        <v>137</v>
      </c>
      <c r="L11145" t="s">
        <v>31312</v>
      </c>
      <c r="M11145" t="s">
        <v>31313</v>
      </c>
      <c r="N11145">
        <v>0.47888888800000001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15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1.3511622220407731</v>
      </c>
      <c r="AC11145">
        <v>0</v>
      </c>
      <c r="AD11145">
        <v>0</v>
      </c>
      <c r="AE11145">
        <v>1.3511622220407731</v>
      </c>
    </row>
    <row r="11146" spans="1:31" x14ac:dyDescent="0.25">
      <c r="A11146">
        <v>1689182</v>
      </c>
      <c r="B11146">
        <v>1</v>
      </c>
      <c r="C11146" t="s">
        <v>81</v>
      </c>
      <c r="D11146" t="s">
        <v>127</v>
      </c>
      <c r="E11146" t="s">
        <v>159</v>
      </c>
      <c r="F11146" t="s">
        <v>3320</v>
      </c>
      <c r="G11146" t="s">
        <v>1828</v>
      </c>
      <c r="H11146" t="s">
        <v>134</v>
      </c>
      <c r="I11146" t="s">
        <v>135</v>
      </c>
      <c r="J11146" t="s">
        <v>136</v>
      </c>
      <c r="K11146" t="s">
        <v>137</v>
      </c>
      <c r="L11146" t="s">
        <v>31314</v>
      </c>
      <c r="M11146" t="s">
        <v>31315</v>
      </c>
      <c r="N11146">
        <v>2.7880555550000001</v>
      </c>
      <c r="O11146">
        <v>0</v>
      </c>
      <c r="P11146">
        <v>0</v>
      </c>
      <c r="Q11146">
        <v>9</v>
      </c>
      <c r="R11146">
        <v>0</v>
      </c>
      <c r="S11146">
        <v>5</v>
      </c>
      <c r="T11146">
        <v>0</v>
      </c>
      <c r="U11146">
        <v>1</v>
      </c>
      <c r="V11146">
        <v>0</v>
      </c>
      <c r="W11146">
        <v>0</v>
      </c>
      <c r="X11146">
        <v>0</v>
      </c>
      <c r="Y11146">
        <v>13.944413766813136</v>
      </c>
      <c r="Z11146">
        <v>0</v>
      </c>
      <c r="AA11146">
        <v>184.36067386879608</v>
      </c>
      <c r="AB11146">
        <v>0</v>
      </c>
      <c r="AC11146">
        <v>62.434061188829119</v>
      </c>
      <c r="AD11146">
        <v>0</v>
      </c>
      <c r="AE11146">
        <v>260.73914882443836</v>
      </c>
    </row>
    <row r="11147" spans="1:31" x14ac:dyDescent="0.25">
      <c r="A11147">
        <v>1689076</v>
      </c>
      <c r="B11147">
        <v>1</v>
      </c>
      <c r="C11147" t="s">
        <v>80</v>
      </c>
      <c r="D11147" t="s">
        <v>90</v>
      </c>
      <c r="E11147" t="s">
        <v>179</v>
      </c>
      <c r="F11147" t="s">
        <v>31316</v>
      </c>
      <c r="G11147" t="s">
        <v>166</v>
      </c>
      <c r="H11147" t="s">
        <v>181</v>
      </c>
      <c r="I11147" t="s">
        <v>135</v>
      </c>
      <c r="J11147" t="s">
        <v>136</v>
      </c>
      <c r="K11147" t="s">
        <v>137</v>
      </c>
      <c r="L11147" t="s">
        <v>31317</v>
      </c>
      <c r="M11147" t="s">
        <v>31318</v>
      </c>
      <c r="N11147">
        <v>6.8948888E-2</v>
      </c>
      <c r="O11147">
        <v>0</v>
      </c>
      <c r="P11147">
        <v>3722</v>
      </c>
      <c r="Q11147">
        <v>0</v>
      </c>
      <c r="R11147">
        <v>0</v>
      </c>
      <c r="S11147">
        <v>0</v>
      </c>
      <c r="T11147">
        <v>360</v>
      </c>
      <c r="U11147">
        <v>0</v>
      </c>
      <c r="V11147">
        <v>1</v>
      </c>
      <c r="W11147">
        <v>0</v>
      </c>
      <c r="X11147">
        <v>75.951160777112847</v>
      </c>
      <c r="Y11147">
        <v>0</v>
      </c>
      <c r="Z11147">
        <v>0</v>
      </c>
      <c r="AA11147">
        <v>0</v>
      </c>
      <c r="AB11147">
        <v>15.814327230183087</v>
      </c>
      <c r="AC11147">
        <v>0</v>
      </c>
      <c r="AD11147">
        <v>0.26414319767268885</v>
      </c>
      <c r="AE11147">
        <v>92.029631204968624</v>
      </c>
    </row>
    <row r="11148" spans="1:31" x14ac:dyDescent="0.25">
      <c r="A11148">
        <v>1688927</v>
      </c>
      <c r="B11148">
        <v>1</v>
      </c>
      <c r="C11148" t="s">
        <v>80</v>
      </c>
      <c r="D11148" t="s">
        <v>83</v>
      </c>
      <c r="E11148" t="s">
        <v>159</v>
      </c>
      <c r="F11148" t="s">
        <v>7175</v>
      </c>
      <c r="G11148" t="s">
        <v>161</v>
      </c>
      <c r="H11148" t="s">
        <v>134</v>
      </c>
      <c r="I11148" t="s">
        <v>135</v>
      </c>
      <c r="J11148" t="s">
        <v>136</v>
      </c>
      <c r="K11148" t="s">
        <v>137</v>
      </c>
      <c r="L11148" t="s">
        <v>31319</v>
      </c>
      <c r="M11148" t="s">
        <v>31320</v>
      </c>
      <c r="N11148">
        <v>1.381388888</v>
      </c>
      <c r="O11148">
        <v>0</v>
      </c>
      <c r="P11148">
        <v>2593</v>
      </c>
      <c r="Q11148">
        <v>1</v>
      </c>
      <c r="R11148">
        <v>3</v>
      </c>
      <c r="S11148">
        <v>12</v>
      </c>
      <c r="T11148">
        <v>1348</v>
      </c>
      <c r="U11148">
        <v>9</v>
      </c>
      <c r="V11148">
        <v>57</v>
      </c>
      <c r="W11148">
        <v>0</v>
      </c>
      <c r="X11148">
        <v>1283.6945108028197</v>
      </c>
      <c r="Y11148">
        <v>235.81931351191378</v>
      </c>
      <c r="Z11148">
        <v>2.7753112213613793</v>
      </c>
      <c r="AA11148">
        <v>194.88558606621601</v>
      </c>
      <c r="AB11148">
        <v>1943.7258077690938</v>
      </c>
      <c r="AC11148">
        <v>221.16553405201014</v>
      </c>
      <c r="AD11148">
        <v>725.72386389429198</v>
      </c>
      <c r="AE11148">
        <v>4607.7899273177063</v>
      </c>
    </row>
    <row r="11149" spans="1:31" x14ac:dyDescent="0.25">
      <c r="A11149">
        <v>1689119</v>
      </c>
      <c r="B11149">
        <v>1</v>
      </c>
      <c r="C11149" t="s">
        <v>81</v>
      </c>
      <c r="D11149" t="s">
        <v>117</v>
      </c>
      <c r="E11149" t="s">
        <v>159</v>
      </c>
      <c r="F11149" t="s">
        <v>31321</v>
      </c>
      <c r="G11149" t="s">
        <v>596</v>
      </c>
      <c r="H11149" t="s">
        <v>134</v>
      </c>
      <c r="I11149" t="s">
        <v>135</v>
      </c>
      <c r="J11149" t="s">
        <v>136</v>
      </c>
      <c r="K11149" t="s">
        <v>137</v>
      </c>
      <c r="L11149" t="s">
        <v>31322</v>
      </c>
      <c r="M11149" t="s">
        <v>31323</v>
      </c>
      <c r="N11149">
        <v>4.073611111</v>
      </c>
      <c r="O11149">
        <v>0</v>
      </c>
      <c r="P11149">
        <v>0</v>
      </c>
      <c r="Q11149">
        <v>2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71.920027165912998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71.920027165912998</v>
      </c>
    </row>
    <row r="11150" spans="1:31" x14ac:dyDescent="0.25">
      <c r="A11150">
        <v>1688973</v>
      </c>
      <c r="B11150">
        <v>1</v>
      </c>
      <c r="C11150" t="s">
        <v>80</v>
      </c>
      <c r="D11150" t="s">
        <v>83</v>
      </c>
      <c r="E11150" t="s">
        <v>159</v>
      </c>
      <c r="F11150" t="s">
        <v>31324</v>
      </c>
      <c r="G11150" t="s">
        <v>566</v>
      </c>
      <c r="H11150" t="s">
        <v>134</v>
      </c>
      <c r="I11150" t="s">
        <v>135</v>
      </c>
      <c r="J11150" t="s">
        <v>136</v>
      </c>
      <c r="K11150" t="s">
        <v>137</v>
      </c>
      <c r="L11150" t="s">
        <v>31325</v>
      </c>
      <c r="M11150" t="s">
        <v>31326</v>
      </c>
      <c r="N11150">
        <v>1.334166666</v>
      </c>
      <c r="O11150">
        <v>0</v>
      </c>
      <c r="P11150">
        <v>1</v>
      </c>
      <c r="Q11150">
        <v>1</v>
      </c>
      <c r="R11150">
        <v>0</v>
      </c>
      <c r="S11150">
        <v>8</v>
      </c>
      <c r="T11150">
        <v>487</v>
      </c>
      <c r="U11150">
        <v>5</v>
      </c>
      <c r="V11150">
        <v>26</v>
      </c>
      <c r="W11150">
        <v>0</v>
      </c>
      <c r="X11150">
        <v>0</v>
      </c>
      <c r="Y11150">
        <v>216.70240844034973</v>
      </c>
      <c r="Z11150">
        <v>0</v>
      </c>
      <c r="AA11150">
        <v>128.98244361627465</v>
      </c>
      <c r="AB11150">
        <v>847.57886719760052</v>
      </c>
      <c r="AC11150">
        <v>137.11840366190307</v>
      </c>
      <c r="AD11150">
        <v>289.11880224198148</v>
      </c>
      <c r="AE11150">
        <v>1619.5009251581096</v>
      </c>
    </row>
    <row r="11151" spans="1:31" x14ac:dyDescent="0.25">
      <c r="A11151">
        <v>1689285</v>
      </c>
      <c r="B11151">
        <v>1</v>
      </c>
      <c r="C11151" t="s">
        <v>80</v>
      </c>
      <c r="D11151" t="s">
        <v>83</v>
      </c>
      <c r="E11151" t="s">
        <v>151</v>
      </c>
      <c r="F11151" t="s">
        <v>31327</v>
      </c>
      <c r="G11151" t="s">
        <v>153</v>
      </c>
      <c r="H11151" t="s">
        <v>143</v>
      </c>
      <c r="I11151" t="s">
        <v>135</v>
      </c>
      <c r="J11151" t="s">
        <v>136</v>
      </c>
      <c r="K11151" t="s">
        <v>137</v>
      </c>
      <c r="L11151" t="s">
        <v>31328</v>
      </c>
      <c r="M11151" t="s">
        <v>31329</v>
      </c>
      <c r="N11151">
        <v>1.098333333</v>
      </c>
      <c r="O11151">
        <v>0</v>
      </c>
      <c r="P11151">
        <v>92</v>
      </c>
      <c r="Q11151">
        <v>0</v>
      </c>
      <c r="R11151">
        <v>0</v>
      </c>
      <c r="S11151">
        <v>0</v>
      </c>
      <c r="T11151">
        <v>19</v>
      </c>
      <c r="U11151">
        <v>0</v>
      </c>
      <c r="V11151">
        <v>0</v>
      </c>
      <c r="W11151">
        <v>0</v>
      </c>
      <c r="X11151">
        <v>37.003351725245508</v>
      </c>
      <c r="Y11151">
        <v>0</v>
      </c>
      <c r="Z11151">
        <v>0</v>
      </c>
      <c r="AA11151">
        <v>0</v>
      </c>
      <c r="AB11151">
        <v>42.628331116397078</v>
      </c>
      <c r="AC11151">
        <v>0</v>
      </c>
      <c r="AD11151">
        <v>0</v>
      </c>
      <c r="AE11151">
        <v>79.631682841642586</v>
      </c>
    </row>
    <row r="11152" spans="1:31" x14ac:dyDescent="0.25">
      <c r="A11152">
        <v>1688930</v>
      </c>
      <c r="B11152">
        <v>1</v>
      </c>
      <c r="C11152" t="s">
        <v>80</v>
      </c>
      <c r="D11152" t="s">
        <v>104</v>
      </c>
      <c r="E11152" t="s">
        <v>131</v>
      </c>
      <c r="F11152" t="s">
        <v>17166</v>
      </c>
      <c r="G11152" t="s">
        <v>253</v>
      </c>
      <c r="H11152" t="s">
        <v>134</v>
      </c>
      <c r="I11152" t="s">
        <v>135</v>
      </c>
      <c r="J11152" t="s">
        <v>136</v>
      </c>
      <c r="K11152" t="s">
        <v>167</v>
      </c>
      <c r="L11152" t="s">
        <v>31330</v>
      </c>
      <c r="M11152" t="s">
        <v>31331</v>
      </c>
      <c r="N11152">
        <v>1.8942388880000001</v>
      </c>
      <c r="O11152">
        <v>5</v>
      </c>
      <c r="P11152">
        <v>1767</v>
      </c>
      <c r="Q11152">
        <v>10</v>
      </c>
      <c r="R11152">
        <v>18</v>
      </c>
      <c r="S11152">
        <v>18</v>
      </c>
      <c r="T11152">
        <v>209</v>
      </c>
      <c r="U11152">
        <v>3</v>
      </c>
      <c r="V11152">
        <v>0</v>
      </c>
      <c r="W11152">
        <v>1.3178127385592249</v>
      </c>
      <c r="X11152">
        <v>1113.1194755378106</v>
      </c>
      <c r="Y11152">
        <v>14.805597880504527</v>
      </c>
      <c r="Z11152">
        <v>6.1503184466060619</v>
      </c>
      <c r="AA11152">
        <v>724.87403842227843</v>
      </c>
      <c r="AB11152">
        <v>223.3561154136317</v>
      </c>
      <c r="AC11152">
        <v>45.004721350792401</v>
      </c>
      <c r="AD11152">
        <v>0</v>
      </c>
      <c r="AE11152">
        <v>2128.6280797901832</v>
      </c>
    </row>
    <row r="11153" spans="1:31" x14ac:dyDescent="0.25">
      <c r="A11153">
        <v>1688887</v>
      </c>
      <c r="B11153">
        <v>1</v>
      </c>
      <c r="C11153" t="s">
        <v>80</v>
      </c>
      <c r="D11153" t="s">
        <v>99</v>
      </c>
      <c r="E11153" t="s">
        <v>159</v>
      </c>
      <c r="F11153" t="s">
        <v>31209</v>
      </c>
      <c r="G11153" t="s">
        <v>752</v>
      </c>
      <c r="H11153" t="s">
        <v>134</v>
      </c>
      <c r="I11153" t="s">
        <v>135</v>
      </c>
      <c r="J11153" t="s">
        <v>136</v>
      </c>
      <c r="K11153" t="s">
        <v>137</v>
      </c>
      <c r="L11153" t="s">
        <v>31332</v>
      </c>
      <c r="M11153" t="s">
        <v>31333</v>
      </c>
      <c r="N11153">
        <v>0.60638888800000001</v>
      </c>
      <c r="O11153">
        <v>0</v>
      </c>
      <c r="P11153">
        <v>122</v>
      </c>
      <c r="Q11153">
        <v>0</v>
      </c>
      <c r="R11153">
        <v>3</v>
      </c>
      <c r="S11153">
        <v>0</v>
      </c>
      <c r="T11153">
        <v>19</v>
      </c>
      <c r="U11153">
        <v>0</v>
      </c>
      <c r="V11153">
        <v>2</v>
      </c>
      <c r="W11153">
        <v>0</v>
      </c>
      <c r="X11153">
        <v>17.645940711882911</v>
      </c>
      <c r="Y11153">
        <v>0</v>
      </c>
      <c r="Z11153">
        <v>0.58606570427801674</v>
      </c>
      <c r="AA11153">
        <v>0</v>
      </c>
      <c r="AB11153">
        <v>1.6758168257273574</v>
      </c>
      <c r="AC11153">
        <v>0</v>
      </c>
      <c r="AD11153">
        <v>1.1374612716829249</v>
      </c>
      <c r="AE11153">
        <v>21.045284513571207</v>
      </c>
    </row>
    <row r="11154" spans="1:31" x14ac:dyDescent="0.25">
      <c r="A11154">
        <v>1689305</v>
      </c>
      <c r="B11154">
        <v>1</v>
      </c>
      <c r="C11154" t="s">
        <v>80</v>
      </c>
      <c r="D11154" t="s">
        <v>104</v>
      </c>
      <c r="E11154" t="s">
        <v>140</v>
      </c>
      <c r="F11154" t="s">
        <v>29630</v>
      </c>
      <c r="G11154" t="s">
        <v>197</v>
      </c>
      <c r="H11154" t="s">
        <v>143</v>
      </c>
      <c r="I11154" t="s">
        <v>135</v>
      </c>
      <c r="J11154" t="s">
        <v>136</v>
      </c>
      <c r="K11154" t="s">
        <v>137</v>
      </c>
      <c r="L11154" t="s">
        <v>31334</v>
      </c>
      <c r="M11154" t="s">
        <v>31335</v>
      </c>
      <c r="N11154">
        <v>3.1402777770000001</v>
      </c>
      <c r="O11154">
        <v>0</v>
      </c>
      <c r="P11154">
        <v>2</v>
      </c>
      <c r="Q11154">
        <v>0</v>
      </c>
      <c r="R11154">
        <v>0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2.143372901345896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2.143372901345896</v>
      </c>
    </row>
    <row r="11155" spans="1:31" x14ac:dyDescent="0.25">
      <c r="A11155">
        <v>1689056</v>
      </c>
      <c r="B11155">
        <v>1</v>
      </c>
      <c r="C11155" t="s">
        <v>80</v>
      </c>
      <c r="D11155" t="s">
        <v>106</v>
      </c>
      <c r="E11155" t="s">
        <v>146</v>
      </c>
      <c r="F11155" t="s">
        <v>31336</v>
      </c>
      <c r="G11155" t="s">
        <v>148</v>
      </c>
      <c r="H11155" t="s">
        <v>143</v>
      </c>
      <c r="I11155" t="s">
        <v>135</v>
      </c>
      <c r="J11155" t="s">
        <v>136</v>
      </c>
      <c r="K11155" t="s">
        <v>137</v>
      </c>
      <c r="L11155" t="s">
        <v>31337</v>
      </c>
      <c r="M11155" t="s">
        <v>31338</v>
      </c>
      <c r="N11155">
        <v>0.47111111100000003</v>
      </c>
      <c r="O11155">
        <v>0</v>
      </c>
      <c r="P11155">
        <v>20</v>
      </c>
      <c r="Q11155">
        <v>0</v>
      </c>
      <c r="R11155">
        <v>6</v>
      </c>
      <c r="S11155">
        <v>0</v>
      </c>
      <c r="T11155">
        <v>6</v>
      </c>
      <c r="U11155">
        <v>0</v>
      </c>
      <c r="V11155">
        <v>0</v>
      </c>
      <c r="W11155">
        <v>0</v>
      </c>
      <c r="X11155">
        <v>0.82329923464355481</v>
      </c>
      <c r="Y11155">
        <v>0</v>
      </c>
      <c r="Z11155">
        <v>5.0929382887683339E-2</v>
      </c>
      <c r="AA11155">
        <v>0</v>
      </c>
      <c r="AB11155">
        <v>0.91605181122985446</v>
      </c>
      <c r="AC11155">
        <v>0</v>
      </c>
      <c r="AD11155">
        <v>0</v>
      </c>
      <c r="AE11155">
        <v>1.7902804287610925</v>
      </c>
    </row>
    <row r="11156" spans="1:31" x14ac:dyDescent="0.25">
      <c r="A11156">
        <v>1688844</v>
      </c>
      <c r="B11156">
        <v>1</v>
      </c>
      <c r="C11156" t="s">
        <v>80</v>
      </c>
      <c r="D11156" t="s">
        <v>96</v>
      </c>
      <c r="E11156" t="s">
        <v>131</v>
      </c>
      <c r="F11156" t="s">
        <v>4419</v>
      </c>
      <c r="G11156" t="s">
        <v>166</v>
      </c>
      <c r="H11156" t="s">
        <v>134</v>
      </c>
      <c r="I11156" t="s">
        <v>135</v>
      </c>
      <c r="J11156" t="s">
        <v>136</v>
      </c>
      <c r="K11156" t="s">
        <v>167</v>
      </c>
      <c r="L11156" t="s">
        <v>31339</v>
      </c>
      <c r="M11156" t="s">
        <v>31340</v>
      </c>
      <c r="N11156">
        <v>0.199444444</v>
      </c>
      <c r="O11156">
        <v>3</v>
      </c>
      <c r="P11156">
        <v>688</v>
      </c>
      <c r="Q11156">
        <v>4</v>
      </c>
      <c r="R11156">
        <v>0</v>
      </c>
      <c r="S11156">
        <v>12</v>
      </c>
      <c r="T11156">
        <v>11</v>
      </c>
      <c r="U11156">
        <v>2</v>
      </c>
      <c r="V11156">
        <v>0</v>
      </c>
      <c r="W11156">
        <v>8.8545118695117928</v>
      </c>
      <c r="X11156">
        <v>16.211841510445414</v>
      </c>
      <c r="Y11156">
        <v>5.6154499540923064</v>
      </c>
      <c r="Z11156">
        <v>0</v>
      </c>
      <c r="AA11156">
        <v>27.330389653316985</v>
      </c>
      <c r="AB11156">
        <v>1.23439768590732</v>
      </c>
      <c r="AC11156">
        <v>0.22511324715484002</v>
      </c>
      <c r="AD11156">
        <v>0</v>
      </c>
      <c r="AE11156">
        <v>59.471703920428652</v>
      </c>
    </row>
    <row r="11157" spans="1:31" x14ac:dyDescent="0.25">
      <c r="A11157">
        <v>1688993</v>
      </c>
      <c r="B11157">
        <v>1</v>
      </c>
      <c r="C11157" t="s">
        <v>80</v>
      </c>
      <c r="D11157" t="s">
        <v>94</v>
      </c>
      <c r="E11157" t="s">
        <v>140</v>
      </c>
      <c r="F11157" t="s">
        <v>31341</v>
      </c>
      <c r="G11157" t="s">
        <v>197</v>
      </c>
      <c r="H11157" t="s">
        <v>143</v>
      </c>
      <c r="I11157" t="s">
        <v>135</v>
      </c>
      <c r="J11157" t="s">
        <v>136</v>
      </c>
      <c r="K11157" t="s">
        <v>137</v>
      </c>
      <c r="L11157" t="s">
        <v>31342</v>
      </c>
      <c r="M11157" t="s">
        <v>31343</v>
      </c>
      <c r="N11157">
        <v>2.2780555549999999</v>
      </c>
      <c r="O11157">
        <v>0</v>
      </c>
      <c r="P11157">
        <v>1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9.2794425038388907E-4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9.2794425038388907E-4</v>
      </c>
    </row>
    <row r="11158" spans="1:31" x14ac:dyDescent="0.25">
      <c r="A11158">
        <v>1689099</v>
      </c>
      <c r="B11158">
        <v>1</v>
      </c>
      <c r="C11158" t="s">
        <v>80</v>
      </c>
      <c r="D11158" t="s">
        <v>95</v>
      </c>
      <c r="E11158" t="s">
        <v>151</v>
      </c>
      <c r="F11158" t="s">
        <v>29334</v>
      </c>
      <c r="G11158" t="s">
        <v>389</v>
      </c>
      <c r="H11158" t="s">
        <v>143</v>
      </c>
      <c r="I11158" t="s">
        <v>135</v>
      </c>
      <c r="J11158" t="s">
        <v>136</v>
      </c>
      <c r="K11158" t="s">
        <v>137</v>
      </c>
      <c r="L11158" t="s">
        <v>31344</v>
      </c>
      <c r="M11158" t="s">
        <v>31345</v>
      </c>
      <c r="N11158">
        <v>1.477222222</v>
      </c>
      <c r="O11158">
        <v>0</v>
      </c>
      <c r="P11158">
        <v>48</v>
      </c>
      <c r="Q11158">
        <v>0</v>
      </c>
      <c r="R11158">
        <v>0</v>
      </c>
      <c r="S11158">
        <v>0</v>
      </c>
      <c r="T11158">
        <v>1</v>
      </c>
      <c r="U11158">
        <v>0</v>
      </c>
      <c r="V11158">
        <v>0</v>
      </c>
      <c r="W11158">
        <v>0</v>
      </c>
      <c r="X11158">
        <v>19.32133852311107</v>
      </c>
      <c r="Y11158">
        <v>0</v>
      </c>
      <c r="Z11158">
        <v>0</v>
      </c>
      <c r="AA11158">
        <v>0</v>
      </c>
      <c r="AB11158">
        <v>2.2333080619240819</v>
      </c>
      <c r="AC11158">
        <v>0</v>
      </c>
      <c r="AD11158">
        <v>0</v>
      </c>
      <c r="AE11158">
        <v>21.554646585035151</v>
      </c>
    </row>
    <row r="11159" spans="1:31" x14ac:dyDescent="0.25">
      <c r="A11159">
        <v>1688950</v>
      </c>
      <c r="B11159">
        <v>1</v>
      </c>
      <c r="C11159" t="s">
        <v>81</v>
      </c>
      <c r="D11159" t="s">
        <v>112</v>
      </c>
      <c r="E11159" t="s">
        <v>140</v>
      </c>
      <c r="F11159" t="s">
        <v>31346</v>
      </c>
      <c r="G11159" t="s">
        <v>197</v>
      </c>
      <c r="H11159" t="s">
        <v>143</v>
      </c>
      <c r="I11159" t="s">
        <v>135</v>
      </c>
      <c r="J11159" t="s">
        <v>136</v>
      </c>
      <c r="K11159" t="s">
        <v>137</v>
      </c>
      <c r="L11159" t="s">
        <v>31347</v>
      </c>
      <c r="M11159" t="s">
        <v>31348</v>
      </c>
      <c r="N11159">
        <v>0.74694444400000004</v>
      </c>
      <c r="O11159">
        <v>0</v>
      </c>
      <c r="P11159">
        <v>4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1.0679437955831887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1.0679437955831887</v>
      </c>
    </row>
    <row r="11160" spans="1:31" x14ac:dyDescent="0.25">
      <c r="A11160">
        <v>1688850</v>
      </c>
      <c r="B11160">
        <v>1</v>
      </c>
      <c r="C11160" t="s">
        <v>80</v>
      </c>
      <c r="D11160" t="s">
        <v>82</v>
      </c>
      <c r="E11160" t="s">
        <v>164</v>
      </c>
      <c r="F11160" t="s">
        <v>31349</v>
      </c>
      <c r="G11160" t="s">
        <v>166</v>
      </c>
      <c r="H11160" t="s">
        <v>181</v>
      </c>
      <c r="I11160" t="s">
        <v>135</v>
      </c>
      <c r="J11160" t="s">
        <v>136</v>
      </c>
      <c r="K11160" t="s">
        <v>167</v>
      </c>
      <c r="L11160" t="s">
        <v>31350</v>
      </c>
      <c r="M11160" t="s">
        <v>31351</v>
      </c>
      <c r="N11160">
        <v>0.129722222</v>
      </c>
      <c r="O11160">
        <v>0</v>
      </c>
      <c r="P11160">
        <v>5212</v>
      </c>
      <c r="Q11160">
        <v>0</v>
      </c>
      <c r="R11160">
        <v>1</v>
      </c>
      <c r="S11160">
        <v>3</v>
      </c>
      <c r="T11160">
        <v>204</v>
      </c>
      <c r="U11160">
        <v>0</v>
      </c>
      <c r="V11160">
        <v>0</v>
      </c>
      <c r="W11160">
        <v>0</v>
      </c>
      <c r="X11160">
        <v>276.18701312281132</v>
      </c>
      <c r="Y11160">
        <v>0</v>
      </c>
      <c r="Z11160">
        <v>5.8432815897222219E-5</v>
      </c>
      <c r="AA11160">
        <v>18.649064129767435</v>
      </c>
      <c r="AB11160">
        <v>12.857525801091287</v>
      </c>
      <c r="AC11160">
        <v>0</v>
      </c>
      <c r="AD11160">
        <v>0</v>
      </c>
      <c r="AE11160">
        <v>307.69366148648595</v>
      </c>
    </row>
    <row r="11161" spans="1:31" x14ac:dyDescent="0.25">
      <c r="A11161">
        <v>1689156</v>
      </c>
      <c r="B11161">
        <v>1</v>
      </c>
      <c r="C11161" t="s">
        <v>81</v>
      </c>
      <c r="D11161" t="s">
        <v>113</v>
      </c>
      <c r="E11161" t="s">
        <v>159</v>
      </c>
      <c r="F11161" t="s">
        <v>31352</v>
      </c>
      <c r="G11161" t="s">
        <v>133</v>
      </c>
      <c r="H11161" t="s">
        <v>134</v>
      </c>
      <c r="I11161" t="s">
        <v>135</v>
      </c>
      <c r="J11161" t="s">
        <v>136</v>
      </c>
      <c r="K11161" t="s">
        <v>137</v>
      </c>
      <c r="L11161" t="s">
        <v>31353</v>
      </c>
      <c r="M11161" t="s">
        <v>31354</v>
      </c>
      <c r="N11161">
        <v>1.463055555</v>
      </c>
      <c r="O11161">
        <v>0</v>
      </c>
      <c r="P11161">
        <v>231</v>
      </c>
      <c r="Q11161">
        <v>0</v>
      </c>
      <c r="R11161">
        <v>46</v>
      </c>
      <c r="S11161">
        <v>0</v>
      </c>
      <c r="T11161">
        <v>8</v>
      </c>
      <c r="U11161">
        <v>0</v>
      </c>
      <c r="V11161">
        <v>0</v>
      </c>
      <c r="W11161">
        <v>0</v>
      </c>
      <c r="X11161">
        <v>86.02521041632609</v>
      </c>
      <c r="Y11161">
        <v>0</v>
      </c>
      <c r="Z11161">
        <v>19.531441124196274</v>
      </c>
      <c r="AA11161">
        <v>0</v>
      </c>
      <c r="AB11161">
        <v>7.6202718259401054</v>
      </c>
      <c r="AC11161">
        <v>0</v>
      </c>
      <c r="AD11161">
        <v>0</v>
      </c>
      <c r="AE11161">
        <v>113.17692336646247</v>
      </c>
    </row>
    <row r="11162" spans="1:31" x14ac:dyDescent="0.25">
      <c r="A11162">
        <v>1689202</v>
      </c>
      <c r="B11162">
        <v>1</v>
      </c>
      <c r="C11162" t="s">
        <v>80</v>
      </c>
      <c r="D11162" t="s">
        <v>105</v>
      </c>
      <c r="E11162" t="s">
        <v>164</v>
      </c>
      <c r="F11162" t="s">
        <v>31355</v>
      </c>
      <c r="G11162" t="s">
        <v>566</v>
      </c>
      <c r="H11162" t="s">
        <v>134</v>
      </c>
      <c r="I11162" t="s">
        <v>135</v>
      </c>
      <c r="J11162" t="s">
        <v>136</v>
      </c>
      <c r="K11162" t="s">
        <v>137</v>
      </c>
      <c r="L11162" t="s">
        <v>31356</v>
      </c>
      <c r="M11162" t="s">
        <v>31357</v>
      </c>
      <c r="N11162">
        <v>2.9925000000000002</v>
      </c>
      <c r="O11162">
        <v>1</v>
      </c>
      <c r="P11162">
        <v>297</v>
      </c>
      <c r="Q11162">
        <v>1</v>
      </c>
      <c r="R11162">
        <v>18</v>
      </c>
      <c r="S11162">
        <v>13</v>
      </c>
      <c r="T11162">
        <v>57</v>
      </c>
      <c r="U11162">
        <v>3</v>
      </c>
      <c r="V11162">
        <v>0</v>
      </c>
      <c r="W11162">
        <v>0</v>
      </c>
      <c r="X11162">
        <v>317.09203603248233</v>
      </c>
      <c r="Y11162">
        <v>1.6756011695310167</v>
      </c>
      <c r="Z11162">
        <v>3.1800779118736258</v>
      </c>
      <c r="AA11162">
        <v>193.94703956077129</v>
      </c>
      <c r="AB11162">
        <v>237.53081595995801</v>
      </c>
      <c r="AC11162">
        <v>36.94477921057446</v>
      </c>
      <c r="AD11162">
        <v>0</v>
      </c>
      <c r="AE11162">
        <v>790.37034984519073</v>
      </c>
    </row>
    <row r="11163" spans="1:31" x14ac:dyDescent="0.25">
      <c r="A11163">
        <v>1689225</v>
      </c>
      <c r="B11163">
        <v>1</v>
      </c>
      <c r="C11163" t="s">
        <v>81</v>
      </c>
      <c r="D11163" t="s">
        <v>113</v>
      </c>
      <c r="E11163" t="s">
        <v>146</v>
      </c>
      <c r="F11163" t="s">
        <v>20492</v>
      </c>
      <c r="G11163" t="s">
        <v>148</v>
      </c>
      <c r="H11163" t="s">
        <v>143</v>
      </c>
      <c r="I11163" t="s">
        <v>135</v>
      </c>
      <c r="J11163" t="s">
        <v>136</v>
      </c>
      <c r="K11163" t="s">
        <v>137</v>
      </c>
      <c r="L11163" t="s">
        <v>31358</v>
      </c>
      <c r="M11163" t="s">
        <v>31359</v>
      </c>
      <c r="N11163">
        <v>1.484444444</v>
      </c>
      <c r="O11163">
        <v>0</v>
      </c>
      <c r="P11163">
        <v>11</v>
      </c>
      <c r="Q11163">
        <v>0</v>
      </c>
      <c r="R11163">
        <v>14</v>
      </c>
      <c r="S11163">
        <v>0</v>
      </c>
      <c r="T11163">
        <v>2</v>
      </c>
      <c r="U11163">
        <v>0</v>
      </c>
      <c r="V11163">
        <v>0</v>
      </c>
      <c r="W11163">
        <v>0</v>
      </c>
      <c r="X11163">
        <v>8.1721924661423113</v>
      </c>
      <c r="Y11163">
        <v>0</v>
      </c>
      <c r="Z11163">
        <v>3.4363955000651947</v>
      </c>
      <c r="AA11163">
        <v>0</v>
      </c>
      <c r="AB11163">
        <v>1.9001781128358555</v>
      </c>
      <c r="AC11163">
        <v>0</v>
      </c>
      <c r="AD11163">
        <v>0</v>
      </c>
      <c r="AE11163">
        <v>13.50876607904336</v>
      </c>
    </row>
    <row r="11164" spans="1:31" x14ac:dyDescent="0.25">
      <c r="A11164">
        <v>1689325</v>
      </c>
      <c r="B11164">
        <v>1</v>
      </c>
      <c r="C11164" t="s">
        <v>80</v>
      </c>
      <c r="D11164" t="s">
        <v>84</v>
      </c>
      <c r="E11164" t="s">
        <v>140</v>
      </c>
      <c r="F11164" t="s">
        <v>31360</v>
      </c>
      <c r="G11164" t="s">
        <v>209</v>
      </c>
      <c r="H11164" t="s">
        <v>143</v>
      </c>
      <c r="I11164" t="s">
        <v>135</v>
      </c>
      <c r="J11164" t="s">
        <v>136</v>
      </c>
      <c r="K11164" t="s">
        <v>137</v>
      </c>
      <c r="L11164" t="s">
        <v>31361</v>
      </c>
      <c r="M11164" t="s">
        <v>31362</v>
      </c>
      <c r="N11164">
        <v>3.6230555550000001</v>
      </c>
      <c r="O11164">
        <v>0</v>
      </c>
      <c r="P11164">
        <v>1</v>
      </c>
      <c r="Q11164">
        <v>0</v>
      </c>
      <c r="R11164">
        <v>0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1.4173202486209473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1.4173202486209473</v>
      </c>
    </row>
    <row r="11165" spans="1:31" x14ac:dyDescent="0.25">
      <c r="A11165">
        <v>1689302</v>
      </c>
      <c r="B11165">
        <v>1</v>
      </c>
      <c r="C11165" t="s">
        <v>80</v>
      </c>
      <c r="D11165" t="s">
        <v>108</v>
      </c>
      <c r="E11165" t="s">
        <v>140</v>
      </c>
      <c r="F11165" t="s">
        <v>31363</v>
      </c>
      <c r="G11165" t="s">
        <v>197</v>
      </c>
      <c r="H11165" t="s">
        <v>143</v>
      </c>
      <c r="I11165" t="s">
        <v>135</v>
      </c>
      <c r="J11165" t="s">
        <v>136</v>
      </c>
      <c r="K11165" t="s">
        <v>137</v>
      </c>
      <c r="L11165" t="s">
        <v>31364</v>
      </c>
      <c r="M11165" t="s">
        <v>31365</v>
      </c>
      <c r="N11165">
        <v>2.0177777770000001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1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6.0507860904444443E-4</v>
      </c>
      <c r="AC11165">
        <v>0</v>
      </c>
      <c r="AD11165">
        <v>0</v>
      </c>
      <c r="AE11165">
        <v>6.0507860904444443E-4</v>
      </c>
    </row>
    <row r="11166" spans="1:31" x14ac:dyDescent="0.25">
      <c r="A11166">
        <v>1688970</v>
      </c>
      <c r="B11166">
        <v>1</v>
      </c>
      <c r="C11166" t="s">
        <v>80</v>
      </c>
      <c r="D11166" t="s">
        <v>108</v>
      </c>
      <c r="E11166" t="s">
        <v>146</v>
      </c>
      <c r="F11166" t="s">
        <v>31366</v>
      </c>
      <c r="G11166" t="s">
        <v>253</v>
      </c>
      <c r="H11166" t="s">
        <v>143</v>
      </c>
      <c r="I11166" t="s">
        <v>135</v>
      </c>
      <c r="J11166" t="s">
        <v>136</v>
      </c>
      <c r="K11166" t="s">
        <v>167</v>
      </c>
      <c r="L11166" t="s">
        <v>31367</v>
      </c>
      <c r="M11166" t="s">
        <v>31368</v>
      </c>
      <c r="N11166">
        <v>5.8578805550000004</v>
      </c>
      <c r="O11166">
        <v>0</v>
      </c>
      <c r="P11166">
        <v>34</v>
      </c>
      <c r="Q11166">
        <v>0</v>
      </c>
      <c r="R11166">
        <v>8</v>
      </c>
      <c r="S11166">
        <v>0</v>
      </c>
      <c r="T11166">
        <v>6</v>
      </c>
      <c r="U11166">
        <v>0</v>
      </c>
      <c r="V11166">
        <v>0</v>
      </c>
      <c r="W11166">
        <v>0</v>
      </c>
      <c r="X11166">
        <v>34.399507178983534</v>
      </c>
      <c r="Y11166">
        <v>0</v>
      </c>
      <c r="Z11166">
        <v>2.5682428372327228</v>
      </c>
      <c r="AA11166">
        <v>0</v>
      </c>
      <c r="AB11166">
        <v>0.76211922055057479</v>
      </c>
      <c r="AC11166">
        <v>0</v>
      </c>
      <c r="AD11166">
        <v>0</v>
      </c>
      <c r="AE11166">
        <v>37.729869236766831</v>
      </c>
    </row>
    <row r="11167" spans="1:31" x14ac:dyDescent="0.25">
      <c r="A11167">
        <v>1689282</v>
      </c>
      <c r="B11167">
        <v>1</v>
      </c>
      <c r="C11167" t="s">
        <v>81</v>
      </c>
      <c r="D11167" t="s">
        <v>115</v>
      </c>
      <c r="E11167" t="s">
        <v>151</v>
      </c>
      <c r="F11167" t="s">
        <v>31369</v>
      </c>
      <c r="G11167" t="s">
        <v>153</v>
      </c>
      <c r="H11167" t="s">
        <v>143</v>
      </c>
      <c r="I11167" t="s">
        <v>135</v>
      </c>
      <c r="J11167" t="s">
        <v>136</v>
      </c>
      <c r="K11167" t="s">
        <v>137</v>
      </c>
      <c r="L11167" t="s">
        <v>31370</v>
      </c>
      <c r="M11167" t="s">
        <v>31371</v>
      </c>
      <c r="N11167">
        <v>2.2694444439999999</v>
      </c>
      <c r="O11167">
        <v>0</v>
      </c>
      <c r="P11167">
        <v>7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0.48422958256491672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0.48422958256491672</v>
      </c>
    </row>
    <row r="11168" spans="1:31" x14ac:dyDescent="0.25">
      <c r="A11168">
        <v>1688996</v>
      </c>
      <c r="B11168">
        <v>1</v>
      </c>
      <c r="C11168" t="s">
        <v>80</v>
      </c>
      <c r="D11168" t="s">
        <v>105</v>
      </c>
      <c r="E11168" t="s">
        <v>131</v>
      </c>
      <c r="F11168" t="s">
        <v>1732</v>
      </c>
      <c r="G11168" t="s">
        <v>596</v>
      </c>
      <c r="H11168" t="s">
        <v>134</v>
      </c>
      <c r="I11168" t="s">
        <v>135</v>
      </c>
      <c r="J11168" t="s">
        <v>136</v>
      </c>
      <c r="K11168" t="s">
        <v>137</v>
      </c>
      <c r="L11168" t="s">
        <v>31372</v>
      </c>
      <c r="M11168" t="s">
        <v>31373</v>
      </c>
      <c r="N11168">
        <v>1.0494444439999999</v>
      </c>
      <c r="O11168">
        <v>0</v>
      </c>
      <c r="P11168">
        <v>41</v>
      </c>
      <c r="Q11168">
        <v>0</v>
      </c>
      <c r="R11168">
        <v>5</v>
      </c>
      <c r="S11168">
        <v>1</v>
      </c>
      <c r="T11168">
        <v>31</v>
      </c>
      <c r="U11168">
        <v>0</v>
      </c>
      <c r="V11168">
        <v>0</v>
      </c>
      <c r="W11168">
        <v>0</v>
      </c>
      <c r="X11168">
        <v>8.2019571971773093</v>
      </c>
      <c r="Y11168">
        <v>0</v>
      </c>
      <c r="Z11168">
        <v>0.92851469321916003</v>
      </c>
      <c r="AA11168">
        <v>0.96340642529496567</v>
      </c>
      <c r="AB11168">
        <v>46.636682894428901</v>
      </c>
      <c r="AC11168">
        <v>0</v>
      </c>
      <c r="AD11168">
        <v>0</v>
      </c>
      <c r="AE11168">
        <v>56.730561210120335</v>
      </c>
    </row>
    <row r="11169" spans="1:31" x14ac:dyDescent="0.25">
      <c r="A11169">
        <v>1689139</v>
      </c>
      <c r="B11169">
        <v>1</v>
      </c>
      <c r="C11169" t="s">
        <v>80</v>
      </c>
      <c r="D11169" t="s">
        <v>93</v>
      </c>
      <c r="E11169" t="s">
        <v>159</v>
      </c>
      <c r="F11169" t="s">
        <v>31374</v>
      </c>
      <c r="G11169" t="s">
        <v>596</v>
      </c>
      <c r="H11169" t="s">
        <v>134</v>
      </c>
      <c r="I11169" t="s">
        <v>135</v>
      </c>
      <c r="J11169" t="s">
        <v>136</v>
      </c>
      <c r="K11169" t="s">
        <v>137</v>
      </c>
      <c r="L11169" t="s">
        <v>31375</v>
      </c>
      <c r="M11169" t="s">
        <v>31376</v>
      </c>
      <c r="N11169">
        <v>2.173333333</v>
      </c>
      <c r="O11169">
        <v>0</v>
      </c>
      <c r="P11169">
        <v>79</v>
      </c>
      <c r="Q11169">
        <v>0</v>
      </c>
      <c r="R11169">
        <v>9</v>
      </c>
      <c r="S11169">
        <v>0</v>
      </c>
      <c r="T11169">
        <v>15</v>
      </c>
      <c r="U11169">
        <v>0</v>
      </c>
      <c r="V11169">
        <v>0</v>
      </c>
      <c r="W11169">
        <v>0</v>
      </c>
      <c r="X11169">
        <v>50.044803366313239</v>
      </c>
      <c r="Y11169">
        <v>0</v>
      </c>
      <c r="Z11169">
        <v>12.674972039263066</v>
      </c>
      <c r="AA11169">
        <v>0</v>
      </c>
      <c r="AB11169">
        <v>14.658679726324992</v>
      </c>
      <c r="AC11169">
        <v>0</v>
      </c>
      <c r="AD11169">
        <v>0</v>
      </c>
      <c r="AE11169">
        <v>77.378455131901305</v>
      </c>
    </row>
    <row r="11170" spans="1:31" x14ac:dyDescent="0.25">
      <c r="A11170">
        <v>1688919</v>
      </c>
      <c r="B11170">
        <v>1</v>
      </c>
      <c r="C11170" t="s">
        <v>80</v>
      </c>
      <c r="D11170" t="s">
        <v>105</v>
      </c>
      <c r="E11170" t="s">
        <v>131</v>
      </c>
      <c r="F11170" t="s">
        <v>31377</v>
      </c>
      <c r="G11170" t="s">
        <v>161</v>
      </c>
      <c r="H11170" t="s">
        <v>134</v>
      </c>
      <c r="I11170" t="s">
        <v>135</v>
      </c>
      <c r="J11170" t="s">
        <v>136</v>
      </c>
      <c r="K11170" t="s">
        <v>137</v>
      </c>
      <c r="L11170" t="s">
        <v>31378</v>
      </c>
      <c r="M11170" t="s">
        <v>31379</v>
      </c>
      <c r="N11170">
        <v>1.5227777769999999</v>
      </c>
      <c r="O11170">
        <v>14</v>
      </c>
      <c r="P11170">
        <v>33</v>
      </c>
      <c r="Q11170">
        <v>5</v>
      </c>
      <c r="R11170">
        <v>75</v>
      </c>
      <c r="S11170">
        <v>12</v>
      </c>
      <c r="T11170">
        <v>18</v>
      </c>
      <c r="U11170">
        <v>3</v>
      </c>
      <c r="V11170">
        <v>0</v>
      </c>
      <c r="W11170">
        <v>12.377920962182445</v>
      </c>
      <c r="X11170">
        <v>19.672978040684622</v>
      </c>
      <c r="Y11170">
        <v>1.7601835834142268</v>
      </c>
      <c r="Z11170">
        <v>42.577097677863257</v>
      </c>
      <c r="AA11170">
        <v>65.566794702452071</v>
      </c>
      <c r="AB11170">
        <v>23.262221254104983</v>
      </c>
      <c r="AC11170">
        <v>364.29973159230883</v>
      </c>
      <c r="AD11170">
        <v>0</v>
      </c>
      <c r="AE11170">
        <v>529.5169278130104</v>
      </c>
    </row>
    <row r="11171" spans="1:31" x14ac:dyDescent="0.25">
      <c r="A11171">
        <v>1689251</v>
      </c>
      <c r="B11171">
        <v>1</v>
      </c>
      <c r="C11171" t="s">
        <v>81</v>
      </c>
      <c r="D11171" t="s">
        <v>112</v>
      </c>
      <c r="E11171" t="s">
        <v>140</v>
      </c>
      <c r="F11171" t="s">
        <v>31380</v>
      </c>
      <c r="G11171" t="s">
        <v>197</v>
      </c>
      <c r="H11171" t="s">
        <v>143</v>
      </c>
      <c r="I11171" t="s">
        <v>135</v>
      </c>
      <c r="J11171" t="s">
        <v>136</v>
      </c>
      <c r="K11171" t="s">
        <v>137</v>
      </c>
      <c r="L11171" t="s">
        <v>31381</v>
      </c>
      <c r="M11171" t="s">
        <v>31382</v>
      </c>
      <c r="N11171">
        <v>1.486111111</v>
      </c>
      <c r="O11171">
        <v>0</v>
      </c>
      <c r="P11171">
        <v>1</v>
      </c>
      <c r="Q11171">
        <v>0</v>
      </c>
      <c r="R11171">
        <v>0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5.4260371427456391E-2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5.4260371427456391E-2</v>
      </c>
    </row>
    <row r="11172" spans="1:31" x14ac:dyDescent="0.25">
      <c r="A11172">
        <v>1688942</v>
      </c>
      <c r="B11172">
        <v>1</v>
      </c>
      <c r="C11172" t="s">
        <v>81</v>
      </c>
      <c r="D11172" t="s">
        <v>128</v>
      </c>
      <c r="E11172" t="s">
        <v>140</v>
      </c>
      <c r="F11172" t="s">
        <v>31383</v>
      </c>
      <c r="G11172" t="s">
        <v>142</v>
      </c>
      <c r="H11172" t="s">
        <v>143</v>
      </c>
      <c r="I11172" t="s">
        <v>135</v>
      </c>
      <c r="J11172" t="s">
        <v>136</v>
      </c>
      <c r="K11172" t="s">
        <v>137</v>
      </c>
      <c r="L11172" t="s">
        <v>31384</v>
      </c>
      <c r="M11172" t="s">
        <v>31385</v>
      </c>
      <c r="N11172">
        <v>2.4172222219999999</v>
      </c>
      <c r="O11172">
        <v>0</v>
      </c>
      <c r="P11172">
        <v>2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1.3257536802820034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1.3257536802820034</v>
      </c>
    </row>
    <row r="11173" spans="1:31" x14ac:dyDescent="0.25">
      <c r="A11173">
        <v>1689082</v>
      </c>
      <c r="B11173">
        <v>1</v>
      </c>
      <c r="C11173" t="s">
        <v>81</v>
      </c>
      <c r="D11173" t="s">
        <v>123</v>
      </c>
      <c r="E11173" t="s">
        <v>140</v>
      </c>
      <c r="F11173" t="s">
        <v>31386</v>
      </c>
      <c r="G11173" t="s">
        <v>197</v>
      </c>
      <c r="H11173" t="s">
        <v>143</v>
      </c>
      <c r="I11173" t="s">
        <v>135</v>
      </c>
      <c r="J11173" t="s">
        <v>136</v>
      </c>
      <c r="K11173" t="s">
        <v>137</v>
      </c>
      <c r="L11173" t="s">
        <v>31387</v>
      </c>
      <c r="M11173" t="s">
        <v>31388</v>
      </c>
      <c r="N11173">
        <v>1.3491666659999999</v>
      </c>
      <c r="O11173">
        <v>0</v>
      </c>
      <c r="P11173">
        <v>1</v>
      </c>
      <c r="Q11173">
        <v>0</v>
      </c>
      <c r="R11173">
        <v>0</v>
      </c>
      <c r="S11173">
        <v>0</v>
      </c>
      <c r="T11173">
        <v>1</v>
      </c>
      <c r="U11173">
        <v>0</v>
      </c>
      <c r="V11173">
        <v>0</v>
      </c>
      <c r="W11173">
        <v>0</v>
      </c>
      <c r="X11173">
        <v>2.9031164381166665E-3</v>
      </c>
      <c r="Y11173">
        <v>0</v>
      </c>
      <c r="Z11173">
        <v>0</v>
      </c>
      <c r="AA11173">
        <v>0</v>
      </c>
      <c r="AB11173">
        <v>0.46900121174576009</v>
      </c>
      <c r="AC11173">
        <v>0</v>
      </c>
      <c r="AD11173">
        <v>0</v>
      </c>
      <c r="AE11173">
        <v>0.47190432818387679</v>
      </c>
    </row>
    <row r="11174" spans="1:31" x14ac:dyDescent="0.25">
      <c r="A11174">
        <v>1689088</v>
      </c>
      <c r="B11174">
        <v>1</v>
      </c>
      <c r="C11174" t="s">
        <v>80</v>
      </c>
      <c r="D11174" t="s">
        <v>98</v>
      </c>
      <c r="E11174" t="s">
        <v>146</v>
      </c>
      <c r="F11174" t="s">
        <v>31389</v>
      </c>
      <c r="G11174" t="s">
        <v>222</v>
      </c>
      <c r="H11174" t="s">
        <v>143</v>
      </c>
      <c r="I11174" t="s">
        <v>135</v>
      </c>
      <c r="J11174" t="s">
        <v>136</v>
      </c>
      <c r="K11174" t="s">
        <v>137</v>
      </c>
      <c r="L11174" t="s">
        <v>31390</v>
      </c>
      <c r="M11174" t="s">
        <v>31391</v>
      </c>
      <c r="N11174">
        <v>0.93027777700000003</v>
      </c>
      <c r="O11174">
        <v>0</v>
      </c>
      <c r="P11174">
        <v>38</v>
      </c>
      <c r="Q11174">
        <v>0</v>
      </c>
      <c r="R11174">
        <v>26</v>
      </c>
      <c r="S11174">
        <v>0</v>
      </c>
      <c r="T11174">
        <v>5</v>
      </c>
      <c r="U11174">
        <v>0</v>
      </c>
      <c r="V11174">
        <v>0</v>
      </c>
      <c r="W11174">
        <v>0</v>
      </c>
      <c r="X11174">
        <v>9.2745890383078056</v>
      </c>
      <c r="Y11174">
        <v>0</v>
      </c>
      <c r="Z11174">
        <v>11.671375702574476</v>
      </c>
      <c r="AA11174">
        <v>0</v>
      </c>
      <c r="AB11174">
        <v>2.4230194316618157</v>
      </c>
      <c r="AC11174">
        <v>0</v>
      </c>
      <c r="AD11174">
        <v>0</v>
      </c>
      <c r="AE11174">
        <v>23.368984172544096</v>
      </c>
    </row>
    <row r="11175" spans="1:31" x14ac:dyDescent="0.25">
      <c r="A11175">
        <v>1689105</v>
      </c>
      <c r="B11175">
        <v>1</v>
      </c>
      <c r="C11175" t="s">
        <v>80</v>
      </c>
      <c r="D11175" t="s">
        <v>89</v>
      </c>
      <c r="E11175" t="s">
        <v>151</v>
      </c>
      <c r="F11175" t="s">
        <v>31392</v>
      </c>
      <c r="G11175" t="s">
        <v>222</v>
      </c>
      <c r="H11175" t="s">
        <v>143</v>
      </c>
      <c r="I11175" t="s">
        <v>135</v>
      </c>
      <c r="J11175" t="s">
        <v>136</v>
      </c>
      <c r="K11175" t="s">
        <v>137</v>
      </c>
      <c r="L11175" t="s">
        <v>31393</v>
      </c>
      <c r="M11175" t="s">
        <v>31394</v>
      </c>
      <c r="N11175">
        <v>2.1086111110000001</v>
      </c>
      <c r="O11175">
        <v>0</v>
      </c>
      <c r="P11175">
        <v>17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22.69837262048372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22.69837262048372</v>
      </c>
    </row>
    <row r="11176" spans="1:31" x14ac:dyDescent="0.25">
      <c r="A11176">
        <v>1689019</v>
      </c>
      <c r="B11176">
        <v>1</v>
      </c>
      <c r="C11176" t="s">
        <v>80</v>
      </c>
      <c r="D11176" t="s">
        <v>99</v>
      </c>
      <c r="E11176" t="s">
        <v>140</v>
      </c>
      <c r="F11176" t="s">
        <v>31395</v>
      </c>
      <c r="G11176" t="s">
        <v>197</v>
      </c>
      <c r="H11176" t="s">
        <v>143</v>
      </c>
      <c r="I11176" t="s">
        <v>135</v>
      </c>
      <c r="J11176" t="s">
        <v>136</v>
      </c>
      <c r="K11176" t="s">
        <v>137</v>
      </c>
      <c r="L11176" t="s">
        <v>31396</v>
      </c>
      <c r="M11176" t="s">
        <v>31397</v>
      </c>
      <c r="N11176">
        <v>4.187777777</v>
      </c>
      <c r="O11176">
        <v>0</v>
      </c>
      <c r="P11176">
        <v>1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0.37414016463940114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0.37414016463940114</v>
      </c>
    </row>
    <row r="11177" spans="1:31" x14ac:dyDescent="0.25">
      <c r="A11177">
        <v>1688879</v>
      </c>
      <c r="B11177">
        <v>1</v>
      </c>
      <c r="C11177" t="s">
        <v>81</v>
      </c>
      <c r="D11177" t="s">
        <v>122</v>
      </c>
      <c r="E11177" t="s">
        <v>131</v>
      </c>
      <c r="F11177" t="s">
        <v>3124</v>
      </c>
      <c r="G11177" t="s">
        <v>161</v>
      </c>
      <c r="H11177" t="s">
        <v>134</v>
      </c>
      <c r="I11177" t="s">
        <v>135</v>
      </c>
      <c r="J11177" t="s">
        <v>136</v>
      </c>
      <c r="K11177" t="s">
        <v>137</v>
      </c>
      <c r="L11177" t="s">
        <v>31398</v>
      </c>
      <c r="M11177" t="s">
        <v>31399</v>
      </c>
      <c r="N11177">
        <v>0.87611111100000005</v>
      </c>
      <c r="O11177">
        <v>1</v>
      </c>
      <c r="P11177">
        <v>516</v>
      </c>
      <c r="Q11177">
        <v>4</v>
      </c>
      <c r="R11177">
        <v>0</v>
      </c>
      <c r="S11177">
        <v>3</v>
      </c>
      <c r="T11177">
        <v>22</v>
      </c>
      <c r="U11177">
        <v>1</v>
      </c>
      <c r="V11177">
        <v>0</v>
      </c>
      <c r="W11177">
        <v>4.9201899184153346E-2</v>
      </c>
      <c r="X11177">
        <v>37.315206191233464</v>
      </c>
      <c r="Y11177">
        <v>1.3056354716639997</v>
      </c>
      <c r="Z11177">
        <v>0</v>
      </c>
      <c r="AA11177">
        <v>11.683024172472418</v>
      </c>
      <c r="AB11177">
        <v>2.6941683283103668</v>
      </c>
      <c r="AC11177">
        <v>0.866432379960135</v>
      </c>
      <c r="AD11177">
        <v>0</v>
      </c>
      <c r="AE11177">
        <v>53.913668442824537</v>
      </c>
    </row>
    <row r="11178" spans="1:31" x14ac:dyDescent="0.25">
      <c r="A11178">
        <v>1689128</v>
      </c>
      <c r="B11178">
        <v>1</v>
      </c>
      <c r="C11178" t="s">
        <v>81</v>
      </c>
      <c r="D11178" t="s">
        <v>114</v>
      </c>
      <c r="E11178" t="s">
        <v>140</v>
      </c>
      <c r="F11178" t="s">
        <v>31400</v>
      </c>
      <c r="G11178" t="s">
        <v>197</v>
      </c>
      <c r="H11178" t="s">
        <v>143</v>
      </c>
      <c r="I11178" t="s">
        <v>135</v>
      </c>
      <c r="J11178" t="s">
        <v>136</v>
      </c>
      <c r="K11178" t="s">
        <v>137</v>
      </c>
      <c r="L11178" t="s">
        <v>31401</v>
      </c>
      <c r="M11178" t="s">
        <v>31402</v>
      </c>
      <c r="N11178">
        <v>1.729166666</v>
      </c>
      <c r="O11178">
        <v>0</v>
      </c>
      <c r="P11178">
        <v>1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0.20487184600483194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0.20487184600483194</v>
      </c>
    </row>
    <row r="11179" spans="1:31" x14ac:dyDescent="0.25">
      <c r="A11179">
        <v>1689065</v>
      </c>
      <c r="B11179">
        <v>1</v>
      </c>
      <c r="C11179" t="s">
        <v>80</v>
      </c>
      <c r="D11179" t="s">
        <v>90</v>
      </c>
      <c r="E11179" t="s">
        <v>179</v>
      </c>
      <c r="F11179" t="s">
        <v>31403</v>
      </c>
      <c r="G11179" t="s">
        <v>166</v>
      </c>
      <c r="H11179" t="s">
        <v>181</v>
      </c>
      <c r="I11179" t="s">
        <v>135</v>
      </c>
      <c r="J11179" t="s">
        <v>136</v>
      </c>
      <c r="K11179" t="s">
        <v>167</v>
      </c>
      <c r="L11179" t="s">
        <v>31404</v>
      </c>
      <c r="M11179" t="s">
        <v>31405</v>
      </c>
      <c r="N11179">
        <v>0.240555555</v>
      </c>
      <c r="O11179">
        <v>0</v>
      </c>
      <c r="P11179">
        <v>29545</v>
      </c>
      <c r="Q11179">
        <v>0</v>
      </c>
      <c r="R11179">
        <v>0</v>
      </c>
      <c r="S11179">
        <v>6</v>
      </c>
      <c r="T11179">
        <v>5376</v>
      </c>
      <c r="U11179">
        <v>0</v>
      </c>
      <c r="V11179">
        <v>55</v>
      </c>
      <c r="W11179">
        <v>0</v>
      </c>
      <c r="X11179">
        <v>2602.5845770189167</v>
      </c>
      <c r="Y11179">
        <v>0</v>
      </c>
      <c r="Z11179">
        <v>0</v>
      </c>
      <c r="AA11179">
        <v>35.57050662231017</v>
      </c>
      <c r="AB11179">
        <v>1020.8525870133233</v>
      </c>
      <c r="AC11179">
        <v>0</v>
      </c>
      <c r="AD11179">
        <v>75.838232739056096</v>
      </c>
      <c r="AE11179">
        <v>3734.8459033936056</v>
      </c>
    </row>
    <row r="11180" spans="1:31" x14ac:dyDescent="0.25">
      <c r="A11180">
        <v>1689122</v>
      </c>
      <c r="B11180">
        <v>1</v>
      </c>
      <c r="C11180" t="s">
        <v>80</v>
      </c>
      <c r="D11180" t="s">
        <v>97</v>
      </c>
      <c r="E11180" t="s">
        <v>140</v>
      </c>
      <c r="F11180" t="s">
        <v>31406</v>
      </c>
      <c r="G11180" t="s">
        <v>209</v>
      </c>
      <c r="H11180" t="s">
        <v>143</v>
      </c>
      <c r="I11180" t="s">
        <v>135</v>
      </c>
      <c r="J11180" t="s">
        <v>136</v>
      </c>
      <c r="K11180" t="s">
        <v>137</v>
      </c>
      <c r="L11180" t="s">
        <v>31407</v>
      </c>
      <c r="M11180" t="s">
        <v>31408</v>
      </c>
      <c r="N11180">
        <v>1.4544444439999999</v>
      </c>
      <c r="O11180">
        <v>0</v>
      </c>
      <c r="P11180">
        <v>1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0.15455166480075003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0.15455166480075003</v>
      </c>
    </row>
    <row r="11181" spans="1:31" x14ac:dyDescent="0.25">
      <c r="A11181">
        <v>1689334</v>
      </c>
      <c r="B11181">
        <v>1</v>
      </c>
      <c r="C11181" t="s">
        <v>80</v>
      </c>
      <c r="D11181" t="s">
        <v>85</v>
      </c>
      <c r="E11181" t="s">
        <v>146</v>
      </c>
      <c r="F11181" t="s">
        <v>31409</v>
      </c>
      <c r="G11181" t="s">
        <v>202</v>
      </c>
      <c r="H11181" t="s">
        <v>143</v>
      </c>
      <c r="I11181" t="s">
        <v>135</v>
      </c>
      <c r="J11181" t="s">
        <v>136</v>
      </c>
      <c r="K11181" t="s">
        <v>137</v>
      </c>
      <c r="L11181" t="s">
        <v>31410</v>
      </c>
      <c r="M11181" t="s">
        <v>31411</v>
      </c>
      <c r="N11181">
        <v>1.5225</v>
      </c>
      <c r="O11181">
        <v>0</v>
      </c>
      <c r="P11181">
        <v>538</v>
      </c>
      <c r="Q11181">
        <v>0</v>
      </c>
      <c r="R11181">
        <v>0</v>
      </c>
      <c r="S11181">
        <v>0</v>
      </c>
      <c r="T11181">
        <v>48</v>
      </c>
      <c r="U11181">
        <v>0</v>
      </c>
      <c r="V11181">
        <v>0</v>
      </c>
      <c r="W11181">
        <v>0</v>
      </c>
      <c r="X11181">
        <v>226.63505352908044</v>
      </c>
      <c r="Y11181">
        <v>0</v>
      </c>
      <c r="Z11181">
        <v>0</v>
      </c>
      <c r="AA11181">
        <v>0</v>
      </c>
      <c r="AB11181">
        <v>36.739626131520808</v>
      </c>
      <c r="AC11181">
        <v>0</v>
      </c>
      <c r="AD11181">
        <v>0</v>
      </c>
      <c r="AE11181">
        <v>263.37467966060126</v>
      </c>
    </row>
    <row r="11182" spans="1:31" x14ac:dyDescent="0.25">
      <c r="A11182">
        <v>1688836</v>
      </c>
      <c r="B11182">
        <v>1</v>
      </c>
      <c r="C11182" t="s">
        <v>81</v>
      </c>
      <c r="D11182" t="s">
        <v>127</v>
      </c>
      <c r="E11182" t="s">
        <v>131</v>
      </c>
      <c r="F11182" t="s">
        <v>31412</v>
      </c>
      <c r="G11182" t="s">
        <v>161</v>
      </c>
      <c r="H11182" t="s">
        <v>134</v>
      </c>
      <c r="I11182" t="s">
        <v>135</v>
      </c>
      <c r="J11182" t="s">
        <v>136</v>
      </c>
      <c r="K11182" t="s">
        <v>137</v>
      </c>
      <c r="L11182" t="s">
        <v>31413</v>
      </c>
      <c r="M11182" t="s">
        <v>31414</v>
      </c>
      <c r="N11182">
        <v>1.2549999999999999</v>
      </c>
      <c r="O11182">
        <v>0</v>
      </c>
      <c r="P11182">
        <v>138</v>
      </c>
      <c r="Q11182">
        <v>12</v>
      </c>
      <c r="R11182">
        <v>38</v>
      </c>
      <c r="S11182">
        <v>11</v>
      </c>
      <c r="T11182">
        <v>12</v>
      </c>
      <c r="U11182">
        <v>1</v>
      </c>
      <c r="V11182">
        <v>1</v>
      </c>
      <c r="W11182">
        <v>0</v>
      </c>
      <c r="X11182">
        <v>29.724349800787522</v>
      </c>
      <c r="Y11182">
        <v>9.1426087465984409</v>
      </c>
      <c r="Z11182">
        <v>5.6479442127561574</v>
      </c>
      <c r="AA11182">
        <v>68.009833986016517</v>
      </c>
      <c r="AB11182">
        <v>3.3037728230173986</v>
      </c>
      <c r="AC11182">
        <v>53.294328413644536</v>
      </c>
      <c r="AD11182">
        <v>2.6552851102460249</v>
      </c>
      <c r="AE11182">
        <v>171.77812309306657</v>
      </c>
    </row>
    <row r="11183" spans="1:31" x14ac:dyDescent="0.25">
      <c r="A11183">
        <v>1688956</v>
      </c>
      <c r="B11183">
        <v>1</v>
      </c>
      <c r="C11183" t="s">
        <v>80</v>
      </c>
      <c r="D11183" t="s">
        <v>105</v>
      </c>
      <c r="E11183" t="s">
        <v>159</v>
      </c>
      <c r="F11183" t="s">
        <v>31415</v>
      </c>
      <c r="G11183" t="s">
        <v>596</v>
      </c>
      <c r="H11183" t="s">
        <v>134</v>
      </c>
      <c r="I11183" t="s">
        <v>135</v>
      </c>
      <c r="J11183" t="s">
        <v>136</v>
      </c>
      <c r="K11183" t="s">
        <v>137</v>
      </c>
      <c r="L11183" t="s">
        <v>31416</v>
      </c>
      <c r="M11183" t="s">
        <v>31417</v>
      </c>
      <c r="N11183">
        <v>1.47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1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217.54543393652477</v>
      </c>
      <c r="AD11183">
        <v>0</v>
      </c>
      <c r="AE11183">
        <v>217.54543393652477</v>
      </c>
    </row>
    <row r="11184" spans="1:31" x14ac:dyDescent="0.25">
      <c r="A11184">
        <v>1688979</v>
      </c>
      <c r="B11184">
        <v>1</v>
      </c>
      <c r="C11184" t="s">
        <v>81</v>
      </c>
      <c r="D11184" t="s">
        <v>122</v>
      </c>
      <c r="E11184" t="s">
        <v>159</v>
      </c>
      <c r="F11184" t="s">
        <v>31418</v>
      </c>
      <c r="G11184" t="s">
        <v>596</v>
      </c>
      <c r="H11184" t="s">
        <v>134</v>
      </c>
      <c r="I11184" t="s">
        <v>135</v>
      </c>
      <c r="J11184" t="s">
        <v>136</v>
      </c>
      <c r="K11184" t="s">
        <v>137</v>
      </c>
      <c r="L11184" t="s">
        <v>31419</v>
      </c>
      <c r="M11184" t="s">
        <v>31420</v>
      </c>
      <c r="N11184">
        <v>2.739166666</v>
      </c>
      <c r="O11184">
        <v>0</v>
      </c>
      <c r="P11184">
        <v>45</v>
      </c>
      <c r="Q11184">
        <v>0</v>
      </c>
      <c r="R11184">
        <v>0</v>
      </c>
      <c r="S11184">
        <v>0</v>
      </c>
      <c r="T11184">
        <v>1</v>
      </c>
      <c r="U11184">
        <v>0</v>
      </c>
      <c r="V11184">
        <v>0</v>
      </c>
      <c r="W11184">
        <v>0</v>
      </c>
      <c r="X11184">
        <v>23.885613229414499</v>
      </c>
      <c r="Y11184">
        <v>0</v>
      </c>
      <c r="Z11184">
        <v>0</v>
      </c>
      <c r="AA11184">
        <v>0</v>
      </c>
      <c r="AB11184">
        <v>0.35445335679630002</v>
      </c>
      <c r="AC11184">
        <v>0</v>
      </c>
      <c r="AD11184">
        <v>0</v>
      </c>
      <c r="AE11184">
        <v>24.240066586210798</v>
      </c>
    </row>
    <row r="11185" spans="1:31" x14ac:dyDescent="0.25">
      <c r="A11185">
        <v>1688936</v>
      </c>
      <c r="B11185">
        <v>1</v>
      </c>
      <c r="C11185" t="s">
        <v>81</v>
      </c>
      <c r="D11185" t="s">
        <v>118</v>
      </c>
      <c r="E11185" t="s">
        <v>131</v>
      </c>
      <c r="F11185" t="s">
        <v>31421</v>
      </c>
      <c r="G11185" t="s">
        <v>281</v>
      </c>
      <c r="H11185" t="s">
        <v>134</v>
      </c>
      <c r="I11185" t="s">
        <v>135</v>
      </c>
      <c r="J11185" t="s">
        <v>136</v>
      </c>
      <c r="K11185" t="s">
        <v>167</v>
      </c>
      <c r="L11185" t="s">
        <v>31422</v>
      </c>
      <c r="M11185" t="s">
        <v>31423</v>
      </c>
      <c r="N11185">
        <v>8.2391666659999991</v>
      </c>
      <c r="O11185">
        <v>1</v>
      </c>
      <c r="P11185">
        <v>950</v>
      </c>
      <c r="Q11185">
        <v>59</v>
      </c>
      <c r="R11185">
        <v>141</v>
      </c>
      <c r="S11185">
        <v>7</v>
      </c>
      <c r="T11185">
        <v>74</v>
      </c>
      <c r="U11185">
        <v>0</v>
      </c>
      <c r="V11185">
        <v>0</v>
      </c>
      <c r="W11185">
        <v>0</v>
      </c>
      <c r="X11185">
        <v>840.87592359281996</v>
      </c>
      <c r="Y11185">
        <v>237.38440835775924</v>
      </c>
      <c r="Z11185">
        <v>125.33541019093562</v>
      </c>
      <c r="AA11185">
        <v>354.96036547049636</v>
      </c>
      <c r="AB11185">
        <v>163.80412833447187</v>
      </c>
      <c r="AC11185">
        <v>0</v>
      </c>
      <c r="AD11185">
        <v>0</v>
      </c>
      <c r="AE11185">
        <v>1722.360235946483</v>
      </c>
    </row>
    <row r="11186" spans="1:31" x14ac:dyDescent="0.25">
      <c r="A11186">
        <v>1689185</v>
      </c>
      <c r="B11186">
        <v>1</v>
      </c>
      <c r="C11186" t="s">
        <v>80</v>
      </c>
      <c r="D11186" t="s">
        <v>85</v>
      </c>
      <c r="E11186" t="s">
        <v>140</v>
      </c>
      <c r="F11186" t="s">
        <v>8374</v>
      </c>
      <c r="G11186" t="s">
        <v>142</v>
      </c>
      <c r="H11186" t="s">
        <v>143</v>
      </c>
      <c r="I11186" t="s">
        <v>135</v>
      </c>
      <c r="J11186" t="s">
        <v>136</v>
      </c>
      <c r="K11186" t="s">
        <v>137</v>
      </c>
      <c r="L11186" t="s">
        <v>31424</v>
      </c>
      <c r="M11186" t="s">
        <v>31425</v>
      </c>
      <c r="N11186">
        <v>1.3052777769999999</v>
      </c>
      <c r="O11186">
        <v>0</v>
      </c>
      <c r="P11186">
        <v>15</v>
      </c>
      <c r="Q11186">
        <v>0</v>
      </c>
      <c r="R11186">
        <v>0</v>
      </c>
      <c r="S11186">
        <v>0</v>
      </c>
      <c r="T11186">
        <v>1</v>
      </c>
      <c r="U11186">
        <v>0</v>
      </c>
      <c r="V11186">
        <v>0</v>
      </c>
      <c r="W11186">
        <v>0</v>
      </c>
      <c r="X11186">
        <v>2.0306981931211014</v>
      </c>
      <c r="Y11186">
        <v>0</v>
      </c>
      <c r="Z11186">
        <v>0</v>
      </c>
      <c r="AA11186">
        <v>0</v>
      </c>
      <c r="AB11186">
        <v>5.3769707148300004E-2</v>
      </c>
      <c r="AC11186">
        <v>0</v>
      </c>
      <c r="AD11186">
        <v>0</v>
      </c>
      <c r="AE11186">
        <v>2.0844679002694013</v>
      </c>
    </row>
    <row r="11187" spans="1:31" x14ac:dyDescent="0.25">
      <c r="A11187">
        <v>1689042</v>
      </c>
      <c r="B11187">
        <v>1</v>
      </c>
      <c r="C11187" t="s">
        <v>80</v>
      </c>
      <c r="D11187" t="s">
        <v>108</v>
      </c>
      <c r="E11187" t="s">
        <v>146</v>
      </c>
      <c r="F11187" t="s">
        <v>31426</v>
      </c>
      <c r="G11187" t="s">
        <v>482</v>
      </c>
      <c r="H11187" t="s">
        <v>143</v>
      </c>
      <c r="I11187" t="s">
        <v>135</v>
      </c>
      <c r="J11187" t="s">
        <v>136</v>
      </c>
      <c r="K11187" t="s">
        <v>137</v>
      </c>
      <c r="L11187" t="s">
        <v>31427</v>
      </c>
      <c r="M11187" t="s">
        <v>31428</v>
      </c>
      <c r="N11187">
        <v>3.7349999999999999</v>
      </c>
      <c r="O11187">
        <v>0</v>
      </c>
      <c r="P11187">
        <v>14</v>
      </c>
      <c r="Q11187">
        <v>0</v>
      </c>
      <c r="R11187">
        <v>5</v>
      </c>
      <c r="S11187">
        <v>0</v>
      </c>
      <c r="T11187">
        <v>3</v>
      </c>
      <c r="U11187">
        <v>0</v>
      </c>
      <c r="V11187">
        <v>0</v>
      </c>
      <c r="W11187">
        <v>0</v>
      </c>
      <c r="X11187">
        <v>7.146864385531801</v>
      </c>
      <c r="Y11187">
        <v>0</v>
      </c>
      <c r="Z11187">
        <v>0.87814805511826244</v>
      </c>
      <c r="AA11187">
        <v>0</v>
      </c>
      <c r="AB11187">
        <v>6.0009401272451983</v>
      </c>
      <c r="AC11187">
        <v>0</v>
      </c>
      <c r="AD11187">
        <v>0</v>
      </c>
      <c r="AE11187">
        <v>14.025952567895263</v>
      </c>
    </row>
    <row r="11188" spans="1:31" x14ac:dyDescent="0.25">
      <c r="A11188">
        <v>1688999</v>
      </c>
      <c r="B11188">
        <v>1</v>
      </c>
      <c r="C11188" t="s">
        <v>80</v>
      </c>
      <c r="D11188" t="s">
        <v>99</v>
      </c>
      <c r="E11188" t="s">
        <v>164</v>
      </c>
      <c r="F11188" t="s">
        <v>20823</v>
      </c>
      <c r="G11188" t="s">
        <v>253</v>
      </c>
      <c r="H11188" t="s">
        <v>134</v>
      </c>
      <c r="I11188" t="s">
        <v>135</v>
      </c>
      <c r="J11188" t="s">
        <v>136</v>
      </c>
      <c r="K11188" t="s">
        <v>167</v>
      </c>
      <c r="L11188" t="s">
        <v>31429</v>
      </c>
      <c r="M11188" t="s">
        <v>31430</v>
      </c>
      <c r="N11188">
        <v>2.835</v>
      </c>
      <c r="O11188">
        <v>0</v>
      </c>
      <c r="P11188">
        <v>0</v>
      </c>
      <c r="Q11188">
        <v>0</v>
      </c>
      <c r="R11188">
        <v>0</v>
      </c>
      <c r="S11188">
        <v>8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0</v>
      </c>
      <c r="AA11188">
        <v>320.7130546818604</v>
      </c>
      <c r="AB11188">
        <v>0</v>
      </c>
      <c r="AC11188">
        <v>0</v>
      </c>
      <c r="AD11188">
        <v>0</v>
      </c>
      <c r="AE11188">
        <v>320.7130546818604</v>
      </c>
    </row>
    <row r="11189" spans="1:31" x14ac:dyDescent="0.25">
      <c r="A11189">
        <v>1689248</v>
      </c>
      <c r="B11189">
        <v>1</v>
      </c>
      <c r="C11189" t="s">
        <v>80</v>
      </c>
      <c r="D11189" t="s">
        <v>92</v>
      </c>
      <c r="E11189" t="s">
        <v>131</v>
      </c>
      <c r="F11189" t="s">
        <v>31431</v>
      </c>
      <c r="G11189" t="s">
        <v>161</v>
      </c>
      <c r="H11189" t="s">
        <v>134</v>
      </c>
      <c r="I11189" t="s">
        <v>135</v>
      </c>
      <c r="J11189" t="s">
        <v>136</v>
      </c>
      <c r="K11189" t="s">
        <v>137</v>
      </c>
      <c r="L11189" t="s">
        <v>31432</v>
      </c>
      <c r="M11189" t="s">
        <v>31433</v>
      </c>
      <c r="N11189">
        <v>0.71333333300000001</v>
      </c>
      <c r="O11189">
        <v>18</v>
      </c>
      <c r="P11189">
        <v>2</v>
      </c>
      <c r="Q11189">
        <v>1</v>
      </c>
      <c r="R11189">
        <v>0</v>
      </c>
      <c r="S11189">
        <v>13</v>
      </c>
      <c r="T11189">
        <v>0</v>
      </c>
      <c r="U11189">
        <v>0</v>
      </c>
      <c r="V11189">
        <v>0</v>
      </c>
      <c r="W11189">
        <v>85.386063930860772</v>
      </c>
      <c r="X11189">
        <v>0.98773291446694278</v>
      </c>
      <c r="Y11189">
        <v>3.755288439673377</v>
      </c>
      <c r="Z11189">
        <v>0</v>
      </c>
      <c r="AA11189">
        <v>33.523702701551727</v>
      </c>
      <c r="AB11189">
        <v>0</v>
      </c>
      <c r="AC11189">
        <v>0</v>
      </c>
      <c r="AD11189">
        <v>0</v>
      </c>
      <c r="AE11189">
        <v>123.65278798655282</v>
      </c>
    </row>
    <row r="11190" spans="1:31" x14ac:dyDescent="0.25">
      <c r="A11190">
        <v>1689062</v>
      </c>
      <c r="B11190">
        <v>1</v>
      </c>
      <c r="C11190" t="s">
        <v>81</v>
      </c>
      <c r="D11190" t="s">
        <v>125</v>
      </c>
      <c r="E11190" t="s">
        <v>146</v>
      </c>
      <c r="F11190" t="s">
        <v>31434</v>
      </c>
      <c r="G11190" t="s">
        <v>148</v>
      </c>
      <c r="H11190" t="s">
        <v>143</v>
      </c>
      <c r="I11190" t="s">
        <v>135</v>
      </c>
      <c r="J11190" t="s">
        <v>136</v>
      </c>
      <c r="K11190" t="s">
        <v>137</v>
      </c>
      <c r="L11190" t="s">
        <v>31435</v>
      </c>
      <c r="M11190" t="s">
        <v>31436</v>
      </c>
      <c r="N11190">
        <v>1.4580555550000001</v>
      </c>
      <c r="O11190">
        <v>0</v>
      </c>
      <c r="P11190">
        <v>0</v>
      </c>
      <c r="Q11190">
        <v>0</v>
      </c>
      <c r="R11190">
        <v>7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2.7814929737936303</v>
      </c>
      <c r="AA11190">
        <v>0</v>
      </c>
      <c r="AB11190">
        <v>0</v>
      </c>
      <c r="AC11190">
        <v>0</v>
      </c>
      <c r="AD11190">
        <v>0</v>
      </c>
      <c r="AE11190">
        <v>2.7814929737936303</v>
      </c>
    </row>
    <row r="11191" spans="1:31" x14ac:dyDescent="0.25">
      <c r="A11191">
        <v>1689039</v>
      </c>
      <c r="B11191">
        <v>1</v>
      </c>
      <c r="C11191" t="s">
        <v>80</v>
      </c>
      <c r="D11191" t="s">
        <v>90</v>
      </c>
      <c r="E11191" t="s">
        <v>140</v>
      </c>
      <c r="F11191" t="s">
        <v>31437</v>
      </c>
      <c r="G11191" t="s">
        <v>197</v>
      </c>
      <c r="H11191" t="s">
        <v>143</v>
      </c>
      <c r="I11191" t="s">
        <v>135</v>
      </c>
      <c r="J11191" t="s">
        <v>136</v>
      </c>
      <c r="K11191" t="s">
        <v>137</v>
      </c>
      <c r="L11191" t="s">
        <v>31438</v>
      </c>
      <c r="M11191" t="s">
        <v>31439</v>
      </c>
      <c r="N11191">
        <v>1.341111111</v>
      </c>
      <c r="O11191">
        <v>0</v>
      </c>
      <c r="P11191">
        <v>1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0.12140963050629112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0.12140963050629112</v>
      </c>
    </row>
    <row r="11192" spans="1:31" x14ac:dyDescent="0.25">
      <c r="A11192">
        <v>1688916</v>
      </c>
      <c r="B11192">
        <v>1</v>
      </c>
      <c r="C11192" t="s">
        <v>80</v>
      </c>
      <c r="D11192" t="s">
        <v>94</v>
      </c>
      <c r="E11192" t="s">
        <v>151</v>
      </c>
      <c r="F11192" t="s">
        <v>31440</v>
      </c>
      <c r="G11192" t="s">
        <v>153</v>
      </c>
      <c r="H11192" t="s">
        <v>143</v>
      </c>
      <c r="I11192" t="s">
        <v>135</v>
      </c>
      <c r="J11192" t="s">
        <v>136</v>
      </c>
      <c r="K11192" t="s">
        <v>137</v>
      </c>
      <c r="L11192" t="s">
        <v>31441</v>
      </c>
      <c r="M11192" t="s">
        <v>31442</v>
      </c>
      <c r="N11192">
        <v>1.4288888879999999</v>
      </c>
      <c r="O11192">
        <v>0</v>
      </c>
      <c r="P11192">
        <v>30</v>
      </c>
      <c r="Q11192">
        <v>0</v>
      </c>
      <c r="R11192">
        <v>5</v>
      </c>
      <c r="S11192">
        <v>0</v>
      </c>
      <c r="T11192">
        <v>7</v>
      </c>
      <c r="U11192">
        <v>0</v>
      </c>
      <c r="V11192">
        <v>0</v>
      </c>
      <c r="W11192">
        <v>0</v>
      </c>
      <c r="X11192">
        <v>13.621139904963568</v>
      </c>
      <c r="Y11192">
        <v>0</v>
      </c>
      <c r="Z11192">
        <v>4.0401463651637366</v>
      </c>
      <c r="AA11192">
        <v>0</v>
      </c>
      <c r="AB11192">
        <v>3.637656134679093</v>
      </c>
      <c r="AC11192">
        <v>0</v>
      </c>
      <c r="AD11192">
        <v>0</v>
      </c>
      <c r="AE11192">
        <v>21.2989424048064</v>
      </c>
    </row>
    <row r="11193" spans="1:31" x14ac:dyDescent="0.25">
      <c r="A11193">
        <v>1689254</v>
      </c>
      <c r="B11193">
        <v>1</v>
      </c>
      <c r="C11193" t="s">
        <v>81</v>
      </c>
      <c r="D11193" t="s">
        <v>128</v>
      </c>
      <c r="E11193" t="s">
        <v>140</v>
      </c>
      <c r="F11193" t="s">
        <v>31443</v>
      </c>
      <c r="G11193" t="s">
        <v>197</v>
      </c>
      <c r="H11193" t="s">
        <v>143</v>
      </c>
      <c r="I11193" t="s">
        <v>135</v>
      </c>
      <c r="J11193" t="s">
        <v>136</v>
      </c>
      <c r="K11193" t="s">
        <v>137</v>
      </c>
      <c r="L11193" t="s">
        <v>31444</v>
      </c>
      <c r="M11193" t="s">
        <v>31445</v>
      </c>
      <c r="N11193">
        <v>3.3027777770000002</v>
      </c>
      <c r="O11193">
        <v>0</v>
      </c>
      <c r="P11193">
        <v>1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0.31000233794104615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0.31000233794104615</v>
      </c>
    </row>
    <row r="11194" spans="1:31" x14ac:dyDescent="0.25">
      <c r="A11194">
        <v>1688939</v>
      </c>
      <c r="B11194">
        <v>1</v>
      </c>
      <c r="C11194" t="s">
        <v>80</v>
      </c>
      <c r="D11194" t="s">
        <v>96</v>
      </c>
      <c r="E11194" t="s">
        <v>140</v>
      </c>
      <c r="F11194" t="s">
        <v>31446</v>
      </c>
      <c r="G11194" t="s">
        <v>142</v>
      </c>
      <c r="H11194" t="s">
        <v>143</v>
      </c>
      <c r="I11194" t="s">
        <v>135</v>
      </c>
      <c r="J11194" t="s">
        <v>136</v>
      </c>
      <c r="K11194" t="s">
        <v>137</v>
      </c>
      <c r="L11194" t="s">
        <v>31447</v>
      </c>
      <c r="M11194" t="s">
        <v>31448</v>
      </c>
      <c r="N11194">
        <v>3.4894444440000001</v>
      </c>
      <c r="O11194">
        <v>0</v>
      </c>
      <c r="P11194">
        <v>1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1.1950968644630391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1.1950968644630391</v>
      </c>
    </row>
    <row r="11195" spans="1:31" x14ac:dyDescent="0.25">
      <c r="A11195">
        <v>1689208</v>
      </c>
      <c r="B11195">
        <v>1</v>
      </c>
      <c r="C11195" t="s">
        <v>80</v>
      </c>
      <c r="D11195" t="s">
        <v>104</v>
      </c>
      <c r="E11195" t="s">
        <v>140</v>
      </c>
      <c r="F11195" t="s">
        <v>31449</v>
      </c>
      <c r="G11195" t="s">
        <v>197</v>
      </c>
      <c r="H11195" t="s">
        <v>143</v>
      </c>
      <c r="I11195" t="s">
        <v>135</v>
      </c>
      <c r="J11195" t="s">
        <v>136</v>
      </c>
      <c r="K11195" t="s">
        <v>137</v>
      </c>
      <c r="L11195" t="s">
        <v>31450</v>
      </c>
      <c r="M11195" t="s">
        <v>31451</v>
      </c>
      <c r="N11195">
        <v>2.7830555549999998</v>
      </c>
      <c r="O11195">
        <v>0</v>
      </c>
      <c r="P11195">
        <v>1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5.6964094419704167E-2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5.6964094419704167E-2</v>
      </c>
    </row>
    <row r="11196" spans="1:31" x14ac:dyDescent="0.25">
      <c r="A11196">
        <v>1689171</v>
      </c>
      <c r="B11196">
        <v>1</v>
      </c>
      <c r="C11196" t="s">
        <v>81</v>
      </c>
      <c r="D11196" t="s">
        <v>115</v>
      </c>
      <c r="E11196" t="s">
        <v>151</v>
      </c>
      <c r="F11196" t="s">
        <v>31452</v>
      </c>
      <c r="G11196" t="s">
        <v>153</v>
      </c>
      <c r="H11196" t="s">
        <v>143</v>
      </c>
      <c r="I11196" t="s">
        <v>135</v>
      </c>
      <c r="J11196" t="s">
        <v>136</v>
      </c>
      <c r="K11196" t="s">
        <v>137</v>
      </c>
      <c r="L11196" t="s">
        <v>31453</v>
      </c>
      <c r="M11196" t="s">
        <v>31454</v>
      </c>
      <c r="N11196">
        <v>1.8911111110000001</v>
      </c>
      <c r="O11196">
        <v>0</v>
      </c>
      <c r="P11196">
        <v>15</v>
      </c>
      <c r="Q11196">
        <v>0</v>
      </c>
      <c r="R11196">
        <v>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3.3372322315766039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3.3372322315766039</v>
      </c>
    </row>
    <row r="11197" spans="1:31" x14ac:dyDescent="0.25">
      <c r="A11197">
        <v>1689271</v>
      </c>
      <c r="B11197">
        <v>1</v>
      </c>
      <c r="C11197" t="s">
        <v>80</v>
      </c>
      <c r="D11197" t="s">
        <v>82</v>
      </c>
      <c r="E11197" t="s">
        <v>146</v>
      </c>
      <c r="F11197" t="s">
        <v>20431</v>
      </c>
      <c r="G11197" t="s">
        <v>148</v>
      </c>
      <c r="H11197" t="s">
        <v>143</v>
      </c>
      <c r="I11197" t="s">
        <v>135</v>
      </c>
      <c r="J11197" t="s">
        <v>136</v>
      </c>
      <c r="K11197" t="s">
        <v>137</v>
      </c>
      <c r="L11197" t="s">
        <v>31455</v>
      </c>
      <c r="M11197" t="s">
        <v>31456</v>
      </c>
      <c r="N11197">
        <v>1.250555555</v>
      </c>
      <c r="O11197">
        <v>0</v>
      </c>
      <c r="P11197">
        <v>283</v>
      </c>
      <c r="Q11197">
        <v>0</v>
      </c>
      <c r="R11197">
        <v>0</v>
      </c>
      <c r="S11197">
        <v>0</v>
      </c>
      <c r="T11197">
        <v>12</v>
      </c>
      <c r="U11197">
        <v>0</v>
      </c>
      <c r="V11197">
        <v>0</v>
      </c>
      <c r="W11197">
        <v>0</v>
      </c>
      <c r="X11197">
        <v>139.99905075443326</v>
      </c>
      <c r="Y11197">
        <v>0</v>
      </c>
      <c r="Z11197">
        <v>0</v>
      </c>
      <c r="AA11197">
        <v>0</v>
      </c>
      <c r="AB11197">
        <v>12.037422253346346</v>
      </c>
      <c r="AC11197">
        <v>0</v>
      </c>
      <c r="AD11197">
        <v>0</v>
      </c>
      <c r="AE11197">
        <v>152.03647300777959</v>
      </c>
    </row>
    <row r="11198" spans="1:31" x14ac:dyDescent="0.25">
      <c r="A11198">
        <v>1689025</v>
      </c>
      <c r="B11198">
        <v>1</v>
      </c>
      <c r="C11198" t="s">
        <v>80</v>
      </c>
      <c r="D11198" t="s">
        <v>106</v>
      </c>
      <c r="E11198" t="s">
        <v>151</v>
      </c>
      <c r="F11198" t="s">
        <v>13710</v>
      </c>
      <c r="G11198" t="s">
        <v>1774</v>
      </c>
      <c r="H11198" t="s">
        <v>143</v>
      </c>
      <c r="I11198" t="s">
        <v>135</v>
      </c>
      <c r="J11198" t="s">
        <v>136</v>
      </c>
      <c r="K11198" t="s">
        <v>137</v>
      </c>
      <c r="L11198" t="s">
        <v>31457</v>
      </c>
      <c r="M11198" t="s">
        <v>31458</v>
      </c>
      <c r="N11198">
        <v>2.4449999999999998</v>
      </c>
      <c r="O11198">
        <v>0</v>
      </c>
      <c r="P11198">
        <v>46</v>
      </c>
      <c r="Q11198">
        <v>0</v>
      </c>
      <c r="R11198">
        <v>1</v>
      </c>
      <c r="S11198">
        <v>0</v>
      </c>
      <c r="T11198">
        <v>8</v>
      </c>
      <c r="U11198">
        <v>0</v>
      </c>
      <c r="V11198">
        <v>0</v>
      </c>
      <c r="W11198">
        <v>0</v>
      </c>
      <c r="X11198">
        <v>16.105228182622497</v>
      </c>
      <c r="Y11198">
        <v>0</v>
      </c>
      <c r="Z11198">
        <v>2.5937887030626201</v>
      </c>
      <c r="AA11198">
        <v>0</v>
      </c>
      <c r="AB11198">
        <v>2.9167485349673701</v>
      </c>
      <c r="AC11198">
        <v>0</v>
      </c>
      <c r="AD11198">
        <v>0</v>
      </c>
      <c r="AE11198">
        <v>21.615765420652487</v>
      </c>
    </row>
    <row r="11199" spans="1:31" x14ac:dyDescent="0.25">
      <c r="A11199">
        <v>1688982</v>
      </c>
      <c r="B11199">
        <v>1</v>
      </c>
      <c r="C11199" t="s">
        <v>80</v>
      </c>
      <c r="D11199" t="s">
        <v>84</v>
      </c>
      <c r="E11199" t="s">
        <v>146</v>
      </c>
      <c r="F11199" t="s">
        <v>31459</v>
      </c>
      <c r="G11199" t="s">
        <v>403</v>
      </c>
      <c r="H11199" t="s">
        <v>143</v>
      </c>
      <c r="I11199" t="s">
        <v>135</v>
      </c>
      <c r="J11199" t="s">
        <v>136</v>
      </c>
      <c r="K11199" t="s">
        <v>137</v>
      </c>
      <c r="L11199" t="s">
        <v>31460</v>
      </c>
      <c r="M11199" t="s">
        <v>31461</v>
      </c>
      <c r="N11199">
        <v>0.515833333</v>
      </c>
      <c r="O11199">
        <v>0</v>
      </c>
      <c r="P11199">
        <v>31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4.9670203395067345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4.9670203395067345</v>
      </c>
    </row>
    <row r="11200" spans="1:31" x14ac:dyDescent="0.25">
      <c r="A11200">
        <v>1688959</v>
      </c>
      <c r="B11200">
        <v>1</v>
      </c>
      <c r="C11200" t="s">
        <v>80</v>
      </c>
      <c r="D11200" t="s">
        <v>92</v>
      </c>
      <c r="E11200" t="s">
        <v>146</v>
      </c>
      <c r="F11200" t="s">
        <v>31462</v>
      </c>
      <c r="G11200" t="s">
        <v>281</v>
      </c>
      <c r="H11200" t="s">
        <v>143</v>
      </c>
      <c r="I11200" t="s">
        <v>135</v>
      </c>
      <c r="J11200" t="s">
        <v>136</v>
      </c>
      <c r="K11200" t="s">
        <v>167</v>
      </c>
      <c r="L11200" t="s">
        <v>31463</v>
      </c>
      <c r="M11200" t="s">
        <v>31464</v>
      </c>
      <c r="N11200">
        <v>3.5474999999999999</v>
      </c>
      <c r="O11200">
        <v>0</v>
      </c>
      <c r="P11200">
        <v>114</v>
      </c>
      <c r="Q11200">
        <v>0</v>
      </c>
      <c r="R11200">
        <v>0</v>
      </c>
      <c r="S11200">
        <v>0</v>
      </c>
      <c r="T11200">
        <v>6</v>
      </c>
      <c r="U11200">
        <v>0</v>
      </c>
      <c r="V11200">
        <v>0</v>
      </c>
      <c r="W11200">
        <v>0</v>
      </c>
      <c r="X11200">
        <v>204.79102448916962</v>
      </c>
      <c r="Y11200">
        <v>0</v>
      </c>
      <c r="Z11200">
        <v>0</v>
      </c>
      <c r="AA11200">
        <v>0</v>
      </c>
      <c r="AB11200">
        <v>11.3714295166158</v>
      </c>
      <c r="AC11200">
        <v>0</v>
      </c>
      <c r="AD11200">
        <v>0</v>
      </c>
      <c r="AE11200">
        <v>216.16245400578541</v>
      </c>
    </row>
    <row r="11201" spans="1:31" x14ac:dyDescent="0.25">
      <c r="A11201">
        <v>1688853</v>
      </c>
      <c r="B11201">
        <v>1</v>
      </c>
      <c r="C11201" t="s">
        <v>80</v>
      </c>
      <c r="D11201" t="s">
        <v>82</v>
      </c>
      <c r="E11201" t="s">
        <v>164</v>
      </c>
      <c r="F11201" t="s">
        <v>31465</v>
      </c>
      <c r="G11201" t="s">
        <v>166</v>
      </c>
      <c r="H11201" t="s">
        <v>181</v>
      </c>
      <c r="I11201" t="s">
        <v>135</v>
      </c>
      <c r="J11201" t="s">
        <v>136</v>
      </c>
      <c r="K11201" t="s">
        <v>167</v>
      </c>
      <c r="L11201" t="s">
        <v>31466</v>
      </c>
      <c r="M11201" t="s">
        <v>31467</v>
      </c>
      <c r="N11201">
        <v>0.17694444400000001</v>
      </c>
      <c r="O11201">
        <v>0</v>
      </c>
      <c r="P11201">
        <v>2859</v>
      </c>
      <c r="Q11201">
        <v>0</v>
      </c>
      <c r="R11201">
        <v>0</v>
      </c>
      <c r="S11201">
        <v>2</v>
      </c>
      <c r="T11201">
        <v>342</v>
      </c>
      <c r="U11201">
        <v>1</v>
      </c>
      <c r="V11201">
        <v>3</v>
      </c>
      <c r="W11201">
        <v>0</v>
      </c>
      <c r="X11201">
        <v>224.41324860150991</v>
      </c>
      <c r="Y11201">
        <v>0</v>
      </c>
      <c r="Z11201">
        <v>0</v>
      </c>
      <c r="AA11201">
        <v>3.121376954059</v>
      </c>
      <c r="AB11201">
        <v>23.19407673253718</v>
      </c>
      <c r="AC11201">
        <v>4.8115522705877893</v>
      </c>
      <c r="AD11201">
        <v>9.4066726575246662</v>
      </c>
      <c r="AE11201">
        <v>264.94692721621857</v>
      </c>
    </row>
    <row r="11202" spans="1:31" x14ac:dyDescent="0.25">
      <c r="A11202">
        <v>1689188</v>
      </c>
      <c r="B11202">
        <v>1</v>
      </c>
      <c r="C11202" t="s">
        <v>81</v>
      </c>
      <c r="D11202" t="s">
        <v>113</v>
      </c>
      <c r="E11202" t="s">
        <v>140</v>
      </c>
      <c r="F11202" t="s">
        <v>31468</v>
      </c>
      <c r="G11202" t="s">
        <v>197</v>
      </c>
      <c r="H11202" t="s">
        <v>143</v>
      </c>
      <c r="I11202" t="s">
        <v>135</v>
      </c>
      <c r="J11202" t="s">
        <v>136</v>
      </c>
      <c r="K11202" t="s">
        <v>137</v>
      </c>
      <c r="L11202" t="s">
        <v>31469</v>
      </c>
      <c r="M11202" t="s">
        <v>31470</v>
      </c>
      <c r="N11202">
        <v>1.151944444</v>
      </c>
      <c r="O11202">
        <v>0</v>
      </c>
      <c r="P11202">
        <v>0</v>
      </c>
      <c r="Q11202">
        <v>0</v>
      </c>
      <c r="R11202">
        <v>10</v>
      </c>
      <c r="S11202">
        <v>0</v>
      </c>
      <c r="T11202">
        <v>1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6.3506860520803414</v>
      </c>
      <c r="AA11202">
        <v>0</v>
      </c>
      <c r="AB11202">
        <v>1.7431156252325222</v>
      </c>
      <c r="AC11202">
        <v>0</v>
      </c>
      <c r="AD11202">
        <v>0</v>
      </c>
      <c r="AE11202">
        <v>8.0938016773128645</v>
      </c>
    </row>
    <row r="11203" spans="1:31" x14ac:dyDescent="0.25">
      <c r="A11203">
        <v>1689045</v>
      </c>
      <c r="B11203">
        <v>1</v>
      </c>
      <c r="C11203" t="s">
        <v>81</v>
      </c>
      <c r="D11203" t="s">
        <v>112</v>
      </c>
      <c r="E11203" t="s">
        <v>131</v>
      </c>
      <c r="F11203" t="s">
        <v>3398</v>
      </c>
      <c r="G11203" t="s">
        <v>161</v>
      </c>
      <c r="H11203" t="s">
        <v>134</v>
      </c>
      <c r="I11203" t="s">
        <v>135</v>
      </c>
      <c r="J11203" t="s">
        <v>136</v>
      </c>
      <c r="K11203" t="s">
        <v>137</v>
      </c>
      <c r="L11203" t="s">
        <v>31471</v>
      </c>
      <c r="M11203" t="s">
        <v>31472</v>
      </c>
      <c r="N11203">
        <v>2.14</v>
      </c>
      <c r="O11203">
        <v>3</v>
      </c>
      <c r="P11203">
        <v>2080</v>
      </c>
      <c r="Q11203">
        <v>119</v>
      </c>
      <c r="R11203">
        <v>370</v>
      </c>
      <c r="S11203">
        <v>32</v>
      </c>
      <c r="T11203">
        <v>175</v>
      </c>
      <c r="U11203">
        <v>2</v>
      </c>
      <c r="V11203">
        <v>0</v>
      </c>
      <c r="W11203">
        <v>1.0053836476223501</v>
      </c>
      <c r="X11203">
        <v>684.92625090831473</v>
      </c>
      <c r="Y11203">
        <v>41.844761555079693</v>
      </c>
      <c r="Z11203">
        <v>68.740790519959603</v>
      </c>
      <c r="AA11203">
        <v>189.15880519324836</v>
      </c>
      <c r="AB11203">
        <v>116.2198021885855</v>
      </c>
      <c r="AC11203">
        <v>118.6493386110115</v>
      </c>
      <c r="AD11203">
        <v>0</v>
      </c>
      <c r="AE11203">
        <v>1220.5451326238217</v>
      </c>
    </row>
    <row r="11204" spans="1:31" x14ac:dyDescent="0.25">
      <c r="A11204">
        <v>1689011</v>
      </c>
      <c r="B11204">
        <v>1</v>
      </c>
      <c r="C11204" t="s">
        <v>80</v>
      </c>
      <c r="D11204" t="s">
        <v>83</v>
      </c>
      <c r="E11204" t="s">
        <v>140</v>
      </c>
      <c r="F11204" t="s">
        <v>31473</v>
      </c>
      <c r="G11204" t="s">
        <v>197</v>
      </c>
      <c r="H11204" t="s">
        <v>143</v>
      </c>
      <c r="I11204" t="s">
        <v>135</v>
      </c>
      <c r="J11204" t="s">
        <v>136</v>
      </c>
      <c r="K11204" t="s">
        <v>137</v>
      </c>
      <c r="L11204" t="s">
        <v>31474</v>
      </c>
      <c r="M11204" t="s">
        <v>31475</v>
      </c>
      <c r="N11204">
        <v>2.6127777769999998</v>
      </c>
      <c r="O11204">
        <v>0</v>
      </c>
      <c r="P11204">
        <v>5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6.1536014672469559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6.1536014672469559</v>
      </c>
    </row>
    <row r="11205" spans="1:31" x14ac:dyDescent="0.25">
      <c r="A11205">
        <v>1689157</v>
      </c>
      <c r="B11205">
        <v>1</v>
      </c>
      <c r="C11205" t="s">
        <v>81</v>
      </c>
      <c r="D11205" t="s">
        <v>115</v>
      </c>
      <c r="E11205" t="s">
        <v>151</v>
      </c>
      <c r="F11205" t="s">
        <v>31476</v>
      </c>
      <c r="G11205" t="s">
        <v>153</v>
      </c>
      <c r="H11205" t="s">
        <v>143</v>
      </c>
      <c r="I11205" t="s">
        <v>135</v>
      </c>
      <c r="J11205" t="s">
        <v>136</v>
      </c>
      <c r="K11205" t="s">
        <v>137</v>
      </c>
      <c r="L11205" t="s">
        <v>31477</v>
      </c>
      <c r="M11205" t="s">
        <v>31478</v>
      </c>
      <c r="N11205">
        <v>1.6347222219999999</v>
      </c>
      <c r="O11205">
        <v>0</v>
      </c>
      <c r="P11205">
        <v>23</v>
      </c>
      <c r="Q11205">
        <v>0</v>
      </c>
      <c r="R11205">
        <v>0</v>
      </c>
      <c r="S11205">
        <v>0</v>
      </c>
      <c r="T11205">
        <v>3</v>
      </c>
      <c r="U11205">
        <v>0</v>
      </c>
      <c r="V11205">
        <v>0</v>
      </c>
      <c r="W11205">
        <v>0</v>
      </c>
      <c r="X11205">
        <v>3.625944849714406</v>
      </c>
      <c r="Y11205">
        <v>0</v>
      </c>
      <c r="Z11205">
        <v>0</v>
      </c>
      <c r="AA11205">
        <v>0</v>
      </c>
      <c r="AB11205">
        <v>0.34507230323007371</v>
      </c>
      <c r="AC11205">
        <v>0</v>
      </c>
      <c r="AD11205">
        <v>0</v>
      </c>
      <c r="AE11205">
        <v>3.9710171529444795</v>
      </c>
    </row>
    <row r="11206" spans="1:31" x14ac:dyDescent="0.25">
      <c r="A11206">
        <v>1689174</v>
      </c>
      <c r="B11206">
        <v>1</v>
      </c>
      <c r="C11206" t="s">
        <v>81</v>
      </c>
      <c r="D11206" t="s">
        <v>122</v>
      </c>
      <c r="E11206" t="s">
        <v>146</v>
      </c>
      <c r="F11206" t="s">
        <v>3100</v>
      </c>
      <c r="G11206" t="s">
        <v>148</v>
      </c>
      <c r="H11206" t="s">
        <v>143</v>
      </c>
      <c r="I11206" t="s">
        <v>135</v>
      </c>
      <c r="J11206" t="s">
        <v>136</v>
      </c>
      <c r="K11206" t="s">
        <v>137</v>
      </c>
      <c r="L11206" t="s">
        <v>31479</v>
      </c>
      <c r="M11206" t="s">
        <v>31480</v>
      </c>
      <c r="N11206">
        <v>1.369444444</v>
      </c>
      <c r="O11206">
        <v>0</v>
      </c>
      <c r="P11206">
        <v>16</v>
      </c>
      <c r="Q11206">
        <v>0</v>
      </c>
      <c r="R11206">
        <v>9</v>
      </c>
      <c r="S11206">
        <v>0</v>
      </c>
      <c r="T11206">
        <v>8</v>
      </c>
      <c r="U11206">
        <v>0</v>
      </c>
      <c r="V11206">
        <v>0</v>
      </c>
      <c r="W11206">
        <v>0</v>
      </c>
      <c r="X11206">
        <v>1.5030671991075002</v>
      </c>
      <c r="Y11206">
        <v>0</v>
      </c>
      <c r="Z11206">
        <v>1.5062607387353826</v>
      </c>
      <c r="AA11206">
        <v>0</v>
      </c>
      <c r="AB11206">
        <v>13.750715653966866</v>
      </c>
      <c r="AC11206">
        <v>0</v>
      </c>
      <c r="AD11206">
        <v>0</v>
      </c>
      <c r="AE11206">
        <v>16.760043591809747</v>
      </c>
    </row>
    <row r="11207" spans="1:31" x14ac:dyDescent="0.25">
      <c r="A11207">
        <v>1689320</v>
      </c>
      <c r="B11207">
        <v>1</v>
      </c>
      <c r="C11207" t="s">
        <v>81</v>
      </c>
      <c r="D11207" t="s">
        <v>128</v>
      </c>
      <c r="E11207" t="s">
        <v>151</v>
      </c>
      <c r="F11207" t="s">
        <v>31481</v>
      </c>
      <c r="G11207" t="s">
        <v>153</v>
      </c>
      <c r="H11207" t="s">
        <v>143</v>
      </c>
      <c r="I11207" t="s">
        <v>135</v>
      </c>
      <c r="J11207" t="s">
        <v>136</v>
      </c>
      <c r="K11207" t="s">
        <v>137</v>
      </c>
      <c r="L11207" t="s">
        <v>31482</v>
      </c>
      <c r="M11207" t="s">
        <v>31483</v>
      </c>
      <c r="N11207">
        <v>2.4325000000000001</v>
      </c>
      <c r="O11207">
        <v>0</v>
      </c>
      <c r="P11207">
        <v>22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9.6086171871532411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9.6086171871532411</v>
      </c>
    </row>
    <row r="11208" spans="1:31" x14ac:dyDescent="0.25">
      <c r="A11208">
        <v>1689071</v>
      </c>
      <c r="B11208">
        <v>1</v>
      </c>
      <c r="C11208" t="s">
        <v>81</v>
      </c>
      <c r="D11208" t="s">
        <v>113</v>
      </c>
      <c r="E11208" t="s">
        <v>164</v>
      </c>
      <c r="F11208" t="s">
        <v>31484</v>
      </c>
      <c r="G11208" t="s">
        <v>161</v>
      </c>
      <c r="H11208" t="s">
        <v>134</v>
      </c>
      <c r="I11208" t="s">
        <v>135</v>
      </c>
      <c r="J11208" t="s">
        <v>136</v>
      </c>
      <c r="K11208" t="s">
        <v>137</v>
      </c>
      <c r="L11208" t="s">
        <v>31485</v>
      </c>
      <c r="M11208" t="s">
        <v>31486</v>
      </c>
      <c r="N11208">
        <v>0.63749999999999996</v>
      </c>
      <c r="O11208">
        <v>7</v>
      </c>
      <c r="P11208">
        <v>57</v>
      </c>
      <c r="Q11208">
        <v>35</v>
      </c>
      <c r="R11208">
        <v>367</v>
      </c>
      <c r="S11208">
        <v>4</v>
      </c>
      <c r="T11208">
        <v>13</v>
      </c>
      <c r="U11208">
        <v>0</v>
      </c>
      <c r="V11208">
        <v>0</v>
      </c>
      <c r="W11208">
        <v>0.59699991247679995</v>
      </c>
      <c r="X11208">
        <v>1.951175174427225</v>
      </c>
      <c r="Y11208">
        <v>21.521577027940193</v>
      </c>
      <c r="Z11208">
        <v>79.685903759282368</v>
      </c>
      <c r="AA11208">
        <v>2.1479810174896121</v>
      </c>
      <c r="AB11208">
        <v>55.755282205376403</v>
      </c>
      <c r="AC11208">
        <v>0</v>
      </c>
      <c r="AD11208">
        <v>0</v>
      </c>
      <c r="AE11208">
        <v>161.65891909699261</v>
      </c>
    </row>
    <row r="11209" spans="1:31" x14ac:dyDescent="0.25">
      <c r="A11209">
        <v>1689240</v>
      </c>
      <c r="B11209">
        <v>1</v>
      </c>
      <c r="C11209" t="s">
        <v>81</v>
      </c>
      <c r="D11209" t="s">
        <v>128</v>
      </c>
      <c r="E11209" t="s">
        <v>151</v>
      </c>
      <c r="F11209" t="s">
        <v>31487</v>
      </c>
      <c r="G11209" t="s">
        <v>153</v>
      </c>
      <c r="H11209" t="s">
        <v>143</v>
      </c>
      <c r="I11209" t="s">
        <v>135</v>
      </c>
      <c r="J11209" t="s">
        <v>136</v>
      </c>
      <c r="K11209" t="s">
        <v>137</v>
      </c>
      <c r="L11209" t="s">
        <v>31488</v>
      </c>
      <c r="M11209" t="s">
        <v>31489</v>
      </c>
      <c r="N11209">
        <v>2.2749999999999999</v>
      </c>
      <c r="O11209">
        <v>0</v>
      </c>
      <c r="P11209">
        <v>8</v>
      </c>
      <c r="Q11209">
        <v>0</v>
      </c>
      <c r="R11209">
        <v>0</v>
      </c>
      <c r="S11209">
        <v>0</v>
      </c>
      <c r="T11209">
        <v>1</v>
      </c>
      <c r="U11209">
        <v>0</v>
      </c>
      <c r="V11209">
        <v>0</v>
      </c>
      <c r="W11209">
        <v>0</v>
      </c>
      <c r="X11209">
        <v>3.7289007501883393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>
        <v>0</v>
      </c>
      <c r="AE11209">
        <v>3.7289007501883393</v>
      </c>
    </row>
    <row r="11210" spans="1:31" x14ac:dyDescent="0.25">
      <c r="A11210">
        <v>1689028</v>
      </c>
      <c r="B11210">
        <v>1</v>
      </c>
      <c r="C11210" t="s">
        <v>80</v>
      </c>
      <c r="D11210" t="s">
        <v>105</v>
      </c>
      <c r="E11210" t="s">
        <v>140</v>
      </c>
      <c r="F11210" t="s">
        <v>31490</v>
      </c>
      <c r="G11210" t="s">
        <v>197</v>
      </c>
      <c r="H11210" t="s">
        <v>143</v>
      </c>
      <c r="I11210" t="s">
        <v>135</v>
      </c>
      <c r="J11210" t="s">
        <v>136</v>
      </c>
      <c r="K11210" t="s">
        <v>137</v>
      </c>
      <c r="L11210" t="s">
        <v>31491</v>
      </c>
      <c r="M11210" t="s">
        <v>31492</v>
      </c>
      <c r="N11210">
        <v>1.0744444440000001</v>
      </c>
      <c r="O11210">
        <v>0</v>
      </c>
      <c r="P11210">
        <v>0</v>
      </c>
      <c r="Q11210">
        <v>0</v>
      </c>
      <c r="R11210">
        <v>1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</row>
    <row r="11211" spans="1:31" x14ac:dyDescent="0.25">
      <c r="A11211">
        <v>1688842</v>
      </c>
      <c r="B11211">
        <v>1</v>
      </c>
      <c r="C11211" t="s">
        <v>80</v>
      </c>
      <c r="D11211" t="s">
        <v>90</v>
      </c>
      <c r="E11211" t="s">
        <v>179</v>
      </c>
      <c r="F11211" t="s">
        <v>31493</v>
      </c>
      <c r="G11211" t="s">
        <v>166</v>
      </c>
      <c r="H11211" t="s">
        <v>134</v>
      </c>
      <c r="I11211" t="s">
        <v>135</v>
      </c>
      <c r="J11211" t="s">
        <v>136</v>
      </c>
      <c r="K11211" t="s">
        <v>137</v>
      </c>
      <c r="L11211" t="s">
        <v>31494</v>
      </c>
      <c r="M11211" t="s">
        <v>31495</v>
      </c>
      <c r="N11211">
        <v>0.11083333300000001</v>
      </c>
      <c r="O11211">
        <v>0</v>
      </c>
      <c r="P11211">
        <v>3722</v>
      </c>
      <c r="Q11211">
        <v>0</v>
      </c>
      <c r="R11211">
        <v>0</v>
      </c>
      <c r="S11211">
        <v>0</v>
      </c>
      <c r="T11211">
        <v>360</v>
      </c>
      <c r="U11211">
        <v>0</v>
      </c>
      <c r="V11211">
        <v>1</v>
      </c>
      <c r="W11211">
        <v>0</v>
      </c>
      <c r="X11211">
        <v>116.73665690616801</v>
      </c>
      <c r="Y11211">
        <v>0</v>
      </c>
      <c r="Z11211">
        <v>0</v>
      </c>
      <c r="AA11211">
        <v>0</v>
      </c>
      <c r="AB11211">
        <v>15.367819752930684</v>
      </c>
      <c r="AC11211">
        <v>0</v>
      </c>
      <c r="AD11211">
        <v>0.46630018253177341</v>
      </c>
      <c r="AE11211">
        <v>132.57077684163045</v>
      </c>
    </row>
    <row r="11212" spans="1:31" x14ac:dyDescent="0.25">
      <c r="A11212">
        <v>1689091</v>
      </c>
      <c r="B11212">
        <v>1</v>
      </c>
      <c r="C11212" t="s">
        <v>80</v>
      </c>
      <c r="D11212" t="s">
        <v>104</v>
      </c>
      <c r="E11212" t="s">
        <v>140</v>
      </c>
      <c r="F11212" t="s">
        <v>31496</v>
      </c>
      <c r="G11212" t="s">
        <v>197</v>
      </c>
      <c r="H11212" t="s">
        <v>143</v>
      </c>
      <c r="I11212" t="s">
        <v>135</v>
      </c>
      <c r="J11212" t="s">
        <v>136</v>
      </c>
      <c r="K11212" t="s">
        <v>137</v>
      </c>
      <c r="L11212" t="s">
        <v>31497</v>
      </c>
      <c r="M11212" t="s">
        <v>31498</v>
      </c>
      <c r="N11212">
        <v>5.8494444440000004</v>
      </c>
      <c r="O11212">
        <v>0</v>
      </c>
      <c r="P11212">
        <v>3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2.4391727783505313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2.4391727783505313</v>
      </c>
    </row>
    <row r="11213" spans="1:31" x14ac:dyDescent="0.25">
      <c r="A11213">
        <v>1689197</v>
      </c>
      <c r="B11213">
        <v>1</v>
      </c>
      <c r="C11213" t="s">
        <v>80</v>
      </c>
      <c r="D11213" t="s">
        <v>84</v>
      </c>
      <c r="E11213" t="s">
        <v>140</v>
      </c>
      <c r="F11213" t="s">
        <v>31499</v>
      </c>
      <c r="G11213" t="s">
        <v>197</v>
      </c>
      <c r="H11213" t="s">
        <v>143</v>
      </c>
      <c r="I11213" t="s">
        <v>135</v>
      </c>
      <c r="J11213" t="s">
        <v>136</v>
      </c>
      <c r="K11213" t="s">
        <v>137</v>
      </c>
      <c r="L11213" t="s">
        <v>31500</v>
      </c>
      <c r="M11213" t="s">
        <v>31501</v>
      </c>
      <c r="N11213">
        <v>0.70611111100000001</v>
      </c>
      <c r="O11213">
        <v>0</v>
      </c>
      <c r="P11213">
        <v>4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1.911440177001795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1.911440177001795</v>
      </c>
    </row>
    <row r="11214" spans="1:31" x14ac:dyDescent="0.25">
      <c r="A11214">
        <v>1689054</v>
      </c>
      <c r="B11214">
        <v>1</v>
      </c>
      <c r="C11214" t="s">
        <v>80</v>
      </c>
      <c r="D11214" t="s">
        <v>104</v>
      </c>
      <c r="E11214" t="s">
        <v>140</v>
      </c>
      <c r="F11214" t="s">
        <v>31502</v>
      </c>
      <c r="G11214" t="s">
        <v>197</v>
      </c>
      <c r="H11214" t="s">
        <v>143</v>
      </c>
      <c r="I11214" t="s">
        <v>135</v>
      </c>
      <c r="J11214" t="s">
        <v>136</v>
      </c>
      <c r="K11214" t="s">
        <v>137</v>
      </c>
      <c r="L11214" t="s">
        <v>31503</v>
      </c>
      <c r="M11214" t="s">
        <v>31504</v>
      </c>
      <c r="N11214">
        <v>5.2183333330000004</v>
      </c>
      <c r="O11214">
        <v>0</v>
      </c>
      <c r="P11214">
        <v>0</v>
      </c>
      <c r="Q11214">
        <v>0</v>
      </c>
      <c r="R11214">
        <v>1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7.5365481509702223E-2</v>
      </c>
      <c r="AA11214">
        <v>0</v>
      </c>
      <c r="AB11214">
        <v>0</v>
      </c>
      <c r="AC11214">
        <v>0</v>
      </c>
      <c r="AD11214">
        <v>0</v>
      </c>
      <c r="AE11214">
        <v>7.5365481509702223E-2</v>
      </c>
    </row>
    <row r="11215" spans="1:31" x14ac:dyDescent="0.25">
      <c r="A11215">
        <v>1689048</v>
      </c>
      <c r="B11215">
        <v>1</v>
      </c>
      <c r="C11215" t="s">
        <v>81</v>
      </c>
      <c r="D11215" t="s">
        <v>113</v>
      </c>
      <c r="E11215" t="s">
        <v>140</v>
      </c>
      <c r="F11215" t="s">
        <v>31505</v>
      </c>
      <c r="G11215" t="s">
        <v>197</v>
      </c>
      <c r="H11215" t="s">
        <v>143</v>
      </c>
      <c r="I11215" t="s">
        <v>135</v>
      </c>
      <c r="J11215" t="s">
        <v>136</v>
      </c>
      <c r="K11215" t="s">
        <v>137</v>
      </c>
      <c r="L11215" t="s">
        <v>31506</v>
      </c>
      <c r="M11215" t="s">
        <v>31507</v>
      </c>
      <c r="N11215">
        <v>2.3313888880000002</v>
      </c>
      <c r="O11215">
        <v>0</v>
      </c>
      <c r="P11215">
        <v>1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0.54825852144736109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0.54825852144736109</v>
      </c>
    </row>
    <row r="11216" spans="1:31" x14ac:dyDescent="0.25">
      <c r="A11216">
        <v>1688968</v>
      </c>
      <c r="B11216">
        <v>1</v>
      </c>
      <c r="C11216" t="s">
        <v>81</v>
      </c>
      <c r="D11216" t="s">
        <v>114</v>
      </c>
      <c r="E11216" t="s">
        <v>159</v>
      </c>
      <c r="F11216" t="s">
        <v>31508</v>
      </c>
      <c r="G11216" t="s">
        <v>281</v>
      </c>
      <c r="H11216" t="s">
        <v>134</v>
      </c>
      <c r="I11216" t="s">
        <v>135</v>
      </c>
      <c r="J11216" t="s">
        <v>136</v>
      </c>
      <c r="K11216" t="s">
        <v>167</v>
      </c>
      <c r="L11216" t="s">
        <v>31509</v>
      </c>
      <c r="M11216" t="s">
        <v>31510</v>
      </c>
      <c r="N11216">
        <v>3.2088333329999998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83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76.059161279886936</v>
      </c>
      <c r="AC11216">
        <v>0</v>
      </c>
      <c r="AD11216">
        <v>0</v>
      </c>
      <c r="AE11216">
        <v>76.059161279886936</v>
      </c>
    </row>
    <row r="11217" spans="1:31" x14ac:dyDescent="0.25">
      <c r="A11217">
        <v>1689300</v>
      </c>
      <c r="B11217">
        <v>1</v>
      </c>
      <c r="C11217" t="s">
        <v>81</v>
      </c>
      <c r="D11217" t="s">
        <v>128</v>
      </c>
      <c r="E11217" t="s">
        <v>140</v>
      </c>
      <c r="F11217" t="s">
        <v>31511</v>
      </c>
      <c r="G11217" t="s">
        <v>197</v>
      </c>
      <c r="H11217" t="s">
        <v>143</v>
      </c>
      <c r="I11217" t="s">
        <v>135</v>
      </c>
      <c r="J11217" t="s">
        <v>136</v>
      </c>
      <c r="K11217" t="s">
        <v>137</v>
      </c>
      <c r="L11217" t="s">
        <v>31512</v>
      </c>
      <c r="M11217" t="s">
        <v>31513</v>
      </c>
      <c r="N11217">
        <v>2.1983333329999999</v>
      </c>
      <c r="O11217">
        <v>0</v>
      </c>
      <c r="P11217">
        <v>1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8.6563386875000009E-4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8.6563386875000009E-4</v>
      </c>
    </row>
    <row r="11218" spans="1:31" x14ac:dyDescent="0.25">
      <c r="A11218">
        <v>1689154</v>
      </c>
      <c r="B11218">
        <v>1</v>
      </c>
      <c r="C11218" t="s">
        <v>80</v>
      </c>
      <c r="D11218" t="s">
        <v>103</v>
      </c>
      <c r="E11218" t="s">
        <v>151</v>
      </c>
      <c r="F11218" t="s">
        <v>31514</v>
      </c>
      <c r="G11218" t="s">
        <v>153</v>
      </c>
      <c r="H11218" t="s">
        <v>143</v>
      </c>
      <c r="I11218" t="s">
        <v>135</v>
      </c>
      <c r="J11218" t="s">
        <v>136</v>
      </c>
      <c r="K11218" t="s">
        <v>137</v>
      </c>
      <c r="L11218" t="s">
        <v>31515</v>
      </c>
      <c r="M11218" t="s">
        <v>31516</v>
      </c>
      <c r="N11218">
        <v>1.0036111109999999</v>
      </c>
      <c r="O11218">
        <v>0</v>
      </c>
      <c r="P11218">
        <v>232</v>
      </c>
      <c r="Q11218">
        <v>0</v>
      </c>
      <c r="R11218">
        <v>0</v>
      </c>
      <c r="S11218">
        <v>0</v>
      </c>
      <c r="T11218">
        <v>15</v>
      </c>
      <c r="U11218">
        <v>0</v>
      </c>
      <c r="V11218">
        <v>0</v>
      </c>
      <c r="W11218">
        <v>0</v>
      </c>
      <c r="X11218">
        <v>90.230565686967864</v>
      </c>
      <c r="Y11218">
        <v>0</v>
      </c>
      <c r="Z11218">
        <v>0</v>
      </c>
      <c r="AA11218">
        <v>0</v>
      </c>
      <c r="AB11218">
        <v>13.602431789684292</v>
      </c>
      <c r="AC11218">
        <v>0</v>
      </c>
      <c r="AD11218">
        <v>0</v>
      </c>
      <c r="AE11218">
        <v>103.83299747665215</v>
      </c>
    </row>
    <row r="11219" spans="1:31" x14ac:dyDescent="0.25">
      <c r="A11219">
        <v>1689131</v>
      </c>
      <c r="B11219">
        <v>1</v>
      </c>
      <c r="C11219" t="s">
        <v>80</v>
      </c>
      <c r="D11219" t="s">
        <v>93</v>
      </c>
      <c r="E11219" t="s">
        <v>151</v>
      </c>
      <c r="F11219" t="s">
        <v>31517</v>
      </c>
      <c r="G11219" t="s">
        <v>153</v>
      </c>
      <c r="H11219" t="s">
        <v>143</v>
      </c>
      <c r="I11219" t="s">
        <v>135</v>
      </c>
      <c r="J11219" t="s">
        <v>136</v>
      </c>
      <c r="K11219" t="s">
        <v>137</v>
      </c>
      <c r="L11219" t="s">
        <v>31518</v>
      </c>
      <c r="M11219" t="s">
        <v>31519</v>
      </c>
      <c r="N11219">
        <v>4.0794444439999999</v>
      </c>
      <c r="O11219">
        <v>0</v>
      </c>
      <c r="P11219">
        <v>0</v>
      </c>
      <c r="Q11219">
        <v>0</v>
      </c>
      <c r="R11219">
        <v>5</v>
      </c>
      <c r="S11219">
        <v>0</v>
      </c>
      <c r="T11219">
        <v>1</v>
      </c>
      <c r="U11219">
        <v>0</v>
      </c>
      <c r="V11219">
        <v>0</v>
      </c>
      <c r="W11219">
        <v>0</v>
      </c>
      <c r="X11219">
        <v>0</v>
      </c>
      <c r="Y11219">
        <v>0</v>
      </c>
      <c r="Z11219">
        <v>5.5751975529651761</v>
      </c>
      <c r="AA11219">
        <v>0</v>
      </c>
      <c r="AB11219">
        <v>6.1842979234747881</v>
      </c>
      <c r="AC11219">
        <v>0</v>
      </c>
      <c r="AD11219">
        <v>0</v>
      </c>
      <c r="AE11219">
        <v>11.759495476439964</v>
      </c>
    </row>
    <row r="11220" spans="1:31" x14ac:dyDescent="0.25">
      <c r="A11220">
        <v>1688922</v>
      </c>
      <c r="B11220">
        <v>1</v>
      </c>
      <c r="C11220" t="s">
        <v>80</v>
      </c>
      <c r="D11220" t="s">
        <v>93</v>
      </c>
      <c r="E11220" t="s">
        <v>151</v>
      </c>
      <c r="F11220" t="s">
        <v>4103</v>
      </c>
      <c r="G11220" t="s">
        <v>1095</v>
      </c>
      <c r="H11220" t="s">
        <v>143</v>
      </c>
      <c r="I11220" t="s">
        <v>135</v>
      </c>
      <c r="J11220" t="s">
        <v>136</v>
      </c>
      <c r="K11220" t="s">
        <v>137</v>
      </c>
      <c r="L11220" t="s">
        <v>31520</v>
      </c>
      <c r="M11220" t="s">
        <v>31521</v>
      </c>
      <c r="N11220">
        <v>5.1627777769999996</v>
      </c>
      <c r="O11220">
        <v>0</v>
      </c>
      <c r="P11220">
        <v>2</v>
      </c>
      <c r="Q11220">
        <v>0</v>
      </c>
      <c r="R11220">
        <v>2</v>
      </c>
      <c r="S11220">
        <v>0</v>
      </c>
      <c r="T11220">
        <v>2</v>
      </c>
      <c r="U11220">
        <v>0</v>
      </c>
      <c r="V11220">
        <v>0</v>
      </c>
      <c r="W11220">
        <v>0</v>
      </c>
      <c r="X11220">
        <v>2.0758536211028269</v>
      </c>
      <c r="Y11220">
        <v>0</v>
      </c>
      <c r="Z11220">
        <v>11.128411186665884</v>
      </c>
      <c r="AA11220">
        <v>0</v>
      </c>
      <c r="AB11220">
        <v>10.190482680499839</v>
      </c>
      <c r="AC11220">
        <v>0</v>
      </c>
      <c r="AD11220">
        <v>0</v>
      </c>
      <c r="AE11220">
        <v>23.39474748826855</v>
      </c>
    </row>
    <row r="11221" spans="1:31" x14ac:dyDescent="0.25">
      <c r="A11221">
        <v>1689074</v>
      </c>
      <c r="B11221">
        <v>1</v>
      </c>
      <c r="C11221" t="s">
        <v>81</v>
      </c>
      <c r="D11221" t="s">
        <v>117</v>
      </c>
      <c r="E11221" t="s">
        <v>131</v>
      </c>
      <c r="F11221" t="s">
        <v>3906</v>
      </c>
      <c r="G11221" t="s">
        <v>161</v>
      </c>
      <c r="H11221" t="s">
        <v>134</v>
      </c>
      <c r="I11221" t="s">
        <v>135</v>
      </c>
      <c r="J11221" t="s">
        <v>136</v>
      </c>
      <c r="K11221" t="s">
        <v>137</v>
      </c>
      <c r="L11221" t="s">
        <v>31522</v>
      </c>
      <c r="M11221" t="s">
        <v>31523</v>
      </c>
      <c r="N11221">
        <v>1.4288888879999999</v>
      </c>
      <c r="O11221">
        <v>0</v>
      </c>
      <c r="P11221">
        <v>704</v>
      </c>
      <c r="Q11221">
        <v>7</v>
      </c>
      <c r="R11221">
        <v>7</v>
      </c>
      <c r="S11221">
        <v>7</v>
      </c>
      <c r="T11221">
        <v>23</v>
      </c>
      <c r="U11221">
        <v>0</v>
      </c>
      <c r="V11221">
        <v>0</v>
      </c>
      <c r="W11221">
        <v>0</v>
      </c>
      <c r="X11221">
        <v>64.013553941394392</v>
      </c>
      <c r="Y11221">
        <v>45.318225768277479</v>
      </c>
      <c r="Z11221">
        <v>6.1930515069549097</v>
      </c>
      <c r="AA11221">
        <v>25.10904222630931</v>
      </c>
      <c r="AB11221">
        <v>4.9597910686523976</v>
      </c>
      <c r="AC11221">
        <v>0</v>
      </c>
      <c r="AD11221">
        <v>0</v>
      </c>
      <c r="AE11221">
        <v>145.59366451158851</v>
      </c>
    </row>
    <row r="11222" spans="1:31" x14ac:dyDescent="0.25">
      <c r="A11222">
        <v>1689237</v>
      </c>
      <c r="B11222">
        <v>1</v>
      </c>
      <c r="C11222" t="s">
        <v>81</v>
      </c>
      <c r="D11222" t="s">
        <v>121</v>
      </c>
      <c r="E11222" t="s">
        <v>151</v>
      </c>
      <c r="F11222" t="s">
        <v>22652</v>
      </c>
      <c r="G11222" t="s">
        <v>153</v>
      </c>
      <c r="H11222" t="s">
        <v>143</v>
      </c>
      <c r="I11222" t="s">
        <v>135</v>
      </c>
      <c r="J11222" t="s">
        <v>136</v>
      </c>
      <c r="K11222" t="s">
        <v>137</v>
      </c>
      <c r="L11222" t="s">
        <v>31524</v>
      </c>
      <c r="M11222" t="s">
        <v>31525</v>
      </c>
      <c r="N11222">
        <v>1.328888888</v>
      </c>
      <c r="O11222">
        <v>0</v>
      </c>
      <c r="P11222">
        <v>15</v>
      </c>
      <c r="Q11222">
        <v>0</v>
      </c>
      <c r="R11222">
        <v>2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4.0396902934776557</v>
      </c>
      <c r="Y11222">
        <v>0</v>
      </c>
      <c r="Z11222">
        <v>7.0663517328666669E-3</v>
      </c>
      <c r="AA11222">
        <v>0</v>
      </c>
      <c r="AB11222">
        <v>0</v>
      </c>
      <c r="AC11222">
        <v>0</v>
      </c>
      <c r="AD11222">
        <v>0</v>
      </c>
      <c r="AE11222">
        <v>4.0467566452105226</v>
      </c>
    </row>
    <row r="11223" spans="1:31" x14ac:dyDescent="0.25">
      <c r="A11223">
        <v>1688902</v>
      </c>
      <c r="B11223">
        <v>1</v>
      </c>
      <c r="C11223" t="s">
        <v>80</v>
      </c>
      <c r="D11223" t="s">
        <v>106</v>
      </c>
      <c r="E11223" t="s">
        <v>164</v>
      </c>
      <c r="F11223" t="s">
        <v>31526</v>
      </c>
      <c r="G11223" t="s">
        <v>161</v>
      </c>
      <c r="H11223" t="s">
        <v>134</v>
      </c>
      <c r="I11223" t="s">
        <v>135</v>
      </c>
      <c r="J11223" t="s">
        <v>136</v>
      </c>
      <c r="K11223" t="s">
        <v>137</v>
      </c>
      <c r="L11223" t="s">
        <v>31527</v>
      </c>
      <c r="M11223" t="s">
        <v>31528</v>
      </c>
      <c r="N11223">
        <v>0.39</v>
      </c>
      <c r="O11223">
        <v>0</v>
      </c>
      <c r="P11223">
        <v>3</v>
      </c>
      <c r="Q11223">
        <v>58</v>
      </c>
      <c r="R11223">
        <v>232</v>
      </c>
      <c r="S11223">
        <v>16</v>
      </c>
      <c r="T11223">
        <v>46</v>
      </c>
      <c r="U11223">
        <v>0</v>
      </c>
      <c r="V11223">
        <v>0</v>
      </c>
      <c r="W11223">
        <v>0</v>
      </c>
      <c r="X11223">
        <v>0.39685864243391678</v>
      </c>
      <c r="Y11223">
        <v>131.67450157520332</v>
      </c>
      <c r="Z11223">
        <v>50.717102841603399</v>
      </c>
      <c r="AA11223">
        <v>12.465070230006674</v>
      </c>
      <c r="AB11223">
        <v>18.111842787936219</v>
      </c>
      <c r="AC11223">
        <v>0</v>
      </c>
      <c r="AD11223">
        <v>0</v>
      </c>
      <c r="AE11223">
        <v>213.36537607718356</v>
      </c>
    </row>
    <row r="11224" spans="1:31" x14ac:dyDescent="0.25">
      <c r="A11224">
        <v>1689137</v>
      </c>
      <c r="B11224">
        <v>1</v>
      </c>
      <c r="C11224" t="s">
        <v>81</v>
      </c>
      <c r="D11224" t="s">
        <v>115</v>
      </c>
      <c r="E11224" t="s">
        <v>151</v>
      </c>
      <c r="F11224" t="s">
        <v>31529</v>
      </c>
      <c r="G11224" t="s">
        <v>153</v>
      </c>
      <c r="H11224" t="s">
        <v>143</v>
      </c>
      <c r="I11224" t="s">
        <v>135</v>
      </c>
      <c r="J11224" t="s">
        <v>136</v>
      </c>
      <c r="K11224" t="s">
        <v>137</v>
      </c>
      <c r="L11224" t="s">
        <v>31530</v>
      </c>
      <c r="M11224" t="s">
        <v>31531</v>
      </c>
      <c r="N11224">
        <v>0.45527777699999999</v>
      </c>
      <c r="O11224">
        <v>0</v>
      </c>
      <c r="P11224">
        <v>14</v>
      </c>
      <c r="Q11224">
        <v>0</v>
      </c>
      <c r="R11224">
        <v>0</v>
      </c>
      <c r="S11224">
        <v>0</v>
      </c>
      <c r="T11224">
        <v>2</v>
      </c>
      <c r="U11224">
        <v>0</v>
      </c>
      <c r="V11224">
        <v>0</v>
      </c>
      <c r="W11224">
        <v>0</v>
      </c>
      <c r="X11224">
        <v>0.55507422093515335</v>
      </c>
      <c r="Y11224">
        <v>0</v>
      </c>
      <c r="Z11224">
        <v>0</v>
      </c>
      <c r="AA11224">
        <v>0</v>
      </c>
      <c r="AB11224">
        <v>1.3062134920587502E-2</v>
      </c>
      <c r="AC11224">
        <v>0</v>
      </c>
      <c r="AD11224">
        <v>0</v>
      </c>
      <c r="AE11224">
        <v>0.56813635585574085</v>
      </c>
    </row>
    <row r="11225" spans="1:31" x14ac:dyDescent="0.25">
      <c r="A11225">
        <v>1689151</v>
      </c>
      <c r="B11225">
        <v>1</v>
      </c>
      <c r="C11225" t="s">
        <v>80</v>
      </c>
      <c r="D11225" t="s">
        <v>93</v>
      </c>
      <c r="E11225" t="s">
        <v>151</v>
      </c>
      <c r="F11225" t="s">
        <v>3753</v>
      </c>
      <c r="G11225" t="s">
        <v>153</v>
      </c>
      <c r="H11225" t="s">
        <v>143</v>
      </c>
      <c r="I11225" t="s">
        <v>135</v>
      </c>
      <c r="J11225" t="s">
        <v>136</v>
      </c>
      <c r="K11225" t="s">
        <v>137</v>
      </c>
      <c r="L11225" t="s">
        <v>31532</v>
      </c>
      <c r="M11225" t="s">
        <v>31533</v>
      </c>
      <c r="N11225">
        <v>1.047222222</v>
      </c>
      <c r="O11225">
        <v>0</v>
      </c>
      <c r="P11225">
        <v>2</v>
      </c>
      <c r="Q11225">
        <v>0</v>
      </c>
      <c r="R11225">
        <v>8</v>
      </c>
      <c r="S11225">
        <v>0</v>
      </c>
      <c r="T11225">
        <v>1</v>
      </c>
      <c r="U11225">
        <v>0</v>
      </c>
      <c r="V11225">
        <v>0</v>
      </c>
      <c r="W11225">
        <v>0</v>
      </c>
      <c r="X11225">
        <v>0.42859985800173117</v>
      </c>
      <c r="Y11225">
        <v>0</v>
      </c>
      <c r="Z11225">
        <v>1.9250876859704684</v>
      </c>
      <c r="AA11225">
        <v>0</v>
      </c>
      <c r="AB11225">
        <v>0.32873561578947441</v>
      </c>
      <c r="AC11225">
        <v>0</v>
      </c>
      <c r="AD11225">
        <v>0</v>
      </c>
      <c r="AE11225">
        <v>2.6824231597616741</v>
      </c>
    </row>
    <row r="11226" spans="1:31" x14ac:dyDescent="0.25">
      <c r="A11226">
        <v>1688945</v>
      </c>
      <c r="B11226">
        <v>1</v>
      </c>
      <c r="C11226" t="s">
        <v>81</v>
      </c>
      <c r="D11226" t="s">
        <v>113</v>
      </c>
      <c r="E11226" t="s">
        <v>164</v>
      </c>
      <c r="F11226" t="s">
        <v>14126</v>
      </c>
      <c r="G11226" t="s">
        <v>161</v>
      </c>
      <c r="H11226" t="s">
        <v>134</v>
      </c>
      <c r="I11226" t="s">
        <v>135</v>
      </c>
      <c r="J11226" t="s">
        <v>136</v>
      </c>
      <c r="K11226" t="s">
        <v>137</v>
      </c>
      <c r="L11226" t="s">
        <v>31534</v>
      </c>
      <c r="M11226" t="s">
        <v>31535</v>
      </c>
      <c r="N11226">
        <v>1.1072222220000001</v>
      </c>
      <c r="O11226">
        <v>0</v>
      </c>
      <c r="P11226">
        <v>135</v>
      </c>
      <c r="Q11226">
        <v>11</v>
      </c>
      <c r="R11226">
        <v>29</v>
      </c>
      <c r="S11226">
        <v>2</v>
      </c>
      <c r="T11226">
        <v>13</v>
      </c>
      <c r="U11226">
        <v>1</v>
      </c>
      <c r="V11226">
        <v>0</v>
      </c>
      <c r="W11226">
        <v>0</v>
      </c>
      <c r="X11226">
        <v>35.015200563917652</v>
      </c>
      <c r="Y11226">
        <v>25.045274720188548</v>
      </c>
      <c r="Z11226">
        <v>7.6694814592874065</v>
      </c>
      <c r="AA11226">
        <v>0.67904786914169346</v>
      </c>
      <c r="AB11226">
        <v>22.591132990938249</v>
      </c>
      <c r="AC11226">
        <v>37.277336060455347</v>
      </c>
      <c r="AD11226">
        <v>0</v>
      </c>
      <c r="AE11226">
        <v>128.2774736639289</v>
      </c>
    </row>
    <row r="11227" spans="1:31" x14ac:dyDescent="0.25">
      <c r="A11227">
        <v>1689180</v>
      </c>
      <c r="B11227">
        <v>1</v>
      </c>
      <c r="C11227" t="s">
        <v>80</v>
      </c>
      <c r="D11227" t="s">
        <v>103</v>
      </c>
      <c r="E11227" t="s">
        <v>151</v>
      </c>
      <c r="F11227" t="s">
        <v>31536</v>
      </c>
      <c r="G11227" t="s">
        <v>5315</v>
      </c>
      <c r="H11227" t="s">
        <v>143</v>
      </c>
      <c r="I11227" t="s">
        <v>135</v>
      </c>
      <c r="J11227" t="s">
        <v>136</v>
      </c>
      <c r="K11227" t="s">
        <v>137</v>
      </c>
      <c r="L11227" t="s">
        <v>31537</v>
      </c>
      <c r="M11227" t="s">
        <v>31538</v>
      </c>
      <c r="N11227">
        <v>0.584166666</v>
      </c>
      <c r="O11227">
        <v>0</v>
      </c>
      <c r="P11227">
        <v>44</v>
      </c>
      <c r="Q11227">
        <v>0</v>
      </c>
      <c r="R11227">
        <v>0</v>
      </c>
      <c r="S11227">
        <v>0</v>
      </c>
      <c r="T11227">
        <v>1</v>
      </c>
      <c r="U11227">
        <v>0</v>
      </c>
      <c r="V11227">
        <v>0</v>
      </c>
      <c r="W11227">
        <v>0</v>
      </c>
      <c r="X11227">
        <v>8.3809178661296322</v>
      </c>
      <c r="Y11227">
        <v>0</v>
      </c>
      <c r="Z11227">
        <v>0</v>
      </c>
      <c r="AA11227">
        <v>0</v>
      </c>
      <c r="AB11227">
        <v>1.3191264293295566</v>
      </c>
      <c r="AC11227">
        <v>0</v>
      </c>
      <c r="AD11227">
        <v>0</v>
      </c>
      <c r="AE11227">
        <v>9.7000442954591897</v>
      </c>
    </row>
    <row r="11228" spans="1:31" x14ac:dyDescent="0.25">
      <c r="A11228">
        <v>1689203</v>
      </c>
      <c r="B11228">
        <v>1</v>
      </c>
      <c r="C11228" t="s">
        <v>80</v>
      </c>
      <c r="D11228" t="s">
        <v>83</v>
      </c>
      <c r="E11228" t="s">
        <v>140</v>
      </c>
      <c r="F11228" t="s">
        <v>31539</v>
      </c>
      <c r="G11228" t="s">
        <v>197</v>
      </c>
      <c r="H11228" t="s">
        <v>143</v>
      </c>
      <c r="I11228" t="s">
        <v>135</v>
      </c>
      <c r="J11228" t="s">
        <v>136</v>
      </c>
      <c r="K11228" t="s">
        <v>137</v>
      </c>
      <c r="L11228" t="s">
        <v>31540</v>
      </c>
      <c r="M11228" t="s">
        <v>31541</v>
      </c>
      <c r="N11228">
        <v>2.563055555</v>
      </c>
      <c r="O11228">
        <v>0</v>
      </c>
      <c r="P11228">
        <v>4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2.7954877954616784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2.7954877954616784</v>
      </c>
    </row>
    <row r="11229" spans="1:31" x14ac:dyDescent="0.25">
      <c r="A11229">
        <v>1689226</v>
      </c>
      <c r="B11229">
        <v>1</v>
      </c>
      <c r="C11229" t="s">
        <v>80</v>
      </c>
      <c r="D11229" t="s">
        <v>97</v>
      </c>
      <c r="E11229" t="s">
        <v>140</v>
      </c>
      <c r="F11229" t="s">
        <v>31542</v>
      </c>
      <c r="G11229" t="s">
        <v>209</v>
      </c>
      <c r="H11229" t="s">
        <v>143</v>
      </c>
      <c r="I11229" t="s">
        <v>135</v>
      </c>
      <c r="J11229" t="s">
        <v>136</v>
      </c>
      <c r="K11229" t="s">
        <v>137</v>
      </c>
      <c r="L11229" t="s">
        <v>31543</v>
      </c>
      <c r="M11229" t="s">
        <v>31544</v>
      </c>
      <c r="N11229">
        <v>1.287222222</v>
      </c>
      <c r="O11229">
        <v>0</v>
      </c>
      <c r="P11229">
        <v>1</v>
      </c>
      <c r="Q11229">
        <v>0</v>
      </c>
      <c r="R11229">
        <v>0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1.9506892446936535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1.9506892446936535</v>
      </c>
    </row>
    <row r="11230" spans="1:31" x14ac:dyDescent="0.25">
      <c r="A11230">
        <v>1689040</v>
      </c>
      <c r="B11230">
        <v>1</v>
      </c>
      <c r="C11230" t="s">
        <v>80</v>
      </c>
      <c r="D11230" t="s">
        <v>99</v>
      </c>
      <c r="E11230" t="s">
        <v>140</v>
      </c>
      <c r="F11230" t="s">
        <v>31545</v>
      </c>
      <c r="G11230" t="s">
        <v>197</v>
      </c>
      <c r="H11230" t="s">
        <v>143</v>
      </c>
      <c r="I11230" t="s">
        <v>135</v>
      </c>
      <c r="J11230" t="s">
        <v>136</v>
      </c>
      <c r="K11230" t="s">
        <v>137</v>
      </c>
      <c r="L11230" t="s">
        <v>31546</v>
      </c>
      <c r="M11230" t="s">
        <v>31547</v>
      </c>
      <c r="N11230">
        <v>6.4958333330000002</v>
      </c>
      <c r="O11230">
        <v>0</v>
      </c>
      <c r="P11230">
        <v>1</v>
      </c>
      <c r="Q11230">
        <v>0</v>
      </c>
      <c r="R11230">
        <v>0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2.5357026166850003E-3</v>
      </c>
      <c r="Y11230">
        <v>0</v>
      </c>
      <c r="Z11230">
        <v>0</v>
      </c>
      <c r="AA11230">
        <v>0</v>
      </c>
      <c r="AB11230">
        <v>0</v>
      </c>
      <c r="AC11230">
        <v>0</v>
      </c>
      <c r="AD11230">
        <v>0</v>
      </c>
      <c r="AE11230">
        <v>2.5357026166850003E-3</v>
      </c>
    </row>
    <row r="11231" spans="1:31" x14ac:dyDescent="0.25">
      <c r="A11231">
        <v>1689326</v>
      </c>
      <c r="B11231">
        <v>1</v>
      </c>
      <c r="C11231" t="s">
        <v>80</v>
      </c>
      <c r="D11231" t="s">
        <v>105</v>
      </c>
      <c r="E11231" t="s">
        <v>164</v>
      </c>
      <c r="F11231" t="s">
        <v>21053</v>
      </c>
      <c r="G11231" t="s">
        <v>161</v>
      </c>
      <c r="H11231" t="s">
        <v>134</v>
      </c>
      <c r="I11231" t="s">
        <v>135</v>
      </c>
      <c r="J11231" t="s">
        <v>136</v>
      </c>
      <c r="K11231" t="s">
        <v>137</v>
      </c>
      <c r="L11231" t="s">
        <v>31548</v>
      </c>
      <c r="M11231" t="s">
        <v>31549</v>
      </c>
      <c r="N11231">
        <v>0.30527777699999997</v>
      </c>
      <c r="O11231">
        <v>0</v>
      </c>
      <c r="P11231">
        <v>4438</v>
      </c>
      <c r="Q11231">
        <v>0</v>
      </c>
      <c r="R11231">
        <v>1</v>
      </c>
      <c r="S11231">
        <v>1</v>
      </c>
      <c r="T11231">
        <v>326</v>
      </c>
      <c r="U11231">
        <v>0</v>
      </c>
      <c r="V11231">
        <v>3</v>
      </c>
      <c r="W11231">
        <v>0</v>
      </c>
      <c r="X11231">
        <v>411.79197745815918</v>
      </c>
      <c r="Y11231">
        <v>0</v>
      </c>
      <c r="Z11231">
        <v>4.5387432616714997E-2</v>
      </c>
      <c r="AA11231">
        <v>8.074370731746507</v>
      </c>
      <c r="AB11231">
        <v>62.481049609313096</v>
      </c>
      <c r="AC11231">
        <v>0</v>
      </c>
      <c r="AD11231">
        <v>20.248063697900342</v>
      </c>
      <c r="AE11231">
        <v>502.64084892973591</v>
      </c>
    </row>
    <row r="11232" spans="1:31" x14ac:dyDescent="0.25">
      <c r="A11232">
        <v>1689057</v>
      </c>
      <c r="B11232">
        <v>1</v>
      </c>
      <c r="C11232" t="s">
        <v>80</v>
      </c>
      <c r="D11232" t="s">
        <v>103</v>
      </c>
      <c r="E11232" t="s">
        <v>151</v>
      </c>
      <c r="F11232" t="s">
        <v>31550</v>
      </c>
      <c r="G11232" t="s">
        <v>153</v>
      </c>
      <c r="H11232" t="s">
        <v>143</v>
      </c>
      <c r="I11232" t="s">
        <v>135</v>
      </c>
      <c r="J11232" t="s">
        <v>136</v>
      </c>
      <c r="K11232" t="s">
        <v>137</v>
      </c>
      <c r="L11232" t="s">
        <v>31551</v>
      </c>
      <c r="M11232" t="s">
        <v>31552</v>
      </c>
      <c r="N11232">
        <v>0.69361111099999995</v>
      </c>
      <c r="O11232">
        <v>0</v>
      </c>
      <c r="P11232">
        <v>24</v>
      </c>
      <c r="Q11232">
        <v>0</v>
      </c>
      <c r="R11232">
        <v>1</v>
      </c>
      <c r="S11232">
        <v>0</v>
      </c>
      <c r="T11232">
        <v>5</v>
      </c>
      <c r="U11232">
        <v>0</v>
      </c>
      <c r="V11232">
        <v>0</v>
      </c>
      <c r="W11232">
        <v>0</v>
      </c>
      <c r="X11232">
        <v>3.6940081597380212</v>
      </c>
      <c r="Y11232">
        <v>0</v>
      </c>
      <c r="Z11232">
        <v>0.15348615774588167</v>
      </c>
      <c r="AA11232">
        <v>0</v>
      </c>
      <c r="AB11232">
        <v>2.5770270424101942</v>
      </c>
      <c r="AC11232">
        <v>0</v>
      </c>
      <c r="AD11232">
        <v>0</v>
      </c>
      <c r="AE11232">
        <v>6.4245213598940971</v>
      </c>
    </row>
    <row r="11233" spans="1:31" x14ac:dyDescent="0.25">
      <c r="A11233">
        <v>1689034</v>
      </c>
      <c r="B11233">
        <v>1</v>
      </c>
      <c r="C11233" t="s">
        <v>80</v>
      </c>
      <c r="D11233" t="s">
        <v>98</v>
      </c>
      <c r="E11233" t="s">
        <v>140</v>
      </c>
      <c r="F11233" t="s">
        <v>31553</v>
      </c>
      <c r="G11233" t="s">
        <v>142</v>
      </c>
      <c r="H11233" t="s">
        <v>143</v>
      </c>
      <c r="I11233" t="s">
        <v>135</v>
      </c>
      <c r="J11233" t="s">
        <v>136</v>
      </c>
      <c r="K11233" t="s">
        <v>137</v>
      </c>
      <c r="L11233" t="s">
        <v>31554</v>
      </c>
      <c r="M11233" t="s">
        <v>31555</v>
      </c>
      <c r="N11233">
        <v>1.045833333</v>
      </c>
      <c r="O11233">
        <v>0</v>
      </c>
      <c r="P11233">
        <v>2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0.51123291636817514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0.51123291636817514</v>
      </c>
    </row>
    <row r="11234" spans="1:31" x14ac:dyDescent="0.25">
      <c r="A11234">
        <v>1689080</v>
      </c>
      <c r="B11234">
        <v>1</v>
      </c>
      <c r="C11234" t="s">
        <v>81</v>
      </c>
      <c r="D11234" t="s">
        <v>120</v>
      </c>
      <c r="E11234" t="s">
        <v>140</v>
      </c>
      <c r="F11234" t="s">
        <v>31556</v>
      </c>
      <c r="G11234" t="s">
        <v>209</v>
      </c>
      <c r="H11234" t="s">
        <v>143</v>
      </c>
      <c r="I11234" t="s">
        <v>135</v>
      </c>
      <c r="J11234" t="s">
        <v>136</v>
      </c>
      <c r="K11234" t="s">
        <v>137</v>
      </c>
      <c r="L11234" t="s">
        <v>31557</v>
      </c>
      <c r="M11234" t="s">
        <v>31558</v>
      </c>
      <c r="N11234">
        <v>1.145277777</v>
      </c>
      <c r="O11234">
        <v>0</v>
      </c>
      <c r="P11234">
        <v>5</v>
      </c>
      <c r="Q11234">
        <v>0</v>
      </c>
      <c r="R11234">
        <v>0</v>
      </c>
      <c r="S11234">
        <v>0</v>
      </c>
      <c r="T11234">
        <v>1</v>
      </c>
      <c r="U11234">
        <v>0</v>
      </c>
      <c r="V11234">
        <v>0</v>
      </c>
      <c r="W11234">
        <v>0</v>
      </c>
      <c r="X11234">
        <v>1.7285104196683947</v>
      </c>
      <c r="Y11234">
        <v>0</v>
      </c>
      <c r="Z11234">
        <v>0</v>
      </c>
      <c r="AA11234">
        <v>0</v>
      </c>
      <c r="AB11234">
        <v>0.30780368182308498</v>
      </c>
      <c r="AC11234">
        <v>0</v>
      </c>
      <c r="AD11234">
        <v>0</v>
      </c>
      <c r="AE11234">
        <v>2.0363141014914796</v>
      </c>
    </row>
    <row r="11235" spans="1:31" x14ac:dyDescent="0.25">
      <c r="A11235">
        <v>1689163</v>
      </c>
      <c r="B11235">
        <v>1</v>
      </c>
      <c r="C11235" t="s">
        <v>80</v>
      </c>
      <c r="D11235" t="s">
        <v>100</v>
      </c>
      <c r="E11235" t="s">
        <v>140</v>
      </c>
      <c r="F11235" t="s">
        <v>31559</v>
      </c>
      <c r="G11235" t="s">
        <v>197</v>
      </c>
      <c r="H11235" t="s">
        <v>143</v>
      </c>
      <c r="I11235" t="s">
        <v>135</v>
      </c>
      <c r="J11235" t="s">
        <v>136</v>
      </c>
      <c r="K11235" t="s">
        <v>137</v>
      </c>
      <c r="L11235" t="s">
        <v>31560</v>
      </c>
      <c r="M11235" t="s">
        <v>31561</v>
      </c>
      <c r="N11235">
        <v>0.83750000000000002</v>
      </c>
      <c r="O11235">
        <v>0</v>
      </c>
      <c r="P11235">
        <v>1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0.56957015289478008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0.56957015289478008</v>
      </c>
    </row>
    <row r="11236" spans="1:31" x14ac:dyDescent="0.25">
      <c r="A11236">
        <v>1689266</v>
      </c>
      <c r="B11236">
        <v>1</v>
      </c>
      <c r="C11236" t="s">
        <v>80</v>
      </c>
      <c r="D11236" t="s">
        <v>96</v>
      </c>
      <c r="E11236" t="s">
        <v>159</v>
      </c>
      <c r="F11236" t="s">
        <v>31562</v>
      </c>
      <c r="G11236" t="s">
        <v>1912</v>
      </c>
      <c r="H11236" t="s">
        <v>134</v>
      </c>
      <c r="I11236" t="s">
        <v>135</v>
      </c>
      <c r="J11236" t="s">
        <v>136</v>
      </c>
      <c r="K11236" t="s">
        <v>137</v>
      </c>
      <c r="L11236" t="s">
        <v>31563</v>
      </c>
      <c r="M11236" t="s">
        <v>31564</v>
      </c>
      <c r="N11236">
        <v>1.295833333</v>
      </c>
      <c r="O11236">
        <v>0</v>
      </c>
      <c r="P11236">
        <v>16</v>
      </c>
      <c r="Q11236">
        <v>0</v>
      </c>
      <c r="R11236">
        <v>12</v>
      </c>
      <c r="S11236">
        <v>0</v>
      </c>
      <c r="T11236">
        <v>2</v>
      </c>
      <c r="U11236">
        <v>0</v>
      </c>
      <c r="V11236">
        <v>0</v>
      </c>
      <c r="W11236">
        <v>0</v>
      </c>
      <c r="X11236">
        <v>9.9911994019779513</v>
      </c>
      <c r="Y11236">
        <v>0</v>
      </c>
      <c r="Z11236">
        <v>7.9612320228170894</v>
      </c>
      <c r="AA11236">
        <v>0</v>
      </c>
      <c r="AB11236">
        <v>2.0408338526495693</v>
      </c>
      <c r="AC11236">
        <v>0</v>
      </c>
      <c r="AD11236">
        <v>0</v>
      </c>
      <c r="AE11236">
        <v>19.99326527744461</v>
      </c>
    </row>
    <row r="11237" spans="1:31" x14ac:dyDescent="0.25">
      <c r="A11237">
        <v>1689117</v>
      </c>
      <c r="B11237">
        <v>1</v>
      </c>
      <c r="C11237" t="s">
        <v>80</v>
      </c>
      <c r="D11237" t="s">
        <v>83</v>
      </c>
      <c r="E11237" t="s">
        <v>151</v>
      </c>
      <c r="F11237" t="s">
        <v>31327</v>
      </c>
      <c r="G11237" t="s">
        <v>153</v>
      </c>
      <c r="H11237" t="s">
        <v>143</v>
      </c>
      <c r="I11237" t="s">
        <v>135</v>
      </c>
      <c r="J11237" t="s">
        <v>136</v>
      </c>
      <c r="K11237" t="s">
        <v>137</v>
      </c>
      <c r="L11237" t="s">
        <v>31565</v>
      </c>
      <c r="M11237" t="s">
        <v>31566</v>
      </c>
      <c r="N11237">
        <v>4.7669444439999999</v>
      </c>
      <c r="O11237">
        <v>0</v>
      </c>
      <c r="P11237">
        <v>92</v>
      </c>
      <c r="Q11237">
        <v>0</v>
      </c>
      <c r="R11237">
        <v>0</v>
      </c>
      <c r="S11237">
        <v>0</v>
      </c>
      <c r="T11237">
        <v>19</v>
      </c>
      <c r="U11237">
        <v>0</v>
      </c>
      <c r="V11237">
        <v>0</v>
      </c>
      <c r="W11237">
        <v>0</v>
      </c>
      <c r="X11237">
        <v>133.52395382663394</v>
      </c>
      <c r="Y11237">
        <v>0</v>
      </c>
      <c r="Z11237">
        <v>0</v>
      </c>
      <c r="AA11237">
        <v>0</v>
      </c>
      <c r="AB11237">
        <v>207.74803908835872</v>
      </c>
      <c r="AC11237">
        <v>0</v>
      </c>
      <c r="AD11237">
        <v>0</v>
      </c>
      <c r="AE11237">
        <v>341.27199291499267</v>
      </c>
    </row>
    <row r="11238" spans="1:31" x14ac:dyDescent="0.25">
      <c r="A11238">
        <v>1689309</v>
      </c>
      <c r="B11238">
        <v>1</v>
      </c>
      <c r="C11238" t="s">
        <v>80</v>
      </c>
      <c r="D11238" t="s">
        <v>97</v>
      </c>
      <c r="E11238" t="s">
        <v>151</v>
      </c>
      <c r="F11238" t="s">
        <v>4318</v>
      </c>
      <c r="G11238" t="s">
        <v>153</v>
      </c>
      <c r="H11238" t="s">
        <v>143</v>
      </c>
      <c r="I11238" t="s">
        <v>135</v>
      </c>
      <c r="J11238" t="s">
        <v>136</v>
      </c>
      <c r="K11238" t="s">
        <v>137</v>
      </c>
      <c r="L11238" t="s">
        <v>31567</v>
      </c>
      <c r="M11238" t="s">
        <v>31568</v>
      </c>
      <c r="N11238">
        <v>3.2925</v>
      </c>
      <c r="O11238">
        <v>0</v>
      </c>
      <c r="P11238">
        <v>20</v>
      </c>
      <c r="Q11238">
        <v>0</v>
      </c>
      <c r="R11238">
        <v>27</v>
      </c>
      <c r="S11238">
        <v>0</v>
      </c>
      <c r="T11238">
        <v>2</v>
      </c>
      <c r="U11238">
        <v>0</v>
      </c>
      <c r="V11238">
        <v>0</v>
      </c>
      <c r="W11238">
        <v>0</v>
      </c>
      <c r="X11238">
        <v>53.565661067581409</v>
      </c>
      <c r="Y11238">
        <v>0</v>
      </c>
      <c r="Z11238">
        <v>27.105721846750232</v>
      </c>
      <c r="AA11238">
        <v>0</v>
      </c>
      <c r="AB11238">
        <v>2.2247144805810457</v>
      </c>
      <c r="AC11238">
        <v>0</v>
      </c>
      <c r="AD11238">
        <v>0</v>
      </c>
      <c r="AE11238">
        <v>82.896097394912687</v>
      </c>
    </row>
    <row r="11239" spans="1:31" x14ac:dyDescent="0.25">
      <c r="A11239">
        <v>1688954</v>
      </c>
      <c r="B11239">
        <v>1</v>
      </c>
      <c r="C11239" t="s">
        <v>80</v>
      </c>
      <c r="D11239" t="s">
        <v>106</v>
      </c>
      <c r="E11239" t="s">
        <v>200</v>
      </c>
      <c r="F11239" t="s">
        <v>31569</v>
      </c>
      <c r="G11239" t="s">
        <v>240</v>
      </c>
      <c r="H11239" t="s">
        <v>143</v>
      </c>
      <c r="I11239" t="s">
        <v>135</v>
      </c>
      <c r="J11239" t="s">
        <v>136</v>
      </c>
      <c r="K11239" t="s">
        <v>137</v>
      </c>
      <c r="L11239" t="s">
        <v>31570</v>
      </c>
      <c r="M11239" t="s">
        <v>31571</v>
      </c>
      <c r="N11239">
        <v>2.693333333</v>
      </c>
      <c r="O11239">
        <v>0</v>
      </c>
      <c r="P11239">
        <v>20</v>
      </c>
      <c r="Q11239">
        <v>0</v>
      </c>
      <c r="R11239">
        <v>0</v>
      </c>
      <c r="S11239">
        <v>0</v>
      </c>
      <c r="T11239">
        <v>37</v>
      </c>
      <c r="U11239">
        <v>0</v>
      </c>
      <c r="V11239">
        <v>0</v>
      </c>
      <c r="W11239">
        <v>0</v>
      </c>
      <c r="X11239">
        <v>11.218788966931792</v>
      </c>
      <c r="Y11239">
        <v>0</v>
      </c>
      <c r="Z11239">
        <v>0</v>
      </c>
      <c r="AA11239">
        <v>0</v>
      </c>
      <c r="AB11239">
        <v>50.410783064125546</v>
      </c>
      <c r="AC11239">
        <v>0</v>
      </c>
      <c r="AD11239">
        <v>0</v>
      </c>
      <c r="AE11239">
        <v>61.629572031057336</v>
      </c>
    </row>
    <row r="11240" spans="1:31" x14ac:dyDescent="0.25">
      <c r="A11240">
        <v>1688891</v>
      </c>
      <c r="B11240">
        <v>1</v>
      </c>
      <c r="C11240" t="s">
        <v>81</v>
      </c>
      <c r="D11240" t="s">
        <v>128</v>
      </c>
      <c r="E11240" t="s">
        <v>131</v>
      </c>
      <c r="F11240" t="s">
        <v>2788</v>
      </c>
      <c r="G11240" t="s">
        <v>161</v>
      </c>
      <c r="H11240" t="s">
        <v>134</v>
      </c>
      <c r="I11240" t="s">
        <v>135</v>
      </c>
      <c r="J11240" t="s">
        <v>136</v>
      </c>
      <c r="K11240" t="s">
        <v>137</v>
      </c>
      <c r="L11240" t="s">
        <v>31572</v>
      </c>
      <c r="M11240" t="s">
        <v>31573</v>
      </c>
      <c r="N11240">
        <v>2.5338888879999999</v>
      </c>
      <c r="O11240">
        <v>0</v>
      </c>
      <c r="P11240">
        <v>1229</v>
      </c>
      <c r="Q11240">
        <v>4</v>
      </c>
      <c r="R11240">
        <v>1</v>
      </c>
      <c r="S11240">
        <v>10</v>
      </c>
      <c r="T11240">
        <v>90</v>
      </c>
      <c r="U11240">
        <v>1</v>
      </c>
      <c r="V11240">
        <v>0</v>
      </c>
      <c r="W11240">
        <v>0</v>
      </c>
      <c r="X11240">
        <v>373.62748202922489</v>
      </c>
      <c r="Y11240">
        <v>6.005232458375799</v>
      </c>
      <c r="Z11240">
        <v>1.0887298422466668E-3</v>
      </c>
      <c r="AA11240">
        <v>100.33129454275223</v>
      </c>
      <c r="AB11240">
        <v>35.035636903910053</v>
      </c>
      <c r="AC11240">
        <v>2.8723300925255004</v>
      </c>
      <c r="AD11240">
        <v>0</v>
      </c>
      <c r="AE11240">
        <v>517.87306475663081</v>
      </c>
    </row>
    <row r="11241" spans="1:31" x14ac:dyDescent="0.25">
      <c r="A11241">
        <v>1689183</v>
      </c>
      <c r="B11241">
        <v>1</v>
      </c>
      <c r="C11241" t="s">
        <v>80</v>
      </c>
      <c r="D11241" t="s">
        <v>100</v>
      </c>
      <c r="E11241" t="s">
        <v>140</v>
      </c>
      <c r="F11241" t="s">
        <v>31574</v>
      </c>
      <c r="G11241" t="s">
        <v>197</v>
      </c>
      <c r="H11241" t="s">
        <v>143</v>
      </c>
      <c r="I11241" t="s">
        <v>135</v>
      </c>
      <c r="J11241" t="s">
        <v>136</v>
      </c>
      <c r="K11241" t="s">
        <v>137</v>
      </c>
      <c r="L11241" t="s">
        <v>31575</v>
      </c>
      <c r="M11241" t="s">
        <v>31576</v>
      </c>
      <c r="N11241">
        <v>1.0547222220000001</v>
      </c>
      <c r="O11241">
        <v>0</v>
      </c>
      <c r="P11241">
        <v>1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5.8940061531423338E-2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>
        <v>0</v>
      </c>
      <c r="AE11241">
        <v>5.8940061531423338E-2</v>
      </c>
    </row>
    <row r="11242" spans="1:31" x14ac:dyDescent="0.25">
      <c r="A11242">
        <v>1689060</v>
      </c>
      <c r="B11242">
        <v>1</v>
      </c>
      <c r="C11242" t="s">
        <v>81</v>
      </c>
      <c r="D11242" t="s">
        <v>113</v>
      </c>
      <c r="E11242" t="s">
        <v>140</v>
      </c>
      <c r="F11242" t="s">
        <v>31577</v>
      </c>
      <c r="G11242" t="s">
        <v>197</v>
      </c>
      <c r="H11242" t="s">
        <v>143</v>
      </c>
      <c r="I11242" t="s">
        <v>135</v>
      </c>
      <c r="J11242" t="s">
        <v>136</v>
      </c>
      <c r="K11242" t="s">
        <v>137</v>
      </c>
      <c r="L11242" t="s">
        <v>31578</v>
      </c>
      <c r="M11242" t="s">
        <v>31579</v>
      </c>
      <c r="N11242">
        <v>3.1633333330000002</v>
      </c>
      <c r="O11242">
        <v>0</v>
      </c>
      <c r="P11242">
        <v>2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0.5160449457042211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0.5160449457042211</v>
      </c>
    </row>
    <row r="11243" spans="1:31" x14ac:dyDescent="0.25">
      <c r="A11243">
        <v>1689020</v>
      </c>
      <c r="B11243">
        <v>1</v>
      </c>
      <c r="C11243" t="s">
        <v>80</v>
      </c>
      <c r="D11243" t="s">
        <v>83</v>
      </c>
      <c r="E11243" t="s">
        <v>151</v>
      </c>
      <c r="F11243" t="s">
        <v>23513</v>
      </c>
      <c r="G11243" t="s">
        <v>526</v>
      </c>
      <c r="H11243" t="s">
        <v>143</v>
      </c>
      <c r="I11243" t="s">
        <v>135</v>
      </c>
      <c r="J11243" t="s">
        <v>136</v>
      </c>
      <c r="K11243" t="s">
        <v>137</v>
      </c>
      <c r="L11243" t="s">
        <v>31580</v>
      </c>
      <c r="M11243" t="s">
        <v>31581</v>
      </c>
      <c r="N11243">
        <v>2.1425000000000001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6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59.816929863683754</v>
      </c>
      <c r="AC11243">
        <v>0</v>
      </c>
      <c r="AD11243">
        <v>0</v>
      </c>
      <c r="AE11243">
        <v>59.816929863683754</v>
      </c>
    </row>
    <row r="11244" spans="1:31" x14ac:dyDescent="0.25">
      <c r="A11244">
        <v>1688914</v>
      </c>
      <c r="B11244">
        <v>1</v>
      </c>
      <c r="C11244" t="s">
        <v>81</v>
      </c>
      <c r="D11244" t="s">
        <v>115</v>
      </c>
      <c r="E11244" t="s">
        <v>146</v>
      </c>
      <c r="F11244" t="s">
        <v>31582</v>
      </c>
      <c r="G11244" t="s">
        <v>153</v>
      </c>
      <c r="H11244" t="s">
        <v>143</v>
      </c>
      <c r="I11244" t="s">
        <v>135</v>
      </c>
      <c r="J11244" t="s">
        <v>136</v>
      </c>
      <c r="K11244" t="s">
        <v>137</v>
      </c>
      <c r="L11244" t="s">
        <v>31583</v>
      </c>
      <c r="M11244" t="s">
        <v>31584</v>
      </c>
      <c r="N11244">
        <v>1.183333333</v>
      </c>
      <c r="O11244">
        <v>0</v>
      </c>
      <c r="P11244">
        <v>10</v>
      </c>
      <c r="Q11244">
        <v>0</v>
      </c>
      <c r="R11244">
        <v>0</v>
      </c>
      <c r="S11244">
        <v>0</v>
      </c>
      <c r="T11244">
        <v>1</v>
      </c>
      <c r="U11244">
        <v>0</v>
      </c>
      <c r="V11244">
        <v>0</v>
      </c>
      <c r="W11244">
        <v>0</v>
      </c>
      <c r="X11244">
        <v>1.8718159595152724</v>
      </c>
      <c r="Y11244">
        <v>0</v>
      </c>
      <c r="Z11244">
        <v>0</v>
      </c>
      <c r="AA11244">
        <v>0</v>
      </c>
      <c r="AB11244">
        <v>1.70440119597785</v>
      </c>
      <c r="AC11244">
        <v>0</v>
      </c>
      <c r="AD11244">
        <v>0</v>
      </c>
      <c r="AE11244">
        <v>3.5762171554931221</v>
      </c>
    </row>
    <row r="11245" spans="1:31" x14ac:dyDescent="0.25">
      <c r="A11245">
        <v>1689077</v>
      </c>
      <c r="B11245">
        <v>1</v>
      </c>
      <c r="C11245" t="s">
        <v>80</v>
      </c>
      <c r="D11245" t="s">
        <v>90</v>
      </c>
      <c r="E11245" t="s">
        <v>179</v>
      </c>
      <c r="F11245" t="s">
        <v>31585</v>
      </c>
      <c r="G11245" t="s">
        <v>166</v>
      </c>
      <c r="H11245" t="s">
        <v>181</v>
      </c>
      <c r="I11245" t="s">
        <v>173</v>
      </c>
      <c r="J11245" t="s">
        <v>136</v>
      </c>
      <c r="K11245" t="s">
        <v>137</v>
      </c>
      <c r="L11245" t="s">
        <v>31586</v>
      </c>
      <c r="M11245" t="s">
        <v>31587</v>
      </c>
      <c r="N11245">
        <v>4.5833332999999997E-2</v>
      </c>
      <c r="O11245">
        <v>0</v>
      </c>
      <c r="P11245">
        <v>7304</v>
      </c>
      <c r="Q11245">
        <v>0</v>
      </c>
      <c r="R11245">
        <v>0</v>
      </c>
      <c r="S11245">
        <v>0</v>
      </c>
      <c r="T11245">
        <v>783</v>
      </c>
      <c r="U11245">
        <v>0</v>
      </c>
      <c r="V11245">
        <v>2</v>
      </c>
      <c r="W11245">
        <v>0</v>
      </c>
      <c r="X11245">
        <v>111.06544869910746</v>
      </c>
      <c r="Y11245">
        <v>0</v>
      </c>
      <c r="Z11245">
        <v>0</v>
      </c>
      <c r="AA11245">
        <v>0</v>
      </c>
      <c r="AB11245">
        <v>23.508981079951376</v>
      </c>
      <c r="AC11245">
        <v>0</v>
      </c>
      <c r="AD11245">
        <v>3.5142078957883327</v>
      </c>
      <c r="AE11245">
        <v>138.08863767484718</v>
      </c>
    </row>
    <row r="11246" spans="1:31" x14ac:dyDescent="0.25">
      <c r="A11246">
        <v>1688974</v>
      </c>
      <c r="B11246">
        <v>1</v>
      </c>
      <c r="C11246" t="s">
        <v>80</v>
      </c>
      <c r="D11246" t="s">
        <v>97</v>
      </c>
      <c r="E11246" t="s">
        <v>140</v>
      </c>
      <c r="F11246" t="s">
        <v>31588</v>
      </c>
      <c r="G11246" t="s">
        <v>209</v>
      </c>
      <c r="H11246" t="s">
        <v>143</v>
      </c>
      <c r="I11246" t="s">
        <v>135</v>
      </c>
      <c r="J11246" t="s">
        <v>136</v>
      </c>
      <c r="K11246" t="s">
        <v>137</v>
      </c>
      <c r="L11246" t="s">
        <v>31589</v>
      </c>
      <c r="M11246" t="s">
        <v>31590</v>
      </c>
      <c r="N11246">
        <v>1.626944444</v>
      </c>
      <c r="O11246">
        <v>0</v>
      </c>
      <c r="P11246">
        <v>1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0.20467117939523555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0.20467117939523555</v>
      </c>
    </row>
    <row r="11247" spans="1:31" x14ac:dyDescent="0.25">
      <c r="A11247">
        <v>1688874</v>
      </c>
      <c r="B11247">
        <v>1</v>
      </c>
      <c r="C11247" t="s">
        <v>80</v>
      </c>
      <c r="D11247" t="s">
        <v>90</v>
      </c>
      <c r="E11247" t="s">
        <v>179</v>
      </c>
      <c r="F11247" t="s">
        <v>31591</v>
      </c>
      <c r="G11247" t="s">
        <v>166</v>
      </c>
      <c r="H11247" t="s">
        <v>181</v>
      </c>
      <c r="I11247" t="s">
        <v>135</v>
      </c>
      <c r="J11247" t="s">
        <v>136</v>
      </c>
      <c r="K11247" t="s">
        <v>167</v>
      </c>
      <c r="L11247" t="s">
        <v>31592</v>
      </c>
      <c r="M11247" t="s">
        <v>31593</v>
      </c>
      <c r="N11247">
        <v>0.27555555500000001</v>
      </c>
      <c r="O11247">
        <v>0</v>
      </c>
      <c r="P11247">
        <v>47303</v>
      </c>
      <c r="Q11247">
        <v>0</v>
      </c>
      <c r="R11247">
        <v>1</v>
      </c>
      <c r="S11247">
        <v>4</v>
      </c>
      <c r="T11247">
        <v>3996</v>
      </c>
      <c r="U11247">
        <v>0</v>
      </c>
      <c r="V11247">
        <v>8</v>
      </c>
      <c r="W11247">
        <v>0</v>
      </c>
      <c r="X11247">
        <v>4214.2826645276364</v>
      </c>
      <c r="Y11247">
        <v>0</v>
      </c>
      <c r="Z11247">
        <v>0.11344772529786668</v>
      </c>
      <c r="AA11247">
        <v>15.83030900969624</v>
      </c>
      <c r="AB11247">
        <v>535.50156065459362</v>
      </c>
      <c r="AC11247">
        <v>0</v>
      </c>
      <c r="AD11247">
        <v>29.371385232174223</v>
      </c>
      <c r="AE11247">
        <v>4795.0993671493989</v>
      </c>
    </row>
    <row r="11248" spans="1:31" x14ac:dyDescent="0.25">
      <c r="A11248">
        <v>1689263</v>
      </c>
      <c r="B11248">
        <v>1</v>
      </c>
      <c r="C11248" t="s">
        <v>80</v>
      </c>
      <c r="D11248" t="s">
        <v>110</v>
      </c>
      <c r="E11248" t="s">
        <v>140</v>
      </c>
      <c r="F11248" t="s">
        <v>31594</v>
      </c>
      <c r="G11248" t="s">
        <v>197</v>
      </c>
      <c r="H11248" t="s">
        <v>143</v>
      </c>
      <c r="I11248" t="s">
        <v>135</v>
      </c>
      <c r="J11248" t="s">
        <v>136</v>
      </c>
      <c r="K11248" t="s">
        <v>137</v>
      </c>
      <c r="L11248" t="s">
        <v>31595</v>
      </c>
      <c r="M11248" t="s">
        <v>31596</v>
      </c>
      <c r="N11248">
        <v>1.0052777770000001</v>
      </c>
      <c r="O11248">
        <v>0</v>
      </c>
      <c r="P11248">
        <v>1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0.69867704209068615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0.69867704209068615</v>
      </c>
    </row>
    <row r="11249" spans="1:31" x14ac:dyDescent="0.25">
      <c r="A11249">
        <v>1688957</v>
      </c>
      <c r="B11249">
        <v>1</v>
      </c>
      <c r="C11249" t="s">
        <v>80</v>
      </c>
      <c r="D11249" t="s">
        <v>92</v>
      </c>
      <c r="E11249" t="s">
        <v>140</v>
      </c>
      <c r="F11249" t="s">
        <v>31597</v>
      </c>
      <c r="G11249" t="s">
        <v>142</v>
      </c>
      <c r="H11249" t="s">
        <v>143</v>
      </c>
      <c r="I11249" t="s">
        <v>135</v>
      </c>
      <c r="J11249" t="s">
        <v>136</v>
      </c>
      <c r="K11249" t="s">
        <v>137</v>
      </c>
      <c r="L11249" t="s">
        <v>31598</v>
      </c>
      <c r="M11249" t="s">
        <v>31599</v>
      </c>
      <c r="N11249">
        <v>1.5422222219999999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1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1.4485374548505601</v>
      </c>
      <c r="AC11249">
        <v>0</v>
      </c>
      <c r="AD11249">
        <v>0</v>
      </c>
      <c r="AE11249">
        <v>1.4485374548505601</v>
      </c>
    </row>
    <row r="11250" spans="1:31" x14ac:dyDescent="0.25">
      <c r="A11250">
        <v>1689329</v>
      </c>
      <c r="B11250">
        <v>1</v>
      </c>
      <c r="C11250" t="s">
        <v>80</v>
      </c>
      <c r="D11250" t="s">
        <v>105</v>
      </c>
      <c r="E11250" t="s">
        <v>159</v>
      </c>
      <c r="F11250" t="s">
        <v>18256</v>
      </c>
      <c r="G11250" t="s">
        <v>161</v>
      </c>
      <c r="H11250" t="s">
        <v>134</v>
      </c>
      <c r="I11250" t="s">
        <v>135</v>
      </c>
      <c r="J11250" t="s">
        <v>136</v>
      </c>
      <c r="K11250" t="s">
        <v>137</v>
      </c>
      <c r="L11250" t="s">
        <v>31600</v>
      </c>
      <c r="M11250" t="s">
        <v>31601</v>
      </c>
      <c r="N11250">
        <v>0.66</v>
      </c>
      <c r="O11250">
        <v>0</v>
      </c>
      <c r="P11250">
        <v>970</v>
      </c>
      <c r="Q11250">
        <v>0</v>
      </c>
      <c r="R11250">
        <v>0</v>
      </c>
      <c r="S11250">
        <v>0</v>
      </c>
      <c r="T11250">
        <v>84</v>
      </c>
      <c r="U11250">
        <v>0</v>
      </c>
      <c r="V11250">
        <v>0</v>
      </c>
      <c r="W11250">
        <v>0</v>
      </c>
      <c r="X11250">
        <v>241.71318088318293</v>
      </c>
      <c r="Y11250">
        <v>0</v>
      </c>
      <c r="Z11250">
        <v>0</v>
      </c>
      <c r="AA11250">
        <v>0</v>
      </c>
      <c r="AB11250">
        <v>34.865909472287505</v>
      </c>
      <c r="AC11250">
        <v>0</v>
      </c>
      <c r="AD11250">
        <v>0</v>
      </c>
      <c r="AE11250">
        <v>276.57909035547044</v>
      </c>
    </row>
    <row r="11251" spans="1:31" x14ac:dyDescent="0.25">
      <c r="A11251">
        <v>1688937</v>
      </c>
      <c r="B11251">
        <v>1</v>
      </c>
      <c r="C11251" t="s">
        <v>81</v>
      </c>
      <c r="D11251" t="s">
        <v>120</v>
      </c>
      <c r="E11251" t="s">
        <v>164</v>
      </c>
      <c r="F11251" t="s">
        <v>9626</v>
      </c>
      <c r="G11251" t="s">
        <v>253</v>
      </c>
      <c r="H11251" t="s">
        <v>134</v>
      </c>
      <c r="I11251" t="s">
        <v>135</v>
      </c>
      <c r="J11251" t="s">
        <v>136</v>
      </c>
      <c r="K11251" t="s">
        <v>167</v>
      </c>
      <c r="L11251" t="s">
        <v>31602</v>
      </c>
      <c r="M11251" t="s">
        <v>31603</v>
      </c>
      <c r="N11251">
        <v>2.0819444439999999</v>
      </c>
      <c r="O11251">
        <v>2</v>
      </c>
      <c r="P11251">
        <v>291</v>
      </c>
      <c r="Q11251">
        <v>97</v>
      </c>
      <c r="R11251">
        <v>7</v>
      </c>
      <c r="S11251">
        <v>7</v>
      </c>
      <c r="T11251">
        <v>25</v>
      </c>
      <c r="U11251">
        <v>0</v>
      </c>
      <c r="V11251">
        <v>0</v>
      </c>
      <c r="W11251">
        <v>0.12109140442160612</v>
      </c>
      <c r="X11251">
        <v>105.94289266889433</v>
      </c>
      <c r="Y11251">
        <v>59.441215761709636</v>
      </c>
      <c r="Z11251">
        <v>1.2689349685149469</v>
      </c>
      <c r="AA11251">
        <v>76.523015287217817</v>
      </c>
      <c r="AB11251">
        <v>32.519116358921728</v>
      </c>
      <c r="AC11251">
        <v>0</v>
      </c>
      <c r="AD11251">
        <v>0</v>
      </c>
      <c r="AE11251">
        <v>275.81626644968003</v>
      </c>
    </row>
    <row r="11252" spans="1:31" x14ac:dyDescent="0.25">
      <c r="A11252">
        <v>1689186</v>
      </c>
      <c r="B11252">
        <v>1</v>
      </c>
      <c r="C11252" t="s">
        <v>80</v>
      </c>
      <c r="D11252" t="s">
        <v>106</v>
      </c>
      <c r="E11252" t="s">
        <v>140</v>
      </c>
      <c r="F11252" t="s">
        <v>31604</v>
      </c>
      <c r="G11252" t="s">
        <v>197</v>
      </c>
      <c r="H11252" t="s">
        <v>143</v>
      </c>
      <c r="I11252" t="s">
        <v>135</v>
      </c>
      <c r="J11252" t="s">
        <v>136</v>
      </c>
      <c r="K11252" t="s">
        <v>137</v>
      </c>
      <c r="L11252" t="s">
        <v>31605</v>
      </c>
      <c r="M11252" t="s">
        <v>31606</v>
      </c>
      <c r="N11252">
        <v>2.8891666659999999</v>
      </c>
      <c r="O11252">
        <v>0</v>
      </c>
      <c r="P11252">
        <v>0</v>
      </c>
      <c r="Q11252">
        <v>0</v>
      </c>
      <c r="R11252">
        <v>1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0.90501773141465103</v>
      </c>
      <c r="AA11252">
        <v>0</v>
      </c>
      <c r="AB11252">
        <v>0</v>
      </c>
      <c r="AC11252">
        <v>0</v>
      </c>
      <c r="AD11252">
        <v>0</v>
      </c>
      <c r="AE11252">
        <v>0.90501773141465103</v>
      </c>
    </row>
    <row r="11253" spans="1:31" x14ac:dyDescent="0.25">
      <c r="A11253">
        <v>1689200</v>
      </c>
      <c r="B11253">
        <v>1</v>
      </c>
      <c r="C11253" t="s">
        <v>80</v>
      </c>
      <c r="D11253" t="s">
        <v>92</v>
      </c>
      <c r="E11253" t="s">
        <v>131</v>
      </c>
      <c r="F11253" t="s">
        <v>4755</v>
      </c>
      <c r="G11253" t="s">
        <v>161</v>
      </c>
      <c r="H11253" t="s">
        <v>134</v>
      </c>
      <c r="I11253" t="s">
        <v>135</v>
      </c>
      <c r="J11253" t="s">
        <v>136</v>
      </c>
      <c r="K11253" t="s">
        <v>137</v>
      </c>
      <c r="L11253" t="s">
        <v>31607</v>
      </c>
      <c r="M11253" t="s">
        <v>31608</v>
      </c>
      <c r="N11253">
        <v>1.1958333329999999</v>
      </c>
      <c r="O11253">
        <v>0</v>
      </c>
      <c r="P11253">
        <v>85</v>
      </c>
      <c r="Q11253">
        <v>0</v>
      </c>
      <c r="R11253">
        <v>1</v>
      </c>
      <c r="S11253">
        <v>0</v>
      </c>
      <c r="T11253">
        <v>16</v>
      </c>
      <c r="U11253">
        <v>0</v>
      </c>
      <c r="V11253">
        <v>0</v>
      </c>
      <c r="W11253">
        <v>0</v>
      </c>
      <c r="X11253">
        <v>32.063313787989401</v>
      </c>
      <c r="Y11253">
        <v>0</v>
      </c>
      <c r="Z11253">
        <v>0</v>
      </c>
      <c r="AA11253">
        <v>0</v>
      </c>
      <c r="AB11253">
        <v>13.235224318502643</v>
      </c>
      <c r="AC11253">
        <v>0</v>
      </c>
      <c r="AD11253">
        <v>0</v>
      </c>
      <c r="AE11253">
        <v>45.298538106492046</v>
      </c>
    </row>
    <row r="11254" spans="1:31" x14ac:dyDescent="0.25">
      <c r="A11254">
        <v>1688851</v>
      </c>
      <c r="B11254">
        <v>1</v>
      </c>
      <c r="C11254" t="s">
        <v>80</v>
      </c>
      <c r="D11254" t="s">
        <v>82</v>
      </c>
      <c r="E11254" t="s">
        <v>164</v>
      </c>
      <c r="F11254" t="s">
        <v>31609</v>
      </c>
      <c r="G11254" t="s">
        <v>166</v>
      </c>
      <c r="H11254" t="s">
        <v>181</v>
      </c>
      <c r="I11254" t="s">
        <v>135</v>
      </c>
      <c r="J11254" t="s">
        <v>136</v>
      </c>
      <c r="K11254" t="s">
        <v>167</v>
      </c>
      <c r="L11254" t="s">
        <v>31610</v>
      </c>
      <c r="M11254" t="s">
        <v>31611</v>
      </c>
      <c r="N11254">
        <v>0.12916666600000001</v>
      </c>
      <c r="O11254">
        <v>0</v>
      </c>
      <c r="P11254">
        <v>179</v>
      </c>
      <c r="Q11254">
        <v>0</v>
      </c>
      <c r="R11254">
        <v>0</v>
      </c>
      <c r="S11254">
        <v>2</v>
      </c>
      <c r="T11254">
        <v>89</v>
      </c>
      <c r="U11254">
        <v>0</v>
      </c>
      <c r="V11254">
        <v>2</v>
      </c>
      <c r="W11254">
        <v>0</v>
      </c>
      <c r="X11254">
        <v>9.1109357577177672</v>
      </c>
      <c r="Y11254">
        <v>0</v>
      </c>
      <c r="Z11254">
        <v>0</v>
      </c>
      <c r="AA11254">
        <v>76.681559030490689</v>
      </c>
      <c r="AB11254">
        <v>11.897761018029971</v>
      </c>
      <c r="AC11254">
        <v>0</v>
      </c>
      <c r="AD11254">
        <v>2.772539703595875</v>
      </c>
      <c r="AE11254">
        <v>100.46279550983431</v>
      </c>
    </row>
    <row r="11255" spans="1:31" x14ac:dyDescent="0.25">
      <c r="A11255">
        <v>1689100</v>
      </c>
      <c r="B11255">
        <v>1</v>
      </c>
      <c r="C11255" t="s">
        <v>80</v>
      </c>
      <c r="D11255" t="s">
        <v>106</v>
      </c>
      <c r="E11255" t="s">
        <v>159</v>
      </c>
      <c r="F11255" t="s">
        <v>31612</v>
      </c>
      <c r="G11255" t="s">
        <v>596</v>
      </c>
      <c r="H11255" t="s">
        <v>134</v>
      </c>
      <c r="I11255" t="s">
        <v>135</v>
      </c>
      <c r="J11255" t="s">
        <v>136</v>
      </c>
      <c r="K11255" t="s">
        <v>137</v>
      </c>
      <c r="L11255" t="s">
        <v>31613</v>
      </c>
      <c r="M11255" t="s">
        <v>31614</v>
      </c>
      <c r="N11255">
        <v>4.1280555550000004</v>
      </c>
      <c r="O11255">
        <v>0</v>
      </c>
      <c r="P11255">
        <v>0</v>
      </c>
      <c r="Q11255">
        <v>9</v>
      </c>
      <c r="R11255">
        <v>0</v>
      </c>
      <c r="S11255">
        <v>5</v>
      </c>
      <c r="T11255">
        <v>1</v>
      </c>
      <c r="U11255">
        <v>0</v>
      </c>
      <c r="V11255">
        <v>0</v>
      </c>
      <c r="W11255">
        <v>0</v>
      </c>
      <c r="X11255">
        <v>0</v>
      </c>
      <c r="Y11255">
        <v>162.47766761320275</v>
      </c>
      <c r="Z11255">
        <v>0</v>
      </c>
      <c r="AA11255">
        <v>55.074617676221791</v>
      </c>
      <c r="AB11255">
        <v>3.0690512903497451</v>
      </c>
      <c r="AC11255">
        <v>0</v>
      </c>
      <c r="AD11255">
        <v>0</v>
      </c>
      <c r="AE11255">
        <v>220.62133657977429</v>
      </c>
    </row>
    <row r="11256" spans="1:31" x14ac:dyDescent="0.25">
      <c r="A11256">
        <v>1688951</v>
      </c>
      <c r="B11256">
        <v>1</v>
      </c>
      <c r="C11256" t="s">
        <v>80</v>
      </c>
      <c r="D11256" t="s">
        <v>94</v>
      </c>
      <c r="E11256" t="s">
        <v>151</v>
      </c>
      <c r="F11256" t="s">
        <v>31440</v>
      </c>
      <c r="G11256" t="s">
        <v>153</v>
      </c>
      <c r="H11256" t="s">
        <v>143</v>
      </c>
      <c r="I11256" t="s">
        <v>135</v>
      </c>
      <c r="J11256" t="s">
        <v>136</v>
      </c>
      <c r="K11256" t="s">
        <v>137</v>
      </c>
      <c r="L11256" t="s">
        <v>31615</v>
      </c>
      <c r="M11256" t="s">
        <v>31616</v>
      </c>
      <c r="N11256">
        <v>1.090833333</v>
      </c>
      <c r="O11256">
        <v>0</v>
      </c>
      <c r="P11256">
        <v>30</v>
      </c>
      <c r="Q11256">
        <v>0</v>
      </c>
      <c r="R11256">
        <v>5</v>
      </c>
      <c r="S11256">
        <v>0</v>
      </c>
      <c r="T11256">
        <v>7</v>
      </c>
      <c r="U11256">
        <v>0</v>
      </c>
      <c r="V11256">
        <v>0</v>
      </c>
      <c r="W11256">
        <v>0</v>
      </c>
      <c r="X11256">
        <v>10.618036626785594</v>
      </c>
      <c r="Y11256">
        <v>0</v>
      </c>
      <c r="Z11256">
        <v>2.9205309446216008</v>
      </c>
      <c r="AA11256">
        <v>0</v>
      </c>
      <c r="AB11256">
        <v>3.0537226607442434</v>
      </c>
      <c r="AC11256">
        <v>0</v>
      </c>
      <c r="AD11256">
        <v>0</v>
      </c>
      <c r="AE11256">
        <v>16.592290232151438</v>
      </c>
    </row>
    <row r="11257" spans="1:31" x14ac:dyDescent="0.25">
      <c r="A11257">
        <v>1689109</v>
      </c>
      <c r="B11257">
        <v>1</v>
      </c>
      <c r="C11257" t="s">
        <v>80</v>
      </c>
      <c r="D11257" t="s">
        <v>85</v>
      </c>
      <c r="E11257" t="s">
        <v>140</v>
      </c>
      <c r="F11257" t="s">
        <v>8374</v>
      </c>
      <c r="G11257" t="s">
        <v>209</v>
      </c>
      <c r="H11257" t="s">
        <v>143</v>
      </c>
      <c r="I11257" t="s">
        <v>135</v>
      </c>
      <c r="J11257" t="s">
        <v>136</v>
      </c>
      <c r="K11257" t="s">
        <v>137</v>
      </c>
      <c r="L11257" t="s">
        <v>31617</v>
      </c>
      <c r="M11257" t="s">
        <v>31618</v>
      </c>
      <c r="N11257">
        <v>2.25</v>
      </c>
      <c r="O11257">
        <v>0</v>
      </c>
      <c r="P11257">
        <v>15</v>
      </c>
      <c r="Q11257">
        <v>0</v>
      </c>
      <c r="R11257">
        <v>0</v>
      </c>
      <c r="S11257">
        <v>0</v>
      </c>
      <c r="T11257">
        <v>1</v>
      </c>
      <c r="U11257">
        <v>0</v>
      </c>
      <c r="V11257">
        <v>0</v>
      </c>
      <c r="W11257">
        <v>0</v>
      </c>
      <c r="X11257">
        <v>2.9120188106571199</v>
      </c>
      <c r="Y11257">
        <v>0</v>
      </c>
      <c r="Z11257">
        <v>0</v>
      </c>
      <c r="AA11257">
        <v>0</v>
      </c>
      <c r="AB11257">
        <v>9.3100268620504439E-2</v>
      </c>
      <c r="AC11257">
        <v>0</v>
      </c>
      <c r="AD11257">
        <v>0</v>
      </c>
      <c r="AE11257">
        <v>3.0051190792776241</v>
      </c>
    </row>
    <row r="11258" spans="1:31" x14ac:dyDescent="0.25">
      <c r="A11258">
        <v>1689086</v>
      </c>
      <c r="B11258">
        <v>1</v>
      </c>
      <c r="C11258" t="s">
        <v>80</v>
      </c>
      <c r="D11258" t="s">
        <v>105</v>
      </c>
      <c r="E11258" t="s">
        <v>164</v>
      </c>
      <c r="F11258" t="s">
        <v>31619</v>
      </c>
      <c r="G11258" t="s">
        <v>389</v>
      </c>
      <c r="H11258" t="s">
        <v>134</v>
      </c>
      <c r="I11258" t="s">
        <v>135</v>
      </c>
      <c r="J11258" t="s">
        <v>3</v>
      </c>
      <c r="K11258" t="s">
        <v>137</v>
      </c>
      <c r="L11258" t="s">
        <v>31620</v>
      </c>
      <c r="M11258" t="s">
        <v>31621</v>
      </c>
      <c r="N11258">
        <v>1.495833333</v>
      </c>
      <c r="O11258">
        <v>1</v>
      </c>
      <c r="P11258">
        <v>10435</v>
      </c>
      <c r="Q11258">
        <v>0</v>
      </c>
      <c r="R11258">
        <v>58</v>
      </c>
      <c r="S11258">
        <v>3</v>
      </c>
      <c r="T11258">
        <v>2167</v>
      </c>
      <c r="U11258">
        <v>2</v>
      </c>
      <c r="V11258">
        <v>4</v>
      </c>
      <c r="W11258">
        <v>2.4657563896694548</v>
      </c>
      <c r="X11258">
        <v>4634.4333611832317</v>
      </c>
      <c r="Y11258">
        <v>0</v>
      </c>
      <c r="Z11258">
        <v>13.384536559002328</v>
      </c>
      <c r="AA11258">
        <v>219.54648053709076</v>
      </c>
      <c r="AB11258">
        <v>3600.4265489831214</v>
      </c>
      <c r="AC11258">
        <v>231.84392157565873</v>
      </c>
      <c r="AD11258">
        <v>5.1234494211108723</v>
      </c>
      <c r="AE11258">
        <v>8707.2240546488865</v>
      </c>
    </row>
    <row r="11259" spans="1:31" x14ac:dyDescent="0.25">
      <c r="A11259">
        <v>1689063</v>
      </c>
      <c r="B11259">
        <v>1</v>
      </c>
      <c r="C11259" t="s">
        <v>80</v>
      </c>
      <c r="D11259" t="s">
        <v>94</v>
      </c>
      <c r="E11259" t="s">
        <v>164</v>
      </c>
      <c r="F11259" t="s">
        <v>31622</v>
      </c>
      <c r="G11259" t="s">
        <v>161</v>
      </c>
      <c r="H11259" t="s">
        <v>134</v>
      </c>
      <c r="I11259" t="s">
        <v>135</v>
      </c>
      <c r="J11259" t="s">
        <v>136</v>
      </c>
      <c r="K11259" t="s">
        <v>137</v>
      </c>
      <c r="L11259" t="s">
        <v>31623</v>
      </c>
      <c r="M11259" t="s">
        <v>31624</v>
      </c>
      <c r="N11259">
        <v>0.87333333300000004</v>
      </c>
      <c r="O11259">
        <v>0</v>
      </c>
      <c r="P11259">
        <v>476</v>
      </c>
      <c r="Q11259">
        <v>5</v>
      </c>
      <c r="R11259">
        <v>7</v>
      </c>
      <c r="S11259">
        <v>3</v>
      </c>
      <c r="T11259">
        <v>67</v>
      </c>
      <c r="U11259">
        <v>0</v>
      </c>
      <c r="V11259">
        <v>0</v>
      </c>
      <c r="W11259">
        <v>0</v>
      </c>
      <c r="X11259">
        <v>29.95400501396044</v>
      </c>
      <c r="Y11259">
        <v>1.7306317584664275</v>
      </c>
      <c r="Z11259">
        <v>2.4807768404981791</v>
      </c>
      <c r="AA11259">
        <v>2.4109786524249532</v>
      </c>
      <c r="AB11259">
        <v>8.8044189257163108</v>
      </c>
      <c r="AC11259">
        <v>0</v>
      </c>
      <c r="AD11259">
        <v>0</v>
      </c>
      <c r="AE11259">
        <v>45.380811191066307</v>
      </c>
    </row>
    <row r="11260" spans="1:31" x14ac:dyDescent="0.25">
      <c r="A11260">
        <v>1688940</v>
      </c>
      <c r="B11260">
        <v>1</v>
      </c>
      <c r="C11260" t="s">
        <v>80</v>
      </c>
      <c r="D11260" t="s">
        <v>93</v>
      </c>
      <c r="E11260" t="s">
        <v>164</v>
      </c>
      <c r="F11260" t="s">
        <v>2352</v>
      </c>
      <c r="G11260" t="s">
        <v>281</v>
      </c>
      <c r="H11260" t="s">
        <v>134</v>
      </c>
      <c r="I11260" t="s">
        <v>135</v>
      </c>
      <c r="J11260" t="s">
        <v>136</v>
      </c>
      <c r="K11260" t="s">
        <v>167</v>
      </c>
      <c r="L11260" t="s">
        <v>31625</v>
      </c>
      <c r="M11260" t="s">
        <v>31626</v>
      </c>
      <c r="N11260">
        <v>6.5340841660000004</v>
      </c>
      <c r="O11260">
        <v>1</v>
      </c>
      <c r="P11260">
        <v>324</v>
      </c>
      <c r="Q11260">
        <v>37</v>
      </c>
      <c r="R11260">
        <v>189</v>
      </c>
      <c r="S11260">
        <v>8</v>
      </c>
      <c r="T11260">
        <v>103</v>
      </c>
      <c r="U11260">
        <v>0</v>
      </c>
      <c r="V11260">
        <v>0</v>
      </c>
      <c r="W11260">
        <v>9.2162737717091598</v>
      </c>
      <c r="X11260">
        <v>566.08450081698641</v>
      </c>
      <c r="Y11260">
        <v>787.01167935226238</v>
      </c>
      <c r="Z11260">
        <v>1268.7110139680144</v>
      </c>
      <c r="AA11260">
        <v>118.28343304870619</v>
      </c>
      <c r="AB11260">
        <v>864.18691398235853</v>
      </c>
      <c r="AC11260">
        <v>0</v>
      </c>
      <c r="AD11260">
        <v>0</v>
      </c>
      <c r="AE11260">
        <v>3613.4938149400373</v>
      </c>
    </row>
    <row r="11261" spans="1:31" x14ac:dyDescent="0.25">
      <c r="A11261">
        <v>1689278</v>
      </c>
      <c r="B11261">
        <v>1</v>
      </c>
      <c r="C11261" t="s">
        <v>80</v>
      </c>
      <c r="D11261" t="s">
        <v>94</v>
      </c>
      <c r="E11261" t="s">
        <v>140</v>
      </c>
      <c r="F11261" t="s">
        <v>31627</v>
      </c>
      <c r="G11261" t="s">
        <v>197</v>
      </c>
      <c r="H11261" t="s">
        <v>143</v>
      </c>
      <c r="I11261" t="s">
        <v>135</v>
      </c>
      <c r="J11261" t="s">
        <v>136</v>
      </c>
      <c r="K11261" t="s">
        <v>137</v>
      </c>
      <c r="L11261" t="s">
        <v>31628</v>
      </c>
      <c r="M11261" t="s">
        <v>31629</v>
      </c>
      <c r="N11261">
        <v>1.7138888880000001</v>
      </c>
      <c r="O11261">
        <v>0</v>
      </c>
      <c r="P11261">
        <v>1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3.975594464538889E-3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3.975594464538889E-3</v>
      </c>
    </row>
    <row r="11262" spans="1:31" x14ac:dyDescent="0.25">
      <c r="A11262">
        <v>1688986</v>
      </c>
      <c r="B11262">
        <v>1</v>
      </c>
      <c r="C11262" t="s">
        <v>80</v>
      </c>
      <c r="D11262" t="s">
        <v>85</v>
      </c>
      <c r="E11262" t="s">
        <v>151</v>
      </c>
      <c r="F11262" t="s">
        <v>31630</v>
      </c>
      <c r="G11262" t="s">
        <v>153</v>
      </c>
      <c r="H11262" t="s">
        <v>143</v>
      </c>
      <c r="I11262" t="s">
        <v>135</v>
      </c>
      <c r="J11262" t="s">
        <v>136</v>
      </c>
      <c r="K11262" t="s">
        <v>137</v>
      </c>
      <c r="L11262" t="s">
        <v>31631</v>
      </c>
      <c r="M11262" t="s">
        <v>31632</v>
      </c>
      <c r="N11262">
        <v>2.5133333329999998</v>
      </c>
      <c r="O11262">
        <v>0</v>
      </c>
      <c r="P11262">
        <v>258</v>
      </c>
      <c r="Q11262">
        <v>0</v>
      </c>
      <c r="R11262">
        <v>0</v>
      </c>
      <c r="S11262">
        <v>0</v>
      </c>
      <c r="T11262">
        <v>45</v>
      </c>
      <c r="U11262">
        <v>0</v>
      </c>
      <c r="V11262">
        <v>0</v>
      </c>
      <c r="W11262">
        <v>0</v>
      </c>
      <c r="X11262">
        <v>204.21463759379455</v>
      </c>
      <c r="Y11262">
        <v>0</v>
      </c>
      <c r="Z11262">
        <v>0</v>
      </c>
      <c r="AA11262">
        <v>0</v>
      </c>
      <c r="AB11262">
        <v>67.187443643306338</v>
      </c>
      <c r="AC11262">
        <v>0</v>
      </c>
      <c r="AD11262">
        <v>0</v>
      </c>
      <c r="AE11262">
        <v>271.4020812371009</v>
      </c>
    </row>
    <row r="11263" spans="1:31" x14ac:dyDescent="0.25">
      <c r="A11263">
        <v>1689126</v>
      </c>
      <c r="B11263">
        <v>1</v>
      </c>
      <c r="C11263" t="s">
        <v>80</v>
      </c>
      <c r="D11263" t="s">
        <v>83</v>
      </c>
      <c r="E11263" t="s">
        <v>140</v>
      </c>
      <c r="F11263" t="s">
        <v>31633</v>
      </c>
      <c r="G11263" t="s">
        <v>197</v>
      </c>
      <c r="H11263" t="s">
        <v>143</v>
      </c>
      <c r="I11263" t="s">
        <v>135</v>
      </c>
      <c r="J11263" t="s">
        <v>136</v>
      </c>
      <c r="K11263" t="s">
        <v>137</v>
      </c>
      <c r="L11263" t="s">
        <v>31634</v>
      </c>
      <c r="M11263" t="s">
        <v>31635</v>
      </c>
      <c r="N11263">
        <v>2.8827777769999998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1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4.3597474492619694</v>
      </c>
      <c r="AC11263">
        <v>0</v>
      </c>
      <c r="AD11263">
        <v>0</v>
      </c>
      <c r="AE11263">
        <v>4.3597474492619694</v>
      </c>
    </row>
    <row r="11264" spans="1:31" x14ac:dyDescent="0.25">
      <c r="A11264">
        <v>1689023</v>
      </c>
      <c r="B11264">
        <v>1</v>
      </c>
      <c r="C11264" t="s">
        <v>81</v>
      </c>
      <c r="D11264" t="s">
        <v>120</v>
      </c>
      <c r="E11264" t="s">
        <v>146</v>
      </c>
      <c r="F11264" t="s">
        <v>31636</v>
      </c>
      <c r="G11264" t="s">
        <v>403</v>
      </c>
      <c r="H11264" t="s">
        <v>143</v>
      </c>
      <c r="I11264" t="s">
        <v>135</v>
      </c>
      <c r="J11264" t="s">
        <v>136</v>
      </c>
      <c r="K11264" t="s">
        <v>137</v>
      </c>
      <c r="L11264" t="s">
        <v>31637</v>
      </c>
      <c r="M11264" t="s">
        <v>31638</v>
      </c>
      <c r="N11264">
        <v>1.9186111109999999</v>
      </c>
      <c r="O11264">
        <v>0</v>
      </c>
      <c r="P11264">
        <v>93</v>
      </c>
      <c r="Q11264">
        <v>0</v>
      </c>
      <c r="R11264">
        <v>4</v>
      </c>
      <c r="S11264">
        <v>0</v>
      </c>
      <c r="T11264">
        <v>5</v>
      </c>
      <c r="U11264">
        <v>0</v>
      </c>
      <c r="V11264">
        <v>0</v>
      </c>
      <c r="W11264">
        <v>0</v>
      </c>
      <c r="X11264">
        <v>26.203070909121525</v>
      </c>
      <c r="Y11264">
        <v>0</v>
      </c>
      <c r="Z11264">
        <v>1.1850058146154223</v>
      </c>
      <c r="AA11264">
        <v>0</v>
      </c>
      <c r="AB11264">
        <v>19.500154692720969</v>
      </c>
      <c r="AC11264">
        <v>0</v>
      </c>
      <c r="AD11264">
        <v>0</v>
      </c>
      <c r="AE11264">
        <v>46.888231416457913</v>
      </c>
    </row>
    <row r="11265" spans="1:31" x14ac:dyDescent="0.25">
      <c r="A11265">
        <v>1689318</v>
      </c>
      <c r="B11265">
        <v>1</v>
      </c>
      <c r="C11265" t="s">
        <v>80</v>
      </c>
      <c r="D11265" t="s">
        <v>93</v>
      </c>
      <c r="E11265" t="s">
        <v>164</v>
      </c>
      <c r="F11265" t="s">
        <v>3797</v>
      </c>
      <c r="G11265" t="s">
        <v>1484</v>
      </c>
      <c r="H11265" t="s">
        <v>134</v>
      </c>
      <c r="I11265" t="s">
        <v>135</v>
      </c>
      <c r="J11265" t="s">
        <v>136</v>
      </c>
      <c r="K11265" t="s">
        <v>137</v>
      </c>
      <c r="L11265" t="s">
        <v>31639</v>
      </c>
      <c r="M11265" t="s">
        <v>31640</v>
      </c>
      <c r="N11265">
        <v>0.99250000000000005</v>
      </c>
      <c r="O11265">
        <v>4</v>
      </c>
      <c r="P11265">
        <v>3570</v>
      </c>
      <c r="Q11265">
        <v>114</v>
      </c>
      <c r="R11265">
        <v>937</v>
      </c>
      <c r="S11265">
        <v>56</v>
      </c>
      <c r="T11265">
        <v>783</v>
      </c>
      <c r="U11265">
        <v>2</v>
      </c>
      <c r="V11265">
        <v>1</v>
      </c>
      <c r="W11265">
        <v>2.5116859138275722</v>
      </c>
      <c r="X11265">
        <v>811.26158226228142</v>
      </c>
      <c r="Y11265">
        <v>243.12246500013632</v>
      </c>
      <c r="Z11265">
        <v>554.58008689394467</v>
      </c>
      <c r="AA11265">
        <v>214.21406155904123</v>
      </c>
      <c r="AB11265">
        <v>463.06289806684015</v>
      </c>
      <c r="AC11265">
        <v>45.195184381284015</v>
      </c>
      <c r="AD11265">
        <v>4.4821142230305533</v>
      </c>
      <c r="AE11265">
        <v>2338.430078300386</v>
      </c>
    </row>
    <row r="11266" spans="1:31" x14ac:dyDescent="0.25">
      <c r="A11266">
        <v>1688923</v>
      </c>
      <c r="B11266">
        <v>1</v>
      </c>
      <c r="C11266" t="s">
        <v>80</v>
      </c>
      <c r="D11266" t="s">
        <v>110</v>
      </c>
      <c r="E11266" t="s">
        <v>151</v>
      </c>
      <c r="F11266" t="s">
        <v>24319</v>
      </c>
      <c r="G11266" t="s">
        <v>1447</v>
      </c>
      <c r="H11266" t="s">
        <v>143</v>
      </c>
      <c r="I11266" t="s">
        <v>135</v>
      </c>
      <c r="J11266" t="s">
        <v>136</v>
      </c>
      <c r="K11266" t="s">
        <v>137</v>
      </c>
      <c r="L11266" t="s">
        <v>31641</v>
      </c>
      <c r="M11266" t="s">
        <v>31642</v>
      </c>
      <c r="N11266">
        <v>3.218611111</v>
      </c>
      <c r="O11266">
        <v>0</v>
      </c>
      <c r="P11266">
        <v>181</v>
      </c>
      <c r="Q11266">
        <v>0</v>
      </c>
      <c r="R11266">
        <v>0</v>
      </c>
      <c r="S11266">
        <v>0</v>
      </c>
      <c r="T11266">
        <v>4</v>
      </c>
      <c r="U11266">
        <v>0</v>
      </c>
      <c r="V11266">
        <v>0</v>
      </c>
      <c r="W11266">
        <v>0</v>
      </c>
      <c r="X11266">
        <v>269.45243572338114</v>
      </c>
      <c r="Y11266">
        <v>0</v>
      </c>
      <c r="Z11266">
        <v>0</v>
      </c>
      <c r="AA11266">
        <v>0</v>
      </c>
      <c r="AB11266">
        <v>10.167814386890772</v>
      </c>
      <c r="AC11266">
        <v>0</v>
      </c>
      <c r="AD11266">
        <v>0</v>
      </c>
      <c r="AE11266">
        <v>279.62025011027191</v>
      </c>
    </row>
    <row r="11267" spans="1:31" x14ac:dyDescent="0.25">
      <c r="A11267">
        <v>1689026</v>
      </c>
      <c r="B11267">
        <v>1</v>
      </c>
      <c r="C11267" t="s">
        <v>80</v>
      </c>
      <c r="D11267" t="s">
        <v>82</v>
      </c>
      <c r="E11267" t="s">
        <v>140</v>
      </c>
      <c r="F11267" t="s">
        <v>31643</v>
      </c>
      <c r="G11267" t="s">
        <v>267</v>
      </c>
      <c r="H11267" t="s">
        <v>143</v>
      </c>
      <c r="I11267" t="s">
        <v>135</v>
      </c>
      <c r="J11267" t="s">
        <v>136</v>
      </c>
      <c r="K11267" t="s">
        <v>137</v>
      </c>
      <c r="L11267" t="s">
        <v>31644</v>
      </c>
      <c r="M11267" t="s">
        <v>31645</v>
      </c>
      <c r="N11267">
        <v>2.8933333330000002</v>
      </c>
      <c r="O11267">
        <v>0</v>
      </c>
      <c r="P11267">
        <v>1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2.7160819287830891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2.7160819287830891</v>
      </c>
    </row>
    <row r="11268" spans="1:31" x14ac:dyDescent="0.25">
      <c r="A11268">
        <v>1689215</v>
      </c>
      <c r="B11268">
        <v>1</v>
      </c>
      <c r="C11268" t="s">
        <v>81</v>
      </c>
      <c r="D11268" t="s">
        <v>115</v>
      </c>
      <c r="E11268" t="s">
        <v>151</v>
      </c>
      <c r="F11268" t="s">
        <v>31646</v>
      </c>
      <c r="G11268" t="s">
        <v>153</v>
      </c>
      <c r="H11268" t="s">
        <v>143</v>
      </c>
      <c r="I11268" t="s">
        <v>135</v>
      </c>
      <c r="J11268" t="s">
        <v>136</v>
      </c>
      <c r="K11268" t="s">
        <v>137</v>
      </c>
      <c r="L11268" t="s">
        <v>31647</v>
      </c>
      <c r="M11268" t="s">
        <v>31648</v>
      </c>
      <c r="N11268">
        <v>1.7575000000000001</v>
      </c>
      <c r="O11268">
        <v>0</v>
      </c>
      <c r="P11268">
        <v>41</v>
      </c>
      <c r="Q11268">
        <v>0</v>
      </c>
      <c r="R11268">
        <v>0</v>
      </c>
      <c r="S11268">
        <v>0</v>
      </c>
      <c r="T11268">
        <v>1</v>
      </c>
      <c r="U11268">
        <v>0</v>
      </c>
      <c r="V11268">
        <v>0</v>
      </c>
      <c r="W11268">
        <v>0</v>
      </c>
      <c r="X11268">
        <v>10.541475505497178</v>
      </c>
      <c r="Y11268">
        <v>0</v>
      </c>
      <c r="Z11268">
        <v>0</v>
      </c>
      <c r="AA11268">
        <v>0</v>
      </c>
      <c r="AB11268">
        <v>0.64541619946722228</v>
      </c>
      <c r="AC11268">
        <v>0</v>
      </c>
      <c r="AD11268">
        <v>0</v>
      </c>
      <c r="AE11268">
        <v>11.186891704964401</v>
      </c>
    </row>
    <row r="11269" spans="1:31" x14ac:dyDescent="0.25">
      <c r="A11269">
        <v>1689003</v>
      </c>
      <c r="B11269">
        <v>1</v>
      </c>
      <c r="C11269" t="s">
        <v>80</v>
      </c>
      <c r="D11269" t="s">
        <v>102</v>
      </c>
      <c r="E11269" t="s">
        <v>159</v>
      </c>
      <c r="F11269" t="s">
        <v>18525</v>
      </c>
      <c r="G11269" t="s">
        <v>1912</v>
      </c>
      <c r="H11269" t="s">
        <v>134</v>
      </c>
      <c r="I11269" t="s">
        <v>135</v>
      </c>
      <c r="J11269" t="s">
        <v>136</v>
      </c>
      <c r="K11269" t="s">
        <v>137</v>
      </c>
      <c r="L11269" t="s">
        <v>31649</v>
      </c>
      <c r="M11269" t="s">
        <v>31650</v>
      </c>
      <c r="N11269">
        <v>1.699166666</v>
      </c>
      <c r="O11269">
        <v>0</v>
      </c>
      <c r="P11269">
        <v>51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10.039688335957839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10.039688335957839</v>
      </c>
    </row>
    <row r="11270" spans="1:31" x14ac:dyDescent="0.25">
      <c r="A11270">
        <v>1688834</v>
      </c>
      <c r="B11270">
        <v>1</v>
      </c>
      <c r="C11270" t="s">
        <v>80</v>
      </c>
      <c r="D11270" t="s">
        <v>93</v>
      </c>
      <c r="E11270" t="s">
        <v>179</v>
      </c>
      <c r="F11270" t="s">
        <v>25520</v>
      </c>
      <c r="G11270" t="s">
        <v>161</v>
      </c>
      <c r="H11270" t="s">
        <v>134</v>
      </c>
      <c r="I11270" t="s">
        <v>135</v>
      </c>
      <c r="J11270" t="s">
        <v>136</v>
      </c>
      <c r="K11270" t="s">
        <v>137</v>
      </c>
      <c r="L11270" t="s">
        <v>31651</v>
      </c>
      <c r="M11270" t="s">
        <v>31652</v>
      </c>
      <c r="N11270">
        <v>0.326356388</v>
      </c>
      <c r="O11270">
        <v>0</v>
      </c>
      <c r="P11270">
        <v>0</v>
      </c>
      <c r="Q11270">
        <v>0</v>
      </c>
      <c r="R11270">
        <v>0</v>
      </c>
      <c r="S11270">
        <v>3</v>
      </c>
      <c r="T11270">
        <v>25</v>
      </c>
      <c r="U11270">
        <v>0</v>
      </c>
      <c r="V11270">
        <v>1</v>
      </c>
      <c r="W11270">
        <v>0</v>
      </c>
      <c r="X11270">
        <v>0</v>
      </c>
      <c r="Y11270">
        <v>0</v>
      </c>
      <c r="Z11270">
        <v>0</v>
      </c>
      <c r="AA11270">
        <v>21.43721273240109</v>
      </c>
      <c r="AB11270">
        <v>5.8763932339617213</v>
      </c>
      <c r="AC11270">
        <v>0</v>
      </c>
      <c r="AD11270">
        <v>0.88627050959632125</v>
      </c>
      <c r="AE11270">
        <v>28.199876475959133</v>
      </c>
    </row>
    <row r="11271" spans="1:31" x14ac:dyDescent="0.25">
      <c r="A11271">
        <v>1688960</v>
      </c>
      <c r="B11271">
        <v>1</v>
      </c>
      <c r="C11271" t="s">
        <v>80</v>
      </c>
      <c r="D11271" t="s">
        <v>92</v>
      </c>
      <c r="E11271" t="s">
        <v>200</v>
      </c>
      <c r="F11271" t="s">
        <v>31653</v>
      </c>
      <c r="G11271" t="s">
        <v>281</v>
      </c>
      <c r="H11271" t="s">
        <v>143</v>
      </c>
      <c r="I11271" t="s">
        <v>135</v>
      </c>
      <c r="J11271" t="s">
        <v>136</v>
      </c>
      <c r="K11271" t="s">
        <v>167</v>
      </c>
      <c r="L11271" t="s">
        <v>31654</v>
      </c>
      <c r="M11271" t="s">
        <v>31655</v>
      </c>
      <c r="N11271">
        <v>3.4161472220000002</v>
      </c>
      <c r="O11271">
        <v>0</v>
      </c>
      <c r="P11271">
        <v>46</v>
      </c>
      <c r="Q11271">
        <v>0</v>
      </c>
      <c r="R11271">
        <v>0</v>
      </c>
      <c r="S11271">
        <v>0</v>
      </c>
      <c r="T11271">
        <v>3</v>
      </c>
      <c r="U11271">
        <v>0</v>
      </c>
      <c r="V11271">
        <v>0</v>
      </c>
      <c r="W11271">
        <v>0</v>
      </c>
      <c r="X11271">
        <v>70.038099312789925</v>
      </c>
      <c r="Y11271">
        <v>0</v>
      </c>
      <c r="Z11271">
        <v>0</v>
      </c>
      <c r="AA11271">
        <v>0</v>
      </c>
      <c r="AB11271">
        <v>10.902784799243339</v>
      </c>
      <c r="AC11271">
        <v>0</v>
      </c>
      <c r="AD11271">
        <v>0</v>
      </c>
      <c r="AE11271">
        <v>80.94088411203326</v>
      </c>
    </row>
    <row r="11272" spans="1:31" x14ac:dyDescent="0.25">
      <c r="A11272">
        <v>1689189</v>
      </c>
      <c r="B11272">
        <v>1</v>
      </c>
      <c r="C11272" t="s">
        <v>80</v>
      </c>
      <c r="D11272" t="s">
        <v>98</v>
      </c>
      <c r="E11272" t="s">
        <v>146</v>
      </c>
      <c r="F11272" t="s">
        <v>15582</v>
      </c>
      <c r="G11272" t="s">
        <v>148</v>
      </c>
      <c r="H11272" t="s">
        <v>143</v>
      </c>
      <c r="I11272" t="s">
        <v>135</v>
      </c>
      <c r="J11272" t="s">
        <v>136</v>
      </c>
      <c r="K11272" t="s">
        <v>137</v>
      </c>
      <c r="L11272" t="s">
        <v>31656</v>
      </c>
      <c r="M11272" t="s">
        <v>31657</v>
      </c>
      <c r="N11272">
        <v>2.6947222219999998</v>
      </c>
      <c r="O11272">
        <v>0</v>
      </c>
      <c r="P11272">
        <v>0</v>
      </c>
      <c r="Q11272">
        <v>0</v>
      </c>
      <c r="R11272">
        <v>14</v>
      </c>
      <c r="S11272">
        <v>0</v>
      </c>
      <c r="T11272">
        <v>1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30.223473965313143</v>
      </c>
      <c r="AA11272">
        <v>0</v>
      </c>
      <c r="AB11272">
        <v>176.82444881317355</v>
      </c>
      <c r="AC11272">
        <v>0</v>
      </c>
      <c r="AD11272">
        <v>0</v>
      </c>
      <c r="AE11272">
        <v>207.04792277848668</v>
      </c>
    </row>
    <row r="11273" spans="1:31" x14ac:dyDescent="0.25">
      <c r="A11273">
        <v>1689146</v>
      </c>
      <c r="B11273">
        <v>1</v>
      </c>
      <c r="C11273" t="s">
        <v>80</v>
      </c>
      <c r="D11273" t="s">
        <v>100</v>
      </c>
      <c r="E11273" t="s">
        <v>131</v>
      </c>
      <c r="F11273" t="s">
        <v>6178</v>
      </c>
      <c r="G11273" t="s">
        <v>324</v>
      </c>
      <c r="H11273" t="s">
        <v>134</v>
      </c>
      <c r="I11273" t="s">
        <v>135</v>
      </c>
      <c r="J11273" t="s">
        <v>136</v>
      </c>
      <c r="K11273" t="s">
        <v>137</v>
      </c>
      <c r="L11273" t="s">
        <v>31658</v>
      </c>
      <c r="M11273" t="s">
        <v>31659</v>
      </c>
      <c r="N11273">
        <v>0.22083333299999999</v>
      </c>
      <c r="O11273">
        <v>0</v>
      </c>
      <c r="P11273">
        <v>3</v>
      </c>
      <c r="Q11273">
        <v>58</v>
      </c>
      <c r="R11273">
        <v>75</v>
      </c>
      <c r="S11273">
        <v>2</v>
      </c>
      <c r="T11273">
        <v>4</v>
      </c>
      <c r="U11273">
        <v>0</v>
      </c>
      <c r="V11273">
        <v>0</v>
      </c>
      <c r="W11273">
        <v>0</v>
      </c>
      <c r="X11273">
        <v>0.10256832580634168</v>
      </c>
      <c r="Y11273">
        <v>39.521994143732464</v>
      </c>
      <c r="Z11273">
        <v>19.0003852881133</v>
      </c>
      <c r="AA11273">
        <v>4.7071870379802618</v>
      </c>
      <c r="AB11273">
        <v>0.44747695620406241</v>
      </c>
      <c r="AC11273">
        <v>0</v>
      </c>
      <c r="AD11273">
        <v>0</v>
      </c>
      <c r="AE11273">
        <v>63.779611751836427</v>
      </c>
    </row>
    <row r="11274" spans="1:31" x14ac:dyDescent="0.25">
      <c r="A11274">
        <v>1688943</v>
      </c>
      <c r="B11274">
        <v>1</v>
      </c>
      <c r="C11274" t="s">
        <v>81</v>
      </c>
      <c r="D11274" t="s">
        <v>114</v>
      </c>
      <c r="E11274" t="s">
        <v>159</v>
      </c>
      <c r="F11274" t="s">
        <v>31660</v>
      </c>
      <c r="G11274" t="s">
        <v>281</v>
      </c>
      <c r="H11274" t="s">
        <v>134</v>
      </c>
      <c r="I11274" t="s">
        <v>135</v>
      </c>
      <c r="J11274" t="s">
        <v>136</v>
      </c>
      <c r="K11274" t="s">
        <v>167</v>
      </c>
      <c r="L11274" t="s">
        <v>31661</v>
      </c>
      <c r="M11274" t="s">
        <v>31662</v>
      </c>
      <c r="N11274">
        <v>9.0047222219999998</v>
      </c>
      <c r="O11274">
        <v>0</v>
      </c>
      <c r="P11274">
        <v>1038</v>
      </c>
      <c r="Q11274">
        <v>2</v>
      </c>
      <c r="R11274">
        <v>17</v>
      </c>
      <c r="S11274">
        <v>4</v>
      </c>
      <c r="T11274">
        <v>141</v>
      </c>
      <c r="U11274">
        <v>0</v>
      </c>
      <c r="V11274">
        <v>0</v>
      </c>
      <c r="W11274">
        <v>0</v>
      </c>
      <c r="X11274">
        <v>1026.4996471987483</v>
      </c>
      <c r="Y11274">
        <v>25.155028478165981</v>
      </c>
      <c r="Z11274">
        <v>9.1691591480701895</v>
      </c>
      <c r="AA11274">
        <v>43.16433654435545</v>
      </c>
      <c r="AB11274">
        <v>281.14390405413644</v>
      </c>
      <c r="AC11274">
        <v>0</v>
      </c>
      <c r="AD11274">
        <v>0</v>
      </c>
      <c r="AE11274">
        <v>1385.1320754234762</v>
      </c>
    </row>
    <row r="11275" spans="1:31" x14ac:dyDescent="0.25">
      <c r="A11275">
        <v>1688920</v>
      </c>
      <c r="B11275">
        <v>1</v>
      </c>
      <c r="C11275" t="s">
        <v>80</v>
      </c>
      <c r="D11275" t="s">
        <v>102</v>
      </c>
      <c r="E11275" t="s">
        <v>159</v>
      </c>
      <c r="F11275" t="s">
        <v>18525</v>
      </c>
      <c r="G11275" t="s">
        <v>596</v>
      </c>
      <c r="H11275" t="s">
        <v>134</v>
      </c>
      <c r="I11275" t="s">
        <v>135</v>
      </c>
      <c r="J11275" t="s">
        <v>136</v>
      </c>
      <c r="K11275" t="s">
        <v>137</v>
      </c>
      <c r="L11275" t="s">
        <v>31663</v>
      </c>
      <c r="M11275" t="s">
        <v>31664</v>
      </c>
      <c r="N11275">
        <v>1.8591666659999999</v>
      </c>
      <c r="O11275">
        <v>0</v>
      </c>
      <c r="P11275">
        <v>51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11.92141843406446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11.92141843406446</v>
      </c>
    </row>
    <row r="11276" spans="1:31" x14ac:dyDescent="0.25">
      <c r="A11276">
        <v>1689083</v>
      </c>
      <c r="B11276">
        <v>1</v>
      </c>
      <c r="C11276" t="s">
        <v>80</v>
      </c>
      <c r="D11276" t="s">
        <v>103</v>
      </c>
      <c r="E11276" t="s">
        <v>140</v>
      </c>
      <c r="F11276" t="s">
        <v>31665</v>
      </c>
      <c r="G11276" t="s">
        <v>197</v>
      </c>
      <c r="H11276" t="s">
        <v>143</v>
      </c>
      <c r="I11276" t="s">
        <v>135</v>
      </c>
      <c r="J11276" t="s">
        <v>136</v>
      </c>
      <c r="K11276" t="s">
        <v>137</v>
      </c>
      <c r="L11276" t="s">
        <v>31666</v>
      </c>
      <c r="M11276" t="s">
        <v>31667</v>
      </c>
      <c r="N11276">
        <v>1.275833333</v>
      </c>
      <c r="O11276">
        <v>0</v>
      </c>
      <c r="P11276">
        <v>1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0.24685909078726004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>
        <v>0</v>
      </c>
      <c r="AE11276">
        <v>0.24685909078726004</v>
      </c>
    </row>
    <row r="11277" spans="1:31" x14ac:dyDescent="0.25">
      <c r="A11277">
        <v>1689212</v>
      </c>
      <c r="B11277">
        <v>1</v>
      </c>
      <c r="C11277" t="s">
        <v>80</v>
      </c>
      <c r="D11277" t="s">
        <v>92</v>
      </c>
      <c r="E11277" t="s">
        <v>140</v>
      </c>
      <c r="F11277" t="s">
        <v>31668</v>
      </c>
      <c r="G11277" t="s">
        <v>197</v>
      </c>
      <c r="H11277" t="s">
        <v>143</v>
      </c>
      <c r="I11277" t="s">
        <v>135</v>
      </c>
      <c r="J11277" t="s">
        <v>136</v>
      </c>
      <c r="K11277" t="s">
        <v>137</v>
      </c>
      <c r="L11277" t="s">
        <v>31669</v>
      </c>
      <c r="M11277" t="s">
        <v>31670</v>
      </c>
      <c r="N11277">
        <v>4.5758333330000003</v>
      </c>
      <c r="O11277">
        <v>0</v>
      </c>
      <c r="P11277">
        <v>1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0.19339822310985752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0.19339822310985752</v>
      </c>
    </row>
    <row r="11278" spans="1:31" x14ac:dyDescent="0.25">
      <c r="A11278">
        <v>1689315</v>
      </c>
      <c r="B11278">
        <v>1</v>
      </c>
      <c r="C11278" t="s">
        <v>80</v>
      </c>
      <c r="D11278" t="s">
        <v>104</v>
      </c>
      <c r="E11278" t="s">
        <v>140</v>
      </c>
      <c r="F11278" t="s">
        <v>31671</v>
      </c>
      <c r="G11278" t="s">
        <v>197</v>
      </c>
      <c r="H11278" t="s">
        <v>143</v>
      </c>
      <c r="I11278" t="s">
        <v>135</v>
      </c>
      <c r="J11278" t="s">
        <v>136</v>
      </c>
      <c r="K11278" t="s">
        <v>137</v>
      </c>
      <c r="L11278" t="s">
        <v>31672</v>
      </c>
      <c r="M11278" t="s">
        <v>31673</v>
      </c>
      <c r="N11278">
        <v>3.6177777770000001</v>
      </c>
      <c r="O11278">
        <v>0</v>
      </c>
      <c r="P11278">
        <v>4</v>
      </c>
      <c r="Q11278">
        <v>0</v>
      </c>
      <c r="R11278">
        <v>0</v>
      </c>
      <c r="S11278">
        <v>0</v>
      </c>
      <c r="T11278">
        <v>1</v>
      </c>
      <c r="U11278">
        <v>0</v>
      </c>
      <c r="V11278">
        <v>0</v>
      </c>
      <c r="W11278">
        <v>0</v>
      </c>
      <c r="X11278">
        <v>2.9855819106551547</v>
      </c>
      <c r="Y11278">
        <v>0</v>
      </c>
      <c r="Z11278">
        <v>0</v>
      </c>
      <c r="AA11278">
        <v>0</v>
      </c>
      <c r="AB11278">
        <v>4.4066760554378357</v>
      </c>
      <c r="AC11278">
        <v>0</v>
      </c>
      <c r="AD11278">
        <v>0</v>
      </c>
      <c r="AE11278">
        <v>7.3922579660929904</v>
      </c>
    </row>
    <row r="11279" spans="1:31" x14ac:dyDescent="0.25">
      <c r="A11279">
        <v>1689169</v>
      </c>
      <c r="B11279">
        <v>1</v>
      </c>
      <c r="C11279" t="s">
        <v>80</v>
      </c>
      <c r="D11279" t="s">
        <v>93</v>
      </c>
      <c r="E11279" t="s">
        <v>151</v>
      </c>
      <c r="F11279" t="s">
        <v>31674</v>
      </c>
      <c r="G11279" t="s">
        <v>153</v>
      </c>
      <c r="H11279" t="s">
        <v>143</v>
      </c>
      <c r="I11279" t="s">
        <v>135</v>
      </c>
      <c r="J11279" t="s">
        <v>136</v>
      </c>
      <c r="K11279" t="s">
        <v>137</v>
      </c>
      <c r="L11279" t="s">
        <v>31675</v>
      </c>
      <c r="M11279" t="s">
        <v>31676</v>
      </c>
      <c r="N11279">
        <v>0.520277777</v>
      </c>
      <c r="O11279">
        <v>0</v>
      </c>
      <c r="P11279">
        <v>142</v>
      </c>
      <c r="Q11279">
        <v>0</v>
      </c>
      <c r="R11279">
        <v>0</v>
      </c>
      <c r="S11279">
        <v>0</v>
      </c>
      <c r="T11279">
        <v>14</v>
      </c>
      <c r="U11279">
        <v>0</v>
      </c>
      <c r="V11279">
        <v>0</v>
      </c>
      <c r="W11279">
        <v>0</v>
      </c>
      <c r="X11279">
        <v>19.625776190130782</v>
      </c>
      <c r="Y11279">
        <v>0</v>
      </c>
      <c r="Z11279">
        <v>0</v>
      </c>
      <c r="AA11279">
        <v>0</v>
      </c>
      <c r="AB11279">
        <v>2.8137579417581935</v>
      </c>
      <c r="AC11279">
        <v>0</v>
      </c>
      <c r="AD11279">
        <v>0</v>
      </c>
      <c r="AE11279">
        <v>22.439534131888976</v>
      </c>
    </row>
    <row r="11280" spans="1:31" x14ac:dyDescent="0.25">
      <c r="A11280">
        <v>1689312</v>
      </c>
      <c r="B11280">
        <v>1</v>
      </c>
      <c r="C11280" t="s">
        <v>80</v>
      </c>
      <c r="D11280" t="s">
        <v>95</v>
      </c>
      <c r="E11280" t="s">
        <v>140</v>
      </c>
      <c r="F11280" t="s">
        <v>31677</v>
      </c>
      <c r="G11280" t="s">
        <v>197</v>
      </c>
      <c r="H11280" t="s">
        <v>143</v>
      </c>
      <c r="I11280" t="s">
        <v>135</v>
      </c>
      <c r="J11280" t="s">
        <v>136</v>
      </c>
      <c r="K11280" t="s">
        <v>137</v>
      </c>
      <c r="L11280" t="s">
        <v>31678</v>
      </c>
      <c r="M11280" t="s">
        <v>31679</v>
      </c>
      <c r="N11280">
        <v>1.301111111</v>
      </c>
      <c r="O11280">
        <v>0</v>
      </c>
      <c r="P11280">
        <v>1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0.46050983712035887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0.46050983712035887</v>
      </c>
    </row>
    <row r="11281" spans="1:31" x14ac:dyDescent="0.25">
      <c r="A11281">
        <v>1689006</v>
      </c>
      <c r="B11281">
        <v>1</v>
      </c>
      <c r="C11281" t="s">
        <v>80</v>
      </c>
      <c r="D11281" t="s">
        <v>84</v>
      </c>
      <c r="E11281" t="s">
        <v>140</v>
      </c>
      <c r="F11281" t="s">
        <v>31680</v>
      </c>
      <c r="G11281" t="s">
        <v>197</v>
      </c>
      <c r="H11281" t="s">
        <v>143</v>
      </c>
      <c r="I11281" t="s">
        <v>135</v>
      </c>
      <c r="J11281" t="s">
        <v>136</v>
      </c>
      <c r="K11281" t="s">
        <v>137</v>
      </c>
      <c r="L11281" t="s">
        <v>31681</v>
      </c>
      <c r="M11281" t="s">
        <v>31682</v>
      </c>
      <c r="N11281">
        <v>2.9469444440000001</v>
      </c>
      <c r="O11281">
        <v>0</v>
      </c>
      <c r="P11281">
        <v>2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0.28495261272271444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0.28495261272271444</v>
      </c>
    </row>
    <row r="11282" spans="1:31" x14ac:dyDescent="0.25">
      <c r="A11282">
        <v>1688837</v>
      </c>
      <c r="B11282">
        <v>1</v>
      </c>
      <c r="C11282" t="s">
        <v>80</v>
      </c>
      <c r="D11282" t="s">
        <v>96</v>
      </c>
      <c r="E11282" t="s">
        <v>164</v>
      </c>
      <c r="F11282" t="s">
        <v>27885</v>
      </c>
      <c r="G11282" t="s">
        <v>161</v>
      </c>
      <c r="H11282" t="s">
        <v>134</v>
      </c>
      <c r="I11282" t="s">
        <v>135</v>
      </c>
      <c r="J11282" t="s">
        <v>136</v>
      </c>
      <c r="K11282" t="s">
        <v>137</v>
      </c>
      <c r="L11282" t="s">
        <v>31683</v>
      </c>
      <c r="M11282" t="s">
        <v>31684</v>
      </c>
      <c r="N11282">
        <v>0.18444444400000001</v>
      </c>
      <c r="O11282">
        <v>0</v>
      </c>
      <c r="P11282">
        <v>3651</v>
      </c>
      <c r="Q11282">
        <v>0</v>
      </c>
      <c r="R11282">
        <v>10</v>
      </c>
      <c r="S11282">
        <v>7</v>
      </c>
      <c r="T11282">
        <v>520</v>
      </c>
      <c r="U11282">
        <v>0</v>
      </c>
      <c r="V11282">
        <v>0</v>
      </c>
      <c r="W11282">
        <v>0</v>
      </c>
      <c r="X11282">
        <v>214.75650770180908</v>
      </c>
      <c r="Y11282">
        <v>0</v>
      </c>
      <c r="Z11282">
        <v>0.14515581730578889</v>
      </c>
      <c r="AA11282">
        <v>9.1227760324571037</v>
      </c>
      <c r="AB11282">
        <v>73.62250744991232</v>
      </c>
      <c r="AC11282">
        <v>0</v>
      </c>
      <c r="AD11282">
        <v>0</v>
      </c>
      <c r="AE11282">
        <v>297.64694700148425</v>
      </c>
    </row>
    <row r="11283" spans="1:31" x14ac:dyDescent="0.25">
      <c r="A11283">
        <v>1689043</v>
      </c>
      <c r="B11283">
        <v>1</v>
      </c>
      <c r="C11283" t="s">
        <v>80</v>
      </c>
      <c r="D11283" t="s">
        <v>103</v>
      </c>
      <c r="E11283" t="s">
        <v>151</v>
      </c>
      <c r="F11283" t="s">
        <v>31685</v>
      </c>
      <c r="G11283" t="s">
        <v>267</v>
      </c>
      <c r="H11283" t="s">
        <v>143</v>
      </c>
      <c r="I11283" t="s">
        <v>135</v>
      </c>
      <c r="J11283" t="s">
        <v>136</v>
      </c>
      <c r="K11283" t="s">
        <v>137</v>
      </c>
      <c r="L11283" t="s">
        <v>31686</v>
      </c>
      <c r="M11283" t="s">
        <v>31687</v>
      </c>
      <c r="N11283">
        <v>0.79861111100000004</v>
      </c>
      <c r="O11283">
        <v>0</v>
      </c>
      <c r="P11283">
        <v>23</v>
      </c>
      <c r="Q11283">
        <v>0</v>
      </c>
      <c r="R11283">
        <v>0</v>
      </c>
      <c r="S11283">
        <v>0</v>
      </c>
      <c r="T11283">
        <v>1</v>
      </c>
      <c r="U11283">
        <v>0</v>
      </c>
      <c r="V11283">
        <v>0</v>
      </c>
      <c r="W11283">
        <v>0</v>
      </c>
      <c r="X11283">
        <v>3.0788510772146891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3.0788510772146891</v>
      </c>
    </row>
    <row r="11284" spans="1:31" x14ac:dyDescent="0.25">
      <c r="A11284">
        <v>1689292</v>
      </c>
      <c r="B11284">
        <v>1</v>
      </c>
      <c r="C11284" t="s">
        <v>80</v>
      </c>
      <c r="D11284" t="s">
        <v>104</v>
      </c>
      <c r="E11284" t="s">
        <v>140</v>
      </c>
      <c r="F11284" t="s">
        <v>31688</v>
      </c>
      <c r="G11284" t="s">
        <v>197</v>
      </c>
      <c r="H11284" t="s">
        <v>143</v>
      </c>
      <c r="I11284" t="s">
        <v>135</v>
      </c>
      <c r="J11284" t="s">
        <v>136</v>
      </c>
      <c r="K11284" t="s">
        <v>137</v>
      </c>
      <c r="L11284" t="s">
        <v>31689</v>
      </c>
      <c r="M11284" t="s">
        <v>31690</v>
      </c>
      <c r="N11284">
        <v>1.7808333329999999</v>
      </c>
      <c r="O11284">
        <v>0</v>
      </c>
      <c r="P11284">
        <v>4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0.76398401688636774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0.76398401688636774</v>
      </c>
    </row>
    <row r="11285" spans="1:31" x14ac:dyDescent="0.25">
      <c r="A11285">
        <v>1688992</v>
      </c>
      <c r="B11285">
        <v>1</v>
      </c>
      <c r="C11285" t="s">
        <v>80</v>
      </c>
      <c r="D11285" t="s">
        <v>106</v>
      </c>
      <c r="E11285" t="s">
        <v>146</v>
      </c>
      <c r="F11285" t="s">
        <v>31691</v>
      </c>
      <c r="G11285" t="s">
        <v>222</v>
      </c>
      <c r="H11285" t="s">
        <v>143</v>
      </c>
      <c r="I11285" t="s">
        <v>135</v>
      </c>
      <c r="J11285" t="s">
        <v>136</v>
      </c>
      <c r="K11285" t="s">
        <v>137</v>
      </c>
      <c r="L11285" t="s">
        <v>31692</v>
      </c>
      <c r="M11285" t="s">
        <v>31693</v>
      </c>
      <c r="N11285">
        <v>1.6483333330000001</v>
      </c>
      <c r="O11285">
        <v>0</v>
      </c>
      <c r="P11285">
        <v>3</v>
      </c>
      <c r="Q11285">
        <v>0</v>
      </c>
      <c r="R11285">
        <v>11</v>
      </c>
      <c r="S11285">
        <v>0</v>
      </c>
      <c r="T11285">
        <v>4</v>
      </c>
      <c r="U11285">
        <v>0</v>
      </c>
      <c r="V11285">
        <v>0</v>
      </c>
      <c r="W11285">
        <v>0</v>
      </c>
      <c r="X11285">
        <v>2.7164572815319441</v>
      </c>
      <c r="Y11285">
        <v>0</v>
      </c>
      <c r="Z11285">
        <v>10.495662465306276</v>
      </c>
      <c r="AA11285">
        <v>0</v>
      </c>
      <c r="AB11285">
        <v>3.0742489591921616</v>
      </c>
      <c r="AC11285">
        <v>0</v>
      </c>
      <c r="AD11285">
        <v>0</v>
      </c>
      <c r="AE11285">
        <v>16.286368706030384</v>
      </c>
    </row>
    <row r="11286" spans="1:31" x14ac:dyDescent="0.25">
      <c r="A11286">
        <v>1689324</v>
      </c>
      <c r="B11286">
        <v>1</v>
      </c>
      <c r="C11286" t="s">
        <v>80</v>
      </c>
      <c r="D11286" t="s">
        <v>84</v>
      </c>
      <c r="E11286" t="s">
        <v>140</v>
      </c>
      <c r="F11286" t="s">
        <v>31694</v>
      </c>
      <c r="G11286" t="s">
        <v>209</v>
      </c>
      <c r="H11286" t="s">
        <v>143</v>
      </c>
      <c r="I11286" t="s">
        <v>135</v>
      </c>
      <c r="J11286" t="s">
        <v>136</v>
      </c>
      <c r="K11286" t="s">
        <v>137</v>
      </c>
      <c r="L11286" t="s">
        <v>31695</v>
      </c>
      <c r="M11286" t="s">
        <v>31696</v>
      </c>
      <c r="N11286">
        <v>3.1430555550000001</v>
      </c>
      <c r="O11286">
        <v>0</v>
      </c>
      <c r="P11286">
        <v>1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1.7377406863014488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>
        <v>0</v>
      </c>
      <c r="AE11286">
        <v>1.7377406863014488</v>
      </c>
    </row>
    <row r="11287" spans="1:31" x14ac:dyDescent="0.25">
      <c r="A11287">
        <v>1689032</v>
      </c>
      <c r="B11287">
        <v>1</v>
      </c>
      <c r="C11287" t="s">
        <v>81</v>
      </c>
      <c r="D11287" t="s">
        <v>112</v>
      </c>
      <c r="E11287" t="s">
        <v>140</v>
      </c>
      <c r="F11287" t="s">
        <v>31697</v>
      </c>
      <c r="G11287" t="s">
        <v>197</v>
      </c>
      <c r="H11287" t="s">
        <v>143</v>
      </c>
      <c r="I11287" t="s">
        <v>135</v>
      </c>
      <c r="J11287" t="s">
        <v>136</v>
      </c>
      <c r="K11287" t="s">
        <v>137</v>
      </c>
      <c r="L11287" t="s">
        <v>31698</v>
      </c>
      <c r="M11287" t="s">
        <v>31699</v>
      </c>
      <c r="N11287">
        <v>1.939166666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1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0.75152336190732383</v>
      </c>
      <c r="AC11287">
        <v>0</v>
      </c>
      <c r="AD11287">
        <v>0</v>
      </c>
      <c r="AE11287">
        <v>0.75152336190732383</v>
      </c>
    </row>
    <row r="11288" spans="1:31" x14ac:dyDescent="0.25">
      <c r="A11288">
        <v>1689218</v>
      </c>
      <c r="B11288">
        <v>1</v>
      </c>
      <c r="C11288" t="s">
        <v>81</v>
      </c>
      <c r="D11288" t="s">
        <v>120</v>
      </c>
      <c r="E11288" t="s">
        <v>151</v>
      </c>
      <c r="F11288" t="s">
        <v>31700</v>
      </c>
      <c r="G11288" t="s">
        <v>153</v>
      </c>
      <c r="H11288" t="s">
        <v>143</v>
      </c>
      <c r="I11288" t="s">
        <v>135</v>
      </c>
      <c r="J11288" t="s">
        <v>136</v>
      </c>
      <c r="K11288" t="s">
        <v>137</v>
      </c>
      <c r="L11288" t="s">
        <v>31701</v>
      </c>
      <c r="M11288" t="s">
        <v>31702</v>
      </c>
      <c r="N11288">
        <v>1.6613888880000001</v>
      </c>
      <c r="O11288">
        <v>0</v>
      </c>
      <c r="P11288">
        <v>21</v>
      </c>
      <c r="Q11288">
        <v>0</v>
      </c>
      <c r="R11288">
        <v>2</v>
      </c>
      <c r="S11288">
        <v>0</v>
      </c>
      <c r="T11288">
        <v>1</v>
      </c>
      <c r="U11288">
        <v>0</v>
      </c>
      <c r="V11288">
        <v>0</v>
      </c>
      <c r="W11288">
        <v>0</v>
      </c>
      <c r="X11288">
        <v>7.9033898464673396</v>
      </c>
      <c r="Y11288">
        <v>0</v>
      </c>
      <c r="Z11288">
        <v>0.10455490092712</v>
      </c>
      <c r="AA11288">
        <v>0</v>
      </c>
      <c r="AB11288">
        <v>2.5171811911029889</v>
      </c>
      <c r="AC11288">
        <v>0</v>
      </c>
      <c r="AD11288">
        <v>0</v>
      </c>
      <c r="AE11288">
        <v>10.525125938497448</v>
      </c>
    </row>
    <row r="11289" spans="1:31" x14ac:dyDescent="0.25">
      <c r="A11289">
        <v>1689075</v>
      </c>
      <c r="B11289">
        <v>1</v>
      </c>
      <c r="C11289" t="s">
        <v>80</v>
      </c>
      <c r="D11289" t="s">
        <v>90</v>
      </c>
      <c r="E11289" t="s">
        <v>179</v>
      </c>
      <c r="F11289" t="s">
        <v>31703</v>
      </c>
      <c r="G11289" t="s">
        <v>166</v>
      </c>
      <c r="H11289" t="s">
        <v>181</v>
      </c>
      <c r="I11289" t="s">
        <v>173</v>
      </c>
      <c r="J11289" t="s">
        <v>136</v>
      </c>
      <c r="K11289" t="s">
        <v>137</v>
      </c>
      <c r="L11289" t="s">
        <v>31704</v>
      </c>
      <c r="M11289" t="s">
        <v>31587</v>
      </c>
      <c r="N11289">
        <v>4.9444443999999997E-2</v>
      </c>
      <c r="O11289">
        <v>0</v>
      </c>
      <c r="P11289">
        <v>7056</v>
      </c>
      <c r="Q11289">
        <v>0</v>
      </c>
      <c r="R11289">
        <v>1</v>
      </c>
      <c r="S11289">
        <v>1</v>
      </c>
      <c r="T11289">
        <v>631</v>
      </c>
      <c r="U11289">
        <v>0</v>
      </c>
      <c r="V11289">
        <v>2</v>
      </c>
      <c r="W11289">
        <v>0</v>
      </c>
      <c r="X11289">
        <v>109.21856751035622</v>
      </c>
      <c r="Y11289">
        <v>0</v>
      </c>
      <c r="Z11289">
        <v>2.8861179720788888E-2</v>
      </c>
      <c r="AA11289">
        <v>1.049954635198235</v>
      </c>
      <c r="AB11289">
        <v>25.444234580000298</v>
      </c>
      <c r="AC11289">
        <v>0</v>
      </c>
      <c r="AD11289">
        <v>0.51330099250937222</v>
      </c>
      <c r="AE11289">
        <v>136.25491889778493</v>
      </c>
    </row>
    <row r="11290" spans="1:31" x14ac:dyDescent="0.25">
      <c r="A11290">
        <v>1689238</v>
      </c>
      <c r="B11290">
        <v>1</v>
      </c>
      <c r="C11290" t="s">
        <v>80</v>
      </c>
      <c r="D11290" t="s">
        <v>103</v>
      </c>
      <c r="E11290" t="s">
        <v>159</v>
      </c>
      <c r="F11290" t="s">
        <v>31705</v>
      </c>
      <c r="G11290" t="s">
        <v>596</v>
      </c>
      <c r="H11290" t="s">
        <v>134</v>
      </c>
      <c r="I11290" t="s">
        <v>135</v>
      </c>
      <c r="J11290" t="s">
        <v>136</v>
      </c>
      <c r="K11290" t="s">
        <v>137</v>
      </c>
      <c r="L11290" t="s">
        <v>31706</v>
      </c>
      <c r="M11290" t="s">
        <v>31707</v>
      </c>
      <c r="N11290">
        <v>1.0977777769999999</v>
      </c>
      <c r="O11290">
        <v>0</v>
      </c>
      <c r="P11290">
        <v>88</v>
      </c>
      <c r="Q11290">
        <v>1</v>
      </c>
      <c r="R11290">
        <v>67</v>
      </c>
      <c r="S11290">
        <v>2</v>
      </c>
      <c r="T11290">
        <v>12</v>
      </c>
      <c r="U11290">
        <v>0</v>
      </c>
      <c r="V11290">
        <v>0</v>
      </c>
      <c r="W11290">
        <v>0</v>
      </c>
      <c r="X11290">
        <v>25.116414691057226</v>
      </c>
      <c r="Y11290">
        <v>0.79781886485014009</v>
      </c>
      <c r="Z11290">
        <v>22.857905398730331</v>
      </c>
      <c r="AA11290">
        <v>9.7383439493235553</v>
      </c>
      <c r="AB11290">
        <v>11.520528422365201</v>
      </c>
      <c r="AC11290">
        <v>0</v>
      </c>
      <c r="AD11290">
        <v>0</v>
      </c>
      <c r="AE11290">
        <v>70.03101132632645</v>
      </c>
    </row>
    <row r="11291" spans="1:31" x14ac:dyDescent="0.25">
      <c r="A11291">
        <v>1689052</v>
      </c>
      <c r="B11291">
        <v>1</v>
      </c>
      <c r="C11291" t="s">
        <v>80</v>
      </c>
      <c r="D11291" t="s">
        <v>98</v>
      </c>
      <c r="E11291" t="s">
        <v>151</v>
      </c>
      <c r="F11291" t="s">
        <v>31708</v>
      </c>
      <c r="G11291" t="s">
        <v>222</v>
      </c>
      <c r="H11291" t="s">
        <v>143</v>
      </c>
      <c r="I11291" t="s">
        <v>135</v>
      </c>
      <c r="J11291" t="s">
        <v>136</v>
      </c>
      <c r="K11291" t="s">
        <v>137</v>
      </c>
      <c r="L11291" t="s">
        <v>31709</v>
      </c>
      <c r="M11291" t="s">
        <v>31710</v>
      </c>
      <c r="N11291">
        <v>2.7188888879999999</v>
      </c>
      <c r="O11291">
        <v>0</v>
      </c>
      <c r="P11291">
        <v>20</v>
      </c>
      <c r="Q11291">
        <v>0</v>
      </c>
      <c r="R11291">
        <v>7</v>
      </c>
      <c r="S11291">
        <v>0</v>
      </c>
      <c r="T11291">
        <v>17</v>
      </c>
      <c r="U11291">
        <v>0</v>
      </c>
      <c r="V11291">
        <v>0</v>
      </c>
      <c r="W11291">
        <v>0</v>
      </c>
      <c r="X11291">
        <v>17.436042627217525</v>
      </c>
      <c r="Y11291">
        <v>0</v>
      </c>
      <c r="Z11291">
        <v>5.8868927188600546</v>
      </c>
      <c r="AA11291">
        <v>0</v>
      </c>
      <c r="AB11291">
        <v>14.262637687663693</v>
      </c>
      <c r="AC11291">
        <v>0</v>
      </c>
      <c r="AD11291">
        <v>0</v>
      </c>
      <c r="AE11291">
        <v>37.585573033741269</v>
      </c>
    </row>
    <row r="11292" spans="1:31" x14ac:dyDescent="0.25">
      <c r="A11292">
        <v>1689281</v>
      </c>
      <c r="B11292">
        <v>1</v>
      </c>
      <c r="C11292" t="s">
        <v>80</v>
      </c>
      <c r="D11292" t="s">
        <v>93</v>
      </c>
      <c r="E11292" t="s">
        <v>164</v>
      </c>
      <c r="F11292" t="s">
        <v>31711</v>
      </c>
      <c r="G11292" t="s">
        <v>161</v>
      </c>
      <c r="H11292" t="s">
        <v>134</v>
      </c>
      <c r="I11292" t="s">
        <v>135</v>
      </c>
      <c r="J11292" t="s">
        <v>136</v>
      </c>
      <c r="K11292" t="s">
        <v>137</v>
      </c>
      <c r="L11292" t="s">
        <v>31712</v>
      </c>
      <c r="M11292" t="s">
        <v>31713</v>
      </c>
      <c r="N11292">
        <v>1.0308333329999999</v>
      </c>
      <c r="O11292">
        <v>0</v>
      </c>
      <c r="P11292">
        <v>563</v>
      </c>
      <c r="Q11292">
        <v>5</v>
      </c>
      <c r="R11292">
        <v>4</v>
      </c>
      <c r="S11292">
        <v>2</v>
      </c>
      <c r="T11292">
        <v>51</v>
      </c>
      <c r="U11292">
        <v>0</v>
      </c>
      <c r="V11292">
        <v>0</v>
      </c>
      <c r="W11292">
        <v>0</v>
      </c>
      <c r="X11292">
        <v>129.21842672615887</v>
      </c>
      <c r="Y11292">
        <v>9.5797751230928281</v>
      </c>
      <c r="Z11292">
        <v>4.4335782051749997E-2</v>
      </c>
      <c r="AA11292">
        <v>10.853749966803157</v>
      </c>
      <c r="AB11292">
        <v>30.178423766334113</v>
      </c>
      <c r="AC11292">
        <v>0</v>
      </c>
      <c r="AD11292">
        <v>0</v>
      </c>
      <c r="AE11292">
        <v>179.87471136444069</v>
      </c>
    </row>
    <row r="11293" spans="1:31" x14ac:dyDescent="0.25">
      <c r="A11293">
        <v>1689138</v>
      </c>
      <c r="B11293">
        <v>1</v>
      </c>
      <c r="C11293" t="s">
        <v>81</v>
      </c>
      <c r="D11293" t="s">
        <v>123</v>
      </c>
      <c r="E11293" t="s">
        <v>146</v>
      </c>
      <c r="F11293" t="s">
        <v>31714</v>
      </c>
      <c r="G11293" t="s">
        <v>148</v>
      </c>
      <c r="H11293" t="s">
        <v>143</v>
      </c>
      <c r="I11293" t="s">
        <v>135</v>
      </c>
      <c r="J11293" t="s">
        <v>136</v>
      </c>
      <c r="K11293" t="s">
        <v>137</v>
      </c>
      <c r="L11293" t="s">
        <v>31715</v>
      </c>
      <c r="M11293" t="s">
        <v>31716</v>
      </c>
      <c r="N11293">
        <v>0.898888888</v>
      </c>
      <c r="O11293">
        <v>0</v>
      </c>
      <c r="P11293">
        <v>0</v>
      </c>
      <c r="Q11293">
        <v>0</v>
      </c>
      <c r="R11293">
        <v>6</v>
      </c>
      <c r="S11293">
        <v>0</v>
      </c>
      <c r="T11293">
        <v>5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0.91828810513294945</v>
      </c>
      <c r="AA11293">
        <v>0</v>
      </c>
      <c r="AB11293">
        <v>4.6429819039214957</v>
      </c>
      <c r="AC11293">
        <v>0</v>
      </c>
      <c r="AD11293">
        <v>0</v>
      </c>
      <c r="AE11293">
        <v>5.5612700090544447</v>
      </c>
    </row>
    <row r="11294" spans="1:31" x14ac:dyDescent="0.25">
      <c r="A11294">
        <v>1688952</v>
      </c>
      <c r="B11294">
        <v>1</v>
      </c>
      <c r="C11294" t="s">
        <v>80</v>
      </c>
      <c r="D11294" t="s">
        <v>90</v>
      </c>
      <c r="E11294" t="s">
        <v>146</v>
      </c>
      <c r="F11294" t="s">
        <v>31717</v>
      </c>
      <c r="G11294" t="s">
        <v>253</v>
      </c>
      <c r="H11294" t="s">
        <v>143</v>
      </c>
      <c r="I11294" t="s">
        <v>135</v>
      </c>
      <c r="J11294" t="s">
        <v>136</v>
      </c>
      <c r="K11294" t="s">
        <v>167</v>
      </c>
      <c r="L11294" t="s">
        <v>31718</v>
      </c>
      <c r="M11294" t="s">
        <v>31719</v>
      </c>
      <c r="N11294">
        <v>1.461944444</v>
      </c>
      <c r="O11294">
        <v>0</v>
      </c>
      <c r="P11294">
        <v>12</v>
      </c>
      <c r="Q11294">
        <v>0</v>
      </c>
      <c r="R11294">
        <v>0</v>
      </c>
      <c r="S11294">
        <v>0</v>
      </c>
      <c r="T11294">
        <v>204</v>
      </c>
      <c r="U11294">
        <v>0</v>
      </c>
      <c r="V11294">
        <v>0</v>
      </c>
      <c r="W11294">
        <v>0</v>
      </c>
      <c r="X11294">
        <v>1.0845161094431477</v>
      </c>
      <c r="Y11294">
        <v>0</v>
      </c>
      <c r="Z11294">
        <v>0</v>
      </c>
      <c r="AA11294">
        <v>0</v>
      </c>
      <c r="AB11294">
        <v>242.57843265992045</v>
      </c>
      <c r="AC11294">
        <v>0</v>
      </c>
      <c r="AD11294">
        <v>0</v>
      </c>
      <c r="AE11294">
        <v>243.6629487693636</v>
      </c>
    </row>
    <row r="11295" spans="1:31" x14ac:dyDescent="0.25">
      <c r="A11295">
        <v>1689244</v>
      </c>
      <c r="B11295">
        <v>1</v>
      </c>
      <c r="C11295" t="s">
        <v>81</v>
      </c>
      <c r="D11295" t="s">
        <v>120</v>
      </c>
      <c r="E11295" t="s">
        <v>140</v>
      </c>
      <c r="F11295" t="s">
        <v>31720</v>
      </c>
      <c r="G11295" t="s">
        <v>197</v>
      </c>
      <c r="H11295" t="s">
        <v>143</v>
      </c>
      <c r="I11295" t="s">
        <v>135</v>
      </c>
      <c r="J11295" t="s">
        <v>136</v>
      </c>
      <c r="K11295" t="s">
        <v>137</v>
      </c>
      <c r="L11295" t="s">
        <v>31721</v>
      </c>
      <c r="M11295" t="s">
        <v>31722</v>
      </c>
      <c r="N11295">
        <v>2.2527777769999999</v>
      </c>
      <c r="O11295">
        <v>0</v>
      </c>
      <c r="P11295">
        <v>1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1.6011624625766279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1.6011624625766279</v>
      </c>
    </row>
    <row r="11296" spans="1:31" x14ac:dyDescent="0.25">
      <c r="A11296">
        <v>1689095</v>
      </c>
      <c r="B11296">
        <v>1</v>
      </c>
      <c r="C11296" t="s">
        <v>80</v>
      </c>
      <c r="D11296" t="s">
        <v>107</v>
      </c>
      <c r="E11296" t="s">
        <v>151</v>
      </c>
      <c r="F11296" t="s">
        <v>30122</v>
      </c>
      <c r="G11296" t="s">
        <v>153</v>
      </c>
      <c r="H11296" t="s">
        <v>143</v>
      </c>
      <c r="I11296" t="s">
        <v>135</v>
      </c>
      <c r="J11296" t="s">
        <v>136</v>
      </c>
      <c r="K11296" t="s">
        <v>137</v>
      </c>
      <c r="L11296" t="s">
        <v>31723</v>
      </c>
      <c r="M11296" t="s">
        <v>31724</v>
      </c>
      <c r="N11296">
        <v>2.361388888</v>
      </c>
      <c r="O11296">
        <v>0</v>
      </c>
      <c r="P11296">
        <v>2</v>
      </c>
      <c r="Q11296">
        <v>0</v>
      </c>
      <c r="R11296">
        <v>0</v>
      </c>
      <c r="S11296">
        <v>0</v>
      </c>
      <c r="T11296">
        <v>1</v>
      </c>
      <c r="U11296">
        <v>0</v>
      </c>
      <c r="V11296">
        <v>0</v>
      </c>
      <c r="W11296">
        <v>0</v>
      </c>
      <c r="X11296">
        <v>1.4095605462828835</v>
      </c>
      <c r="Y11296">
        <v>0</v>
      </c>
      <c r="Z11296">
        <v>0</v>
      </c>
      <c r="AA11296">
        <v>0</v>
      </c>
      <c r="AB11296">
        <v>3.6088653387474281</v>
      </c>
      <c r="AC11296">
        <v>0</v>
      </c>
      <c r="AD11296">
        <v>0</v>
      </c>
      <c r="AE11296">
        <v>5.0184258850303118</v>
      </c>
    </row>
    <row r="11297" spans="1:31" x14ac:dyDescent="0.25">
      <c r="A11297">
        <v>1689135</v>
      </c>
      <c r="B11297">
        <v>1</v>
      </c>
      <c r="C11297" t="s">
        <v>80</v>
      </c>
      <c r="D11297" t="s">
        <v>104</v>
      </c>
      <c r="E11297" t="s">
        <v>140</v>
      </c>
      <c r="F11297" t="s">
        <v>31725</v>
      </c>
      <c r="G11297" t="s">
        <v>197</v>
      </c>
      <c r="H11297" t="s">
        <v>143</v>
      </c>
      <c r="I11297" t="s">
        <v>135</v>
      </c>
      <c r="J11297" t="s">
        <v>136</v>
      </c>
      <c r="K11297" t="s">
        <v>137</v>
      </c>
      <c r="L11297" t="s">
        <v>31726</v>
      </c>
      <c r="M11297" t="s">
        <v>31727</v>
      </c>
      <c r="N11297">
        <v>2.164722222</v>
      </c>
      <c r="O11297">
        <v>0</v>
      </c>
      <c r="P11297">
        <v>1</v>
      </c>
      <c r="Q11297">
        <v>0</v>
      </c>
      <c r="R11297">
        <v>0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1.3883777753758673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1.3883777753758673</v>
      </c>
    </row>
    <row r="11298" spans="1:31" x14ac:dyDescent="0.25">
      <c r="A11298">
        <v>1689012</v>
      </c>
      <c r="B11298">
        <v>1</v>
      </c>
      <c r="C11298" t="s">
        <v>80</v>
      </c>
      <c r="D11298" t="s">
        <v>96</v>
      </c>
      <c r="E11298" t="s">
        <v>159</v>
      </c>
      <c r="F11298" t="s">
        <v>31728</v>
      </c>
      <c r="G11298" t="s">
        <v>596</v>
      </c>
      <c r="H11298" t="s">
        <v>134</v>
      </c>
      <c r="I11298" t="s">
        <v>135</v>
      </c>
      <c r="J11298" t="s">
        <v>136</v>
      </c>
      <c r="K11298" t="s">
        <v>137</v>
      </c>
      <c r="L11298" t="s">
        <v>31729</v>
      </c>
      <c r="M11298" t="s">
        <v>31730</v>
      </c>
      <c r="N11298">
        <v>2.332777777</v>
      </c>
      <c r="O11298">
        <v>0</v>
      </c>
      <c r="P11298">
        <v>0</v>
      </c>
      <c r="Q11298">
        <v>0</v>
      </c>
      <c r="R11298">
        <v>0</v>
      </c>
      <c r="S11298">
        <v>1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11.916967261358545</v>
      </c>
      <c r="AB11298">
        <v>0</v>
      </c>
      <c r="AC11298">
        <v>0</v>
      </c>
      <c r="AD11298">
        <v>0</v>
      </c>
      <c r="AE11298">
        <v>11.916967261358545</v>
      </c>
    </row>
    <row r="11299" spans="1:31" x14ac:dyDescent="0.25">
      <c r="A11299">
        <v>1689158</v>
      </c>
      <c r="B11299">
        <v>1</v>
      </c>
      <c r="C11299" t="s">
        <v>81</v>
      </c>
      <c r="D11299" t="s">
        <v>112</v>
      </c>
      <c r="E11299" t="s">
        <v>146</v>
      </c>
      <c r="F11299" t="s">
        <v>31731</v>
      </c>
      <c r="G11299" t="s">
        <v>148</v>
      </c>
      <c r="H11299" t="s">
        <v>143</v>
      </c>
      <c r="I11299" t="s">
        <v>135</v>
      </c>
      <c r="J11299" t="s">
        <v>136</v>
      </c>
      <c r="K11299" t="s">
        <v>137</v>
      </c>
      <c r="L11299" t="s">
        <v>31732</v>
      </c>
      <c r="M11299" t="s">
        <v>31733</v>
      </c>
      <c r="N11299">
        <v>2.8916666659999999</v>
      </c>
      <c r="O11299">
        <v>0</v>
      </c>
      <c r="P11299">
        <v>75</v>
      </c>
      <c r="Q11299">
        <v>0</v>
      </c>
      <c r="R11299">
        <v>0</v>
      </c>
      <c r="S11299">
        <v>0</v>
      </c>
      <c r="T11299">
        <v>6</v>
      </c>
      <c r="U11299">
        <v>0</v>
      </c>
      <c r="V11299">
        <v>0</v>
      </c>
      <c r="W11299">
        <v>0</v>
      </c>
      <c r="X11299">
        <v>17.93599089013189</v>
      </c>
      <c r="Y11299">
        <v>0</v>
      </c>
      <c r="Z11299">
        <v>0</v>
      </c>
      <c r="AA11299">
        <v>0</v>
      </c>
      <c r="AB11299">
        <v>2.8953183351504506</v>
      </c>
      <c r="AC11299">
        <v>0</v>
      </c>
      <c r="AD11299">
        <v>0</v>
      </c>
      <c r="AE11299">
        <v>20.83130922528234</v>
      </c>
    </row>
    <row r="11300" spans="1:31" x14ac:dyDescent="0.25">
      <c r="A11300">
        <v>1689181</v>
      </c>
      <c r="B11300">
        <v>1</v>
      </c>
      <c r="C11300" t="s">
        <v>80</v>
      </c>
      <c r="D11300" t="s">
        <v>93</v>
      </c>
      <c r="E11300" t="s">
        <v>159</v>
      </c>
      <c r="F11300" t="s">
        <v>31734</v>
      </c>
      <c r="G11300" t="s">
        <v>596</v>
      </c>
      <c r="H11300" t="s">
        <v>134</v>
      </c>
      <c r="I11300" t="s">
        <v>135</v>
      </c>
      <c r="J11300" t="s">
        <v>136</v>
      </c>
      <c r="K11300" t="s">
        <v>137</v>
      </c>
      <c r="L11300" t="s">
        <v>31735</v>
      </c>
      <c r="M11300" t="s">
        <v>31736</v>
      </c>
      <c r="N11300">
        <v>1.563055555</v>
      </c>
      <c r="O11300">
        <v>0</v>
      </c>
      <c r="P11300">
        <v>37</v>
      </c>
      <c r="Q11300">
        <v>0</v>
      </c>
      <c r="R11300">
        <v>3</v>
      </c>
      <c r="S11300">
        <v>0</v>
      </c>
      <c r="T11300">
        <v>13</v>
      </c>
      <c r="U11300">
        <v>0</v>
      </c>
      <c r="V11300">
        <v>0</v>
      </c>
      <c r="W11300">
        <v>0</v>
      </c>
      <c r="X11300">
        <v>29.107130842558163</v>
      </c>
      <c r="Y11300">
        <v>0</v>
      </c>
      <c r="Z11300">
        <v>2.6499224388542402</v>
      </c>
      <c r="AA11300">
        <v>0</v>
      </c>
      <c r="AB11300">
        <v>6.9844011501878027</v>
      </c>
      <c r="AC11300">
        <v>0</v>
      </c>
      <c r="AD11300">
        <v>0</v>
      </c>
      <c r="AE11300">
        <v>38.741454431600204</v>
      </c>
    </row>
    <row r="11301" spans="1:31" x14ac:dyDescent="0.25">
      <c r="A11301">
        <v>1689258</v>
      </c>
      <c r="B11301">
        <v>1</v>
      </c>
      <c r="C11301" t="s">
        <v>80</v>
      </c>
      <c r="D11301" t="s">
        <v>103</v>
      </c>
      <c r="E11301" t="s">
        <v>131</v>
      </c>
      <c r="F11301" t="s">
        <v>5818</v>
      </c>
      <c r="G11301" t="s">
        <v>161</v>
      </c>
      <c r="H11301" t="s">
        <v>134</v>
      </c>
      <c r="I11301" t="s">
        <v>135</v>
      </c>
      <c r="J11301" t="s">
        <v>136</v>
      </c>
      <c r="K11301" t="s">
        <v>137</v>
      </c>
      <c r="L11301" t="s">
        <v>31737</v>
      </c>
      <c r="M11301" t="s">
        <v>31738</v>
      </c>
      <c r="N11301">
        <v>0.24583333299999999</v>
      </c>
      <c r="O11301">
        <v>15</v>
      </c>
      <c r="P11301">
        <v>1742</v>
      </c>
      <c r="Q11301">
        <v>9</v>
      </c>
      <c r="R11301">
        <v>239</v>
      </c>
      <c r="S11301">
        <v>14</v>
      </c>
      <c r="T11301">
        <v>204</v>
      </c>
      <c r="U11301">
        <v>0</v>
      </c>
      <c r="V11301">
        <v>0</v>
      </c>
      <c r="W11301">
        <v>0.92340578803680418</v>
      </c>
      <c r="X11301">
        <v>133.62316589636049</v>
      </c>
      <c r="Y11301">
        <v>9.3045693161347511</v>
      </c>
      <c r="Z11301">
        <v>15.656620742228881</v>
      </c>
      <c r="AA11301">
        <v>4.1182229942799413</v>
      </c>
      <c r="AB11301">
        <v>27.310646043109578</v>
      </c>
      <c r="AC11301">
        <v>0</v>
      </c>
      <c r="AD11301">
        <v>0</v>
      </c>
      <c r="AE11301">
        <v>190.93663078015044</v>
      </c>
    </row>
    <row r="11302" spans="1:31" x14ac:dyDescent="0.25">
      <c r="A11302">
        <v>1688926</v>
      </c>
      <c r="B11302">
        <v>1</v>
      </c>
      <c r="C11302" t="s">
        <v>80</v>
      </c>
      <c r="D11302" t="s">
        <v>86</v>
      </c>
      <c r="E11302" t="s">
        <v>159</v>
      </c>
      <c r="F11302" t="s">
        <v>31739</v>
      </c>
      <c r="G11302" t="s">
        <v>281</v>
      </c>
      <c r="H11302" t="s">
        <v>134</v>
      </c>
      <c r="I11302" t="s">
        <v>135</v>
      </c>
      <c r="J11302" t="s">
        <v>136</v>
      </c>
      <c r="K11302" t="s">
        <v>167</v>
      </c>
      <c r="L11302" t="s">
        <v>31740</v>
      </c>
      <c r="M11302" t="s">
        <v>31741</v>
      </c>
      <c r="N11302">
        <v>5.4019722220000004</v>
      </c>
      <c r="O11302">
        <v>1</v>
      </c>
      <c r="P11302">
        <v>842</v>
      </c>
      <c r="Q11302">
        <v>0</v>
      </c>
      <c r="R11302">
        <v>2</v>
      </c>
      <c r="S11302">
        <v>0</v>
      </c>
      <c r="T11302">
        <v>68</v>
      </c>
      <c r="U11302">
        <v>0</v>
      </c>
      <c r="V11302">
        <v>0</v>
      </c>
      <c r="W11302">
        <v>0</v>
      </c>
      <c r="X11302">
        <v>2784.8913583654275</v>
      </c>
      <c r="Y11302">
        <v>0</v>
      </c>
      <c r="Z11302">
        <v>5.6209932028926177</v>
      </c>
      <c r="AA11302">
        <v>0</v>
      </c>
      <c r="AB11302">
        <v>559.95465262574453</v>
      </c>
      <c r="AC11302">
        <v>0</v>
      </c>
      <c r="AD11302">
        <v>0</v>
      </c>
      <c r="AE11302">
        <v>3350.4670041940649</v>
      </c>
    </row>
    <row r="11303" spans="1:31" x14ac:dyDescent="0.25">
      <c r="A11303">
        <v>1689072</v>
      </c>
      <c r="B11303">
        <v>1</v>
      </c>
      <c r="C11303" t="s">
        <v>80</v>
      </c>
      <c r="D11303" t="s">
        <v>104</v>
      </c>
      <c r="E11303" t="s">
        <v>131</v>
      </c>
      <c r="F11303" t="s">
        <v>31742</v>
      </c>
      <c r="G11303" t="s">
        <v>161</v>
      </c>
      <c r="H11303" t="s">
        <v>134</v>
      </c>
      <c r="I11303" t="s">
        <v>135</v>
      </c>
      <c r="J11303" t="s">
        <v>136</v>
      </c>
      <c r="K11303" t="s">
        <v>137</v>
      </c>
      <c r="L11303" t="s">
        <v>31743</v>
      </c>
      <c r="M11303" t="s">
        <v>31744</v>
      </c>
      <c r="N11303">
        <v>1.291111111</v>
      </c>
      <c r="O11303">
        <v>0</v>
      </c>
      <c r="P11303">
        <v>256</v>
      </c>
      <c r="Q11303">
        <v>3</v>
      </c>
      <c r="R11303">
        <v>13</v>
      </c>
      <c r="S11303">
        <v>1</v>
      </c>
      <c r="T11303">
        <v>26</v>
      </c>
      <c r="U11303">
        <v>1</v>
      </c>
      <c r="V11303">
        <v>0</v>
      </c>
      <c r="W11303">
        <v>0</v>
      </c>
      <c r="X11303">
        <v>76.105074997086064</v>
      </c>
      <c r="Y11303">
        <v>74.255610123126729</v>
      </c>
      <c r="Z11303">
        <v>3.9095438995104086</v>
      </c>
      <c r="AA11303">
        <v>18.275529608245215</v>
      </c>
      <c r="AB11303">
        <v>25.141586228431443</v>
      </c>
      <c r="AC11303">
        <v>69.559576776043698</v>
      </c>
      <c r="AD11303">
        <v>0</v>
      </c>
      <c r="AE11303">
        <v>267.24692163244356</v>
      </c>
    </row>
    <row r="11304" spans="1:31" x14ac:dyDescent="0.25">
      <c r="A11304">
        <v>1689284</v>
      </c>
      <c r="B11304">
        <v>1</v>
      </c>
      <c r="C11304" t="s">
        <v>81</v>
      </c>
      <c r="D11304" t="s">
        <v>112</v>
      </c>
      <c r="E11304" t="s">
        <v>151</v>
      </c>
      <c r="F11304" t="s">
        <v>29488</v>
      </c>
      <c r="G11304" t="s">
        <v>153</v>
      </c>
      <c r="H11304" t="s">
        <v>143</v>
      </c>
      <c r="I11304" t="s">
        <v>135</v>
      </c>
      <c r="J11304" t="s">
        <v>136</v>
      </c>
      <c r="K11304" t="s">
        <v>137</v>
      </c>
      <c r="L11304" t="s">
        <v>31745</v>
      </c>
      <c r="M11304" t="s">
        <v>31746</v>
      </c>
      <c r="N11304">
        <v>2.1216666659999999</v>
      </c>
      <c r="O11304">
        <v>0</v>
      </c>
      <c r="P11304">
        <v>1</v>
      </c>
      <c r="Q11304">
        <v>0</v>
      </c>
      <c r="R11304">
        <v>1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0.381969872608515</v>
      </c>
      <c r="Y11304">
        <v>0</v>
      </c>
      <c r="Z11304">
        <v>7.9202025723861119E-3</v>
      </c>
      <c r="AA11304">
        <v>0</v>
      </c>
      <c r="AB11304">
        <v>0</v>
      </c>
      <c r="AC11304">
        <v>0</v>
      </c>
      <c r="AD11304">
        <v>0</v>
      </c>
      <c r="AE11304">
        <v>0.38989007518090113</v>
      </c>
    </row>
    <row r="11305" spans="1:31" x14ac:dyDescent="0.25">
      <c r="A11305">
        <v>1688886</v>
      </c>
      <c r="B11305">
        <v>1</v>
      </c>
      <c r="C11305" t="s">
        <v>80</v>
      </c>
      <c r="D11305" t="s">
        <v>96</v>
      </c>
      <c r="E11305" t="s">
        <v>131</v>
      </c>
      <c r="F11305" t="s">
        <v>2275</v>
      </c>
      <c r="G11305" t="s">
        <v>253</v>
      </c>
      <c r="H11305" t="s">
        <v>134</v>
      </c>
      <c r="I11305" t="s">
        <v>135</v>
      </c>
      <c r="J11305" t="s">
        <v>136</v>
      </c>
      <c r="K11305" t="s">
        <v>167</v>
      </c>
      <c r="L11305" t="s">
        <v>31747</v>
      </c>
      <c r="M11305" t="s">
        <v>31748</v>
      </c>
      <c r="N11305">
        <v>1.0136111109999999</v>
      </c>
      <c r="O11305">
        <v>0</v>
      </c>
      <c r="P11305">
        <v>121</v>
      </c>
      <c r="Q11305">
        <v>11</v>
      </c>
      <c r="R11305">
        <v>9</v>
      </c>
      <c r="S11305">
        <v>9</v>
      </c>
      <c r="T11305">
        <v>11</v>
      </c>
      <c r="U11305">
        <v>3</v>
      </c>
      <c r="V11305">
        <v>0</v>
      </c>
      <c r="W11305">
        <v>0</v>
      </c>
      <c r="X11305">
        <v>44.077181091438014</v>
      </c>
      <c r="Y11305">
        <v>10.234934951903096</v>
      </c>
      <c r="Z11305">
        <v>4.205315020520481</v>
      </c>
      <c r="AA11305">
        <v>22.668197547671792</v>
      </c>
      <c r="AB11305">
        <v>5.3031482401437895</v>
      </c>
      <c r="AC11305">
        <v>101.60725629502799</v>
      </c>
      <c r="AD11305">
        <v>0</v>
      </c>
      <c r="AE11305">
        <v>188.09603314670517</v>
      </c>
    </row>
    <row r="11306" spans="1:31" x14ac:dyDescent="0.25">
      <c r="A11306">
        <v>1688949</v>
      </c>
      <c r="B11306">
        <v>1</v>
      </c>
      <c r="C11306" t="s">
        <v>80</v>
      </c>
      <c r="D11306" t="s">
        <v>97</v>
      </c>
      <c r="E11306" t="s">
        <v>140</v>
      </c>
      <c r="F11306" t="s">
        <v>31749</v>
      </c>
      <c r="G11306" t="s">
        <v>197</v>
      </c>
      <c r="H11306" t="s">
        <v>143</v>
      </c>
      <c r="I11306" t="s">
        <v>135</v>
      </c>
      <c r="J11306" t="s">
        <v>136</v>
      </c>
      <c r="K11306" t="s">
        <v>137</v>
      </c>
      <c r="L11306" t="s">
        <v>31750</v>
      </c>
      <c r="M11306" t="s">
        <v>31751</v>
      </c>
      <c r="N11306">
        <v>6.0377777769999996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1</v>
      </c>
      <c r="U11306">
        <v>0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</row>
    <row r="11307" spans="1:31" x14ac:dyDescent="0.25">
      <c r="A11307">
        <v>1689061</v>
      </c>
      <c r="B11307">
        <v>1</v>
      </c>
      <c r="C11307" t="s">
        <v>81</v>
      </c>
      <c r="D11307" t="s">
        <v>122</v>
      </c>
      <c r="E11307" t="s">
        <v>146</v>
      </c>
      <c r="F11307" t="s">
        <v>3100</v>
      </c>
      <c r="G11307" t="s">
        <v>148</v>
      </c>
      <c r="H11307" t="s">
        <v>143</v>
      </c>
      <c r="I11307" t="s">
        <v>135</v>
      </c>
      <c r="J11307" t="s">
        <v>136</v>
      </c>
      <c r="K11307" t="s">
        <v>137</v>
      </c>
      <c r="L11307" t="s">
        <v>31752</v>
      </c>
      <c r="M11307" t="s">
        <v>31753</v>
      </c>
      <c r="N11307">
        <v>1.309722222</v>
      </c>
      <c r="O11307">
        <v>0</v>
      </c>
      <c r="P11307">
        <v>16</v>
      </c>
      <c r="Q11307">
        <v>0</v>
      </c>
      <c r="R11307">
        <v>9</v>
      </c>
      <c r="S11307">
        <v>0</v>
      </c>
      <c r="T11307">
        <v>8</v>
      </c>
      <c r="U11307">
        <v>0</v>
      </c>
      <c r="V11307">
        <v>0</v>
      </c>
      <c r="W11307">
        <v>0</v>
      </c>
      <c r="X11307">
        <v>1.3702995266683502</v>
      </c>
      <c r="Y11307">
        <v>0</v>
      </c>
      <c r="Z11307">
        <v>1.2445123896173911</v>
      </c>
      <c r="AA11307">
        <v>0</v>
      </c>
      <c r="AB11307">
        <v>13.607122452741951</v>
      </c>
      <c r="AC11307">
        <v>0</v>
      </c>
      <c r="AD11307">
        <v>0</v>
      </c>
      <c r="AE11307">
        <v>16.221934369027693</v>
      </c>
    </row>
    <row r="11308" spans="1:31" x14ac:dyDescent="0.25">
      <c r="A11308">
        <v>1689207</v>
      </c>
      <c r="B11308">
        <v>1</v>
      </c>
      <c r="C11308" t="s">
        <v>80</v>
      </c>
      <c r="D11308" t="s">
        <v>84</v>
      </c>
      <c r="E11308" t="s">
        <v>140</v>
      </c>
      <c r="F11308" t="s">
        <v>31754</v>
      </c>
      <c r="G11308" t="s">
        <v>197</v>
      </c>
      <c r="H11308" t="s">
        <v>143</v>
      </c>
      <c r="I11308" t="s">
        <v>135</v>
      </c>
      <c r="J11308" t="s">
        <v>136</v>
      </c>
      <c r="K11308" t="s">
        <v>137</v>
      </c>
      <c r="L11308" t="s">
        <v>31755</v>
      </c>
      <c r="M11308" t="s">
        <v>31756</v>
      </c>
      <c r="N11308">
        <v>2.188055555</v>
      </c>
      <c r="O11308">
        <v>0</v>
      </c>
      <c r="P11308">
        <v>1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1.0991051446752227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1.0991051446752227</v>
      </c>
    </row>
    <row r="11309" spans="1:31" x14ac:dyDescent="0.25">
      <c r="A11309">
        <v>1689184</v>
      </c>
      <c r="B11309">
        <v>1</v>
      </c>
      <c r="C11309" t="s">
        <v>80</v>
      </c>
      <c r="D11309" t="s">
        <v>83</v>
      </c>
      <c r="E11309" t="s">
        <v>151</v>
      </c>
      <c r="F11309" t="s">
        <v>31757</v>
      </c>
      <c r="G11309" t="s">
        <v>559</v>
      </c>
      <c r="H11309" t="s">
        <v>143</v>
      </c>
      <c r="I11309" t="s">
        <v>135</v>
      </c>
      <c r="J11309" t="s">
        <v>136</v>
      </c>
      <c r="K11309" t="s">
        <v>137</v>
      </c>
      <c r="L11309" t="s">
        <v>31758</v>
      </c>
      <c r="M11309" t="s">
        <v>31759</v>
      </c>
      <c r="N11309">
        <v>1.861111111</v>
      </c>
      <c r="O11309">
        <v>0</v>
      </c>
      <c r="P11309">
        <v>89</v>
      </c>
      <c r="Q11309">
        <v>0</v>
      </c>
      <c r="R11309">
        <v>0</v>
      </c>
      <c r="S11309">
        <v>0</v>
      </c>
      <c r="T11309">
        <v>1</v>
      </c>
      <c r="U11309">
        <v>0</v>
      </c>
      <c r="V11309">
        <v>0</v>
      </c>
      <c r="W11309">
        <v>0</v>
      </c>
      <c r="X11309">
        <v>73.082187935152106</v>
      </c>
      <c r="Y11309">
        <v>0</v>
      </c>
      <c r="Z11309">
        <v>0</v>
      </c>
      <c r="AA11309">
        <v>0</v>
      </c>
      <c r="AB11309">
        <v>0.15114679032061556</v>
      </c>
      <c r="AC11309">
        <v>0</v>
      </c>
      <c r="AD11309">
        <v>0</v>
      </c>
      <c r="AE11309">
        <v>73.233334725472716</v>
      </c>
    </row>
    <row r="11310" spans="1:31" x14ac:dyDescent="0.25">
      <c r="A11310">
        <v>1689230</v>
      </c>
      <c r="B11310">
        <v>1</v>
      </c>
      <c r="C11310" t="s">
        <v>80</v>
      </c>
      <c r="D11310" t="s">
        <v>84</v>
      </c>
      <c r="E11310" t="s">
        <v>140</v>
      </c>
      <c r="F11310" t="s">
        <v>31760</v>
      </c>
      <c r="G11310" t="s">
        <v>209</v>
      </c>
      <c r="H11310" t="s">
        <v>143</v>
      </c>
      <c r="I11310" t="s">
        <v>135</v>
      </c>
      <c r="J11310" t="s">
        <v>136</v>
      </c>
      <c r="K11310" t="s">
        <v>137</v>
      </c>
      <c r="L11310" t="s">
        <v>31761</v>
      </c>
      <c r="M11310" t="s">
        <v>31762</v>
      </c>
      <c r="N11310">
        <v>4.3144444440000003</v>
      </c>
      <c r="O11310">
        <v>0</v>
      </c>
      <c r="P11310">
        <v>1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1.7720939597502501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1.7720939597502501</v>
      </c>
    </row>
    <row r="11311" spans="1:31" x14ac:dyDescent="0.25">
      <c r="A11311">
        <v>1689161</v>
      </c>
      <c r="B11311">
        <v>1</v>
      </c>
      <c r="C11311" t="s">
        <v>81</v>
      </c>
      <c r="D11311" t="s">
        <v>120</v>
      </c>
      <c r="E11311" t="s">
        <v>140</v>
      </c>
      <c r="F11311" t="s">
        <v>31763</v>
      </c>
      <c r="G11311" t="s">
        <v>197</v>
      </c>
      <c r="H11311" t="s">
        <v>143</v>
      </c>
      <c r="I11311" t="s">
        <v>135</v>
      </c>
      <c r="J11311" t="s">
        <v>136</v>
      </c>
      <c r="K11311" t="s">
        <v>137</v>
      </c>
      <c r="L11311" t="s">
        <v>31764</v>
      </c>
      <c r="M11311" t="s">
        <v>31765</v>
      </c>
      <c r="N11311">
        <v>2.0155555550000002</v>
      </c>
      <c r="O11311">
        <v>0</v>
      </c>
      <c r="P11311">
        <v>1</v>
      </c>
      <c r="Q11311">
        <v>0</v>
      </c>
      <c r="R11311">
        <v>0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0.35812891593505558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0.35812891593505558</v>
      </c>
    </row>
    <row r="11312" spans="1:31" x14ac:dyDescent="0.25">
      <c r="A11312">
        <v>1689078</v>
      </c>
      <c r="B11312">
        <v>1</v>
      </c>
      <c r="C11312" t="s">
        <v>80</v>
      </c>
      <c r="D11312" t="s">
        <v>90</v>
      </c>
      <c r="E11312" t="s">
        <v>179</v>
      </c>
      <c r="F11312" t="s">
        <v>31766</v>
      </c>
      <c r="G11312" t="s">
        <v>166</v>
      </c>
      <c r="H11312" t="s">
        <v>181</v>
      </c>
      <c r="I11312" t="s">
        <v>173</v>
      </c>
      <c r="J11312" t="s">
        <v>136</v>
      </c>
      <c r="K11312" t="s">
        <v>137</v>
      </c>
      <c r="L11312" t="s">
        <v>31767</v>
      </c>
      <c r="M11312" t="s">
        <v>31768</v>
      </c>
      <c r="N11312">
        <v>2.5555555000000001E-2</v>
      </c>
      <c r="O11312">
        <v>0</v>
      </c>
      <c r="P11312">
        <v>6481</v>
      </c>
      <c r="Q11312">
        <v>0</v>
      </c>
      <c r="R11312">
        <v>0</v>
      </c>
      <c r="S11312">
        <v>0</v>
      </c>
      <c r="T11312">
        <v>434</v>
      </c>
      <c r="U11312">
        <v>0</v>
      </c>
      <c r="V11312">
        <v>2</v>
      </c>
      <c r="W11312">
        <v>0</v>
      </c>
      <c r="X11312">
        <v>63.433694963553336</v>
      </c>
      <c r="Y11312">
        <v>0</v>
      </c>
      <c r="Z11312">
        <v>0</v>
      </c>
      <c r="AA11312">
        <v>0</v>
      </c>
      <c r="AB11312">
        <v>6.2412912143814703</v>
      </c>
      <c r="AC11312">
        <v>0</v>
      </c>
      <c r="AD11312">
        <v>0.14762182211293337</v>
      </c>
      <c r="AE11312">
        <v>69.822608000047751</v>
      </c>
    </row>
    <row r="11313" spans="1:31" x14ac:dyDescent="0.25">
      <c r="A11313">
        <v>1689124</v>
      </c>
      <c r="B11313">
        <v>1</v>
      </c>
      <c r="C11313" t="s">
        <v>81</v>
      </c>
      <c r="D11313" t="s">
        <v>112</v>
      </c>
      <c r="E11313" t="s">
        <v>159</v>
      </c>
      <c r="F11313" t="s">
        <v>31769</v>
      </c>
      <c r="G11313" t="s">
        <v>723</v>
      </c>
      <c r="H11313" t="s">
        <v>134</v>
      </c>
      <c r="I11313" t="s">
        <v>135</v>
      </c>
      <c r="J11313" t="s">
        <v>3</v>
      </c>
      <c r="K11313" t="s">
        <v>137</v>
      </c>
      <c r="L11313" t="s">
        <v>31770</v>
      </c>
      <c r="M11313" t="s">
        <v>31771</v>
      </c>
      <c r="N11313">
        <v>1.227222222</v>
      </c>
      <c r="O11313">
        <v>0</v>
      </c>
      <c r="P11313">
        <v>1433</v>
      </c>
      <c r="Q11313">
        <v>0</v>
      </c>
      <c r="R11313">
        <v>124</v>
      </c>
      <c r="S11313">
        <v>0</v>
      </c>
      <c r="T11313">
        <v>121</v>
      </c>
      <c r="U11313">
        <v>0</v>
      </c>
      <c r="V11313">
        <v>1</v>
      </c>
      <c r="W11313">
        <v>0</v>
      </c>
      <c r="X11313">
        <v>359.00122561187555</v>
      </c>
      <c r="Y11313">
        <v>0</v>
      </c>
      <c r="Z11313">
        <v>8.4418590377213434</v>
      </c>
      <c r="AA11313">
        <v>0</v>
      </c>
      <c r="AB11313">
        <v>79.394268784555322</v>
      </c>
      <c r="AC11313">
        <v>0</v>
      </c>
      <c r="AD11313">
        <v>3.0184333108664276</v>
      </c>
      <c r="AE11313">
        <v>449.85578674501869</v>
      </c>
    </row>
    <row r="11314" spans="1:31" x14ac:dyDescent="0.25">
      <c r="A11314">
        <v>1688975</v>
      </c>
      <c r="B11314">
        <v>1</v>
      </c>
      <c r="C11314" t="s">
        <v>80</v>
      </c>
      <c r="D11314" t="s">
        <v>110</v>
      </c>
      <c r="E11314" t="s">
        <v>200</v>
      </c>
      <c r="F11314" t="s">
        <v>31772</v>
      </c>
      <c r="G11314" t="s">
        <v>267</v>
      </c>
      <c r="H11314" t="s">
        <v>143</v>
      </c>
      <c r="I11314" t="s">
        <v>135</v>
      </c>
      <c r="J11314" t="s">
        <v>136</v>
      </c>
      <c r="K11314" t="s">
        <v>137</v>
      </c>
      <c r="L11314" t="s">
        <v>31773</v>
      </c>
      <c r="M11314" t="s">
        <v>31774</v>
      </c>
      <c r="N11314">
        <v>3.5772222220000001</v>
      </c>
      <c r="O11314">
        <v>0</v>
      </c>
      <c r="P11314">
        <v>47</v>
      </c>
      <c r="Q11314">
        <v>0</v>
      </c>
      <c r="R11314">
        <v>0</v>
      </c>
      <c r="S11314">
        <v>0</v>
      </c>
      <c r="T11314">
        <v>5</v>
      </c>
      <c r="U11314">
        <v>0</v>
      </c>
      <c r="V11314">
        <v>0</v>
      </c>
      <c r="W11314">
        <v>0</v>
      </c>
      <c r="X11314">
        <v>57.399115977105915</v>
      </c>
      <c r="Y11314">
        <v>0</v>
      </c>
      <c r="Z11314">
        <v>0</v>
      </c>
      <c r="AA11314">
        <v>0</v>
      </c>
      <c r="AB11314">
        <v>6.6856235856666674E-4</v>
      </c>
      <c r="AC11314">
        <v>0</v>
      </c>
      <c r="AD11314">
        <v>0</v>
      </c>
      <c r="AE11314">
        <v>57.399784539464484</v>
      </c>
    </row>
    <row r="11315" spans="1:31" x14ac:dyDescent="0.25">
      <c r="A11315">
        <v>1689021</v>
      </c>
      <c r="B11315">
        <v>1</v>
      </c>
      <c r="C11315" t="s">
        <v>80</v>
      </c>
      <c r="D11315" t="s">
        <v>105</v>
      </c>
      <c r="E11315" t="s">
        <v>140</v>
      </c>
      <c r="F11315" t="s">
        <v>31775</v>
      </c>
      <c r="G11315" t="s">
        <v>142</v>
      </c>
      <c r="H11315" t="s">
        <v>143</v>
      </c>
      <c r="I11315" t="s">
        <v>135</v>
      </c>
      <c r="J11315" t="s">
        <v>136</v>
      </c>
      <c r="K11315" t="s">
        <v>137</v>
      </c>
      <c r="L11315" t="s">
        <v>31776</v>
      </c>
      <c r="M11315" t="s">
        <v>31777</v>
      </c>
      <c r="N11315">
        <v>2.8816666660000001</v>
      </c>
      <c r="O11315">
        <v>0</v>
      </c>
      <c r="P11315">
        <v>1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0.26116031369611337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0.26116031369611337</v>
      </c>
    </row>
    <row r="11316" spans="1:31" x14ac:dyDescent="0.25">
      <c r="A11316">
        <v>1689287</v>
      </c>
      <c r="B11316">
        <v>1</v>
      </c>
      <c r="C11316" t="s">
        <v>80</v>
      </c>
      <c r="D11316" t="s">
        <v>83</v>
      </c>
      <c r="E11316" t="s">
        <v>151</v>
      </c>
      <c r="F11316" t="s">
        <v>31778</v>
      </c>
      <c r="G11316" t="s">
        <v>153</v>
      </c>
      <c r="H11316" t="s">
        <v>143</v>
      </c>
      <c r="I11316" t="s">
        <v>135</v>
      </c>
      <c r="J11316" t="s">
        <v>136</v>
      </c>
      <c r="K11316" t="s">
        <v>137</v>
      </c>
      <c r="L11316" t="s">
        <v>31779</v>
      </c>
      <c r="M11316" t="s">
        <v>31780</v>
      </c>
      <c r="N11316">
        <v>1.105</v>
      </c>
      <c r="O11316">
        <v>0</v>
      </c>
      <c r="P11316">
        <v>62</v>
      </c>
      <c r="Q11316">
        <v>0</v>
      </c>
      <c r="R11316">
        <v>0</v>
      </c>
      <c r="S11316">
        <v>0</v>
      </c>
      <c r="T11316">
        <v>4</v>
      </c>
      <c r="U11316">
        <v>0</v>
      </c>
      <c r="V11316">
        <v>0</v>
      </c>
      <c r="W11316">
        <v>0</v>
      </c>
      <c r="X11316">
        <v>34.801494694012845</v>
      </c>
      <c r="Y11316">
        <v>0</v>
      </c>
      <c r="Z11316">
        <v>0</v>
      </c>
      <c r="AA11316">
        <v>0</v>
      </c>
      <c r="AB11316">
        <v>1.520098359950069</v>
      </c>
      <c r="AC11316">
        <v>0</v>
      </c>
      <c r="AD11316">
        <v>0</v>
      </c>
      <c r="AE11316">
        <v>36.321593053962914</v>
      </c>
    </row>
    <row r="11317" spans="1:31" x14ac:dyDescent="0.25">
      <c r="A11317">
        <v>1689001</v>
      </c>
      <c r="B11317">
        <v>1</v>
      </c>
      <c r="C11317" t="s">
        <v>81</v>
      </c>
      <c r="D11317" t="s">
        <v>127</v>
      </c>
      <c r="E11317" t="s">
        <v>131</v>
      </c>
      <c r="F11317" t="s">
        <v>13258</v>
      </c>
      <c r="G11317" t="s">
        <v>161</v>
      </c>
      <c r="H11317" t="s">
        <v>134</v>
      </c>
      <c r="I11317" t="s">
        <v>135</v>
      </c>
      <c r="J11317" t="s">
        <v>136</v>
      </c>
      <c r="K11317" t="s">
        <v>137</v>
      </c>
      <c r="L11317" t="s">
        <v>31781</v>
      </c>
      <c r="M11317" t="s">
        <v>31782</v>
      </c>
      <c r="N11317">
        <v>0.59527777699999995</v>
      </c>
      <c r="O11317">
        <v>0</v>
      </c>
      <c r="P11317">
        <v>127</v>
      </c>
      <c r="Q11317">
        <v>33</v>
      </c>
      <c r="R11317">
        <v>37</v>
      </c>
      <c r="S11317">
        <v>0</v>
      </c>
      <c r="T11317">
        <v>18</v>
      </c>
      <c r="U11317">
        <v>0</v>
      </c>
      <c r="V11317">
        <v>0</v>
      </c>
      <c r="W11317">
        <v>0</v>
      </c>
      <c r="X11317">
        <v>12.758960441385211</v>
      </c>
      <c r="Y11317">
        <v>11.876462324950927</v>
      </c>
      <c r="Z11317">
        <v>2.9586589080232404</v>
      </c>
      <c r="AA11317">
        <v>0</v>
      </c>
      <c r="AB11317">
        <v>8.0868803284324144</v>
      </c>
      <c r="AC11317">
        <v>0</v>
      </c>
      <c r="AD11317">
        <v>0</v>
      </c>
      <c r="AE11317">
        <v>35.680962002791794</v>
      </c>
    </row>
    <row r="11318" spans="1:31" x14ac:dyDescent="0.25">
      <c r="A11318">
        <v>1688958</v>
      </c>
      <c r="B11318">
        <v>1</v>
      </c>
      <c r="C11318" t="s">
        <v>80</v>
      </c>
      <c r="D11318" t="s">
        <v>97</v>
      </c>
      <c r="E11318" t="s">
        <v>140</v>
      </c>
      <c r="F11318" t="s">
        <v>31783</v>
      </c>
      <c r="G11318" t="s">
        <v>197</v>
      </c>
      <c r="H11318" t="s">
        <v>143</v>
      </c>
      <c r="I11318" t="s">
        <v>135</v>
      </c>
      <c r="J11318" t="s">
        <v>136</v>
      </c>
      <c r="K11318" t="s">
        <v>137</v>
      </c>
      <c r="L11318" t="s">
        <v>31784</v>
      </c>
      <c r="M11318" t="s">
        <v>31785</v>
      </c>
      <c r="N11318">
        <v>4.7733333330000001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1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7.5582033548739389</v>
      </c>
      <c r="AC11318">
        <v>0</v>
      </c>
      <c r="AD11318">
        <v>0</v>
      </c>
      <c r="AE11318">
        <v>7.5582033548739389</v>
      </c>
    </row>
    <row r="11319" spans="1:31" x14ac:dyDescent="0.25">
      <c r="A11319">
        <v>1688981</v>
      </c>
      <c r="B11319">
        <v>1</v>
      </c>
      <c r="C11319" t="s">
        <v>80</v>
      </c>
      <c r="D11319" t="s">
        <v>100</v>
      </c>
      <c r="E11319" t="s">
        <v>151</v>
      </c>
      <c r="F11319" t="s">
        <v>31786</v>
      </c>
      <c r="G11319" t="s">
        <v>222</v>
      </c>
      <c r="H11319" t="s">
        <v>143</v>
      </c>
      <c r="I11319" t="s">
        <v>135</v>
      </c>
      <c r="J11319" t="s">
        <v>136</v>
      </c>
      <c r="K11319" t="s">
        <v>137</v>
      </c>
      <c r="L11319" t="s">
        <v>31787</v>
      </c>
      <c r="M11319" t="s">
        <v>31788</v>
      </c>
      <c r="N11319">
        <v>0.81666666600000004</v>
      </c>
      <c r="O11319">
        <v>0</v>
      </c>
      <c r="P11319">
        <v>44</v>
      </c>
      <c r="Q11319">
        <v>0</v>
      </c>
      <c r="R11319">
        <v>0</v>
      </c>
      <c r="S11319">
        <v>0</v>
      </c>
      <c r="T11319">
        <v>2</v>
      </c>
      <c r="U11319">
        <v>0</v>
      </c>
      <c r="V11319">
        <v>0</v>
      </c>
      <c r="W11319">
        <v>0</v>
      </c>
      <c r="X11319">
        <v>12.131089591164027</v>
      </c>
      <c r="Y11319">
        <v>0</v>
      </c>
      <c r="Z11319">
        <v>0</v>
      </c>
      <c r="AA11319">
        <v>0</v>
      </c>
      <c r="AB11319">
        <v>2.6286913961000007E-2</v>
      </c>
      <c r="AC11319">
        <v>0</v>
      </c>
      <c r="AD11319">
        <v>0</v>
      </c>
      <c r="AE11319">
        <v>12.157376505125027</v>
      </c>
    </row>
    <row r="11320" spans="1:31" x14ac:dyDescent="0.25">
      <c r="A11320">
        <v>1689307</v>
      </c>
      <c r="B11320">
        <v>1</v>
      </c>
      <c r="C11320" t="s">
        <v>80</v>
      </c>
      <c r="D11320" t="s">
        <v>104</v>
      </c>
      <c r="E11320" t="s">
        <v>140</v>
      </c>
      <c r="F11320" t="s">
        <v>31789</v>
      </c>
      <c r="G11320" t="s">
        <v>197</v>
      </c>
      <c r="H11320" t="s">
        <v>143</v>
      </c>
      <c r="I11320" t="s">
        <v>135</v>
      </c>
      <c r="J11320" t="s">
        <v>136</v>
      </c>
      <c r="K11320" t="s">
        <v>137</v>
      </c>
      <c r="L11320" t="s">
        <v>31790</v>
      </c>
      <c r="M11320" t="s">
        <v>31791</v>
      </c>
      <c r="N11320">
        <v>1.869444444</v>
      </c>
      <c r="O11320">
        <v>0</v>
      </c>
      <c r="P11320">
        <v>1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</row>
    <row r="11321" spans="1:31" x14ac:dyDescent="0.25">
      <c r="A11321">
        <v>1689330</v>
      </c>
      <c r="B11321">
        <v>1</v>
      </c>
      <c r="C11321" t="s">
        <v>80</v>
      </c>
      <c r="D11321" t="s">
        <v>88</v>
      </c>
      <c r="E11321" t="s">
        <v>159</v>
      </c>
      <c r="F11321" t="s">
        <v>26614</v>
      </c>
      <c r="G11321" t="s">
        <v>566</v>
      </c>
      <c r="H11321" t="s">
        <v>134</v>
      </c>
      <c r="I11321" t="s">
        <v>135</v>
      </c>
      <c r="J11321" t="s">
        <v>136</v>
      </c>
      <c r="K11321" t="s">
        <v>137</v>
      </c>
      <c r="L11321" t="s">
        <v>31792</v>
      </c>
      <c r="M11321" t="s">
        <v>31793</v>
      </c>
      <c r="N11321">
        <v>1.9922222220000001</v>
      </c>
      <c r="O11321">
        <v>0</v>
      </c>
      <c r="P11321">
        <v>34</v>
      </c>
      <c r="Q11321">
        <v>0</v>
      </c>
      <c r="R11321">
        <v>0</v>
      </c>
      <c r="S11321">
        <v>0</v>
      </c>
      <c r="T11321">
        <v>3</v>
      </c>
      <c r="U11321">
        <v>0</v>
      </c>
      <c r="V11321">
        <v>0</v>
      </c>
      <c r="W11321">
        <v>0</v>
      </c>
      <c r="X11321">
        <v>23.246051719683084</v>
      </c>
      <c r="Y11321">
        <v>0</v>
      </c>
      <c r="Z11321">
        <v>0</v>
      </c>
      <c r="AA11321">
        <v>0</v>
      </c>
      <c r="AB11321">
        <v>0.5733453487938589</v>
      </c>
      <c r="AC11321">
        <v>0</v>
      </c>
      <c r="AD11321">
        <v>0</v>
      </c>
      <c r="AE11321">
        <v>23.819397068476942</v>
      </c>
    </row>
    <row r="11322" spans="1:31" x14ac:dyDescent="0.25">
      <c r="A11322">
        <v>1689293</v>
      </c>
      <c r="B11322">
        <v>1</v>
      </c>
      <c r="C11322" t="s">
        <v>80</v>
      </c>
      <c r="D11322" t="s">
        <v>108</v>
      </c>
      <c r="E11322" t="s">
        <v>151</v>
      </c>
      <c r="F11322" t="s">
        <v>21406</v>
      </c>
      <c r="G11322" t="s">
        <v>153</v>
      </c>
      <c r="H11322" t="s">
        <v>143</v>
      </c>
      <c r="I11322" t="s">
        <v>135</v>
      </c>
      <c r="J11322" t="s">
        <v>136</v>
      </c>
      <c r="K11322" t="s">
        <v>137</v>
      </c>
      <c r="L11322" t="s">
        <v>31794</v>
      </c>
      <c r="M11322" t="s">
        <v>31795</v>
      </c>
      <c r="N11322">
        <v>0.74888888799999997</v>
      </c>
      <c r="O11322">
        <v>0</v>
      </c>
      <c r="P11322">
        <v>7</v>
      </c>
      <c r="Q11322">
        <v>0</v>
      </c>
      <c r="R11322">
        <v>2</v>
      </c>
      <c r="S11322">
        <v>0</v>
      </c>
      <c r="T11322">
        <v>1</v>
      </c>
      <c r="U11322">
        <v>0</v>
      </c>
      <c r="V11322">
        <v>0</v>
      </c>
      <c r="W11322">
        <v>0</v>
      </c>
      <c r="X11322">
        <v>0.5390084149533112</v>
      </c>
      <c r="Y11322">
        <v>0</v>
      </c>
      <c r="Z11322">
        <v>0.66278939259866665</v>
      </c>
      <c r="AA11322">
        <v>0</v>
      </c>
      <c r="AB11322">
        <v>1.4943915583422224E-3</v>
      </c>
      <c r="AC11322">
        <v>0</v>
      </c>
      <c r="AD11322">
        <v>0</v>
      </c>
      <c r="AE11322">
        <v>1.20329219911032</v>
      </c>
    </row>
    <row r="11323" spans="1:31" x14ac:dyDescent="0.25">
      <c r="A11323">
        <v>1688938</v>
      </c>
      <c r="B11323">
        <v>1</v>
      </c>
      <c r="C11323" t="s">
        <v>80</v>
      </c>
      <c r="D11323" t="s">
        <v>104</v>
      </c>
      <c r="E11323" t="s">
        <v>159</v>
      </c>
      <c r="F11323" t="s">
        <v>31796</v>
      </c>
      <c r="G11323" t="s">
        <v>281</v>
      </c>
      <c r="H11323" t="s">
        <v>134</v>
      </c>
      <c r="I11323" t="s">
        <v>135</v>
      </c>
      <c r="J11323" t="s">
        <v>136</v>
      </c>
      <c r="K11323" t="s">
        <v>167</v>
      </c>
      <c r="L11323" t="s">
        <v>31797</v>
      </c>
      <c r="M11323" t="s">
        <v>31798</v>
      </c>
      <c r="N11323">
        <v>3.5143294439999999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4</v>
      </c>
      <c r="V11323">
        <v>1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790.57990014687812</v>
      </c>
      <c r="AD11323">
        <v>0</v>
      </c>
      <c r="AE11323">
        <v>790.57990014687812</v>
      </c>
    </row>
    <row r="11324" spans="1:31" x14ac:dyDescent="0.25">
      <c r="A11324">
        <v>1689101</v>
      </c>
      <c r="B11324">
        <v>1</v>
      </c>
      <c r="C11324" t="s">
        <v>80</v>
      </c>
      <c r="D11324" t="s">
        <v>98</v>
      </c>
      <c r="E11324" t="s">
        <v>159</v>
      </c>
      <c r="F11324" t="s">
        <v>31799</v>
      </c>
      <c r="G11324" t="s">
        <v>596</v>
      </c>
      <c r="H11324" t="s">
        <v>134</v>
      </c>
      <c r="I11324" t="s">
        <v>135</v>
      </c>
      <c r="J11324" t="s">
        <v>136</v>
      </c>
      <c r="K11324" t="s">
        <v>137</v>
      </c>
      <c r="L11324" t="s">
        <v>31800</v>
      </c>
      <c r="M11324" t="s">
        <v>31801</v>
      </c>
      <c r="N11324">
        <v>4.1747222219999998</v>
      </c>
      <c r="O11324">
        <v>0</v>
      </c>
      <c r="P11324">
        <v>59</v>
      </c>
      <c r="Q11324">
        <v>0</v>
      </c>
      <c r="R11324">
        <v>0</v>
      </c>
      <c r="S11324">
        <v>0</v>
      </c>
      <c r="T11324">
        <v>8</v>
      </c>
      <c r="U11324">
        <v>0</v>
      </c>
      <c r="V11324">
        <v>0</v>
      </c>
      <c r="W11324">
        <v>0</v>
      </c>
      <c r="X11324">
        <v>45.325265381156406</v>
      </c>
      <c r="Y11324">
        <v>0</v>
      </c>
      <c r="Z11324">
        <v>0</v>
      </c>
      <c r="AA11324">
        <v>0</v>
      </c>
      <c r="AB11324">
        <v>32.237401119076104</v>
      </c>
      <c r="AC11324">
        <v>0</v>
      </c>
      <c r="AD11324">
        <v>0</v>
      </c>
      <c r="AE11324">
        <v>77.56266650023251</v>
      </c>
    </row>
    <row r="11325" spans="1:31" x14ac:dyDescent="0.25">
      <c r="A11325">
        <v>1688852</v>
      </c>
      <c r="B11325">
        <v>1</v>
      </c>
      <c r="C11325" t="s">
        <v>80</v>
      </c>
      <c r="D11325" t="s">
        <v>82</v>
      </c>
      <c r="E11325" t="s">
        <v>164</v>
      </c>
      <c r="F11325" t="s">
        <v>31802</v>
      </c>
      <c r="G11325" t="s">
        <v>166</v>
      </c>
      <c r="H11325" t="s">
        <v>181</v>
      </c>
      <c r="I11325" t="s">
        <v>135</v>
      </c>
      <c r="J11325" t="s">
        <v>136</v>
      </c>
      <c r="K11325" t="s">
        <v>167</v>
      </c>
      <c r="L11325" t="s">
        <v>31803</v>
      </c>
      <c r="M11325" t="s">
        <v>31804</v>
      </c>
      <c r="N11325">
        <v>0.12777777700000001</v>
      </c>
      <c r="O11325">
        <v>0</v>
      </c>
      <c r="P11325">
        <v>1303</v>
      </c>
      <c r="Q11325">
        <v>0</v>
      </c>
      <c r="R11325">
        <v>0</v>
      </c>
      <c r="S11325">
        <v>1</v>
      </c>
      <c r="T11325">
        <v>292</v>
      </c>
      <c r="U11325">
        <v>1</v>
      </c>
      <c r="V11325">
        <v>20</v>
      </c>
      <c r="W11325">
        <v>0</v>
      </c>
      <c r="X11325">
        <v>81.041651870147803</v>
      </c>
      <c r="Y11325">
        <v>0</v>
      </c>
      <c r="Z11325">
        <v>0</v>
      </c>
      <c r="AA11325">
        <v>0.59098422037871123</v>
      </c>
      <c r="AB11325">
        <v>42.928998816050232</v>
      </c>
      <c r="AC11325">
        <v>7.2747600848168323</v>
      </c>
      <c r="AD11325">
        <v>14.475321077487866</v>
      </c>
      <c r="AE11325">
        <v>146.31171606888145</v>
      </c>
    </row>
    <row r="11326" spans="1:31" x14ac:dyDescent="0.25">
      <c r="A11326">
        <v>1689204</v>
      </c>
      <c r="B11326">
        <v>1</v>
      </c>
      <c r="C11326" t="s">
        <v>80</v>
      </c>
      <c r="D11326" t="s">
        <v>105</v>
      </c>
      <c r="E11326" t="s">
        <v>159</v>
      </c>
      <c r="F11326" t="s">
        <v>31805</v>
      </c>
      <c r="G11326" t="s">
        <v>596</v>
      </c>
      <c r="H11326" t="s">
        <v>134</v>
      </c>
      <c r="I11326" t="s">
        <v>135</v>
      </c>
      <c r="J11326" t="s">
        <v>136</v>
      </c>
      <c r="K11326" t="s">
        <v>137</v>
      </c>
      <c r="L11326" t="s">
        <v>31806</v>
      </c>
      <c r="M11326" t="s">
        <v>31807</v>
      </c>
      <c r="N11326">
        <v>4.215833333</v>
      </c>
      <c r="O11326">
        <v>0</v>
      </c>
      <c r="P11326">
        <v>265</v>
      </c>
      <c r="Q11326">
        <v>0</v>
      </c>
      <c r="R11326">
        <v>21</v>
      </c>
      <c r="S11326">
        <v>0</v>
      </c>
      <c r="T11326">
        <v>26</v>
      </c>
      <c r="U11326">
        <v>0</v>
      </c>
      <c r="V11326">
        <v>0</v>
      </c>
      <c r="W11326">
        <v>0</v>
      </c>
      <c r="X11326">
        <v>375.10418697313844</v>
      </c>
      <c r="Y11326">
        <v>0</v>
      </c>
      <c r="Z11326">
        <v>2.2726667726399943</v>
      </c>
      <c r="AA11326">
        <v>0</v>
      </c>
      <c r="AB11326">
        <v>46.466849660482339</v>
      </c>
      <c r="AC11326">
        <v>0</v>
      </c>
      <c r="AD11326">
        <v>0</v>
      </c>
      <c r="AE11326">
        <v>423.84370340626077</v>
      </c>
    </row>
    <row r="11327" spans="1:31" x14ac:dyDescent="0.25">
      <c r="A11327">
        <v>1689227</v>
      </c>
      <c r="B11327">
        <v>1</v>
      </c>
      <c r="C11327" t="s">
        <v>80</v>
      </c>
      <c r="D11327" t="s">
        <v>109</v>
      </c>
      <c r="E11327" t="s">
        <v>140</v>
      </c>
      <c r="F11327" t="s">
        <v>31808</v>
      </c>
      <c r="G11327" t="s">
        <v>197</v>
      </c>
      <c r="H11327" t="s">
        <v>143</v>
      </c>
      <c r="I11327" t="s">
        <v>135</v>
      </c>
      <c r="J11327" t="s">
        <v>136</v>
      </c>
      <c r="K11327" t="s">
        <v>137</v>
      </c>
      <c r="L11327" t="s">
        <v>31809</v>
      </c>
      <c r="M11327" t="s">
        <v>31810</v>
      </c>
      <c r="N11327">
        <v>1.1788888879999999</v>
      </c>
      <c r="O11327">
        <v>0</v>
      </c>
      <c r="P11327">
        <v>1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0.44031813044026502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0.44031813044026502</v>
      </c>
    </row>
    <row r="11328" spans="1:31" x14ac:dyDescent="0.25">
      <c r="A11328">
        <v>1688918</v>
      </c>
      <c r="B11328">
        <v>1</v>
      </c>
      <c r="C11328" t="s">
        <v>80</v>
      </c>
      <c r="D11328" t="s">
        <v>92</v>
      </c>
      <c r="E11328" t="s">
        <v>164</v>
      </c>
      <c r="F11328" t="s">
        <v>1352</v>
      </c>
      <c r="G11328" t="s">
        <v>253</v>
      </c>
      <c r="H11328" t="s">
        <v>134</v>
      </c>
      <c r="I11328" t="s">
        <v>135</v>
      </c>
      <c r="J11328" t="s">
        <v>136</v>
      </c>
      <c r="K11328" t="s">
        <v>167</v>
      </c>
      <c r="L11328" t="s">
        <v>31811</v>
      </c>
      <c r="M11328" t="s">
        <v>31812</v>
      </c>
      <c r="N11328">
        <v>1.7925</v>
      </c>
      <c r="O11328">
        <v>0</v>
      </c>
      <c r="P11328">
        <v>34</v>
      </c>
      <c r="Q11328">
        <v>0</v>
      </c>
      <c r="R11328">
        <v>0</v>
      </c>
      <c r="S11328">
        <v>0</v>
      </c>
      <c r="T11328">
        <v>14</v>
      </c>
      <c r="U11328">
        <v>0</v>
      </c>
      <c r="V11328">
        <v>0</v>
      </c>
      <c r="W11328">
        <v>0</v>
      </c>
      <c r="X11328">
        <v>39.338248519920405</v>
      </c>
      <c r="Y11328">
        <v>0</v>
      </c>
      <c r="Z11328">
        <v>0</v>
      </c>
      <c r="AA11328">
        <v>0</v>
      </c>
      <c r="AB11328">
        <v>5.1398192417854718</v>
      </c>
      <c r="AC11328">
        <v>0</v>
      </c>
      <c r="AD11328">
        <v>0</v>
      </c>
      <c r="AE11328">
        <v>44.47806776170588</v>
      </c>
    </row>
    <row r="11329" spans="1:31" x14ac:dyDescent="0.25">
      <c r="A11329">
        <v>1689058</v>
      </c>
      <c r="B11329">
        <v>1</v>
      </c>
      <c r="C11329" t="s">
        <v>80</v>
      </c>
      <c r="D11329" t="s">
        <v>90</v>
      </c>
      <c r="E11329" t="s">
        <v>140</v>
      </c>
      <c r="F11329" t="s">
        <v>31813</v>
      </c>
      <c r="G11329" t="s">
        <v>209</v>
      </c>
      <c r="H11329" t="s">
        <v>143</v>
      </c>
      <c r="I11329" t="s">
        <v>135</v>
      </c>
      <c r="J11329" t="s">
        <v>136</v>
      </c>
      <c r="K11329" t="s">
        <v>137</v>
      </c>
      <c r="L11329" t="s">
        <v>31814</v>
      </c>
      <c r="M11329" t="s">
        <v>31815</v>
      </c>
      <c r="N11329">
        <v>3.9116666659999999</v>
      </c>
      <c r="O11329">
        <v>0</v>
      </c>
      <c r="P11329">
        <v>17</v>
      </c>
      <c r="Q11329">
        <v>0</v>
      </c>
      <c r="R11329">
        <v>0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17.37884754606365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17.37884754606365</v>
      </c>
    </row>
    <row r="11330" spans="1:31" x14ac:dyDescent="0.25">
      <c r="A11330">
        <v>1689127</v>
      </c>
      <c r="B11330">
        <v>1</v>
      </c>
      <c r="C11330" t="s">
        <v>80</v>
      </c>
      <c r="D11330" t="s">
        <v>110</v>
      </c>
      <c r="E11330" t="s">
        <v>140</v>
      </c>
      <c r="F11330" t="s">
        <v>31816</v>
      </c>
      <c r="G11330" t="s">
        <v>197</v>
      </c>
      <c r="H11330" t="s">
        <v>143</v>
      </c>
      <c r="I11330" t="s">
        <v>135</v>
      </c>
      <c r="J11330" t="s">
        <v>136</v>
      </c>
      <c r="K11330" t="s">
        <v>137</v>
      </c>
      <c r="L11330" t="s">
        <v>31817</v>
      </c>
      <c r="M11330" t="s">
        <v>31818</v>
      </c>
      <c r="N11330">
        <v>1.161944444</v>
      </c>
      <c r="O11330">
        <v>0</v>
      </c>
      <c r="P11330">
        <v>3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2.144242404890965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>
        <v>0</v>
      </c>
      <c r="AE11330">
        <v>2.144242404890965</v>
      </c>
    </row>
    <row r="11331" spans="1:31" x14ac:dyDescent="0.25">
      <c r="A11331">
        <v>1689210</v>
      </c>
      <c r="B11331">
        <v>1</v>
      </c>
      <c r="C11331" t="s">
        <v>80</v>
      </c>
      <c r="D11331" t="s">
        <v>104</v>
      </c>
      <c r="E11331" t="s">
        <v>146</v>
      </c>
      <c r="F11331" t="s">
        <v>31819</v>
      </c>
      <c r="G11331" t="s">
        <v>148</v>
      </c>
      <c r="H11331" t="s">
        <v>143</v>
      </c>
      <c r="I11331" t="s">
        <v>135</v>
      </c>
      <c r="J11331" t="s">
        <v>136</v>
      </c>
      <c r="K11331" t="s">
        <v>137</v>
      </c>
      <c r="L11331" t="s">
        <v>31820</v>
      </c>
      <c r="M11331" t="s">
        <v>31821</v>
      </c>
      <c r="N11331">
        <v>3.2291666659999998</v>
      </c>
      <c r="O11331">
        <v>0</v>
      </c>
      <c r="P11331">
        <v>9</v>
      </c>
      <c r="Q11331">
        <v>0</v>
      </c>
      <c r="R11331">
        <v>54</v>
      </c>
      <c r="S11331">
        <v>0</v>
      </c>
      <c r="T11331">
        <v>8</v>
      </c>
      <c r="U11331">
        <v>0</v>
      </c>
      <c r="V11331">
        <v>0</v>
      </c>
      <c r="W11331">
        <v>0</v>
      </c>
      <c r="X11331">
        <v>10.001604415705206</v>
      </c>
      <c r="Y11331">
        <v>0</v>
      </c>
      <c r="Z11331">
        <v>37.056413163826399</v>
      </c>
      <c r="AA11331">
        <v>0</v>
      </c>
      <c r="AB11331">
        <v>15.272680279769363</v>
      </c>
      <c r="AC11331">
        <v>0</v>
      </c>
      <c r="AD11331">
        <v>0</v>
      </c>
      <c r="AE11331">
        <v>62.330697859300969</v>
      </c>
    </row>
    <row r="11332" spans="1:31" x14ac:dyDescent="0.25">
      <c r="A11332">
        <v>1689164</v>
      </c>
      <c r="B11332">
        <v>1</v>
      </c>
      <c r="C11332" t="s">
        <v>80</v>
      </c>
      <c r="D11332" t="s">
        <v>93</v>
      </c>
      <c r="E11332" t="s">
        <v>140</v>
      </c>
      <c r="F11332" t="s">
        <v>31822</v>
      </c>
      <c r="G11332" t="s">
        <v>389</v>
      </c>
      <c r="H11332" t="s">
        <v>143</v>
      </c>
      <c r="I11332" t="s">
        <v>135</v>
      </c>
      <c r="J11332" t="s">
        <v>136</v>
      </c>
      <c r="K11332" t="s">
        <v>137</v>
      </c>
      <c r="L11332" t="s">
        <v>31823</v>
      </c>
      <c r="M11332" t="s">
        <v>31824</v>
      </c>
      <c r="N11332">
        <v>1.9641666659999999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1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0.2381128381013875</v>
      </c>
      <c r="AC11332">
        <v>0</v>
      </c>
      <c r="AD11332">
        <v>0</v>
      </c>
      <c r="AE11332">
        <v>0.2381128381013875</v>
      </c>
    </row>
    <row r="11333" spans="1:31" x14ac:dyDescent="0.25">
      <c r="A11333">
        <v>1689313</v>
      </c>
      <c r="B11333">
        <v>1</v>
      </c>
      <c r="C11333" t="s">
        <v>81</v>
      </c>
      <c r="D11333" t="s">
        <v>118</v>
      </c>
      <c r="E11333" t="s">
        <v>151</v>
      </c>
      <c r="F11333" t="s">
        <v>31825</v>
      </c>
      <c r="G11333" t="s">
        <v>526</v>
      </c>
      <c r="H11333" t="s">
        <v>143</v>
      </c>
      <c r="I11333" t="s">
        <v>135</v>
      </c>
      <c r="J11333" t="s">
        <v>136</v>
      </c>
      <c r="K11333" t="s">
        <v>137</v>
      </c>
      <c r="L11333" t="s">
        <v>31826</v>
      </c>
      <c r="M11333" t="s">
        <v>31827</v>
      </c>
      <c r="N11333">
        <v>1.3444444440000001</v>
      </c>
      <c r="O11333">
        <v>0</v>
      </c>
      <c r="P11333">
        <v>1</v>
      </c>
      <c r="Q11333">
        <v>0</v>
      </c>
      <c r="R11333">
        <v>3</v>
      </c>
      <c r="S11333">
        <v>0</v>
      </c>
      <c r="T11333">
        <v>2</v>
      </c>
      <c r="U11333">
        <v>0</v>
      </c>
      <c r="V11333">
        <v>0</v>
      </c>
      <c r="W11333">
        <v>0</v>
      </c>
      <c r="X11333">
        <v>0.65406983914163896</v>
      </c>
      <c r="Y11333">
        <v>0</v>
      </c>
      <c r="Z11333">
        <v>1.5339894338158209</v>
      </c>
      <c r="AA11333">
        <v>0</v>
      </c>
      <c r="AB11333">
        <v>1.5927954905269441</v>
      </c>
      <c r="AC11333">
        <v>0</v>
      </c>
      <c r="AD11333">
        <v>0</v>
      </c>
      <c r="AE11333">
        <v>3.7808547634844039</v>
      </c>
    </row>
    <row r="11334" spans="1:31" x14ac:dyDescent="0.25">
      <c r="A11334">
        <v>1689018</v>
      </c>
      <c r="B11334">
        <v>1</v>
      </c>
      <c r="C11334" t="s">
        <v>80</v>
      </c>
      <c r="D11334" t="s">
        <v>102</v>
      </c>
      <c r="E11334" t="s">
        <v>140</v>
      </c>
      <c r="F11334" t="s">
        <v>31828</v>
      </c>
      <c r="G11334" t="s">
        <v>197</v>
      </c>
      <c r="H11334" t="s">
        <v>143</v>
      </c>
      <c r="I11334" t="s">
        <v>135</v>
      </c>
      <c r="J11334" t="s">
        <v>136</v>
      </c>
      <c r="K11334" t="s">
        <v>137</v>
      </c>
      <c r="L11334" t="s">
        <v>31829</v>
      </c>
      <c r="M11334" t="s">
        <v>31830</v>
      </c>
      <c r="N11334">
        <v>2.9216666660000001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1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</row>
    <row r="11335" spans="1:31" x14ac:dyDescent="0.25">
      <c r="A11335">
        <v>1689267</v>
      </c>
      <c r="B11335">
        <v>1</v>
      </c>
      <c r="C11335" t="s">
        <v>80</v>
      </c>
      <c r="D11335" t="s">
        <v>95</v>
      </c>
      <c r="E11335" t="s">
        <v>151</v>
      </c>
      <c r="F11335" t="s">
        <v>31831</v>
      </c>
      <c r="G11335" t="s">
        <v>486</v>
      </c>
      <c r="H11335" t="s">
        <v>143</v>
      </c>
      <c r="I11335" t="s">
        <v>135</v>
      </c>
      <c r="J11335" t="s">
        <v>136</v>
      </c>
      <c r="K11335" t="s">
        <v>137</v>
      </c>
      <c r="L11335" t="s">
        <v>31832</v>
      </c>
      <c r="M11335" t="s">
        <v>31833</v>
      </c>
      <c r="N11335">
        <v>1.5038888880000001</v>
      </c>
      <c r="O11335">
        <v>0</v>
      </c>
      <c r="P11335">
        <v>5</v>
      </c>
      <c r="Q11335">
        <v>0</v>
      </c>
      <c r="R11335">
        <v>0</v>
      </c>
      <c r="S11335">
        <v>0</v>
      </c>
      <c r="T11335">
        <v>1</v>
      </c>
      <c r="U11335">
        <v>0</v>
      </c>
      <c r="V11335">
        <v>0</v>
      </c>
      <c r="W11335">
        <v>0</v>
      </c>
      <c r="X11335">
        <v>2.2940722090847001</v>
      </c>
      <c r="Y11335">
        <v>0</v>
      </c>
      <c r="Z11335">
        <v>0</v>
      </c>
      <c r="AA11335">
        <v>0</v>
      </c>
      <c r="AB11335">
        <v>0.6812085951504866</v>
      </c>
      <c r="AC11335">
        <v>0</v>
      </c>
      <c r="AD11335">
        <v>0</v>
      </c>
      <c r="AE11335">
        <v>2.9752808042351866</v>
      </c>
    </row>
    <row r="11336" spans="1:31" x14ac:dyDescent="0.25">
      <c r="A11336">
        <v>1689121</v>
      </c>
      <c r="B11336">
        <v>1</v>
      </c>
      <c r="C11336" t="s">
        <v>80</v>
      </c>
      <c r="D11336" t="s">
        <v>108</v>
      </c>
      <c r="E11336" t="s">
        <v>151</v>
      </c>
      <c r="F11336" t="s">
        <v>31834</v>
      </c>
      <c r="G11336" t="s">
        <v>222</v>
      </c>
      <c r="H11336" t="s">
        <v>143</v>
      </c>
      <c r="I11336" t="s">
        <v>135</v>
      </c>
      <c r="J11336" t="s">
        <v>136</v>
      </c>
      <c r="K11336" t="s">
        <v>137</v>
      </c>
      <c r="L11336" t="s">
        <v>31835</v>
      </c>
      <c r="M11336" t="s">
        <v>31836</v>
      </c>
      <c r="N11336">
        <v>3.977222222</v>
      </c>
      <c r="O11336">
        <v>0</v>
      </c>
      <c r="P11336">
        <v>11</v>
      </c>
      <c r="Q11336">
        <v>0</v>
      </c>
      <c r="R11336">
        <v>1</v>
      </c>
      <c r="S11336">
        <v>0</v>
      </c>
      <c r="T11336">
        <v>3</v>
      </c>
      <c r="U11336">
        <v>0</v>
      </c>
      <c r="V11336">
        <v>0</v>
      </c>
      <c r="W11336">
        <v>0</v>
      </c>
      <c r="X11336">
        <v>5.4144864649615796</v>
      </c>
      <c r="Y11336">
        <v>0</v>
      </c>
      <c r="Z11336">
        <v>0.10088860076871334</v>
      </c>
      <c r="AA11336">
        <v>0</v>
      </c>
      <c r="AB11336">
        <v>1.9978222300928601</v>
      </c>
      <c r="AC11336">
        <v>0</v>
      </c>
      <c r="AD11336">
        <v>0</v>
      </c>
      <c r="AE11336">
        <v>7.5131972958231525</v>
      </c>
    </row>
    <row r="11337" spans="1:31" x14ac:dyDescent="0.25">
      <c r="A11337">
        <v>1688978</v>
      </c>
      <c r="B11337">
        <v>1</v>
      </c>
      <c r="C11337" t="s">
        <v>80</v>
      </c>
      <c r="D11337" t="s">
        <v>106</v>
      </c>
      <c r="E11337" t="s">
        <v>151</v>
      </c>
      <c r="F11337" t="s">
        <v>16150</v>
      </c>
      <c r="G11337" t="s">
        <v>222</v>
      </c>
      <c r="H11337" t="s">
        <v>143</v>
      </c>
      <c r="I11337" t="s">
        <v>135</v>
      </c>
      <c r="J11337" t="s">
        <v>136</v>
      </c>
      <c r="K11337" t="s">
        <v>137</v>
      </c>
      <c r="L11337" t="s">
        <v>31837</v>
      </c>
      <c r="M11337" t="s">
        <v>31838</v>
      </c>
      <c r="N11337">
        <v>1.8819444439999999</v>
      </c>
      <c r="O11337">
        <v>0</v>
      </c>
      <c r="P11337">
        <v>24</v>
      </c>
      <c r="Q11337">
        <v>0</v>
      </c>
      <c r="R11337">
        <v>5</v>
      </c>
      <c r="S11337">
        <v>0</v>
      </c>
      <c r="T11337">
        <v>2</v>
      </c>
      <c r="U11337">
        <v>0</v>
      </c>
      <c r="V11337">
        <v>0</v>
      </c>
      <c r="W11337">
        <v>0</v>
      </c>
      <c r="X11337">
        <v>13.076587398408334</v>
      </c>
      <c r="Y11337">
        <v>0</v>
      </c>
      <c r="Z11337">
        <v>7.8015469063167426</v>
      </c>
      <c r="AA11337">
        <v>0</v>
      </c>
      <c r="AB11337">
        <v>0.12759930969125002</v>
      </c>
      <c r="AC11337">
        <v>0</v>
      </c>
      <c r="AD11337">
        <v>0</v>
      </c>
      <c r="AE11337">
        <v>21.005733614416325</v>
      </c>
    </row>
    <row r="11338" spans="1:31" x14ac:dyDescent="0.25">
      <c r="A11338">
        <v>1688912</v>
      </c>
      <c r="B11338">
        <v>1</v>
      </c>
      <c r="C11338" t="s">
        <v>81</v>
      </c>
      <c r="D11338" t="s">
        <v>127</v>
      </c>
      <c r="E11338" t="s">
        <v>131</v>
      </c>
      <c r="F11338" t="s">
        <v>6691</v>
      </c>
      <c r="G11338" t="s">
        <v>161</v>
      </c>
      <c r="H11338" t="s">
        <v>134</v>
      </c>
      <c r="I11338" t="s">
        <v>173</v>
      </c>
      <c r="J11338" t="s">
        <v>136</v>
      </c>
      <c r="K11338" t="s">
        <v>137</v>
      </c>
      <c r="L11338" t="s">
        <v>31839</v>
      </c>
      <c r="M11338" t="s">
        <v>31840</v>
      </c>
      <c r="N11338">
        <v>8.3333330000000001E-3</v>
      </c>
      <c r="O11338">
        <v>2</v>
      </c>
      <c r="P11338">
        <v>1329</v>
      </c>
      <c r="Q11338">
        <v>30</v>
      </c>
      <c r="R11338">
        <v>82</v>
      </c>
      <c r="S11338">
        <v>14</v>
      </c>
      <c r="T11338">
        <v>115</v>
      </c>
      <c r="U11338">
        <v>2</v>
      </c>
      <c r="V11338">
        <v>0</v>
      </c>
      <c r="W11338">
        <v>3.0640815128000001E-3</v>
      </c>
      <c r="X11338">
        <v>1.6304114144236406</v>
      </c>
      <c r="Y11338">
        <v>0.16878823485835001</v>
      </c>
      <c r="Z11338">
        <v>6.473959735983334E-2</v>
      </c>
      <c r="AA11338">
        <v>0.38924051601123338</v>
      </c>
      <c r="AB11338">
        <v>0.29796572464916676</v>
      </c>
      <c r="AC11338">
        <v>1.2098640948775E-2</v>
      </c>
      <c r="AD11338">
        <v>0</v>
      </c>
      <c r="AE11338">
        <v>2.566308209763799</v>
      </c>
    </row>
    <row r="11339" spans="1:31" x14ac:dyDescent="0.25">
      <c r="A11339">
        <v>1688935</v>
      </c>
      <c r="B11339">
        <v>1</v>
      </c>
      <c r="C11339" t="s">
        <v>81</v>
      </c>
      <c r="D11339" t="s">
        <v>128</v>
      </c>
      <c r="E11339" t="s">
        <v>131</v>
      </c>
      <c r="F11339" t="s">
        <v>31841</v>
      </c>
      <c r="G11339" t="s">
        <v>253</v>
      </c>
      <c r="H11339" t="s">
        <v>134</v>
      </c>
      <c r="I11339" t="s">
        <v>135</v>
      </c>
      <c r="J11339" t="s">
        <v>136</v>
      </c>
      <c r="K11339" t="s">
        <v>167</v>
      </c>
      <c r="L11339" t="s">
        <v>31842</v>
      </c>
      <c r="M11339" t="s">
        <v>31843</v>
      </c>
      <c r="N11339">
        <v>6.7225000000000001</v>
      </c>
      <c r="O11339">
        <v>0</v>
      </c>
      <c r="P11339">
        <v>0</v>
      </c>
      <c r="Q11339">
        <v>1</v>
      </c>
      <c r="R11339">
        <v>0</v>
      </c>
      <c r="S11339">
        <v>23</v>
      </c>
      <c r="T11339">
        <v>43</v>
      </c>
      <c r="U11339">
        <v>25</v>
      </c>
      <c r="V11339">
        <v>43</v>
      </c>
      <c r="W11339">
        <v>0</v>
      </c>
      <c r="X11339">
        <v>0</v>
      </c>
      <c r="Y11339">
        <v>6.9867522774323225</v>
      </c>
      <c r="Z11339">
        <v>0</v>
      </c>
      <c r="AA11339">
        <v>1615.7205313195868</v>
      </c>
      <c r="AB11339">
        <v>2260.2934856812885</v>
      </c>
      <c r="AC11339">
        <v>8134.1763195903068</v>
      </c>
      <c r="AD11339">
        <v>3740.6472275367905</v>
      </c>
      <c r="AE11339">
        <v>15757.824316405406</v>
      </c>
    </row>
    <row r="11340" spans="1:31" x14ac:dyDescent="0.25">
      <c r="A11340">
        <v>1689247</v>
      </c>
      <c r="B11340">
        <v>1</v>
      </c>
      <c r="C11340" t="s">
        <v>80</v>
      </c>
      <c r="D11340" t="s">
        <v>101</v>
      </c>
      <c r="E11340" t="s">
        <v>140</v>
      </c>
      <c r="F11340" t="s">
        <v>31844</v>
      </c>
      <c r="G11340" t="s">
        <v>142</v>
      </c>
      <c r="H11340" t="s">
        <v>143</v>
      </c>
      <c r="I11340" t="s">
        <v>135</v>
      </c>
      <c r="J11340" t="s">
        <v>136</v>
      </c>
      <c r="K11340" t="s">
        <v>137</v>
      </c>
      <c r="L11340" t="s">
        <v>31845</v>
      </c>
      <c r="M11340" t="s">
        <v>31846</v>
      </c>
      <c r="N11340">
        <v>4.9941666659999999</v>
      </c>
      <c r="O11340">
        <v>0</v>
      </c>
      <c r="P11340">
        <v>1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</row>
    <row r="11341" spans="1:31" x14ac:dyDescent="0.25">
      <c r="A11341">
        <v>1689141</v>
      </c>
      <c r="B11341">
        <v>1</v>
      </c>
      <c r="C11341" t="s">
        <v>81</v>
      </c>
      <c r="D11341" t="s">
        <v>128</v>
      </c>
      <c r="E11341" t="s">
        <v>131</v>
      </c>
      <c r="F11341" t="s">
        <v>31847</v>
      </c>
      <c r="G11341" t="s">
        <v>253</v>
      </c>
      <c r="H11341" t="s">
        <v>134</v>
      </c>
      <c r="I11341" t="s">
        <v>135</v>
      </c>
      <c r="J11341" t="s">
        <v>136</v>
      </c>
      <c r="K11341" t="s">
        <v>167</v>
      </c>
      <c r="L11341" t="s">
        <v>31848</v>
      </c>
      <c r="M11341" t="s">
        <v>31849</v>
      </c>
      <c r="N11341">
        <v>0.43833333299999999</v>
      </c>
      <c r="O11341">
        <v>0</v>
      </c>
      <c r="P11341">
        <v>0</v>
      </c>
      <c r="Q11341">
        <v>1</v>
      </c>
      <c r="R11341">
        <v>0</v>
      </c>
      <c r="S11341">
        <v>23</v>
      </c>
      <c r="T11341">
        <v>43</v>
      </c>
      <c r="U11341">
        <v>25</v>
      </c>
      <c r="V11341">
        <v>43</v>
      </c>
      <c r="W11341">
        <v>0</v>
      </c>
      <c r="X11341">
        <v>0</v>
      </c>
      <c r="Y11341">
        <v>0.45662458104809495</v>
      </c>
      <c r="Z11341">
        <v>0</v>
      </c>
      <c r="AA11341">
        <v>100.70386970631601</v>
      </c>
      <c r="AB11341">
        <v>142.06319690629687</v>
      </c>
      <c r="AC11341">
        <v>486.19829312721481</v>
      </c>
      <c r="AD11341">
        <v>215.4681010579616</v>
      </c>
      <c r="AE11341">
        <v>944.89008537883728</v>
      </c>
    </row>
    <row r="11342" spans="1:31" x14ac:dyDescent="0.25">
      <c r="A11342">
        <v>1688998</v>
      </c>
      <c r="B11342">
        <v>1</v>
      </c>
      <c r="C11342" t="s">
        <v>80</v>
      </c>
      <c r="D11342" t="s">
        <v>104</v>
      </c>
      <c r="E11342" t="s">
        <v>159</v>
      </c>
      <c r="F11342" t="s">
        <v>16857</v>
      </c>
      <c r="G11342" t="s">
        <v>253</v>
      </c>
      <c r="H11342" t="s">
        <v>134</v>
      </c>
      <c r="I11342" t="s">
        <v>135</v>
      </c>
      <c r="J11342" t="s">
        <v>136</v>
      </c>
      <c r="K11342" t="s">
        <v>167</v>
      </c>
      <c r="L11342" t="s">
        <v>31850</v>
      </c>
      <c r="M11342" t="s">
        <v>31851</v>
      </c>
      <c r="N11342">
        <v>3.9372500000000001</v>
      </c>
      <c r="O11342">
        <v>5</v>
      </c>
      <c r="P11342">
        <v>0</v>
      </c>
      <c r="Q11342">
        <v>3</v>
      </c>
      <c r="R11342">
        <v>0</v>
      </c>
      <c r="S11342">
        <v>3</v>
      </c>
      <c r="T11342">
        <v>0</v>
      </c>
      <c r="U11342">
        <v>0</v>
      </c>
      <c r="V11342">
        <v>0</v>
      </c>
      <c r="W11342">
        <v>2.4468175608120002</v>
      </c>
      <c r="X11342">
        <v>0</v>
      </c>
      <c r="Y11342">
        <v>5.0270064480240135</v>
      </c>
      <c r="Z11342">
        <v>0</v>
      </c>
      <c r="AA11342">
        <v>378.86377290622187</v>
      </c>
      <c r="AB11342">
        <v>0</v>
      </c>
      <c r="AC11342">
        <v>0</v>
      </c>
      <c r="AD11342">
        <v>0</v>
      </c>
      <c r="AE11342">
        <v>386.33759691505787</v>
      </c>
    </row>
    <row r="11343" spans="1:31" x14ac:dyDescent="0.25">
      <c r="A11343">
        <v>1688967</v>
      </c>
      <c r="B11343">
        <v>1</v>
      </c>
      <c r="C11343" t="s">
        <v>80</v>
      </c>
      <c r="D11343" t="s">
        <v>102</v>
      </c>
      <c r="E11343" t="s">
        <v>159</v>
      </c>
      <c r="F11343" t="s">
        <v>31852</v>
      </c>
      <c r="G11343" t="s">
        <v>281</v>
      </c>
      <c r="H11343" t="s">
        <v>134</v>
      </c>
      <c r="I11343" t="s">
        <v>135</v>
      </c>
      <c r="J11343" t="s">
        <v>136</v>
      </c>
      <c r="K11343" t="s">
        <v>167</v>
      </c>
      <c r="L11343" t="s">
        <v>31853</v>
      </c>
      <c r="M11343" t="s">
        <v>31854</v>
      </c>
      <c r="N11343">
        <v>8.0586238879999996</v>
      </c>
      <c r="O11343">
        <v>0</v>
      </c>
      <c r="P11343">
        <v>0</v>
      </c>
      <c r="Q11343">
        <v>0</v>
      </c>
      <c r="R11343">
        <v>0</v>
      </c>
      <c r="S11343">
        <v>1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15.117656187211802</v>
      </c>
      <c r="AB11343">
        <v>0</v>
      </c>
      <c r="AC11343">
        <v>0</v>
      </c>
      <c r="AD11343">
        <v>0</v>
      </c>
      <c r="AE11343">
        <v>15.117656187211802</v>
      </c>
    </row>
    <row r="11344" spans="1:31" x14ac:dyDescent="0.25">
      <c r="A11344">
        <v>1689299</v>
      </c>
      <c r="B11344">
        <v>1</v>
      </c>
      <c r="C11344" t="s">
        <v>81</v>
      </c>
      <c r="D11344" t="s">
        <v>128</v>
      </c>
      <c r="E11344" t="s">
        <v>151</v>
      </c>
      <c r="F11344" t="s">
        <v>31855</v>
      </c>
      <c r="G11344" t="s">
        <v>222</v>
      </c>
      <c r="H11344" t="s">
        <v>143</v>
      </c>
      <c r="I11344" t="s">
        <v>135</v>
      </c>
      <c r="J11344" t="s">
        <v>136</v>
      </c>
      <c r="K11344" t="s">
        <v>137</v>
      </c>
      <c r="L11344" t="s">
        <v>31512</v>
      </c>
      <c r="M11344" t="s">
        <v>31856</v>
      </c>
      <c r="N11344">
        <v>3.039722222</v>
      </c>
      <c r="O11344">
        <v>0</v>
      </c>
      <c r="P11344">
        <v>10</v>
      </c>
      <c r="Q11344">
        <v>0</v>
      </c>
      <c r="R11344">
        <v>0</v>
      </c>
      <c r="S11344">
        <v>0</v>
      </c>
      <c r="T11344">
        <v>2</v>
      </c>
      <c r="U11344">
        <v>0</v>
      </c>
      <c r="V11344">
        <v>0</v>
      </c>
      <c r="W11344">
        <v>0</v>
      </c>
      <c r="X11344">
        <v>2.6645513169229553</v>
      </c>
      <c r="Y11344">
        <v>0</v>
      </c>
      <c r="Z11344">
        <v>0</v>
      </c>
      <c r="AA11344">
        <v>0</v>
      </c>
      <c r="AB11344">
        <v>0.22407737873931696</v>
      </c>
      <c r="AC11344">
        <v>0</v>
      </c>
      <c r="AD11344">
        <v>0</v>
      </c>
      <c r="AE11344">
        <v>2.8886286956622724</v>
      </c>
    </row>
    <row r="11345" spans="1:31" x14ac:dyDescent="0.25">
      <c r="A11345">
        <v>1689276</v>
      </c>
      <c r="B11345">
        <v>1</v>
      </c>
      <c r="C11345" t="s">
        <v>80</v>
      </c>
      <c r="D11345" t="s">
        <v>95</v>
      </c>
      <c r="E11345" t="s">
        <v>151</v>
      </c>
      <c r="F11345" t="s">
        <v>31857</v>
      </c>
      <c r="G11345" t="s">
        <v>267</v>
      </c>
      <c r="H11345" t="s">
        <v>143</v>
      </c>
      <c r="I11345" t="s">
        <v>135</v>
      </c>
      <c r="J11345" t="s">
        <v>136</v>
      </c>
      <c r="K11345" t="s">
        <v>137</v>
      </c>
      <c r="L11345" t="s">
        <v>31858</v>
      </c>
      <c r="M11345" t="s">
        <v>31859</v>
      </c>
      <c r="N11345">
        <v>0.60972222200000004</v>
      </c>
      <c r="O11345">
        <v>0</v>
      </c>
      <c r="P11345">
        <v>11</v>
      </c>
      <c r="Q11345">
        <v>0</v>
      </c>
      <c r="R11345">
        <v>0</v>
      </c>
      <c r="S11345">
        <v>0</v>
      </c>
      <c r="T11345">
        <v>3</v>
      </c>
      <c r="U11345">
        <v>0</v>
      </c>
      <c r="V11345">
        <v>0</v>
      </c>
      <c r="W11345">
        <v>0</v>
      </c>
      <c r="X11345">
        <v>2.2960682980155371</v>
      </c>
      <c r="Y11345">
        <v>0</v>
      </c>
      <c r="Z11345">
        <v>0</v>
      </c>
      <c r="AA11345">
        <v>0</v>
      </c>
      <c r="AB11345">
        <v>1.8264518847649309</v>
      </c>
      <c r="AC11345">
        <v>0</v>
      </c>
      <c r="AD11345">
        <v>0</v>
      </c>
      <c r="AE11345">
        <v>4.1225201827804678</v>
      </c>
    </row>
    <row r="11346" spans="1:31" x14ac:dyDescent="0.25">
      <c r="A11346">
        <v>1689322</v>
      </c>
      <c r="B11346">
        <v>1</v>
      </c>
      <c r="C11346" t="s">
        <v>80</v>
      </c>
      <c r="D11346" t="s">
        <v>95</v>
      </c>
      <c r="E11346" t="s">
        <v>151</v>
      </c>
      <c r="F11346" t="s">
        <v>31860</v>
      </c>
      <c r="G11346" t="s">
        <v>267</v>
      </c>
      <c r="H11346" t="s">
        <v>143</v>
      </c>
      <c r="I11346" t="s">
        <v>135</v>
      </c>
      <c r="J11346" t="s">
        <v>136</v>
      </c>
      <c r="K11346" t="s">
        <v>137</v>
      </c>
      <c r="L11346" t="s">
        <v>31861</v>
      </c>
      <c r="M11346" t="s">
        <v>31862</v>
      </c>
      <c r="N11346">
        <v>0.33861111100000002</v>
      </c>
      <c r="O11346">
        <v>0</v>
      </c>
      <c r="P11346">
        <v>19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0.95514274126710763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0.95514274126710763</v>
      </c>
    </row>
    <row r="11347" spans="1:31" x14ac:dyDescent="0.25">
      <c r="A11347">
        <v>1689107</v>
      </c>
      <c r="B11347">
        <v>1</v>
      </c>
      <c r="C11347" t="s">
        <v>80</v>
      </c>
      <c r="D11347" t="s">
        <v>96</v>
      </c>
      <c r="E11347" t="s">
        <v>164</v>
      </c>
      <c r="F11347" t="s">
        <v>31863</v>
      </c>
      <c r="G11347" t="s">
        <v>161</v>
      </c>
      <c r="H11347" t="s">
        <v>134</v>
      </c>
      <c r="I11347" t="s">
        <v>135</v>
      </c>
      <c r="J11347" t="s">
        <v>136</v>
      </c>
      <c r="K11347" t="s">
        <v>137</v>
      </c>
      <c r="L11347" t="s">
        <v>31864</v>
      </c>
      <c r="M11347" t="s">
        <v>31865</v>
      </c>
      <c r="N11347">
        <v>0.65861111100000003</v>
      </c>
      <c r="O11347">
        <v>5</v>
      </c>
      <c r="P11347">
        <v>262</v>
      </c>
      <c r="Q11347">
        <v>4</v>
      </c>
      <c r="R11347">
        <v>54</v>
      </c>
      <c r="S11347">
        <v>2</v>
      </c>
      <c r="T11347">
        <v>17</v>
      </c>
      <c r="U11347">
        <v>0</v>
      </c>
      <c r="V11347">
        <v>1</v>
      </c>
      <c r="W11347">
        <v>13.592143545813258</v>
      </c>
      <c r="X11347">
        <v>23.154593599387255</v>
      </c>
      <c r="Y11347">
        <v>6.2015897751739333</v>
      </c>
      <c r="Z11347">
        <v>21.085329986110054</v>
      </c>
      <c r="AA11347">
        <v>1.7689414056117549</v>
      </c>
      <c r="AB11347">
        <v>7.5226715143956451</v>
      </c>
      <c r="AC11347">
        <v>0</v>
      </c>
      <c r="AD11347">
        <v>6.409204254550474E-2</v>
      </c>
      <c r="AE11347">
        <v>73.389361869037415</v>
      </c>
    </row>
    <row r="11348" spans="1:31" x14ac:dyDescent="0.25">
      <c r="A11348">
        <v>1689067</v>
      </c>
      <c r="B11348">
        <v>1</v>
      </c>
      <c r="C11348" t="s">
        <v>80</v>
      </c>
      <c r="D11348" t="s">
        <v>96</v>
      </c>
      <c r="E11348" t="s">
        <v>164</v>
      </c>
      <c r="F11348" t="s">
        <v>24793</v>
      </c>
      <c r="G11348" t="s">
        <v>161</v>
      </c>
      <c r="H11348" t="s">
        <v>134</v>
      </c>
      <c r="I11348" t="s">
        <v>135</v>
      </c>
      <c r="J11348" t="s">
        <v>136</v>
      </c>
      <c r="K11348" t="s">
        <v>137</v>
      </c>
      <c r="L11348" t="s">
        <v>31866</v>
      </c>
      <c r="M11348" t="s">
        <v>31867</v>
      </c>
      <c r="N11348">
        <v>0.45361111100000001</v>
      </c>
      <c r="O11348">
        <v>2</v>
      </c>
      <c r="P11348">
        <v>24</v>
      </c>
      <c r="Q11348">
        <v>3</v>
      </c>
      <c r="R11348">
        <v>0</v>
      </c>
      <c r="S11348">
        <v>8</v>
      </c>
      <c r="T11348">
        <v>1</v>
      </c>
      <c r="U11348">
        <v>0</v>
      </c>
      <c r="V11348">
        <v>0</v>
      </c>
      <c r="W11348">
        <v>3.8272966594611466</v>
      </c>
      <c r="X11348">
        <v>2.7235370187467822</v>
      </c>
      <c r="Y11348">
        <v>0.16986207501543335</v>
      </c>
      <c r="Z11348">
        <v>0</v>
      </c>
      <c r="AA11348">
        <v>15.227767890648837</v>
      </c>
      <c r="AB11348">
        <v>0.79370555928889985</v>
      </c>
      <c r="AC11348">
        <v>0</v>
      </c>
      <c r="AD11348">
        <v>0</v>
      </c>
      <c r="AE11348">
        <v>22.742169203161097</v>
      </c>
    </row>
    <row r="11349" spans="1:31" x14ac:dyDescent="0.25">
      <c r="A11349">
        <v>1689113</v>
      </c>
      <c r="B11349">
        <v>1</v>
      </c>
      <c r="C11349" t="s">
        <v>80</v>
      </c>
      <c r="D11349" t="s">
        <v>92</v>
      </c>
      <c r="E11349" t="s">
        <v>200</v>
      </c>
      <c r="F11349" t="s">
        <v>31868</v>
      </c>
      <c r="G11349" t="s">
        <v>281</v>
      </c>
      <c r="H11349" t="s">
        <v>143</v>
      </c>
      <c r="I11349" t="s">
        <v>135</v>
      </c>
      <c r="J11349" t="s">
        <v>136</v>
      </c>
      <c r="K11349" t="s">
        <v>167</v>
      </c>
      <c r="L11349" t="s">
        <v>31869</v>
      </c>
      <c r="M11349" t="s">
        <v>31870</v>
      </c>
      <c r="N11349">
        <v>2.3813230550000002</v>
      </c>
      <c r="O11349">
        <v>0</v>
      </c>
      <c r="P11349">
        <v>2</v>
      </c>
      <c r="Q11349">
        <v>0</v>
      </c>
      <c r="R11349">
        <v>0</v>
      </c>
      <c r="S11349">
        <v>0</v>
      </c>
      <c r="T11349">
        <v>3</v>
      </c>
      <c r="U11349">
        <v>0</v>
      </c>
      <c r="V11349">
        <v>0</v>
      </c>
      <c r="W11349">
        <v>0</v>
      </c>
      <c r="X11349">
        <v>7.1185890458795509</v>
      </c>
      <c r="Y11349">
        <v>0</v>
      </c>
      <c r="Z11349">
        <v>0</v>
      </c>
      <c r="AA11349">
        <v>0</v>
      </c>
      <c r="AB11349">
        <v>7.2124344755175107</v>
      </c>
      <c r="AC11349">
        <v>0</v>
      </c>
      <c r="AD11349">
        <v>0</v>
      </c>
      <c r="AE11349">
        <v>14.331023521397061</v>
      </c>
    </row>
    <row r="11350" spans="1:31" x14ac:dyDescent="0.25">
      <c r="A11350">
        <v>1689213</v>
      </c>
      <c r="B11350">
        <v>1</v>
      </c>
      <c r="C11350" t="s">
        <v>80</v>
      </c>
      <c r="D11350" t="s">
        <v>103</v>
      </c>
      <c r="E11350" t="s">
        <v>140</v>
      </c>
      <c r="F11350" t="s">
        <v>31871</v>
      </c>
      <c r="G11350" t="s">
        <v>209</v>
      </c>
      <c r="H11350" t="s">
        <v>143</v>
      </c>
      <c r="I11350" t="s">
        <v>135</v>
      </c>
      <c r="J11350" t="s">
        <v>136</v>
      </c>
      <c r="K11350" t="s">
        <v>137</v>
      </c>
      <c r="L11350" t="s">
        <v>31872</v>
      </c>
      <c r="M11350" t="s">
        <v>31873</v>
      </c>
      <c r="N11350">
        <v>2.7752777769999999</v>
      </c>
      <c r="O11350">
        <v>0</v>
      </c>
      <c r="P11350">
        <v>17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17.787861753044293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17.787861753044293</v>
      </c>
    </row>
    <row r="11351" spans="1:31" x14ac:dyDescent="0.25">
      <c r="A11351">
        <v>1688921</v>
      </c>
      <c r="B11351">
        <v>1</v>
      </c>
      <c r="C11351" t="s">
        <v>80</v>
      </c>
      <c r="D11351" t="s">
        <v>96</v>
      </c>
      <c r="E11351" t="s">
        <v>131</v>
      </c>
      <c r="F11351" t="s">
        <v>3834</v>
      </c>
      <c r="G11351" t="s">
        <v>161</v>
      </c>
      <c r="H11351" t="s">
        <v>134</v>
      </c>
      <c r="I11351" t="s">
        <v>135</v>
      </c>
      <c r="J11351" t="s">
        <v>136</v>
      </c>
      <c r="K11351" t="s">
        <v>137</v>
      </c>
      <c r="L11351" t="s">
        <v>31874</v>
      </c>
      <c r="M11351" t="s">
        <v>31875</v>
      </c>
      <c r="N11351">
        <v>2.355277777</v>
      </c>
      <c r="O11351">
        <v>0</v>
      </c>
      <c r="P11351">
        <v>439</v>
      </c>
      <c r="Q11351">
        <v>4</v>
      </c>
      <c r="R11351">
        <v>0</v>
      </c>
      <c r="S11351">
        <v>0</v>
      </c>
      <c r="T11351">
        <v>9</v>
      </c>
      <c r="U11351">
        <v>0</v>
      </c>
      <c r="V11351">
        <v>0</v>
      </c>
      <c r="W11351">
        <v>0</v>
      </c>
      <c r="X11351">
        <v>87.159863147071363</v>
      </c>
      <c r="Y11351">
        <v>1484.7755382465762</v>
      </c>
      <c r="Z11351">
        <v>0</v>
      </c>
      <c r="AA11351">
        <v>0</v>
      </c>
      <c r="AB11351">
        <v>28.35028135333863</v>
      </c>
      <c r="AC11351">
        <v>0</v>
      </c>
      <c r="AD11351">
        <v>0</v>
      </c>
      <c r="AE11351">
        <v>1600.2856827469861</v>
      </c>
    </row>
    <row r="11352" spans="1:31" x14ac:dyDescent="0.25">
      <c r="A11352">
        <v>1689316</v>
      </c>
      <c r="B11352">
        <v>1</v>
      </c>
      <c r="C11352" t="s">
        <v>80</v>
      </c>
      <c r="D11352" t="s">
        <v>104</v>
      </c>
      <c r="E11352" t="s">
        <v>146</v>
      </c>
      <c r="F11352" t="s">
        <v>31819</v>
      </c>
      <c r="G11352" t="s">
        <v>148</v>
      </c>
      <c r="H11352" t="s">
        <v>143</v>
      </c>
      <c r="I11352" t="s">
        <v>135</v>
      </c>
      <c r="J11352" t="s">
        <v>136</v>
      </c>
      <c r="K11352" t="s">
        <v>137</v>
      </c>
      <c r="L11352" t="s">
        <v>31876</v>
      </c>
      <c r="M11352" t="s">
        <v>31877</v>
      </c>
      <c r="N11352">
        <v>1.984444444</v>
      </c>
      <c r="O11352">
        <v>0</v>
      </c>
      <c r="P11352">
        <v>9</v>
      </c>
      <c r="Q11352">
        <v>0</v>
      </c>
      <c r="R11352">
        <v>54</v>
      </c>
      <c r="S11352">
        <v>0</v>
      </c>
      <c r="T11352">
        <v>8</v>
      </c>
      <c r="U11352">
        <v>0</v>
      </c>
      <c r="V11352">
        <v>0</v>
      </c>
      <c r="W11352">
        <v>0</v>
      </c>
      <c r="X11352">
        <v>5.7638859048666102</v>
      </c>
      <c r="Y11352">
        <v>0</v>
      </c>
      <c r="Z11352">
        <v>19.661679705436647</v>
      </c>
      <c r="AA11352">
        <v>0</v>
      </c>
      <c r="AB11352">
        <v>7.0586850302092126</v>
      </c>
      <c r="AC11352">
        <v>0</v>
      </c>
      <c r="AD11352">
        <v>0</v>
      </c>
      <c r="AE11352">
        <v>32.484250640512471</v>
      </c>
    </row>
    <row r="11353" spans="1:31" x14ac:dyDescent="0.25">
      <c r="A11353">
        <v>1689050</v>
      </c>
      <c r="B11353">
        <v>1</v>
      </c>
      <c r="C11353" t="s">
        <v>80</v>
      </c>
      <c r="D11353" t="s">
        <v>94</v>
      </c>
      <c r="E11353" t="s">
        <v>164</v>
      </c>
      <c r="F11353" t="s">
        <v>7350</v>
      </c>
      <c r="G11353" t="s">
        <v>161</v>
      </c>
      <c r="H11353" t="s">
        <v>134</v>
      </c>
      <c r="I11353" t="s">
        <v>173</v>
      </c>
      <c r="J11353" t="s">
        <v>136</v>
      </c>
      <c r="K11353" t="s">
        <v>137</v>
      </c>
      <c r="L11353" t="s">
        <v>31878</v>
      </c>
      <c r="M11353" t="s">
        <v>31879</v>
      </c>
      <c r="N11353">
        <v>8.3333330000000001E-3</v>
      </c>
      <c r="O11353">
        <v>0</v>
      </c>
      <c r="P11353">
        <v>1956</v>
      </c>
      <c r="Q11353">
        <v>6</v>
      </c>
      <c r="R11353">
        <v>15</v>
      </c>
      <c r="S11353">
        <v>13</v>
      </c>
      <c r="T11353">
        <v>169</v>
      </c>
      <c r="U11353">
        <v>0</v>
      </c>
      <c r="V11353">
        <v>0</v>
      </c>
      <c r="W11353">
        <v>0</v>
      </c>
      <c r="X11353">
        <v>1.2524698791477171</v>
      </c>
      <c r="Y11353">
        <v>2.0025111632716665E-2</v>
      </c>
      <c r="Z11353">
        <v>3.6088823167799995E-2</v>
      </c>
      <c r="AA11353">
        <v>0.12362024531398336</v>
      </c>
      <c r="AB11353">
        <v>0.36028712154224984</v>
      </c>
      <c r="AC11353">
        <v>0</v>
      </c>
      <c r="AD11353">
        <v>0</v>
      </c>
      <c r="AE11353">
        <v>1.792491180804467</v>
      </c>
    </row>
    <row r="11354" spans="1:31" x14ac:dyDescent="0.25">
      <c r="A11354">
        <v>1689336</v>
      </c>
      <c r="B11354">
        <v>1</v>
      </c>
      <c r="C11354" t="s">
        <v>80</v>
      </c>
      <c r="D11354" t="s">
        <v>84</v>
      </c>
      <c r="E11354" t="s">
        <v>140</v>
      </c>
      <c r="F11354" t="s">
        <v>31880</v>
      </c>
      <c r="G11354" t="s">
        <v>209</v>
      </c>
      <c r="H11354" t="s">
        <v>143</v>
      </c>
      <c r="I11354" t="s">
        <v>135</v>
      </c>
      <c r="J11354" t="s">
        <v>136</v>
      </c>
      <c r="K11354" t="s">
        <v>137</v>
      </c>
      <c r="L11354" t="s">
        <v>31881</v>
      </c>
      <c r="M11354" t="s">
        <v>31882</v>
      </c>
      <c r="N11354">
        <v>1.196388888</v>
      </c>
      <c r="O11354">
        <v>0</v>
      </c>
      <c r="P11354">
        <v>1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</row>
    <row r="11355" spans="1:31" x14ac:dyDescent="0.25">
      <c r="A11355">
        <v>1688858</v>
      </c>
      <c r="B11355">
        <v>1</v>
      </c>
      <c r="C11355" t="s">
        <v>80</v>
      </c>
      <c r="D11355" t="s">
        <v>92</v>
      </c>
      <c r="E11355" t="s">
        <v>164</v>
      </c>
      <c r="F11355" t="s">
        <v>31883</v>
      </c>
      <c r="G11355" t="s">
        <v>253</v>
      </c>
      <c r="H11355" t="s">
        <v>134</v>
      </c>
      <c r="I11355" t="s">
        <v>135</v>
      </c>
      <c r="J11355" t="s">
        <v>136</v>
      </c>
      <c r="K11355" t="s">
        <v>167</v>
      </c>
      <c r="L11355" t="s">
        <v>31884</v>
      </c>
      <c r="M11355" t="s">
        <v>31885</v>
      </c>
      <c r="N11355">
        <v>5.4602777769999999</v>
      </c>
      <c r="O11355">
        <v>5</v>
      </c>
      <c r="P11355">
        <v>12813</v>
      </c>
      <c r="Q11355">
        <v>11</v>
      </c>
      <c r="R11355">
        <v>644</v>
      </c>
      <c r="S11355">
        <v>45</v>
      </c>
      <c r="T11355">
        <v>1316</v>
      </c>
      <c r="U11355">
        <v>1</v>
      </c>
      <c r="V11355">
        <v>7</v>
      </c>
      <c r="W11355">
        <v>117.96232791867953</v>
      </c>
      <c r="X11355">
        <v>22151.310006833421</v>
      </c>
      <c r="Y11355">
        <v>84.068287867907202</v>
      </c>
      <c r="Z11355">
        <v>718.50169014783023</v>
      </c>
      <c r="AA11355">
        <v>3641.4430204124169</v>
      </c>
      <c r="AB11355">
        <v>5489.084350040599</v>
      </c>
      <c r="AC11355">
        <v>1.4252841718739802</v>
      </c>
      <c r="AD11355">
        <v>3.9327545259384715</v>
      </c>
      <c r="AE11355">
        <v>32207.727721918665</v>
      </c>
    </row>
    <row r="11356" spans="1:31" x14ac:dyDescent="0.25">
      <c r="A11356">
        <v>1689030</v>
      </c>
      <c r="B11356">
        <v>1</v>
      </c>
      <c r="C11356" t="s">
        <v>80</v>
      </c>
      <c r="D11356" t="s">
        <v>103</v>
      </c>
      <c r="E11356" t="s">
        <v>140</v>
      </c>
      <c r="F11356" t="s">
        <v>31886</v>
      </c>
      <c r="G11356" t="s">
        <v>197</v>
      </c>
      <c r="H11356" t="s">
        <v>143</v>
      </c>
      <c r="I11356" t="s">
        <v>135</v>
      </c>
      <c r="J11356" t="s">
        <v>136</v>
      </c>
      <c r="K11356" t="s">
        <v>137</v>
      </c>
      <c r="L11356" t="s">
        <v>31887</v>
      </c>
      <c r="M11356" t="s">
        <v>31888</v>
      </c>
      <c r="N11356">
        <v>0.57611111100000001</v>
      </c>
      <c r="O11356">
        <v>0</v>
      </c>
      <c r="P11356">
        <v>1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0.18759400515470279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0.18759400515470279</v>
      </c>
    </row>
    <row r="11357" spans="1:31" x14ac:dyDescent="0.25">
      <c r="A11357">
        <v>1689007</v>
      </c>
      <c r="B11357">
        <v>1</v>
      </c>
      <c r="C11357" t="s">
        <v>81</v>
      </c>
      <c r="D11357" t="s">
        <v>122</v>
      </c>
      <c r="E11357" t="s">
        <v>131</v>
      </c>
      <c r="F11357" t="s">
        <v>3124</v>
      </c>
      <c r="G11357" t="s">
        <v>161</v>
      </c>
      <c r="H11357" t="s">
        <v>134</v>
      </c>
      <c r="I11357" t="s">
        <v>135</v>
      </c>
      <c r="J11357" t="s">
        <v>136</v>
      </c>
      <c r="K11357" t="s">
        <v>137</v>
      </c>
      <c r="L11357" t="s">
        <v>31889</v>
      </c>
      <c r="M11357" t="s">
        <v>31890</v>
      </c>
      <c r="N11357">
        <v>0.72138888800000001</v>
      </c>
      <c r="O11357">
        <v>1</v>
      </c>
      <c r="P11357">
        <v>516</v>
      </c>
      <c r="Q11357">
        <v>4</v>
      </c>
      <c r="R11357">
        <v>0</v>
      </c>
      <c r="S11357">
        <v>3</v>
      </c>
      <c r="T11357">
        <v>22</v>
      </c>
      <c r="U11357">
        <v>1</v>
      </c>
      <c r="V11357">
        <v>0</v>
      </c>
      <c r="W11357">
        <v>4.4825780283371114E-2</v>
      </c>
      <c r="X11357">
        <v>33.607354332170146</v>
      </c>
      <c r="Y11357">
        <v>1.0370151611084999</v>
      </c>
      <c r="Z11357">
        <v>0</v>
      </c>
      <c r="AA11357">
        <v>11.790614361827014</v>
      </c>
      <c r="AB11357">
        <v>3.8280416938185686</v>
      </c>
      <c r="AC11357">
        <v>0.64388963781827413</v>
      </c>
      <c r="AD11357">
        <v>0</v>
      </c>
      <c r="AE11357">
        <v>50.951740967025877</v>
      </c>
    </row>
    <row r="11358" spans="1:31" x14ac:dyDescent="0.25">
      <c r="A11358">
        <v>1689044</v>
      </c>
      <c r="B11358">
        <v>1</v>
      </c>
      <c r="C11358" t="s">
        <v>80</v>
      </c>
      <c r="D11358" t="s">
        <v>107</v>
      </c>
      <c r="E11358" t="s">
        <v>140</v>
      </c>
      <c r="F11358" t="s">
        <v>31891</v>
      </c>
      <c r="G11358" t="s">
        <v>197</v>
      </c>
      <c r="H11358" t="s">
        <v>143</v>
      </c>
      <c r="I11358" t="s">
        <v>135</v>
      </c>
      <c r="J11358" t="s">
        <v>136</v>
      </c>
      <c r="K11358" t="s">
        <v>137</v>
      </c>
      <c r="L11358" t="s">
        <v>31892</v>
      </c>
      <c r="M11358" t="s">
        <v>31893</v>
      </c>
      <c r="N11358">
        <v>1.731944444</v>
      </c>
      <c r="O11358">
        <v>0</v>
      </c>
      <c r="P11358">
        <v>1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0.14061766492097499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0.14061766492097499</v>
      </c>
    </row>
    <row r="11359" spans="1:31" x14ac:dyDescent="0.25">
      <c r="A11359">
        <v>1689236</v>
      </c>
      <c r="B11359">
        <v>1</v>
      </c>
      <c r="C11359" t="s">
        <v>80</v>
      </c>
      <c r="D11359" t="s">
        <v>103</v>
      </c>
      <c r="E11359" t="s">
        <v>159</v>
      </c>
      <c r="F11359" t="s">
        <v>29459</v>
      </c>
      <c r="G11359" t="s">
        <v>133</v>
      </c>
      <c r="H11359" t="s">
        <v>134</v>
      </c>
      <c r="I11359" t="s">
        <v>135</v>
      </c>
      <c r="J11359" t="s">
        <v>136</v>
      </c>
      <c r="K11359" t="s">
        <v>137</v>
      </c>
      <c r="L11359" t="s">
        <v>31894</v>
      </c>
      <c r="M11359" t="s">
        <v>31895</v>
      </c>
      <c r="N11359">
        <v>0.74638888800000003</v>
      </c>
      <c r="O11359">
        <v>0</v>
      </c>
      <c r="P11359">
        <v>67</v>
      </c>
      <c r="Q11359">
        <v>0</v>
      </c>
      <c r="R11359">
        <v>3</v>
      </c>
      <c r="S11359">
        <v>0</v>
      </c>
      <c r="T11359">
        <v>4</v>
      </c>
      <c r="U11359">
        <v>0</v>
      </c>
      <c r="V11359">
        <v>0</v>
      </c>
      <c r="W11359">
        <v>0</v>
      </c>
      <c r="X11359">
        <v>16.987608711210846</v>
      </c>
      <c r="Y11359">
        <v>0</v>
      </c>
      <c r="Z11359">
        <v>2.8350251708268965</v>
      </c>
      <c r="AA11359">
        <v>0</v>
      </c>
      <c r="AB11359">
        <v>2.004930181644847</v>
      </c>
      <c r="AC11359">
        <v>0</v>
      </c>
      <c r="AD11359">
        <v>0</v>
      </c>
      <c r="AE11359">
        <v>21.827564063682591</v>
      </c>
    </row>
    <row r="11360" spans="1:31" x14ac:dyDescent="0.25">
      <c r="A11360">
        <v>1689110</v>
      </c>
      <c r="B11360">
        <v>1</v>
      </c>
      <c r="C11360" t="s">
        <v>80</v>
      </c>
      <c r="D11360" t="s">
        <v>103</v>
      </c>
      <c r="E11360" t="s">
        <v>151</v>
      </c>
      <c r="F11360" t="s">
        <v>31896</v>
      </c>
      <c r="G11360" t="s">
        <v>153</v>
      </c>
      <c r="H11360" t="s">
        <v>143</v>
      </c>
      <c r="I11360" t="s">
        <v>135</v>
      </c>
      <c r="J11360" t="s">
        <v>136</v>
      </c>
      <c r="K11360" t="s">
        <v>137</v>
      </c>
      <c r="L11360" t="s">
        <v>31897</v>
      </c>
      <c r="M11360" t="s">
        <v>31898</v>
      </c>
      <c r="N11360">
        <v>1.2908333329999999</v>
      </c>
      <c r="O11360">
        <v>0</v>
      </c>
      <c r="P11360">
        <v>99</v>
      </c>
      <c r="Q11360">
        <v>0</v>
      </c>
      <c r="R11360">
        <v>6</v>
      </c>
      <c r="S11360">
        <v>0</v>
      </c>
      <c r="T11360">
        <v>9</v>
      </c>
      <c r="U11360">
        <v>0</v>
      </c>
      <c r="V11360">
        <v>0</v>
      </c>
      <c r="W11360">
        <v>0</v>
      </c>
      <c r="X11360">
        <v>36.432634164958728</v>
      </c>
      <c r="Y11360">
        <v>0</v>
      </c>
      <c r="Z11360">
        <v>5.035712227826858</v>
      </c>
      <c r="AA11360">
        <v>0</v>
      </c>
      <c r="AB11360">
        <v>9.2440132371646051</v>
      </c>
      <c r="AC11360">
        <v>0</v>
      </c>
      <c r="AD11360">
        <v>0</v>
      </c>
      <c r="AE11360">
        <v>50.712359629950186</v>
      </c>
    </row>
    <row r="11361" spans="1:31" x14ac:dyDescent="0.25">
      <c r="A11361">
        <v>1689273</v>
      </c>
      <c r="B11361">
        <v>1</v>
      </c>
      <c r="C11361" t="s">
        <v>80</v>
      </c>
      <c r="D11361" t="s">
        <v>93</v>
      </c>
      <c r="E11361" t="s">
        <v>151</v>
      </c>
      <c r="F11361" t="s">
        <v>31899</v>
      </c>
      <c r="G11361" t="s">
        <v>526</v>
      </c>
      <c r="H11361" t="s">
        <v>143</v>
      </c>
      <c r="I11361" t="s">
        <v>135</v>
      </c>
      <c r="J11361" t="s">
        <v>136</v>
      </c>
      <c r="K11361" t="s">
        <v>137</v>
      </c>
      <c r="L11361" t="s">
        <v>31900</v>
      </c>
      <c r="M11361" t="s">
        <v>31901</v>
      </c>
      <c r="N11361">
        <v>1.855555555</v>
      </c>
      <c r="O11361">
        <v>0</v>
      </c>
      <c r="P11361">
        <v>22</v>
      </c>
      <c r="Q11361">
        <v>0</v>
      </c>
      <c r="R11361">
        <v>1</v>
      </c>
      <c r="S11361">
        <v>0</v>
      </c>
      <c r="T11361">
        <v>1</v>
      </c>
      <c r="U11361">
        <v>0</v>
      </c>
      <c r="V11361">
        <v>0</v>
      </c>
      <c r="W11361">
        <v>0</v>
      </c>
      <c r="X11361">
        <v>7.3597065026139115</v>
      </c>
      <c r="Y11361">
        <v>0</v>
      </c>
      <c r="Z11361">
        <v>1.3742314366165869</v>
      </c>
      <c r="AA11361">
        <v>0</v>
      </c>
      <c r="AB11361">
        <v>0.25050658282282667</v>
      </c>
      <c r="AC11361">
        <v>0</v>
      </c>
      <c r="AD11361">
        <v>0</v>
      </c>
      <c r="AE11361">
        <v>8.9844445220533249</v>
      </c>
    </row>
    <row r="11362" spans="1:31" x14ac:dyDescent="0.25">
      <c r="A11362">
        <v>1688987</v>
      </c>
      <c r="B11362">
        <v>1</v>
      </c>
      <c r="C11362" t="s">
        <v>81</v>
      </c>
      <c r="D11362" t="s">
        <v>121</v>
      </c>
      <c r="E11362" t="s">
        <v>140</v>
      </c>
      <c r="F11362" t="s">
        <v>31902</v>
      </c>
      <c r="G11362" t="s">
        <v>197</v>
      </c>
      <c r="H11362" t="s">
        <v>143</v>
      </c>
      <c r="I11362" t="s">
        <v>135</v>
      </c>
      <c r="J11362" t="s">
        <v>136</v>
      </c>
      <c r="K11362" t="s">
        <v>137</v>
      </c>
      <c r="L11362" t="s">
        <v>31903</v>
      </c>
      <c r="M11362" t="s">
        <v>31904</v>
      </c>
      <c r="N11362">
        <v>1.088055555</v>
      </c>
      <c r="O11362">
        <v>0</v>
      </c>
      <c r="P11362">
        <v>1</v>
      </c>
      <c r="Q11362">
        <v>0</v>
      </c>
      <c r="R11362">
        <v>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0.1704072878825722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0.1704072878825722</v>
      </c>
    </row>
    <row r="11363" spans="1:31" x14ac:dyDescent="0.25">
      <c r="A11363">
        <v>1689279</v>
      </c>
      <c r="B11363">
        <v>1</v>
      </c>
      <c r="C11363" t="s">
        <v>80</v>
      </c>
      <c r="D11363" t="s">
        <v>98</v>
      </c>
      <c r="E11363" t="s">
        <v>140</v>
      </c>
      <c r="F11363" t="s">
        <v>31905</v>
      </c>
      <c r="G11363" t="s">
        <v>197</v>
      </c>
      <c r="H11363" t="s">
        <v>143</v>
      </c>
      <c r="I11363" t="s">
        <v>135</v>
      </c>
      <c r="J11363" t="s">
        <v>136</v>
      </c>
      <c r="K11363" t="s">
        <v>137</v>
      </c>
      <c r="L11363" t="s">
        <v>31906</v>
      </c>
      <c r="M11363" t="s">
        <v>31907</v>
      </c>
      <c r="N11363">
        <v>3.9077777770000002</v>
      </c>
      <c r="O11363">
        <v>0</v>
      </c>
      <c r="P11363">
        <v>0</v>
      </c>
      <c r="Q11363">
        <v>0</v>
      </c>
      <c r="R11363">
        <v>2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4.543759828335971</v>
      </c>
      <c r="AA11363">
        <v>0</v>
      </c>
      <c r="AB11363">
        <v>0</v>
      </c>
      <c r="AC11363">
        <v>0</v>
      </c>
      <c r="AD11363">
        <v>0</v>
      </c>
      <c r="AE11363">
        <v>4.543759828335971</v>
      </c>
    </row>
    <row r="11364" spans="1:31" x14ac:dyDescent="0.25">
      <c r="A11364">
        <v>1689319</v>
      </c>
      <c r="B11364">
        <v>1</v>
      </c>
      <c r="C11364" t="s">
        <v>80</v>
      </c>
      <c r="D11364" t="s">
        <v>88</v>
      </c>
      <c r="E11364" t="s">
        <v>164</v>
      </c>
      <c r="F11364" t="s">
        <v>3381</v>
      </c>
      <c r="G11364" t="s">
        <v>31908</v>
      </c>
      <c r="H11364" t="s">
        <v>134</v>
      </c>
      <c r="I11364" t="s">
        <v>135</v>
      </c>
      <c r="J11364" t="s">
        <v>136</v>
      </c>
      <c r="K11364" t="s">
        <v>137</v>
      </c>
      <c r="L11364" t="s">
        <v>31909</v>
      </c>
      <c r="M11364" t="s">
        <v>31910</v>
      </c>
      <c r="N11364">
        <v>1.2102777769999999</v>
      </c>
      <c r="O11364">
        <v>0</v>
      </c>
      <c r="P11364">
        <v>1557</v>
      </c>
      <c r="Q11364">
        <v>0</v>
      </c>
      <c r="R11364">
        <v>0</v>
      </c>
      <c r="S11364">
        <v>0</v>
      </c>
      <c r="T11364">
        <v>20</v>
      </c>
      <c r="U11364">
        <v>0</v>
      </c>
      <c r="V11364">
        <v>0</v>
      </c>
      <c r="W11364">
        <v>0</v>
      </c>
      <c r="X11364">
        <v>709.11082987566647</v>
      </c>
      <c r="Y11364">
        <v>0</v>
      </c>
      <c r="Z11364">
        <v>0</v>
      </c>
      <c r="AA11364">
        <v>0</v>
      </c>
      <c r="AB11364">
        <v>16.866366295786221</v>
      </c>
      <c r="AC11364">
        <v>0</v>
      </c>
      <c r="AD11364">
        <v>0</v>
      </c>
      <c r="AE11364">
        <v>725.97719617145265</v>
      </c>
    </row>
    <row r="11365" spans="1:31" x14ac:dyDescent="0.25">
      <c r="A11365">
        <v>1689070</v>
      </c>
      <c r="B11365">
        <v>1</v>
      </c>
      <c r="C11365" t="s">
        <v>80</v>
      </c>
      <c r="D11365" t="s">
        <v>93</v>
      </c>
      <c r="E11365" t="s">
        <v>151</v>
      </c>
      <c r="F11365" t="s">
        <v>31911</v>
      </c>
      <c r="G11365" t="s">
        <v>153</v>
      </c>
      <c r="H11365" t="s">
        <v>143</v>
      </c>
      <c r="I11365" t="s">
        <v>135</v>
      </c>
      <c r="J11365" t="s">
        <v>136</v>
      </c>
      <c r="K11365" t="s">
        <v>137</v>
      </c>
      <c r="L11365" t="s">
        <v>31912</v>
      </c>
      <c r="M11365" t="s">
        <v>31913</v>
      </c>
      <c r="N11365">
        <v>5.5822222220000004</v>
      </c>
      <c r="O11365">
        <v>0</v>
      </c>
      <c r="P11365">
        <v>37</v>
      </c>
      <c r="Q11365">
        <v>0</v>
      </c>
      <c r="R11365">
        <v>3</v>
      </c>
      <c r="S11365">
        <v>0</v>
      </c>
      <c r="T11365">
        <v>1</v>
      </c>
      <c r="U11365">
        <v>0</v>
      </c>
      <c r="V11365">
        <v>0</v>
      </c>
      <c r="W11365">
        <v>0</v>
      </c>
      <c r="X11365">
        <v>17.546124430486891</v>
      </c>
      <c r="Y11365">
        <v>0</v>
      </c>
      <c r="Z11365">
        <v>4.8245994674274577</v>
      </c>
      <c r="AA11365">
        <v>0</v>
      </c>
      <c r="AB11365">
        <v>6.0270920700552779E-3</v>
      </c>
      <c r="AC11365">
        <v>0</v>
      </c>
      <c r="AD11365">
        <v>0</v>
      </c>
      <c r="AE11365">
        <v>22.376750989984405</v>
      </c>
    </row>
    <row r="11366" spans="1:31" x14ac:dyDescent="0.25">
      <c r="A11366">
        <v>1689216</v>
      </c>
      <c r="B11366">
        <v>1</v>
      </c>
      <c r="C11366" t="s">
        <v>80</v>
      </c>
      <c r="D11366" t="s">
        <v>98</v>
      </c>
      <c r="E11366" t="s">
        <v>131</v>
      </c>
      <c r="F11366" t="s">
        <v>31914</v>
      </c>
      <c r="G11366" t="s">
        <v>166</v>
      </c>
      <c r="H11366" t="s">
        <v>134</v>
      </c>
      <c r="I11366" t="s">
        <v>135</v>
      </c>
      <c r="J11366" t="s">
        <v>136</v>
      </c>
      <c r="K11366" t="s">
        <v>137</v>
      </c>
      <c r="L11366" t="s">
        <v>31915</v>
      </c>
      <c r="M11366" t="s">
        <v>31916</v>
      </c>
      <c r="N11366">
        <v>0.12222222200000001</v>
      </c>
      <c r="O11366">
        <v>0</v>
      </c>
      <c r="P11366">
        <v>400</v>
      </c>
      <c r="Q11366">
        <v>3</v>
      </c>
      <c r="R11366">
        <v>7</v>
      </c>
      <c r="S11366">
        <v>9</v>
      </c>
      <c r="T11366">
        <v>41</v>
      </c>
      <c r="U11366">
        <v>0</v>
      </c>
      <c r="V11366">
        <v>0</v>
      </c>
      <c r="W11366">
        <v>0</v>
      </c>
      <c r="X11366">
        <v>5.8180449549615618</v>
      </c>
      <c r="Y11366">
        <v>0.71442417260011104</v>
      </c>
      <c r="Z11366">
        <v>8.1619832954244451E-2</v>
      </c>
      <c r="AA11366">
        <v>8.6452715261146675</v>
      </c>
      <c r="AB11366">
        <v>2.4378731611221771</v>
      </c>
      <c r="AC11366">
        <v>0</v>
      </c>
      <c r="AD11366">
        <v>0</v>
      </c>
      <c r="AE11366">
        <v>17.697233647752761</v>
      </c>
    </row>
    <row r="11367" spans="1:31" x14ac:dyDescent="0.25">
      <c r="A11367">
        <v>1689027</v>
      </c>
      <c r="B11367">
        <v>1</v>
      </c>
      <c r="C11367" t="s">
        <v>80</v>
      </c>
      <c r="D11367" t="s">
        <v>108</v>
      </c>
      <c r="E11367" t="s">
        <v>151</v>
      </c>
      <c r="F11367" t="s">
        <v>31834</v>
      </c>
      <c r="G11367" t="s">
        <v>153</v>
      </c>
      <c r="H11367" t="s">
        <v>143</v>
      </c>
      <c r="I11367" t="s">
        <v>135</v>
      </c>
      <c r="J11367" t="s">
        <v>136</v>
      </c>
      <c r="K11367" t="s">
        <v>137</v>
      </c>
      <c r="L11367" t="s">
        <v>31917</v>
      </c>
      <c r="M11367" t="s">
        <v>31918</v>
      </c>
      <c r="N11367">
        <v>2.093611111</v>
      </c>
      <c r="O11367">
        <v>0</v>
      </c>
      <c r="P11367">
        <v>11</v>
      </c>
      <c r="Q11367">
        <v>0</v>
      </c>
      <c r="R11367">
        <v>1</v>
      </c>
      <c r="S11367">
        <v>0</v>
      </c>
      <c r="T11367">
        <v>3</v>
      </c>
      <c r="U11367">
        <v>0</v>
      </c>
      <c r="V11367">
        <v>0</v>
      </c>
      <c r="W11367">
        <v>0</v>
      </c>
      <c r="X11367">
        <v>2.82253613914376</v>
      </c>
      <c r="Y11367">
        <v>0</v>
      </c>
      <c r="Z11367">
        <v>4.7721243533166667E-2</v>
      </c>
      <c r="AA11367">
        <v>0</v>
      </c>
      <c r="AB11367">
        <v>1.0949550572806623</v>
      </c>
      <c r="AC11367">
        <v>0</v>
      </c>
      <c r="AD11367">
        <v>0</v>
      </c>
      <c r="AE11367">
        <v>3.9652124399575888</v>
      </c>
    </row>
    <row r="11368" spans="1:31" x14ac:dyDescent="0.25">
      <c r="A11368">
        <v>1688984</v>
      </c>
      <c r="B11368">
        <v>1</v>
      </c>
      <c r="C11368" t="s">
        <v>81</v>
      </c>
      <c r="D11368" t="s">
        <v>114</v>
      </c>
      <c r="E11368" t="s">
        <v>146</v>
      </c>
      <c r="F11368" t="s">
        <v>31919</v>
      </c>
      <c r="G11368" t="s">
        <v>281</v>
      </c>
      <c r="H11368" t="s">
        <v>143</v>
      </c>
      <c r="I11368" t="s">
        <v>135</v>
      </c>
      <c r="J11368" t="s">
        <v>136</v>
      </c>
      <c r="K11368" t="s">
        <v>167</v>
      </c>
      <c r="L11368" t="s">
        <v>31920</v>
      </c>
      <c r="M11368" t="s">
        <v>31921</v>
      </c>
      <c r="N11368">
        <v>6.4729388879999998</v>
      </c>
      <c r="O11368">
        <v>0</v>
      </c>
      <c r="P11368">
        <v>39</v>
      </c>
      <c r="Q11368">
        <v>0</v>
      </c>
      <c r="R11368">
        <v>21</v>
      </c>
      <c r="S11368">
        <v>0</v>
      </c>
      <c r="T11368">
        <v>6</v>
      </c>
      <c r="U11368">
        <v>0</v>
      </c>
      <c r="V11368">
        <v>1</v>
      </c>
      <c r="W11368">
        <v>0</v>
      </c>
      <c r="X11368">
        <v>35.886810955989098</v>
      </c>
      <c r="Y11368">
        <v>0</v>
      </c>
      <c r="Z11368">
        <v>48.024055704673529</v>
      </c>
      <c r="AA11368">
        <v>0</v>
      </c>
      <c r="AB11368">
        <v>26.588167977898205</v>
      </c>
      <c r="AC11368">
        <v>0</v>
      </c>
      <c r="AD11368">
        <v>242.72707419450506</v>
      </c>
      <c r="AE11368">
        <v>353.22610883306589</v>
      </c>
    </row>
    <row r="11369" spans="1:31" x14ac:dyDescent="0.25">
      <c r="A11369">
        <v>1689233</v>
      </c>
      <c r="B11369">
        <v>1</v>
      </c>
      <c r="C11369" t="s">
        <v>81</v>
      </c>
      <c r="D11369" t="s">
        <v>115</v>
      </c>
      <c r="E11369" t="s">
        <v>151</v>
      </c>
      <c r="F11369" t="s">
        <v>31922</v>
      </c>
      <c r="G11369" t="s">
        <v>153</v>
      </c>
      <c r="H11369" t="s">
        <v>143</v>
      </c>
      <c r="I11369" t="s">
        <v>135</v>
      </c>
      <c r="J11369" t="s">
        <v>136</v>
      </c>
      <c r="K11369" t="s">
        <v>137</v>
      </c>
      <c r="L11369" t="s">
        <v>31923</v>
      </c>
      <c r="M11369" t="s">
        <v>31924</v>
      </c>
      <c r="N11369">
        <v>0.80611111099999999</v>
      </c>
      <c r="O11369">
        <v>0</v>
      </c>
      <c r="P11369">
        <v>34</v>
      </c>
      <c r="Q11369">
        <v>0</v>
      </c>
      <c r="R11369">
        <v>3</v>
      </c>
      <c r="S11369">
        <v>0</v>
      </c>
      <c r="T11369">
        <v>3</v>
      </c>
      <c r="U11369">
        <v>0</v>
      </c>
      <c r="V11369">
        <v>0</v>
      </c>
      <c r="W11369">
        <v>0</v>
      </c>
      <c r="X11369">
        <v>1.8898538117934804</v>
      </c>
      <c r="Y11369">
        <v>0</v>
      </c>
      <c r="Z11369">
        <v>6.6644150768276678E-2</v>
      </c>
      <c r="AA11369">
        <v>0</v>
      </c>
      <c r="AB11369">
        <v>0.17998947850437003</v>
      </c>
      <c r="AC11369">
        <v>0</v>
      </c>
      <c r="AD11369">
        <v>0</v>
      </c>
      <c r="AE11369">
        <v>2.136487441066127</v>
      </c>
    </row>
    <row r="11370" spans="1:31" x14ac:dyDescent="0.25">
      <c r="A11370">
        <v>1689090</v>
      </c>
      <c r="B11370">
        <v>1</v>
      </c>
      <c r="C11370" t="s">
        <v>80</v>
      </c>
      <c r="D11370" t="s">
        <v>110</v>
      </c>
      <c r="E11370" t="s">
        <v>151</v>
      </c>
      <c r="F11370" t="s">
        <v>31925</v>
      </c>
      <c r="G11370" t="s">
        <v>526</v>
      </c>
      <c r="H11370" t="s">
        <v>143</v>
      </c>
      <c r="I11370" t="s">
        <v>135</v>
      </c>
      <c r="J11370" t="s">
        <v>136</v>
      </c>
      <c r="K11370" t="s">
        <v>137</v>
      </c>
      <c r="L11370" t="s">
        <v>31926</v>
      </c>
      <c r="M11370" t="s">
        <v>31927</v>
      </c>
      <c r="N11370">
        <v>2.605277777</v>
      </c>
      <c r="O11370">
        <v>0</v>
      </c>
      <c r="P11370">
        <v>47</v>
      </c>
      <c r="Q11370">
        <v>0</v>
      </c>
      <c r="R11370">
        <v>0</v>
      </c>
      <c r="S11370">
        <v>0</v>
      </c>
      <c r="T11370">
        <v>5</v>
      </c>
      <c r="U11370">
        <v>0</v>
      </c>
      <c r="V11370">
        <v>0</v>
      </c>
      <c r="W11370">
        <v>0</v>
      </c>
      <c r="X11370">
        <v>54.220874976193784</v>
      </c>
      <c r="Y11370">
        <v>0</v>
      </c>
      <c r="Z11370">
        <v>0</v>
      </c>
      <c r="AA11370">
        <v>0</v>
      </c>
      <c r="AB11370">
        <v>9.7660754933472163</v>
      </c>
      <c r="AC11370">
        <v>0</v>
      </c>
      <c r="AD11370">
        <v>0</v>
      </c>
      <c r="AE11370">
        <v>63.986950469541</v>
      </c>
    </row>
    <row r="11371" spans="1:31" x14ac:dyDescent="0.25">
      <c r="A11371">
        <v>1688904</v>
      </c>
      <c r="B11371">
        <v>1</v>
      </c>
      <c r="C11371" t="s">
        <v>80</v>
      </c>
      <c r="D11371" t="s">
        <v>92</v>
      </c>
      <c r="E11371" t="s">
        <v>164</v>
      </c>
      <c r="F11371" t="s">
        <v>31928</v>
      </c>
      <c r="G11371" t="s">
        <v>253</v>
      </c>
      <c r="H11371" t="s">
        <v>134</v>
      </c>
      <c r="I11371" t="s">
        <v>135</v>
      </c>
      <c r="J11371" t="s">
        <v>136</v>
      </c>
      <c r="K11371" t="s">
        <v>167</v>
      </c>
      <c r="L11371" t="s">
        <v>31929</v>
      </c>
      <c r="M11371" t="s">
        <v>31930</v>
      </c>
      <c r="N11371">
        <v>1.79</v>
      </c>
      <c r="O11371">
        <v>0</v>
      </c>
      <c r="P11371">
        <v>32</v>
      </c>
      <c r="Q11371">
        <v>0</v>
      </c>
      <c r="R11371">
        <v>13</v>
      </c>
      <c r="S11371">
        <v>1</v>
      </c>
      <c r="T11371">
        <v>9</v>
      </c>
      <c r="U11371">
        <v>0</v>
      </c>
      <c r="V11371">
        <v>0</v>
      </c>
      <c r="W11371">
        <v>0</v>
      </c>
      <c r="X11371">
        <v>19.069273988835445</v>
      </c>
      <c r="Y11371">
        <v>0</v>
      </c>
      <c r="Z11371">
        <v>15.440917232570502</v>
      </c>
      <c r="AA11371">
        <v>2.3119409833600999</v>
      </c>
      <c r="AB11371">
        <v>8.3265937053149397</v>
      </c>
      <c r="AC11371">
        <v>0</v>
      </c>
      <c r="AD11371">
        <v>0</v>
      </c>
      <c r="AE11371">
        <v>45.148725910080991</v>
      </c>
    </row>
    <row r="11372" spans="1:31" x14ac:dyDescent="0.25">
      <c r="A11372">
        <v>1689190</v>
      </c>
      <c r="B11372">
        <v>1</v>
      </c>
      <c r="C11372" t="s">
        <v>80</v>
      </c>
      <c r="D11372" t="s">
        <v>110</v>
      </c>
      <c r="E11372" t="s">
        <v>140</v>
      </c>
      <c r="F11372" t="s">
        <v>31931</v>
      </c>
      <c r="G11372" t="s">
        <v>197</v>
      </c>
      <c r="H11372" t="s">
        <v>143</v>
      </c>
      <c r="I11372" t="s">
        <v>135</v>
      </c>
      <c r="J11372" t="s">
        <v>136</v>
      </c>
      <c r="K11372" t="s">
        <v>137</v>
      </c>
      <c r="L11372" t="s">
        <v>31932</v>
      </c>
      <c r="M11372" t="s">
        <v>31933</v>
      </c>
      <c r="N11372">
        <v>3.0758333329999998</v>
      </c>
      <c r="O11372">
        <v>0</v>
      </c>
      <c r="P11372">
        <v>1</v>
      </c>
      <c r="Q11372">
        <v>0</v>
      </c>
      <c r="R11372">
        <v>0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2.3473336766399102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2.3473336766399102</v>
      </c>
    </row>
    <row r="11373" spans="1:31" x14ac:dyDescent="0.25">
      <c r="A11373">
        <v>1689339</v>
      </c>
      <c r="B11373">
        <v>1</v>
      </c>
      <c r="C11373" t="s">
        <v>81</v>
      </c>
      <c r="D11373" t="s">
        <v>113</v>
      </c>
      <c r="E11373" t="s">
        <v>140</v>
      </c>
      <c r="F11373" t="s">
        <v>31934</v>
      </c>
      <c r="G11373" t="s">
        <v>197</v>
      </c>
      <c r="H11373" t="s">
        <v>143</v>
      </c>
      <c r="I11373" t="s">
        <v>135</v>
      </c>
      <c r="J11373" t="s">
        <v>136</v>
      </c>
      <c r="K11373" t="s">
        <v>137</v>
      </c>
      <c r="L11373" t="s">
        <v>31935</v>
      </c>
      <c r="M11373" t="s">
        <v>31936</v>
      </c>
      <c r="N11373">
        <v>0.86833333300000004</v>
      </c>
      <c r="O11373">
        <v>0</v>
      </c>
      <c r="P11373">
        <v>1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7.2808151315410005E-2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7.2808151315410005E-2</v>
      </c>
    </row>
    <row r="11374" spans="1:31" x14ac:dyDescent="0.25">
      <c r="A11374">
        <v>1687926</v>
      </c>
      <c r="B11374">
        <v>1</v>
      </c>
      <c r="C11374" t="s">
        <v>80</v>
      </c>
      <c r="D11374" t="s">
        <v>98</v>
      </c>
      <c r="E11374" t="s">
        <v>146</v>
      </c>
      <c r="F11374" t="s">
        <v>31937</v>
      </c>
      <c r="G11374" t="s">
        <v>148</v>
      </c>
      <c r="H11374" t="s">
        <v>143</v>
      </c>
      <c r="I11374" t="s">
        <v>135</v>
      </c>
      <c r="J11374" t="s">
        <v>136</v>
      </c>
      <c r="K11374" t="s">
        <v>137</v>
      </c>
      <c r="L11374" t="s">
        <v>31938</v>
      </c>
      <c r="M11374" t="s">
        <v>31939</v>
      </c>
      <c r="N11374">
        <v>0.92277777699999997</v>
      </c>
      <c r="O11374">
        <v>0</v>
      </c>
      <c r="P11374">
        <v>279</v>
      </c>
      <c r="Q11374">
        <v>0</v>
      </c>
      <c r="R11374">
        <v>1</v>
      </c>
      <c r="S11374">
        <v>0</v>
      </c>
      <c r="T11374">
        <v>17</v>
      </c>
      <c r="U11374">
        <v>0</v>
      </c>
      <c r="V11374">
        <v>0</v>
      </c>
      <c r="W11374">
        <v>0</v>
      </c>
      <c r="X11374">
        <v>78.494482597866181</v>
      </c>
      <c r="Y11374">
        <v>0</v>
      </c>
      <c r="Z11374">
        <v>3.2014078350283332E-3</v>
      </c>
      <c r="AA11374">
        <v>0</v>
      </c>
      <c r="AB11374">
        <v>10.617638206884646</v>
      </c>
      <c r="AC11374">
        <v>0</v>
      </c>
      <c r="AD11374">
        <v>0</v>
      </c>
      <c r="AE11374">
        <v>89.115322212585852</v>
      </c>
    </row>
    <row r="11375" spans="1:31" x14ac:dyDescent="0.25">
      <c r="A11375">
        <v>1688908</v>
      </c>
      <c r="B11375">
        <v>1</v>
      </c>
      <c r="C11375" t="s">
        <v>80</v>
      </c>
      <c r="D11375" t="s">
        <v>92</v>
      </c>
      <c r="E11375" t="s">
        <v>164</v>
      </c>
      <c r="F11375" t="s">
        <v>31940</v>
      </c>
      <c r="G11375" t="s">
        <v>253</v>
      </c>
      <c r="H11375" t="s">
        <v>134</v>
      </c>
      <c r="I11375" t="s">
        <v>135</v>
      </c>
      <c r="J11375" t="s">
        <v>136</v>
      </c>
      <c r="K11375" t="s">
        <v>167</v>
      </c>
      <c r="L11375" t="s">
        <v>31941</v>
      </c>
      <c r="M11375" t="s">
        <v>31942</v>
      </c>
      <c r="N11375">
        <v>5.6383333330000003</v>
      </c>
      <c r="O11375">
        <v>11</v>
      </c>
      <c r="P11375">
        <v>12170</v>
      </c>
      <c r="Q11375">
        <v>30</v>
      </c>
      <c r="R11375">
        <v>762</v>
      </c>
      <c r="S11375">
        <v>61</v>
      </c>
      <c r="T11375">
        <v>1376</v>
      </c>
      <c r="U11375">
        <v>2</v>
      </c>
      <c r="V11375">
        <v>7</v>
      </c>
      <c r="W11375">
        <v>1845.8446521315675</v>
      </c>
      <c r="X11375">
        <v>27998.030764471932</v>
      </c>
      <c r="Y11375">
        <v>327.7835643267407</v>
      </c>
      <c r="Z11375">
        <v>1205.9860155561173</v>
      </c>
      <c r="AA11375">
        <v>3936.3180099222354</v>
      </c>
      <c r="AB11375">
        <v>5404.1819928092764</v>
      </c>
      <c r="AC11375">
        <v>286.14796358057043</v>
      </c>
      <c r="AD11375">
        <v>92.197426370146957</v>
      </c>
      <c r="AE11375">
        <v>41096.49038916859</v>
      </c>
    </row>
    <row r="11376" spans="1:31" x14ac:dyDescent="0.25">
      <c r="A11376">
        <v>1684413</v>
      </c>
      <c r="B11376">
        <v>1</v>
      </c>
      <c r="C11376" t="s">
        <v>80</v>
      </c>
      <c r="D11376" t="s">
        <v>92</v>
      </c>
      <c r="E11376" t="s">
        <v>140</v>
      </c>
      <c r="F11376" t="s">
        <v>31943</v>
      </c>
      <c r="G11376" t="s">
        <v>209</v>
      </c>
      <c r="H11376" t="s">
        <v>143</v>
      </c>
      <c r="I11376" t="s">
        <v>135</v>
      </c>
      <c r="J11376" t="s">
        <v>136</v>
      </c>
      <c r="K11376" t="s">
        <v>137</v>
      </c>
      <c r="L11376" t="s">
        <v>31944</v>
      </c>
      <c r="M11376" t="s">
        <v>31945</v>
      </c>
      <c r="N11376">
        <v>4.9022222219999998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</row>
    <row r="11377" spans="1:31" x14ac:dyDescent="0.25">
      <c r="A11377">
        <v>1685910</v>
      </c>
      <c r="B11377">
        <v>1</v>
      </c>
      <c r="C11377" t="s">
        <v>80</v>
      </c>
      <c r="D11377" t="s">
        <v>88</v>
      </c>
      <c r="E11377" t="s">
        <v>140</v>
      </c>
      <c r="F11377" t="s">
        <v>31946</v>
      </c>
      <c r="G11377" t="s">
        <v>209</v>
      </c>
      <c r="H11377" t="s">
        <v>143</v>
      </c>
      <c r="I11377" t="s">
        <v>135</v>
      </c>
      <c r="J11377" t="s">
        <v>136</v>
      </c>
      <c r="K11377" t="s">
        <v>137</v>
      </c>
      <c r="L11377" t="s">
        <v>31947</v>
      </c>
      <c r="M11377" t="s">
        <v>31948</v>
      </c>
      <c r="N11377">
        <v>1.9186111109999999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</row>
    <row r="11378" spans="1:31" x14ac:dyDescent="0.25">
      <c r="A11378">
        <v>1671724</v>
      </c>
      <c r="B11378">
        <v>1</v>
      </c>
      <c r="C11378" t="s">
        <v>81</v>
      </c>
      <c r="D11378" t="s">
        <v>113</v>
      </c>
      <c r="E11378" t="s">
        <v>140</v>
      </c>
      <c r="F11378" t="s">
        <v>31949</v>
      </c>
      <c r="G11378" t="s">
        <v>197</v>
      </c>
      <c r="H11378" t="s">
        <v>143</v>
      </c>
      <c r="I11378" t="s">
        <v>135</v>
      </c>
      <c r="J11378" t="s">
        <v>136</v>
      </c>
      <c r="K11378" t="s">
        <v>137</v>
      </c>
      <c r="L11378" t="s">
        <v>31950</v>
      </c>
      <c r="M11378" t="s">
        <v>31951</v>
      </c>
      <c r="N11378">
        <v>1.483055555</v>
      </c>
      <c r="O11378">
        <v>0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</row>
    <row r="11379" spans="1:31" x14ac:dyDescent="0.25">
      <c r="A11379">
        <v>1673221</v>
      </c>
      <c r="B11379">
        <v>1</v>
      </c>
      <c r="C11379" t="s">
        <v>80</v>
      </c>
      <c r="D11379" t="s">
        <v>97</v>
      </c>
      <c r="E11379" t="s">
        <v>140</v>
      </c>
      <c r="F11379" t="s">
        <v>31952</v>
      </c>
      <c r="G11379" t="s">
        <v>197</v>
      </c>
      <c r="H11379" t="s">
        <v>143</v>
      </c>
      <c r="I11379" t="s">
        <v>135</v>
      </c>
      <c r="J11379" t="s">
        <v>136</v>
      </c>
      <c r="K11379" t="s">
        <v>137</v>
      </c>
      <c r="L11379" t="s">
        <v>31953</v>
      </c>
      <c r="M11379" t="s">
        <v>31954</v>
      </c>
      <c r="N11379">
        <v>4.8125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</row>
    <row r="11380" spans="1:31" x14ac:dyDescent="0.25">
      <c r="A11380">
        <v>1683231</v>
      </c>
      <c r="B11380">
        <v>1</v>
      </c>
      <c r="C11380" t="s">
        <v>81</v>
      </c>
      <c r="D11380" t="s">
        <v>124</v>
      </c>
      <c r="E11380" t="s">
        <v>140</v>
      </c>
      <c r="F11380" t="s">
        <v>31955</v>
      </c>
      <c r="G11380" t="s">
        <v>197</v>
      </c>
      <c r="H11380" t="s">
        <v>143</v>
      </c>
      <c r="I11380" t="s">
        <v>135</v>
      </c>
      <c r="J11380" t="s">
        <v>136</v>
      </c>
      <c r="K11380" t="s">
        <v>137</v>
      </c>
      <c r="L11380" t="s">
        <v>31956</v>
      </c>
      <c r="M11380" t="s">
        <v>31957</v>
      </c>
      <c r="N11380">
        <v>0.76472222199999995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1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</row>
    <row r="11381" spans="1:31" x14ac:dyDescent="0.25">
      <c r="A11381">
        <v>1676215</v>
      </c>
      <c r="B11381">
        <v>1</v>
      </c>
      <c r="C11381" t="s">
        <v>81</v>
      </c>
      <c r="D11381" t="s">
        <v>121</v>
      </c>
      <c r="E11381" t="s">
        <v>159</v>
      </c>
      <c r="F11381" t="s">
        <v>2441</v>
      </c>
      <c r="G11381" t="s">
        <v>133</v>
      </c>
      <c r="H11381" t="s">
        <v>134</v>
      </c>
      <c r="I11381" t="s">
        <v>135</v>
      </c>
      <c r="J11381" t="s">
        <v>136</v>
      </c>
      <c r="K11381" t="s">
        <v>137</v>
      </c>
      <c r="L11381" t="s">
        <v>31958</v>
      </c>
      <c r="M11381" t="s">
        <v>31959</v>
      </c>
      <c r="N11381">
        <v>3.0747222220000001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</row>
    <row r="11382" spans="1:31" x14ac:dyDescent="0.25">
      <c r="A11382">
        <v>1685057</v>
      </c>
      <c r="B11382">
        <v>1</v>
      </c>
      <c r="C11382" t="s">
        <v>80</v>
      </c>
      <c r="D11382" t="s">
        <v>101</v>
      </c>
      <c r="E11382" t="s">
        <v>140</v>
      </c>
      <c r="F11382" t="s">
        <v>31960</v>
      </c>
      <c r="G11382" t="s">
        <v>389</v>
      </c>
      <c r="H11382" t="s">
        <v>143</v>
      </c>
      <c r="I11382" t="s">
        <v>135</v>
      </c>
      <c r="J11382" t="s">
        <v>136</v>
      </c>
      <c r="K11382" t="s">
        <v>137</v>
      </c>
      <c r="L11382" t="s">
        <v>31961</v>
      </c>
      <c r="M11382" t="s">
        <v>31962</v>
      </c>
      <c r="N11382">
        <v>0.91916666599999997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</row>
    <row r="11383" spans="1:31" x14ac:dyDescent="0.25">
      <c r="A11383">
        <v>1687997</v>
      </c>
      <c r="B11383">
        <v>1</v>
      </c>
      <c r="C11383" t="s">
        <v>80</v>
      </c>
      <c r="D11383" t="s">
        <v>92</v>
      </c>
      <c r="E11383" t="s">
        <v>140</v>
      </c>
      <c r="F11383" t="s">
        <v>31963</v>
      </c>
      <c r="G11383" t="s">
        <v>197</v>
      </c>
      <c r="H11383" t="s">
        <v>143</v>
      </c>
      <c r="I11383" t="s">
        <v>135</v>
      </c>
      <c r="J11383" t="s">
        <v>136</v>
      </c>
      <c r="K11383" t="s">
        <v>137</v>
      </c>
      <c r="L11383" t="s">
        <v>31964</v>
      </c>
      <c r="M11383" t="s">
        <v>31965</v>
      </c>
      <c r="N11383">
        <v>4.4538888879999998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</row>
    <row r="11384" spans="1:31" x14ac:dyDescent="0.25">
      <c r="A11384">
        <v>1669829</v>
      </c>
      <c r="B11384">
        <v>1</v>
      </c>
      <c r="C11384" t="s">
        <v>80</v>
      </c>
      <c r="D11384" t="s">
        <v>90</v>
      </c>
      <c r="E11384" t="s">
        <v>140</v>
      </c>
      <c r="F11384" t="s">
        <v>31966</v>
      </c>
      <c r="G11384" t="s">
        <v>197</v>
      </c>
      <c r="H11384" t="s">
        <v>143</v>
      </c>
      <c r="I11384" t="s">
        <v>135</v>
      </c>
      <c r="J11384" t="s">
        <v>136</v>
      </c>
      <c r="K11384" t="s">
        <v>137</v>
      </c>
      <c r="L11384" t="s">
        <v>31967</v>
      </c>
      <c r="M11384" t="s">
        <v>31968</v>
      </c>
      <c r="N11384">
        <v>2.9194444439999998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</row>
    <row r="11385" spans="1:31" x14ac:dyDescent="0.25">
      <c r="A11385">
        <v>1671034</v>
      </c>
      <c r="B11385">
        <v>1</v>
      </c>
      <c r="C11385" t="s">
        <v>81</v>
      </c>
      <c r="D11385" t="s">
        <v>123</v>
      </c>
      <c r="E11385" t="s">
        <v>140</v>
      </c>
      <c r="F11385" t="s">
        <v>31969</v>
      </c>
      <c r="G11385" t="s">
        <v>209</v>
      </c>
      <c r="H11385" t="s">
        <v>143</v>
      </c>
      <c r="I11385" t="s">
        <v>135</v>
      </c>
      <c r="J11385" t="s">
        <v>136</v>
      </c>
      <c r="K11385" t="s">
        <v>137</v>
      </c>
      <c r="L11385" t="s">
        <v>31970</v>
      </c>
      <c r="M11385" t="s">
        <v>31971</v>
      </c>
      <c r="N11385">
        <v>2.698611111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1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</row>
    <row r="11386" spans="1:31" x14ac:dyDescent="0.25">
      <c r="A11386">
        <v>1682226</v>
      </c>
      <c r="B11386">
        <v>1</v>
      </c>
      <c r="C11386" t="s">
        <v>80</v>
      </c>
      <c r="D11386" t="s">
        <v>101</v>
      </c>
      <c r="E11386" t="s">
        <v>140</v>
      </c>
      <c r="F11386" t="s">
        <v>31972</v>
      </c>
      <c r="G11386" t="s">
        <v>197</v>
      </c>
      <c r="H11386" t="s">
        <v>143</v>
      </c>
      <c r="I11386" t="s">
        <v>135</v>
      </c>
      <c r="J11386" t="s">
        <v>136</v>
      </c>
      <c r="K11386" t="s">
        <v>137</v>
      </c>
      <c r="L11386" t="s">
        <v>31973</v>
      </c>
      <c r="M11386" t="s">
        <v>31974</v>
      </c>
      <c r="N11386">
        <v>3.5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</row>
    <row r="11387" spans="1:31" x14ac:dyDescent="0.25">
      <c r="A11387">
        <v>1670198</v>
      </c>
      <c r="B11387">
        <v>1</v>
      </c>
      <c r="C11387" t="s">
        <v>80</v>
      </c>
      <c r="D11387" t="s">
        <v>102</v>
      </c>
      <c r="E11387" t="s">
        <v>159</v>
      </c>
      <c r="F11387" t="s">
        <v>31975</v>
      </c>
      <c r="G11387" t="s">
        <v>596</v>
      </c>
      <c r="H11387" t="s">
        <v>134</v>
      </c>
      <c r="I11387" t="s">
        <v>135</v>
      </c>
      <c r="J11387" t="s">
        <v>136</v>
      </c>
      <c r="K11387" t="s">
        <v>137</v>
      </c>
      <c r="L11387" t="s">
        <v>31976</v>
      </c>
      <c r="M11387" t="s">
        <v>31977</v>
      </c>
      <c r="N11387">
        <v>2.5083333329999999</v>
      </c>
      <c r="O11387">
        <v>0</v>
      </c>
      <c r="P11387">
        <v>0</v>
      </c>
      <c r="Q11387">
        <v>0</v>
      </c>
      <c r="R11387">
        <v>0</v>
      </c>
      <c r="S11387">
        <v>1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</row>
    <row r="11388" spans="1:31" x14ac:dyDescent="0.25">
      <c r="A11388">
        <v>1671884</v>
      </c>
      <c r="B11388">
        <v>1</v>
      </c>
      <c r="C11388" t="s">
        <v>81</v>
      </c>
      <c r="D11388" t="s">
        <v>118</v>
      </c>
      <c r="E11388" t="s">
        <v>140</v>
      </c>
      <c r="F11388" t="s">
        <v>31978</v>
      </c>
      <c r="G11388" t="s">
        <v>197</v>
      </c>
      <c r="H11388" t="s">
        <v>143</v>
      </c>
      <c r="I11388" t="s">
        <v>135</v>
      </c>
      <c r="J11388" t="s">
        <v>136</v>
      </c>
      <c r="K11388" t="s">
        <v>137</v>
      </c>
      <c r="L11388" t="s">
        <v>31979</v>
      </c>
      <c r="M11388" t="s">
        <v>31980</v>
      </c>
      <c r="N11388">
        <v>1.0522222219999999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</row>
    <row r="11389" spans="1:31" x14ac:dyDescent="0.25">
      <c r="A11389">
        <v>1673238</v>
      </c>
      <c r="B11389">
        <v>1</v>
      </c>
      <c r="C11389" t="s">
        <v>80</v>
      </c>
      <c r="D11389" t="s">
        <v>94</v>
      </c>
      <c r="E11389" t="s">
        <v>140</v>
      </c>
      <c r="F11389" t="s">
        <v>31981</v>
      </c>
      <c r="G11389" t="s">
        <v>209</v>
      </c>
      <c r="H11389" t="s">
        <v>143</v>
      </c>
      <c r="I11389" t="s">
        <v>135</v>
      </c>
      <c r="J11389" t="s">
        <v>136</v>
      </c>
      <c r="K11389" t="s">
        <v>137</v>
      </c>
      <c r="L11389" t="s">
        <v>31982</v>
      </c>
      <c r="M11389" t="s">
        <v>31983</v>
      </c>
      <c r="N11389">
        <v>1.165277777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0</v>
      </c>
      <c r="AA11389">
        <v>0</v>
      </c>
      <c r="AB11389">
        <v>0</v>
      </c>
      <c r="AC11389">
        <v>0</v>
      </c>
      <c r="AD11389">
        <v>0</v>
      </c>
      <c r="AE11389">
        <v>0</v>
      </c>
    </row>
    <row r="11390" spans="1:31" x14ac:dyDescent="0.25">
      <c r="A11390">
        <v>1671661</v>
      </c>
      <c r="B11390">
        <v>1</v>
      </c>
      <c r="C11390" t="s">
        <v>80</v>
      </c>
      <c r="D11390" t="s">
        <v>84</v>
      </c>
      <c r="E11390" t="s">
        <v>140</v>
      </c>
      <c r="F11390" t="s">
        <v>31984</v>
      </c>
      <c r="G11390" t="s">
        <v>197</v>
      </c>
      <c r="H11390" t="s">
        <v>143</v>
      </c>
      <c r="I11390" t="s">
        <v>135</v>
      </c>
      <c r="J11390" t="s">
        <v>136</v>
      </c>
      <c r="K11390" t="s">
        <v>137</v>
      </c>
      <c r="L11390" t="s">
        <v>31985</v>
      </c>
      <c r="M11390" t="s">
        <v>31986</v>
      </c>
      <c r="N11390">
        <v>1.9202777769999999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3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</row>
    <row r="11391" spans="1:31" x14ac:dyDescent="0.25">
      <c r="A11391">
        <v>1677426</v>
      </c>
      <c r="B11391">
        <v>1</v>
      </c>
      <c r="C11391" t="s">
        <v>80</v>
      </c>
      <c r="D11391" t="s">
        <v>85</v>
      </c>
      <c r="E11391" t="s">
        <v>140</v>
      </c>
      <c r="F11391" t="s">
        <v>31987</v>
      </c>
      <c r="G11391" t="s">
        <v>197</v>
      </c>
      <c r="H11391" t="s">
        <v>143</v>
      </c>
      <c r="I11391" t="s">
        <v>135</v>
      </c>
      <c r="J11391" t="s">
        <v>136</v>
      </c>
      <c r="K11391" t="s">
        <v>137</v>
      </c>
      <c r="L11391" t="s">
        <v>31988</v>
      </c>
      <c r="M11391" t="s">
        <v>31989</v>
      </c>
      <c r="N11391">
        <v>1.2549999999999999</v>
      </c>
      <c r="O11391">
        <v>0</v>
      </c>
      <c r="P11391">
        <v>1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>
        <v>0</v>
      </c>
      <c r="AE11391">
        <v>0</v>
      </c>
    </row>
    <row r="11392" spans="1:31" x14ac:dyDescent="0.25">
      <c r="A11392">
        <v>1688764</v>
      </c>
      <c r="B11392">
        <v>1</v>
      </c>
      <c r="C11392" t="s">
        <v>80</v>
      </c>
      <c r="D11392" t="s">
        <v>101</v>
      </c>
      <c r="E11392" t="s">
        <v>140</v>
      </c>
      <c r="F11392" t="s">
        <v>31990</v>
      </c>
      <c r="G11392" t="s">
        <v>197</v>
      </c>
      <c r="H11392" t="s">
        <v>143</v>
      </c>
      <c r="I11392" t="s">
        <v>135</v>
      </c>
      <c r="J11392" t="s">
        <v>136</v>
      </c>
      <c r="K11392" t="s">
        <v>137</v>
      </c>
      <c r="L11392" t="s">
        <v>31991</v>
      </c>
      <c r="M11392" t="s">
        <v>31992</v>
      </c>
      <c r="N11392">
        <v>1.0872222220000001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</row>
    <row r="11393" spans="1:31" x14ac:dyDescent="0.25">
      <c r="A11393">
        <v>1685163</v>
      </c>
      <c r="B11393">
        <v>1</v>
      </c>
      <c r="C11393" t="s">
        <v>80</v>
      </c>
      <c r="D11393" t="s">
        <v>104</v>
      </c>
      <c r="E11393" t="s">
        <v>140</v>
      </c>
      <c r="F11393" t="s">
        <v>31993</v>
      </c>
      <c r="G11393" t="s">
        <v>197</v>
      </c>
      <c r="H11393" t="s">
        <v>143</v>
      </c>
      <c r="I11393" t="s">
        <v>135</v>
      </c>
      <c r="J11393" t="s">
        <v>136</v>
      </c>
      <c r="K11393" t="s">
        <v>137</v>
      </c>
      <c r="L11393" t="s">
        <v>31994</v>
      </c>
      <c r="M11393" t="s">
        <v>31995</v>
      </c>
      <c r="N11393">
        <v>1.9544444439999999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</row>
    <row r="11394" spans="1:31" x14ac:dyDescent="0.25">
      <c r="A11394">
        <v>1682458</v>
      </c>
      <c r="B11394">
        <v>1</v>
      </c>
      <c r="C11394" t="s">
        <v>80</v>
      </c>
      <c r="D11394" t="s">
        <v>88</v>
      </c>
      <c r="E11394" t="s">
        <v>140</v>
      </c>
      <c r="F11394" t="s">
        <v>31996</v>
      </c>
      <c r="G11394" t="s">
        <v>197</v>
      </c>
      <c r="H11394" t="s">
        <v>143</v>
      </c>
      <c r="I11394" t="s">
        <v>135</v>
      </c>
      <c r="J11394" t="s">
        <v>136</v>
      </c>
      <c r="K11394" t="s">
        <v>137</v>
      </c>
      <c r="L11394" t="s">
        <v>31997</v>
      </c>
      <c r="M11394" t="s">
        <v>31998</v>
      </c>
      <c r="N11394">
        <v>8.011111111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</v>
      </c>
      <c r="AC11394">
        <v>0</v>
      </c>
      <c r="AD11394">
        <v>0</v>
      </c>
      <c r="AE11394">
        <v>0</v>
      </c>
    </row>
    <row r="11395" spans="1:31" x14ac:dyDescent="0.25">
      <c r="A11395">
        <v>1686285</v>
      </c>
      <c r="B11395">
        <v>1</v>
      </c>
      <c r="C11395" t="s">
        <v>80</v>
      </c>
      <c r="D11395" t="s">
        <v>96</v>
      </c>
      <c r="E11395" t="s">
        <v>140</v>
      </c>
      <c r="F11395" t="s">
        <v>31999</v>
      </c>
      <c r="G11395" t="s">
        <v>197</v>
      </c>
      <c r="H11395" t="s">
        <v>143</v>
      </c>
      <c r="I11395" t="s">
        <v>135</v>
      </c>
      <c r="J11395" t="s">
        <v>136</v>
      </c>
      <c r="K11395" t="s">
        <v>137</v>
      </c>
      <c r="L11395" t="s">
        <v>32000</v>
      </c>
      <c r="M11395" t="s">
        <v>32001</v>
      </c>
      <c r="N11395">
        <v>8.7158333330000008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</row>
    <row r="11396" spans="1:31" x14ac:dyDescent="0.25">
      <c r="A11396">
        <v>1686371</v>
      </c>
      <c r="B11396">
        <v>1</v>
      </c>
      <c r="C11396" t="s">
        <v>80</v>
      </c>
      <c r="D11396" t="s">
        <v>83</v>
      </c>
      <c r="E11396" t="s">
        <v>146</v>
      </c>
      <c r="F11396" t="s">
        <v>32002</v>
      </c>
      <c r="G11396" t="s">
        <v>148</v>
      </c>
      <c r="H11396" t="s">
        <v>143</v>
      </c>
      <c r="I11396" t="s">
        <v>135</v>
      </c>
      <c r="J11396" t="s">
        <v>136</v>
      </c>
      <c r="K11396" t="s">
        <v>137</v>
      </c>
      <c r="L11396" t="s">
        <v>32003</v>
      </c>
      <c r="M11396" t="s">
        <v>32004</v>
      </c>
      <c r="N11396">
        <v>0.88027777699999998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</v>
      </c>
      <c r="AC11396">
        <v>0</v>
      </c>
      <c r="AD11396">
        <v>0</v>
      </c>
      <c r="AE11396">
        <v>0</v>
      </c>
    </row>
    <row r="11397" spans="1:31" x14ac:dyDescent="0.25">
      <c r="A11397">
        <v>1689288</v>
      </c>
      <c r="B11397">
        <v>1</v>
      </c>
      <c r="C11397" t="s">
        <v>81</v>
      </c>
      <c r="D11397" t="s">
        <v>113</v>
      </c>
      <c r="E11397" t="s">
        <v>146</v>
      </c>
      <c r="F11397" t="s">
        <v>32005</v>
      </c>
      <c r="G11397" t="s">
        <v>153</v>
      </c>
      <c r="H11397" t="s">
        <v>143</v>
      </c>
      <c r="I11397" t="s">
        <v>135</v>
      </c>
      <c r="J11397" t="s">
        <v>136</v>
      </c>
      <c r="K11397" t="s">
        <v>137</v>
      </c>
      <c r="L11397" t="s">
        <v>32006</v>
      </c>
      <c r="M11397" t="s">
        <v>32007</v>
      </c>
      <c r="N11397">
        <v>2.0391666659999999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</row>
    <row r="11398" spans="1:31" x14ac:dyDescent="0.25">
      <c r="A11398">
        <v>1676759</v>
      </c>
      <c r="B11398">
        <v>1</v>
      </c>
      <c r="C11398" t="s">
        <v>80</v>
      </c>
      <c r="D11398" t="s">
        <v>83</v>
      </c>
      <c r="E11398" t="s">
        <v>140</v>
      </c>
      <c r="F11398" t="s">
        <v>32008</v>
      </c>
      <c r="G11398" t="s">
        <v>197</v>
      </c>
      <c r="H11398" t="s">
        <v>143</v>
      </c>
      <c r="I11398" t="s">
        <v>135</v>
      </c>
      <c r="J11398" t="s">
        <v>136</v>
      </c>
      <c r="K11398" t="s">
        <v>137</v>
      </c>
      <c r="L11398" t="s">
        <v>32009</v>
      </c>
      <c r="M11398" t="s">
        <v>32010</v>
      </c>
      <c r="N11398">
        <v>3.2483333330000002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</row>
    <row r="11399" spans="1:31" x14ac:dyDescent="0.25">
      <c r="A11399">
        <v>1688120</v>
      </c>
      <c r="B11399">
        <v>1</v>
      </c>
      <c r="C11399" t="s">
        <v>81</v>
      </c>
      <c r="D11399" t="s">
        <v>127</v>
      </c>
      <c r="E11399" t="s">
        <v>140</v>
      </c>
      <c r="F11399" t="s">
        <v>32011</v>
      </c>
      <c r="G11399" t="s">
        <v>209</v>
      </c>
      <c r="H11399" t="s">
        <v>143</v>
      </c>
      <c r="I11399" t="s">
        <v>135</v>
      </c>
      <c r="J11399" t="s">
        <v>136</v>
      </c>
      <c r="K11399" t="s">
        <v>137</v>
      </c>
      <c r="L11399" t="s">
        <v>32012</v>
      </c>
      <c r="M11399" t="s">
        <v>32013</v>
      </c>
      <c r="N11399">
        <v>3.8275000000000001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</row>
    <row r="11400" spans="1:31" x14ac:dyDescent="0.25">
      <c r="A11400">
        <v>1688057</v>
      </c>
      <c r="B11400">
        <v>1</v>
      </c>
      <c r="C11400" t="s">
        <v>81</v>
      </c>
      <c r="D11400" t="s">
        <v>112</v>
      </c>
      <c r="E11400" t="s">
        <v>140</v>
      </c>
      <c r="F11400" t="s">
        <v>32014</v>
      </c>
      <c r="G11400" t="s">
        <v>197</v>
      </c>
      <c r="H11400" t="s">
        <v>143</v>
      </c>
      <c r="I11400" t="s">
        <v>135</v>
      </c>
      <c r="J11400" t="s">
        <v>136</v>
      </c>
      <c r="K11400" t="s">
        <v>137</v>
      </c>
      <c r="L11400" t="s">
        <v>32015</v>
      </c>
      <c r="M11400" t="s">
        <v>32016</v>
      </c>
      <c r="N11400">
        <v>2.051666666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</row>
    <row r="11401" spans="1:31" x14ac:dyDescent="0.25">
      <c r="A11401">
        <v>1674031</v>
      </c>
      <c r="B11401">
        <v>1</v>
      </c>
      <c r="C11401" t="s">
        <v>80</v>
      </c>
      <c r="D11401" t="s">
        <v>104</v>
      </c>
      <c r="E11401" t="s">
        <v>164</v>
      </c>
      <c r="F11401" t="s">
        <v>32017</v>
      </c>
      <c r="G11401" t="s">
        <v>271</v>
      </c>
      <c r="H11401" t="s">
        <v>181</v>
      </c>
      <c r="I11401" t="s">
        <v>135</v>
      </c>
      <c r="J11401" t="s">
        <v>136</v>
      </c>
      <c r="K11401" t="s">
        <v>167</v>
      </c>
      <c r="L11401" t="s">
        <v>32018</v>
      </c>
      <c r="M11401" t="s">
        <v>32019</v>
      </c>
      <c r="N11401">
        <v>8.9666666660000001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</row>
    <row r="11402" spans="1:31" x14ac:dyDescent="0.25">
      <c r="A11402">
        <v>1687748</v>
      </c>
      <c r="B11402">
        <v>1</v>
      </c>
      <c r="C11402" t="s">
        <v>80</v>
      </c>
      <c r="D11402" t="s">
        <v>82</v>
      </c>
      <c r="E11402" t="s">
        <v>140</v>
      </c>
      <c r="F11402" t="s">
        <v>32020</v>
      </c>
      <c r="G11402" t="s">
        <v>209</v>
      </c>
      <c r="H11402" t="s">
        <v>143</v>
      </c>
      <c r="I11402" t="s">
        <v>135</v>
      </c>
      <c r="J11402" t="s">
        <v>136</v>
      </c>
      <c r="K11402" t="s">
        <v>137</v>
      </c>
      <c r="L11402" t="s">
        <v>32021</v>
      </c>
      <c r="M11402" t="s">
        <v>32022</v>
      </c>
      <c r="N11402">
        <v>1.0380555549999999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1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</row>
    <row r="11403" spans="1:31" x14ac:dyDescent="0.25">
      <c r="A11403">
        <v>1685661</v>
      </c>
      <c r="B11403">
        <v>1</v>
      </c>
      <c r="C11403" t="s">
        <v>81</v>
      </c>
      <c r="D11403" t="s">
        <v>123</v>
      </c>
      <c r="E11403" t="s">
        <v>140</v>
      </c>
      <c r="F11403" t="s">
        <v>32023</v>
      </c>
      <c r="G11403" t="s">
        <v>209</v>
      </c>
      <c r="H11403" t="s">
        <v>143</v>
      </c>
      <c r="I11403" t="s">
        <v>135</v>
      </c>
      <c r="J11403" t="s">
        <v>136</v>
      </c>
      <c r="K11403" t="s">
        <v>137</v>
      </c>
      <c r="L11403" t="s">
        <v>32024</v>
      </c>
      <c r="M11403" t="s">
        <v>32025</v>
      </c>
      <c r="N11403">
        <v>2.1830555550000001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</row>
    <row r="11404" spans="1:31" x14ac:dyDescent="0.25">
      <c r="A11404">
        <v>1673447</v>
      </c>
      <c r="B11404">
        <v>1</v>
      </c>
      <c r="C11404" t="s">
        <v>80</v>
      </c>
      <c r="D11404" t="s">
        <v>83</v>
      </c>
      <c r="E11404" t="s">
        <v>140</v>
      </c>
      <c r="F11404" t="s">
        <v>32026</v>
      </c>
      <c r="G11404" t="s">
        <v>197</v>
      </c>
      <c r="H11404" t="s">
        <v>143</v>
      </c>
      <c r="I11404" t="s">
        <v>135</v>
      </c>
      <c r="J11404" t="s">
        <v>136</v>
      </c>
      <c r="K11404" t="s">
        <v>137</v>
      </c>
      <c r="L11404" t="s">
        <v>32027</v>
      </c>
      <c r="M11404" t="s">
        <v>32028</v>
      </c>
      <c r="N11404">
        <v>2.2138888880000001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</row>
    <row r="11405" spans="1:31" x14ac:dyDescent="0.25">
      <c r="A11405">
        <v>1673118</v>
      </c>
      <c r="B11405">
        <v>1</v>
      </c>
      <c r="C11405" t="s">
        <v>80</v>
      </c>
      <c r="D11405" t="s">
        <v>90</v>
      </c>
      <c r="E11405" t="s">
        <v>140</v>
      </c>
      <c r="F11405" t="s">
        <v>32029</v>
      </c>
      <c r="G11405" t="s">
        <v>209</v>
      </c>
      <c r="H11405" t="s">
        <v>143</v>
      </c>
      <c r="I11405" t="s">
        <v>135</v>
      </c>
      <c r="J11405" t="s">
        <v>136</v>
      </c>
      <c r="K11405" t="s">
        <v>137</v>
      </c>
      <c r="L11405" t="s">
        <v>32030</v>
      </c>
      <c r="M11405" t="s">
        <v>32031</v>
      </c>
      <c r="N11405">
        <v>1.381388888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2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</row>
    <row r="11406" spans="1:31" x14ac:dyDescent="0.25">
      <c r="A11406">
        <v>1684602</v>
      </c>
      <c r="B11406">
        <v>1</v>
      </c>
      <c r="C11406" t="s">
        <v>81</v>
      </c>
      <c r="D11406" t="s">
        <v>120</v>
      </c>
      <c r="E11406" t="s">
        <v>140</v>
      </c>
      <c r="F11406" t="s">
        <v>32032</v>
      </c>
      <c r="G11406" t="s">
        <v>197</v>
      </c>
      <c r="H11406" t="s">
        <v>143</v>
      </c>
      <c r="I11406" t="s">
        <v>135</v>
      </c>
      <c r="J11406" t="s">
        <v>136</v>
      </c>
      <c r="K11406" t="s">
        <v>137</v>
      </c>
      <c r="L11406" t="s">
        <v>32033</v>
      </c>
      <c r="M11406" t="s">
        <v>32034</v>
      </c>
      <c r="N11406">
        <v>2.4900000000000002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>
        <v>0</v>
      </c>
      <c r="AE11406">
        <v>0</v>
      </c>
    </row>
    <row r="11407" spans="1:31" x14ac:dyDescent="0.25">
      <c r="A11407">
        <v>1677254</v>
      </c>
      <c r="B11407">
        <v>1</v>
      </c>
      <c r="C11407" t="s">
        <v>80</v>
      </c>
      <c r="D11407" t="s">
        <v>92</v>
      </c>
      <c r="E11407" t="s">
        <v>7370</v>
      </c>
      <c r="F11407" t="s">
        <v>32035</v>
      </c>
      <c r="G11407" t="s">
        <v>389</v>
      </c>
      <c r="H11407" t="s">
        <v>143</v>
      </c>
      <c r="I11407" t="s">
        <v>135</v>
      </c>
      <c r="J11407" t="s">
        <v>3</v>
      </c>
      <c r="K11407" t="s">
        <v>137</v>
      </c>
      <c r="L11407" t="s">
        <v>32036</v>
      </c>
      <c r="M11407" t="s">
        <v>32037</v>
      </c>
      <c r="N11407">
        <v>6.6605555550000002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</row>
    <row r="11408" spans="1:31" x14ac:dyDescent="0.25">
      <c r="A11408">
        <v>1681854</v>
      </c>
      <c r="B11408">
        <v>1</v>
      </c>
      <c r="C11408" t="s">
        <v>81</v>
      </c>
      <c r="D11408" t="s">
        <v>128</v>
      </c>
      <c r="E11408" t="s">
        <v>140</v>
      </c>
      <c r="F11408" t="s">
        <v>32038</v>
      </c>
      <c r="G11408" t="s">
        <v>197</v>
      </c>
      <c r="H11408" t="s">
        <v>143</v>
      </c>
      <c r="I11408" t="s">
        <v>135</v>
      </c>
      <c r="J11408" t="s">
        <v>136</v>
      </c>
      <c r="K11408" t="s">
        <v>137</v>
      </c>
      <c r="L11408" t="s">
        <v>32039</v>
      </c>
      <c r="M11408" t="s">
        <v>32040</v>
      </c>
      <c r="N11408">
        <v>8.9952777770000001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1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</row>
    <row r="11409" spans="1:31" x14ac:dyDescent="0.25">
      <c r="A11409">
        <v>1672425</v>
      </c>
      <c r="B11409">
        <v>1</v>
      </c>
      <c r="C11409" t="s">
        <v>81</v>
      </c>
      <c r="D11409" t="s">
        <v>112</v>
      </c>
      <c r="E11409" t="s">
        <v>140</v>
      </c>
      <c r="F11409" t="s">
        <v>32041</v>
      </c>
      <c r="G11409" t="s">
        <v>240</v>
      </c>
      <c r="H11409" t="s">
        <v>143</v>
      </c>
      <c r="I11409" t="s">
        <v>135</v>
      </c>
      <c r="J11409" t="s">
        <v>136</v>
      </c>
      <c r="K11409" t="s">
        <v>137</v>
      </c>
      <c r="L11409" t="s">
        <v>32042</v>
      </c>
      <c r="M11409" t="s">
        <v>32043</v>
      </c>
      <c r="N11409">
        <v>4.3136111110000002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</row>
    <row r="11410" spans="1:31" x14ac:dyDescent="0.25">
      <c r="A11410">
        <v>1669869</v>
      </c>
      <c r="B11410">
        <v>1</v>
      </c>
      <c r="C11410" t="s">
        <v>81</v>
      </c>
      <c r="D11410" t="s">
        <v>112</v>
      </c>
      <c r="E11410" t="s">
        <v>140</v>
      </c>
      <c r="F11410" t="s">
        <v>32044</v>
      </c>
      <c r="G11410" t="s">
        <v>197</v>
      </c>
      <c r="H11410" t="s">
        <v>143</v>
      </c>
      <c r="I11410" t="s">
        <v>135</v>
      </c>
      <c r="J11410" t="s">
        <v>136</v>
      </c>
      <c r="K11410" t="s">
        <v>137</v>
      </c>
      <c r="L11410" t="s">
        <v>32045</v>
      </c>
      <c r="M11410" t="s">
        <v>32046</v>
      </c>
      <c r="N11410">
        <v>1.909444444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</row>
    <row r="11411" spans="1:31" x14ac:dyDescent="0.25">
      <c r="A11411">
        <v>1669179</v>
      </c>
      <c r="B11411">
        <v>1</v>
      </c>
      <c r="C11411" t="s">
        <v>81</v>
      </c>
      <c r="D11411" t="s">
        <v>118</v>
      </c>
      <c r="E11411" t="s">
        <v>140</v>
      </c>
      <c r="F11411" t="s">
        <v>32047</v>
      </c>
      <c r="G11411" t="s">
        <v>197</v>
      </c>
      <c r="H11411" t="s">
        <v>143</v>
      </c>
      <c r="I11411" t="s">
        <v>135</v>
      </c>
      <c r="J11411" t="s">
        <v>136</v>
      </c>
      <c r="K11411" t="s">
        <v>137</v>
      </c>
      <c r="L11411" t="s">
        <v>32048</v>
      </c>
      <c r="M11411" t="s">
        <v>32049</v>
      </c>
      <c r="N11411">
        <v>1.9416666659999999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</row>
    <row r="11412" spans="1:31" x14ac:dyDescent="0.25">
      <c r="A11412">
        <v>1687616</v>
      </c>
      <c r="B11412">
        <v>1</v>
      </c>
      <c r="C11412" t="s">
        <v>80</v>
      </c>
      <c r="D11412" t="s">
        <v>91</v>
      </c>
      <c r="E11412" t="s">
        <v>140</v>
      </c>
      <c r="F11412" t="s">
        <v>32050</v>
      </c>
      <c r="G11412" t="s">
        <v>209</v>
      </c>
      <c r="H11412" t="s">
        <v>143</v>
      </c>
      <c r="I11412" t="s">
        <v>135</v>
      </c>
      <c r="J11412" t="s">
        <v>136</v>
      </c>
      <c r="K11412" t="s">
        <v>137</v>
      </c>
      <c r="L11412" t="s">
        <v>32051</v>
      </c>
      <c r="M11412" t="s">
        <v>32052</v>
      </c>
      <c r="N11412">
        <v>1.638055555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</row>
    <row r="11413" spans="1:31" x14ac:dyDescent="0.25">
      <c r="A11413">
        <v>1675886</v>
      </c>
      <c r="B11413">
        <v>1</v>
      </c>
      <c r="C11413" t="s">
        <v>80</v>
      </c>
      <c r="D11413" t="s">
        <v>106</v>
      </c>
      <c r="E11413" t="s">
        <v>140</v>
      </c>
      <c r="F11413" t="s">
        <v>32053</v>
      </c>
      <c r="G11413" t="s">
        <v>197</v>
      </c>
      <c r="H11413" t="s">
        <v>143</v>
      </c>
      <c r="I11413" t="s">
        <v>135</v>
      </c>
      <c r="J11413" t="s">
        <v>136</v>
      </c>
      <c r="K11413" t="s">
        <v>137</v>
      </c>
      <c r="L11413" t="s">
        <v>32054</v>
      </c>
      <c r="M11413" t="s">
        <v>32055</v>
      </c>
      <c r="N11413">
        <v>2.0577777770000001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</row>
    <row r="11414" spans="1:31" x14ac:dyDescent="0.25">
      <c r="A11414">
        <v>1670593</v>
      </c>
      <c r="B11414">
        <v>1</v>
      </c>
      <c r="C11414" t="s">
        <v>80</v>
      </c>
      <c r="D11414" t="s">
        <v>105</v>
      </c>
      <c r="E11414" t="s">
        <v>131</v>
      </c>
      <c r="F11414" t="s">
        <v>32056</v>
      </c>
      <c r="G11414" t="s">
        <v>161</v>
      </c>
      <c r="H11414" t="s">
        <v>134</v>
      </c>
      <c r="I11414" t="s">
        <v>135</v>
      </c>
      <c r="J11414" t="s">
        <v>136</v>
      </c>
      <c r="K11414" t="s">
        <v>137</v>
      </c>
      <c r="L11414" t="s">
        <v>32057</v>
      </c>
      <c r="M11414" t="s">
        <v>32058</v>
      </c>
      <c r="N11414">
        <v>1.6530555549999999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</row>
    <row r="11415" spans="1:31" x14ac:dyDescent="0.25">
      <c r="A11415">
        <v>1671054</v>
      </c>
      <c r="B11415">
        <v>1</v>
      </c>
      <c r="C11415" t="s">
        <v>80</v>
      </c>
      <c r="D11415" t="s">
        <v>94</v>
      </c>
      <c r="E11415" t="s">
        <v>140</v>
      </c>
      <c r="F11415" t="s">
        <v>32059</v>
      </c>
      <c r="G11415" t="s">
        <v>197</v>
      </c>
      <c r="H11415" t="s">
        <v>143</v>
      </c>
      <c r="I11415" t="s">
        <v>135</v>
      </c>
      <c r="J11415" t="s">
        <v>136</v>
      </c>
      <c r="K11415" t="s">
        <v>137</v>
      </c>
      <c r="L11415" t="s">
        <v>32060</v>
      </c>
      <c r="M11415" t="s">
        <v>32061</v>
      </c>
      <c r="N11415">
        <v>3.7222222220000001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</row>
    <row r="11416" spans="1:31" x14ac:dyDescent="0.25">
      <c r="A11416">
        <v>1671887</v>
      </c>
      <c r="B11416">
        <v>1</v>
      </c>
      <c r="C11416" t="s">
        <v>80</v>
      </c>
      <c r="D11416" t="s">
        <v>99</v>
      </c>
      <c r="E11416" t="s">
        <v>140</v>
      </c>
      <c r="F11416" t="s">
        <v>32062</v>
      </c>
      <c r="G11416" t="s">
        <v>197</v>
      </c>
      <c r="H11416" t="s">
        <v>143</v>
      </c>
      <c r="I11416" t="s">
        <v>135</v>
      </c>
      <c r="J11416" t="s">
        <v>136</v>
      </c>
      <c r="K11416" t="s">
        <v>137</v>
      </c>
      <c r="L11416" t="s">
        <v>32063</v>
      </c>
      <c r="M11416" t="s">
        <v>32064</v>
      </c>
      <c r="N11416">
        <v>4.8955555549999996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1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</row>
    <row r="11417" spans="1:31" x14ac:dyDescent="0.25">
      <c r="A11417">
        <v>1684871</v>
      </c>
      <c r="B11417">
        <v>1</v>
      </c>
      <c r="C11417" t="s">
        <v>80</v>
      </c>
      <c r="D11417" t="s">
        <v>110</v>
      </c>
      <c r="E11417" t="s">
        <v>140</v>
      </c>
      <c r="F11417" t="s">
        <v>32065</v>
      </c>
      <c r="G11417" t="s">
        <v>197</v>
      </c>
      <c r="H11417" t="s">
        <v>143</v>
      </c>
      <c r="I11417" t="s">
        <v>135</v>
      </c>
      <c r="J11417" t="s">
        <v>136</v>
      </c>
      <c r="K11417" t="s">
        <v>137</v>
      </c>
      <c r="L11417" t="s">
        <v>32066</v>
      </c>
      <c r="M11417" t="s">
        <v>32067</v>
      </c>
      <c r="N11417">
        <v>1.745833333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</row>
    <row r="11418" spans="1:31" x14ac:dyDescent="0.25">
      <c r="A11418">
        <v>1688037</v>
      </c>
      <c r="B11418">
        <v>1</v>
      </c>
      <c r="C11418" t="s">
        <v>80</v>
      </c>
      <c r="D11418" t="s">
        <v>91</v>
      </c>
      <c r="E11418" t="s">
        <v>140</v>
      </c>
      <c r="F11418" t="s">
        <v>32068</v>
      </c>
      <c r="G11418" t="s">
        <v>197</v>
      </c>
      <c r="H11418" t="s">
        <v>143</v>
      </c>
      <c r="I11418" t="s">
        <v>135</v>
      </c>
      <c r="J11418" t="s">
        <v>136</v>
      </c>
      <c r="K11418" t="s">
        <v>137</v>
      </c>
      <c r="L11418" t="s">
        <v>32069</v>
      </c>
      <c r="M11418" t="s">
        <v>32070</v>
      </c>
      <c r="N11418">
        <v>6.5883333329999996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</row>
    <row r="11419" spans="1:31" x14ac:dyDescent="0.25">
      <c r="A11419">
        <v>1671306</v>
      </c>
      <c r="B11419">
        <v>1</v>
      </c>
      <c r="C11419" t="s">
        <v>80</v>
      </c>
      <c r="D11419" t="s">
        <v>82</v>
      </c>
      <c r="E11419" t="s">
        <v>140</v>
      </c>
      <c r="F11419" t="s">
        <v>32071</v>
      </c>
      <c r="G11419" t="s">
        <v>209</v>
      </c>
      <c r="H11419" t="s">
        <v>143</v>
      </c>
      <c r="I11419" t="s">
        <v>135</v>
      </c>
      <c r="J11419" t="s">
        <v>136</v>
      </c>
      <c r="K11419" t="s">
        <v>137</v>
      </c>
      <c r="L11419" t="s">
        <v>32072</v>
      </c>
      <c r="M11419" t="s">
        <v>32073</v>
      </c>
      <c r="N11419">
        <v>12.895833333000001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</row>
    <row r="11420" spans="1:31" x14ac:dyDescent="0.25">
      <c r="A11420">
        <v>1678817</v>
      </c>
      <c r="B11420">
        <v>1</v>
      </c>
      <c r="C11420" t="s">
        <v>80</v>
      </c>
      <c r="D11420" t="s">
        <v>110</v>
      </c>
      <c r="E11420" t="s">
        <v>151</v>
      </c>
      <c r="F11420" t="s">
        <v>32074</v>
      </c>
      <c r="G11420" t="s">
        <v>153</v>
      </c>
      <c r="H11420" t="s">
        <v>143</v>
      </c>
      <c r="I11420" t="s">
        <v>135</v>
      </c>
      <c r="J11420" t="s">
        <v>136</v>
      </c>
      <c r="K11420" t="s">
        <v>137</v>
      </c>
      <c r="L11420" t="s">
        <v>32075</v>
      </c>
      <c r="M11420" t="s">
        <v>32076</v>
      </c>
      <c r="N11420">
        <v>3.9794444439999999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</row>
    <row r="11421" spans="1:31" x14ac:dyDescent="0.25">
      <c r="A11421">
        <v>1670688</v>
      </c>
      <c r="B11421">
        <v>1</v>
      </c>
      <c r="C11421" t="s">
        <v>80</v>
      </c>
      <c r="D11421" t="s">
        <v>94</v>
      </c>
      <c r="E11421" t="s">
        <v>140</v>
      </c>
      <c r="F11421" t="s">
        <v>32077</v>
      </c>
      <c r="G11421" t="s">
        <v>209</v>
      </c>
      <c r="H11421" t="s">
        <v>143</v>
      </c>
      <c r="I11421" t="s">
        <v>135</v>
      </c>
      <c r="J11421" t="s">
        <v>136</v>
      </c>
      <c r="K11421" t="s">
        <v>137</v>
      </c>
      <c r="L11421" t="s">
        <v>32078</v>
      </c>
      <c r="M11421" t="s">
        <v>32079</v>
      </c>
      <c r="N11421">
        <v>3.2116666660000002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</row>
    <row r="11422" spans="1:31" x14ac:dyDescent="0.25">
      <c r="A11422">
        <v>1674057</v>
      </c>
      <c r="B11422">
        <v>1</v>
      </c>
      <c r="C11422" t="s">
        <v>80</v>
      </c>
      <c r="D11422" t="s">
        <v>106</v>
      </c>
      <c r="E11422" t="s">
        <v>179</v>
      </c>
      <c r="F11422" t="s">
        <v>32080</v>
      </c>
      <c r="G11422" t="s">
        <v>161</v>
      </c>
      <c r="H11422" t="s">
        <v>181</v>
      </c>
      <c r="I11422" t="s">
        <v>135</v>
      </c>
      <c r="J11422" t="s">
        <v>136</v>
      </c>
      <c r="K11422" t="s">
        <v>137</v>
      </c>
      <c r="L11422" t="s">
        <v>32081</v>
      </c>
      <c r="M11422" t="s">
        <v>32082</v>
      </c>
      <c r="N11422">
        <v>1.132777777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</row>
    <row r="11423" spans="1:31" x14ac:dyDescent="0.25">
      <c r="A11423">
        <v>1670857</v>
      </c>
      <c r="B11423">
        <v>1</v>
      </c>
      <c r="C11423" t="s">
        <v>80</v>
      </c>
      <c r="D11423" t="s">
        <v>82</v>
      </c>
      <c r="E11423" t="s">
        <v>140</v>
      </c>
      <c r="F11423" t="s">
        <v>32071</v>
      </c>
      <c r="G11423" t="s">
        <v>209</v>
      </c>
      <c r="H11423" t="s">
        <v>143</v>
      </c>
      <c r="I11423" t="s">
        <v>135</v>
      </c>
      <c r="J11423" t="s">
        <v>136</v>
      </c>
      <c r="K11423" t="s">
        <v>137</v>
      </c>
      <c r="L11423" t="s">
        <v>32083</v>
      </c>
      <c r="M11423" t="s">
        <v>32084</v>
      </c>
      <c r="N11423">
        <v>2.9044444440000001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</row>
    <row r="11424" spans="1:31" x14ac:dyDescent="0.25">
      <c r="A11424">
        <v>1669546</v>
      </c>
      <c r="B11424">
        <v>1</v>
      </c>
      <c r="C11424" t="s">
        <v>81</v>
      </c>
      <c r="D11424" t="s">
        <v>112</v>
      </c>
      <c r="E11424" t="s">
        <v>140</v>
      </c>
      <c r="F11424" t="s">
        <v>32085</v>
      </c>
      <c r="G11424" t="s">
        <v>197</v>
      </c>
      <c r="H11424" t="s">
        <v>143</v>
      </c>
      <c r="I11424" t="s">
        <v>135</v>
      </c>
      <c r="J11424" t="s">
        <v>136</v>
      </c>
      <c r="K11424" t="s">
        <v>137</v>
      </c>
      <c r="L11424" t="s">
        <v>32086</v>
      </c>
      <c r="M11424" t="s">
        <v>32087</v>
      </c>
      <c r="N11424">
        <v>2.7308333330000001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</row>
    <row r="11425" spans="1:31" x14ac:dyDescent="0.25">
      <c r="A11425">
        <v>1674578</v>
      </c>
      <c r="B11425">
        <v>1</v>
      </c>
      <c r="C11425" t="s">
        <v>80</v>
      </c>
      <c r="D11425" t="s">
        <v>83</v>
      </c>
      <c r="E11425" t="s">
        <v>146</v>
      </c>
      <c r="F11425" t="s">
        <v>32088</v>
      </c>
      <c r="G11425" t="s">
        <v>153</v>
      </c>
      <c r="H11425" t="s">
        <v>143</v>
      </c>
      <c r="I11425" t="s">
        <v>135</v>
      </c>
      <c r="J11425" t="s">
        <v>136</v>
      </c>
      <c r="K11425" t="s">
        <v>137</v>
      </c>
      <c r="L11425" t="s">
        <v>32089</v>
      </c>
      <c r="M11425" t="s">
        <v>32090</v>
      </c>
      <c r="N11425">
        <v>1.5336111109999999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</row>
    <row r="11426" spans="1:31" x14ac:dyDescent="0.25">
      <c r="A11426">
        <v>1672328</v>
      </c>
      <c r="B11426">
        <v>1</v>
      </c>
      <c r="C11426" t="s">
        <v>80</v>
      </c>
      <c r="D11426" t="s">
        <v>94</v>
      </c>
      <c r="E11426" t="s">
        <v>140</v>
      </c>
      <c r="F11426" t="s">
        <v>32091</v>
      </c>
      <c r="G11426" t="s">
        <v>142</v>
      </c>
      <c r="H11426" t="s">
        <v>143</v>
      </c>
      <c r="I11426" t="s">
        <v>135</v>
      </c>
      <c r="J11426" t="s">
        <v>136</v>
      </c>
      <c r="K11426" t="s">
        <v>137</v>
      </c>
      <c r="L11426" t="s">
        <v>32092</v>
      </c>
      <c r="M11426" t="s">
        <v>32093</v>
      </c>
      <c r="N11426">
        <v>3.2991666660000001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</row>
    <row r="11427" spans="1:31" x14ac:dyDescent="0.25">
      <c r="A11427">
        <v>1680884</v>
      </c>
      <c r="B11427">
        <v>1</v>
      </c>
      <c r="C11427" t="s">
        <v>80</v>
      </c>
      <c r="D11427" t="s">
        <v>97</v>
      </c>
      <c r="E11427" t="s">
        <v>140</v>
      </c>
      <c r="F11427" t="s">
        <v>32094</v>
      </c>
      <c r="G11427" t="s">
        <v>197</v>
      </c>
      <c r="H11427" t="s">
        <v>143</v>
      </c>
      <c r="I11427" t="s">
        <v>135</v>
      </c>
      <c r="J11427" t="s">
        <v>136</v>
      </c>
      <c r="K11427" t="s">
        <v>137</v>
      </c>
      <c r="L11427" t="s">
        <v>32095</v>
      </c>
      <c r="M11427" t="s">
        <v>32096</v>
      </c>
      <c r="N11427">
        <v>20.335833333</v>
      </c>
      <c r="O11427">
        <v>0</v>
      </c>
      <c r="P11427">
        <v>1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</row>
    <row r="11428" spans="1:31" x14ac:dyDescent="0.25">
      <c r="A11428">
        <v>1685172</v>
      </c>
      <c r="B11428">
        <v>1</v>
      </c>
      <c r="C11428" t="s">
        <v>80</v>
      </c>
      <c r="D11428" t="s">
        <v>91</v>
      </c>
      <c r="E11428" t="s">
        <v>140</v>
      </c>
      <c r="F11428" t="s">
        <v>32097</v>
      </c>
      <c r="G11428" t="s">
        <v>197</v>
      </c>
      <c r="H11428" t="s">
        <v>143</v>
      </c>
      <c r="I11428" t="s">
        <v>135</v>
      </c>
      <c r="J11428" t="s">
        <v>136</v>
      </c>
      <c r="K11428" t="s">
        <v>137</v>
      </c>
      <c r="L11428" t="s">
        <v>32098</v>
      </c>
      <c r="M11428" t="s">
        <v>32099</v>
      </c>
      <c r="N11428">
        <v>0.79277777699999996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</row>
    <row r="11429" spans="1:31" x14ac:dyDescent="0.25">
      <c r="A11429">
        <v>1669311</v>
      </c>
      <c r="B11429">
        <v>1</v>
      </c>
      <c r="C11429" t="s">
        <v>80</v>
      </c>
      <c r="D11429" t="s">
        <v>86</v>
      </c>
      <c r="E11429" t="s">
        <v>151</v>
      </c>
      <c r="F11429" t="s">
        <v>32100</v>
      </c>
      <c r="G11429" t="s">
        <v>153</v>
      </c>
      <c r="H11429" t="s">
        <v>143</v>
      </c>
      <c r="I11429" t="s">
        <v>135</v>
      </c>
      <c r="J11429" t="s">
        <v>136</v>
      </c>
      <c r="K11429" t="s">
        <v>137</v>
      </c>
      <c r="L11429" t="s">
        <v>32101</v>
      </c>
      <c r="M11429" t="s">
        <v>32102</v>
      </c>
      <c r="N11429">
        <v>1.881388888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</row>
    <row r="11430" spans="1:31" x14ac:dyDescent="0.25">
      <c r="A11430">
        <v>1687751</v>
      </c>
      <c r="B11430">
        <v>1</v>
      </c>
      <c r="C11430" t="s">
        <v>81</v>
      </c>
      <c r="D11430" t="s">
        <v>118</v>
      </c>
      <c r="E11430" t="s">
        <v>140</v>
      </c>
      <c r="F11430" t="s">
        <v>32103</v>
      </c>
      <c r="G11430" t="s">
        <v>197</v>
      </c>
      <c r="H11430" t="s">
        <v>143</v>
      </c>
      <c r="I11430" t="s">
        <v>135</v>
      </c>
      <c r="J11430" t="s">
        <v>136</v>
      </c>
      <c r="K11430" t="s">
        <v>137</v>
      </c>
      <c r="L11430" t="s">
        <v>32104</v>
      </c>
      <c r="M11430" t="s">
        <v>32105</v>
      </c>
      <c r="N11430">
        <v>1.001944444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</row>
    <row r="11431" spans="1:31" x14ac:dyDescent="0.25">
      <c r="A11431">
        <v>1688833</v>
      </c>
      <c r="B11431">
        <v>1</v>
      </c>
      <c r="C11431" t="s">
        <v>81</v>
      </c>
      <c r="D11431" t="s">
        <v>112</v>
      </c>
      <c r="E11431" t="s">
        <v>159</v>
      </c>
      <c r="F11431" t="s">
        <v>32106</v>
      </c>
      <c r="G11431" t="s">
        <v>133</v>
      </c>
      <c r="H11431" t="s">
        <v>134</v>
      </c>
      <c r="I11431" t="s">
        <v>135</v>
      </c>
      <c r="J11431" t="s">
        <v>136</v>
      </c>
      <c r="K11431" t="s">
        <v>137</v>
      </c>
      <c r="L11431" t="s">
        <v>32107</v>
      </c>
      <c r="M11431" t="s">
        <v>32108</v>
      </c>
      <c r="N11431">
        <v>0.99444444399999998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</row>
    <row r="11432" spans="1:31" x14ac:dyDescent="0.25">
      <c r="A11432">
        <v>1688269</v>
      </c>
      <c r="B11432">
        <v>1</v>
      </c>
      <c r="C11432" t="s">
        <v>80</v>
      </c>
      <c r="D11432" t="s">
        <v>106</v>
      </c>
      <c r="E11432" t="s">
        <v>140</v>
      </c>
      <c r="F11432" t="s">
        <v>32109</v>
      </c>
      <c r="G11432" t="s">
        <v>197</v>
      </c>
      <c r="H11432" t="s">
        <v>143</v>
      </c>
      <c r="I11432" t="s">
        <v>135</v>
      </c>
      <c r="J11432" t="s">
        <v>136</v>
      </c>
      <c r="K11432" t="s">
        <v>137</v>
      </c>
      <c r="L11432" t="s">
        <v>32110</v>
      </c>
      <c r="M11432" t="s">
        <v>32111</v>
      </c>
      <c r="N11432">
        <v>1.3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</row>
    <row r="11433" spans="1:31" x14ac:dyDescent="0.25">
      <c r="A11433">
        <v>1687422</v>
      </c>
      <c r="B11433">
        <v>1</v>
      </c>
      <c r="C11433" t="s">
        <v>80</v>
      </c>
      <c r="D11433" t="s">
        <v>96</v>
      </c>
      <c r="E11433" t="s">
        <v>140</v>
      </c>
      <c r="F11433" t="s">
        <v>32112</v>
      </c>
      <c r="G11433" t="s">
        <v>197</v>
      </c>
      <c r="H11433" t="s">
        <v>143</v>
      </c>
      <c r="I11433" t="s">
        <v>135</v>
      </c>
      <c r="J11433" t="s">
        <v>136</v>
      </c>
      <c r="K11433" t="s">
        <v>137</v>
      </c>
      <c r="L11433" t="s">
        <v>32113</v>
      </c>
      <c r="M11433" t="s">
        <v>32114</v>
      </c>
      <c r="N11433">
        <v>7.2541666659999997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1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</row>
    <row r="11434" spans="1:31" x14ac:dyDescent="0.25">
      <c r="A11434">
        <v>1682636</v>
      </c>
      <c r="B11434">
        <v>1</v>
      </c>
      <c r="C11434" t="s">
        <v>80</v>
      </c>
      <c r="D11434" t="s">
        <v>83</v>
      </c>
      <c r="E11434" t="s">
        <v>146</v>
      </c>
      <c r="F11434" t="s">
        <v>32115</v>
      </c>
      <c r="G11434" t="s">
        <v>4231</v>
      </c>
      <c r="H11434" t="s">
        <v>143</v>
      </c>
      <c r="I11434" t="s">
        <v>135</v>
      </c>
      <c r="J11434" t="s">
        <v>136</v>
      </c>
      <c r="K11434" t="s">
        <v>137</v>
      </c>
      <c r="L11434" t="s">
        <v>32116</v>
      </c>
      <c r="M11434" t="s">
        <v>32117</v>
      </c>
      <c r="N11434">
        <v>1.0121277769999999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</row>
    <row r="11435" spans="1:31" x14ac:dyDescent="0.25">
      <c r="A11435">
        <v>1669317</v>
      </c>
      <c r="B11435">
        <v>1</v>
      </c>
      <c r="C11435" t="s">
        <v>80</v>
      </c>
      <c r="D11435" t="s">
        <v>103</v>
      </c>
      <c r="E11435" t="s">
        <v>7370</v>
      </c>
      <c r="F11435" t="s">
        <v>32118</v>
      </c>
      <c r="G11435" t="s">
        <v>389</v>
      </c>
      <c r="H11435" t="s">
        <v>143</v>
      </c>
      <c r="I11435" t="s">
        <v>135</v>
      </c>
      <c r="J11435" t="s">
        <v>136</v>
      </c>
      <c r="K11435" t="s">
        <v>137</v>
      </c>
      <c r="L11435" t="s">
        <v>32119</v>
      </c>
      <c r="M11435" t="s">
        <v>32120</v>
      </c>
      <c r="N11435">
        <v>4.9013888879999996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</row>
    <row r="11436" spans="1:31" x14ac:dyDescent="0.25">
      <c r="A11436">
        <v>1671727</v>
      </c>
      <c r="B11436">
        <v>1</v>
      </c>
      <c r="C11436" t="s">
        <v>81</v>
      </c>
      <c r="D11436" t="s">
        <v>117</v>
      </c>
      <c r="E11436" t="s">
        <v>179</v>
      </c>
      <c r="F11436" t="s">
        <v>32121</v>
      </c>
      <c r="G11436" t="s">
        <v>281</v>
      </c>
      <c r="H11436" t="s">
        <v>134</v>
      </c>
      <c r="I11436" t="s">
        <v>135</v>
      </c>
      <c r="J11436" t="s">
        <v>136</v>
      </c>
      <c r="K11436" t="s">
        <v>167</v>
      </c>
      <c r="L11436" t="s">
        <v>32122</v>
      </c>
      <c r="M11436" t="s">
        <v>8766</v>
      </c>
      <c r="N11436">
        <v>5.8677777769999997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</row>
    <row r="11437" spans="1:31" x14ac:dyDescent="0.25">
      <c r="A11437">
        <v>1670645</v>
      </c>
      <c r="B11437">
        <v>1</v>
      </c>
      <c r="C11437" t="s">
        <v>80</v>
      </c>
      <c r="D11437" t="s">
        <v>110</v>
      </c>
      <c r="E11437" t="s">
        <v>146</v>
      </c>
      <c r="F11437" t="s">
        <v>32123</v>
      </c>
      <c r="G11437" t="s">
        <v>153</v>
      </c>
      <c r="H11437" t="s">
        <v>143</v>
      </c>
      <c r="I11437" t="s">
        <v>135</v>
      </c>
      <c r="J11437" t="s">
        <v>136</v>
      </c>
      <c r="K11437" t="s">
        <v>137</v>
      </c>
      <c r="L11437" t="s">
        <v>32124</v>
      </c>
      <c r="M11437" t="s">
        <v>32125</v>
      </c>
      <c r="N11437">
        <v>6.5836111109999997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</row>
    <row r="11438" spans="1:31" x14ac:dyDescent="0.25">
      <c r="A11438">
        <v>1686918</v>
      </c>
      <c r="B11438">
        <v>1</v>
      </c>
      <c r="C11438" t="s">
        <v>80</v>
      </c>
      <c r="D11438" t="s">
        <v>101</v>
      </c>
      <c r="E11438" t="s">
        <v>140</v>
      </c>
      <c r="F11438" t="s">
        <v>31972</v>
      </c>
      <c r="G11438" t="s">
        <v>389</v>
      </c>
      <c r="H11438" t="s">
        <v>143</v>
      </c>
      <c r="I11438" t="s">
        <v>135</v>
      </c>
      <c r="J11438" t="s">
        <v>136</v>
      </c>
      <c r="K11438" t="s">
        <v>137</v>
      </c>
      <c r="L11438" t="s">
        <v>32126</v>
      </c>
      <c r="M11438" t="s">
        <v>32127</v>
      </c>
      <c r="N11438">
        <v>4.8211111109999996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</row>
    <row r="11439" spans="1:31" x14ac:dyDescent="0.25">
      <c r="A11439">
        <v>1686091</v>
      </c>
      <c r="B11439">
        <v>1</v>
      </c>
      <c r="C11439" t="s">
        <v>80</v>
      </c>
      <c r="D11439" t="s">
        <v>103</v>
      </c>
      <c r="E11439" t="s">
        <v>140</v>
      </c>
      <c r="F11439" t="s">
        <v>32128</v>
      </c>
      <c r="G11439" t="s">
        <v>142</v>
      </c>
      <c r="H11439" t="s">
        <v>143</v>
      </c>
      <c r="I11439" t="s">
        <v>135</v>
      </c>
      <c r="J11439" t="s">
        <v>136</v>
      </c>
      <c r="K11439" t="s">
        <v>137</v>
      </c>
      <c r="L11439" t="s">
        <v>32129</v>
      </c>
      <c r="M11439" t="s">
        <v>32130</v>
      </c>
      <c r="N11439">
        <v>4.2324999999999999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</row>
    <row r="11440" spans="1:31" x14ac:dyDescent="0.25">
      <c r="A11440">
        <v>1679450</v>
      </c>
      <c r="B11440">
        <v>1</v>
      </c>
      <c r="C11440" t="s">
        <v>80</v>
      </c>
      <c r="D11440" t="s">
        <v>92</v>
      </c>
      <c r="E11440" t="s">
        <v>140</v>
      </c>
      <c r="F11440" t="s">
        <v>32131</v>
      </c>
      <c r="G11440" t="s">
        <v>197</v>
      </c>
      <c r="H11440" t="s">
        <v>143</v>
      </c>
      <c r="I11440" t="s">
        <v>135</v>
      </c>
      <c r="J11440" t="s">
        <v>136</v>
      </c>
      <c r="K11440" t="s">
        <v>137</v>
      </c>
      <c r="L11440" t="s">
        <v>677</v>
      </c>
      <c r="M11440" t="s">
        <v>32132</v>
      </c>
      <c r="N11440">
        <v>1.7555555549999999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</row>
    <row r="11441" spans="1:31" x14ac:dyDescent="0.25">
      <c r="A11441">
        <v>1680761</v>
      </c>
      <c r="B11441">
        <v>1</v>
      </c>
      <c r="C11441" t="s">
        <v>80</v>
      </c>
      <c r="D11441" t="s">
        <v>83</v>
      </c>
      <c r="E11441" t="s">
        <v>146</v>
      </c>
      <c r="F11441" t="s">
        <v>32002</v>
      </c>
      <c r="G11441" t="s">
        <v>148</v>
      </c>
      <c r="H11441" t="s">
        <v>143</v>
      </c>
      <c r="I11441" t="s">
        <v>135</v>
      </c>
      <c r="J11441" t="s">
        <v>136</v>
      </c>
      <c r="K11441" t="s">
        <v>137</v>
      </c>
      <c r="L11441" t="s">
        <v>32133</v>
      </c>
      <c r="M11441" t="s">
        <v>32134</v>
      </c>
      <c r="N11441">
        <v>7.1544444440000001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</row>
    <row r="11442" spans="1:31" x14ac:dyDescent="0.25">
      <c r="A11442">
        <v>1687754</v>
      </c>
      <c r="B11442">
        <v>1</v>
      </c>
      <c r="C11442" t="s">
        <v>81</v>
      </c>
      <c r="D11442" t="s">
        <v>120</v>
      </c>
      <c r="E11442" t="s">
        <v>140</v>
      </c>
      <c r="F11442" t="s">
        <v>32135</v>
      </c>
      <c r="G11442" t="s">
        <v>142</v>
      </c>
      <c r="H11442" t="s">
        <v>143</v>
      </c>
      <c r="I11442" t="s">
        <v>135</v>
      </c>
      <c r="J11442" t="s">
        <v>136</v>
      </c>
      <c r="K11442" t="s">
        <v>137</v>
      </c>
      <c r="L11442" t="s">
        <v>32136</v>
      </c>
      <c r="M11442" t="s">
        <v>32137</v>
      </c>
      <c r="N11442">
        <v>1.4530555549999999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1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</row>
    <row r="11443" spans="1:31" x14ac:dyDescent="0.25">
      <c r="A11443">
        <v>1669274</v>
      </c>
      <c r="B11443">
        <v>1</v>
      </c>
      <c r="C11443" t="s">
        <v>80</v>
      </c>
      <c r="D11443" t="s">
        <v>97</v>
      </c>
      <c r="E11443" t="s">
        <v>140</v>
      </c>
      <c r="F11443" t="s">
        <v>32138</v>
      </c>
      <c r="G11443" t="s">
        <v>197</v>
      </c>
      <c r="H11443" t="s">
        <v>143</v>
      </c>
      <c r="I11443" t="s">
        <v>135</v>
      </c>
      <c r="J11443" t="s">
        <v>136</v>
      </c>
      <c r="K11443" t="s">
        <v>137</v>
      </c>
      <c r="L11443" t="s">
        <v>32139</v>
      </c>
      <c r="M11443" t="s">
        <v>32140</v>
      </c>
      <c r="N11443">
        <v>9.6761111110000009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</row>
    <row r="11444" spans="1:31" x14ac:dyDescent="0.25">
      <c r="A11444">
        <v>1673078</v>
      </c>
      <c r="B11444">
        <v>1</v>
      </c>
      <c r="C11444" t="s">
        <v>80</v>
      </c>
      <c r="D11444" t="s">
        <v>96</v>
      </c>
      <c r="E11444" t="s">
        <v>140</v>
      </c>
      <c r="F11444" t="s">
        <v>32141</v>
      </c>
      <c r="G11444" t="s">
        <v>197</v>
      </c>
      <c r="H11444" t="s">
        <v>143</v>
      </c>
      <c r="I11444" t="s">
        <v>135</v>
      </c>
      <c r="J11444" t="s">
        <v>136</v>
      </c>
      <c r="K11444" t="s">
        <v>137</v>
      </c>
      <c r="L11444" t="s">
        <v>32142</v>
      </c>
      <c r="M11444" t="s">
        <v>32143</v>
      </c>
      <c r="N11444">
        <v>4.9938888879999999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</row>
    <row r="11445" spans="1:31" x14ac:dyDescent="0.25">
      <c r="A11445">
        <v>1670067</v>
      </c>
      <c r="B11445">
        <v>1</v>
      </c>
      <c r="C11445" t="s">
        <v>80</v>
      </c>
      <c r="D11445" t="s">
        <v>105</v>
      </c>
      <c r="E11445" t="s">
        <v>140</v>
      </c>
      <c r="F11445" t="s">
        <v>32144</v>
      </c>
      <c r="G11445" t="s">
        <v>209</v>
      </c>
      <c r="H11445" t="s">
        <v>143</v>
      </c>
      <c r="I11445" t="s">
        <v>135</v>
      </c>
      <c r="J11445" t="s">
        <v>136</v>
      </c>
      <c r="K11445" t="s">
        <v>137</v>
      </c>
      <c r="L11445" t="s">
        <v>32145</v>
      </c>
      <c r="M11445" t="s">
        <v>32146</v>
      </c>
      <c r="N11445">
        <v>2.2725</v>
      </c>
      <c r="O11445">
        <v>0</v>
      </c>
      <c r="P11445">
        <v>1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</row>
    <row r="11446" spans="1:31" x14ac:dyDescent="0.25">
      <c r="A11446">
        <v>1678448</v>
      </c>
      <c r="B11446">
        <v>1</v>
      </c>
      <c r="C11446" t="s">
        <v>80</v>
      </c>
      <c r="D11446" t="s">
        <v>87</v>
      </c>
      <c r="E11446" t="s">
        <v>159</v>
      </c>
      <c r="F11446" t="s">
        <v>32147</v>
      </c>
      <c r="G11446" t="s">
        <v>281</v>
      </c>
      <c r="H11446" t="s">
        <v>134</v>
      </c>
      <c r="I11446" t="s">
        <v>135</v>
      </c>
      <c r="J11446" t="s">
        <v>136</v>
      </c>
      <c r="K11446" t="s">
        <v>167</v>
      </c>
      <c r="L11446" t="s">
        <v>32148</v>
      </c>
      <c r="M11446" t="s">
        <v>32149</v>
      </c>
      <c r="N11446">
        <v>3.4188536109999998</v>
      </c>
      <c r="O11446">
        <v>0</v>
      </c>
      <c r="P11446">
        <v>0</v>
      </c>
      <c r="Q11446">
        <v>0</v>
      </c>
      <c r="R11446">
        <v>0</v>
      </c>
      <c r="S11446">
        <v>1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</row>
    <row r="11447" spans="1:31" x14ac:dyDescent="0.25">
      <c r="A11447">
        <v>1669314</v>
      </c>
      <c r="B11447">
        <v>1</v>
      </c>
      <c r="C11447" t="s">
        <v>81</v>
      </c>
      <c r="D11447" t="s">
        <v>118</v>
      </c>
      <c r="E11447" t="s">
        <v>140</v>
      </c>
      <c r="F11447" t="s">
        <v>32150</v>
      </c>
      <c r="G11447" t="s">
        <v>142</v>
      </c>
      <c r="H11447" t="s">
        <v>143</v>
      </c>
      <c r="I11447" t="s">
        <v>135</v>
      </c>
      <c r="J11447" t="s">
        <v>136</v>
      </c>
      <c r="K11447" t="s">
        <v>137</v>
      </c>
      <c r="L11447" t="s">
        <v>32151</v>
      </c>
      <c r="M11447" t="s">
        <v>32152</v>
      </c>
      <c r="N11447">
        <v>1.041388888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1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>
        <v>0</v>
      </c>
      <c r="AE11447">
        <v>0</v>
      </c>
    </row>
    <row r="11448" spans="1:31" x14ac:dyDescent="0.25">
      <c r="A11448">
        <v>1676888</v>
      </c>
      <c r="B11448">
        <v>1</v>
      </c>
      <c r="C11448" t="s">
        <v>80</v>
      </c>
      <c r="D11448" t="s">
        <v>84</v>
      </c>
      <c r="E11448" t="s">
        <v>140</v>
      </c>
      <c r="F11448" t="s">
        <v>32153</v>
      </c>
      <c r="G11448" t="s">
        <v>197</v>
      </c>
      <c r="H11448" t="s">
        <v>143</v>
      </c>
      <c r="I11448" t="s">
        <v>135</v>
      </c>
      <c r="J11448" t="s">
        <v>136</v>
      </c>
      <c r="K11448" t="s">
        <v>137</v>
      </c>
      <c r="L11448" t="s">
        <v>32154</v>
      </c>
      <c r="M11448" t="s">
        <v>32155</v>
      </c>
      <c r="N11448">
        <v>1.498888888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0</v>
      </c>
      <c r="AE11448">
        <v>0</v>
      </c>
    </row>
    <row r="11449" spans="1:31" x14ac:dyDescent="0.25">
      <c r="A11449">
        <v>1683921</v>
      </c>
      <c r="B11449">
        <v>1</v>
      </c>
      <c r="C11449" t="s">
        <v>80</v>
      </c>
      <c r="D11449" t="s">
        <v>111</v>
      </c>
      <c r="E11449" t="s">
        <v>146</v>
      </c>
      <c r="F11449" t="s">
        <v>32156</v>
      </c>
      <c r="G11449" t="s">
        <v>209</v>
      </c>
      <c r="H11449" t="s">
        <v>143</v>
      </c>
      <c r="I11449" t="s">
        <v>135</v>
      </c>
      <c r="J11449" t="s">
        <v>136</v>
      </c>
      <c r="K11449" t="s">
        <v>137</v>
      </c>
      <c r="L11449" t="s">
        <v>32157</v>
      </c>
      <c r="M11449" t="s">
        <v>32158</v>
      </c>
      <c r="N11449">
        <v>1.2894444439999999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</row>
    <row r="11450" spans="1:31" x14ac:dyDescent="0.25">
      <c r="A11450">
        <v>1670851</v>
      </c>
      <c r="B11450">
        <v>1</v>
      </c>
      <c r="C11450" t="s">
        <v>81</v>
      </c>
      <c r="D11450" t="s">
        <v>117</v>
      </c>
      <c r="E11450" t="s">
        <v>140</v>
      </c>
      <c r="F11450" t="s">
        <v>32159</v>
      </c>
      <c r="G11450" t="s">
        <v>197</v>
      </c>
      <c r="H11450" t="s">
        <v>143</v>
      </c>
      <c r="I11450" t="s">
        <v>135</v>
      </c>
      <c r="J11450" t="s">
        <v>136</v>
      </c>
      <c r="K11450" t="s">
        <v>137</v>
      </c>
      <c r="L11450" t="s">
        <v>32160</v>
      </c>
      <c r="M11450" t="s">
        <v>32161</v>
      </c>
      <c r="N11450">
        <v>1.245833333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</row>
    <row r="11451" spans="1:31" x14ac:dyDescent="0.25">
      <c r="A11451">
        <v>1685035</v>
      </c>
      <c r="B11451">
        <v>1</v>
      </c>
      <c r="C11451" t="s">
        <v>81</v>
      </c>
      <c r="D11451" t="s">
        <v>113</v>
      </c>
      <c r="E11451" t="s">
        <v>140</v>
      </c>
      <c r="F11451" t="s">
        <v>32162</v>
      </c>
      <c r="G11451" t="s">
        <v>197</v>
      </c>
      <c r="H11451" t="s">
        <v>143</v>
      </c>
      <c r="I11451" t="s">
        <v>135</v>
      </c>
      <c r="J11451" t="s">
        <v>136</v>
      </c>
      <c r="K11451" t="s">
        <v>137</v>
      </c>
      <c r="L11451" t="s">
        <v>32163</v>
      </c>
      <c r="M11451" t="s">
        <v>32164</v>
      </c>
      <c r="N11451">
        <v>0.811111111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</row>
    <row r="11452" spans="1:31" x14ac:dyDescent="0.25">
      <c r="A11452">
        <v>1674441</v>
      </c>
      <c r="B11452">
        <v>1</v>
      </c>
      <c r="C11452" t="s">
        <v>80</v>
      </c>
      <c r="D11452" t="s">
        <v>104</v>
      </c>
      <c r="E11452" t="s">
        <v>164</v>
      </c>
      <c r="F11452" t="s">
        <v>32017</v>
      </c>
      <c r="G11452" t="s">
        <v>271</v>
      </c>
      <c r="H11452" t="s">
        <v>181</v>
      </c>
      <c r="I11452" t="s">
        <v>135</v>
      </c>
      <c r="J11452" t="s">
        <v>136</v>
      </c>
      <c r="K11452" t="s">
        <v>167</v>
      </c>
      <c r="L11452" t="s">
        <v>32165</v>
      </c>
      <c r="M11452" t="s">
        <v>32166</v>
      </c>
      <c r="N11452">
        <v>8.2198925000000003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>
        <v>0</v>
      </c>
      <c r="AE11452">
        <v>0</v>
      </c>
    </row>
    <row r="11453" spans="1:31" x14ac:dyDescent="0.25">
      <c r="A11453">
        <v>1677481</v>
      </c>
      <c r="B11453">
        <v>1</v>
      </c>
      <c r="C11453" t="s">
        <v>80</v>
      </c>
      <c r="D11453" t="s">
        <v>101</v>
      </c>
      <c r="E11453" t="s">
        <v>140</v>
      </c>
      <c r="F11453" t="s">
        <v>31972</v>
      </c>
      <c r="G11453" t="s">
        <v>197</v>
      </c>
      <c r="H11453" t="s">
        <v>143</v>
      </c>
      <c r="I11453" t="s">
        <v>135</v>
      </c>
      <c r="J11453" t="s">
        <v>136</v>
      </c>
      <c r="K11453" t="s">
        <v>137</v>
      </c>
      <c r="L11453" t="s">
        <v>32167</v>
      </c>
      <c r="M11453" t="s">
        <v>32168</v>
      </c>
      <c r="N11453">
        <v>1.3063888880000001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</row>
    <row r="11454" spans="1:31" x14ac:dyDescent="0.25">
      <c r="A11454">
        <v>1682264</v>
      </c>
      <c r="B11454">
        <v>1</v>
      </c>
      <c r="C11454" t="s">
        <v>80</v>
      </c>
      <c r="D11454" t="s">
        <v>84</v>
      </c>
      <c r="E11454" t="s">
        <v>146</v>
      </c>
      <c r="F11454" t="s">
        <v>32169</v>
      </c>
      <c r="G11454" t="s">
        <v>891</v>
      </c>
      <c r="H11454" t="s">
        <v>143</v>
      </c>
      <c r="I11454" t="s">
        <v>135</v>
      </c>
      <c r="J11454" t="s">
        <v>136</v>
      </c>
      <c r="K11454" t="s">
        <v>137</v>
      </c>
      <c r="L11454" t="s">
        <v>32170</v>
      </c>
      <c r="M11454" t="s">
        <v>32171</v>
      </c>
      <c r="N11454">
        <v>0.89972222199999996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>
        <v>0</v>
      </c>
      <c r="AE11454">
        <v>0</v>
      </c>
    </row>
    <row r="11455" spans="1:31" x14ac:dyDescent="0.25">
      <c r="A11455">
        <v>1672675</v>
      </c>
      <c r="B11455">
        <v>1</v>
      </c>
      <c r="C11455" t="s">
        <v>81</v>
      </c>
      <c r="D11455" t="s">
        <v>112</v>
      </c>
      <c r="E11455" t="s">
        <v>140</v>
      </c>
      <c r="F11455" t="s">
        <v>32172</v>
      </c>
      <c r="G11455" t="s">
        <v>197</v>
      </c>
      <c r="H11455" t="s">
        <v>143</v>
      </c>
      <c r="I11455" t="s">
        <v>135</v>
      </c>
      <c r="J11455" t="s">
        <v>136</v>
      </c>
      <c r="K11455" t="s">
        <v>137</v>
      </c>
      <c r="L11455" t="s">
        <v>32173</v>
      </c>
      <c r="M11455" t="s">
        <v>32174</v>
      </c>
      <c r="N11455">
        <v>2.1133333329999999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</row>
    <row r="11456" spans="1:31" x14ac:dyDescent="0.25">
      <c r="A11456">
        <v>1677212</v>
      </c>
      <c r="B11456">
        <v>1</v>
      </c>
      <c r="C11456" t="s">
        <v>80</v>
      </c>
      <c r="D11456" t="s">
        <v>101</v>
      </c>
      <c r="E11456" t="s">
        <v>140</v>
      </c>
      <c r="F11456" t="s">
        <v>31972</v>
      </c>
      <c r="G11456" t="s">
        <v>389</v>
      </c>
      <c r="H11456" t="s">
        <v>143</v>
      </c>
      <c r="I11456" t="s">
        <v>135</v>
      </c>
      <c r="J11456" t="s">
        <v>136</v>
      </c>
      <c r="K11456" t="s">
        <v>137</v>
      </c>
      <c r="L11456" t="s">
        <v>32175</v>
      </c>
      <c r="M11456" t="s">
        <v>32176</v>
      </c>
      <c r="N11456">
        <v>2.8419444440000001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D11456">
        <v>0</v>
      </c>
      <c r="AE11456">
        <v>0</v>
      </c>
    </row>
    <row r="11457" spans="1:31" x14ac:dyDescent="0.25">
      <c r="A11457">
        <v>1680415</v>
      </c>
      <c r="B11457">
        <v>1</v>
      </c>
      <c r="C11457" t="s">
        <v>80</v>
      </c>
      <c r="D11457" t="s">
        <v>97</v>
      </c>
      <c r="E11457" t="s">
        <v>200</v>
      </c>
      <c r="F11457" t="s">
        <v>32177</v>
      </c>
      <c r="G11457" t="s">
        <v>153</v>
      </c>
      <c r="H11457" t="s">
        <v>143</v>
      </c>
      <c r="I11457" t="s">
        <v>135</v>
      </c>
      <c r="J11457" t="s">
        <v>136</v>
      </c>
      <c r="K11457" t="s">
        <v>137</v>
      </c>
      <c r="L11457" t="s">
        <v>32178</v>
      </c>
      <c r="M11457" t="s">
        <v>32179</v>
      </c>
      <c r="N11457">
        <v>4.6091666660000001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0</v>
      </c>
      <c r="AE11457">
        <v>0</v>
      </c>
    </row>
    <row r="11458" spans="1:31" x14ac:dyDescent="0.25">
      <c r="A11458">
        <v>1672260</v>
      </c>
      <c r="B11458">
        <v>1</v>
      </c>
      <c r="C11458" t="s">
        <v>80</v>
      </c>
      <c r="D11458" t="s">
        <v>96</v>
      </c>
      <c r="E11458" t="s">
        <v>131</v>
      </c>
      <c r="F11458" t="s">
        <v>32180</v>
      </c>
      <c r="G11458" t="s">
        <v>166</v>
      </c>
      <c r="H11458" t="s">
        <v>181</v>
      </c>
      <c r="I11458" t="s">
        <v>135</v>
      </c>
      <c r="J11458" t="s">
        <v>136</v>
      </c>
      <c r="K11458" t="s">
        <v>137</v>
      </c>
      <c r="L11458" t="s">
        <v>32181</v>
      </c>
      <c r="M11458" t="s">
        <v>32182</v>
      </c>
      <c r="N11458">
        <v>0.34222222200000002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0</v>
      </c>
      <c r="AE11458">
        <v>0</v>
      </c>
    </row>
    <row r="11459" spans="1:31" x14ac:dyDescent="0.25">
      <c r="A11459">
        <v>1686177</v>
      </c>
      <c r="B11459">
        <v>1</v>
      </c>
      <c r="C11459" t="s">
        <v>80</v>
      </c>
      <c r="D11459" t="s">
        <v>83</v>
      </c>
      <c r="E11459" t="s">
        <v>146</v>
      </c>
      <c r="F11459" t="s">
        <v>32002</v>
      </c>
      <c r="G11459" t="s">
        <v>148</v>
      </c>
      <c r="H11459" t="s">
        <v>143</v>
      </c>
      <c r="I11459" t="s">
        <v>135</v>
      </c>
      <c r="J11459" t="s">
        <v>136</v>
      </c>
      <c r="K11459" t="s">
        <v>137</v>
      </c>
      <c r="L11459" t="s">
        <v>32183</v>
      </c>
      <c r="M11459" t="s">
        <v>32184</v>
      </c>
      <c r="N11459">
        <v>1.5375000000000001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</row>
    <row r="11460" spans="1:31" x14ac:dyDescent="0.25">
      <c r="A11460">
        <v>1673299</v>
      </c>
      <c r="B11460">
        <v>1</v>
      </c>
      <c r="C11460" t="s">
        <v>80</v>
      </c>
      <c r="D11460" t="s">
        <v>83</v>
      </c>
      <c r="E11460" t="s">
        <v>140</v>
      </c>
      <c r="F11460" t="s">
        <v>32185</v>
      </c>
      <c r="G11460" t="s">
        <v>142</v>
      </c>
      <c r="H11460" t="s">
        <v>143</v>
      </c>
      <c r="I11460" t="s">
        <v>135</v>
      </c>
      <c r="J11460" t="s">
        <v>136</v>
      </c>
      <c r="K11460" t="s">
        <v>137</v>
      </c>
      <c r="L11460" t="s">
        <v>32186</v>
      </c>
      <c r="M11460" t="s">
        <v>32187</v>
      </c>
      <c r="N11460">
        <v>1.8561111109999999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</row>
    <row r="11461" spans="1:31" x14ac:dyDescent="0.25">
      <c r="A11461">
        <v>1676021</v>
      </c>
      <c r="B11461">
        <v>1</v>
      </c>
      <c r="C11461" t="s">
        <v>81</v>
      </c>
      <c r="D11461" t="s">
        <v>120</v>
      </c>
      <c r="E11461" t="s">
        <v>140</v>
      </c>
      <c r="F11461" t="s">
        <v>32188</v>
      </c>
      <c r="G11461" t="s">
        <v>197</v>
      </c>
      <c r="H11461" t="s">
        <v>143</v>
      </c>
      <c r="I11461" t="s">
        <v>135</v>
      </c>
      <c r="J11461" t="s">
        <v>136</v>
      </c>
      <c r="K11461" t="s">
        <v>137</v>
      </c>
      <c r="L11461" t="s">
        <v>32189</v>
      </c>
      <c r="M11461" t="s">
        <v>32190</v>
      </c>
      <c r="N11461">
        <v>1.9075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D11461">
        <v>0</v>
      </c>
      <c r="AE11461">
        <v>0</v>
      </c>
    </row>
    <row r="11462" spans="1:31" x14ac:dyDescent="0.25">
      <c r="A11462">
        <v>1681832</v>
      </c>
      <c r="B11462">
        <v>1</v>
      </c>
      <c r="C11462" t="s">
        <v>80</v>
      </c>
      <c r="D11462" t="s">
        <v>92</v>
      </c>
      <c r="E11462" t="s">
        <v>140</v>
      </c>
      <c r="F11462" t="s">
        <v>32191</v>
      </c>
      <c r="G11462" t="s">
        <v>197</v>
      </c>
      <c r="H11462" t="s">
        <v>143</v>
      </c>
      <c r="I11462" t="s">
        <v>135</v>
      </c>
      <c r="J11462" t="s">
        <v>136</v>
      </c>
      <c r="K11462" t="s">
        <v>137</v>
      </c>
      <c r="L11462" t="s">
        <v>32192</v>
      </c>
      <c r="M11462" t="s">
        <v>32193</v>
      </c>
      <c r="N11462">
        <v>2.7108333330000001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</row>
    <row r="11463" spans="1:31" x14ac:dyDescent="0.25">
      <c r="A11463">
        <v>1678397</v>
      </c>
      <c r="B11463">
        <v>1</v>
      </c>
      <c r="C11463" t="s">
        <v>80</v>
      </c>
      <c r="D11463" t="s">
        <v>99</v>
      </c>
      <c r="E11463" t="s">
        <v>164</v>
      </c>
      <c r="F11463" t="s">
        <v>32194</v>
      </c>
      <c r="G11463" t="s">
        <v>166</v>
      </c>
      <c r="H11463" t="s">
        <v>134</v>
      </c>
      <c r="I11463" t="s">
        <v>135</v>
      </c>
      <c r="J11463" t="s">
        <v>136</v>
      </c>
      <c r="K11463" t="s">
        <v>167</v>
      </c>
      <c r="L11463" t="s">
        <v>32195</v>
      </c>
      <c r="M11463" t="s">
        <v>32196</v>
      </c>
      <c r="N11463">
        <v>0.22416666599999999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>
        <v>0</v>
      </c>
      <c r="AE11463">
        <v>0</v>
      </c>
    </row>
    <row r="11464" spans="1:31" x14ac:dyDescent="0.25">
      <c r="A11464">
        <v>1670156</v>
      </c>
      <c r="B11464">
        <v>1</v>
      </c>
      <c r="C11464" t="s">
        <v>81</v>
      </c>
      <c r="D11464" t="s">
        <v>118</v>
      </c>
      <c r="E11464" t="s">
        <v>159</v>
      </c>
      <c r="F11464" t="s">
        <v>6277</v>
      </c>
      <c r="G11464" t="s">
        <v>596</v>
      </c>
      <c r="H11464" t="s">
        <v>134</v>
      </c>
      <c r="I11464" t="s">
        <v>135</v>
      </c>
      <c r="J11464" t="s">
        <v>136</v>
      </c>
      <c r="K11464" t="s">
        <v>137</v>
      </c>
      <c r="L11464" t="s">
        <v>5401</v>
      </c>
      <c r="M11464" t="s">
        <v>32197</v>
      </c>
      <c r="N11464">
        <v>3.6844444439999999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</row>
    <row r="11465" spans="1:31" x14ac:dyDescent="0.25">
      <c r="A11465">
        <v>1671052</v>
      </c>
      <c r="B11465">
        <v>1</v>
      </c>
      <c r="C11465" t="s">
        <v>81</v>
      </c>
      <c r="D11465" t="s">
        <v>123</v>
      </c>
      <c r="E11465" t="s">
        <v>140</v>
      </c>
      <c r="F11465" t="s">
        <v>32198</v>
      </c>
      <c r="G11465" t="s">
        <v>197</v>
      </c>
      <c r="H11465" t="s">
        <v>143</v>
      </c>
      <c r="I11465" t="s">
        <v>135</v>
      </c>
      <c r="J11465" t="s">
        <v>136</v>
      </c>
      <c r="K11465" t="s">
        <v>137</v>
      </c>
      <c r="L11465" t="s">
        <v>32199</v>
      </c>
      <c r="M11465" t="s">
        <v>32200</v>
      </c>
      <c r="N11465">
        <v>2.6294444440000002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1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</row>
    <row r="11466" spans="1:31" x14ac:dyDescent="0.25">
      <c r="A11466">
        <v>1684663</v>
      </c>
      <c r="B11466">
        <v>1</v>
      </c>
      <c r="C11466" t="s">
        <v>80</v>
      </c>
      <c r="D11466" t="s">
        <v>98</v>
      </c>
      <c r="E11466" t="s">
        <v>140</v>
      </c>
      <c r="F11466" t="s">
        <v>32201</v>
      </c>
      <c r="G11466" t="s">
        <v>197</v>
      </c>
      <c r="H11466" t="s">
        <v>143</v>
      </c>
      <c r="I11466" t="s">
        <v>135</v>
      </c>
      <c r="J11466" t="s">
        <v>136</v>
      </c>
      <c r="K11466" t="s">
        <v>137</v>
      </c>
      <c r="L11466" t="s">
        <v>32202</v>
      </c>
      <c r="M11466" t="s">
        <v>32203</v>
      </c>
      <c r="N11466">
        <v>4.340833333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</row>
    <row r="11467" spans="1:31" x14ac:dyDescent="0.25">
      <c r="A11467">
        <v>1678706</v>
      </c>
      <c r="B11467">
        <v>1</v>
      </c>
      <c r="C11467" t="s">
        <v>81</v>
      </c>
      <c r="D11467" t="s">
        <v>112</v>
      </c>
      <c r="E11467" t="s">
        <v>140</v>
      </c>
      <c r="F11467" t="s">
        <v>32204</v>
      </c>
      <c r="G11467" t="s">
        <v>197</v>
      </c>
      <c r="H11467" t="s">
        <v>143</v>
      </c>
      <c r="I11467" t="s">
        <v>135</v>
      </c>
      <c r="J11467" t="s">
        <v>136</v>
      </c>
      <c r="K11467" t="s">
        <v>137</v>
      </c>
      <c r="L11467" t="s">
        <v>32205</v>
      </c>
      <c r="M11467" t="s">
        <v>32206</v>
      </c>
      <c r="N11467">
        <v>5.3619444439999997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</row>
    <row r="11468" spans="1:31" x14ac:dyDescent="0.25">
      <c r="A11468">
        <v>1678835</v>
      </c>
      <c r="B11468">
        <v>1</v>
      </c>
      <c r="C11468" t="s">
        <v>80</v>
      </c>
      <c r="D11468" t="s">
        <v>110</v>
      </c>
      <c r="E11468" t="s">
        <v>151</v>
      </c>
      <c r="F11468" t="s">
        <v>32074</v>
      </c>
      <c r="G11468" t="s">
        <v>202</v>
      </c>
      <c r="H11468" t="s">
        <v>143</v>
      </c>
      <c r="I11468" t="s">
        <v>135</v>
      </c>
      <c r="J11468" t="s">
        <v>136</v>
      </c>
      <c r="K11468" t="s">
        <v>137</v>
      </c>
      <c r="L11468" t="s">
        <v>32207</v>
      </c>
      <c r="M11468" t="s">
        <v>32208</v>
      </c>
      <c r="N11468">
        <v>7.0941666659999996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</row>
    <row r="11469" spans="1:31" x14ac:dyDescent="0.25">
      <c r="A11469">
        <v>1687694</v>
      </c>
      <c r="B11469">
        <v>1</v>
      </c>
      <c r="C11469" t="s">
        <v>81</v>
      </c>
      <c r="D11469" t="s">
        <v>124</v>
      </c>
      <c r="E11469" t="s">
        <v>140</v>
      </c>
      <c r="F11469" t="s">
        <v>32209</v>
      </c>
      <c r="G11469" t="s">
        <v>197</v>
      </c>
      <c r="H11469" t="s">
        <v>143</v>
      </c>
      <c r="I11469" t="s">
        <v>135</v>
      </c>
      <c r="J11469" t="s">
        <v>136</v>
      </c>
      <c r="K11469" t="s">
        <v>137</v>
      </c>
      <c r="L11469" t="s">
        <v>32210</v>
      </c>
      <c r="M11469" t="s">
        <v>32211</v>
      </c>
      <c r="N11469">
        <v>0.59777777700000001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</row>
    <row r="11470" spans="1:31" x14ac:dyDescent="0.25">
      <c r="A11470">
        <v>1671198</v>
      </c>
      <c r="B11470">
        <v>1</v>
      </c>
      <c r="C11470" t="s">
        <v>80</v>
      </c>
      <c r="D11470" t="s">
        <v>97</v>
      </c>
      <c r="E11470" t="s">
        <v>140</v>
      </c>
      <c r="F11470" t="s">
        <v>32212</v>
      </c>
      <c r="G11470" t="s">
        <v>209</v>
      </c>
      <c r="H11470" t="s">
        <v>143</v>
      </c>
      <c r="I11470" t="s">
        <v>135</v>
      </c>
      <c r="J11470" t="s">
        <v>136</v>
      </c>
      <c r="K11470" t="s">
        <v>137</v>
      </c>
      <c r="L11470" t="s">
        <v>32213</v>
      </c>
      <c r="M11470" t="s">
        <v>32214</v>
      </c>
      <c r="N11470">
        <v>4.2725</v>
      </c>
      <c r="O11470">
        <v>0</v>
      </c>
      <c r="P11470">
        <v>1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>
        <v>0</v>
      </c>
      <c r="AE11470">
        <v>0</v>
      </c>
    </row>
    <row r="11471" spans="1:31" x14ac:dyDescent="0.25">
      <c r="A11471">
        <v>1673173</v>
      </c>
      <c r="B11471">
        <v>1</v>
      </c>
      <c r="C11471" t="s">
        <v>80</v>
      </c>
      <c r="D11471" t="s">
        <v>91</v>
      </c>
      <c r="E11471" t="s">
        <v>140</v>
      </c>
      <c r="F11471" t="s">
        <v>32215</v>
      </c>
      <c r="G11471" t="s">
        <v>197</v>
      </c>
      <c r="H11471" t="s">
        <v>143</v>
      </c>
      <c r="I11471" t="s">
        <v>135</v>
      </c>
      <c r="J11471" t="s">
        <v>136</v>
      </c>
      <c r="K11471" t="s">
        <v>137</v>
      </c>
      <c r="L11471" t="s">
        <v>32216</v>
      </c>
      <c r="M11471" t="s">
        <v>32217</v>
      </c>
      <c r="N11471">
        <v>3.5036111110000001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</row>
    <row r="11472" spans="1:31" x14ac:dyDescent="0.25">
      <c r="A11472">
        <v>1670717</v>
      </c>
      <c r="B11472">
        <v>1</v>
      </c>
      <c r="C11472" t="s">
        <v>81</v>
      </c>
      <c r="D11472" t="s">
        <v>128</v>
      </c>
      <c r="E11472" t="s">
        <v>140</v>
      </c>
      <c r="F11472" t="s">
        <v>32218</v>
      </c>
      <c r="G11472" t="s">
        <v>209</v>
      </c>
      <c r="H11472" t="s">
        <v>143</v>
      </c>
      <c r="I11472" t="s">
        <v>135</v>
      </c>
      <c r="J11472" t="s">
        <v>136</v>
      </c>
      <c r="K11472" t="s">
        <v>137</v>
      </c>
      <c r="L11472" t="s">
        <v>32219</v>
      </c>
      <c r="M11472" t="s">
        <v>32220</v>
      </c>
      <c r="N11472">
        <v>3.3277777770000001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1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D11472">
        <v>0</v>
      </c>
      <c r="AE11472">
        <v>0</v>
      </c>
    </row>
    <row r="11473" spans="1:31" x14ac:dyDescent="0.25">
      <c r="A11473">
        <v>1682768</v>
      </c>
      <c r="B11473">
        <v>1</v>
      </c>
      <c r="C11473" t="s">
        <v>80</v>
      </c>
      <c r="D11473" t="s">
        <v>100</v>
      </c>
      <c r="E11473" t="s">
        <v>164</v>
      </c>
      <c r="F11473" t="s">
        <v>32221</v>
      </c>
      <c r="G11473" t="s">
        <v>161</v>
      </c>
      <c r="H11473" t="s">
        <v>134</v>
      </c>
      <c r="I11473" t="s">
        <v>173</v>
      </c>
      <c r="J11473" t="s">
        <v>136</v>
      </c>
      <c r="K11473" t="s">
        <v>137</v>
      </c>
      <c r="L11473" t="s">
        <v>24215</v>
      </c>
      <c r="M11473" t="s">
        <v>32222</v>
      </c>
      <c r="N11473">
        <v>1.6666666E-2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0</v>
      </c>
      <c r="AB11473">
        <v>0</v>
      </c>
      <c r="AC11473">
        <v>0</v>
      </c>
      <c r="AD11473">
        <v>0</v>
      </c>
      <c r="AE11473">
        <v>0</v>
      </c>
    </row>
    <row r="11474" spans="1:31" x14ac:dyDescent="0.25">
      <c r="A11474">
        <v>1684142</v>
      </c>
      <c r="B11474">
        <v>1</v>
      </c>
      <c r="C11474" t="s">
        <v>81</v>
      </c>
      <c r="D11474" t="s">
        <v>120</v>
      </c>
      <c r="E11474" t="s">
        <v>131</v>
      </c>
      <c r="F11474" t="s">
        <v>32223</v>
      </c>
      <c r="G11474" t="s">
        <v>1186</v>
      </c>
      <c r="H11474" t="s">
        <v>134</v>
      </c>
      <c r="I11474" t="s">
        <v>135</v>
      </c>
      <c r="J11474" t="s">
        <v>136</v>
      </c>
      <c r="K11474" t="s">
        <v>137</v>
      </c>
      <c r="L11474" t="s">
        <v>32224</v>
      </c>
      <c r="M11474" t="s">
        <v>32225</v>
      </c>
      <c r="N11474">
        <v>8.2074999999999996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>
        <v>0</v>
      </c>
      <c r="AE11474">
        <v>0</v>
      </c>
    </row>
    <row r="11475" spans="1:31" x14ac:dyDescent="0.25">
      <c r="A11475">
        <v>1669572</v>
      </c>
      <c r="B11475">
        <v>1</v>
      </c>
      <c r="C11475" t="s">
        <v>80</v>
      </c>
      <c r="D11475" t="s">
        <v>94</v>
      </c>
      <c r="E11475" t="s">
        <v>140</v>
      </c>
      <c r="F11475" t="s">
        <v>32091</v>
      </c>
      <c r="G11475" t="s">
        <v>209</v>
      </c>
      <c r="H11475" t="s">
        <v>143</v>
      </c>
      <c r="I11475" t="s">
        <v>135</v>
      </c>
      <c r="J11475" t="s">
        <v>136</v>
      </c>
      <c r="K11475" t="s">
        <v>137</v>
      </c>
      <c r="L11475" t="s">
        <v>32226</v>
      </c>
      <c r="M11475" t="s">
        <v>32227</v>
      </c>
      <c r="N11475">
        <v>0.70499999999999996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D11475">
        <v>0</v>
      </c>
      <c r="AE11475">
        <v>0</v>
      </c>
    </row>
    <row r="11476" spans="1:31" x14ac:dyDescent="0.25">
      <c r="A11476">
        <v>1678895</v>
      </c>
      <c r="B11476">
        <v>1</v>
      </c>
      <c r="C11476" t="s">
        <v>80</v>
      </c>
      <c r="D11476" t="s">
        <v>97</v>
      </c>
      <c r="E11476" t="s">
        <v>140</v>
      </c>
      <c r="F11476" t="s">
        <v>32228</v>
      </c>
      <c r="G11476" t="s">
        <v>197</v>
      </c>
      <c r="H11476" t="s">
        <v>143</v>
      </c>
      <c r="I11476" t="s">
        <v>135</v>
      </c>
      <c r="J11476" t="s">
        <v>136</v>
      </c>
      <c r="K11476" t="s">
        <v>137</v>
      </c>
      <c r="L11476" t="s">
        <v>32229</v>
      </c>
      <c r="M11476" t="s">
        <v>32230</v>
      </c>
      <c r="N11476">
        <v>1.824166666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</row>
    <row r="11477" spans="1:31" x14ac:dyDescent="0.25">
      <c r="A11477">
        <v>1687010</v>
      </c>
      <c r="B11477">
        <v>1</v>
      </c>
      <c r="C11477" t="s">
        <v>80</v>
      </c>
      <c r="D11477" t="s">
        <v>105</v>
      </c>
      <c r="E11477" t="s">
        <v>140</v>
      </c>
      <c r="F11477" t="s">
        <v>32231</v>
      </c>
      <c r="G11477" t="s">
        <v>209</v>
      </c>
      <c r="H11477" t="s">
        <v>143</v>
      </c>
      <c r="I11477" t="s">
        <v>135</v>
      </c>
      <c r="J11477" t="s">
        <v>136</v>
      </c>
      <c r="K11477" t="s">
        <v>137</v>
      </c>
      <c r="L11477" t="s">
        <v>32232</v>
      </c>
      <c r="M11477" t="s">
        <v>32233</v>
      </c>
      <c r="N11477">
        <v>2.9877777769999998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>
        <v>0</v>
      </c>
      <c r="AE11477">
        <v>0</v>
      </c>
    </row>
    <row r="11478" spans="1:31" x14ac:dyDescent="0.25">
      <c r="A11478">
        <v>1683074</v>
      </c>
      <c r="B11478">
        <v>1</v>
      </c>
      <c r="C11478" t="s">
        <v>81</v>
      </c>
      <c r="D11478" t="s">
        <v>127</v>
      </c>
      <c r="E11478" t="s">
        <v>140</v>
      </c>
      <c r="F11478" t="s">
        <v>32234</v>
      </c>
      <c r="G11478" t="s">
        <v>209</v>
      </c>
      <c r="H11478" t="s">
        <v>143</v>
      </c>
      <c r="I11478" t="s">
        <v>135</v>
      </c>
      <c r="J11478" t="s">
        <v>136</v>
      </c>
      <c r="K11478" t="s">
        <v>137</v>
      </c>
      <c r="L11478" t="s">
        <v>32235</v>
      </c>
      <c r="M11478" t="s">
        <v>32236</v>
      </c>
      <c r="N11478">
        <v>4.7116666660000002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</v>
      </c>
    </row>
    <row r="11479" spans="1:31" x14ac:dyDescent="0.25">
      <c r="A11479">
        <v>1683741</v>
      </c>
      <c r="B11479">
        <v>1</v>
      </c>
      <c r="C11479" t="s">
        <v>81</v>
      </c>
      <c r="D11479" t="s">
        <v>127</v>
      </c>
      <c r="E11479" t="s">
        <v>140</v>
      </c>
      <c r="F11479" t="s">
        <v>32237</v>
      </c>
      <c r="G11479" t="s">
        <v>142</v>
      </c>
      <c r="H11479" t="s">
        <v>143</v>
      </c>
      <c r="I11479" t="s">
        <v>135</v>
      </c>
      <c r="J11479" t="s">
        <v>136</v>
      </c>
      <c r="K11479" t="s">
        <v>137</v>
      </c>
      <c r="L11479" t="s">
        <v>32238</v>
      </c>
      <c r="M11479" t="s">
        <v>32239</v>
      </c>
      <c r="N11479">
        <v>1.859722222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1</v>
      </c>
      <c r="U11479">
        <v>0</v>
      </c>
      <c r="V11479">
        <v>0</v>
      </c>
      <c r="W11479">
        <v>0</v>
      </c>
      <c r="X11479">
        <v>0</v>
      </c>
      <c r="Y11479">
        <v>0</v>
      </c>
      <c r="Z11479">
        <v>0</v>
      </c>
      <c r="AA11479">
        <v>0</v>
      </c>
      <c r="AB11479">
        <v>0</v>
      </c>
      <c r="AC11479">
        <v>0</v>
      </c>
      <c r="AD11479">
        <v>0</v>
      </c>
      <c r="AE11479">
        <v>0</v>
      </c>
    </row>
    <row r="11480" spans="1:31" x14ac:dyDescent="0.25">
      <c r="A11480">
        <v>1669452</v>
      </c>
      <c r="B11480">
        <v>1</v>
      </c>
      <c r="C11480" t="s">
        <v>81</v>
      </c>
      <c r="D11480" t="s">
        <v>118</v>
      </c>
      <c r="E11480" t="s">
        <v>140</v>
      </c>
      <c r="F11480" t="s">
        <v>32240</v>
      </c>
      <c r="G11480" t="s">
        <v>142</v>
      </c>
      <c r="H11480" t="s">
        <v>143</v>
      </c>
      <c r="I11480" t="s">
        <v>135</v>
      </c>
      <c r="J11480" t="s">
        <v>136</v>
      </c>
      <c r="K11480" t="s">
        <v>137</v>
      </c>
      <c r="L11480" t="s">
        <v>32241</v>
      </c>
      <c r="M11480" t="s">
        <v>32242</v>
      </c>
      <c r="N11480">
        <v>0.94194444399999999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1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</row>
    <row r="11481" spans="1:31" x14ac:dyDescent="0.25">
      <c r="A11481">
        <v>1687560</v>
      </c>
      <c r="B11481">
        <v>1</v>
      </c>
      <c r="C11481" t="s">
        <v>80</v>
      </c>
      <c r="D11481" t="s">
        <v>92</v>
      </c>
      <c r="E11481" t="s">
        <v>140</v>
      </c>
      <c r="F11481" t="s">
        <v>32243</v>
      </c>
      <c r="G11481" t="s">
        <v>197</v>
      </c>
      <c r="H11481" t="s">
        <v>143</v>
      </c>
      <c r="I11481" t="s">
        <v>135</v>
      </c>
      <c r="J11481" t="s">
        <v>136</v>
      </c>
      <c r="K11481" t="s">
        <v>137</v>
      </c>
      <c r="L11481" t="s">
        <v>32244</v>
      </c>
      <c r="M11481" t="s">
        <v>32245</v>
      </c>
      <c r="N11481">
        <v>1.768333333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</row>
    <row r="11482" spans="1:31" x14ac:dyDescent="0.25">
      <c r="A11482">
        <v>1688227</v>
      </c>
      <c r="B11482">
        <v>1</v>
      </c>
      <c r="C11482" t="s">
        <v>80</v>
      </c>
      <c r="D11482" t="s">
        <v>103</v>
      </c>
      <c r="E11482" t="s">
        <v>140</v>
      </c>
      <c r="F11482" t="s">
        <v>32246</v>
      </c>
      <c r="G11482" t="s">
        <v>197</v>
      </c>
      <c r="H11482" t="s">
        <v>143</v>
      </c>
      <c r="I11482" t="s">
        <v>135</v>
      </c>
      <c r="J11482" t="s">
        <v>136</v>
      </c>
      <c r="K11482" t="s">
        <v>137</v>
      </c>
      <c r="L11482" t="s">
        <v>32247</v>
      </c>
      <c r="M11482" t="s">
        <v>30953</v>
      </c>
      <c r="N11482">
        <v>0.45361111100000001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</row>
    <row r="11483" spans="1:31" x14ac:dyDescent="0.25">
      <c r="A11483">
        <v>1674095</v>
      </c>
      <c r="B11483">
        <v>1</v>
      </c>
      <c r="C11483" t="s">
        <v>81</v>
      </c>
      <c r="D11483" t="s">
        <v>128</v>
      </c>
      <c r="E11483" t="s">
        <v>140</v>
      </c>
      <c r="F11483" t="s">
        <v>32248</v>
      </c>
      <c r="G11483" t="s">
        <v>197</v>
      </c>
      <c r="H11483" t="s">
        <v>143</v>
      </c>
      <c r="I11483" t="s">
        <v>135</v>
      </c>
      <c r="J11483" t="s">
        <v>136</v>
      </c>
      <c r="K11483" t="s">
        <v>137</v>
      </c>
      <c r="L11483" t="s">
        <v>32249</v>
      </c>
      <c r="M11483" t="s">
        <v>32250</v>
      </c>
      <c r="N11483">
        <v>1.2922222219999999</v>
      </c>
      <c r="O11483">
        <v>0</v>
      </c>
      <c r="P11483">
        <v>1</v>
      </c>
      <c r="Q11483">
        <v>0</v>
      </c>
      <c r="R11483">
        <v>0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D11483">
        <v>0</v>
      </c>
      <c r="AE11483">
        <v>0</v>
      </c>
    </row>
    <row r="11484" spans="1:31" x14ac:dyDescent="0.25">
      <c r="A11484">
        <v>1670832</v>
      </c>
      <c r="B11484">
        <v>1</v>
      </c>
      <c r="C11484" t="s">
        <v>80</v>
      </c>
      <c r="D11484" t="s">
        <v>105</v>
      </c>
      <c r="E11484" t="s">
        <v>131</v>
      </c>
      <c r="F11484" t="s">
        <v>32251</v>
      </c>
      <c r="G11484" t="s">
        <v>1828</v>
      </c>
      <c r="H11484" t="s">
        <v>134</v>
      </c>
      <c r="I11484" t="s">
        <v>135</v>
      </c>
      <c r="J11484" t="s">
        <v>136</v>
      </c>
      <c r="K11484" t="s">
        <v>137</v>
      </c>
      <c r="L11484" t="s">
        <v>32252</v>
      </c>
      <c r="M11484" t="s">
        <v>32253</v>
      </c>
      <c r="N11484">
        <v>7.3002777769999998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</row>
    <row r="11485" spans="1:31" x14ac:dyDescent="0.25">
      <c r="A11485">
        <v>1685774</v>
      </c>
      <c r="B11485">
        <v>1</v>
      </c>
      <c r="C11485" t="s">
        <v>80</v>
      </c>
      <c r="D11485" t="s">
        <v>87</v>
      </c>
      <c r="E11485" t="s">
        <v>140</v>
      </c>
      <c r="F11485" t="s">
        <v>32254</v>
      </c>
      <c r="G11485" t="s">
        <v>267</v>
      </c>
      <c r="H11485" t="s">
        <v>143</v>
      </c>
      <c r="I11485" t="s">
        <v>135</v>
      </c>
      <c r="J11485" t="s">
        <v>136</v>
      </c>
      <c r="K11485" t="s">
        <v>137</v>
      </c>
      <c r="L11485" t="s">
        <v>32255</v>
      </c>
      <c r="M11485" t="s">
        <v>32256</v>
      </c>
      <c r="N11485">
        <v>2.3052777770000001</v>
      </c>
      <c r="O11485">
        <v>0</v>
      </c>
      <c r="P11485">
        <v>2</v>
      </c>
      <c r="Q11485">
        <v>0</v>
      </c>
      <c r="R11485">
        <v>0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</row>
    <row r="11486" spans="1:31" x14ac:dyDescent="0.25">
      <c r="A11486">
        <v>1687938</v>
      </c>
      <c r="B11486">
        <v>1</v>
      </c>
      <c r="C11486" t="s">
        <v>81</v>
      </c>
      <c r="D11486" t="s">
        <v>112</v>
      </c>
      <c r="E11486" t="s">
        <v>140</v>
      </c>
      <c r="F11486" t="s">
        <v>32257</v>
      </c>
      <c r="G11486" t="s">
        <v>197</v>
      </c>
      <c r="H11486" t="s">
        <v>143</v>
      </c>
      <c r="I11486" t="s">
        <v>135</v>
      </c>
      <c r="J11486" t="s">
        <v>136</v>
      </c>
      <c r="K11486" t="s">
        <v>137</v>
      </c>
      <c r="L11486" t="s">
        <v>32258</v>
      </c>
      <c r="M11486" t="s">
        <v>32259</v>
      </c>
      <c r="N11486">
        <v>1.299722222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</row>
    <row r="11487" spans="1:31" x14ac:dyDescent="0.25">
      <c r="A11487">
        <v>1683103</v>
      </c>
      <c r="B11487">
        <v>1</v>
      </c>
      <c r="C11487" t="s">
        <v>80</v>
      </c>
      <c r="D11487" t="s">
        <v>84</v>
      </c>
      <c r="E11487" t="s">
        <v>146</v>
      </c>
      <c r="F11487" t="s">
        <v>32260</v>
      </c>
      <c r="G11487" t="s">
        <v>148</v>
      </c>
      <c r="H11487" t="s">
        <v>143</v>
      </c>
      <c r="I11487" t="s">
        <v>135</v>
      </c>
      <c r="J11487" t="s">
        <v>136</v>
      </c>
      <c r="K11487" t="s">
        <v>137</v>
      </c>
      <c r="L11487" t="s">
        <v>32261</v>
      </c>
      <c r="M11487" t="s">
        <v>32262</v>
      </c>
      <c r="N11487">
        <v>0.461388888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</row>
    <row r="11488" spans="1:31" x14ac:dyDescent="0.25">
      <c r="A11488">
        <v>1687517</v>
      </c>
      <c r="B11488">
        <v>1</v>
      </c>
      <c r="C11488" t="s">
        <v>81</v>
      </c>
      <c r="D11488" t="s">
        <v>128</v>
      </c>
      <c r="E11488" t="s">
        <v>140</v>
      </c>
      <c r="F11488" t="s">
        <v>32263</v>
      </c>
      <c r="G11488" t="s">
        <v>197</v>
      </c>
      <c r="H11488" t="s">
        <v>143</v>
      </c>
      <c r="I11488" t="s">
        <v>135</v>
      </c>
      <c r="J11488" t="s">
        <v>136</v>
      </c>
      <c r="K11488" t="s">
        <v>137</v>
      </c>
      <c r="L11488" t="s">
        <v>32264</v>
      </c>
      <c r="M11488" t="s">
        <v>32265</v>
      </c>
      <c r="N11488">
        <v>7.1805555549999998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</row>
    <row r="11489" spans="1:31" x14ac:dyDescent="0.25">
      <c r="A11489">
        <v>1669146</v>
      </c>
      <c r="B11489">
        <v>1</v>
      </c>
      <c r="C11489" t="s">
        <v>80</v>
      </c>
      <c r="D11489" t="s">
        <v>97</v>
      </c>
      <c r="E11489" t="s">
        <v>140</v>
      </c>
      <c r="F11489" t="s">
        <v>32266</v>
      </c>
      <c r="G11489" t="s">
        <v>142</v>
      </c>
      <c r="H11489" t="s">
        <v>143</v>
      </c>
      <c r="I11489" t="s">
        <v>135</v>
      </c>
      <c r="J11489" t="s">
        <v>136</v>
      </c>
      <c r="K11489" t="s">
        <v>137</v>
      </c>
      <c r="L11489" t="s">
        <v>32267</v>
      </c>
      <c r="M11489" t="s">
        <v>32268</v>
      </c>
      <c r="N11489">
        <v>7.0947222219999997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</row>
    <row r="11490" spans="1:31" x14ac:dyDescent="0.25">
      <c r="A11490">
        <v>1674556</v>
      </c>
      <c r="B11490">
        <v>1</v>
      </c>
      <c r="C11490" t="s">
        <v>80</v>
      </c>
      <c r="D11490" t="s">
        <v>101</v>
      </c>
      <c r="E11490" t="s">
        <v>140</v>
      </c>
      <c r="F11490" t="s">
        <v>32269</v>
      </c>
      <c r="G11490" t="s">
        <v>197</v>
      </c>
      <c r="H11490" t="s">
        <v>143</v>
      </c>
      <c r="I11490" t="s">
        <v>135</v>
      </c>
      <c r="J11490" t="s">
        <v>136</v>
      </c>
      <c r="K11490" t="s">
        <v>137</v>
      </c>
      <c r="L11490" t="s">
        <v>32270</v>
      </c>
      <c r="M11490" t="s">
        <v>32271</v>
      </c>
      <c r="N11490">
        <v>5.3322222220000004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</row>
    <row r="11491" spans="1:31" x14ac:dyDescent="0.25">
      <c r="A11491">
        <v>1678154</v>
      </c>
      <c r="B11491">
        <v>1</v>
      </c>
      <c r="C11491" t="s">
        <v>81</v>
      </c>
      <c r="D11491" t="s">
        <v>113</v>
      </c>
      <c r="E11491" t="s">
        <v>151</v>
      </c>
      <c r="F11491" t="s">
        <v>32272</v>
      </c>
      <c r="G11491" t="s">
        <v>153</v>
      </c>
      <c r="H11491" t="s">
        <v>143</v>
      </c>
      <c r="I11491" t="s">
        <v>135</v>
      </c>
      <c r="J11491" t="s">
        <v>136</v>
      </c>
      <c r="K11491" t="s">
        <v>137</v>
      </c>
      <c r="L11491" t="s">
        <v>32273</v>
      </c>
      <c r="M11491" t="s">
        <v>32274</v>
      </c>
      <c r="N11491">
        <v>3.1863888880000002</v>
      </c>
      <c r="O11491">
        <v>0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  <c r="Z11491">
        <v>0</v>
      </c>
      <c r="AA11491">
        <v>0</v>
      </c>
      <c r="AB11491">
        <v>0</v>
      </c>
      <c r="AC11491">
        <v>0</v>
      </c>
      <c r="AD11491">
        <v>0</v>
      </c>
      <c r="AE11491">
        <v>0</v>
      </c>
    </row>
    <row r="11492" spans="1:31" x14ac:dyDescent="0.25">
      <c r="A11492">
        <v>1688410</v>
      </c>
      <c r="B11492">
        <v>1</v>
      </c>
      <c r="C11492" t="s">
        <v>81</v>
      </c>
      <c r="D11492" t="s">
        <v>114</v>
      </c>
      <c r="E11492" t="s">
        <v>159</v>
      </c>
      <c r="F11492" t="s">
        <v>32275</v>
      </c>
      <c r="G11492" t="s">
        <v>281</v>
      </c>
      <c r="H11492" t="s">
        <v>134</v>
      </c>
      <c r="I11492" t="s">
        <v>135</v>
      </c>
      <c r="J11492" t="s">
        <v>136</v>
      </c>
      <c r="K11492" t="s">
        <v>167</v>
      </c>
      <c r="L11492" t="s">
        <v>32276</v>
      </c>
      <c r="M11492" t="s">
        <v>32277</v>
      </c>
      <c r="N11492">
        <v>7.7438508329999998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>
        <v>0</v>
      </c>
      <c r="AE11492">
        <v>0</v>
      </c>
    </row>
    <row r="11493" spans="1:31" x14ac:dyDescent="0.25">
      <c r="A11493">
        <v>1686873</v>
      </c>
      <c r="B11493">
        <v>1</v>
      </c>
      <c r="C11493" t="s">
        <v>81</v>
      </c>
      <c r="D11493" t="s">
        <v>112</v>
      </c>
      <c r="E11493" t="s">
        <v>140</v>
      </c>
      <c r="F11493" t="s">
        <v>32278</v>
      </c>
      <c r="G11493" t="s">
        <v>142</v>
      </c>
      <c r="H11493" t="s">
        <v>143</v>
      </c>
      <c r="I11493" t="s">
        <v>135</v>
      </c>
      <c r="J11493" t="s">
        <v>136</v>
      </c>
      <c r="K11493" t="s">
        <v>137</v>
      </c>
      <c r="L11493" t="s">
        <v>32279</v>
      </c>
      <c r="M11493" t="s">
        <v>32280</v>
      </c>
      <c r="N11493">
        <v>3.7347222219999998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  <c r="Z11493">
        <v>0</v>
      </c>
      <c r="AA11493">
        <v>0</v>
      </c>
      <c r="AB11493">
        <v>0</v>
      </c>
      <c r="AC11493">
        <v>0</v>
      </c>
      <c r="AD11493">
        <v>0</v>
      </c>
      <c r="AE11493">
        <v>0</v>
      </c>
    </row>
    <row r="11494" spans="1:31" x14ac:dyDescent="0.25">
      <c r="A11494">
        <v>1680026</v>
      </c>
      <c r="B11494">
        <v>1</v>
      </c>
      <c r="C11494" t="s">
        <v>80</v>
      </c>
      <c r="D11494" t="s">
        <v>95</v>
      </c>
      <c r="E11494" t="s">
        <v>140</v>
      </c>
      <c r="F11494" t="s">
        <v>32281</v>
      </c>
      <c r="G11494" t="s">
        <v>197</v>
      </c>
      <c r="H11494" t="s">
        <v>143</v>
      </c>
      <c r="I11494" t="s">
        <v>135</v>
      </c>
      <c r="J11494" t="s">
        <v>136</v>
      </c>
      <c r="K11494" t="s">
        <v>137</v>
      </c>
      <c r="L11494" t="s">
        <v>32282</v>
      </c>
      <c r="M11494" t="s">
        <v>32283</v>
      </c>
      <c r="N11494">
        <v>2.3955555550000001</v>
      </c>
      <c r="O11494">
        <v>0</v>
      </c>
      <c r="P11494">
        <v>1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D11494">
        <v>0</v>
      </c>
      <c r="AE11494">
        <v>0</v>
      </c>
    </row>
    <row r="11495" spans="1:31" x14ac:dyDescent="0.25">
      <c r="A11495">
        <v>1685914</v>
      </c>
      <c r="B11495">
        <v>1</v>
      </c>
      <c r="C11495" t="s">
        <v>81</v>
      </c>
      <c r="D11495" t="s">
        <v>116</v>
      </c>
      <c r="E11495" t="s">
        <v>140</v>
      </c>
      <c r="F11495" t="s">
        <v>32284</v>
      </c>
      <c r="G11495" t="s">
        <v>197</v>
      </c>
      <c r="H11495" t="s">
        <v>143</v>
      </c>
      <c r="I11495" t="s">
        <v>135</v>
      </c>
      <c r="J11495" t="s">
        <v>136</v>
      </c>
      <c r="K11495" t="s">
        <v>137</v>
      </c>
      <c r="L11495" t="s">
        <v>32285</v>
      </c>
      <c r="M11495" t="s">
        <v>32286</v>
      </c>
      <c r="N11495">
        <v>1.910555555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</row>
    <row r="11496" spans="1:31" x14ac:dyDescent="0.25">
      <c r="A11496">
        <v>1671851</v>
      </c>
      <c r="B11496">
        <v>1</v>
      </c>
      <c r="C11496" t="s">
        <v>80</v>
      </c>
      <c r="D11496" t="s">
        <v>82</v>
      </c>
      <c r="E11496" t="s">
        <v>140</v>
      </c>
      <c r="F11496" t="s">
        <v>32287</v>
      </c>
      <c r="G11496" t="s">
        <v>209</v>
      </c>
      <c r="H11496" t="s">
        <v>143</v>
      </c>
      <c r="I11496" t="s">
        <v>135</v>
      </c>
      <c r="J11496" t="s">
        <v>136</v>
      </c>
      <c r="K11496" t="s">
        <v>137</v>
      </c>
      <c r="L11496" t="s">
        <v>32288</v>
      </c>
      <c r="M11496" t="s">
        <v>32289</v>
      </c>
      <c r="N11496">
        <v>6.0902777769999998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</row>
    <row r="11497" spans="1:31" x14ac:dyDescent="0.25">
      <c r="A11497">
        <v>1671267</v>
      </c>
      <c r="B11497">
        <v>1</v>
      </c>
      <c r="C11497" t="s">
        <v>80</v>
      </c>
      <c r="D11497" t="s">
        <v>103</v>
      </c>
      <c r="E11497" t="s">
        <v>7370</v>
      </c>
      <c r="F11497" t="s">
        <v>32290</v>
      </c>
      <c r="G11497" t="s">
        <v>197</v>
      </c>
      <c r="H11497" t="s">
        <v>143</v>
      </c>
      <c r="I11497" t="s">
        <v>135</v>
      </c>
      <c r="J11497" t="s">
        <v>136</v>
      </c>
      <c r="K11497" t="s">
        <v>137</v>
      </c>
      <c r="L11497" t="s">
        <v>32291</v>
      </c>
      <c r="M11497" t="s">
        <v>32292</v>
      </c>
      <c r="N11497">
        <v>0.71055555500000001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0</v>
      </c>
      <c r="AE11497">
        <v>0</v>
      </c>
    </row>
    <row r="11498" spans="1:31" x14ac:dyDescent="0.25">
      <c r="A11498">
        <v>1682605</v>
      </c>
      <c r="B11498">
        <v>1</v>
      </c>
      <c r="C11498" t="s">
        <v>80</v>
      </c>
      <c r="D11498" t="s">
        <v>85</v>
      </c>
      <c r="E11498" t="s">
        <v>159</v>
      </c>
      <c r="F11498" t="s">
        <v>32293</v>
      </c>
      <c r="G11498" t="s">
        <v>596</v>
      </c>
      <c r="H11498" t="s">
        <v>134</v>
      </c>
      <c r="I11498" t="s">
        <v>135</v>
      </c>
      <c r="J11498" t="s">
        <v>136</v>
      </c>
      <c r="K11498" t="s">
        <v>137</v>
      </c>
      <c r="L11498" t="s">
        <v>32294</v>
      </c>
      <c r="M11498" t="s">
        <v>32295</v>
      </c>
      <c r="N11498">
        <v>3.122777777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</row>
    <row r="11499" spans="1:31" x14ac:dyDescent="0.25">
      <c r="A11499">
        <v>1688722</v>
      </c>
      <c r="B11499">
        <v>1</v>
      </c>
      <c r="C11499" t="s">
        <v>81</v>
      </c>
      <c r="D11499" t="s">
        <v>128</v>
      </c>
      <c r="E11499" t="s">
        <v>140</v>
      </c>
      <c r="F11499" t="s">
        <v>32296</v>
      </c>
      <c r="G11499" t="s">
        <v>142</v>
      </c>
      <c r="H11499" t="s">
        <v>143</v>
      </c>
      <c r="I11499" t="s">
        <v>135</v>
      </c>
      <c r="J11499" t="s">
        <v>136</v>
      </c>
      <c r="K11499" t="s">
        <v>137</v>
      </c>
      <c r="L11499" t="s">
        <v>32297</v>
      </c>
      <c r="M11499" t="s">
        <v>32298</v>
      </c>
      <c r="N11499">
        <v>7.3163888879999996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</row>
    <row r="11500" spans="1:31" x14ac:dyDescent="0.25">
      <c r="A11500">
        <v>1669249</v>
      </c>
      <c r="B11500">
        <v>1</v>
      </c>
      <c r="C11500" t="s">
        <v>80</v>
      </c>
      <c r="D11500" t="s">
        <v>110</v>
      </c>
      <c r="E11500" t="s">
        <v>140</v>
      </c>
      <c r="F11500" t="s">
        <v>32299</v>
      </c>
      <c r="G11500" t="s">
        <v>197</v>
      </c>
      <c r="H11500" t="s">
        <v>143</v>
      </c>
      <c r="I11500" t="s">
        <v>135</v>
      </c>
      <c r="J11500" t="s">
        <v>136</v>
      </c>
      <c r="K11500" t="s">
        <v>137</v>
      </c>
      <c r="L11500" t="s">
        <v>32300</v>
      </c>
      <c r="M11500" t="s">
        <v>32301</v>
      </c>
      <c r="N11500">
        <v>1.239166666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>
        <v>0</v>
      </c>
      <c r="AE11500">
        <v>0</v>
      </c>
    </row>
    <row r="11501" spans="1:31" x14ac:dyDescent="0.25">
      <c r="A11501">
        <v>1675157</v>
      </c>
      <c r="B11501">
        <v>1</v>
      </c>
      <c r="C11501" t="s">
        <v>81</v>
      </c>
      <c r="D11501" t="s">
        <v>127</v>
      </c>
      <c r="E11501" t="s">
        <v>140</v>
      </c>
      <c r="F11501" t="s">
        <v>32302</v>
      </c>
      <c r="G11501" t="s">
        <v>209</v>
      </c>
      <c r="H11501" t="s">
        <v>143</v>
      </c>
      <c r="I11501" t="s">
        <v>135</v>
      </c>
      <c r="J11501" t="s">
        <v>136</v>
      </c>
      <c r="K11501" t="s">
        <v>137</v>
      </c>
      <c r="L11501" t="s">
        <v>32303</v>
      </c>
      <c r="M11501" t="s">
        <v>32304</v>
      </c>
      <c r="N11501">
        <v>3.9669444440000001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1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</row>
    <row r="11502" spans="1:31" x14ac:dyDescent="0.25">
      <c r="A11502">
        <v>1674616</v>
      </c>
      <c r="B11502">
        <v>1</v>
      </c>
      <c r="C11502" t="s">
        <v>80</v>
      </c>
      <c r="D11502" t="s">
        <v>107</v>
      </c>
      <c r="E11502" t="s">
        <v>140</v>
      </c>
      <c r="F11502" t="s">
        <v>32305</v>
      </c>
      <c r="G11502" t="s">
        <v>197</v>
      </c>
      <c r="H11502" t="s">
        <v>143</v>
      </c>
      <c r="I11502" t="s">
        <v>135</v>
      </c>
      <c r="J11502" t="s">
        <v>136</v>
      </c>
      <c r="K11502" t="s">
        <v>137</v>
      </c>
      <c r="L11502" t="s">
        <v>32306</v>
      </c>
      <c r="M11502" t="s">
        <v>32307</v>
      </c>
      <c r="N11502">
        <v>1.4824999999999999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1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</row>
    <row r="11503" spans="1:31" x14ac:dyDescent="0.25">
      <c r="A11503">
        <v>1688625</v>
      </c>
      <c r="B11503">
        <v>1</v>
      </c>
      <c r="C11503" t="s">
        <v>80</v>
      </c>
      <c r="D11503" t="s">
        <v>98</v>
      </c>
      <c r="E11503" t="s">
        <v>140</v>
      </c>
      <c r="F11503" t="s">
        <v>32308</v>
      </c>
      <c r="G11503" t="s">
        <v>197</v>
      </c>
      <c r="H11503" t="s">
        <v>143</v>
      </c>
      <c r="I11503" t="s">
        <v>135</v>
      </c>
      <c r="J11503" t="s">
        <v>136</v>
      </c>
      <c r="K11503" t="s">
        <v>137</v>
      </c>
      <c r="L11503" t="s">
        <v>32309</v>
      </c>
      <c r="M11503" t="s">
        <v>32310</v>
      </c>
      <c r="N11503">
        <v>3.534444444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>
        <v>0</v>
      </c>
      <c r="AE11503">
        <v>0</v>
      </c>
    </row>
    <row r="11504" spans="1:31" x14ac:dyDescent="0.25">
      <c r="A11504">
        <v>1687746</v>
      </c>
      <c r="B11504">
        <v>1</v>
      </c>
      <c r="C11504" t="s">
        <v>80</v>
      </c>
      <c r="D11504" t="s">
        <v>100</v>
      </c>
      <c r="E11504" t="s">
        <v>140</v>
      </c>
      <c r="F11504" t="s">
        <v>32311</v>
      </c>
      <c r="G11504" t="s">
        <v>197</v>
      </c>
      <c r="H11504" t="s">
        <v>143</v>
      </c>
      <c r="I11504" t="s">
        <v>135</v>
      </c>
      <c r="J11504" t="s">
        <v>136</v>
      </c>
      <c r="K11504" t="s">
        <v>137</v>
      </c>
      <c r="L11504" t="s">
        <v>32312</v>
      </c>
      <c r="M11504" t="s">
        <v>32313</v>
      </c>
      <c r="N11504">
        <v>1.8019444440000001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D11504">
        <v>0</v>
      </c>
      <c r="AE11504">
        <v>0</v>
      </c>
    </row>
    <row r="11505" spans="1:31" x14ac:dyDescent="0.25">
      <c r="A11505">
        <v>1686249</v>
      </c>
      <c r="B11505">
        <v>1</v>
      </c>
      <c r="C11505" t="s">
        <v>80</v>
      </c>
      <c r="D11505" t="s">
        <v>88</v>
      </c>
      <c r="E11505" t="s">
        <v>140</v>
      </c>
      <c r="F11505" t="s">
        <v>32314</v>
      </c>
      <c r="G11505" t="s">
        <v>389</v>
      </c>
      <c r="H11505" t="s">
        <v>143</v>
      </c>
      <c r="I11505" t="s">
        <v>135</v>
      </c>
      <c r="J11505" t="s">
        <v>136</v>
      </c>
      <c r="K11505" t="s">
        <v>137</v>
      </c>
      <c r="L11505" t="s">
        <v>32315</v>
      </c>
      <c r="M11505" t="s">
        <v>32316</v>
      </c>
      <c r="N11505">
        <v>4.8597222220000003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</row>
    <row r="11506" spans="1:31" x14ac:dyDescent="0.25">
      <c r="A11506">
        <v>1672240</v>
      </c>
      <c r="B11506">
        <v>1</v>
      </c>
      <c r="C11506" t="s">
        <v>80</v>
      </c>
      <c r="D11506" t="s">
        <v>83</v>
      </c>
      <c r="E11506" t="s">
        <v>140</v>
      </c>
      <c r="F11506" t="s">
        <v>32317</v>
      </c>
      <c r="G11506" t="s">
        <v>209</v>
      </c>
      <c r="H11506" t="s">
        <v>143</v>
      </c>
      <c r="I11506" t="s">
        <v>135</v>
      </c>
      <c r="J11506" t="s">
        <v>136</v>
      </c>
      <c r="K11506" t="s">
        <v>137</v>
      </c>
      <c r="L11506" t="s">
        <v>32318</v>
      </c>
      <c r="M11506" t="s">
        <v>32319</v>
      </c>
      <c r="N11506">
        <v>1.24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</row>
    <row r="11507" spans="1:31" x14ac:dyDescent="0.25">
      <c r="A11507">
        <v>1673322</v>
      </c>
      <c r="B11507">
        <v>1</v>
      </c>
      <c r="C11507" t="s">
        <v>81</v>
      </c>
      <c r="D11507" t="s">
        <v>127</v>
      </c>
      <c r="E11507" t="s">
        <v>140</v>
      </c>
      <c r="F11507" t="s">
        <v>32320</v>
      </c>
      <c r="G11507" t="s">
        <v>482</v>
      </c>
      <c r="H11507" t="s">
        <v>143</v>
      </c>
      <c r="I11507" t="s">
        <v>135</v>
      </c>
      <c r="J11507" t="s">
        <v>136</v>
      </c>
      <c r="K11507" t="s">
        <v>137</v>
      </c>
      <c r="L11507" t="s">
        <v>32321</v>
      </c>
      <c r="M11507" t="s">
        <v>32322</v>
      </c>
      <c r="N11507">
        <v>6.9041666660000001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</row>
    <row r="11508" spans="1:31" x14ac:dyDescent="0.25">
      <c r="A11508">
        <v>1683624</v>
      </c>
      <c r="B11508">
        <v>1</v>
      </c>
      <c r="C11508" t="s">
        <v>80</v>
      </c>
      <c r="D11508" t="s">
        <v>88</v>
      </c>
      <c r="E11508" t="s">
        <v>200</v>
      </c>
      <c r="F11508" t="s">
        <v>32323</v>
      </c>
      <c r="G11508" t="s">
        <v>240</v>
      </c>
      <c r="H11508" t="s">
        <v>143</v>
      </c>
      <c r="I11508" t="s">
        <v>135</v>
      </c>
      <c r="J11508" t="s">
        <v>136</v>
      </c>
      <c r="K11508" t="s">
        <v>137</v>
      </c>
      <c r="L11508" t="s">
        <v>32324</v>
      </c>
      <c r="M11508" t="s">
        <v>32325</v>
      </c>
      <c r="N11508">
        <v>2.639444444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1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</row>
    <row r="11509" spans="1:31" x14ac:dyDescent="0.25">
      <c r="A11509">
        <v>1688250</v>
      </c>
      <c r="B11509">
        <v>1</v>
      </c>
      <c r="C11509" t="s">
        <v>80</v>
      </c>
      <c r="D11509" t="s">
        <v>98</v>
      </c>
      <c r="E11509" t="s">
        <v>140</v>
      </c>
      <c r="F11509" t="s">
        <v>32326</v>
      </c>
      <c r="G11509" t="s">
        <v>197</v>
      </c>
      <c r="H11509" t="s">
        <v>143</v>
      </c>
      <c r="I11509" t="s">
        <v>135</v>
      </c>
      <c r="J11509" t="s">
        <v>136</v>
      </c>
      <c r="K11509" t="s">
        <v>137</v>
      </c>
      <c r="L11509" t="s">
        <v>32327</v>
      </c>
      <c r="M11509" t="s">
        <v>32328</v>
      </c>
      <c r="N11509">
        <v>2.7441666659999999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0</v>
      </c>
      <c r="AE11509">
        <v>0</v>
      </c>
    </row>
    <row r="11510" spans="1:31" x14ac:dyDescent="0.25">
      <c r="A11510">
        <v>1676803</v>
      </c>
      <c r="B11510">
        <v>1</v>
      </c>
      <c r="C11510" t="s">
        <v>80</v>
      </c>
      <c r="D11510" t="s">
        <v>92</v>
      </c>
      <c r="E11510" t="s">
        <v>164</v>
      </c>
      <c r="F11510" t="s">
        <v>32329</v>
      </c>
      <c r="G11510" t="s">
        <v>161</v>
      </c>
      <c r="H11510" t="s">
        <v>134</v>
      </c>
      <c r="I11510" t="s">
        <v>135</v>
      </c>
      <c r="J11510" t="s">
        <v>136</v>
      </c>
      <c r="K11510" t="s">
        <v>137</v>
      </c>
      <c r="L11510" t="s">
        <v>32330</v>
      </c>
      <c r="M11510" t="s">
        <v>32331</v>
      </c>
      <c r="N11510">
        <v>0.82861111099999996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</v>
      </c>
      <c r="AC11510">
        <v>0</v>
      </c>
      <c r="AD11510">
        <v>0</v>
      </c>
      <c r="AE11510">
        <v>0</v>
      </c>
    </row>
    <row r="11511" spans="1:31" x14ac:dyDescent="0.25">
      <c r="A11511">
        <v>1675446</v>
      </c>
      <c r="B11511">
        <v>1</v>
      </c>
      <c r="C11511" t="s">
        <v>81</v>
      </c>
      <c r="D11511" t="s">
        <v>120</v>
      </c>
      <c r="E11511" t="s">
        <v>140</v>
      </c>
      <c r="F11511" t="s">
        <v>32332</v>
      </c>
      <c r="G11511" t="s">
        <v>197</v>
      </c>
      <c r="H11511" t="s">
        <v>143</v>
      </c>
      <c r="I11511" t="s">
        <v>135</v>
      </c>
      <c r="J11511" t="s">
        <v>136</v>
      </c>
      <c r="K11511" t="s">
        <v>137</v>
      </c>
      <c r="L11511" t="s">
        <v>32333</v>
      </c>
      <c r="M11511" t="s">
        <v>32334</v>
      </c>
      <c r="N11511">
        <v>2.9844444440000002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D11511">
        <v>0</v>
      </c>
      <c r="AE11511">
        <v>0</v>
      </c>
    </row>
    <row r="11512" spans="1:31" x14ac:dyDescent="0.25">
      <c r="A11512">
        <v>1673823</v>
      </c>
      <c r="B11512">
        <v>1</v>
      </c>
      <c r="C11512" t="s">
        <v>80</v>
      </c>
      <c r="D11512" t="s">
        <v>98</v>
      </c>
      <c r="E11512" t="s">
        <v>140</v>
      </c>
      <c r="F11512" t="s">
        <v>32335</v>
      </c>
      <c r="G11512" t="s">
        <v>197</v>
      </c>
      <c r="H11512" t="s">
        <v>143</v>
      </c>
      <c r="I11512" t="s">
        <v>135</v>
      </c>
      <c r="J11512" t="s">
        <v>136</v>
      </c>
      <c r="K11512" t="s">
        <v>137</v>
      </c>
      <c r="L11512" t="s">
        <v>32336</v>
      </c>
      <c r="M11512" t="s">
        <v>32337</v>
      </c>
      <c r="N11512">
        <v>5.2291666660000002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0</v>
      </c>
      <c r="AB11512">
        <v>0</v>
      </c>
      <c r="AC11512">
        <v>0</v>
      </c>
      <c r="AD11512">
        <v>0</v>
      </c>
      <c r="AE11512">
        <v>0</v>
      </c>
    </row>
    <row r="11513" spans="1:31" x14ac:dyDescent="0.25">
      <c r="A11513">
        <v>1684211</v>
      </c>
      <c r="B11513">
        <v>1</v>
      </c>
      <c r="C11513" t="s">
        <v>80</v>
      </c>
      <c r="D11513" t="s">
        <v>82</v>
      </c>
      <c r="E11513" t="s">
        <v>140</v>
      </c>
      <c r="F11513" t="s">
        <v>32338</v>
      </c>
      <c r="G11513" t="s">
        <v>197</v>
      </c>
      <c r="H11513" t="s">
        <v>143</v>
      </c>
      <c r="I11513" t="s">
        <v>135</v>
      </c>
      <c r="J11513" t="s">
        <v>136</v>
      </c>
      <c r="K11513" t="s">
        <v>137</v>
      </c>
      <c r="L11513" t="s">
        <v>32339</v>
      </c>
      <c r="M11513" t="s">
        <v>32340</v>
      </c>
      <c r="N11513">
        <v>2.2875000000000001</v>
      </c>
      <c r="O11513">
        <v>0</v>
      </c>
      <c r="P11513">
        <v>1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D11513">
        <v>0</v>
      </c>
      <c r="AE11513">
        <v>0</v>
      </c>
    </row>
    <row r="11514" spans="1:31" x14ac:dyDescent="0.25">
      <c r="A11514">
        <v>1673760</v>
      </c>
      <c r="B11514">
        <v>1</v>
      </c>
      <c r="C11514" t="s">
        <v>80</v>
      </c>
      <c r="D11514" t="s">
        <v>101</v>
      </c>
      <c r="E11514" t="s">
        <v>140</v>
      </c>
      <c r="F11514" t="s">
        <v>32341</v>
      </c>
      <c r="G11514" t="s">
        <v>389</v>
      </c>
      <c r="H11514" t="s">
        <v>143</v>
      </c>
      <c r="I11514" t="s">
        <v>135</v>
      </c>
      <c r="J11514" t="s">
        <v>136</v>
      </c>
      <c r="K11514" t="s">
        <v>137</v>
      </c>
      <c r="L11514" t="s">
        <v>32342</v>
      </c>
      <c r="M11514" t="s">
        <v>32343</v>
      </c>
      <c r="N11514">
        <v>2.1461111110000002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>
        <v>0</v>
      </c>
      <c r="AE11514">
        <v>0</v>
      </c>
    </row>
    <row r="11515" spans="1:31" x14ac:dyDescent="0.25">
      <c r="A11515">
        <v>1684274</v>
      </c>
      <c r="B11515">
        <v>1</v>
      </c>
      <c r="C11515" t="s">
        <v>80</v>
      </c>
      <c r="D11515" t="s">
        <v>103</v>
      </c>
      <c r="E11515" t="s">
        <v>140</v>
      </c>
      <c r="F11515" t="s">
        <v>32344</v>
      </c>
      <c r="G11515" t="s">
        <v>209</v>
      </c>
      <c r="H11515" t="s">
        <v>143</v>
      </c>
      <c r="I11515" t="s">
        <v>135</v>
      </c>
      <c r="J11515" t="s">
        <v>136</v>
      </c>
      <c r="K11515" t="s">
        <v>137</v>
      </c>
      <c r="L11515" t="s">
        <v>32345</v>
      </c>
      <c r="M11515" t="s">
        <v>32346</v>
      </c>
      <c r="N11515">
        <v>0.696944444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</v>
      </c>
      <c r="AC11515">
        <v>0</v>
      </c>
      <c r="AD11515">
        <v>0</v>
      </c>
      <c r="AE11515">
        <v>0</v>
      </c>
    </row>
    <row r="11516" spans="1:31" x14ac:dyDescent="0.25">
      <c r="A11516">
        <v>1670964</v>
      </c>
      <c r="B11516">
        <v>1</v>
      </c>
      <c r="C11516" t="s">
        <v>80</v>
      </c>
      <c r="D11516" t="s">
        <v>87</v>
      </c>
      <c r="E11516" t="s">
        <v>140</v>
      </c>
      <c r="F11516" t="s">
        <v>32347</v>
      </c>
      <c r="G11516" t="s">
        <v>197</v>
      </c>
      <c r="H11516" t="s">
        <v>143</v>
      </c>
      <c r="I11516" t="s">
        <v>135</v>
      </c>
      <c r="J11516" t="s">
        <v>136</v>
      </c>
      <c r="K11516" t="s">
        <v>137</v>
      </c>
      <c r="L11516" t="s">
        <v>6706</v>
      </c>
      <c r="M11516" t="s">
        <v>32348</v>
      </c>
      <c r="N11516">
        <v>3.3933333330000002</v>
      </c>
      <c r="O11516">
        <v>0</v>
      </c>
      <c r="P11516">
        <v>5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>
        <v>0</v>
      </c>
      <c r="AE11516">
        <v>0</v>
      </c>
    </row>
    <row r="11517" spans="1:31" x14ac:dyDescent="0.25">
      <c r="A11517">
        <v>1673912</v>
      </c>
      <c r="B11517">
        <v>1</v>
      </c>
      <c r="C11517" t="s">
        <v>81</v>
      </c>
      <c r="D11517" t="s">
        <v>124</v>
      </c>
      <c r="E11517" t="s">
        <v>140</v>
      </c>
      <c r="F11517" t="s">
        <v>32349</v>
      </c>
      <c r="G11517" t="s">
        <v>197</v>
      </c>
      <c r="H11517" t="s">
        <v>143</v>
      </c>
      <c r="I11517" t="s">
        <v>135</v>
      </c>
      <c r="J11517" t="s">
        <v>136</v>
      </c>
      <c r="K11517" t="s">
        <v>137</v>
      </c>
      <c r="L11517" t="s">
        <v>32350</v>
      </c>
      <c r="M11517" t="s">
        <v>32351</v>
      </c>
      <c r="N11517">
        <v>1.283055555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</v>
      </c>
      <c r="AC11517">
        <v>0</v>
      </c>
      <c r="AD11517">
        <v>0</v>
      </c>
      <c r="AE11517">
        <v>0</v>
      </c>
    </row>
    <row r="11518" spans="1:31" x14ac:dyDescent="0.25">
      <c r="A11518">
        <v>1680613</v>
      </c>
      <c r="B11518">
        <v>1</v>
      </c>
      <c r="C11518" t="s">
        <v>81</v>
      </c>
      <c r="D11518" t="s">
        <v>117</v>
      </c>
      <c r="E11518" t="s">
        <v>151</v>
      </c>
      <c r="F11518" t="s">
        <v>32352</v>
      </c>
      <c r="G11518" t="s">
        <v>526</v>
      </c>
      <c r="H11518" t="s">
        <v>143</v>
      </c>
      <c r="I11518" t="s">
        <v>135</v>
      </c>
      <c r="J11518" t="s">
        <v>136</v>
      </c>
      <c r="K11518" t="s">
        <v>137</v>
      </c>
      <c r="L11518" t="s">
        <v>32353</v>
      </c>
      <c r="M11518" t="s">
        <v>32354</v>
      </c>
      <c r="N11518">
        <v>2.0227777769999999</v>
      </c>
      <c r="O11518">
        <v>0</v>
      </c>
      <c r="P11518">
        <v>0</v>
      </c>
      <c r="Q11518">
        <v>0</v>
      </c>
      <c r="R11518">
        <v>1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0</v>
      </c>
    </row>
    <row r="11519" spans="1:31" x14ac:dyDescent="0.25">
      <c r="A11519">
        <v>1676268</v>
      </c>
      <c r="B11519">
        <v>1</v>
      </c>
      <c r="C11519" t="s">
        <v>80</v>
      </c>
      <c r="D11519" t="s">
        <v>94</v>
      </c>
      <c r="E11519" t="s">
        <v>140</v>
      </c>
      <c r="F11519" t="s">
        <v>32355</v>
      </c>
      <c r="G11519" t="s">
        <v>197</v>
      </c>
      <c r="H11519" t="s">
        <v>143</v>
      </c>
      <c r="I11519" t="s">
        <v>135</v>
      </c>
      <c r="J11519" t="s">
        <v>136</v>
      </c>
      <c r="K11519" t="s">
        <v>137</v>
      </c>
      <c r="L11519" t="s">
        <v>32356</v>
      </c>
      <c r="M11519" t="s">
        <v>32357</v>
      </c>
      <c r="N11519">
        <v>0.71388888800000005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>
        <v>0</v>
      </c>
      <c r="AE11519">
        <v>0</v>
      </c>
    </row>
    <row r="11520" spans="1:31" x14ac:dyDescent="0.25">
      <c r="A11520">
        <v>1675601</v>
      </c>
      <c r="B11520">
        <v>1</v>
      </c>
      <c r="C11520" t="s">
        <v>80</v>
      </c>
      <c r="D11520" t="s">
        <v>83</v>
      </c>
      <c r="E11520" t="s">
        <v>140</v>
      </c>
      <c r="F11520" t="s">
        <v>32008</v>
      </c>
      <c r="G11520" t="s">
        <v>197</v>
      </c>
      <c r="H11520" t="s">
        <v>143</v>
      </c>
      <c r="I11520" t="s">
        <v>135</v>
      </c>
      <c r="J11520" t="s">
        <v>136</v>
      </c>
      <c r="K11520" t="s">
        <v>137</v>
      </c>
      <c r="L11520" t="s">
        <v>32358</v>
      </c>
      <c r="M11520" t="s">
        <v>32359</v>
      </c>
      <c r="N11520">
        <v>2.307222222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>
        <v>0</v>
      </c>
      <c r="AE11520">
        <v>0</v>
      </c>
    </row>
    <row r="11521" spans="1:31" x14ac:dyDescent="0.25">
      <c r="A11521">
        <v>1687529</v>
      </c>
      <c r="B11521">
        <v>1</v>
      </c>
      <c r="C11521" t="s">
        <v>80</v>
      </c>
      <c r="D11521" t="s">
        <v>82</v>
      </c>
      <c r="E11521" t="s">
        <v>140</v>
      </c>
      <c r="F11521" t="s">
        <v>32020</v>
      </c>
      <c r="G11521" t="s">
        <v>209</v>
      </c>
      <c r="H11521" t="s">
        <v>143</v>
      </c>
      <c r="I11521" t="s">
        <v>135</v>
      </c>
      <c r="J11521" t="s">
        <v>136</v>
      </c>
      <c r="K11521" t="s">
        <v>137</v>
      </c>
      <c r="L11521" t="s">
        <v>32360</v>
      </c>
      <c r="M11521" t="s">
        <v>32361</v>
      </c>
      <c r="N11521">
        <v>2.554444444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1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0</v>
      </c>
      <c r="AB11521">
        <v>0</v>
      </c>
      <c r="AC11521">
        <v>0</v>
      </c>
      <c r="AD11521">
        <v>0</v>
      </c>
      <c r="AE11521">
        <v>0</v>
      </c>
    </row>
    <row r="11522" spans="1:31" x14ac:dyDescent="0.25">
      <c r="A11522">
        <v>1674917</v>
      </c>
      <c r="B11522">
        <v>1</v>
      </c>
      <c r="C11522" t="s">
        <v>80</v>
      </c>
      <c r="D11522" t="s">
        <v>97</v>
      </c>
      <c r="E11522" t="s">
        <v>140</v>
      </c>
      <c r="F11522" t="s">
        <v>32362</v>
      </c>
      <c r="G11522" t="s">
        <v>197</v>
      </c>
      <c r="H11522" t="s">
        <v>143</v>
      </c>
      <c r="I11522" t="s">
        <v>135</v>
      </c>
      <c r="J11522" t="s">
        <v>136</v>
      </c>
      <c r="K11522" t="s">
        <v>137</v>
      </c>
      <c r="L11522" t="s">
        <v>32363</v>
      </c>
      <c r="M11522" t="s">
        <v>32364</v>
      </c>
      <c r="N11522">
        <v>21.596944443999998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>
        <v>0</v>
      </c>
      <c r="AE11522">
        <v>0</v>
      </c>
    </row>
    <row r="11523" spans="1:31" x14ac:dyDescent="0.25">
      <c r="A11523">
        <v>1678618</v>
      </c>
      <c r="B11523">
        <v>1</v>
      </c>
      <c r="C11523" t="s">
        <v>80</v>
      </c>
      <c r="D11523" t="s">
        <v>106</v>
      </c>
      <c r="E11523" t="s">
        <v>140</v>
      </c>
      <c r="F11523" t="s">
        <v>32365</v>
      </c>
      <c r="G11523" t="s">
        <v>142</v>
      </c>
      <c r="H11523" t="s">
        <v>143</v>
      </c>
      <c r="I11523" t="s">
        <v>135</v>
      </c>
      <c r="J11523" t="s">
        <v>136</v>
      </c>
      <c r="K11523" t="s">
        <v>137</v>
      </c>
      <c r="L11523" t="s">
        <v>32366</v>
      </c>
      <c r="M11523" t="s">
        <v>32367</v>
      </c>
      <c r="N11523">
        <v>1.8438888879999999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1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>
        <v>0</v>
      </c>
      <c r="AE11523">
        <v>0</v>
      </c>
    </row>
    <row r="11524" spans="1:31" x14ac:dyDescent="0.25">
      <c r="A11524">
        <v>1670065</v>
      </c>
      <c r="B11524">
        <v>1</v>
      </c>
      <c r="C11524" t="s">
        <v>81</v>
      </c>
      <c r="D11524" t="s">
        <v>128</v>
      </c>
      <c r="E11524" t="s">
        <v>140</v>
      </c>
      <c r="F11524" t="s">
        <v>32368</v>
      </c>
      <c r="G11524" t="s">
        <v>197</v>
      </c>
      <c r="H11524" t="s">
        <v>143</v>
      </c>
      <c r="I11524" t="s">
        <v>135</v>
      </c>
      <c r="J11524" t="s">
        <v>136</v>
      </c>
      <c r="K11524" t="s">
        <v>137</v>
      </c>
      <c r="L11524" t="s">
        <v>32369</v>
      </c>
      <c r="M11524" t="s">
        <v>32370</v>
      </c>
      <c r="N11524">
        <v>8.6336111110000004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</row>
    <row r="11525" spans="1:31" x14ac:dyDescent="0.25">
      <c r="A11525">
        <v>1673314</v>
      </c>
      <c r="B11525">
        <v>1</v>
      </c>
      <c r="C11525" t="s">
        <v>81</v>
      </c>
      <c r="D11525" t="s">
        <v>118</v>
      </c>
      <c r="E11525" t="s">
        <v>140</v>
      </c>
      <c r="F11525" t="s">
        <v>32371</v>
      </c>
      <c r="G11525" t="s">
        <v>142</v>
      </c>
      <c r="H11525" t="s">
        <v>143</v>
      </c>
      <c r="I11525" t="s">
        <v>135</v>
      </c>
      <c r="J11525" t="s">
        <v>136</v>
      </c>
      <c r="K11525" t="s">
        <v>137</v>
      </c>
      <c r="L11525" t="s">
        <v>32372</v>
      </c>
      <c r="M11525" t="s">
        <v>32373</v>
      </c>
      <c r="N11525">
        <v>1.297222222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</row>
    <row r="11526" spans="1:31" x14ac:dyDescent="0.25">
      <c r="A11526">
        <v>1671900</v>
      </c>
      <c r="B11526">
        <v>1</v>
      </c>
      <c r="C11526" t="s">
        <v>80</v>
      </c>
      <c r="D11526" t="s">
        <v>106</v>
      </c>
      <c r="E11526" t="s">
        <v>140</v>
      </c>
      <c r="F11526" t="s">
        <v>32374</v>
      </c>
      <c r="G11526" t="s">
        <v>197</v>
      </c>
      <c r="H11526" t="s">
        <v>143</v>
      </c>
      <c r="I11526" t="s">
        <v>135</v>
      </c>
      <c r="J11526" t="s">
        <v>136</v>
      </c>
      <c r="K11526" t="s">
        <v>137</v>
      </c>
      <c r="L11526" t="s">
        <v>32375</v>
      </c>
      <c r="M11526" t="s">
        <v>32376</v>
      </c>
      <c r="N11526">
        <v>0.88694444400000005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>
        <v>0</v>
      </c>
      <c r="AE11526">
        <v>0</v>
      </c>
    </row>
    <row r="11527" spans="1:31" x14ac:dyDescent="0.25">
      <c r="A11527">
        <v>1688173</v>
      </c>
      <c r="B11527">
        <v>1</v>
      </c>
      <c r="C11527" t="s">
        <v>80</v>
      </c>
      <c r="D11527" t="s">
        <v>101</v>
      </c>
      <c r="E11527" t="s">
        <v>140</v>
      </c>
      <c r="F11527" t="s">
        <v>31960</v>
      </c>
      <c r="G11527" t="s">
        <v>142</v>
      </c>
      <c r="H11527" t="s">
        <v>143</v>
      </c>
      <c r="I11527" t="s">
        <v>135</v>
      </c>
      <c r="J11527" t="s">
        <v>136</v>
      </c>
      <c r="K11527" t="s">
        <v>137</v>
      </c>
      <c r="L11527" t="s">
        <v>32377</v>
      </c>
      <c r="M11527" t="s">
        <v>32378</v>
      </c>
      <c r="N11527">
        <v>6.744722222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>
        <v>0</v>
      </c>
      <c r="AE11527">
        <v>0</v>
      </c>
    </row>
    <row r="11528" spans="1:31" x14ac:dyDescent="0.25">
      <c r="A11528">
        <v>1684821</v>
      </c>
      <c r="B11528">
        <v>1</v>
      </c>
      <c r="C11528" t="s">
        <v>80</v>
      </c>
      <c r="D11528" t="s">
        <v>98</v>
      </c>
      <c r="E11528" t="s">
        <v>140</v>
      </c>
      <c r="F11528" t="s">
        <v>32379</v>
      </c>
      <c r="G11528" t="s">
        <v>197</v>
      </c>
      <c r="H11528" t="s">
        <v>143</v>
      </c>
      <c r="I11528" t="s">
        <v>135</v>
      </c>
      <c r="J11528" t="s">
        <v>136</v>
      </c>
      <c r="K11528" t="s">
        <v>137</v>
      </c>
      <c r="L11528" t="s">
        <v>32380</v>
      </c>
      <c r="M11528" t="s">
        <v>32381</v>
      </c>
      <c r="N11528">
        <v>1.3061111110000001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>
        <v>0</v>
      </c>
      <c r="AE11528">
        <v>0</v>
      </c>
    </row>
    <row r="11529" spans="1:31" x14ac:dyDescent="0.25">
      <c r="A11529">
        <v>1673460</v>
      </c>
      <c r="B11529">
        <v>1</v>
      </c>
      <c r="C11529" t="s">
        <v>80</v>
      </c>
      <c r="D11529" t="s">
        <v>103</v>
      </c>
      <c r="E11529" t="s">
        <v>140</v>
      </c>
      <c r="F11529" t="s">
        <v>32382</v>
      </c>
      <c r="G11529" t="s">
        <v>197</v>
      </c>
      <c r="H11529" t="s">
        <v>143</v>
      </c>
      <c r="I11529" t="s">
        <v>135</v>
      </c>
      <c r="J11529" t="s">
        <v>136</v>
      </c>
      <c r="K11529" t="s">
        <v>137</v>
      </c>
      <c r="L11529" t="s">
        <v>32383</v>
      </c>
      <c r="M11529" t="s">
        <v>32384</v>
      </c>
      <c r="N11529">
        <v>2.5611111110000002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0</v>
      </c>
      <c r="AB11529">
        <v>0</v>
      </c>
      <c r="AC11529">
        <v>0</v>
      </c>
      <c r="AD11529">
        <v>0</v>
      </c>
      <c r="AE11529">
        <v>0</v>
      </c>
    </row>
    <row r="11530" spans="1:31" x14ac:dyDescent="0.25">
      <c r="A11530">
        <v>1679268</v>
      </c>
      <c r="B11530">
        <v>1</v>
      </c>
      <c r="C11530" t="s">
        <v>80</v>
      </c>
      <c r="D11530" t="s">
        <v>110</v>
      </c>
      <c r="E11530" t="s">
        <v>140</v>
      </c>
      <c r="F11530" t="s">
        <v>32385</v>
      </c>
      <c r="G11530" t="s">
        <v>197</v>
      </c>
      <c r="H11530" t="s">
        <v>143</v>
      </c>
      <c r="I11530" t="s">
        <v>135</v>
      </c>
      <c r="J11530" t="s">
        <v>136</v>
      </c>
      <c r="K11530" t="s">
        <v>137</v>
      </c>
      <c r="L11530" t="s">
        <v>32386</v>
      </c>
      <c r="M11530" t="s">
        <v>32387</v>
      </c>
      <c r="N11530">
        <v>1.136666666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0</v>
      </c>
    </row>
    <row r="11531" spans="1:31" x14ac:dyDescent="0.25">
      <c r="A11531">
        <v>1683885</v>
      </c>
      <c r="B11531">
        <v>1</v>
      </c>
      <c r="C11531" t="s">
        <v>80</v>
      </c>
      <c r="D11531" t="s">
        <v>88</v>
      </c>
      <c r="E11531" t="s">
        <v>140</v>
      </c>
      <c r="F11531" t="s">
        <v>32388</v>
      </c>
      <c r="G11531" t="s">
        <v>197</v>
      </c>
      <c r="H11531" t="s">
        <v>143</v>
      </c>
      <c r="I11531" t="s">
        <v>135</v>
      </c>
      <c r="J11531" t="s">
        <v>136</v>
      </c>
      <c r="K11531" t="s">
        <v>137</v>
      </c>
      <c r="L11531" t="s">
        <v>32389</v>
      </c>
      <c r="M11531" t="s">
        <v>32390</v>
      </c>
      <c r="N11531">
        <v>2.8447222220000001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0</v>
      </c>
      <c r="AB11531">
        <v>0</v>
      </c>
      <c r="AC11531">
        <v>0</v>
      </c>
      <c r="AD11531">
        <v>0</v>
      </c>
      <c r="AE11531">
        <v>0</v>
      </c>
    </row>
    <row r="11532" spans="1:31" x14ac:dyDescent="0.25">
      <c r="A11532">
        <v>1673357</v>
      </c>
      <c r="B11532">
        <v>1</v>
      </c>
      <c r="C11532" t="s">
        <v>81</v>
      </c>
      <c r="D11532" t="s">
        <v>122</v>
      </c>
      <c r="E11532" t="s">
        <v>140</v>
      </c>
      <c r="F11532" t="s">
        <v>32391</v>
      </c>
      <c r="G11532" t="s">
        <v>197</v>
      </c>
      <c r="H11532" t="s">
        <v>143</v>
      </c>
      <c r="I11532" t="s">
        <v>135</v>
      </c>
      <c r="J11532" t="s">
        <v>136</v>
      </c>
      <c r="K11532" t="s">
        <v>137</v>
      </c>
      <c r="L11532" t="s">
        <v>32392</v>
      </c>
      <c r="M11532" t="s">
        <v>32393</v>
      </c>
      <c r="N11532">
        <v>1.345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>
        <v>0</v>
      </c>
      <c r="AE11532">
        <v>0</v>
      </c>
    </row>
    <row r="11533" spans="1:31" x14ac:dyDescent="0.25">
      <c r="A11533">
        <v>1673898</v>
      </c>
      <c r="B11533">
        <v>1</v>
      </c>
      <c r="C11533" t="s">
        <v>81</v>
      </c>
      <c r="D11533" t="s">
        <v>128</v>
      </c>
      <c r="E11533" t="s">
        <v>140</v>
      </c>
      <c r="F11533" t="s">
        <v>32394</v>
      </c>
      <c r="G11533" t="s">
        <v>209</v>
      </c>
      <c r="H11533" t="s">
        <v>143</v>
      </c>
      <c r="I11533" t="s">
        <v>135</v>
      </c>
      <c r="J11533" t="s">
        <v>136</v>
      </c>
      <c r="K11533" t="s">
        <v>137</v>
      </c>
      <c r="L11533" t="s">
        <v>32395</v>
      </c>
      <c r="M11533" t="s">
        <v>32396</v>
      </c>
      <c r="N11533">
        <v>3.588333333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1</v>
      </c>
      <c r="U11533">
        <v>0</v>
      </c>
      <c r="V11533">
        <v>0</v>
      </c>
      <c r="W11533">
        <v>0</v>
      </c>
      <c r="X11533">
        <v>0</v>
      </c>
      <c r="Y11533">
        <v>0</v>
      </c>
      <c r="Z11533">
        <v>0</v>
      </c>
      <c r="AA11533">
        <v>0</v>
      </c>
      <c r="AB11533">
        <v>0</v>
      </c>
      <c r="AC11533">
        <v>0</v>
      </c>
      <c r="AD11533">
        <v>0</v>
      </c>
      <c r="AE11533">
        <v>0</v>
      </c>
    </row>
    <row r="11534" spans="1:31" x14ac:dyDescent="0.25">
      <c r="A11534">
        <v>1678970</v>
      </c>
      <c r="B11534">
        <v>1</v>
      </c>
      <c r="C11534" t="s">
        <v>80</v>
      </c>
      <c r="D11534" t="s">
        <v>82</v>
      </c>
      <c r="E11534" t="s">
        <v>140</v>
      </c>
      <c r="F11534" t="s">
        <v>32397</v>
      </c>
      <c r="G11534" t="s">
        <v>267</v>
      </c>
      <c r="H11534" t="s">
        <v>143</v>
      </c>
      <c r="I11534" t="s">
        <v>135</v>
      </c>
      <c r="J11534" t="s">
        <v>136</v>
      </c>
      <c r="K11534" t="s">
        <v>137</v>
      </c>
      <c r="L11534" t="s">
        <v>32398</v>
      </c>
      <c r="M11534" t="s">
        <v>32399</v>
      </c>
      <c r="N11534">
        <v>1.0708333329999999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D11534">
        <v>0</v>
      </c>
      <c r="AE11534">
        <v>0</v>
      </c>
    </row>
    <row r="11535" spans="1:31" x14ac:dyDescent="0.25">
      <c r="A11535">
        <v>1682216</v>
      </c>
      <c r="B11535">
        <v>1</v>
      </c>
      <c r="C11535" t="s">
        <v>81</v>
      </c>
      <c r="D11535" t="s">
        <v>113</v>
      </c>
      <c r="E11535" t="s">
        <v>140</v>
      </c>
      <c r="F11535" t="s">
        <v>32400</v>
      </c>
      <c r="G11535" t="s">
        <v>197</v>
      </c>
      <c r="H11535" t="s">
        <v>143</v>
      </c>
      <c r="I11535" t="s">
        <v>135</v>
      </c>
      <c r="J11535" t="s">
        <v>136</v>
      </c>
      <c r="K11535" t="s">
        <v>137</v>
      </c>
      <c r="L11535" t="s">
        <v>32401</v>
      </c>
      <c r="M11535" t="s">
        <v>32402</v>
      </c>
      <c r="N11535">
        <v>0.59972222200000003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0</v>
      </c>
      <c r="AB11535">
        <v>0</v>
      </c>
      <c r="AC11535">
        <v>0</v>
      </c>
      <c r="AD11535">
        <v>0</v>
      </c>
      <c r="AE11535">
        <v>0</v>
      </c>
    </row>
    <row r="11536" spans="1:31" x14ac:dyDescent="0.25">
      <c r="A11536">
        <v>1685860</v>
      </c>
      <c r="B11536">
        <v>1</v>
      </c>
      <c r="C11536" t="s">
        <v>80</v>
      </c>
      <c r="D11536" t="s">
        <v>82</v>
      </c>
      <c r="E11536" t="s">
        <v>140</v>
      </c>
      <c r="F11536" t="s">
        <v>32403</v>
      </c>
      <c r="G11536" t="s">
        <v>197</v>
      </c>
      <c r="H11536" t="s">
        <v>143</v>
      </c>
      <c r="I11536" t="s">
        <v>135</v>
      </c>
      <c r="J11536" t="s">
        <v>136</v>
      </c>
      <c r="K11536" t="s">
        <v>137</v>
      </c>
      <c r="L11536" t="s">
        <v>32404</v>
      </c>
      <c r="M11536" t="s">
        <v>32405</v>
      </c>
      <c r="N11536">
        <v>2.2238888879999998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>
        <v>0</v>
      </c>
      <c r="AE11536">
        <v>0</v>
      </c>
    </row>
    <row r="11537" spans="1:31" x14ac:dyDescent="0.25">
      <c r="A11537">
        <v>1673563</v>
      </c>
      <c r="B11537">
        <v>1</v>
      </c>
      <c r="C11537" t="s">
        <v>80</v>
      </c>
      <c r="D11537" t="s">
        <v>98</v>
      </c>
      <c r="E11537" t="s">
        <v>140</v>
      </c>
      <c r="F11537" t="s">
        <v>32406</v>
      </c>
      <c r="G11537" t="s">
        <v>142</v>
      </c>
      <c r="H11537" t="s">
        <v>143</v>
      </c>
      <c r="I11537" t="s">
        <v>135</v>
      </c>
      <c r="J11537" t="s">
        <v>136</v>
      </c>
      <c r="K11537" t="s">
        <v>137</v>
      </c>
      <c r="L11537" t="s">
        <v>32407</v>
      </c>
      <c r="M11537" t="s">
        <v>32408</v>
      </c>
      <c r="N11537">
        <v>1.9416666659999999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1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</row>
    <row r="11538" spans="1:31" x14ac:dyDescent="0.25">
      <c r="A11538">
        <v>1681907</v>
      </c>
      <c r="B11538">
        <v>1</v>
      </c>
      <c r="C11538" t="s">
        <v>80</v>
      </c>
      <c r="D11538" t="s">
        <v>107</v>
      </c>
      <c r="E11538" t="s">
        <v>140</v>
      </c>
      <c r="F11538" t="s">
        <v>32409</v>
      </c>
      <c r="G11538" t="s">
        <v>209</v>
      </c>
      <c r="H11538" t="s">
        <v>143</v>
      </c>
      <c r="I11538" t="s">
        <v>135</v>
      </c>
      <c r="J11538" t="s">
        <v>136</v>
      </c>
      <c r="K11538" t="s">
        <v>137</v>
      </c>
      <c r="L11538" t="s">
        <v>32410</v>
      </c>
      <c r="M11538" t="s">
        <v>32411</v>
      </c>
      <c r="N11538">
        <v>2.0944444440000001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D11538">
        <v>0</v>
      </c>
      <c r="AE11538">
        <v>0</v>
      </c>
    </row>
    <row r="11539" spans="1:31" x14ac:dyDescent="0.25">
      <c r="A11539">
        <v>1678077</v>
      </c>
      <c r="B11539">
        <v>1</v>
      </c>
      <c r="C11539" t="s">
        <v>80</v>
      </c>
      <c r="D11539" t="s">
        <v>93</v>
      </c>
      <c r="E11539" t="s">
        <v>164</v>
      </c>
      <c r="F11539" t="s">
        <v>32412</v>
      </c>
      <c r="G11539" t="s">
        <v>596</v>
      </c>
      <c r="H11539" t="s">
        <v>134</v>
      </c>
      <c r="I11539" t="s">
        <v>135</v>
      </c>
      <c r="J11539" t="s">
        <v>136</v>
      </c>
      <c r="K11539" t="s">
        <v>137</v>
      </c>
      <c r="L11539" t="s">
        <v>32413</v>
      </c>
      <c r="M11539" t="s">
        <v>32414</v>
      </c>
      <c r="N11539">
        <v>2.1974999999999998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0</v>
      </c>
      <c r="AC11539">
        <v>0</v>
      </c>
      <c r="AD11539">
        <v>0</v>
      </c>
      <c r="AE11539">
        <v>0</v>
      </c>
    </row>
    <row r="11540" spans="1:31" x14ac:dyDescent="0.25">
      <c r="A11540">
        <v>1686467</v>
      </c>
      <c r="B11540">
        <v>1</v>
      </c>
      <c r="C11540" t="s">
        <v>81</v>
      </c>
      <c r="D11540" t="s">
        <v>112</v>
      </c>
      <c r="E11540" t="s">
        <v>140</v>
      </c>
      <c r="F11540" t="s">
        <v>32415</v>
      </c>
      <c r="G11540" t="s">
        <v>197</v>
      </c>
      <c r="H11540" t="s">
        <v>143</v>
      </c>
      <c r="I11540" t="s">
        <v>135</v>
      </c>
      <c r="J11540" t="s">
        <v>136</v>
      </c>
      <c r="K11540" t="s">
        <v>137</v>
      </c>
      <c r="L11540" t="s">
        <v>32416</v>
      </c>
      <c r="M11540" t="s">
        <v>32417</v>
      </c>
      <c r="N11540">
        <v>0.34527777700000001</v>
      </c>
      <c r="O11540">
        <v>0</v>
      </c>
      <c r="P11540">
        <v>1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0</v>
      </c>
      <c r="AC11540">
        <v>0</v>
      </c>
      <c r="AD11540">
        <v>0</v>
      </c>
      <c r="AE11540">
        <v>0</v>
      </c>
    </row>
    <row r="11541" spans="1:31" x14ac:dyDescent="0.25">
      <c r="A11541">
        <v>1688545</v>
      </c>
      <c r="B11541">
        <v>1</v>
      </c>
      <c r="C11541" t="s">
        <v>80</v>
      </c>
      <c r="D11541" t="s">
        <v>107</v>
      </c>
      <c r="E11541" t="s">
        <v>140</v>
      </c>
      <c r="F11541" t="s">
        <v>32418</v>
      </c>
      <c r="G11541" t="s">
        <v>197</v>
      </c>
      <c r="H11541" t="s">
        <v>143</v>
      </c>
      <c r="I11541" t="s">
        <v>135</v>
      </c>
      <c r="J11541" t="s">
        <v>136</v>
      </c>
      <c r="K11541" t="s">
        <v>137</v>
      </c>
      <c r="L11541" t="s">
        <v>32419</v>
      </c>
      <c r="M11541" t="s">
        <v>32420</v>
      </c>
      <c r="N11541">
        <v>2.7122222219999998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  <c r="Z11541">
        <v>0</v>
      </c>
      <c r="AA11541">
        <v>0</v>
      </c>
      <c r="AB11541">
        <v>0</v>
      </c>
      <c r="AC11541">
        <v>0</v>
      </c>
      <c r="AD11541">
        <v>0</v>
      </c>
      <c r="AE11541">
        <v>0</v>
      </c>
    </row>
    <row r="11542" spans="1:31" x14ac:dyDescent="0.25">
      <c r="A11542">
        <v>1688216</v>
      </c>
      <c r="B11542">
        <v>1</v>
      </c>
      <c r="C11542" t="s">
        <v>80</v>
      </c>
      <c r="D11542" t="s">
        <v>97</v>
      </c>
      <c r="E11542" t="s">
        <v>140</v>
      </c>
      <c r="F11542" t="s">
        <v>32421</v>
      </c>
      <c r="G11542" t="s">
        <v>197</v>
      </c>
      <c r="H11542" t="s">
        <v>143</v>
      </c>
      <c r="I11542" t="s">
        <v>135</v>
      </c>
      <c r="J11542" t="s">
        <v>136</v>
      </c>
      <c r="K11542" t="s">
        <v>137</v>
      </c>
      <c r="L11542" t="s">
        <v>32422</v>
      </c>
      <c r="M11542" t="s">
        <v>32423</v>
      </c>
      <c r="N11542">
        <v>2.8747222219999999</v>
      </c>
      <c r="O11542">
        <v>0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D11542">
        <v>0</v>
      </c>
      <c r="AE11542">
        <v>0</v>
      </c>
    </row>
    <row r="11543" spans="1:31" x14ac:dyDescent="0.25">
      <c r="A11543">
        <v>1688963</v>
      </c>
      <c r="B11543">
        <v>1</v>
      </c>
      <c r="C11543" t="s">
        <v>80</v>
      </c>
      <c r="D11543" t="s">
        <v>82</v>
      </c>
      <c r="E11543" t="s">
        <v>146</v>
      </c>
      <c r="F11543" t="s">
        <v>32424</v>
      </c>
      <c r="G11543" t="s">
        <v>267</v>
      </c>
      <c r="H11543" t="s">
        <v>143</v>
      </c>
      <c r="I11543" t="s">
        <v>135</v>
      </c>
      <c r="J11543" t="s">
        <v>136</v>
      </c>
      <c r="K11543" t="s">
        <v>137</v>
      </c>
      <c r="L11543" t="s">
        <v>32425</v>
      </c>
      <c r="M11543" t="s">
        <v>32426</v>
      </c>
      <c r="N11543">
        <v>0.60888888799999996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0</v>
      </c>
      <c r="AB11543">
        <v>0</v>
      </c>
      <c r="AC11543">
        <v>0</v>
      </c>
      <c r="AD11543">
        <v>0</v>
      </c>
      <c r="AE11543">
        <v>0</v>
      </c>
    </row>
    <row r="11544" spans="1:31" x14ac:dyDescent="0.25">
      <c r="A11544">
        <v>1669112</v>
      </c>
      <c r="B11544">
        <v>1</v>
      </c>
      <c r="C11544" t="s">
        <v>81</v>
      </c>
      <c r="D11544" t="s">
        <v>121</v>
      </c>
      <c r="E11544" t="s">
        <v>140</v>
      </c>
      <c r="F11544" t="s">
        <v>32427</v>
      </c>
      <c r="G11544" t="s">
        <v>197</v>
      </c>
      <c r="H11544" t="s">
        <v>143</v>
      </c>
      <c r="I11544" t="s">
        <v>135</v>
      </c>
      <c r="J11544" t="s">
        <v>136</v>
      </c>
      <c r="K11544" t="s">
        <v>137</v>
      </c>
      <c r="L11544" t="s">
        <v>32428</v>
      </c>
      <c r="M11544" t="s">
        <v>32429</v>
      </c>
      <c r="N11544">
        <v>1.3877777769999999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D11544">
        <v>0</v>
      </c>
      <c r="AE11544">
        <v>0</v>
      </c>
    </row>
    <row r="11545" spans="1:31" x14ac:dyDescent="0.25">
      <c r="A11545">
        <v>1673729</v>
      </c>
      <c r="B11545">
        <v>1</v>
      </c>
      <c r="C11545" t="s">
        <v>80</v>
      </c>
      <c r="D11545" t="s">
        <v>98</v>
      </c>
      <c r="E11545" t="s">
        <v>140</v>
      </c>
      <c r="F11545" t="s">
        <v>32430</v>
      </c>
      <c r="G11545" t="s">
        <v>197</v>
      </c>
      <c r="H11545" t="s">
        <v>143</v>
      </c>
      <c r="I11545" t="s">
        <v>135</v>
      </c>
      <c r="J11545" t="s">
        <v>136</v>
      </c>
      <c r="K11545" t="s">
        <v>137</v>
      </c>
      <c r="L11545" t="s">
        <v>32431</v>
      </c>
      <c r="M11545" t="s">
        <v>32432</v>
      </c>
      <c r="N11545">
        <v>1.706111111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  <c r="Z11545">
        <v>0</v>
      </c>
      <c r="AA11545">
        <v>0</v>
      </c>
      <c r="AB11545">
        <v>0</v>
      </c>
      <c r="AC11545">
        <v>0</v>
      </c>
      <c r="AD11545">
        <v>0</v>
      </c>
      <c r="AE11545">
        <v>0</v>
      </c>
    </row>
    <row r="11546" spans="1:31" x14ac:dyDescent="0.25">
      <c r="A11546">
        <v>1673500</v>
      </c>
      <c r="B11546">
        <v>1</v>
      </c>
      <c r="C11546" t="s">
        <v>81</v>
      </c>
      <c r="D11546" t="s">
        <v>128</v>
      </c>
      <c r="E11546" t="s">
        <v>140</v>
      </c>
      <c r="F11546" t="s">
        <v>32433</v>
      </c>
      <c r="G11546" t="s">
        <v>197</v>
      </c>
      <c r="H11546" t="s">
        <v>143</v>
      </c>
      <c r="I11546" t="s">
        <v>135</v>
      </c>
      <c r="J11546" t="s">
        <v>136</v>
      </c>
      <c r="K11546" t="s">
        <v>137</v>
      </c>
      <c r="L11546" t="s">
        <v>32434</v>
      </c>
      <c r="M11546" t="s">
        <v>32435</v>
      </c>
      <c r="N11546">
        <v>1.6163888879999999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1</v>
      </c>
      <c r="U11546">
        <v>0</v>
      </c>
      <c r="V11546">
        <v>0</v>
      </c>
      <c r="W11546">
        <v>0</v>
      </c>
      <c r="X11546">
        <v>0</v>
      </c>
      <c r="Y11546">
        <v>0</v>
      </c>
      <c r="Z11546">
        <v>0</v>
      </c>
      <c r="AA11546">
        <v>0</v>
      </c>
      <c r="AB11546">
        <v>0</v>
      </c>
      <c r="AC11546">
        <v>0</v>
      </c>
      <c r="AD11546">
        <v>0</v>
      </c>
      <c r="AE11546">
        <v>0</v>
      </c>
    </row>
    <row r="11547" spans="1:31" x14ac:dyDescent="0.25">
      <c r="A11547">
        <v>1687191</v>
      </c>
      <c r="B11547">
        <v>1</v>
      </c>
      <c r="C11547" t="s">
        <v>81</v>
      </c>
      <c r="D11547" t="s">
        <v>113</v>
      </c>
      <c r="E11547" t="s">
        <v>151</v>
      </c>
      <c r="F11547" t="s">
        <v>32436</v>
      </c>
      <c r="G11547" t="s">
        <v>153</v>
      </c>
      <c r="H11547" t="s">
        <v>143</v>
      </c>
      <c r="I11547" t="s">
        <v>135</v>
      </c>
      <c r="J11547" t="s">
        <v>136</v>
      </c>
      <c r="K11547" t="s">
        <v>137</v>
      </c>
      <c r="L11547" t="s">
        <v>32437</v>
      </c>
      <c r="M11547" t="s">
        <v>32438</v>
      </c>
      <c r="N11547">
        <v>1.1261111109999999</v>
      </c>
      <c r="O11547">
        <v>0</v>
      </c>
      <c r="P11547">
        <v>0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D11547">
        <v>0</v>
      </c>
      <c r="AE11547">
        <v>0</v>
      </c>
    </row>
    <row r="11548" spans="1:31" x14ac:dyDescent="0.25">
      <c r="A11548">
        <v>1683301</v>
      </c>
      <c r="B11548">
        <v>1</v>
      </c>
      <c r="C11548" t="s">
        <v>81</v>
      </c>
      <c r="D11548" t="s">
        <v>112</v>
      </c>
      <c r="E11548" t="s">
        <v>146</v>
      </c>
      <c r="F11548" t="s">
        <v>32439</v>
      </c>
      <c r="G11548" t="s">
        <v>222</v>
      </c>
      <c r="H11548" t="s">
        <v>143</v>
      </c>
      <c r="I11548" t="s">
        <v>135</v>
      </c>
      <c r="J11548" t="s">
        <v>136</v>
      </c>
      <c r="K11548" t="s">
        <v>137</v>
      </c>
      <c r="L11548" t="s">
        <v>32440</v>
      </c>
      <c r="M11548" t="s">
        <v>32441</v>
      </c>
      <c r="N11548">
        <v>0.758611111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0</v>
      </c>
      <c r="AB11548">
        <v>0</v>
      </c>
      <c r="AC11548">
        <v>0</v>
      </c>
      <c r="AD11548">
        <v>0</v>
      </c>
      <c r="AE11548">
        <v>0</v>
      </c>
    </row>
    <row r="11549" spans="1:31" x14ac:dyDescent="0.25">
      <c r="A11549">
        <v>1671917</v>
      </c>
      <c r="B11549">
        <v>1</v>
      </c>
      <c r="C11549" t="s">
        <v>80</v>
      </c>
      <c r="D11549" t="s">
        <v>92</v>
      </c>
      <c r="E11549" t="s">
        <v>140</v>
      </c>
      <c r="F11549" t="s">
        <v>32442</v>
      </c>
      <c r="G11549" t="s">
        <v>142</v>
      </c>
      <c r="H11549" t="s">
        <v>143</v>
      </c>
      <c r="I11549" t="s">
        <v>135</v>
      </c>
      <c r="J11549" t="s">
        <v>136</v>
      </c>
      <c r="K11549" t="s">
        <v>137</v>
      </c>
      <c r="L11549" t="s">
        <v>32443</v>
      </c>
      <c r="M11549" t="s">
        <v>32444</v>
      </c>
      <c r="N11549">
        <v>1.284444444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D11549">
        <v>0</v>
      </c>
      <c r="AE11549">
        <v>0</v>
      </c>
    </row>
    <row r="11550" spans="1:31" x14ac:dyDescent="0.25">
      <c r="A11550">
        <v>1670961</v>
      </c>
      <c r="B11550">
        <v>1</v>
      </c>
      <c r="C11550" t="s">
        <v>81</v>
      </c>
      <c r="D11550" t="s">
        <v>127</v>
      </c>
      <c r="E11550" t="s">
        <v>146</v>
      </c>
      <c r="F11550" t="s">
        <v>32445</v>
      </c>
      <c r="G11550" t="s">
        <v>148</v>
      </c>
      <c r="H11550" t="s">
        <v>143</v>
      </c>
      <c r="I11550" t="s">
        <v>135</v>
      </c>
      <c r="J11550" t="s">
        <v>136</v>
      </c>
      <c r="K11550" t="s">
        <v>137</v>
      </c>
      <c r="L11550" t="s">
        <v>32446</v>
      </c>
      <c r="M11550" t="s">
        <v>32447</v>
      </c>
      <c r="N11550">
        <v>0.82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D11550">
        <v>0</v>
      </c>
      <c r="AE11550">
        <v>0</v>
      </c>
    </row>
    <row r="11551" spans="1:31" x14ac:dyDescent="0.25">
      <c r="A11551">
        <v>1671376</v>
      </c>
      <c r="B11551">
        <v>1</v>
      </c>
      <c r="C11551" t="s">
        <v>80</v>
      </c>
      <c r="D11551" t="s">
        <v>93</v>
      </c>
      <c r="E11551" t="s">
        <v>140</v>
      </c>
      <c r="F11551" t="s">
        <v>32448</v>
      </c>
      <c r="G11551" t="s">
        <v>197</v>
      </c>
      <c r="H11551" t="s">
        <v>143</v>
      </c>
      <c r="I11551" t="s">
        <v>135</v>
      </c>
      <c r="J11551" t="s">
        <v>136</v>
      </c>
      <c r="K11551" t="s">
        <v>137</v>
      </c>
      <c r="L11551" t="s">
        <v>32449</v>
      </c>
      <c r="M11551" t="s">
        <v>32450</v>
      </c>
      <c r="N11551">
        <v>3.0633333330000001</v>
      </c>
      <c r="O11551">
        <v>0</v>
      </c>
      <c r="P11551">
        <v>1</v>
      </c>
      <c r="Q11551">
        <v>0</v>
      </c>
      <c r="R11551">
        <v>0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>
        <v>0</v>
      </c>
      <c r="AE11551">
        <v>0</v>
      </c>
    </row>
    <row r="11552" spans="1:31" x14ac:dyDescent="0.25">
      <c r="A11552">
        <v>1684094</v>
      </c>
      <c r="B11552">
        <v>1</v>
      </c>
      <c r="C11552" t="s">
        <v>80</v>
      </c>
      <c r="D11552" t="s">
        <v>83</v>
      </c>
      <c r="E11552" t="s">
        <v>140</v>
      </c>
      <c r="F11552" t="s">
        <v>32451</v>
      </c>
      <c r="G11552" t="s">
        <v>197</v>
      </c>
      <c r="H11552" t="s">
        <v>143</v>
      </c>
      <c r="I11552" t="s">
        <v>135</v>
      </c>
      <c r="J11552" t="s">
        <v>136</v>
      </c>
      <c r="K11552" t="s">
        <v>137</v>
      </c>
      <c r="L11552" t="s">
        <v>32452</v>
      </c>
      <c r="M11552" t="s">
        <v>32453</v>
      </c>
      <c r="N11552">
        <v>3.0350000000000001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0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</v>
      </c>
      <c r="AC11552">
        <v>0</v>
      </c>
      <c r="AD11552">
        <v>0</v>
      </c>
      <c r="AE11552">
        <v>0</v>
      </c>
    </row>
    <row r="11553" spans="1:31" x14ac:dyDescent="0.25">
      <c r="A11553">
        <v>1669361</v>
      </c>
      <c r="B11553">
        <v>1</v>
      </c>
      <c r="C11553" t="s">
        <v>80</v>
      </c>
      <c r="D11553" t="s">
        <v>109</v>
      </c>
      <c r="E11553" t="s">
        <v>140</v>
      </c>
      <c r="F11553" t="s">
        <v>32454</v>
      </c>
      <c r="G11553" t="s">
        <v>209</v>
      </c>
      <c r="H11553" t="s">
        <v>143</v>
      </c>
      <c r="I11553" t="s">
        <v>135</v>
      </c>
      <c r="J11553" t="s">
        <v>136</v>
      </c>
      <c r="K11553" t="s">
        <v>137</v>
      </c>
      <c r="L11553" t="s">
        <v>32455</v>
      </c>
      <c r="M11553" t="s">
        <v>32456</v>
      </c>
      <c r="N11553">
        <v>1.5180555549999999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D11553">
        <v>0</v>
      </c>
      <c r="AE11553">
        <v>0</v>
      </c>
    </row>
    <row r="11554" spans="1:31" x14ac:dyDescent="0.25">
      <c r="A11554">
        <v>1683341</v>
      </c>
      <c r="B11554">
        <v>1</v>
      </c>
      <c r="C11554" t="s">
        <v>80</v>
      </c>
      <c r="D11554" t="s">
        <v>103</v>
      </c>
      <c r="E11554" t="s">
        <v>140</v>
      </c>
      <c r="F11554" t="s">
        <v>32457</v>
      </c>
      <c r="G11554" t="s">
        <v>197</v>
      </c>
      <c r="H11554" t="s">
        <v>143</v>
      </c>
      <c r="I11554" t="s">
        <v>135</v>
      </c>
      <c r="J11554" t="s">
        <v>136</v>
      </c>
      <c r="K11554" t="s">
        <v>137</v>
      </c>
      <c r="L11554" t="s">
        <v>32458</v>
      </c>
      <c r="M11554" t="s">
        <v>32459</v>
      </c>
      <c r="N11554">
        <v>3.619444444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0</v>
      </c>
    </row>
    <row r="11555" spans="1:31" x14ac:dyDescent="0.25">
      <c r="A11555">
        <v>1681335</v>
      </c>
      <c r="B11555">
        <v>1</v>
      </c>
      <c r="C11555" t="s">
        <v>80</v>
      </c>
      <c r="D11555" t="s">
        <v>110</v>
      </c>
      <c r="E11555" t="s">
        <v>146</v>
      </c>
      <c r="F11555" t="s">
        <v>32460</v>
      </c>
      <c r="G11555" t="s">
        <v>148</v>
      </c>
      <c r="H11555" t="s">
        <v>143</v>
      </c>
      <c r="I11555" t="s">
        <v>135</v>
      </c>
      <c r="J11555" t="s">
        <v>136</v>
      </c>
      <c r="K11555" t="s">
        <v>137</v>
      </c>
      <c r="L11555" t="s">
        <v>32461</v>
      </c>
      <c r="M11555" t="s">
        <v>32462</v>
      </c>
      <c r="N11555">
        <v>12.706111111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D11555">
        <v>0</v>
      </c>
      <c r="AE11555">
        <v>0</v>
      </c>
    </row>
    <row r="11556" spans="1:31" x14ac:dyDescent="0.25">
      <c r="A11556">
        <v>1688182</v>
      </c>
      <c r="B11556">
        <v>1</v>
      </c>
      <c r="C11556" t="s">
        <v>80</v>
      </c>
      <c r="D11556" t="s">
        <v>82</v>
      </c>
      <c r="E11556" t="s">
        <v>140</v>
      </c>
      <c r="F11556" t="s">
        <v>32397</v>
      </c>
      <c r="G11556" t="s">
        <v>197</v>
      </c>
      <c r="H11556" t="s">
        <v>143</v>
      </c>
      <c r="I11556" t="s">
        <v>135</v>
      </c>
      <c r="J11556" t="s">
        <v>136</v>
      </c>
      <c r="K11556" t="s">
        <v>137</v>
      </c>
      <c r="L11556" t="s">
        <v>32463</v>
      </c>
      <c r="M11556" t="s">
        <v>32464</v>
      </c>
      <c r="N11556">
        <v>5.7249999999999996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D11556">
        <v>0</v>
      </c>
      <c r="AE11556">
        <v>0</v>
      </c>
    </row>
    <row r="11557" spans="1:31" x14ac:dyDescent="0.25">
      <c r="A11557">
        <v>1686370</v>
      </c>
      <c r="B11557">
        <v>1</v>
      </c>
      <c r="C11557" t="s">
        <v>80</v>
      </c>
      <c r="D11557" t="s">
        <v>101</v>
      </c>
      <c r="E11557" t="s">
        <v>140</v>
      </c>
      <c r="F11557" t="s">
        <v>32465</v>
      </c>
      <c r="G11557" t="s">
        <v>389</v>
      </c>
      <c r="H11557" t="s">
        <v>143</v>
      </c>
      <c r="I11557" t="s">
        <v>135</v>
      </c>
      <c r="J11557" t="s">
        <v>136</v>
      </c>
      <c r="K11557" t="s">
        <v>137</v>
      </c>
      <c r="L11557" t="s">
        <v>32466</v>
      </c>
      <c r="M11557" t="s">
        <v>32467</v>
      </c>
      <c r="N11557">
        <v>2.4736111109999999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</v>
      </c>
      <c r="AC11557">
        <v>0</v>
      </c>
      <c r="AD11557">
        <v>0</v>
      </c>
      <c r="AE11557">
        <v>0</v>
      </c>
    </row>
    <row r="11558" spans="1:31" x14ac:dyDescent="0.25">
      <c r="A11558">
        <v>1675009</v>
      </c>
      <c r="B11558">
        <v>1</v>
      </c>
      <c r="C11558" t="s">
        <v>80</v>
      </c>
      <c r="D11558" t="s">
        <v>94</v>
      </c>
      <c r="E11558" t="s">
        <v>140</v>
      </c>
      <c r="F11558" t="s">
        <v>32468</v>
      </c>
      <c r="G11558" t="s">
        <v>142</v>
      </c>
      <c r="H11558" t="s">
        <v>143</v>
      </c>
      <c r="I11558" t="s">
        <v>135</v>
      </c>
      <c r="J11558" t="s">
        <v>136</v>
      </c>
      <c r="K11558" t="s">
        <v>137</v>
      </c>
      <c r="L11558" t="s">
        <v>32469</v>
      </c>
      <c r="M11558" t="s">
        <v>32470</v>
      </c>
      <c r="N11558">
        <v>16.521666666000002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1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D11558">
        <v>0</v>
      </c>
      <c r="AE11558">
        <v>0</v>
      </c>
    </row>
    <row r="11559" spans="1:31" x14ac:dyDescent="0.25">
      <c r="A11559">
        <v>1680253</v>
      </c>
      <c r="B11559">
        <v>1</v>
      </c>
      <c r="C11559" t="s">
        <v>80</v>
      </c>
      <c r="D11559" t="s">
        <v>94</v>
      </c>
      <c r="E11559" t="s">
        <v>159</v>
      </c>
      <c r="F11559" t="s">
        <v>32471</v>
      </c>
      <c r="G11559" t="s">
        <v>596</v>
      </c>
      <c r="H11559" t="s">
        <v>134</v>
      </c>
      <c r="I11559" t="s">
        <v>135</v>
      </c>
      <c r="J11559" t="s">
        <v>136</v>
      </c>
      <c r="K11559" t="s">
        <v>137</v>
      </c>
      <c r="L11559" t="s">
        <v>32472</v>
      </c>
      <c r="M11559" t="s">
        <v>32473</v>
      </c>
      <c r="N11559">
        <v>1.421944444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D11559">
        <v>0</v>
      </c>
      <c r="AE11559">
        <v>0</v>
      </c>
    </row>
    <row r="11560" spans="1:31" x14ac:dyDescent="0.25">
      <c r="A11560">
        <v>1684581</v>
      </c>
      <c r="B11560">
        <v>1</v>
      </c>
      <c r="C11560" t="s">
        <v>81</v>
      </c>
      <c r="D11560" t="s">
        <v>124</v>
      </c>
      <c r="E11560" t="s">
        <v>140</v>
      </c>
      <c r="F11560" t="s">
        <v>32349</v>
      </c>
      <c r="G11560" t="s">
        <v>197</v>
      </c>
      <c r="H11560" t="s">
        <v>143</v>
      </c>
      <c r="I11560" t="s">
        <v>135</v>
      </c>
      <c r="J11560" t="s">
        <v>136</v>
      </c>
      <c r="K11560" t="s">
        <v>137</v>
      </c>
      <c r="L11560" t="s">
        <v>32474</v>
      </c>
      <c r="M11560" t="s">
        <v>32475</v>
      </c>
      <c r="N11560">
        <v>1.141388888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>
        <v>0</v>
      </c>
      <c r="AE11560">
        <v>0</v>
      </c>
    </row>
    <row r="11561" spans="1:31" x14ac:dyDescent="0.25">
      <c r="A11561">
        <v>1683708</v>
      </c>
      <c r="B11561">
        <v>1</v>
      </c>
      <c r="C11561" t="s">
        <v>80</v>
      </c>
      <c r="D11561" t="s">
        <v>111</v>
      </c>
      <c r="E11561" t="s">
        <v>140</v>
      </c>
      <c r="F11561" t="s">
        <v>32476</v>
      </c>
      <c r="G11561" t="s">
        <v>142</v>
      </c>
      <c r="H11561" t="s">
        <v>143</v>
      </c>
      <c r="I11561" t="s">
        <v>135</v>
      </c>
      <c r="J11561" t="s">
        <v>136</v>
      </c>
      <c r="K11561" t="s">
        <v>137</v>
      </c>
      <c r="L11561" t="s">
        <v>32477</v>
      </c>
      <c r="M11561" t="s">
        <v>32478</v>
      </c>
      <c r="N11561">
        <v>2.3547222219999999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D11561">
        <v>0</v>
      </c>
      <c r="AE11561">
        <v>0</v>
      </c>
    </row>
    <row r="11562" spans="1:31" x14ac:dyDescent="0.25">
      <c r="A11562">
        <v>1671508</v>
      </c>
      <c r="B11562">
        <v>1</v>
      </c>
      <c r="C11562" t="s">
        <v>80</v>
      </c>
      <c r="D11562" t="s">
        <v>96</v>
      </c>
      <c r="E11562" t="s">
        <v>140</v>
      </c>
      <c r="F11562" t="s">
        <v>32479</v>
      </c>
      <c r="G11562" t="s">
        <v>142</v>
      </c>
      <c r="H11562" t="s">
        <v>143</v>
      </c>
      <c r="I11562" t="s">
        <v>135</v>
      </c>
      <c r="J11562" t="s">
        <v>136</v>
      </c>
      <c r="K11562" t="s">
        <v>137</v>
      </c>
      <c r="L11562" t="s">
        <v>32480</v>
      </c>
      <c r="M11562" t="s">
        <v>32481</v>
      </c>
      <c r="N11562">
        <v>7.7794444440000001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0</v>
      </c>
      <c r="AB11562">
        <v>0</v>
      </c>
      <c r="AC11562">
        <v>0</v>
      </c>
      <c r="AD11562">
        <v>0</v>
      </c>
      <c r="AE11562">
        <v>0</v>
      </c>
    </row>
    <row r="11563" spans="1:31" x14ac:dyDescent="0.25">
      <c r="A11563">
        <v>1678501</v>
      </c>
      <c r="B11563">
        <v>1</v>
      </c>
      <c r="C11563" t="s">
        <v>81</v>
      </c>
      <c r="D11563" t="s">
        <v>117</v>
      </c>
      <c r="E11563" t="s">
        <v>159</v>
      </c>
      <c r="F11563" t="s">
        <v>32482</v>
      </c>
      <c r="G11563" t="s">
        <v>596</v>
      </c>
      <c r="H11563" t="s">
        <v>134</v>
      </c>
      <c r="I11563" t="s">
        <v>135</v>
      </c>
      <c r="J11563" t="s">
        <v>136</v>
      </c>
      <c r="K11563" t="s">
        <v>137</v>
      </c>
      <c r="L11563" t="s">
        <v>32483</v>
      </c>
      <c r="M11563" t="s">
        <v>32484</v>
      </c>
      <c r="N11563">
        <v>1.3258333330000001</v>
      </c>
      <c r="O11563">
        <v>0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>
        <v>0</v>
      </c>
      <c r="AE11563">
        <v>0</v>
      </c>
    </row>
    <row r="11564" spans="1:31" x14ac:dyDescent="0.25">
      <c r="A11564">
        <v>1683562</v>
      </c>
      <c r="B11564">
        <v>1</v>
      </c>
      <c r="C11564" t="s">
        <v>80</v>
      </c>
      <c r="D11564" t="s">
        <v>110</v>
      </c>
      <c r="E11564" t="s">
        <v>140</v>
      </c>
      <c r="F11564" t="s">
        <v>32485</v>
      </c>
      <c r="G11564" t="s">
        <v>197</v>
      </c>
      <c r="H11564" t="s">
        <v>143</v>
      </c>
      <c r="I11564" t="s">
        <v>135</v>
      </c>
      <c r="J11564" t="s">
        <v>136</v>
      </c>
      <c r="K11564" t="s">
        <v>137</v>
      </c>
      <c r="L11564" t="s">
        <v>32486</v>
      </c>
      <c r="M11564" t="s">
        <v>32487</v>
      </c>
      <c r="N11564">
        <v>2.3738888880000002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>
        <v>0</v>
      </c>
      <c r="AE11564">
        <v>0</v>
      </c>
    </row>
    <row r="11565" spans="1:31" x14ac:dyDescent="0.25">
      <c r="A11565">
        <v>1678796</v>
      </c>
      <c r="B11565">
        <v>1</v>
      </c>
      <c r="C11565" t="s">
        <v>80</v>
      </c>
      <c r="D11565" t="s">
        <v>110</v>
      </c>
      <c r="E11565" t="s">
        <v>151</v>
      </c>
      <c r="F11565" t="s">
        <v>32074</v>
      </c>
      <c r="G11565" t="s">
        <v>153</v>
      </c>
      <c r="H11565" t="s">
        <v>143</v>
      </c>
      <c r="I11565" t="s">
        <v>135</v>
      </c>
      <c r="J11565" t="s">
        <v>136</v>
      </c>
      <c r="K11565" t="s">
        <v>137</v>
      </c>
      <c r="L11565" t="s">
        <v>32488</v>
      </c>
      <c r="M11565" t="s">
        <v>32489</v>
      </c>
      <c r="N11565">
        <v>1.7224999999999999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>
        <v>0</v>
      </c>
      <c r="AE11565">
        <v>0</v>
      </c>
    </row>
    <row r="11566" spans="1:31" x14ac:dyDescent="0.25">
      <c r="A11566">
        <v>1683267</v>
      </c>
      <c r="B11566">
        <v>1</v>
      </c>
      <c r="C11566" t="s">
        <v>80</v>
      </c>
      <c r="D11566" t="s">
        <v>104</v>
      </c>
      <c r="E11566" t="s">
        <v>140</v>
      </c>
      <c r="F11566" t="s">
        <v>32490</v>
      </c>
      <c r="G11566" t="s">
        <v>197</v>
      </c>
      <c r="H11566" t="s">
        <v>143</v>
      </c>
      <c r="I11566" t="s">
        <v>135</v>
      </c>
      <c r="J11566" t="s">
        <v>136</v>
      </c>
      <c r="K11566" t="s">
        <v>137</v>
      </c>
      <c r="L11566" t="s">
        <v>32491</v>
      </c>
      <c r="M11566" t="s">
        <v>32492</v>
      </c>
      <c r="N11566">
        <v>1.5605555550000001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>
        <v>0</v>
      </c>
      <c r="AE11566">
        <v>0</v>
      </c>
    </row>
    <row r="11567" spans="1:31" x14ac:dyDescent="0.25">
      <c r="A11567">
        <v>1687870</v>
      </c>
      <c r="B11567">
        <v>1</v>
      </c>
      <c r="C11567" t="s">
        <v>80</v>
      </c>
      <c r="D11567" t="s">
        <v>83</v>
      </c>
      <c r="E11567" t="s">
        <v>146</v>
      </c>
      <c r="F11567" t="s">
        <v>32115</v>
      </c>
      <c r="G11567" t="s">
        <v>294</v>
      </c>
      <c r="H11567" t="s">
        <v>143</v>
      </c>
      <c r="I11567" t="s">
        <v>135</v>
      </c>
      <c r="J11567" t="s">
        <v>136</v>
      </c>
      <c r="K11567" t="s">
        <v>167</v>
      </c>
      <c r="L11567" t="s">
        <v>32493</v>
      </c>
      <c r="M11567" t="s">
        <v>32494</v>
      </c>
      <c r="N11567">
        <v>2.7430555550000002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D11567">
        <v>0</v>
      </c>
      <c r="AE11567">
        <v>0</v>
      </c>
    </row>
    <row r="11568" spans="1:31" x14ac:dyDescent="0.25">
      <c r="A11568">
        <v>1684867</v>
      </c>
      <c r="B11568">
        <v>1</v>
      </c>
      <c r="C11568" t="s">
        <v>80</v>
      </c>
      <c r="D11568" t="s">
        <v>103</v>
      </c>
      <c r="E11568" t="s">
        <v>140</v>
      </c>
      <c r="F11568" t="s">
        <v>32495</v>
      </c>
      <c r="G11568" t="s">
        <v>197</v>
      </c>
      <c r="H11568" t="s">
        <v>143</v>
      </c>
      <c r="I11568" t="s">
        <v>135</v>
      </c>
      <c r="J11568" t="s">
        <v>136</v>
      </c>
      <c r="K11568" t="s">
        <v>137</v>
      </c>
      <c r="L11568" t="s">
        <v>32496</v>
      </c>
      <c r="M11568" t="s">
        <v>32497</v>
      </c>
      <c r="N11568">
        <v>0.96111111100000002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>
        <v>0</v>
      </c>
      <c r="AE11568">
        <v>0</v>
      </c>
    </row>
    <row r="11569" spans="1:31" x14ac:dyDescent="0.25">
      <c r="A11569">
        <v>1679002</v>
      </c>
      <c r="B11569">
        <v>1</v>
      </c>
      <c r="C11569" t="s">
        <v>80</v>
      </c>
      <c r="D11569" t="s">
        <v>92</v>
      </c>
      <c r="E11569" t="s">
        <v>140</v>
      </c>
      <c r="F11569" t="s">
        <v>32498</v>
      </c>
      <c r="G11569" t="s">
        <v>197</v>
      </c>
      <c r="H11569" t="s">
        <v>143</v>
      </c>
      <c r="I11569" t="s">
        <v>135</v>
      </c>
      <c r="J11569" t="s">
        <v>136</v>
      </c>
      <c r="K11569" t="s">
        <v>137</v>
      </c>
      <c r="L11569" t="s">
        <v>32499</v>
      </c>
      <c r="M11569" t="s">
        <v>32500</v>
      </c>
      <c r="N11569">
        <v>1.8705555549999999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>
        <v>0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0</v>
      </c>
      <c r="AB11569">
        <v>0</v>
      </c>
      <c r="AC11569">
        <v>0</v>
      </c>
      <c r="AD11569">
        <v>0</v>
      </c>
      <c r="AE11569">
        <v>0</v>
      </c>
    </row>
    <row r="11570" spans="1:31" x14ac:dyDescent="0.25">
      <c r="A11570">
        <v>1683416</v>
      </c>
      <c r="B11570">
        <v>1</v>
      </c>
      <c r="C11570" t="s">
        <v>80</v>
      </c>
      <c r="D11570" t="s">
        <v>97</v>
      </c>
      <c r="E11570" t="s">
        <v>140</v>
      </c>
      <c r="F11570" t="s">
        <v>32501</v>
      </c>
      <c r="G11570" t="s">
        <v>142</v>
      </c>
      <c r="H11570" t="s">
        <v>143</v>
      </c>
      <c r="I11570" t="s">
        <v>135</v>
      </c>
      <c r="J11570" t="s">
        <v>136</v>
      </c>
      <c r="K11570" t="s">
        <v>137</v>
      </c>
      <c r="L11570" t="s">
        <v>32502</v>
      </c>
      <c r="M11570" t="s">
        <v>32503</v>
      </c>
      <c r="N11570">
        <v>8.3172222219999998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>
        <v>0</v>
      </c>
      <c r="AE11570">
        <v>0</v>
      </c>
    </row>
    <row r="11571" spans="1:31" x14ac:dyDescent="0.25">
      <c r="A11571">
        <v>1670243</v>
      </c>
      <c r="B11571">
        <v>1</v>
      </c>
      <c r="C11571" t="s">
        <v>80</v>
      </c>
      <c r="D11571" t="s">
        <v>105</v>
      </c>
      <c r="E11571" t="s">
        <v>164</v>
      </c>
      <c r="F11571" t="s">
        <v>32504</v>
      </c>
      <c r="G11571" t="s">
        <v>555</v>
      </c>
      <c r="H11571" t="s">
        <v>134</v>
      </c>
      <c r="I11571" t="s">
        <v>135</v>
      </c>
      <c r="J11571" t="s">
        <v>136</v>
      </c>
      <c r="K11571" t="s">
        <v>137</v>
      </c>
      <c r="L11571" t="s">
        <v>32505</v>
      </c>
      <c r="M11571" t="s">
        <v>32506</v>
      </c>
      <c r="N11571">
        <v>10.460555554999999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1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D11571">
        <v>0</v>
      </c>
      <c r="AE11571">
        <v>0</v>
      </c>
    </row>
    <row r="11572" spans="1:31" x14ac:dyDescent="0.25">
      <c r="A11572">
        <v>1686058</v>
      </c>
      <c r="B11572">
        <v>1</v>
      </c>
      <c r="C11572" t="s">
        <v>80</v>
      </c>
      <c r="D11572" t="s">
        <v>90</v>
      </c>
      <c r="E11572" t="s">
        <v>146</v>
      </c>
      <c r="F11572" t="s">
        <v>32507</v>
      </c>
      <c r="G11572" t="s">
        <v>253</v>
      </c>
      <c r="H11572" t="s">
        <v>143</v>
      </c>
      <c r="I11572" t="s">
        <v>135</v>
      </c>
      <c r="J11572" t="s">
        <v>136</v>
      </c>
      <c r="K11572" t="s">
        <v>167</v>
      </c>
      <c r="L11572" t="s">
        <v>32508</v>
      </c>
      <c r="M11572" t="s">
        <v>32509</v>
      </c>
      <c r="N11572">
        <v>2.9741666659999999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0</v>
      </c>
      <c r="AB11572">
        <v>0</v>
      </c>
      <c r="AC11572">
        <v>0</v>
      </c>
      <c r="AD11572">
        <v>0</v>
      </c>
      <c r="AE11572">
        <v>0</v>
      </c>
    </row>
    <row r="11573" spans="1:31" x14ac:dyDescent="0.25">
      <c r="A11573">
        <v>1683290</v>
      </c>
      <c r="B11573">
        <v>1</v>
      </c>
      <c r="C11573" t="s">
        <v>80</v>
      </c>
      <c r="D11573" t="s">
        <v>95</v>
      </c>
      <c r="E11573" t="s">
        <v>200</v>
      </c>
      <c r="F11573" t="s">
        <v>32510</v>
      </c>
      <c r="G11573" t="s">
        <v>153</v>
      </c>
      <c r="H11573" t="s">
        <v>143</v>
      </c>
      <c r="I11573" t="s">
        <v>135</v>
      </c>
      <c r="J11573" t="s">
        <v>136</v>
      </c>
      <c r="K11573" t="s">
        <v>137</v>
      </c>
      <c r="L11573" t="s">
        <v>32511</v>
      </c>
      <c r="M11573" t="s">
        <v>32512</v>
      </c>
      <c r="N11573">
        <v>3.3744444439999999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1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D11573">
        <v>0</v>
      </c>
      <c r="AE11573">
        <v>0</v>
      </c>
    </row>
    <row r="11574" spans="1:31" x14ac:dyDescent="0.25">
      <c r="A11574">
        <v>1685454</v>
      </c>
      <c r="B11574">
        <v>1</v>
      </c>
      <c r="C11574" t="s">
        <v>80</v>
      </c>
      <c r="D11574" t="s">
        <v>92</v>
      </c>
      <c r="E11574" t="s">
        <v>140</v>
      </c>
      <c r="F11574" t="s">
        <v>32513</v>
      </c>
      <c r="G11574" t="s">
        <v>209</v>
      </c>
      <c r="H11574" t="s">
        <v>143</v>
      </c>
      <c r="I11574" t="s">
        <v>135</v>
      </c>
      <c r="J11574" t="s">
        <v>136</v>
      </c>
      <c r="K11574" t="s">
        <v>137</v>
      </c>
      <c r="L11574" t="s">
        <v>32514</v>
      </c>
      <c r="M11574" t="s">
        <v>32515</v>
      </c>
      <c r="N11574">
        <v>7.6972222219999997</v>
      </c>
      <c r="O11574">
        <v>0</v>
      </c>
      <c r="P11574">
        <v>1</v>
      </c>
      <c r="Q11574">
        <v>0</v>
      </c>
      <c r="R11574">
        <v>0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D11574">
        <v>0</v>
      </c>
      <c r="AE11574">
        <v>0</v>
      </c>
    </row>
    <row r="11575" spans="1:31" x14ac:dyDescent="0.25">
      <c r="A11575">
        <v>1687077</v>
      </c>
      <c r="B11575">
        <v>1</v>
      </c>
      <c r="C11575" t="s">
        <v>80</v>
      </c>
      <c r="D11575" t="s">
        <v>85</v>
      </c>
      <c r="E11575" t="s">
        <v>140</v>
      </c>
      <c r="F11575" t="s">
        <v>32516</v>
      </c>
      <c r="G11575" t="s">
        <v>142</v>
      </c>
      <c r="H11575" t="s">
        <v>143</v>
      </c>
      <c r="I11575" t="s">
        <v>135</v>
      </c>
      <c r="J11575" t="s">
        <v>136</v>
      </c>
      <c r="K11575" t="s">
        <v>137</v>
      </c>
      <c r="L11575" t="s">
        <v>32517</v>
      </c>
      <c r="M11575" t="s">
        <v>32518</v>
      </c>
      <c r="N11575">
        <v>1.358055555</v>
      </c>
      <c r="O11575">
        <v>0</v>
      </c>
      <c r="P11575">
        <v>2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0</v>
      </c>
      <c r="AB11575">
        <v>0</v>
      </c>
      <c r="AC11575">
        <v>0</v>
      </c>
      <c r="AD11575">
        <v>0</v>
      </c>
      <c r="AE11575">
        <v>0</v>
      </c>
    </row>
    <row r="11576" spans="1:31" x14ac:dyDescent="0.25">
      <c r="A11576">
        <v>1679503</v>
      </c>
      <c r="B11576">
        <v>1</v>
      </c>
      <c r="C11576" t="s">
        <v>80</v>
      </c>
      <c r="D11576" t="s">
        <v>96</v>
      </c>
      <c r="E11576" t="s">
        <v>146</v>
      </c>
      <c r="F11576" t="s">
        <v>32519</v>
      </c>
      <c r="G11576" t="s">
        <v>148</v>
      </c>
      <c r="H11576" t="s">
        <v>143</v>
      </c>
      <c r="I11576" t="s">
        <v>135</v>
      </c>
      <c r="J11576" t="s">
        <v>136</v>
      </c>
      <c r="K11576" t="s">
        <v>137</v>
      </c>
      <c r="L11576" t="s">
        <v>32520</v>
      </c>
      <c r="M11576" t="s">
        <v>32521</v>
      </c>
      <c r="N11576">
        <v>8.4583333330000006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0</v>
      </c>
    </row>
    <row r="11577" spans="1:31" x14ac:dyDescent="0.25">
      <c r="A11577">
        <v>1671720</v>
      </c>
      <c r="B11577">
        <v>1</v>
      </c>
      <c r="C11577" t="s">
        <v>80</v>
      </c>
      <c r="D11577" t="s">
        <v>83</v>
      </c>
      <c r="E11577" t="s">
        <v>140</v>
      </c>
      <c r="F11577" t="s">
        <v>32522</v>
      </c>
      <c r="G11577" t="s">
        <v>209</v>
      </c>
      <c r="H11577" t="s">
        <v>143</v>
      </c>
      <c r="I11577" t="s">
        <v>135</v>
      </c>
      <c r="J11577" t="s">
        <v>136</v>
      </c>
      <c r="K11577" t="s">
        <v>137</v>
      </c>
      <c r="L11577" t="s">
        <v>32523</v>
      </c>
      <c r="M11577" t="s">
        <v>32524</v>
      </c>
      <c r="N11577">
        <v>3.2469444439999999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</v>
      </c>
      <c r="AC11577">
        <v>0</v>
      </c>
      <c r="AD11577">
        <v>0</v>
      </c>
      <c r="AE11577">
        <v>0</v>
      </c>
    </row>
    <row r="11578" spans="1:31" x14ac:dyDescent="0.25">
      <c r="A11578">
        <v>1688677</v>
      </c>
      <c r="B11578">
        <v>1</v>
      </c>
      <c r="C11578" t="s">
        <v>80</v>
      </c>
      <c r="D11578" t="s">
        <v>97</v>
      </c>
      <c r="E11578" t="s">
        <v>140</v>
      </c>
      <c r="F11578" t="s">
        <v>32525</v>
      </c>
      <c r="G11578" t="s">
        <v>389</v>
      </c>
      <c r="H11578" t="s">
        <v>143</v>
      </c>
      <c r="I11578" t="s">
        <v>135</v>
      </c>
      <c r="J11578" t="s">
        <v>136</v>
      </c>
      <c r="K11578" t="s">
        <v>137</v>
      </c>
      <c r="L11578" t="s">
        <v>32526</v>
      </c>
      <c r="M11578" t="s">
        <v>32527</v>
      </c>
      <c r="N11578">
        <v>2.3844444440000001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1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>
        <v>0</v>
      </c>
      <c r="AE11578">
        <v>0</v>
      </c>
    </row>
    <row r="11579" spans="1:31" x14ac:dyDescent="0.25">
      <c r="A11579">
        <v>1679420</v>
      </c>
      <c r="B11579">
        <v>1</v>
      </c>
      <c r="C11579" t="s">
        <v>80</v>
      </c>
      <c r="D11579" t="s">
        <v>97</v>
      </c>
      <c r="E11579" t="s">
        <v>140</v>
      </c>
      <c r="F11579" t="s">
        <v>32528</v>
      </c>
      <c r="G11579" t="s">
        <v>482</v>
      </c>
      <c r="H11579" t="s">
        <v>143</v>
      </c>
      <c r="I11579" t="s">
        <v>135</v>
      </c>
      <c r="J11579" t="s">
        <v>136</v>
      </c>
      <c r="K11579" t="s">
        <v>137</v>
      </c>
      <c r="L11579" t="s">
        <v>32529</v>
      </c>
      <c r="M11579" t="s">
        <v>32530</v>
      </c>
      <c r="N11579">
        <v>7.9769444439999999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</v>
      </c>
      <c r="AC11579">
        <v>0</v>
      </c>
      <c r="AD11579">
        <v>0</v>
      </c>
      <c r="AE11579">
        <v>0</v>
      </c>
    </row>
    <row r="11580" spans="1:31" x14ac:dyDescent="0.25">
      <c r="A11580">
        <v>1671236</v>
      </c>
      <c r="B11580">
        <v>1</v>
      </c>
      <c r="C11580" t="s">
        <v>80</v>
      </c>
      <c r="D11580" t="s">
        <v>93</v>
      </c>
      <c r="E11580" t="s">
        <v>140</v>
      </c>
      <c r="F11580" t="s">
        <v>32531</v>
      </c>
      <c r="G11580" t="s">
        <v>197</v>
      </c>
      <c r="H11580" t="s">
        <v>143</v>
      </c>
      <c r="I11580" t="s">
        <v>135</v>
      </c>
      <c r="J11580" t="s">
        <v>136</v>
      </c>
      <c r="K11580" t="s">
        <v>137</v>
      </c>
      <c r="L11580" t="s">
        <v>32532</v>
      </c>
      <c r="M11580" t="s">
        <v>32533</v>
      </c>
      <c r="N11580">
        <v>2.8533333330000001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0</v>
      </c>
    </row>
    <row r="11581" spans="1:31" x14ac:dyDescent="0.25">
      <c r="A11581">
        <v>1687197</v>
      </c>
      <c r="B11581">
        <v>1</v>
      </c>
      <c r="C11581" t="s">
        <v>80</v>
      </c>
      <c r="D11581" t="s">
        <v>101</v>
      </c>
      <c r="E11581" t="s">
        <v>140</v>
      </c>
      <c r="F11581" t="s">
        <v>32534</v>
      </c>
      <c r="G11581" t="s">
        <v>197</v>
      </c>
      <c r="H11581" t="s">
        <v>143</v>
      </c>
      <c r="I11581" t="s">
        <v>135</v>
      </c>
      <c r="J11581" t="s">
        <v>136</v>
      </c>
      <c r="K11581" t="s">
        <v>137</v>
      </c>
      <c r="L11581" t="s">
        <v>32535</v>
      </c>
      <c r="M11581" t="s">
        <v>32536</v>
      </c>
      <c r="N11581">
        <v>3.2233333329999998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>
        <v>0</v>
      </c>
      <c r="AE11581">
        <v>0</v>
      </c>
    </row>
    <row r="11582" spans="1:31" x14ac:dyDescent="0.25">
      <c r="A11582">
        <v>1671445</v>
      </c>
      <c r="B11582">
        <v>1</v>
      </c>
      <c r="C11582" t="s">
        <v>80</v>
      </c>
      <c r="D11582" t="s">
        <v>105</v>
      </c>
      <c r="E11582" t="s">
        <v>164</v>
      </c>
      <c r="F11582" t="s">
        <v>32537</v>
      </c>
      <c r="G11582" t="s">
        <v>1828</v>
      </c>
      <c r="H11582" t="s">
        <v>134</v>
      </c>
      <c r="I11582" t="s">
        <v>135</v>
      </c>
      <c r="J11582" t="s">
        <v>136</v>
      </c>
      <c r="K11582" t="s">
        <v>137</v>
      </c>
      <c r="L11582" t="s">
        <v>32538</v>
      </c>
      <c r="M11582" t="s">
        <v>32539</v>
      </c>
      <c r="N11582">
        <v>11.281666666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D11582">
        <v>0</v>
      </c>
      <c r="AE11582">
        <v>0</v>
      </c>
    </row>
    <row r="11583" spans="1:31" x14ac:dyDescent="0.25">
      <c r="A11583">
        <v>1673672</v>
      </c>
      <c r="B11583">
        <v>1</v>
      </c>
      <c r="C11583" t="s">
        <v>81</v>
      </c>
      <c r="D11583" t="s">
        <v>128</v>
      </c>
      <c r="E11583" t="s">
        <v>140</v>
      </c>
      <c r="F11583" t="s">
        <v>32248</v>
      </c>
      <c r="G11583" t="s">
        <v>197</v>
      </c>
      <c r="H11583" t="s">
        <v>143</v>
      </c>
      <c r="I11583" t="s">
        <v>135</v>
      </c>
      <c r="J11583" t="s">
        <v>136</v>
      </c>
      <c r="K11583" t="s">
        <v>137</v>
      </c>
      <c r="L11583" t="s">
        <v>32540</v>
      </c>
      <c r="M11583" t="s">
        <v>32541</v>
      </c>
      <c r="N11583">
        <v>1.381388888</v>
      </c>
      <c r="O11583">
        <v>0</v>
      </c>
      <c r="P11583">
        <v>1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>
        <v>0</v>
      </c>
      <c r="AE11583">
        <v>0</v>
      </c>
    </row>
    <row r="11584" spans="1:31" x14ac:dyDescent="0.25">
      <c r="A11584">
        <v>1689301</v>
      </c>
      <c r="B11584">
        <v>1</v>
      </c>
      <c r="C11584" t="s">
        <v>81</v>
      </c>
      <c r="D11584" t="s">
        <v>122</v>
      </c>
      <c r="E11584" t="s">
        <v>140</v>
      </c>
      <c r="F11584" t="s">
        <v>32542</v>
      </c>
      <c r="G11584" t="s">
        <v>197</v>
      </c>
      <c r="H11584" t="s">
        <v>143</v>
      </c>
      <c r="I11584" t="s">
        <v>135</v>
      </c>
      <c r="J11584" t="s">
        <v>136</v>
      </c>
      <c r="K11584" t="s">
        <v>137</v>
      </c>
      <c r="L11584" t="s">
        <v>32543</v>
      </c>
      <c r="M11584" t="s">
        <v>32544</v>
      </c>
      <c r="N11584">
        <v>2.090833333</v>
      </c>
      <c r="O11584">
        <v>0</v>
      </c>
      <c r="P11584">
        <v>1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>
        <v>0</v>
      </c>
      <c r="AE11584">
        <v>0</v>
      </c>
    </row>
    <row r="11585" spans="1:31" x14ac:dyDescent="0.25">
      <c r="A11585">
        <v>1669550</v>
      </c>
      <c r="B11585">
        <v>1</v>
      </c>
      <c r="C11585" t="s">
        <v>80</v>
      </c>
      <c r="D11585" t="s">
        <v>86</v>
      </c>
      <c r="E11585" t="s">
        <v>146</v>
      </c>
      <c r="F11585" t="s">
        <v>32545</v>
      </c>
      <c r="G11585" t="s">
        <v>148</v>
      </c>
      <c r="H11585" t="s">
        <v>143</v>
      </c>
      <c r="I11585" t="s">
        <v>135</v>
      </c>
      <c r="J11585" t="s">
        <v>136</v>
      </c>
      <c r="K11585" t="s">
        <v>137</v>
      </c>
      <c r="L11585" t="s">
        <v>32546</v>
      </c>
      <c r="M11585" t="s">
        <v>32547</v>
      </c>
      <c r="N11585">
        <v>1.640833333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0</v>
      </c>
    </row>
    <row r="11586" spans="1:31" x14ac:dyDescent="0.25">
      <c r="A11586">
        <v>1674843</v>
      </c>
      <c r="B11586">
        <v>1</v>
      </c>
      <c r="C11586" t="s">
        <v>81</v>
      </c>
      <c r="D11586" t="s">
        <v>119</v>
      </c>
      <c r="E11586" t="s">
        <v>140</v>
      </c>
      <c r="F11586" t="s">
        <v>32548</v>
      </c>
      <c r="G11586" t="s">
        <v>209</v>
      </c>
      <c r="H11586" t="s">
        <v>143</v>
      </c>
      <c r="I11586" t="s">
        <v>135</v>
      </c>
      <c r="J11586" t="s">
        <v>136</v>
      </c>
      <c r="K11586" t="s">
        <v>137</v>
      </c>
      <c r="L11586" t="s">
        <v>32549</v>
      </c>
      <c r="M11586" t="s">
        <v>32550</v>
      </c>
      <c r="N11586">
        <v>1.76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D11586">
        <v>0</v>
      </c>
      <c r="AE11586">
        <v>0</v>
      </c>
    </row>
    <row r="11587" spans="1:31" x14ac:dyDescent="0.25">
      <c r="A11587">
        <v>1682062</v>
      </c>
      <c r="B11587">
        <v>1</v>
      </c>
      <c r="C11587" t="s">
        <v>80</v>
      </c>
      <c r="D11587" t="s">
        <v>94</v>
      </c>
      <c r="E11587" t="s">
        <v>140</v>
      </c>
      <c r="F11587" t="s">
        <v>32551</v>
      </c>
      <c r="G11587" t="s">
        <v>197</v>
      </c>
      <c r="H11587" t="s">
        <v>143</v>
      </c>
      <c r="I11587" t="s">
        <v>135</v>
      </c>
      <c r="J11587" t="s">
        <v>136</v>
      </c>
      <c r="K11587" t="s">
        <v>137</v>
      </c>
      <c r="L11587" t="s">
        <v>32552</v>
      </c>
      <c r="M11587" t="s">
        <v>32553</v>
      </c>
      <c r="N11587">
        <v>1.981666666</v>
      </c>
      <c r="O11587">
        <v>0</v>
      </c>
      <c r="P11587">
        <v>1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</v>
      </c>
      <c r="Y11587">
        <v>0</v>
      </c>
      <c r="Z11587">
        <v>0</v>
      </c>
      <c r="AA11587">
        <v>0</v>
      </c>
      <c r="AB11587">
        <v>0</v>
      </c>
      <c r="AC11587">
        <v>0</v>
      </c>
      <c r="AD11587">
        <v>0</v>
      </c>
      <c r="AE11587">
        <v>0</v>
      </c>
    </row>
    <row r="11588" spans="1:31" x14ac:dyDescent="0.25">
      <c r="A11588">
        <v>1672387</v>
      </c>
      <c r="B11588">
        <v>1</v>
      </c>
      <c r="C11588" t="s">
        <v>81</v>
      </c>
      <c r="D11588" t="s">
        <v>118</v>
      </c>
      <c r="E11588" t="s">
        <v>140</v>
      </c>
      <c r="F11588" t="s">
        <v>32554</v>
      </c>
      <c r="G11588" t="s">
        <v>209</v>
      </c>
      <c r="H11588" t="s">
        <v>143</v>
      </c>
      <c r="I11588" t="s">
        <v>135</v>
      </c>
      <c r="J11588" t="s">
        <v>136</v>
      </c>
      <c r="K11588" t="s">
        <v>137</v>
      </c>
      <c r="L11588" t="s">
        <v>32555</v>
      </c>
      <c r="M11588" t="s">
        <v>32556</v>
      </c>
      <c r="N11588">
        <v>1.7991666660000001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1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D11588">
        <v>0</v>
      </c>
      <c r="AE11588">
        <v>0</v>
      </c>
    </row>
    <row r="11589" spans="1:31" x14ac:dyDescent="0.25">
      <c r="A11589">
        <v>1678919</v>
      </c>
      <c r="B11589">
        <v>1</v>
      </c>
      <c r="C11589" t="s">
        <v>80</v>
      </c>
      <c r="D11589" t="s">
        <v>83</v>
      </c>
      <c r="E11589" t="s">
        <v>146</v>
      </c>
      <c r="F11589" t="s">
        <v>32557</v>
      </c>
      <c r="G11589" t="s">
        <v>559</v>
      </c>
      <c r="H11589" t="s">
        <v>143</v>
      </c>
      <c r="I11589" t="s">
        <v>135</v>
      </c>
      <c r="J11589" t="s">
        <v>136</v>
      </c>
      <c r="K11589" t="s">
        <v>137</v>
      </c>
      <c r="L11589" t="s">
        <v>32558</v>
      </c>
      <c r="M11589" t="s">
        <v>32559</v>
      </c>
      <c r="N11589">
        <v>6.3077777770000001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D11589">
        <v>0</v>
      </c>
      <c r="AE11589">
        <v>0</v>
      </c>
    </row>
    <row r="11590" spans="1:31" x14ac:dyDescent="0.25">
      <c r="A11590">
        <v>1681404</v>
      </c>
      <c r="B11590">
        <v>1</v>
      </c>
      <c r="C11590" t="s">
        <v>81</v>
      </c>
      <c r="D11590" t="s">
        <v>113</v>
      </c>
      <c r="E11590" t="s">
        <v>151</v>
      </c>
      <c r="F11590" t="s">
        <v>32560</v>
      </c>
      <c r="G11590" t="s">
        <v>222</v>
      </c>
      <c r="H11590" t="s">
        <v>143</v>
      </c>
      <c r="I11590" t="s">
        <v>135</v>
      </c>
      <c r="J11590" t="s">
        <v>136</v>
      </c>
      <c r="K11590" t="s">
        <v>137</v>
      </c>
      <c r="L11590" t="s">
        <v>32561</v>
      </c>
      <c r="M11590" t="s">
        <v>32562</v>
      </c>
      <c r="N11590">
        <v>1.923611111</v>
      </c>
      <c r="O11590">
        <v>0</v>
      </c>
      <c r="P11590">
        <v>1</v>
      </c>
      <c r="Q11590">
        <v>0</v>
      </c>
      <c r="R11590">
        <v>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>
        <v>0</v>
      </c>
      <c r="AE11590">
        <v>0</v>
      </c>
    </row>
    <row r="11591" spans="1:31" x14ac:dyDescent="0.25">
      <c r="A11591">
        <v>1686708</v>
      </c>
      <c r="B11591">
        <v>1</v>
      </c>
      <c r="C11591" t="s">
        <v>80</v>
      </c>
      <c r="D11591" t="s">
        <v>96</v>
      </c>
      <c r="E11591" t="s">
        <v>140</v>
      </c>
      <c r="F11591" t="s">
        <v>32563</v>
      </c>
      <c r="G11591" t="s">
        <v>197</v>
      </c>
      <c r="H11591" t="s">
        <v>143</v>
      </c>
      <c r="I11591" t="s">
        <v>135</v>
      </c>
      <c r="J11591" t="s">
        <v>136</v>
      </c>
      <c r="K11591" t="s">
        <v>137</v>
      </c>
      <c r="L11591" t="s">
        <v>32564</v>
      </c>
      <c r="M11591" t="s">
        <v>32565</v>
      </c>
      <c r="N11591">
        <v>0.54805555500000003</v>
      </c>
      <c r="O11591">
        <v>0</v>
      </c>
      <c r="P11591">
        <v>2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</v>
      </c>
      <c r="AC11591">
        <v>0</v>
      </c>
      <c r="AD11591">
        <v>0</v>
      </c>
      <c r="AE11591">
        <v>0</v>
      </c>
    </row>
    <row r="11592" spans="1:31" x14ac:dyDescent="0.25">
      <c r="A11592">
        <v>1684298</v>
      </c>
      <c r="B11592">
        <v>1</v>
      </c>
      <c r="C11592" t="s">
        <v>81</v>
      </c>
      <c r="D11592" t="s">
        <v>127</v>
      </c>
      <c r="E11592" t="s">
        <v>159</v>
      </c>
      <c r="F11592" t="s">
        <v>32566</v>
      </c>
      <c r="G11592" t="s">
        <v>133</v>
      </c>
      <c r="H11592" t="s">
        <v>134</v>
      </c>
      <c r="I11592" t="s">
        <v>135</v>
      </c>
      <c r="J11592" t="s">
        <v>136</v>
      </c>
      <c r="K11592" t="s">
        <v>137</v>
      </c>
      <c r="L11592" t="s">
        <v>25681</v>
      </c>
      <c r="M11592" t="s">
        <v>32567</v>
      </c>
      <c r="N11592">
        <v>1.778611111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D11592">
        <v>0</v>
      </c>
      <c r="AE11592">
        <v>0</v>
      </c>
    </row>
    <row r="11593" spans="1:31" x14ac:dyDescent="0.25">
      <c r="A11593">
        <v>1672353</v>
      </c>
      <c r="B11593">
        <v>1</v>
      </c>
      <c r="C11593" t="s">
        <v>80</v>
      </c>
      <c r="D11593" t="s">
        <v>98</v>
      </c>
      <c r="E11593" t="s">
        <v>140</v>
      </c>
      <c r="F11593" t="s">
        <v>32568</v>
      </c>
      <c r="G11593" t="s">
        <v>197</v>
      </c>
      <c r="H11593" t="s">
        <v>143</v>
      </c>
      <c r="I11593" t="s">
        <v>135</v>
      </c>
      <c r="J11593" t="s">
        <v>136</v>
      </c>
      <c r="K11593" t="s">
        <v>137</v>
      </c>
      <c r="L11593" t="s">
        <v>32569</v>
      </c>
      <c r="M11593" t="s">
        <v>32570</v>
      </c>
      <c r="N11593">
        <v>5.8508333329999997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>
        <v>0</v>
      </c>
      <c r="AE11593">
        <v>0</v>
      </c>
    </row>
    <row r="11594" spans="1:31" x14ac:dyDescent="0.25">
      <c r="A11594">
        <v>1682148</v>
      </c>
      <c r="B11594">
        <v>1</v>
      </c>
      <c r="C11594" t="s">
        <v>80</v>
      </c>
      <c r="D11594" t="s">
        <v>103</v>
      </c>
      <c r="E11594" t="s">
        <v>140</v>
      </c>
      <c r="F11594" t="s">
        <v>32571</v>
      </c>
      <c r="G11594" t="s">
        <v>197</v>
      </c>
      <c r="H11594" t="s">
        <v>143</v>
      </c>
      <c r="I11594" t="s">
        <v>135</v>
      </c>
      <c r="J11594" t="s">
        <v>136</v>
      </c>
      <c r="K11594" t="s">
        <v>137</v>
      </c>
      <c r="L11594" t="s">
        <v>32572</v>
      </c>
      <c r="M11594" t="s">
        <v>32573</v>
      </c>
      <c r="N11594">
        <v>8.4766666659999999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1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>
        <v>0</v>
      </c>
      <c r="AE11594">
        <v>0</v>
      </c>
    </row>
    <row r="11595" spans="1:31" x14ac:dyDescent="0.25">
      <c r="A11595">
        <v>1682111</v>
      </c>
      <c r="B11595">
        <v>1</v>
      </c>
      <c r="C11595" t="s">
        <v>80</v>
      </c>
      <c r="D11595" t="s">
        <v>96</v>
      </c>
      <c r="E11595" t="s">
        <v>140</v>
      </c>
      <c r="F11595" t="s">
        <v>32574</v>
      </c>
      <c r="G11595" t="s">
        <v>142</v>
      </c>
      <c r="H11595" t="s">
        <v>143</v>
      </c>
      <c r="I11595" t="s">
        <v>135</v>
      </c>
      <c r="J11595" t="s">
        <v>136</v>
      </c>
      <c r="K11595" t="s">
        <v>137</v>
      </c>
      <c r="L11595" t="s">
        <v>32575</v>
      </c>
      <c r="M11595" t="s">
        <v>32576</v>
      </c>
      <c r="N11595">
        <v>8.6697222220000008</v>
      </c>
      <c r="O11595">
        <v>0</v>
      </c>
      <c r="P11595">
        <v>1</v>
      </c>
      <c r="Q11595">
        <v>0</v>
      </c>
      <c r="R11595">
        <v>0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>
        <v>0</v>
      </c>
      <c r="AE11595">
        <v>0</v>
      </c>
    </row>
    <row r="11596" spans="1:31" x14ac:dyDescent="0.25">
      <c r="A11596">
        <v>1688620</v>
      </c>
      <c r="B11596">
        <v>1</v>
      </c>
      <c r="C11596" t="s">
        <v>81</v>
      </c>
      <c r="D11596" t="s">
        <v>123</v>
      </c>
      <c r="E11596" t="s">
        <v>140</v>
      </c>
      <c r="F11596" t="s">
        <v>32577</v>
      </c>
      <c r="G11596" t="s">
        <v>389</v>
      </c>
      <c r="H11596" t="s">
        <v>143</v>
      </c>
      <c r="I11596" t="s">
        <v>135</v>
      </c>
      <c r="J11596" t="s">
        <v>3</v>
      </c>
      <c r="K11596" t="s">
        <v>137</v>
      </c>
      <c r="L11596" t="s">
        <v>32578</v>
      </c>
      <c r="M11596" t="s">
        <v>32579</v>
      </c>
      <c r="N11596">
        <v>1.3802777770000001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>
        <v>0</v>
      </c>
      <c r="AE11596">
        <v>0</v>
      </c>
    </row>
    <row r="11597" spans="1:31" x14ac:dyDescent="0.25">
      <c r="A11597">
        <v>1684527</v>
      </c>
      <c r="B11597">
        <v>1</v>
      </c>
      <c r="C11597" t="s">
        <v>80</v>
      </c>
      <c r="D11597" t="s">
        <v>97</v>
      </c>
      <c r="E11597" t="s">
        <v>140</v>
      </c>
      <c r="F11597" t="s">
        <v>32580</v>
      </c>
      <c r="G11597" t="s">
        <v>142</v>
      </c>
      <c r="H11597" t="s">
        <v>143</v>
      </c>
      <c r="I11597" t="s">
        <v>135</v>
      </c>
      <c r="J11597" t="s">
        <v>136</v>
      </c>
      <c r="K11597" t="s">
        <v>137</v>
      </c>
      <c r="L11597" t="s">
        <v>26089</v>
      </c>
      <c r="M11597" t="s">
        <v>32581</v>
      </c>
      <c r="N11597">
        <v>0.80194444399999998</v>
      </c>
      <c r="O11597">
        <v>0</v>
      </c>
      <c r="P11597">
        <v>2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</v>
      </c>
    </row>
    <row r="11598" spans="1:31" x14ac:dyDescent="0.25">
      <c r="A11598">
        <v>1680093</v>
      </c>
      <c r="B11598">
        <v>1</v>
      </c>
      <c r="C11598" t="s">
        <v>81</v>
      </c>
      <c r="D11598" t="s">
        <v>127</v>
      </c>
      <c r="E11598" t="s">
        <v>140</v>
      </c>
      <c r="F11598" t="s">
        <v>32582</v>
      </c>
      <c r="G11598" t="s">
        <v>209</v>
      </c>
      <c r="H11598" t="s">
        <v>143</v>
      </c>
      <c r="I11598" t="s">
        <v>135</v>
      </c>
      <c r="J11598" t="s">
        <v>136</v>
      </c>
      <c r="K11598" t="s">
        <v>137</v>
      </c>
      <c r="L11598" t="s">
        <v>32583</v>
      </c>
      <c r="M11598" t="s">
        <v>32584</v>
      </c>
      <c r="N11598">
        <v>1.5694444439999999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</v>
      </c>
      <c r="AC11598">
        <v>0</v>
      </c>
      <c r="AD11598">
        <v>0</v>
      </c>
      <c r="AE11598">
        <v>0</v>
      </c>
    </row>
    <row r="11599" spans="1:31" x14ac:dyDescent="0.25">
      <c r="A11599">
        <v>1671646</v>
      </c>
      <c r="B11599">
        <v>1</v>
      </c>
      <c r="C11599" t="s">
        <v>81</v>
      </c>
      <c r="D11599" t="s">
        <v>118</v>
      </c>
      <c r="E11599" t="s">
        <v>140</v>
      </c>
      <c r="F11599" t="s">
        <v>32240</v>
      </c>
      <c r="G11599" t="s">
        <v>142</v>
      </c>
      <c r="H11599" t="s">
        <v>143</v>
      </c>
      <c r="I11599" t="s">
        <v>135</v>
      </c>
      <c r="J11599" t="s">
        <v>136</v>
      </c>
      <c r="K11599" t="s">
        <v>137</v>
      </c>
      <c r="L11599" t="s">
        <v>32585</v>
      </c>
      <c r="M11599" t="s">
        <v>32586</v>
      </c>
      <c r="N11599">
        <v>1.6469444440000001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1</v>
      </c>
      <c r="U11599">
        <v>0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</v>
      </c>
      <c r="AC11599">
        <v>0</v>
      </c>
      <c r="AD11599">
        <v>0</v>
      </c>
      <c r="AE11599">
        <v>0</v>
      </c>
    </row>
    <row r="11600" spans="1:31" x14ac:dyDescent="0.25">
      <c r="A11600">
        <v>1672187</v>
      </c>
      <c r="B11600">
        <v>1</v>
      </c>
      <c r="C11600" t="s">
        <v>81</v>
      </c>
      <c r="D11600" t="s">
        <v>123</v>
      </c>
      <c r="E11600" t="s">
        <v>140</v>
      </c>
      <c r="F11600" t="s">
        <v>32198</v>
      </c>
      <c r="G11600" t="s">
        <v>209</v>
      </c>
      <c r="H11600" t="s">
        <v>143</v>
      </c>
      <c r="I11600" t="s">
        <v>135</v>
      </c>
      <c r="J11600" t="s">
        <v>136</v>
      </c>
      <c r="K11600" t="s">
        <v>137</v>
      </c>
      <c r="L11600" t="s">
        <v>32587</v>
      </c>
      <c r="M11600" t="s">
        <v>32588</v>
      </c>
      <c r="N11600">
        <v>1.4158333329999999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1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0</v>
      </c>
      <c r="AB11600">
        <v>0</v>
      </c>
      <c r="AC11600">
        <v>0</v>
      </c>
      <c r="AD11600">
        <v>0</v>
      </c>
      <c r="AE11600">
        <v>0</v>
      </c>
    </row>
    <row r="11601" spans="1:31" x14ac:dyDescent="0.25">
      <c r="A11601">
        <v>1675928</v>
      </c>
      <c r="B11601">
        <v>1</v>
      </c>
      <c r="C11601" t="s">
        <v>80</v>
      </c>
      <c r="D11601" t="s">
        <v>88</v>
      </c>
      <c r="E11601" t="s">
        <v>140</v>
      </c>
      <c r="F11601" t="s">
        <v>31946</v>
      </c>
      <c r="G11601" t="s">
        <v>209</v>
      </c>
      <c r="H11601" t="s">
        <v>143</v>
      </c>
      <c r="I11601" t="s">
        <v>135</v>
      </c>
      <c r="J11601" t="s">
        <v>136</v>
      </c>
      <c r="K11601" t="s">
        <v>137</v>
      </c>
      <c r="L11601" t="s">
        <v>32589</v>
      </c>
      <c r="M11601" t="s">
        <v>32590</v>
      </c>
      <c r="N11601">
        <v>2.1858333330000002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D11601">
        <v>0</v>
      </c>
      <c r="AE11601">
        <v>0</v>
      </c>
    </row>
    <row r="11602" spans="1:31" x14ac:dyDescent="0.25">
      <c r="A11602">
        <v>1684796</v>
      </c>
      <c r="B11602">
        <v>1</v>
      </c>
      <c r="C11602" t="s">
        <v>81</v>
      </c>
      <c r="D11602" t="s">
        <v>112</v>
      </c>
      <c r="E11602" t="s">
        <v>140</v>
      </c>
      <c r="F11602" t="s">
        <v>32591</v>
      </c>
      <c r="G11602" t="s">
        <v>197</v>
      </c>
      <c r="H11602" t="s">
        <v>143</v>
      </c>
      <c r="I11602" t="s">
        <v>135</v>
      </c>
      <c r="J11602" t="s">
        <v>136</v>
      </c>
      <c r="K11602" t="s">
        <v>137</v>
      </c>
      <c r="L11602" t="s">
        <v>32592</v>
      </c>
      <c r="M11602" t="s">
        <v>32593</v>
      </c>
      <c r="N11602">
        <v>0.92611111099999999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0</v>
      </c>
    </row>
    <row r="11603" spans="1:31" x14ac:dyDescent="0.25">
      <c r="A11603">
        <v>1687461</v>
      </c>
      <c r="B11603">
        <v>1</v>
      </c>
      <c r="C11603" t="s">
        <v>80</v>
      </c>
      <c r="D11603" t="s">
        <v>98</v>
      </c>
      <c r="E11603" t="s">
        <v>140</v>
      </c>
      <c r="F11603" t="s">
        <v>32594</v>
      </c>
      <c r="G11603" t="s">
        <v>197</v>
      </c>
      <c r="H11603" t="s">
        <v>143</v>
      </c>
      <c r="I11603" t="s">
        <v>135</v>
      </c>
      <c r="J11603" t="s">
        <v>136</v>
      </c>
      <c r="K11603" t="s">
        <v>137</v>
      </c>
      <c r="L11603" t="s">
        <v>32595</v>
      </c>
      <c r="M11603" t="s">
        <v>32596</v>
      </c>
      <c r="N11603">
        <v>2.241944444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1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0</v>
      </c>
      <c r="AB11603">
        <v>0</v>
      </c>
      <c r="AC11603">
        <v>0</v>
      </c>
      <c r="AD11603">
        <v>0</v>
      </c>
      <c r="AE11603">
        <v>0</v>
      </c>
    </row>
    <row r="11604" spans="1:31" x14ac:dyDescent="0.25">
      <c r="A11604">
        <v>1684215</v>
      </c>
      <c r="B11604">
        <v>1</v>
      </c>
      <c r="C11604" t="s">
        <v>80</v>
      </c>
      <c r="D11604" t="s">
        <v>83</v>
      </c>
      <c r="E11604" t="s">
        <v>140</v>
      </c>
      <c r="F11604" t="s">
        <v>32597</v>
      </c>
      <c r="G11604" t="s">
        <v>197</v>
      </c>
      <c r="H11604" t="s">
        <v>143</v>
      </c>
      <c r="I11604" t="s">
        <v>135</v>
      </c>
      <c r="J11604" t="s">
        <v>136</v>
      </c>
      <c r="K11604" t="s">
        <v>137</v>
      </c>
      <c r="L11604" t="s">
        <v>32598</v>
      </c>
      <c r="M11604" t="s">
        <v>32599</v>
      </c>
      <c r="N11604">
        <v>1.7875000000000001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>
        <v>0</v>
      </c>
      <c r="AE11604">
        <v>0</v>
      </c>
    </row>
    <row r="11605" spans="1:31" x14ac:dyDescent="0.25">
      <c r="A11605">
        <v>1679346</v>
      </c>
      <c r="B11605">
        <v>1</v>
      </c>
      <c r="C11605" t="s">
        <v>81</v>
      </c>
      <c r="D11605" t="s">
        <v>118</v>
      </c>
      <c r="E11605" t="s">
        <v>140</v>
      </c>
      <c r="F11605" t="s">
        <v>32600</v>
      </c>
      <c r="G11605" t="s">
        <v>142</v>
      </c>
      <c r="H11605" t="s">
        <v>143</v>
      </c>
      <c r="I11605" t="s">
        <v>135</v>
      </c>
      <c r="J11605" t="s">
        <v>136</v>
      </c>
      <c r="K11605" t="s">
        <v>137</v>
      </c>
      <c r="L11605" t="s">
        <v>32601</v>
      </c>
      <c r="M11605" t="s">
        <v>32602</v>
      </c>
      <c r="N11605">
        <v>2.3911111109999998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0</v>
      </c>
    </row>
    <row r="11606" spans="1:31" x14ac:dyDescent="0.25">
      <c r="A11606">
        <v>1682357</v>
      </c>
      <c r="B11606">
        <v>1</v>
      </c>
      <c r="C11606" t="s">
        <v>80</v>
      </c>
      <c r="D11606" t="s">
        <v>97</v>
      </c>
      <c r="E11606" t="s">
        <v>140</v>
      </c>
      <c r="F11606" t="s">
        <v>32603</v>
      </c>
      <c r="G11606" t="s">
        <v>482</v>
      </c>
      <c r="H11606" t="s">
        <v>143</v>
      </c>
      <c r="I11606" t="s">
        <v>135</v>
      </c>
      <c r="J11606" t="s">
        <v>136</v>
      </c>
      <c r="K11606" t="s">
        <v>137</v>
      </c>
      <c r="L11606" t="s">
        <v>32604</v>
      </c>
      <c r="M11606" t="s">
        <v>32605</v>
      </c>
      <c r="N11606">
        <v>8.6558333330000004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1</v>
      </c>
      <c r="U11606">
        <v>0</v>
      </c>
      <c r="V11606">
        <v>0</v>
      </c>
      <c r="W11606">
        <v>0</v>
      </c>
      <c r="X11606">
        <v>0</v>
      </c>
      <c r="Y11606">
        <v>0</v>
      </c>
      <c r="Z11606">
        <v>0</v>
      </c>
      <c r="AA11606">
        <v>0</v>
      </c>
      <c r="AB11606">
        <v>0</v>
      </c>
      <c r="AC11606">
        <v>0</v>
      </c>
      <c r="AD11606">
        <v>0</v>
      </c>
      <c r="AE11606">
        <v>0</v>
      </c>
    </row>
    <row r="11607" spans="1:31" x14ac:dyDescent="0.25">
      <c r="A11607">
        <v>1689038</v>
      </c>
      <c r="B11607">
        <v>1</v>
      </c>
      <c r="C11607" t="s">
        <v>80</v>
      </c>
      <c r="D11607" t="s">
        <v>94</v>
      </c>
      <c r="E11607" t="s">
        <v>140</v>
      </c>
      <c r="F11607" t="s">
        <v>32606</v>
      </c>
      <c r="G11607" t="s">
        <v>209</v>
      </c>
      <c r="H11607" t="s">
        <v>143</v>
      </c>
      <c r="I11607" t="s">
        <v>135</v>
      </c>
      <c r="J11607" t="s">
        <v>136</v>
      </c>
      <c r="K11607" t="s">
        <v>137</v>
      </c>
      <c r="L11607" t="s">
        <v>32607</v>
      </c>
      <c r="M11607" t="s">
        <v>32608</v>
      </c>
      <c r="N11607">
        <v>2.4211111110000001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</v>
      </c>
      <c r="AC11607">
        <v>0</v>
      </c>
      <c r="AD11607">
        <v>0</v>
      </c>
      <c r="AE11607">
        <v>0</v>
      </c>
    </row>
    <row r="11608" spans="1:31" x14ac:dyDescent="0.25">
      <c r="A11608">
        <v>1683419</v>
      </c>
      <c r="B11608">
        <v>1</v>
      </c>
      <c r="C11608" t="s">
        <v>81</v>
      </c>
      <c r="D11608" t="s">
        <v>115</v>
      </c>
      <c r="E11608" t="s">
        <v>140</v>
      </c>
      <c r="F11608" t="s">
        <v>32609</v>
      </c>
      <c r="G11608" t="s">
        <v>389</v>
      </c>
      <c r="H11608" t="s">
        <v>143</v>
      </c>
      <c r="I11608" t="s">
        <v>135</v>
      </c>
      <c r="J11608" t="s">
        <v>3</v>
      </c>
      <c r="K11608" t="s">
        <v>137</v>
      </c>
      <c r="L11608" t="s">
        <v>32610</v>
      </c>
      <c r="M11608" t="s">
        <v>32611</v>
      </c>
      <c r="N11608">
        <v>1.0027777769999999</v>
      </c>
      <c r="O11608">
        <v>0</v>
      </c>
      <c r="P11608">
        <v>0</v>
      </c>
      <c r="Q11608">
        <v>0</v>
      </c>
      <c r="R11608">
        <v>0</v>
      </c>
      <c r="S11608">
        <v>1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>
        <v>0</v>
      </c>
      <c r="AE11608">
        <v>0</v>
      </c>
    </row>
    <row r="11609" spans="1:31" x14ac:dyDescent="0.25">
      <c r="A11609">
        <v>1688248</v>
      </c>
      <c r="B11609">
        <v>1</v>
      </c>
      <c r="C11609" t="s">
        <v>81</v>
      </c>
      <c r="D11609" t="s">
        <v>120</v>
      </c>
      <c r="E11609" t="s">
        <v>140</v>
      </c>
      <c r="F11609" t="s">
        <v>32612</v>
      </c>
      <c r="G11609" t="s">
        <v>209</v>
      </c>
      <c r="H11609" t="s">
        <v>143</v>
      </c>
      <c r="I11609" t="s">
        <v>135</v>
      </c>
      <c r="J11609" t="s">
        <v>136</v>
      </c>
      <c r="K11609" t="s">
        <v>137</v>
      </c>
      <c r="L11609" t="s">
        <v>32613</v>
      </c>
      <c r="M11609" t="s">
        <v>32614</v>
      </c>
      <c r="N11609">
        <v>0.69527777700000004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1</v>
      </c>
      <c r="U11609">
        <v>0</v>
      </c>
      <c r="V11609">
        <v>0</v>
      </c>
      <c r="W11609">
        <v>0</v>
      </c>
      <c r="X11609">
        <v>0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>
        <v>0</v>
      </c>
      <c r="AE11609">
        <v>0</v>
      </c>
    </row>
    <row r="11610" spans="1:31" x14ac:dyDescent="0.25">
      <c r="A11610">
        <v>1678361</v>
      </c>
      <c r="B11610">
        <v>1</v>
      </c>
      <c r="C11610" t="s">
        <v>81</v>
      </c>
      <c r="D11610" t="s">
        <v>123</v>
      </c>
      <c r="E11610" t="s">
        <v>140</v>
      </c>
      <c r="F11610" t="s">
        <v>32615</v>
      </c>
      <c r="G11610" t="s">
        <v>267</v>
      </c>
      <c r="H11610" t="s">
        <v>143</v>
      </c>
      <c r="I11610" t="s">
        <v>135</v>
      </c>
      <c r="J11610" t="s">
        <v>136</v>
      </c>
      <c r="K11610" t="s">
        <v>137</v>
      </c>
      <c r="L11610" t="s">
        <v>32616</v>
      </c>
      <c r="M11610" t="s">
        <v>32617</v>
      </c>
      <c r="N11610">
        <v>2.3136111110000002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0</v>
      </c>
      <c r="W11610">
        <v>0</v>
      </c>
      <c r="X11610">
        <v>0</v>
      </c>
      <c r="Y11610">
        <v>0</v>
      </c>
      <c r="Z11610">
        <v>0</v>
      </c>
      <c r="AA11610">
        <v>0</v>
      </c>
      <c r="AB11610">
        <v>0</v>
      </c>
      <c r="AC11610">
        <v>0</v>
      </c>
      <c r="AD11610">
        <v>0</v>
      </c>
      <c r="AE11610">
        <v>0</v>
      </c>
    </row>
    <row r="11611" spans="1:31" x14ac:dyDescent="0.25">
      <c r="A11611">
        <v>1674989</v>
      </c>
      <c r="B11611">
        <v>1</v>
      </c>
      <c r="C11611" t="s">
        <v>80</v>
      </c>
      <c r="D11611" t="s">
        <v>84</v>
      </c>
      <c r="E11611" t="s">
        <v>146</v>
      </c>
      <c r="F11611" t="s">
        <v>32169</v>
      </c>
      <c r="G11611" t="s">
        <v>153</v>
      </c>
      <c r="H11611" t="s">
        <v>143</v>
      </c>
      <c r="I11611" t="s">
        <v>135</v>
      </c>
      <c r="J11611" t="s">
        <v>136</v>
      </c>
      <c r="K11611" t="s">
        <v>137</v>
      </c>
      <c r="L11611" t="s">
        <v>32618</v>
      </c>
      <c r="M11611" t="s">
        <v>32619</v>
      </c>
      <c r="N11611">
        <v>4.1758333329999999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  <c r="Z11611">
        <v>0</v>
      </c>
      <c r="AA11611">
        <v>0</v>
      </c>
      <c r="AB11611">
        <v>0</v>
      </c>
      <c r="AC11611">
        <v>0</v>
      </c>
      <c r="AD11611">
        <v>0</v>
      </c>
      <c r="AE11611">
        <v>0</v>
      </c>
    </row>
    <row r="11612" spans="1:31" x14ac:dyDescent="0.25">
      <c r="A11612">
        <v>1673601</v>
      </c>
      <c r="B11612">
        <v>1</v>
      </c>
      <c r="C11612" t="s">
        <v>81</v>
      </c>
      <c r="D11612" t="s">
        <v>112</v>
      </c>
      <c r="E11612" t="s">
        <v>140</v>
      </c>
      <c r="F11612" t="s">
        <v>32620</v>
      </c>
      <c r="G11612" t="s">
        <v>197</v>
      </c>
      <c r="H11612" t="s">
        <v>143</v>
      </c>
      <c r="I11612" t="s">
        <v>135</v>
      </c>
      <c r="J11612" t="s">
        <v>136</v>
      </c>
      <c r="K11612" t="s">
        <v>137</v>
      </c>
      <c r="L11612" t="s">
        <v>32621</v>
      </c>
      <c r="M11612" t="s">
        <v>32622</v>
      </c>
      <c r="N11612">
        <v>3.6124999999999998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0</v>
      </c>
      <c r="AB11612">
        <v>0</v>
      </c>
      <c r="AC11612">
        <v>0</v>
      </c>
      <c r="AD11612">
        <v>0</v>
      </c>
      <c r="AE11612">
        <v>0</v>
      </c>
    </row>
    <row r="11613" spans="1:31" x14ac:dyDescent="0.25">
      <c r="A11613">
        <v>1674683</v>
      </c>
      <c r="B11613">
        <v>1</v>
      </c>
      <c r="C11613" t="s">
        <v>80</v>
      </c>
      <c r="D11613" t="s">
        <v>97</v>
      </c>
      <c r="E11613" t="s">
        <v>140</v>
      </c>
      <c r="F11613" t="s">
        <v>32362</v>
      </c>
      <c r="G11613" t="s">
        <v>142</v>
      </c>
      <c r="H11613" t="s">
        <v>143</v>
      </c>
      <c r="I11613" t="s">
        <v>135</v>
      </c>
      <c r="J11613" t="s">
        <v>136</v>
      </c>
      <c r="K11613" t="s">
        <v>137</v>
      </c>
      <c r="L11613" t="s">
        <v>32623</v>
      </c>
      <c r="M11613" t="s">
        <v>32624</v>
      </c>
      <c r="N11613">
        <v>1.2861111110000001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>
        <v>0</v>
      </c>
      <c r="AE11613">
        <v>0</v>
      </c>
    </row>
    <row r="11614" spans="1:31" x14ac:dyDescent="0.25">
      <c r="A11614">
        <v>1684315</v>
      </c>
      <c r="B11614">
        <v>1</v>
      </c>
      <c r="C11614" t="s">
        <v>80</v>
      </c>
      <c r="D11614" t="s">
        <v>95</v>
      </c>
      <c r="E11614" t="s">
        <v>140</v>
      </c>
      <c r="F11614" t="s">
        <v>32625</v>
      </c>
      <c r="G11614" t="s">
        <v>197</v>
      </c>
      <c r="H11614" t="s">
        <v>143</v>
      </c>
      <c r="I11614" t="s">
        <v>135</v>
      </c>
      <c r="J11614" t="s">
        <v>136</v>
      </c>
      <c r="K11614" t="s">
        <v>137</v>
      </c>
      <c r="L11614" t="s">
        <v>32626</v>
      </c>
      <c r="M11614" t="s">
        <v>32627</v>
      </c>
      <c r="N11614">
        <v>2.383888888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0</v>
      </c>
      <c r="AC11614">
        <v>0</v>
      </c>
      <c r="AD11614">
        <v>0</v>
      </c>
      <c r="AE11614">
        <v>0</v>
      </c>
    </row>
    <row r="11615" spans="1:31" x14ac:dyDescent="0.25">
      <c r="A11615">
        <v>1688288</v>
      </c>
      <c r="B11615">
        <v>1</v>
      </c>
      <c r="C11615" t="s">
        <v>80</v>
      </c>
      <c r="D11615" t="s">
        <v>92</v>
      </c>
      <c r="E11615" t="s">
        <v>140</v>
      </c>
      <c r="F11615" t="s">
        <v>32628</v>
      </c>
      <c r="G11615" t="s">
        <v>197</v>
      </c>
      <c r="H11615" t="s">
        <v>143</v>
      </c>
      <c r="I11615" t="s">
        <v>135</v>
      </c>
      <c r="J11615" t="s">
        <v>136</v>
      </c>
      <c r="K11615" t="s">
        <v>137</v>
      </c>
      <c r="L11615" t="s">
        <v>32629</v>
      </c>
      <c r="M11615" t="s">
        <v>32630</v>
      </c>
      <c r="N11615">
        <v>1.986388888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0</v>
      </c>
      <c r="AA11615">
        <v>0</v>
      </c>
      <c r="AB11615">
        <v>0</v>
      </c>
      <c r="AC11615">
        <v>0</v>
      </c>
      <c r="AD11615">
        <v>0</v>
      </c>
      <c r="AE11615">
        <v>0</v>
      </c>
    </row>
    <row r="11616" spans="1:31" x14ac:dyDescent="0.25">
      <c r="A11616">
        <v>1686227</v>
      </c>
      <c r="B11616">
        <v>1</v>
      </c>
      <c r="C11616" t="s">
        <v>80</v>
      </c>
      <c r="D11616" t="s">
        <v>106</v>
      </c>
      <c r="E11616" t="s">
        <v>140</v>
      </c>
      <c r="F11616" t="s">
        <v>32631</v>
      </c>
      <c r="G11616" t="s">
        <v>142</v>
      </c>
      <c r="H11616" t="s">
        <v>143</v>
      </c>
      <c r="I11616" t="s">
        <v>135</v>
      </c>
      <c r="J11616" t="s">
        <v>136</v>
      </c>
      <c r="K11616" t="s">
        <v>137</v>
      </c>
      <c r="L11616" t="s">
        <v>32632</v>
      </c>
      <c r="M11616" t="s">
        <v>32633</v>
      </c>
      <c r="N11616">
        <v>2.2327777769999999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1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0</v>
      </c>
      <c r="AC11616">
        <v>0</v>
      </c>
      <c r="AD11616">
        <v>0</v>
      </c>
      <c r="AE11616">
        <v>0</v>
      </c>
    </row>
    <row r="11617" spans="1:31" x14ac:dyDescent="0.25">
      <c r="A11617">
        <v>1683671</v>
      </c>
      <c r="B11617">
        <v>1</v>
      </c>
      <c r="C11617" t="s">
        <v>80</v>
      </c>
      <c r="D11617" t="s">
        <v>110</v>
      </c>
      <c r="E11617" t="s">
        <v>140</v>
      </c>
      <c r="F11617" t="s">
        <v>32485</v>
      </c>
      <c r="G11617" t="s">
        <v>197</v>
      </c>
      <c r="H11617" t="s">
        <v>143</v>
      </c>
      <c r="I11617" t="s">
        <v>135</v>
      </c>
      <c r="J11617" t="s">
        <v>136</v>
      </c>
      <c r="K11617" t="s">
        <v>137</v>
      </c>
      <c r="L11617" t="s">
        <v>32634</v>
      </c>
      <c r="M11617" t="s">
        <v>32635</v>
      </c>
      <c r="N11617">
        <v>3.7663888879999998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D11617">
        <v>0</v>
      </c>
      <c r="AE11617">
        <v>0</v>
      </c>
    </row>
    <row r="11618" spans="1:31" x14ac:dyDescent="0.25">
      <c r="A11618">
        <v>1684730</v>
      </c>
      <c r="B11618">
        <v>1</v>
      </c>
      <c r="C11618" t="s">
        <v>81</v>
      </c>
      <c r="D11618" t="s">
        <v>128</v>
      </c>
      <c r="E11618" t="s">
        <v>140</v>
      </c>
      <c r="F11618" t="s">
        <v>32636</v>
      </c>
      <c r="G11618" t="s">
        <v>142</v>
      </c>
      <c r="H11618" t="s">
        <v>143</v>
      </c>
      <c r="I11618" t="s">
        <v>135</v>
      </c>
      <c r="J11618" t="s">
        <v>136</v>
      </c>
      <c r="K11618" t="s">
        <v>137</v>
      </c>
      <c r="L11618" t="s">
        <v>32637</v>
      </c>
      <c r="M11618" t="s">
        <v>32638</v>
      </c>
      <c r="N11618">
        <v>5.1397222219999996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0</v>
      </c>
      <c r="AB11618">
        <v>0</v>
      </c>
      <c r="AC11618">
        <v>0</v>
      </c>
      <c r="AD11618">
        <v>0</v>
      </c>
      <c r="AE11618">
        <v>0</v>
      </c>
    </row>
    <row r="11619" spans="1:31" x14ac:dyDescent="0.25">
      <c r="A11619">
        <v>1669127</v>
      </c>
      <c r="B11619">
        <v>1</v>
      </c>
      <c r="C11619" t="s">
        <v>80</v>
      </c>
      <c r="D11619" t="s">
        <v>82</v>
      </c>
      <c r="E11619" t="s">
        <v>140</v>
      </c>
      <c r="F11619" t="s">
        <v>32639</v>
      </c>
      <c r="G11619" t="s">
        <v>142</v>
      </c>
      <c r="H11619" t="s">
        <v>143</v>
      </c>
      <c r="I11619" t="s">
        <v>135</v>
      </c>
      <c r="J11619" t="s">
        <v>136</v>
      </c>
      <c r="K11619" t="s">
        <v>137</v>
      </c>
      <c r="L11619" t="s">
        <v>32640</v>
      </c>
      <c r="M11619" t="s">
        <v>32641</v>
      </c>
      <c r="N11619">
        <v>1.0833333329999999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D11619">
        <v>0</v>
      </c>
      <c r="AE11619">
        <v>0</v>
      </c>
    </row>
    <row r="11620" spans="1:31" x14ac:dyDescent="0.25">
      <c r="A11620">
        <v>1688540</v>
      </c>
      <c r="B11620">
        <v>1</v>
      </c>
      <c r="C11620" t="s">
        <v>80</v>
      </c>
      <c r="D11620" t="s">
        <v>102</v>
      </c>
      <c r="E11620" t="s">
        <v>140</v>
      </c>
      <c r="F11620" t="s">
        <v>32642</v>
      </c>
      <c r="G11620" t="s">
        <v>197</v>
      </c>
      <c r="H11620" t="s">
        <v>143</v>
      </c>
      <c r="I11620" t="s">
        <v>135</v>
      </c>
      <c r="J11620" t="s">
        <v>136</v>
      </c>
      <c r="K11620" t="s">
        <v>137</v>
      </c>
      <c r="L11620" t="s">
        <v>32643</v>
      </c>
      <c r="M11620" t="s">
        <v>32644</v>
      </c>
      <c r="N11620">
        <v>2.9002777769999999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0</v>
      </c>
      <c r="AC11620">
        <v>0</v>
      </c>
      <c r="AD11620">
        <v>0</v>
      </c>
      <c r="AE11620">
        <v>0</v>
      </c>
    </row>
    <row r="11621" spans="1:31" x14ac:dyDescent="0.25">
      <c r="A11621">
        <v>1677531</v>
      </c>
      <c r="B11621">
        <v>1</v>
      </c>
      <c r="C11621" t="s">
        <v>80</v>
      </c>
      <c r="D11621" t="s">
        <v>106</v>
      </c>
      <c r="E11621" t="s">
        <v>140</v>
      </c>
      <c r="F11621" t="s">
        <v>32645</v>
      </c>
      <c r="G11621" t="s">
        <v>197</v>
      </c>
      <c r="H11621" t="s">
        <v>143</v>
      </c>
      <c r="I11621" t="s">
        <v>135</v>
      </c>
      <c r="J11621" t="s">
        <v>136</v>
      </c>
      <c r="K11621" t="s">
        <v>137</v>
      </c>
      <c r="L11621" t="s">
        <v>32646</v>
      </c>
      <c r="M11621" t="s">
        <v>32647</v>
      </c>
      <c r="N11621">
        <v>2.1827777770000001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D11621">
        <v>0</v>
      </c>
      <c r="AE11621">
        <v>0</v>
      </c>
    </row>
    <row r="11622" spans="1:31" x14ac:dyDescent="0.25">
      <c r="A11622">
        <v>1688114</v>
      </c>
      <c r="B11622">
        <v>1</v>
      </c>
      <c r="C11622" t="s">
        <v>80</v>
      </c>
      <c r="D11622" t="s">
        <v>83</v>
      </c>
      <c r="E11622" t="s">
        <v>140</v>
      </c>
      <c r="F11622" t="s">
        <v>32648</v>
      </c>
      <c r="G11622" t="s">
        <v>142</v>
      </c>
      <c r="H11622" t="s">
        <v>143</v>
      </c>
      <c r="I11622" t="s">
        <v>135</v>
      </c>
      <c r="J11622" t="s">
        <v>136</v>
      </c>
      <c r="K11622" t="s">
        <v>137</v>
      </c>
      <c r="L11622" t="s">
        <v>32649</v>
      </c>
      <c r="M11622" t="s">
        <v>32650</v>
      </c>
      <c r="N11622">
        <v>2.3025000000000002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0</v>
      </c>
      <c r="AB11622">
        <v>0</v>
      </c>
      <c r="AC11622">
        <v>0</v>
      </c>
      <c r="AD11622">
        <v>0</v>
      </c>
      <c r="AE11622">
        <v>0</v>
      </c>
    </row>
    <row r="11623" spans="1:31" x14ac:dyDescent="0.25">
      <c r="A11623">
        <v>1676584</v>
      </c>
      <c r="B11623">
        <v>1</v>
      </c>
      <c r="C11623" t="s">
        <v>80</v>
      </c>
      <c r="D11623" t="s">
        <v>93</v>
      </c>
      <c r="E11623" t="s">
        <v>140</v>
      </c>
      <c r="F11623" t="s">
        <v>32651</v>
      </c>
      <c r="G11623" t="s">
        <v>209</v>
      </c>
      <c r="H11623" t="s">
        <v>143</v>
      </c>
      <c r="I11623" t="s">
        <v>135</v>
      </c>
      <c r="J11623" t="s">
        <v>136</v>
      </c>
      <c r="K11623" t="s">
        <v>137</v>
      </c>
      <c r="L11623" t="s">
        <v>32652</v>
      </c>
      <c r="M11623" t="s">
        <v>32653</v>
      </c>
      <c r="N11623">
        <v>1.655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>
        <v>0</v>
      </c>
      <c r="AE11623">
        <v>0</v>
      </c>
    </row>
    <row r="11624" spans="1:31" x14ac:dyDescent="0.25">
      <c r="A11624">
        <v>1676976</v>
      </c>
      <c r="B11624">
        <v>1</v>
      </c>
      <c r="C11624" t="s">
        <v>80</v>
      </c>
      <c r="D11624" t="s">
        <v>90</v>
      </c>
      <c r="E11624" t="s">
        <v>140</v>
      </c>
      <c r="F11624" t="s">
        <v>31966</v>
      </c>
      <c r="G11624" t="s">
        <v>197</v>
      </c>
      <c r="H11624" t="s">
        <v>143</v>
      </c>
      <c r="I11624" t="s">
        <v>135</v>
      </c>
      <c r="J11624" t="s">
        <v>136</v>
      </c>
      <c r="K11624" t="s">
        <v>137</v>
      </c>
      <c r="L11624" t="s">
        <v>32654</v>
      </c>
      <c r="M11624" t="s">
        <v>32655</v>
      </c>
      <c r="N11624">
        <v>2.6347222220000002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0</v>
      </c>
      <c r="AB11624">
        <v>0</v>
      </c>
      <c r="AC11624">
        <v>0</v>
      </c>
      <c r="AD11624">
        <v>0</v>
      </c>
      <c r="AE11624">
        <v>0</v>
      </c>
    </row>
    <row r="11625" spans="1:31" x14ac:dyDescent="0.25">
      <c r="A11625">
        <v>1688506</v>
      </c>
      <c r="B11625">
        <v>1</v>
      </c>
      <c r="C11625" t="s">
        <v>81</v>
      </c>
      <c r="D11625" t="s">
        <v>118</v>
      </c>
      <c r="E11625" t="s">
        <v>140</v>
      </c>
      <c r="F11625" t="s">
        <v>32656</v>
      </c>
      <c r="G11625" t="s">
        <v>197</v>
      </c>
      <c r="H11625" t="s">
        <v>143</v>
      </c>
      <c r="I11625" t="s">
        <v>135</v>
      </c>
      <c r="J11625" t="s">
        <v>136</v>
      </c>
      <c r="K11625" t="s">
        <v>137</v>
      </c>
      <c r="L11625" t="s">
        <v>32657</v>
      </c>
      <c r="M11625" t="s">
        <v>32658</v>
      </c>
      <c r="N11625">
        <v>4.0433333329999996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</row>
    <row r="11626" spans="1:31" x14ac:dyDescent="0.25">
      <c r="A11626">
        <v>1681636</v>
      </c>
      <c r="B11626">
        <v>1</v>
      </c>
      <c r="C11626" t="s">
        <v>80</v>
      </c>
      <c r="D11626" t="s">
        <v>99</v>
      </c>
      <c r="E11626" t="s">
        <v>140</v>
      </c>
      <c r="F11626" t="s">
        <v>32659</v>
      </c>
      <c r="G11626" t="s">
        <v>197</v>
      </c>
      <c r="H11626" t="s">
        <v>143</v>
      </c>
      <c r="I11626" t="s">
        <v>135</v>
      </c>
      <c r="J11626" t="s">
        <v>136</v>
      </c>
      <c r="K11626" t="s">
        <v>137</v>
      </c>
      <c r="L11626" t="s">
        <v>32660</v>
      </c>
      <c r="M11626" t="s">
        <v>32661</v>
      </c>
      <c r="N11626">
        <v>2.0558333329999998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0</v>
      </c>
      <c r="AB11626">
        <v>0</v>
      </c>
      <c r="AC11626">
        <v>0</v>
      </c>
      <c r="AD11626">
        <v>0</v>
      </c>
      <c r="AE11626">
        <v>0</v>
      </c>
    </row>
    <row r="11627" spans="1:31" x14ac:dyDescent="0.25">
      <c r="A11627">
        <v>1681556</v>
      </c>
      <c r="B11627">
        <v>1</v>
      </c>
      <c r="C11627" t="s">
        <v>80</v>
      </c>
      <c r="D11627" t="s">
        <v>110</v>
      </c>
      <c r="E11627" t="s">
        <v>151</v>
      </c>
      <c r="F11627" t="s">
        <v>32662</v>
      </c>
      <c r="G11627" t="s">
        <v>222</v>
      </c>
      <c r="H11627" t="s">
        <v>143</v>
      </c>
      <c r="I11627" t="s">
        <v>135</v>
      </c>
      <c r="J11627" t="s">
        <v>136</v>
      </c>
      <c r="K11627" t="s">
        <v>137</v>
      </c>
      <c r="L11627" t="s">
        <v>32663</v>
      </c>
      <c r="M11627" t="s">
        <v>32664</v>
      </c>
      <c r="N11627">
        <v>8.3402777770000007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1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</row>
    <row r="11628" spans="1:31" x14ac:dyDescent="0.25">
      <c r="A11628">
        <v>1670195</v>
      </c>
      <c r="B11628">
        <v>1</v>
      </c>
      <c r="C11628" t="s">
        <v>80</v>
      </c>
      <c r="D11628" t="s">
        <v>110</v>
      </c>
      <c r="E11628" t="s">
        <v>159</v>
      </c>
      <c r="F11628" t="s">
        <v>32665</v>
      </c>
      <c r="G11628" t="s">
        <v>281</v>
      </c>
      <c r="H11628" t="s">
        <v>134</v>
      </c>
      <c r="I11628" t="s">
        <v>135</v>
      </c>
      <c r="J11628" t="s">
        <v>136</v>
      </c>
      <c r="K11628" t="s">
        <v>167</v>
      </c>
      <c r="L11628" t="s">
        <v>32666</v>
      </c>
      <c r="M11628" t="s">
        <v>32667</v>
      </c>
      <c r="N11628">
        <v>6.2113888880000001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0</v>
      </c>
      <c r="AB11628">
        <v>0</v>
      </c>
      <c r="AC11628">
        <v>0</v>
      </c>
      <c r="AD11628">
        <v>0</v>
      </c>
      <c r="AE11628">
        <v>0</v>
      </c>
    </row>
    <row r="11629" spans="1:31" x14ac:dyDescent="0.25">
      <c r="A11629">
        <v>1688300</v>
      </c>
      <c r="B11629">
        <v>1</v>
      </c>
      <c r="C11629" t="s">
        <v>81</v>
      </c>
      <c r="D11629" t="s">
        <v>127</v>
      </c>
      <c r="E11629" t="s">
        <v>140</v>
      </c>
      <c r="F11629" t="s">
        <v>32668</v>
      </c>
      <c r="G11629" t="s">
        <v>197</v>
      </c>
      <c r="H11629" t="s">
        <v>143</v>
      </c>
      <c r="I11629" t="s">
        <v>135</v>
      </c>
      <c r="J11629" t="s">
        <v>136</v>
      </c>
      <c r="K11629" t="s">
        <v>137</v>
      </c>
      <c r="L11629" t="s">
        <v>32669</v>
      </c>
      <c r="M11629" t="s">
        <v>32670</v>
      </c>
      <c r="N11629">
        <v>2.1922222219999998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0</v>
      </c>
      <c r="AD11629">
        <v>0</v>
      </c>
      <c r="AE11629">
        <v>0</v>
      </c>
    </row>
    <row r="11630" spans="1:31" x14ac:dyDescent="0.25">
      <c r="A11630">
        <v>1685784</v>
      </c>
      <c r="B11630">
        <v>1</v>
      </c>
      <c r="C11630" t="s">
        <v>80</v>
      </c>
      <c r="D11630" t="s">
        <v>93</v>
      </c>
      <c r="E11630" t="s">
        <v>140</v>
      </c>
      <c r="F11630" t="s">
        <v>32671</v>
      </c>
      <c r="G11630" t="s">
        <v>197</v>
      </c>
      <c r="H11630" t="s">
        <v>143</v>
      </c>
      <c r="I11630" t="s">
        <v>135</v>
      </c>
      <c r="J11630" t="s">
        <v>136</v>
      </c>
      <c r="K11630" t="s">
        <v>137</v>
      </c>
      <c r="L11630" t="s">
        <v>32672</v>
      </c>
      <c r="M11630" t="s">
        <v>32673</v>
      </c>
      <c r="N11630">
        <v>2.7511111110000002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</v>
      </c>
      <c r="AC11630">
        <v>0</v>
      </c>
      <c r="AD11630">
        <v>0</v>
      </c>
      <c r="AE11630">
        <v>0</v>
      </c>
    </row>
    <row r="11631" spans="1:31" x14ac:dyDescent="0.25">
      <c r="A11631">
        <v>1676876</v>
      </c>
      <c r="B11631">
        <v>1</v>
      </c>
      <c r="C11631" t="s">
        <v>81</v>
      </c>
      <c r="D11631" t="s">
        <v>127</v>
      </c>
      <c r="E11631" t="s">
        <v>140</v>
      </c>
      <c r="F11631" t="s">
        <v>32674</v>
      </c>
      <c r="G11631" t="s">
        <v>197</v>
      </c>
      <c r="H11631" t="s">
        <v>143</v>
      </c>
      <c r="I11631" t="s">
        <v>135</v>
      </c>
      <c r="J11631" t="s">
        <v>136</v>
      </c>
      <c r="K11631" t="s">
        <v>137</v>
      </c>
      <c r="L11631" t="s">
        <v>32675</v>
      </c>
      <c r="M11631" t="s">
        <v>32676</v>
      </c>
      <c r="N11631">
        <v>3.1627777770000001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D11631">
        <v>0</v>
      </c>
      <c r="AE11631">
        <v>0</v>
      </c>
    </row>
    <row r="11632" spans="1:31" x14ac:dyDescent="0.25">
      <c r="A11632">
        <v>1677938</v>
      </c>
      <c r="B11632">
        <v>1</v>
      </c>
      <c r="C11632" t="s">
        <v>81</v>
      </c>
      <c r="D11632" t="s">
        <v>115</v>
      </c>
      <c r="E11632" t="s">
        <v>140</v>
      </c>
      <c r="F11632" t="s">
        <v>32677</v>
      </c>
      <c r="G11632" t="s">
        <v>197</v>
      </c>
      <c r="H11632" t="s">
        <v>143</v>
      </c>
      <c r="I11632" t="s">
        <v>135</v>
      </c>
      <c r="J11632" t="s">
        <v>136</v>
      </c>
      <c r="K11632" t="s">
        <v>137</v>
      </c>
      <c r="L11632" t="s">
        <v>32678</v>
      </c>
      <c r="M11632" t="s">
        <v>32679</v>
      </c>
      <c r="N11632">
        <v>1.878333333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0</v>
      </c>
      <c r="AB11632">
        <v>0</v>
      </c>
      <c r="AC11632">
        <v>0</v>
      </c>
      <c r="AD11632">
        <v>0</v>
      </c>
      <c r="AE11632">
        <v>0</v>
      </c>
    </row>
    <row r="11633" spans="1:31" x14ac:dyDescent="0.25">
      <c r="A11633">
        <v>1671068</v>
      </c>
      <c r="B11633">
        <v>1</v>
      </c>
      <c r="C11633" t="s">
        <v>80</v>
      </c>
      <c r="D11633" t="s">
        <v>89</v>
      </c>
      <c r="E11633" t="s">
        <v>140</v>
      </c>
      <c r="F11633" t="s">
        <v>32680</v>
      </c>
      <c r="G11633" t="s">
        <v>153</v>
      </c>
      <c r="H11633" t="s">
        <v>143</v>
      </c>
      <c r="I11633" t="s">
        <v>135</v>
      </c>
      <c r="J11633" t="s">
        <v>136</v>
      </c>
      <c r="K11633" t="s">
        <v>137</v>
      </c>
      <c r="L11633" t="s">
        <v>32681</v>
      </c>
      <c r="M11633" t="s">
        <v>32682</v>
      </c>
      <c r="N11633">
        <v>2.0291666660000001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D11633">
        <v>0</v>
      </c>
      <c r="AE11633">
        <v>0</v>
      </c>
    </row>
    <row r="11634" spans="1:31" x14ac:dyDescent="0.25">
      <c r="A11634">
        <v>1674898</v>
      </c>
      <c r="B11634">
        <v>1</v>
      </c>
      <c r="C11634" t="s">
        <v>80</v>
      </c>
      <c r="D11634" t="s">
        <v>110</v>
      </c>
      <c r="E11634" t="s">
        <v>140</v>
      </c>
      <c r="F11634" t="s">
        <v>32683</v>
      </c>
      <c r="G11634" t="s">
        <v>389</v>
      </c>
      <c r="H11634" t="s">
        <v>143</v>
      </c>
      <c r="I11634" t="s">
        <v>135</v>
      </c>
      <c r="J11634" t="s">
        <v>136</v>
      </c>
      <c r="K11634" t="s">
        <v>137</v>
      </c>
      <c r="L11634" t="s">
        <v>32684</v>
      </c>
      <c r="M11634" t="s">
        <v>32685</v>
      </c>
      <c r="N11634">
        <v>2.9441666660000001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D11634">
        <v>0</v>
      </c>
      <c r="AE11634">
        <v>0</v>
      </c>
    </row>
    <row r="11635" spans="1:31" x14ac:dyDescent="0.25">
      <c r="A11635">
        <v>1680909</v>
      </c>
      <c r="B11635">
        <v>1</v>
      </c>
      <c r="C11635" t="s">
        <v>80</v>
      </c>
      <c r="D11635" t="s">
        <v>92</v>
      </c>
      <c r="E11635" t="s">
        <v>140</v>
      </c>
      <c r="F11635" t="s">
        <v>32686</v>
      </c>
      <c r="G11635" t="s">
        <v>389</v>
      </c>
      <c r="H11635" t="s">
        <v>143</v>
      </c>
      <c r="I11635" t="s">
        <v>135</v>
      </c>
      <c r="J11635" t="s">
        <v>136</v>
      </c>
      <c r="K11635" t="s">
        <v>137</v>
      </c>
      <c r="L11635" t="s">
        <v>32687</v>
      </c>
      <c r="M11635" t="s">
        <v>20233</v>
      </c>
      <c r="N11635">
        <v>6.1966666659999996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1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0</v>
      </c>
      <c r="AE11635">
        <v>0</v>
      </c>
    </row>
    <row r="11636" spans="1:31" x14ac:dyDescent="0.25">
      <c r="A11636">
        <v>1682037</v>
      </c>
      <c r="B11636">
        <v>1</v>
      </c>
      <c r="C11636" t="s">
        <v>80</v>
      </c>
      <c r="D11636" t="s">
        <v>93</v>
      </c>
      <c r="E11636" t="s">
        <v>140</v>
      </c>
      <c r="F11636" t="s">
        <v>32688</v>
      </c>
      <c r="G11636" t="s">
        <v>142</v>
      </c>
      <c r="H11636" t="s">
        <v>143</v>
      </c>
      <c r="I11636" t="s">
        <v>135</v>
      </c>
      <c r="J11636" t="s">
        <v>136</v>
      </c>
      <c r="K11636" t="s">
        <v>137</v>
      </c>
      <c r="L11636" t="s">
        <v>32689</v>
      </c>
      <c r="M11636" t="s">
        <v>32690</v>
      </c>
      <c r="N11636">
        <v>12.783611111000001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>
        <v>0</v>
      </c>
      <c r="AE11636">
        <v>0</v>
      </c>
    </row>
    <row r="11637" spans="1:31" x14ac:dyDescent="0.25">
      <c r="A11637">
        <v>1682552</v>
      </c>
      <c r="B11637">
        <v>1</v>
      </c>
      <c r="C11637" t="s">
        <v>80</v>
      </c>
      <c r="D11637" t="s">
        <v>85</v>
      </c>
      <c r="E11637" t="s">
        <v>140</v>
      </c>
      <c r="F11637" t="s">
        <v>32691</v>
      </c>
      <c r="G11637" t="s">
        <v>197</v>
      </c>
      <c r="H11637" t="s">
        <v>143</v>
      </c>
      <c r="I11637" t="s">
        <v>135</v>
      </c>
      <c r="J11637" t="s">
        <v>136</v>
      </c>
      <c r="K11637" t="s">
        <v>137</v>
      </c>
      <c r="L11637" t="s">
        <v>32692</v>
      </c>
      <c r="M11637" t="s">
        <v>32693</v>
      </c>
      <c r="N11637">
        <v>10.051388888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D11637">
        <v>0</v>
      </c>
      <c r="AE11637">
        <v>0</v>
      </c>
    </row>
    <row r="11638" spans="1:31" x14ac:dyDescent="0.25">
      <c r="A11638">
        <v>1671360</v>
      </c>
      <c r="B11638">
        <v>1</v>
      </c>
      <c r="C11638" t="s">
        <v>81</v>
      </c>
      <c r="D11638" t="s">
        <v>118</v>
      </c>
      <c r="E11638" t="s">
        <v>140</v>
      </c>
      <c r="F11638" t="s">
        <v>31978</v>
      </c>
      <c r="G11638" t="s">
        <v>142</v>
      </c>
      <c r="H11638" t="s">
        <v>143</v>
      </c>
      <c r="I11638" t="s">
        <v>135</v>
      </c>
      <c r="J11638" t="s">
        <v>136</v>
      </c>
      <c r="K11638" t="s">
        <v>137</v>
      </c>
      <c r="L11638" t="s">
        <v>32694</v>
      </c>
      <c r="M11638" t="s">
        <v>32695</v>
      </c>
      <c r="N11638">
        <v>6.9269444440000001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</v>
      </c>
      <c r="AC11638">
        <v>0</v>
      </c>
      <c r="AD11638">
        <v>0</v>
      </c>
      <c r="AE11638">
        <v>0</v>
      </c>
    </row>
    <row r="11639" spans="1:31" x14ac:dyDescent="0.25">
      <c r="A11639">
        <v>1688217</v>
      </c>
      <c r="B11639">
        <v>1</v>
      </c>
      <c r="C11639" t="s">
        <v>81</v>
      </c>
      <c r="D11639" t="s">
        <v>128</v>
      </c>
      <c r="E11639" t="s">
        <v>140</v>
      </c>
      <c r="F11639" t="s">
        <v>32696</v>
      </c>
      <c r="G11639" t="s">
        <v>209</v>
      </c>
      <c r="H11639" t="s">
        <v>143</v>
      </c>
      <c r="I11639" t="s">
        <v>135</v>
      </c>
      <c r="J11639" t="s">
        <v>136</v>
      </c>
      <c r="K11639" t="s">
        <v>137</v>
      </c>
      <c r="L11639" t="s">
        <v>32697</v>
      </c>
      <c r="M11639" t="s">
        <v>32698</v>
      </c>
      <c r="N11639">
        <v>1.496388888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D11639">
        <v>0</v>
      </c>
      <c r="AE11639">
        <v>0</v>
      </c>
    </row>
    <row r="11640" spans="1:31" x14ac:dyDescent="0.25">
      <c r="A11640">
        <v>1686943</v>
      </c>
      <c r="B11640">
        <v>1</v>
      </c>
      <c r="C11640" t="s">
        <v>80</v>
      </c>
      <c r="D11640" t="s">
        <v>100</v>
      </c>
      <c r="E11640" t="s">
        <v>140</v>
      </c>
      <c r="F11640" t="s">
        <v>32699</v>
      </c>
      <c r="G11640" t="s">
        <v>197</v>
      </c>
      <c r="H11640" t="s">
        <v>143</v>
      </c>
      <c r="I11640" t="s">
        <v>135</v>
      </c>
      <c r="J11640" t="s">
        <v>136</v>
      </c>
      <c r="K11640" t="s">
        <v>137</v>
      </c>
      <c r="L11640" t="s">
        <v>32700</v>
      </c>
      <c r="M11640" t="s">
        <v>32701</v>
      </c>
      <c r="N11640">
        <v>3.3930555550000001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D11640">
        <v>0</v>
      </c>
      <c r="AE11640">
        <v>0</v>
      </c>
    </row>
    <row r="11641" spans="1:31" x14ac:dyDescent="0.25">
      <c r="A11641">
        <v>1672565</v>
      </c>
      <c r="B11641">
        <v>1</v>
      </c>
      <c r="C11641" t="s">
        <v>80</v>
      </c>
      <c r="D11641" t="s">
        <v>99</v>
      </c>
      <c r="E11641" t="s">
        <v>140</v>
      </c>
      <c r="F11641" t="s">
        <v>32702</v>
      </c>
      <c r="G11641" t="s">
        <v>197</v>
      </c>
      <c r="H11641" t="s">
        <v>143</v>
      </c>
      <c r="I11641" t="s">
        <v>135</v>
      </c>
      <c r="J11641" t="s">
        <v>136</v>
      </c>
      <c r="K11641" t="s">
        <v>137</v>
      </c>
      <c r="L11641" t="s">
        <v>32703</v>
      </c>
      <c r="M11641" t="s">
        <v>32704</v>
      </c>
      <c r="N11641">
        <v>5.1336111109999996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</v>
      </c>
      <c r="AC11641">
        <v>0</v>
      </c>
      <c r="AD11641">
        <v>0</v>
      </c>
      <c r="AE11641">
        <v>0</v>
      </c>
    </row>
    <row r="11642" spans="1:31" x14ac:dyDescent="0.25">
      <c r="A11642">
        <v>1676919</v>
      </c>
      <c r="B11642">
        <v>1</v>
      </c>
      <c r="C11642" t="s">
        <v>80</v>
      </c>
      <c r="D11642" t="s">
        <v>101</v>
      </c>
      <c r="E11642" t="s">
        <v>140</v>
      </c>
      <c r="F11642" t="s">
        <v>31990</v>
      </c>
      <c r="G11642" t="s">
        <v>209</v>
      </c>
      <c r="H11642" t="s">
        <v>143</v>
      </c>
      <c r="I11642" t="s">
        <v>135</v>
      </c>
      <c r="J11642" t="s">
        <v>136</v>
      </c>
      <c r="K11642" t="s">
        <v>137</v>
      </c>
      <c r="L11642" t="s">
        <v>32705</v>
      </c>
      <c r="M11642" t="s">
        <v>32706</v>
      </c>
      <c r="N11642">
        <v>2.5213888880000002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>
        <v>0</v>
      </c>
      <c r="AE11642">
        <v>0</v>
      </c>
    </row>
    <row r="11643" spans="1:31" x14ac:dyDescent="0.25">
      <c r="A11643">
        <v>1686422</v>
      </c>
      <c r="B11643">
        <v>1</v>
      </c>
      <c r="C11643" t="s">
        <v>80</v>
      </c>
      <c r="D11643" t="s">
        <v>83</v>
      </c>
      <c r="E11643" t="s">
        <v>146</v>
      </c>
      <c r="F11643" t="s">
        <v>32002</v>
      </c>
      <c r="G11643" t="s">
        <v>148</v>
      </c>
      <c r="H11643" t="s">
        <v>143</v>
      </c>
      <c r="I11643" t="s">
        <v>135</v>
      </c>
      <c r="J11643" t="s">
        <v>136</v>
      </c>
      <c r="K11643" t="s">
        <v>137</v>
      </c>
      <c r="L11643" t="s">
        <v>32707</v>
      </c>
      <c r="M11643" t="s">
        <v>32708</v>
      </c>
      <c r="N11643">
        <v>1.3927777770000001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0</v>
      </c>
      <c r="AB11643">
        <v>0</v>
      </c>
      <c r="AC11643">
        <v>0</v>
      </c>
      <c r="AD11643">
        <v>0</v>
      </c>
      <c r="AE11643">
        <v>0</v>
      </c>
    </row>
    <row r="11644" spans="1:31" x14ac:dyDescent="0.25">
      <c r="A11644">
        <v>1673879</v>
      </c>
      <c r="B11644">
        <v>1</v>
      </c>
      <c r="C11644" t="s">
        <v>80</v>
      </c>
      <c r="D11644" t="s">
        <v>106</v>
      </c>
      <c r="E11644" t="s">
        <v>140</v>
      </c>
      <c r="F11644" t="s">
        <v>32709</v>
      </c>
      <c r="G11644" t="s">
        <v>197</v>
      </c>
      <c r="H11644" t="s">
        <v>143</v>
      </c>
      <c r="I11644" t="s">
        <v>135</v>
      </c>
      <c r="J11644" t="s">
        <v>136</v>
      </c>
      <c r="K11644" t="s">
        <v>137</v>
      </c>
      <c r="L11644" t="s">
        <v>32710</v>
      </c>
      <c r="M11644" t="s">
        <v>32711</v>
      </c>
      <c r="N11644">
        <v>2.1066666660000002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>
        <v>0</v>
      </c>
      <c r="AE11644">
        <v>0</v>
      </c>
    </row>
    <row r="11645" spans="1:31" x14ac:dyDescent="0.25">
      <c r="A11645">
        <v>1683740</v>
      </c>
      <c r="B11645">
        <v>1</v>
      </c>
      <c r="C11645" t="s">
        <v>80</v>
      </c>
      <c r="D11645" t="s">
        <v>105</v>
      </c>
      <c r="E11645" t="s">
        <v>200</v>
      </c>
      <c r="F11645" t="s">
        <v>32712</v>
      </c>
      <c r="G11645" t="s">
        <v>240</v>
      </c>
      <c r="H11645" t="s">
        <v>143</v>
      </c>
      <c r="I11645" t="s">
        <v>135</v>
      </c>
      <c r="J11645" t="s">
        <v>136</v>
      </c>
      <c r="K11645" t="s">
        <v>137</v>
      </c>
      <c r="L11645" t="s">
        <v>32713</v>
      </c>
      <c r="M11645" t="s">
        <v>32714</v>
      </c>
      <c r="N11645">
        <v>1.1658333329999999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1</v>
      </c>
      <c r="W11645">
        <v>0</v>
      </c>
      <c r="X11645">
        <v>0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>
        <v>0</v>
      </c>
      <c r="AE11645">
        <v>0</v>
      </c>
    </row>
    <row r="11646" spans="1:31" x14ac:dyDescent="0.25">
      <c r="A11646">
        <v>1676183</v>
      </c>
      <c r="B11646">
        <v>1</v>
      </c>
      <c r="C11646" t="s">
        <v>81</v>
      </c>
      <c r="D11646" t="s">
        <v>118</v>
      </c>
      <c r="E11646" t="s">
        <v>140</v>
      </c>
      <c r="F11646" t="s">
        <v>32715</v>
      </c>
      <c r="G11646" t="s">
        <v>197</v>
      </c>
      <c r="H11646" t="s">
        <v>143</v>
      </c>
      <c r="I11646" t="s">
        <v>135</v>
      </c>
      <c r="J11646" t="s">
        <v>136</v>
      </c>
      <c r="K11646" t="s">
        <v>137</v>
      </c>
      <c r="L11646" t="s">
        <v>32716</v>
      </c>
      <c r="M11646" t="s">
        <v>32717</v>
      </c>
      <c r="N11646">
        <v>1.645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</v>
      </c>
      <c r="AC11646">
        <v>0</v>
      </c>
      <c r="AD11646">
        <v>0</v>
      </c>
      <c r="AE11646">
        <v>0</v>
      </c>
    </row>
    <row r="11647" spans="1:31" x14ac:dyDescent="0.25">
      <c r="A11647">
        <v>1669322</v>
      </c>
      <c r="B11647">
        <v>1</v>
      </c>
      <c r="C11647" t="s">
        <v>80</v>
      </c>
      <c r="D11647" t="s">
        <v>103</v>
      </c>
      <c r="E11647" t="s">
        <v>7370</v>
      </c>
      <c r="F11647" t="s">
        <v>32718</v>
      </c>
      <c r="G11647" t="s">
        <v>197</v>
      </c>
      <c r="H11647" t="s">
        <v>143</v>
      </c>
      <c r="I11647" t="s">
        <v>135</v>
      </c>
      <c r="J11647" t="s">
        <v>136</v>
      </c>
      <c r="K11647" t="s">
        <v>137</v>
      </c>
      <c r="L11647" t="s">
        <v>32719</v>
      </c>
      <c r="M11647" t="s">
        <v>32720</v>
      </c>
      <c r="N11647">
        <v>1.1316666660000001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>
        <v>0</v>
      </c>
      <c r="AE11647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5.5508572478271838E-2</v>
      </c>
      <c r="D17" s="17">
        <f t="shared" si="1"/>
        <v>2.1442247337956455</v>
      </c>
      <c r="E17" s="17">
        <f t="shared" si="2"/>
        <v>5.5545716435757966E-2</v>
      </c>
      <c r="F17" s="17">
        <f t="shared" si="3"/>
        <v>5.7173975822422562E-2</v>
      </c>
      <c r="G17" s="17">
        <f t="shared" si="4"/>
        <v>0</v>
      </c>
      <c r="H17" s="17">
        <f t="shared" si="5"/>
        <v>4.9550779046099551E-2</v>
      </c>
      <c r="I17" s="17">
        <f t="shared" si="6"/>
        <v>0.11251202717146783</v>
      </c>
      <c r="J17" s="17">
        <f t="shared" si="7"/>
        <v>7.8100752726023268</v>
      </c>
      <c r="K17" s="17">
        <f t="shared" si="8"/>
        <v>0.31948983270395442</v>
      </c>
      <c r="L17" s="17">
        <f t="shared" si="9"/>
        <v>0.37789944044136892</v>
      </c>
      <c r="M17" s="17">
        <f t="shared" si="10"/>
        <v>0.74231265618158226</v>
      </c>
      <c r="N17" s="17">
        <f t="shared" si="11"/>
        <v>0.52366472673745423</v>
      </c>
      <c r="O17" s="23">
        <f t="shared" si="12"/>
        <v>9.3813637996352034E-2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4.3714666037986412E-2</v>
      </c>
      <c r="D21" s="17">
        <f t="shared" si="1"/>
        <v>0</v>
      </c>
      <c r="E21" s="17">
        <f t="shared" si="2"/>
        <v>4.371388865342507E-2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0.18263989286958421</v>
      </c>
      <c r="J21" s="17">
        <f t="shared" si="7"/>
        <v>0</v>
      </c>
      <c r="K21" s="17">
        <f t="shared" si="8"/>
        <v>0.17772893559342623</v>
      </c>
      <c r="L21" s="17">
        <f t="shared" si="9"/>
        <v>0.81350068858796876</v>
      </c>
      <c r="M21" s="17">
        <f t="shared" si="10"/>
        <v>0</v>
      </c>
      <c r="N21" s="17">
        <f t="shared" si="11"/>
        <v>0.48810041315278124</v>
      </c>
      <c r="O21" s="23">
        <f t="shared" si="12"/>
        <v>6.37175159548687E-2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9.922323851625825E-2</v>
      </c>
      <c r="D25" s="17">
        <f t="shared" ref="D25:O25" si="13">SUM(D15:D24)</f>
        <v>2.1442247337956455</v>
      </c>
      <c r="E25" s="17">
        <f t="shared" si="13"/>
        <v>9.9259605089183037E-2</v>
      </c>
      <c r="F25" s="17">
        <f t="shared" si="13"/>
        <v>5.7173975822422562E-2</v>
      </c>
      <c r="G25" s="17">
        <f t="shared" si="13"/>
        <v>0</v>
      </c>
      <c r="H25" s="17">
        <f t="shared" si="13"/>
        <v>4.9550779046099551E-2</v>
      </c>
      <c r="I25" s="17">
        <f t="shared" si="13"/>
        <v>0.29515192004105206</v>
      </c>
      <c r="J25" s="17">
        <f t="shared" si="13"/>
        <v>7.8100752726023268</v>
      </c>
      <c r="K25" s="17">
        <f t="shared" si="13"/>
        <v>0.49721876829738065</v>
      </c>
      <c r="L25" s="17">
        <f t="shared" si="13"/>
        <v>1.1914001290293377</v>
      </c>
      <c r="M25" s="17">
        <f t="shared" si="13"/>
        <v>0.74231265618158226</v>
      </c>
      <c r="N25" s="17">
        <f t="shared" si="13"/>
        <v>1.0117651398902354</v>
      </c>
      <c r="O25" s="17">
        <f t="shared" si="13"/>
        <v>0.15753115395122075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1.9056891529466227E-2</v>
      </c>
      <c r="D29" s="17">
        <f>(SUMIFS(MESKENOG2,KAYNAK,A29,SEBEP,B29,SÜRE,"Uzun",BİLDİRİM,"Bildirimli",İL,$B$10,İLÇE,$B$11)/VLOOKUP($B$11,ABONE2,4,FALSE))</f>
        <v>570.14868732689774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2.9195593544926336E-2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2.1808280478418079E-2</v>
      </c>
      <c r="J29" s="17">
        <f>(SUMIFS(TICARETHANEOG2,KAYNAK,A29,SEBEP,B29,SÜRE,"Uzun",BİLDİRİM,"Bildirimli",İL,$B$10,İLÇE,$B$11)/VLOOKUP($B$11,ABONE2,10,FALSE))</f>
        <v>0.59921437126593435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3.7334004887792836E-2</v>
      </c>
      <c r="L29" s="17">
        <f>(SUMIFS(SANAYIAG2,KAYNAK,A29,SEBEP,B29,SÜRE,"Uzun",BİLDİRİM,"Bildirimli",İL,$B$10,İLÇE,$B$11)/VLOOKUP($B$11,ABONE2,12,FALSE))</f>
        <v>2.0957185837088885</v>
      </c>
      <c r="M29" s="17">
        <f>(SUMIFS(SANAYIOG2,KAYNAK,A29,SEBEP,B29,SÜRE,"Uzun",BİLDİRİM,"Bildirimli",İL,$B$10,İLÇE,$B$11)/VLOOKUP($B$11,ABONE2,13,FALSE))</f>
        <v>2.9326390909642823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2.4304867866110462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3.7098188576999827E-2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1.8455729565949432E-3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1.845540136490083E-3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5.5673895804366613E-3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5.4176894687049107E-3</v>
      </c>
      <c r="L31" s="17">
        <f>(SUMIFS(SANAYIAG2,KAYNAK,A31,SEBEP,B31,SÜRE,"Uzun",BİLDİRİM,"Bildirimli",İL,$B$10,İLÇE,$B$11)/VLOOKUP($B$11,ABONE2,12,FALSE))</f>
        <v>0.76878415119908572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0.46127049071945148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3.6404424745556723E-3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2.090246448606117E-2</v>
      </c>
      <c r="D33" s="17">
        <f t="shared" ref="D33:O33" si="14">SUM(D28:D32)</f>
        <v>570.14868732689774</v>
      </c>
      <c r="E33" s="17">
        <f t="shared" si="14"/>
        <v>3.1041133681416418E-2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2.7375670058854738E-2</v>
      </c>
      <c r="J33" s="17">
        <f t="shared" si="14"/>
        <v>0.59921437126593435</v>
      </c>
      <c r="K33" s="17">
        <f t="shared" si="14"/>
        <v>4.2751694356497748E-2</v>
      </c>
      <c r="L33" s="17">
        <f t="shared" si="14"/>
        <v>2.8645027349079744</v>
      </c>
      <c r="M33" s="17">
        <f t="shared" si="14"/>
        <v>2.9326390909642823</v>
      </c>
      <c r="N33" s="17">
        <f t="shared" si="14"/>
        <v>2.8917572773304978</v>
      </c>
      <c r="O33" s="17">
        <f t="shared" si="14"/>
        <v>4.07386310515555E-2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9.0856063796271341E-2</v>
      </c>
      <c r="D17" s="17">
        <f t="shared" si="1"/>
        <v>1.5510450573583161</v>
      </c>
      <c r="E17" s="17">
        <f t="shared" si="2"/>
        <v>9.1177358709810641E-2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0.12098013835408242</v>
      </c>
      <c r="J17" s="17">
        <f t="shared" si="7"/>
        <v>6.4953761428696293</v>
      </c>
      <c r="K17" s="17">
        <f t="shared" si="8"/>
        <v>0.19265928252902759</v>
      </c>
      <c r="L17" s="17">
        <f t="shared" si="9"/>
        <v>0.8524114120447972</v>
      </c>
      <c r="M17" s="17">
        <f t="shared" si="10"/>
        <v>7.8875497418883072</v>
      </c>
      <c r="N17" s="17">
        <f t="shared" si="11"/>
        <v>3.2783211809563526</v>
      </c>
      <c r="O17" s="23">
        <f t="shared" si="12"/>
        <v>0.10529254582412405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7.7056653937450014E-3</v>
      </c>
      <c r="D18" s="17">
        <f t="shared" si="1"/>
        <v>0</v>
      </c>
      <c r="E18" s="17">
        <f t="shared" si="2"/>
        <v>7.7039698659007554E-3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1.2445629324473621E-2</v>
      </c>
      <c r="J18" s="17">
        <f t="shared" si="7"/>
        <v>1.6933367872820264</v>
      </c>
      <c r="K18" s="17">
        <f t="shared" si="8"/>
        <v>3.1347002814335244E-2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1.0577919422999283E-2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4.2445009996762408E-2</v>
      </c>
      <c r="D21" s="17">
        <f t="shared" si="1"/>
        <v>0</v>
      </c>
      <c r="E21" s="17">
        <f t="shared" si="2"/>
        <v>4.2435670544213995E-2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0.20633699744013043</v>
      </c>
      <c r="J21" s="17">
        <f t="shared" si="7"/>
        <v>0</v>
      </c>
      <c r="K21" s="17">
        <f t="shared" si="8"/>
        <v>0.20401676829565002</v>
      </c>
      <c r="L21" s="17">
        <f t="shared" si="9"/>
        <v>21.083400388707201</v>
      </c>
      <c r="M21" s="17">
        <f t="shared" si="10"/>
        <v>0</v>
      </c>
      <c r="N21" s="17">
        <f t="shared" si="11"/>
        <v>13.813262323635753</v>
      </c>
      <c r="O21" s="23">
        <f t="shared" si="12"/>
        <v>6.9818287830209408E-2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1.4440364694174464E-3</v>
      </c>
      <c r="D22" s="17">
        <f t="shared" si="1"/>
        <v>0</v>
      </c>
      <c r="E22" s="17">
        <f t="shared" si="2"/>
        <v>1.443718728649207E-3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4.6524401294179452E-4</v>
      </c>
      <c r="J22" s="17">
        <f t="shared" si="7"/>
        <v>0</v>
      </c>
      <c r="K22" s="17">
        <f t="shared" si="8"/>
        <v>4.6001241254286081E-4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1.3224578692295217E-3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0.14245077565619621</v>
      </c>
      <c r="D25" s="17">
        <f t="shared" ref="D25:O25" si="13">SUM(D15:D24)</f>
        <v>1.5510450573583161</v>
      </c>
      <c r="E25" s="17">
        <f t="shared" si="13"/>
        <v>0.14276071784857461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0.34022800913162826</v>
      </c>
      <c r="J25" s="17">
        <f t="shared" si="13"/>
        <v>8.1887129301516559</v>
      </c>
      <c r="K25" s="17">
        <f t="shared" si="13"/>
        <v>0.42848306605155567</v>
      </c>
      <c r="L25" s="17">
        <f t="shared" si="13"/>
        <v>21.935811800751999</v>
      </c>
      <c r="M25" s="17">
        <f t="shared" si="13"/>
        <v>7.8875497418883072</v>
      </c>
      <c r="N25" s="17">
        <f t="shared" si="13"/>
        <v>17.091583504592105</v>
      </c>
      <c r="O25" s="17">
        <f t="shared" si="13"/>
        <v>0.18701121094656226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3.1691893918648459E-3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3.1684920544406232E-3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1.9836736495310852E-2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1.961367531520837E-2</v>
      </c>
      <c r="L31" s="17">
        <f>(SUMIFS(SANAYIAG2,KAYNAK,A31,SEBEP,B31,SÜRE,"Uzun",BİLDİRİM,"Bildirimli",İL,$B$10,İLÇE,$B$11)/VLOOKUP($B$11,ABONE2,12,FALSE))</f>
        <v>14.324456719557851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9.3849888852275587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1.0422672663069992E-2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3.1691893918648459E-3</v>
      </c>
      <c r="D33" s="17">
        <f t="shared" ref="D33:O33" si="14">SUM(D28:D32)</f>
        <v>0</v>
      </c>
      <c r="E33" s="17">
        <f t="shared" si="14"/>
        <v>3.1684920544406232E-3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1.9836736495310852E-2</v>
      </c>
      <c r="J33" s="17">
        <f t="shared" si="14"/>
        <v>0</v>
      </c>
      <c r="K33" s="17">
        <f t="shared" si="14"/>
        <v>1.961367531520837E-2</v>
      </c>
      <c r="L33" s="17">
        <f t="shared" si="14"/>
        <v>14.324456719557851</v>
      </c>
      <c r="M33" s="17">
        <f t="shared" si="14"/>
        <v>0</v>
      </c>
      <c r="N33" s="17">
        <f t="shared" si="14"/>
        <v>9.3849888852275587</v>
      </c>
      <c r="O33" s="17">
        <f t="shared" si="14"/>
        <v>1.0422672663069992E-2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0.51127413922302112</v>
      </c>
      <c r="D17" s="17">
        <f t="shared" si="1"/>
        <v>35.624763187205367</v>
      </c>
      <c r="E17" s="17">
        <f t="shared" si="2"/>
        <v>0.54525562018641061</v>
      </c>
      <c r="F17" s="17">
        <f t="shared" si="3"/>
        <v>0.83946300115829109</v>
      </c>
      <c r="G17" s="17">
        <f t="shared" si="4"/>
        <v>4.2912477272852732</v>
      </c>
      <c r="H17" s="17">
        <f t="shared" si="5"/>
        <v>0.89010042990343019</v>
      </c>
      <c r="I17" s="17">
        <f t="shared" si="6"/>
        <v>1.0558558703776943</v>
      </c>
      <c r="J17" s="17">
        <f t="shared" si="7"/>
        <v>22.314103954611998</v>
      </c>
      <c r="K17" s="17">
        <f t="shared" si="8"/>
        <v>1.5224202023655262</v>
      </c>
      <c r="L17" s="17">
        <f t="shared" si="9"/>
        <v>0</v>
      </c>
      <c r="M17" s="17">
        <f t="shared" si="10"/>
        <v>57.017940954153367</v>
      </c>
      <c r="N17" s="17">
        <f t="shared" si="11"/>
        <v>38.011960636102245</v>
      </c>
      <c r="O17" s="23">
        <f t="shared" si="12"/>
        <v>0.73662693188225237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9.3948635794842042E-2</v>
      </c>
      <c r="D18" s="17">
        <f t="shared" si="1"/>
        <v>0</v>
      </c>
      <c r="E18" s="17">
        <f t="shared" si="2"/>
        <v>9.3857715927140026E-2</v>
      </c>
      <c r="F18" s="17">
        <f t="shared" si="3"/>
        <v>1.1164033768443292E-2</v>
      </c>
      <c r="G18" s="17">
        <f t="shared" si="4"/>
        <v>0.32155876203150807</v>
      </c>
      <c r="H18" s="17">
        <f t="shared" si="5"/>
        <v>1.5717501664722973E-2</v>
      </c>
      <c r="I18" s="17">
        <f t="shared" si="6"/>
        <v>0.33199753934400295</v>
      </c>
      <c r="J18" s="17">
        <f t="shared" si="7"/>
        <v>0.16821889691906752</v>
      </c>
      <c r="K18" s="17">
        <f t="shared" si="8"/>
        <v>0.32840301581628406</v>
      </c>
      <c r="L18" s="17">
        <f t="shared" si="9"/>
        <v>90.219406296760781</v>
      </c>
      <c r="M18" s="17">
        <f t="shared" si="10"/>
        <v>0</v>
      </c>
      <c r="N18" s="17">
        <f t="shared" si="11"/>
        <v>30.073135432253594</v>
      </c>
      <c r="O18" s="23">
        <f t="shared" si="12"/>
        <v>0.15212256652405712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0.14888547117916451</v>
      </c>
      <c r="D21" s="17">
        <f t="shared" si="1"/>
        <v>0</v>
      </c>
      <c r="E21" s="17">
        <f t="shared" si="2"/>
        <v>0.14874138556016814</v>
      </c>
      <c r="F21" s="17">
        <f t="shared" si="3"/>
        <v>8.2221937629276445E-2</v>
      </c>
      <c r="G21" s="17">
        <f t="shared" si="4"/>
        <v>0</v>
      </c>
      <c r="H21" s="17">
        <f t="shared" si="5"/>
        <v>8.1015747835203933E-2</v>
      </c>
      <c r="I21" s="17">
        <f t="shared" si="6"/>
        <v>0.25691539915297318</v>
      </c>
      <c r="J21" s="17">
        <f t="shared" si="7"/>
        <v>0</v>
      </c>
      <c r="K21" s="17">
        <f t="shared" si="8"/>
        <v>0.25127676133539634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0.16368646450331148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0.75410824619702765</v>
      </c>
      <c r="D25" s="17">
        <f t="shared" ref="D25:O25" si="13">SUM(D15:D24)</f>
        <v>35.624763187205367</v>
      </c>
      <c r="E25" s="17">
        <f t="shared" si="13"/>
        <v>0.78785472167371873</v>
      </c>
      <c r="F25" s="17">
        <f t="shared" si="13"/>
        <v>0.93284897255601085</v>
      </c>
      <c r="G25" s="17">
        <f t="shared" si="13"/>
        <v>4.6128064893167808</v>
      </c>
      <c r="H25" s="17">
        <f t="shared" si="13"/>
        <v>0.98683367940335709</v>
      </c>
      <c r="I25" s="17">
        <f t="shared" si="13"/>
        <v>1.6447688088746704</v>
      </c>
      <c r="J25" s="17">
        <f t="shared" si="13"/>
        <v>22.482322851531066</v>
      </c>
      <c r="K25" s="17">
        <f t="shared" si="13"/>
        <v>2.1020999795172068</v>
      </c>
      <c r="L25" s="17">
        <f t="shared" si="13"/>
        <v>90.219406296760781</v>
      </c>
      <c r="M25" s="17">
        <f t="shared" si="13"/>
        <v>57.017940954153367</v>
      </c>
      <c r="N25" s="17">
        <f t="shared" si="13"/>
        <v>68.085096068355838</v>
      </c>
      <c r="O25" s="17">
        <f t="shared" si="13"/>
        <v>1.0524359629096209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0.60230574603276488</v>
      </c>
      <c r="D29" s="17">
        <f>(SUMIFS(MESKENOG2,KAYNAK,A29,SEBEP,B29,SÜRE,"Uzun",BİLDİRİM,"Bildirimli",İL,$B$10,İLÇE,$B$11)/VLOOKUP($B$11,ABONE2,4,FALSE))</f>
        <v>156.5920426484418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0.75326659950391617</v>
      </c>
      <c r="F29" s="17">
        <f>(SUMIFS(TARIMSALAG2,KAYNAK,A29,SEBEP,B29,SÜRE,"Uzun",BİLDİRİM,"Bildirimli",İL,$B$10,İLÇE,$B$11)/VLOOKUP($B$11,ABONE2,6,FALSE))</f>
        <v>0.7401847864868375</v>
      </c>
      <c r="G29" s="17">
        <f>(SUMIFS(TARIMSALOG2,KAYNAK,A29,SEBEP,B29,SÜRE,"Uzun",BİLDİRİM,"Bildirimli",İL,$B$10,İLÇE,$B$11)/VLOOKUP($B$11,ABONE2,7,FALSE))</f>
        <v>15.262739632425763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0.95322960085268971</v>
      </c>
      <c r="I29" s="17">
        <f>(SUMIFS(TICARETHANEAG2,KAYNAK,A29,SEBEP,B29,SÜRE,"Uzun",BİLDİRİM,"Bildirimli",İL,$B$10,İLÇE,$B$11)/VLOOKUP($B$11,ABONE2,9,FALSE))</f>
        <v>1.5839845105314891</v>
      </c>
      <c r="J29" s="17">
        <f>(SUMIFS(TICARETHANEOG2,KAYNAK,A29,SEBEP,B29,SÜRE,"Uzun",BİLDİRİM,"Bildirimli",İL,$B$10,İLÇE,$B$11)/VLOOKUP($B$11,ABONE2,10,FALSE))</f>
        <v>93.846771586989661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3.6089173953625648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513.39781506838858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342.26521004559243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1.4685248376103794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5.5182672414964488E-2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5.5129268752069707E-2</v>
      </c>
      <c r="F31" s="17">
        <f>(SUMIFS(TARIMSALAG2,KAYNAK,A31,SEBEP,B31,SÜRE,"Uzun",BİLDİRİM,"Bildirimli",İL,$B$10,İLÇE,$B$11)/VLOOKUP($B$11,ABONE2,6,FALSE))</f>
        <v>1.0382567720761248E-2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1.0230256213855217E-2</v>
      </c>
      <c r="I31" s="17">
        <f>(SUMIFS(TICARETHANEAG2,KAYNAK,A31,SEBEP,B31,SÜRE,"Uzun",BİLDİRİM,"Bildirimli",İL,$B$10,İLÇE,$B$11)/VLOOKUP($B$11,ABONE2,9,FALSE))</f>
        <v>0.16246870998310595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0.15890293613185386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7.0804644089539556E-2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0.65748841844772932</v>
      </c>
      <c r="D33" s="17">
        <f t="shared" ref="D33:O33" si="14">SUM(D28:D32)</f>
        <v>156.5920426484418</v>
      </c>
      <c r="E33" s="17">
        <f t="shared" si="14"/>
        <v>0.80839586825598586</v>
      </c>
      <c r="F33" s="17">
        <f t="shared" si="14"/>
        <v>0.75056735420759879</v>
      </c>
      <c r="G33" s="17">
        <f t="shared" si="14"/>
        <v>15.262739632425763</v>
      </c>
      <c r="H33" s="17">
        <f t="shared" si="14"/>
        <v>0.96345985706654491</v>
      </c>
      <c r="I33" s="17">
        <f t="shared" si="14"/>
        <v>1.7464532205145951</v>
      </c>
      <c r="J33" s="17">
        <f t="shared" si="14"/>
        <v>93.846771586989661</v>
      </c>
      <c r="K33" s="17">
        <f t="shared" si="14"/>
        <v>3.7678203314944185</v>
      </c>
      <c r="L33" s="17">
        <f t="shared" si="14"/>
        <v>0</v>
      </c>
      <c r="M33" s="17">
        <f t="shared" si="14"/>
        <v>513.39781506838858</v>
      </c>
      <c r="N33" s="17">
        <f t="shared" si="14"/>
        <v>342.26521004559243</v>
      </c>
      <c r="O33" s="17">
        <f t="shared" si="14"/>
        <v>1.539329481699919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3.351562106001673E-2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3.3513091280858998E-2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8.1428013971703531E-2</v>
      </c>
      <c r="J15" s="17">
        <f t="shared" ref="J15:J24" si="7">(SUMIFS(TICARETHANEOG2,KAYNAK,A15,SEBEP,B15,SÜRE,"Uzun",BİLDİRİM,"Bildirimsiz",İL,$B$10,İLÇE,$B$11)/VLOOKUP($B$11,ABONE2,10,FALSE))</f>
        <v>17.191351310329356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0.11189933415755565</v>
      </c>
      <c r="L15" s="17">
        <f t="shared" ref="L15:L24" si="9">(SUMIFS(SANAYIAG2,KAYNAK,A15,SEBEP,B15,SÜRE,"Uzun",BİLDİRİM,"Bildirimsiz",İL,$B$10,İLÇE,$B$11)/VLOOKUP($B$11,ABONE2,12,FALSE))</f>
        <v>0.39364668307152884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0.38989766704227619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4.3627722100943768E-2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0.13361421607748186</v>
      </c>
      <c r="D17" s="17">
        <f t="shared" si="1"/>
        <v>0.18559634748217879</v>
      </c>
      <c r="E17" s="17">
        <f t="shared" si="2"/>
        <v>0.13361813971990419</v>
      </c>
      <c r="F17" s="17">
        <f t="shared" si="3"/>
        <v>1.9499143737422221E-2</v>
      </c>
      <c r="G17" s="17">
        <f t="shared" si="4"/>
        <v>0</v>
      </c>
      <c r="H17" s="17">
        <f t="shared" si="5"/>
        <v>1.7205126827137252E-2</v>
      </c>
      <c r="I17" s="17">
        <f t="shared" si="6"/>
        <v>0.17640417944589498</v>
      </c>
      <c r="J17" s="17">
        <f t="shared" si="7"/>
        <v>40.64268117423628</v>
      </c>
      <c r="K17" s="17">
        <f t="shared" si="8"/>
        <v>0.2484711818327574</v>
      </c>
      <c r="L17" s="17">
        <f t="shared" si="9"/>
        <v>1.3489387808281361</v>
      </c>
      <c r="M17" s="17">
        <f t="shared" si="10"/>
        <v>18.242521103890699</v>
      </c>
      <c r="N17" s="17">
        <f t="shared" si="11"/>
        <v>1.5098300410477796</v>
      </c>
      <c r="O17" s="23">
        <f t="shared" si="12"/>
        <v>0.14880263938239291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5.782837872822836E-5</v>
      </c>
      <c r="D20" s="17">
        <f t="shared" si="1"/>
        <v>0</v>
      </c>
      <c r="E20" s="17">
        <f t="shared" si="2"/>
        <v>5.7824013807555394E-5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4.3648220199279032E-2</v>
      </c>
      <c r="J20" s="17">
        <f t="shared" si="7"/>
        <v>0.29783549299435286</v>
      </c>
      <c r="K20" s="17">
        <f t="shared" si="8"/>
        <v>4.4100906143122863E-2</v>
      </c>
      <c r="L20" s="17">
        <f t="shared" si="9"/>
        <v>4.5798013182149511</v>
      </c>
      <c r="M20" s="17">
        <f t="shared" si="10"/>
        <v>0</v>
      </c>
      <c r="N20" s="17">
        <f t="shared" si="11"/>
        <v>4.5361841628033801</v>
      </c>
      <c r="O20" s="23">
        <f t="shared" si="12"/>
        <v>7.6159554977334541E-3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9.9486435901596171E-2</v>
      </c>
      <c r="D21" s="17">
        <f t="shared" si="1"/>
        <v>0</v>
      </c>
      <c r="E21" s="17">
        <f t="shared" si="2"/>
        <v>9.9478926605809287E-2</v>
      </c>
      <c r="F21" s="17">
        <f t="shared" si="3"/>
        <v>6.4106733710607411E-4</v>
      </c>
      <c r="G21" s="17">
        <f t="shared" si="4"/>
        <v>0</v>
      </c>
      <c r="H21" s="17">
        <f t="shared" si="5"/>
        <v>5.656476503877124E-4</v>
      </c>
      <c r="I21" s="17">
        <f t="shared" si="6"/>
        <v>0.28872219551306222</v>
      </c>
      <c r="J21" s="17">
        <f t="shared" si="7"/>
        <v>0</v>
      </c>
      <c r="K21" s="17">
        <f t="shared" si="8"/>
        <v>0.28820800580502803</v>
      </c>
      <c r="L21" s="17">
        <f t="shared" si="9"/>
        <v>5.0328844745759884</v>
      </c>
      <c r="M21" s="17">
        <f t="shared" si="10"/>
        <v>0</v>
      </c>
      <c r="N21" s="17">
        <f t="shared" si="11"/>
        <v>4.9849522414847884</v>
      </c>
      <c r="O21" s="23">
        <f t="shared" si="12"/>
        <v>0.12557084085895573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1.2598566177447756E-3</v>
      </c>
      <c r="D22" s="17">
        <f t="shared" si="1"/>
        <v>0</v>
      </c>
      <c r="E22" s="17">
        <f t="shared" si="2"/>
        <v>1.259761523012454E-3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6.5380015847467659E-4</v>
      </c>
      <c r="J22" s="17">
        <f t="shared" si="7"/>
        <v>0</v>
      </c>
      <c r="K22" s="17">
        <f t="shared" si="8"/>
        <v>6.5263579592194179E-4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1.1819627134991449E-3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1.6594087442752047E-2</v>
      </c>
      <c r="D24" s="17">
        <f t="shared" si="1"/>
        <v>0</v>
      </c>
      <c r="E24" s="17">
        <f t="shared" si="2"/>
        <v>1.6592834911089899E-2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4.5230864487105824E-2</v>
      </c>
      <c r="J24" s="17">
        <f t="shared" si="7"/>
        <v>0</v>
      </c>
      <c r="K24" s="17">
        <f t="shared" si="8"/>
        <v>4.5150312159068041E-2</v>
      </c>
      <c r="L24" s="17">
        <f t="shared" si="9"/>
        <v>0.17406993865047132</v>
      </c>
      <c r="M24" s="17">
        <f t="shared" si="10"/>
        <v>0</v>
      </c>
      <c r="N24" s="17">
        <f t="shared" si="11"/>
        <v>0.17241212971094302</v>
      </c>
      <c r="O24" s="23">
        <f t="shared" si="12"/>
        <v>2.0288692667324179E-2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0.28452804547831978</v>
      </c>
      <c r="D25" s="17">
        <f t="shared" ref="D25:O25" si="13">SUM(D15:D24)</f>
        <v>0.18559634748217879</v>
      </c>
      <c r="E25" s="17">
        <f t="shared" si="13"/>
        <v>0.28452057805448239</v>
      </c>
      <c r="F25" s="17">
        <f t="shared" si="13"/>
        <v>2.0140211074528295E-2</v>
      </c>
      <c r="G25" s="17">
        <f t="shared" si="13"/>
        <v>0</v>
      </c>
      <c r="H25" s="17">
        <f t="shared" si="13"/>
        <v>1.7770774477524964E-2</v>
      </c>
      <c r="I25" s="17">
        <f t="shared" si="13"/>
        <v>0.63608727377552021</v>
      </c>
      <c r="J25" s="17">
        <f t="shared" si="13"/>
        <v>58.131867977559992</v>
      </c>
      <c r="K25" s="17">
        <f t="shared" si="13"/>
        <v>0.73848237589345389</v>
      </c>
      <c r="L25" s="17">
        <f t="shared" si="13"/>
        <v>11.529341195341075</v>
      </c>
      <c r="M25" s="17">
        <f t="shared" si="13"/>
        <v>18.242521103890699</v>
      </c>
      <c r="N25" s="17">
        <f t="shared" si="13"/>
        <v>11.59327624208917</v>
      </c>
      <c r="O25" s="17">
        <f t="shared" si="13"/>
        <v>0.3470878132208492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3.2161254023403363E-2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3.2158826472680993E-2</v>
      </c>
      <c r="F28" s="17">
        <f>(SUMIFS(TARIMSALAG2,KAYNAK,A28,SEBEP,B28,SÜRE,"Uzun",BİLDİRİM,"Bildirimli",İL,$B$10,İLÇE,$B$11)/VLOOKUP($B$11,ABONE2,6,FALSE))</f>
        <v>7.5631816865244453E-3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6.6733956057568634E-3</v>
      </c>
      <c r="I28" s="17">
        <f>(SUMIFS(TICARETHANEAG2,KAYNAK,A28,SEBEP,B28,SÜRE,"Uzun",BİLDİRİM,"Bildirimli",İL,$B$10,İLÇE,$B$11)/VLOOKUP($B$11,ABONE2,9,FALSE))</f>
        <v>5.0485083290123169E-2</v>
      </c>
      <c r="J28" s="17">
        <f>(SUMIFS(TICARETHANEOG2,KAYNAK,A28,SEBEP,B28,SÜRE,"Uzun",BİLDİRİM,"Bildirimli",İL,$B$10,İLÇE,$B$11)/VLOOKUP($B$11,ABONE2,10,FALSE))</f>
        <v>0.9345602842182984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5.2059546135411826E-2</v>
      </c>
      <c r="L28" s="17">
        <f>(SUMIFS(SANAYIAG2,KAYNAK,A28,SEBEP,B28,SÜRE,"Uzun",BİLDİRİM,"Bildirimli",İL,$B$10,İLÇE,$B$11)/VLOOKUP($B$11,ABONE2,12,FALSE))</f>
        <v>1.0116309420310607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1.001996361630765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3.5105544779582699E-2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4.3492020294937775E-2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4.3488737491188659E-2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8.0516282986431681E-2</v>
      </c>
      <c r="J29" s="17">
        <f>(SUMIFS(TICARETHANEOG2,KAYNAK,A29,SEBEP,B29,SÜRE,"Uzun",BİLDİRİM,"Bildirimli",İL,$B$10,İLÇE,$B$11)/VLOOKUP($B$11,ABONE2,10,FALSE))</f>
        <v>4.6872141739840778E-2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8.0456365628384777E-2</v>
      </c>
      <c r="L29" s="17">
        <f>(SUMIFS(SANAYIAG2,KAYNAK,A29,SEBEP,B29,SÜRE,"Uzun",BİLDİRİM,"Bildirimli",İL,$B$10,İLÇE,$B$11)/VLOOKUP($B$11,ABONE2,12,FALSE))</f>
        <v>1.1475566459558602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1.1366275350419948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4.8656699977675251E-2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4.4990624147998044E-2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4.4987228228732239E-2</v>
      </c>
      <c r="F31" s="17">
        <f>(SUMIFS(TARIMSALAG2,KAYNAK,A31,SEBEP,B31,SÜRE,"Uzun",BİLDİRİM,"Bildirimli",İL,$B$10,İLÇE,$B$11)/VLOOKUP($B$11,ABONE2,6,FALSE))</f>
        <v>9.5899668652147229E-3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8.4617354693071085E-3</v>
      </c>
      <c r="I31" s="17">
        <f>(SUMIFS(TICARETHANEAG2,KAYNAK,A31,SEBEP,B31,SÜRE,"Uzun",BİLDİRİM,"Bildirimli",İL,$B$10,İLÇE,$B$11)/VLOOKUP($B$11,ABONE2,9,FALSE))</f>
        <v>7.629760153729255E-2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7.6161721989173814E-2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4.8927541416907354E-2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0.12064389846633919</v>
      </c>
      <c r="D33" s="17">
        <f t="shared" ref="D33:O33" si="14">SUM(D28:D32)</f>
        <v>0</v>
      </c>
      <c r="E33" s="17">
        <f t="shared" si="14"/>
        <v>0.1206347921926019</v>
      </c>
      <c r="F33" s="17">
        <f t="shared" si="14"/>
        <v>1.7153148551739168E-2</v>
      </c>
      <c r="G33" s="17">
        <f t="shared" si="14"/>
        <v>0</v>
      </c>
      <c r="H33" s="17">
        <f t="shared" si="14"/>
        <v>1.5135131075063972E-2</v>
      </c>
      <c r="I33" s="17">
        <f t="shared" si="14"/>
        <v>0.20729896781384738</v>
      </c>
      <c r="J33" s="17">
        <f t="shared" si="14"/>
        <v>0.98143242595813918</v>
      </c>
      <c r="K33" s="17">
        <f t="shared" si="14"/>
        <v>0.20867763375297041</v>
      </c>
      <c r="L33" s="17">
        <f t="shared" si="14"/>
        <v>2.1591875879869207</v>
      </c>
      <c r="M33" s="17">
        <f t="shared" si="14"/>
        <v>0</v>
      </c>
      <c r="N33" s="17">
        <f t="shared" si="14"/>
        <v>2.13862389667276</v>
      </c>
      <c r="O33" s="17">
        <f t="shared" si="14"/>
        <v>0.1326897861741653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0.5642972315821273</v>
      </c>
      <c r="D17" s="17">
        <f t="shared" si="1"/>
        <v>2.3066918079943131</v>
      </c>
      <c r="E17" s="17">
        <f t="shared" si="2"/>
        <v>0.57202044273947572</v>
      </c>
      <c r="F17" s="17">
        <f t="shared" si="3"/>
        <v>0.58800485419640924</v>
      </c>
      <c r="G17" s="17">
        <f t="shared" si="4"/>
        <v>8.863483413544893</v>
      </c>
      <c r="H17" s="17">
        <f t="shared" si="5"/>
        <v>2.4215776099745483</v>
      </c>
      <c r="I17" s="17">
        <f t="shared" si="6"/>
        <v>0.84215958752008058</v>
      </c>
      <c r="J17" s="17">
        <f t="shared" si="7"/>
        <v>24.719876609496087</v>
      </c>
      <c r="K17" s="17">
        <f t="shared" si="8"/>
        <v>2.0083815683753374</v>
      </c>
      <c r="L17" s="17">
        <f t="shared" si="9"/>
        <v>64.63693366264269</v>
      </c>
      <c r="M17" s="17">
        <f t="shared" si="10"/>
        <v>29.291886669758568</v>
      </c>
      <c r="N17" s="17">
        <f t="shared" si="11"/>
        <v>42.313746088189561</v>
      </c>
      <c r="O17" s="23">
        <f t="shared" si="12"/>
        <v>0.96191152471839914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7.5742088040317193E-2</v>
      </c>
      <c r="D21" s="17">
        <f t="shared" si="1"/>
        <v>0</v>
      </c>
      <c r="E21" s="17">
        <f t="shared" si="2"/>
        <v>7.5406359183402133E-2</v>
      </c>
      <c r="F21" s="17">
        <f t="shared" si="3"/>
        <v>7.2369517750615675E-2</v>
      </c>
      <c r="G21" s="17">
        <f t="shared" si="4"/>
        <v>0</v>
      </c>
      <c r="H21" s="17">
        <f t="shared" si="5"/>
        <v>5.6334822579249266E-2</v>
      </c>
      <c r="I21" s="17">
        <f t="shared" si="6"/>
        <v>4.7307852052113235E-2</v>
      </c>
      <c r="J21" s="17">
        <f t="shared" si="7"/>
        <v>0</v>
      </c>
      <c r="K21" s="17">
        <f t="shared" si="8"/>
        <v>4.4997268637482532E-2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6.8793368171060118E-2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3.8009455587812162E-3</v>
      </c>
      <c r="D22" s="17">
        <f t="shared" si="1"/>
        <v>0</v>
      </c>
      <c r="E22" s="17">
        <f t="shared" si="2"/>
        <v>3.7840977646331764E-3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1.5331263461799895E-3</v>
      </c>
      <c r="J22" s="17">
        <f t="shared" si="7"/>
        <v>0</v>
      </c>
      <c r="K22" s="17">
        <f t="shared" si="8"/>
        <v>1.4582462543061372E-3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3.1642995796986135E-3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0.64384026518122572</v>
      </c>
      <c r="D25" s="17">
        <f t="shared" ref="D25:O25" si="13">SUM(D15:D24)</f>
        <v>2.3066918079943131</v>
      </c>
      <c r="E25" s="17">
        <f t="shared" si="13"/>
        <v>0.651210899687511</v>
      </c>
      <c r="F25" s="17">
        <f t="shared" si="13"/>
        <v>0.66037437194702497</v>
      </c>
      <c r="G25" s="17">
        <f t="shared" si="13"/>
        <v>8.863483413544893</v>
      </c>
      <c r="H25" s="17">
        <f t="shared" si="13"/>
        <v>2.4779124325537976</v>
      </c>
      <c r="I25" s="17">
        <f t="shared" si="13"/>
        <v>0.89100056591837373</v>
      </c>
      <c r="J25" s="17">
        <f t="shared" si="13"/>
        <v>24.719876609496087</v>
      </c>
      <c r="K25" s="17">
        <f t="shared" si="13"/>
        <v>2.0548370832671261</v>
      </c>
      <c r="L25" s="17">
        <f t="shared" si="13"/>
        <v>64.63693366264269</v>
      </c>
      <c r="M25" s="17">
        <f t="shared" si="13"/>
        <v>29.291886669758568</v>
      </c>
      <c r="N25" s="17">
        <f t="shared" si="13"/>
        <v>42.313746088189561</v>
      </c>
      <c r="O25" s="17">
        <f t="shared" si="13"/>
        <v>1.0338691924691579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1.2773179646805135</v>
      </c>
      <c r="D29" s="17">
        <f>(SUMIFS(MESKENOG2,KAYNAK,A29,SEBEP,B29,SÜRE,"Uzun",BİLDİRİM,"Bildirimli",İL,$B$10,İLÇE,$B$11)/VLOOKUP($B$11,ABONE2,4,FALSE))</f>
        <v>0.21306296450634821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1.2726006255640581</v>
      </c>
      <c r="F29" s="17">
        <f>(SUMIFS(TARIMSALAG2,KAYNAK,A29,SEBEP,B29,SÜRE,"Uzun",BİLDİRİM,"Bildirimli",İL,$B$10,İLÇE,$B$11)/VLOOKUP($B$11,ABONE2,6,FALSE))</f>
        <v>0.3843026968524948</v>
      </c>
      <c r="G29" s="17">
        <f>(SUMIFS(TARIMSALOG2,KAYNAK,A29,SEBEP,B29,SÜRE,"Uzun",BİLDİRİM,"Bildirimli",İL,$B$10,İLÇE,$B$11)/VLOOKUP($B$11,ABONE2,7,FALSE))</f>
        <v>8.8515122430986984E-2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0.31876593857713126</v>
      </c>
      <c r="I29" s="17">
        <f>(SUMIFS(TICARETHANEAG2,KAYNAK,A29,SEBEP,B29,SÜRE,"Uzun",BİLDİRİM,"Bildirimli",İL,$B$10,İLÇE,$B$11)/VLOOKUP($B$11,ABONE2,9,FALSE))</f>
        <v>1.6361203596655323</v>
      </c>
      <c r="J29" s="17">
        <f>(SUMIFS(TICARETHANEOG2,KAYNAK,A29,SEBEP,B29,SÜRE,"Uzun",BİLDİRİM,"Bildirimli",İL,$B$10,İLÇE,$B$11)/VLOOKUP($B$11,ABONE2,10,FALSE))</f>
        <v>4.7320217920641063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1.7873286304437455</v>
      </c>
      <c r="L29" s="17">
        <f>(SUMIFS(SANAYIAG2,KAYNAK,A29,SEBEP,B29,SÜRE,"Uzun",BİLDİRİM,"Bildirimli",İL,$B$10,İLÇE,$B$11)/VLOOKUP($B$11,ABONE2,12,FALSE))</f>
        <v>210.82036884418176</v>
      </c>
      <c r="M29" s="17">
        <f>(SUMIFS(SANAYIOG2,KAYNAK,A29,SEBEP,B29,SÜRE,"Uzun",BİLDİRİM,"Bildirimli",İL,$B$10,İLÇE,$B$11)/VLOOKUP($B$11,ABONE2,13,FALSE))</f>
        <v>0.45189865153494962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77.956071880404835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1.3810763335394736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0.12262796432409172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0.1220844125505199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6.3700022586686264E-2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6.0588822028726799E-2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0.10458431243273829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1.3999459290046052</v>
      </c>
      <c r="D33" s="17">
        <f t="shared" ref="D33:O33" si="14">SUM(D28:D32)</f>
        <v>0.21306296450634821</v>
      </c>
      <c r="E33" s="17">
        <f t="shared" si="14"/>
        <v>1.3946850381145779</v>
      </c>
      <c r="F33" s="17">
        <f t="shared" si="14"/>
        <v>0.3843026968524948</v>
      </c>
      <c r="G33" s="17">
        <f t="shared" si="14"/>
        <v>8.8515122430986984E-2</v>
      </c>
      <c r="H33" s="17">
        <f t="shared" si="14"/>
        <v>0.31876593857713126</v>
      </c>
      <c r="I33" s="17">
        <f t="shared" si="14"/>
        <v>1.6998203822522184</v>
      </c>
      <c r="J33" s="17">
        <f t="shared" si="14"/>
        <v>4.7320217920641063</v>
      </c>
      <c r="K33" s="17">
        <f t="shared" si="14"/>
        <v>1.8479174524724722</v>
      </c>
      <c r="L33" s="17">
        <f t="shared" si="14"/>
        <v>210.82036884418176</v>
      </c>
      <c r="M33" s="17">
        <f t="shared" si="14"/>
        <v>0.45189865153494962</v>
      </c>
      <c r="N33" s="17">
        <f t="shared" si="14"/>
        <v>77.956071880404835</v>
      </c>
      <c r="O33" s="17">
        <f t="shared" si="14"/>
        <v>1.4856606459722119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0.37410960918655456</v>
      </c>
      <c r="D17" s="17">
        <f t="shared" si="1"/>
        <v>6.941529395499745</v>
      </c>
      <c r="E17" s="17">
        <f t="shared" si="2"/>
        <v>0.38916151410361788</v>
      </c>
      <c r="F17" s="17">
        <f t="shared" si="3"/>
        <v>0.55907948381949302</v>
      </c>
      <c r="G17" s="17">
        <f t="shared" si="4"/>
        <v>25.17973090271764</v>
      </c>
      <c r="H17" s="17">
        <f t="shared" si="5"/>
        <v>1.1077955522639285</v>
      </c>
      <c r="I17" s="17">
        <f t="shared" si="6"/>
        <v>0.84171925093104605</v>
      </c>
      <c r="J17" s="17">
        <f t="shared" si="7"/>
        <v>32.529654115762391</v>
      </c>
      <c r="K17" s="17">
        <f t="shared" si="8"/>
        <v>1.8869898005155545</v>
      </c>
      <c r="L17" s="17">
        <f t="shared" si="9"/>
        <v>7.853943689783577</v>
      </c>
      <c r="M17" s="17">
        <f t="shared" si="10"/>
        <v>32.238374390913357</v>
      </c>
      <c r="N17" s="17">
        <f t="shared" si="11"/>
        <v>16.998105202707244</v>
      </c>
      <c r="O17" s="23">
        <f t="shared" si="12"/>
        <v>0.629607767007209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0.30570593907149907</v>
      </c>
      <c r="D20" s="17">
        <f t="shared" si="1"/>
        <v>0.23444038983421878</v>
      </c>
      <c r="E20" s="17">
        <f t="shared" si="2"/>
        <v>0.30554260517388265</v>
      </c>
      <c r="F20" s="17">
        <f t="shared" si="3"/>
        <v>0.22257200602740787</v>
      </c>
      <c r="G20" s="17">
        <f t="shared" si="4"/>
        <v>0.1774342594282734</v>
      </c>
      <c r="H20" s="17">
        <f t="shared" si="5"/>
        <v>0.22156602911676826</v>
      </c>
      <c r="I20" s="17">
        <f t="shared" si="6"/>
        <v>0.97131057417439937</v>
      </c>
      <c r="J20" s="17">
        <f t="shared" si="7"/>
        <v>6.1744382423520525</v>
      </c>
      <c r="K20" s="17">
        <f t="shared" si="8"/>
        <v>1.1429429680326213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0.41358909858368736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9.4759610718816487E-2</v>
      </c>
      <c r="D21" s="17">
        <f t="shared" si="1"/>
        <v>0</v>
      </c>
      <c r="E21" s="17">
        <f t="shared" si="2"/>
        <v>9.4542430654662515E-2</v>
      </c>
      <c r="F21" s="17">
        <f t="shared" si="3"/>
        <v>0.11039261366807347</v>
      </c>
      <c r="G21" s="17">
        <f t="shared" si="4"/>
        <v>0</v>
      </c>
      <c r="H21" s="17">
        <f t="shared" si="5"/>
        <v>0.10793231316965711</v>
      </c>
      <c r="I21" s="17">
        <f t="shared" si="6"/>
        <v>0.12820979293377446</v>
      </c>
      <c r="J21" s="17">
        <f t="shared" si="7"/>
        <v>0</v>
      </c>
      <c r="K21" s="17">
        <f t="shared" si="8"/>
        <v>0.12398061481618319</v>
      </c>
      <c r="L21" s="17">
        <f t="shared" si="9"/>
        <v>0.42440366376443461</v>
      </c>
      <c r="M21" s="17">
        <f t="shared" si="10"/>
        <v>0</v>
      </c>
      <c r="N21" s="17">
        <f t="shared" si="11"/>
        <v>0.26525228985277166</v>
      </c>
      <c r="O21" s="23">
        <f t="shared" si="12"/>
        <v>9.9155737470994987E-2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4.8492077812201427E-3</v>
      </c>
      <c r="D24" s="17">
        <f t="shared" si="1"/>
        <v>0</v>
      </c>
      <c r="E24" s="17">
        <f t="shared" si="2"/>
        <v>4.838093855687604E-3</v>
      </c>
      <c r="F24" s="17">
        <f t="shared" si="3"/>
        <v>4.3064474517629792E-3</v>
      </c>
      <c r="G24" s="17">
        <f t="shared" si="4"/>
        <v>0</v>
      </c>
      <c r="H24" s="17">
        <f t="shared" si="5"/>
        <v>4.2104704252217502E-3</v>
      </c>
      <c r="I24" s="17">
        <f t="shared" si="6"/>
        <v>9.6864310955546238E-3</v>
      </c>
      <c r="J24" s="17">
        <f t="shared" si="7"/>
        <v>0</v>
      </c>
      <c r="K24" s="17">
        <f t="shared" si="8"/>
        <v>9.3669107103369689E-3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5.41313146069236E-3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0.77942436675809024</v>
      </c>
      <c r="D25" s="17">
        <f t="shared" ref="D25:O25" si="13">SUM(D15:D24)</f>
        <v>7.1759697853339635</v>
      </c>
      <c r="E25" s="17">
        <f t="shared" si="13"/>
        <v>0.7940846437878506</v>
      </c>
      <c r="F25" s="17">
        <f t="shared" si="13"/>
        <v>0.89635055096673744</v>
      </c>
      <c r="G25" s="17">
        <f t="shared" si="13"/>
        <v>25.357165162145915</v>
      </c>
      <c r="H25" s="17">
        <f t="shared" si="13"/>
        <v>1.4415043649755754</v>
      </c>
      <c r="I25" s="17">
        <f t="shared" si="13"/>
        <v>1.9509260491347746</v>
      </c>
      <c r="J25" s="17">
        <f t="shared" si="13"/>
        <v>38.704092358114444</v>
      </c>
      <c r="K25" s="17">
        <f t="shared" si="13"/>
        <v>3.163280294074696</v>
      </c>
      <c r="L25" s="17">
        <f t="shared" si="13"/>
        <v>8.2783473535480123</v>
      </c>
      <c r="M25" s="17">
        <f t="shared" si="13"/>
        <v>32.238374390913357</v>
      </c>
      <c r="N25" s="17">
        <f t="shared" si="13"/>
        <v>17.263357492560015</v>
      </c>
      <c r="O25" s="17">
        <f t="shared" si="13"/>
        <v>1.1477657345225838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2.0575585111458095</v>
      </c>
      <c r="D29" s="17">
        <f>(SUMIFS(MESKENOG2,KAYNAK,A29,SEBEP,B29,SÜRE,"Uzun",BİLDİRİM,"Bildirimli",İL,$B$10,İLÇE,$B$11)/VLOOKUP($B$11,ABONE2,4,FALSE))</f>
        <v>35.605282502618678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2.1344467211481435</v>
      </c>
      <c r="F29" s="17">
        <f>(SUMIFS(TARIMSALAG2,KAYNAK,A29,SEBEP,B29,SÜRE,"Uzun",BİLDİRİM,"Bildirimli",İL,$B$10,İLÇE,$B$11)/VLOOKUP($B$11,ABONE2,6,FALSE))</f>
        <v>1.3691461858413625</v>
      </c>
      <c r="G29" s="17">
        <f>(SUMIFS(TARIMSALOG2,KAYNAK,A29,SEBEP,B29,SÜRE,"Uzun",BİLDİRİM,"Bildirimli",İL,$B$10,İLÇE,$B$11)/VLOOKUP($B$11,ABONE2,7,FALSE))</f>
        <v>14.037625836209795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1.6514863330879459</v>
      </c>
      <c r="I29" s="17">
        <f>(SUMIFS(TICARETHANEAG2,KAYNAK,A29,SEBEP,B29,SÜRE,"Uzun",BİLDİRİM,"Bildirimli",İL,$B$10,İLÇE,$B$11)/VLOOKUP($B$11,ABONE2,9,FALSE))</f>
        <v>4.2076226758985795</v>
      </c>
      <c r="J29" s="17">
        <f>(SUMIFS(TICARETHANEOG2,KAYNAK,A29,SEBEP,B29,SÜRE,"Uzun",BİLDİRİM,"Bildirimli",İL,$B$10,İLÇE,$B$11)/VLOOKUP($B$11,ABONE2,10,FALSE))</f>
        <v>65.999543562554621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6.245915022199803</v>
      </c>
      <c r="L29" s="17">
        <f>(SUMIFS(SANAYIAG2,KAYNAK,A29,SEBEP,B29,SÜRE,"Uzun",BİLDİRİM,"Bildirimli",İL,$B$10,İLÇE,$B$11)/VLOOKUP($B$11,ABONE2,12,FALSE))</f>
        <v>9.8247442300377603</v>
      </c>
      <c r="M29" s="17">
        <f>(SUMIFS(SANAYIOG2,KAYNAK,A29,SEBEP,B29,SÜRE,"Uzun",BİLDİRİM,"Bildirimli",İL,$B$10,İLÇE,$B$11)/VLOOKUP($B$11,ABONE2,13,FALSE))</f>
        <v>41.246395417177453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21.607863425215143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2.6725847360855264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2.535376657871357E-2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2.5295658144008738E-2</v>
      </c>
      <c r="F31" s="17">
        <f>(SUMIFS(TARIMSALAG2,KAYNAK,A31,SEBEP,B31,SÜRE,"Uzun",BİLDİRİM,"Bildirimli",İL,$B$10,İLÇE,$B$11)/VLOOKUP($B$11,ABONE2,6,FALSE))</f>
        <v>9.9132225848969548E-3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9.6922883606211496E-3</v>
      </c>
      <c r="I31" s="17">
        <f>(SUMIFS(TICARETHANEAG2,KAYNAK,A31,SEBEP,B31,SÜRE,"Uzun",BİLDİRİM,"Bildirimli",İL,$B$10,İLÇE,$B$11)/VLOOKUP($B$11,ABONE2,9,FALSE))</f>
        <v>7.595252250975168E-2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7.3447123048261065E-2</v>
      </c>
      <c r="L31" s="17">
        <f>(SUMIFS(SANAYIAG2,KAYNAK,A31,SEBEP,B31,SÜRE,"Uzun",BİLDİRİM,"Bildirimli",İL,$B$10,İLÇE,$B$11)/VLOOKUP($B$11,ABONE2,12,FALSE))</f>
        <v>0.1143346506308736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7.1459156644296001E-2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3.1065275877282521E-2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2.0829122777245228</v>
      </c>
      <c r="D33" s="17">
        <f t="shared" ref="D33:O33" si="14">SUM(D28:D32)</f>
        <v>35.605282502618678</v>
      </c>
      <c r="E33" s="17">
        <f t="shared" si="14"/>
        <v>2.1597423792921524</v>
      </c>
      <c r="F33" s="17">
        <f t="shared" si="14"/>
        <v>1.3790594084262595</v>
      </c>
      <c r="G33" s="17">
        <f t="shared" si="14"/>
        <v>14.037625836209795</v>
      </c>
      <c r="H33" s="17">
        <f t="shared" si="14"/>
        <v>1.6611786214485671</v>
      </c>
      <c r="I33" s="17">
        <f t="shared" si="14"/>
        <v>4.2835751984083315</v>
      </c>
      <c r="J33" s="17">
        <f t="shared" si="14"/>
        <v>65.999543562554621</v>
      </c>
      <c r="K33" s="17">
        <f t="shared" si="14"/>
        <v>6.3193621452480642</v>
      </c>
      <c r="L33" s="17">
        <f t="shared" si="14"/>
        <v>9.9390788806686334</v>
      </c>
      <c r="M33" s="17">
        <f t="shared" si="14"/>
        <v>41.246395417177453</v>
      </c>
      <c r="N33" s="17">
        <f t="shared" si="14"/>
        <v>21.679322581859438</v>
      </c>
      <c r="O33" s="17">
        <f t="shared" si="14"/>
        <v>2.7036500119628091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0.14009358939584443</v>
      </c>
      <c r="D17" s="17">
        <f t="shared" si="1"/>
        <v>2.5540370894892273</v>
      </c>
      <c r="E17" s="17">
        <f t="shared" si="2"/>
        <v>0.14134313494791526</v>
      </c>
      <c r="F17" s="17">
        <f t="shared" si="3"/>
        <v>0.79821868336550994</v>
      </c>
      <c r="G17" s="17">
        <f t="shared" si="4"/>
        <v>3.6241689770504983</v>
      </c>
      <c r="H17" s="17">
        <f t="shared" si="5"/>
        <v>1.1246595229667429</v>
      </c>
      <c r="I17" s="17">
        <f t="shared" si="6"/>
        <v>0.60237272891699878</v>
      </c>
      <c r="J17" s="17">
        <f t="shared" si="7"/>
        <v>7.1894438291215925</v>
      </c>
      <c r="K17" s="17">
        <f t="shared" si="8"/>
        <v>0.7610294114870324</v>
      </c>
      <c r="L17" s="17">
        <f t="shared" si="9"/>
        <v>55.001531225179811</v>
      </c>
      <c r="M17" s="17">
        <f t="shared" si="10"/>
        <v>82.818142875326728</v>
      </c>
      <c r="N17" s="17">
        <f t="shared" si="11"/>
        <v>70.320824597724496</v>
      </c>
      <c r="O17" s="23">
        <f t="shared" si="12"/>
        <v>0.39373811786006735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1.7850231959447828E-2</v>
      </c>
      <c r="D20" s="17">
        <f t="shared" si="1"/>
        <v>3.5023335324589288E-3</v>
      </c>
      <c r="E20" s="17">
        <f t="shared" si="2"/>
        <v>1.7842804961814986E-2</v>
      </c>
      <c r="F20" s="17">
        <f t="shared" si="3"/>
        <v>4.4155582374788761E-2</v>
      </c>
      <c r="G20" s="17">
        <f t="shared" si="4"/>
        <v>9.0470244681997991E-3</v>
      </c>
      <c r="H20" s="17">
        <f t="shared" si="5"/>
        <v>4.0100002506371954E-2</v>
      </c>
      <c r="I20" s="17">
        <f t="shared" si="6"/>
        <v>9.1659200897791782E-2</v>
      </c>
      <c r="J20" s="17">
        <f t="shared" si="7"/>
        <v>1.2595110770372109</v>
      </c>
      <c r="K20" s="17">
        <f t="shared" si="8"/>
        <v>0.11978816771518577</v>
      </c>
      <c r="L20" s="17">
        <f t="shared" si="9"/>
        <v>4.3783323145488078</v>
      </c>
      <c r="M20" s="17">
        <f t="shared" si="10"/>
        <v>14.753686600230459</v>
      </c>
      <c r="N20" s="17">
        <f t="shared" si="11"/>
        <v>10.0922955443445</v>
      </c>
      <c r="O20" s="23">
        <f t="shared" si="12"/>
        <v>4.5417334301005016E-2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4.548963601063865E-2</v>
      </c>
      <c r="D21" s="17">
        <f t="shared" si="1"/>
        <v>0</v>
      </c>
      <c r="E21" s="17">
        <f t="shared" si="2"/>
        <v>4.5466088909250316E-2</v>
      </c>
      <c r="F21" s="17">
        <f t="shared" si="3"/>
        <v>0.15292713703386371</v>
      </c>
      <c r="G21" s="17">
        <f t="shared" si="4"/>
        <v>0</v>
      </c>
      <c r="H21" s="17">
        <f t="shared" si="5"/>
        <v>0.13526169432501467</v>
      </c>
      <c r="I21" s="17">
        <f t="shared" si="6"/>
        <v>0.13072655823667992</v>
      </c>
      <c r="J21" s="17">
        <f t="shared" si="7"/>
        <v>2.1018835119262464E-2</v>
      </c>
      <c r="K21" s="17">
        <f t="shared" si="8"/>
        <v>0.12808412988918863</v>
      </c>
      <c r="L21" s="17">
        <f t="shared" si="9"/>
        <v>3.2936353804740204</v>
      </c>
      <c r="M21" s="17">
        <f t="shared" si="10"/>
        <v>0</v>
      </c>
      <c r="N21" s="17">
        <f t="shared" si="11"/>
        <v>1.4797492289086178</v>
      </c>
      <c r="O21" s="23">
        <f t="shared" si="12"/>
        <v>6.9406269513880486E-2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0.20343345736593091</v>
      </c>
      <c r="D25" s="17">
        <f t="shared" ref="D25:O25" si="13">SUM(D15:D24)</f>
        <v>2.5575394230216864</v>
      </c>
      <c r="E25" s="17">
        <f t="shared" si="13"/>
        <v>0.20465202881898054</v>
      </c>
      <c r="F25" s="17">
        <f t="shared" si="13"/>
        <v>0.99530140277416246</v>
      </c>
      <c r="G25" s="17">
        <f t="shared" si="13"/>
        <v>3.6332160015186981</v>
      </c>
      <c r="H25" s="17">
        <f t="shared" si="13"/>
        <v>1.3000212197981296</v>
      </c>
      <c r="I25" s="17">
        <f t="shared" si="13"/>
        <v>0.82475848805147045</v>
      </c>
      <c r="J25" s="17">
        <f t="shared" si="13"/>
        <v>8.469973741278066</v>
      </c>
      <c r="K25" s="17">
        <f t="shared" si="13"/>
        <v>1.0089017090914068</v>
      </c>
      <c r="L25" s="17">
        <f t="shared" si="13"/>
        <v>62.67349892020264</v>
      </c>
      <c r="M25" s="17">
        <f t="shared" si="13"/>
        <v>97.571829475557195</v>
      </c>
      <c r="N25" s="17">
        <f t="shared" si="13"/>
        <v>81.892869370977607</v>
      </c>
      <c r="O25" s="17">
        <f t="shared" si="13"/>
        <v>0.50856172167495284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0.95555030609950031</v>
      </c>
      <c r="D29" s="17">
        <f>(SUMIFS(MESKENOG2,KAYNAK,A29,SEBEP,B29,SÜRE,"Uzun",BİLDİRİM,"Bildirimli",İL,$B$10,İLÇE,$B$11)/VLOOKUP($B$11,ABONE2,4,FALSE))</f>
        <v>9.7420177424324841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0.96009850339701786</v>
      </c>
      <c r="F29" s="17">
        <f>(SUMIFS(TARIMSALAG2,KAYNAK,A29,SEBEP,B29,SÜRE,"Uzun",BİLDİRİM,"Bildirimli",İL,$B$10,İLÇE,$B$11)/VLOOKUP($B$11,ABONE2,6,FALSE))</f>
        <v>5.6509150851045007</v>
      </c>
      <c r="G29" s="17">
        <f>(SUMIFS(TARIMSALOG2,KAYNAK,A29,SEBEP,B29,SÜRE,"Uzun",BİLDİRİM,"Bildirimli",İL,$B$10,İLÇE,$B$11)/VLOOKUP($B$11,ABONE2,7,FALSE))</f>
        <v>25.787590247702525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7.9770116061739333</v>
      </c>
      <c r="I29" s="17">
        <f>(SUMIFS(TICARETHANEAG2,KAYNAK,A29,SEBEP,B29,SÜRE,"Uzun",BİLDİRİM,"Bildirimli",İL,$B$10,İLÇE,$B$11)/VLOOKUP($B$11,ABONE2,9,FALSE))</f>
        <v>5.02396571781484</v>
      </c>
      <c r="J29" s="17">
        <f>(SUMIFS(TICARETHANEOG2,KAYNAK,A29,SEBEP,B29,SÜRE,"Uzun",BİLDİRİM,"Bildirimli",İL,$B$10,İLÇE,$B$11)/VLOOKUP($B$11,ABONE2,10,FALSE))</f>
        <v>40.725594396612216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5.8838777913841129</v>
      </c>
      <c r="L29" s="17">
        <f>(SUMIFS(SANAYIAG2,KAYNAK,A29,SEBEP,B29,SÜRE,"Uzun",BİLDİRİM,"Bildirimli",İL,$B$10,İLÇE,$B$11)/VLOOKUP($B$11,ABONE2,12,FALSE))</f>
        <v>52.903886123975433</v>
      </c>
      <c r="M29" s="17">
        <f>(SUMIFS(SANAYIOG2,KAYNAK,A29,SEBEP,B29,SÜRE,"Uzun",BİLDİRİM,"Bildirimli",İL,$B$10,İLÇE,$B$11)/VLOOKUP($B$11,ABONE2,13,FALSE))</f>
        <v>673.36245433073032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394.6057062958115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2.7699694813480411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2.019064389195251E-2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2.018019247531096E-2</v>
      </c>
      <c r="F31" s="17">
        <f>(SUMIFS(TARIMSALAG2,KAYNAK,A31,SEBEP,B31,SÜRE,"Uzun",BİLDİRİM,"Bildirimli",İL,$B$10,İLÇE,$B$11)/VLOOKUP($B$11,ABONE2,6,FALSE))</f>
        <v>4.7974224553458955E-2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4.2432461778138551E-2</v>
      </c>
      <c r="I31" s="17">
        <f>(SUMIFS(TICARETHANEAG2,KAYNAK,A31,SEBEP,B31,SÜRE,"Uzun",BİLDİRİM,"Bildirimli",İL,$B$10,İLÇE,$B$11)/VLOOKUP($B$11,ABONE2,9,FALSE))</f>
        <v>7.9342619696974634E-2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7.7431567480285068E-2</v>
      </c>
      <c r="L31" s="17">
        <f>(SUMIFS(SANAYIAG2,KAYNAK,A31,SEBEP,B31,SÜRE,"Uzun",BİLDİRİM,"Bildirimli",İL,$B$10,İLÇE,$B$11)/VLOOKUP($B$11,ABONE2,12,FALSE))</f>
        <v>1.7269477415304123E-2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7.7587507228177935E-3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3.2337675144408121E-2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0.97574094999145278</v>
      </c>
      <c r="D33" s="17">
        <f t="shared" ref="D33:O33" si="14">SUM(D28:D32)</f>
        <v>9.7420177424324841</v>
      </c>
      <c r="E33" s="17">
        <f t="shared" si="14"/>
        <v>0.98027869587232885</v>
      </c>
      <c r="F33" s="17">
        <f t="shared" si="14"/>
        <v>5.69888930965796</v>
      </c>
      <c r="G33" s="17">
        <f t="shared" si="14"/>
        <v>25.787590247702525</v>
      </c>
      <c r="H33" s="17">
        <f t="shared" si="14"/>
        <v>8.0194440679520724</v>
      </c>
      <c r="I33" s="17">
        <f t="shared" si="14"/>
        <v>5.1033083375118142</v>
      </c>
      <c r="J33" s="17">
        <f t="shared" si="14"/>
        <v>40.725594396612216</v>
      </c>
      <c r="K33" s="17">
        <f t="shared" si="14"/>
        <v>5.9613093588643977</v>
      </c>
      <c r="L33" s="17">
        <f t="shared" si="14"/>
        <v>52.921155601390737</v>
      </c>
      <c r="M33" s="17">
        <f t="shared" si="14"/>
        <v>673.36245433073032</v>
      </c>
      <c r="N33" s="17">
        <f t="shared" si="14"/>
        <v>394.61346504653432</v>
      </c>
      <c r="O33" s="17">
        <f t="shared" si="14"/>
        <v>2.8023071564924491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0.20683011633050227</v>
      </c>
      <c r="D17" s="17">
        <f t="shared" si="1"/>
        <v>0.80010628812445062</v>
      </c>
      <c r="E17" s="17">
        <f t="shared" si="2"/>
        <v>0.20702816479199765</v>
      </c>
      <c r="F17" s="17">
        <f t="shared" si="3"/>
        <v>1.2989342327053748</v>
      </c>
      <c r="G17" s="17">
        <f t="shared" si="4"/>
        <v>2.1595058366846613</v>
      </c>
      <c r="H17" s="17">
        <f t="shared" si="5"/>
        <v>1.4398589163174242</v>
      </c>
      <c r="I17" s="17">
        <f t="shared" si="6"/>
        <v>0.44560955055666834</v>
      </c>
      <c r="J17" s="17">
        <f t="shared" si="7"/>
        <v>8.5068811024142388</v>
      </c>
      <c r="K17" s="17">
        <f t="shared" si="8"/>
        <v>0.70014531203303598</v>
      </c>
      <c r="L17" s="17">
        <f t="shared" si="9"/>
        <v>0.61723554665478497</v>
      </c>
      <c r="M17" s="17">
        <f t="shared" si="10"/>
        <v>185.58745708878132</v>
      </c>
      <c r="N17" s="17">
        <f t="shared" si="11"/>
        <v>151.03258053695549</v>
      </c>
      <c r="O17" s="23">
        <f t="shared" si="12"/>
        <v>0.55693084026465844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4.2396371257286347E-2</v>
      </c>
      <c r="D21" s="17">
        <f t="shared" si="1"/>
        <v>0</v>
      </c>
      <c r="E21" s="17">
        <f t="shared" si="2"/>
        <v>4.2382218428469537E-2</v>
      </c>
      <c r="F21" s="17">
        <f t="shared" si="3"/>
        <v>8.4520432463960404E-2</v>
      </c>
      <c r="G21" s="17">
        <f t="shared" si="4"/>
        <v>0</v>
      </c>
      <c r="H21" s="17">
        <f t="shared" si="5"/>
        <v>7.0679614165214982E-2</v>
      </c>
      <c r="I21" s="17">
        <f t="shared" si="6"/>
        <v>9.9590661205306907E-2</v>
      </c>
      <c r="J21" s="17">
        <f t="shared" si="7"/>
        <v>0</v>
      </c>
      <c r="K21" s="17">
        <f t="shared" si="8"/>
        <v>9.6446072337067326E-2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5.2635017477189155E-2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1.1183344780039796E-5</v>
      </c>
      <c r="D22" s="17">
        <f t="shared" si="1"/>
        <v>0</v>
      </c>
      <c r="E22" s="17">
        <f t="shared" si="2"/>
        <v>1.1179611536849931E-5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8.7197800393231075E-6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0.24923767093256866</v>
      </c>
      <c r="D25" s="17">
        <f t="shared" ref="D25:O25" si="13">SUM(D15:D24)</f>
        <v>0.80010628812445062</v>
      </c>
      <c r="E25" s="17">
        <f t="shared" si="13"/>
        <v>0.24942156283200403</v>
      </c>
      <c r="F25" s="17">
        <f t="shared" si="13"/>
        <v>1.3834546651693351</v>
      </c>
      <c r="G25" s="17">
        <f t="shared" si="13"/>
        <v>2.1595058366846613</v>
      </c>
      <c r="H25" s="17">
        <f t="shared" si="13"/>
        <v>1.5105385304826393</v>
      </c>
      <c r="I25" s="17">
        <f t="shared" si="13"/>
        <v>0.5452002117619752</v>
      </c>
      <c r="J25" s="17">
        <f t="shared" si="13"/>
        <v>8.5068811024142388</v>
      </c>
      <c r="K25" s="17">
        <f t="shared" si="13"/>
        <v>0.79659138437010335</v>
      </c>
      <c r="L25" s="17">
        <f t="shared" si="13"/>
        <v>0.61723554665478497</v>
      </c>
      <c r="M25" s="17">
        <f t="shared" si="13"/>
        <v>185.58745708878132</v>
      </c>
      <c r="N25" s="17">
        <f t="shared" si="13"/>
        <v>151.03258053695549</v>
      </c>
      <c r="O25" s="17">
        <f t="shared" si="13"/>
        <v>0.60957457752188693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0.13540600022217761</v>
      </c>
      <c r="D29" s="17">
        <f>(SUMIFS(MESKENOG2,KAYNAK,A29,SEBEP,B29,SÜRE,"Uzun",BİLDİRİM,"Bildirimli",İL,$B$10,İLÇE,$B$11)/VLOOKUP($B$11,ABONE2,4,FALSE))</f>
        <v>0.11526529288717932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0.13539927681697314</v>
      </c>
      <c r="F29" s="17">
        <f>(SUMIFS(TARIMSALAG2,KAYNAK,A29,SEBEP,B29,SÜRE,"Uzun",BİLDİRİM,"Bildirimli",İL,$B$10,İLÇE,$B$11)/VLOOKUP($B$11,ABONE2,6,FALSE))</f>
        <v>0.11812648216082046</v>
      </c>
      <c r="G29" s="17">
        <f>(SUMIFS(TARIMSALOG2,KAYNAK,A29,SEBEP,B29,SÜRE,"Uzun",BİLDİRİM,"Bildirimli",İL,$B$10,İLÇE,$B$11)/VLOOKUP($B$11,ABONE2,7,FALSE))</f>
        <v>0.36121349104291367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0.15793369826986253</v>
      </c>
      <c r="I29" s="17">
        <f>(SUMIFS(TICARETHANEAG2,KAYNAK,A29,SEBEP,B29,SÜRE,"Uzun",BİLDİRİM,"Bildirimli",İL,$B$10,İLÇE,$B$11)/VLOOKUP($B$11,ABONE2,9,FALSE))</f>
        <v>0.41813654811920681</v>
      </c>
      <c r="J29" s="17">
        <f>(SUMIFS(TICARETHANEOG2,KAYNAK,A29,SEBEP,B29,SÜRE,"Uzun",BİLDİRİM,"Bildirimli",İL,$B$10,İLÇE,$B$11)/VLOOKUP($B$11,ABONE2,10,FALSE))</f>
        <v>3.8661610794059547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0.5270083984240177</v>
      </c>
      <c r="L29" s="17">
        <f>(SUMIFS(SANAYIAG2,KAYNAK,A29,SEBEP,B29,SÜRE,"Uzun",BİLDİRİM,"Bildirimli",İL,$B$10,İLÇE,$B$11)/VLOOKUP($B$11,ABONE2,12,FALSE))</f>
        <v>9.7900455573799033E-3</v>
      </c>
      <c r="M29" s="17">
        <f>(SUMIFS(SANAYIOG2,KAYNAK,A29,SEBEP,B29,SÜRE,"Uzun",BİLDİRİM,"Bildirimli",İL,$B$10,İLÇE,$B$11)/VLOOKUP($B$11,ABONE2,13,FALSE))</f>
        <v>22.745476073581656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18.498150112302394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0.22350772788450685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5.7676049801409682E-2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5.7656796284293425E-2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8.6010705564636858E-2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8.3294905669399524E-2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5.8288067824007105E-2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0.1930820500235873</v>
      </c>
      <c r="D33" s="17">
        <f t="shared" ref="D33:O33" si="14">SUM(D28:D32)</f>
        <v>0.11526529288717932</v>
      </c>
      <c r="E33" s="17">
        <f t="shared" si="14"/>
        <v>0.19305607310126657</v>
      </c>
      <c r="F33" s="17">
        <f t="shared" si="14"/>
        <v>0.11812648216082046</v>
      </c>
      <c r="G33" s="17">
        <f t="shared" si="14"/>
        <v>0.36121349104291367</v>
      </c>
      <c r="H33" s="17">
        <f t="shared" si="14"/>
        <v>0.15793369826986253</v>
      </c>
      <c r="I33" s="17">
        <f t="shared" si="14"/>
        <v>0.50414725368384361</v>
      </c>
      <c r="J33" s="17">
        <f t="shared" si="14"/>
        <v>3.8661610794059547</v>
      </c>
      <c r="K33" s="17">
        <f t="shared" si="14"/>
        <v>0.61030330409341726</v>
      </c>
      <c r="L33" s="17">
        <f t="shared" si="14"/>
        <v>9.7900455573799033E-3</v>
      </c>
      <c r="M33" s="17">
        <f t="shared" si="14"/>
        <v>22.745476073581656</v>
      </c>
      <c r="N33" s="17">
        <f t="shared" si="14"/>
        <v>18.498150112302394</v>
      </c>
      <c r="O33" s="17">
        <f t="shared" si="14"/>
        <v>0.28179579570851393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8.8706429588796313E-4</v>
      </c>
      <c r="D15" s="17">
        <f t="shared" ref="D15:D24" si="1">(SUMIFS(MESKENOG2,KAYNAK,A15,SEBEP,B15,SÜRE,"Uzun",BİLDİRİM,"Bildirimsiz",İL,$B$10,İLÇE,$B$11)/VLOOKUP($B$11,ABONE2,4,FALSE))</f>
        <v>9.232131900907696E-2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9.9193800483493057E-4</v>
      </c>
      <c r="F15" s="17">
        <f t="shared" ref="F15:F24" si="3">(SUMIFS(TARIMSALAG2,KAYNAK,A15,SEBEP,B15,SÜRE,"Uzun",BİLDİRİM,"Bildirimsiz",İL,$B$10,İLÇE,$B$11)/VLOOKUP($B$11,ABONE2,6,FALSE))</f>
        <v>2.8195120312397438E-2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1.8630697874269686E-2</v>
      </c>
      <c r="I15" s="17">
        <f t="shared" ref="I15:I24" si="6">(SUMIFS(TICARETHANEAG2,KAYNAK,A15,SEBEP,B15,SÜRE,"Uzun",BİLDİRİM,"Bildirimsiz",İL,$B$10,İLÇE,$B$11)/VLOOKUP($B$11,ABONE2,9,FALSE))</f>
        <v>6.591129147627148E-4</v>
      </c>
      <c r="J15" s="17">
        <f t="shared" ref="J15:J24" si="7">(SUMIFS(TICARETHANEOG2,KAYNAK,A15,SEBEP,B15,SÜRE,"Uzun",BİLDİRİM,"Bildirimsiz",İL,$B$10,İLÇE,$B$11)/VLOOKUP($B$11,ABONE2,10,FALSE))</f>
        <v>0.14756574664166416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9.2577241345179768E-3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2.4385588747064687E-3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0.7847096842062915</v>
      </c>
      <c r="D17" s="17">
        <f t="shared" si="1"/>
        <v>5.3398651236855894</v>
      </c>
      <c r="E17" s="17">
        <f t="shared" si="2"/>
        <v>0.78993437868503635</v>
      </c>
      <c r="F17" s="17">
        <f t="shared" si="3"/>
        <v>7.2239995517087259</v>
      </c>
      <c r="G17" s="17">
        <f t="shared" si="4"/>
        <v>27.348111704705786</v>
      </c>
      <c r="H17" s="17">
        <f t="shared" si="5"/>
        <v>14.050553497601722</v>
      </c>
      <c r="I17" s="17">
        <f t="shared" si="6"/>
        <v>0.75325442954733657</v>
      </c>
      <c r="J17" s="17">
        <f t="shared" si="7"/>
        <v>52.936411841557145</v>
      </c>
      <c r="K17" s="17">
        <f t="shared" si="8"/>
        <v>3.8075935796724294</v>
      </c>
      <c r="L17" s="17">
        <f t="shared" si="9"/>
        <v>81.723918915871124</v>
      </c>
      <c r="M17" s="17">
        <f t="shared" si="10"/>
        <v>294.35790545899869</v>
      </c>
      <c r="N17" s="17">
        <f t="shared" si="11"/>
        <v>273.96834510554811</v>
      </c>
      <c r="O17" s="23">
        <f t="shared" si="12"/>
        <v>1.7615399433683085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6.6557180998588331E-2</v>
      </c>
      <c r="D21" s="17">
        <f t="shared" si="1"/>
        <v>0</v>
      </c>
      <c r="E21" s="17">
        <f t="shared" si="2"/>
        <v>6.648084091739806E-2</v>
      </c>
      <c r="F21" s="17">
        <f t="shared" si="3"/>
        <v>1.9615398163791407E-2</v>
      </c>
      <c r="G21" s="17">
        <f t="shared" si="4"/>
        <v>0</v>
      </c>
      <c r="H21" s="17">
        <f t="shared" si="5"/>
        <v>1.2961411507522943E-2</v>
      </c>
      <c r="I21" s="17">
        <f t="shared" si="6"/>
        <v>0.1036035500186098</v>
      </c>
      <c r="J21" s="17">
        <f t="shared" si="7"/>
        <v>0</v>
      </c>
      <c r="K21" s="17">
        <f t="shared" si="8"/>
        <v>9.7539517204049686E-2</v>
      </c>
      <c r="L21" s="17">
        <f t="shared" si="9"/>
        <v>6.6727829414941526</v>
      </c>
      <c r="M21" s="17">
        <f t="shared" si="10"/>
        <v>0</v>
      </c>
      <c r="N21" s="17">
        <f t="shared" si="11"/>
        <v>0.63985589849943925</v>
      </c>
      <c r="O21" s="23">
        <f t="shared" si="12"/>
        <v>7.2083099904015721E-2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9.1036868948866955E-4</v>
      </c>
      <c r="D22" s="17">
        <f t="shared" si="1"/>
        <v>0</v>
      </c>
      <c r="E22" s="17">
        <f t="shared" si="2"/>
        <v>9.0932451035388739E-4</v>
      </c>
      <c r="F22" s="17">
        <f t="shared" si="3"/>
        <v>1.1978684152427215E-5</v>
      </c>
      <c r="G22" s="17">
        <f t="shared" si="4"/>
        <v>0</v>
      </c>
      <c r="H22" s="17">
        <f t="shared" si="5"/>
        <v>7.9152435918865346E-6</v>
      </c>
      <c r="I22" s="17">
        <f t="shared" si="6"/>
        <v>1.2090337223041034E-3</v>
      </c>
      <c r="J22" s="17">
        <f t="shared" si="7"/>
        <v>0</v>
      </c>
      <c r="K22" s="17">
        <f t="shared" si="8"/>
        <v>1.1382676127968047E-3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9.4012292334717774E-4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0.85306429819025642</v>
      </c>
      <c r="D25" s="17">
        <f t="shared" ref="D25:O25" si="13">SUM(D15:D24)</f>
        <v>5.4321864426946664</v>
      </c>
      <c r="E25" s="17">
        <f t="shared" si="13"/>
        <v>0.85831648211762313</v>
      </c>
      <c r="F25" s="17">
        <f t="shared" si="13"/>
        <v>7.2718220488690672</v>
      </c>
      <c r="G25" s="17">
        <f t="shared" si="13"/>
        <v>27.348111704705786</v>
      </c>
      <c r="H25" s="17">
        <f t="shared" si="13"/>
        <v>14.082153522227106</v>
      </c>
      <c r="I25" s="17">
        <f t="shared" si="13"/>
        <v>0.85872612620301314</v>
      </c>
      <c r="J25" s="17">
        <f t="shared" si="13"/>
        <v>53.083977588198806</v>
      </c>
      <c r="K25" s="17">
        <f t="shared" si="13"/>
        <v>3.9155290886237939</v>
      </c>
      <c r="L25" s="17">
        <f t="shared" si="13"/>
        <v>88.396701857365272</v>
      </c>
      <c r="M25" s="17">
        <f t="shared" si="13"/>
        <v>294.35790545899869</v>
      </c>
      <c r="N25" s="17">
        <f t="shared" si="13"/>
        <v>274.60820100404754</v>
      </c>
      <c r="O25" s="17">
        <f t="shared" si="13"/>
        <v>1.8370017250703778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8.3281814626514364E-2</v>
      </c>
      <c r="D29" s="17">
        <f>(SUMIFS(MESKENOG2,KAYNAK,A29,SEBEP,B29,SÜRE,"Uzun",BİLDİRİM,"Bildirimli",İL,$B$10,İLÇE,$B$11)/VLOOKUP($B$11,ABONE2,4,FALSE))</f>
        <v>8.6701100425883984E-2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8.328573649567439E-2</v>
      </c>
      <c r="F29" s="17">
        <f>(SUMIFS(TARIMSALAG2,KAYNAK,A29,SEBEP,B29,SÜRE,"Uzun",BİLDİRİM,"Bildirimli",İL,$B$10,İLÇE,$B$11)/VLOOKUP($B$11,ABONE2,6,FALSE))</f>
        <v>8.9219981095036593E-2</v>
      </c>
      <c r="G29" s="17">
        <f>(SUMIFS(TARIMSALOG2,KAYNAK,A29,SEBEP,B29,SÜRE,"Uzun",BİLDİRİM,"Bildirimli",İL,$B$10,İLÇE,$B$11)/VLOOKUP($B$11,ABONE2,7,FALSE))</f>
        <v>0.55536044212401736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0.24734536716847177</v>
      </c>
      <c r="I29" s="17">
        <f>(SUMIFS(TICARETHANEAG2,KAYNAK,A29,SEBEP,B29,SÜRE,"Uzun",BİLDİRİM,"Bildirimli",İL,$B$10,İLÇE,$B$11)/VLOOKUP($B$11,ABONE2,9,FALSE))</f>
        <v>0.23151272944872781</v>
      </c>
      <c r="J29" s="17">
        <f>(SUMIFS(TICARETHANEOG2,KAYNAK,A29,SEBEP,B29,SÜRE,"Uzun",BİLDİRİM,"Bildirimli",İL,$B$10,İLÇE,$B$11)/VLOOKUP($B$11,ABONE2,10,FALSE))</f>
        <v>0.79509097135740314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0.26449960057324451</v>
      </c>
      <c r="L29" s="17">
        <f>(SUMIFS(SANAYIAG2,KAYNAK,A29,SEBEP,B29,SÜRE,"Uzun",BİLDİRİM,"Bildirimli",İL,$B$10,İLÇE,$B$11)/VLOOKUP($B$11,ABONE2,12,FALSE))</f>
        <v>0.11132564718145001</v>
      </c>
      <c r="M29" s="17">
        <f>(SUMIFS(SANAYIOG2,KAYNAK,A29,SEBEP,B29,SÜRE,"Uzun",BİLDİRİM,"Bildirimli",İL,$B$10,İLÇE,$B$11)/VLOOKUP($B$11,ABONE2,13,FALSE))</f>
        <v>6.0777572712657486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5.5056336908741033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0.12177274014861551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1.9609910258295005E-2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1.9587417987456734E-2</v>
      </c>
      <c r="F31" s="17">
        <f>(SUMIFS(TARIMSALAG2,KAYNAK,A31,SEBEP,B31,SÜRE,"Uzun",BİLDİRİM,"Bildirimli",İL,$B$10,İLÇE,$B$11)/VLOOKUP($B$11,ABONE2,6,FALSE))</f>
        <v>5.5960687527071666E-3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3.6977556775838879E-3</v>
      </c>
      <c r="I31" s="17">
        <f>(SUMIFS(TICARETHANEAG2,KAYNAK,A31,SEBEP,B31,SÜRE,"Uzun",BİLDİRİM,"Bildirimli",İL,$B$10,İLÇE,$B$11)/VLOOKUP($B$11,ABONE2,9,FALSE))</f>
        <v>8.9601837996767672E-2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8.4357341203369185E-2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3.002234946116409E-2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0.10289172488480937</v>
      </c>
      <c r="D33" s="17">
        <f t="shared" ref="D33:O33" si="14">SUM(D28:D32)</f>
        <v>8.6701100425883984E-2</v>
      </c>
      <c r="E33" s="17">
        <f t="shared" si="14"/>
        <v>0.10287315448313113</v>
      </c>
      <c r="F33" s="17">
        <f t="shared" si="14"/>
        <v>9.4816049847743764E-2</v>
      </c>
      <c r="G33" s="17">
        <f t="shared" si="14"/>
        <v>0.55536044212401736</v>
      </c>
      <c r="H33" s="17">
        <f t="shared" si="14"/>
        <v>0.25104312284605568</v>
      </c>
      <c r="I33" s="17">
        <f t="shared" si="14"/>
        <v>0.32111456744549549</v>
      </c>
      <c r="J33" s="17">
        <f t="shared" si="14"/>
        <v>0.79509097135740314</v>
      </c>
      <c r="K33" s="17">
        <f t="shared" si="14"/>
        <v>0.34885694177661369</v>
      </c>
      <c r="L33" s="17">
        <f t="shared" si="14"/>
        <v>0.11132564718145001</v>
      </c>
      <c r="M33" s="17">
        <f t="shared" si="14"/>
        <v>6.0777572712657486</v>
      </c>
      <c r="N33" s="17">
        <f t="shared" si="14"/>
        <v>5.5056336908741033</v>
      </c>
      <c r="O33" s="17">
        <f t="shared" si="14"/>
        <v>0.15179508960977961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0.46547355023175957</v>
      </c>
      <c r="D17" s="17">
        <f t="shared" si="1"/>
        <v>8.0799868745123717</v>
      </c>
      <c r="E17" s="17">
        <f t="shared" si="2"/>
        <v>0.48482408304898472</v>
      </c>
      <c r="F17" s="17">
        <f t="shared" si="3"/>
        <v>1.0239183026469785</v>
      </c>
      <c r="G17" s="17">
        <f t="shared" si="4"/>
        <v>104.157704175135</v>
      </c>
      <c r="H17" s="17">
        <f t="shared" si="5"/>
        <v>9.9830148531863401</v>
      </c>
      <c r="I17" s="17">
        <f t="shared" si="6"/>
        <v>0.62575324533099475</v>
      </c>
      <c r="J17" s="17">
        <f t="shared" si="7"/>
        <v>26.57451084942894</v>
      </c>
      <c r="K17" s="17">
        <f t="shared" si="8"/>
        <v>1.3275020680601339</v>
      </c>
      <c r="L17" s="17">
        <f t="shared" si="9"/>
        <v>0.66422203637643018</v>
      </c>
      <c r="M17" s="17">
        <f t="shared" si="10"/>
        <v>254.1025791798269</v>
      </c>
      <c r="N17" s="17">
        <f t="shared" si="11"/>
        <v>138.90332593280397</v>
      </c>
      <c r="O17" s="23">
        <f t="shared" si="12"/>
        <v>0.84740550264739556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0.63329009875428588</v>
      </c>
      <c r="D21" s="17">
        <f t="shared" si="1"/>
        <v>0</v>
      </c>
      <c r="E21" s="17">
        <f t="shared" si="2"/>
        <v>0.63168073774631539</v>
      </c>
      <c r="F21" s="17">
        <f t="shared" si="3"/>
        <v>0.47055927682897947</v>
      </c>
      <c r="G21" s="17">
        <f t="shared" si="4"/>
        <v>0</v>
      </c>
      <c r="H21" s="17">
        <f t="shared" si="5"/>
        <v>0.42968241035696708</v>
      </c>
      <c r="I21" s="17">
        <f t="shared" si="6"/>
        <v>0.83869455629690493</v>
      </c>
      <c r="J21" s="17">
        <f t="shared" si="7"/>
        <v>4.5504729211234163E-2</v>
      </c>
      <c r="K21" s="17">
        <f t="shared" si="8"/>
        <v>0.81724381727307616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0.66292152904239776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8.3017705349524445E-4</v>
      </c>
      <c r="D22" s="17">
        <f t="shared" si="1"/>
        <v>0</v>
      </c>
      <c r="E22" s="17">
        <f t="shared" si="2"/>
        <v>8.2806734961350821E-4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6.1228541807111287E-6</v>
      </c>
      <c r="J22" s="17">
        <f t="shared" si="7"/>
        <v>0</v>
      </c>
      <c r="K22" s="17">
        <f t="shared" si="8"/>
        <v>5.9572699250557566E-6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6.6029300246406156E-4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2.110562166991176E-4</v>
      </c>
      <c r="D24" s="17">
        <f t="shared" si="1"/>
        <v>0</v>
      </c>
      <c r="E24" s="17">
        <f t="shared" si="2"/>
        <v>2.1051986590772917E-4</v>
      </c>
      <c r="F24" s="17">
        <f t="shared" si="3"/>
        <v>4.1490436292429211E-2</v>
      </c>
      <c r="G24" s="17">
        <f t="shared" si="4"/>
        <v>0</v>
      </c>
      <c r="H24" s="17">
        <f t="shared" si="5"/>
        <v>3.7886216574096979E-2</v>
      </c>
      <c r="I24" s="17">
        <f t="shared" si="6"/>
        <v>8.9843079118075951E-3</v>
      </c>
      <c r="J24" s="17">
        <f t="shared" si="7"/>
        <v>0</v>
      </c>
      <c r="K24" s="17">
        <f t="shared" si="8"/>
        <v>8.7413395355816978E-3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2.4218256374608726E-3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1.0998048822562398</v>
      </c>
      <c r="D25" s="17">
        <f t="shared" ref="D25:O25" si="13">SUM(D15:D24)</f>
        <v>8.0799868745123717</v>
      </c>
      <c r="E25" s="17">
        <f t="shared" si="13"/>
        <v>1.1175434080108213</v>
      </c>
      <c r="F25" s="17">
        <f t="shared" si="13"/>
        <v>1.535968015768387</v>
      </c>
      <c r="G25" s="17">
        <f t="shared" si="13"/>
        <v>104.157704175135</v>
      </c>
      <c r="H25" s="17">
        <f t="shared" si="13"/>
        <v>10.450583480117405</v>
      </c>
      <c r="I25" s="17">
        <f t="shared" si="13"/>
        <v>1.4734382323938879</v>
      </c>
      <c r="J25" s="17">
        <f t="shared" si="13"/>
        <v>26.620015578640174</v>
      </c>
      <c r="K25" s="17">
        <f t="shared" si="13"/>
        <v>2.1534931821387167</v>
      </c>
      <c r="L25" s="17">
        <f t="shared" si="13"/>
        <v>0.66422203637643018</v>
      </c>
      <c r="M25" s="17">
        <f t="shared" si="13"/>
        <v>254.1025791798269</v>
      </c>
      <c r="N25" s="17">
        <f t="shared" si="13"/>
        <v>138.90332593280397</v>
      </c>
      <c r="O25" s="17">
        <f t="shared" si="13"/>
        <v>1.513409150329718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0.14095705909289913</v>
      </c>
      <c r="D29" s="17">
        <f>(SUMIFS(MESKENOG2,KAYNAK,A29,SEBEP,B29,SÜRE,"Uzun",BİLDİRİM,"Bildirimli",İL,$B$10,İLÇE,$B$11)/VLOOKUP($B$11,ABONE2,4,FALSE))</f>
        <v>0.78892362251232639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0.14260371695741822</v>
      </c>
      <c r="F29" s="17">
        <f>(SUMIFS(TARIMSALAG2,KAYNAK,A29,SEBEP,B29,SÜRE,"Uzun",BİLDİRİM,"Bildirimli",İL,$B$10,İLÇE,$B$11)/VLOOKUP($B$11,ABONE2,6,FALSE))</f>
        <v>0.12468644352694559</v>
      </c>
      <c r="G29" s="17">
        <f>(SUMIFS(TARIMSALOG2,KAYNAK,A29,SEBEP,B29,SÜRE,"Uzun",BİLDİRİM,"Bildirimli",İL,$B$10,İLÇE,$B$11)/VLOOKUP($B$11,ABONE2,7,FALSE))</f>
        <v>0.8750732651313653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0.18987156136328914</v>
      </c>
      <c r="I29" s="17">
        <f>(SUMIFS(TICARETHANEAG2,KAYNAK,A29,SEBEP,B29,SÜRE,"Uzun",BİLDİRİM,"Bildirimli",İL,$B$10,İLÇE,$B$11)/VLOOKUP($B$11,ABONE2,9,FALSE))</f>
        <v>0.29027212701605726</v>
      </c>
      <c r="J29" s="17">
        <f>(SUMIFS(TICARETHANEOG2,KAYNAK,A29,SEBEP,B29,SÜRE,"Uzun",BİLDİRİM,"Bildirimli",İL,$B$10,İLÇE,$B$11)/VLOOKUP($B$11,ABONE2,10,FALSE))</f>
        <v>10.831673095382133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0.57534996512798553</v>
      </c>
      <c r="L29" s="17">
        <f>(SUMIFS(SANAYIAG2,KAYNAK,A29,SEBEP,B29,SÜRE,"Uzun",BİLDİRİM,"Bildirimli",İL,$B$10,İLÇE,$B$11)/VLOOKUP($B$11,ABONE2,12,FALSE))</f>
        <v>1.262557847285078E-2</v>
      </c>
      <c r="M29" s="17">
        <f>(SUMIFS(SANAYIOG2,KAYNAK,A29,SEBEP,B29,SÜRE,"Uzun",BİLDİRİM,"Bildirimli",İL,$B$10,İLÇE,$B$11)/VLOOKUP($B$11,ABONE2,13,FALSE))</f>
        <v>36.781737345993157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20.068504724393019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0.23164210399304183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0.12784417438471266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0.12751928784415939</v>
      </c>
      <c r="F31" s="17">
        <f>(SUMIFS(TARIMSALAG2,KAYNAK,A31,SEBEP,B31,SÜRE,"Uzun",BİLDİRİM,"Bildirimli",İL,$B$10,İLÇE,$B$11)/VLOOKUP($B$11,ABONE2,6,FALSE))</f>
        <v>1.7510871407304403E-2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1.5989725002225435E-2</v>
      </c>
      <c r="I31" s="17">
        <f>(SUMIFS(TICARETHANEAG2,KAYNAK,A31,SEBEP,B31,SÜRE,"Uzun",BİLDİRİM,"Bildirimli",İL,$B$10,İLÇE,$B$11)/VLOOKUP($B$11,ABONE2,9,FALSE))</f>
        <v>0.14382410561059591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0.13993457847668922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0.12798272742620925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0.26880123347761176</v>
      </c>
      <c r="D33" s="17">
        <f t="shared" ref="D33:O33" si="14">SUM(D28:D32)</f>
        <v>0.78892362251232639</v>
      </c>
      <c r="E33" s="17">
        <f t="shared" si="14"/>
        <v>0.27012300480157758</v>
      </c>
      <c r="F33" s="17">
        <f t="shared" si="14"/>
        <v>0.14219731493425</v>
      </c>
      <c r="G33" s="17">
        <f t="shared" si="14"/>
        <v>0.8750732651313653</v>
      </c>
      <c r="H33" s="17">
        <f t="shared" si="14"/>
        <v>0.20586128636551457</v>
      </c>
      <c r="I33" s="17">
        <f t="shared" si="14"/>
        <v>0.4340962326266532</v>
      </c>
      <c r="J33" s="17">
        <f t="shared" si="14"/>
        <v>10.831673095382133</v>
      </c>
      <c r="K33" s="17">
        <f t="shared" si="14"/>
        <v>0.71528454360467475</v>
      </c>
      <c r="L33" s="17">
        <f t="shared" si="14"/>
        <v>1.262557847285078E-2</v>
      </c>
      <c r="M33" s="17">
        <f t="shared" si="14"/>
        <v>36.781737345993157</v>
      </c>
      <c r="N33" s="17">
        <f t="shared" si="14"/>
        <v>20.068504724393019</v>
      </c>
      <c r="O33" s="17">
        <f t="shared" si="14"/>
        <v>0.35962483141925106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6.1849118164736963E-3</v>
      </c>
      <c r="D15" s="17">
        <f t="shared" ref="D15:D24" si="1">(SUMIFS(MESKENOG2,KAYNAK,A15,SEBEP,B15,SÜRE,"Uzun",BİLDİRİM,"Bildirimsiz")/VLOOKUP($B$10,ABONE2,4,FALSE))</f>
        <v>4.7221912620814169E-2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6.2172746836204268E-3</v>
      </c>
      <c r="F15" s="17">
        <f t="shared" ref="F15:F24" si="3">(SUMIFS(TARIMSALAG2,KAYNAK,A15,SEBEP,B15,SÜRE,"Uzun",BİLDİRİM,"Bildirimsiz")/VLOOKUP($B$10,ABONE2,6,FALSE))</f>
        <v>8.8085380210857977E-4</v>
      </c>
      <c r="G15" s="17">
        <f t="shared" ref="G15:G24" si="4">(SUMIFS(TARIMSALOG2,KAYNAK,A15,SEBEP,B15,SÜRE,"Uzun",BİLDİRİM,"Bildirimsiz")/VLOOKUP($B$10,ABONE2,7,FALSE))</f>
        <v>1.5447455352760814E-3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1.0205902503148622E-3</v>
      </c>
      <c r="I15" s="17">
        <f t="shared" ref="I15:I24" si="6">(SUMIFS(TICARETHANEAG2,KAYNAK,A15,SEBEP,B15,SÜRE,"Uzun",BİLDİRİM,"Bildirimsiz")/VLOOKUP($B$10,ABONE2,9,FALSE))</f>
        <v>9.3087054096649968E-3</v>
      </c>
      <c r="J15" s="17">
        <f t="shared" ref="J15:J24" si="7">(SUMIFS(TICARETHANEOG2,KAYNAK,A15,SEBEP,B15,SÜRE,"Uzun",BİLDİRİM,"Bildirimsiz")/VLOOKUP($B$10,ABONE2,10,FALSE))</f>
        <v>0.15866814966077269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1.3230344519566853E-2</v>
      </c>
      <c r="L15" s="17">
        <f t="shared" ref="L15:L24" si="9">(SUMIFS(SANAYIAG2,KAYNAK,A15,SEBEP,B15,SÜRE,"Uzun",BİLDİRİM,"Bildirimsiz")/VLOOKUP($B$10,ABONE2,12,FALSE))</f>
        <v>6.2344707619662071E-2</v>
      </c>
      <c r="M15" s="17">
        <f t="shared" ref="M15:M24" si="10">(SUMIFS(SANAYIOG2,KAYNAK,A15,SEBEP,B15,SÜRE,"Uzun",BİLDİRİM,"Bildirimsiz")/VLOOKUP($B$10,ABONE2,13,FALSE))</f>
        <v>9.9315111030113354E-2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8.0074447697087936E-2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7.2955877096221224E-3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0.21754403048536947</v>
      </c>
      <c r="D17" s="17">
        <f t="shared" si="1"/>
        <v>7.2136780749158858</v>
      </c>
      <c r="E17" s="17">
        <f t="shared" si="2"/>
        <v>0.22306136733218601</v>
      </c>
      <c r="F17" s="17">
        <f t="shared" si="3"/>
        <v>0.8074290441937193</v>
      </c>
      <c r="G17" s="17">
        <f t="shared" si="4"/>
        <v>5.0697101644600542</v>
      </c>
      <c r="H17" s="17">
        <f t="shared" si="5"/>
        <v>1.7045572885251508</v>
      </c>
      <c r="I17" s="17">
        <f t="shared" si="6"/>
        <v>0.50568212083954078</v>
      </c>
      <c r="J17" s="17">
        <f t="shared" si="7"/>
        <v>21.166965179436747</v>
      </c>
      <c r="K17" s="17">
        <f t="shared" si="8"/>
        <v>1.0481727287124776</v>
      </c>
      <c r="L17" s="17">
        <f t="shared" si="9"/>
        <v>22.16065028510447</v>
      </c>
      <c r="M17" s="17">
        <f t="shared" si="10"/>
        <v>185.50733735836914</v>
      </c>
      <c r="N17" s="17">
        <f t="shared" si="11"/>
        <v>100.49613048435208</v>
      </c>
      <c r="O17" s="23">
        <f t="shared" si="12"/>
        <v>0.53492465555032653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1.6675215615321023E-2</v>
      </c>
      <c r="D18" s="17">
        <f t="shared" si="1"/>
        <v>8.0035124091673224E-3</v>
      </c>
      <c r="E18" s="17">
        <f t="shared" si="2"/>
        <v>1.666837688019672E-2</v>
      </c>
      <c r="F18" s="17">
        <f t="shared" si="3"/>
        <v>3.1558175835442549E-2</v>
      </c>
      <c r="G18" s="17">
        <f t="shared" si="4"/>
        <v>7.5069956148062056E-2</v>
      </c>
      <c r="H18" s="17">
        <f t="shared" si="5"/>
        <v>4.0716569188238592E-2</v>
      </c>
      <c r="I18" s="17">
        <f t="shared" si="6"/>
        <v>3.6856359413145946E-2</v>
      </c>
      <c r="J18" s="17">
        <f t="shared" si="7"/>
        <v>0.36868904847769646</v>
      </c>
      <c r="K18" s="17">
        <f t="shared" si="8"/>
        <v>4.5569086337809712E-2</v>
      </c>
      <c r="L18" s="17">
        <f t="shared" si="9"/>
        <v>0.88709270102046411</v>
      </c>
      <c r="M18" s="17">
        <f t="shared" si="10"/>
        <v>1.5326233126049134</v>
      </c>
      <c r="N18" s="17">
        <f t="shared" si="11"/>
        <v>1.1966670875465952</v>
      </c>
      <c r="O18" s="23">
        <f t="shared" si="12"/>
        <v>2.3636748558677478E-2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1.0271796094850898E-2</v>
      </c>
      <c r="D20" s="17">
        <f t="shared" si="1"/>
        <v>2.6099818953884104E-2</v>
      </c>
      <c r="E20" s="17">
        <f t="shared" si="2"/>
        <v>1.0284278493441004E-2</v>
      </c>
      <c r="F20" s="17">
        <f t="shared" si="3"/>
        <v>3.3963162800488812E-2</v>
      </c>
      <c r="G20" s="17">
        <f t="shared" si="4"/>
        <v>4.0256054605963203E-2</v>
      </c>
      <c r="H20" s="17">
        <f t="shared" si="5"/>
        <v>3.5287695560744695E-2</v>
      </c>
      <c r="I20" s="17">
        <f t="shared" si="6"/>
        <v>6.8372259297878935E-2</v>
      </c>
      <c r="J20" s="17">
        <f t="shared" si="7"/>
        <v>0.33779417006333562</v>
      </c>
      <c r="K20" s="17">
        <f t="shared" si="8"/>
        <v>7.5446304783385404E-2</v>
      </c>
      <c r="L20" s="17">
        <f t="shared" si="9"/>
        <v>0.9611344066643901</v>
      </c>
      <c r="M20" s="17">
        <f t="shared" si="10"/>
        <v>0.79887332663373101</v>
      </c>
      <c r="N20" s="17">
        <f t="shared" si="11"/>
        <v>0.88331954644534461</v>
      </c>
      <c r="O20" s="23">
        <f t="shared" si="12"/>
        <v>2.2730496777054032E-2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0.12338625160435485</v>
      </c>
      <c r="D21" s="17">
        <f t="shared" si="1"/>
        <v>1.504166618866138E-2</v>
      </c>
      <c r="E21" s="17">
        <f t="shared" si="2"/>
        <v>0.12330080819096813</v>
      </c>
      <c r="F21" s="17">
        <f t="shared" si="3"/>
        <v>0.13282096026676699</v>
      </c>
      <c r="G21" s="17">
        <f t="shared" si="4"/>
        <v>1.8504772129775255E-3</v>
      </c>
      <c r="H21" s="17">
        <f t="shared" si="5"/>
        <v>0.10525419115747284</v>
      </c>
      <c r="I21" s="17">
        <f t="shared" si="6"/>
        <v>0.26275268493776194</v>
      </c>
      <c r="J21" s="17">
        <f t="shared" si="7"/>
        <v>1.2120457609513659E-2</v>
      </c>
      <c r="K21" s="17">
        <f t="shared" si="8"/>
        <v>0.25617198861942397</v>
      </c>
      <c r="L21" s="17">
        <f t="shared" si="9"/>
        <v>7.1445536722826004</v>
      </c>
      <c r="M21" s="17">
        <f t="shared" si="10"/>
        <v>0</v>
      </c>
      <c r="N21" s="17">
        <f t="shared" si="11"/>
        <v>3.7182702700576749</v>
      </c>
      <c r="O21" s="23">
        <f t="shared" si="12"/>
        <v>0.14906384264395262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4.8567399139347198E-4</v>
      </c>
      <c r="D22" s="17">
        <f t="shared" si="1"/>
        <v>0</v>
      </c>
      <c r="E22" s="17">
        <f t="shared" si="2"/>
        <v>4.8529097600365266E-4</v>
      </c>
      <c r="F22" s="17">
        <f t="shared" si="3"/>
        <v>4.0748093091665219E-4</v>
      </c>
      <c r="G22" s="17">
        <f t="shared" si="4"/>
        <v>0</v>
      </c>
      <c r="H22" s="17">
        <f t="shared" si="5"/>
        <v>3.2171402774041339E-4</v>
      </c>
      <c r="I22" s="17">
        <f t="shared" si="6"/>
        <v>6.1056459884595694E-4</v>
      </c>
      <c r="J22" s="17">
        <f t="shared" si="7"/>
        <v>0</v>
      </c>
      <c r="K22" s="17">
        <f t="shared" si="8"/>
        <v>5.9453337951488952E-4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4.9743988645285493E-4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1.7411541537584512E-3</v>
      </c>
      <c r="D24" s="17">
        <f t="shared" si="1"/>
        <v>0</v>
      </c>
      <c r="E24" s="17">
        <f t="shared" si="2"/>
        <v>1.7397810334169154E-3</v>
      </c>
      <c r="F24" s="17">
        <f t="shared" si="3"/>
        <v>4.9851069142888369E-3</v>
      </c>
      <c r="G24" s="17">
        <f t="shared" si="4"/>
        <v>0</v>
      </c>
      <c r="H24" s="17">
        <f t="shared" si="5"/>
        <v>3.9358377347981687E-3</v>
      </c>
      <c r="I24" s="17">
        <f t="shared" si="6"/>
        <v>7.3605170637656391E-3</v>
      </c>
      <c r="J24" s="17">
        <f t="shared" si="7"/>
        <v>0</v>
      </c>
      <c r="K24" s="17">
        <f t="shared" si="8"/>
        <v>7.1672564920549275E-3</v>
      </c>
      <c r="L24" s="17">
        <f t="shared" si="9"/>
        <v>1.7223036012655719</v>
      </c>
      <c r="M24" s="17">
        <f t="shared" si="10"/>
        <v>0</v>
      </c>
      <c r="N24" s="17">
        <f t="shared" si="11"/>
        <v>0.89634574395366606</v>
      </c>
      <c r="O24" s="23">
        <f t="shared" si="12"/>
        <v>3.8822231206687473E-3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0.3762890337615219</v>
      </c>
      <c r="D25" s="17">
        <f t="shared" ref="D25:O25" si="13">SUM(D15:D24)</f>
        <v>7.3100449850884122</v>
      </c>
      <c r="E25" s="17">
        <f t="shared" si="13"/>
        <v>0.38175717758983285</v>
      </c>
      <c r="F25" s="17">
        <f t="shared" si="13"/>
        <v>1.0120447847437317</v>
      </c>
      <c r="G25" s="17">
        <f t="shared" si="13"/>
        <v>5.1884313979623338</v>
      </c>
      <c r="H25" s="17">
        <f t="shared" si="13"/>
        <v>1.8910938864444604</v>
      </c>
      <c r="I25" s="17">
        <f t="shared" si="13"/>
        <v>0.89094321156060419</v>
      </c>
      <c r="J25" s="17">
        <f t="shared" si="13"/>
        <v>22.044237005248068</v>
      </c>
      <c r="K25" s="17">
        <f t="shared" si="13"/>
        <v>1.4463522428442335</v>
      </c>
      <c r="L25" s="17">
        <f t="shared" si="13"/>
        <v>32.938079373957159</v>
      </c>
      <c r="M25" s="17">
        <f t="shared" si="13"/>
        <v>187.9381491086379</v>
      </c>
      <c r="N25" s="17">
        <f t="shared" si="13"/>
        <v>107.27080758005245</v>
      </c>
      <c r="O25" s="17">
        <f t="shared" si="13"/>
        <v>0.74203099424675456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1.4690869981335966E-2</v>
      </c>
      <c r="D28" s="17">
        <f>(SUMIFS(MESKENOG2,KAYNAK,A28,SEBEP,B28,SÜRE,"Uzun",BİLDİRİM,"Bildirimli")/VLOOKUP($B$10,ABONE2,4,FALSE))</f>
        <v>0.45825142794770496</v>
      </c>
      <c r="E28" s="17">
        <f>(SUMIFS(MESKENAG2,KAYNAK,A28,SEBEP,B28,SÜRE,"Uzun",BİLDİRİM,"Bildirimli")+SUMIFS(MESKENOG2,KAYNAK,A28,SEBEP,B28,SÜRE,"Uzun",BİLDİRİM,"Bildirimli"))/VLOOKUP($B$10,ABONE2,5,FALSE)</f>
        <v>1.5040673600694944E-2</v>
      </c>
      <c r="F28" s="17">
        <f>(SUMIFS(TARIMSALAG2,KAYNAK,A28,SEBEP,B28,SÜRE,"Uzun",BİLDİRİM,"Bildirimli")/VLOOKUP($B$10,ABONE2,6,FALSE))</f>
        <v>1.6224601981377231E-2</v>
      </c>
      <c r="G28" s="17">
        <f>(SUMIFS(TARIMSALOG2,KAYNAK,A28,SEBEP,B28,SÜRE,"Uzun",BİLDİRİM,"Bildirimli")/VLOOKUP($B$10,ABONE2,7,FALSE))</f>
        <v>7.1410518241601773E-2</v>
      </c>
      <c r="H28" s="17">
        <f>(SUMIFS(TARIMSALAG2,KAYNAK,A28,SEBEP,B28,SÜRE,"Uzun",BİLDİRİM,"Bildirimli")+SUMIFS(TARIMSALOG2,KAYNAK,A28,SEBEP,B28,SÜRE,"Uzun",BİLDİRİM,"Bildirimli"))/VLOOKUP($B$10,ABONE2,8,FALSE)</f>
        <v>2.7840176545652566E-2</v>
      </c>
      <c r="I28" s="17">
        <f>(SUMIFS(TICARETHANEAG2,KAYNAK,A28,SEBEP,B28,SÜRE,"Uzun",BİLDİRİM,"Bildirimli")/VLOOKUP($B$10,ABONE2,9,FALSE))</f>
        <v>2.4417383697405176E-2</v>
      </c>
      <c r="J28" s="17">
        <f>(SUMIFS(TICARETHANEOG2,KAYNAK,A28,SEBEP,B28,SÜRE,"Uzun",BİLDİRİM,"Bildirimli")/VLOOKUP($B$10,ABONE2,10,FALSE))</f>
        <v>0.98480494840921973</v>
      </c>
      <c r="K28" s="17">
        <f>(SUMIFS(TICARETHANEAG2,KAYNAK,A28,SEBEP,B28,SÜRE,"Uzun",BİLDİRİM,"Bildirimli")+SUMIFS(TICARETHANEOG2,KAYNAK,A28,SEBEP,B28,SÜRE,"Uzun",BİLDİRİM,"Bildirimli"))/VLOOKUP($B$10,ABONE2,11,FALSE)</f>
        <v>4.9633689591696284E-2</v>
      </c>
      <c r="L28" s="17">
        <f>(SUMIFS(SANAYIAG2,KAYNAK,A28,SEBEP,B28,SÜRE,"Uzun",BİLDİRİM,"Bildirimli")/VLOOKUP($B$10,ABONE2,12,FALSE))</f>
        <v>0.18611090387881721</v>
      </c>
      <c r="M28" s="17">
        <f>(SUMIFS(SANAYIOG2,KAYNAK,A28,SEBEP,B28,SÜRE,"Uzun",BİLDİRİM,"Bildirimli")/VLOOKUP($B$10,ABONE2,13,FALSE))</f>
        <v>7.8089077580948416</v>
      </c>
      <c r="N28" s="17">
        <f>(SUMIFS(SANAYIAG2,KAYNAK,A28,SEBEP,B28,SÜRE,"Uzun",BİLDİRİM,"Bildirimli")+SUMIFS(SANAYIOG2,KAYNAK,A28,SEBEP,B28,SÜRE,"Uzun",BİLDİRİM,"Bildirimli"))/VLOOKUP($B$10,ABONE2,14,FALSE)</f>
        <v>3.8417433671714321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2.6145106056357535E-2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0.1709643736064673</v>
      </c>
      <c r="D29" s="17">
        <f>(SUMIFS(MESKENOG2,KAYNAK,A29,SEBEP,B29,SÜRE,"Uzun",BİLDİRİM,"Bildirimli")/VLOOKUP($B$10,ABONE2,4,FALSE))</f>
        <v>3.9532112291470014</v>
      </c>
      <c r="E29" s="17">
        <f>(SUMIFS(MESKENAG2,KAYNAK,A29,SEBEP,B29,SÜRE,"Uzun",BİLDİRİM,"Bildirimli")+SUMIFS(MESKENOG2,KAYNAK,A29,SEBEP,B29,SÜRE,"Uzun",BİLDİRİM,"Bildirimli"))/VLOOKUP($B$10,ABONE2,5,FALSE)</f>
        <v>0.17394715378296241</v>
      </c>
      <c r="F29" s="17">
        <f>(SUMIFS(TARIMSALAG2,KAYNAK,A29,SEBEP,B29,SÜRE,"Uzun",BİLDİRİM,"Bildirimli")/VLOOKUP($B$10,ABONE2,6,FALSE))</f>
        <v>0.9956227432360637</v>
      </c>
      <c r="G29" s="17">
        <f>(SUMIFS(TARIMSALOG2,KAYNAK,A29,SEBEP,B29,SÜRE,"Uzun",BİLDİRİM,"Bildirimli")/VLOOKUP($B$10,ABONE2,7,FALSE))</f>
        <v>3.3170381878965727</v>
      </c>
      <c r="H29" s="17">
        <f>(SUMIFS(TARIMSALAG2,KAYNAK,A29,SEBEP,B29,SÜRE,"Uzun",BİLDİRİM,"Bildirimli")+SUMIFS(TARIMSALOG2,KAYNAK,A29,SEBEP,B29,SÜRE,"Uzun",BİLDİRİM,"Bildirimli"))/VLOOKUP($B$10,ABONE2,8,FALSE)</f>
        <v>1.484236071045379</v>
      </c>
      <c r="I29" s="17">
        <f>(SUMIFS(TICARETHANEAG2,KAYNAK,A29,SEBEP,B29,SÜRE,"Uzun",BİLDİRİM,"Bildirimli")/VLOOKUP($B$10,ABONE2,9,FALSE))</f>
        <v>0.4947930108965472</v>
      </c>
      <c r="J29" s="17">
        <f>(SUMIFS(TICARETHANEOG2,KAYNAK,A29,SEBEP,B29,SÜRE,"Uzun",BİLDİRİM,"Bildirimli")/VLOOKUP($B$10,ABONE2,10,FALSE))</f>
        <v>9.37784548201018</v>
      </c>
      <c r="K29" s="17">
        <f>(SUMIFS(TICARETHANEAG2,KAYNAK,A29,SEBEP,B29,SÜRE,"Uzun",BİLDİRİM,"Bildirimli")+SUMIFS(TICARETHANEOG2,KAYNAK,A29,SEBEP,B29,SÜRE,"Uzun",BİLDİRİM,"Bildirimli"))/VLOOKUP($B$10,ABONE2,11,FALSE)</f>
        <v>0.72802985882872062</v>
      </c>
      <c r="L29" s="17">
        <f>(SUMIFS(SANAYIAG2,KAYNAK,A29,SEBEP,B29,SÜRE,"Uzun",BİLDİRİM,"Bildirimli")/VLOOKUP($B$10,ABONE2,12,FALSE))</f>
        <v>8.4831101592399705</v>
      </c>
      <c r="M29" s="17">
        <f>(SUMIFS(SANAYIOG2,KAYNAK,A29,SEBEP,B29,SÜRE,"Uzun",BİLDİRİM,"Bildirimli")/VLOOKUP($B$10,ABONE2,13,FALSE))</f>
        <v>77.70582746279058</v>
      </c>
      <c r="N29" s="17">
        <f>(SUMIFS(SANAYIAG2,KAYNAK,A29,SEBEP,B29,SÜRE,"Uzun",BİLDİRİM,"Bildirimli")+SUMIFS(SANAYIOG2,KAYNAK,A29,SEBEP,B29,SÜRE,"Uzun",BİLDİRİM,"Bildirimli"))/VLOOKUP($B$10,ABONE2,14,FALSE)</f>
        <v>41.679956069180271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0.35809300230244839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0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0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0</v>
      </c>
      <c r="J30" s="17">
        <f>(SUMIFS(TICARETHANEOG2,KAYNAK,A30,SEBEP,B30,SÜRE,"Uzun",BİLDİRİM,"Bildirimli")/VLOOKUP($B$10,ABONE2,10,FALSE))</f>
        <v>0</v>
      </c>
      <c r="K30" s="17">
        <f>(SUMIFS(TICARETHANEAG2,KAYNAK,A30,SEBEP,B30,SÜRE,"Uzun",BİLDİRİM,"Bildirimli")+SUMIFS(TICARETHANEOG2,KAYNAK,A30,SEBEP,B30,SÜRE,"Uzun",BİLDİRİM,"Bildirimli"))/VLOOKUP($B$10,ABONE2,11,FALSE)</f>
        <v>0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</v>
      </c>
      <c r="N30" s="17">
        <f>(SUMIFS(SANAYIAG2,KAYNAK,A30,SEBEP,B30,SÜRE,"Uzun",BİLDİRİM,"Bildirimli")+SUMIFS(SANAYIOG2,KAYNAK,A30,SEBEP,B30,SÜRE,"Uzun",BİLDİRİM,"Bildirimli"))/VLOOKUP($B$10,ABONE2,14,FALSE)</f>
        <v>0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3.1694985194948802E-2</v>
      </c>
      <c r="D31" s="17">
        <f>(SUMIFS(MESKENOG2,KAYNAK,A31,SEBEP,B31,SÜRE,"Uzun",BİLDİRİM,"Bildirimli")/VLOOKUP($B$10,ABONE2,4,FALSE))</f>
        <v>1.5347252084643501E-2</v>
      </c>
      <c r="E31" s="17">
        <f>(SUMIFS(MESKENAG2,KAYNAK,A31,SEBEP,B31,SÜRE,"Uzun",BİLDİRİM,"Bildirimli")+SUMIFS(MESKENOG2,KAYNAK,A31,SEBEP,B31,SÜRE,"Uzun",BİLDİRİM,"Bildirimli"))/VLOOKUP($B$10,ABONE2,5,FALSE)</f>
        <v>3.1682092939071684E-2</v>
      </c>
      <c r="F31" s="17">
        <f>(SUMIFS(TARIMSALAG2,KAYNAK,A31,SEBEP,B31,SÜRE,"Uzun",BİLDİRİM,"Bildirimli")/VLOOKUP($B$10,ABONE2,6,FALSE))</f>
        <v>3.4195965797933207E-2</v>
      </c>
      <c r="G31" s="17">
        <f>(SUMIFS(TARIMSALOG2,KAYNAK,A31,SEBEP,B31,SÜRE,"Uzun",BİLDİRİM,"Bildirimli")/VLOOKUP($B$10,ABONE2,7,FALSE))</f>
        <v>1.1913144819391498E-3</v>
      </c>
      <c r="H31" s="17">
        <f>(SUMIFS(TARIMSALAG2,KAYNAK,A31,SEBEP,B31,SÜRE,"Uzun",BİLDİRİM,"Bildirimli")+SUMIFS(TARIMSALOG2,KAYNAK,A31,SEBEP,B31,SÜRE,"Uzun",BİLDİRİM,"Bildirimli"))/VLOOKUP($B$10,ABONE2,8,FALSE)</f>
        <v>2.7249121126167727E-2</v>
      </c>
      <c r="I31" s="17">
        <f>(SUMIFS(TICARETHANEAG2,KAYNAK,A31,SEBEP,B31,SÜRE,"Uzun",BİLDİRİM,"Bildirimli")/VLOOKUP($B$10,ABONE2,9,FALSE))</f>
        <v>7.9049791261544683E-2</v>
      </c>
      <c r="J31" s="17">
        <f>(SUMIFS(TICARETHANEOG2,KAYNAK,A31,SEBEP,B31,SÜRE,"Uzun",BİLDİRİM,"Bildirimli")/VLOOKUP($B$10,ABONE2,10,FALSE))</f>
        <v>6.5501802392460673E-2</v>
      </c>
      <c r="K31" s="17">
        <f>(SUMIFS(TICARETHANEAG2,KAYNAK,A31,SEBEP,B31,SÜRE,"Uzun",BİLDİRİM,"Bildirimli")+SUMIFS(TICARETHANEOG2,KAYNAK,A31,SEBEP,B31,SÜRE,"Uzun",BİLDİRİM,"Bildirimli"))/VLOOKUP($B$10,ABONE2,11,FALSE)</f>
        <v>7.8694070046351941E-2</v>
      </c>
      <c r="L31" s="17">
        <f>(SUMIFS(SANAYIAG2,KAYNAK,A31,SEBEP,B31,SÜRE,"Uzun",BİLDİRİM,"Bildirimli")/VLOOKUP($B$10,ABONE2,12,FALSE))</f>
        <v>2.161112145982186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1.1247167298694007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4.0615457861995267E-2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0.21735022878275206</v>
      </c>
      <c r="D33" s="17">
        <f t="shared" ref="D33:O33" si="14">SUM(D28:D32)</f>
        <v>4.4268099091793491</v>
      </c>
      <c r="E33" s="17">
        <f t="shared" si="14"/>
        <v>0.22066992032272903</v>
      </c>
      <c r="F33" s="17">
        <f t="shared" si="14"/>
        <v>1.0460433110153742</v>
      </c>
      <c r="G33" s="17">
        <f t="shared" si="14"/>
        <v>3.3896400206201136</v>
      </c>
      <c r="H33" s="17">
        <f t="shared" si="14"/>
        <v>1.5393253687171993</v>
      </c>
      <c r="I33" s="17">
        <f t="shared" si="14"/>
        <v>0.59826018585549701</v>
      </c>
      <c r="J33" s="17">
        <f t="shared" si="14"/>
        <v>10.428152232811861</v>
      </c>
      <c r="K33" s="17">
        <f t="shared" si="14"/>
        <v>0.85635761846676883</v>
      </c>
      <c r="L33" s="17">
        <f t="shared" si="14"/>
        <v>10.830333209100973</v>
      </c>
      <c r="M33" s="17">
        <f t="shared" si="14"/>
        <v>85.514735220885427</v>
      </c>
      <c r="N33" s="17">
        <f t="shared" si="14"/>
        <v>46.646416166221101</v>
      </c>
      <c r="O33" s="17">
        <f t="shared" si="14"/>
        <v>0.42485356622080123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1.3358033420470967</v>
      </c>
      <c r="D17" s="17">
        <f t="shared" si="1"/>
        <v>67.622479976144277</v>
      </c>
      <c r="E17" s="17">
        <f t="shared" si="2"/>
        <v>1.5817371010438985</v>
      </c>
      <c r="F17" s="17">
        <f t="shared" si="3"/>
        <v>2.174070521638185</v>
      </c>
      <c r="G17" s="17">
        <f t="shared" si="4"/>
        <v>36.639607736916119</v>
      </c>
      <c r="H17" s="17">
        <f t="shared" si="5"/>
        <v>3.215705821070364</v>
      </c>
      <c r="I17" s="17">
        <f t="shared" si="6"/>
        <v>2.0530097552523729</v>
      </c>
      <c r="J17" s="17">
        <f t="shared" si="7"/>
        <v>58.979052642890501</v>
      </c>
      <c r="K17" s="17">
        <f t="shared" si="8"/>
        <v>4.2435327027679737</v>
      </c>
      <c r="L17" s="17">
        <f t="shared" si="9"/>
        <v>58.008143028379941</v>
      </c>
      <c r="M17" s="17">
        <f t="shared" si="10"/>
        <v>76.672636794771051</v>
      </c>
      <c r="N17" s="17">
        <f t="shared" si="11"/>
        <v>68.7761202012979</v>
      </c>
      <c r="O17" s="23">
        <f t="shared" si="12"/>
        <v>2.1446374708104834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0.63776037895142146</v>
      </c>
      <c r="D21" s="17">
        <f t="shared" si="1"/>
        <v>0.20189361884132312</v>
      </c>
      <c r="E21" s="17">
        <f t="shared" si="2"/>
        <v>0.63614324627591645</v>
      </c>
      <c r="F21" s="17">
        <f t="shared" si="3"/>
        <v>1.0645852599796557</v>
      </c>
      <c r="G21" s="17">
        <f t="shared" si="4"/>
        <v>0</v>
      </c>
      <c r="H21" s="17">
        <f t="shared" si="5"/>
        <v>1.0324108133977399</v>
      </c>
      <c r="I21" s="17">
        <f t="shared" si="6"/>
        <v>1.1532375319741697</v>
      </c>
      <c r="J21" s="17">
        <f t="shared" si="7"/>
        <v>0</v>
      </c>
      <c r="K21" s="17">
        <f t="shared" si="8"/>
        <v>1.1088607731203719</v>
      </c>
      <c r="L21" s="17">
        <f t="shared" si="9"/>
        <v>4.3260027319927978</v>
      </c>
      <c r="M21" s="17">
        <f t="shared" si="10"/>
        <v>0</v>
      </c>
      <c r="N21" s="17">
        <f t="shared" si="11"/>
        <v>1.8302319250738761</v>
      </c>
      <c r="O21" s="23">
        <f t="shared" si="12"/>
        <v>0.73690019989311806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1.9735637209985182</v>
      </c>
      <c r="D25" s="17">
        <f t="shared" ref="D25:O25" si="13">SUM(D15:D24)</f>
        <v>67.824373594985602</v>
      </c>
      <c r="E25" s="17">
        <f t="shared" si="13"/>
        <v>2.2178803473198148</v>
      </c>
      <c r="F25" s="17">
        <f t="shared" si="13"/>
        <v>3.2386557816178407</v>
      </c>
      <c r="G25" s="17">
        <f t="shared" si="13"/>
        <v>36.639607736916119</v>
      </c>
      <c r="H25" s="17">
        <f t="shared" si="13"/>
        <v>4.2481166344681043</v>
      </c>
      <c r="I25" s="17">
        <f t="shared" si="13"/>
        <v>3.2062472872265424</v>
      </c>
      <c r="J25" s="17">
        <f t="shared" si="13"/>
        <v>58.979052642890501</v>
      </c>
      <c r="K25" s="17">
        <f t="shared" si="13"/>
        <v>5.3523934758883458</v>
      </c>
      <c r="L25" s="17">
        <f t="shared" si="13"/>
        <v>62.334145760372735</v>
      </c>
      <c r="M25" s="17">
        <f t="shared" si="13"/>
        <v>76.672636794771051</v>
      </c>
      <c r="N25" s="17">
        <f t="shared" si="13"/>
        <v>70.606352126371775</v>
      </c>
      <c r="O25" s="17">
        <f t="shared" si="13"/>
        <v>2.8815376707036013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0.22765764141190636</v>
      </c>
      <c r="D28" s="17">
        <f>(SUMIFS(MESKENOG2,KAYNAK,A28,SEBEP,B28,SÜRE,"Uzun",BİLDİRİM,"Bildirimli",İL,$B$10,İLÇE,$B$11)/VLOOKUP($B$11,ABONE2,4,FALSE))</f>
        <v>6.3867861051910033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0.25050895470979201</v>
      </c>
      <c r="F28" s="17">
        <f>(SUMIFS(TARIMSALAG2,KAYNAK,A28,SEBEP,B28,SÜRE,"Uzun",BİLDİRİM,"Bildirimli",İL,$B$10,İLÇE,$B$11)/VLOOKUP($B$11,ABONE2,6,FALSE))</f>
        <v>8.2184657338283285E-2</v>
      </c>
      <c r="G28" s="17">
        <f>(SUMIFS(TARIMSALOG2,KAYNAK,A28,SEBEP,B28,SÜRE,"Uzun",BİLDİRİM,"Bildirimli",İL,$B$10,İLÇE,$B$11)/VLOOKUP($B$11,ABONE2,7,FALSE))</f>
        <v>9.4910446349251179E-2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8.2569262718554984E-2</v>
      </c>
      <c r="I28" s="17">
        <f>(SUMIFS(TICARETHANEAG2,KAYNAK,A28,SEBEP,B28,SÜRE,"Uzun",BİLDİRİM,"Bildirimli",İL,$B$10,İLÇE,$B$11)/VLOOKUP($B$11,ABONE2,9,FALSE))</f>
        <v>0.20234944777569427</v>
      </c>
      <c r="J28" s="17">
        <f>(SUMIFS(TICARETHANEOG2,KAYNAK,A28,SEBEP,B28,SÜRE,"Uzun",BİLDİRİM,"Bildirimli",İL,$B$10,İLÇE,$B$11)/VLOOKUP($B$11,ABONE2,10,FALSE))</f>
        <v>4.5000199551918749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0.3677244745615541</v>
      </c>
      <c r="L28" s="17">
        <f>(SUMIFS(SANAYIAG2,KAYNAK,A28,SEBEP,B28,SÜRE,"Uzun",BİLDİRİM,"Bildirimli",İL,$B$10,İLÇE,$B$11)/VLOOKUP($B$11,ABONE2,12,FALSE))</f>
        <v>5.4253160035143404</v>
      </c>
      <c r="M28" s="17">
        <f>(SUMIFS(SANAYIOG2,KAYNAK,A28,SEBEP,B28,SÜRE,"Uzun",BİLDİRİM,"Bildirimli",İL,$B$10,İLÇE,$B$11)/VLOOKUP($B$11,ABONE2,13,FALSE))</f>
        <v>2.5798070923407104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3.7836762470680156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0.26140532549394546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0.14129908074474079</v>
      </c>
      <c r="D29" s="17">
        <f>(SUMIFS(MESKENOG2,KAYNAK,A29,SEBEP,B29,SÜRE,"Uzun",BİLDİRİM,"Bildirimli",İL,$B$10,İLÇE,$B$11)/VLOOKUP($B$11,ABONE2,4,FALSE))</f>
        <v>6.339761997191693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0.16429633090798001</v>
      </c>
      <c r="F29" s="17">
        <f>(SUMIFS(TARIMSALAG2,KAYNAK,A29,SEBEP,B29,SÜRE,"Uzun",BİLDİRİM,"Bildirimli",İL,$B$10,İLÇE,$B$11)/VLOOKUP($B$11,ABONE2,6,FALSE))</f>
        <v>1.095844949670798</v>
      </c>
      <c r="G29" s="17">
        <f>(SUMIFS(TARIMSALOG2,KAYNAK,A29,SEBEP,B29,SÜRE,"Uzun",BİLDİRİM,"Bildirimli",İL,$B$10,İLÇE,$B$11)/VLOOKUP($B$11,ABONE2,7,FALSE))</f>
        <v>6.1705228069432652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1.249214489694642</v>
      </c>
      <c r="I29" s="17">
        <f>(SUMIFS(TICARETHANEAG2,KAYNAK,A29,SEBEP,B29,SÜRE,"Uzun",BİLDİRİM,"Bildirimli",İL,$B$10,İLÇE,$B$11)/VLOOKUP($B$11,ABONE2,9,FALSE))</f>
        <v>0.40138871587885527</v>
      </c>
      <c r="J29" s="17">
        <f>(SUMIFS(TICARETHANEOG2,KAYNAK,A29,SEBEP,B29,SÜRE,"Uzun",BİLDİRİM,"Bildirimli",İL,$B$10,İLÇE,$B$11)/VLOOKUP($B$11,ABONE2,10,FALSE))</f>
        <v>9.2177296982518193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0.74064288243192911</v>
      </c>
      <c r="L29" s="17">
        <f>(SUMIFS(SANAYIAG2,KAYNAK,A29,SEBEP,B29,SÜRE,"Uzun",BİLDİRİM,"Bildirimli",İL,$B$10,İLÇE,$B$11)/VLOOKUP($B$11,ABONE2,12,FALSE))</f>
        <v>1.4983927054665025</v>
      </c>
      <c r="M29" s="17">
        <f>(SUMIFS(SANAYIOG2,KAYNAK,A29,SEBEP,B29,SÜRE,"Uzun",BİLDİRİM,"Bildirimli",İL,$B$10,İLÇE,$B$11)/VLOOKUP($B$11,ABONE2,13,FALSE))</f>
        <v>47.430009886118498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27.997402617381116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0.33619211743146415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0.16685998437042132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0.16624090818096493</v>
      </c>
      <c r="F31" s="17">
        <f>(SUMIFS(TARIMSALAG2,KAYNAK,A31,SEBEP,B31,SÜRE,"Uzun",BİLDİRİM,"Bildirimli",İL,$B$10,İLÇE,$B$11)/VLOOKUP($B$11,ABONE2,6,FALSE))</f>
        <v>0.41107949659201237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0.39865563933865034</v>
      </c>
      <c r="I31" s="17">
        <f>(SUMIFS(TICARETHANEAG2,KAYNAK,A31,SEBEP,B31,SÜRE,"Uzun",BİLDİRİM,"Bildirimli",İL,$B$10,İLÇE,$B$11)/VLOOKUP($B$11,ABONE2,9,FALSE))</f>
        <v>0.34407421734192617</v>
      </c>
      <c r="J31" s="17">
        <f>(SUMIFS(TICARETHANEOG2,KAYNAK,A31,SEBEP,B31,SÜRE,"Uzun",BİLDİRİM,"Bildirimli",İL,$B$10,İLÇE,$B$11)/VLOOKUP($B$11,ABONE2,10,FALSE))</f>
        <v>3.4281394994801172E-2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0.3321533415546094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0.20682413038949723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0.53581670652706848</v>
      </c>
      <c r="D33" s="17">
        <f t="shared" ref="D33:O33" si="14">SUM(D28:D32)</f>
        <v>12.726548102382697</v>
      </c>
      <c r="E33" s="17">
        <f t="shared" si="14"/>
        <v>0.58104619379873701</v>
      </c>
      <c r="F33" s="17">
        <f t="shared" si="14"/>
        <v>1.5891091036010936</v>
      </c>
      <c r="G33" s="17">
        <f t="shared" si="14"/>
        <v>6.2654332532925165</v>
      </c>
      <c r="H33" s="17">
        <f t="shared" si="14"/>
        <v>1.7304393917518475</v>
      </c>
      <c r="I33" s="17">
        <f t="shared" si="14"/>
        <v>0.9478123809964758</v>
      </c>
      <c r="J33" s="17">
        <f t="shared" si="14"/>
        <v>13.752031048438495</v>
      </c>
      <c r="K33" s="17">
        <f t="shared" si="14"/>
        <v>1.4405206985480925</v>
      </c>
      <c r="L33" s="17">
        <f t="shared" si="14"/>
        <v>6.9237087089808433</v>
      </c>
      <c r="M33" s="17">
        <f t="shared" si="14"/>
        <v>50.009816978459206</v>
      </c>
      <c r="N33" s="17">
        <f t="shared" si="14"/>
        <v>31.781078864449132</v>
      </c>
      <c r="O33" s="17">
        <f t="shared" si="14"/>
        <v>0.80442157331490682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0.25339561056144944</v>
      </c>
      <c r="D17" s="17">
        <f t="shared" si="1"/>
        <v>0.15822459272648084</v>
      </c>
      <c r="E17" s="17">
        <f t="shared" si="2"/>
        <v>0.2533472094945548</v>
      </c>
      <c r="F17" s="17">
        <f t="shared" si="3"/>
        <v>0.70611959620198395</v>
      </c>
      <c r="G17" s="17">
        <f t="shared" si="4"/>
        <v>3.4309740015769004</v>
      </c>
      <c r="H17" s="17">
        <f t="shared" si="5"/>
        <v>0.8643912630023397</v>
      </c>
      <c r="I17" s="17">
        <f t="shared" si="6"/>
        <v>0.62925634107070405</v>
      </c>
      <c r="J17" s="17">
        <f t="shared" si="7"/>
        <v>8.7767776311021173</v>
      </c>
      <c r="K17" s="17">
        <f t="shared" si="8"/>
        <v>0.87854717179053332</v>
      </c>
      <c r="L17" s="17">
        <f t="shared" si="9"/>
        <v>0</v>
      </c>
      <c r="M17" s="17">
        <f t="shared" si="10"/>
        <v>57.328155970511609</v>
      </c>
      <c r="N17" s="17">
        <f t="shared" si="11"/>
        <v>54.461748171986031</v>
      </c>
      <c r="O17" s="23">
        <f t="shared" si="12"/>
        <v>0.50978570672901202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0.36252187515737982</v>
      </c>
      <c r="D18" s="17">
        <f t="shared" si="1"/>
        <v>0</v>
      </c>
      <c r="E18" s="17">
        <f t="shared" si="2"/>
        <v>0.36233750762691275</v>
      </c>
      <c r="F18" s="17">
        <f t="shared" si="3"/>
        <v>0.50331368701615309</v>
      </c>
      <c r="G18" s="17">
        <f t="shared" si="4"/>
        <v>3.5614697983585231</v>
      </c>
      <c r="H18" s="17">
        <f t="shared" si="5"/>
        <v>0.68094499976559653</v>
      </c>
      <c r="I18" s="17">
        <f t="shared" si="6"/>
        <v>0.72448015441844182</v>
      </c>
      <c r="J18" s="17">
        <f t="shared" si="7"/>
        <v>4.8626100322351187</v>
      </c>
      <c r="K18" s="17">
        <f t="shared" si="8"/>
        <v>0.85109508405718204</v>
      </c>
      <c r="L18" s="17">
        <f t="shared" si="9"/>
        <v>0</v>
      </c>
      <c r="M18" s="17">
        <f t="shared" si="10"/>
        <v>41.24146528949975</v>
      </c>
      <c r="N18" s="17">
        <f t="shared" si="11"/>
        <v>39.179392025024761</v>
      </c>
      <c r="O18" s="23">
        <f t="shared" si="12"/>
        <v>0.53525901436502799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0.12540548357873699</v>
      </c>
      <c r="D21" s="17">
        <f t="shared" si="1"/>
        <v>0</v>
      </c>
      <c r="E21" s="17">
        <f t="shared" si="2"/>
        <v>0.12534170618791221</v>
      </c>
      <c r="F21" s="17">
        <f t="shared" si="3"/>
        <v>0.11015894031560874</v>
      </c>
      <c r="G21" s="17">
        <f t="shared" si="4"/>
        <v>0</v>
      </c>
      <c r="H21" s="17">
        <f t="shared" si="5"/>
        <v>0.10376041896257029</v>
      </c>
      <c r="I21" s="17">
        <f t="shared" si="6"/>
        <v>0.36415428688711998</v>
      </c>
      <c r="J21" s="17">
        <f t="shared" si="7"/>
        <v>0</v>
      </c>
      <c r="K21" s="17">
        <f t="shared" si="8"/>
        <v>0.35301220803187994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0.16704157871319839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0.74132296929756625</v>
      </c>
      <c r="D25" s="17">
        <f t="shared" ref="D25:O25" si="13">SUM(D15:D24)</f>
        <v>0.15822459272648084</v>
      </c>
      <c r="E25" s="17">
        <f t="shared" si="13"/>
        <v>0.74102642330937973</v>
      </c>
      <c r="F25" s="17">
        <f t="shared" si="13"/>
        <v>1.3195922235337458</v>
      </c>
      <c r="G25" s="17">
        <f t="shared" si="13"/>
        <v>6.9924437999354234</v>
      </c>
      <c r="H25" s="17">
        <f t="shared" si="13"/>
        <v>1.6490966817305064</v>
      </c>
      <c r="I25" s="17">
        <f t="shared" si="13"/>
        <v>1.7178907823762657</v>
      </c>
      <c r="J25" s="17">
        <f t="shared" si="13"/>
        <v>13.639387663337235</v>
      </c>
      <c r="K25" s="17">
        <f t="shared" si="13"/>
        <v>2.0826544638795954</v>
      </c>
      <c r="L25" s="17">
        <f t="shared" si="13"/>
        <v>0</v>
      </c>
      <c r="M25" s="17">
        <f t="shared" si="13"/>
        <v>98.56962126001136</v>
      </c>
      <c r="N25" s="17">
        <f t="shared" si="13"/>
        <v>93.641140197010799</v>
      </c>
      <c r="O25" s="17">
        <f t="shared" si="13"/>
        <v>1.2120862998072384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0.57903045131714503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0.5787359741512409</v>
      </c>
      <c r="F29" s="17">
        <f>(SUMIFS(TARIMSALAG2,KAYNAK,A29,SEBEP,B29,SÜRE,"Uzun",BİLDİRİM,"Bildirimli",İL,$B$10,İLÇE,$B$11)/VLOOKUP($B$11,ABONE2,6,FALSE))</f>
        <v>0.14377315651876346</v>
      </c>
      <c r="G29" s="17">
        <f>(SUMIFS(TARIMSALOG2,KAYNAK,A29,SEBEP,B29,SÜRE,"Uzun",BİLDİRİM,"Bildirimli",İL,$B$10,İLÇE,$B$11)/VLOOKUP($B$11,ABONE2,7,FALSE))</f>
        <v>0.89358308460784441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0.18732545306276363</v>
      </c>
      <c r="I29" s="17">
        <f>(SUMIFS(TICARETHANEAG2,KAYNAK,A29,SEBEP,B29,SÜRE,"Uzun",BİLDİRİM,"Bildirimli",İL,$B$10,İLÇE,$B$11)/VLOOKUP($B$11,ABONE2,9,FALSE))</f>
        <v>1.5156805470499657</v>
      </c>
      <c r="J29" s="17">
        <f>(SUMIFS(TICARETHANEOG2,KAYNAK,A29,SEBEP,B29,SÜRE,"Uzun",BİLDİRİM,"Bildirimli",İL,$B$10,İLÇE,$B$11)/VLOOKUP($B$11,ABONE2,10,FALSE))</f>
        <v>11.041398861462223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1.8071402618847545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0.76019061914469055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0.10628522499608203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0.10623117158358339</v>
      </c>
      <c r="F31" s="17">
        <f>(SUMIFS(TARIMSALAG2,KAYNAK,A31,SEBEP,B31,SÜRE,"Uzun",BİLDİRİM,"Bildirimli",İL,$B$10,İLÇE,$B$11)/VLOOKUP($B$11,ABONE2,6,FALSE))</f>
        <v>5.4688702289584839E-3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5.1512139149386509E-3</v>
      </c>
      <c r="I31" s="17">
        <f>(SUMIFS(TICARETHANEAG2,KAYNAK,A31,SEBEP,B31,SÜRE,"Uzun",BİLDİRİM,"Bildirimli",İL,$B$10,İLÇE,$B$11)/VLOOKUP($B$11,ABONE2,9,FALSE))</f>
        <v>0.36823621813858481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0.35696924387081436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0.13991732383629057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0.6853156763132271</v>
      </c>
      <c r="D33" s="17">
        <f t="shared" ref="D33:O33" si="14">SUM(D28:D32)</f>
        <v>0</v>
      </c>
      <c r="E33" s="17">
        <f t="shared" si="14"/>
        <v>0.68496714573482431</v>
      </c>
      <c r="F33" s="17">
        <f t="shared" si="14"/>
        <v>0.14924202674772194</v>
      </c>
      <c r="G33" s="17">
        <f t="shared" si="14"/>
        <v>0.89358308460784441</v>
      </c>
      <c r="H33" s="17">
        <f t="shared" si="14"/>
        <v>0.19247666697770227</v>
      </c>
      <c r="I33" s="17">
        <f t="shared" si="14"/>
        <v>1.8839167651885504</v>
      </c>
      <c r="J33" s="17">
        <f t="shared" si="14"/>
        <v>11.041398861462223</v>
      </c>
      <c r="K33" s="17">
        <f t="shared" si="14"/>
        <v>2.1641095057555688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0.90010794298098107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4.4882783557214784E-2</v>
      </c>
      <c r="D15" s="17">
        <f t="shared" ref="D15:D24" si="1">(SUMIFS(MESKENOG2,KAYNAK,A15,SEBEP,B15,SÜRE,"Uzun",BİLDİRİM,"Bildirimsiz",İL,$B$10,İLÇE,$B$11)/VLOOKUP($B$11,ABONE2,4,FALSE))</f>
        <v>0.44029279352957318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4.6223156472375321E-2</v>
      </c>
      <c r="F15" s="17">
        <f t="shared" ref="F15:F24" si="3">(SUMIFS(TARIMSALAG2,KAYNAK,A15,SEBEP,B15,SÜRE,"Uzun",BİLDİRİM,"Bildirimsiz",İL,$B$10,İLÇE,$B$11)/VLOOKUP($B$11,ABONE2,6,FALSE))</f>
        <v>3.1431502605660071E-2</v>
      </c>
      <c r="G15" s="17">
        <f t="shared" ref="G15:G24" si="4">(SUMIFS(TARIMSALOG2,KAYNAK,A15,SEBEP,B15,SÜRE,"Uzun",BİLDİRİM,"Bildirimsiz",İL,$B$10,İLÇE,$B$11)/VLOOKUP($B$11,ABONE2,7,FALSE))</f>
        <v>0.34031031285119251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4.5439611913847482E-2</v>
      </c>
      <c r="I15" s="17">
        <f t="shared" ref="I15:I24" si="6">(SUMIFS(TICARETHANEAG2,KAYNAK,A15,SEBEP,B15,SÜRE,"Uzun",BİLDİRİM,"Bildirimsiz",İL,$B$10,İLÇE,$B$11)/VLOOKUP($B$11,ABONE2,9,FALSE))</f>
        <v>8.7453751924344098E-2</v>
      </c>
      <c r="J15" s="17">
        <f t="shared" ref="J15:J24" si="7">(SUMIFS(TICARETHANEOG2,KAYNAK,A15,SEBEP,B15,SÜRE,"Uzun",BİLDİRİM,"Bildirimsiz",İL,$B$10,İLÇE,$B$11)/VLOOKUP($B$11,ABONE2,10,FALSE))</f>
        <v>0.977351974404704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0.12999263409156572</v>
      </c>
      <c r="L15" s="17">
        <f t="shared" ref="L15:L24" si="9">(SUMIFS(SANAYIAG2,KAYNAK,A15,SEBEP,B15,SÜRE,"Uzun",BİLDİRİM,"Bildirimsiz",İL,$B$10,İLÇE,$B$11)/VLOOKUP($B$11,ABONE2,12,FALSE))</f>
        <v>0.22735499847289198</v>
      </c>
      <c r="M15" s="17">
        <f t="shared" ref="M15:M24" si="10">(SUMIFS(SANAYIOG2,KAYNAK,A15,SEBEP,B15,SÜRE,"Uzun",BİLDİRİM,"Bildirimsiz",İL,$B$10,İLÇE,$B$11)/VLOOKUP($B$11,ABONE2,13,FALSE))</f>
        <v>1.1042357511195826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0.39707385382386434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5.9076028724043966E-2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1.0214465904829824</v>
      </c>
      <c r="D17" s="17">
        <f t="shared" si="1"/>
        <v>23.790950112868515</v>
      </c>
      <c r="E17" s="17">
        <f t="shared" si="2"/>
        <v>1.0986313481859842</v>
      </c>
      <c r="F17" s="17">
        <f t="shared" si="3"/>
        <v>1.4169737151365545</v>
      </c>
      <c r="G17" s="17">
        <f t="shared" si="4"/>
        <v>18.861924646032307</v>
      </c>
      <c r="H17" s="17">
        <f t="shared" si="5"/>
        <v>2.2081279523653867</v>
      </c>
      <c r="I17" s="17">
        <f t="shared" si="6"/>
        <v>1.5697688264739666</v>
      </c>
      <c r="J17" s="17">
        <f t="shared" si="7"/>
        <v>120.18119478653055</v>
      </c>
      <c r="K17" s="17">
        <f t="shared" si="8"/>
        <v>7.2396278565748373</v>
      </c>
      <c r="L17" s="17">
        <f t="shared" si="9"/>
        <v>9.7442400381888827</v>
      </c>
      <c r="M17" s="17">
        <f t="shared" si="10"/>
        <v>3.1971993970465511</v>
      </c>
      <c r="N17" s="17">
        <f t="shared" si="11"/>
        <v>8.4770708818387543</v>
      </c>
      <c r="O17" s="23">
        <f t="shared" si="12"/>
        <v>2.0374986227131084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0.54625369477262353</v>
      </c>
      <c r="D21" s="17">
        <f t="shared" si="1"/>
        <v>0</v>
      </c>
      <c r="E21" s="17">
        <f t="shared" si="2"/>
        <v>0.54440198733271628</v>
      </c>
      <c r="F21" s="17">
        <f t="shared" si="3"/>
        <v>0.54563786910859291</v>
      </c>
      <c r="G21" s="17">
        <f t="shared" si="4"/>
        <v>0</v>
      </c>
      <c r="H21" s="17">
        <f t="shared" si="5"/>
        <v>0.52089238751636646</v>
      </c>
      <c r="I21" s="17">
        <f t="shared" si="6"/>
        <v>1.1364794044201108</v>
      </c>
      <c r="J21" s="17">
        <f t="shared" si="7"/>
        <v>0</v>
      </c>
      <c r="K21" s="17">
        <f t="shared" si="8"/>
        <v>1.0821534576445868</v>
      </c>
      <c r="L21" s="17">
        <f t="shared" si="9"/>
        <v>7.492858443710924</v>
      </c>
      <c r="M21" s="17">
        <f t="shared" si="10"/>
        <v>0</v>
      </c>
      <c r="N21" s="17">
        <f t="shared" si="11"/>
        <v>6.0426277771862287</v>
      </c>
      <c r="O21" s="23">
        <f t="shared" si="12"/>
        <v>0.6326573609130246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2.4815659880038425E-4</v>
      </c>
      <c r="D22" s="17">
        <f t="shared" si="1"/>
        <v>0</v>
      </c>
      <c r="E22" s="17">
        <f t="shared" si="2"/>
        <v>2.4731538999089143E-4</v>
      </c>
      <c r="F22" s="17">
        <f t="shared" si="3"/>
        <v>2.747738231503035E-5</v>
      </c>
      <c r="G22" s="17">
        <f t="shared" si="4"/>
        <v>0</v>
      </c>
      <c r="H22" s="17">
        <f t="shared" si="5"/>
        <v>2.6231242527500629E-5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2.0476567930911816E-4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1.6128312254116211</v>
      </c>
      <c r="D25" s="17">
        <f t="shared" ref="D25:O25" si="13">SUM(D15:D24)</f>
        <v>24.231242906398087</v>
      </c>
      <c r="E25" s="17">
        <f t="shared" si="13"/>
        <v>1.6895038073810666</v>
      </c>
      <c r="F25" s="17">
        <f t="shared" si="13"/>
        <v>1.9940705642331225</v>
      </c>
      <c r="G25" s="17">
        <f t="shared" si="13"/>
        <v>19.202234958883498</v>
      </c>
      <c r="H25" s="17">
        <f t="shared" si="13"/>
        <v>2.7744861830381282</v>
      </c>
      <c r="I25" s="17">
        <f t="shared" si="13"/>
        <v>2.7937019828184217</v>
      </c>
      <c r="J25" s="17">
        <f t="shared" si="13"/>
        <v>121.15854676093525</v>
      </c>
      <c r="K25" s="17">
        <f t="shared" si="13"/>
        <v>8.4517739483109899</v>
      </c>
      <c r="L25" s="17">
        <f t="shared" si="13"/>
        <v>17.464453480372697</v>
      </c>
      <c r="M25" s="17">
        <f t="shared" si="13"/>
        <v>4.3014351481661333</v>
      </c>
      <c r="N25" s="17">
        <f t="shared" si="13"/>
        <v>14.916772512848848</v>
      </c>
      <c r="O25" s="17">
        <f t="shared" si="13"/>
        <v>2.7294367780294864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7.5546905575501602E-2</v>
      </c>
      <c r="D28" s="17">
        <f>(SUMIFS(MESKENOG2,KAYNAK,A28,SEBEP,B28,SÜRE,"Uzun",BİLDİRİM,"Bildirimli",İL,$B$10,İLÇE,$B$11)/VLOOKUP($B$11,ABONE2,4,FALSE))</f>
        <v>0.54108741060520249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7.7125008982381948E-2</v>
      </c>
      <c r="F28" s="17">
        <f>(SUMIFS(TARIMSALAG2,KAYNAK,A28,SEBEP,B28,SÜRE,"Uzun",BİLDİRİM,"Bildirimli",İL,$B$10,İLÇE,$B$11)/VLOOKUP($B$11,ABONE2,6,FALSE))</f>
        <v>3.3541603633292623E-2</v>
      </c>
      <c r="G28" s="17">
        <f>(SUMIFS(TARIMSALOG2,KAYNAK,A28,SEBEP,B28,SÜRE,"Uzun",BİLDİRİM,"Bildirimli",İL,$B$10,İLÇE,$B$11)/VLOOKUP($B$11,ABONE2,7,FALSE))</f>
        <v>7.5981135804333343E-3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3.2365028120691294E-2</v>
      </c>
      <c r="I28" s="17">
        <f>(SUMIFS(TICARETHANEAG2,KAYNAK,A28,SEBEP,B28,SÜRE,"Uzun",BİLDİRİM,"Bildirimli",İL,$B$10,İLÇE,$B$11)/VLOOKUP($B$11,ABONE2,9,FALSE))</f>
        <v>0.11604180218127995</v>
      </c>
      <c r="J28" s="17">
        <f>(SUMIFS(TICARETHANEOG2,KAYNAK,A28,SEBEP,B28,SÜRE,"Uzun",BİLDİRİM,"Bildirimli",İL,$B$10,İLÇE,$B$11)/VLOOKUP($B$11,ABONE2,10,FALSE))</f>
        <v>0.88451178964523236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0.15277617631528023</v>
      </c>
      <c r="L28" s="17">
        <f>(SUMIFS(SANAYIAG2,KAYNAK,A28,SEBEP,B28,SÜRE,"Uzun",BİLDİRİM,"Bildirimli",İL,$B$10,İLÇE,$B$11)/VLOOKUP($B$11,ABONE2,12,FALSE))</f>
        <v>5.384982866095319E-2</v>
      </c>
      <c r="M28" s="17">
        <f>(SUMIFS(SANAYIOG2,KAYNAK,A28,SEBEP,B28,SÜRE,"Uzun",BİLDİRİM,"Bildirimli",İL,$B$10,İLÇE,$B$11)/VLOOKUP($B$11,ABONE2,13,FALSE))</f>
        <v>2.4325046533926851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0.51423463344774001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8.775657715263685E-2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0.87064015614565515</v>
      </c>
      <c r="D29" s="17">
        <f>(SUMIFS(MESKENOG2,KAYNAK,A29,SEBEP,B29,SÜRE,"Uzun",BİLDİRİM,"Bildirimli",İL,$B$10,İLÇE,$B$11)/VLOOKUP($B$11,ABONE2,4,FALSE))</f>
        <v>7.2517907914808628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0.89227117524848643</v>
      </c>
      <c r="F29" s="17">
        <f>(SUMIFS(TARIMSALAG2,KAYNAK,A29,SEBEP,B29,SÜRE,"Uzun",BİLDİRİM,"Bildirimli",İL,$B$10,İLÇE,$B$11)/VLOOKUP($B$11,ABONE2,6,FALSE))</f>
        <v>0.89188863973249943</v>
      </c>
      <c r="G29" s="17">
        <f>(SUMIFS(TARIMSALOG2,KAYNAK,A29,SEBEP,B29,SÜRE,"Uzun",BİLDİRİM,"Bildirimli",İL,$B$10,İLÇE,$B$11)/VLOOKUP($B$11,ABONE2,7,FALSE))</f>
        <v>6.3363866940734086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1.1388046512672345</v>
      </c>
      <c r="I29" s="17">
        <f>(SUMIFS(TICARETHANEAG2,KAYNAK,A29,SEBEP,B29,SÜRE,"Uzun",BİLDİRİM,"Bildirimli",İL,$B$10,İLÇE,$B$11)/VLOOKUP($B$11,ABONE2,9,FALSE))</f>
        <v>2.6140829112342296</v>
      </c>
      <c r="J29" s="17">
        <f>(SUMIFS(TICARETHANEOG2,KAYNAK,A29,SEBEP,B29,SÜRE,"Uzun",BİLDİRİM,"Bildirimli",İL,$B$10,İLÇE,$B$11)/VLOOKUP($B$11,ABONE2,10,FALSE))</f>
        <v>19.242510894372582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3.4089544153364475</v>
      </c>
      <c r="L29" s="17">
        <f>(SUMIFS(SANAYIAG2,KAYNAK,A29,SEBEP,B29,SÜRE,"Uzun",BİLDİRİM,"Bildirimli",İL,$B$10,İLÇE,$B$11)/VLOOKUP($B$11,ABONE2,12,FALSE))</f>
        <v>3.3747232872423472</v>
      </c>
      <c r="M29" s="17">
        <f>(SUMIFS(SANAYIOG2,KAYNAK,A29,SEBEP,B29,SÜRE,"Uzun",BİLDİRİM,"Bildirimli",İL,$B$10,İLÇE,$B$11)/VLOOKUP($B$11,ABONE2,13,FALSE))</f>
        <v>43.885394053040208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11.215498274170965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1.2853929984005656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1.1840861144441777E-2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1.1800722632087736E-2</v>
      </c>
      <c r="F31" s="17">
        <f>(SUMIFS(TARIMSALAG2,KAYNAK,A31,SEBEP,B31,SÜRE,"Uzun",BİLDİRİM,"Bildirimli",İL,$B$10,İLÇE,$B$11)/VLOOKUP($B$11,ABONE2,6,FALSE))</f>
        <v>1.8935084678611822E-3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1.8076350679581807E-3</v>
      </c>
      <c r="I31" s="17">
        <f>(SUMIFS(TICARETHANEAG2,KAYNAK,A31,SEBEP,B31,SÜRE,"Uzun",BİLDİRİM,"Bildirimli",İL,$B$10,İLÇE,$B$11)/VLOOKUP($B$11,ABONE2,9,FALSE))</f>
        <v>1.8382163450796223E-2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1.7503459948240024E-2</v>
      </c>
      <c r="L31" s="17">
        <f>(SUMIFS(SANAYIAG2,KAYNAK,A31,SEBEP,B31,SÜRE,"Uzun",BİLDİRİM,"Bildirimli",İL,$B$10,İLÇE,$B$11)/VLOOKUP($B$11,ABONE2,12,FALSE))</f>
        <v>7.9682535075219912E-3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6.4260108931628954E-3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1.2346897016926581E-2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0.95802792286559857</v>
      </c>
      <c r="D33" s="17">
        <f t="shared" ref="D33:O33" si="14">SUM(D28:D32)</f>
        <v>7.7928782020860652</v>
      </c>
      <c r="E33" s="17">
        <f t="shared" si="14"/>
        <v>0.98119690686295613</v>
      </c>
      <c r="F33" s="17">
        <f t="shared" si="14"/>
        <v>0.92732375183365323</v>
      </c>
      <c r="G33" s="17">
        <f t="shared" si="14"/>
        <v>6.3439848076538423</v>
      </c>
      <c r="H33" s="17">
        <f t="shared" si="14"/>
        <v>1.1729773144558839</v>
      </c>
      <c r="I33" s="17">
        <f t="shared" si="14"/>
        <v>2.7485068768663061</v>
      </c>
      <c r="J33" s="17">
        <f t="shared" si="14"/>
        <v>20.127022684017813</v>
      </c>
      <c r="K33" s="17">
        <f t="shared" si="14"/>
        <v>3.5792340515999679</v>
      </c>
      <c r="L33" s="17">
        <f t="shared" si="14"/>
        <v>3.4365413694108224</v>
      </c>
      <c r="M33" s="17">
        <f t="shared" si="14"/>
        <v>46.317898706432892</v>
      </c>
      <c r="N33" s="17">
        <f t="shared" si="14"/>
        <v>11.736158918511869</v>
      </c>
      <c r="O33" s="17">
        <f t="shared" si="14"/>
        <v>1.3854964725701291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0.48854938803810227</v>
      </c>
      <c r="D17" s="17">
        <f t="shared" si="1"/>
        <v>4.7929368861142798</v>
      </c>
      <c r="E17" s="17">
        <f t="shared" si="2"/>
        <v>0.49544885643758318</v>
      </c>
      <c r="F17" s="17">
        <f t="shared" si="3"/>
        <v>2.5686429590756177</v>
      </c>
      <c r="G17" s="17">
        <f t="shared" si="4"/>
        <v>33.513691019186375</v>
      </c>
      <c r="H17" s="17">
        <f t="shared" si="5"/>
        <v>6.2952012850865939</v>
      </c>
      <c r="I17" s="17">
        <f t="shared" si="6"/>
        <v>1.2061991824518306</v>
      </c>
      <c r="J17" s="17">
        <f t="shared" si="7"/>
        <v>12.503916514103402</v>
      </c>
      <c r="K17" s="17">
        <f t="shared" si="8"/>
        <v>1.6640619762462487</v>
      </c>
      <c r="L17" s="17">
        <f t="shared" si="9"/>
        <v>7.3064135928511513</v>
      </c>
      <c r="M17" s="17">
        <f t="shared" si="10"/>
        <v>43.940974214393144</v>
      </c>
      <c r="N17" s="17">
        <f t="shared" si="11"/>
        <v>17.025786818974534</v>
      </c>
      <c r="O17" s="23">
        <f t="shared" si="12"/>
        <v>1.0733225932706829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7.4247667360435421E-2</v>
      </c>
      <c r="D20" s="17">
        <f t="shared" si="1"/>
        <v>0.31609382278203818</v>
      </c>
      <c r="E20" s="17">
        <f t="shared" si="2"/>
        <v>7.463532063459187E-2</v>
      </c>
      <c r="F20" s="17">
        <f t="shared" si="3"/>
        <v>0.51368204701713416</v>
      </c>
      <c r="G20" s="17">
        <f t="shared" si="4"/>
        <v>1.2561415800849265</v>
      </c>
      <c r="H20" s="17">
        <f t="shared" si="5"/>
        <v>0.603092758201213</v>
      </c>
      <c r="I20" s="17">
        <f t="shared" si="6"/>
        <v>0.23084435347930693</v>
      </c>
      <c r="J20" s="17">
        <f t="shared" si="7"/>
        <v>3.3367402948525875</v>
      </c>
      <c r="K20" s="17">
        <f t="shared" si="8"/>
        <v>0.35671705423876438</v>
      </c>
      <c r="L20" s="17">
        <f t="shared" si="9"/>
        <v>0.25276249119531691</v>
      </c>
      <c r="M20" s="17">
        <f t="shared" si="10"/>
        <v>1.0244967930962443</v>
      </c>
      <c r="N20" s="17">
        <f t="shared" si="11"/>
        <v>0.45750832639352218</v>
      </c>
      <c r="O20" s="23">
        <f t="shared" si="12"/>
        <v>0.15091159364954571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5.3010083547779835E-2</v>
      </c>
      <c r="D21" s="17">
        <f t="shared" si="1"/>
        <v>0</v>
      </c>
      <c r="E21" s="17">
        <f t="shared" si="2"/>
        <v>5.2925114107538869E-2</v>
      </c>
      <c r="F21" s="17">
        <f t="shared" si="3"/>
        <v>0.2050995153571043</v>
      </c>
      <c r="G21" s="17">
        <f t="shared" si="4"/>
        <v>0</v>
      </c>
      <c r="H21" s="17">
        <f t="shared" si="5"/>
        <v>0.18040040016652031</v>
      </c>
      <c r="I21" s="17">
        <f t="shared" si="6"/>
        <v>0.23611836511377474</v>
      </c>
      <c r="J21" s="17">
        <f t="shared" si="7"/>
        <v>0</v>
      </c>
      <c r="K21" s="17">
        <f t="shared" si="8"/>
        <v>0.22654919187784292</v>
      </c>
      <c r="L21" s="17">
        <f t="shared" si="9"/>
        <v>1.4969900944818417</v>
      </c>
      <c r="M21" s="17">
        <f t="shared" si="10"/>
        <v>0</v>
      </c>
      <c r="N21" s="17">
        <f t="shared" si="11"/>
        <v>1.0998294571703326</v>
      </c>
      <c r="O21" s="23">
        <f t="shared" si="12"/>
        <v>9.190266554692865E-2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5.4248732891976645E-4</v>
      </c>
      <c r="D22" s="17">
        <f t="shared" si="1"/>
        <v>0</v>
      </c>
      <c r="E22" s="17">
        <f t="shared" si="2"/>
        <v>5.4161778030578276E-4</v>
      </c>
      <c r="F22" s="17">
        <f t="shared" si="3"/>
        <v>4.7741567282837223E-3</v>
      </c>
      <c r="G22" s="17">
        <f t="shared" si="4"/>
        <v>0</v>
      </c>
      <c r="H22" s="17">
        <f t="shared" si="5"/>
        <v>4.1992287633664379E-3</v>
      </c>
      <c r="I22" s="17">
        <f t="shared" si="6"/>
        <v>2.2857213575556672E-4</v>
      </c>
      <c r="J22" s="17">
        <f t="shared" si="7"/>
        <v>0</v>
      </c>
      <c r="K22" s="17">
        <f t="shared" si="8"/>
        <v>2.1930878869275773E-4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6.9415709326299134E-4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1.4220092857259116E-2</v>
      </c>
      <c r="D24" s="17">
        <f t="shared" si="1"/>
        <v>0</v>
      </c>
      <c r="E24" s="17">
        <f t="shared" si="2"/>
        <v>1.4197299583802626E-2</v>
      </c>
      <c r="F24" s="17">
        <f t="shared" si="3"/>
        <v>9.7503780919122388E-2</v>
      </c>
      <c r="G24" s="17">
        <f t="shared" si="4"/>
        <v>0</v>
      </c>
      <c r="H24" s="17">
        <f t="shared" si="5"/>
        <v>8.5761885224021464E-2</v>
      </c>
      <c r="I24" s="17">
        <f t="shared" si="6"/>
        <v>3.4513051198213227E-2</v>
      </c>
      <c r="J24" s="17">
        <f t="shared" si="7"/>
        <v>0</v>
      </c>
      <c r="K24" s="17">
        <f t="shared" si="8"/>
        <v>3.3114340150653884E-2</v>
      </c>
      <c r="L24" s="17">
        <f t="shared" si="9"/>
        <v>7.4805441535953462E-2</v>
      </c>
      <c r="M24" s="17">
        <f t="shared" si="10"/>
        <v>0</v>
      </c>
      <c r="N24" s="17">
        <f t="shared" si="11"/>
        <v>5.4959099903965802E-2</v>
      </c>
      <c r="O24" s="23">
        <f t="shared" si="12"/>
        <v>2.1406946892498627E-2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0.63056971913249649</v>
      </c>
      <c r="D25" s="17">
        <f t="shared" ref="D25:O25" si="13">SUM(D15:D24)</f>
        <v>5.1090307088963183</v>
      </c>
      <c r="E25" s="17">
        <f t="shared" si="13"/>
        <v>0.63774820854382241</v>
      </c>
      <c r="F25" s="17">
        <f t="shared" si="13"/>
        <v>3.3897024590972622</v>
      </c>
      <c r="G25" s="17">
        <f t="shared" si="13"/>
        <v>34.769832599271304</v>
      </c>
      <c r="H25" s="17">
        <f t="shared" si="13"/>
        <v>7.1686555574417152</v>
      </c>
      <c r="I25" s="17">
        <f t="shared" si="13"/>
        <v>1.7079035243788812</v>
      </c>
      <c r="J25" s="17">
        <f t="shared" si="13"/>
        <v>15.840656808955989</v>
      </c>
      <c r="K25" s="17">
        <f t="shared" si="13"/>
        <v>2.2806618713022027</v>
      </c>
      <c r="L25" s="17">
        <f t="shared" si="13"/>
        <v>9.1309716200642637</v>
      </c>
      <c r="M25" s="17">
        <f t="shared" si="13"/>
        <v>44.965471007489391</v>
      </c>
      <c r="N25" s="17">
        <f t="shared" si="13"/>
        <v>18.638083702442355</v>
      </c>
      <c r="O25" s="17">
        <f t="shared" si="13"/>
        <v>1.338237956452919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8.0981510618901131E-2</v>
      </c>
      <c r="D29" s="17">
        <f>(SUMIFS(MESKENOG2,KAYNAK,A29,SEBEP,B29,SÜRE,"Uzun",BİLDİRİM,"Bildirimli",İL,$B$10,İLÇE,$B$11)/VLOOKUP($B$11,ABONE2,4,FALSE))</f>
        <v>0.47154688523211186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8.1607544743681884E-2</v>
      </c>
      <c r="F29" s="17">
        <f>(SUMIFS(TARIMSALAG2,KAYNAK,A29,SEBEP,B29,SÜRE,"Uzun",BİLDİRİM,"Bildirimli",İL,$B$10,İLÇE,$B$11)/VLOOKUP($B$11,ABONE2,6,FALSE))</f>
        <v>0.49617790313549515</v>
      </c>
      <c r="G29" s="17">
        <f>(SUMIFS(TARIMSALOG2,KAYNAK,A29,SEBEP,B29,SÜRE,"Uzun",BİLDİRİM,"Bildirimli",İL,$B$10,İLÇE,$B$11)/VLOOKUP($B$11,ABONE2,7,FALSE))</f>
        <v>5.1265660648447753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1.053792534179588</v>
      </c>
      <c r="I29" s="17">
        <f>(SUMIFS(TICARETHANEAG2,KAYNAK,A29,SEBEP,B29,SÜRE,"Uzun",BİLDİRİM,"Bildirimli",İL,$B$10,İLÇE,$B$11)/VLOOKUP($B$11,ABONE2,9,FALSE))</f>
        <v>0.29671954886290514</v>
      </c>
      <c r="J29" s="17">
        <f>(SUMIFS(TICARETHANEOG2,KAYNAK,A29,SEBEP,B29,SÜRE,"Uzun",BİLDİRİM,"Bildirimli",İL,$B$10,İLÇE,$B$11)/VLOOKUP($B$11,ABONE2,10,FALSE))</f>
        <v>5.3013891878719859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0.49954388546717576</v>
      </c>
      <c r="L29" s="17">
        <f>(SUMIFS(SANAYIAG2,KAYNAK,A29,SEBEP,B29,SÜRE,"Uzun",BİLDİRİM,"Bildirimli",İL,$B$10,İLÇE,$B$11)/VLOOKUP($B$11,ABONE2,12,FALSE))</f>
        <v>12.239411043123475</v>
      </c>
      <c r="M29" s="17">
        <f>(SUMIFS(SANAYIOG2,KAYNAK,A29,SEBEP,B29,SÜRE,"Uzun",BİLDİRİM,"Bildirimli",İL,$B$10,İLÇE,$B$11)/VLOOKUP($B$11,ABONE2,13,FALSE))</f>
        <v>57.991479019985348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24.377714792086827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0.2980932968748079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5.7347581553292233E-2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5.7255659572083423E-2</v>
      </c>
      <c r="F31" s="17">
        <f>(SUMIFS(TARIMSALAG2,KAYNAK,A31,SEBEP,B31,SÜRE,"Uzun",BİLDİRİM,"Bildirimli",İL,$B$10,İLÇE,$B$11)/VLOOKUP($B$11,ABONE2,6,FALSE))</f>
        <v>0.12836822602911038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0.1129094786206461</v>
      </c>
      <c r="I31" s="17">
        <f>(SUMIFS(TICARETHANEAG2,KAYNAK,A31,SEBEP,B31,SÜRE,"Uzun",BİLDİRİM,"Bildirimli",İL,$B$10,İLÇE,$B$11)/VLOOKUP($B$11,ABONE2,9,FALSE))</f>
        <v>0.12632692246926122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0.12120726900694793</v>
      </c>
      <c r="L31" s="17">
        <f>(SUMIFS(SANAYIAG2,KAYNAK,A31,SEBEP,B31,SÜRE,"Uzun",BİLDİRİM,"Bildirimli",İL,$B$10,İLÇE,$B$11)/VLOOKUP($B$11,ABONE2,12,FALSE))</f>
        <v>0.75099563096279254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0.55175189213592923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7.25285061946781E-2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0.13832909217219336</v>
      </c>
      <c r="D33" s="17">
        <f t="shared" ref="D33:O33" si="14">SUM(D28:D32)</f>
        <v>0.47154688523211186</v>
      </c>
      <c r="E33" s="17">
        <f t="shared" si="14"/>
        <v>0.13886320431576532</v>
      </c>
      <c r="F33" s="17">
        <f t="shared" si="14"/>
        <v>0.6245461291646055</v>
      </c>
      <c r="G33" s="17">
        <f t="shared" si="14"/>
        <v>5.1265660648447753</v>
      </c>
      <c r="H33" s="17">
        <f t="shared" si="14"/>
        <v>1.1667020128002341</v>
      </c>
      <c r="I33" s="17">
        <f t="shared" si="14"/>
        <v>0.42304647133216633</v>
      </c>
      <c r="J33" s="17">
        <f t="shared" si="14"/>
        <v>5.3013891878719859</v>
      </c>
      <c r="K33" s="17">
        <f t="shared" si="14"/>
        <v>0.62075115447412366</v>
      </c>
      <c r="L33" s="17">
        <f t="shared" si="14"/>
        <v>12.990406674086268</v>
      </c>
      <c r="M33" s="17">
        <f t="shared" si="14"/>
        <v>57.991479019985348</v>
      </c>
      <c r="N33" s="17">
        <f t="shared" si="14"/>
        <v>24.929466684222756</v>
      </c>
      <c r="O33" s="17">
        <f t="shared" si="14"/>
        <v>0.370621803069486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0.30440759595597089</v>
      </c>
      <c r="D17" s="17">
        <f t="shared" si="1"/>
        <v>0.51655071509364592</v>
      </c>
      <c r="E17" s="17">
        <f t="shared" si="2"/>
        <v>0.30544564065542323</v>
      </c>
      <c r="F17" s="17">
        <f t="shared" si="3"/>
        <v>0.42123576593137135</v>
      </c>
      <c r="G17" s="17">
        <f t="shared" si="4"/>
        <v>2.3025758081794767</v>
      </c>
      <c r="H17" s="17">
        <f t="shared" si="5"/>
        <v>0.90230901874367231</v>
      </c>
      <c r="I17" s="17">
        <f t="shared" si="6"/>
        <v>0.808492009805163</v>
      </c>
      <c r="J17" s="17">
        <f t="shared" si="7"/>
        <v>6.5707351316892728</v>
      </c>
      <c r="K17" s="17">
        <f t="shared" si="8"/>
        <v>1.1803391460115058</v>
      </c>
      <c r="L17" s="17">
        <f t="shared" si="9"/>
        <v>0.55782795571278354</v>
      </c>
      <c r="M17" s="17">
        <f t="shared" si="10"/>
        <v>35.300037985439069</v>
      </c>
      <c r="N17" s="17">
        <f t="shared" si="11"/>
        <v>31.130972781871915</v>
      </c>
      <c r="O17" s="23">
        <f t="shared" si="12"/>
        <v>0.46012693055254128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0.14141995517273198</v>
      </c>
      <c r="D21" s="17">
        <f t="shared" si="1"/>
        <v>0</v>
      </c>
      <c r="E21" s="17">
        <f t="shared" si="2"/>
        <v>0.14072796838824159</v>
      </c>
      <c r="F21" s="17">
        <f t="shared" si="3"/>
        <v>4.7113352141809853E-2</v>
      </c>
      <c r="G21" s="17">
        <f t="shared" si="4"/>
        <v>0.19909974011438725</v>
      </c>
      <c r="H21" s="17">
        <f t="shared" si="5"/>
        <v>8.5977451349409553E-2</v>
      </c>
      <c r="I21" s="17">
        <f t="shared" si="6"/>
        <v>0.55984252129984269</v>
      </c>
      <c r="J21" s="17">
        <f t="shared" si="7"/>
        <v>7.8522444218212001E-2</v>
      </c>
      <c r="K21" s="17">
        <f t="shared" si="8"/>
        <v>0.5287821358777679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0.19324736471180395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3.8320373033598867E-6</v>
      </c>
      <c r="D22" s="17">
        <f t="shared" si="1"/>
        <v>0</v>
      </c>
      <c r="E22" s="17">
        <f t="shared" si="2"/>
        <v>3.8132866315161546E-6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3.229700294699015E-6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0.44583138316600623</v>
      </c>
      <c r="D25" s="17">
        <f t="shared" ref="D25:O25" si="13">SUM(D15:D24)</f>
        <v>0.51655071509364592</v>
      </c>
      <c r="E25" s="17">
        <f t="shared" si="13"/>
        <v>0.44617742233029634</v>
      </c>
      <c r="F25" s="17">
        <f t="shared" si="13"/>
        <v>0.46834911807318119</v>
      </c>
      <c r="G25" s="17">
        <f t="shared" si="13"/>
        <v>2.5016755482938642</v>
      </c>
      <c r="H25" s="17">
        <f t="shared" si="13"/>
        <v>0.9882864700930819</v>
      </c>
      <c r="I25" s="17">
        <f t="shared" si="13"/>
        <v>1.3683345311050057</v>
      </c>
      <c r="J25" s="17">
        <f t="shared" si="13"/>
        <v>6.6492575759074848</v>
      </c>
      <c r="K25" s="17">
        <f t="shared" si="13"/>
        <v>1.7091212818892738</v>
      </c>
      <c r="L25" s="17">
        <f t="shared" si="13"/>
        <v>0.55782795571278354</v>
      </c>
      <c r="M25" s="17">
        <f t="shared" si="13"/>
        <v>35.300037985439069</v>
      </c>
      <c r="N25" s="17">
        <f t="shared" si="13"/>
        <v>31.130972781871915</v>
      </c>
      <c r="O25" s="17">
        <f t="shared" si="13"/>
        <v>0.65337752496463986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8.3043519479646093E-3</v>
      </c>
      <c r="D29" s="17">
        <f>(SUMIFS(MESKENOG2,KAYNAK,A29,SEBEP,B29,SÜRE,"Uzun",BİLDİRİM,"Bildirimli",İL,$B$10,İLÇE,$B$11)/VLOOKUP($B$11,ABONE2,4,FALSE))</f>
        <v>1.8957768975730607E-2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8.3564805445539292E-3</v>
      </c>
      <c r="F29" s="17">
        <f>(SUMIFS(TARIMSALAG2,KAYNAK,A29,SEBEP,B29,SÜRE,"Uzun",BİLDİRİM,"Bildirimli",İL,$B$10,İLÇE,$B$11)/VLOOKUP($B$11,ABONE2,6,FALSE))</f>
        <v>4.0785616576973993E-2</v>
      </c>
      <c r="G29" s="17">
        <f>(SUMIFS(TARIMSALOG2,KAYNAK,A29,SEBEP,B29,SÜRE,"Uzun",BİLDİRİM,"Bildirimli",İL,$B$10,İLÇE,$B$11)/VLOOKUP($B$11,ABONE2,7,FALSE))</f>
        <v>4.843710290790125E-2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4.2742161026891462E-2</v>
      </c>
      <c r="I29" s="17">
        <f>(SUMIFS(TICARETHANEAG2,KAYNAK,A29,SEBEP,B29,SÜRE,"Uzun",BİLDİRİM,"Bildirimli",İL,$B$10,İLÇE,$B$11)/VLOOKUP($B$11,ABONE2,9,FALSE))</f>
        <v>1.8710384978066378E-2</v>
      </c>
      <c r="J29" s="17">
        <f>(SUMIFS(TICARETHANEOG2,KAYNAK,A29,SEBEP,B29,SÜRE,"Uzun",BİLDİRİM,"Bildirimli",İL,$B$10,İLÇE,$B$11)/VLOOKUP($B$11,ABONE2,10,FALSE))</f>
        <v>1.3330482784246884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0.10352679611307593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2.1952871254510887E-2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4.2675374790962818E-2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4.2466558465554916E-2</v>
      </c>
      <c r="F31" s="17">
        <f>(SUMIFS(TARIMSALAG2,KAYNAK,A31,SEBEP,B31,SÜRE,"Uzun",BİLDİRİM,"Bildirimli",İL,$B$10,İLÇE,$B$11)/VLOOKUP($B$11,ABONE2,6,FALSE))</f>
        <v>0.28614649309509693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0.21297661358219544</v>
      </c>
      <c r="I31" s="17">
        <f>(SUMIFS(TICARETHANEAG2,KAYNAK,A31,SEBEP,B31,SÜRE,"Uzun",BİLDİRİM,"Bildirimli",İL,$B$10,İLÇE,$B$11)/VLOOKUP($B$11,ABONE2,9,FALSE))</f>
        <v>0.1480938747407817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0.13853713059666189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5.8135374400835632E-2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5.0979726738927429E-2</v>
      </c>
      <c r="D33" s="17">
        <f t="shared" ref="D33:O33" si="14">SUM(D28:D32)</f>
        <v>1.8957768975730607E-2</v>
      </c>
      <c r="E33" s="17">
        <f t="shared" si="14"/>
        <v>5.0823039010108845E-2</v>
      </c>
      <c r="F33" s="17">
        <f t="shared" si="14"/>
        <v>0.32693210967207093</v>
      </c>
      <c r="G33" s="17">
        <f t="shared" si="14"/>
        <v>4.843710290790125E-2</v>
      </c>
      <c r="H33" s="17">
        <f t="shared" si="14"/>
        <v>0.25571877460908687</v>
      </c>
      <c r="I33" s="17">
        <f t="shared" si="14"/>
        <v>0.16680425971884807</v>
      </c>
      <c r="J33" s="17">
        <f t="shared" si="14"/>
        <v>1.3330482784246884</v>
      </c>
      <c r="K33" s="17">
        <f t="shared" si="14"/>
        <v>0.24206392670973781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8.0088245655346516E-2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0.14066456760561205</v>
      </c>
      <c r="D17" s="17">
        <f t="shared" si="1"/>
        <v>0.73052496739856287</v>
      </c>
      <c r="E17" s="17">
        <f t="shared" si="2"/>
        <v>0.14076281217586403</v>
      </c>
      <c r="F17" s="17">
        <f t="shared" si="3"/>
        <v>0.17292040331518999</v>
      </c>
      <c r="G17" s="17">
        <f t="shared" si="4"/>
        <v>2.1830074984131902</v>
      </c>
      <c r="H17" s="17">
        <f t="shared" si="5"/>
        <v>0.32307412852152917</v>
      </c>
      <c r="I17" s="17">
        <f t="shared" si="6"/>
        <v>0.27976497230953873</v>
      </c>
      <c r="J17" s="17">
        <f t="shared" si="7"/>
        <v>13.774090160123034</v>
      </c>
      <c r="K17" s="17">
        <f t="shared" si="8"/>
        <v>0.80051913224193871</v>
      </c>
      <c r="L17" s="17">
        <f t="shared" si="9"/>
        <v>0</v>
      </c>
      <c r="M17" s="17">
        <f t="shared" si="10"/>
        <v>30.196286110177269</v>
      </c>
      <c r="N17" s="17">
        <f t="shared" si="11"/>
        <v>26.64378186192112</v>
      </c>
      <c r="O17" s="23">
        <f t="shared" si="12"/>
        <v>0.28591883908352522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1.5160928144915313E-2</v>
      </c>
      <c r="D21" s="17">
        <f t="shared" si="1"/>
        <v>0</v>
      </c>
      <c r="E21" s="17">
        <f t="shared" si="2"/>
        <v>1.5158403006983116E-2</v>
      </c>
      <c r="F21" s="17">
        <f t="shared" si="3"/>
        <v>4.3905808876319584E-2</v>
      </c>
      <c r="G21" s="17">
        <f t="shared" si="4"/>
        <v>0</v>
      </c>
      <c r="H21" s="17">
        <f t="shared" si="5"/>
        <v>4.062604016527499E-2</v>
      </c>
      <c r="I21" s="17">
        <f t="shared" si="6"/>
        <v>0.12384538434223356</v>
      </c>
      <c r="J21" s="17">
        <f t="shared" si="7"/>
        <v>0</v>
      </c>
      <c r="K21" s="17">
        <f t="shared" si="8"/>
        <v>0.11906611615452992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3.3268723873875944E-2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0.15582549575052737</v>
      </c>
      <c r="D25" s="17">
        <f t="shared" ref="D25:O25" si="13">SUM(D15:D24)</f>
        <v>0.73052496739856287</v>
      </c>
      <c r="E25" s="17">
        <f t="shared" si="13"/>
        <v>0.15592121518284716</v>
      </c>
      <c r="F25" s="17">
        <f t="shared" si="13"/>
        <v>0.21682621219150958</v>
      </c>
      <c r="G25" s="17">
        <f t="shared" si="13"/>
        <v>2.1830074984131902</v>
      </c>
      <c r="H25" s="17">
        <f t="shared" si="13"/>
        <v>0.36370016868680416</v>
      </c>
      <c r="I25" s="17">
        <f t="shared" si="13"/>
        <v>0.40361035665177231</v>
      </c>
      <c r="J25" s="17">
        <f t="shared" si="13"/>
        <v>13.774090160123034</v>
      </c>
      <c r="K25" s="17">
        <f t="shared" si="13"/>
        <v>0.9195852483964686</v>
      </c>
      <c r="L25" s="17">
        <f t="shared" si="13"/>
        <v>0</v>
      </c>
      <c r="M25" s="17">
        <f t="shared" si="13"/>
        <v>30.196286110177269</v>
      </c>
      <c r="N25" s="17">
        <f t="shared" si="13"/>
        <v>26.64378186192112</v>
      </c>
      <c r="O25" s="17">
        <f t="shared" si="13"/>
        <v>0.31918756295740114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5.9983989434525382E-2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5.9973998763400378E-2</v>
      </c>
      <c r="F29" s="17">
        <f>(SUMIFS(TARIMSALAG2,KAYNAK,A29,SEBEP,B29,SÜRE,"Uzun",BİLDİRİM,"Bildirimli",İL,$B$10,İLÇE,$B$11)/VLOOKUP($B$11,ABONE2,6,FALSE))</f>
        <v>0.60110017745420818</v>
      </c>
      <c r="G29" s="17">
        <f>(SUMIFS(TARIMSALOG2,KAYNAK,A29,SEBEP,B29,SÜRE,"Uzun",BİLDİRİM,"Bildirimli",İL,$B$10,İLÇE,$B$11)/VLOOKUP($B$11,ABONE2,7,FALSE))</f>
        <v>2.9093127859234182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0.77352391102033791</v>
      </c>
      <c r="I29" s="17">
        <f>(SUMIFS(TICARETHANEAG2,KAYNAK,A29,SEBEP,B29,SÜRE,"Uzun",BİLDİRİM,"Bildirimli",İL,$B$10,İLÇE,$B$11)/VLOOKUP($B$11,ABONE2,9,FALSE))</f>
        <v>0.29680978661080559</v>
      </c>
      <c r="J29" s="17">
        <f>(SUMIFS(TICARETHANEOG2,KAYNAK,A29,SEBEP,B29,SÜRE,"Uzun",BİLDİRİM,"Bildirimli",İL,$B$10,İLÇE,$B$11)/VLOOKUP($B$11,ABONE2,10,FALSE))</f>
        <v>2.1024462705366394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0.36649038917841326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0.18546596797165232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5.9983989434525382E-2</v>
      </c>
      <c r="D33" s="17">
        <f t="shared" ref="D33:O33" si="14">SUM(D28:D32)</f>
        <v>0</v>
      </c>
      <c r="E33" s="17">
        <f t="shared" si="14"/>
        <v>5.9973998763400378E-2</v>
      </c>
      <c r="F33" s="17">
        <f t="shared" si="14"/>
        <v>0.60110017745420818</v>
      </c>
      <c r="G33" s="17">
        <f t="shared" si="14"/>
        <v>2.9093127859234182</v>
      </c>
      <c r="H33" s="17">
        <f t="shared" si="14"/>
        <v>0.77352391102033791</v>
      </c>
      <c r="I33" s="17">
        <f t="shared" si="14"/>
        <v>0.29680978661080559</v>
      </c>
      <c r="J33" s="17">
        <f t="shared" si="14"/>
        <v>2.1024462705366394</v>
      </c>
      <c r="K33" s="17">
        <f t="shared" si="14"/>
        <v>0.36649038917841326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0.18546596797165232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0.5956361800815505</v>
      </c>
      <c r="D17" s="17">
        <f t="shared" si="1"/>
        <v>4.5004698167839985</v>
      </c>
      <c r="E17" s="17">
        <f t="shared" si="2"/>
        <v>0.59879202623190264</v>
      </c>
      <c r="F17" s="17">
        <f t="shared" si="3"/>
        <v>1.8191695224484861</v>
      </c>
      <c r="G17" s="17">
        <f t="shared" si="4"/>
        <v>10.897018609096021</v>
      </c>
      <c r="H17" s="17">
        <f t="shared" si="5"/>
        <v>4.2244115881414226</v>
      </c>
      <c r="I17" s="17">
        <f t="shared" si="6"/>
        <v>1.4283902012438066</v>
      </c>
      <c r="J17" s="17">
        <f t="shared" si="7"/>
        <v>25.859555370782171</v>
      </c>
      <c r="K17" s="17">
        <f t="shared" si="8"/>
        <v>2.7190341996578842</v>
      </c>
      <c r="L17" s="17">
        <f t="shared" si="9"/>
        <v>68.032141682276958</v>
      </c>
      <c r="M17" s="17">
        <f t="shared" si="10"/>
        <v>303.36316239967971</v>
      </c>
      <c r="N17" s="17">
        <f t="shared" si="11"/>
        <v>270.54807982952394</v>
      </c>
      <c r="O17" s="23">
        <f t="shared" si="12"/>
        <v>2.3920587843344867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1.1006598133390661E-2</v>
      </c>
      <c r="D20" s="17">
        <f t="shared" si="1"/>
        <v>0.11721880222125232</v>
      </c>
      <c r="E20" s="17">
        <f t="shared" si="2"/>
        <v>1.1092437737987532E-2</v>
      </c>
      <c r="F20" s="17">
        <f t="shared" si="3"/>
        <v>3.7525023824119007E-2</v>
      </c>
      <c r="G20" s="17">
        <f t="shared" si="4"/>
        <v>0.2487881631421231</v>
      </c>
      <c r="H20" s="17">
        <f t="shared" si="5"/>
        <v>9.3500727404102993E-2</v>
      </c>
      <c r="I20" s="17">
        <f t="shared" si="6"/>
        <v>3.9466712179939072E-2</v>
      </c>
      <c r="J20" s="17">
        <f t="shared" si="7"/>
        <v>0.55061230831361807</v>
      </c>
      <c r="K20" s="17">
        <f t="shared" si="8"/>
        <v>6.6469394671245907E-2</v>
      </c>
      <c r="L20" s="17">
        <f t="shared" si="9"/>
        <v>1.2153899743900853</v>
      </c>
      <c r="M20" s="17">
        <f t="shared" si="10"/>
        <v>2.6835897320266926</v>
      </c>
      <c r="N20" s="17">
        <f t="shared" si="11"/>
        <v>2.4788606821570465</v>
      </c>
      <c r="O20" s="23">
        <f t="shared" si="12"/>
        <v>3.5128707879746451E-2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0.14625179686768869</v>
      </c>
      <c r="D21" s="17">
        <f t="shared" si="1"/>
        <v>0</v>
      </c>
      <c r="E21" s="17">
        <f t="shared" si="2"/>
        <v>0.14613359767840983</v>
      </c>
      <c r="F21" s="17">
        <f t="shared" si="3"/>
        <v>0.24108555662540115</v>
      </c>
      <c r="G21" s="17">
        <f t="shared" si="4"/>
        <v>3.8247164819988793E-3</v>
      </c>
      <c r="H21" s="17">
        <f t="shared" si="5"/>
        <v>0.17822157333954244</v>
      </c>
      <c r="I21" s="17">
        <f t="shared" si="6"/>
        <v>0.32265495852691539</v>
      </c>
      <c r="J21" s="17">
        <f t="shared" si="7"/>
        <v>0</v>
      </c>
      <c r="K21" s="17">
        <f t="shared" si="8"/>
        <v>0.30560981627146006</v>
      </c>
      <c r="L21" s="17">
        <f t="shared" si="9"/>
        <v>0.46523379580142737</v>
      </c>
      <c r="M21" s="17">
        <f t="shared" si="10"/>
        <v>0</v>
      </c>
      <c r="N21" s="17">
        <f t="shared" si="11"/>
        <v>6.4873238458366372E-2</v>
      </c>
      <c r="O21" s="23">
        <f t="shared" si="12"/>
        <v>0.17344970427168374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1.1269774478593439E-4</v>
      </c>
      <c r="D22" s="17">
        <f t="shared" si="1"/>
        <v>0</v>
      </c>
      <c r="E22" s="17">
        <f t="shared" si="2"/>
        <v>1.1260666363443714E-4</v>
      </c>
      <c r="F22" s="17">
        <f t="shared" si="3"/>
        <v>5.4156310461918602E-6</v>
      </c>
      <c r="G22" s="17">
        <f t="shared" si="4"/>
        <v>0</v>
      </c>
      <c r="H22" s="17">
        <f t="shared" si="5"/>
        <v>3.9807202561752135E-6</v>
      </c>
      <c r="I22" s="17">
        <f t="shared" si="6"/>
        <v>8.1127133825338712E-4</v>
      </c>
      <c r="J22" s="17">
        <f t="shared" si="7"/>
        <v>0</v>
      </c>
      <c r="K22" s="17">
        <f t="shared" si="8"/>
        <v>7.6841368179140211E-4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2.1807405639697513E-4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0.75300727282741586</v>
      </c>
      <c r="D25" s="17">
        <f t="shared" ref="D25:O25" si="13">SUM(D15:D24)</f>
        <v>4.6176886190052508</v>
      </c>
      <c r="E25" s="17">
        <f t="shared" si="13"/>
        <v>0.75613066831193443</v>
      </c>
      <c r="F25" s="17">
        <f t="shared" si="13"/>
        <v>2.0977855185290526</v>
      </c>
      <c r="G25" s="17">
        <f t="shared" si="13"/>
        <v>11.149631488720143</v>
      </c>
      <c r="H25" s="17">
        <f t="shared" si="13"/>
        <v>4.4961378696053247</v>
      </c>
      <c r="I25" s="17">
        <f t="shared" si="13"/>
        <v>1.7913231432889143</v>
      </c>
      <c r="J25" s="17">
        <f t="shared" si="13"/>
        <v>26.410167679095789</v>
      </c>
      <c r="K25" s="17">
        <f t="shared" si="13"/>
        <v>3.0918818242823818</v>
      </c>
      <c r="L25" s="17">
        <f t="shared" si="13"/>
        <v>69.712765452468474</v>
      </c>
      <c r="M25" s="17">
        <f t="shared" si="13"/>
        <v>306.0467521317064</v>
      </c>
      <c r="N25" s="17">
        <f t="shared" si="13"/>
        <v>273.09181375013935</v>
      </c>
      <c r="O25" s="17">
        <f t="shared" si="13"/>
        <v>2.600855270542314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4.4203601823788095E-2</v>
      </c>
      <c r="D29" s="17">
        <f>(SUMIFS(MESKENOG2,KAYNAK,A29,SEBEP,B29,SÜRE,"Uzun",BİLDİRİM,"Bildirimli",İL,$B$10,İLÇE,$B$11)/VLOOKUP($B$11,ABONE2,4,FALSE))</f>
        <v>0.50604531961607691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4.4576857522434885E-2</v>
      </c>
      <c r="F29" s="17">
        <f>(SUMIFS(TARIMSALAG2,KAYNAK,A29,SEBEP,B29,SÜRE,"Uzun",BİLDİRİM,"Bildirimli",İL,$B$10,İLÇE,$B$11)/VLOOKUP($B$11,ABONE2,6,FALSE))</f>
        <v>0.73659109849633486</v>
      </c>
      <c r="G29" s="17">
        <f>(SUMIFS(TARIMSALOG2,KAYNAK,A29,SEBEP,B29,SÜRE,"Uzun",BİLDİRİM,"Bildirimli",İL,$B$10,İLÇE,$B$11)/VLOOKUP($B$11,ABONE2,7,FALSE))</f>
        <v>4.0337260784157429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1.6101909649707078</v>
      </c>
      <c r="I29" s="17">
        <f>(SUMIFS(TICARETHANEAG2,KAYNAK,A29,SEBEP,B29,SÜRE,"Uzun",BİLDİRİM,"Bildirimli",İL,$B$10,İLÇE,$B$11)/VLOOKUP($B$11,ABONE2,9,FALSE))</f>
        <v>0.16947661715918502</v>
      </c>
      <c r="J29" s="17">
        <f>(SUMIFS(TICARETHANEOG2,KAYNAK,A29,SEBEP,B29,SÜRE,"Uzun",BİLDİRİM,"Bildirimli",İL,$B$10,İLÇE,$B$11)/VLOOKUP($B$11,ABONE2,10,FALSE))</f>
        <v>2.3651006878973462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0.28546654273199135</v>
      </c>
      <c r="L29" s="17">
        <f>(SUMIFS(SANAYIAG2,KAYNAK,A29,SEBEP,B29,SÜRE,"Uzun",BİLDİRİM,"Bildirimli",İL,$B$10,İLÇE,$B$11)/VLOOKUP($B$11,ABONE2,12,FALSE))</f>
        <v>2.7971482671015804</v>
      </c>
      <c r="M29" s="17">
        <f>(SUMIFS(SANAYIOG2,KAYNAK,A29,SEBEP,B29,SÜRE,"Uzun",BİLDİRİM,"Bildirimli",İL,$B$10,İLÇE,$B$11)/VLOOKUP($B$11,ABONE2,13,FALSE))</f>
        <v>19.677563250656871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17.323720523866296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0.22098537119387288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1.2539572074859603E-3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1.2529437722428411E-3</v>
      </c>
      <c r="F31" s="17">
        <f>(SUMIFS(TARIMSALAG2,KAYNAK,A31,SEBEP,B31,SÜRE,"Uzun",BİLDİRİM,"Bildirimli",İL,$B$10,İLÇE,$B$11)/VLOOKUP($B$11,ABONE2,6,FALSE))</f>
        <v>1.2722651271880492E-4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9.3516923878779676E-5</v>
      </c>
      <c r="I31" s="17">
        <f>(SUMIFS(TICARETHANEAG2,KAYNAK,A31,SEBEP,B31,SÜRE,"Uzun",BİLDİRİM,"Bildirimli",İL,$B$10,İLÇE,$B$11)/VLOOKUP($B$11,ABONE2,9,FALSE))</f>
        <v>1.3106953777886586E-3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1.2414542625429068E-3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1.206606099337661E-3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4.5457559031274054E-2</v>
      </c>
      <c r="D33" s="17">
        <f t="shared" ref="D33:O33" si="14">SUM(D28:D32)</f>
        <v>0.50604531961607691</v>
      </c>
      <c r="E33" s="17">
        <f t="shared" si="14"/>
        <v>4.5829801294677723E-2</v>
      </c>
      <c r="F33" s="17">
        <f t="shared" si="14"/>
        <v>0.73671832500905365</v>
      </c>
      <c r="G33" s="17">
        <f t="shared" si="14"/>
        <v>4.0337260784157429</v>
      </c>
      <c r="H33" s="17">
        <f t="shared" si="14"/>
        <v>1.6102844818945865</v>
      </c>
      <c r="I33" s="17">
        <f t="shared" si="14"/>
        <v>0.17078731253697368</v>
      </c>
      <c r="J33" s="17">
        <f t="shared" si="14"/>
        <v>2.3651006878973462</v>
      </c>
      <c r="K33" s="17">
        <f t="shared" si="14"/>
        <v>0.28670799699453425</v>
      </c>
      <c r="L33" s="17">
        <f t="shared" si="14"/>
        <v>2.7971482671015804</v>
      </c>
      <c r="M33" s="17">
        <f t="shared" si="14"/>
        <v>19.677563250656871</v>
      </c>
      <c r="N33" s="17">
        <f t="shared" si="14"/>
        <v>17.323720523866296</v>
      </c>
      <c r="O33" s="17">
        <f t="shared" si="14"/>
        <v>0.22219197729321052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0.38046015106904113</v>
      </c>
      <c r="D17" s="17">
        <f t="shared" si="1"/>
        <v>0.79444748648249042</v>
      </c>
      <c r="E17" s="17">
        <f t="shared" si="2"/>
        <v>0.38310538406854877</v>
      </c>
      <c r="F17" s="17">
        <f t="shared" si="3"/>
        <v>0.23911870573365121</v>
      </c>
      <c r="G17" s="17">
        <f t="shared" si="4"/>
        <v>0.85778043764965428</v>
      </c>
      <c r="H17" s="17">
        <f t="shared" si="5"/>
        <v>0.37607435631047631</v>
      </c>
      <c r="I17" s="17">
        <f t="shared" si="6"/>
        <v>0.74181182501294407</v>
      </c>
      <c r="J17" s="17">
        <f t="shared" si="7"/>
        <v>10.264569210675386</v>
      </c>
      <c r="K17" s="17">
        <f t="shared" si="8"/>
        <v>1.9786778436056935</v>
      </c>
      <c r="L17" s="17">
        <f t="shared" si="9"/>
        <v>6.2219239587825506</v>
      </c>
      <c r="M17" s="17">
        <f t="shared" si="10"/>
        <v>162.69188183211196</v>
      </c>
      <c r="N17" s="17">
        <f t="shared" si="11"/>
        <v>145.55469596979495</v>
      </c>
      <c r="O17" s="23">
        <f t="shared" si="12"/>
        <v>1.1033969736932892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0.11515391136398065</v>
      </c>
      <c r="D21" s="17">
        <f t="shared" si="1"/>
        <v>0</v>
      </c>
      <c r="E21" s="17">
        <f t="shared" si="2"/>
        <v>0.11441811850196432</v>
      </c>
      <c r="F21" s="17">
        <f t="shared" si="3"/>
        <v>8.7703752298033649E-2</v>
      </c>
      <c r="G21" s="17">
        <f t="shared" si="4"/>
        <v>0</v>
      </c>
      <c r="H21" s="17">
        <f t="shared" si="5"/>
        <v>6.8288417819843003E-2</v>
      </c>
      <c r="I21" s="17">
        <f t="shared" si="6"/>
        <v>0.25558256333106077</v>
      </c>
      <c r="J21" s="17">
        <f t="shared" si="7"/>
        <v>0</v>
      </c>
      <c r="K21" s="17">
        <f t="shared" si="8"/>
        <v>0.22238615028319988</v>
      </c>
      <c r="L21" s="17">
        <f t="shared" si="9"/>
        <v>6.6623182922705317E-6</v>
      </c>
      <c r="M21" s="17">
        <f t="shared" si="10"/>
        <v>0</v>
      </c>
      <c r="N21" s="17">
        <f t="shared" si="11"/>
        <v>7.2968247962962971E-7</v>
      </c>
      <c r="O21" s="23">
        <f t="shared" si="12"/>
        <v>0.12749612161393387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0.49561406243302175</v>
      </c>
      <c r="D25" s="17">
        <f t="shared" ref="D25:O25" si="13">SUM(D15:D24)</f>
        <v>0.79444748648249042</v>
      </c>
      <c r="E25" s="17">
        <f t="shared" si="13"/>
        <v>0.49752350257051309</v>
      </c>
      <c r="F25" s="17">
        <f t="shared" si="13"/>
        <v>0.32682245803168486</v>
      </c>
      <c r="G25" s="17">
        <f t="shared" si="13"/>
        <v>0.85778043764965428</v>
      </c>
      <c r="H25" s="17">
        <f t="shared" si="13"/>
        <v>0.44436277413031933</v>
      </c>
      <c r="I25" s="17">
        <f t="shared" si="13"/>
        <v>0.99739438834400485</v>
      </c>
      <c r="J25" s="17">
        <f t="shared" si="13"/>
        <v>10.264569210675386</v>
      </c>
      <c r="K25" s="17">
        <f t="shared" si="13"/>
        <v>2.2010639938888934</v>
      </c>
      <c r="L25" s="17">
        <f t="shared" si="13"/>
        <v>6.2219306211008432</v>
      </c>
      <c r="M25" s="17">
        <f t="shared" si="13"/>
        <v>162.69188183211196</v>
      </c>
      <c r="N25" s="17">
        <f t="shared" si="13"/>
        <v>145.55469669947743</v>
      </c>
      <c r="O25" s="17">
        <f t="shared" si="13"/>
        <v>1.230893095307223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7.5862551468557984E-2</v>
      </c>
      <c r="D28" s="17">
        <f>(SUMIFS(MESKENOG2,KAYNAK,A28,SEBEP,B28,SÜRE,"Uzun",BİLDİRİM,"Bildirimli",İL,$B$10,İLÇE,$B$11)/VLOOKUP($B$11,ABONE2,4,FALSE))</f>
        <v>0.11238453286954084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7.609591404307442E-2</v>
      </c>
      <c r="F28" s="17">
        <f>(SUMIFS(TARIMSALAG2,KAYNAK,A28,SEBEP,B28,SÜRE,"Uzun",BİLDİRİM,"Bildirimli",İL,$B$10,İLÇE,$B$11)/VLOOKUP($B$11,ABONE2,6,FALSE))</f>
        <v>3.0404493483820468E-2</v>
      </c>
      <c r="G28" s="17">
        <f>(SUMIFS(TARIMSALOG2,KAYNAK,A28,SEBEP,B28,SÜRE,"Uzun",BİLDİRİM,"Bildirimli",İL,$B$10,İLÇE,$B$11)/VLOOKUP($B$11,ABONE2,7,FALSE))</f>
        <v>0.46128979221666699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0.12579131534071017</v>
      </c>
      <c r="I28" s="17">
        <f>(SUMIFS(TICARETHANEAG2,KAYNAK,A28,SEBEP,B28,SÜRE,"Uzun",BİLDİRİM,"Bildirimli",İL,$B$10,İLÇE,$B$11)/VLOOKUP($B$11,ABONE2,9,FALSE))</f>
        <v>0.20936743198373739</v>
      </c>
      <c r="J28" s="17">
        <f>(SUMIFS(TICARETHANEOG2,KAYNAK,A28,SEBEP,B28,SÜRE,"Uzun",BİLDİRİM,"Bildirimli",İL,$B$10,İLÇE,$B$11)/VLOOKUP($B$11,ABONE2,10,FALSE))</f>
        <v>7.1402951478435046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1.1095929257022528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71.908158940605688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64.032503437586982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0.44983230579069428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0.17534797096849208</v>
      </c>
      <c r="D29" s="17">
        <f>(SUMIFS(MESKENOG2,KAYNAK,A29,SEBEP,B29,SÜRE,"Uzun",BİLDİRİM,"Bildirimli",İL,$B$10,İLÇE,$B$11)/VLOOKUP($B$11,ABONE2,4,FALSE))</f>
        <v>0.59280496039476727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0.17801537383288804</v>
      </c>
      <c r="F29" s="17">
        <f>(SUMIFS(TARIMSALAG2,KAYNAK,A29,SEBEP,B29,SÜRE,"Uzun",BİLDİRİM,"Bildirimli",İL,$B$10,İLÇE,$B$11)/VLOOKUP($B$11,ABONE2,6,FALSE))</f>
        <v>0.18681641167215149</v>
      </c>
      <c r="G29" s="17">
        <f>(SUMIFS(TARIMSALOG2,KAYNAK,A29,SEBEP,B29,SÜRE,"Uzun",BİLDİRİM,"Bildirimli",İL,$B$10,İLÇE,$B$11)/VLOOKUP($B$11,ABONE2,7,FALSE))</f>
        <v>0.53799205918217452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0.26455758554841613</v>
      </c>
      <c r="I29" s="17">
        <f>(SUMIFS(TICARETHANEAG2,KAYNAK,A29,SEBEP,B29,SÜRE,"Uzun",BİLDİRİM,"Bildirimli",İL,$B$10,İLÇE,$B$11)/VLOOKUP($B$11,ABONE2,9,FALSE))</f>
        <v>0.57904018299452464</v>
      </c>
      <c r="J29" s="17">
        <f>(SUMIFS(TICARETHANEOG2,KAYNAK,A29,SEBEP,B29,SÜRE,"Uzun",BİLDİRİM,"Bildirimli",İL,$B$10,İLÇE,$B$11)/VLOOKUP($B$11,ABONE2,10,FALSE))</f>
        <v>6.9652555714873969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1.4085155630282091</v>
      </c>
      <c r="L29" s="17">
        <f>(SUMIFS(SANAYIAG2,KAYNAK,A29,SEBEP,B29,SÜRE,"Uzun",BİLDİRİM,"Bildirimli",İL,$B$10,İLÇE,$B$11)/VLOOKUP($B$11,ABONE2,12,FALSE))</f>
        <v>18.308178074831453</v>
      </c>
      <c r="M29" s="17">
        <f>(SUMIFS(SANAYIOG2,KAYNAK,A29,SEBEP,B29,SÜRE,"Uzun",BİLDİRİM,"Bildirimli",İL,$B$10,İLÇE,$B$11)/VLOOKUP($B$11,ABONE2,13,FALSE))</f>
        <v>148.12842718522458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133.91001894932438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0.81101245124713517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6.7347542031939225E-3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6.6917215001667408E-3</v>
      </c>
      <c r="F31" s="17">
        <f>(SUMIFS(TARIMSALAG2,KAYNAK,A31,SEBEP,B31,SÜRE,"Uzun",BİLDİRİM,"Bildirimli",İL,$B$10,İLÇE,$B$11)/VLOOKUP($B$11,ABONE2,6,FALSE))</f>
        <v>4.7321541694696055E-4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3.6845780556175553E-4</v>
      </c>
      <c r="I31" s="17">
        <f>(SUMIFS(TICARETHANEAG2,KAYNAK,A31,SEBEP,B31,SÜRE,"Uzun",BİLDİRİM,"Bildirimli",İL,$B$10,İLÇE,$B$11)/VLOOKUP($B$11,ABONE2,9,FALSE))</f>
        <v>6.678599537341446E-3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5.8111477599850228E-3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6.0343529600148651E-3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0.25794527664024397</v>
      </c>
      <c r="D33" s="17">
        <f t="shared" ref="D33:O33" si="14">SUM(D28:D32)</f>
        <v>0.70518949326430813</v>
      </c>
      <c r="E33" s="17">
        <f t="shared" si="14"/>
        <v>0.26080300937612921</v>
      </c>
      <c r="F33" s="17">
        <f t="shared" si="14"/>
        <v>0.2176941205729189</v>
      </c>
      <c r="G33" s="17">
        <f t="shared" si="14"/>
        <v>0.99928185139884151</v>
      </c>
      <c r="H33" s="17">
        <f t="shared" si="14"/>
        <v>0.3907173586946881</v>
      </c>
      <c r="I33" s="17">
        <f t="shared" si="14"/>
        <v>0.79508621451560346</v>
      </c>
      <c r="J33" s="17">
        <f t="shared" si="14"/>
        <v>14.105550719330902</v>
      </c>
      <c r="K33" s="17">
        <f t="shared" si="14"/>
        <v>2.5239196364904473</v>
      </c>
      <c r="L33" s="17">
        <f t="shared" si="14"/>
        <v>18.308178074831453</v>
      </c>
      <c r="M33" s="17">
        <f t="shared" si="14"/>
        <v>220.03658612583027</v>
      </c>
      <c r="N33" s="17">
        <f t="shared" si="14"/>
        <v>197.94252238691138</v>
      </c>
      <c r="O33" s="17">
        <f t="shared" si="14"/>
        <v>1.2668791099978443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0.34153168638871578</v>
      </c>
      <c r="D17" s="17">
        <f t="shared" si="1"/>
        <v>1.9690957479634785</v>
      </c>
      <c r="E17" s="17">
        <f t="shared" si="2"/>
        <v>0.34398637032120666</v>
      </c>
      <c r="F17" s="17">
        <f t="shared" si="3"/>
        <v>0.63041091557538897</v>
      </c>
      <c r="G17" s="17">
        <f t="shared" si="4"/>
        <v>9.2368542273485073</v>
      </c>
      <c r="H17" s="17">
        <f t="shared" si="5"/>
        <v>1.2327832059236448</v>
      </c>
      <c r="I17" s="17">
        <f t="shared" si="6"/>
        <v>0.84420159587734001</v>
      </c>
      <c r="J17" s="17">
        <f t="shared" si="7"/>
        <v>11.515614969266343</v>
      </c>
      <c r="K17" s="17">
        <f t="shared" si="8"/>
        <v>1.3769325834805155</v>
      </c>
      <c r="L17" s="17">
        <f t="shared" si="9"/>
        <v>7.7360343252786015</v>
      </c>
      <c r="M17" s="17">
        <f t="shared" si="10"/>
        <v>61.961360671989958</v>
      </c>
      <c r="N17" s="17">
        <f t="shared" si="11"/>
        <v>35.308234162589457</v>
      </c>
      <c r="O17" s="23">
        <f t="shared" si="12"/>
        <v>0.59188363951068246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8.3827730821724109E-2</v>
      </c>
      <c r="D18" s="17">
        <f t="shared" si="1"/>
        <v>2.1820853005924377E-2</v>
      </c>
      <c r="E18" s="17">
        <f t="shared" si="2"/>
        <v>8.3734212360440874E-2</v>
      </c>
      <c r="F18" s="17">
        <f t="shared" si="3"/>
        <v>6.5836382484025227E-3</v>
      </c>
      <c r="G18" s="17">
        <f t="shared" si="4"/>
        <v>0</v>
      </c>
      <c r="H18" s="17">
        <f t="shared" si="5"/>
        <v>6.1228438055820344E-3</v>
      </c>
      <c r="I18" s="17">
        <f t="shared" si="6"/>
        <v>0.35952862812499081</v>
      </c>
      <c r="J18" s="17">
        <f t="shared" si="7"/>
        <v>0.39770222394732319</v>
      </c>
      <c r="K18" s="17">
        <f t="shared" si="8"/>
        <v>0.36143430422348283</v>
      </c>
      <c r="L18" s="17">
        <f t="shared" si="9"/>
        <v>1.0378509456630585</v>
      </c>
      <c r="M18" s="17">
        <f t="shared" si="10"/>
        <v>1.9320326797971561</v>
      </c>
      <c r="N18" s="17">
        <f t="shared" si="11"/>
        <v>1.4925196240363283</v>
      </c>
      <c r="O18" s="23">
        <f t="shared" si="12"/>
        <v>0.12134401318293211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7.4538993456077174E-2</v>
      </c>
      <c r="D21" s="17">
        <f t="shared" si="1"/>
        <v>0</v>
      </c>
      <c r="E21" s="17">
        <f t="shared" si="2"/>
        <v>7.4426574121010475E-2</v>
      </c>
      <c r="F21" s="17">
        <f t="shared" si="3"/>
        <v>8.4861358939393852E-2</v>
      </c>
      <c r="G21" s="17">
        <f t="shared" si="4"/>
        <v>0</v>
      </c>
      <c r="H21" s="17">
        <f t="shared" si="5"/>
        <v>7.8921840221311851E-2</v>
      </c>
      <c r="I21" s="17">
        <f t="shared" si="6"/>
        <v>0.22853868646931769</v>
      </c>
      <c r="J21" s="17">
        <f t="shared" si="7"/>
        <v>0</v>
      </c>
      <c r="K21" s="17">
        <f t="shared" si="8"/>
        <v>0.21712973473177788</v>
      </c>
      <c r="L21" s="17">
        <f t="shared" si="9"/>
        <v>0.89701228708821334</v>
      </c>
      <c r="M21" s="17">
        <f t="shared" si="10"/>
        <v>0</v>
      </c>
      <c r="N21" s="17">
        <f t="shared" si="11"/>
        <v>0.44090434450098626</v>
      </c>
      <c r="O21" s="23">
        <f t="shared" si="12"/>
        <v>9.3895782047786591E-2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0.49989841066651708</v>
      </c>
      <c r="D25" s="17">
        <f t="shared" ref="D25:O25" si="13">SUM(D15:D24)</f>
        <v>1.9909166009694028</v>
      </c>
      <c r="E25" s="17">
        <f t="shared" si="13"/>
        <v>0.50214715680265798</v>
      </c>
      <c r="F25" s="17">
        <f t="shared" si="13"/>
        <v>0.72185591276318528</v>
      </c>
      <c r="G25" s="17">
        <f t="shared" si="13"/>
        <v>9.2368542273485073</v>
      </c>
      <c r="H25" s="17">
        <f t="shared" si="13"/>
        <v>1.3178278899505387</v>
      </c>
      <c r="I25" s="17">
        <f t="shared" si="13"/>
        <v>1.4322689104716486</v>
      </c>
      <c r="J25" s="17">
        <f t="shared" si="13"/>
        <v>11.913317193213667</v>
      </c>
      <c r="K25" s="17">
        <f t="shared" si="13"/>
        <v>1.9554966224357764</v>
      </c>
      <c r="L25" s="17">
        <f t="shared" si="13"/>
        <v>9.6708975580298731</v>
      </c>
      <c r="M25" s="17">
        <f t="shared" si="13"/>
        <v>63.893393351787111</v>
      </c>
      <c r="N25" s="17">
        <f t="shared" si="13"/>
        <v>37.241658131126769</v>
      </c>
      <c r="O25" s="17">
        <f t="shared" si="13"/>
        <v>0.80712343474140114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9.6110247853610969E-2</v>
      </c>
      <c r="D28" s="17">
        <f>(SUMIFS(MESKENOG2,KAYNAK,A28,SEBEP,B28,SÜRE,"Uzun",BİLDİRİM,"Bildirimli",İL,$B$10,İLÇE,$B$11)/VLOOKUP($B$11,ABONE2,4,FALSE))</f>
        <v>9.2408964447808467E-2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9.6104665596592448E-2</v>
      </c>
      <c r="F28" s="17">
        <f>(SUMIFS(TARIMSALAG2,KAYNAK,A28,SEBEP,B28,SÜRE,"Uzun",BİLDİRİM,"Bildirimli",İL,$B$10,İLÇE,$B$11)/VLOOKUP($B$11,ABONE2,6,FALSE))</f>
        <v>1.9725329239163463E-2</v>
      </c>
      <c r="G28" s="17">
        <f>(SUMIFS(TARIMSALOG2,KAYNAK,A28,SEBEP,B28,SÜRE,"Uzun",BİLDİRİM,"Bildirimli",İL,$B$10,İLÇE,$B$11)/VLOOKUP($B$11,ABONE2,7,FALSE))</f>
        <v>0.33508344576159688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4.1797512143066623E-2</v>
      </c>
      <c r="I28" s="17">
        <f>(SUMIFS(TICARETHANEAG2,KAYNAK,A28,SEBEP,B28,SÜRE,"Uzun",BİLDİRİM,"Bildirimli",İL,$B$10,İLÇE,$B$11)/VLOOKUP($B$11,ABONE2,9,FALSE))</f>
        <v>0.16214314146994382</v>
      </c>
      <c r="J28" s="17">
        <f>(SUMIFS(TICARETHANEOG2,KAYNAK,A28,SEBEP,B28,SÜRE,"Uzun",BİLDİRİM,"Bildirimli",İL,$B$10,İLÇE,$B$11)/VLOOKUP($B$11,ABONE2,10,FALSE))</f>
        <v>1.1260276841233734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0.21026152526563435</v>
      </c>
      <c r="L28" s="17">
        <f>(SUMIFS(SANAYIAG2,KAYNAK,A28,SEBEP,B28,SÜRE,"Uzun",BİLDİRİM,"Bildirimli",İL,$B$10,İLÇE,$B$11)/VLOOKUP($B$11,ABONE2,12,FALSE))</f>
        <v>2.1198446843449812</v>
      </c>
      <c r="M28" s="17">
        <f>(SUMIFS(SANAYIOG2,KAYNAK,A28,SEBEP,B28,SÜRE,"Uzun",BİLDİRİM,"Bildirimli",İL,$B$10,İLÇE,$B$11)/VLOOKUP($B$11,ABONE2,13,FALSE))</f>
        <v>9.2724711706804239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5.7567734062104599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0.12452114318523418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0.20156763440631606</v>
      </c>
      <c r="D29" s="17">
        <f>(SUMIFS(MESKENOG2,KAYNAK,A29,SEBEP,B29,SÜRE,"Uzun",BİLDİRİM,"Bildirimli",İL,$B$10,İLÇE,$B$11)/VLOOKUP($B$11,ABONE2,4,FALSE))</f>
        <v>6.696559748939783E-2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0.20136462829116455</v>
      </c>
      <c r="F29" s="17">
        <f>(SUMIFS(TARIMSALAG2,KAYNAK,A29,SEBEP,B29,SÜRE,"Uzun",BİLDİRİM,"Bildirimli",İL,$B$10,İLÇE,$B$11)/VLOOKUP($B$11,ABONE2,6,FALSE))</f>
        <v>8.7844699601444837E-2</v>
      </c>
      <c r="G29" s="17">
        <f>(SUMIFS(TARIMSALOG2,KAYNAK,A29,SEBEP,B29,SÜRE,"Uzun",BİLDİRİM,"Bildirimli",İL,$B$10,İLÇE,$B$11)/VLOOKUP($B$11,ABONE2,7,FALSE))</f>
        <v>1.0640997720551815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0.15617362278782257</v>
      </c>
      <c r="I29" s="17">
        <f>(SUMIFS(TICARETHANEAG2,KAYNAK,A29,SEBEP,B29,SÜRE,"Uzun",BİLDİRİM,"Bildirimli",İL,$B$10,İLÇE,$B$11)/VLOOKUP($B$11,ABONE2,9,FALSE))</f>
        <v>1.2495154687053014</v>
      </c>
      <c r="J29" s="17">
        <f>(SUMIFS(TICARETHANEOG2,KAYNAK,A29,SEBEP,B29,SÜRE,"Uzun",BİLDİRİM,"Bildirimli",İL,$B$10,İLÇE,$B$11)/VLOOKUP($B$11,ABONE2,10,FALSE))</f>
        <v>0.85991019626294563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1.2300658612070863</v>
      </c>
      <c r="L29" s="17">
        <f>(SUMIFS(SANAYIAG2,KAYNAK,A29,SEBEP,B29,SÜRE,"Uzun",BİLDİRİM,"Bildirimli",İL,$B$10,İLÇE,$B$11)/VLOOKUP($B$11,ABONE2,12,FALSE))</f>
        <v>2.3833287472534586E-2</v>
      </c>
      <c r="M29" s="17">
        <f>(SUMIFS(SANAYIOG2,KAYNAK,A29,SEBEP,B29,SÜRE,"Uzun",BİLDİRİM,"Bildirimli",İL,$B$10,İLÇE,$B$11)/VLOOKUP($B$11,ABONE2,13,FALSE))</f>
        <v>20.0103103426956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10.186448739280873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0.35932075793451895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8.2734742644199749E-3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8.2609962521424749E-3</v>
      </c>
      <c r="F31" s="17">
        <f>(SUMIFS(TARIMSALAG2,KAYNAK,A31,SEBEP,B31,SÜRE,"Uzun",BİLDİRİM,"Bildirimli",İL,$B$10,İLÇE,$B$11)/VLOOKUP($B$11,ABONE2,6,FALSE))</f>
        <v>2.6446467279459488E-3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2.4595456532086521E-3</v>
      </c>
      <c r="I31" s="17">
        <f>(SUMIFS(TICARETHANEAG2,KAYNAK,A31,SEBEP,B31,SÜRE,"Uzun",BİLDİRİM,"Bildirimli",İL,$B$10,İLÇE,$B$11)/VLOOKUP($B$11,ABONE2,9,FALSE))</f>
        <v>0.10575633003925118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0.10047683498308643</v>
      </c>
      <c r="L31" s="17">
        <f>(SUMIFS(SANAYIAG2,KAYNAK,A31,SEBEP,B31,SÜRE,"Uzun",BİLDİRİM,"Bildirimli",İL,$B$10,İLÇE,$B$11)/VLOOKUP($B$11,ABONE2,12,FALSE))</f>
        <v>0.16570896327611531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8.1450168389954988E-2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2.0192824475919184E-2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0.30595135652434702</v>
      </c>
      <c r="D33" s="17">
        <f t="shared" ref="D33:O33" si="14">SUM(D28:D32)</f>
        <v>0.15937456193720628</v>
      </c>
      <c r="E33" s="17">
        <f t="shared" si="14"/>
        <v>0.3057302901398995</v>
      </c>
      <c r="F33" s="17">
        <f t="shared" si="14"/>
        <v>0.11021467556855426</v>
      </c>
      <c r="G33" s="17">
        <f t="shared" si="14"/>
        <v>1.3991832178167782</v>
      </c>
      <c r="H33" s="17">
        <f t="shared" si="14"/>
        <v>0.20043068058409785</v>
      </c>
      <c r="I33" s="17">
        <f t="shared" si="14"/>
        <v>1.5174149402144965</v>
      </c>
      <c r="J33" s="17">
        <f t="shared" si="14"/>
        <v>1.985937880386319</v>
      </c>
      <c r="K33" s="17">
        <f t="shared" si="14"/>
        <v>1.5408042214558071</v>
      </c>
      <c r="L33" s="17">
        <f t="shared" si="14"/>
        <v>2.3093869350936309</v>
      </c>
      <c r="M33" s="17">
        <f t="shared" si="14"/>
        <v>29.282781513376023</v>
      </c>
      <c r="N33" s="17">
        <f t="shared" si="14"/>
        <v>16.02467231388129</v>
      </c>
      <c r="O33" s="17">
        <f t="shared" si="14"/>
        <v>0.50403472559567231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0.29548528785128869</v>
      </c>
      <c r="D17" s="17">
        <f t="shared" si="1"/>
        <v>0.18595289027656717</v>
      </c>
      <c r="E17" s="17">
        <f t="shared" si="2"/>
        <v>0.29537901530236577</v>
      </c>
      <c r="F17" s="17">
        <f t="shared" si="3"/>
        <v>0.6469977842948087</v>
      </c>
      <c r="G17" s="17">
        <f t="shared" si="4"/>
        <v>3.2022819445773245</v>
      </c>
      <c r="H17" s="17">
        <f t="shared" si="5"/>
        <v>1.1847114871525577</v>
      </c>
      <c r="I17" s="17">
        <f t="shared" si="6"/>
        <v>1.1053274833348306</v>
      </c>
      <c r="J17" s="17">
        <f t="shared" si="7"/>
        <v>5.8392164951775571</v>
      </c>
      <c r="K17" s="17">
        <f t="shared" si="8"/>
        <v>1.2979395781958811</v>
      </c>
      <c r="L17" s="17">
        <f t="shared" si="9"/>
        <v>22.180099660694054</v>
      </c>
      <c r="M17" s="17">
        <f t="shared" si="10"/>
        <v>12.041879522790326</v>
      </c>
      <c r="N17" s="17">
        <f t="shared" si="11"/>
        <v>15.106922820296102</v>
      </c>
      <c r="O17" s="23">
        <f t="shared" si="12"/>
        <v>0.53816085481443809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6.2196269035074643E-2</v>
      </c>
      <c r="D21" s="17">
        <f t="shared" si="1"/>
        <v>0</v>
      </c>
      <c r="E21" s="17">
        <f t="shared" si="2"/>
        <v>6.2135923820414836E-2</v>
      </c>
      <c r="F21" s="17">
        <f t="shared" si="3"/>
        <v>0.16963626771672397</v>
      </c>
      <c r="G21" s="17">
        <f t="shared" si="4"/>
        <v>0</v>
      </c>
      <c r="H21" s="17">
        <f t="shared" si="5"/>
        <v>0.13393935890684697</v>
      </c>
      <c r="I21" s="17">
        <f t="shared" si="6"/>
        <v>0.28987727216531267</v>
      </c>
      <c r="J21" s="17">
        <f t="shared" si="7"/>
        <v>0</v>
      </c>
      <c r="K21" s="17">
        <f t="shared" si="8"/>
        <v>0.278082769061271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0.10286826710874893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0.35768155688636333</v>
      </c>
      <c r="D25" s="17">
        <f t="shared" ref="D25:O25" si="13">SUM(D15:D24)</f>
        <v>0.18595289027656717</v>
      </c>
      <c r="E25" s="17">
        <f t="shared" si="13"/>
        <v>0.3575149391227806</v>
      </c>
      <c r="F25" s="17">
        <f t="shared" si="13"/>
        <v>0.81663405201153272</v>
      </c>
      <c r="G25" s="17">
        <f t="shared" si="13"/>
        <v>3.2022819445773245</v>
      </c>
      <c r="H25" s="17">
        <f t="shared" si="13"/>
        <v>1.3186508460594046</v>
      </c>
      <c r="I25" s="17">
        <f t="shared" si="13"/>
        <v>1.3952047555001432</v>
      </c>
      <c r="J25" s="17">
        <f t="shared" si="13"/>
        <v>5.8392164951775571</v>
      </c>
      <c r="K25" s="17">
        <f t="shared" si="13"/>
        <v>1.5760223472571522</v>
      </c>
      <c r="L25" s="17">
        <f t="shared" si="13"/>
        <v>22.180099660694054</v>
      </c>
      <c r="M25" s="17">
        <f t="shared" si="13"/>
        <v>12.041879522790326</v>
      </c>
      <c r="N25" s="17">
        <f t="shared" si="13"/>
        <v>15.106922820296102</v>
      </c>
      <c r="O25" s="17">
        <f t="shared" si="13"/>
        <v>0.64102912192318706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0.18307130851467171</v>
      </c>
      <c r="D29" s="17">
        <f>(SUMIFS(MESKENOG2,KAYNAK,A29,SEBEP,B29,SÜRE,"Uzun",BİLDİRİM,"Bildirimli",İL,$B$10,İLÇE,$B$11)/VLOOKUP($B$11,ABONE2,4,FALSE))</f>
        <v>5.8103587553793414E-3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0.18289932311699464</v>
      </c>
      <c r="F29" s="17">
        <f>(SUMIFS(TARIMSALAG2,KAYNAK,A29,SEBEP,B29,SÜRE,"Uzun",BİLDİRİM,"Bildirimli",İL,$B$10,İLÇE,$B$11)/VLOOKUP($B$11,ABONE2,6,FALSE))</f>
        <v>0.42950124225464092</v>
      </c>
      <c r="G29" s="17">
        <f>(SUMIFS(TARIMSALOG2,KAYNAK,A29,SEBEP,B29,SÜRE,"Uzun",BİLDİRİM,"Bildirimli",İL,$B$10,İLÇE,$B$11)/VLOOKUP($B$11,ABONE2,7,FALSE))</f>
        <v>1.3869060097857748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0.63096989716381169</v>
      </c>
      <c r="I29" s="17">
        <f>(SUMIFS(TICARETHANEAG2,KAYNAK,A29,SEBEP,B29,SÜRE,"Uzun",BİLDİRİM,"Bildirimli",İL,$B$10,İLÇE,$B$11)/VLOOKUP($B$11,ABONE2,9,FALSE))</f>
        <v>0.48236428011019644</v>
      </c>
      <c r="J29" s="17">
        <f>(SUMIFS(TICARETHANEOG2,KAYNAK,A29,SEBEP,B29,SÜRE,"Uzun",BİLDİRİM,"Bildirimli",İL,$B$10,İLÇE,$B$11)/VLOOKUP($B$11,ABONE2,10,FALSE))</f>
        <v>2.6207408935148191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0.56937037553815306</v>
      </c>
      <c r="L29" s="17">
        <f>(SUMIFS(SANAYIAG2,KAYNAK,A29,SEBEP,B29,SÜRE,"Uzun",BİLDİRİM,"Bildirimli",İL,$B$10,İLÇE,$B$11)/VLOOKUP($B$11,ABONE2,12,FALSE))</f>
        <v>0.4445842554080513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0.13440919349545738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0.28030074750800932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1.6746030417833435E-3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1.6729782774430677E-3</v>
      </c>
      <c r="F31" s="17">
        <f>(SUMIFS(TARIMSALAG2,KAYNAK,A31,SEBEP,B31,SÜRE,"Uzun",BİLDİRİM,"Bildirimli",İL,$B$10,İLÇE,$B$11)/VLOOKUP($B$11,ABONE2,6,FALSE))</f>
        <v>8.2871749456599475E-3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6.5432876725638319E-3</v>
      </c>
      <c r="I31" s="17">
        <f>(SUMIFS(TICARETHANEAG2,KAYNAK,A31,SEBEP,B31,SÜRE,"Uzun",BİLDİRİM,"Bildirimli",İL,$B$10,İLÇE,$B$11)/VLOOKUP($B$11,ABONE2,9,FALSE))</f>
        <v>2.5415498880548126E-2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2.4381395108982202E-2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5.7547258471788952E-3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0.18474591155645506</v>
      </c>
      <c r="D33" s="17">
        <f t="shared" ref="D33:O33" si="14">SUM(D28:D32)</f>
        <v>5.8103587553793414E-3</v>
      </c>
      <c r="E33" s="17">
        <f t="shared" si="14"/>
        <v>0.1845723013944377</v>
      </c>
      <c r="F33" s="17">
        <f t="shared" si="14"/>
        <v>0.43778841720030087</v>
      </c>
      <c r="G33" s="17">
        <f t="shared" si="14"/>
        <v>1.3869060097857748</v>
      </c>
      <c r="H33" s="17">
        <f t="shared" si="14"/>
        <v>0.63751318483637553</v>
      </c>
      <c r="I33" s="17">
        <f t="shared" si="14"/>
        <v>0.50777977899074456</v>
      </c>
      <c r="J33" s="17">
        <f t="shared" si="14"/>
        <v>2.6207408935148191</v>
      </c>
      <c r="K33" s="17">
        <f t="shared" si="14"/>
        <v>0.59375177064713525</v>
      </c>
      <c r="L33" s="17">
        <f t="shared" si="14"/>
        <v>0.4445842554080513</v>
      </c>
      <c r="M33" s="17">
        <f t="shared" si="14"/>
        <v>0</v>
      </c>
      <c r="N33" s="17">
        <f t="shared" si="14"/>
        <v>0.13440919349545738</v>
      </c>
      <c r="O33" s="17">
        <f t="shared" si="14"/>
        <v>0.28605547335518822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7.1814985370220073E-3</v>
      </c>
      <c r="D15" s="17">
        <f t="shared" ref="D15:D24" si="1">(SUMIFS(MESKENOG2,KAYNAK,A15,SEBEP,B15,SÜRE,"Uzun",BİLDİRİM,"Bildirimsiz",İL,$B$10)/VLOOKUP($B$10,ABONE2,4,FALSE))</f>
        <v>6.2439635171151107E-2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7.2240921476231018E-3</v>
      </c>
      <c r="F15" s="17">
        <f t="shared" ref="F15:F24" si="3">(SUMIFS(TARIMSALAG2,KAYNAK,A15,SEBEP,B15,SÜRE,"Uzun",BİLDİRİM,"Bildirimsiz",İL,$B$10)/VLOOKUP($B$10,ABONE2,6,FALSE))</f>
        <v>7.7082846742839968E-4</v>
      </c>
      <c r="G15" s="17">
        <f t="shared" ref="G15:G24" si="4">(SUMIFS(TARIMSALOG2,KAYNAK,A15,SEBEP,B15,SÜRE,"Uzun",BİLDİRİM,"Bildirimsiz",İL,$B$10)/VLOOKUP($B$10,ABONE2,7,FALSE))</f>
        <v>1.2039089594310306E-3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8.2429260564836383E-4</v>
      </c>
      <c r="I15" s="17">
        <f t="shared" ref="I15:I24" si="6">(SUMIFS(TICARETHANEAG2,KAYNAK,A15,SEBEP,B15,SÜRE,"Uzun",BİLDİRİM,"Bildirimsiz",İL,$B$10)/VLOOKUP($B$10,ABONE2,9,FALSE))</f>
        <v>9.8063826096857175E-3</v>
      </c>
      <c r="J15" s="17">
        <f t="shared" ref="J15:J24" si="7">(SUMIFS(TICARETHANEOG2,KAYNAK,A15,SEBEP,B15,SÜRE,"Uzun",BİLDİRİM,"Bildirimsiz",İL,$B$10)/VLOOKUP($B$10,ABONE2,10,FALSE))</f>
        <v>0.20409523250166739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1.4050475704262433E-2</v>
      </c>
      <c r="L15" s="17">
        <f t="shared" ref="L15:L24" si="9">(SUMIFS(SANAYIAG2,KAYNAK,A15,SEBEP,B15,SÜRE,"Uzun",BİLDİRİM,"Bildirimsiz",İL,$B$10)/VLOOKUP($B$10,ABONE2,12,FALSE))</f>
        <v>4.9644574635837831E-2</v>
      </c>
      <c r="M15" s="17">
        <f t="shared" ref="M15:M24" si="10">(SUMIFS(SANAYIOG2,KAYNAK,A15,SEBEP,B15,SÜRE,"Uzun",BİLDİRİM,"Bildirimsiz",İL,$B$10)/VLOOKUP($B$10,ABONE2,13,FALSE))</f>
        <v>1.259429797587544E-2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3.3105039197540598E-2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8.2426051106586976E-3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0.22509207980412596</v>
      </c>
      <c r="D17" s="17">
        <f t="shared" si="1"/>
        <v>9.4657248485530392</v>
      </c>
      <c r="E17" s="17">
        <f t="shared" si="2"/>
        <v>0.23221486638062278</v>
      </c>
      <c r="F17" s="17">
        <f t="shared" si="3"/>
        <v>0.95654442166265308</v>
      </c>
      <c r="G17" s="17">
        <f t="shared" si="4"/>
        <v>8.9415434858446616</v>
      </c>
      <c r="H17" s="17">
        <f t="shared" si="5"/>
        <v>1.9422990366526049</v>
      </c>
      <c r="I17" s="17">
        <f t="shared" si="6"/>
        <v>0.53189240635675117</v>
      </c>
      <c r="J17" s="17">
        <f t="shared" si="7"/>
        <v>23.081619642249418</v>
      </c>
      <c r="K17" s="17">
        <f t="shared" si="8"/>
        <v>1.0244741561568473</v>
      </c>
      <c r="L17" s="17">
        <f t="shared" si="9"/>
        <v>18.701729121699433</v>
      </c>
      <c r="M17" s="17">
        <f t="shared" si="10"/>
        <v>163.46200431097995</v>
      </c>
      <c r="N17" s="17">
        <f t="shared" si="11"/>
        <v>83.323856603356816</v>
      </c>
      <c r="O17" s="23">
        <f t="shared" si="12"/>
        <v>0.50744246960478323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1.5942333347709642E-2</v>
      </c>
      <c r="D18" s="17">
        <f t="shared" si="1"/>
        <v>1.4943978119208816E-3</v>
      </c>
      <c r="E18" s="17">
        <f t="shared" si="2"/>
        <v>1.5931196711954521E-2</v>
      </c>
      <c r="F18" s="17">
        <f t="shared" si="3"/>
        <v>4.8802120626855849E-2</v>
      </c>
      <c r="G18" s="17">
        <f t="shared" si="4"/>
        <v>0.14619553039507374</v>
      </c>
      <c r="H18" s="17">
        <f t="shared" si="5"/>
        <v>6.0825416105909628E-2</v>
      </c>
      <c r="I18" s="17">
        <f t="shared" si="6"/>
        <v>3.7593648854730724E-2</v>
      </c>
      <c r="J18" s="17">
        <f t="shared" si="7"/>
        <v>0.31029902872484916</v>
      </c>
      <c r="K18" s="17">
        <f t="shared" si="8"/>
        <v>4.3550691784390146E-2</v>
      </c>
      <c r="L18" s="17">
        <f t="shared" si="9"/>
        <v>0.99533533475741498</v>
      </c>
      <c r="M18" s="17">
        <f t="shared" si="10"/>
        <v>0.89613803179264773</v>
      </c>
      <c r="N18" s="17">
        <f t="shared" si="11"/>
        <v>0.95105287708977115</v>
      </c>
      <c r="O18" s="23">
        <f t="shared" si="12"/>
        <v>2.2641102785701774E-2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1.3568642752412027E-2</v>
      </c>
      <c r="D20" s="17">
        <f t="shared" si="1"/>
        <v>3.5274300767976698E-2</v>
      </c>
      <c r="E20" s="17">
        <f t="shared" si="2"/>
        <v>1.3585373724566896E-2</v>
      </c>
      <c r="F20" s="17">
        <f t="shared" si="3"/>
        <v>5.7072040125023406E-2</v>
      </c>
      <c r="G20" s="17">
        <f t="shared" si="4"/>
        <v>0.1280496962869328</v>
      </c>
      <c r="H20" s="17">
        <f t="shared" si="5"/>
        <v>6.5834289382711908E-2</v>
      </c>
      <c r="I20" s="17">
        <f t="shared" si="6"/>
        <v>8.9234687326170861E-2</v>
      </c>
      <c r="J20" s="17">
        <f t="shared" si="7"/>
        <v>0.53231319177265812</v>
      </c>
      <c r="K20" s="17">
        <f t="shared" si="8"/>
        <v>9.8913402404890993E-2</v>
      </c>
      <c r="L20" s="17">
        <f t="shared" si="9"/>
        <v>1.2297088562503578</v>
      </c>
      <c r="M20" s="17">
        <f t="shared" si="10"/>
        <v>1.1679828714508735</v>
      </c>
      <c r="N20" s="17">
        <f t="shared" si="11"/>
        <v>1.2021538902665785</v>
      </c>
      <c r="O20" s="23">
        <f t="shared" si="12"/>
        <v>3.0253045887929503E-2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0.14545717781018389</v>
      </c>
      <c r="D21" s="17">
        <f t="shared" si="1"/>
        <v>2.0329039758009017E-2</v>
      </c>
      <c r="E21" s="17">
        <f t="shared" si="2"/>
        <v>0.14536072759466681</v>
      </c>
      <c r="F21" s="17">
        <f t="shared" si="3"/>
        <v>0.19143043043640071</v>
      </c>
      <c r="G21" s="17">
        <f t="shared" si="4"/>
        <v>4.6083831258511444E-3</v>
      </c>
      <c r="H21" s="17">
        <f t="shared" si="5"/>
        <v>0.16836709707367964</v>
      </c>
      <c r="I21" s="17">
        <f t="shared" si="6"/>
        <v>0.3112323023519864</v>
      </c>
      <c r="J21" s="17">
        <f t="shared" si="7"/>
        <v>1.2466839140144964E-2</v>
      </c>
      <c r="K21" s="17">
        <f t="shared" si="8"/>
        <v>0.30470599659630176</v>
      </c>
      <c r="L21" s="17">
        <f t="shared" si="9"/>
        <v>7.1596011867730072</v>
      </c>
      <c r="M21" s="17">
        <f t="shared" si="10"/>
        <v>0</v>
      </c>
      <c r="N21" s="17">
        <f t="shared" si="11"/>
        <v>3.9634988029905034</v>
      </c>
      <c r="O21" s="23">
        <f t="shared" si="12"/>
        <v>0.17700375763129983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5.2957225520979141E-4</v>
      </c>
      <c r="D22" s="17">
        <f t="shared" si="1"/>
        <v>0</v>
      </c>
      <c r="E22" s="17">
        <f t="shared" si="2"/>
        <v>5.2916405479266741E-4</v>
      </c>
      <c r="F22" s="17">
        <f t="shared" si="3"/>
        <v>4.6337686438619336E-4</v>
      </c>
      <c r="G22" s="17">
        <f t="shared" si="4"/>
        <v>0</v>
      </c>
      <c r="H22" s="17">
        <f t="shared" si="5"/>
        <v>4.0617261440735431E-4</v>
      </c>
      <c r="I22" s="17">
        <f t="shared" si="6"/>
        <v>3.038884928093859E-4</v>
      </c>
      <c r="J22" s="17">
        <f t="shared" si="7"/>
        <v>0</v>
      </c>
      <c r="K22" s="17">
        <f t="shared" si="8"/>
        <v>2.9725027834380698E-4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4.8780905529815534E-4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2.2900563653007341E-3</v>
      </c>
      <c r="D24" s="17">
        <f t="shared" si="1"/>
        <v>0</v>
      </c>
      <c r="E24" s="17">
        <f t="shared" si="2"/>
        <v>2.2882911633771872E-3</v>
      </c>
      <c r="F24" s="17">
        <f t="shared" si="3"/>
        <v>8.3769714619770941E-3</v>
      </c>
      <c r="G24" s="17">
        <f t="shared" si="4"/>
        <v>0</v>
      </c>
      <c r="H24" s="17">
        <f t="shared" si="5"/>
        <v>7.3428275363598703E-3</v>
      </c>
      <c r="I24" s="17">
        <f t="shared" si="6"/>
        <v>9.6061683178327237E-3</v>
      </c>
      <c r="J24" s="17">
        <f t="shared" si="7"/>
        <v>0</v>
      </c>
      <c r="K24" s="17">
        <f t="shared" si="8"/>
        <v>9.3963288306685259E-3</v>
      </c>
      <c r="L24" s="17">
        <f t="shared" si="9"/>
        <v>2.2035752512267521</v>
      </c>
      <c r="M24" s="17">
        <f t="shared" si="10"/>
        <v>0</v>
      </c>
      <c r="N24" s="17">
        <f t="shared" si="11"/>
        <v>1.2198818960296418</v>
      </c>
      <c r="O24" s="23">
        <f t="shared" si="12"/>
        <v>5.1589035748640299E-3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0.41006136087196404</v>
      </c>
      <c r="D25" s="17">
        <f t="shared" ref="D25:O25" si="13">SUM(D15:D24)</f>
        <v>9.5852622220620969</v>
      </c>
      <c r="E25" s="17">
        <f t="shared" si="13"/>
        <v>0.417133711777604</v>
      </c>
      <c r="F25" s="17">
        <f t="shared" si="13"/>
        <v>1.2634601896447246</v>
      </c>
      <c r="G25" s="17">
        <f t="shared" si="13"/>
        <v>9.2216010046119496</v>
      </c>
      <c r="H25" s="17">
        <f t="shared" si="13"/>
        <v>2.2458991319713215</v>
      </c>
      <c r="I25" s="17">
        <f t="shared" si="13"/>
        <v>0.98966948430996693</v>
      </c>
      <c r="J25" s="17">
        <f t="shared" si="13"/>
        <v>24.140793934388739</v>
      </c>
      <c r="K25" s="17">
        <f t="shared" si="13"/>
        <v>1.495388301755705</v>
      </c>
      <c r="L25" s="17">
        <f t="shared" si="13"/>
        <v>30.339594325342802</v>
      </c>
      <c r="M25" s="17">
        <f t="shared" si="13"/>
        <v>165.53871951219935</v>
      </c>
      <c r="N25" s="17">
        <f t="shared" si="13"/>
        <v>90.693549108930839</v>
      </c>
      <c r="O25" s="17">
        <f t="shared" si="13"/>
        <v>0.75122969365053516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1.3236197116037806E-2</v>
      </c>
      <c r="D28" s="17">
        <f>(SUMIFS(MESKENOG2,KAYNAK,A28,SEBEP,B28,SÜRE,"Uzun",BİLDİRİM,"Bildirimli",İL,$B$10)/VLOOKUP($B$10,ABONE2,4,FALSE))</f>
        <v>0.61161346443011444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1.3697433232001606E-2</v>
      </c>
      <c r="F28" s="17">
        <f>(SUMIFS(TARIMSALAG2,KAYNAK,A28,SEBEP,B28,SÜRE,"Uzun",BİLDİRİM,"Bildirimli",İL,$B$10)/VLOOKUP($B$10,ABONE2,6,FALSE))</f>
        <v>8.496979663966571E-3</v>
      </c>
      <c r="G28" s="17">
        <f>(SUMIFS(TARIMSALOG2,KAYNAK,A28,SEBEP,B28,SÜRE,"Uzun",BİLDİRİM,"Bildirimli",İL,$B$10)/VLOOKUP($B$10,ABONE2,7,FALSE))</f>
        <v>8.4523512289403635E-2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1.7882516818677058E-2</v>
      </c>
      <c r="I28" s="17">
        <f>(SUMIFS(TICARETHANEAG2,KAYNAK,A28,SEBEP,B28,SÜRE,"Uzun",BİLDİRİM,"Bildirimli",İL,$B$10)/VLOOKUP($B$10,ABONE2,9,FALSE))</f>
        <v>1.6926821254260937E-2</v>
      </c>
      <c r="J28" s="17">
        <f>(SUMIFS(TICARETHANEOG2,KAYNAK,A28,SEBEP,B28,SÜRE,"Uzun",BİLDİRİM,"Bildirimli",İL,$B$10)/VLOOKUP($B$10,ABONE2,10,FALSE))</f>
        <v>1.2575969035631671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4.4028321581750712E-2</v>
      </c>
      <c r="L28" s="17">
        <f>(SUMIFS(SANAYIAG2,KAYNAK,A28,SEBEP,B28,SÜRE,"Uzun",BİLDİRİM,"Bildirimli",İL,$B$10)/VLOOKUP($B$10,ABONE2,12,FALSE))</f>
        <v>0.22961321640452023</v>
      </c>
      <c r="M28" s="17">
        <f>(SUMIFS(SANAYIOG2,KAYNAK,A28,SEBEP,B28,SÜRE,"Uzun",BİLDİRİM,"Bildirimli",İL,$B$10)/VLOOKUP($B$10,ABONE2,13,FALSE))</f>
        <v>9.4905260928201081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4.3637576957082338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2.4469254765782166E-2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0.15169817337699248</v>
      </c>
      <c r="D29" s="17">
        <f>(SUMIFS(MESKENOG2,KAYNAK,A29,SEBEP,B29,SÜRE,"Uzun",BİLDİRİM,"Bildirimli",İL,$B$10)/VLOOKUP($B$10,ABONE2,4,FALSE))</f>
        <v>5.0491945854382729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0.1554732202352819</v>
      </c>
      <c r="F29" s="17">
        <f>(SUMIFS(TARIMSALAG2,KAYNAK,A29,SEBEP,B29,SÜRE,"Uzun",BİLDİRİM,"Bildirimli",İL,$B$10)/VLOOKUP($B$10,ABONE2,6,FALSE))</f>
        <v>1.1967897808395151</v>
      </c>
      <c r="G29" s="17">
        <f>(SUMIFS(TARIMSALOG2,KAYNAK,A29,SEBEP,B29,SÜRE,"Uzun",BİLDİRİM,"Bildirimli",İL,$B$10)/VLOOKUP($B$10,ABONE2,7,FALSE))</f>
        <v>5.2702999653630282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1.6996679191244286</v>
      </c>
      <c r="I29" s="17">
        <f>(SUMIFS(TICARETHANEAG2,KAYNAK,A29,SEBEP,B29,SÜRE,"Uzun",BİLDİRİM,"Bildirimli",İL,$B$10)/VLOOKUP($B$10,ABONE2,9,FALSE))</f>
        <v>0.47554985549499001</v>
      </c>
      <c r="J29" s="17">
        <f>(SUMIFS(TICARETHANEOG2,KAYNAK,A29,SEBEP,B29,SÜRE,"Uzun",BİLDİRİM,"Bildirimli",İL,$B$10)/VLOOKUP($B$10,ABONE2,10,FALSE))</f>
        <v>7.54609703259369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0.63000061510310434</v>
      </c>
      <c r="L29" s="17">
        <f>(SUMIFS(SANAYIAG2,KAYNAK,A29,SEBEP,B29,SÜRE,"Uzun",BİLDİRİM,"Bildirimli",İL,$B$10)/VLOOKUP($B$10,ABONE2,12,FALSE))</f>
        <v>3.7962407144606019</v>
      </c>
      <c r="M29" s="17">
        <f>(SUMIFS(SANAYIOG2,KAYNAK,A29,SEBEP,B29,SÜRE,"Uzun",BİLDİRİM,"Bildirimli",İL,$B$10)/VLOOKUP($B$10,ABONE2,13,FALSE))</f>
        <v>52.391140375411368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25.489386826142276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0.29928646891535382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3.2721255276832728E-2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3.2696033354948743E-2</v>
      </c>
      <c r="F31" s="17">
        <f>(SUMIFS(TARIMSALAG2,KAYNAK,A31,SEBEP,B31,SÜRE,"Uzun",BİLDİRİM,"Bildirimli",İL,$B$10)/VLOOKUP($B$10,ABONE2,6,FALSE))</f>
        <v>5.0974982505012131E-2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4.4682079544165601E-2</v>
      </c>
      <c r="I31" s="17">
        <f>(SUMIFS(TICARETHANEAG2,KAYNAK,A31,SEBEP,B31,SÜRE,"Uzun",BİLDİRİM,"Bildirimli",İL,$B$10)/VLOOKUP($B$10,ABONE2,9,FALSE))</f>
        <v>8.2381933474436661E-2</v>
      </c>
      <c r="J31" s="17">
        <f>(SUMIFS(TICARETHANEOG2,KAYNAK,A31,SEBEP,B31,SÜRE,"Uzun",BİLDİRİM,"Bildirimli",İL,$B$10)/VLOOKUP($B$10,ABONE2,10,FALSE))</f>
        <v>0.10211993892197962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8.2813095286693048E-2</v>
      </c>
      <c r="L31" s="17">
        <f>(SUMIFS(SANAYIAG2,KAYNAK,A31,SEBEP,B31,SÜRE,"Uzun",BİLDİRİM,"Bildirimli",İL,$B$10)/VLOOKUP($B$10,ABONE2,12,FALSE))</f>
        <v>1.3817105013416002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0.76490404636842357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4.2134229231504505E-2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0.19765562576986301</v>
      </c>
      <c r="D33" s="17">
        <f t="shared" ref="D33:O33" si="14">SUM(D28:D32)</f>
        <v>5.660808049868387</v>
      </c>
      <c r="E33" s="17">
        <f t="shared" si="14"/>
        <v>0.20186668682223224</v>
      </c>
      <c r="F33" s="17">
        <f t="shared" si="14"/>
        <v>1.2562617430084939</v>
      </c>
      <c r="G33" s="17">
        <f t="shared" si="14"/>
        <v>5.3548234776524319</v>
      </c>
      <c r="H33" s="17">
        <f t="shared" si="14"/>
        <v>1.7622325154872713</v>
      </c>
      <c r="I33" s="17">
        <f t="shared" si="14"/>
        <v>0.57485861022368756</v>
      </c>
      <c r="J33" s="17">
        <f t="shared" si="14"/>
        <v>8.905813875078838</v>
      </c>
      <c r="K33" s="17">
        <f t="shared" si="14"/>
        <v>0.75684203197154809</v>
      </c>
      <c r="L33" s="17">
        <f t="shared" si="14"/>
        <v>5.4075644322067227</v>
      </c>
      <c r="M33" s="17">
        <f t="shared" si="14"/>
        <v>61.881666468231472</v>
      </c>
      <c r="N33" s="17">
        <f t="shared" si="14"/>
        <v>30.618048568218935</v>
      </c>
      <c r="O33" s="17">
        <f t="shared" si="14"/>
        <v>0.36588995291264048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0.35010966128618676</v>
      </c>
      <c r="D17" s="17">
        <f t="shared" si="1"/>
        <v>1.3786974974338968</v>
      </c>
      <c r="E17" s="17">
        <f t="shared" si="2"/>
        <v>0.35302032743528888</v>
      </c>
      <c r="F17" s="17">
        <f t="shared" si="3"/>
        <v>0.32572842005738367</v>
      </c>
      <c r="G17" s="17">
        <f t="shared" si="4"/>
        <v>9.5495039867648579</v>
      </c>
      <c r="H17" s="17">
        <f t="shared" si="5"/>
        <v>2.5877495709404075</v>
      </c>
      <c r="I17" s="17">
        <f t="shared" si="6"/>
        <v>0.57312446257509586</v>
      </c>
      <c r="J17" s="17">
        <f t="shared" si="7"/>
        <v>22.446103082891735</v>
      </c>
      <c r="K17" s="17">
        <f t="shared" si="8"/>
        <v>1.3403313932475081</v>
      </c>
      <c r="L17" s="17">
        <f t="shared" si="9"/>
        <v>2.9734107874226039</v>
      </c>
      <c r="M17" s="17">
        <f t="shared" si="10"/>
        <v>58.68690137675376</v>
      </c>
      <c r="N17" s="17">
        <f t="shared" si="11"/>
        <v>16.901783434755394</v>
      </c>
      <c r="O17" s="23">
        <f t="shared" si="12"/>
        <v>0.53580584985950108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5.8368559330416223E-2</v>
      </c>
      <c r="D21" s="17">
        <f t="shared" si="1"/>
        <v>2.7603954507431257E-2</v>
      </c>
      <c r="E21" s="17">
        <f t="shared" si="2"/>
        <v>5.8281502600109031E-2</v>
      </c>
      <c r="F21" s="17">
        <f t="shared" si="3"/>
        <v>9.167746028219026E-2</v>
      </c>
      <c r="G21" s="17">
        <f t="shared" si="4"/>
        <v>0</v>
      </c>
      <c r="H21" s="17">
        <f t="shared" si="5"/>
        <v>6.9194654546319789E-2</v>
      </c>
      <c r="I21" s="17">
        <f t="shared" si="6"/>
        <v>0.17860052758235059</v>
      </c>
      <c r="J21" s="17">
        <f t="shared" si="7"/>
        <v>0</v>
      </c>
      <c r="K21" s="17">
        <f t="shared" si="8"/>
        <v>0.17233601441469018</v>
      </c>
      <c r="L21" s="17">
        <f t="shared" si="9"/>
        <v>2.3114544243569499</v>
      </c>
      <c r="M21" s="17">
        <f t="shared" si="10"/>
        <v>0</v>
      </c>
      <c r="N21" s="17">
        <f t="shared" si="11"/>
        <v>1.7335908182677122</v>
      </c>
      <c r="O21" s="23">
        <f t="shared" si="12"/>
        <v>7.3861514288892774E-2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5.584285977318167E-3</v>
      </c>
      <c r="D22" s="17">
        <f t="shared" si="1"/>
        <v>0</v>
      </c>
      <c r="E22" s="17">
        <f t="shared" si="2"/>
        <v>5.5684837370136731E-3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9.9245725010583792E-4</v>
      </c>
      <c r="J22" s="17">
        <f t="shared" si="7"/>
        <v>0</v>
      </c>
      <c r="K22" s="17">
        <f t="shared" si="8"/>
        <v>9.5764625824714159E-4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4.8701030725119615E-3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0.41406250659392119</v>
      </c>
      <c r="D25" s="17">
        <f t="shared" ref="D25:O25" si="13">SUM(D15:D24)</f>
        <v>1.4063014519413282</v>
      </c>
      <c r="E25" s="17">
        <f t="shared" si="13"/>
        <v>0.41687031377241157</v>
      </c>
      <c r="F25" s="17">
        <f t="shared" si="13"/>
        <v>0.41740588033957393</v>
      </c>
      <c r="G25" s="17">
        <f t="shared" si="13"/>
        <v>9.5495039867648579</v>
      </c>
      <c r="H25" s="17">
        <f t="shared" si="13"/>
        <v>2.6569442254867273</v>
      </c>
      <c r="I25" s="17">
        <f t="shared" si="13"/>
        <v>0.75271744740755231</v>
      </c>
      <c r="J25" s="17">
        <f t="shared" si="13"/>
        <v>22.446103082891735</v>
      </c>
      <c r="K25" s="17">
        <f t="shared" si="13"/>
        <v>1.5136250539204454</v>
      </c>
      <c r="L25" s="17">
        <f t="shared" si="13"/>
        <v>5.2848652117795538</v>
      </c>
      <c r="M25" s="17">
        <f t="shared" si="13"/>
        <v>58.68690137675376</v>
      </c>
      <c r="N25" s="17">
        <f t="shared" si="13"/>
        <v>18.635374253023105</v>
      </c>
      <c r="O25" s="17">
        <f t="shared" si="13"/>
        <v>0.61453746722090585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0.1499549978806268</v>
      </c>
      <c r="D29" s="17">
        <f>(SUMIFS(MESKENOG2,KAYNAK,A29,SEBEP,B29,SÜRE,"Uzun",BİLDİRİM,"Bildirimli",İL,$B$10,İLÇE,$B$11)/VLOOKUP($B$11,ABONE2,4,FALSE))</f>
        <v>0.34316467629725239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0.15050173667228156</v>
      </c>
      <c r="F29" s="17">
        <f>(SUMIFS(TARIMSALAG2,KAYNAK,A29,SEBEP,B29,SÜRE,"Uzun",BİLDİRİM,"Bildirimli",İL,$B$10,İLÇE,$B$11)/VLOOKUP($B$11,ABONE2,6,FALSE))</f>
        <v>6.9689456446889703E-2</v>
      </c>
      <c r="G29" s="17">
        <f>(SUMIFS(TARIMSALOG2,KAYNAK,A29,SEBEP,B29,SÜRE,"Uzun",BİLDİRİM,"Bildirimli",İL,$B$10,İLÇE,$B$11)/VLOOKUP($B$11,ABONE2,7,FALSE))</f>
        <v>9.4767775761734979E-2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7.5839615707435082E-2</v>
      </c>
      <c r="I29" s="17">
        <f>(SUMIFS(TICARETHANEAG2,KAYNAK,A29,SEBEP,B29,SÜRE,"Uzun",BİLDİRİM,"Bildirimli",İL,$B$10,İLÇE,$B$11)/VLOOKUP($B$11,ABONE2,9,FALSE))</f>
        <v>0.1996585674698646</v>
      </c>
      <c r="J29" s="17">
        <f>(SUMIFS(TICARETHANEOG2,KAYNAK,A29,SEBEP,B29,SÜRE,"Uzun",BİLDİRİM,"Bildirimli",İL,$B$10,İLÇE,$B$11)/VLOOKUP($B$11,ABONE2,10,FALSE))</f>
        <v>2.1136480170712222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0.26679281545948658</v>
      </c>
      <c r="L29" s="17">
        <f>(SUMIFS(SANAYIAG2,KAYNAK,A29,SEBEP,B29,SÜRE,"Uzun",BİLDİRİM,"Bildirimli",İL,$B$10,İLÇE,$B$11)/VLOOKUP($B$11,ABONE2,12,FALSE))</f>
        <v>0.8701402599286111</v>
      </c>
      <c r="M29" s="17">
        <f>(SUMIFS(SANAYIOG2,KAYNAK,A29,SEBEP,B29,SÜRE,"Uzun",BİLDİRİM,"Bildirimli",İL,$B$10,İLÇE,$B$11)/VLOOKUP($B$11,ABONE2,13,FALSE))</f>
        <v>35.648169242563043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9.5646475055872209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0.16983881411434615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1.6658548971271111E-2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1.6611409122947184E-2</v>
      </c>
      <c r="F31" s="17">
        <f>(SUMIFS(TARIMSALAG2,KAYNAK,A31,SEBEP,B31,SÜRE,"Uzun",BİLDİRİM,"Bildirimli",İL,$B$10,İLÇE,$B$11)/VLOOKUP($B$11,ABONE2,6,FALSE))</f>
        <v>1.8777843086995444E-3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1.4172800615660846E-3</v>
      </c>
      <c r="I31" s="17">
        <f>(SUMIFS(TICARETHANEAG2,KAYNAK,A31,SEBEP,B31,SÜRE,"Uzun",BİLDİRİM,"Bildirimli",İL,$B$10,İLÇE,$B$11)/VLOOKUP($B$11,ABONE2,9,FALSE))</f>
        <v>2.1594577128772427E-2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2.0837135285769595E-2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1.6795434918904555E-2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0.16661354685189791</v>
      </c>
      <c r="D33" s="17">
        <f t="shared" ref="D33:O33" si="14">SUM(D28:D32)</f>
        <v>0.34316467629725239</v>
      </c>
      <c r="E33" s="17">
        <f t="shared" si="14"/>
        <v>0.16711314579522873</v>
      </c>
      <c r="F33" s="17">
        <f t="shared" si="14"/>
        <v>7.1567240755589248E-2</v>
      </c>
      <c r="G33" s="17">
        <f t="shared" si="14"/>
        <v>9.4767775761734979E-2</v>
      </c>
      <c r="H33" s="17">
        <f t="shared" si="14"/>
        <v>7.725689576900116E-2</v>
      </c>
      <c r="I33" s="17">
        <f t="shared" si="14"/>
        <v>0.22125314459863704</v>
      </c>
      <c r="J33" s="17">
        <f t="shared" si="14"/>
        <v>2.1136480170712222</v>
      </c>
      <c r="K33" s="17">
        <f t="shared" si="14"/>
        <v>0.28762995074525616</v>
      </c>
      <c r="L33" s="17">
        <f t="shared" si="14"/>
        <v>0.8701402599286111</v>
      </c>
      <c r="M33" s="17">
        <f t="shared" si="14"/>
        <v>35.648169242563043</v>
      </c>
      <c r="N33" s="17">
        <f t="shared" si="14"/>
        <v>9.5646475055872209</v>
      </c>
      <c r="O33" s="17">
        <f t="shared" si="14"/>
        <v>0.18663424903325071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0.17131247471863992</v>
      </c>
      <c r="D17" s="17">
        <f t="shared" si="1"/>
        <v>0</v>
      </c>
      <c r="E17" s="17">
        <f t="shared" si="2"/>
        <v>0.17130320004619562</v>
      </c>
      <c r="F17" s="17">
        <f t="shared" si="3"/>
        <v>0.22406924200027031</v>
      </c>
      <c r="G17" s="17">
        <f t="shared" si="4"/>
        <v>0.27171097342385636</v>
      </c>
      <c r="H17" s="17">
        <f t="shared" si="5"/>
        <v>0.22434254528353467</v>
      </c>
      <c r="I17" s="17">
        <f t="shared" si="6"/>
        <v>0.7807626219671937</v>
      </c>
      <c r="J17" s="17">
        <f t="shared" si="7"/>
        <v>8.9507697291977699</v>
      </c>
      <c r="K17" s="17">
        <f t="shared" si="8"/>
        <v>1.0232424882421078</v>
      </c>
      <c r="L17" s="17">
        <f t="shared" si="9"/>
        <v>2.7238985551086596</v>
      </c>
      <c r="M17" s="17">
        <f t="shared" si="10"/>
        <v>9.8650817763935823</v>
      </c>
      <c r="N17" s="17">
        <f t="shared" si="11"/>
        <v>7.9174863524067858</v>
      </c>
      <c r="O17" s="23">
        <f t="shared" si="12"/>
        <v>0.31653876335035414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8.2874335044066161E-2</v>
      </c>
      <c r="D21" s="17">
        <f t="shared" si="1"/>
        <v>0</v>
      </c>
      <c r="E21" s="17">
        <f t="shared" si="2"/>
        <v>8.2869848317032216E-2</v>
      </c>
      <c r="F21" s="17">
        <f t="shared" si="3"/>
        <v>7.3147838929852937E-2</v>
      </c>
      <c r="G21" s="17">
        <f t="shared" si="4"/>
        <v>0</v>
      </c>
      <c r="H21" s="17">
        <f t="shared" si="5"/>
        <v>7.2728216385796421E-2</v>
      </c>
      <c r="I21" s="17">
        <f t="shared" si="6"/>
        <v>0.33788030363444066</v>
      </c>
      <c r="J21" s="17">
        <f t="shared" si="7"/>
        <v>0</v>
      </c>
      <c r="K21" s="17">
        <f t="shared" si="8"/>
        <v>0.32785226207133134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0.11999880841809601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0.25418680976270608</v>
      </c>
      <c r="D25" s="17">
        <f t="shared" ref="D25:O25" si="13">SUM(D15:D24)</f>
        <v>0</v>
      </c>
      <c r="E25" s="17">
        <f t="shared" si="13"/>
        <v>0.25417304836322785</v>
      </c>
      <c r="F25" s="17">
        <f t="shared" si="13"/>
        <v>0.29721708093012322</v>
      </c>
      <c r="G25" s="17">
        <f t="shared" si="13"/>
        <v>0.27171097342385636</v>
      </c>
      <c r="H25" s="17">
        <f t="shared" si="13"/>
        <v>0.29707076166933111</v>
      </c>
      <c r="I25" s="17">
        <f t="shared" si="13"/>
        <v>1.1186429256016344</v>
      </c>
      <c r="J25" s="17">
        <f t="shared" si="13"/>
        <v>8.9507697291977699</v>
      </c>
      <c r="K25" s="17">
        <f t="shared" si="13"/>
        <v>1.3510947503134392</v>
      </c>
      <c r="L25" s="17">
        <f t="shared" si="13"/>
        <v>2.7238985551086596</v>
      </c>
      <c r="M25" s="17">
        <f t="shared" si="13"/>
        <v>9.8650817763935823</v>
      </c>
      <c r="N25" s="17">
        <f t="shared" si="13"/>
        <v>7.9174863524067858</v>
      </c>
      <c r="O25" s="17">
        <f t="shared" si="13"/>
        <v>0.43653757176845015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1.0295105887307907E-2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1.0294548521389045E-2</v>
      </c>
      <c r="F29" s="17">
        <f>(SUMIFS(TARIMSALAG2,KAYNAK,A29,SEBEP,B29,SÜRE,"Uzun",BİLDİRİM,"Bildirimli",İL,$B$10,İLÇE,$B$11)/VLOOKUP($B$11,ABONE2,6,FALSE))</f>
        <v>1.3358223581078623E-2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1.3281592311513112E-2</v>
      </c>
      <c r="I29" s="17">
        <f>(SUMIFS(TICARETHANEAG2,KAYNAK,A29,SEBEP,B29,SÜRE,"Uzun",BİLDİRİM,"Bildirimli",İL,$B$10,İLÇE,$B$11)/VLOOKUP($B$11,ABONE2,9,FALSE))</f>
        <v>6.6329058954350859E-2</v>
      </c>
      <c r="J29" s="17">
        <f>(SUMIFS(TICARETHANEOG2,KAYNAK,A29,SEBEP,B29,SÜRE,"Uzun",BİLDİRİM,"Bildirimli",İL,$B$10,İLÇE,$B$11)/VLOOKUP($B$11,ABONE2,10,FALSE))</f>
        <v>1.0234436574931478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9.4735523822424297E-2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2.403814043341455E-2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3.8933729343212188E-2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3.8931621513135672E-2</v>
      </c>
      <c r="F31" s="17">
        <f>(SUMIFS(TARIMSALAG2,KAYNAK,A31,SEBEP,B31,SÜRE,"Uzun",BİLDİRİM,"Bildirimli",İL,$B$10,İLÇE,$B$11)/VLOOKUP($B$11,ABONE2,6,FALSE))</f>
        <v>2.1429090799407725E-2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2.1306159900428071E-2</v>
      </c>
      <c r="I31" s="17">
        <f>(SUMIFS(TICARETHANEAG2,KAYNAK,A31,SEBEP,B31,SÜRE,"Uzun",BİLDİRİM,"Bildirimli",İL,$B$10,İLÇE,$B$11)/VLOOKUP($B$11,ABONE2,9,FALSE))</f>
        <v>0.2494026096803672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0.24200052169559805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6.8386234528457421E-2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4.9228835230520095E-2</v>
      </c>
      <c r="D33" s="17">
        <f t="shared" ref="D33:O33" si="14">SUM(D28:D32)</f>
        <v>0</v>
      </c>
      <c r="E33" s="17">
        <f t="shared" si="14"/>
        <v>4.9226170034524716E-2</v>
      </c>
      <c r="F33" s="17">
        <f t="shared" si="14"/>
        <v>3.478731438048635E-2</v>
      </c>
      <c r="G33" s="17">
        <f t="shared" si="14"/>
        <v>0</v>
      </c>
      <c r="H33" s="17">
        <f t="shared" si="14"/>
        <v>3.4587752211941186E-2</v>
      </c>
      <c r="I33" s="17">
        <f t="shared" si="14"/>
        <v>0.31573166863471808</v>
      </c>
      <c r="J33" s="17">
        <f t="shared" si="14"/>
        <v>1.0234436574931478</v>
      </c>
      <c r="K33" s="17">
        <f t="shared" si="14"/>
        <v>0.33673604551802233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9.2424374961871975E-2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0.32880281412124801</v>
      </c>
      <c r="D17" s="17">
        <f t="shared" si="1"/>
        <v>0</v>
      </c>
      <c r="E17" s="17">
        <f t="shared" si="2"/>
        <v>0.32870998441652716</v>
      </c>
      <c r="F17" s="17">
        <f t="shared" si="3"/>
        <v>0.1262403281737198</v>
      </c>
      <c r="G17" s="17">
        <f t="shared" si="4"/>
        <v>0</v>
      </c>
      <c r="H17" s="17">
        <f t="shared" si="5"/>
        <v>0.125289365249624</v>
      </c>
      <c r="I17" s="17">
        <f t="shared" si="6"/>
        <v>0.56013661473865406</v>
      </c>
      <c r="J17" s="17">
        <f t="shared" si="7"/>
        <v>0.90889722937556883</v>
      </c>
      <c r="K17" s="17">
        <f t="shared" si="8"/>
        <v>0.56676564437272425</v>
      </c>
      <c r="L17" s="17">
        <f t="shared" si="9"/>
        <v>102.37079894100646</v>
      </c>
      <c r="M17" s="17">
        <f t="shared" si="10"/>
        <v>67.016030154229895</v>
      </c>
      <c r="N17" s="17">
        <f t="shared" si="11"/>
        <v>76.658239823350769</v>
      </c>
      <c r="O17" s="23">
        <f t="shared" si="12"/>
        <v>0.43561174052338852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1.0157253319980982E-3</v>
      </c>
      <c r="D18" s="17">
        <f t="shared" si="1"/>
        <v>0</v>
      </c>
      <c r="E18" s="17">
        <f t="shared" si="2"/>
        <v>1.0154385659529265E-3</v>
      </c>
      <c r="F18" s="17">
        <f t="shared" si="3"/>
        <v>5.9578338931739375E-2</v>
      </c>
      <c r="G18" s="17">
        <f t="shared" si="4"/>
        <v>0</v>
      </c>
      <c r="H18" s="17">
        <f t="shared" si="5"/>
        <v>5.9129537885172605E-2</v>
      </c>
      <c r="I18" s="17">
        <f t="shared" si="6"/>
        <v>4.8539109716676132E-2</v>
      </c>
      <c r="J18" s="17">
        <f t="shared" si="7"/>
        <v>0</v>
      </c>
      <c r="K18" s="17">
        <f t="shared" si="8"/>
        <v>4.7616507842441529E-2</v>
      </c>
      <c r="L18" s="17">
        <f t="shared" si="9"/>
        <v>130.26853333593633</v>
      </c>
      <c r="M18" s="17">
        <f t="shared" si="10"/>
        <v>0</v>
      </c>
      <c r="N18" s="17">
        <f t="shared" si="11"/>
        <v>35.527781818891725</v>
      </c>
      <c r="O18" s="23">
        <f t="shared" si="12"/>
        <v>5.4818446114481847E-2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2.6172341934047459E-2</v>
      </c>
      <c r="D21" s="17">
        <f t="shared" si="1"/>
        <v>0</v>
      </c>
      <c r="E21" s="17">
        <f t="shared" si="2"/>
        <v>2.6164952791773589E-2</v>
      </c>
      <c r="F21" s="17">
        <f t="shared" si="3"/>
        <v>6.2779212025850795E-2</v>
      </c>
      <c r="G21" s="17">
        <f t="shared" si="4"/>
        <v>0</v>
      </c>
      <c r="H21" s="17">
        <f t="shared" si="5"/>
        <v>6.2306298940910304E-2</v>
      </c>
      <c r="I21" s="17">
        <f t="shared" si="6"/>
        <v>6.4342748101271913E-2</v>
      </c>
      <c r="J21" s="17">
        <f t="shared" si="7"/>
        <v>0</v>
      </c>
      <c r="K21" s="17">
        <f t="shared" si="8"/>
        <v>6.3119760280973186E-2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3.6918778332935435E-2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0.35599088138729357</v>
      </c>
      <c r="D25" s="17">
        <f t="shared" ref="D25:O25" si="13">SUM(D15:D24)</f>
        <v>0</v>
      </c>
      <c r="E25" s="17">
        <f t="shared" si="13"/>
        <v>0.3558903757742537</v>
      </c>
      <c r="F25" s="17">
        <f t="shared" si="13"/>
        <v>0.24859787913130998</v>
      </c>
      <c r="G25" s="17">
        <f t="shared" si="13"/>
        <v>0</v>
      </c>
      <c r="H25" s="17">
        <f t="shared" si="13"/>
        <v>0.24672520207570692</v>
      </c>
      <c r="I25" s="17">
        <f t="shared" si="13"/>
        <v>0.67301847255660219</v>
      </c>
      <c r="J25" s="17">
        <f t="shared" si="13"/>
        <v>0.90889722937556883</v>
      </c>
      <c r="K25" s="17">
        <f t="shared" si="13"/>
        <v>0.677501912496139</v>
      </c>
      <c r="L25" s="17">
        <f t="shared" si="13"/>
        <v>232.63933227694278</v>
      </c>
      <c r="M25" s="17">
        <f t="shared" si="13"/>
        <v>67.016030154229895</v>
      </c>
      <c r="N25" s="17">
        <f t="shared" si="13"/>
        <v>112.18602164224249</v>
      </c>
      <c r="O25" s="17">
        <f t="shared" si="13"/>
        <v>0.52734896497080574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0.15033110351948253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0.15028866108483557</v>
      </c>
      <c r="F29" s="17">
        <f>(SUMIFS(TARIMSALAG2,KAYNAK,A29,SEBEP,B29,SÜRE,"Uzun",BİLDİRİM,"Bildirimli",İL,$B$10,İLÇE,$B$11)/VLOOKUP($B$11,ABONE2,6,FALSE))</f>
        <v>0.18101126796106751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0.17964771791992951</v>
      </c>
      <c r="I29" s="17">
        <f>(SUMIFS(TICARETHANEAG2,KAYNAK,A29,SEBEP,B29,SÜRE,"Uzun",BİLDİRİM,"Bildirimli",İL,$B$10,İLÇE,$B$11)/VLOOKUP($B$11,ABONE2,9,FALSE))</f>
        <v>0.66196103636255044</v>
      </c>
      <c r="J29" s="17">
        <f>(SUMIFS(TICARETHANEOG2,KAYNAK,A29,SEBEP,B29,SÜRE,"Uzun",BİLDİRİM,"Bildirimli",İL,$B$10,İLÇE,$B$11)/VLOOKUP($B$11,ABONE2,10,FALSE))</f>
        <v>0.67607303370422445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0.66222926862458853</v>
      </c>
      <c r="L29" s="17">
        <f>(SUMIFS(SANAYIAG2,KAYNAK,A29,SEBEP,B29,SÜRE,"Uzun",BİLDİRİM,"Bildirimli",İL,$B$10,İLÇE,$B$11)/VLOOKUP($B$11,ABONE2,12,FALSE))</f>
        <v>38.754614121768533</v>
      </c>
      <c r="M29" s="17">
        <f>(SUMIFS(SANAYIOG2,KAYNAK,A29,SEBEP,B29,SÜRE,"Uzun",BİLDİRİM,"Bildirimli",İL,$B$10,İLÇE,$B$11)/VLOOKUP($B$11,ABONE2,13,FALSE))</f>
        <v>32.449333763055556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34.168955679068183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0.28709098585221982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4.1160782458622642E-3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4.1149161684354259E-3</v>
      </c>
      <c r="F31" s="17">
        <f>(SUMIFS(TARIMSALAG2,KAYNAK,A31,SEBEP,B31,SÜRE,"Uzun",BİLDİRİM,"Bildirimli",İL,$B$10,İLÇE,$B$11)/VLOOKUP($B$11,ABONE2,6,FALSE))</f>
        <v>2.9364264743250313E-3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2.9143065008837882E-3</v>
      </c>
      <c r="I31" s="17">
        <f>(SUMIFS(TICARETHANEAG2,KAYNAK,A31,SEBEP,B31,SÜRE,"Uzun",BİLDİRİM,"Bildirimli",İL,$B$10,İLÇE,$B$11)/VLOOKUP($B$11,ABONE2,9,FALSE))</f>
        <v>3.5709949424185929E-3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3.5031196425626956E-3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3.8682686542780708E-3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0.1544471817653448</v>
      </c>
      <c r="D33" s="17">
        <f t="shared" ref="D33:O33" si="14">SUM(D28:D32)</f>
        <v>0</v>
      </c>
      <c r="E33" s="17">
        <f t="shared" si="14"/>
        <v>0.154403577253271</v>
      </c>
      <c r="F33" s="17">
        <f t="shared" si="14"/>
        <v>0.18394769443539255</v>
      </c>
      <c r="G33" s="17">
        <f t="shared" si="14"/>
        <v>0</v>
      </c>
      <c r="H33" s="17">
        <f t="shared" si="14"/>
        <v>0.18256202442081329</v>
      </c>
      <c r="I33" s="17">
        <f t="shared" si="14"/>
        <v>0.66553203130496907</v>
      </c>
      <c r="J33" s="17">
        <f t="shared" si="14"/>
        <v>0.67607303370422445</v>
      </c>
      <c r="K33" s="17">
        <f t="shared" si="14"/>
        <v>0.6657323882671512</v>
      </c>
      <c r="L33" s="17">
        <f t="shared" si="14"/>
        <v>38.754614121768533</v>
      </c>
      <c r="M33" s="17">
        <f t="shared" si="14"/>
        <v>32.449333763055556</v>
      </c>
      <c r="N33" s="17">
        <f t="shared" si="14"/>
        <v>34.168955679068183</v>
      </c>
      <c r="O33" s="17">
        <f t="shared" si="14"/>
        <v>0.2909592545064979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0.15935294950594364</v>
      </c>
      <c r="D17" s="17">
        <f t="shared" si="1"/>
        <v>2.6888929157006984</v>
      </c>
      <c r="E17" s="17">
        <f t="shared" si="2"/>
        <v>0.15941057306906836</v>
      </c>
      <c r="F17" s="17">
        <f t="shared" si="3"/>
        <v>0.50200954366904083</v>
      </c>
      <c r="G17" s="17">
        <f t="shared" si="4"/>
        <v>3.3762249093263401</v>
      </c>
      <c r="H17" s="17">
        <f t="shared" si="5"/>
        <v>0.8077771357602429</v>
      </c>
      <c r="I17" s="17">
        <f t="shared" si="6"/>
        <v>0.28672896054158992</v>
      </c>
      <c r="J17" s="17">
        <f t="shared" si="7"/>
        <v>57.130860458943388</v>
      </c>
      <c r="K17" s="17">
        <f t="shared" si="8"/>
        <v>0.51190997167663055</v>
      </c>
      <c r="L17" s="17">
        <f t="shared" si="9"/>
        <v>32.312301784094757</v>
      </c>
      <c r="M17" s="17">
        <f t="shared" si="10"/>
        <v>0</v>
      </c>
      <c r="N17" s="17">
        <f t="shared" si="11"/>
        <v>28.003994879548788</v>
      </c>
      <c r="O17" s="23">
        <f t="shared" si="12"/>
        <v>0.21195251438792859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2.780399582807435E-2</v>
      </c>
      <c r="D20" s="17">
        <f t="shared" si="1"/>
        <v>0</v>
      </c>
      <c r="E20" s="17">
        <f t="shared" si="2"/>
        <v>2.7803362445985063E-2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3.3896578278469286E-2</v>
      </c>
      <c r="J20" s="17">
        <f t="shared" si="7"/>
        <v>0</v>
      </c>
      <c r="K20" s="17">
        <f t="shared" si="8"/>
        <v>3.3762301167190381E-2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2.8581172524400494E-2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0.3645340577573728</v>
      </c>
      <c r="D21" s="17">
        <f t="shared" si="1"/>
        <v>0</v>
      </c>
      <c r="E21" s="17">
        <f t="shared" si="2"/>
        <v>0.36452575357891781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0.47999006856215604</v>
      </c>
      <c r="J21" s="17">
        <f t="shared" si="7"/>
        <v>0</v>
      </c>
      <c r="K21" s="17">
        <f t="shared" si="8"/>
        <v>0.47808864714670801</v>
      </c>
      <c r="L21" s="17">
        <f t="shared" si="9"/>
        <v>8.0680536922830797</v>
      </c>
      <c r="M21" s="17">
        <f t="shared" si="10"/>
        <v>0</v>
      </c>
      <c r="N21" s="17">
        <f t="shared" si="11"/>
        <v>6.9923131999786694</v>
      </c>
      <c r="O21" s="23">
        <f t="shared" si="12"/>
        <v>0.38081307992758567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2.0165390545521387E-2</v>
      </c>
      <c r="J24" s="17">
        <f t="shared" si="7"/>
        <v>0</v>
      </c>
      <c r="K24" s="17">
        <f t="shared" si="8"/>
        <v>2.0085507839720858E-2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2.669212192433539E-3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0.55169100309139085</v>
      </c>
      <c r="D25" s="17">
        <f t="shared" ref="D25:O25" si="13">SUM(D15:D24)</f>
        <v>2.6888929157006984</v>
      </c>
      <c r="E25" s="17">
        <f t="shared" si="13"/>
        <v>0.5517396890939712</v>
      </c>
      <c r="F25" s="17">
        <f t="shared" si="13"/>
        <v>0.50200954366904083</v>
      </c>
      <c r="G25" s="17">
        <f t="shared" si="13"/>
        <v>3.3762249093263401</v>
      </c>
      <c r="H25" s="17">
        <f t="shared" si="13"/>
        <v>0.8077771357602429</v>
      </c>
      <c r="I25" s="17">
        <f t="shared" si="13"/>
        <v>0.82078099792773662</v>
      </c>
      <c r="J25" s="17">
        <f t="shared" si="13"/>
        <v>57.130860458943388</v>
      </c>
      <c r="K25" s="17">
        <f t="shared" si="13"/>
        <v>1.0438464278302497</v>
      </c>
      <c r="L25" s="17">
        <f t="shared" si="13"/>
        <v>40.380355476377837</v>
      </c>
      <c r="M25" s="17">
        <f t="shared" si="13"/>
        <v>0</v>
      </c>
      <c r="N25" s="17">
        <f t="shared" si="13"/>
        <v>34.996308079527459</v>
      </c>
      <c r="O25" s="17">
        <f t="shared" si="13"/>
        <v>0.62401597903234829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3.9630128011767813E-3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3.9629225227382657E-3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8.3908224515059429E-3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8.3575832439733624E-3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4.5449317237456809E-3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3.9630128011767813E-3</v>
      </c>
      <c r="D33" s="17">
        <f t="shared" ref="D33:O33" si="14">SUM(D28:D32)</f>
        <v>0</v>
      </c>
      <c r="E33" s="17">
        <f t="shared" si="14"/>
        <v>3.9629225227382657E-3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8.3908224515059429E-3</v>
      </c>
      <c r="J33" s="17">
        <f t="shared" si="14"/>
        <v>0</v>
      </c>
      <c r="K33" s="17">
        <f t="shared" si="14"/>
        <v>8.3575832439733624E-3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4.5449317237456809E-3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9.9109722691040417E-2</v>
      </c>
      <c r="D17" s="17">
        <f t="shared" si="1"/>
        <v>0</v>
      </c>
      <c r="E17" s="17">
        <f t="shared" si="2"/>
        <v>9.9107209958167894E-2</v>
      </c>
      <c r="F17" s="17">
        <f t="shared" si="3"/>
        <v>7.8861828322505413E-3</v>
      </c>
      <c r="G17" s="17">
        <f t="shared" si="4"/>
        <v>0</v>
      </c>
      <c r="H17" s="17">
        <f t="shared" si="5"/>
        <v>7.8361118301410147E-3</v>
      </c>
      <c r="I17" s="17">
        <f t="shared" si="6"/>
        <v>0.39403193952223292</v>
      </c>
      <c r="J17" s="17">
        <f t="shared" si="7"/>
        <v>250.47075642741893</v>
      </c>
      <c r="K17" s="17">
        <f t="shared" si="8"/>
        <v>2.9252471353070164</v>
      </c>
      <c r="L17" s="17">
        <f t="shared" si="9"/>
        <v>5.3691764911658462</v>
      </c>
      <c r="M17" s="17">
        <f t="shared" si="10"/>
        <v>0</v>
      </c>
      <c r="N17" s="17">
        <f t="shared" si="11"/>
        <v>3.735079298202328</v>
      </c>
      <c r="O17" s="23">
        <f t="shared" si="12"/>
        <v>0.51373171816071728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3.507032965241913E-2</v>
      </c>
      <c r="D21" s="17">
        <f t="shared" si="1"/>
        <v>0</v>
      </c>
      <c r="E21" s="17">
        <f t="shared" si="2"/>
        <v>3.5069440512910159E-2</v>
      </c>
      <c r="F21" s="17">
        <f t="shared" si="3"/>
        <v>0.18071569013306171</v>
      </c>
      <c r="G21" s="17">
        <f t="shared" si="4"/>
        <v>0</v>
      </c>
      <c r="H21" s="17">
        <f t="shared" si="5"/>
        <v>0.17956828892586768</v>
      </c>
      <c r="I21" s="17">
        <f t="shared" si="6"/>
        <v>6.3614098790646043E-2</v>
      </c>
      <c r="J21" s="17">
        <f t="shared" si="7"/>
        <v>0</v>
      </c>
      <c r="K21" s="17">
        <f t="shared" si="8"/>
        <v>6.2970212503928341E-2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4.0110646203734994E-2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3.5462384273811853E-4</v>
      </c>
      <c r="D22" s="17">
        <f t="shared" si="1"/>
        <v>0</v>
      </c>
      <c r="E22" s="17">
        <f t="shared" si="2"/>
        <v>3.5461485194525951E-4</v>
      </c>
      <c r="F22" s="17">
        <f t="shared" si="3"/>
        <v>1.5447622133242304E-2</v>
      </c>
      <c r="G22" s="17">
        <f t="shared" si="4"/>
        <v>0</v>
      </c>
      <c r="H22" s="17">
        <f t="shared" si="5"/>
        <v>1.5349541992713781E-2</v>
      </c>
      <c r="I22" s="17">
        <f t="shared" si="6"/>
        <v>2.316671714030803E-3</v>
      </c>
      <c r="J22" s="17">
        <f t="shared" si="7"/>
        <v>0</v>
      </c>
      <c r="K22" s="17">
        <f t="shared" si="8"/>
        <v>2.2932229318292298E-3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7.3941113479680603E-4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0.13453467618619766</v>
      </c>
      <c r="D25" s="17">
        <f t="shared" ref="D25:O25" si="13">SUM(D15:D24)</f>
        <v>0</v>
      </c>
      <c r="E25" s="17">
        <f t="shared" si="13"/>
        <v>0.13453126532302331</v>
      </c>
      <c r="F25" s="17">
        <f t="shared" si="13"/>
        <v>0.20404949509855455</v>
      </c>
      <c r="G25" s="17">
        <f t="shared" si="13"/>
        <v>0</v>
      </c>
      <c r="H25" s="17">
        <f t="shared" si="13"/>
        <v>0.20275394274872249</v>
      </c>
      <c r="I25" s="17">
        <f t="shared" si="13"/>
        <v>0.4599627100269098</v>
      </c>
      <c r="J25" s="17">
        <f t="shared" si="13"/>
        <v>250.47075642741893</v>
      </c>
      <c r="K25" s="17">
        <f t="shared" si="13"/>
        <v>2.9905105707427739</v>
      </c>
      <c r="L25" s="17">
        <f t="shared" si="13"/>
        <v>5.3691764911658462</v>
      </c>
      <c r="M25" s="17">
        <f t="shared" si="13"/>
        <v>0</v>
      </c>
      <c r="N25" s="17">
        <f t="shared" si="13"/>
        <v>3.735079298202328</v>
      </c>
      <c r="O25" s="17">
        <f t="shared" si="13"/>
        <v>0.55458177549924903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7.6179542215367756E-3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7.6177610832303191E-3</v>
      </c>
      <c r="F31" s="17">
        <f>(SUMIFS(TARIMSALAG2,KAYNAK,A31,SEBEP,B31,SÜRE,"Uzun",BİLDİRİM,"Bildirimli",İL,$B$10,İLÇE,$B$11)/VLOOKUP($B$11,ABONE2,6,FALSE))</f>
        <v>0.14477088352426332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0.14385170331141087</v>
      </c>
      <c r="I31" s="17">
        <f>(SUMIFS(TICARETHANEAG2,KAYNAK,A31,SEBEP,B31,SÜRE,"Uzun",BİLDİRİM,"Bildirimli",İL,$B$10,İLÇE,$B$11)/VLOOKUP($B$11,ABONE2,9,FALSE))</f>
        <v>3.9385290307679288E-2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3.8986642070737834E-2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1.3124009097926258E-2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7.6179542215367756E-3</v>
      </c>
      <c r="D33" s="17">
        <f t="shared" ref="D33:O33" si="14">SUM(D28:D32)</f>
        <v>0</v>
      </c>
      <c r="E33" s="17">
        <f t="shared" si="14"/>
        <v>7.6177610832303191E-3</v>
      </c>
      <c r="F33" s="17">
        <f t="shared" si="14"/>
        <v>0.14477088352426332</v>
      </c>
      <c r="G33" s="17">
        <f t="shared" si="14"/>
        <v>0</v>
      </c>
      <c r="H33" s="17">
        <f t="shared" si="14"/>
        <v>0.14385170331141087</v>
      </c>
      <c r="I33" s="17">
        <f t="shared" si="14"/>
        <v>3.9385290307679288E-2</v>
      </c>
      <c r="J33" s="17">
        <f t="shared" si="14"/>
        <v>0</v>
      </c>
      <c r="K33" s="17">
        <f t="shared" si="14"/>
        <v>3.8986642070737834E-2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1.3124009097926258E-2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2.311139709843903E-2</v>
      </c>
      <c r="D15" s="17">
        <f t="shared" ref="D15:D24" si="1">(SUMIFS(MESKENOG2,KAYNAK,A15,SEBEP,B15,SÜRE,"Uzun",BİLDİRİM,"Bildirimsiz",İL,$B$10,İLÇE,$B$11)/VLOOKUP($B$11,ABONE2,4,FALSE))</f>
        <v>6.704315035341997E-2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2.3127717541727742E-2</v>
      </c>
      <c r="F15" s="17">
        <f t="shared" ref="F15:F24" si="3">(SUMIFS(TARIMSALAG2,KAYNAK,A15,SEBEP,B15,SÜRE,"Uzun",BİLDİRİM,"Bildirimsiz",İL,$B$10,İLÇE,$B$11)/VLOOKUP($B$11,ABONE2,6,FALSE))</f>
        <v>4.6150412191169271E-3</v>
      </c>
      <c r="G15" s="17">
        <f t="shared" ref="G15:G24" si="4">(SUMIFS(TARIMSALOG2,KAYNAK,A15,SEBEP,B15,SÜRE,"Uzun",BİLDİRİM,"Bildirimsiz",İL,$B$10,İLÇE,$B$11)/VLOOKUP($B$11,ABONE2,7,FALSE))</f>
        <v>1.1174684193247589E-2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6.1449773420003155E-3</v>
      </c>
      <c r="I15" s="17">
        <f t="shared" ref="I15:I24" si="6">(SUMIFS(TICARETHANEAG2,KAYNAK,A15,SEBEP,B15,SÜRE,"Uzun",BİLDİRİM,"Bildirimsiz",İL,$B$10,İLÇE,$B$11)/VLOOKUP($B$11,ABONE2,9,FALSE))</f>
        <v>5.2199422333329651E-2</v>
      </c>
      <c r="J15" s="17">
        <f t="shared" ref="J15:J24" si="7">(SUMIFS(TICARETHANEOG2,KAYNAK,A15,SEBEP,B15,SÜRE,"Uzun",BİLDİRİM,"Bildirimsiz",İL,$B$10,İLÇE,$B$11)/VLOOKUP($B$11,ABONE2,10,FALSE))</f>
        <v>0.69118296095559539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7.2657075454048634E-2</v>
      </c>
      <c r="L15" s="17">
        <f t="shared" ref="L15:L24" si="9">(SUMIFS(SANAYIAG2,KAYNAK,A15,SEBEP,B15,SÜRE,"Uzun",BİLDİRİM,"Bildirimsiz",İL,$B$10,İLÇE,$B$11)/VLOOKUP($B$11,ABONE2,12,FALSE))</f>
        <v>0.92841980646754252</v>
      </c>
      <c r="M15" s="17">
        <f t="shared" ref="M15:M24" si="10">(SUMIFS(SANAYIOG2,KAYNAK,A15,SEBEP,B15,SÜRE,"Uzun",BİLDİRİM,"Bildirimsiz",İL,$B$10,İLÇE,$B$11)/VLOOKUP($B$11,ABONE2,13,FALSE))</f>
        <v>2.2705459107780146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1.7230997366513747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3.1900579352663508E-2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0.21162019673208429</v>
      </c>
      <c r="D17" s="17">
        <f t="shared" si="1"/>
        <v>1.8305755467807863</v>
      </c>
      <c r="E17" s="17">
        <f t="shared" si="2"/>
        <v>0.21222163116207549</v>
      </c>
      <c r="F17" s="17">
        <f t="shared" si="3"/>
        <v>0.42992278148806257</v>
      </c>
      <c r="G17" s="17">
        <f t="shared" si="4"/>
        <v>4.7817989951561986</v>
      </c>
      <c r="H17" s="17">
        <f t="shared" si="5"/>
        <v>1.4449311665275328</v>
      </c>
      <c r="I17" s="17">
        <f t="shared" si="6"/>
        <v>0.3398882679142668</v>
      </c>
      <c r="J17" s="17">
        <f t="shared" si="7"/>
        <v>14.718390982256961</v>
      </c>
      <c r="K17" s="17">
        <f t="shared" si="8"/>
        <v>0.8002294240566723</v>
      </c>
      <c r="L17" s="17">
        <f t="shared" si="9"/>
        <v>27.81260414317159</v>
      </c>
      <c r="M17" s="17">
        <f t="shared" si="10"/>
        <v>169.44418631215947</v>
      </c>
      <c r="N17" s="17">
        <f t="shared" si="11"/>
        <v>111.67340937480915</v>
      </c>
      <c r="O17" s="23">
        <f t="shared" si="12"/>
        <v>0.54706530115552909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0.1004377852678303</v>
      </c>
      <c r="D18" s="17">
        <f t="shared" si="1"/>
        <v>0</v>
      </c>
      <c r="E18" s="17">
        <f t="shared" si="2"/>
        <v>0.10040047309481062</v>
      </c>
      <c r="F18" s="17">
        <f t="shared" si="3"/>
        <v>1.4735550015634773E-2</v>
      </c>
      <c r="G18" s="17">
        <f t="shared" si="4"/>
        <v>2.7993677762057682E-3</v>
      </c>
      <c r="H18" s="17">
        <f t="shared" si="5"/>
        <v>1.195161856548725E-2</v>
      </c>
      <c r="I18" s="17">
        <f t="shared" si="6"/>
        <v>0.18165598312441761</v>
      </c>
      <c r="J18" s="17">
        <f t="shared" si="7"/>
        <v>0.55632974221682985</v>
      </c>
      <c r="K18" s="17">
        <f t="shared" si="8"/>
        <v>0.19365151248261525</v>
      </c>
      <c r="L18" s="17">
        <f t="shared" si="9"/>
        <v>3.8994184607766416</v>
      </c>
      <c r="M18" s="17">
        <f t="shared" si="10"/>
        <v>3.1616428346874859</v>
      </c>
      <c r="N18" s="17">
        <f t="shared" si="11"/>
        <v>3.4625776295396413</v>
      </c>
      <c r="O18" s="23">
        <f t="shared" si="12"/>
        <v>0.11254987506355707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4.2870620305022887E-2</v>
      </c>
      <c r="D21" s="17">
        <f t="shared" si="1"/>
        <v>0</v>
      </c>
      <c r="E21" s="17">
        <f t="shared" si="2"/>
        <v>4.2854694067720703E-2</v>
      </c>
      <c r="F21" s="17">
        <f t="shared" si="3"/>
        <v>2.6292699734621016E-2</v>
      </c>
      <c r="G21" s="17">
        <f t="shared" si="4"/>
        <v>0</v>
      </c>
      <c r="H21" s="17">
        <f t="shared" si="5"/>
        <v>2.0160330754973265E-2</v>
      </c>
      <c r="I21" s="17">
        <f t="shared" si="6"/>
        <v>9.4566783572863869E-2</v>
      </c>
      <c r="J21" s="17">
        <f t="shared" si="7"/>
        <v>0</v>
      </c>
      <c r="K21" s="17">
        <f t="shared" si="8"/>
        <v>9.1539139919872364E-2</v>
      </c>
      <c r="L21" s="17">
        <f t="shared" si="9"/>
        <v>0.88924204840299637</v>
      </c>
      <c r="M21" s="17">
        <f t="shared" si="10"/>
        <v>0</v>
      </c>
      <c r="N21" s="17">
        <f t="shared" si="11"/>
        <v>0.36271715132227483</v>
      </c>
      <c r="O21" s="23">
        <f t="shared" si="12"/>
        <v>4.9295721730322352E-2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1.5347697609502415E-3</v>
      </c>
      <c r="D22" s="17">
        <f t="shared" si="1"/>
        <v>0</v>
      </c>
      <c r="E22" s="17">
        <f t="shared" si="2"/>
        <v>1.5341996010775078E-3</v>
      </c>
      <c r="F22" s="17">
        <f t="shared" si="3"/>
        <v>1.195599817730488E-3</v>
      </c>
      <c r="G22" s="17">
        <f t="shared" si="4"/>
        <v>0</v>
      </c>
      <c r="H22" s="17">
        <f t="shared" si="5"/>
        <v>9.1674449635515223E-4</v>
      </c>
      <c r="I22" s="17">
        <f t="shared" si="6"/>
        <v>9.4756922569311161E-3</v>
      </c>
      <c r="J22" s="17">
        <f t="shared" si="7"/>
        <v>0</v>
      </c>
      <c r="K22" s="17">
        <f t="shared" si="8"/>
        <v>9.1723191439258157E-3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2.71797992511875E-3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2.3240441760312343E-4</v>
      </c>
      <c r="D24" s="17">
        <f t="shared" si="1"/>
        <v>0</v>
      </c>
      <c r="E24" s="17">
        <f t="shared" si="2"/>
        <v>2.3231808043611981E-4</v>
      </c>
      <c r="F24" s="17">
        <f t="shared" si="3"/>
        <v>3.4026174469005151E-7</v>
      </c>
      <c r="G24" s="17">
        <f t="shared" si="4"/>
        <v>0</v>
      </c>
      <c r="H24" s="17">
        <f t="shared" si="5"/>
        <v>2.6090091110663132E-7</v>
      </c>
      <c r="I24" s="17">
        <f t="shared" si="6"/>
        <v>5.8685190865595387E-6</v>
      </c>
      <c r="J24" s="17">
        <f t="shared" si="7"/>
        <v>0</v>
      </c>
      <c r="K24" s="17">
        <f t="shared" si="8"/>
        <v>5.6806329822257545E-6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1.7658106579839392E-4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0.37980717358192989</v>
      </c>
      <c r="D25" s="17">
        <f t="shared" ref="D25:O25" si="13">SUM(D15:D24)</f>
        <v>1.8976186971342062</v>
      </c>
      <c r="E25" s="17">
        <f t="shared" si="13"/>
        <v>0.38037103354784818</v>
      </c>
      <c r="F25" s="17">
        <f t="shared" si="13"/>
        <v>0.47676201253691042</v>
      </c>
      <c r="G25" s="17">
        <f t="shared" si="13"/>
        <v>4.7957730471256514</v>
      </c>
      <c r="H25" s="17">
        <f t="shared" si="13"/>
        <v>1.4841050985872601</v>
      </c>
      <c r="I25" s="17">
        <f t="shared" si="13"/>
        <v>0.67779201772089559</v>
      </c>
      <c r="J25" s="17">
        <f t="shared" si="13"/>
        <v>15.965903685429387</v>
      </c>
      <c r="K25" s="17">
        <f t="shared" si="13"/>
        <v>1.1672551516901166</v>
      </c>
      <c r="L25" s="17">
        <f t="shared" si="13"/>
        <v>33.529684458818771</v>
      </c>
      <c r="M25" s="17">
        <f t="shared" si="13"/>
        <v>174.87637505762498</v>
      </c>
      <c r="N25" s="17">
        <f t="shared" si="13"/>
        <v>117.22180389232244</v>
      </c>
      <c r="O25" s="17">
        <f t="shared" si="13"/>
        <v>0.74370603829298931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0.41977762833787557</v>
      </c>
      <c r="D29" s="17">
        <f>(SUMIFS(MESKENOG2,KAYNAK,A29,SEBEP,B29,SÜRE,"Uzun",BİLDİRİM,"Bildirimli",İL,$B$10,İLÇE,$B$11)/VLOOKUP($B$11,ABONE2,4,FALSE))</f>
        <v>0.74818000822314623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0.41989962830417982</v>
      </c>
      <c r="F29" s="17">
        <f>(SUMIFS(TARIMSALAG2,KAYNAK,A29,SEBEP,B29,SÜRE,"Uzun",BİLDİRİM,"Bildirimli",İL,$B$10,İLÇE,$B$11)/VLOOKUP($B$11,ABONE2,6,FALSE))</f>
        <v>0.5816378069313175</v>
      </c>
      <c r="G29" s="17">
        <f>(SUMIFS(TARIMSALOG2,KAYNAK,A29,SEBEP,B29,SÜRE,"Uzun",BİLDİRİM,"Bildirimli",İL,$B$10,İLÇE,$B$11)/VLOOKUP($B$11,ABONE2,7,FALSE))</f>
        <v>2.6787787045524944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1.0707637588619483</v>
      </c>
      <c r="I29" s="17">
        <f>(SUMIFS(TICARETHANEAG2,KAYNAK,A29,SEBEP,B29,SÜRE,"Uzun",BİLDİRİM,"Bildirimli",İL,$B$10,İLÇE,$B$11)/VLOOKUP($B$11,ABONE2,9,FALSE))</f>
        <v>0.78352933592972773</v>
      </c>
      <c r="J29" s="17">
        <f>(SUMIFS(TICARETHANEOG2,KAYNAK,A29,SEBEP,B29,SÜRE,"Uzun",BİLDİRİM,"Bildirimli",İL,$B$10,İLÇE,$B$11)/VLOOKUP($B$11,ABONE2,10,FALSE))</f>
        <v>18.335899804391552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1.3454848242735575</v>
      </c>
      <c r="L29" s="17">
        <f>(SUMIFS(SANAYIAG2,KAYNAK,A29,SEBEP,B29,SÜRE,"Uzun",BİLDİRİM,"Bildirimli",İL,$B$10,İLÇE,$B$11)/VLOOKUP($B$11,ABONE2,12,FALSE))</f>
        <v>30.221606705014811</v>
      </c>
      <c r="M29" s="17">
        <f>(SUMIFS(SANAYIOG2,KAYNAK,A29,SEBEP,B29,SÜRE,"Uzun",BİLDİRİM,"Bildirimli",İL,$B$10,İLÇE,$B$11)/VLOOKUP($B$11,ABONE2,13,FALSE))</f>
        <v>182.89439307584476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120.61996705616411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0.77323973498274301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3.679977090719299E-2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3.6786099962383606E-2</v>
      </c>
      <c r="F31" s="17">
        <f>(SUMIFS(TARIMSALAG2,KAYNAK,A31,SEBEP,B31,SÜRE,"Uzun",BİLDİRİM,"Bildirimli",İL,$B$10,İLÇE,$B$11)/VLOOKUP($B$11,ABONE2,6,FALSE))</f>
        <v>4.0637119176334993E-4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3.1159134352621052E-4</v>
      </c>
      <c r="I31" s="17">
        <f>(SUMIFS(TICARETHANEAG2,KAYNAK,A31,SEBEP,B31,SÜRE,"Uzun",BİLDİRİM,"Bildirimli",İL,$B$10,İLÇE,$B$11)/VLOOKUP($B$11,ABONE2,9,FALSE))</f>
        <v>0.14982066603684743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0.14502401787482214</v>
      </c>
      <c r="L31" s="17">
        <f>(SUMIFS(SANAYIAG2,KAYNAK,A31,SEBEP,B31,SÜRE,"Uzun",BİLDİRİM,"Bildirimli",İL,$B$10,İLÇE,$B$11)/VLOOKUP($B$11,ABONE2,12,FALSE))</f>
        <v>5.7416979755469055E-2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2.3420083847625534E-2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5.1327911444840398E-2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0.45657739924506857</v>
      </c>
      <c r="D33" s="17">
        <f t="shared" ref="D33:O33" si="14">SUM(D28:D32)</f>
        <v>0.74818000822314623</v>
      </c>
      <c r="E33" s="17">
        <f t="shared" si="14"/>
        <v>0.4566857282665634</v>
      </c>
      <c r="F33" s="17">
        <f t="shared" si="14"/>
        <v>0.58204417812308085</v>
      </c>
      <c r="G33" s="17">
        <f t="shared" si="14"/>
        <v>2.6787787045524944</v>
      </c>
      <c r="H33" s="17">
        <f t="shared" si="14"/>
        <v>1.0710753502054746</v>
      </c>
      <c r="I33" s="17">
        <f t="shared" si="14"/>
        <v>0.93335000196657514</v>
      </c>
      <c r="J33" s="17">
        <f t="shared" si="14"/>
        <v>18.335899804391552</v>
      </c>
      <c r="K33" s="17">
        <f t="shared" si="14"/>
        <v>1.4905088421483796</v>
      </c>
      <c r="L33" s="17">
        <f t="shared" si="14"/>
        <v>30.27902368477028</v>
      </c>
      <c r="M33" s="17">
        <f t="shared" si="14"/>
        <v>182.89439307584476</v>
      </c>
      <c r="N33" s="17">
        <f t="shared" si="14"/>
        <v>120.64338714001174</v>
      </c>
      <c r="O33" s="17">
        <f t="shared" si="14"/>
        <v>0.8245676464275834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0.23521192388472761</v>
      </c>
      <c r="D17" s="17">
        <f t="shared" si="1"/>
        <v>1.3964449294198245</v>
      </c>
      <c r="E17" s="17">
        <f t="shared" si="2"/>
        <v>0.23594435585568149</v>
      </c>
      <c r="F17" s="17">
        <f t="shared" si="3"/>
        <v>0.62600041960279873</v>
      </c>
      <c r="G17" s="17">
        <f t="shared" si="4"/>
        <v>1.3487179927824586</v>
      </c>
      <c r="H17" s="17">
        <f t="shared" si="5"/>
        <v>0.7599653261046212</v>
      </c>
      <c r="I17" s="17">
        <f t="shared" si="6"/>
        <v>0.60445737891867601</v>
      </c>
      <c r="J17" s="17">
        <f t="shared" si="7"/>
        <v>13.091260025257247</v>
      </c>
      <c r="K17" s="17">
        <f t="shared" si="8"/>
        <v>1.1680048299550552</v>
      </c>
      <c r="L17" s="17">
        <f t="shared" si="9"/>
        <v>6.8182291373563322</v>
      </c>
      <c r="M17" s="17">
        <f t="shared" si="10"/>
        <v>137.59032634957347</v>
      </c>
      <c r="N17" s="17">
        <f t="shared" si="11"/>
        <v>80.178186110063521</v>
      </c>
      <c r="O17" s="23">
        <f t="shared" si="12"/>
        <v>0.53171328800137474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6.3322136160398987E-2</v>
      </c>
      <c r="D21" s="17">
        <f t="shared" si="1"/>
        <v>0</v>
      </c>
      <c r="E21" s="17">
        <f t="shared" si="2"/>
        <v>6.3282196581716757E-2</v>
      </c>
      <c r="F21" s="17">
        <f t="shared" si="3"/>
        <v>3.2498591220610648E-2</v>
      </c>
      <c r="G21" s="17">
        <f t="shared" si="4"/>
        <v>0</v>
      </c>
      <c r="H21" s="17">
        <f t="shared" si="5"/>
        <v>2.64745634456173E-2</v>
      </c>
      <c r="I21" s="17">
        <f t="shared" si="6"/>
        <v>8.2774942086802666E-2</v>
      </c>
      <c r="J21" s="17">
        <f t="shared" si="7"/>
        <v>0</v>
      </c>
      <c r="K21" s="17">
        <f t="shared" si="8"/>
        <v>7.9039189312942668E-2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6.1715091079868868E-2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0.29853406004512661</v>
      </c>
      <c r="D25" s="17">
        <f t="shared" ref="D25:O25" si="13">SUM(D15:D24)</f>
        <v>1.3964449294198245</v>
      </c>
      <c r="E25" s="17">
        <f t="shared" si="13"/>
        <v>0.29922655243739826</v>
      </c>
      <c r="F25" s="17">
        <f t="shared" si="13"/>
        <v>0.65849901082340934</v>
      </c>
      <c r="G25" s="17">
        <f t="shared" si="13"/>
        <v>1.3487179927824586</v>
      </c>
      <c r="H25" s="17">
        <f t="shared" si="13"/>
        <v>0.78643988955023847</v>
      </c>
      <c r="I25" s="17">
        <f t="shared" si="13"/>
        <v>0.68723232100547871</v>
      </c>
      <c r="J25" s="17">
        <f t="shared" si="13"/>
        <v>13.091260025257247</v>
      </c>
      <c r="K25" s="17">
        <f t="shared" si="13"/>
        <v>1.2470440192679979</v>
      </c>
      <c r="L25" s="17">
        <f t="shared" si="13"/>
        <v>6.8182291373563322</v>
      </c>
      <c r="M25" s="17">
        <f t="shared" si="13"/>
        <v>137.59032634957347</v>
      </c>
      <c r="N25" s="17">
        <f t="shared" si="13"/>
        <v>80.178186110063521</v>
      </c>
      <c r="O25" s="17">
        <f t="shared" si="13"/>
        <v>0.59342837908124357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0.12024688558511119</v>
      </c>
      <c r="D29" s="17">
        <f>(SUMIFS(MESKENOG2,KAYNAK,A29,SEBEP,B29,SÜRE,"Uzun",BİLDİRİM,"Bildirimli",İL,$B$10,İLÇE,$B$11)/VLOOKUP($B$11,ABONE2,4,FALSE))</f>
        <v>0.64645670696928348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0.12057878529410553</v>
      </c>
      <c r="F29" s="17">
        <f>(SUMIFS(TARIMSALAG2,KAYNAK,A29,SEBEP,B29,SÜRE,"Uzun",BİLDİRİM,"Bildirimli",İL,$B$10,İLÇE,$B$11)/VLOOKUP($B$11,ABONE2,6,FALSE))</f>
        <v>0.43506763066682558</v>
      </c>
      <c r="G29" s="17">
        <f>(SUMIFS(TARIMSALOG2,KAYNAK,A29,SEBEP,B29,SÜRE,"Uzun",BİLDİRİM,"Bildirimli",İL,$B$10,İLÇE,$B$11)/VLOOKUP($B$11,ABONE2,7,FALSE))</f>
        <v>0.92087148817923259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0.52511756270811549</v>
      </c>
      <c r="I29" s="17">
        <f>(SUMIFS(TICARETHANEAG2,KAYNAK,A29,SEBEP,B29,SÜRE,"Uzun",BİLDİRİM,"Bildirimli",İL,$B$10,İLÇE,$B$11)/VLOOKUP($B$11,ABONE2,9,FALSE))</f>
        <v>0.41423030605279282</v>
      </c>
      <c r="J29" s="17">
        <f>(SUMIFS(TICARETHANEOG2,KAYNAK,A29,SEBEP,B29,SÜRE,"Uzun",BİLDİRİM,"Bildirimli",İL,$B$10,İLÇE,$B$11)/VLOOKUP($B$11,ABONE2,10,FALSE))</f>
        <v>15.132085397222051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1.078468378541533</v>
      </c>
      <c r="L29" s="17">
        <f>(SUMIFS(SANAYIAG2,KAYNAK,A29,SEBEP,B29,SÜRE,"Uzun",BİLDİRİM,"Bildirimli",İL,$B$10,İLÇE,$B$11)/VLOOKUP($B$11,ABONE2,12,FALSE))</f>
        <v>42.764919661736748</v>
      </c>
      <c r="M29" s="17">
        <f>(SUMIFS(SANAYIOG2,KAYNAK,A29,SEBEP,B29,SÜRE,"Uzun",BİLDİRİM,"Bildirimli",İL,$B$10,İLÇE,$B$11)/VLOOKUP($B$11,ABONE2,13,FALSE))</f>
        <v>84.633894422674942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66.252393308116709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0.38935811098149664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1.1961327403983326E-4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1.1953782958928833E-4</v>
      </c>
      <c r="F31" s="17">
        <f>(SUMIFS(TARIMSALAG2,KAYNAK,A31,SEBEP,B31,SÜRE,"Uzun",BİLDİRİM,"Bildirimli",İL,$B$10,İLÇE,$B$11)/VLOOKUP($B$11,ABONE2,6,FALSE))</f>
        <v>4.3062988895362667E-5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3.5080715466372463E-5</v>
      </c>
      <c r="I31" s="17">
        <f>(SUMIFS(TICARETHANEAG2,KAYNAK,A31,SEBEP,B31,SÜRE,"Uzun",BİLDİRİM,"Bildirimli",İL,$B$10,İLÇE,$B$11)/VLOOKUP($B$11,ABONE2,9,FALSE))</f>
        <v>1.6211029356174842E-3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1.5479402170970066E-3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3.1766462775004704E-4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0.12036649885915103</v>
      </c>
      <c r="D33" s="17">
        <f t="shared" ref="D33:O33" si="14">SUM(D28:D32)</f>
        <v>0.64645670696928348</v>
      </c>
      <c r="E33" s="17">
        <f t="shared" si="14"/>
        <v>0.12069832312369481</v>
      </c>
      <c r="F33" s="17">
        <f t="shared" si="14"/>
        <v>0.43511069365572091</v>
      </c>
      <c r="G33" s="17">
        <f t="shared" si="14"/>
        <v>0.92087148817923259</v>
      </c>
      <c r="H33" s="17">
        <f t="shared" si="14"/>
        <v>0.52515264342358181</v>
      </c>
      <c r="I33" s="17">
        <f t="shared" si="14"/>
        <v>0.41585140898841028</v>
      </c>
      <c r="J33" s="17">
        <f t="shared" si="14"/>
        <v>15.132085397222051</v>
      </c>
      <c r="K33" s="17">
        <f t="shared" si="14"/>
        <v>1.08001631875863</v>
      </c>
      <c r="L33" s="17">
        <f t="shared" si="14"/>
        <v>42.764919661736748</v>
      </c>
      <c r="M33" s="17">
        <f t="shared" si="14"/>
        <v>84.633894422674942</v>
      </c>
      <c r="N33" s="17">
        <f t="shared" si="14"/>
        <v>66.252393308116709</v>
      </c>
      <c r="O33" s="17">
        <f t="shared" si="14"/>
        <v>0.38967577560924671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1.0169746579812872E-2</v>
      </c>
      <c r="D17" s="17">
        <f t="shared" si="1"/>
        <v>0</v>
      </c>
      <c r="E17" s="17">
        <f t="shared" si="2"/>
        <v>1.0167741404758932E-2</v>
      </c>
      <c r="F17" s="17">
        <f t="shared" si="3"/>
        <v>8.3240860873024479E-3</v>
      </c>
      <c r="G17" s="17">
        <f t="shared" si="4"/>
        <v>3.0300821355200001E-3</v>
      </c>
      <c r="H17" s="17">
        <f t="shared" si="5"/>
        <v>8.251441093109893E-3</v>
      </c>
      <c r="I17" s="17">
        <f t="shared" si="6"/>
        <v>2.0155854580172758E-2</v>
      </c>
      <c r="J17" s="17">
        <f t="shared" si="7"/>
        <v>0.28127935625881512</v>
      </c>
      <c r="K17" s="17">
        <f t="shared" si="8"/>
        <v>2.8543536780507636E-2</v>
      </c>
      <c r="L17" s="17">
        <f t="shared" si="9"/>
        <v>0.10601474313489027</v>
      </c>
      <c r="M17" s="17">
        <f t="shared" si="10"/>
        <v>0.36838424803493058</v>
      </c>
      <c r="N17" s="17">
        <f t="shared" si="11"/>
        <v>0.12059082674044808</v>
      </c>
      <c r="O17" s="23">
        <f t="shared" si="12"/>
        <v>1.3243546806388024E-2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1.6636098992944551E-2</v>
      </c>
      <c r="D21" s="17">
        <f t="shared" si="1"/>
        <v>0</v>
      </c>
      <c r="E21" s="17">
        <f t="shared" si="2"/>
        <v>1.6632818843293453E-2</v>
      </c>
      <c r="F21" s="17">
        <f t="shared" si="3"/>
        <v>4.9887525334142008E-3</v>
      </c>
      <c r="G21" s="17">
        <f t="shared" si="4"/>
        <v>0</v>
      </c>
      <c r="H21" s="17">
        <f t="shared" si="5"/>
        <v>4.9202962379299581E-3</v>
      </c>
      <c r="I21" s="17">
        <f t="shared" si="6"/>
        <v>2.6159805782139625E-2</v>
      </c>
      <c r="J21" s="17">
        <f t="shared" si="7"/>
        <v>0</v>
      </c>
      <c r="K21" s="17">
        <f t="shared" si="8"/>
        <v>2.5319513215930456E-2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1.7734599697286902E-2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1.0706350182769857E-3</v>
      </c>
      <c r="D22" s="17">
        <f t="shared" si="1"/>
        <v>0</v>
      </c>
      <c r="E22" s="17">
        <f t="shared" si="2"/>
        <v>1.0704239205260562E-3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2.6433260382175252E-3</v>
      </c>
      <c r="J22" s="17">
        <f t="shared" si="7"/>
        <v>0</v>
      </c>
      <c r="K22" s="17">
        <f t="shared" si="8"/>
        <v>2.5584184040217933E-3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1.2836168199287226E-3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2.7876480591034408E-2</v>
      </c>
      <c r="D25" s="17">
        <f t="shared" ref="D25:O25" si="13">SUM(D15:D24)</f>
        <v>0</v>
      </c>
      <c r="E25" s="17">
        <f t="shared" si="13"/>
        <v>2.7870984168578441E-2</v>
      </c>
      <c r="F25" s="17">
        <f t="shared" si="13"/>
        <v>1.3312838620716649E-2</v>
      </c>
      <c r="G25" s="17">
        <f t="shared" si="13"/>
        <v>3.0300821355200001E-3</v>
      </c>
      <c r="H25" s="17">
        <f t="shared" si="13"/>
        <v>1.3171737331039851E-2</v>
      </c>
      <c r="I25" s="17">
        <f t="shared" si="13"/>
        <v>4.8958986400529911E-2</v>
      </c>
      <c r="J25" s="17">
        <f t="shared" si="13"/>
        <v>0.28127935625881512</v>
      </c>
      <c r="K25" s="17">
        <f t="shared" si="13"/>
        <v>5.642146840045989E-2</v>
      </c>
      <c r="L25" s="17">
        <f t="shared" si="13"/>
        <v>0.10601474313489027</v>
      </c>
      <c r="M25" s="17">
        <f t="shared" si="13"/>
        <v>0.36838424803493058</v>
      </c>
      <c r="N25" s="17">
        <f t="shared" si="13"/>
        <v>0.12059082674044808</v>
      </c>
      <c r="O25" s="17">
        <f t="shared" si="13"/>
        <v>3.226176332360365E-2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5.6369460733569687E-2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5.6358346333070138E-2</v>
      </c>
      <c r="F28" s="17">
        <f>(SUMIFS(TARIMSALAG2,KAYNAK,A28,SEBEP,B28,SÜRE,"Uzun",BİLDİRİM,"Bildirimli",İL,$B$10,İLÇE,$B$11)/VLOOKUP($B$11,ABONE2,6,FALSE))</f>
        <v>9.5852013349764634E-2</v>
      </c>
      <c r="G28" s="17">
        <f>(SUMIFS(TARIMSALOG2,KAYNAK,A28,SEBEP,B28,SÜRE,"Uzun",BİLDİRİM,"Bildirimli",İL,$B$10,İLÇE,$B$11)/VLOOKUP($B$11,ABONE2,7,FALSE))</f>
        <v>3.8243923286933166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0.14701551681931593</v>
      </c>
      <c r="I28" s="17">
        <f>(SUMIFS(TICARETHANEAG2,KAYNAK,A28,SEBEP,B28,SÜRE,"Uzun",BİLDİRİM,"Bildirimli",İL,$B$10,İLÇE,$B$11)/VLOOKUP($B$11,ABONE2,9,FALSE))</f>
        <v>0.10487053961587414</v>
      </c>
      <c r="J28" s="17">
        <f>(SUMIFS(TICARETHANEOG2,KAYNAK,A28,SEBEP,B28,SÜRE,"Uzun",BİLDİRİM,"Bildirimli",İL,$B$10,İLÇE,$B$11)/VLOOKUP($B$11,ABONE2,10,FALSE))</f>
        <v>0.78165297023206481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0.12660981589811732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6.9718194326759256E-2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9.0531897771789743E-2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9.0514047543018256E-2</v>
      </c>
      <c r="F29" s="17">
        <f>(SUMIFS(TARIMSALAG2,KAYNAK,A29,SEBEP,B29,SÜRE,"Uzun",BİLDİRİM,"Bildirimli",İL,$B$10,İLÇE,$B$11)/VLOOKUP($B$11,ABONE2,6,FALSE))</f>
        <v>2.5968089487940001E-2</v>
      </c>
      <c r="G29" s="17">
        <f>(SUMIFS(TARIMSALOG2,KAYNAK,A29,SEBEP,B29,SÜRE,"Uzun",BİLDİRİM,"Bildirimli",İL,$B$10,İLÇE,$B$11)/VLOOKUP($B$11,ABONE2,7,FALSE))</f>
        <v>3.1443785597707476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6.8759313779985384E-2</v>
      </c>
      <c r="I29" s="17">
        <f>(SUMIFS(TICARETHANEAG2,KAYNAK,A29,SEBEP,B29,SÜRE,"Uzun",BİLDİRİM,"Bildirimli",İL,$B$10,İLÇE,$B$11)/VLOOKUP($B$11,ABONE2,9,FALSE))</f>
        <v>0.20713743657583289</v>
      </c>
      <c r="J29" s="17">
        <f>(SUMIFS(TICARETHANEOG2,KAYNAK,A29,SEBEP,B29,SÜRE,"Uzun",BİLDİRİM,"Bildirimli",İL,$B$10,İLÇE,$B$11)/VLOOKUP($B$11,ABONE2,10,FALSE))</f>
        <v>1.5923126094979709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0.251631360208043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0.11583728051658951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5.9728460554664284E-2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5.9716683858148351E-2</v>
      </c>
      <c r="F31" s="17">
        <f>(SUMIFS(TARIMSALAG2,KAYNAK,A31,SEBEP,B31,SÜRE,"Uzun",BİLDİRİM,"Bildirimli",İL,$B$10,İLÇE,$B$11)/VLOOKUP($B$11,ABONE2,6,FALSE))</f>
        <v>8.7342921786031355E-2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8.6144391126874845E-2</v>
      </c>
      <c r="I31" s="17">
        <f>(SUMIFS(TICARETHANEAG2,KAYNAK,A31,SEBEP,B31,SÜRE,"Uzun",BİLDİRİM,"Bildirimli",İL,$B$10,İLÇE,$B$11)/VLOOKUP($B$11,ABONE2,9,FALSE))</f>
        <v>0.16795917223388604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0.16256406934091511</v>
      </c>
      <c r="L31" s="17">
        <f>(SUMIFS(SANAYIAG2,KAYNAK,A31,SEBEP,B31,SÜRE,"Uzun",BİLDİRİM,"Bildirimli",İL,$B$10,İLÇE,$B$11)/VLOOKUP($B$11,ABONE2,12,FALSE))</f>
        <v>7.3499359178588408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6.941606144644461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8.6848955506682424E-2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0.2066298190600237</v>
      </c>
      <c r="D33" s="17">
        <f t="shared" ref="D33:O33" si="14">SUM(D28:D32)</f>
        <v>0</v>
      </c>
      <c r="E33" s="17">
        <f t="shared" si="14"/>
        <v>0.20658907773423674</v>
      </c>
      <c r="F33" s="17">
        <f t="shared" si="14"/>
        <v>0.20916302462373598</v>
      </c>
      <c r="G33" s="17">
        <f t="shared" si="14"/>
        <v>6.9687708884640642</v>
      </c>
      <c r="H33" s="17">
        <f t="shared" si="14"/>
        <v>0.30191922172617613</v>
      </c>
      <c r="I33" s="17">
        <f t="shared" si="14"/>
        <v>0.47996714842559307</v>
      </c>
      <c r="J33" s="17">
        <f t="shared" si="14"/>
        <v>2.3739655797300356</v>
      </c>
      <c r="K33" s="17">
        <f t="shared" si="14"/>
        <v>0.54080524544707542</v>
      </c>
      <c r="L33" s="17">
        <f t="shared" si="14"/>
        <v>7.3499359178588408</v>
      </c>
      <c r="M33" s="17">
        <f t="shared" si="14"/>
        <v>0</v>
      </c>
      <c r="N33" s="17">
        <f t="shared" si="14"/>
        <v>6.941606144644461</v>
      </c>
      <c r="O33" s="17">
        <f t="shared" si="14"/>
        <v>0.2724044303500312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8.6212585036918865E-2</v>
      </c>
      <c r="D17" s="17">
        <v>0</v>
      </c>
      <c r="E17" s="17">
        <f t="shared" si="1"/>
        <v>8.6212585036918865E-2</v>
      </c>
      <c r="F17" s="17">
        <f t="shared" si="2"/>
        <v>0.12982044348003666</v>
      </c>
      <c r="G17" s="17">
        <f t="shared" si="3"/>
        <v>0.96877992282597714</v>
      </c>
      <c r="H17" s="17">
        <f t="shared" si="4"/>
        <v>0.16326415848813225</v>
      </c>
      <c r="I17" s="17">
        <f t="shared" si="5"/>
        <v>0.13553096853655247</v>
      </c>
      <c r="J17" s="17">
        <f t="shared" si="6"/>
        <v>1.8747945552108345</v>
      </c>
      <c r="K17" s="17">
        <f t="shared" si="7"/>
        <v>0.20660254367034955</v>
      </c>
      <c r="L17" s="17">
        <f t="shared" si="8"/>
        <v>0.17780358732937299</v>
      </c>
      <c r="M17" s="17">
        <f t="shared" si="9"/>
        <v>16.731754824450725</v>
      </c>
      <c r="N17" s="17">
        <f t="shared" si="10"/>
        <v>11.76556945331432</v>
      </c>
      <c r="O17" s="23">
        <f t="shared" si="11"/>
        <v>0.11536486677145592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5.3839922312671699E-2</v>
      </c>
      <c r="D21" s="17">
        <v>0</v>
      </c>
      <c r="E21" s="17">
        <f t="shared" si="1"/>
        <v>5.3839922312671699E-2</v>
      </c>
      <c r="F21" s="17">
        <f t="shared" si="2"/>
        <v>5.4481852423613357E-2</v>
      </c>
      <c r="G21" s="17">
        <f t="shared" si="3"/>
        <v>0</v>
      </c>
      <c r="H21" s="17">
        <f t="shared" si="4"/>
        <v>5.2310024593514873E-2</v>
      </c>
      <c r="I21" s="17">
        <f t="shared" si="5"/>
        <v>0.10189896840139318</v>
      </c>
      <c r="J21" s="17">
        <f t="shared" si="6"/>
        <v>0</v>
      </c>
      <c r="K21" s="17">
        <f t="shared" si="7"/>
        <v>9.7735068090777241E-2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5.9581244366645039E-2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v>0</v>
      </c>
      <c r="E22" s="17">
        <f t="shared" si="1"/>
        <v>0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0.14005250734959057</v>
      </c>
      <c r="D25" s="17">
        <f t="shared" ref="D25:O25" si="12">SUM(D15:D24)</f>
        <v>0</v>
      </c>
      <c r="E25" s="17">
        <f t="shared" si="12"/>
        <v>0.14005250734959057</v>
      </c>
      <c r="F25" s="17">
        <f t="shared" si="12"/>
        <v>0.18430229590365002</v>
      </c>
      <c r="G25" s="17">
        <f t="shared" si="12"/>
        <v>0.96877992282597714</v>
      </c>
      <c r="H25" s="17">
        <f t="shared" si="12"/>
        <v>0.21557418308164711</v>
      </c>
      <c r="I25" s="17">
        <f t="shared" si="12"/>
        <v>0.23742993693794565</v>
      </c>
      <c r="J25" s="17">
        <f t="shared" si="12"/>
        <v>1.8747945552108345</v>
      </c>
      <c r="K25" s="17">
        <f t="shared" si="12"/>
        <v>0.30433761176112678</v>
      </c>
      <c r="L25" s="17">
        <f t="shared" si="12"/>
        <v>0.17780358732937299</v>
      </c>
      <c r="M25" s="17">
        <f t="shared" si="12"/>
        <v>16.731754824450725</v>
      </c>
      <c r="N25" s="17">
        <f t="shared" si="12"/>
        <v>11.76556945331432</v>
      </c>
      <c r="O25" s="17">
        <f t="shared" si="12"/>
        <v>0.17494611113810096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0.62166854957020956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0.62166854957020956</v>
      </c>
      <c r="F28" s="17">
        <f>(SUMIFS(TARIMSALAG2,KAYNAK,A28,SEBEP,B28,SÜRE,"Uzun",BİLDİRİM,"Bildirimli",İL,$B$10,İLÇE,$B$11)/VLOOKUP($B$11,ABONE2,6,FALSE))</f>
        <v>0.96872734011503192</v>
      </c>
      <c r="G28" s="17">
        <f>(SUMIFS(TARIMSALOG2,KAYNAK,A28,SEBEP,B28,SÜRE,"Uzun",BİLDİRİM,"Bildirimli",İL,$B$10,İLÇE,$B$11)/VLOOKUP($B$11,ABONE2,7,FALSE))</f>
        <v>1.098579087684642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0.97390366262634898</v>
      </c>
      <c r="I28" s="17">
        <f>(SUMIFS(TICARETHANEAG2,KAYNAK,A28,SEBEP,B28,SÜRE,"Uzun",BİLDİRİM,"Bildirimli",İL,$B$10,İLÇE,$B$11)/VLOOKUP($B$11,ABONE2,9,FALSE))</f>
        <v>1.9826487216996085</v>
      </c>
      <c r="J28" s="17">
        <f>(SUMIFS(TICARETHANEOG2,KAYNAK,A28,SEBEP,B28,SÜRE,"Uzun",BİLDİRİM,"Bildirimli",İL,$B$10,İLÇE,$B$11)/VLOOKUP($B$11,ABONE2,10,FALSE))</f>
        <v>11.210608684419194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2.3597311000389181</v>
      </c>
      <c r="L28" s="17">
        <f>(SUMIFS(SANAYIAG2,KAYNAK,A28,SEBEP,B28,SÜRE,"Uzun",BİLDİRİM,"Bildirimli",İL,$B$10,İLÇE,$B$11)/VLOOKUP($B$11,ABONE2,12,FALSE))</f>
        <v>2.7083839057783101</v>
      </c>
      <c r="M28" s="17">
        <f>(SUMIFS(SANAYIOG2,KAYNAK,A28,SEBEP,B28,SÜRE,"Uzun",BİLDİRİM,"Bildirimli",İL,$B$10,İLÇE,$B$11)/VLOOKUP($B$11,ABONE2,13,FALSE))</f>
        <v>212.04060499656342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149.2409386693279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0.99606466441572983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0.25429375989088243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0.25429375989088243</v>
      </c>
      <c r="F29" s="17">
        <f>(SUMIFS(TARIMSALAG2,KAYNAK,A29,SEBEP,B29,SÜRE,"Uzun",BİLDİRİM,"Bildirimli",İL,$B$10,İLÇE,$B$11)/VLOOKUP($B$11,ABONE2,6,FALSE))</f>
        <v>1.0030253171936372</v>
      </c>
      <c r="G29" s="17">
        <f>(SUMIFS(TARIMSALOG2,KAYNAK,A29,SEBEP,B29,SÜRE,"Uzun",BİLDİRİM,"Bildirimli",İL,$B$10,İLÇE,$B$11)/VLOOKUP($B$11,ABONE2,7,FALSE))</f>
        <v>4.3077105977962447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1.1347610630035361</v>
      </c>
      <c r="I29" s="17">
        <f>(SUMIFS(TICARETHANEAG2,KAYNAK,A29,SEBEP,B29,SÜRE,"Uzun",BİLDİRİM,"Bildirimli",İL,$B$10,İLÇE,$B$11)/VLOOKUP($B$11,ABONE2,9,FALSE))</f>
        <v>0.65335360209371551</v>
      </c>
      <c r="J29" s="17">
        <f>(SUMIFS(TICARETHANEOG2,KAYNAK,A29,SEBEP,B29,SÜRE,"Uzun",BİLDİRİM,"Bildirimli",İL,$B$10,İLÇE,$B$11)/VLOOKUP($B$11,ABONE2,10,FALSE))</f>
        <v>14.26740253707503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1.2096648531145275</v>
      </c>
      <c r="L29" s="17">
        <f>(SUMIFS(SANAYIAG2,KAYNAK,A29,SEBEP,B29,SÜRE,"Uzun",BİLDİRİM,"Bildirimli",İL,$B$10,İLÇE,$B$11)/VLOOKUP($B$11,ABONE2,12,FALSE))</f>
        <v>156.00133562218284</v>
      </c>
      <c r="M29" s="17">
        <f>(SUMIFS(SANAYIOG2,KAYNAK,A29,SEBEP,B29,SÜRE,"Uzun",BİLDİRİM,"Bildirimli",İL,$B$10,İLÇE,$B$11)/VLOOKUP($B$11,ABONE2,13,FALSE))</f>
        <v>59.684039669004669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88.579228454958113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0.49212486501173008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0.13025243075220369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0.13025243075220369</v>
      </c>
      <c r="F31" s="17">
        <f>(SUMIFS(TARIMSALAG2,KAYNAK,A31,SEBEP,B31,SÜRE,"Uzun",BİLDİRİM,"Bildirimli",İL,$B$10,İLÇE,$B$11)/VLOOKUP($B$11,ABONE2,6,FALSE))</f>
        <v>4.7472692901691635E-2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4.5580273480781378E-2</v>
      </c>
      <c r="I31" s="17">
        <f>(SUMIFS(TICARETHANEAG2,KAYNAK,A31,SEBEP,B31,SÜRE,"Uzun",BİLDİRİM,"Bildirimli",İL,$B$10,İLÇE,$B$11)/VLOOKUP($B$11,ABONE2,9,FALSE))</f>
        <v>9.9086642378171816E-2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9.5037662222149752E-2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0.1222114493173527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1.0062147402132957</v>
      </c>
      <c r="D33" s="17">
        <f t="shared" ref="D33:O33" si="13">SUM(D28:D32)</f>
        <v>0</v>
      </c>
      <c r="E33" s="17">
        <f t="shared" si="13"/>
        <v>1.0062147402132957</v>
      </c>
      <c r="F33" s="17">
        <f t="shared" si="13"/>
        <v>2.0192253502103608</v>
      </c>
      <c r="G33" s="17">
        <f t="shared" si="13"/>
        <v>5.4062896854808864</v>
      </c>
      <c r="H33" s="17">
        <f t="shared" si="13"/>
        <v>2.1542449991106665</v>
      </c>
      <c r="I33" s="17">
        <f t="shared" si="13"/>
        <v>2.7350889661714959</v>
      </c>
      <c r="J33" s="17">
        <f t="shared" si="13"/>
        <v>25.478011221494224</v>
      </c>
      <c r="K33" s="17">
        <f t="shared" si="13"/>
        <v>3.6644336153755952</v>
      </c>
      <c r="L33" s="17">
        <f t="shared" si="13"/>
        <v>158.70971952796114</v>
      </c>
      <c r="M33" s="17">
        <f t="shared" si="13"/>
        <v>271.72464466556806</v>
      </c>
      <c r="N33" s="17">
        <f t="shared" si="13"/>
        <v>237.820167124286</v>
      </c>
      <c r="O33" s="17">
        <f t="shared" si="13"/>
        <v>1.6104009787448126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0.15092475116895693</v>
      </c>
      <c r="D17" s="17">
        <f t="shared" si="1"/>
        <v>2.9004144197464016E-2</v>
      </c>
      <c r="E17" s="17">
        <f t="shared" si="2"/>
        <v>0.15073958343701016</v>
      </c>
      <c r="F17" s="17">
        <f t="shared" si="3"/>
        <v>9.4879802364234531E-2</v>
      </c>
      <c r="G17" s="17">
        <f t="shared" si="4"/>
        <v>0.20685838426426767</v>
      </c>
      <c r="H17" s="17">
        <f t="shared" si="5"/>
        <v>0.15516266220336714</v>
      </c>
      <c r="I17" s="17">
        <f t="shared" si="6"/>
        <v>0.23090393880925575</v>
      </c>
      <c r="J17" s="17">
        <f t="shared" si="7"/>
        <v>2.9148231954583026</v>
      </c>
      <c r="K17" s="17">
        <f t="shared" si="8"/>
        <v>0.35605755301531994</v>
      </c>
      <c r="L17" s="17">
        <f t="shared" si="9"/>
        <v>0.32011987038925127</v>
      </c>
      <c r="M17" s="17">
        <f t="shared" si="10"/>
        <v>17.643755606900694</v>
      </c>
      <c r="N17" s="17">
        <f t="shared" si="11"/>
        <v>11.869210361396881</v>
      </c>
      <c r="O17" s="23">
        <f t="shared" si="12"/>
        <v>0.19439453613644719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4.1152922794089754E-2</v>
      </c>
      <c r="D21" s="17">
        <f t="shared" si="1"/>
        <v>0</v>
      </c>
      <c r="E21" s="17">
        <f t="shared" si="2"/>
        <v>4.1090421519153153E-2</v>
      </c>
      <c r="F21" s="17">
        <f t="shared" si="3"/>
        <v>2.0090602473780521E-2</v>
      </c>
      <c r="G21" s="17">
        <f t="shared" si="4"/>
        <v>4.1837674514359473E-5</v>
      </c>
      <c r="H21" s="17">
        <f t="shared" si="5"/>
        <v>9.2974949184370295E-3</v>
      </c>
      <c r="I21" s="17">
        <f t="shared" si="6"/>
        <v>4.4393941364224261E-2</v>
      </c>
      <c r="J21" s="17">
        <f t="shared" si="7"/>
        <v>0.11444757301065839</v>
      </c>
      <c r="K21" s="17">
        <f t="shared" si="8"/>
        <v>4.7660606397865388E-2</v>
      </c>
      <c r="L21" s="17">
        <f t="shared" si="9"/>
        <v>0.32230569355902311</v>
      </c>
      <c r="M21" s="17">
        <f t="shared" si="10"/>
        <v>0</v>
      </c>
      <c r="N21" s="17">
        <f t="shared" si="11"/>
        <v>0.10743523118634103</v>
      </c>
      <c r="O21" s="23">
        <f t="shared" si="12"/>
        <v>3.9852211396974285E-2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0.19207767396304667</v>
      </c>
      <c r="D25" s="17">
        <f t="shared" ref="D25:O25" si="13">SUM(D15:D24)</f>
        <v>2.9004144197464016E-2</v>
      </c>
      <c r="E25" s="17">
        <f t="shared" si="13"/>
        <v>0.19183000495616331</v>
      </c>
      <c r="F25" s="17">
        <f t="shared" si="13"/>
        <v>0.11497040483801504</v>
      </c>
      <c r="G25" s="17">
        <f t="shared" si="13"/>
        <v>0.20690022193878202</v>
      </c>
      <c r="H25" s="17">
        <f t="shared" si="13"/>
        <v>0.16446015712180417</v>
      </c>
      <c r="I25" s="17">
        <f t="shared" si="13"/>
        <v>0.27529788017348</v>
      </c>
      <c r="J25" s="17">
        <f t="shared" si="13"/>
        <v>3.0292707684689608</v>
      </c>
      <c r="K25" s="17">
        <f t="shared" si="13"/>
        <v>0.40371815941318534</v>
      </c>
      <c r="L25" s="17">
        <f t="shared" si="13"/>
        <v>0.64242556394827433</v>
      </c>
      <c r="M25" s="17">
        <f t="shared" si="13"/>
        <v>17.643755606900694</v>
      </c>
      <c r="N25" s="17">
        <f t="shared" si="13"/>
        <v>11.976645592583223</v>
      </c>
      <c r="O25" s="17">
        <f t="shared" si="13"/>
        <v>0.23424674753342148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8.7389933117797025E-2</v>
      </c>
      <c r="D29" s="17">
        <f>(SUMIFS(MESKENOG2,KAYNAK,A29,SEBEP,B29,SÜRE,"Uzun",BİLDİRİM,"Bildirimli",İL,$B$10,İLÇE,$B$11)/VLOOKUP($B$11,ABONE2,4,FALSE))</f>
        <v>0.11981621624568133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8.7439180750755893E-2</v>
      </c>
      <c r="F29" s="17">
        <f>(SUMIFS(TARIMSALAG2,KAYNAK,A29,SEBEP,B29,SÜRE,"Uzun",BİLDİRİM,"Bildirimli",İL,$B$10,İLÇE,$B$11)/VLOOKUP($B$11,ABONE2,6,FALSE))</f>
        <v>0.11535466477827701</v>
      </c>
      <c r="G29" s="17">
        <f>(SUMIFS(TARIMSALOG2,KAYNAK,A29,SEBEP,B29,SÜRE,"Uzun",BİLDİRİM,"Bildirimli",İL,$B$10,İLÇE,$B$11)/VLOOKUP($B$11,ABONE2,7,FALSE))</f>
        <v>0.52249416486555333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0.33453527058954363</v>
      </c>
      <c r="I29" s="17">
        <f>(SUMIFS(TICARETHANEAG2,KAYNAK,A29,SEBEP,B29,SÜRE,"Uzun",BİLDİRİM,"Bildirimli",İL,$B$10,İLÇE,$B$11)/VLOOKUP($B$11,ABONE2,9,FALSE))</f>
        <v>0.14134200849659423</v>
      </c>
      <c r="J29" s="17">
        <f>(SUMIFS(TICARETHANEOG2,KAYNAK,A29,SEBEP,B29,SÜRE,"Uzun",BİLDİRİM,"Bildirimli",İL,$B$10,İLÇE,$B$11)/VLOOKUP($B$11,ABONE2,10,FALSE))</f>
        <v>3.9629085836571458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0.31954515958824969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17.565284185994027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11.710189457329353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0.1535657669846606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5.5380985917746327E-3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5.529687567740145E-3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7.4309391974695174E-3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7.084427693740466E-3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5.3684929979244764E-3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9.292803170957166E-2</v>
      </c>
      <c r="D33" s="17">
        <f t="shared" ref="D33:O33" si="14">SUM(D28:D32)</f>
        <v>0.11981621624568133</v>
      </c>
      <c r="E33" s="17">
        <f t="shared" si="14"/>
        <v>9.2968868318496045E-2</v>
      </c>
      <c r="F33" s="17">
        <f t="shared" si="14"/>
        <v>0.11535466477827701</v>
      </c>
      <c r="G33" s="17">
        <f t="shared" si="14"/>
        <v>0.52249416486555333</v>
      </c>
      <c r="H33" s="17">
        <f t="shared" si="14"/>
        <v>0.33453527058954363</v>
      </c>
      <c r="I33" s="17">
        <f t="shared" si="14"/>
        <v>0.14877294769406374</v>
      </c>
      <c r="J33" s="17">
        <f t="shared" si="14"/>
        <v>3.9629085836571458</v>
      </c>
      <c r="K33" s="17">
        <f t="shared" si="14"/>
        <v>0.32662958728199015</v>
      </c>
      <c r="L33" s="17">
        <f t="shared" si="14"/>
        <v>0</v>
      </c>
      <c r="M33" s="17">
        <f t="shared" si="14"/>
        <v>17.565284185994027</v>
      </c>
      <c r="N33" s="17">
        <f t="shared" si="14"/>
        <v>11.710189457329353</v>
      </c>
      <c r="O33" s="17">
        <f t="shared" si="14"/>
        <v>0.15893425998258506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3.0799037140097738E-3</v>
      </c>
      <c r="D15" s="17">
        <f t="shared" ref="D15:D24" si="1">(SUMIFS(MESKENOG2,KAYNAK,A15,SEBEP,B15,SÜRE,"Uzun",BİLDİRİM,"Bildirimsiz",İL,$B$10)/VLOOKUP($B$10,ABONE2,4,FALSE))</f>
        <v>3.9301157103728947E-3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3.0806214013302377E-3</v>
      </c>
      <c r="F15" s="17">
        <f t="shared" ref="F15:F24" si="3">(SUMIFS(TARIMSALAG2,KAYNAK,A15,SEBEP,B15,SÜRE,"Uzun",BİLDİRİM,"Bildirimsiz",İL,$B$10)/VLOOKUP($B$10,ABONE2,6,FALSE))</f>
        <v>1.0425582545336167E-3</v>
      </c>
      <c r="G15" s="17">
        <f t="shared" ref="G15:G24" si="4">(SUMIFS(TARIMSALOG2,KAYNAK,A15,SEBEP,B15,SÜRE,"Uzun",BİLDİRİM,"Bildirimsiz",İL,$B$10)/VLOOKUP($B$10,ABONE2,7,FALSE))</f>
        <v>1.701029470493021E-3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1.2473550269264274E-3</v>
      </c>
      <c r="I15" s="17">
        <f t="shared" ref="I15:I24" si="6">(SUMIFS(TICARETHANEAG2,KAYNAK,A15,SEBEP,B15,SÜRE,"Uzun",BİLDİRİM,"Bildirimsiz",İL,$B$10)/VLOOKUP($B$10,ABONE2,9,FALSE))</f>
        <v>7.6776721224409957E-3</v>
      </c>
      <c r="J15" s="17">
        <f t="shared" ref="J15:J24" si="7">(SUMIFS(TICARETHANEOG2,KAYNAK,A15,SEBEP,B15,SÜRE,"Uzun",BİLDİRİM,"Bildirimsiz",İL,$B$10)/VLOOKUP($B$10,ABONE2,10,FALSE))</f>
        <v>7.978124383636935E-2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1.0593637231734307E-2</v>
      </c>
      <c r="L15" s="17">
        <f t="shared" ref="L15:L24" si="9">(SUMIFS(SANAYIAG2,KAYNAK,A15,SEBEP,B15,SÜRE,"Uzun",BİLDİRİM,"Bildirimsiz",İL,$B$10)/VLOOKUP($B$10,ABONE2,12,FALSE))</f>
        <v>0.10779405992694314</v>
      </c>
      <c r="M15" s="17">
        <f t="shared" ref="M15:M24" si="10">(SUMIFS(SANAYIOG2,KAYNAK,A15,SEBEP,B15,SÜRE,"Uzun",BİLDİRİM,"Bildirimsiz",İL,$B$10)/VLOOKUP($B$10,ABONE2,13,FALSE))</f>
        <v>0.28700720782306366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0.21020157301044057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4.434034309996557E-3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0.19402700601645095</v>
      </c>
      <c r="D17" s="17">
        <f t="shared" si="1"/>
        <v>0.80699328784466418</v>
      </c>
      <c r="E17" s="17">
        <f t="shared" si="2"/>
        <v>0.19454442770683134</v>
      </c>
      <c r="F17" s="17">
        <f t="shared" si="3"/>
        <v>0.58827387841433865</v>
      </c>
      <c r="G17" s="17">
        <f t="shared" si="4"/>
        <v>3.2943568401585392</v>
      </c>
      <c r="H17" s="17">
        <f t="shared" si="5"/>
        <v>1.4299159167605635</v>
      </c>
      <c r="I17" s="17">
        <f t="shared" si="6"/>
        <v>0.41978337332923338</v>
      </c>
      <c r="J17" s="17">
        <f t="shared" si="7"/>
        <v>17.842050682435204</v>
      </c>
      <c r="K17" s="17">
        <f t="shared" si="8"/>
        <v>1.1243632213247636</v>
      </c>
      <c r="L17" s="17">
        <f t="shared" si="9"/>
        <v>34.538924336166367</v>
      </c>
      <c r="M17" s="17">
        <f t="shared" si="10"/>
        <v>233.22062138368722</v>
      </c>
      <c r="N17" s="17">
        <f t="shared" si="11"/>
        <v>148.07132264903541</v>
      </c>
      <c r="O17" s="23">
        <f t="shared" si="12"/>
        <v>0.61796615250226594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1.8958614874176726E-2</v>
      </c>
      <c r="D18" s="17">
        <f t="shared" si="1"/>
        <v>2.652082117719599E-2</v>
      </c>
      <c r="E18" s="17">
        <f t="shared" si="2"/>
        <v>1.8964998340419998E-2</v>
      </c>
      <c r="F18" s="17">
        <f t="shared" si="3"/>
        <v>6.2147160018651143E-3</v>
      </c>
      <c r="G18" s="17">
        <f t="shared" si="4"/>
        <v>4.2456717353699165E-2</v>
      </c>
      <c r="H18" s="17">
        <f t="shared" si="5"/>
        <v>1.7486651239151309E-2</v>
      </c>
      <c r="I18" s="17">
        <f t="shared" si="6"/>
        <v>3.4440046948975379E-2</v>
      </c>
      <c r="J18" s="17">
        <f t="shared" si="7"/>
        <v>0.47008688653524583</v>
      </c>
      <c r="K18" s="17">
        <f t="shared" si="8"/>
        <v>5.2058189213099487E-2</v>
      </c>
      <c r="L18" s="17">
        <f t="shared" si="9"/>
        <v>0.49973001736632039</v>
      </c>
      <c r="M18" s="17">
        <f t="shared" si="10"/>
        <v>2.9101848543629205</v>
      </c>
      <c r="N18" s="17">
        <f t="shared" si="11"/>
        <v>1.8771327813643777</v>
      </c>
      <c r="O18" s="23">
        <f t="shared" si="12"/>
        <v>2.6645239789528059E-2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5.4621132337787294E-2</v>
      </c>
      <c r="D21" s="17">
        <f t="shared" si="1"/>
        <v>0</v>
      </c>
      <c r="E21" s="17">
        <f t="shared" si="2"/>
        <v>5.4575025138317176E-2</v>
      </c>
      <c r="F21" s="17">
        <f t="shared" si="3"/>
        <v>4.6682505807610047E-2</v>
      </c>
      <c r="G21" s="17">
        <f t="shared" si="4"/>
        <v>5.8589348116025008E-4</v>
      </c>
      <c r="H21" s="17">
        <f t="shared" si="5"/>
        <v>3.2345603610686093E-2</v>
      </c>
      <c r="I21" s="17">
        <f t="shared" si="6"/>
        <v>0.10387084395490739</v>
      </c>
      <c r="J21" s="17">
        <f t="shared" si="7"/>
        <v>1.1518944910978109E-2</v>
      </c>
      <c r="K21" s="17">
        <f t="shared" si="8"/>
        <v>0.10013600934147789</v>
      </c>
      <c r="L21" s="17">
        <f t="shared" si="9"/>
        <v>7.0907038591905325</v>
      </c>
      <c r="M21" s="17">
        <f t="shared" si="10"/>
        <v>0</v>
      </c>
      <c r="N21" s="17">
        <f t="shared" si="11"/>
        <v>3.0388730825102281</v>
      </c>
      <c r="O21" s="23">
        <f t="shared" si="12"/>
        <v>6.4639249569126561E-2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3.4890268787983756E-4</v>
      </c>
      <c r="D22" s="17">
        <f t="shared" si="1"/>
        <v>0</v>
      </c>
      <c r="E22" s="17">
        <f t="shared" si="2"/>
        <v>3.4860816952884016E-4</v>
      </c>
      <c r="F22" s="17">
        <f t="shared" si="3"/>
        <v>3.2533056672324378E-4</v>
      </c>
      <c r="G22" s="17">
        <f t="shared" si="4"/>
        <v>0</v>
      </c>
      <c r="H22" s="17">
        <f t="shared" si="5"/>
        <v>2.2414672085297583E-4</v>
      </c>
      <c r="I22" s="17">
        <f t="shared" si="6"/>
        <v>1.6156316128081373E-3</v>
      </c>
      <c r="J22" s="17">
        <f t="shared" si="7"/>
        <v>0</v>
      </c>
      <c r="K22" s="17">
        <f t="shared" si="8"/>
        <v>1.5502933043105883E-3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5.2654086981576394E-4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3.0971006464013514E-5</v>
      </c>
      <c r="D24" s="17">
        <f t="shared" si="1"/>
        <v>0</v>
      </c>
      <c r="E24" s="17">
        <f t="shared" si="2"/>
        <v>3.0944862985991201E-5</v>
      </c>
      <c r="F24" s="17">
        <f t="shared" si="3"/>
        <v>7.6866635374602805E-8</v>
      </c>
      <c r="G24" s="17">
        <f t="shared" si="4"/>
        <v>0</v>
      </c>
      <c r="H24" s="17">
        <f t="shared" si="5"/>
        <v>5.2959684777715626E-8</v>
      </c>
      <c r="I24" s="17">
        <f t="shared" si="6"/>
        <v>8.6316214580256325E-7</v>
      </c>
      <c r="J24" s="17">
        <f t="shared" si="7"/>
        <v>0</v>
      </c>
      <c r="K24" s="17">
        <f t="shared" si="8"/>
        <v>8.2825471138573511E-7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2.4543958766080063E-5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0.27106653063676855</v>
      </c>
      <c r="D25" s="17">
        <f t="shared" ref="D25:O25" si="13">SUM(D15:D24)</f>
        <v>0.83744422473223312</v>
      </c>
      <c r="E25" s="17">
        <f t="shared" si="13"/>
        <v>0.27154462561941362</v>
      </c>
      <c r="F25" s="17">
        <f t="shared" si="13"/>
        <v>0.64253906591170595</v>
      </c>
      <c r="G25" s="17">
        <f t="shared" si="13"/>
        <v>3.3391004804638915</v>
      </c>
      <c r="H25" s="17">
        <f t="shared" si="13"/>
        <v>1.4812197263178655</v>
      </c>
      <c r="I25" s="17">
        <f t="shared" si="13"/>
        <v>0.56738843113051096</v>
      </c>
      <c r="J25" s="17">
        <f t="shared" si="13"/>
        <v>18.403437757717796</v>
      </c>
      <c r="K25" s="17">
        <f t="shared" si="13"/>
        <v>1.2887021786700974</v>
      </c>
      <c r="L25" s="17">
        <f t="shared" si="13"/>
        <v>42.237152272650164</v>
      </c>
      <c r="M25" s="17">
        <f t="shared" si="13"/>
        <v>236.41781344587318</v>
      </c>
      <c r="N25" s="17">
        <f t="shared" si="13"/>
        <v>153.19753008592045</v>
      </c>
      <c r="O25" s="17">
        <f t="shared" si="13"/>
        <v>0.71423576099949893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1.922311081904262E-2</v>
      </c>
      <c r="D28" s="17">
        <f>(SUMIFS(MESKENOG2,KAYNAK,A28,SEBEP,B28,SÜRE,"Uzun",BİLDİRİM,"Bildirimli",İL,$B$10)/VLOOKUP($B$10,ABONE2,4,FALSE))</f>
        <v>2.1962875885678003E-2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1.9225423530057972E-2</v>
      </c>
      <c r="F28" s="17">
        <f>(SUMIFS(TARIMSALAG2,KAYNAK,A28,SEBEP,B28,SÜRE,"Uzun",BİLDİRİM,"Bildirimli",İL,$B$10)/VLOOKUP($B$10,ABONE2,6,FALSE))</f>
        <v>2.7581903815692737E-2</v>
      </c>
      <c r="G28" s="17">
        <f>(SUMIFS(TARIMSALOG2,KAYNAK,A28,SEBEP,B28,SÜRE,"Uzun",BİLDİRİM,"Bildirimli",İL,$B$10)/VLOOKUP($B$10,ABONE2,7,FALSE))</f>
        <v>6.5397811691004226E-2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3.9343353200664989E-2</v>
      </c>
      <c r="I28" s="17">
        <f>(SUMIFS(TICARETHANEAG2,KAYNAK,A28,SEBEP,B28,SÜRE,"Uzun",BİLDİRİM,"Bildirimli",İL,$B$10)/VLOOKUP($B$10,ABONE2,9,FALSE))</f>
        <v>4.8966140771849256E-2</v>
      </c>
      <c r="J28" s="17">
        <f>(SUMIFS(TICARETHANEOG2,KAYNAK,A28,SEBEP,B28,SÜRE,"Uzun",BİLDİRİM,"Bildirimli",İL,$B$10)/VLOOKUP($B$10,ABONE2,10,FALSE))</f>
        <v>0.5110850454329342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6.7654848838668402E-2</v>
      </c>
      <c r="L28" s="17">
        <f>(SUMIFS(SANAYIAG2,KAYNAK,A28,SEBEP,B28,SÜRE,"Uzun",BİLDİRİM,"Bildirimli",İL,$B$10)/VLOOKUP($B$10,ABONE2,12,FALSE))</f>
        <v>3.043127984020573E-2</v>
      </c>
      <c r="M28" s="17">
        <f>(SUMIFS(SANAYIOG2,KAYNAK,A28,SEBEP,B28,SÜRE,"Uzun",BİLDİRİM,"Bildirimli",İL,$B$10)/VLOOKUP($B$10,ABONE2,13,FALSE))</f>
        <v>4.1693377386964716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2.3955206849009292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3.120893904671632E-2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0.23099096896717805</v>
      </c>
      <c r="D29" s="17">
        <f>(SUMIFS(MESKENOG2,KAYNAK,A29,SEBEP,B29,SÜRE,"Uzun",BİLDİRİM,"Bildirimli",İL,$B$10)/VLOOKUP($B$10,ABONE2,4,FALSE))</f>
        <v>0.83532754314596946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0.23150110608408053</v>
      </c>
      <c r="F29" s="17">
        <f>(SUMIFS(TARIMSALAG2,KAYNAK,A29,SEBEP,B29,SÜRE,"Uzun",BİLDİRİM,"Bildirimli",İL,$B$10)/VLOOKUP($B$10,ABONE2,6,FALSE))</f>
        <v>0.69996714940224858</v>
      </c>
      <c r="G29" s="17">
        <f>(SUMIFS(TARIMSALOG2,KAYNAK,A29,SEBEP,B29,SÜRE,"Uzun",BİLDİRİM,"Bildirimli",İL,$B$10)/VLOOKUP($B$10,ABONE2,7,FALSE))</f>
        <v>2.4214082622219597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1.2353672932887205</v>
      </c>
      <c r="I29" s="17">
        <f>(SUMIFS(TICARETHANEAG2,KAYNAK,A29,SEBEP,B29,SÜRE,"Uzun",BİLDİRİM,"Bildirimli",İL,$B$10)/VLOOKUP($B$10,ABONE2,9,FALSE))</f>
        <v>0.55785844168151566</v>
      </c>
      <c r="J29" s="17">
        <f>(SUMIFS(TICARETHANEOG2,KAYNAK,A29,SEBEP,B29,SÜRE,"Uzun",BİLDİRİM,"Bildirimli",İL,$B$10)/VLOOKUP($B$10,ABONE2,10,FALSE))</f>
        <v>12.558788619592255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1.0431921477105748</v>
      </c>
      <c r="L29" s="17">
        <f>(SUMIFS(SANAYIAG2,KAYNAK,A29,SEBEP,B29,SÜRE,"Uzun",BİLDİRİM,"Bildirimli",İL,$B$10)/VLOOKUP($B$10,ABONE2,12,FALSE))</f>
        <v>25.255783397017829</v>
      </c>
      <c r="M29" s="17">
        <f>(SUMIFS(SANAYIOG2,KAYNAK,A29,SEBEP,B29,SÜRE,"Uzun",BİLDİRİM,"Bildirimli",İL,$B$10)/VLOOKUP($B$10,ABONE2,13,FALSE))</f>
        <v>132.49505892578415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86.535369413455726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0.53578565647104393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2.8497494345569887E-2</v>
      </c>
      <c r="D31" s="17">
        <f>(SUMIFS(MESKENOG2,KAYNAK,A31,SEBEP,B31,SÜRE,"Uzun",BİLDİRİM,"Bildirimli",İL,$B$10)/VLOOKUP($B$10,ABONE2,4,FALSE))</f>
        <v>5.9007538187508639E-2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2.8523248712369949E-2</v>
      </c>
      <c r="F31" s="17">
        <f>(SUMIFS(TARIMSALAG2,KAYNAK,A31,SEBEP,B31,SÜRE,"Uzun",BİLDİRİM,"Bildirimli",İL,$B$10)/VLOOKUP($B$10,ABONE2,6,FALSE))</f>
        <v>9.5358116912853726E-3</v>
      </c>
      <c r="G31" s="17">
        <f>(SUMIFS(TARIMSALOG2,KAYNAK,A31,SEBEP,B31,SÜRE,"Uzun",BİLDİRİM,"Bildirimli",İL,$B$10)/VLOOKUP($B$10,ABONE2,7,FALSE))</f>
        <v>1.7375684010109747E-3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7.1104132570422732E-3</v>
      </c>
      <c r="I31" s="17">
        <f>(SUMIFS(TICARETHANEAG2,KAYNAK,A31,SEBEP,B31,SÜRE,"Uzun",BİLDİRİM,"Bildirimli",İL,$B$10)/VLOOKUP($B$10,ABONE2,9,FALSE))</f>
        <v>6.812938971056999E-2</v>
      </c>
      <c r="J31" s="17">
        <f>(SUMIFS(TICARETHANEOG2,KAYNAK,A31,SEBEP,B31,SÜRE,"Uzun",BİLDİRİM,"Bildirimli",İL,$B$10)/VLOOKUP($B$10,ABONE2,10,FALSE))</f>
        <v>1.9121702343324971E-3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6.5451476577595091E-2</v>
      </c>
      <c r="L31" s="17">
        <f>(SUMIFS(SANAYIAG2,KAYNAK,A31,SEBEP,B31,SÜRE,"Uzun",BİLDİRİM,"Bildirimli",İL,$B$10)/VLOOKUP($B$10,ABONE2,12,FALSE))</f>
        <v>4.9503191551734975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2.1215653522172131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3.6026265128138432E-2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0.27871157413179054</v>
      </c>
      <c r="D33" s="17">
        <f t="shared" ref="D33:O33" si="14">SUM(D28:D32)</f>
        <v>0.91629795721915608</v>
      </c>
      <c r="E33" s="17">
        <f t="shared" si="14"/>
        <v>0.27924977832650844</v>
      </c>
      <c r="F33" s="17">
        <f t="shared" si="14"/>
        <v>0.73708486490922664</v>
      </c>
      <c r="G33" s="17">
        <f t="shared" si="14"/>
        <v>2.4885436423139748</v>
      </c>
      <c r="H33" s="17">
        <f t="shared" si="14"/>
        <v>1.2818210597464279</v>
      </c>
      <c r="I33" s="17">
        <f t="shared" si="14"/>
        <v>0.67495397216393493</v>
      </c>
      <c r="J33" s="17">
        <f t="shared" si="14"/>
        <v>13.07178583525952</v>
      </c>
      <c r="K33" s="17">
        <f t="shared" si="14"/>
        <v>1.1762984731268382</v>
      </c>
      <c r="L33" s="17">
        <f t="shared" si="14"/>
        <v>30.236533832031533</v>
      </c>
      <c r="M33" s="17">
        <f t="shared" si="14"/>
        <v>136.66439666448062</v>
      </c>
      <c r="N33" s="17">
        <f t="shared" si="14"/>
        <v>91.052455450573873</v>
      </c>
      <c r="O33" s="17">
        <f t="shared" si="14"/>
        <v>0.60302086064589866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0.14430228076427021</v>
      </c>
      <c r="D17" s="17">
        <f t="shared" si="1"/>
        <v>1.4399628374129029E-2</v>
      </c>
      <c r="E17" s="17">
        <f t="shared" si="2"/>
        <v>0.14395233399981927</v>
      </c>
      <c r="F17" s="17">
        <f t="shared" si="3"/>
        <v>0.27445675627113292</v>
      </c>
      <c r="G17" s="17">
        <f t="shared" si="4"/>
        <v>2.300814869774924</v>
      </c>
      <c r="H17" s="17">
        <f t="shared" si="5"/>
        <v>0.88144451190464368</v>
      </c>
      <c r="I17" s="17">
        <f t="shared" si="6"/>
        <v>0.2158207988097901</v>
      </c>
      <c r="J17" s="17">
        <f t="shared" si="7"/>
        <v>5.9214038805357605</v>
      </c>
      <c r="K17" s="17">
        <f t="shared" si="8"/>
        <v>0.45138699634431961</v>
      </c>
      <c r="L17" s="17">
        <f t="shared" si="9"/>
        <v>41.04558419313156</v>
      </c>
      <c r="M17" s="17">
        <f t="shared" si="10"/>
        <v>86.160249548895493</v>
      </c>
      <c r="N17" s="17">
        <f t="shared" si="11"/>
        <v>62.851005781750793</v>
      </c>
      <c r="O17" s="23">
        <f t="shared" si="12"/>
        <v>0.36985158973461424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9.7045470824112887E-3</v>
      </c>
      <c r="D21" s="17">
        <f t="shared" si="1"/>
        <v>0</v>
      </c>
      <c r="E21" s="17">
        <f t="shared" si="2"/>
        <v>9.6784038529277843E-3</v>
      </c>
      <c r="F21" s="17">
        <f t="shared" si="3"/>
        <v>8.1422818167824883E-3</v>
      </c>
      <c r="G21" s="17">
        <f t="shared" si="4"/>
        <v>4.7188331093157287E-3</v>
      </c>
      <c r="H21" s="17">
        <f t="shared" si="5"/>
        <v>7.1168009634112054E-3</v>
      </c>
      <c r="I21" s="17">
        <f t="shared" si="6"/>
        <v>1.3137953563419879E-2</v>
      </c>
      <c r="J21" s="17">
        <f t="shared" si="7"/>
        <v>0</v>
      </c>
      <c r="K21" s="17">
        <f t="shared" si="8"/>
        <v>1.2595527360875856E-2</v>
      </c>
      <c r="L21" s="17">
        <f t="shared" si="9"/>
        <v>1.425857525099683</v>
      </c>
      <c r="M21" s="17">
        <f t="shared" si="10"/>
        <v>0</v>
      </c>
      <c r="N21" s="17">
        <f t="shared" si="11"/>
        <v>0.73669305463483625</v>
      </c>
      <c r="O21" s="23">
        <f t="shared" si="12"/>
        <v>1.1655137322799833E-2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8.6936698451190331E-4</v>
      </c>
      <c r="D22" s="17">
        <f t="shared" si="1"/>
        <v>0</v>
      </c>
      <c r="E22" s="17">
        <f t="shared" si="2"/>
        <v>8.6702498334600964E-4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7.8665547548424617E-5</v>
      </c>
      <c r="J22" s="17">
        <f t="shared" si="7"/>
        <v>0</v>
      </c>
      <c r="K22" s="17">
        <f t="shared" si="8"/>
        <v>7.5417685998164198E-5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6.7420441829162266E-4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0.15487619483119339</v>
      </c>
      <c r="D25" s="17">
        <f t="shared" ref="D25:O25" si="13">SUM(D15:D24)</f>
        <v>1.4399628374129029E-2</v>
      </c>
      <c r="E25" s="17">
        <f t="shared" si="13"/>
        <v>0.15449776283609307</v>
      </c>
      <c r="F25" s="17">
        <f t="shared" si="13"/>
        <v>0.28259903808791542</v>
      </c>
      <c r="G25" s="17">
        <f t="shared" si="13"/>
        <v>2.3055337028842398</v>
      </c>
      <c r="H25" s="17">
        <f t="shared" si="13"/>
        <v>0.88856131286805484</v>
      </c>
      <c r="I25" s="17">
        <f t="shared" si="13"/>
        <v>0.22903741792075841</v>
      </c>
      <c r="J25" s="17">
        <f t="shared" si="13"/>
        <v>5.9214038805357605</v>
      </c>
      <c r="K25" s="17">
        <f t="shared" si="13"/>
        <v>0.46405794139119366</v>
      </c>
      <c r="L25" s="17">
        <f t="shared" si="13"/>
        <v>42.47144171823124</v>
      </c>
      <c r="M25" s="17">
        <f t="shared" si="13"/>
        <v>86.160249548895493</v>
      </c>
      <c r="N25" s="17">
        <f t="shared" si="13"/>
        <v>63.587698836385627</v>
      </c>
      <c r="O25" s="17">
        <f t="shared" si="13"/>
        <v>0.3821809314757057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0.23785988858534343</v>
      </c>
      <c r="D29" s="17">
        <f>(SUMIFS(MESKENOG2,KAYNAK,A29,SEBEP,B29,SÜRE,"Uzun",BİLDİRİM,"Bildirimli",İL,$B$10,İLÇE,$B$11)/VLOOKUP($B$11,ABONE2,4,FALSE))</f>
        <v>3.8647558912843889E-2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0.23732322740926332</v>
      </c>
      <c r="F29" s="17">
        <f>(SUMIFS(TARIMSALAG2,KAYNAK,A29,SEBEP,B29,SÜRE,"Uzun",BİLDİRİM,"Bildirimli",İL,$B$10,İLÇE,$B$11)/VLOOKUP($B$11,ABONE2,6,FALSE))</f>
        <v>0.4306418273940662</v>
      </c>
      <c r="G29" s="17">
        <f>(SUMIFS(TARIMSALOG2,KAYNAK,A29,SEBEP,B29,SÜRE,"Uzun",BİLDİRİM,"Bildirimli",İL,$B$10,İLÇE,$B$11)/VLOOKUP($B$11,ABONE2,7,FALSE))</f>
        <v>5.0422964094449938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1.8120451666468405</v>
      </c>
      <c r="I29" s="17">
        <f>(SUMIFS(TICARETHANEAG2,KAYNAK,A29,SEBEP,B29,SÜRE,"Uzun",BİLDİRİM,"Bildirimli",İL,$B$10,İLÇE,$B$11)/VLOOKUP($B$11,ABONE2,9,FALSE))</f>
        <v>0.48104079898121649</v>
      </c>
      <c r="J29" s="17">
        <f>(SUMIFS(TICARETHANEOG2,KAYNAK,A29,SEBEP,B29,SÜRE,"Uzun",BİLDİRİM,"Bildirimli",İL,$B$10,İLÇE,$B$11)/VLOOKUP($B$11,ABONE2,10,FALSE))</f>
        <v>26.856942337794454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1.5700216696556706</v>
      </c>
      <c r="L29" s="17">
        <f>(SUMIFS(SANAYIAG2,KAYNAK,A29,SEBEP,B29,SÜRE,"Uzun",BİLDİRİM,"Bildirimli",İL,$B$10,İLÇE,$B$11)/VLOOKUP($B$11,ABONE2,12,FALSE))</f>
        <v>40.821146425240919</v>
      </c>
      <c r="M29" s="17">
        <f>(SUMIFS(SANAYIOG2,KAYNAK,A29,SEBEP,B29,SÜRE,"Uzun",BİLDİRİM,"Bildirimli",İL,$B$10,İLÇE,$B$11)/VLOOKUP($B$11,ABONE2,13,FALSE))</f>
        <v>335.94963433296124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183.46658224730575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0.95284719322017197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9.6774984019477022E-3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9.6514280393228541E-3</v>
      </c>
      <c r="F31" s="17">
        <f>(SUMIFS(TARIMSALAG2,KAYNAK,A31,SEBEP,B31,SÜRE,"Uzun",BİLDİRİM,"Bildirimli",İL,$B$10,İLÇE,$B$11)/VLOOKUP($B$11,ABONE2,6,FALSE))</f>
        <v>3.1177452021854866E-3</v>
      </c>
      <c r="G31" s="17">
        <f>(SUMIFS(TARIMSALOG2,KAYNAK,A31,SEBEP,B31,SÜRE,"Uzun",BİLDİRİM,"Bildirimli",İL,$B$10,İLÇE,$B$11)/VLOOKUP($B$11,ABONE2,7,FALSE))</f>
        <v>4.3829815070884848E-2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1.5312888672688471E-2</v>
      </c>
      <c r="I31" s="17">
        <f>(SUMIFS(TICARETHANEAG2,KAYNAK,A31,SEBEP,B31,SÜRE,"Uzun",BİLDİRİM,"Bildirimli",İL,$B$10,İLÇE,$B$11)/VLOOKUP($B$11,ABONE2,9,FALSE))</f>
        <v>1.0411639043018365E-2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9.9817740871786624E-3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9.9583189147256848E-3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0.24753738698729114</v>
      </c>
      <c r="D33" s="17">
        <f t="shared" ref="D33:O33" si="14">SUM(D28:D32)</f>
        <v>3.8647558912843889E-2</v>
      </c>
      <c r="E33" s="17">
        <f t="shared" si="14"/>
        <v>0.24697465544858616</v>
      </c>
      <c r="F33" s="17">
        <f t="shared" si="14"/>
        <v>0.4337595725962517</v>
      </c>
      <c r="G33" s="17">
        <f t="shared" si="14"/>
        <v>5.0861262245158789</v>
      </c>
      <c r="H33" s="17">
        <f t="shared" si="14"/>
        <v>1.827358055319529</v>
      </c>
      <c r="I33" s="17">
        <f t="shared" si="14"/>
        <v>0.49145243802423483</v>
      </c>
      <c r="J33" s="17">
        <f t="shared" si="14"/>
        <v>26.856942337794454</v>
      </c>
      <c r="K33" s="17">
        <f t="shared" si="14"/>
        <v>1.5800034437428492</v>
      </c>
      <c r="L33" s="17">
        <f t="shared" si="14"/>
        <v>40.821146425240919</v>
      </c>
      <c r="M33" s="17">
        <f t="shared" si="14"/>
        <v>335.94963433296124</v>
      </c>
      <c r="N33" s="17">
        <f t="shared" si="14"/>
        <v>183.46658224730575</v>
      </c>
      <c r="O33" s="17">
        <f t="shared" si="14"/>
        <v>0.96280551213489762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9.937893502289355E-2</v>
      </c>
      <c r="D17" s="17">
        <f t="shared" si="1"/>
        <v>0.28942480320159869</v>
      </c>
      <c r="E17" s="17">
        <f t="shared" si="2"/>
        <v>9.9705662841119008E-2</v>
      </c>
      <c r="F17" s="17">
        <f t="shared" si="3"/>
        <v>0.69538134570133603</v>
      </c>
      <c r="G17" s="17">
        <f t="shared" si="4"/>
        <v>1.9110397461566624</v>
      </c>
      <c r="H17" s="17">
        <f t="shared" si="5"/>
        <v>1.1319206259107579</v>
      </c>
      <c r="I17" s="17">
        <f t="shared" si="6"/>
        <v>0.21424247446529796</v>
      </c>
      <c r="J17" s="17">
        <f t="shared" si="7"/>
        <v>6.3148937267793182</v>
      </c>
      <c r="K17" s="17">
        <f t="shared" si="8"/>
        <v>0.47092006480291515</v>
      </c>
      <c r="L17" s="17">
        <f t="shared" si="9"/>
        <v>12.542184580690677</v>
      </c>
      <c r="M17" s="17">
        <f t="shared" si="10"/>
        <v>61.88925215475291</v>
      </c>
      <c r="N17" s="17">
        <f t="shared" si="11"/>
        <v>40.399400146693552</v>
      </c>
      <c r="O17" s="23">
        <f t="shared" si="12"/>
        <v>0.26705697072351314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3.119334260988426E-2</v>
      </c>
      <c r="D18" s="17">
        <f t="shared" si="1"/>
        <v>3.4938148441185972E-2</v>
      </c>
      <c r="E18" s="17">
        <f t="shared" si="2"/>
        <v>3.1199780699018558E-2</v>
      </c>
      <c r="F18" s="17">
        <f t="shared" si="3"/>
        <v>1.7906750215210026E-2</v>
      </c>
      <c r="G18" s="17">
        <f t="shared" si="4"/>
        <v>0.15374806295760149</v>
      </c>
      <c r="H18" s="17">
        <f t="shared" si="5"/>
        <v>6.6686957603285163E-2</v>
      </c>
      <c r="I18" s="17">
        <f t="shared" si="6"/>
        <v>3.56692614736831E-2</v>
      </c>
      <c r="J18" s="17">
        <f t="shared" si="7"/>
        <v>1.0891549346455593</v>
      </c>
      <c r="K18" s="17">
        <f t="shared" si="8"/>
        <v>7.9993408660820317E-2</v>
      </c>
      <c r="L18" s="17">
        <f t="shared" si="9"/>
        <v>0.42207623639599812</v>
      </c>
      <c r="M18" s="17">
        <f t="shared" si="10"/>
        <v>0.49795408772293986</v>
      </c>
      <c r="N18" s="17">
        <f t="shared" si="11"/>
        <v>0.46491050730636846</v>
      </c>
      <c r="O18" s="23">
        <f t="shared" si="12"/>
        <v>4.2006827366651935E-2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2.096873631805702E-2</v>
      </c>
      <c r="D21" s="17">
        <f t="shared" si="1"/>
        <v>0</v>
      </c>
      <c r="E21" s="17">
        <f t="shared" si="2"/>
        <v>2.0932686760474946E-2</v>
      </c>
      <c r="F21" s="17">
        <f t="shared" si="3"/>
        <v>5.0078707231252351E-2</v>
      </c>
      <c r="G21" s="17">
        <f t="shared" si="4"/>
        <v>0</v>
      </c>
      <c r="H21" s="17">
        <f t="shared" si="5"/>
        <v>3.2095593882666036E-2</v>
      </c>
      <c r="I21" s="17">
        <f t="shared" si="6"/>
        <v>4.1085389379119007E-2</v>
      </c>
      <c r="J21" s="17">
        <f t="shared" si="7"/>
        <v>0</v>
      </c>
      <c r="K21" s="17">
        <f t="shared" si="8"/>
        <v>3.935677085828241E-2</v>
      </c>
      <c r="L21" s="17">
        <f t="shared" si="9"/>
        <v>5.422281367861486E-2</v>
      </c>
      <c r="M21" s="17">
        <f t="shared" si="10"/>
        <v>0</v>
      </c>
      <c r="N21" s="17">
        <f t="shared" si="11"/>
        <v>2.3613160795525823E-2</v>
      </c>
      <c r="O21" s="23">
        <f t="shared" si="12"/>
        <v>2.4698855964003466E-2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3.7833076611189887E-4</v>
      </c>
      <c r="D22" s="17">
        <f t="shared" si="1"/>
        <v>0</v>
      </c>
      <c r="E22" s="17">
        <f t="shared" si="2"/>
        <v>3.7768033794440475E-4</v>
      </c>
      <c r="F22" s="17">
        <f t="shared" si="3"/>
        <v>1.6963261230446437E-5</v>
      </c>
      <c r="G22" s="17">
        <f t="shared" si="4"/>
        <v>0</v>
      </c>
      <c r="H22" s="17">
        <f t="shared" si="5"/>
        <v>1.0871805074037797E-5</v>
      </c>
      <c r="I22" s="17">
        <f t="shared" si="6"/>
        <v>1.2043959897007386E-4</v>
      </c>
      <c r="J22" s="17">
        <f t="shared" si="7"/>
        <v>0</v>
      </c>
      <c r="K22" s="17">
        <f t="shared" si="8"/>
        <v>1.1537224717986268E-4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3.1285118839588039E-4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0.15191934471694674</v>
      </c>
      <c r="D25" s="17">
        <f t="shared" ref="D25:O25" si="13">SUM(D15:D24)</f>
        <v>0.32436295164278467</v>
      </c>
      <c r="E25" s="17">
        <f t="shared" si="13"/>
        <v>0.15221581063855691</v>
      </c>
      <c r="F25" s="17">
        <f t="shared" si="13"/>
        <v>0.76338376640902894</v>
      </c>
      <c r="G25" s="17">
        <f t="shared" si="13"/>
        <v>2.064787809114264</v>
      </c>
      <c r="H25" s="17">
        <f t="shared" si="13"/>
        <v>1.2307140492017832</v>
      </c>
      <c r="I25" s="17">
        <f t="shared" si="13"/>
        <v>0.29111756491707014</v>
      </c>
      <c r="J25" s="17">
        <f t="shared" si="13"/>
        <v>7.4040486614248771</v>
      </c>
      <c r="K25" s="17">
        <f t="shared" si="13"/>
        <v>0.59038561656919764</v>
      </c>
      <c r="L25" s="17">
        <f t="shared" si="13"/>
        <v>13.01848363076529</v>
      </c>
      <c r="M25" s="17">
        <f t="shared" si="13"/>
        <v>62.387206242475848</v>
      </c>
      <c r="N25" s="17">
        <f t="shared" si="13"/>
        <v>40.88792381479545</v>
      </c>
      <c r="O25" s="17">
        <f t="shared" si="13"/>
        <v>0.33407550524256441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0.17403867270142387</v>
      </c>
      <c r="D29" s="17">
        <f>(SUMIFS(MESKENOG2,KAYNAK,A29,SEBEP,B29,SÜRE,"Uzun",BİLDİRİM,"Bildirimli",İL,$B$10,İLÇE,$B$11)/VLOOKUP($B$11,ABONE2,4,FALSE))</f>
        <v>0.34750535364612284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0.17433689749706416</v>
      </c>
      <c r="F29" s="17">
        <f>(SUMIFS(TARIMSALAG2,KAYNAK,A29,SEBEP,B29,SÜRE,"Uzun",BİLDİRİM,"Bildirimli",İL,$B$10,İLÇE,$B$11)/VLOOKUP($B$11,ABONE2,6,FALSE))</f>
        <v>1.9169486406692742</v>
      </c>
      <c r="G29" s="17">
        <f>(SUMIFS(TARIMSALOG2,KAYNAK,A29,SEBEP,B29,SÜRE,"Uzun",BİLDİRİM,"Bildirimli",İL,$B$10,İLÇE,$B$11)/VLOOKUP($B$11,ABONE2,7,FALSE))</f>
        <v>4.2825137169920113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2.7664159542827766</v>
      </c>
      <c r="I29" s="17">
        <f>(SUMIFS(TICARETHANEAG2,KAYNAK,A29,SEBEP,B29,SÜRE,"Uzun",BİLDİRİM,"Bildirimli",İL,$B$10,İLÇE,$B$11)/VLOOKUP($B$11,ABONE2,9,FALSE))</f>
        <v>0.36783162952774401</v>
      </c>
      <c r="J29" s="17">
        <f>(SUMIFS(TICARETHANEOG2,KAYNAK,A29,SEBEP,B29,SÜRE,"Uzun",BİLDİRİM,"Bildirimli",İL,$B$10,İLÇE,$B$11)/VLOOKUP($B$11,ABONE2,10,FALSE))</f>
        <v>9.6270568343870302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0.75740243364068782</v>
      </c>
      <c r="L29" s="17">
        <f>(SUMIFS(SANAYIAG2,KAYNAK,A29,SEBEP,B29,SÜRE,"Uzun",BİLDİRİM,"Bildirimli",İL,$B$10,İLÇE,$B$11)/VLOOKUP($B$11,ABONE2,12,FALSE))</f>
        <v>13.53438551604188</v>
      </c>
      <c r="M29" s="17">
        <f>(SUMIFS(SANAYIOG2,KAYNAK,A29,SEBEP,B29,SÜRE,"Uzun",BİLDİRİM,"Bildirimli",İL,$B$10,İLÇE,$B$11)/VLOOKUP($B$11,ABONE2,13,FALSE))</f>
        <v>64.003699005040602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42.025127001766968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0.46117666034391552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2.6556987841057818E-2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2.6511330933180241E-2</v>
      </c>
      <c r="F31" s="17">
        <f>(SUMIFS(TARIMSALAG2,KAYNAK,A31,SEBEP,B31,SÜRE,"Uzun",BİLDİRİM,"Bildirimli",İL,$B$10,İLÇE,$B$11)/VLOOKUP($B$11,ABONE2,6,FALSE))</f>
        <v>2.5839922391390539E-2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1.6560883874336772E-2</v>
      </c>
      <c r="I31" s="17">
        <f>(SUMIFS(TICARETHANEAG2,KAYNAK,A31,SEBEP,B31,SÜRE,"Uzun",BİLDİRİM,"Bildirimli",İL,$B$10,İLÇE,$B$11)/VLOOKUP($B$11,ABONE2,9,FALSE))</f>
        <v>3.4358602970912963E-2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3.2913005926729244E-2</v>
      </c>
      <c r="L31" s="17">
        <f>(SUMIFS(SANAYIAG2,KAYNAK,A31,SEBEP,B31,SÜRE,"Uzun",BİLDİRİM,"Bildirimli",İL,$B$10,İLÇE,$B$11)/VLOOKUP($B$11,ABONE2,12,FALSE))</f>
        <v>0.19051015616961142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8.2964100267411425E-2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2.7170424983935373E-2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0.20059566054248168</v>
      </c>
      <c r="D33" s="17">
        <f t="shared" ref="D33:O33" si="14">SUM(D28:D32)</f>
        <v>0.34750535364612284</v>
      </c>
      <c r="E33" s="17">
        <f t="shared" si="14"/>
        <v>0.20084822843024441</v>
      </c>
      <c r="F33" s="17">
        <f t="shared" si="14"/>
        <v>1.9427885630606647</v>
      </c>
      <c r="G33" s="17">
        <f t="shared" si="14"/>
        <v>4.2825137169920113</v>
      </c>
      <c r="H33" s="17">
        <f t="shared" si="14"/>
        <v>2.7829768381571136</v>
      </c>
      <c r="I33" s="17">
        <f t="shared" si="14"/>
        <v>0.40219023249865699</v>
      </c>
      <c r="J33" s="17">
        <f t="shared" si="14"/>
        <v>9.6270568343870302</v>
      </c>
      <c r="K33" s="17">
        <f t="shared" si="14"/>
        <v>0.79031543956741701</v>
      </c>
      <c r="L33" s="17">
        <f t="shared" si="14"/>
        <v>13.724895672211492</v>
      </c>
      <c r="M33" s="17">
        <f t="shared" si="14"/>
        <v>64.003699005040602</v>
      </c>
      <c r="N33" s="17">
        <f t="shared" si="14"/>
        <v>42.108091102034379</v>
      </c>
      <c r="O33" s="17">
        <f t="shared" si="14"/>
        <v>0.48834708532785087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9.8364955696192233E-2</v>
      </c>
      <c r="D17" s="17">
        <f t="shared" si="1"/>
        <v>1.7877915944128472E-3</v>
      </c>
      <c r="E17" s="17">
        <f t="shared" si="2"/>
        <v>9.8319273835326959E-2</v>
      </c>
      <c r="F17" s="17">
        <f t="shared" si="3"/>
        <v>0.28714907392493144</v>
      </c>
      <c r="G17" s="17">
        <f t="shared" si="4"/>
        <v>0.92618704941329388</v>
      </c>
      <c r="H17" s="17">
        <f t="shared" si="5"/>
        <v>0.44971287973374519</v>
      </c>
      <c r="I17" s="17">
        <f t="shared" si="6"/>
        <v>0.13579083033603503</v>
      </c>
      <c r="J17" s="17">
        <f t="shared" si="7"/>
        <v>2.7408312693754349</v>
      </c>
      <c r="K17" s="17">
        <f t="shared" si="8"/>
        <v>0.21673315826333067</v>
      </c>
      <c r="L17" s="17">
        <f t="shared" si="9"/>
        <v>2.9937832853173121</v>
      </c>
      <c r="M17" s="17">
        <f t="shared" si="10"/>
        <v>15.697808166530997</v>
      </c>
      <c r="N17" s="17">
        <f t="shared" si="11"/>
        <v>4.8086439826335532</v>
      </c>
      <c r="O17" s="23">
        <f t="shared" si="12"/>
        <v>0.17082093601899867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1.6794898137979838E-2</v>
      </c>
      <c r="D21" s="17">
        <f t="shared" si="1"/>
        <v>0</v>
      </c>
      <c r="E21" s="17">
        <f t="shared" si="2"/>
        <v>1.6786954001214993E-2</v>
      </c>
      <c r="F21" s="17">
        <f t="shared" si="3"/>
        <v>2.3873265263431934E-2</v>
      </c>
      <c r="G21" s="17">
        <f t="shared" si="4"/>
        <v>0</v>
      </c>
      <c r="H21" s="17">
        <f t="shared" si="5"/>
        <v>1.780018509109791E-2</v>
      </c>
      <c r="I21" s="17">
        <f t="shared" si="6"/>
        <v>3.3174967403974832E-2</v>
      </c>
      <c r="J21" s="17">
        <f t="shared" si="7"/>
        <v>0</v>
      </c>
      <c r="K21" s="17">
        <f t="shared" si="8"/>
        <v>3.2144173773922757E-2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1.8772322875880001E-2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0.11515985383417207</v>
      </c>
      <c r="D25" s="17">
        <f t="shared" ref="D25:O25" si="13">SUM(D15:D24)</f>
        <v>1.7877915944128472E-3</v>
      </c>
      <c r="E25" s="17">
        <f t="shared" si="13"/>
        <v>0.11510622783654195</v>
      </c>
      <c r="F25" s="17">
        <f t="shared" si="13"/>
        <v>0.31102233918836336</v>
      </c>
      <c r="G25" s="17">
        <f t="shared" si="13"/>
        <v>0.92618704941329388</v>
      </c>
      <c r="H25" s="17">
        <f t="shared" si="13"/>
        <v>0.46751306482484312</v>
      </c>
      <c r="I25" s="17">
        <f t="shared" si="13"/>
        <v>0.16896579774000986</v>
      </c>
      <c r="J25" s="17">
        <f t="shared" si="13"/>
        <v>2.7408312693754349</v>
      </c>
      <c r="K25" s="17">
        <f t="shared" si="13"/>
        <v>0.24887733203725343</v>
      </c>
      <c r="L25" s="17">
        <f t="shared" si="13"/>
        <v>2.9937832853173121</v>
      </c>
      <c r="M25" s="17">
        <f t="shared" si="13"/>
        <v>15.697808166530997</v>
      </c>
      <c r="N25" s="17">
        <f t="shared" si="13"/>
        <v>4.8086439826335532</v>
      </c>
      <c r="O25" s="17">
        <f t="shared" si="13"/>
        <v>0.18959325889487866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0.28471549559266507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0.28458082262129741</v>
      </c>
      <c r="F29" s="17">
        <f>(SUMIFS(TARIMSALAG2,KAYNAK,A29,SEBEP,B29,SÜRE,"Uzun",BİLDİRİM,"Bildirimli",İL,$B$10,İLÇE,$B$11)/VLOOKUP($B$11,ABONE2,6,FALSE))</f>
        <v>0.77638188743670267</v>
      </c>
      <c r="G29" s="17">
        <f>(SUMIFS(TARIMSALOG2,KAYNAK,A29,SEBEP,B29,SÜRE,"Uzun",BİLDİRİM,"Bildirimli",İL,$B$10,İLÇE,$B$11)/VLOOKUP($B$11,ABONE2,7,FALSE))</f>
        <v>5.0987322386885783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1.8759373913198425</v>
      </c>
      <c r="I29" s="17">
        <f>(SUMIFS(TICARETHANEAG2,KAYNAK,A29,SEBEP,B29,SÜRE,"Uzun",BİLDİRİM,"Bildirimli",İL,$B$10,İLÇE,$B$11)/VLOOKUP($B$11,ABONE2,9,FALSE))</f>
        <v>0.43450370041315728</v>
      </c>
      <c r="J29" s="17">
        <f>(SUMIFS(TICARETHANEOG2,KAYNAK,A29,SEBEP,B29,SÜRE,"Uzun",BİLDİRİM,"Bildirimli",İL,$B$10,İLÇE,$B$11)/VLOOKUP($B$11,ABONE2,10,FALSE))</f>
        <v>7.5625325323672268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0.65598173912030155</v>
      </c>
      <c r="L29" s="17">
        <f>(SUMIFS(SANAYIAG2,KAYNAK,A29,SEBEP,B29,SÜRE,"Uzun",BİLDİRİM,"Bildirimli",İL,$B$10,İLÇE,$B$11)/VLOOKUP($B$11,ABONE2,12,FALSE))</f>
        <v>28.157891147508398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24.135335269292913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0.59472279882024426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0.28471549559266507</v>
      </c>
      <c r="D33" s="17">
        <f t="shared" ref="D33:O33" si="14">SUM(D28:D32)</f>
        <v>0</v>
      </c>
      <c r="E33" s="17">
        <f t="shared" si="14"/>
        <v>0.28458082262129741</v>
      </c>
      <c r="F33" s="17">
        <f t="shared" si="14"/>
        <v>0.77638188743670267</v>
      </c>
      <c r="G33" s="17">
        <f t="shared" si="14"/>
        <v>5.0987322386885783</v>
      </c>
      <c r="H33" s="17">
        <f t="shared" si="14"/>
        <v>1.8759373913198425</v>
      </c>
      <c r="I33" s="17">
        <f t="shared" si="14"/>
        <v>0.43450370041315728</v>
      </c>
      <c r="J33" s="17">
        <f t="shared" si="14"/>
        <v>7.5625325323672268</v>
      </c>
      <c r="K33" s="17">
        <f t="shared" si="14"/>
        <v>0.65598173912030155</v>
      </c>
      <c r="L33" s="17">
        <f t="shared" si="14"/>
        <v>28.157891147508398</v>
      </c>
      <c r="M33" s="17">
        <f t="shared" si="14"/>
        <v>0</v>
      </c>
      <c r="N33" s="17">
        <f t="shared" si="14"/>
        <v>24.135335269292913</v>
      </c>
      <c r="O33" s="17">
        <f t="shared" si="14"/>
        <v>0.59472279882024426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0.10178192878135357</v>
      </c>
      <c r="D17" s="17">
        <f t="shared" si="1"/>
        <v>0.33569505573112263</v>
      </c>
      <c r="E17" s="17">
        <f t="shared" si="2"/>
        <v>0.10196626408933418</v>
      </c>
      <c r="F17" s="17">
        <f t="shared" si="3"/>
        <v>0.61017014739995701</v>
      </c>
      <c r="G17" s="17">
        <f t="shared" si="4"/>
        <v>5.6738017455893637</v>
      </c>
      <c r="H17" s="17">
        <f t="shared" si="5"/>
        <v>3.3017528159803531</v>
      </c>
      <c r="I17" s="17">
        <f t="shared" si="6"/>
        <v>0.27758410502167941</v>
      </c>
      <c r="J17" s="17">
        <f t="shared" si="7"/>
        <v>10.893450871449614</v>
      </c>
      <c r="K17" s="17">
        <f t="shared" si="8"/>
        <v>0.82004025047021989</v>
      </c>
      <c r="L17" s="17">
        <f t="shared" si="9"/>
        <v>0.65784892754720303</v>
      </c>
      <c r="M17" s="17">
        <f t="shared" si="10"/>
        <v>123.22317478363867</v>
      </c>
      <c r="N17" s="17">
        <f t="shared" si="11"/>
        <v>89.17725093472437</v>
      </c>
      <c r="O17" s="23">
        <f t="shared" si="12"/>
        <v>0.61523937160340747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5.5090085939521916E-2</v>
      </c>
      <c r="D21" s="17">
        <f t="shared" si="1"/>
        <v>0</v>
      </c>
      <c r="E21" s="17">
        <f t="shared" si="2"/>
        <v>5.5046672181214451E-2</v>
      </c>
      <c r="F21" s="17">
        <f t="shared" si="3"/>
        <v>7.3459330282720198E-2</v>
      </c>
      <c r="G21" s="17">
        <f t="shared" si="4"/>
        <v>0</v>
      </c>
      <c r="H21" s="17">
        <f t="shared" si="5"/>
        <v>3.4411888461480328E-2</v>
      </c>
      <c r="I21" s="17">
        <f t="shared" si="6"/>
        <v>6.8148184672478893E-2</v>
      </c>
      <c r="J21" s="17">
        <f t="shared" si="7"/>
        <v>0</v>
      </c>
      <c r="K21" s="17">
        <f t="shared" si="8"/>
        <v>6.4665906457227029E-2</v>
      </c>
      <c r="L21" s="17">
        <f t="shared" si="9"/>
        <v>0.91567832182211961</v>
      </c>
      <c r="M21" s="17">
        <f t="shared" si="10"/>
        <v>0</v>
      </c>
      <c r="N21" s="17">
        <f t="shared" si="11"/>
        <v>0.25435508939503326</v>
      </c>
      <c r="O21" s="23">
        <f t="shared" si="12"/>
        <v>5.5131806443705571E-2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0.15687201472087547</v>
      </c>
      <c r="D25" s="17">
        <f t="shared" ref="D25:O25" si="13">SUM(D15:D24)</f>
        <v>0.33569505573112263</v>
      </c>
      <c r="E25" s="17">
        <f t="shared" si="13"/>
        <v>0.15701293627054863</v>
      </c>
      <c r="F25" s="17">
        <f t="shared" si="13"/>
        <v>0.68362947768267723</v>
      </c>
      <c r="G25" s="17">
        <f t="shared" si="13"/>
        <v>5.6738017455893637</v>
      </c>
      <c r="H25" s="17">
        <f t="shared" si="13"/>
        <v>3.3361647044418334</v>
      </c>
      <c r="I25" s="17">
        <f t="shared" si="13"/>
        <v>0.34573228969415831</v>
      </c>
      <c r="J25" s="17">
        <f t="shared" si="13"/>
        <v>10.893450871449614</v>
      </c>
      <c r="K25" s="17">
        <f t="shared" si="13"/>
        <v>0.88470615692744692</v>
      </c>
      <c r="L25" s="17">
        <f t="shared" si="13"/>
        <v>1.5735272493693226</v>
      </c>
      <c r="M25" s="17">
        <f t="shared" si="13"/>
        <v>123.22317478363867</v>
      </c>
      <c r="N25" s="17">
        <f t="shared" si="13"/>
        <v>89.431606024119404</v>
      </c>
      <c r="O25" s="17">
        <f t="shared" si="13"/>
        <v>0.67037117804711299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0.45662862278143845</v>
      </c>
      <c r="D29" s="17">
        <f>(SUMIFS(MESKENOG2,KAYNAK,A29,SEBEP,B29,SÜRE,"Uzun",BİLDİRİM,"Bildirimli",İL,$B$10,İLÇE,$B$11)/VLOOKUP($B$11,ABONE2,4,FALSE))</f>
        <v>2.6524891412998894E-2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0.45628967941037041</v>
      </c>
      <c r="F29" s="17">
        <f>(SUMIFS(TARIMSALAG2,KAYNAK,A29,SEBEP,B29,SÜRE,"Uzun",BİLDİRİM,"Bildirimli",İL,$B$10,İLÇE,$B$11)/VLOOKUP($B$11,ABONE2,6,FALSE))</f>
        <v>0.7589350340809109</v>
      </c>
      <c r="G29" s="17">
        <f>(SUMIFS(TARIMSALOG2,KAYNAK,A29,SEBEP,B29,SÜRE,"Uzun",BİLDİRİM,"Bildirimli",İL,$B$10,İLÇE,$B$11)/VLOOKUP($B$11,ABONE2,7,FALSE))</f>
        <v>2.3606376467214796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1.6103229972069828</v>
      </c>
      <c r="I29" s="17">
        <f>(SUMIFS(TICARETHANEAG2,KAYNAK,A29,SEBEP,B29,SÜRE,"Uzun",BİLDİRİM,"Bildirimli",İL,$B$10,İLÇE,$B$11)/VLOOKUP($B$11,ABONE2,9,FALSE))</f>
        <v>0.52689650816160027</v>
      </c>
      <c r="J29" s="17">
        <f>(SUMIFS(TICARETHANEOG2,KAYNAK,A29,SEBEP,B29,SÜRE,"Uzun",BİLDİRİM,"Bildirimli",İL,$B$10,İLÇE,$B$11)/VLOOKUP($B$11,ABONE2,10,FALSE))</f>
        <v>16.145026984394217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1.3249614277442581</v>
      </c>
      <c r="L29" s="17">
        <f>(SUMIFS(SANAYIAG2,KAYNAK,A29,SEBEP,B29,SÜRE,"Uzun",BİLDİRİM,"Bildirimli",İL,$B$10,İLÇE,$B$11)/VLOOKUP($B$11,ABONE2,12,FALSE))</f>
        <v>0.27580495250956738</v>
      </c>
      <c r="M29" s="17">
        <f>(SUMIFS(SANAYIOG2,KAYNAK,A29,SEBEP,B29,SÜRE,"Uzun",BİLDİRİM,"Bildirimli",İL,$B$10,İLÇE,$B$11)/VLOOKUP($B$11,ABONE2,13,FALSE))</f>
        <v>5.720517960483078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4.208097680490436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0.69681682436010672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0.19260884877222356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0.192457063312719</v>
      </c>
      <c r="F31" s="17">
        <f>(SUMIFS(TARIMSALAG2,KAYNAK,A31,SEBEP,B31,SÜRE,"Uzun",BİLDİRİM,"Bildirimli",İL,$B$10,İLÇE,$B$11)/VLOOKUP($B$11,ABONE2,6,FALSE))</f>
        <v>6.3963545656451964E-3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2.9963605579567806E-3</v>
      </c>
      <c r="I31" s="17">
        <f>(SUMIFS(TICARETHANEAG2,KAYNAK,A31,SEBEP,B31,SÜRE,"Uzun",BİLDİRİM,"Bildirimli",İL,$B$10,İLÇE,$B$11)/VLOOKUP($B$11,ABONE2,9,FALSE))</f>
        <v>0.21757683496830438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0.20645895888407831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0.17847383024798674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0.64923747155366196</v>
      </c>
      <c r="D33" s="17">
        <f t="shared" ref="D33:O33" si="14">SUM(D28:D32)</f>
        <v>2.6524891412998894E-2</v>
      </c>
      <c r="E33" s="17">
        <f t="shared" si="14"/>
        <v>0.64874674272308941</v>
      </c>
      <c r="F33" s="17">
        <f t="shared" si="14"/>
        <v>0.76533138864655614</v>
      </c>
      <c r="G33" s="17">
        <f t="shared" si="14"/>
        <v>2.3606376467214796</v>
      </c>
      <c r="H33" s="17">
        <f t="shared" si="14"/>
        <v>1.6133193577649396</v>
      </c>
      <c r="I33" s="17">
        <f t="shared" si="14"/>
        <v>0.74447334312990465</v>
      </c>
      <c r="J33" s="17">
        <f t="shared" si="14"/>
        <v>16.145026984394217</v>
      </c>
      <c r="K33" s="17">
        <f t="shared" si="14"/>
        <v>1.5314203866283365</v>
      </c>
      <c r="L33" s="17">
        <f t="shared" si="14"/>
        <v>0.27580495250956738</v>
      </c>
      <c r="M33" s="17">
        <f t="shared" si="14"/>
        <v>5.720517960483078</v>
      </c>
      <c r="N33" s="17">
        <f t="shared" si="14"/>
        <v>4.208097680490436</v>
      </c>
      <c r="O33" s="17">
        <f t="shared" si="14"/>
        <v>0.87529065460809341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0.12333676580519022</v>
      </c>
      <c r="D17" s="17">
        <f t="shared" si="1"/>
        <v>0</v>
      </c>
      <c r="E17" s="17">
        <f t="shared" si="2"/>
        <v>0.12319429973106892</v>
      </c>
      <c r="F17" s="17">
        <f t="shared" si="3"/>
        <v>5.0163679857013053E-2</v>
      </c>
      <c r="G17" s="17">
        <f t="shared" si="4"/>
        <v>0.6224878372530529</v>
      </c>
      <c r="H17" s="17">
        <f t="shared" si="5"/>
        <v>6.1859677623962099E-2</v>
      </c>
      <c r="I17" s="17">
        <f t="shared" si="6"/>
        <v>0.19066464031115277</v>
      </c>
      <c r="J17" s="17">
        <f t="shared" si="7"/>
        <v>3.4453772439409369</v>
      </c>
      <c r="K17" s="17">
        <f t="shared" si="8"/>
        <v>0.40039552407727247</v>
      </c>
      <c r="L17" s="17">
        <f t="shared" si="9"/>
        <v>0</v>
      </c>
      <c r="M17" s="17">
        <f t="shared" si="10"/>
        <v>3.4789399351401347</v>
      </c>
      <c r="N17" s="17">
        <f t="shared" si="11"/>
        <v>0.94880180049276397</v>
      </c>
      <c r="O17" s="23">
        <f t="shared" si="12"/>
        <v>0.15908272252795436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5.2674882700110255E-3</v>
      </c>
      <c r="D18" s="17">
        <f t="shared" si="1"/>
        <v>0</v>
      </c>
      <c r="E18" s="17">
        <f t="shared" si="2"/>
        <v>5.2614038038795415E-3</v>
      </c>
      <c r="F18" s="17">
        <f t="shared" si="3"/>
        <v>4.1929615772929828E-3</v>
      </c>
      <c r="G18" s="17">
        <f t="shared" si="4"/>
        <v>0</v>
      </c>
      <c r="H18" s="17">
        <f t="shared" si="5"/>
        <v>4.1072743515989845E-3</v>
      </c>
      <c r="I18" s="17">
        <f t="shared" si="6"/>
        <v>4.1506970880750664E-3</v>
      </c>
      <c r="J18" s="17">
        <f t="shared" si="7"/>
        <v>1.1551369974296391E-2</v>
      </c>
      <c r="K18" s="17">
        <f t="shared" si="8"/>
        <v>4.627590090289806E-3</v>
      </c>
      <c r="L18" s="17">
        <f t="shared" si="9"/>
        <v>0</v>
      </c>
      <c r="M18" s="17">
        <f t="shared" si="10"/>
        <v>2.2987351513822634</v>
      </c>
      <c r="N18" s="17">
        <f t="shared" si="11"/>
        <v>0.62692776855879906</v>
      </c>
      <c r="O18" s="23">
        <f t="shared" si="12"/>
        <v>5.6740735301315341E-3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1.2324152693153468E-2</v>
      </c>
      <c r="D21" s="17">
        <f t="shared" si="1"/>
        <v>0</v>
      </c>
      <c r="E21" s="17">
        <f t="shared" si="2"/>
        <v>1.2309917086766332E-2</v>
      </c>
      <c r="F21" s="17">
        <f t="shared" si="3"/>
        <v>2.0651970774894337E-3</v>
      </c>
      <c r="G21" s="17">
        <f t="shared" si="4"/>
        <v>0</v>
      </c>
      <c r="H21" s="17">
        <f t="shared" si="5"/>
        <v>2.0229927775407392E-3</v>
      </c>
      <c r="I21" s="17">
        <f t="shared" si="6"/>
        <v>7.6482878412371582E-3</v>
      </c>
      <c r="J21" s="17">
        <f t="shared" si="7"/>
        <v>0</v>
      </c>
      <c r="K21" s="17">
        <f t="shared" si="8"/>
        <v>7.155438744069131E-3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1.0943128972793916E-2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2.4823309195799456E-7</v>
      </c>
      <c r="D22" s="17">
        <f t="shared" si="1"/>
        <v>0</v>
      </c>
      <c r="E22" s="17">
        <f t="shared" si="2"/>
        <v>2.4794635836442763E-7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1.3496110964763281E-3</v>
      </c>
      <c r="J22" s="17">
        <f t="shared" si="7"/>
        <v>0</v>
      </c>
      <c r="K22" s="17">
        <f t="shared" si="8"/>
        <v>1.2626433169897866E-3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1.7737369327240344E-4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0.14092865500144666</v>
      </c>
      <c r="D25" s="17">
        <f t="shared" ref="D25:O25" si="13">SUM(D15:D24)</f>
        <v>0</v>
      </c>
      <c r="E25" s="17">
        <f t="shared" si="13"/>
        <v>0.14076586856807313</v>
      </c>
      <c r="F25" s="17">
        <f t="shared" si="13"/>
        <v>5.6421838511795469E-2</v>
      </c>
      <c r="G25" s="17">
        <f t="shared" si="13"/>
        <v>0.6224878372530529</v>
      </c>
      <c r="H25" s="17">
        <f t="shared" si="13"/>
        <v>6.7989944753101828E-2</v>
      </c>
      <c r="I25" s="17">
        <f t="shared" si="13"/>
        <v>0.20381323633694132</v>
      </c>
      <c r="J25" s="17">
        <f t="shared" si="13"/>
        <v>3.4569286139152333</v>
      </c>
      <c r="K25" s="17">
        <f t="shared" si="13"/>
        <v>0.41344119622862119</v>
      </c>
      <c r="L25" s="17">
        <f t="shared" si="13"/>
        <v>0</v>
      </c>
      <c r="M25" s="17">
        <f t="shared" si="13"/>
        <v>5.7776750865223985</v>
      </c>
      <c r="N25" s="17">
        <f t="shared" si="13"/>
        <v>1.5757295690515631</v>
      </c>
      <c r="O25" s="17">
        <f t="shared" si="13"/>
        <v>0.1758772987241522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0.44733876656495064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0.44682204636835143</v>
      </c>
      <c r="F29" s="17">
        <f>(SUMIFS(TARIMSALAG2,KAYNAK,A29,SEBEP,B29,SÜRE,"Uzun",BİLDİRİM,"Bildirimli",İL,$B$10,İLÇE,$B$11)/VLOOKUP($B$11,ABONE2,6,FALSE))</f>
        <v>0.37705788083649655</v>
      </c>
      <c r="G29" s="17">
        <f>(SUMIFS(TARIMSALOG2,KAYNAK,A29,SEBEP,B29,SÜRE,"Uzun",BİLDİRİM,"Bildirimli",İL,$B$10,İLÇE,$B$11)/VLOOKUP($B$11,ABONE2,7,FALSE))</f>
        <v>1.4752549677030513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0.39950060059534986</v>
      </c>
      <c r="I29" s="17">
        <f>(SUMIFS(TICARETHANEAG2,KAYNAK,A29,SEBEP,B29,SÜRE,"Uzun",BİLDİRİM,"Bildirimli",İL,$B$10,İLÇE,$B$11)/VLOOKUP($B$11,ABONE2,9,FALSE))</f>
        <v>1.6112155929018663</v>
      </c>
      <c r="J29" s="17">
        <f>(SUMIFS(TICARETHANEOG2,KAYNAK,A29,SEBEP,B29,SÜRE,"Uzun",BİLDİRİM,"Bildirimli",İL,$B$10,İLÇE,$B$11)/VLOOKUP($B$11,ABONE2,10,FALSE))</f>
        <v>19.503172746920978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2.7641579393422382</v>
      </c>
      <c r="L29" s="17">
        <f>(SUMIFS(SANAYIAG2,KAYNAK,A29,SEBEP,B29,SÜRE,"Uzun",BİLDİRİM,"Bildirimli",İL,$B$10,İLÇE,$B$11)/VLOOKUP($B$11,ABONE2,12,FALSE))</f>
        <v>10.406591614017895</v>
      </c>
      <c r="M29" s="17">
        <f>(SUMIFS(SANAYIOG2,KAYNAK,A29,SEBEP,B29,SÜRE,"Uzun",BİLDİRİM,"Bildirimli",İL,$B$10,İLÇE,$B$11)/VLOOKUP($B$11,ABONE2,13,FALSE))</f>
        <v>88.013772819641119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31.572186488278774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0.7977513853073892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3.8884101604242864E-3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3.8839186649118774E-3</v>
      </c>
      <c r="F31" s="17">
        <f>(SUMIFS(TARIMSALAG2,KAYNAK,A31,SEBEP,B31,SÜRE,"Uzun",BİLDİRİM,"Bildirimli",İL,$B$10,İLÇE,$B$11)/VLOOKUP($B$11,ABONE2,6,FALSE))</f>
        <v>1.4276079577234552E-3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1.398433408178698E-3</v>
      </c>
      <c r="I31" s="17">
        <f>(SUMIFS(TICARETHANEAG2,KAYNAK,A31,SEBEP,B31,SÜRE,"Uzun",BİLDİRİM,"Bildirimli",İL,$B$10,İLÇE,$B$11)/VLOOKUP($B$11,ABONE2,9,FALSE))</f>
        <v>2.4678464418082625E-4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2.3088205374435295E-4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3.2150004931040276E-3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0.45122717672537493</v>
      </c>
      <c r="D33" s="17">
        <f t="shared" ref="D33:O33" si="14">SUM(D28:D32)</f>
        <v>0</v>
      </c>
      <c r="E33" s="17">
        <f t="shared" si="14"/>
        <v>0.45070596503326332</v>
      </c>
      <c r="F33" s="17">
        <f t="shared" si="14"/>
        <v>0.37848548879422</v>
      </c>
      <c r="G33" s="17">
        <f t="shared" si="14"/>
        <v>1.4752549677030513</v>
      </c>
      <c r="H33" s="17">
        <f t="shared" si="14"/>
        <v>0.40089903400352855</v>
      </c>
      <c r="I33" s="17">
        <f t="shared" si="14"/>
        <v>1.6114623775460473</v>
      </c>
      <c r="J33" s="17">
        <f t="shared" si="14"/>
        <v>19.503172746920978</v>
      </c>
      <c r="K33" s="17">
        <f t="shared" si="14"/>
        <v>2.7643888213959826</v>
      </c>
      <c r="L33" s="17">
        <f t="shared" si="14"/>
        <v>10.406591614017895</v>
      </c>
      <c r="M33" s="17">
        <f t="shared" si="14"/>
        <v>88.013772819641119</v>
      </c>
      <c r="N33" s="17">
        <f t="shared" si="14"/>
        <v>31.572186488278774</v>
      </c>
      <c r="O33" s="17">
        <f t="shared" si="14"/>
        <v>0.80096638580049329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0.39121567298769683</v>
      </c>
      <c r="D17" s="17">
        <f t="shared" si="1"/>
        <v>0.50549278181347268</v>
      </c>
      <c r="E17" s="17">
        <f t="shared" si="2"/>
        <v>0.39133364515328034</v>
      </c>
      <c r="F17" s="17">
        <f t="shared" si="3"/>
        <v>0.80483885582257031</v>
      </c>
      <c r="G17" s="17">
        <f t="shared" si="4"/>
        <v>5.3774472380469138</v>
      </c>
      <c r="H17" s="17">
        <f t="shared" si="5"/>
        <v>2.5641580383450573</v>
      </c>
      <c r="I17" s="17">
        <f t="shared" si="6"/>
        <v>0.89710590470414109</v>
      </c>
      <c r="J17" s="17">
        <f t="shared" si="7"/>
        <v>20.616777159157589</v>
      </c>
      <c r="K17" s="17">
        <f t="shared" si="8"/>
        <v>1.6471926282748621</v>
      </c>
      <c r="L17" s="17">
        <f t="shared" si="9"/>
        <v>26.242828156724592</v>
      </c>
      <c r="M17" s="17">
        <f t="shared" si="10"/>
        <v>445.17600681624037</v>
      </c>
      <c r="N17" s="17">
        <f t="shared" si="11"/>
        <v>353.0107075111469</v>
      </c>
      <c r="O17" s="23">
        <f t="shared" si="12"/>
        <v>0.86446179512938826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2.4901071069933878E-2</v>
      </c>
      <c r="D18" s="17">
        <f t="shared" si="1"/>
        <v>0.19107793556526348</v>
      </c>
      <c r="E18" s="17">
        <f t="shared" si="2"/>
        <v>2.5072621127297343E-2</v>
      </c>
      <c r="F18" s="17">
        <f t="shared" si="3"/>
        <v>9.4991777802723332E-2</v>
      </c>
      <c r="G18" s="17">
        <f t="shared" si="4"/>
        <v>1.5775857818264052</v>
      </c>
      <c r="H18" s="17">
        <f t="shared" si="5"/>
        <v>0.66542244956360797</v>
      </c>
      <c r="I18" s="17">
        <f t="shared" si="6"/>
        <v>4.5182259509633477E-2</v>
      </c>
      <c r="J18" s="17">
        <f t="shared" si="7"/>
        <v>4.0758964033963192</v>
      </c>
      <c r="K18" s="17">
        <f t="shared" si="8"/>
        <v>0.1985004932076386</v>
      </c>
      <c r="L18" s="17">
        <f t="shared" si="9"/>
        <v>0.20906981273449457</v>
      </c>
      <c r="M18" s="17">
        <f t="shared" si="10"/>
        <v>44.762840245891617</v>
      </c>
      <c r="N18" s="17">
        <f t="shared" si="11"/>
        <v>34.961010750597055</v>
      </c>
      <c r="O18" s="23">
        <f t="shared" si="12"/>
        <v>8.2650362555113113E-2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1.6947782669298063E-2</v>
      </c>
      <c r="D21" s="17">
        <f t="shared" si="1"/>
        <v>0</v>
      </c>
      <c r="E21" s="17">
        <f t="shared" si="2"/>
        <v>1.693028689395093E-2</v>
      </c>
      <c r="F21" s="17">
        <f t="shared" si="3"/>
        <v>4.4507360777632482E-2</v>
      </c>
      <c r="G21" s="17">
        <f t="shared" si="4"/>
        <v>0</v>
      </c>
      <c r="H21" s="17">
        <f t="shared" si="5"/>
        <v>2.738307480467814E-2</v>
      </c>
      <c r="I21" s="17">
        <f t="shared" si="6"/>
        <v>4.9219080723123421E-2</v>
      </c>
      <c r="J21" s="17">
        <f t="shared" si="7"/>
        <v>0</v>
      </c>
      <c r="K21" s="17">
        <f t="shared" si="8"/>
        <v>4.7346910618440118E-2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2.1324587460477905E-2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0.4330645267269288</v>
      </c>
      <c r="D25" s="17">
        <f t="shared" ref="D25:O25" si="13">SUM(D15:D24)</f>
        <v>0.6965707173787361</v>
      </c>
      <c r="E25" s="17">
        <f t="shared" si="13"/>
        <v>0.43333655317452863</v>
      </c>
      <c r="F25" s="17">
        <f t="shared" si="13"/>
        <v>0.94433799440292621</v>
      </c>
      <c r="G25" s="17">
        <f t="shared" si="13"/>
        <v>6.9550330198733192</v>
      </c>
      <c r="H25" s="17">
        <f t="shared" si="13"/>
        <v>3.2569635627133433</v>
      </c>
      <c r="I25" s="17">
        <f t="shared" si="13"/>
        <v>0.99150724493689801</v>
      </c>
      <c r="J25" s="17">
        <f t="shared" si="13"/>
        <v>24.692673562553907</v>
      </c>
      <c r="K25" s="17">
        <f t="shared" si="13"/>
        <v>1.8930400321009409</v>
      </c>
      <c r="L25" s="17">
        <f t="shared" si="13"/>
        <v>26.451897969459086</v>
      </c>
      <c r="M25" s="17">
        <f t="shared" si="13"/>
        <v>489.93884706213197</v>
      </c>
      <c r="N25" s="17">
        <f t="shared" si="13"/>
        <v>387.97171826174394</v>
      </c>
      <c r="O25" s="17">
        <f t="shared" si="13"/>
        <v>0.96843674514497935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5.9432668067045197E-2</v>
      </c>
      <c r="D29" s="17">
        <f>(SUMIFS(MESKENOG2,KAYNAK,A29,SEBEP,B29,SÜRE,"Uzun",BİLDİRİM,"Bildirimli",İL,$B$10,İLÇE,$B$11)/VLOOKUP($B$11,ABONE2,4,FALSE))</f>
        <v>7.8927730257619062E-5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5.9371395172106212E-2</v>
      </c>
      <c r="F29" s="17">
        <f>(SUMIFS(TARIMSALAG2,KAYNAK,A29,SEBEP,B29,SÜRE,"Uzun",BİLDİRİM,"Bildirimli",İL,$B$10,İLÇE,$B$11)/VLOOKUP($B$11,ABONE2,6,FALSE))</f>
        <v>9.4063975916877773E-3</v>
      </c>
      <c r="G29" s="17">
        <f>(SUMIFS(TARIMSALOG2,KAYNAK,A29,SEBEP,B29,SÜRE,"Uzun",BİLDİRİM,"Bildirimli",İL,$B$10,İLÇE,$B$11)/VLOOKUP($B$11,ABONE2,7,FALSE))</f>
        <v>0.13799605206494184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5.8881495146113544E-2</v>
      </c>
      <c r="I29" s="17">
        <f>(SUMIFS(TICARETHANEAG2,KAYNAK,A29,SEBEP,B29,SÜRE,"Uzun",BİLDİRİM,"Bildirimli",İL,$B$10,İLÇE,$B$11)/VLOOKUP($B$11,ABONE2,9,FALSE))</f>
        <v>0.17888478128404786</v>
      </c>
      <c r="J29" s="17">
        <f>(SUMIFS(TICARETHANEOG2,KAYNAK,A29,SEBEP,B29,SÜRE,"Uzun",BİLDİRİM,"Bildirimli",İL,$B$10,İLÇE,$B$11)/VLOOKUP($B$11,ABONE2,10,FALSE))</f>
        <v>2.4914462844048342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0.26684880758798074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9.4349315178183332E-2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7.3592465838983004E-2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8.8813830343866959E-2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1.2914799505422134E-2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1.2901467116447764E-2</v>
      </c>
      <c r="F31" s="17">
        <f>(SUMIFS(TARIMSALAG2,KAYNAK,A31,SEBEP,B31,SÜRE,"Uzun",BİLDİRİM,"Bildirimli",İL,$B$10,İLÇE,$B$11)/VLOOKUP($B$11,ABONE2,6,FALSE))</f>
        <v>1.419328035780798E-2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8.7323905747506547E-3</v>
      </c>
      <c r="I31" s="17">
        <f>(SUMIFS(TICARETHANEAG2,KAYNAK,A31,SEBEP,B31,SÜRE,"Uzun",BİLDİRİM,"Bildirimli",İL,$B$10,İLÇE,$B$11)/VLOOKUP($B$11,ABONE2,9,FALSE))</f>
        <v>1.7602136406058955E-2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1.6932595385100814E-2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1.342650858166509E-2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7.2347467572467336E-2</v>
      </c>
      <c r="D33" s="17">
        <f t="shared" ref="D33:O33" si="14">SUM(D28:D32)</f>
        <v>7.8927730257619062E-5</v>
      </c>
      <c r="E33" s="17">
        <f t="shared" si="14"/>
        <v>7.227286228855398E-2</v>
      </c>
      <c r="F33" s="17">
        <f t="shared" si="14"/>
        <v>2.3599677949495759E-2</v>
      </c>
      <c r="G33" s="17">
        <f t="shared" si="14"/>
        <v>0.13799605206494184</v>
      </c>
      <c r="H33" s="17">
        <f t="shared" si="14"/>
        <v>6.76138857208642E-2</v>
      </c>
      <c r="I33" s="17">
        <f t="shared" si="14"/>
        <v>0.19648691769010682</v>
      </c>
      <c r="J33" s="17">
        <f t="shared" si="14"/>
        <v>2.4914462844048342</v>
      </c>
      <c r="K33" s="17">
        <f t="shared" si="14"/>
        <v>0.28378140297308158</v>
      </c>
      <c r="L33" s="17">
        <f t="shared" si="14"/>
        <v>0</v>
      </c>
      <c r="M33" s="17">
        <f t="shared" si="14"/>
        <v>9.4349315178183332E-2</v>
      </c>
      <c r="N33" s="17">
        <f t="shared" si="14"/>
        <v>7.3592465838983004E-2</v>
      </c>
      <c r="O33" s="17">
        <f t="shared" si="14"/>
        <v>0.10224033892553205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0.11738066076663435</v>
      </c>
      <c r="D17" s="17">
        <f t="shared" si="1"/>
        <v>1.5993974747014343</v>
      </c>
      <c r="E17" s="17">
        <f t="shared" si="2"/>
        <v>0.1183453799966071</v>
      </c>
      <c r="F17" s="17">
        <f t="shared" si="3"/>
        <v>1.178138889455794</v>
      </c>
      <c r="G17" s="17">
        <f t="shared" si="4"/>
        <v>3.5570613846829531</v>
      </c>
      <c r="H17" s="17">
        <f t="shared" si="5"/>
        <v>2.05908765312713</v>
      </c>
      <c r="I17" s="17">
        <f t="shared" si="6"/>
        <v>0.57663770181578311</v>
      </c>
      <c r="J17" s="17">
        <f t="shared" si="7"/>
        <v>17.756086280244407</v>
      </c>
      <c r="K17" s="17">
        <f t="shared" si="8"/>
        <v>1.1920309726990739</v>
      </c>
      <c r="L17" s="17">
        <f t="shared" si="9"/>
        <v>40.15574623779198</v>
      </c>
      <c r="M17" s="17">
        <f t="shared" si="10"/>
        <v>320.95450435103061</v>
      </c>
      <c r="N17" s="17">
        <f t="shared" si="11"/>
        <v>199.52801435611659</v>
      </c>
      <c r="O17" s="23">
        <f t="shared" si="12"/>
        <v>0.75103271302025376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5.7903553513523894E-2</v>
      </c>
      <c r="D21" s="17">
        <f t="shared" si="1"/>
        <v>0</v>
      </c>
      <c r="E21" s="17">
        <f t="shared" si="2"/>
        <v>5.7865861180324288E-2</v>
      </c>
      <c r="F21" s="17">
        <f t="shared" si="3"/>
        <v>0.14909107806326366</v>
      </c>
      <c r="G21" s="17">
        <f t="shared" si="4"/>
        <v>0</v>
      </c>
      <c r="H21" s="17">
        <f t="shared" si="5"/>
        <v>9.3880535829218681E-2</v>
      </c>
      <c r="I21" s="17">
        <f t="shared" si="6"/>
        <v>7.867824033780034E-2</v>
      </c>
      <c r="J21" s="17">
        <f t="shared" si="7"/>
        <v>0</v>
      </c>
      <c r="K21" s="17">
        <f t="shared" si="8"/>
        <v>7.5859869337836075E-2</v>
      </c>
      <c r="L21" s="17">
        <f t="shared" si="9"/>
        <v>11.130409254270361</v>
      </c>
      <c r="M21" s="17">
        <f t="shared" si="10"/>
        <v>0</v>
      </c>
      <c r="N21" s="17">
        <f t="shared" si="11"/>
        <v>4.8131499477925885</v>
      </c>
      <c r="O21" s="23">
        <f t="shared" si="12"/>
        <v>7.1287930666883464E-2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7.1764067008288308E-5</v>
      </c>
      <c r="D22" s="17">
        <f t="shared" si="1"/>
        <v>0</v>
      </c>
      <c r="E22" s="17">
        <f t="shared" si="2"/>
        <v>7.1717352170229127E-5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2.769035474539006E-5</v>
      </c>
      <c r="J22" s="17">
        <f t="shared" si="7"/>
        <v>0</v>
      </c>
      <c r="K22" s="17">
        <f t="shared" si="8"/>
        <v>2.6698445261165921E-5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6.1214949910671661E-5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0.17535597834716654</v>
      </c>
      <c r="D25" s="17">
        <f t="shared" ref="D25:O25" si="13">SUM(D15:D24)</f>
        <v>1.5993974747014343</v>
      </c>
      <c r="E25" s="17">
        <f t="shared" si="13"/>
        <v>0.17628295852910161</v>
      </c>
      <c r="F25" s="17">
        <f t="shared" si="13"/>
        <v>1.3272299675190578</v>
      </c>
      <c r="G25" s="17">
        <f t="shared" si="13"/>
        <v>3.5570613846829531</v>
      </c>
      <c r="H25" s="17">
        <f t="shared" si="13"/>
        <v>2.1529681889563488</v>
      </c>
      <c r="I25" s="17">
        <f t="shared" si="13"/>
        <v>0.65534363250832883</v>
      </c>
      <c r="J25" s="17">
        <f t="shared" si="13"/>
        <v>17.756086280244407</v>
      </c>
      <c r="K25" s="17">
        <f t="shared" si="13"/>
        <v>1.2679175404821712</v>
      </c>
      <c r="L25" s="17">
        <f t="shared" si="13"/>
        <v>51.286155492062342</v>
      </c>
      <c r="M25" s="17">
        <f t="shared" si="13"/>
        <v>320.95450435103061</v>
      </c>
      <c r="N25" s="17">
        <f t="shared" si="13"/>
        <v>204.34116430390918</v>
      </c>
      <c r="O25" s="17">
        <f t="shared" si="13"/>
        <v>0.82238185863704782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0.4096740129891282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0.40940733558396342</v>
      </c>
      <c r="F29" s="17">
        <f>(SUMIFS(TARIMSALAG2,KAYNAK,A29,SEBEP,B29,SÜRE,"Uzun",BİLDİRİM,"Bildirimli",İL,$B$10,İLÇE,$B$11)/VLOOKUP($B$11,ABONE2,6,FALSE))</f>
        <v>9.0519791898270113E-2</v>
      </c>
      <c r="G29" s="17">
        <f>(SUMIFS(TARIMSALOG2,KAYNAK,A29,SEBEP,B29,SÜRE,"Uzun",BİLDİRİM,"Bildirimli",İL,$B$10,İLÇE,$B$11)/VLOOKUP($B$11,ABONE2,7,FALSE))</f>
        <v>9.9151666196160222E-5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5.7035745493803282E-2</v>
      </c>
      <c r="I29" s="17">
        <f>(SUMIFS(TICARETHANEAG2,KAYNAK,A29,SEBEP,B29,SÜRE,"Uzun",BİLDİRİM,"Bildirimli",İL,$B$10,İLÇE,$B$11)/VLOOKUP($B$11,ABONE2,9,FALSE))</f>
        <v>0.88908524294310409</v>
      </c>
      <c r="J29" s="17">
        <f>(SUMIFS(TICARETHANEOG2,KAYNAK,A29,SEBEP,B29,SÜRE,"Uzun",BİLDİRİM,"Bildirimli",İL,$B$10,İLÇE,$B$11)/VLOOKUP($B$11,ABONE2,10,FALSE))</f>
        <v>7.6332273752775812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1.1306703943623673</v>
      </c>
      <c r="L29" s="17">
        <f>(SUMIFS(SANAYIAG2,KAYNAK,A29,SEBEP,B29,SÜRE,"Uzun",BİLDİRİM,"Bildirimli",İL,$B$10,İLÇE,$B$11)/VLOOKUP($B$11,ABONE2,12,FALSE))</f>
        <v>26.102010418314034</v>
      </c>
      <c r="M29" s="17">
        <f>(SUMIFS(SANAYIOG2,KAYNAK,A29,SEBEP,B29,SÜRE,"Uzun",BİLDİRİM,"Bildirimli",İL,$B$10,İLÇE,$B$11)/VLOOKUP($B$11,ABONE2,13,FALSE))</f>
        <v>191.09712719752989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119.74788750922032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0.72934784295851751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1.1870236758034832E-3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1.1862509824333992E-3</v>
      </c>
      <c r="F31" s="17">
        <f>(SUMIFS(TARIMSALAG2,KAYNAK,A31,SEBEP,B31,SÜRE,"Uzun",BİLDİRİM,"Bildirimli",İL,$B$10,İLÇE,$B$11)/VLOOKUP($B$11,ABONE2,6,FALSE))</f>
        <v>3.7603932748093705E-2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2.3678662744520108E-2</v>
      </c>
      <c r="I31" s="17">
        <f>(SUMIFS(TICARETHANEAG2,KAYNAK,A31,SEBEP,B31,SÜRE,"Uzun",BİLDİRİM,"Bildirimli",İL,$B$10,İLÇE,$B$11)/VLOOKUP($B$11,ABONE2,9,FALSE))</f>
        <v>2.1185097722118358E-2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2.0426216171195548E-2</v>
      </c>
      <c r="L31" s="17">
        <f>(SUMIFS(SANAYIAG2,KAYNAK,A31,SEBEP,B31,SÜRE,"Uzun",BİLDİRİM,"Bildirimli",İL,$B$10,İLÇE,$B$11)/VLOOKUP($B$11,ABONE2,12,FALSE))</f>
        <v>21.750050456409063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9.4054272243931081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2.290244493251082E-2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0.41086103666493168</v>
      </c>
      <c r="D33" s="17">
        <f t="shared" ref="D33:O33" si="14">SUM(D28:D32)</f>
        <v>0</v>
      </c>
      <c r="E33" s="17">
        <f t="shared" si="14"/>
        <v>0.41059358656639683</v>
      </c>
      <c r="F33" s="17">
        <f t="shared" si="14"/>
        <v>0.12812372464636382</v>
      </c>
      <c r="G33" s="17">
        <f t="shared" si="14"/>
        <v>9.9151666196160222E-5</v>
      </c>
      <c r="H33" s="17">
        <f t="shared" si="14"/>
        <v>8.071440823832339E-2</v>
      </c>
      <c r="I33" s="17">
        <f t="shared" si="14"/>
        <v>0.9102703406652225</v>
      </c>
      <c r="J33" s="17">
        <f t="shared" si="14"/>
        <v>7.6332273752775812</v>
      </c>
      <c r="K33" s="17">
        <f t="shared" si="14"/>
        <v>1.1510966105335627</v>
      </c>
      <c r="L33" s="17">
        <f t="shared" si="14"/>
        <v>47.852060874723094</v>
      </c>
      <c r="M33" s="17">
        <f t="shared" si="14"/>
        <v>191.09712719752989</v>
      </c>
      <c r="N33" s="17">
        <f t="shared" si="14"/>
        <v>129.15331473361343</v>
      </c>
      <c r="O33" s="17">
        <f t="shared" si="14"/>
        <v>0.75225028789102832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0.21013903866286057</v>
      </c>
      <c r="D17" s="17">
        <f t="shared" si="1"/>
        <v>0.67823096360524493</v>
      </c>
      <c r="E17" s="17">
        <f t="shared" si="2"/>
        <v>0.21069695514074185</v>
      </c>
      <c r="F17" s="17">
        <f t="shared" si="3"/>
        <v>0.50695819401698383</v>
      </c>
      <c r="G17" s="17">
        <f t="shared" si="4"/>
        <v>1.8150048591254504</v>
      </c>
      <c r="H17" s="17">
        <f t="shared" si="5"/>
        <v>1.0903421349731808</v>
      </c>
      <c r="I17" s="17">
        <f t="shared" si="6"/>
        <v>0.36508932830411545</v>
      </c>
      <c r="J17" s="17">
        <f t="shared" si="7"/>
        <v>12.08671153883089</v>
      </c>
      <c r="K17" s="17">
        <f t="shared" si="8"/>
        <v>0.93387239704903646</v>
      </c>
      <c r="L17" s="17">
        <f t="shared" si="9"/>
        <v>0.46612353690740005</v>
      </c>
      <c r="M17" s="17">
        <f t="shared" si="10"/>
        <v>150.48990388203356</v>
      </c>
      <c r="N17" s="17">
        <f t="shared" si="11"/>
        <v>133.82059495479731</v>
      </c>
      <c r="O17" s="23">
        <f t="shared" si="12"/>
        <v>0.52388172793638599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3.106032629149063E-3</v>
      </c>
      <c r="D21" s="17">
        <f t="shared" si="1"/>
        <v>0</v>
      </c>
      <c r="E21" s="17">
        <f t="shared" si="2"/>
        <v>3.1023305640368471E-3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3.6385378721647621E-3</v>
      </c>
      <c r="J21" s="17">
        <f t="shared" si="7"/>
        <v>0</v>
      </c>
      <c r="K21" s="17">
        <f t="shared" si="8"/>
        <v>3.46198050668203E-3</v>
      </c>
      <c r="L21" s="17">
        <f t="shared" si="9"/>
        <v>1.1349383455084667</v>
      </c>
      <c r="M21" s="17">
        <f t="shared" si="10"/>
        <v>0</v>
      </c>
      <c r="N21" s="17">
        <f t="shared" si="11"/>
        <v>0.12610426061205185</v>
      </c>
      <c r="O21" s="23">
        <f t="shared" si="12"/>
        <v>2.9710591710804561E-3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1.9969673205542889E-3</v>
      </c>
      <c r="D22" s="17">
        <f t="shared" si="1"/>
        <v>0</v>
      </c>
      <c r="E22" s="17">
        <f t="shared" si="2"/>
        <v>1.99458714496364E-3</v>
      </c>
      <c r="F22" s="17">
        <f t="shared" si="3"/>
        <v>2.0442425362258826E-3</v>
      </c>
      <c r="G22" s="17">
        <f t="shared" si="4"/>
        <v>0</v>
      </c>
      <c r="H22" s="17">
        <f t="shared" si="5"/>
        <v>1.1325179786353819E-3</v>
      </c>
      <c r="I22" s="17">
        <f t="shared" si="6"/>
        <v>7.0393542575184227E-3</v>
      </c>
      <c r="J22" s="17">
        <f t="shared" si="7"/>
        <v>0</v>
      </c>
      <c r="K22" s="17">
        <f t="shared" si="8"/>
        <v>6.697774786293167E-3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2.731848174084674E-3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0.21524203861256394</v>
      </c>
      <c r="D25" s="17">
        <f t="shared" ref="D25:O25" si="13">SUM(D15:D24)</f>
        <v>0.67823096360524493</v>
      </c>
      <c r="E25" s="17">
        <f t="shared" si="13"/>
        <v>0.21579387284974236</v>
      </c>
      <c r="F25" s="17">
        <f t="shared" si="13"/>
        <v>0.50900243655320976</v>
      </c>
      <c r="G25" s="17">
        <f t="shared" si="13"/>
        <v>1.8150048591254504</v>
      </c>
      <c r="H25" s="17">
        <f t="shared" si="13"/>
        <v>1.0914746529518162</v>
      </c>
      <c r="I25" s="17">
        <f t="shared" si="13"/>
        <v>0.37576722043379868</v>
      </c>
      <c r="J25" s="17">
        <f t="shared" si="13"/>
        <v>12.08671153883089</v>
      </c>
      <c r="K25" s="17">
        <f t="shared" si="13"/>
        <v>0.94403215234201165</v>
      </c>
      <c r="L25" s="17">
        <f t="shared" si="13"/>
        <v>1.6010618824158667</v>
      </c>
      <c r="M25" s="17">
        <f t="shared" si="13"/>
        <v>150.48990388203356</v>
      </c>
      <c r="N25" s="17">
        <f t="shared" si="13"/>
        <v>133.94669921540935</v>
      </c>
      <c r="O25" s="17">
        <f t="shared" si="13"/>
        <v>0.52958463528155109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1.9082650277699622E-3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1.9059905760086154E-3</v>
      </c>
      <c r="F29" s="17">
        <f>(SUMIFS(TARIMSALAG2,KAYNAK,A29,SEBEP,B29,SÜRE,"Uzun",BİLDİRİM,"Bildirimli",İL,$B$10,İLÇE,$B$11)/VLOOKUP($B$11,ABONE2,6,FALSE))</f>
        <v>4.0181357495961266E-2</v>
      </c>
      <c r="G29" s="17">
        <f>(SUMIFS(TARIMSALOG2,KAYNAK,A29,SEBEP,B29,SÜRE,"Uzun",BİLDİRİM,"Bildirimli",İL,$B$10,İLÇE,$B$11)/VLOOKUP($B$11,ABONE2,7,FALSE))</f>
        <v>2.9986978764238895E-2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3.5634702549504085E-2</v>
      </c>
      <c r="I29" s="17">
        <f>(SUMIFS(TICARETHANEAG2,KAYNAK,A29,SEBEP,B29,SÜRE,"Uzun",BİLDİRİM,"Bildirimli",İL,$B$10,İLÇE,$B$11)/VLOOKUP($B$11,ABONE2,9,FALSE))</f>
        <v>5.9470629672431154E-4</v>
      </c>
      <c r="J29" s="17">
        <f>(SUMIFS(TICARETHANEOG2,KAYNAK,A29,SEBEP,B29,SÜRE,"Uzun",BİLDİRİM,"Bildirimli",İL,$B$10,İLÇE,$B$11)/VLOOKUP($B$11,ABONE2,10,FALSE))</f>
        <v>5.7449525462332424E-2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3.3535444453306079E-3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5.3143886695515641E-3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1.9082650277699622E-3</v>
      </c>
      <c r="D33" s="17">
        <f t="shared" ref="D33:O33" si="14">SUM(D28:D32)</f>
        <v>0</v>
      </c>
      <c r="E33" s="17">
        <f t="shared" si="14"/>
        <v>1.9059905760086154E-3</v>
      </c>
      <c r="F33" s="17">
        <f t="shared" si="14"/>
        <v>4.0181357495961266E-2</v>
      </c>
      <c r="G33" s="17">
        <f t="shared" si="14"/>
        <v>2.9986978764238895E-2</v>
      </c>
      <c r="H33" s="17">
        <f t="shared" si="14"/>
        <v>3.5634702549504085E-2</v>
      </c>
      <c r="I33" s="17">
        <f t="shared" si="14"/>
        <v>5.9470629672431154E-4</v>
      </c>
      <c r="J33" s="17">
        <f t="shared" si="14"/>
        <v>5.7449525462332424E-2</v>
      </c>
      <c r="K33" s="17">
        <f t="shared" si="14"/>
        <v>3.3535444453306079E-3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5.3143886695515641E-3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1.765993227466474E-3</v>
      </c>
      <c r="D17" s="17">
        <f t="shared" si="1"/>
        <v>0</v>
      </c>
      <c r="E17" s="17">
        <f t="shared" si="2"/>
        <v>1.7643271961198077E-3</v>
      </c>
      <c r="F17" s="17">
        <f t="shared" si="3"/>
        <v>0.20111267487321804</v>
      </c>
      <c r="G17" s="17">
        <f t="shared" si="4"/>
        <v>0.12248635556441592</v>
      </c>
      <c r="H17" s="17">
        <f t="shared" si="5"/>
        <v>0.17757515121292436</v>
      </c>
      <c r="I17" s="17">
        <f t="shared" si="6"/>
        <v>2.8879049309679023E-3</v>
      </c>
      <c r="J17" s="17">
        <f t="shared" si="7"/>
        <v>5.6624397302626344</v>
      </c>
      <c r="K17" s="17">
        <f t="shared" si="8"/>
        <v>0.26476948039618642</v>
      </c>
      <c r="L17" s="17">
        <f t="shared" si="9"/>
        <v>0</v>
      </c>
      <c r="M17" s="17">
        <f t="shared" si="10"/>
        <v>21.2728252575981</v>
      </c>
      <c r="N17" s="17">
        <f t="shared" si="11"/>
        <v>11.34550680405232</v>
      </c>
      <c r="O17" s="23">
        <f t="shared" si="12"/>
        <v>9.3105469440004543E-2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4.4632303034516626E-3</v>
      </c>
      <c r="D21" s="17">
        <f t="shared" si="1"/>
        <v>0</v>
      </c>
      <c r="E21" s="17">
        <f t="shared" si="2"/>
        <v>4.4590197088257644E-3</v>
      </c>
      <c r="F21" s="17">
        <f t="shared" si="3"/>
        <v>1.962184050765102E-2</v>
      </c>
      <c r="G21" s="17">
        <f t="shared" si="4"/>
        <v>0</v>
      </c>
      <c r="H21" s="17">
        <f t="shared" si="5"/>
        <v>1.374785913261746E-2</v>
      </c>
      <c r="I21" s="17">
        <f t="shared" si="6"/>
        <v>2.4236568544078502E-4</v>
      </c>
      <c r="J21" s="17">
        <f t="shared" si="7"/>
        <v>0</v>
      </c>
      <c r="K21" s="17">
        <f t="shared" si="8"/>
        <v>2.3115082081884639E-4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5.42331158333646E-3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6.2292235309181366E-3</v>
      </c>
      <c r="D25" s="17">
        <f t="shared" ref="D25:O25" si="13">SUM(D15:D24)</f>
        <v>0</v>
      </c>
      <c r="E25" s="17">
        <f t="shared" si="13"/>
        <v>6.2233469049455719E-3</v>
      </c>
      <c r="F25" s="17">
        <f t="shared" si="13"/>
        <v>0.22073451538086908</v>
      </c>
      <c r="G25" s="17">
        <f t="shared" si="13"/>
        <v>0.12248635556441592</v>
      </c>
      <c r="H25" s="17">
        <f t="shared" si="13"/>
        <v>0.19132301034554183</v>
      </c>
      <c r="I25" s="17">
        <f t="shared" si="13"/>
        <v>3.1302706164086872E-3</v>
      </c>
      <c r="J25" s="17">
        <f t="shared" si="13"/>
        <v>5.6624397302626344</v>
      </c>
      <c r="K25" s="17">
        <f t="shared" si="13"/>
        <v>0.26500063121700529</v>
      </c>
      <c r="L25" s="17">
        <f t="shared" si="13"/>
        <v>0</v>
      </c>
      <c r="M25" s="17">
        <f t="shared" si="13"/>
        <v>21.2728252575981</v>
      </c>
      <c r="N25" s="17">
        <f t="shared" si="13"/>
        <v>11.34550680405232</v>
      </c>
      <c r="O25" s="17">
        <f t="shared" si="13"/>
        <v>9.8528781023341006E-2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5.0912111493303736E-3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5.0864081199442131E-3</v>
      </c>
      <c r="F29" s="17">
        <f>(SUMIFS(TARIMSALAG2,KAYNAK,A29,SEBEP,B29,SÜRE,"Uzun",BİLDİRİM,"Bildirimli",İL,$B$10,İLÇE,$B$11)/VLOOKUP($B$11,ABONE2,6,FALSE))</f>
        <v>1.2589615485824024E-2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8.8207964062005234E-3</v>
      </c>
      <c r="I29" s="17">
        <f>(SUMIFS(TICARETHANEAG2,KAYNAK,A29,SEBEP,B29,SÜRE,"Uzun",BİLDİRİM,"Bildirimli",İL,$B$10,İLÇE,$B$11)/VLOOKUP($B$11,ABONE2,9,FALSE))</f>
        <v>3.2451198561274937E-2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3.09496006844036E-2</v>
      </c>
      <c r="L29" s="17">
        <f>(SUMIFS(SANAYIAG2,KAYNAK,A29,SEBEP,B29,SÜRE,"Uzun",BİLDİRİM,"Bildirimli",İL,$B$10,İLÇE,$B$11)/VLOOKUP($B$11,ABONE2,12,FALSE))</f>
        <v>3.7024483112245385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1.7278092119047845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1.2600495430741631E-2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5.0912111493303736E-3</v>
      </c>
      <c r="D33" s="17">
        <f t="shared" ref="D33:O33" si="14">SUM(D28:D32)</f>
        <v>0</v>
      </c>
      <c r="E33" s="17">
        <f t="shared" si="14"/>
        <v>5.0864081199442131E-3</v>
      </c>
      <c r="F33" s="17">
        <f t="shared" si="14"/>
        <v>1.2589615485824024E-2</v>
      </c>
      <c r="G33" s="17">
        <f t="shared" si="14"/>
        <v>0</v>
      </c>
      <c r="H33" s="17">
        <f t="shared" si="14"/>
        <v>8.8207964062005234E-3</v>
      </c>
      <c r="I33" s="17">
        <f t="shared" si="14"/>
        <v>3.2451198561274937E-2</v>
      </c>
      <c r="J33" s="17">
        <f t="shared" si="14"/>
        <v>0</v>
      </c>
      <c r="K33" s="17">
        <f t="shared" si="14"/>
        <v>3.09496006844036E-2</v>
      </c>
      <c r="L33" s="17">
        <f t="shared" si="14"/>
        <v>3.7024483112245385</v>
      </c>
      <c r="M33" s="17">
        <f t="shared" si="14"/>
        <v>0</v>
      </c>
      <c r="N33" s="17">
        <f t="shared" si="14"/>
        <v>1.7278092119047845</v>
      </c>
      <c r="O33" s="17">
        <f t="shared" si="14"/>
        <v>1.2600495430741631E-2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3.3217781643674368E-3</v>
      </c>
      <c r="D17" s="17">
        <f t="shared" si="1"/>
        <v>0</v>
      </c>
      <c r="E17" s="17">
        <f t="shared" si="2"/>
        <v>3.3204545709960591E-3</v>
      </c>
      <c r="F17" s="17">
        <f t="shared" si="3"/>
        <v>7.6265072737967347E-3</v>
      </c>
      <c r="G17" s="17">
        <f t="shared" si="4"/>
        <v>0.15929449951134916</v>
      </c>
      <c r="H17" s="17">
        <f t="shared" si="5"/>
        <v>2.2957939324946879E-2</v>
      </c>
      <c r="I17" s="17">
        <f t="shared" si="6"/>
        <v>1.280780724453592E-2</v>
      </c>
      <c r="J17" s="17">
        <f t="shared" si="7"/>
        <v>4.0875441450143553E-2</v>
      </c>
      <c r="K17" s="17">
        <f t="shared" si="8"/>
        <v>1.4483486898602049E-2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7.6876724771001975E-3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8.714403501127576E-3</v>
      </c>
      <c r="D21" s="17">
        <f t="shared" si="1"/>
        <v>0</v>
      </c>
      <c r="E21" s="17">
        <f t="shared" si="2"/>
        <v>8.7109311660892742E-3</v>
      </c>
      <c r="F21" s="17">
        <f t="shared" si="3"/>
        <v>1.3036297742414222E-3</v>
      </c>
      <c r="G21" s="17">
        <f t="shared" si="4"/>
        <v>0</v>
      </c>
      <c r="H21" s="17">
        <f t="shared" si="5"/>
        <v>1.1718517305765838E-3</v>
      </c>
      <c r="I21" s="17">
        <f t="shared" si="6"/>
        <v>2.1183556639885543E-2</v>
      </c>
      <c r="J21" s="17">
        <f t="shared" si="7"/>
        <v>0</v>
      </c>
      <c r="K21" s="17">
        <f t="shared" si="8"/>
        <v>1.9918866691235659E-2</v>
      </c>
      <c r="L21" s="17">
        <f t="shared" si="9"/>
        <v>9.9718736048383327E-2</v>
      </c>
      <c r="M21" s="17">
        <f t="shared" si="10"/>
        <v>0</v>
      </c>
      <c r="N21" s="17">
        <f t="shared" si="11"/>
        <v>6.1365376029774356E-2</v>
      </c>
      <c r="O21" s="23">
        <f t="shared" si="12"/>
        <v>9.3591582513912336E-3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1.2036181665495013E-2</v>
      </c>
      <c r="D25" s="17">
        <f t="shared" ref="D25:O25" si="13">SUM(D15:D24)</f>
        <v>0</v>
      </c>
      <c r="E25" s="17">
        <f t="shared" si="13"/>
        <v>1.2031385737085332E-2</v>
      </c>
      <c r="F25" s="17">
        <f t="shared" si="13"/>
        <v>8.9301370480381562E-3</v>
      </c>
      <c r="G25" s="17">
        <f t="shared" si="13"/>
        <v>0.15929449951134916</v>
      </c>
      <c r="H25" s="17">
        <f t="shared" si="13"/>
        <v>2.4129791055523462E-2</v>
      </c>
      <c r="I25" s="17">
        <f t="shared" si="13"/>
        <v>3.3991363884421463E-2</v>
      </c>
      <c r="J25" s="17">
        <f t="shared" si="13"/>
        <v>4.0875441450143553E-2</v>
      </c>
      <c r="K25" s="17">
        <f t="shared" si="13"/>
        <v>3.440235358983771E-2</v>
      </c>
      <c r="L25" s="17">
        <f t="shared" si="13"/>
        <v>9.9718736048383327E-2</v>
      </c>
      <c r="M25" s="17">
        <f t="shared" si="13"/>
        <v>0</v>
      </c>
      <c r="N25" s="17">
        <f t="shared" si="13"/>
        <v>6.1365376029774356E-2</v>
      </c>
      <c r="O25" s="17">
        <f t="shared" si="13"/>
        <v>1.7046830728491433E-2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1.0830357678863065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1.0826042222223859</v>
      </c>
      <c r="F29" s="17">
        <f>(SUMIFS(TARIMSALAG2,KAYNAK,A29,SEBEP,B29,SÜRE,"Uzun",BİLDİRİM,"Bildirimli",İL,$B$10,İLÇE,$B$11)/VLOOKUP($B$11,ABONE2,6,FALSE))</f>
        <v>0.85750627148458958</v>
      </c>
      <c r="G29" s="17">
        <f>(SUMIFS(TARIMSALOG2,KAYNAK,A29,SEBEP,B29,SÜRE,"Uzun",BİLDİRİM,"Bildirimli",İL,$B$10,İLÇE,$B$11)/VLOOKUP($B$11,ABONE2,7,FALSE))</f>
        <v>8.2538544810416639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1.6051696929391377</v>
      </c>
      <c r="I29" s="17">
        <f>(SUMIFS(TICARETHANEAG2,KAYNAK,A29,SEBEP,B29,SÜRE,"Uzun",BİLDİRİM,"Bildirimli",İL,$B$10,İLÇE,$B$11)/VLOOKUP($B$11,ABONE2,9,FALSE))</f>
        <v>3.2861347404950005</v>
      </c>
      <c r="J29" s="17">
        <f>(SUMIFS(TICARETHANEOG2,KAYNAK,A29,SEBEP,B29,SÜRE,"Uzun",BİLDİRİM,"Bildirimli",İL,$B$10,İLÇE,$B$11)/VLOOKUP($B$11,ABONE2,10,FALSE))</f>
        <v>15.856131869499569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4.0365823302863184</v>
      </c>
      <c r="L29" s="17">
        <f>(SUMIFS(SANAYIAG2,KAYNAK,A29,SEBEP,B29,SÜRE,"Uzun",BİLDİRİM,"Bildirimli",İL,$B$10,İLÇE,$B$11)/VLOOKUP($B$11,ABONE2,12,FALSE))</f>
        <v>3.5432427618617677</v>
      </c>
      <c r="M29" s="17">
        <f>(SUMIFS(SANAYIOG2,KAYNAK,A29,SEBEP,B29,SÜRE,"Uzun",BİLDİRİM,"Bildirimli",İL,$B$10,İLÇE,$B$11)/VLOOKUP($B$11,ABONE2,13,FALSE))</f>
        <v>82.093566096403393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33.754905582839314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1.6269900975705938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3.893222893976387E-2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3.8916716031433506E-2</v>
      </c>
      <c r="F31" s="17">
        <f>(SUMIFS(TARIMSALAG2,KAYNAK,A31,SEBEP,B31,SÜRE,"Uzun",BİLDİRİM,"Bildirimli",İL,$B$10,İLÇE,$B$11)/VLOOKUP($B$11,ABONE2,6,FALSE))</f>
        <v>3.7419034071634679E-3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3.3636512988409737E-3</v>
      </c>
      <c r="I31" s="17">
        <f>(SUMIFS(TICARETHANEAG2,KAYNAK,A31,SEBEP,B31,SÜRE,"Uzun",BİLDİRİM,"Bildirimli",İL,$B$10,İLÇE,$B$11)/VLOOKUP($B$11,ABONE2,9,FALSE))</f>
        <v>0.1165786054520634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0.10961868870865664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4.4225099584654197E-2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1.1219679968260703</v>
      </c>
      <c r="D33" s="17">
        <f t="shared" ref="D33:O33" si="14">SUM(D28:D32)</f>
        <v>0</v>
      </c>
      <c r="E33" s="17">
        <f t="shared" si="14"/>
        <v>1.1215209382538194</v>
      </c>
      <c r="F33" s="17">
        <f t="shared" si="14"/>
        <v>0.86124817489175309</v>
      </c>
      <c r="G33" s="17">
        <f t="shared" si="14"/>
        <v>8.2538544810416639</v>
      </c>
      <c r="H33" s="17">
        <f t="shared" si="14"/>
        <v>1.6085333442379786</v>
      </c>
      <c r="I33" s="17">
        <f t="shared" si="14"/>
        <v>3.4027133459470638</v>
      </c>
      <c r="J33" s="17">
        <f t="shared" si="14"/>
        <v>15.856131869499569</v>
      </c>
      <c r="K33" s="17">
        <f t="shared" si="14"/>
        <v>4.146201018994975</v>
      </c>
      <c r="L33" s="17">
        <f t="shared" si="14"/>
        <v>3.5432427618617677</v>
      </c>
      <c r="M33" s="17">
        <f t="shared" si="14"/>
        <v>82.093566096403393</v>
      </c>
      <c r="N33" s="17">
        <f t="shared" si="14"/>
        <v>33.754905582839314</v>
      </c>
      <c r="O33" s="17">
        <f t="shared" si="14"/>
        <v>1.671215197155248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3.1961106051165619E-6</v>
      </c>
      <c r="J15" s="17">
        <f t="shared" ref="J15:J24" si="7">(SUMIFS(TICARETHANEOG2,KAYNAK,A15,SEBEP,B15,SÜRE,"Uzun",BİLDİRİM,"Bildirimsiz",İL,$B$10,İLÇE,$B$11)/VLOOKUP($B$11,ABONE2,10,FALSE))</f>
        <v>7.5121868680810722E-2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4.7633060693959278E-4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0.55575646409158952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6.2658817029934116E-2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1.9212038941354251E-4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0.11560593940919564</v>
      </c>
      <c r="D17" s="17">
        <f t="shared" si="1"/>
        <v>0.47804206080038336</v>
      </c>
      <c r="E17" s="17">
        <f t="shared" si="2"/>
        <v>0.11562206909789968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0.23574439419206247</v>
      </c>
      <c r="J17" s="17">
        <f t="shared" si="7"/>
        <v>9.5743282211369323</v>
      </c>
      <c r="K17" s="17">
        <f t="shared" si="8"/>
        <v>0.29456340688573618</v>
      </c>
      <c r="L17" s="17">
        <f t="shared" si="9"/>
        <v>20.352068822651596</v>
      </c>
      <c r="M17" s="17">
        <f t="shared" si="10"/>
        <v>11.2160525347962</v>
      </c>
      <c r="N17" s="17">
        <f t="shared" si="11"/>
        <v>19.322027770589465</v>
      </c>
      <c r="O17" s="23">
        <f t="shared" si="12"/>
        <v>0.18434677370282385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1.1818698972992342E-2</v>
      </c>
      <c r="D18" s="17">
        <f t="shared" si="1"/>
        <v>0</v>
      </c>
      <c r="E18" s="17">
        <f t="shared" si="2"/>
        <v>1.1818172999105992E-2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7.1450619424329098E-3</v>
      </c>
      <c r="J18" s="17">
        <f t="shared" si="7"/>
        <v>6.674269156182093E-2</v>
      </c>
      <c r="K18" s="17">
        <f t="shared" si="8"/>
        <v>7.5204372453756552E-3</v>
      </c>
      <c r="L18" s="17">
        <f t="shared" si="9"/>
        <v>0</v>
      </c>
      <c r="M18" s="17">
        <f t="shared" si="10"/>
        <v>15.892041083318096</v>
      </c>
      <c r="N18" s="17">
        <f t="shared" si="11"/>
        <v>1.7917497299819423</v>
      </c>
      <c r="O18" s="23">
        <f t="shared" si="12"/>
        <v>1.1948321995044985E-2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2.0966744041891448E-2</v>
      </c>
      <c r="D20" s="17">
        <f t="shared" si="1"/>
        <v>0</v>
      </c>
      <c r="E20" s="17">
        <f t="shared" si="2"/>
        <v>2.0965810947658911E-2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0.27681129069603966</v>
      </c>
      <c r="J20" s="17">
        <f t="shared" si="7"/>
        <v>1.9791275482719897</v>
      </c>
      <c r="K20" s="17">
        <f t="shared" si="8"/>
        <v>0.28753331915544095</v>
      </c>
      <c r="L20" s="17">
        <f t="shared" si="9"/>
        <v>0.10857437505164239</v>
      </c>
      <c r="M20" s="17">
        <f t="shared" si="10"/>
        <v>0</v>
      </c>
      <c r="N20" s="17">
        <f t="shared" si="11"/>
        <v>9.6333146491898392E-2</v>
      </c>
      <c r="O20" s="23">
        <f t="shared" si="12"/>
        <v>0.10066967588796681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0.15997108344204522</v>
      </c>
      <c r="D21" s="17">
        <f t="shared" si="1"/>
        <v>0</v>
      </c>
      <c r="E21" s="17">
        <f t="shared" si="2"/>
        <v>0.15996396416329434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0.22537877405888365</v>
      </c>
      <c r="J21" s="17">
        <f t="shared" si="7"/>
        <v>0</v>
      </c>
      <c r="K21" s="17">
        <f t="shared" si="8"/>
        <v>0.22395922723916087</v>
      </c>
      <c r="L21" s="17">
        <f t="shared" si="9"/>
        <v>7.4101062665816482</v>
      </c>
      <c r="M21" s="17">
        <f t="shared" si="10"/>
        <v>0</v>
      </c>
      <c r="N21" s="17">
        <f t="shared" si="11"/>
        <v>6.5746531090748936</v>
      </c>
      <c r="O21" s="23">
        <f t="shared" si="12"/>
        <v>0.18417611065586234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1.3839076939706895E-3</v>
      </c>
      <c r="D22" s="17">
        <f t="shared" si="1"/>
        <v>0</v>
      </c>
      <c r="E22" s="17">
        <f t="shared" si="2"/>
        <v>1.3838461051858487E-3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6.349868001319257E-4</v>
      </c>
      <c r="J22" s="17">
        <f t="shared" si="7"/>
        <v>0</v>
      </c>
      <c r="K22" s="17">
        <f t="shared" si="8"/>
        <v>6.3098733968381044E-4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1.1577482510313852E-3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7.1807140044865474E-4</v>
      </c>
      <c r="D24" s="17">
        <f t="shared" si="1"/>
        <v>0</v>
      </c>
      <c r="E24" s="17">
        <f t="shared" si="2"/>
        <v>7.1803944373277314E-4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5.2394819892112232E-3</v>
      </c>
      <c r="J24" s="17">
        <f t="shared" si="7"/>
        <v>0</v>
      </c>
      <c r="K24" s="17">
        <f t="shared" si="8"/>
        <v>5.206481144185612E-3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2.0584915315794788E-3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0.31046444496054398</v>
      </c>
      <c r="D25" s="17">
        <f t="shared" ref="D25:O25" si="13">SUM(D15:D24)</f>
        <v>0.47804206080038336</v>
      </c>
      <c r="E25" s="17">
        <f t="shared" si="13"/>
        <v>0.31047190275687753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0.75095718578936699</v>
      </c>
      <c r="J25" s="17">
        <f t="shared" si="13"/>
        <v>11.695320329651553</v>
      </c>
      <c r="K25" s="17">
        <f t="shared" si="13"/>
        <v>0.8198901896165226</v>
      </c>
      <c r="L25" s="17">
        <f t="shared" si="13"/>
        <v>27.870749464284884</v>
      </c>
      <c r="M25" s="17">
        <f t="shared" si="13"/>
        <v>27.663850082205883</v>
      </c>
      <c r="N25" s="17">
        <f t="shared" si="13"/>
        <v>27.847422573168132</v>
      </c>
      <c r="O25" s="17">
        <f t="shared" si="13"/>
        <v>0.48454924241372244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3.2864700414022953E-3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3.2863237818669612E-3</v>
      </c>
      <c r="F28" s="17">
        <f>(SUMIFS(TARIMSALAG2,KAYNAK,A28,SEBEP,B28,SÜRE,"Uzun",BİLDİRİM,"Bildirimli",İL,$B$10,İLÇE,$B$11)/VLOOKUP($B$11,ABONE2,6,FALSE))</f>
        <v>9.7388026495370371E-6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5.312074172474747E-6</v>
      </c>
      <c r="I28" s="17">
        <f>(SUMIFS(TICARETHANEAG2,KAYNAK,A28,SEBEP,B28,SÜRE,"Uzun",BİLDİRİM,"Bildirimli",İL,$B$10,İLÇE,$B$11)/VLOOKUP($B$11,ABONE2,9,FALSE))</f>
        <v>1.1925981256096776E-3</v>
      </c>
      <c r="J28" s="17">
        <f>(SUMIFS(TICARETHANEOG2,KAYNAK,A28,SEBEP,B28,SÜRE,"Uzun",BİLDİRİM,"Bildirimli",İL,$B$10,İLÇE,$B$11)/VLOOKUP($B$11,ABONE2,10,FALSE))</f>
        <v>0.20505793858115079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2.4766427163383257E-3</v>
      </c>
      <c r="L28" s="17">
        <f>(SUMIFS(SANAYIAG2,KAYNAK,A28,SEBEP,B28,SÜRE,"Uzun",BİLDİRİM,"Bildirimli",İL,$B$10,İLÇE,$B$11)/VLOOKUP($B$11,ABONE2,12,FALSE))</f>
        <v>0.14726261568291937</v>
      </c>
      <c r="M28" s="17">
        <f>(SUMIFS(SANAYIOG2,KAYNAK,A28,SEBEP,B28,SÜRE,"Uzun",BİLDİRİM,"Bildirimli",İL,$B$10,İLÇE,$B$11)/VLOOKUP($B$11,ABONE2,13,FALSE))</f>
        <v>0.52549184153933137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0.18990610683339718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3.1925968506373004E-3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1.6737372022984521E-2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1.6736627150758708E-2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1.2928197249110757E-2</v>
      </c>
      <c r="J29" s="17">
        <f>(SUMIFS(TICARETHANEOG2,KAYNAK,A29,SEBEP,B29,SÜRE,"Uzun",BİLDİRİM,"Bildirimli",İL,$B$10,İLÇE,$B$11)/VLOOKUP($B$11,ABONE2,10,FALSE))</f>
        <v>1.0303380007537759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1.9336346627643108E-2</v>
      </c>
      <c r="L29" s="17">
        <f>(SUMIFS(SANAYIAG2,KAYNAK,A29,SEBEP,B29,SÜRE,"Uzun",BİLDİRİM,"Bildirimli",İL,$B$10,İLÇE,$B$11)/VLOOKUP($B$11,ABONE2,12,FALSE))</f>
        <v>0.43827714258152806</v>
      </c>
      <c r="M29" s="17">
        <f>(SUMIFS(SANAYIOG2,KAYNAK,A29,SEBEP,B29,SÜRE,"Uzun",BİLDİRİM,"Bildirimli",İL,$B$10,İLÇE,$B$11)/VLOOKUP($B$11,ABONE2,13,FALSE))</f>
        <v>2.7531811556968795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0.69927122249159224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1.805514629716487E-2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1.9546416250906813E-2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1.9545546366282189E-2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1.6291165518388023E-2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1.6188555712749617E-2</v>
      </c>
      <c r="L31" s="17">
        <f>(SUMIFS(SANAYIAG2,KAYNAK,A31,SEBEP,B31,SÜRE,"Uzun",BİLDİRİM,"Bildirimli",İL,$B$10,İLÇE,$B$11)/VLOOKUP($B$11,ABONE2,12,FALSE))</f>
        <v>1.0534696365343055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0.9346960990819082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1.9269091756808264E-2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3.9570258315293629E-2</v>
      </c>
      <c r="D33" s="17">
        <f t="shared" ref="D33:O33" si="14">SUM(D28:D32)</f>
        <v>0</v>
      </c>
      <c r="E33" s="17">
        <f t="shared" si="14"/>
        <v>3.9568497298907858E-2</v>
      </c>
      <c r="F33" s="17">
        <f t="shared" si="14"/>
        <v>9.7388026495370371E-6</v>
      </c>
      <c r="G33" s="17">
        <f t="shared" si="14"/>
        <v>0</v>
      </c>
      <c r="H33" s="17">
        <f t="shared" si="14"/>
        <v>5.312074172474747E-6</v>
      </c>
      <c r="I33" s="17">
        <f t="shared" si="14"/>
        <v>3.0411960893108457E-2</v>
      </c>
      <c r="J33" s="17">
        <f t="shared" si="14"/>
        <v>1.2353959393349268</v>
      </c>
      <c r="K33" s="17">
        <f t="shared" si="14"/>
        <v>3.8001545056731048E-2</v>
      </c>
      <c r="L33" s="17">
        <f t="shared" si="14"/>
        <v>1.639009394798753</v>
      </c>
      <c r="M33" s="17">
        <f t="shared" si="14"/>
        <v>3.2786729972362108</v>
      </c>
      <c r="N33" s="17">
        <f t="shared" si="14"/>
        <v>1.8238734284068976</v>
      </c>
      <c r="O33" s="17">
        <f t="shared" si="14"/>
        <v>4.051683490461043E-2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0.18466814391896169</v>
      </c>
      <c r="D17" s="17">
        <f t="shared" si="1"/>
        <v>2.3670673058983471</v>
      </c>
      <c r="E17" s="17">
        <f t="shared" si="2"/>
        <v>0.18607065529032835</v>
      </c>
      <c r="F17" s="17">
        <f t="shared" si="3"/>
        <v>1.9162058073596009</v>
      </c>
      <c r="G17" s="17">
        <f t="shared" si="4"/>
        <v>6.7397210614797389</v>
      </c>
      <c r="H17" s="17">
        <f t="shared" si="5"/>
        <v>4.1980943318630102</v>
      </c>
      <c r="I17" s="17">
        <f t="shared" si="6"/>
        <v>0.31944359686240098</v>
      </c>
      <c r="J17" s="17">
        <f t="shared" si="7"/>
        <v>30.073051780707591</v>
      </c>
      <c r="K17" s="17">
        <f t="shared" si="8"/>
        <v>1.3900015238010572</v>
      </c>
      <c r="L17" s="17">
        <f t="shared" si="9"/>
        <v>8.1778730586640656</v>
      </c>
      <c r="M17" s="17">
        <f t="shared" si="10"/>
        <v>290.04286694697106</v>
      </c>
      <c r="N17" s="17">
        <f t="shared" si="11"/>
        <v>181.05506931015901</v>
      </c>
      <c r="O17" s="23">
        <f t="shared" si="12"/>
        <v>0.70065380789755927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0.1063539522329786</v>
      </c>
      <c r="D21" s="17">
        <f t="shared" si="1"/>
        <v>0</v>
      </c>
      <c r="E21" s="17">
        <f t="shared" si="2"/>
        <v>0.1062856042286377</v>
      </c>
      <c r="F21" s="17">
        <f t="shared" si="3"/>
        <v>0.12096575389146259</v>
      </c>
      <c r="G21" s="17">
        <f t="shared" si="4"/>
        <v>4.1015655106468804E-3</v>
      </c>
      <c r="H21" s="17">
        <f t="shared" si="5"/>
        <v>6.5680129954894015E-2</v>
      </c>
      <c r="I21" s="17">
        <f t="shared" si="6"/>
        <v>0.16752748861066047</v>
      </c>
      <c r="J21" s="17">
        <f t="shared" si="7"/>
        <v>5.105743830643477E-2</v>
      </c>
      <c r="K21" s="17">
        <f t="shared" si="8"/>
        <v>0.16333680575856077</v>
      </c>
      <c r="L21" s="17">
        <f t="shared" si="9"/>
        <v>22.515607332759192</v>
      </c>
      <c r="M21" s="17">
        <f t="shared" si="10"/>
        <v>0</v>
      </c>
      <c r="N21" s="17">
        <f t="shared" si="11"/>
        <v>8.7060348353335542</v>
      </c>
      <c r="O21" s="23">
        <f t="shared" si="12"/>
        <v>0.12170241767782854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0.2910220961519403</v>
      </c>
      <c r="D25" s="17">
        <f t="shared" ref="D25:O25" si="13">SUM(D15:D24)</f>
        <v>2.3670673058983471</v>
      </c>
      <c r="E25" s="17">
        <f t="shared" si="13"/>
        <v>0.29235625951896604</v>
      </c>
      <c r="F25" s="17">
        <f t="shared" si="13"/>
        <v>2.0371715612510637</v>
      </c>
      <c r="G25" s="17">
        <f t="shared" si="13"/>
        <v>6.7438226269903856</v>
      </c>
      <c r="H25" s="17">
        <f t="shared" si="13"/>
        <v>4.2637744618179045</v>
      </c>
      <c r="I25" s="17">
        <f t="shared" si="13"/>
        <v>0.48697108547306145</v>
      </c>
      <c r="J25" s="17">
        <f t="shared" si="13"/>
        <v>30.124109219014024</v>
      </c>
      <c r="K25" s="17">
        <f t="shared" si="13"/>
        <v>1.5533383295596179</v>
      </c>
      <c r="L25" s="17">
        <f t="shared" si="13"/>
        <v>30.693480391423257</v>
      </c>
      <c r="M25" s="17">
        <f t="shared" si="13"/>
        <v>290.04286694697106</v>
      </c>
      <c r="N25" s="17">
        <f t="shared" si="13"/>
        <v>189.76110414549257</v>
      </c>
      <c r="O25" s="17">
        <f t="shared" si="13"/>
        <v>0.82235622557538779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3.3049195287494408E-3</v>
      </c>
      <c r="D28" s="17">
        <f>(SUMIFS(MESKENOG2,KAYNAK,A28,SEBEP,B28,SÜRE,"Uzun",BİLDİRİM,"Bildirimli",İL,$B$10,İLÇE,$B$11)/VLOOKUP($B$11,ABONE2,4,FALSE))</f>
        <v>0.27692321768898348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3.4807593940083962E-3</v>
      </c>
      <c r="F28" s="17">
        <f>(SUMIFS(TARIMSALAG2,KAYNAK,A28,SEBEP,B28,SÜRE,"Uzun",BİLDİRİM,"Bildirimli",İL,$B$10,İLÇE,$B$11)/VLOOKUP($B$11,ABONE2,6,FALSE))</f>
        <v>2.4306576880761863E-2</v>
      </c>
      <c r="G28" s="17">
        <f>(SUMIFS(TARIMSALOG2,KAYNAK,A28,SEBEP,B28,SÜRE,"Uzun",BİLDİRİM,"Bildirimli",İL,$B$10,İLÇE,$B$11)/VLOOKUP($B$11,ABONE2,7,FALSE))</f>
        <v>0.54388626018781605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0.27010717135193102</v>
      </c>
      <c r="I28" s="17">
        <f>(SUMIFS(TICARETHANEAG2,KAYNAK,A28,SEBEP,B28,SÜRE,"Uzun",BİLDİRİM,"Bildirimli",İL,$B$10,İLÇE,$B$11)/VLOOKUP($B$11,ABONE2,9,FALSE))</f>
        <v>5.6626357866191778E-3</v>
      </c>
      <c r="J28" s="17">
        <f>(SUMIFS(TICARETHANEOG2,KAYNAK,A28,SEBEP,B28,SÜRE,"Uzun",BİLDİRİM,"Bildirimli",İL,$B$10,İLÇE,$B$11)/VLOOKUP($B$11,ABONE2,10,FALSE))</f>
        <v>2.2391118595419384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8.6023873191246505E-2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2.8210744867279005E-2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0.23264640735797251</v>
      </c>
      <c r="D29" s="17">
        <f>(SUMIFS(MESKENOG2,KAYNAK,A29,SEBEP,B29,SÜRE,"Uzun",BİLDİRİM,"Bildirimli",İL,$B$10,İLÇE,$B$11)/VLOOKUP($B$11,ABONE2,4,FALSE))</f>
        <v>1.3132171377118926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0.23334083244907858</v>
      </c>
      <c r="F29" s="17">
        <f>(SUMIFS(TARIMSALAG2,KAYNAK,A29,SEBEP,B29,SÜRE,"Uzun",BİLDİRİM,"Bildirimli",İL,$B$10,İLÇE,$B$11)/VLOOKUP($B$11,ABONE2,6,FALSE))</f>
        <v>2.0871839435786108</v>
      </c>
      <c r="G29" s="17">
        <f>(SUMIFS(TARIMSALOG2,KAYNAK,A29,SEBEP,B29,SÜRE,"Uzun",BİLDİRİM,"Bildirimli",İL,$B$10,İLÇE,$B$11)/VLOOKUP($B$11,ABONE2,7,FALSE))</f>
        <v>4.9093990926047546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3.4223057423003107</v>
      </c>
      <c r="I29" s="17">
        <f>(SUMIFS(TICARETHANEAG2,KAYNAK,A29,SEBEP,B29,SÜRE,"Uzun",BİLDİRİM,"Bildirimli",İL,$B$10,İLÇE,$B$11)/VLOOKUP($B$11,ABONE2,9,FALSE))</f>
        <v>0.50204716559672213</v>
      </c>
      <c r="J29" s="17">
        <f>(SUMIFS(TICARETHANEOG2,KAYNAK,A29,SEBEP,B29,SÜRE,"Uzun",BİLDİRİM,"Bildirimli",İL,$B$10,İLÇE,$B$11)/VLOOKUP($B$11,ABONE2,10,FALSE))</f>
        <v>29.89317311302797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1.559562700191915</v>
      </c>
      <c r="L29" s="17">
        <f>(SUMIFS(SANAYIAG2,KAYNAK,A29,SEBEP,B29,SÜRE,"Uzun",BİLDİRİM,"Bildirimli",İL,$B$10,İLÇE,$B$11)/VLOOKUP($B$11,ABONE2,12,FALSE))</f>
        <v>5.8064334469685166</v>
      </c>
      <c r="M29" s="17">
        <f>(SUMIFS(SANAYIOG2,KAYNAK,A29,SEBEP,B29,SÜRE,"Uzun",BİLDİRİM,"Bildirimli",İL,$B$10,İLÇE,$B$11)/VLOOKUP($B$11,ABONE2,13,FALSE))</f>
        <v>531.90206791521098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328.47842258749057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0.85854011040716949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1.1864126873101682E-3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1.185650243246738E-3</v>
      </c>
      <c r="F31" s="17">
        <f>(SUMIFS(TARIMSALAG2,KAYNAK,A31,SEBEP,B31,SÜRE,"Uzun",BİLDİRİM,"Bildirimli",İL,$B$10,İLÇE,$B$11)/VLOOKUP($B$11,ABONE2,6,FALSE))</f>
        <v>3.1932543146840129E-4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1.6826028514644546E-4</v>
      </c>
      <c r="I31" s="17">
        <f>(SUMIFS(TICARETHANEAG2,KAYNAK,A31,SEBEP,B31,SÜRE,"Uzun",BİLDİRİM,"Bildirimli",İL,$B$10,İLÇE,$B$11)/VLOOKUP($B$11,ABONE2,9,FALSE))</f>
        <v>1.6486020418004189E-3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1.5892840601522313E-3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1.2151559206726374E-3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0.23713773957403214</v>
      </c>
      <c r="D33" s="17">
        <f t="shared" ref="D33:O33" si="14">SUM(D28:D32)</f>
        <v>1.5901403554008762</v>
      </c>
      <c r="E33" s="17">
        <f t="shared" si="14"/>
        <v>0.23800724208633373</v>
      </c>
      <c r="F33" s="17">
        <f t="shared" si="14"/>
        <v>2.1118098458908414</v>
      </c>
      <c r="G33" s="17">
        <f t="shared" si="14"/>
        <v>5.4532853527925704</v>
      </c>
      <c r="H33" s="17">
        <f t="shared" si="14"/>
        <v>3.6925811739373882</v>
      </c>
      <c r="I33" s="17">
        <f t="shared" si="14"/>
        <v>0.50935840342514171</v>
      </c>
      <c r="J33" s="17">
        <f t="shared" si="14"/>
        <v>32.132284972569906</v>
      </c>
      <c r="K33" s="17">
        <f t="shared" si="14"/>
        <v>1.6471758574433137</v>
      </c>
      <c r="L33" s="17">
        <f t="shared" si="14"/>
        <v>5.8064334469685166</v>
      </c>
      <c r="M33" s="17">
        <f t="shared" si="14"/>
        <v>531.90206791521098</v>
      </c>
      <c r="N33" s="17">
        <f t="shared" si="14"/>
        <v>328.47842258749057</v>
      </c>
      <c r="O33" s="17">
        <f t="shared" si="14"/>
        <v>0.8879660111951212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0.32949867772499497</v>
      </c>
      <c r="D17" s="17">
        <f t="shared" si="1"/>
        <v>1.1780454198461769</v>
      </c>
      <c r="E17" s="17">
        <f t="shared" si="2"/>
        <v>0.33009887945781913</v>
      </c>
      <c r="F17" s="17">
        <f t="shared" si="3"/>
        <v>0.92113255301852348</v>
      </c>
      <c r="G17" s="17">
        <f t="shared" si="4"/>
        <v>2.8843634813788239</v>
      </c>
      <c r="H17" s="17">
        <f t="shared" si="5"/>
        <v>1.8902070530802282</v>
      </c>
      <c r="I17" s="17">
        <f t="shared" si="6"/>
        <v>0.80340920361159962</v>
      </c>
      <c r="J17" s="17">
        <f t="shared" si="7"/>
        <v>46.564948316731268</v>
      </c>
      <c r="K17" s="17">
        <f t="shared" si="8"/>
        <v>3.0176313212810508</v>
      </c>
      <c r="L17" s="17">
        <f t="shared" si="9"/>
        <v>80.697716286775815</v>
      </c>
      <c r="M17" s="17">
        <f t="shared" si="10"/>
        <v>346.53835757632879</v>
      </c>
      <c r="N17" s="17">
        <f t="shared" si="11"/>
        <v>237.74818744860406</v>
      </c>
      <c r="O17" s="23">
        <f t="shared" si="12"/>
        <v>1.2885118015140971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0.104691724010405</v>
      </c>
      <c r="D21" s="17">
        <f t="shared" si="1"/>
        <v>0</v>
      </c>
      <c r="E21" s="17">
        <f t="shared" si="2"/>
        <v>0.10461767251619231</v>
      </c>
      <c r="F21" s="17">
        <f t="shared" si="3"/>
        <v>8.3280926567277896E-2</v>
      </c>
      <c r="G21" s="17">
        <f t="shared" si="4"/>
        <v>0</v>
      </c>
      <c r="H21" s="17">
        <f t="shared" si="5"/>
        <v>4.2172455265195315E-2</v>
      </c>
      <c r="I21" s="17">
        <f t="shared" si="6"/>
        <v>0.31984756850151402</v>
      </c>
      <c r="J21" s="17">
        <f t="shared" si="7"/>
        <v>1.3662868583470456E-2</v>
      </c>
      <c r="K21" s="17">
        <f t="shared" si="8"/>
        <v>0.30503248693324247</v>
      </c>
      <c r="L21" s="17">
        <f t="shared" si="9"/>
        <v>15.961382576558174</v>
      </c>
      <c r="M21" s="17">
        <f t="shared" si="10"/>
        <v>0</v>
      </c>
      <c r="N21" s="17">
        <f t="shared" si="11"/>
        <v>6.5318888697914987</v>
      </c>
      <c r="O21" s="23">
        <f t="shared" si="12"/>
        <v>0.14514572762538241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6.2975009219947979E-5</v>
      </c>
      <c r="D22" s="17">
        <f t="shared" si="1"/>
        <v>0</v>
      </c>
      <c r="E22" s="17">
        <f t="shared" si="2"/>
        <v>6.2930465168592659E-5</v>
      </c>
      <c r="F22" s="17">
        <f t="shared" si="3"/>
        <v>6.464681998626196E-4</v>
      </c>
      <c r="G22" s="17">
        <f t="shared" si="4"/>
        <v>0</v>
      </c>
      <c r="H22" s="17">
        <f t="shared" si="5"/>
        <v>3.2736368773531027E-4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5.843702793054199E-5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0.43425337674461989</v>
      </c>
      <c r="D25" s="17">
        <f t="shared" ref="D25:O25" si="13">SUM(D15:D24)</f>
        <v>1.1780454198461769</v>
      </c>
      <c r="E25" s="17">
        <f t="shared" si="13"/>
        <v>0.43477948243918002</v>
      </c>
      <c r="F25" s="17">
        <f t="shared" si="13"/>
        <v>1.0050599477856639</v>
      </c>
      <c r="G25" s="17">
        <f t="shared" si="13"/>
        <v>2.8843634813788239</v>
      </c>
      <c r="H25" s="17">
        <f t="shared" si="13"/>
        <v>1.9327068720331588</v>
      </c>
      <c r="I25" s="17">
        <f t="shared" si="13"/>
        <v>1.1232567721131137</v>
      </c>
      <c r="J25" s="17">
        <f t="shared" si="13"/>
        <v>46.578611185314742</v>
      </c>
      <c r="K25" s="17">
        <f t="shared" si="13"/>
        <v>3.3226638082142932</v>
      </c>
      <c r="L25" s="17">
        <f t="shared" si="13"/>
        <v>96.659098863333995</v>
      </c>
      <c r="M25" s="17">
        <f t="shared" si="13"/>
        <v>346.53835757632879</v>
      </c>
      <c r="N25" s="17">
        <f t="shared" si="13"/>
        <v>244.28007631839554</v>
      </c>
      <c r="O25" s="17">
        <f t="shared" si="13"/>
        <v>1.4337159661674101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5.1397000629012694E-2</v>
      </c>
      <c r="D29" s="17">
        <f>(SUMIFS(MESKENOG2,KAYNAK,A29,SEBEP,B29,SÜRE,"Uzun",BİLDİRİM,"Bildirimli",İL,$B$10,İLÇE,$B$11)/VLOOKUP($B$11,ABONE2,4,FALSE))</f>
        <v>4.1911140006582395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5.4325142584526052E-2</v>
      </c>
      <c r="F29" s="17">
        <f>(SUMIFS(TARIMSALAG2,KAYNAK,A29,SEBEP,B29,SÜRE,"Uzun",BİLDİRİM,"Bildirimli",İL,$B$10,İLÇE,$B$11)/VLOOKUP($B$11,ABONE2,6,FALSE))</f>
        <v>4.9089900175336695E-2</v>
      </c>
      <c r="G29" s="17">
        <f>(SUMIFS(TARIMSALOG2,KAYNAK,A29,SEBEP,B29,SÜRE,"Uzun",BİLDİRİM,"Bildirimli",İL,$B$10,İLÇE,$B$11)/VLOOKUP($B$11,ABONE2,7,FALSE))</f>
        <v>0.19557180911981004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0.12139513978207439</v>
      </c>
      <c r="I29" s="17">
        <f>(SUMIFS(TICARETHANEAG2,KAYNAK,A29,SEBEP,B29,SÜRE,"Uzun",BİLDİRİM,"Bildirimli",İL,$B$10,İLÇE,$B$11)/VLOOKUP($B$11,ABONE2,9,FALSE))</f>
        <v>0.51154464567233682</v>
      </c>
      <c r="J29" s="17">
        <f>(SUMIFS(TICARETHANEOG2,KAYNAK,A29,SEBEP,B29,SÜRE,"Uzun",BİLDİRİM,"Bildirimli",İL,$B$10,İLÇE,$B$11)/VLOOKUP($B$11,ABONE2,10,FALSE))</f>
        <v>4.817095329568903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0.71987342433217438</v>
      </c>
      <c r="L29" s="17">
        <f>(SUMIFS(SANAYIAG2,KAYNAK,A29,SEBEP,B29,SÜRE,"Uzun",BİLDİRİM,"Bildirimli",İL,$B$10,İLÇE,$B$11)/VLOOKUP($B$11,ABONE2,12,FALSE))</f>
        <v>33.119520714448832</v>
      </c>
      <c r="M29" s="17">
        <f>(SUMIFS(SANAYIOG2,KAYNAK,A29,SEBEP,B29,SÜRE,"Uzun",BİLDİRİM,"Bildirimli",İL,$B$10,İLÇE,$B$11)/VLOOKUP($B$11,ABONE2,13,FALSE))</f>
        <v>68.982063137387726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54.306007315077352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0.27588777547747612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3.2129618277159482E-2</v>
      </c>
      <c r="D31" s="17">
        <f>(SUMIFS(MESKENOG2,KAYNAK,A31,SEBEP,B31,SÜRE,"Uzun",BİLDİRİM,"Bildirimli",İL,$B$10,İLÇE,$B$11)/VLOOKUP($B$11,ABONE2,4,FALSE))</f>
        <v>0.43877400190711552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3.241724964922485E-2</v>
      </c>
      <c r="F31" s="17">
        <f>(SUMIFS(TARIMSALAG2,KAYNAK,A31,SEBEP,B31,SÜRE,"Uzun",BİLDİRİM,"Bildirimli",İL,$B$10,İLÇE,$B$11)/VLOOKUP($B$11,ABONE2,6,FALSE))</f>
        <v>4.6326081860996147E-3</v>
      </c>
      <c r="G31" s="17">
        <f>(SUMIFS(TARIMSALOG2,KAYNAK,A31,SEBEP,B31,SÜRE,"Uzun",BİLDİRİM,"Bildirimli",İL,$B$10,İLÇE,$B$11)/VLOOKUP($B$11,ABONE2,7,FALSE))</f>
        <v>1.0265920587653347E-2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7.4132792321627231E-3</v>
      </c>
      <c r="I31" s="17">
        <f>(SUMIFS(TICARETHANEAG2,KAYNAK,A31,SEBEP,B31,SÜRE,"Uzun",BİLDİRİM,"Bildirimli",İL,$B$10,İLÇE,$B$11)/VLOOKUP($B$11,ABONE2,9,FALSE))</f>
        <v>0.16035592389532449</v>
      </c>
      <c r="J31" s="17">
        <f>(SUMIFS(TICARETHANEOG2,KAYNAK,A31,SEBEP,B31,SÜRE,"Uzun",BİLDİRİM,"Bildirimli",İL,$B$10,İLÇE,$B$11)/VLOOKUP($B$11,ABONE2,10,FALSE))</f>
        <v>1.3350782407318925E-2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0.15324291935041073</v>
      </c>
      <c r="L31" s="17">
        <f>(SUMIFS(SANAYIAG2,KAYNAK,A31,SEBEP,B31,SÜRE,"Uzun",BİLDİRİM,"Bildirimli",İL,$B$10,İLÇE,$B$11)/VLOOKUP($B$11,ABONE2,12,FALSE))</f>
        <v>4.8099336087573237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1.9683728306606894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5.2112613121934451E-2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8.3526618906172176E-2</v>
      </c>
      <c r="D33" s="17">
        <f t="shared" ref="D33:O33" si="14">SUM(D28:D32)</f>
        <v>4.6298880025653553</v>
      </c>
      <c r="E33" s="17">
        <f t="shared" si="14"/>
        <v>8.6742392233750909E-2</v>
      </c>
      <c r="F33" s="17">
        <f t="shared" si="14"/>
        <v>5.3722508361436314E-2</v>
      </c>
      <c r="G33" s="17">
        <f t="shared" si="14"/>
        <v>0.20583772970746339</v>
      </c>
      <c r="H33" s="17">
        <f t="shared" si="14"/>
        <v>0.12880841901423712</v>
      </c>
      <c r="I33" s="17">
        <f t="shared" si="14"/>
        <v>0.67190056956766131</v>
      </c>
      <c r="J33" s="17">
        <f t="shared" si="14"/>
        <v>4.8304461119762223</v>
      </c>
      <c r="K33" s="17">
        <f t="shared" si="14"/>
        <v>0.87311634368258506</v>
      </c>
      <c r="L33" s="17">
        <f t="shared" si="14"/>
        <v>37.929454323206159</v>
      </c>
      <c r="M33" s="17">
        <f t="shared" si="14"/>
        <v>68.982063137387726</v>
      </c>
      <c r="N33" s="17">
        <f t="shared" si="14"/>
        <v>56.274380145738043</v>
      </c>
      <c r="O33" s="17">
        <f t="shared" si="14"/>
        <v>0.32800038859941055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3.8944184971961934E-2</v>
      </c>
      <c r="D15" s="17">
        <f t="shared" ref="D15:D24" si="1">(SUMIFS(MESKENOG2,KAYNAK,A15,SEBEP,B15,SÜRE,"Uzun",BİLDİRİM,"Bildirimsiz",İL,$B$10,İLÇE,$B$11)/VLOOKUP($B$11,ABONE2,4,FALSE))</f>
        <v>2.1317059548687003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3.9339495220159428E-2</v>
      </c>
      <c r="F15" s="17">
        <f t="shared" ref="F15:F24" si="3">(SUMIFS(TARIMSALAG2,KAYNAK,A15,SEBEP,B15,SÜRE,"Uzun",BİLDİRİM,"Bildirimsiz",İL,$B$10,İLÇE,$B$11)/VLOOKUP($B$11,ABONE2,6,FALSE))</f>
        <v>5.3688455923696178E-2</v>
      </c>
      <c r="G15" s="17">
        <f t="shared" ref="G15:G24" si="4">(SUMIFS(TARIMSALOG2,KAYNAK,A15,SEBEP,B15,SÜRE,"Uzun",BİLDİRİM,"Bildirimsiz",İL,$B$10,İLÇE,$B$11)/VLOOKUP($B$11,ABONE2,7,FALSE))</f>
        <v>2.9605982214798668E-2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5.0729921070023269E-2</v>
      </c>
      <c r="I15" s="17">
        <f t="shared" ref="I15:I24" si="6">(SUMIFS(TICARETHANEAG2,KAYNAK,A15,SEBEP,B15,SÜRE,"Uzun",BİLDİRİM,"Bildirimsiz",İL,$B$10,İLÇE,$B$11)/VLOOKUP($B$11,ABONE2,9,FALSE))</f>
        <v>3.0878916987510122E-2</v>
      </c>
      <c r="J15" s="17">
        <f t="shared" ref="J15:J24" si="7">(SUMIFS(TICARETHANEOG2,KAYNAK,A15,SEBEP,B15,SÜRE,"Uzun",BİLDİRİM,"Bildirimsiz",İL,$B$10,İLÇE,$B$11)/VLOOKUP($B$11,ABONE2,10,FALSE))</f>
        <v>0.83002742209091385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4.6445427989587749E-2</v>
      </c>
      <c r="L15" s="17">
        <f t="shared" ref="L15:L24" si="9">(SUMIFS(SANAYIAG2,KAYNAK,A15,SEBEP,B15,SÜRE,"Uzun",BİLDİRİM,"Bildirimsiz",İL,$B$10,İLÇE,$B$11)/VLOOKUP($B$11,ABONE2,12,FALSE))</f>
        <v>7.2119061476569213E-2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5.3968290970721255E-2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4.0786344438542829E-2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0.15882980957627557</v>
      </c>
      <c r="D17" s="17">
        <f t="shared" si="1"/>
        <v>9.0824625611859897</v>
      </c>
      <c r="E17" s="17">
        <f t="shared" si="2"/>
        <v>0.16051543071510024</v>
      </c>
      <c r="F17" s="17">
        <f t="shared" si="3"/>
        <v>2.4508583679109686</v>
      </c>
      <c r="G17" s="17">
        <f t="shared" si="4"/>
        <v>18.08384759035923</v>
      </c>
      <c r="H17" s="17">
        <f t="shared" si="5"/>
        <v>4.3713730144033836</v>
      </c>
      <c r="I17" s="17">
        <f t="shared" si="6"/>
        <v>0.93969560823866527</v>
      </c>
      <c r="J17" s="17">
        <f t="shared" si="7"/>
        <v>33.177894848156811</v>
      </c>
      <c r="K17" s="17">
        <f t="shared" si="8"/>
        <v>1.5676593470814515</v>
      </c>
      <c r="L17" s="17">
        <f t="shared" si="9"/>
        <v>28.476053461990823</v>
      </c>
      <c r="M17" s="17">
        <f t="shared" si="10"/>
        <v>148.65137305084329</v>
      </c>
      <c r="N17" s="17">
        <f t="shared" si="11"/>
        <v>58.72151980146711</v>
      </c>
      <c r="O17" s="23">
        <f t="shared" si="12"/>
        <v>0.65384740976135425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5.8439728601486565E-2</v>
      </c>
      <c r="D18" s="17">
        <f t="shared" si="1"/>
        <v>0</v>
      </c>
      <c r="E18" s="17">
        <f t="shared" si="2"/>
        <v>5.8428689684419964E-2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0.11143895314939309</v>
      </c>
      <c r="J18" s="17">
        <f t="shared" si="7"/>
        <v>1.5917503250697174</v>
      </c>
      <c r="K18" s="17">
        <f t="shared" si="8"/>
        <v>0.1402737480721675</v>
      </c>
      <c r="L18" s="17">
        <f t="shared" si="9"/>
        <v>1.3773594211346154</v>
      </c>
      <c r="M18" s="17">
        <f t="shared" si="10"/>
        <v>0</v>
      </c>
      <c r="N18" s="17">
        <f t="shared" si="11"/>
        <v>1.0307085601108028</v>
      </c>
      <c r="O18" s="23">
        <f t="shared" si="12"/>
        <v>7.7717063153081925E-2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1.4731539935063337E-3</v>
      </c>
      <c r="J20" s="17">
        <f t="shared" si="7"/>
        <v>1.8717030867855807E-2</v>
      </c>
      <c r="K20" s="17">
        <f t="shared" si="8"/>
        <v>1.8090452544782865E-3</v>
      </c>
      <c r="L20" s="17">
        <f t="shared" si="9"/>
        <v>0.31618879924377863</v>
      </c>
      <c r="M20" s="17">
        <f t="shared" si="10"/>
        <v>0</v>
      </c>
      <c r="N20" s="17">
        <f t="shared" si="11"/>
        <v>0.23661108131329742</v>
      </c>
      <c r="O20" s="23">
        <f t="shared" si="12"/>
        <v>1.2151909695505615E-3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0.26689166640878376</v>
      </c>
      <c r="D21" s="17">
        <f t="shared" si="1"/>
        <v>0</v>
      </c>
      <c r="E21" s="17">
        <f t="shared" si="2"/>
        <v>0.26684125216077548</v>
      </c>
      <c r="F21" s="17">
        <f t="shared" si="3"/>
        <v>4.0808458208264037E-2</v>
      </c>
      <c r="G21" s="17">
        <f t="shared" si="4"/>
        <v>0</v>
      </c>
      <c r="H21" s="17">
        <f t="shared" si="5"/>
        <v>3.5795134104054695E-2</v>
      </c>
      <c r="I21" s="17">
        <f t="shared" si="6"/>
        <v>0.48346363142944115</v>
      </c>
      <c r="J21" s="17">
        <f t="shared" si="7"/>
        <v>0</v>
      </c>
      <c r="K21" s="17">
        <f t="shared" si="8"/>
        <v>0.4740463055010431</v>
      </c>
      <c r="L21" s="17">
        <f t="shared" si="9"/>
        <v>11.881520012505581</v>
      </c>
      <c r="M21" s="17">
        <f t="shared" si="10"/>
        <v>0</v>
      </c>
      <c r="N21" s="17">
        <f t="shared" si="11"/>
        <v>8.8912045731165925</v>
      </c>
      <c r="O21" s="23">
        <f t="shared" si="12"/>
        <v>0.33807259622900726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2.4911971746374259E-2</v>
      </c>
      <c r="J24" s="17">
        <f t="shared" si="7"/>
        <v>0</v>
      </c>
      <c r="K24" s="17">
        <f t="shared" si="8"/>
        <v>2.4426714651107333E-2</v>
      </c>
      <c r="L24" s="17">
        <f t="shared" si="9"/>
        <v>6.2433050165962749</v>
      </c>
      <c r="M24" s="17">
        <f t="shared" si="10"/>
        <v>0</v>
      </c>
      <c r="N24" s="17">
        <f t="shared" si="11"/>
        <v>4.6720034184596289</v>
      </c>
      <c r="O24" s="23">
        <f t="shared" si="12"/>
        <v>2.1810173354481571E-2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0.52310538955850783</v>
      </c>
      <c r="D25" s="17">
        <f t="shared" ref="D25:O25" si="13">SUM(D15:D24)</f>
        <v>11.21416851605469</v>
      </c>
      <c r="E25" s="17">
        <f t="shared" si="13"/>
        <v>0.52512486778045508</v>
      </c>
      <c r="F25" s="17">
        <f t="shared" si="13"/>
        <v>2.5453552820429288</v>
      </c>
      <c r="G25" s="17">
        <f t="shared" si="13"/>
        <v>18.113453572574031</v>
      </c>
      <c r="H25" s="17">
        <f t="shared" si="13"/>
        <v>4.4578980695774613</v>
      </c>
      <c r="I25" s="17">
        <f t="shared" si="13"/>
        <v>1.5918622355448899</v>
      </c>
      <c r="J25" s="17">
        <f t="shared" si="13"/>
        <v>35.618389626185298</v>
      </c>
      <c r="K25" s="17">
        <f t="shared" si="13"/>
        <v>2.2546605885498354</v>
      </c>
      <c r="L25" s="17">
        <f t="shared" si="13"/>
        <v>48.366545772947639</v>
      </c>
      <c r="M25" s="17">
        <f t="shared" si="13"/>
        <v>148.65137305084329</v>
      </c>
      <c r="N25" s="17">
        <f t="shared" si="13"/>
        <v>73.606015725438155</v>
      </c>
      <c r="O25" s="17">
        <f t="shared" si="13"/>
        <v>1.1334487779060183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1.6487529714285878E-2</v>
      </c>
      <c r="D29" s="17">
        <f>(SUMIFS(MESKENOG2,KAYNAK,A29,SEBEP,B29,SÜRE,"Uzun",BİLDİRİM,"Bildirimli",İL,$B$10,İLÇE,$B$11)/VLOOKUP($B$11,ABONE2,4,FALSE))</f>
        <v>2.1435860440047074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1.6889325969225179E-2</v>
      </c>
      <c r="F29" s="17">
        <f>(SUMIFS(TARIMSALAG2,KAYNAK,A29,SEBEP,B29,SÜRE,"Uzun",BİLDİRİM,"Bildirimli",İL,$B$10,İLÇE,$B$11)/VLOOKUP($B$11,ABONE2,6,FALSE))</f>
        <v>0.57106855164044501</v>
      </c>
      <c r="G29" s="17">
        <f>(SUMIFS(TARIMSALOG2,KAYNAK,A29,SEBEP,B29,SÜRE,"Uzun",BİLDİRİM,"Bildirimli",İL,$B$10,İLÇE,$B$11)/VLOOKUP($B$11,ABONE2,7,FALSE))</f>
        <v>1.1123263192482102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0.63756213488464231</v>
      </c>
      <c r="I29" s="17">
        <f>(SUMIFS(TICARETHANEAG2,KAYNAK,A29,SEBEP,B29,SÜRE,"Uzun",BİLDİRİM,"Bildirimli",İL,$B$10,İLÇE,$B$11)/VLOOKUP($B$11,ABONE2,9,FALSE))</f>
        <v>9.1468184790201773E-2</v>
      </c>
      <c r="J29" s="17">
        <f>(SUMIFS(TICARETHANEOG2,KAYNAK,A29,SEBEP,B29,SÜRE,"Uzun",BİLDİRİM,"Bildirimli",İL,$B$10,İLÇE,$B$11)/VLOOKUP($B$11,ABONE2,10,FALSE))</f>
        <v>4.2338958673770231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0.17215800111908933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1.3221503711383149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0.33275596589051548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4.9108961524138406E-2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1.2563935034913248E-2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1.256156178232978E-2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1.7973240392011834E-2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1.762314195283746E-2</v>
      </c>
      <c r="L31" s="17">
        <f>(SUMIFS(SANAYIAG2,KAYNAK,A31,SEBEP,B31,SÜRE,"Uzun",BİLDİRİM,"Bildirimli",İL,$B$10,İLÇE,$B$11)/VLOOKUP($B$11,ABONE2,12,FALSE))</f>
        <v>5.934951915084629E-2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4.4412559633015845E-2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1.3636109234080779E-2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2.9051464749199125E-2</v>
      </c>
      <c r="D33" s="17">
        <f t="shared" ref="D33:O33" si="14">SUM(D28:D32)</f>
        <v>2.1435860440047074</v>
      </c>
      <c r="E33" s="17">
        <f t="shared" si="14"/>
        <v>2.9450887751554959E-2</v>
      </c>
      <c r="F33" s="17">
        <f t="shared" si="14"/>
        <v>0.57106855164044501</v>
      </c>
      <c r="G33" s="17">
        <f t="shared" si="14"/>
        <v>1.1123263192482102</v>
      </c>
      <c r="H33" s="17">
        <f t="shared" si="14"/>
        <v>0.63756213488464231</v>
      </c>
      <c r="I33" s="17">
        <f t="shared" si="14"/>
        <v>0.10944142518221361</v>
      </c>
      <c r="J33" s="17">
        <f t="shared" si="14"/>
        <v>4.2338958673770231</v>
      </c>
      <c r="K33" s="17">
        <f t="shared" si="14"/>
        <v>0.18978114307192678</v>
      </c>
      <c r="L33" s="17">
        <f t="shared" si="14"/>
        <v>5.934951915084629E-2</v>
      </c>
      <c r="M33" s="17">
        <f t="shared" si="14"/>
        <v>1.3221503711383149</v>
      </c>
      <c r="N33" s="17">
        <f t="shared" si="14"/>
        <v>0.37716852552353131</v>
      </c>
      <c r="O33" s="17">
        <f t="shared" si="14"/>
        <v>6.2745070758219182E-2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5.1310246115104957E-2</v>
      </c>
      <c r="D17" s="17">
        <f t="shared" si="1"/>
        <v>0.39153953492100724</v>
      </c>
      <c r="E17" s="17">
        <f t="shared" si="2"/>
        <v>5.1373367633670078E-2</v>
      </c>
      <c r="F17" s="17">
        <f t="shared" si="3"/>
        <v>0.71520335148937342</v>
      </c>
      <c r="G17" s="17">
        <f t="shared" si="4"/>
        <v>0.97255785074688272</v>
      </c>
      <c r="H17" s="17">
        <f t="shared" si="5"/>
        <v>0.72833977604544131</v>
      </c>
      <c r="I17" s="17">
        <f t="shared" si="6"/>
        <v>0.18342532164690531</v>
      </c>
      <c r="J17" s="17">
        <f t="shared" si="7"/>
        <v>12.872089821720701</v>
      </c>
      <c r="K17" s="17">
        <f t="shared" si="8"/>
        <v>0.25367028178501233</v>
      </c>
      <c r="L17" s="17">
        <f t="shared" si="9"/>
        <v>0.36647656146921997</v>
      </c>
      <c r="M17" s="17">
        <f t="shared" si="10"/>
        <v>0</v>
      </c>
      <c r="N17" s="17">
        <f t="shared" si="11"/>
        <v>0.33739112008277394</v>
      </c>
      <c r="O17" s="23">
        <f t="shared" si="12"/>
        <v>7.9934897614874767E-2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1.4341894994919146E-2</v>
      </c>
      <c r="D18" s="17">
        <f t="shared" si="1"/>
        <v>0</v>
      </c>
      <c r="E18" s="17">
        <f t="shared" si="2"/>
        <v>1.433923419462662E-2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6.2740169431868241E-3</v>
      </c>
      <c r="J18" s="17">
        <f t="shared" si="7"/>
        <v>0</v>
      </c>
      <c r="K18" s="17">
        <f t="shared" si="8"/>
        <v>6.2392837315019059E-3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1.3234505914040273E-2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4.8049243974942271E-3</v>
      </c>
      <c r="D20" s="17">
        <f t="shared" si="1"/>
        <v>0</v>
      </c>
      <c r="E20" s="17">
        <f t="shared" si="2"/>
        <v>4.8040329571199291E-3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6.8371693399572595E-2</v>
      </c>
      <c r="J20" s="17">
        <f t="shared" si="7"/>
        <v>0.14006339449937641</v>
      </c>
      <c r="K20" s="17">
        <f t="shared" si="8"/>
        <v>6.8768581557972525E-2</v>
      </c>
      <c r="L20" s="17">
        <f t="shared" si="9"/>
        <v>11.785256211768418</v>
      </c>
      <c r="M20" s="17">
        <f t="shared" si="10"/>
        <v>0</v>
      </c>
      <c r="N20" s="17">
        <f t="shared" si="11"/>
        <v>10.849918417183623</v>
      </c>
      <c r="O20" s="23">
        <f t="shared" si="12"/>
        <v>1.809611656309372E-2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5.7774125796810114E-2</v>
      </c>
      <c r="D21" s="17">
        <f t="shared" si="1"/>
        <v>0</v>
      </c>
      <c r="E21" s="17">
        <f t="shared" si="2"/>
        <v>5.7763407170654014E-2</v>
      </c>
      <c r="F21" s="17">
        <f t="shared" si="3"/>
        <v>0.21181341455073505</v>
      </c>
      <c r="G21" s="17">
        <f t="shared" si="4"/>
        <v>0.13595250102511508</v>
      </c>
      <c r="H21" s="17">
        <f t="shared" si="5"/>
        <v>0.20794116374432289</v>
      </c>
      <c r="I21" s="17">
        <f t="shared" si="6"/>
        <v>0.25473436263170152</v>
      </c>
      <c r="J21" s="17">
        <f t="shared" si="7"/>
        <v>0.37694822804292949</v>
      </c>
      <c r="K21" s="17">
        <f t="shared" si="8"/>
        <v>0.2554109435361841</v>
      </c>
      <c r="L21" s="17">
        <f t="shared" si="9"/>
        <v>8.3643867186598602</v>
      </c>
      <c r="M21" s="17">
        <f t="shared" si="10"/>
        <v>0</v>
      </c>
      <c r="N21" s="17">
        <f t="shared" si="11"/>
        <v>7.7005465028932045</v>
      </c>
      <c r="O21" s="23">
        <f t="shared" si="12"/>
        <v>8.7447962646714644E-2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0.12823119130432842</v>
      </c>
      <c r="D25" s="17">
        <f t="shared" ref="D25:O25" si="13">SUM(D15:D24)</f>
        <v>0.39153953492100724</v>
      </c>
      <c r="E25" s="17">
        <f t="shared" si="13"/>
        <v>0.12828004195607062</v>
      </c>
      <c r="F25" s="17">
        <f t="shared" si="13"/>
        <v>0.92701676604010852</v>
      </c>
      <c r="G25" s="17">
        <f t="shared" si="13"/>
        <v>1.1085103517719979</v>
      </c>
      <c r="H25" s="17">
        <f t="shared" si="13"/>
        <v>0.93628093978976423</v>
      </c>
      <c r="I25" s="17">
        <f t="shared" si="13"/>
        <v>0.51280539462136621</v>
      </c>
      <c r="J25" s="17">
        <f t="shared" si="13"/>
        <v>13.389101444263007</v>
      </c>
      <c r="K25" s="17">
        <f t="shared" si="13"/>
        <v>0.58408909061067082</v>
      </c>
      <c r="L25" s="17">
        <f t="shared" si="13"/>
        <v>20.516119491897499</v>
      </c>
      <c r="M25" s="17">
        <f t="shared" si="13"/>
        <v>0</v>
      </c>
      <c r="N25" s="17">
        <f t="shared" si="13"/>
        <v>18.887856040159601</v>
      </c>
      <c r="O25" s="17">
        <f t="shared" si="13"/>
        <v>0.19871348273872341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2.4465676628719559E-3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2.4461137599563814E-3</v>
      </c>
      <c r="F29" s="17">
        <f>(SUMIFS(TARIMSALAG2,KAYNAK,A29,SEBEP,B29,SÜRE,"Uzun",BİLDİRİM,"Bildirimli",İL,$B$10,İLÇE,$B$11)/VLOOKUP($B$11,ABONE2,6,FALSE))</f>
        <v>2.1074335692039009E-2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1.9998615540705231E-2</v>
      </c>
      <c r="I29" s="17">
        <f>(SUMIFS(TICARETHANEAG2,KAYNAK,A29,SEBEP,B29,SÜRE,"Uzun",BİLDİRİM,"Bildirimli",İL,$B$10,İLÇE,$B$11)/VLOOKUP($B$11,ABONE2,9,FALSE))</f>
        <v>3.3764697895682476E-2</v>
      </c>
      <c r="J29" s="17">
        <f>(SUMIFS(TICARETHANEOG2,KAYNAK,A29,SEBEP,B29,SÜRE,"Uzun",BİLDİRİM,"Bildirimli",İL,$B$10,İLÇE,$B$11)/VLOOKUP($B$11,ABONE2,10,FALSE))</f>
        <v>1.7289842158280988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4.3149501746537783E-2</v>
      </c>
      <c r="L29" s="17">
        <f>(SUMIFS(SANAYIAG2,KAYNAK,A29,SEBEP,B29,SÜRE,"Uzun",BİLDİRİM,"Bildirimli",İL,$B$10,İLÇE,$B$11)/VLOOKUP($B$11,ABONE2,12,FALSE))</f>
        <v>0.40299171343904006</v>
      </c>
      <c r="M29" s="17">
        <f>(SUMIFS(SANAYIOG2,KAYNAK,A29,SEBEP,B29,SÜRE,"Uzun",BİLDİRİM,"Bildirimli",İL,$B$10,İLÇE,$B$11)/VLOOKUP($B$11,ABONE2,13,FALSE))</f>
        <v>181.67205226220608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14.789425090325313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1.4599135902037583E-2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2.0139790394098862E-2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2.0136053931086757E-2</v>
      </c>
      <c r="F31" s="17">
        <f>(SUMIFS(TARIMSALAG2,KAYNAK,A31,SEBEP,B31,SÜRE,"Uzun",BİLDİRİM,"Bildirimli",İL,$B$10,İLÇE,$B$11)/VLOOKUP($B$11,ABONE2,6,FALSE))</f>
        <v>0.14792452143307225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0.14037384980539805</v>
      </c>
      <c r="I31" s="17">
        <f>(SUMIFS(TICARETHANEAG2,KAYNAK,A31,SEBEP,B31,SÜRE,"Uzun",BİLDİRİM,"Bildirimli",İL,$B$10,İLÇE,$B$11)/VLOOKUP($B$11,ABONE2,9,FALSE))</f>
        <v>0.11458979762649839</v>
      </c>
      <c r="J31" s="17">
        <f>(SUMIFS(TICARETHANEOG2,KAYNAK,A31,SEBEP,B31,SÜRE,"Uzun",BİLDİRİM,"Bildirimli",İL,$B$10,İLÇE,$B$11)/VLOOKUP($B$11,ABONE2,10,FALSE))</f>
        <v>4.8344969555466344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0.14071939465081387</v>
      </c>
      <c r="L31" s="17">
        <f>(SUMIFS(SANAYIAG2,KAYNAK,A31,SEBEP,B31,SÜRE,"Uzun",BİLDİRİM,"Bildirimli",İL,$B$10,İLÇE,$B$11)/VLOOKUP($B$11,ABONE2,12,FALSE))</f>
        <v>13.403776504411704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12.339984718347283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4.186101554107443E-2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2.2586358056970818E-2</v>
      </c>
      <c r="D33" s="17">
        <f t="shared" ref="D33:O33" si="14">SUM(D28:D32)</f>
        <v>0</v>
      </c>
      <c r="E33" s="17">
        <f t="shared" si="14"/>
        <v>2.258216769104314E-2</v>
      </c>
      <c r="F33" s="17">
        <f t="shared" si="14"/>
        <v>0.16899885712511126</v>
      </c>
      <c r="G33" s="17">
        <f t="shared" si="14"/>
        <v>0</v>
      </c>
      <c r="H33" s="17">
        <f t="shared" si="14"/>
        <v>0.16037246534610328</v>
      </c>
      <c r="I33" s="17">
        <f t="shared" si="14"/>
        <v>0.14835449552218086</v>
      </c>
      <c r="J33" s="17">
        <f t="shared" si="14"/>
        <v>6.5634811713747334</v>
      </c>
      <c r="K33" s="17">
        <f t="shared" si="14"/>
        <v>0.18386889639735166</v>
      </c>
      <c r="L33" s="17">
        <f t="shared" si="14"/>
        <v>13.806768217850744</v>
      </c>
      <c r="M33" s="17">
        <f t="shared" si="14"/>
        <v>181.67205226220608</v>
      </c>
      <c r="N33" s="17">
        <f t="shared" si="14"/>
        <v>27.129409808672598</v>
      </c>
      <c r="O33" s="17">
        <f t="shared" si="14"/>
        <v>5.6460151443112012E-2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1.783195145475041E-2</v>
      </c>
      <c r="D17" s="17">
        <f t="shared" si="1"/>
        <v>0</v>
      </c>
      <c r="E17" s="17">
        <f t="shared" si="2"/>
        <v>1.7831575175843786E-2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6.4016914500782438E-2</v>
      </c>
      <c r="J17" s="17">
        <f t="shared" si="7"/>
        <v>42.534865726192358</v>
      </c>
      <c r="K17" s="17">
        <f t="shared" si="8"/>
        <v>0.21855342898214508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4.5421204803813654E-2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1.2018038952951227E-2</v>
      </c>
      <c r="D20" s="17">
        <f t="shared" si="1"/>
        <v>0</v>
      </c>
      <c r="E20" s="17">
        <f t="shared" si="2"/>
        <v>1.2017785355661637E-2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4.8363069653283505E-2</v>
      </c>
      <c r="J20" s="17">
        <f t="shared" si="7"/>
        <v>1.0448828790887108</v>
      </c>
      <c r="K20" s="17">
        <f t="shared" si="8"/>
        <v>5.1989055529962976E-2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1.7508491172638318E-2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9.5676522622495097E-2</v>
      </c>
      <c r="D21" s="17">
        <f t="shared" si="1"/>
        <v>0</v>
      </c>
      <c r="E21" s="17">
        <f t="shared" si="2"/>
        <v>9.567450371517508E-2</v>
      </c>
      <c r="F21" s="17">
        <f t="shared" si="3"/>
        <v>3.460728146662171E-2</v>
      </c>
      <c r="G21" s="17">
        <f t="shared" si="4"/>
        <v>0</v>
      </c>
      <c r="H21" s="17">
        <f t="shared" si="5"/>
        <v>2.9762262061294668E-2</v>
      </c>
      <c r="I21" s="17">
        <f t="shared" si="6"/>
        <v>0.30649791257228337</v>
      </c>
      <c r="J21" s="17">
        <f t="shared" si="7"/>
        <v>0</v>
      </c>
      <c r="K21" s="17">
        <f t="shared" si="8"/>
        <v>0.30538267422810184</v>
      </c>
      <c r="L21" s="17">
        <f t="shared" si="9"/>
        <v>25.814898603382677</v>
      </c>
      <c r="M21" s="17">
        <f t="shared" si="10"/>
        <v>0</v>
      </c>
      <c r="N21" s="17">
        <f t="shared" si="11"/>
        <v>22.505296218333616</v>
      </c>
      <c r="O21" s="23">
        <f t="shared" si="12"/>
        <v>0.12846663826779087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1.178734752016225E-3</v>
      </c>
      <c r="D24" s="17">
        <f t="shared" si="1"/>
        <v>0</v>
      </c>
      <c r="E24" s="17">
        <f t="shared" si="2"/>
        <v>1.1787098790781835E-3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4.9218548055164789E-3</v>
      </c>
      <c r="J24" s="17">
        <f t="shared" si="7"/>
        <v>0</v>
      </c>
      <c r="K24" s="17">
        <f t="shared" si="8"/>
        <v>4.9039459031114379E-3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1.6904080479209272E-3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0.12670524778221295</v>
      </c>
      <c r="D25" s="17">
        <f t="shared" ref="D25:O25" si="13">SUM(D15:D24)</f>
        <v>0</v>
      </c>
      <c r="E25" s="17">
        <f t="shared" si="13"/>
        <v>0.12670257412575867</v>
      </c>
      <c r="F25" s="17">
        <f t="shared" si="13"/>
        <v>3.460728146662171E-2</v>
      </c>
      <c r="G25" s="17">
        <f t="shared" si="13"/>
        <v>0</v>
      </c>
      <c r="H25" s="17">
        <f t="shared" si="13"/>
        <v>2.9762262061294668E-2</v>
      </c>
      <c r="I25" s="17">
        <f t="shared" si="13"/>
        <v>0.42379975153186583</v>
      </c>
      <c r="J25" s="17">
        <f t="shared" si="13"/>
        <v>43.579748605281068</v>
      </c>
      <c r="K25" s="17">
        <f t="shared" si="13"/>
        <v>0.58082910464332127</v>
      </c>
      <c r="L25" s="17">
        <f t="shared" si="13"/>
        <v>25.814898603382677</v>
      </c>
      <c r="M25" s="17">
        <f t="shared" si="13"/>
        <v>0</v>
      </c>
      <c r="N25" s="17">
        <f t="shared" si="13"/>
        <v>22.505296218333616</v>
      </c>
      <c r="O25" s="17">
        <f t="shared" si="13"/>
        <v>0.19308674229216377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0.15535459763910922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0.15535131944163949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0.43388814729322489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0.43230938059009716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0.19336685002021936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7.559189498466018E-2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7.5590299890838458E-2</v>
      </c>
      <c r="F31" s="17">
        <f>(SUMIFS(TARIMSALAG2,KAYNAK,A31,SEBEP,B31,SÜRE,"Uzun",BİLDİRİM,"Bildirimli",İL,$B$10,İLÇE,$B$11)/VLOOKUP($B$11,ABONE2,6,FALSE))</f>
        <v>1.6324208753759884E-2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1.4038819528233501E-2</v>
      </c>
      <c r="I31" s="17">
        <f>(SUMIFS(TICARETHANEAG2,KAYNAK,A31,SEBEP,B31,SÜRE,"Uzun",BİLDİRİM,"Bildirimli",İL,$B$10,İLÇE,$B$11)/VLOOKUP($B$11,ABONE2,9,FALSE))</f>
        <v>0.29399240754477063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0.29292267234481284</v>
      </c>
      <c r="L31" s="17">
        <f>(SUMIFS(SANAYIAG2,KAYNAK,A31,SEBEP,B31,SÜRE,"Uzun",BİLDİRİM,"Bildirimli",İL,$B$10,İLÇE,$B$11)/VLOOKUP($B$11,ABONE2,12,FALSE))</f>
        <v>1.2257820287088226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1.068630486566666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0.10563303184547905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0.2309464926237694</v>
      </c>
      <c r="D33" s="17">
        <f t="shared" ref="D33:O33" si="14">SUM(D28:D32)</f>
        <v>0</v>
      </c>
      <c r="E33" s="17">
        <f t="shared" si="14"/>
        <v>0.23094161933247795</v>
      </c>
      <c r="F33" s="17">
        <f t="shared" si="14"/>
        <v>1.6324208753759884E-2</v>
      </c>
      <c r="G33" s="17">
        <f t="shared" si="14"/>
        <v>0</v>
      </c>
      <c r="H33" s="17">
        <f t="shared" si="14"/>
        <v>1.4038819528233501E-2</v>
      </c>
      <c r="I33" s="17">
        <f t="shared" si="14"/>
        <v>0.72788055483799552</v>
      </c>
      <c r="J33" s="17">
        <f t="shared" si="14"/>
        <v>0</v>
      </c>
      <c r="K33" s="17">
        <f t="shared" si="14"/>
        <v>0.72523205293491</v>
      </c>
      <c r="L33" s="17">
        <f t="shared" si="14"/>
        <v>1.2257820287088226</v>
      </c>
      <c r="M33" s="17">
        <f t="shared" si="14"/>
        <v>0</v>
      </c>
      <c r="N33" s="17">
        <f t="shared" si="14"/>
        <v>1.068630486566666</v>
      </c>
      <c r="O33" s="17">
        <f t="shared" si="14"/>
        <v>0.29899988186569842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0.10881304446687817</v>
      </c>
      <c r="D17" s="17">
        <f t="shared" si="1"/>
        <v>0</v>
      </c>
      <c r="E17" s="17">
        <f t="shared" si="2"/>
        <v>0.10879840725347127</v>
      </c>
      <c r="F17" s="17">
        <f t="shared" si="3"/>
        <v>5.214627316359205E-2</v>
      </c>
      <c r="G17" s="17">
        <v>0</v>
      </c>
      <c r="H17" s="17">
        <f t="shared" si="4"/>
        <v>5.214627316359205E-2</v>
      </c>
      <c r="I17" s="17">
        <f t="shared" si="5"/>
        <v>0.17901110025002151</v>
      </c>
      <c r="J17" s="17">
        <f t="shared" si="6"/>
        <v>2.3631734300283704</v>
      </c>
      <c r="K17" s="17">
        <f t="shared" si="7"/>
        <v>0.19674575164565766</v>
      </c>
      <c r="L17" s="17">
        <f t="shared" si="8"/>
        <v>0</v>
      </c>
      <c r="M17" s="17">
        <f t="shared" si="9"/>
        <v>0</v>
      </c>
      <c r="N17" s="17">
        <f t="shared" si="10"/>
        <v>0</v>
      </c>
      <c r="O17" s="23">
        <f t="shared" si="11"/>
        <v>0.12006135578640557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4.960260349527261E-2</v>
      </c>
      <c r="D18" s="17">
        <f t="shared" si="1"/>
        <v>0</v>
      </c>
      <c r="E18" s="17">
        <f t="shared" si="2"/>
        <v>4.9595931097708011E-2</v>
      </c>
      <c r="F18" s="17">
        <f t="shared" si="3"/>
        <v>8.0846799676355628E-3</v>
      </c>
      <c r="G18" s="17">
        <v>0</v>
      </c>
      <c r="H18" s="17">
        <f t="shared" si="4"/>
        <v>8.0846799676355628E-3</v>
      </c>
      <c r="I18" s="17">
        <f t="shared" si="5"/>
        <v>0.10214328020344159</v>
      </c>
      <c r="J18" s="17">
        <f t="shared" si="6"/>
        <v>1.1810833474467934</v>
      </c>
      <c r="K18" s="17">
        <f t="shared" si="7"/>
        <v>0.11090390468105854</v>
      </c>
      <c r="L18" s="17">
        <f t="shared" si="8"/>
        <v>2.2923788492293498</v>
      </c>
      <c r="M18" s="17">
        <f t="shared" si="9"/>
        <v>0</v>
      </c>
      <c r="N18" s="17">
        <f t="shared" si="10"/>
        <v>2.0376700882038663</v>
      </c>
      <c r="O18" s="23">
        <f t="shared" si="11"/>
        <v>5.796209795097311E-2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0.10378070837573342</v>
      </c>
      <c r="D21" s="17">
        <f t="shared" si="1"/>
        <v>0</v>
      </c>
      <c r="E21" s="17">
        <f t="shared" si="2"/>
        <v>0.10376674809750155</v>
      </c>
      <c r="F21" s="17">
        <f t="shared" si="3"/>
        <v>0.20136617408953053</v>
      </c>
      <c r="G21" s="17">
        <v>0</v>
      </c>
      <c r="H21" s="17">
        <f t="shared" si="4"/>
        <v>0.20136617408953053</v>
      </c>
      <c r="I21" s="17">
        <f t="shared" si="5"/>
        <v>0.21443698507172923</v>
      </c>
      <c r="J21" s="17">
        <f t="shared" si="6"/>
        <v>0</v>
      </c>
      <c r="K21" s="17">
        <f t="shared" si="7"/>
        <v>0.21269583006473655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0.11935115663075901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1.6106625260713176E-4</v>
      </c>
      <c r="D22" s="17">
        <f t="shared" si="1"/>
        <v>0</v>
      </c>
      <c r="E22" s="17">
        <f t="shared" si="2"/>
        <v>1.6104458644455345E-4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1.3776025034564299E-4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0.26235742259049133</v>
      </c>
      <c r="D25" s="17">
        <f t="shared" ref="D25:O25" si="12">SUM(D15:D24)</f>
        <v>0</v>
      </c>
      <c r="E25" s="17">
        <f t="shared" si="12"/>
        <v>0.26232213103512542</v>
      </c>
      <c r="F25" s="17">
        <f t="shared" si="12"/>
        <v>0.26159712722075812</v>
      </c>
      <c r="G25" s="17">
        <f t="shared" si="12"/>
        <v>0</v>
      </c>
      <c r="H25" s="17">
        <f t="shared" si="12"/>
        <v>0.26159712722075812</v>
      </c>
      <c r="I25" s="17">
        <f t="shared" si="12"/>
        <v>0.49559136552519234</v>
      </c>
      <c r="J25" s="17">
        <f t="shared" si="12"/>
        <v>3.5442567774751641</v>
      </c>
      <c r="K25" s="17">
        <f t="shared" si="12"/>
        <v>0.52034548639145273</v>
      </c>
      <c r="L25" s="17">
        <f t="shared" si="12"/>
        <v>2.2923788492293498</v>
      </c>
      <c r="M25" s="17">
        <f t="shared" si="12"/>
        <v>0</v>
      </c>
      <c r="N25" s="17">
        <f t="shared" si="12"/>
        <v>2.0376700882038663</v>
      </c>
      <c r="O25" s="17">
        <f t="shared" si="12"/>
        <v>0.29751237061848335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0.1887739264832845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0.18874853316522111</v>
      </c>
      <c r="F29" s="17">
        <f>(SUMIFS(TARIMSALAG2,KAYNAK,A29,SEBEP,B29,SÜRE,"Uzun",BİLDİRİM,"Bildirimli",İL,$B$10,İLÇE,$B$11)/VLOOKUP($B$11,ABONE2,6,FALSE))</f>
        <v>1.6679505053093822E-2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1.6679505053093822E-2</v>
      </c>
      <c r="I29" s="17">
        <f>(SUMIFS(TICARETHANEAG2,KAYNAK,A29,SEBEP,B29,SÜRE,"Uzun",BİLDİRİM,"Bildirimli",İL,$B$10,İLÇE,$B$11)/VLOOKUP($B$11,ABONE2,9,FALSE))</f>
        <v>0.18199435154394242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0.18051661962969673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0.18592328275907277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8.8370995057220389E-2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8.8359107648684307E-2</v>
      </c>
      <c r="F31" s="17">
        <f>(SUMIFS(TARIMSALAG2,KAYNAK,A31,SEBEP,B31,SÜRE,"Uzun",BİLDİRİM,"Bildirimli",İL,$B$10,İLÇE,$B$11)/VLOOKUP($B$11,ABONE2,6,FALSE))</f>
        <v>5.7015314814353444E-4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5.7015314814353444E-4</v>
      </c>
      <c r="I31" s="17">
        <f>(SUMIFS(TICARETHANEAG2,KAYNAK,A31,SEBEP,B31,SÜRE,"Uzun",BİLDİRİM,"Bildirimli",İL,$B$10,İLÇE,$B$11)/VLOOKUP($B$11,ABONE2,9,FALSE))</f>
        <v>0.30690039218416626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0.30440846592284182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0.11657183669441058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0.27714492154050491</v>
      </c>
      <c r="D33" s="17">
        <f t="shared" ref="D33:O33" si="13">SUM(D28:D32)</f>
        <v>0</v>
      </c>
      <c r="E33" s="17">
        <f t="shared" si="13"/>
        <v>0.27710764081390543</v>
      </c>
      <c r="F33" s="17">
        <f t="shared" si="13"/>
        <v>1.7249658201237358E-2</v>
      </c>
      <c r="G33" s="17">
        <f t="shared" si="13"/>
        <v>0</v>
      </c>
      <c r="H33" s="17">
        <f t="shared" si="13"/>
        <v>1.7249658201237358E-2</v>
      </c>
      <c r="I33" s="17">
        <f t="shared" si="13"/>
        <v>0.4888947437281087</v>
      </c>
      <c r="J33" s="17">
        <f t="shared" si="13"/>
        <v>0</v>
      </c>
      <c r="K33" s="17">
        <f t="shared" si="13"/>
        <v>0.48492508555253855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0.30249511945348334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2023-08-01T12:30:23Z</dcterms:modified>
</cp:coreProperties>
</file>